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Egons\Desktop\Mājas lapa\Piedāvājums\Malta\Konkiursa nolikums\"/>
    </mc:Choice>
  </mc:AlternateContent>
  <bookViews>
    <workbookView xWindow="-105" yWindow="-105" windowWidth="23250" windowHeight="12450"/>
  </bookViews>
  <sheets>
    <sheet name="Kopt a+c+n" sheetId="1" r:id="rId1"/>
    <sheet name="Kopt a " sheetId="33" state="hidden" r:id="rId2"/>
    <sheet name="Kopt c" sheetId="118" state="hidden" r:id="rId3"/>
    <sheet name="Kopt n" sheetId="35" state="hidden" r:id="rId4"/>
    <sheet name="Kops a+c+n" sheetId="2" r:id="rId5"/>
    <sheet name="Kops a" sheetId="34" state="hidden" r:id="rId6"/>
    <sheet name="Kops c" sheetId="117" state="hidden" r:id="rId7"/>
    <sheet name="Kops n" sheetId="36" state="hidden" r:id="rId8"/>
    <sheet name="1a+c+n" sheetId="37" r:id="rId9"/>
    <sheet name="1a" sheetId="3" state="hidden" r:id="rId10"/>
    <sheet name="1c" sheetId="97" state="hidden" r:id="rId11"/>
    <sheet name="1n" sheetId="38" state="hidden" r:id="rId12"/>
    <sheet name="2a+c+n" sheetId="4" r:id="rId13"/>
    <sheet name="2a" sheetId="39" state="hidden" r:id="rId14"/>
    <sheet name="2c" sheetId="98" state="hidden" r:id="rId15"/>
    <sheet name="2n" sheetId="40" state="hidden" r:id="rId16"/>
    <sheet name="3a+c+n" sheetId="5" r:id="rId17"/>
    <sheet name="3a" sheetId="41" state="hidden" r:id="rId18"/>
    <sheet name="3c" sheetId="99" state="hidden" r:id="rId19"/>
    <sheet name="3n" sheetId="42" state="hidden" r:id="rId20"/>
    <sheet name="4a+c+n" sheetId="44" r:id="rId21"/>
    <sheet name="4a" sheetId="6" state="hidden" r:id="rId22"/>
    <sheet name="4c" sheetId="100" state="hidden" r:id="rId23"/>
    <sheet name="4n" sheetId="43" state="hidden" r:id="rId24"/>
    <sheet name="5a+c+n" sheetId="8" r:id="rId25"/>
    <sheet name="5a" sheetId="47" state="hidden" r:id="rId26"/>
    <sheet name="5c" sheetId="102" state="hidden" r:id="rId27"/>
    <sheet name="5n" sheetId="48" state="hidden" r:id="rId28"/>
    <sheet name="7a+c+n" sheetId="50" r:id="rId29"/>
    <sheet name="7a" sheetId="9" state="hidden" r:id="rId30"/>
    <sheet name="7c" sheetId="103" state="hidden" r:id="rId31"/>
    <sheet name="7n" sheetId="49" state="hidden" r:id="rId32"/>
    <sheet name="8a+c+n" sheetId="10" r:id="rId33"/>
    <sheet name="8a" sheetId="51" state="hidden" r:id="rId34"/>
    <sheet name="8c" sheetId="104" state="hidden" r:id="rId35"/>
    <sheet name="8n" sheetId="52" state="hidden" r:id="rId36"/>
    <sheet name="9a+c+n" sheetId="11" r:id="rId37"/>
    <sheet name="9a" sheetId="95" state="hidden" r:id="rId38"/>
    <sheet name="9c" sheetId="105" state="hidden" r:id="rId39"/>
    <sheet name="9n" sheetId="96" state="hidden" r:id="rId40"/>
    <sheet name="10a+c+n" sheetId="12" r:id="rId41"/>
    <sheet name="10a" sheetId="93" state="hidden" r:id="rId42"/>
    <sheet name="10c" sheetId="106" state="hidden" r:id="rId43"/>
    <sheet name="10n" sheetId="94" state="hidden" r:id="rId44"/>
    <sheet name="11a+c+n" sheetId="13" r:id="rId45"/>
    <sheet name="11a" sheetId="91" r:id="rId46"/>
    <sheet name="11c" sheetId="107" r:id="rId47"/>
    <sheet name="11n" sheetId="92" r:id="rId48"/>
  </sheets>
  <definedNames>
    <definedName name="_xlnm._FilterDatabase" localSheetId="32" hidden="1">'8a+c+n'!$A$12:$Q$23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67" i="44" l="1"/>
  <c r="N67" i="44"/>
  <c r="O67" i="44"/>
  <c r="M67" i="44" l="1"/>
  <c r="P67" i="44" s="1"/>
  <c r="B35" i="39" l="1"/>
  <c r="C35" i="39"/>
  <c r="D35" i="39"/>
  <c r="H35" i="39"/>
  <c r="L35" i="4"/>
  <c r="L35" i="39" s="1"/>
  <c r="M35" i="4"/>
  <c r="M35" i="39" s="1"/>
  <c r="N35" i="4"/>
  <c r="N35" i="39" s="1"/>
  <c r="K35" i="4"/>
  <c r="K35" i="39" s="1"/>
  <c r="P38" i="49"/>
  <c r="A38" i="49" s="1"/>
  <c r="O38" i="49"/>
  <c r="N38" i="49"/>
  <c r="M38" i="49"/>
  <c r="L38" i="49"/>
  <c r="K38" i="49"/>
  <c r="H38" i="49"/>
  <c r="D38" i="49"/>
  <c r="C38" i="49"/>
  <c r="B38" i="49"/>
  <c r="P37" i="49"/>
  <c r="O37" i="49"/>
  <c r="N37" i="49"/>
  <c r="M37" i="49"/>
  <c r="L37" i="49"/>
  <c r="K37" i="49"/>
  <c r="H37" i="49"/>
  <c r="D37" i="49"/>
  <c r="C37" i="49"/>
  <c r="B37" i="49"/>
  <c r="A37" i="49"/>
  <c r="P36" i="49"/>
  <c r="O36" i="49"/>
  <c r="N36" i="49"/>
  <c r="M36" i="49"/>
  <c r="L36" i="49"/>
  <c r="K36" i="49"/>
  <c r="H36" i="49"/>
  <c r="D36" i="49"/>
  <c r="C36" i="49"/>
  <c r="B36" i="49"/>
  <c r="A36" i="49"/>
  <c r="P35" i="49"/>
  <c r="O35" i="49"/>
  <c r="N35" i="49"/>
  <c r="M35" i="49"/>
  <c r="L35" i="49"/>
  <c r="K35" i="49"/>
  <c r="H35" i="49"/>
  <c r="D35" i="49"/>
  <c r="C35" i="49"/>
  <c r="B35" i="49"/>
  <c r="A35" i="49"/>
  <c r="P34" i="49"/>
  <c r="A34" i="49" s="1"/>
  <c r="O34" i="49"/>
  <c r="N34" i="49"/>
  <c r="M34" i="49"/>
  <c r="L34" i="49"/>
  <c r="K34" i="49"/>
  <c r="H34" i="49"/>
  <c r="D34" i="49"/>
  <c r="C34" i="49"/>
  <c r="B34" i="49"/>
  <c r="P33" i="49"/>
  <c r="O33" i="49"/>
  <c r="N33" i="49"/>
  <c r="M33" i="49"/>
  <c r="L33" i="49"/>
  <c r="K33" i="49"/>
  <c r="H33" i="49"/>
  <c r="D33" i="49"/>
  <c r="C33" i="49"/>
  <c r="B33" i="49"/>
  <c r="A33" i="49"/>
  <c r="P32" i="49"/>
  <c r="A32" i="49" s="1"/>
  <c r="O32" i="49"/>
  <c r="N32" i="49"/>
  <c r="M32" i="49"/>
  <c r="L32" i="49"/>
  <c r="K32" i="49"/>
  <c r="H32" i="49"/>
  <c r="D32" i="49"/>
  <c r="C32" i="49"/>
  <c r="B32" i="49"/>
  <c r="P31" i="49"/>
  <c r="A31" i="49" s="1"/>
  <c r="O31" i="49"/>
  <c r="N31" i="49"/>
  <c r="M31" i="49"/>
  <c r="L31" i="49"/>
  <c r="K31" i="49"/>
  <c r="H31" i="49"/>
  <c r="D31" i="49"/>
  <c r="C31" i="49"/>
  <c r="B31" i="49"/>
  <c r="P30" i="49"/>
  <c r="A30" i="49" s="1"/>
  <c r="O30" i="49"/>
  <c r="N30" i="49"/>
  <c r="M30" i="49"/>
  <c r="L30" i="49"/>
  <c r="K30" i="49"/>
  <c r="H30" i="49"/>
  <c r="D30" i="49"/>
  <c r="C30" i="49"/>
  <c r="B30" i="49"/>
  <c r="P29" i="49"/>
  <c r="A29" i="49" s="1"/>
  <c r="O29" i="49"/>
  <c r="N29" i="49"/>
  <c r="M29" i="49"/>
  <c r="L29" i="49"/>
  <c r="K29" i="49"/>
  <c r="H29" i="49"/>
  <c r="D29" i="49"/>
  <c r="C29" i="49"/>
  <c r="B29" i="49"/>
  <c r="P28" i="49"/>
  <c r="A28" i="49" s="1"/>
  <c r="O28" i="49"/>
  <c r="N28" i="49"/>
  <c r="M28" i="49"/>
  <c r="L28" i="49"/>
  <c r="K28" i="49"/>
  <c r="H28" i="49"/>
  <c r="D28" i="49"/>
  <c r="C28" i="49"/>
  <c r="B28" i="49"/>
  <c r="P27" i="49"/>
  <c r="A27" i="49" s="1"/>
  <c r="O27" i="49"/>
  <c r="N27" i="49"/>
  <c r="M27" i="49"/>
  <c r="L27" i="49"/>
  <c r="K27" i="49"/>
  <c r="H27" i="49"/>
  <c r="D27" i="49"/>
  <c r="C27" i="49"/>
  <c r="B27" i="49"/>
  <c r="P26" i="49"/>
  <c r="A26" i="49" s="1"/>
  <c r="O26" i="49"/>
  <c r="N26" i="49"/>
  <c r="M26" i="49"/>
  <c r="L26" i="49"/>
  <c r="K26" i="49"/>
  <c r="H26" i="49"/>
  <c r="D26" i="49"/>
  <c r="C26" i="49"/>
  <c r="B26" i="49"/>
  <c r="P25" i="49"/>
  <c r="A25" i="49" s="1"/>
  <c r="O25" i="49"/>
  <c r="N25" i="49"/>
  <c r="M25" i="49"/>
  <c r="L25" i="49"/>
  <c r="K25" i="49"/>
  <c r="H25" i="49"/>
  <c r="D25" i="49"/>
  <c r="C25" i="49"/>
  <c r="B25" i="49"/>
  <c r="P24" i="49"/>
  <c r="A24" i="49" s="1"/>
  <c r="O24" i="49"/>
  <c r="N24" i="49"/>
  <c r="M24" i="49"/>
  <c r="L24" i="49"/>
  <c r="K24" i="49"/>
  <c r="H24" i="49"/>
  <c r="D24" i="49"/>
  <c r="C24" i="49"/>
  <c r="B24" i="49"/>
  <c r="P23" i="49"/>
  <c r="A23" i="49" s="1"/>
  <c r="O23" i="49"/>
  <c r="N23" i="49"/>
  <c r="M23" i="49"/>
  <c r="L23" i="49"/>
  <c r="K23" i="49"/>
  <c r="H23" i="49"/>
  <c r="D23" i="49"/>
  <c r="C23" i="49"/>
  <c r="B23" i="49"/>
  <c r="P38" i="103"/>
  <c r="O38" i="103"/>
  <c r="N38" i="103"/>
  <c r="M38" i="103"/>
  <c r="L38" i="103"/>
  <c r="K38" i="103"/>
  <c r="H38" i="103"/>
  <c r="D38" i="103"/>
  <c r="C38" i="103"/>
  <c r="B38" i="103"/>
  <c r="A38" i="103"/>
  <c r="P37" i="103"/>
  <c r="A37" i="103" s="1"/>
  <c r="O37" i="103"/>
  <c r="N37" i="103"/>
  <c r="M37" i="103"/>
  <c r="L37" i="103"/>
  <c r="K37" i="103"/>
  <c r="H37" i="103"/>
  <c r="D37" i="103"/>
  <c r="C37" i="103"/>
  <c r="B37" i="103"/>
  <c r="P36" i="103"/>
  <c r="A36" i="103" s="1"/>
  <c r="O36" i="103"/>
  <c r="N36" i="103"/>
  <c r="M36" i="103"/>
  <c r="L36" i="103"/>
  <c r="K36" i="103"/>
  <c r="H36" i="103"/>
  <c r="D36" i="103"/>
  <c r="C36" i="103"/>
  <c r="B36" i="103"/>
  <c r="P35" i="103"/>
  <c r="O35" i="103"/>
  <c r="N35" i="103"/>
  <c r="M35" i="103"/>
  <c r="L35" i="103"/>
  <c r="K35" i="103"/>
  <c r="H35" i="103"/>
  <c r="D35" i="103"/>
  <c r="C35" i="103"/>
  <c r="B35" i="103"/>
  <c r="A35" i="103"/>
  <c r="P34" i="103"/>
  <c r="A34" i="103" s="1"/>
  <c r="O34" i="103"/>
  <c r="N34" i="103"/>
  <c r="M34" i="103"/>
  <c r="L34" i="103"/>
  <c r="K34" i="103"/>
  <c r="H34" i="103"/>
  <c r="D34" i="103"/>
  <c r="C34" i="103"/>
  <c r="B34" i="103"/>
  <c r="P33" i="103"/>
  <c r="O33" i="103"/>
  <c r="N33" i="103"/>
  <c r="M33" i="103"/>
  <c r="L33" i="103"/>
  <c r="K33" i="103"/>
  <c r="H33" i="103"/>
  <c r="D33" i="103"/>
  <c r="C33" i="103"/>
  <c r="B33" i="103"/>
  <c r="A33" i="103"/>
  <c r="P32" i="103"/>
  <c r="A32" i="103" s="1"/>
  <c r="O32" i="103"/>
  <c r="N32" i="103"/>
  <c r="M32" i="103"/>
  <c r="L32" i="103"/>
  <c r="K32" i="103"/>
  <c r="H32" i="103"/>
  <c r="D32" i="103"/>
  <c r="C32" i="103"/>
  <c r="B32" i="103"/>
  <c r="P31" i="103"/>
  <c r="A31" i="103" s="1"/>
  <c r="O31" i="103"/>
  <c r="N31" i="103"/>
  <c r="M31" i="103"/>
  <c r="L31" i="103"/>
  <c r="K31" i="103"/>
  <c r="H31" i="103"/>
  <c r="D31" i="103"/>
  <c r="C31" i="103"/>
  <c r="B31" i="103"/>
  <c r="P30" i="103"/>
  <c r="A30" i="103" s="1"/>
  <c r="O30" i="103"/>
  <c r="N30" i="103"/>
  <c r="M30" i="103"/>
  <c r="L30" i="103"/>
  <c r="K30" i="103"/>
  <c r="H30" i="103"/>
  <c r="D30" i="103"/>
  <c r="C30" i="103"/>
  <c r="B30" i="103"/>
  <c r="P29" i="103"/>
  <c r="A29" i="103" s="1"/>
  <c r="O29" i="103"/>
  <c r="N29" i="103"/>
  <c r="M29" i="103"/>
  <c r="L29" i="103"/>
  <c r="K29" i="103"/>
  <c r="H29" i="103"/>
  <c r="D29" i="103"/>
  <c r="C29" i="103"/>
  <c r="B29" i="103"/>
  <c r="P28" i="103"/>
  <c r="A28" i="103" s="1"/>
  <c r="O28" i="103"/>
  <c r="N28" i="103"/>
  <c r="M28" i="103"/>
  <c r="L28" i="103"/>
  <c r="K28" i="103"/>
  <c r="H28" i="103"/>
  <c r="D28" i="103"/>
  <c r="C28" i="103"/>
  <c r="B28" i="103"/>
  <c r="P27" i="103"/>
  <c r="A27" i="103" s="1"/>
  <c r="O27" i="103"/>
  <c r="N27" i="103"/>
  <c r="M27" i="103"/>
  <c r="L27" i="103"/>
  <c r="K27" i="103"/>
  <c r="H27" i="103"/>
  <c r="D27" i="103"/>
  <c r="C27" i="103"/>
  <c r="B27" i="103"/>
  <c r="P26" i="103"/>
  <c r="A26" i="103" s="1"/>
  <c r="O26" i="103"/>
  <c r="N26" i="103"/>
  <c r="M26" i="103"/>
  <c r="L26" i="103"/>
  <c r="K26" i="103"/>
  <c r="H26" i="103"/>
  <c r="D26" i="103"/>
  <c r="C26" i="103"/>
  <c r="B26" i="103"/>
  <c r="P25" i="103"/>
  <c r="A25" i="103" s="1"/>
  <c r="O25" i="103"/>
  <c r="N25" i="103"/>
  <c r="M25" i="103"/>
  <c r="L25" i="103"/>
  <c r="K25" i="103"/>
  <c r="H25" i="103"/>
  <c r="D25" i="103"/>
  <c r="C25" i="103"/>
  <c r="B25" i="103"/>
  <c r="P24" i="103"/>
  <c r="A24" i="103" s="1"/>
  <c r="O24" i="103"/>
  <c r="N24" i="103"/>
  <c r="M24" i="103"/>
  <c r="L24" i="103"/>
  <c r="K24" i="103"/>
  <c r="H24" i="103"/>
  <c r="D24" i="103"/>
  <c r="C24" i="103"/>
  <c r="B24" i="103"/>
  <c r="P23" i="103"/>
  <c r="A23" i="103" s="1"/>
  <c r="O23" i="103"/>
  <c r="N23" i="103"/>
  <c r="M23" i="103"/>
  <c r="L23" i="103"/>
  <c r="K23" i="103"/>
  <c r="H23" i="103"/>
  <c r="D23" i="103"/>
  <c r="C23" i="103"/>
  <c r="B23" i="103"/>
  <c r="D38" i="9"/>
  <c r="C38" i="9"/>
  <c r="B38" i="9"/>
  <c r="D37" i="9"/>
  <c r="C37" i="9"/>
  <c r="B37" i="9"/>
  <c r="D36" i="9"/>
  <c r="C36" i="9"/>
  <c r="B36" i="9"/>
  <c r="D35" i="9"/>
  <c r="C35" i="9"/>
  <c r="B35" i="9"/>
  <c r="D34" i="9"/>
  <c r="C34" i="9"/>
  <c r="B34" i="9"/>
  <c r="D33" i="9"/>
  <c r="C33" i="9"/>
  <c r="B33" i="9"/>
  <c r="L32" i="9"/>
  <c r="D32" i="9"/>
  <c r="C32" i="9"/>
  <c r="B32" i="9"/>
  <c r="D31" i="9"/>
  <c r="C31" i="9"/>
  <c r="B31" i="9"/>
  <c r="D30" i="9"/>
  <c r="C30" i="9"/>
  <c r="B30" i="9"/>
  <c r="D29" i="9"/>
  <c r="C29" i="9"/>
  <c r="B29" i="9"/>
  <c r="D28" i="9"/>
  <c r="C28" i="9"/>
  <c r="B28" i="9"/>
  <c r="D27" i="9"/>
  <c r="C27" i="9"/>
  <c r="B27" i="9"/>
  <c r="D26" i="9"/>
  <c r="C26" i="9"/>
  <c r="B26" i="9"/>
  <c r="D25" i="9"/>
  <c r="C25" i="9"/>
  <c r="B25" i="9"/>
  <c r="D24" i="9"/>
  <c r="C24" i="9"/>
  <c r="B24" i="9"/>
  <c r="D23" i="9"/>
  <c r="C23" i="9"/>
  <c r="B23" i="9"/>
  <c r="O38" i="50"/>
  <c r="O38" i="9" s="1"/>
  <c r="N38" i="50"/>
  <c r="N38" i="9" s="1"/>
  <c r="L38" i="50"/>
  <c r="L38" i="9" s="1"/>
  <c r="H38" i="50"/>
  <c r="H38" i="9" s="1"/>
  <c r="O37" i="50"/>
  <c r="O37" i="9" s="1"/>
  <c r="N37" i="50"/>
  <c r="N37" i="9" s="1"/>
  <c r="L37" i="50"/>
  <c r="L37" i="9" s="1"/>
  <c r="H37" i="50"/>
  <c r="H37" i="9" s="1"/>
  <c r="O36" i="50"/>
  <c r="O36" i="9" s="1"/>
  <c r="N36" i="50"/>
  <c r="N36" i="9" s="1"/>
  <c r="L36" i="50"/>
  <c r="L36" i="9" s="1"/>
  <c r="H36" i="50"/>
  <c r="H36" i="9" s="1"/>
  <c r="O35" i="50"/>
  <c r="O35" i="9" s="1"/>
  <c r="N35" i="50"/>
  <c r="N35" i="9" s="1"/>
  <c r="L35" i="50"/>
  <c r="L35" i="9" s="1"/>
  <c r="H35" i="50"/>
  <c r="H35" i="9" s="1"/>
  <c r="O34" i="50"/>
  <c r="O34" i="9" s="1"/>
  <c r="N34" i="50"/>
  <c r="N34" i="9" s="1"/>
  <c r="L34" i="50"/>
  <c r="L34" i="9" s="1"/>
  <c r="H34" i="50"/>
  <c r="H34" i="9" s="1"/>
  <c r="O33" i="50"/>
  <c r="O33" i="9" s="1"/>
  <c r="N33" i="50"/>
  <c r="N33" i="9" s="1"/>
  <c r="L33" i="50"/>
  <c r="L33" i="9" s="1"/>
  <c r="H33" i="50"/>
  <c r="H33" i="9" s="1"/>
  <c r="O32" i="50"/>
  <c r="O32" i="9" s="1"/>
  <c r="N32" i="50"/>
  <c r="N32" i="9" s="1"/>
  <c r="L32" i="50"/>
  <c r="H32" i="50"/>
  <c r="H32" i="9" s="1"/>
  <c r="O31" i="50"/>
  <c r="O31" i="9" s="1"/>
  <c r="N31" i="50"/>
  <c r="N31" i="9" s="1"/>
  <c r="L31" i="50"/>
  <c r="L31" i="9" s="1"/>
  <c r="H31" i="50"/>
  <c r="H31" i="9" s="1"/>
  <c r="O30" i="50"/>
  <c r="O30" i="9" s="1"/>
  <c r="N30" i="50"/>
  <c r="N30" i="9" s="1"/>
  <c r="L30" i="50"/>
  <c r="L30" i="9" s="1"/>
  <c r="H30" i="50"/>
  <c r="H30" i="9" s="1"/>
  <c r="O29" i="50"/>
  <c r="O29" i="9" s="1"/>
  <c r="N29" i="50"/>
  <c r="N29" i="9" s="1"/>
  <c r="L29" i="50"/>
  <c r="L29" i="9" s="1"/>
  <c r="H29" i="50"/>
  <c r="H29" i="9" s="1"/>
  <c r="O28" i="50"/>
  <c r="O28" i="9" s="1"/>
  <c r="N28" i="50"/>
  <c r="N28" i="9" s="1"/>
  <c r="L28" i="50"/>
  <c r="L28" i="9" s="1"/>
  <c r="H28" i="50"/>
  <c r="H28" i="9" s="1"/>
  <c r="O27" i="50"/>
  <c r="O27" i="9" s="1"/>
  <c r="N27" i="50"/>
  <c r="N27" i="9" s="1"/>
  <c r="L27" i="50"/>
  <c r="L27" i="9" s="1"/>
  <c r="H27" i="50"/>
  <c r="H27" i="9" s="1"/>
  <c r="O26" i="50"/>
  <c r="O26" i="9" s="1"/>
  <c r="N26" i="50"/>
  <c r="N26" i="9" s="1"/>
  <c r="L26" i="50"/>
  <c r="L26" i="9" s="1"/>
  <c r="H26" i="50"/>
  <c r="H26" i="9" s="1"/>
  <c r="O25" i="50"/>
  <c r="O25" i="9" s="1"/>
  <c r="N25" i="50"/>
  <c r="N25" i="9" s="1"/>
  <c r="L25" i="50"/>
  <c r="L25" i="9" s="1"/>
  <c r="H25" i="50"/>
  <c r="H25" i="9" s="1"/>
  <c r="O24" i="50"/>
  <c r="O24" i="9" s="1"/>
  <c r="N24" i="50"/>
  <c r="N24" i="9" s="1"/>
  <c r="L24" i="50"/>
  <c r="L24" i="9" s="1"/>
  <c r="H24" i="50"/>
  <c r="H24" i="9" s="1"/>
  <c r="O23" i="50"/>
  <c r="O23" i="9" s="1"/>
  <c r="N23" i="50"/>
  <c r="N23" i="9" s="1"/>
  <c r="L23" i="50"/>
  <c r="L23" i="9" s="1"/>
  <c r="H23" i="50"/>
  <c r="H23" i="9" s="1"/>
  <c r="H87" i="44"/>
  <c r="O35" i="4" l="1"/>
  <c r="K23" i="50"/>
  <c r="K23" i="9" s="1"/>
  <c r="M23" i="50"/>
  <c r="M25" i="50"/>
  <c r="K25" i="50"/>
  <c r="K25" i="9" s="1"/>
  <c r="K27" i="50"/>
  <c r="K27" i="9" s="1"/>
  <c r="M27" i="50"/>
  <c r="M31" i="50"/>
  <c r="K31" i="50"/>
  <c r="K31" i="9" s="1"/>
  <c r="K33" i="50"/>
  <c r="K33" i="9" s="1"/>
  <c r="M33" i="50"/>
  <c r="K34" i="50"/>
  <c r="K34" i="9" s="1"/>
  <c r="M34" i="50"/>
  <c r="K36" i="50"/>
  <c r="K36" i="9" s="1"/>
  <c r="M36" i="50"/>
  <c r="K38" i="50"/>
  <c r="K38" i="9" s="1"/>
  <c r="M38" i="50"/>
  <c r="K29" i="50"/>
  <c r="K29" i="9" s="1"/>
  <c r="M29" i="50"/>
  <c r="K24" i="50"/>
  <c r="K24" i="9" s="1"/>
  <c r="M24" i="50"/>
  <c r="K26" i="50"/>
  <c r="K26" i="9" s="1"/>
  <c r="M26" i="50"/>
  <c r="K28" i="50"/>
  <c r="K28" i="9" s="1"/>
  <c r="M28" i="50"/>
  <c r="K30" i="50"/>
  <c r="K30" i="9" s="1"/>
  <c r="M30" i="50"/>
  <c r="K32" i="50"/>
  <c r="K32" i="9" s="1"/>
  <c r="M32" i="50"/>
  <c r="K35" i="50"/>
  <c r="K35" i="9" s="1"/>
  <c r="M35" i="50"/>
  <c r="M37" i="50"/>
  <c r="K37" i="50"/>
  <c r="K37" i="9" s="1"/>
  <c r="B81" i="6"/>
  <c r="C81" i="6"/>
  <c r="D81" i="6"/>
  <c r="H84" i="44"/>
  <c r="H85" i="44"/>
  <c r="H86" i="44"/>
  <c r="H83" i="44"/>
  <c r="H73" i="44"/>
  <c r="H74" i="44"/>
  <c r="H75" i="44"/>
  <c r="H76" i="44"/>
  <c r="H77" i="44"/>
  <c r="H78" i="44"/>
  <c r="H79" i="44"/>
  <c r="H80" i="44"/>
  <c r="H81" i="44"/>
  <c r="H82" i="44"/>
  <c r="H81" i="6" s="1"/>
  <c r="C19" i="39"/>
  <c r="C20" i="39"/>
  <c r="C21" i="39"/>
  <c r="C22" i="39"/>
  <c r="C23" i="39"/>
  <c r="C24" i="39"/>
  <c r="C25" i="39"/>
  <c r="C26" i="39"/>
  <c r="C27" i="39"/>
  <c r="C28" i="39"/>
  <c r="C29" i="39"/>
  <c r="C30" i="39"/>
  <c r="C31" i="39"/>
  <c r="C32" i="39"/>
  <c r="C33" i="39"/>
  <c r="C34" i="39"/>
  <c r="C36" i="39"/>
  <c r="H72" i="44"/>
  <c r="H71" i="44"/>
  <c r="H70" i="44"/>
  <c r="H69" i="44"/>
  <c r="H68" i="44"/>
  <c r="H63" i="44"/>
  <c r="H64" i="44"/>
  <c r="H65" i="44"/>
  <c r="H66" i="44"/>
  <c r="O35" i="39" l="1"/>
  <c r="P35" i="4"/>
  <c r="P35" i="39" s="1"/>
  <c r="A35" i="39" s="1"/>
  <c r="P31" i="50"/>
  <c r="P31" i="9" s="1"/>
  <c r="M31" i="9"/>
  <c r="P26" i="50"/>
  <c r="P26" i="9" s="1"/>
  <c r="M26" i="9"/>
  <c r="P36" i="50"/>
  <c r="P36" i="9" s="1"/>
  <c r="M36" i="9"/>
  <c r="P27" i="50"/>
  <c r="P27" i="9" s="1"/>
  <c r="M27" i="9"/>
  <c r="P35" i="50"/>
  <c r="P35" i="9" s="1"/>
  <c r="M35" i="9"/>
  <c r="P28" i="50"/>
  <c r="P28" i="9" s="1"/>
  <c r="M28" i="9"/>
  <c r="P38" i="50"/>
  <c r="P38" i="9" s="1"/>
  <c r="M38" i="9"/>
  <c r="P32" i="50"/>
  <c r="P32" i="9" s="1"/>
  <c r="M32" i="9"/>
  <c r="P24" i="50"/>
  <c r="P24" i="9" s="1"/>
  <c r="M24" i="9"/>
  <c r="P34" i="50"/>
  <c r="P34" i="9" s="1"/>
  <c r="M34" i="9"/>
  <c r="P37" i="50"/>
  <c r="P37" i="9" s="1"/>
  <c r="M37" i="9"/>
  <c r="P25" i="50"/>
  <c r="P25" i="9" s="1"/>
  <c r="M25" i="9"/>
  <c r="P30" i="50"/>
  <c r="P30" i="9" s="1"/>
  <c r="M30" i="9"/>
  <c r="P29" i="50"/>
  <c r="M29" i="9"/>
  <c r="P33" i="50"/>
  <c r="P33" i="9" s="1"/>
  <c r="M33" i="9"/>
  <c r="P23" i="50"/>
  <c r="P23" i="9" s="1"/>
  <c r="A23" i="9" s="1"/>
  <c r="M23" i="9"/>
  <c r="L63" i="44"/>
  <c r="L62" i="6" s="1"/>
  <c r="E62" i="44"/>
  <c r="L62" i="44" s="1"/>
  <c r="L61" i="6" s="1"/>
  <c r="K65" i="44"/>
  <c r="K64" i="6" s="1"/>
  <c r="H52" i="44"/>
  <c r="H56" i="44"/>
  <c r="H57" i="44"/>
  <c r="H58" i="44"/>
  <c r="N62" i="44"/>
  <c r="N61" i="6" s="1"/>
  <c r="K63" i="44"/>
  <c r="K62" i="6" s="1"/>
  <c r="M63" i="44"/>
  <c r="M62" i="6" s="1"/>
  <c r="N63" i="44"/>
  <c r="N62" i="6" s="1"/>
  <c r="O63" i="44"/>
  <c r="O62" i="6" s="1"/>
  <c r="K64" i="44"/>
  <c r="K63" i="6" s="1"/>
  <c r="L64" i="44"/>
  <c r="L63" i="6" s="1"/>
  <c r="M64" i="44"/>
  <c r="M63" i="6" s="1"/>
  <c r="N64" i="44"/>
  <c r="N63" i="6" s="1"/>
  <c r="O64" i="44"/>
  <c r="O63" i="6" s="1"/>
  <c r="L65" i="44"/>
  <c r="L64" i="6" s="1"/>
  <c r="N65" i="44"/>
  <c r="N64" i="6" s="1"/>
  <c r="O65" i="44"/>
  <c r="O64" i="6" s="1"/>
  <c r="L66" i="44"/>
  <c r="L65" i="6" s="1"/>
  <c r="N66" i="44"/>
  <c r="N65" i="6" s="1"/>
  <c r="O66" i="44"/>
  <c r="O65" i="6" s="1"/>
  <c r="K66" i="6"/>
  <c r="L66" i="6"/>
  <c r="N66" i="6"/>
  <c r="O66" i="6"/>
  <c r="K68" i="44"/>
  <c r="K67" i="6" s="1"/>
  <c r="L68" i="44"/>
  <c r="L67" i="6" s="1"/>
  <c r="M68" i="44"/>
  <c r="N68" i="44"/>
  <c r="O68" i="44"/>
  <c r="O67" i="6" s="1"/>
  <c r="K69" i="44"/>
  <c r="K68" i="6" s="1"/>
  <c r="L69" i="44"/>
  <c r="L68" i="6" s="1"/>
  <c r="M69" i="44"/>
  <c r="N69" i="44"/>
  <c r="N68" i="6" s="1"/>
  <c r="O69" i="44"/>
  <c r="O68" i="6" s="1"/>
  <c r="K70" i="44"/>
  <c r="K69" i="6" s="1"/>
  <c r="L70" i="44"/>
  <c r="M70" i="44"/>
  <c r="M69" i="6" s="1"/>
  <c r="N70" i="44"/>
  <c r="N69" i="6" s="1"/>
  <c r="O70" i="44"/>
  <c r="O69" i="6" s="1"/>
  <c r="K71" i="44"/>
  <c r="K70" i="6" s="1"/>
  <c r="L71" i="44"/>
  <c r="L70" i="6" s="1"/>
  <c r="M71" i="44"/>
  <c r="N71" i="44"/>
  <c r="N70" i="6" s="1"/>
  <c r="O71" i="44"/>
  <c r="O70" i="6" s="1"/>
  <c r="K72" i="44"/>
  <c r="K71" i="6" s="1"/>
  <c r="L72" i="44"/>
  <c r="L71" i="6" s="1"/>
  <c r="M72" i="44"/>
  <c r="M71" i="6" s="1"/>
  <c r="N72" i="44"/>
  <c r="N71" i="6" s="1"/>
  <c r="O72" i="44"/>
  <c r="O71" i="6" s="1"/>
  <c r="K73" i="44"/>
  <c r="K72" i="6" s="1"/>
  <c r="L73" i="44"/>
  <c r="L72" i="6" s="1"/>
  <c r="M73" i="44"/>
  <c r="N73" i="44"/>
  <c r="O73" i="44"/>
  <c r="O72" i="6" s="1"/>
  <c r="K74" i="44"/>
  <c r="K73" i="6" s="1"/>
  <c r="L74" i="44"/>
  <c r="L73" i="6" s="1"/>
  <c r="M74" i="44"/>
  <c r="M73" i="6" s="1"/>
  <c r="N74" i="44"/>
  <c r="N73" i="6" s="1"/>
  <c r="O74" i="44"/>
  <c r="O73" i="6" s="1"/>
  <c r="K75" i="44"/>
  <c r="K74" i="6" s="1"/>
  <c r="L75" i="44"/>
  <c r="L74" i="6" s="1"/>
  <c r="M75" i="44"/>
  <c r="M74" i="6" s="1"/>
  <c r="N75" i="44"/>
  <c r="N74" i="6" s="1"/>
  <c r="O75" i="44"/>
  <c r="O74" i="6" s="1"/>
  <c r="K76" i="44"/>
  <c r="K75" i="6" s="1"/>
  <c r="L76" i="44"/>
  <c r="L75" i="6" s="1"/>
  <c r="M76" i="44"/>
  <c r="M75" i="6" s="1"/>
  <c r="N76" i="44"/>
  <c r="N75" i="6" s="1"/>
  <c r="O76" i="44"/>
  <c r="O75" i="6" s="1"/>
  <c r="K77" i="44"/>
  <c r="K76" i="6" s="1"/>
  <c r="L77" i="44"/>
  <c r="L76" i="6" s="1"/>
  <c r="M77" i="44"/>
  <c r="N77" i="44"/>
  <c r="N76" i="6" s="1"/>
  <c r="O77" i="44"/>
  <c r="O76" i="6" s="1"/>
  <c r="K78" i="44"/>
  <c r="K77" i="6" s="1"/>
  <c r="L78" i="44"/>
  <c r="L77" i="6" s="1"/>
  <c r="M78" i="44"/>
  <c r="M77" i="6" s="1"/>
  <c r="N78" i="44"/>
  <c r="N77" i="6" s="1"/>
  <c r="O78" i="44"/>
  <c r="O77" i="6" s="1"/>
  <c r="K79" i="44"/>
  <c r="K78" i="6" s="1"/>
  <c r="L79" i="44"/>
  <c r="L78" i="6" s="1"/>
  <c r="M79" i="44"/>
  <c r="N79" i="44"/>
  <c r="N78" i="6" s="1"/>
  <c r="O79" i="44"/>
  <c r="K80" i="44"/>
  <c r="L80" i="44"/>
  <c r="L79" i="6" s="1"/>
  <c r="M80" i="44"/>
  <c r="M79" i="6" s="1"/>
  <c r="N80" i="44"/>
  <c r="N79" i="6" s="1"/>
  <c r="O80" i="44"/>
  <c r="O79" i="6" s="1"/>
  <c r="K81" i="44"/>
  <c r="K80" i="6" s="1"/>
  <c r="L81" i="44"/>
  <c r="L80" i="6" s="1"/>
  <c r="M81" i="44"/>
  <c r="M80" i="6" s="1"/>
  <c r="N81" i="44"/>
  <c r="N80" i="6" s="1"/>
  <c r="O81" i="44"/>
  <c r="O80" i="6" s="1"/>
  <c r="K82" i="44"/>
  <c r="K81" i="6" s="1"/>
  <c r="L82" i="44"/>
  <c r="L81" i="6" s="1"/>
  <c r="M82" i="44"/>
  <c r="M81" i="6" s="1"/>
  <c r="N82" i="44"/>
  <c r="N81" i="6" s="1"/>
  <c r="O82" i="44"/>
  <c r="O81" i="6" s="1"/>
  <c r="K83" i="44"/>
  <c r="L83" i="44"/>
  <c r="L82" i="6" s="1"/>
  <c r="M83" i="44"/>
  <c r="M82" i="6" s="1"/>
  <c r="N83" i="44"/>
  <c r="O83" i="44"/>
  <c r="O82" i="6" s="1"/>
  <c r="K84" i="44"/>
  <c r="K83" i="6" s="1"/>
  <c r="L84" i="44"/>
  <c r="L83" i="6" s="1"/>
  <c r="M84" i="44"/>
  <c r="M83" i="6" s="1"/>
  <c r="N84" i="44"/>
  <c r="N83" i="6" s="1"/>
  <c r="O84" i="44"/>
  <c r="O83" i="6" s="1"/>
  <c r="K85" i="44"/>
  <c r="K84" i="6" s="1"/>
  <c r="L85" i="44"/>
  <c r="L84" i="6" s="1"/>
  <c r="M85" i="44"/>
  <c r="M84" i="6" s="1"/>
  <c r="N85" i="44"/>
  <c r="N84" i="6" s="1"/>
  <c r="O85" i="44"/>
  <c r="O84" i="6" s="1"/>
  <c r="K86" i="44"/>
  <c r="K85" i="6" s="1"/>
  <c r="L86" i="44"/>
  <c r="L85" i="6" s="1"/>
  <c r="M86" i="44"/>
  <c r="N86" i="44"/>
  <c r="N85" i="6" s="1"/>
  <c r="O86" i="44"/>
  <c r="O85" i="6" s="1"/>
  <c r="K87" i="44"/>
  <c r="K86" i="6" s="1"/>
  <c r="L87" i="44"/>
  <c r="L86" i="6" s="1"/>
  <c r="M87" i="44"/>
  <c r="M86" i="6" s="1"/>
  <c r="N87" i="44"/>
  <c r="N86" i="6" s="1"/>
  <c r="O87" i="44"/>
  <c r="O86" i="6" s="1"/>
  <c r="K88" i="44"/>
  <c r="K87" i="6" s="1"/>
  <c r="L88" i="44"/>
  <c r="M88" i="44"/>
  <c r="N88" i="44"/>
  <c r="N87" i="6" s="1"/>
  <c r="O88" i="44"/>
  <c r="O87" i="6" s="1"/>
  <c r="K89" i="44"/>
  <c r="K88" i="6" s="1"/>
  <c r="L89" i="44"/>
  <c r="L88" i="6" s="1"/>
  <c r="M89" i="44"/>
  <c r="M88" i="6" s="1"/>
  <c r="N89" i="44"/>
  <c r="O89" i="44"/>
  <c r="O88" i="6" s="1"/>
  <c r="K90" i="44"/>
  <c r="K89" i="6" s="1"/>
  <c r="L90" i="44"/>
  <c r="L89" i="6" s="1"/>
  <c r="M90" i="44"/>
  <c r="M89" i="6" s="1"/>
  <c r="N90" i="44"/>
  <c r="N89" i="6" s="1"/>
  <c r="O90" i="44"/>
  <c r="K91" i="44"/>
  <c r="K90" i="6" s="1"/>
  <c r="L91" i="44"/>
  <c r="L90" i="6" s="1"/>
  <c r="M91" i="44"/>
  <c r="M90" i="6" s="1"/>
  <c r="N91" i="44"/>
  <c r="N90" i="6" s="1"/>
  <c r="O91" i="44"/>
  <c r="O90" i="6" s="1"/>
  <c r="K92" i="44"/>
  <c r="K91" i="6" s="1"/>
  <c r="L92" i="44"/>
  <c r="L91" i="6" s="1"/>
  <c r="M92" i="44"/>
  <c r="M91" i="6" s="1"/>
  <c r="N92" i="44"/>
  <c r="N91" i="6" s="1"/>
  <c r="O92" i="44"/>
  <c r="K93" i="44"/>
  <c r="K92" i="6" s="1"/>
  <c r="L93" i="44"/>
  <c r="M93" i="44"/>
  <c r="N93" i="44"/>
  <c r="N92" i="6" s="1"/>
  <c r="O93" i="44"/>
  <c r="O92" i="6" s="1"/>
  <c r="K94" i="44"/>
  <c r="L94" i="44"/>
  <c r="L93" i="6" s="1"/>
  <c r="M94" i="44"/>
  <c r="N94" i="44"/>
  <c r="N93" i="6" s="1"/>
  <c r="O94" i="44"/>
  <c r="K95" i="44"/>
  <c r="K94" i="6" s="1"/>
  <c r="L95" i="44"/>
  <c r="L94" i="6" s="1"/>
  <c r="M95" i="44"/>
  <c r="M94" i="6" s="1"/>
  <c r="N95" i="44"/>
  <c r="O95" i="44"/>
  <c r="O94" i="6" s="1"/>
  <c r="K96" i="44"/>
  <c r="L96" i="44"/>
  <c r="L95" i="6" s="1"/>
  <c r="M96" i="44"/>
  <c r="M95" i="6" s="1"/>
  <c r="N96" i="44"/>
  <c r="O96" i="44"/>
  <c r="O95" i="6" s="1"/>
  <c r="K97" i="44"/>
  <c r="K96" i="6" s="1"/>
  <c r="L97" i="44"/>
  <c r="L96" i="6" s="1"/>
  <c r="M97" i="44"/>
  <c r="M96" i="6" s="1"/>
  <c r="N97" i="44"/>
  <c r="O97" i="44"/>
  <c r="O96" i="6" s="1"/>
  <c r="K98" i="44"/>
  <c r="L98" i="44"/>
  <c r="L97" i="6" s="1"/>
  <c r="M98" i="44"/>
  <c r="N98" i="44"/>
  <c r="N97" i="6" s="1"/>
  <c r="O98" i="44"/>
  <c r="O97" i="6" s="1"/>
  <c r="K99" i="44"/>
  <c r="K98" i="6" s="1"/>
  <c r="L99" i="44"/>
  <c r="L98" i="6" s="1"/>
  <c r="M99" i="44"/>
  <c r="M98" i="6" s="1"/>
  <c r="N99" i="44"/>
  <c r="N98" i="6" s="1"/>
  <c r="O99" i="44"/>
  <c r="O98" i="6" s="1"/>
  <c r="K100" i="44"/>
  <c r="K99" i="6" s="1"/>
  <c r="L100" i="44"/>
  <c r="M100" i="44"/>
  <c r="N100" i="44"/>
  <c r="N99" i="6" s="1"/>
  <c r="O100" i="44"/>
  <c r="O99" i="6" s="1"/>
  <c r="B62" i="100"/>
  <c r="C62" i="100"/>
  <c r="D62" i="100"/>
  <c r="H62" i="100"/>
  <c r="K62" i="100"/>
  <c r="L62" i="100"/>
  <c r="M62" i="100"/>
  <c r="N62" i="100"/>
  <c r="O62" i="100"/>
  <c r="P62" i="100"/>
  <c r="A62" i="100" s="1"/>
  <c r="B63" i="100"/>
  <c r="C63" i="100"/>
  <c r="D63" i="100"/>
  <c r="H63" i="100"/>
  <c r="K63" i="100"/>
  <c r="L63" i="100"/>
  <c r="M63" i="100"/>
  <c r="N63" i="100"/>
  <c r="O63" i="100"/>
  <c r="P63" i="100"/>
  <c r="A63" i="100" s="1"/>
  <c r="B64" i="100"/>
  <c r="C64" i="100"/>
  <c r="D64" i="100"/>
  <c r="H64" i="100"/>
  <c r="K64" i="100"/>
  <c r="L64" i="100"/>
  <c r="M64" i="100"/>
  <c r="N64" i="100"/>
  <c r="O64" i="100"/>
  <c r="P64" i="100"/>
  <c r="A64" i="100" s="1"/>
  <c r="B65" i="100"/>
  <c r="C65" i="100"/>
  <c r="D65" i="100"/>
  <c r="H65" i="100"/>
  <c r="K65" i="100"/>
  <c r="L65" i="100"/>
  <c r="M65" i="100"/>
  <c r="N65" i="100"/>
  <c r="O65" i="100"/>
  <c r="P65" i="100"/>
  <c r="A65" i="100" s="1"/>
  <c r="B66" i="100"/>
  <c r="C66" i="100"/>
  <c r="D66" i="100"/>
  <c r="H66" i="100"/>
  <c r="K66" i="100"/>
  <c r="L66" i="100"/>
  <c r="M66" i="100"/>
  <c r="N66" i="100"/>
  <c r="O66" i="100"/>
  <c r="P66" i="100"/>
  <c r="A66" i="100" s="1"/>
  <c r="B67" i="100"/>
  <c r="C67" i="100"/>
  <c r="D67" i="100"/>
  <c r="H67" i="100"/>
  <c r="K67" i="100"/>
  <c r="L67" i="100"/>
  <c r="M67" i="100"/>
  <c r="N67" i="100"/>
  <c r="O67" i="100"/>
  <c r="P67" i="100"/>
  <c r="A67" i="100" s="1"/>
  <c r="B68" i="100"/>
  <c r="C68" i="100"/>
  <c r="D68" i="100"/>
  <c r="H68" i="100"/>
  <c r="K68" i="100"/>
  <c r="L68" i="100"/>
  <c r="M68" i="100"/>
  <c r="N68" i="100"/>
  <c r="O68" i="100"/>
  <c r="P68" i="100"/>
  <c r="A68" i="100" s="1"/>
  <c r="B69" i="100"/>
  <c r="C69" i="100"/>
  <c r="D69" i="100"/>
  <c r="H69" i="100"/>
  <c r="K69" i="100"/>
  <c r="L69" i="100"/>
  <c r="M69" i="100"/>
  <c r="N69" i="100"/>
  <c r="O69" i="100"/>
  <c r="P69" i="100"/>
  <c r="A69" i="100" s="1"/>
  <c r="B70" i="100"/>
  <c r="C70" i="100"/>
  <c r="D70" i="100"/>
  <c r="H70" i="100"/>
  <c r="K70" i="100"/>
  <c r="L70" i="100"/>
  <c r="M70" i="100"/>
  <c r="N70" i="100"/>
  <c r="O70" i="100"/>
  <c r="P70" i="100"/>
  <c r="A70" i="100" s="1"/>
  <c r="B71" i="100"/>
  <c r="C71" i="100"/>
  <c r="D71" i="100"/>
  <c r="H71" i="100"/>
  <c r="K71" i="100"/>
  <c r="L71" i="100"/>
  <c r="M71" i="100"/>
  <c r="N71" i="100"/>
  <c r="O71" i="100"/>
  <c r="P71" i="100"/>
  <c r="A71" i="100" s="1"/>
  <c r="B72" i="100"/>
  <c r="C72" i="100"/>
  <c r="D72" i="100"/>
  <c r="H72" i="100"/>
  <c r="K72" i="100"/>
  <c r="L72" i="100"/>
  <c r="M72" i="100"/>
  <c r="N72" i="100"/>
  <c r="O72" i="100"/>
  <c r="P72" i="100"/>
  <c r="A72" i="100" s="1"/>
  <c r="B73" i="100"/>
  <c r="C73" i="100"/>
  <c r="D73" i="100"/>
  <c r="H73" i="100"/>
  <c r="K73" i="100"/>
  <c r="L73" i="100"/>
  <c r="M73" i="100"/>
  <c r="N73" i="100"/>
  <c r="O73" i="100"/>
  <c r="P73" i="100"/>
  <c r="A73" i="100" s="1"/>
  <c r="B74" i="100"/>
  <c r="C74" i="100"/>
  <c r="D74" i="100"/>
  <c r="H74" i="100"/>
  <c r="K74" i="100"/>
  <c r="L74" i="100"/>
  <c r="M74" i="100"/>
  <c r="N74" i="100"/>
  <c r="O74" i="100"/>
  <c r="P74" i="100"/>
  <c r="A74" i="100" s="1"/>
  <c r="B75" i="100"/>
  <c r="C75" i="100"/>
  <c r="D75" i="100"/>
  <c r="H75" i="100"/>
  <c r="K75" i="100"/>
  <c r="L75" i="100"/>
  <c r="M75" i="100"/>
  <c r="N75" i="100"/>
  <c r="O75" i="100"/>
  <c r="P75" i="100"/>
  <c r="A75" i="100" s="1"/>
  <c r="B76" i="100"/>
  <c r="C76" i="100"/>
  <c r="D76" i="100"/>
  <c r="H76" i="100"/>
  <c r="K76" i="100"/>
  <c r="L76" i="100"/>
  <c r="M76" i="100"/>
  <c r="N76" i="100"/>
  <c r="O76" i="100"/>
  <c r="P76" i="100"/>
  <c r="A76" i="100" s="1"/>
  <c r="B77" i="100"/>
  <c r="C77" i="100"/>
  <c r="D77" i="100"/>
  <c r="H77" i="100"/>
  <c r="K77" i="100"/>
  <c r="L77" i="100"/>
  <c r="M77" i="100"/>
  <c r="N77" i="100"/>
  <c r="O77" i="100"/>
  <c r="P77" i="100"/>
  <c r="A77" i="100" s="1"/>
  <c r="B78" i="100"/>
  <c r="C78" i="100"/>
  <c r="D78" i="100"/>
  <c r="H78" i="100"/>
  <c r="K78" i="100"/>
  <c r="L78" i="100"/>
  <c r="M78" i="100"/>
  <c r="N78" i="100"/>
  <c r="O78" i="100"/>
  <c r="P78" i="100"/>
  <c r="A78" i="100" s="1"/>
  <c r="B79" i="100"/>
  <c r="C79" i="100"/>
  <c r="D79" i="100"/>
  <c r="H79" i="100"/>
  <c r="K79" i="100"/>
  <c r="L79" i="100"/>
  <c r="M79" i="100"/>
  <c r="N79" i="100"/>
  <c r="O79" i="100"/>
  <c r="P79" i="100"/>
  <c r="A79" i="100" s="1"/>
  <c r="B80" i="100"/>
  <c r="C80" i="100"/>
  <c r="D80" i="100"/>
  <c r="H80" i="100"/>
  <c r="K80" i="100"/>
  <c r="L80" i="100"/>
  <c r="M80" i="100"/>
  <c r="N80" i="100"/>
  <c r="O80" i="100"/>
  <c r="P80" i="100"/>
  <c r="A80" i="100" s="1"/>
  <c r="B81" i="100"/>
  <c r="C81" i="100"/>
  <c r="D81" i="100"/>
  <c r="H81" i="100"/>
  <c r="K81" i="100"/>
  <c r="L81" i="100"/>
  <c r="M81" i="100"/>
  <c r="N81" i="100"/>
  <c r="O81" i="100"/>
  <c r="P81" i="100"/>
  <c r="A81" i="100" s="1"/>
  <c r="B82" i="100"/>
  <c r="C82" i="100"/>
  <c r="D82" i="100"/>
  <c r="H82" i="100"/>
  <c r="K82" i="100"/>
  <c r="L82" i="100"/>
  <c r="M82" i="100"/>
  <c r="N82" i="100"/>
  <c r="O82" i="100"/>
  <c r="P82" i="100"/>
  <c r="A82" i="100" s="1"/>
  <c r="B83" i="100"/>
  <c r="C83" i="100"/>
  <c r="D83" i="100"/>
  <c r="H83" i="100"/>
  <c r="K83" i="100"/>
  <c r="L83" i="100"/>
  <c r="M83" i="100"/>
  <c r="N83" i="100"/>
  <c r="O83" i="100"/>
  <c r="P83" i="100"/>
  <c r="A83" i="100" s="1"/>
  <c r="B84" i="100"/>
  <c r="C84" i="100"/>
  <c r="D84" i="100"/>
  <c r="H84" i="100"/>
  <c r="K84" i="100"/>
  <c r="L84" i="100"/>
  <c r="M84" i="100"/>
  <c r="N84" i="100"/>
  <c r="O84" i="100"/>
  <c r="P84" i="100"/>
  <c r="A84" i="100" s="1"/>
  <c r="B85" i="100"/>
  <c r="C85" i="100"/>
  <c r="D85" i="100"/>
  <c r="H85" i="100"/>
  <c r="K85" i="100"/>
  <c r="L85" i="100"/>
  <c r="M85" i="100"/>
  <c r="N85" i="100"/>
  <c r="O85" i="100"/>
  <c r="P85" i="100"/>
  <c r="A85" i="100" s="1"/>
  <c r="B86" i="100"/>
  <c r="C86" i="100"/>
  <c r="D86" i="100"/>
  <c r="H86" i="100"/>
  <c r="K86" i="100"/>
  <c r="L86" i="100"/>
  <c r="M86" i="100"/>
  <c r="N86" i="100"/>
  <c r="O86" i="100"/>
  <c r="P86" i="100"/>
  <c r="A86" i="100" s="1"/>
  <c r="B87" i="100"/>
  <c r="C87" i="100"/>
  <c r="D87" i="100"/>
  <c r="H87" i="100"/>
  <c r="K87" i="100"/>
  <c r="L87" i="100"/>
  <c r="M87" i="100"/>
  <c r="N87" i="100"/>
  <c r="O87" i="100"/>
  <c r="P87" i="100"/>
  <c r="A87" i="100" s="1"/>
  <c r="B88" i="100"/>
  <c r="C88" i="100"/>
  <c r="D88" i="100"/>
  <c r="H88" i="100"/>
  <c r="K88" i="100"/>
  <c r="L88" i="100"/>
  <c r="M88" i="100"/>
  <c r="N88" i="100"/>
  <c r="O88" i="100"/>
  <c r="P88" i="100"/>
  <c r="A88" i="100" s="1"/>
  <c r="B89" i="100"/>
  <c r="C89" i="100"/>
  <c r="D89" i="100"/>
  <c r="H89" i="100"/>
  <c r="K89" i="100"/>
  <c r="L89" i="100"/>
  <c r="M89" i="100"/>
  <c r="N89" i="100"/>
  <c r="O89" i="100"/>
  <c r="P89" i="100"/>
  <c r="A89" i="100" s="1"/>
  <c r="B90" i="100"/>
  <c r="C90" i="100"/>
  <c r="D90" i="100"/>
  <c r="H90" i="100"/>
  <c r="K90" i="100"/>
  <c r="L90" i="100"/>
  <c r="M90" i="100"/>
  <c r="N90" i="100"/>
  <c r="O90" i="100"/>
  <c r="P90" i="100"/>
  <c r="A90" i="100" s="1"/>
  <c r="B91" i="100"/>
  <c r="C91" i="100"/>
  <c r="D91" i="100"/>
  <c r="H91" i="100"/>
  <c r="K91" i="100"/>
  <c r="L91" i="100"/>
  <c r="M91" i="100"/>
  <c r="N91" i="100"/>
  <c r="O91" i="100"/>
  <c r="P91" i="100"/>
  <c r="A91" i="100" s="1"/>
  <c r="B92" i="100"/>
  <c r="C92" i="100"/>
  <c r="D92" i="100"/>
  <c r="H92" i="100"/>
  <c r="K92" i="100"/>
  <c r="L92" i="100"/>
  <c r="M92" i="100"/>
  <c r="N92" i="100"/>
  <c r="O92" i="100"/>
  <c r="P92" i="100"/>
  <c r="A92" i="100" s="1"/>
  <c r="B93" i="100"/>
  <c r="C93" i="100"/>
  <c r="D93" i="100"/>
  <c r="H93" i="100"/>
  <c r="K93" i="100"/>
  <c r="L93" i="100"/>
  <c r="M93" i="100"/>
  <c r="N93" i="100"/>
  <c r="O93" i="100"/>
  <c r="P93" i="100"/>
  <c r="A93" i="100" s="1"/>
  <c r="B94" i="100"/>
  <c r="C94" i="100"/>
  <c r="D94" i="100"/>
  <c r="H94" i="100"/>
  <c r="K94" i="100"/>
  <c r="L94" i="100"/>
  <c r="M94" i="100"/>
  <c r="N94" i="100"/>
  <c r="O94" i="100"/>
  <c r="P94" i="100"/>
  <c r="A94" i="100" s="1"/>
  <c r="B95" i="100"/>
  <c r="C95" i="100"/>
  <c r="D95" i="100"/>
  <c r="H95" i="100"/>
  <c r="K95" i="100"/>
  <c r="L95" i="100"/>
  <c r="M95" i="100"/>
  <c r="N95" i="100"/>
  <c r="O95" i="100"/>
  <c r="P95" i="100"/>
  <c r="A95" i="100" s="1"/>
  <c r="B96" i="100"/>
  <c r="C96" i="100"/>
  <c r="D96" i="100"/>
  <c r="H96" i="100"/>
  <c r="K96" i="100"/>
  <c r="L96" i="100"/>
  <c r="M96" i="100"/>
  <c r="N96" i="100"/>
  <c r="O96" i="100"/>
  <c r="P96" i="100"/>
  <c r="A96" i="100" s="1"/>
  <c r="B97" i="100"/>
  <c r="C97" i="100"/>
  <c r="D97" i="100"/>
  <c r="H97" i="100"/>
  <c r="K97" i="100"/>
  <c r="L97" i="100"/>
  <c r="M97" i="100"/>
  <c r="N97" i="100"/>
  <c r="O97" i="100"/>
  <c r="P97" i="100"/>
  <c r="A97" i="100" s="1"/>
  <c r="B98" i="100"/>
  <c r="C98" i="100"/>
  <c r="D98" i="100"/>
  <c r="H98" i="100"/>
  <c r="K98" i="100"/>
  <c r="L98" i="100"/>
  <c r="M98" i="100"/>
  <c r="N98" i="100"/>
  <c r="O98" i="100"/>
  <c r="P98" i="100"/>
  <c r="A98" i="100" s="1"/>
  <c r="B99" i="100"/>
  <c r="C99" i="100"/>
  <c r="D99" i="100"/>
  <c r="H99" i="100"/>
  <c r="K99" i="100"/>
  <c r="L99" i="100"/>
  <c r="M99" i="100"/>
  <c r="N99" i="100"/>
  <c r="O99" i="100"/>
  <c r="P99" i="100"/>
  <c r="A99" i="100" s="1"/>
  <c r="B100" i="100"/>
  <c r="C100" i="100"/>
  <c r="D100" i="100"/>
  <c r="H100" i="100"/>
  <c r="K100" i="100"/>
  <c r="L100" i="100"/>
  <c r="M100" i="100"/>
  <c r="N100" i="100"/>
  <c r="O100" i="100"/>
  <c r="P100" i="100"/>
  <c r="A100" i="100" s="1"/>
  <c r="B62" i="43"/>
  <c r="C62" i="43"/>
  <c r="D62" i="43"/>
  <c r="H62" i="43"/>
  <c r="K62" i="43"/>
  <c r="L62" i="43"/>
  <c r="M62" i="43"/>
  <c r="N62" i="43"/>
  <c r="O62" i="43"/>
  <c r="P62" i="43"/>
  <c r="A62" i="43" s="1"/>
  <c r="B63" i="43"/>
  <c r="C63" i="43"/>
  <c r="D63" i="43"/>
  <c r="H63" i="43"/>
  <c r="K63" i="43"/>
  <c r="L63" i="43"/>
  <c r="M63" i="43"/>
  <c r="N63" i="43"/>
  <c r="O63" i="43"/>
  <c r="P63" i="43"/>
  <c r="A63" i="43" s="1"/>
  <c r="B64" i="43"/>
  <c r="C64" i="43"/>
  <c r="D64" i="43"/>
  <c r="H64" i="43"/>
  <c r="K64" i="43"/>
  <c r="L64" i="43"/>
  <c r="M64" i="43"/>
  <c r="N64" i="43"/>
  <c r="O64" i="43"/>
  <c r="P64" i="43"/>
  <c r="A64" i="43" s="1"/>
  <c r="B65" i="43"/>
  <c r="C65" i="43"/>
  <c r="D65" i="43"/>
  <c r="H65" i="43"/>
  <c r="K65" i="43"/>
  <c r="L65" i="43"/>
  <c r="M65" i="43"/>
  <c r="N65" i="43"/>
  <c r="O65" i="43"/>
  <c r="P65" i="43"/>
  <c r="A65" i="43" s="1"/>
  <c r="B66" i="43"/>
  <c r="C66" i="43"/>
  <c r="D66" i="43"/>
  <c r="H66" i="43"/>
  <c r="K66" i="43"/>
  <c r="L66" i="43"/>
  <c r="M66" i="43"/>
  <c r="N66" i="43"/>
  <c r="O66" i="43"/>
  <c r="P66" i="43"/>
  <c r="A66" i="43" s="1"/>
  <c r="B67" i="43"/>
  <c r="C67" i="43"/>
  <c r="D67" i="43"/>
  <c r="H67" i="43"/>
  <c r="K67" i="43"/>
  <c r="L67" i="43"/>
  <c r="M67" i="43"/>
  <c r="N67" i="43"/>
  <c r="O67" i="43"/>
  <c r="P67" i="43"/>
  <c r="A67" i="43" s="1"/>
  <c r="B68" i="43"/>
  <c r="C68" i="43"/>
  <c r="D68" i="43"/>
  <c r="H68" i="43"/>
  <c r="K68" i="43"/>
  <c r="L68" i="43"/>
  <c r="M68" i="43"/>
  <c r="N68" i="43"/>
  <c r="O68" i="43"/>
  <c r="P68" i="43"/>
  <c r="A68" i="43" s="1"/>
  <c r="B69" i="43"/>
  <c r="C69" i="43"/>
  <c r="D69" i="43"/>
  <c r="H69" i="43"/>
  <c r="K69" i="43"/>
  <c r="L69" i="43"/>
  <c r="M69" i="43"/>
  <c r="N69" i="43"/>
  <c r="O69" i="43"/>
  <c r="P69" i="43"/>
  <c r="A69" i="43" s="1"/>
  <c r="B70" i="43"/>
  <c r="C70" i="43"/>
  <c r="D70" i="43"/>
  <c r="H70" i="43"/>
  <c r="K70" i="43"/>
  <c r="L70" i="43"/>
  <c r="M70" i="43"/>
  <c r="N70" i="43"/>
  <c r="O70" i="43"/>
  <c r="P70" i="43"/>
  <c r="A70" i="43" s="1"/>
  <c r="B71" i="43"/>
  <c r="C71" i="43"/>
  <c r="D71" i="43"/>
  <c r="H71" i="43"/>
  <c r="K71" i="43"/>
  <c r="L71" i="43"/>
  <c r="M71" i="43"/>
  <c r="N71" i="43"/>
  <c r="O71" i="43"/>
  <c r="P71" i="43"/>
  <c r="A71" i="43" s="1"/>
  <c r="B72" i="43"/>
  <c r="C72" i="43"/>
  <c r="D72" i="43"/>
  <c r="H72" i="43"/>
  <c r="K72" i="43"/>
  <c r="L72" i="43"/>
  <c r="M72" i="43"/>
  <c r="N72" i="43"/>
  <c r="O72" i="43"/>
  <c r="P72" i="43"/>
  <c r="A72" i="43" s="1"/>
  <c r="B73" i="43"/>
  <c r="C73" i="43"/>
  <c r="D73" i="43"/>
  <c r="H73" i="43"/>
  <c r="K73" i="43"/>
  <c r="L73" i="43"/>
  <c r="M73" i="43"/>
  <c r="N73" i="43"/>
  <c r="O73" i="43"/>
  <c r="P73" i="43"/>
  <c r="A73" i="43" s="1"/>
  <c r="B74" i="43"/>
  <c r="C74" i="43"/>
  <c r="D74" i="43"/>
  <c r="H74" i="43"/>
  <c r="K74" i="43"/>
  <c r="L74" i="43"/>
  <c r="M74" i="43"/>
  <c r="N74" i="43"/>
  <c r="O74" i="43"/>
  <c r="P74" i="43"/>
  <c r="A74" i="43" s="1"/>
  <c r="B75" i="43"/>
  <c r="C75" i="43"/>
  <c r="D75" i="43"/>
  <c r="H75" i="43"/>
  <c r="K75" i="43"/>
  <c r="L75" i="43"/>
  <c r="M75" i="43"/>
  <c r="N75" i="43"/>
  <c r="O75" i="43"/>
  <c r="P75" i="43"/>
  <c r="A75" i="43" s="1"/>
  <c r="B76" i="43"/>
  <c r="C76" i="43"/>
  <c r="D76" i="43"/>
  <c r="H76" i="43"/>
  <c r="K76" i="43"/>
  <c r="L76" i="43"/>
  <c r="M76" i="43"/>
  <c r="N76" i="43"/>
  <c r="O76" i="43"/>
  <c r="P76" i="43"/>
  <c r="A76" i="43" s="1"/>
  <c r="B77" i="43"/>
  <c r="C77" i="43"/>
  <c r="D77" i="43"/>
  <c r="H77" i="43"/>
  <c r="K77" i="43"/>
  <c r="L77" i="43"/>
  <c r="M77" i="43"/>
  <c r="N77" i="43"/>
  <c r="O77" i="43"/>
  <c r="P77" i="43"/>
  <c r="A77" i="43" s="1"/>
  <c r="B78" i="43"/>
  <c r="C78" i="43"/>
  <c r="D78" i="43"/>
  <c r="H78" i="43"/>
  <c r="K78" i="43"/>
  <c r="L78" i="43"/>
  <c r="M78" i="43"/>
  <c r="N78" i="43"/>
  <c r="O78" i="43"/>
  <c r="P78" i="43"/>
  <c r="A78" i="43" s="1"/>
  <c r="B79" i="43"/>
  <c r="C79" i="43"/>
  <c r="D79" i="43"/>
  <c r="H79" i="43"/>
  <c r="K79" i="43"/>
  <c r="L79" i="43"/>
  <c r="M79" i="43"/>
  <c r="N79" i="43"/>
  <c r="O79" i="43"/>
  <c r="P79" i="43"/>
  <c r="A79" i="43" s="1"/>
  <c r="B80" i="43"/>
  <c r="C80" i="43"/>
  <c r="D80" i="43"/>
  <c r="H80" i="43"/>
  <c r="K80" i="43"/>
  <c r="L80" i="43"/>
  <c r="M80" i="43"/>
  <c r="N80" i="43"/>
  <c r="O80" i="43"/>
  <c r="P80" i="43"/>
  <c r="A80" i="43" s="1"/>
  <c r="B81" i="43"/>
  <c r="C81" i="43"/>
  <c r="D81" i="43"/>
  <c r="H81" i="43"/>
  <c r="K81" i="43"/>
  <c r="L81" i="43"/>
  <c r="M81" i="43"/>
  <c r="N81" i="43"/>
  <c r="O81" i="43"/>
  <c r="P81" i="43"/>
  <c r="A81" i="43" s="1"/>
  <c r="B82" i="43"/>
  <c r="C82" i="43"/>
  <c r="D82" i="43"/>
  <c r="H82" i="43"/>
  <c r="K82" i="43"/>
  <c r="L82" i="43"/>
  <c r="M82" i="43"/>
  <c r="N82" i="43"/>
  <c r="O82" i="43"/>
  <c r="P82" i="43"/>
  <c r="A82" i="43" s="1"/>
  <c r="B83" i="43"/>
  <c r="C83" i="43"/>
  <c r="D83" i="43"/>
  <c r="H83" i="43"/>
  <c r="K83" i="43"/>
  <c r="L83" i="43"/>
  <c r="M83" i="43"/>
  <c r="N83" i="43"/>
  <c r="O83" i="43"/>
  <c r="P83" i="43"/>
  <c r="A83" i="43" s="1"/>
  <c r="B84" i="43"/>
  <c r="C84" i="43"/>
  <c r="D84" i="43"/>
  <c r="H84" i="43"/>
  <c r="K84" i="43"/>
  <c r="L84" i="43"/>
  <c r="M84" i="43"/>
  <c r="N84" i="43"/>
  <c r="O84" i="43"/>
  <c r="P84" i="43"/>
  <c r="A84" i="43" s="1"/>
  <c r="B85" i="43"/>
  <c r="C85" i="43"/>
  <c r="D85" i="43"/>
  <c r="H85" i="43"/>
  <c r="K85" i="43"/>
  <c r="L85" i="43"/>
  <c r="M85" i="43"/>
  <c r="N85" i="43"/>
  <c r="O85" i="43"/>
  <c r="P85" i="43"/>
  <c r="A85" i="43" s="1"/>
  <c r="B86" i="43"/>
  <c r="C86" i="43"/>
  <c r="D86" i="43"/>
  <c r="H86" i="43"/>
  <c r="K86" i="43"/>
  <c r="L86" i="43"/>
  <c r="M86" i="43"/>
  <c r="N86" i="43"/>
  <c r="O86" i="43"/>
  <c r="P86" i="43"/>
  <c r="A86" i="43" s="1"/>
  <c r="B87" i="43"/>
  <c r="C87" i="43"/>
  <c r="D87" i="43"/>
  <c r="H87" i="43"/>
  <c r="K87" i="43"/>
  <c r="L87" i="43"/>
  <c r="M87" i="43"/>
  <c r="N87" i="43"/>
  <c r="O87" i="43"/>
  <c r="P87" i="43"/>
  <c r="A87" i="43" s="1"/>
  <c r="B88" i="43"/>
  <c r="C88" i="43"/>
  <c r="D88" i="43"/>
  <c r="H88" i="43"/>
  <c r="K88" i="43"/>
  <c r="L88" i="43"/>
  <c r="M88" i="43"/>
  <c r="N88" i="43"/>
  <c r="O88" i="43"/>
  <c r="P88" i="43"/>
  <c r="A88" i="43" s="1"/>
  <c r="B89" i="43"/>
  <c r="C89" i="43"/>
  <c r="D89" i="43"/>
  <c r="H89" i="43"/>
  <c r="K89" i="43"/>
  <c r="L89" i="43"/>
  <c r="M89" i="43"/>
  <c r="N89" i="43"/>
  <c r="O89" i="43"/>
  <c r="P89" i="43"/>
  <c r="A89" i="43" s="1"/>
  <c r="B90" i="43"/>
  <c r="C90" i="43"/>
  <c r="D90" i="43"/>
  <c r="H90" i="43"/>
  <c r="K90" i="43"/>
  <c r="L90" i="43"/>
  <c r="M90" i="43"/>
  <c r="N90" i="43"/>
  <c r="O90" i="43"/>
  <c r="P90" i="43"/>
  <c r="A90" i="43" s="1"/>
  <c r="B91" i="43"/>
  <c r="C91" i="43"/>
  <c r="D91" i="43"/>
  <c r="H91" i="43"/>
  <c r="K91" i="43"/>
  <c r="L91" i="43"/>
  <c r="M91" i="43"/>
  <c r="N91" i="43"/>
  <c r="O91" i="43"/>
  <c r="P91" i="43"/>
  <c r="A91" i="43" s="1"/>
  <c r="B92" i="43"/>
  <c r="C92" i="43"/>
  <c r="D92" i="43"/>
  <c r="H92" i="43"/>
  <c r="K92" i="43"/>
  <c r="L92" i="43"/>
  <c r="M92" i="43"/>
  <c r="N92" i="43"/>
  <c r="O92" i="43"/>
  <c r="P92" i="43"/>
  <c r="A92" i="43" s="1"/>
  <c r="B93" i="43"/>
  <c r="C93" i="43"/>
  <c r="D93" i="43"/>
  <c r="H93" i="43"/>
  <c r="K93" i="43"/>
  <c r="L93" i="43"/>
  <c r="M93" i="43"/>
  <c r="N93" i="43"/>
  <c r="O93" i="43"/>
  <c r="P93" i="43"/>
  <c r="A93" i="43" s="1"/>
  <c r="B94" i="43"/>
  <c r="C94" i="43"/>
  <c r="D94" i="43"/>
  <c r="H94" i="43"/>
  <c r="K94" i="43"/>
  <c r="L94" i="43"/>
  <c r="M94" i="43"/>
  <c r="N94" i="43"/>
  <c r="O94" i="43"/>
  <c r="P94" i="43"/>
  <c r="A94" i="43" s="1"/>
  <c r="B95" i="43"/>
  <c r="C95" i="43"/>
  <c r="D95" i="43"/>
  <c r="H95" i="43"/>
  <c r="K95" i="43"/>
  <c r="L95" i="43"/>
  <c r="M95" i="43"/>
  <c r="N95" i="43"/>
  <c r="O95" i="43"/>
  <c r="P95" i="43"/>
  <c r="A95" i="43" s="1"/>
  <c r="B96" i="43"/>
  <c r="C96" i="43"/>
  <c r="D96" i="43"/>
  <c r="H96" i="43"/>
  <c r="K96" i="43"/>
  <c r="L96" i="43"/>
  <c r="M96" i="43"/>
  <c r="N96" i="43"/>
  <c r="O96" i="43"/>
  <c r="P96" i="43"/>
  <c r="A96" i="43" s="1"/>
  <c r="B97" i="43"/>
  <c r="C97" i="43"/>
  <c r="D97" i="43"/>
  <c r="H97" i="43"/>
  <c r="K97" i="43"/>
  <c r="L97" i="43"/>
  <c r="M97" i="43"/>
  <c r="N97" i="43"/>
  <c r="O97" i="43"/>
  <c r="P97" i="43"/>
  <c r="A97" i="43" s="1"/>
  <c r="B98" i="43"/>
  <c r="C98" i="43"/>
  <c r="D98" i="43"/>
  <c r="H98" i="43"/>
  <c r="K98" i="43"/>
  <c r="L98" i="43"/>
  <c r="M98" i="43"/>
  <c r="N98" i="43"/>
  <c r="O98" i="43"/>
  <c r="P98" i="43"/>
  <c r="A98" i="43" s="1"/>
  <c r="B99" i="43"/>
  <c r="C99" i="43"/>
  <c r="D99" i="43"/>
  <c r="H99" i="43"/>
  <c r="K99" i="43"/>
  <c r="L99" i="43"/>
  <c r="M99" i="43"/>
  <c r="N99" i="43"/>
  <c r="O99" i="43"/>
  <c r="P99" i="43"/>
  <c r="A99" i="43" s="1"/>
  <c r="B100" i="43"/>
  <c r="C100" i="43"/>
  <c r="D100" i="43"/>
  <c r="H100" i="43"/>
  <c r="K100" i="43"/>
  <c r="L100" i="43"/>
  <c r="M100" i="43"/>
  <c r="N100" i="43"/>
  <c r="O100" i="43"/>
  <c r="P100" i="43"/>
  <c r="A100" i="43" s="1"/>
  <c r="B61" i="6"/>
  <c r="C61" i="6"/>
  <c r="D61" i="6"/>
  <c r="B62" i="6"/>
  <c r="C62" i="6"/>
  <c r="D62" i="6"/>
  <c r="H62" i="6"/>
  <c r="B63" i="6"/>
  <c r="C63" i="6"/>
  <c r="D63" i="6"/>
  <c r="H63" i="6"/>
  <c r="B64" i="6"/>
  <c r="C64" i="6"/>
  <c r="D64" i="6"/>
  <c r="B65" i="6"/>
  <c r="C65" i="6"/>
  <c r="D65" i="6"/>
  <c r="B66" i="6"/>
  <c r="C66" i="6"/>
  <c r="D66" i="6"/>
  <c r="H66" i="6"/>
  <c r="B67" i="6"/>
  <c r="C67" i="6"/>
  <c r="D67" i="6"/>
  <c r="H67" i="6"/>
  <c r="M67" i="6"/>
  <c r="B68" i="6"/>
  <c r="C68" i="6"/>
  <c r="D68" i="6"/>
  <c r="H68" i="6"/>
  <c r="B69" i="6"/>
  <c r="C69" i="6"/>
  <c r="D69" i="6"/>
  <c r="H69" i="6"/>
  <c r="L69" i="6"/>
  <c r="B70" i="6"/>
  <c r="C70" i="6"/>
  <c r="D70" i="6"/>
  <c r="H70" i="6"/>
  <c r="B71" i="6"/>
  <c r="C71" i="6"/>
  <c r="D71" i="6"/>
  <c r="H71" i="6"/>
  <c r="B72" i="6"/>
  <c r="C72" i="6"/>
  <c r="D72" i="6"/>
  <c r="H72" i="6"/>
  <c r="M72" i="6"/>
  <c r="N72" i="6"/>
  <c r="B73" i="6"/>
  <c r="C73" i="6"/>
  <c r="D73" i="6"/>
  <c r="H73" i="6"/>
  <c r="B74" i="6"/>
  <c r="C74" i="6"/>
  <c r="D74" i="6"/>
  <c r="H74" i="6"/>
  <c r="B75" i="6"/>
  <c r="C75" i="6"/>
  <c r="D75" i="6"/>
  <c r="H75" i="6"/>
  <c r="B76" i="6"/>
  <c r="C76" i="6"/>
  <c r="D76" i="6"/>
  <c r="H76" i="6"/>
  <c r="B77" i="6"/>
  <c r="C77" i="6"/>
  <c r="D77" i="6"/>
  <c r="H77" i="6"/>
  <c r="B78" i="6"/>
  <c r="C78" i="6"/>
  <c r="D78" i="6"/>
  <c r="H78" i="6"/>
  <c r="O78" i="6"/>
  <c r="B79" i="6"/>
  <c r="C79" i="6"/>
  <c r="D79" i="6"/>
  <c r="H79" i="6"/>
  <c r="K79" i="6"/>
  <c r="B80" i="6"/>
  <c r="C80" i="6"/>
  <c r="D80" i="6"/>
  <c r="H80" i="6"/>
  <c r="B82" i="6"/>
  <c r="C82" i="6"/>
  <c r="D82" i="6"/>
  <c r="H82" i="6"/>
  <c r="K82" i="6"/>
  <c r="B83" i="6"/>
  <c r="C83" i="6"/>
  <c r="D83" i="6"/>
  <c r="H83" i="6"/>
  <c r="B84" i="6"/>
  <c r="C84" i="6"/>
  <c r="D84" i="6"/>
  <c r="H84" i="6"/>
  <c r="B85" i="6"/>
  <c r="C85" i="6"/>
  <c r="D85" i="6"/>
  <c r="H85" i="6"/>
  <c r="B86" i="6"/>
  <c r="C86" i="6"/>
  <c r="D86" i="6"/>
  <c r="H86" i="6"/>
  <c r="B87" i="6"/>
  <c r="C87" i="6"/>
  <c r="D87" i="6"/>
  <c r="H87" i="6"/>
  <c r="L87" i="6"/>
  <c r="M87" i="6"/>
  <c r="B88" i="6"/>
  <c r="C88" i="6"/>
  <c r="D88" i="6"/>
  <c r="H88" i="6"/>
  <c r="N88" i="6"/>
  <c r="B89" i="6"/>
  <c r="C89" i="6"/>
  <c r="D89" i="6"/>
  <c r="H89" i="6"/>
  <c r="O89" i="6"/>
  <c r="B90" i="6"/>
  <c r="C90" i="6"/>
  <c r="D90" i="6"/>
  <c r="H90" i="6"/>
  <c r="B91" i="6"/>
  <c r="C91" i="6"/>
  <c r="D91" i="6"/>
  <c r="H91" i="6"/>
  <c r="O91" i="6"/>
  <c r="B92" i="6"/>
  <c r="C92" i="6"/>
  <c r="D92" i="6"/>
  <c r="H92" i="6"/>
  <c r="L92" i="6"/>
  <c r="M92" i="6"/>
  <c r="B93" i="6"/>
  <c r="C93" i="6"/>
  <c r="D93" i="6"/>
  <c r="H93" i="6"/>
  <c r="K93" i="6"/>
  <c r="O93" i="6"/>
  <c r="B94" i="6"/>
  <c r="C94" i="6"/>
  <c r="D94" i="6"/>
  <c r="H94" i="6"/>
  <c r="N94" i="6"/>
  <c r="B95" i="6"/>
  <c r="C95" i="6"/>
  <c r="D95" i="6"/>
  <c r="H95" i="6"/>
  <c r="K95" i="6"/>
  <c r="B96" i="6"/>
  <c r="C96" i="6"/>
  <c r="D96" i="6"/>
  <c r="H96" i="6"/>
  <c r="N96" i="6"/>
  <c r="B97" i="6"/>
  <c r="C97" i="6"/>
  <c r="D97" i="6"/>
  <c r="H97" i="6"/>
  <c r="K97" i="6"/>
  <c r="B98" i="6"/>
  <c r="C98" i="6"/>
  <c r="D98" i="6"/>
  <c r="H98" i="6"/>
  <c r="B99" i="6"/>
  <c r="C99" i="6"/>
  <c r="D99" i="6"/>
  <c r="H99" i="6"/>
  <c r="L99" i="6"/>
  <c r="H28" i="8"/>
  <c r="H15" i="8"/>
  <c r="H16" i="8"/>
  <c r="H17" i="8"/>
  <c r="H18" i="8"/>
  <c r="H19" i="8"/>
  <c r="H20" i="8"/>
  <c r="H37" i="8"/>
  <c r="H38" i="8"/>
  <c r="K38" i="8" s="1"/>
  <c r="H39" i="8"/>
  <c r="E59" i="44"/>
  <c r="H61" i="44"/>
  <c r="H60" i="44"/>
  <c r="H59" i="44"/>
  <c r="H55" i="44"/>
  <c r="B14" i="43"/>
  <c r="C14" i="43"/>
  <c r="D14" i="43"/>
  <c r="H14" i="43"/>
  <c r="K14" i="43"/>
  <c r="L14" i="43"/>
  <c r="M14" i="43"/>
  <c r="N14" i="43"/>
  <c r="O14" i="43"/>
  <c r="P14" i="43"/>
  <c r="A14" i="43" s="1"/>
  <c r="B15" i="43"/>
  <c r="C15" i="43"/>
  <c r="D15" i="43"/>
  <c r="H15" i="43"/>
  <c r="K15" i="43"/>
  <c r="L15" i="43"/>
  <c r="M15" i="43"/>
  <c r="N15" i="43"/>
  <c r="O15" i="43"/>
  <c r="P15" i="43"/>
  <c r="A15" i="43" s="1"/>
  <c r="B16" i="43"/>
  <c r="C16" i="43"/>
  <c r="D16" i="43"/>
  <c r="H16" i="43"/>
  <c r="K16" i="43"/>
  <c r="L16" i="43"/>
  <c r="M16" i="43"/>
  <c r="N16" i="43"/>
  <c r="O16" i="43"/>
  <c r="P16" i="43"/>
  <c r="B17" i="43"/>
  <c r="C17" i="43"/>
  <c r="D17" i="43"/>
  <c r="H17" i="43"/>
  <c r="K17" i="43"/>
  <c r="L17" i="43"/>
  <c r="M17" i="43"/>
  <c r="N17" i="43"/>
  <c r="O17" i="43"/>
  <c r="P17" i="43"/>
  <c r="A17" i="43" s="1"/>
  <c r="B18" i="43"/>
  <c r="C18" i="43"/>
  <c r="D18" i="43"/>
  <c r="H18" i="43"/>
  <c r="K18" i="43"/>
  <c r="L18" i="43"/>
  <c r="M18" i="43"/>
  <c r="N18" i="43"/>
  <c r="O18" i="43"/>
  <c r="P18" i="43"/>
  <c r="A18" i="43" s="1"/>
  <c r="B19" i="43"/>
  <c r="C19" i="43"/>
  <c r="D19" i="43"/>
  <c r="H19" i="43"/>
  <c r="K19" i="43"/>
  <c r="L19" i="43"/>
  <c r="M19" i="43"/>
  <c r="N19" i="43"/>
  <c r="O19" i="43"/>
  <c r="P19" i="43"/>
  <c r="A19" i="43" s="1"/>
  <c r="B20" i="43"/>
  <c r="C20" i="43"/>
  <c r="D20" i="43"/>
  <c r="H20" i="43"/>
  <c r="K20" i="43"/>
  <c r="L20" i="43"/>
  <c r="M20" i="43"/>
  <c r="N20" i="43"/>
  <c r="O20" i="43"/>
  <c r="P20" i="43"/>
  <c r="A20" i="43" s="1"/>
  <c r="B14" i="100"/>
  <c r="C14" i="100"/>
  <c r="D14" i="100"/>
  <c r="H14" i="100"/>
  <c r="K14" i="100"/>
  <c r="L14" i="100"/>
  <c r="M14" i="100"/>
  <c r="N14" i="100"/>
  <c r="O14" i="100"/>
  <c r="P14" i="100"/>
  <c r="A14" i="100" s="1"/>
  <c r="B15" i="100"/>
  <c r="C15" i="100"/>
  <c r="D15" i="100"/>
  <c r="H15" i="100"/>
  <c r="K15" i="100"/>
  <c r="L15" i="100"/>
  <c r="M15" i="100"/>
  <c r="N15" i="100"/>
  <c r="O15" i="100"/>
  <c r="P15" i="100"/>
  <c r="A15" i="100" s="1"/>
  <c r="B16" i="100"/>
  <c r="C16" i="100"/>
  <c r="D16" i="100"/>
  <c r="H16" i="100"/>
  <c r="K16" i="100"/>
  <c r="L16" i="100"/>
  <c r="M16" i="100"/>
  <c r="N16" i="100"/>
  <c r="O16" i="100"/>
  <c r="P16" i="100"/>
  <c r="A16" i="100" s="1"/>
  <c r="B17" i="100"/>
  <c r="C17" i="100"/>
  <c r="D17" i="100"/>
  <c r="H17" i="100"/>
  <c r="K17" i="100"/>
  <c r="L17" i="100"/>
  <c r="M17" i="100"/>
  <c r="N17" i="100"/>
  <c r="O17" i="100"/>
  <c r="P17" i="100"/>
  <c r="A17" i="100" s="1"/>
  <c r="B18" i="100"/>
  <c r="C18" i="100"/>
  <c r="D18" i="100"/>
  <c r="H18" i="100"/>
  <c r="K18" i="100"/>
  <c r="L18" i="100"/>
  <c r="M18" i="100"/>
  <c r="N18" i="100"/>
  <c r="O18" i="100"/>
  <c r="P18" i="100"/>
  <c r="A18" i="100" s="1"/>
  <c r="B19" i="100"/>
  <c r="C19" i="100"/>
  <c r="D19" i="100"/>
  <c r="H19" i="100"/>
  <c r="K19" i="100"/>
  <c r="L19" i="100"/>
  <c r="M19" i="100"/>
  <c r="N19" i="100"/>
  <c r="O19" i="100"/>
  <c r="P19" i="100"/>
  <c r="A19" i="100" s="1"/>
  <c r="B14" i="6"/>
  <c r="C14" i="6"/>
  <c r="D14" i="6"/>
  <c r="B15" i="6"/>
  <c r="C15" i="6"/>
  <c r="D15" i="6"/>
  <c r="B16" i="6"/>
  <c r="C16" i="6"/>
  <c r="D16" i="6"/>
  <c r="L14" i="44"/>
  <c r="L14" i="6" s="1"/>
  <c r="N14" i="44"/>
  <c r="N14" i="6" s="1"/>
  <c r="O14" i="44"/>
  <c r="O14" i="6" s="1"/>
  <c r="L15" i="44"/>
  <c r="L15" i="6" s="1"/>
  <c r="N15" i="44"/>
  <c r="N15" i="6" s="1"/>
  <c r="O15" i="44"/>
  <c r="O15" i="6" s="1"/>
  <c r="L16" i="44"/>
  <c r="L16" i="6" s="1"/>
  <c r="N16" i="44"/>
  <c r="N16" i="6" s="1"/>
  <c r="O16" i="44"/>
  <c r="O16" i="6" s="1"/>
  <c r="H16" i="44"/>
  <c r="H16" i="6" s="1"/>
  <c r="H15" i="44"/>
  <c r="K15" i="44" s="1"/>
  <c r="K15" i="6" s="1"/>
  <c r="H14" i="44"/>
  <c r="H14" i="6" s="1"/>
  <c r="H53" i="44"/>
  <c r="H51" i="44"/>
  <c r="P29" i="9" l="1"/>
  <c r="P88" i="44"/>
  <c r="P87" i="6" s="1"/>
  <c r="P100" i="44"/>
  <c r="P99" i="6" s="1"/>
  <c r="A99" i="6" s="1"/>
  <c r="M99" i="6"/>
  <c r="P77" i="44"/>
  <c r="P76" i="6" s="1"/>
  <c r="P69" i="44"/>
  <c r="P68" i="6" s="1"/>
  <c r="M76" i="6"/>
  <c r="P68" i="44"/>
  <c r="P67" i="6" s="1"/>
  <c r="O62" i="44"/>
  <c r="O61" i="6" s="1"/>
  <c r="H65" i="6"/>
  <c r="M66" i="44"/>
  <c r="M65" i="6" s="1"/>
  <c r="K66" i="44"/>
  <c r="K65" i="6" s="1"/>
  <c r="H64" i="6"/>
  <c r="M65" i="44"/>
  <c r="M64" i="6" s="1"/>
  <c r="K62" i="44"/>
  <c r="K61" i="6" s="1"/>
  <c r="H61" i="6"/>
  <c r="M62" i="44"/>
  <c r="M61" i="6" s="1"/>
  <c r="M68" i="6"/>
  <c r="P96" i="44"/>
  <c r="P95" i="6" s="1"/>
  <c r="P93" i="44"/>
  <c r="P92" i="6" s="1"/>
  <c r="P81" i="44"/>
  <c r="P80" i="6" s="1"/>
  <c r="P73" i="44"/>
  <c r="P89" i="44"/>
  <c r="P88" i="6" s="1"/>
  <c r="P86" i="44"/>
  <c r="P85" i="6" s="1"/>
  <c r="P95" i="44"/>
  <c r="P94" i="6" s="1"/>
  <c r="P92" i="44"/>
  <c r="P91" i="6" s="1"/>
  <c r="P99" i="44"/>
  <c r="P98" i="6" s="1"/>
  <c r="P80" i="44"/>
  <c r="P79" i="6" s="1"/>
  <c r="P74" i="44"/>
  <c r="P71" i="44"/>
  <c r="P85" i="44"/>
  <c r="P84" i="6" s="1"/>
  <c r="P64" i="44"/>
  <c r="P63" i="6" s="1"/>
  <c r="P97" i="44"/>
  <c r="P96" i="6" s="1"/>
  <c r="P94" i="44"/>
  <c r="P93" i="6" s="1"/>
  <c r="P83" i="44"/>
  <c r="P82" i="6" s="1"/>
  <c r="P78" i="44"/>
  <c r="P77" i="6" s="1"/>
  <c r="P84" i="44"/>
  <c r="P83" i="6" s="1"/>
  <c r="N95" i="6"/>
  <c r="P98" i="44"/>
  <c r="P97" i="6" s="1"/>
  <c r="P70" i="44"/>
  <c r="P69" i="6" s="1"/>
  <c r="P66" i="6"/>
  <c r="P82" i="44"/>
  <c r="P81" i="6" s="1"/>
  <c r="P79" i="44"/>
  <c r="P78" i="6" s="1"/>
  <c r="P63" i="44"/>
  <c r="P62" i="6" s="1"/>
  <c r="M70" i="6"/>
  <c r="N82" i="6"/>
  <c r="N67" i="6"/>
  <c r="P91" i="44"/>
  <c r="P90" i="6" s="1"/>
  <c r="P87" i="44"/>
  <c r="P86" i="6" s="1"/>
  <c r="P76" i="44"/>
  <c r="P75" i="6" s="1"/>
  <c r="P72" i="44"/>
  <c r="M97" i="6"/>
  <c r="M66" i="6"/>
  <c r="M85" i="6"/>
  <c r="M93" i="6"/>
  <c r="M78" i="6"/>
  <c r="P90" i="44"/>
  <c r="P89" i="6" s="1"/>
  <c r="P75" i="44"/>
  <c r="P74" i="6" s="1"/>
  <c r="M16" i="44"/>
  <c r="M16" i="6" s="1"/>
  <c r="K14" i="44"/>
  <c r="K14" i="6" s="1"/>
  <c r="K39" i="8"/>
  <c r="K37" i="8"/>
  <c r="K16" i="44"/>
  <c r="K16" i="6" s="1"/>
  <c r="M14" i="44"/>
  <c r="M14" i="6" s="1"/>
  <c r="H15" i="6"/>
  <c r="M15" i="44"/>
  <c r="P15" i="44" s="1"/>
  <c r="P15" i="6" s="1"/>
  <c r="A16" i="43"/>
  <c r="H50" i="44"/>
  <c r="E50" i="44"/>
  <c r="H49" i="44"/>
  <c r="H48" i="44"/>
  <c r="E48" i="44"/>
  <c r="E44" i="44"/>
  <c r="H47" i="44"/>
  <c r="H43" i="44"/>
  <c r="H46" i="44"/>
  <c r="E46" i="44"/>
  <c r="H45" i="44"/>
  <c r="H42" i="44"/>
  <c r="E42" i="44"/>
  <c r="H41" i="44"/>
  <c r="E40" i="44"/>
  <c r="H40" i="44"/>
  <c r="H39" i="44"/>
  <c r="E38" i="44"/>
  <c r="H38" i="44"/>
  <c r="H37" i="44"/>
  <c r="H36" i="44"/>
  <c r="H35" i="44"/>
  <c r="H34" i="44"/>
  <c r="K34" i="44" s="1"/>
  <c r="L34" i="44"/>
  <c r="K20" i="44"/>
  <c r="L20" i="44"/>
  <c r="M20" i="44"/>
  <c r="N20" i="44"/>
  <c r="O20" i="44"/>
  <c r="L18" i="44"/>
  <c r="M18" i="44"/>
  <c r="N18" i="44"/>
  <c r="O18" i="44"/>
  <c r="P16" i="44" l="1"/>
  <c r="P16" i="6" s="1"/>
  <c r="P70" i="6"/>
  <c r="P72" i="6"/>
  <c r="P71" i="6"/>
  <c r="P73" i="6"/>
  <c r="P66" i="44"/>
  <c r="P65" i="6" s="1"/>
  <c r="P65" i="44"/>
  <c r="P64" i="6" s="1"/>
  <c r="P62" i="44"/>
  <c r="P61" i="6" s="1"/>
  <c r="M15" i="6"/>
  <c r="P14" i="44"/>
  <c r="P14" i="6" s="1"/>
  <c r="P20" i="44"/>
  <c r="P18" i="44"/>
  <c r="H15" i="12" l="1"/>
  <c r="H16" i="12"/>
  <c r="H17" i="12"/>
  <c r="H18" i="12"/>
  <c r="G19" i="12"/>
  <c r="H19" i="12"/>
  <c r="G20" i="12"/>
  <c r="H20" i="12" s="1"/>
  <c r="G21" i="12"/>
  <c r="H21" i="12" s="1"/>
  <c r="G22" i="12"/>
  <c r="H22" i="12" s="1"/>
  <c r="G23" i="12"/>
  <c r="H23" i="12"/>
  <c r="G24" i="12"/>
  <c r="H24" i="12"/>
  <c r="G25" i="12"/>
  <c r="H25" i="12" s="1"/>
  <c r="G26" i="12"/>
  <c r="H26" i="12" s="1"/>
  <c r="G27" i="12"/>
  <c r="H27" i="12"/>
  <c r="G28" i="12"/>
  <c r="H28" i="12"/>
  <c r="G29" i="12"/>
  <c r="H29" i="12" s="1"/>
  <c r="G30" i="12"/>
  <c r="H30" i="12" s="1"/>
  <c r="G31" i="12"/>
  <c r="H31" i="12" s="1"/>
  <c r="G32" i="12"/>
  <c r="H32" i="12"/>
  <c r="G33" i="12"/>
  <c r="H33" i="12" s="1"/>
  <c r="G34" i="12"/>
  <c r="H34" i="12" s="1"/>
  <c r="G35" i="12"/>
  <c r="H35" i="12"/>
  <c r="G36" i="12"/>
  <c r="H36" i="12" s="1"/>
  <c r="G37" i="12"/>
  <c r="H37" i="12" s="1"/>
  <c r="G38" i="12"/>
  <c r="H38" i="12" s="1"/>
  <c r="G39" i="12"/>
  <c r="H39" i="12"/>
  <c r="G40" i="12"/>
  <c r="H40" i="12"/>
  <c r="G41" i="12"/>
  <c r="H41" i="12" s="1"/>
  <c r="G42" i="12"/>
  <c r="H42" i="12" s="1"/>
  <c r="G43" i="12"/>
  <c r="H43" i="12"/>
  <c r="G44" i="12"/>
  <c r="H44" i="12"/>
  <c r="G45" i="12"/>
  <c r="H45" i="12" s="1"/>
  <c r="G46" i="12"/>
  <c r="H46" i="12" s="1"/>
  <c r="G47" i="12"/>
  <c r="H47" i="12" s="1"/>
  <c r="G48" i="12"/>
  <c r="H48" i="12"/>
  <c r="G49" i="12"/>
  <c r="H49" i="12" s="1"/>
  <c r="G50" i="12"/>
  <c r="H50" i="12" s="1"/>
  <c r="G51" i="12"/>
  <c r="H51" i="12"/>
  <c r="G52" i="12"/>
  <c r="H52" i="12" s="1"/>
  <c r="G53" i="12"/>
  <c r="H53" i="12" s="1"/>
  <c r="G54" i="12"/>
  <c r="H54" i="12" s="1"/>
  <c r="G55" i="12"/>
  <c r="H55" i="12"/>
  <c r="G56" i="12"/>
  <c r="H56" i="12"/>
  <c r="G57" i="12"/>
  <c r="H57" i="12" s="1"/>
  <c r="G58" i="12"/>
  <c r="H58" i="12" s="1"/>
  <c r="G59" i="12"/>
  <c r="H59" i="12"/>
  <c r="G60" i="12"/>
  <c r="H60" i="12"/>
  <c r="G61" i="12"/>
  <c r="H61" i="12" s="1"/>
  <c r="G62" i="12"/>
  <c r="H62" i="12" s="1"/>
  <c r="G63" i="12"/>
  <c r="H63" i="12" s="1"/>
  <c r="G64" i="12"/>
  <c r="H64" i="12"/>
  <c r="G65" i="12"/>
  <c r="H65" i="12" s="1"/>
  <c r="G66" i="12"/>
  <c r="H66" i="12" s="1"/>
  <c r="G67" i="12"/>
  <c r="H67" i="12"/>
  <c r="G68" i="12"/>
  <c r="H68" i="12" s="1"/>
  <c r="G69" i="12"/>
  <c r="H69" i="12" s="1"/>
  <c r="G70" i="12"/>
  <c r="H70" i="12" s="1"/>
  <c r="G71" i="12"/>
  <c r="H71" i="12"/>
  <c r="G72" i="12"/>
  <c r="H72" i="12"/>
  <c r="G73" i="12"/>
  <c r="H73" i="12" s="1"/>
  <c r="G74" i="12"/>
  <c r="H74" i="12" s="1"/>
  <c r="G75" i="12"/>
  <c r="H75" i="12"/>
  <c r="G76" i="12"/>
  <c r="H76" i="12"/>
  <c r="G77" i="12"/>
  <c r="H77" i="12" s="1"/>
  <c r="G78" i="12"/>
  <c r="H78" i="12" s="1"/>
  <c r="G79" i="12"/>
  <c r="H79" i="12" s="1"/>
  <c r="G80" i="12"/>
  <c r="H80" i="12"/>
  <c r="G81" i="12"/>
  <c r="H81" i="12" s="1"/>
  <c r="G82" i="12"/>
  <c r="H82" i="12" s="1"/>
  <c r="G83" i="12"/>
  <c r="H83" i="12"/>
  <c r="G84" i="12"/>
  <c r="H84" i="12" s="1"/>
  <c r="G85" i="12"/>
  <c r="H85" i="12" s="1"/>
  <c r="G86" i="12"/>
  <c r="H86" i="12" s="1"/>
  <c r="G87" i="12"/>
  <c r="H87" i="12"/>
  <c r="G88" i="12"/>
  <c r="H88" i="12"/>
  <c r="G89" i="12"/>
  <c r="H89" i="12" s="1"/>
  <c r="G90" i="12"/>
  <c r="H90" i="12" s="1"/>
  <c r="G91" i="12"/>
  <c r="H91" i="12"/>
  <c r="G92" i="12"/>
  <c r="H92" i="12"/>
  <c r="G93" i="12"/>
  <c r="H93" i="12" s="1"/>
  <c r="G94" i="12"/>
  <c r="H94" i="12" s="1"/>
  <c r="G95" i="12"/>
  <c r="H95" i="12" s="1"/>
  <c r="G96" i="12"/>
  <c r="H96" i="12"/>
  <c r="G97" i="12"/>
  <c r="H97" i="12" s="1"/>
  <c r="G98" i="12"/>
  <c r="H98" i="12" s="1"/>
  <c r="G99" i="12"/>
  <c r="H99" i="12"/>
  <c r="G100" i="12"/>
  <c r="H100" i="12" s="1"/>
  <c r="G101" i="12"/>
  <c r="H101" i="12" s="1"/>
  <c r="G102" i="12"/>
  <c r="H102" i="12" s="1"/>
  <c r="G103" i="12"/>
  <c r="H103" i="12"/>
  <c r="G104" i="12"/>
  <c r="H104" i="12"/>
  <c r="G105" i="12"/>
  <c r="H105" i="12" s="1"/>
  <c r="G106" i="12"/>
  <c r="H106" i="12" s="1"/>
  <c r="G107" i="12"/>
  <c r="H107" i="12"/>
  <c r="G108" i="12"/>
  <c r="H108" i="12" s="1"/>
  <c r="G109" i="12"/>
  <c r="H109" i="12" s="1"/>
  <c r="G110" i="12"/>
  <c r="H110" i="12" s="1"/>
  <c r="G111" i="12"/>
  <c r="H111" i="12" s="1"/>
  <c r="G112" i="12"/>
  <c r="H112" i="12"/>
  <c r="G113" i="12"/>
  <c r="H113" i="12" s="1"/>
  <c r="G114" i="12"/>
  <c r="H114" i="12" s="1"/>
  <c r="G115" i="12"/>
  <c r="H115" i="12"/>
  <c r="G116" i="12"/>
  <c r="H116" i="12" s="1"/>
  <c r="G117" i="12"/>
  <c r="H117" i="12" s="1"/>
  <c r="G118" i="12"/>
  <c r="H118" i="12" s="1"/>
  <c r="G119" i="12"/>
  <c r="H119" i="12"/>
  <c r="G120" i="12"/>
  <c r="H120" i="12"/>
  <c r="G121" i="12"/>
  <c r="H121" i="12" s="1"/>
  <c r="G122" i="12"/>
  <c r="H122" i="12" s="1"/>
  <c r="G123" i="12"/>
  <c r="H123" i="12"/>
  <c r="G124" i="12"/>
  <c r="H124" i="12"/>
  <c r="G125" i="12"/>
  <c r="H125" i="12" s="1"/>
  <c r="G126" i="12"/>
  <c r="H126" i="12" s="1"/>
  <c r="G127" i="12"/>
  <c r="H127" i="12" s="1"/>
  <c r="G128" i="12"/>
  <c r="H128" i="12" s="1"/>
  <c r="G129" i="12"/>
  <c r="H129" i="12" s="1"/>
  <c r="G130" i="12"/>
  <c r="H130" i="12" s="1"/>
  <c r="G131" i="12"/>
  <c r="H131" i="12"/>
  <c r="G132" i="12"/>
  <c r="H132" i="12" s="1"/>
  <c r="G133" i="12"/>
  <c r="H133" i="12" s="1"/>
  <c r="G134" i="12"/>
  <c r="H134" i="12" s="1"/>
  <c r="G135" i="12"/>
  <c r="H135" i="12"/>
  <c r="G136" i="12"/>
  <c r="H136" i="12"/>
  <c r="G137" i="12"/>
  <c r="H137" i="12" s="1"/>
  <c r="G138" i="12"/>
  <c r="H138" i="12" s="1"/>
  <c r="G139" i="12"/>
  <c r="H139" i="12"/>
  <c r="G140" i="12"/>
  <c r="H140" i="12"/>
  <c r="G141" i="12"/>
  <c r="H141" i="12" s="1"/>
  <c r="G142" i="12"/>
  <c r="H142" i="12" s="1"/>
  <c r="G143" i="12"/>
  <c r="H143" i="12"/>
  <c r="G144" i="12"/>
  <c r="H144" i="12" s="1"/>
  <c r="G145" i="12"/>
  <c r="H145" i="12" s="1"/>
  <c r="G146" i="12"/>
  <c r="H146" i="12" s="1"/>
  <c r="G147" i="12"/>
  <c r="H147" i="12"/>
  <c r="G148" i="12"/>
  <c r="H148" i="12"/>
  <c r="G149" i="12"/>
  <c r="H149" i="12" s="1"/>
  <c r="G150" i="12"/>
  <c r="H150" i="12" s="1"/>
  <c r="G151" i="12"/>
  <c r="H151" i="12"/>
  <c r="G152" i="12"/>
  <c r="H152" i="12"/>
  <c r="G153" i="12"/>
  <c r="H153" i="12" s="1"/>
  <c r="G154" i="12"/>
  <c r="H154" i="12" s="1"/>
  <c r="G155" i="12"/>
  <c r="H155" i="12"/>
  <c r="G156" i="12"/>
  <c r="H156" i="12"/>
  <c r="G157" i="12"/>
  <c r="H157" i="12" s="1"/>
  <c r="G158" i="12"/>
  <c r="H158" i="12" s="1"/>
  <c r="G159" i="12"/>
  <c r="H159" i="12"/>
  <c r="G160" i="12"/>
  <c r="H160" i="12"/>
  <c r="G161" i="12"/>
  <c r="H161" i="12" s="1"/>
  <c r="G162" i="12"/>
  <c r="H162" i="12" s="1"/>
  <c r="G163" i="12"/>
  <c r="H163" i="12"/>
  <c r="G164" i="12"/>
  <c r="H164" i="12"/>
  <c r="G165" i="12"/>
  <c r="H165" i="12" s="1"/>
  <c r="G166" i="12"/>
  <c r="H166" i="12" s="1"/>
  <c r="G167" i="12"/>
  <c r="H167" i="12"/>
  <c r="G168" i="12"/>
  <c r="H168" i="12"/>
  <c r="G169" i="12"/>
  <c r="H169" i="12" s="1"/>
  <c r="G170" i="12"/>
  <c r="H170" i="12" s="1"/>
  <c r="G171" i="12"/>
  <c r="H171" i="12"/>
  <c r="G172" i="12"/>
  <c r="H172" i="12"/>
  <c r="G173" i="12"/>
  <c r="H173" i="12" s="1"/>
  <c r="G174" i="12"/>
  <c r="H174" i="12" s="1"/>
  <c r="G175" i="12"/>
  <c r="H175" i="12"/>
  <c r="G176" i="12"/>
  <c r="H176" i="12" s="1"/>
  <c r="G177" i="12"/>
  <c r="H177" i="12" s="1"/>
  <c r="G178" i="12"/>
  <c r="H178" i="12" s="1"/>
  <c r="G179" i="12"/>
  <c r="H179" i="12"/>
  <c r="G180" i="12"/>
  <c r="H180" i="12" s="1"/>
  <c r="G181" i="12"/>
  <c r="H181" i="12" s="1"/>
  <c r="G182" i="12"/>
  <c r="H182" i="12" s="1"/>
  <c r="G183" i="12"/>
  <c r="H183" i="12"/>
  <c r="G184" i="12"/>
  <c r="H184" i="12"/>
  <c r="G185" i="12"/>
  <c r="H185" i="12" s="1"/>
  <c r="G186" i="12"/>
  <c r="H186" i="12" s="1"/>
  <c r="G187" i="12"/>
  <c r="H187" i="12" s="1"/>
  <c r="G188" i="12"/>
  <c r="H188" i="12" s="1"/>
  <c r="G189" i="12"/>
  <c r="H189" i="12" s="1"/>
  <c r="G190" i="12"/>
  <c r="H190" i="12" s="1"/>
  <c r="G191" i="12"/>
  <c r="H191" i="12" s="1"/>
  <c r="G192" i="12"/>
  <c r="H192" i="12" s="1"/>
  <c r="G193" i="12"/>
  <c r="H193" i="12" s="1"/>
  <c r="G194" i="12"/>
  <c r="H194" i="12" s="1"/>
  <c r="G195" i="12"/>
  <c r="H195" i="12"/>
  <c r="G196" i="12"/>
  <c r="H196" i="12"/>
  <c r="G197" i="12"/>
  <c r="H197" i="12" s="1"/>
  <c r="G198" i="12"/>
  <c r="H198" i="12" s="1"/>
  <c r="G199" i="12"/>
  <c r="H199" i="12" s="1"/>
  <c r="G200" i="12"/>
  <c r="H200" i="12"/>
  <c r="G201" i="12"/>
  <c r="H201" i="12" s="1"/>
  <c r="G202" i="12"/>
  <c r="H202" i="12" s="1"/>
  <c r="G203" i="12"/>
  <c r="H203" i="12" s="1"/>
  <c r="G204" i="12"/>
  <c r="H204" i="12"/>
  <c r="G205" i="12"/>
  <c r="H205" i="12" s="1"/>
  <c r="G206" i="12"/>
  <c r="H206" i="12" s="1"/>
  <c r="G207" i="12"/>
  <c r="H207" i="12" s="1"/>
  <c r="G208" i="12"/>
  <c r="H208" i="12" s="1"/>
  <c r="G209" i="12"/>
  <c r="H209" i="12" s="1"/>
  <c r="G210" i="12"/>
  <c r="H210" i="12" s="1"/>
  <c r="G211" i="12"/>
  <c r="H211" i="12"/>
  <c r="G212" i="12"/>
  <c r="H212" i="12" s="1"/>
  <c r="G213" i="12"/>
  <c r="H213" i="12" s="1"/>
  <c r="G214" i="12"/>
  <c r="H214" i="12" s="1"/>
  <c r="G215" i="12"/>
  <c r="H215" i="12" s="1"/>
  <c r="G216" i="12"/>
  <c r="H216" i="12"/>
  <c r="G217" i="12"/>
  <c r="H217" i="12" s="1"/>
  <c r="G218" i="12"/>
  <c r="H218" i="12" s="1"/>
  <c r="G219" i="12"/>
  <c r="H219" i="12" s="1"/>
  <c r="G220" i="12"/>
  <c r="H220" i="12"/>
  <c r="G221" i="12"/>
  <c r="H221" i="12" s="1"/>
  <c r="G222" i="12"/>
  <c r="H222" i="12" s="1"/>
  <c r="G223" i="12"/>
  <c r="H223" i="12"/>
  <c r="G224" i="12"/>
  <c r="H224" i="12" s="1"/>
  <c r="G225" i="12"/>
  <c r="H225" i="12" s="1"/>
  <c r="G226" i="12"/>
  <c r="H226" i="12" s="1"/>
  <c r="G227" i="12"/>
  <c r="H227" i="12"/>
  <c r="G228" i="12"/>
  <c r="H228" i="12" s="1"/>
  <c r="G229" i="12"/>
  <c r="H229" i="12" s="1"/>
  <c r="G230" i="12"/>
  <c r="H230" i="12" s="1"/>
  <c r="G231" i="12"/>
  <c r="H231" i="12" s="1"/>
  <c r="G232" i="12"/>
  <c r="H232" i="12"/>
  <c r="G233" i="12"/>
  <c r="H233" i="12" s="1"/>
  <c r="G234" i="12"/>
  <c r="H234" i="12" s="1"/>
  <c r="G235" i="12"/>
  <c r="H235" i="12" s="1"/>
  <c r="G236" i="12"/>
  <c r="H236" i="12" s="1"/>
  <c r="G237" i="12"/>
  <c r="H237" i="12" s="1"/>
  <c r="G238" i="12"/>
  <c r="H238" i="12" s="1"/>
  <c r="G239" i="12"/>
  <c r="H239" i="12" s="1"/>
  <c r="G240" i="12"/>
  <c r="H240" i="12" s="1"/>
  <c r="G241" i="12"/>
  <c r="H241" i="12" s="1"/>
  <c r="G242" i="12"/>
  <c r="H242" i="12" s="1"/>
  <c r="G243" i="12"/>
  <c r="H243" i="12"/>
  <c r="G244" i="12"/>
  <c r="H244" i="12" s="1"/>
  <c r="G245" i="12"/>
  <c r="H245" i="12" s="1"/>
  <c r="G246" i="12"/>
  <c r="H246" i="12" s="1"/>
  <c r="G247" i="12"/>
  <c r="H247" i="12" s="1"/>
  <c r="G248" i="12"/>
  <c r="H248" i="12"/>
  <c r="G249" i="12"/>
  <c r="H249" i="12" s="1"/>
  <c r="G250" i="12"/>
  <c r="H250" i="12" s="1"/>
  <c r="G251" i="12"/>
  <c r="H251" i="12" s="1"/>
  <c r="G252" i="12"/>
  <c r="H252" i="12" s="1"/>
  <c r="G253" i="12"/>
  <c r="H253" i="12" s="1"/>
  <c r="G254" i="12"/>
  <c r="H254" i="12" s="1"/>
  <c r="G255" i="12"/>
  <c r="H255" i="12"/>
  <c r="G256" i="12"/>
  <c r="H256" i="12" s="1"/>
  <c r="G257" i="12"/>
  <c r="H257" i="12" s="1"/>
  <c r="G258" i="12"/>
  <c r="H258" i="12" s="1"/>
  <c r="G259" i="12"/>
  <c r="H259" i="12"/>
  <c r="G260" i="12"/>
  <c r="H260" i="12"/>
  <c r="G261" i="12"/>
  <c r="H261" i="12" s="1"/>
  <c r="G262" i="12"/>
  <c r="H262" i="12" s="1"/>
  <c r="G263" i="12"/>
  <c r="H263" i="12"/>
  <c r="G264" i="12"/>
  <c r="H264" i="12"/>
  <c r="G265" i="12"/>
  <c r="H265" i="12" s="1"/>
  <c r="G266" i="12"/>
  <c r="H266" i="12" s="1"/>
  <c r="G267" i="12"/>
  <c r="H267" i="12" s="1"/>
  <c r="G268" i="12"/>
  <c r="H268" i="12" s="1"/>
  <c r="G269" i="12"/>
  <c r="H269" i="12" s="1"/>
  <c r="G270" i="12"/>
  <c r="H270" i="12" s="1"/>
  <c r="G271" i="12"/>
  <c r="H271" i="12"/>
  <c r="G272" i="12"/>
  <c r="H272" i="12" s="1"/>
  <c r="G273" i="12"/>
  <c r="H273" i="12" s="1"/>
  <c r="G274" i="12"/>
  <c r="H274" i="12" s="1"/>
  <c r="G275" i="12"/>
  <c r="H275" i="12"/>
  <c r="G276" i="12"/>
  <c r="H276" i="12"/>
  <c r="G277" i="12"/>
  <c r="H277" i="12" s="1"/>
  <c r="G278" i="12"/>
  <c r="H278" i="12" s="1"/>
  <c r="G279" i="12"/>
  <c r="H279" i="12" s="1"/>
  <c r="G280" i="12"/>
  <c r="H280" i="12"/>
  <c r="G281" i="12"/>
  <c r="H281" i="12" s="1"/>
  <c r="G282" i="12"/>
  <c r="H282" i="12" s="1"/>
  <c r="G283" i="12"/>
  <c r="H283" i="12" s="1"/>
  <c r="G284" i="12"/>
  <c r="H284" i="12" s="1"/>
  <c r="G285" i="12"/>
  <c r="H285" i="12" s="1"/>
  <c r="G286" i="12"/>
  <c r="H286" i="12" s="1"/>
  <c r="G287" i="12"/>
  <c r="H287" i="12" s="1"/>
  <c r="G288" i="12"/>
  <c r="H288" i="12" s="1"/>
  <c r="G289" i="12"/>
  <c r="H289" i="12" s="1"/>
  <c r="G290" i="12"/>
  <c r="H290" i="12" s="1"/>
  <c r="G291" i="12"/>
  <c r="H291" i="12"/>
  <c r="G292" i="12"/>
  <c r="H292" i="12"/>
  <c r="G293" i="12"/>
  <c r="H293" i="12" s="1"/>
  <c r="G294" i="12"/>
  <c r="H294" i="12" s="1"/>
  <c r="G295" i="12"/>
  <c r="H295" i="12"/>
  <c r="G296" i="12"/>
  <c r="H296" i="12"/>
  <c r="G297" i="12"/>
  <c r="H297" i="12" s="1"/>
  <c r="H14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/>
  <c r="H412" i="12"/>
  <c r="H413" i="12"/>
  <c r="H414" i="12"/>
  <c r="H415" i="12"/>
  <c r="H416" i="12"/>
  <c r="H417" i="12"/>
  <c r="H418" i="12"/>
  <c r="H419" i="12"/>
  <c r="H420" i="12"/>
  <c r="H421" i="12"/>
  <c r="H422" i="12"/>
  <c r="H423" i="12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642" i="12"/>
  <c r="H643" i="12"/>
  <c r="H644" i="12"/>
  <c r="H645" i="12"/>
  <c r="H646" i="12"/>
  <c r="H647" i="12"/>
  <c r="H648" i="12"/>
  <c r="H649" i="12"/>
  <c r="H650" i="12"/>
  <c r="H651" i="12"/>
  <c r="H652" i="12"/>
  <c r="H653" i="12"/>
  <c r="H654" i="12"/>
  <c r="H655" i="12"/>
  <c r="H656" i="12"/>
  <c r="H657" i="12"/>
  <c r="H658" i="12"/>
  <c r="H659" i="12"/>
  <c r="H660" i="12"/>
  <c r="H661" i="12"/>
  <c r="H662" i="12"/>
  <c r="H663" i="12"/>
  <c r="H664" i="12"/>
  <c r="H665" i="12"/>
  <c r="H666" i="12"/>
  <c r="H667" i="12"/>
  <c r="H668" i="12"/>
  <c r="H669" i="12"/>
  <c r="H670" i="12"/>
  <c r="H671" i="12"/>
  <c r="H672" i="12"/>
  <c r="H673" i="12"/>
  <c r="H674" i="12"/>
  <c r="H675" i="12"/>
  <c r="H676" i="12"/>
  <c r="H677" i="12"/>
  <c r="H678" i="12"/>
  <c r="H679" i="12"/>
  <c r="H680" i="12"/>
  <c r="H681" i="12"/>
  <c r="H682" i="12"/>
  <c r="H683" i="12"/>
  <c r="H684" i="12"/>
  <c r="H685" i="12"/>
  <c r="H686" i="12"/>
  <c r="H687" i="12"/>
  <c r="H688" i="12"/>
  <c r="H689" i="12"/>
  <c r="H690" i="12"/>
  <c r="H691" i="12"/>
  <c r="H692" i="12"/>
  <c r="H693" i="12"/>
  <c r="H694" i="12"/>
  <c r="H695" i="12"/>
  <c r="H696" i="12"/>
  <c r="H697" i="12"/>
  <c r="H698" i="12"/>
  <c r="H699" i="12"/>
  <c r="H700" i="12"/>
  <c r="H701" i="12"/>
  <c r="H702" i="12"/>
  <c r="H703" i="12"/>
  <c r="H704" i="12"/>
  <c r="H705" i="12"/>
  <c r="H706" i="12"/>
  <c r="H707" i="12"/>
  <c r="H708" i="12"/>
  <c r="H709" i="12"/>
  <c r="H710" i="12"/>
  <c r="H711" i="12"/>
  <c r="H712" i="12"/>
  <c r="H713" i="12"/>
  <c r="H714" i="12"/>
  <c r="H715" i="12"/>
  <c r="H716" i="12"/>
  <c r="H717" i="12"/>
  <c r="H718" i="12"/>
  <c r="H719" i="12"/>
  <c r="H720" i="12"/>
  <c r="H721" i="12"/>
  <c r="H722" i="12"/>
  <c r="H723" i="12"/>
  <c r="H724" i="12"/>
  <c r="H725" i="12"/>
  <c r="H726" i="12"/>
  <c r="H727" i="12"/>
  <c r="H728" i="12"/>
  <c r="H729" i="12"/>
  <c r="H730" i="12"/>
  <c r="H731" i="12"/>
  <c r="H732" i="12"/>
  <c r="H733" i="12"/>
  <c r="H734" i="12"/>
  <c r="H735" i="12"/>
  <c r="H736" i="12"/>
  <c r="H737" i="12"/>
  <c r="H738" i="12"/>
  <c r="H739" i="12"/>
  <c r="H740" i="12"/>
  <c r="H741" i="12"/>
  <c r="H742" i="12"/>
  <c r="H743" i="12"/>
  <c r="H744" i="12"/>
  <c r="H745" i="12"/>
  <c r="H746" i="12"/>
  <c r="H747" i="12"/>
  <c r="H748" i="12"/>
  <c r="H749" i="12"/>
  <c r="H750" i="12"/>
  <c r="H751" i="12"/>
  <c r="H752" i="12"/>
  <c r="H753" i="12"/>
  <c r="H754" i="12"/>
  <c r="H755" i="12"/>
  <c r="H756" i="12"/>
  <c r="H757" i="12"/>
  <c r="H758" i="12"/>
  <c r="H759" i="12"/>
  <c r="H760" i="12"/>
  <c r="H761" i="12"/>
  <c r="H762" i="12"/>
  <c r="H763" i="12"/>
  <c r="H764" i="12"/>
  <c r="H765" i="12"/>
  <c r="H766" i="12"/>
  <c r="H767" i="12"/>
  <c r="H768" i="12"/>
  <c r="H769" i="12"/>
  <c r="H770" i="12"/>
  <c r="H771" i="12"/>
  <c r="H772" i="12"/>
  <c r="H773" i="12"/>
  <c r="H774" i="12"/>
  <c r="H775" i="12"/>
  <c r="H776" i="12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H39" i="11"/>
  <c r="H40" i="11"/>
  <c r="H41" i="11"/>
  <c r="H42" i="11"/>
  <c r="H43" i="11"/>
  <c r="H44" i="11"/>
  <c r="H45" i="11"/>
  <c r="H46" i="11"/>
  <c r="H15" i="11"/>
  <c r="H16" i="10"/>
  <c r="H17" i="10"/>
  <c r="H18" i="10"/>
  <c r="H19" i="10"/>
  <c r="H20" i="10"/>
  <c r="H21" i="10"/>
  <c r="H22" i="10"/>
  <c r="H15" i="10"/>
  <c r="H15" i="50"/>
  <c r="H16" i="50"/>
  <c r="H17" i="50"/>
  <c r="H18" i="50"/>
  <c r="H19" i="50"/>
  <c r="H20" i="50"/>
  <c r="H21" i="50"/>
  <c r="H22" i="50"/>
  <c r="H39" i="50"/>
  <c r="H40" i="50"/>
  <c r="H41" i="50"/>
  <c r="H42" i="50"/>
  <c r="H43" i="50"/>
  <c r="H44" i="50"/>
  <c r="H45" i="50"/>
  <c r="H46" i="50"/>
  <c r="H47" i="50"/>
  <c r="H48" i="50"/>
  <c r="H49" i="50"/>
  <c r="H50" i="50"/>
  <c r="H51" i="50"/>
  <c r="H52" i="50"/>
  <c r="H53" i="50"/>
  <c r="H54" i="50"/>
  <c r="H55" i="50"/>
  <c r="H56" i="50"/>
  <c r="H14" i="50"/>
  <c r="H23" i="8"/>
  <c r="H24" i="8"/>
  <c r="H25" i="8"/>
  <c r="H26" i="8"/>
  <c r="H27" i="8"/>
  <c r="H29" i="8"/>
  <c r="H30" i="8"/>
  <c r="H31" i="8"/>
  <c r="H32" i="8"/>
  <c r="H33" i="8"/>
  <c r="H34" i="8"/>
  <c r="H35" i="8"/>
  <c r="H36" i="8"/>
  <c r="H40" i="8"/>
  <c r="H41" i="8"/>
  <c r="H42" i="8"/>
  <c r="H43" i="8"/>
  <c r="H44" i="8"/>
  <c r="H45" i="8"/>
  <c r="H46" i="8"/>
  <c r="H47" i="8"/>
  <c r="H48" i="8"/>
  <c r="H49" i="8"/>
  <c r="H50" i="8"/>
  <c r="H51" i="8"/>
  <c r="E16" i="10"/>
  <c r="E17" i="10" s="1"/>
  <c r="E19" i="10" s="1"/>
  <c r="E20" i="10" l="1"/>
  <c r="E21" i="10"/>
  <c r="E18" i="10"/>
  <c r="A14" i="5" l="1"/>
  <c r="A15" i="5" l="1"/>
  <c r="A16" i="5" l="1"/>
  <c r="A17" i="5" l="1"/>
  <c r="A18" i="5" s="1"/>
  <c r="A19" i="5" l="1"/>
  <c r="A20" i="5" l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B14" i="39" l="1"/>
  <c r="C14" i="39"/>
  <c r="D14" i="39"/>
  <c r="H14" i="39"/>
  <c r="B15" i="39"/>
  <c r="C15" i="39"/>
  <c r="D15" i="39"/>
  <c r="B16" i="39"/>
  <c r="C16" i="39"/>
  <c r="D16" i="39"/>
  <c r="B17" i="39"/>
  <c r="C17" i="39"/>
  <c r="D17" i="39"/>
  <c r="B18" i="39"/>
  <c r="C18" i="39"/>
  <c r="D18" i="39"/>
  <c r="B19" i="39"/>
  <c r="D19" i="39"/>
  <c r="B20" i="39"/>
  <c r="D20" i="39"/>
  <c r="B21" i="39"/>
  <c r="D21" i="39"/>
  <c r="B22" i="39"/>
  <c r="D22" i="39"/>
  <c r="B23" i="39"/>
  <c r="D23" i="39"/>
  <c r="B24" i="39"/>
  <c r="D24" i="39"/>
  <c r="B25" i="39"/>
  <c r="D25" i="39"/>
  <c r="B26" i="39"/>
  <c r="D26" i="39"/>
  <c r="B27" i="39"/>
  <c r="D27" i="39"/>
  <c r="B28" i="39"/>
  <c r="D28" i="39"/>
  <c r="B29" i="39"/>
  <c r="D29" i="39"/>
  <c r="B30" i="39"/>
  <c r="D30" i="39"/>
  <c r="B31" i="39"/>
  <c r="D31" i="39"/>
  <c r="L22" i="4" l="1"/>
  <c r="L22" i="39" s="1"/>
  <c r="N22" i="4"/>
  <c r="N22" i="39" s="1"/>
  <c r="O22" i="4"/>
  <c r="O22" i="39" s="1"/>
  <c r="L23" i="4"/>
  <c r="L23" i="39" s="1"/>
  <c r="N23" i="4"/>
  <c r="N23" i="39" s="1"/>
  <c r="E19" i="4"/>
  <c r="E17" i="4"/>
  <c r="E16" i="4"/>
  <c r="O23" i="4" l="1"/>
  <c r="O23" i="39" s="1"/>
  <c r="M23" i="4"/>
  <c r="M23" i="39" s="1"/>
  <c r="H23" i="39"/>
  <c r="M22" i="4"/>
  <c r="M22" i="39" s="1"/>
  <c r="H22" i="39"/>
  <c r="P22" i="4"/>
  <c r="P22" i="39" s="1"/>
  <c r="K22" i="4"/>
  <c r="K22" i="39" s="1"/>
  <c r="P23" i="4" l="1"/>
  <c r="P23" i="39" s="1"/>
  <c r="K23" i="4"/>
  <c r="K23" i="39" s="1"/>
  <c r="E15" i="4"/>
  <c r="C55" i="2" l="1"/>
  <c r="C34" i="117" s="1"/>
  <c r="C60" i="103" s="1"/>
  <c r="A9" i="107"/>
  <c r="A9" i="92"/>
  <c r="A9" i="91"/>
  <c r="A9" i="106"/>
  <c r="A9" i="94"/>
  <c r="A9" i="93"/>
  <c r="A9" i="105"/>
  <c r="A9" i="96"/>
  <c r="A9" i="95"/>
  <c r="A9" i="104"/>
  <c r="A9" i="52"/>
  <c r="A9" i="51"/>
  <c r="A9" i="103"/>
  <c r="A9" i="49"/>
  <c r="A9" i="9"/>
  <c r="A9" i="102"/>
  <c r="A9" i="48"/>
  <c r="A9" i="47"/>
  <c r="A9" i="100"/>
  <c r="A9" i="43"/>
  <c r="A9" i="6"/>
  <c r="A9" i="99"/>
  <c r="A9" i="42"/>
  <c r="A9" i="41"/>
  <c r="A9" i="98"/>
  <c r="A9" i="40"/>
  <c r="A9" i="38"/>
  <c r="A9" i="97"/>
  <c r="A9" i="3"/>
  <c r="P27" i="97"/>
  <c r="O27" i="97"/>
  <c r="N27" i="97"/>
  <c r="M27" i="97"/>
  <c r="L27" i="97"/>
  <c r="K27" i="97"/>
  <c r="H27" i="97"/>
  <c r="D27" i="97"/>
  <c r="C27" i="97"/>
  <c r="B27" i="97"/>
  <c r="P26" i="97"/>
  <c r="O26" i="97"/>
  <c r="N26" i="97"/>
  <c r="M26" i="97"/>
  <c r="L26" i="97"/>
  <c r="K26" i="97"/>
  <c r="H26" i="97"/>
  <c r="D26" i="97"/>
  <c r="C26" i="97"/>
  <c r="B26" i="97"/>
  <c r="P25" i="97"/>
  <c r="O25" i="97"/>
  <c r="N25" i="97"/>
  <c r="M25" i="97"/>
  <c r="L25" i="97"/>
  <c r="K25" i="97"/>
  <c r="H25" i="97"/>
  <c r="D25" i="97"/>
  <c r="C25" i="97"/>
  <c r="B25" i="97"/>
  <c r="P24" i="97"/>
  <c r="O24" i="97"/>
  <c r="N24" i="97"/>
  <c r="M24" i="97"/>
  <c r="L24" i="97"/>
  <c r="K24" i="97"/>
  <c r="H24" i="97"/>
  <c r="D24" i="97"/>
  <c r="C24" i="97"/>
  <c r="B24" i="97"/>
  <c r="P23" i="97"/>
  <c r="O23" i="97"/>
  <c r="N23" i="97"/>
  <c r="M23" i="97"/>
  <c r="L23" i="97"/>
  <c r="K23" i="97"/>
  <c r="H23" i="97"/>
  <c r="D23" i="97"/>
  <c r="C23" i="97"/>
  <c r="B23" i="97"/>
  <c r="P22" i="97"/>
  <c r="O22" i="97"/>
  <c r="N22" i="97"/>
  <c r="M22" i="97"/>
  <c r="L22" i="97"/>
  <c r="K22" i="97"/>
  <c r="H22" i="97"/>
  <c r="D22" i="97"/>
  <c r="C22" i="97"/>
  <c r="B22" i="97"/>
  <c r="P21" i="97"/>
  <c r="O21" i="97"/>
  <c r="N21" i="97"/>
  <c r="M21" i="97"/>
  <c r="L21" i="97"/>
  <c r="K21" i="97"/>
  <c r="H21" i="97"/>
  <c r="D21" i="97"/>
  <c r="C21" i="97"/>
  <c r="B21" i="97"/>
  <c r="P20" i="97"/>
  <c r="O20" i="97"/>
  <c r="N20" i="97"/>
  <c r="M20" i="97"/>
  <c r="L20" i="97"/>
  <c r="K20" i="97"/>
  <c r="H20" i="97"/>
  <c r="D20" i="97"/>
  <c r="C20" i="97"/>
  <c r="B20" i="97"/>
  <c r="P19" i="97"/>
  <c r="O19" i="97"/>
  <c r="N19" i="97"/>
  <c r="M19" i="97"/>
  <c r="L19" i="97"/>
  <c r="K19" i="97"/>
  <c r="H19" i="97"/>
  <c r="D19" i="97"/>
  <c r="C19" i="97"/>
  <c r="B19" i="97"/>
  <c r="P18" i="97"/>
  <c r="O18" i="97"/>
  <c r="N18" i="97"/>
  <c r="M18" i="97"/>
  <c r="L18" i="97"/>
  <c r="K18" i="97"/>
  <c r="H18" i="97"/>
  <c r="D18" i="97"/>
  <c r="C18" i="97"/>
  <c r="B18" i="97"/>
  <c r="P17" i="97"/>
  <c r="O17" i="97"/>
  <c r="N17" i="97"/>
  <c r="M17" i="97"/>
  <c r="L17" i="97"/>
  <c r="K17" i="97"/>
  <c r="H17" i="97"/>
  <c r="D17" i="97"/>
  <c r="C17" i="97"/>
  <c r="B17" i="97"/>
  <c r="P16" i="97"/>
  <c r="O16" i="97"/>
  <c r="N16" i="97"/>
  <c r="M16" i="97"/>
  <c r="L16" i="97"/>
  <c r="K16" i="97"/>
  <c r="H16" i="97"/>
  <c r="D16" i="97"/>
  <c r="C16" i="97"/>
  <c r="B16" i="97"/>
  <c r="P15" i="97"/>
  <c r="O15" i="97"/>
  <c r="N15" i="97"/>
  <c r="M15" i="97"/>
  <c r="L15" i="97"/>
  <c r="K15" i="97"/>
  <c r="H15" i="97"/>
  <c r="D15" i="97"/>
  <c r="C15" i="97"/>
  <c r="B15" i="97"/>
  <c r="P14" i="97"/>
  <c r="O14" i="97"/>
  <c r="N14" i="97"/>
  <c r="M14" i="97"/>
  <c r="L14" i="97"/>
  <c r="K14" i="97"/>
  <c r="H14" i="97"/>
  <c r="D14" i="97"/>
  <c r="C14" i="97"/>
  <c r="B14" i="97"/>
  <c r="P36" i="98"/>
  <c r="O36" i="98"/>
  <c r="N36" i="98"/>
  <c r="M36" i="98"/>
  <c r="L36" i="98"/>
  <c r="K36" i="98"/>
  <c r="H36" i="98"/>
  <c r="D36" i="98"/>
  <c r="C36" i="98"/>
  <c r="B36" i="98"/>
  <c r="P34" i="98"/>
  <c r="O34" i="98"/>
  <c r="N34" i="98"/>
  <c r="M34" i="98"/>
  <c r="L34" i="98"/>
  <c r="K34" i="98"/>
  <c r="H34" i="98"/>
  <c r="D34" i="98"/>
  <c r="C34" i="98"/>
  <c r="B34" i="98"/>
  <c r="P33" i="98"/>
  <c r="O33" i="98"/>
  <c r="N33" i="98"/>
  <c r="M33" i="98"/>
  <c r="L33" i="98"/>
  <c r="K33" i="98"/>
  <c r="H33" i="98"/>
  <c r="D33" i="98"/>
  <c r="C33" i="98"/>
  <c r="B33" i="98"/>
  <c r="P32" i="98"/>
  <c r="O32" i="98"/>
  <c r="N32" i="98"/>
  <c r="M32" i="98"/>
  <c r="L32" i="98"/>
  <c r="K32" i="98"/>
  <c r="H32" i="98"/>
  <c r="D32" i="98"/>
  <c r="C32" i="98"/>
  <c r="B32" i="98"/>
  <c r="P31" i="98"/>
  <c r="O31" i="98"/>
  <c r="N31" i="98"/>
  <c r="M31" i="98"/>
  <c r="L31" i="98"/>
  <c r="K31" i="98"/>
  <c r="H31" i="98"/>
  <c r="D31" i="98"/>
  <c r="C31" i="98"/>
  <c r="B31" i="98"/>
  <c r="P30" i="98"/>
  <c r="O30" i="98"/>
  <c r="N30" i="98"/>
  <c r="M30" i="98"/>
  <c r="L30" i="98"/>
  <c r="K30" i="98"/>
  <c r="H30" i="98"/>
  <c r="D30" i="98"/>
  <c r="C30" i="98"/>
  <c r="B30" i="98"/>
  <c r="P29" i="98"/>
  <c r="O29" i="98"/>
  <c r="N29" i="98"/>
  <c r="M29" i="98"/>
  <c r="L29" i="98"/>
  <c r="K29" i="98"/>
  <c r="H29" i="98"/>
  <c r="D29" i="98"/>
  <c r="C29" i="98"/>
  <c r="B29" i="98"/>
  <c r="P28" i="98"/>
  <c r="O28" i="98"/>
  <c r="N28" i="98"/>
  <c r="M28" i="98"/>
  <c r="L28" i="98"/>
  <c r="K28" i="98"/>
  <c r="H28" i="98"/>
  <c r="D28" i="98"/>
  <c r="C28" i="98"/>
  <c r="B28" i="98"/>
  <c r="P27" i="98"/>
  <c r="O27" i="98"/>
  <c r="N27" i="98"/>
  <c r="M27" i="98"/>
  <c r="L27" i="98"/>
  <c r="K27" i="98"/>
  <c r="H27" i="98"/>
  <c r="D27" i="98"/>
  <c r="C27" i="98"/>
  <c r="B27" i="98"/>
  <c r="P26" i="98"/>
  <c r="O26" i="98"/>
  <c r="N26" i="98"/>
  <c r="M26" i="98"/>
  <c r="L26" i="98"/>
  <c r="K26" i="98"/>
  <c r="H26" i="98"/>
  <c r="D26" i="98"/>
  <c r="C26" i="98"/>
  <c r="B26" i="98"/>
  <c r="P25" i="98"/>
  <c r="O25" i="98"/>
  <c r="N25" i="98"/>
  <c r="M25" i="98"/>
  <c r="L25" i="98"/>
  <c r="K25" i="98"/>
  <c r="H25" i="98"/>
  <c r="D25" i="98"/>
  <c r="C25" i="98"/>
  <c r="B25" i="98"/>
  <c r="P24" i="98"/>
  <c r="O24" i="98"/>
  <c r="N24" i="98"/>
  <c r="M24" i="98"/>
  <c r="L24" i="98"/>
  <c r="K24" i="98"/>
  <c r="H24" i="98"/>
  <c r="D24" i="98"/>
  <c r="C24" i="98"/>
  <c r="B24" i="98"/>
  <c r="P23" i="98"/>
  <c r="O23" i="98"/>
  <c r="N23" i="98"/>
  <c r="M23" i="98"/>
  <c r="L23" i="98"/>
  <c r="K23" i="98"/>
  <c r="H23" i="98"/>
  <c r="D23" i="98"/>
  <c r="C23" i="98"/>
  <c r="B23" i="98"/>
  <c r="P22" i="98"/>
  <c r="O22" i="98"/>
  <c r="N22" i="98"/>
  <c r="M22" i="98"/>
  <c r="L22" i="98"/>
  <c r="K22" i="98"/>
  <c r="H22" i="98"/>
  <c r="D22" i="98"/>
  <c r="C22" i="98"/>
  <c r="B22" i="98"/>
  <c r="P21" i="98"/>
  <c r="O21" i="98"/>
  <c r="N21" i="98"/>
  <c r="M21" i="98"/>
  <c r="L21" i="98"/>
  <c r="K21" i="98"/>
  <c r="H21" i="98"/>
  <c r="D21" i="98"/>
  <c r="C21" i="98"/>
  <c r="B21" i="98"/>
  <c r="P20" i="98"/>
  <c r="O20" i="98"/>
  <c r="N20" i="98"/>
  <c r="M20" i="98"/>
  <c r="L20" i="98"/>
  <c r="K20" i="98"/>
  <c r="H20" i="98"/>
  <c r="D20" i="98"/>
  <c r="C20" i="98"/>
  <c r="B20" i="98"/>
  <c r="P19" i="98"/>
  <c r="O19" i="98"/>
  <c r="N19" i="98"/>
  <c r="M19" i="98"/>
  <c r="L19" i="98"/>
  <c r="K19" i="98"/>
  <c r="H19" i="98"/>
  <c r="D19" i="98"/>
  <c r="C19" i="98"/>
  <c r="B19" i="98"/>
  <c r="P18" i="98"/>
  <c r="O18" i="98"/>
  <c r="N18" i="98"/>
  <c r="M18" i="98"/>
  <c r="L18" i="98"/>
  <c r="K18" i="98"/>
  <c r="H18" i="98"/>
  <c r="D18" i="98"/>
  <c r="C18" i="98"/>
  <c r="B18" i="98"/>
  <c r="P17" i="98"/>
  <c r="A17" i="98" s="1"/>
  <c r="O17" i="98"/>
  <c r="N17" i="98"/>
  <c r="M17" i="98"/>
  <c r="L17" i="98"/>
  <c r="K17" i="98"/>
  <c r="H17" i="98"/>
  <c r="D17" i="98"/>
  <c r="C17" i="98"/>
  <c r="B17" i="98"/>
  <c r="P16" i="98"/>
  <c r="A16" i="98" s="1"/>
  <c r="O16" i="98"/>
  <c r="N16" i="98"/>
  <c r="M16" i="98"/>
  <c r="L16" i="98"/>
  <c r="K16" i="98"/>
  <c r="H16" i="98"/>
  <c r="D16" i="98"/>
  <c r="C16" i="98"/>
  <c r="B16" i="98"/>
  <c r="P15" i="98"/>
  <c r="A15" i="98" s="1"/>
  <c r="O15" i="98"/>
  <c r="N15" i="98"/>
  <c r="M15" i="98"/>
  <c r="L15" i="98"/>
  <c r="K15" i="98"/>
  <c r="H15" i="98"/>
  <c r="D15" i="98"/>
  <c r="C15" i="98"/>
  <c r="B15" i="98"/>
  <c r="P14" i="98"/>
  <c r="O14" i="98"/>
  <c r="N14" i="98"/>
  <c r="M14" i="98"/>
  <c r="L14" i="98"/>
  <c r="K14" i="98"/>
  <c r="H14" i="98"/>
  <c r="D14" i="98"/>
  <c r="C14" i="98"/>
  <c r="B14" i="98"/>
  <c r="P33" i="99"/>
  <c r="O33" i="99"/>
  <c r="N33" i="99"/>
  <c r="M33" i="99"/>
  <c r="L33" i="99"/>
  <c r="K33" i="99"/>
  <c r="H33" i="99"/>
  <c r="D33" i="99"/>
  <c r="C33" i="99"/>
  <c r="B33" i="99"/>
  <c r="P32" i="99"/>
  <c r="O32" i="99"/>
  <c r="N32" i="99"/>
  <c r="M32" i="99"/>
  <c r="L32" i="99"/>
  <c r="K32" i="99"/>
  <c r="H32" i="99"/>
  <c r="D32" i="99"/>
  <c r="C32" i="99"/>
  <c r="B32" i="99"/>
  <c r="P31" i="99"/>
  <c r="O31" i="99"/>
  <c r="N31" i="99"/>
  <c r="M31" i="99"/>
  <c r="L31" i="99"/>
  <c r="K31" i="99"/>
  <c r="H31" i="99"/>
  <c r="D31" i="99"/>
  <c r="C31" i="99"/>
  <c r="B31" i="99"/>
  <c r="P30" i="99"/>
  <c r="O30" i="99"/>
  <c r="N30" i="99"/>
  <c r="M30" i="99"/>
  <c r="L30" i="99"/>
  <c r="K30" i="99"/>
  <c r="H30" i="99"/>
  <c r="D30" i="99"/>
  <c r="C30" i="99"/>
  <c r="B30" i="99"/>
  <c r="P29" i="99"/>
  <c r="O29" i="99"/>
  <c r="N29" i="99"/>
  <c r="M29" i="99"/>
  <c r="L29" i="99"/>
  <c r="K29" i="99"/>
  <c r="H29" i="99"/>
  <c r="D29" i="99"/>
  <c r="C29" i="99"/>
  <c r="B29" i="99"/>
  <c r="P28" i="99"/>
  <c r="O28" i="99"/>
  <c r="N28" i="99"/>
  <c r="M28" i="99"/>
  <c r="L28" i="99"/>
  <c r="K28" i="99"/>
  <c r="H28" i="99"/>
  <c r="D28" i="99"/>
  <c r="C28" i="99"/>
  <c r="B28" i="99"/>
  <c r="P27" i="99"/>
  <c r="O27" i="99"/>
  <c r="N27" i="99"/>
  <c r="M27" i="99"/>
  <c r="L27" i="99"/>
  <c r="K27" i="99"/>
  <c r="H27" i="99"/>
  <c r="D27" i="99"/>
  <c r="C27" i="99"/>
  <c r="B27" i="99"/>
  <c r="P26" i="99"/>
  <c r="O26" i="99"/>
  <c r="N26" i="99"/>
  <c r="M26" i="99"/>
  <c r="L26" i="99"/>
  <c r="K26" i="99"/>
  <c r="H26" i="99"/>
  <c r="D26" i="99"/>
  <c r="C26" i="99"/>
  <c r="B26" i="99"/>
  <c r="P25" i="99"/>
  <c r="O25" i="99"/>
  <c r="N25" i="99"/>
  <c r="M25" i="99"/>
  <c r="L25" i="99"/>
  <c r="K25" i="99"/>
  <c r="H25" i="99"/>
  <c r="D25" i="99"/>
  <c r="C25" i="99"/>
  <c r="B25" i="99"/>
  <c r="P24" i="99"/>
  <c r="O24" i="99"/>
  <c r="N24" i="99"/>
  <c r="M24" i="99"/>
  <c r="L24" i="99"/>
  <c r="K24" i="99"/>
  <c r="H24" i="99"/>
  <c r="D24" i="99"/>
  <c r="C24" i="99"/>
  <c r="B24" i="99"/>
  <c r="P23" i="99"/>
  <c r="O23" i="99"/>
  <c r="N23" i="99"/>
  <c r="M23" i="99"/>
  <c r="L23" i="99"/>
  <c r="K23" i="99"/>
  <c r="H23" i="99"/>
  <c r="D23" i="99"/>
  <c r="C23" i="99"/>
  <c r="B23" i="99"/>
  <c r="P22" i="99"/>
  <c r="O22" i="99"/>
  <c r="N22" i="99"/>
  <c r="M22" i="99"/>
  <c r="L22" i="99"/>
  <c r="K22" i="99"/>
  <c r="H22" i="99"/>
  <c r="D22" i="99"/>
  <c r="C22" i="99"/>
  <c r="B22" i="99"/>
  <c r="P21" i="99"/>
  <c r="O21" i="99"/>
  <c r="N21" i="99"/>
  <c r="M21" i="99"/>
  <c r="L21" i="99"/>
  <c r="K21" i="99"/>
  <c r="H21" i="99"/>
  <c r="D21" i="99"/>
  <c r="C21" i="99"/>
  <c r="B21" i="99"/>
  <c r="P20" i="99"/>
  <c r="O20" i="99"/>
  <c r="N20" i="99"/>
  <c r="M20" i="99"/>
  <c r="L20" i="99"/>
  <c r="K20" i="99"/>
  <c r="H20" i="99"/>
  <c r="D20" i="99"/>
  <c r="C20" i="99"/>
  <c r="B20" i="99"/>
  <c r="P19" i="99"/>
  <c r="O19" i="99"/>
  <c r="N19" i="99"/>
  <c r="M19" i="99"/>
  <c r="L19" i="99"/>
  <c r="K19" i="99"/>
  <c r="H19" i="99"/>
  <c r="D19" i="99"/>
  <c r="C19" i="99"/>
  <c r="B19" i="99"/>
  <c r="P18" i="99"/>
  <c r="O18" i="99"/>
  <c r="N18" i="99"/>
  <c r="M18" i="99"/>
  <c r="L18" i="99"/>
  <c r="K18" i="99"/>
  <c r="H18" i="99"/>
  <c r="D18" i="99"/>
  <c r="C18" i="99"/>
  <c r="B18" i="99"/>
  <c r="P17" i="99"/>
  <c r="O17" i="99"/>
  <c r="N17" i="99"/>
  <c r="M17" i="99"/>
  <c r="L17" i="99"/>
  <c r="K17" i="99"/>
  <c r="H17" i="99"/>
  <c r="D17" i="99"/>
  <c r="C17" i="99"/>
  <c r="B17" i="99"/>
  <c r="P16" i="99"/>
  <c r="O16" i="99"/>
  <c r="N16" i="99"/>
  <c r="M16" i="99"/>
  <c r="L16" i="99"/>
  <c r="K16" i="99"/>
  <c r="H16" i="99"/>
  <c r="D16" i="99"/>
  <c r="C16" i="99"/>
  <c r="B16" i="99"/>
  <c r="P15" i="99"/>
  <c r="O15" i="99"/>
  <c r="N15" i="99"/>
  <c r="M15" i="99"/>
  <c r="L15" i="99"/>
  <c r="K15" i="99"/>
  <c r="H15" i="99"/>
  <c r="D15" i="99"/>
  <c r="C15" i="99"/>
  <c r="B15" i="99"/>
  <c r="P14" i="99"/>
  <c r="O14" i="99"/>
  <c r="N14" i="99"/>
  <c r="M14" i="99"/>
  <c r="L14" i="99"/>
  <c r="K14" i="99"/>
  <c r="H14" i="99"/>
  <c r="D14" i="99"/>
  <c r="C14" i="99"/>
  <c r="B14" i="99"/>
  <c r="P61" i="100"/>
  <c r="O61" i="100"/>
  <c r="N61" i="100"/>
  <c r="M61" i="100"/>
  <c r="L61" i="100"/>
  <c r="K61" i="100"/>
  <c r="H61" i="100"/>
  <c r="D61" i="100"/>
  <c r="C61" i="100"/>
  <c r="B61" i="100"/>
  <c r="P60" i="100"/>
  <c r="O60" i="100"/>
  <c r="N60" i="100"/>
  <c r="M60" i="100"/>
  <c r="L60" i="100"/>
  <c r="K60" i="100"/>
  <c r="H60" i="100"/>
  <c r="D60" i="100"/>
  <c r="C60" i="100"/>
  <c r="B60" i="100"/>
  <c r="P59" i="100"/>
  <c r="O59" i="100"/>
  <c r="N59" i="100"/>
  <c r="M59" i="100"/>
  <c r="L59" i="100"/>
  <c r="K59" i="100"/>
  <c r="H59" i="100"/>
  <c r="D59" i="100"/>
  <c r="C59" i="100"/>
  <c r="B59" i="100"/>
  <c r="P58" i="100"/>
  <c r="O58" i="100"/>
  <c r="N58" i="100"/>
  <c r="M58" i="100"/>
  <c r="L58" i="100"/>
  <c r="K58" i="100"/>
  <c r="H58" i="100"/>
  <c r="D58" i="100"/>
  <c r="C58" i="100"/>
  <c r="B58" i="100"/>
  <c r="P57" i="100"/>
  <c r="O57" i="100"/>
  <c r="N57" i="100"/>
  <c r="M57" i="100"/>
  <c r="L57" i="100"/>
  <c r="K57" i="100"/>
  <c r="H57" i="100"/>
  <c r="D57" i="100"/>
  <c r="C57" i="100"/>
  <c r="B57" i="100"/>
  <c r="P56" i="100"/>
  <c r="O56" i="100"/>
  <c r="N56" i="100"/>
  <c r="M56" i="100"/>
  <c r="L56" i="100"/>
  <c r="K56" i="100"/>
  <c r="H56" i="100"/>
  <c r="D56" i="100"/>
  <c r="C56" i="100"/>
  <c r="B56" i="100"/>
  <c r="P55" i="100"/>
  <c r="O55" i="100"/>
  <c r="N55" i="100"/>
  <c r="M55" i="100"/>
  <c r="L55" i="100"/>
  <c r="K55" i="100"/>
  <c r="H55" i="100"/>
  <c r="D55" i="100"/>
  <c r="C55" i="100"/>
  <c r="B55" i="100"/>
  <c r="P54" i="100"/>
  <c r="O54" i="100"/>
  <c r="N54" i="100"/>
  <c r="M54" i="100"/>
  <c r="L54" i="100"/>
  <c r="K54" i="100"/>
  <c r="H54" i="100"/>
  <c r="D54" i="100"/>
  <c r="C54" i="100"/>
  <c r="B54" i="100"/>
  <c r="P53" i="100"/>
  <c r="O53" i="100"/>
  <c r="N53" i="100"/>
  <c r="M53" i="100"/>
  <c r="L53" i="100"/>
  <c r="K53" i="100"/>
  <c r="H53" i="100"/>
  <c r="D53" i="100"/>
  <c r="C53" i="100"/>
  <c r="B53" i="100"/>
  <c r="P52" i="100"/>
  <c r="O52" i="100"/>
  <c r="N52" i="100"/>
  <c r="M52" i="100"/>
  <c r="L52" i="100"/>
  <c r="K52" i="100"/>
  <c r="H52" i="100"/>
  <c r="D52" i="100"/>
  <c r="C52" i="100"/>
  <c r="B52" i="100"/>
  <c r="P51" i="100"/>
  <c r="O51" i="100"/>
  <c r="N51" i="100"/>
  <c r="M51" i="100"/>
  <c r="L51" i="100"/>
  <c r="K51" i="100"/>
  <c r="H51" i="100"/>
  <c r="D51" i="100"/>
  <c r="C51" i="100"/>
  <c r="B51" i="100"/>
  <c r="P50" i="100"/>
  <c r="O50" i="100"/>
  <c r="N50" i="100"/>
  <c r="M50" i="100"/>
  <c r="L50" i="100"/>
  <c r="K50" i="100"/>
  <c r="H50" i="100"/>
  <c r="D50" i="100"/>
  <c r="C50" i="100"/>
  <c r="B50" i="100"/>
  <c r="P49" i="100"/>
  <c r="O49" i="100"/>
  <c r="N49" i="100"/>
  <c r="M49" i="100"/>
  <c r="L49" i="100"/>
  <c r="K49" i="100"/>
  <c r="H49" i="100"/>
  <c r="D49" i="100"/>
  <c r="C49" i="100"/>
  <c r="B49" i="100"/>
  <c r="P48" i="100"/>
  <c r="O48" i="100"/>
  <c r="N48" i="100"/>
  <c r="M48" i="100"/>
  <c r="L48" i="100"/>
  <c r="K48" i="100"/>
  <c r="H48" i="100"/>
  <c r="D48" i="100"/>
  <c r="C48" i="100"/>
  <c r="B48" i="100"/>
  <c r="P47" i="100"/>
  <c r="O47" i="100"/>
  <c r="N47" i="100"/>
  <c r="M47" i="100"/>
  <c r="L47" i="100"/>
  <c r="K47" i="100"/>
  <c r="H47" i="100"/>
  <c r="D47" i="100"/>
  <c r="C47" i="100"/>
  <c r="B47" i="100"/>
  <c r="P46" i="100"/>
  <c r="O46" i="100"/>
  <c r="N46" i="100"/>
  <c r="M46" i="100"/>
  <c r="L46" i="100"/>
  <c r="K46" i="100"/>
  <c r="H46" i="100"/>
  <c r="D46" i="100"/>
  <c r="C46" i="100"/>
  <c r="B46" i="100"/>
  <c r="P45" i="100"/>
  <c r="O45" i="100"/>
  <c r="N45" i="100"/>
  <c r="M45" i="100"/>
  <c r="L45" i="100"/>
  <c r="K45" i="100"/>
  <c r="H45" i="100"/>
  <c r="D45" i="100"/>
  <c r="C45" i="100"/>
  <c r="B45" i="100"/>
  <c r="P44" i="100"/>
  <c r="O44" i="100"/>
  <c r="N44" i="100"/>
  <c r="M44" i="100"/>
  <c r="L44" i="100"/>
  <c r="K44" i="100"/>
  <c r="H44" i="100"/>
  <c r="D44" i="100"/>
  <c r="C44" i="100"/>
  <c r="B44" i="100"/>
  <c r="P43" i="100"/>
  <c r="O43" i="100"/>
  <c r="N43" i="100"/>
  <c r="M43" i="100"/>
  <c r="L43" i="100"/>
  <c r="K43" i="100"/>
  <c r="H43" i="100"/>
  <c r="D43" i="100"/>
  <c r="C43" i="100"/>
  <c r="B43" i="100"/>
  <c r="P42" i="100"/>
  <c r="O42" i="100"/>
  <c r="N42" i="100"/>
  <c r="M42" i="100"/>
  <c r="L42" i="100"/>
  <c r="K42" i="100"/>
  <c r="H42" i="100"/>
  <c r="D42" i="100"/>
  <c r="C42" i="100"/>
  <c r="B42" i="100"/>
  <c r="P41" i="100"/>
  <c r="O41" i="100"/>
  <c r="N41" i="100"/>
  <c r="M41" i="100"/>
  <c r="L41" i="100"/>
  <c r="K41" i="100"/>
  <c r="H41" i="100"/>
  <c r="D41" i="100"/>
  <c r="C41" i="100"/>
  <c r="B41" i="100"/>
  <c r="P40" i="100"/>
  <c r="O40" i="100"/>
  <c r="N40" i="100"/>
  <c r="M40" i="100"/>
  <c r="L40" i="100"/>
  <c r="K40" i="100"/>
  <c r="H40" i="100"/>
  <c r="D40" i="100"/>
  <c r="C40" i="100"/>
  <c r="B40" i="100"/>
  <c r="P39" i="100"/>
  <c r="O39" i="100"/>
  <c r="N39" i="100"/>
  <c r="M39" i="100"/>
  <c r="L39" i="100"/>
  <c r="K39" i="100"/>
  <c r="H39" i="100"/>
  <c r="D39" i="100"/>
  <c r="C39" i="100"/>
  <c r="B39" i="100"/>
  <c r="P38" i="100"/>
  <c r="O38" i="100"/>
  <c r="N38" i="100"/>
  <c r="M38" i="100"/>
  <c r="L38" i="100"/>
  <c r="K38" i="100"/>
  <c r="H38" i="100"/>
  <c r="D38" i="100"/>
  <c r="C38" i="100"/>
  <c r="B38" i="100"/>
  <c r="P37" i="100"/>
  <c r="O37" i="100"/>
  <c r="N37" i="100"/>
  <c r="M37" i="100"/>
  <c r="L37" i="100"/>
  <c r="K37" i="100"/>
  <c r="H37" i="100"/>
  <c r="D37" i="100"/>
  <c r="C37" i="100"/>
  <c r="B37" i="100"/>
  <c r="P36" i="100"/>
  <c r="O36" i="100"/>
  <c r="N36" i="100"/>
  <c r="M36" i="100"/>
  <c r="L36" i="100"/>
  <c r="K36" i="100"/>
  <c r="H36" i="100"/>
  <c r="D36" i="100"/>
  <c r="C36" i="100"/>
  <c r="B36" i="100"/>
  <c r="P35" i="100"/>
  <c r="O35" i="100"/>
  <c r="N35" i="100"/>
  <c r="M35" i="100"/>
  <c r="L35" i="100"/>
  <c r="K35" i="100"/>
  <c r="H35" i="100"/>
  <c r="D35" i="100"/>
  <c r="C35" i="100"/>
  <c r="B35" i="100"/>
  <c r="P34" i="100"/>
  <c r="O34" i="100"/>
  <c r="N34" i="100"/>
  <c r="M34" i="100"/>
  <c r="L34" i="100"/>
  <c r="K34" i="100"/>
  <c r="H34" i="100"/>
  <c r="D34" i="100"/>
  <c r="C34" i="100"/>
  <c r="B34" i="100"/>
  <c r="P33" i="100"/>
  <c r="O33" i="100"/>
  <c r="N33" i="100"/>
  <c r="M33" i="100"/>
  <c r="L33" i="100"/>
  <c r="K33" i="100"/>
  <c r="H33" i="100"/>
  <c r="D33" i="100"/>
  <c r="C33" i="100"/>
  <c r="B33" i="100"/>
  <c r="P32" i="100"/>
  <c r="O32" i="100"/>
  <c r="N32" i="100"/>
  <c r="M32" i="100"/>
  <c r="L32" i="100"/>
  <c r="K32" i="100"/>
  <c r="H32" i="100"/>
  <c r="D32" i="100"/>
  <c r="C32" i="100"/>
  <c r="B32" i="100"/>
  <c r="P31" i="100"/>
  <c r="O31" i="100"/>
  <c r="N31" i="100"/>
  <c r="M31" i="100"/>
  <c r="L31" i="100"/>
  <c r="K31" i="100"/>
  <c r="H31" i="100"/>
  <c r="D31" i="100"/>
  <c r="C31" i="100"/>
  <c r="B31" i="100"/>
  <c r="P30" i="100"/>
  <c r="O30" i="100"/>
  <c r="N30" i="100"/>
  <c r="M30" i="100"/>
  <c r="L30" i="100"/>
  <c r="K30" i="100"/>
  <c r="H30" i="100"/>
  <c r="D30" i="100"/>
  <c r="C30" i="100"/>
  <c r="B30" i="100"/>
  <c r="P29" i="100"/>
  <c r="O29" i="100"/>
  <c r="N29" i="100"/>
  <c r="M29" i="100"/>
  <c r="L29" i="100"/>
  <c r="K29" i="100"/>
  <c r="H29" i="100"/>
  <c r="D29" i="100"/>
  <c r="C29" i="100"/>
  <c r="B29" i="100"/>
  <c r="P28" i="100"/>
  <c r="O28" i="100"/>
  <c r="N28" i="100"/>
  <c r="M28" i="100"/>
  <c r="L28" i="100"/>
  <c r="K28" i="100"/>
  <c r="H28" i="100"/>
  <c r="D28" i="100"/>
  <c r="C28" i="100"/>
  <c r="B28" i="100"/>
  <c r="P27" i="100"/>
  <c r="O27" i="100"/>
  <c r="N27" i="100"/>
  <c r="M27" i="100"/>
  <c r="L27" i="100"/>
  <c r="K27" i="100"/>
  <c r="H27" i="100"/>
  <c r="D27" i="100"/>
  <c r="C27" i="100"/>
  <c r="B27" i="100"/>
  <c r="P26" i="100"/>
  <c r="O26" i="100"/>
  <c r="N26" i="100"/>
  <c r="M26" i="100"/>
  <c r="L26" i="100"/>
  <c r="K26" i="100"/>
  <c r="H26" i="100"/>
  <c r="D26" i="100"/>
  <c r="C26" i="100"/>
  <c r="B26" i="100"/>
  <c r="P25" i="100"/>
  <c r="O25" i="100"/>
  <c r="N25" i="100"/>
  <c r="M25" i="100"/>
  <c r="L25" i="100"/>
  <c r="K25" i="100"/>
  <c r="H25" i="100"/>
  <c r="D25" i="100"/>
  <c r="C25" i="100"/>
  <c r="B25" i="100"/>
  <c r="P24" i="100"/>
  <c r="O24" i="100"/>
  <c r="N24" i="100"/>
  <c r="M24" i="100"/>
  <c r="L24" i="100"/>
  <c r="K24" i="100"/>
  <c r="H24" i="100"/>
  <c r="D24" i="100"/>
  <c r="C24" i="100"/>
  <c r="B24" i="100"/>
  <c r="P23" i="100"/>
  <c r="O23" i="100"/>
  <c r="N23" i="100"/>
  <c r="M23" i="100"/>
  <c r="L23" i="100"/>
  <c r="K23" i="100"/>
  <c r="H23" i="100"/>
  <c r="D23" i="100"/>
  <c r="C23" i="100"/>
  <c r="B23" i="100"/>
  <c r="P22" i="100"/>
  <c r="O22" i="100"/>
  <c r="N22" i="100"/>
  <c r="M22" i="100"/>
  <c r="L22" i="100"/>
  <c r="K22" i="100"/>
  <c r="H22" i="100"/>
  <c r="D22" i="100"/>
  <c r="C22" i="100"/>
  <c r="B22" i="100"/>
  <c r="P21" i="100"/>
  <c r="O21" i="100"/>
  <c r="N21" i="100"/>
  <c r="M21" i="100"/>
  <c r="L21" i="100"/>
  <c r="K21" i="100"/>
  <c r="H21" i="100"/>
  <c r="D21" i="100"/>
  <c r="C21" i="100"/>
  <c r="B21" i="100"/>
  <c r="P20" i="100"/>
  <c r="O20" i="100"/>
  <c r="N20" i="100"/>
  <c r="M20" i="100"/>
  <c r="L20" i="100"/>
  <c r="K20" i="100"/>
  <c r="H20" i="100"/>
  <c r="D20" i="100"/>
  <c r="C20" i="100"/>
  <c r="B20" i="100"/>
  <c r="P51" i="102"/>
  <c r="O51" i="102"/>
  <c r="N51" i="102"/>
  <c r="M51" i="102"/>
  <c r="L51" i="102"/>
  <c r="K51" i="102"/>
  <c r="H51" i="102"/>
  <c r="D51" i="102"/>
  <c r="C51" i="102"/>
  <c r="B51" i="102"/>
  <c r="P50" i="102"/>
  <c r="O50" i="102"/>
  <c r="N50" i="102"/>
  <c r="M50" i="102"/>
  <c r="L50" i="102"/>
  <c r="K50" i="102"/>
  <c r="H50" i="102"/>
  <c r="D50" i="102"/>
  <c r="C50" i="102"/>
  <c r="B50" i="102"/>
  <c r="P49" i="102"/>
  <c r="O49" i="102"/>
  <c r="N49" i="102"/>
  <c r="M49" i="102"/>
  <c r="L49" i="102"/>
  <c r="K49" i="102"/>
  <c r="H49" i="102"/>
  <c r="D49" i="102"/>
  <c r="C49" i="102"/>
  <c r="B49" i="102"/>
  <c r="P48" i="102"/>
  <c r="O48" i="102"/>
  <c r="N48" i="102"/>
  <c r="M48" i="102"/>
  <c r="L48" i="102"/>
  <c r="K48" i="102"/>
  <c r="H48" i="102"/>
  <c r="D48" i="102"/>
  <c r="C48" i="102"/>
  <c r="B48" i="102"/>
  <c r="P47" i="102"/>
  <c r="O47" i="102"/>
  <c r="N47" i="102"/>
  <c r="M47" i="102"/>
  <c r="L47" i="102"/>
  <c r="K47" i="102"/>
  <c r="H47" i="102"/>
  <c r="D47" i="102"/>
  <c r="C47" i="102"/>
  <c r="B47" i="102"/>
  <c r="P46" i="102"/>
  <c r="O46" i="102"/>
  <c r="N46" i="102"/>
  <c r="M46" i="102"/>
  <c r="L46" i="102"/>
  <c r="K46" i="102"/>
  <c r="H46" i="102"/>
  <c r="D46" i="102"/>
  <c r="C46" i="102"/>
  <c r="B46" i="102"/>
  <c r="P45" i="102"/>
  <c r="O45" i="102"/>
  <c r="N45" i="102"/>
  <c r="M45" i="102"/>
  <c r="L45" i="102"/>
  <c r="K45" i="102"/>
  <c r="H45" i="102"/>
  <c r="D45" i="102"/>
  <c r="C45" i="102"/>
  <c r="B45" i="102"/>
  <c r="P44" i="102"/>
  <c r="O44" i="102"/>
  <c r="N44" i="102"/>
  <c r="M44" i="102"/>
  <c r="L44" i="102"/>
  <c r="K44" i="102"/>
  <c r="H44" i="102"/>
  <c r="D44" i="102"/>
  <c r="C44" i="102"/>
  <c r="B44" i="102"/>
  <c r="P43" i="102"/>
  <c r="O43" i="102"/>
  <c r="N43" i="102"/>
  <c r="M43" i="102"/>
  <c r="L43" i="102"/>
  <c r="K43" i="102"/>
  <c r="H43" i="102"/>
  <c r="D43" i="102"/>
  <c r="C43" i="102"/>
  <c r="B43" i="102"/>
  <c r="P42" i="102"/>
  <c r="O42" i="102"/>
  <c r="N42" i="102"/>
  <c r="M42" i="102"/>
  <c r="L42" i="102"/>
  <c r="K42" i="102"/>
  <c r="H42" i="102"/>
  <c r="D42" i="102"/>
  <c r="C42" i="102"/>
  <c r="B42" i="102"/>
  <c r="P41" i="102"/>
  <c r="O41" i="102"/>
  <c r="N41" i="102"/>
  <c r="M41" i="102"/>
  <c r="L41" i="102"/>
  <c r="K41" i="102"/>
  <c r="H41" i="102"/>
  <c r="D41" i="102"/>
  <c r="C41" i="102"/>
  <c r="B41" i="102"/>
  <c r="P40" i="102"/>
  <c r="O40" i="102"/>
  <c r="N40" i="102"/>
  <c r="M40" i="102"/>
  <c r="L40" i="102"/>
  <c r="K40" i="102"/>
  <c r="H40" i="102"/>
  <c r="D40" i="102"/>
  <c r="C40" i="102"/>
  <c r="B40" i="102"/>
  <c r="P39" i="102"/>
  <c r="O39" i="102"/>
  <c r="N39" i="102"/>
  <c r="M39" i="102"/>
  <c r="L39" i="102"/>
  <c r="K39" i="102"/>
  <c r="H39" i="102"/>
  <c r="D39" i="102"/>
  <c r="C39" i="102"/>
  <c r="B39" i="102"/>
  <c r="P38" i="102"/>
  <c r="O38" i="102"/>
  <c r="N38" i="102"/>
  <c r="M38" i="102"/>
  <c r="L38" i="102"/>
  <c r="K38" i="102"/>
  <c r="H38" i="102"/>
  <c r="D38" i="102"/>
  <c r="C38" i="102"/>
  <c r="B38" i="102"/>
  <c r="P37" i="102"/>
  <c r="O37" i="102"/>
  <c r="N37" i="102"/>
  <c r="M37" i="102"/>
  <c r="L37" i="102"/>
  <c r="K37" i="102"/>
  <c r="H37" i="102"/>
  <c r="D37" i="102"/>
  <c r="C37" i="102"/>
  <c r="B37" i="102"/>
  <c r="P36" i="102"/>
  <c r="O36" i="102"/>
  <c r="N36" i="102"/>
  <c r="M36" i="102"/>
  <c r="L36" i="102"/>
  <c r="K36" i="102"/>
  <c r="H36" i="102"/>
  <c r="D36" i="102"/>
  <c r="C36" i="102"/>
  <c r="B36" i="102"/>
  <c r="P35" i="102"/>
  <c r="O35" i="102"/>
  <c r="N35" i="102"/>
  <c r="M35" i="102"/>
  <c r="L35" i="102"/>
  <c r="K35" i="102"/>
  <c r="H35" i="102"/>
  <c r="D35" i="102"/>
  <c r="C35" i="102"/>
  <c r="B35" i="102"/>
  <c r="P34" i="102"/>
  <c r="O34" i="102"/>
  <c r="N34" i="102"/>
  <c r="M34" i="102"/>
  <c r="L34" i="102"/>
  <c r="K34" i="102"/>
  <c r="H34" i="102"/>
  <c r="D34" i="102"/>
  <c r="C34" i="102"/>
  <c r="B34" i="102"/>
  <c r="P33" i="102"/>
  <c r="O33" i="102"/>
  <c r="N33" i="102"/>
  <c r="M33" i="102"/>
  <c r="L33" i="102"/>
  <c r="K33" i="102"/>
  <c r="H33" i="102"/>
  <c r="D33" i="102"/>
  <c r="C33" i="102"/>
  <c r="B33" i="102"/>
  <c r="P32" i="102"/>
  <c r="O32" i="102"/>
  <c r="N32" i="102"/>
  <c r="M32" i="102"/>
  <c r="L32" i="102"/>
  <c r="K32" i="102"/>
  <c r="H32" i="102"/>
  <c r="D32" i="102"/>
  <c r="C32" i="102"/>
  <c r="B32" i="102"/>
  <c r="P31" i="102"/>
  <c r="O31" i="102"/>
  <c r="N31" i="102"/>
  <c r="M31" i="102"/>
  <c r="L31" i="102"/>
  <c r="K31" i="102"/>
  <c r="H31" i="102"/>
  <c r="D31" i="102"/>
  <c r="C31" i="102"/>
  <c r="B31" i="102"/>
  <c r="P30" i="102"/>
  <c r="O30" i="102"/>
  <c r="N30" i="102"/>
  <c r="M30" i="102"/>
  <c r="L30" i="102"/>
  <c r="K30" i="102"/>
  <c r="H30" i="102"/>
  <c r="D30" i="102"/>
  <c r="C30" i="102"/>
  <c r="B30" i="102"/>
  <c r="P29" i="102"/>
  <c r="O29" i="102"/>
  <c r="N29" i="102"/>
  <c r="M29" i="102"/>
  <c r="L29" i="102"/>
  <c r="K29" i="102"/>
  <c r="H29" i="102"/>
  <c r="D29" i="102"/>
  <c r="C29" i="102"/>
  <c r="B29" i="102"/>
  <c r="P28" i="102"/>
  <c r="O28" i="102"/>
  <c r="N28" i="102"/>
  <c r="M28" i="102"/>
  <c r="L28" i="102"/>
  <c r="K28" i="102"/>
  <c r="H28" i="102"/>
  <c r="D28" i="102"/>
  <c r="C28" i="102"/>
  <c r="B28" i="102"/>
  <c r="P27" i="102"/>
  <c r="O27" i="102"/>
  <c r="N27" i="102"/>
  <c r="M27" i="102"/>
  <c r="L27" i="102"/>
  <c r="K27" i="102"/>
  <c r="H27" i="102"/>
  <c r="D27" i="102"/>
  <c r="C27" i="102"/>
  <c r="B27" i="102"/>
  <c r="P26" i="102"/>
  <c r="O26" i="102"/>
  <c r="N26" i="102"/>
  <c r="M26" i="102"/>
  <c r="L26" i="102"/>
  <c r="K26" i="102"/>
  <c r="H26" i="102"/>
  <c r="D26" i="102"/>
  <c r="C26" i="102"/>
  <c r="B26" i="102"/>
  <c r="P25" i="102"/>
  <c r="O25" i="102"/>
  <c r="N25" i="102"/>
  <c r="M25" i="102"/>
  <c r="L25" i="102"/>
  <c r="K25" i="102"/>
  <c r="H25" i="102"/>
  <c r="D25" i="102"/>
  <c r="C25" i="102"/>
  <c r="B25" i="102"/>
  <c r="P24" i="102"/>
  <c r="O24" i="102"/>
  <c r="N24" i="102"/>
  <c r="M24" i="102"/>
  <c r="L24" i="102"/>
  <c r="K24" i="102"/>
  <c r="H24" i="102"/>
  <c r="D24" i="102"/>
  <c r="C24" i="102"/>
  <c r="B24" i="102"/>
  <c r="P23" i="102"/>
  <c r="A23" i="102" s="1"/>
  <c r="O23" i="102"/>
  <c r="N23" i="102"/>
  <c r="M23" i="102"/>
  <c r="L23" i="102"/>
  <c r="K23" i="102"/>
  <c r="H23" i="102"/>
  <c r="D23" i="102"/>
  <c r="C23" i="102"/>
  <c r="B23" i="102"/>
  <c r="P22" i="102"/>
  <c r="O22" i="102"/>
  <c r="N22" i="102"/>
  <c r="M22" i="102"/>
  <c r="L22" i="102"/>
  <c r="K22" i="102"/>
  <c r="H22" i="102"/>
  <c r="D22" i="102"/>
  <c r="C22" i="102"/>
  <c r="B22" i="102"/>
  <c r="P21" i="102"/>
  <c r="O21" i="102"/>
  <c r="N21" i="102"/>
  <c r="M21" i="102"/>
  <c r="L21" i="102"/>
  <c r="K21" i="102"/>
  <c r="H21" i="102"/>
  <c r="D21" i="102"/>
  <c r="C21" i="102"/>
  <c r="B21" i="102"/>
  <c r="P20" i="102"/>
  <c r="O20" i="102"/>
  <c r="N20" i="102"/>
  <c r="M20" i="102"/>
  <c r="L20" i="102"/>
  <c r="K20" i="102"/>
  <c r="H20" i="102"/>
  <c r="D20" i="102"/>
  <c r="C20" i="102"/>
  <c r="B20" i="102"/>
  <c r="P19" i="102"/>
  <c r="O19" i="102"/>
  <c r="N19" i="102"/>
  <c r="M19" i="102"/>
  <c r="L19" i="102"/>
  <c r="K19" i="102"/>
  <c r="H19" i="102"/>
  <c r="D19" i="102"/>
  <c r="C19" i="102"/>
  <c r="B19" i="102"/>
  <c r="P18" i="102"/>
  <c r="O18" i="102"/>
  <c r="N18" i="102"/>
  <c r="M18" i="102"/>
  <c r="L18" i="102"/>
  <c r="K18" i="102"/>
  <c r="H18" i="102"/>
  <c r="D18" i="102"/>
  <c r="C18" i="102"/>
  <c r="B18" i="102"/>
  <c r="P17" i="102"/>
  <c r="O17" i="102"/>
  <c r="N17" i="102"/>
  <c r="M17" i="102"/>
  <c r="L17" i="102"/>
  <c r="K17" i="102"/>
  <c r="H17" i="102"/>
  <c r="D17" i="102"/>
  <c r="C17" i="102"/>
  <c r="B17" i="102"/>
  <c r="P16" i="102"/>
  <c r="O16" i="102"/>
  <c r="N16" i="102"/>
  <c r="M16" i="102"/>
  <c r="L16" i="102"/>
  <c r="K16" i="102"/>
  <c r="H16" i="102"/>
  <c r="D16" i="102"/>
  <c r="C16" i="102"/>
  <c r="B16" i="102"/>
  <c r="P15" i="102"/>
  <c r="A15" i="102" s="1"/>
  <c r="O15" i="102"/>
  <c r="N15" i="102"/>
  <c r="M15" i="102"/>
  <c r="L15" i="102"/>
  <c r="K15" i="102"/>
  <c r="H15" i="102"/>
  <c r="D15" i="102"/>
  <c r="C15" i="102"/>
  <c r="B15" i="102"/>
  <c r="P14" i="102"/>
  <c r="O14" i="102"/>
  <c r="N14" i="102"/>
  <c r="M14" i="102"/>
  <c r="L14" i="102"/>
  <c r="K14" i="102"/>
  <c r="H14" i="102"/>
  <c r="D14" i="102"/>
  <c r="C14" i="102"/>
  <c r="B14" i="102"/>
  <c r="P56" i="103"/>
  <c r="O56" i="103"/>
  <c r="N56" i="103"/>
  <c r="M56" i="103"/>
  <c r="L56" i="103"/>
  <c r="K56" i="103"/>
  <c r="H56" i="103"/>
  <c r="D56" i="103"/>
  <c r="C56" i="103"/>
  <c r="B56" i="103"/>
  <c r="P55" i="103"/>
  <c r="O55" i="103"/>
  <c r="N55" i="103"/>
  <c r="M55" i="103"/>
  <c r="L55" i="103"/>
  <c r="K55" i="103"/>
  <c r="H55" i="103"/>
  <c r="D55" i="103"/>
  <c r="C55" i="103"/>
  <c r="B55" i="103"/>
  <c r="P54" i="103"/>
  <c r="O54" i="103"/>
  <c r="N54" i="103"/>
  <c r="M54" i="103"/>
  <c r="L54" i="103"/>
  <c r="K54" i="103"/>
  <c r="H54" i="103"/>
  <c r="D54" i="103"/>
  <c r="C54" i="103"/>
  <c r="B54" i="103"/>
  <c r="P53" i="103"/>
  <c r="O53" i="103"/>
  <c r="N53" i="103"/>
  <c r="M53" i="103"/>
  <c r="L53" i="103"/>
  <c r="K53" i="103"/>
  <c r="H53" i="103"/>
  <c r="D53" i="103"/>
  <c r="C53" i="103"/>
  <c r="B53" i="103"/>
  <c r="P52" i="103"/>
  <c r="O52" i="103"/>
  <c r="N52" i="103"/>
  <c r="M52" i="103"/>
  <c r="L52" i="103"/>
  <c r="K52" i="103"/>
  <c r="H52" i="103"/>
  <c r="D52" i="103"/>
  <c r="C52" i="103"/>
  <c r="B52" i="103"/>
  <c r="P51" i="103"/>
  <c r="O51" i="103"/>
  <c r="N51" i="103"/>
  <c r="M51" i="103"/>
  <c r="L51" i="103"/>
  <c r="K51" i="103"/>
  <c r="H51" i="103"/>
  <c r="D51" i="103"/>
  <c r="C51" i="103"/>
  <c r="B51" i="103"/>
  <c r="P50" i="103"/>
  <c r="O50" i="103"/>
  <c r="N50" i="103"/>
  <c r="M50" i="103"/>
  <c r="L50" i="103"/>
  <c r="K50" i="103"/>
  <c r="H50" i="103"/>
  <c r="D50" i="103"/>
  <c r="C50" i="103"/>
  <c r="B50" i="103"/>
  <c r="P49" i="103"/>
  <c r="O49" i="103"/>
  <c r="N49" i="103"/>
  <c r="M49" i="103"/>
  <c r="L49" i="103"/>
  <c r="K49" i="103"/>
  <c r="H49" i="103"/>
  <c r="D49" i="103"/>
  <c r="C49" i="103"/>
  <c r="B49" i="103"/>
  <c r="P48" i="103"/>
  <c r="O48" i="103"/>
  <c r="N48" i="103"/>
  <c r="M48" i="103"/>
  <c r="L48" i="103"/>
  <c r="K48" i="103"/>
  <c r="H48" i="103"/>
  <c r="D48" i="103"/>
  <c r="C48" i="103"/>
  <c r="B48" i="103"/>
  <c r="P47" i="103"/>
  <c r="O47" i="103"/>
  <c r="N47" i="103"/>
  <c r="M47" i="103"/>
  <c r="L47" i="103"/>
  <c r="K47" i="103"/>
  <c r="H47" i="103"/>
  <c r="D47" i="103"/>
  <c r="C47" i="103"/>
  <c r="B47" i="103"/>
  <c r="P46" i="103"/>
  <c r="O46" i="103"/>
  <c r="N46" i="103"/>
  <c r="M46" i="103"/>
  <c r="L46" i="103"/>
  <c r="K46" i="103"/>
  <c r="H46" i="103"/>
  <c r="D46" i="103"/>
  <c r="C46" i="103"/>
  <c r="B46" i="103"/>
  <c r="P45" i="103"/>
  <c r="O45" i="103"/>
  <c r="N45" i="103"/>
  <c r="M45" i="103"/>
  <c r="L45" i="103"/>
  <c r="K45" i="103"/>
  <c r="H45" i="103"/>
  <c r="D45" i="103"/>
  <c r="C45" i="103"/>
  <c r="B45" i="103"/>
  <c r="P44" i="103"/>
  <c r="O44" i="103"/>
  <c r="N44" i="103"/>
  <c r="M44" i="103"/>
  <c r="L44" i="103"/>
  <c r="K44" i="103"/>
  <c r="H44" i="103"/>
  <c r="D44" i="103"/>
  <c r="C44" i="103"/>
  <c r="B44" i="103"/>
  <c r="P43" i="103"/>
  <c r="O43" i="103"/>
  <c r="N43" i="103"/>
  <c r="M43" i="103"/>
  <c r="L43" i="103"/>
  <c r="K43" i="103"/>
  <c r="H43" i="103"/>
  <c r="D43" i="103"/>
  <c r="C43" i="103"/>
  <c r="B43" i="103"/>
  <c r="P42" i="103"/>
  <c r="O42" i="103"/>
  <c r="N42" i="103"/>
  <c r="M42" i="103"/>
  <c r="L42" i="103"/>
  <c r="K42" i="103"/>
  <c r="H42" i="103"/>
  <c r="D42" i="103"/>
  <c r="C42" i="103"/>
  <c r="B42" i="103"/>
  <c r="P41" i="103"/>
  <c r="O41" i="103"/>
  <c r="N41" i="103"/>
  <c r="M41" i="103"/>
  <c r="L41" i="103"/>
  <c r="K41" i="103"/>
  <c r="H41" i="103"/>
  <c r="D41" i="103"/>
  <c r="C41" i="103"/>
  <c r="B41" i="103"/>
  <c r="P40" i="103"/>
  <c r="O40" i="103"/>
  <c r="N40" i="103"/>
  <c r="M40" i="103"/>
  <c r="L40" i="103"/>
  <c r="K40" i="103"/>
  <c r="H40" i="103"/>
  <c r="D40" i="103"/>
  <c r="C40" i="103"/>
  <c r="B40" i="103"/>
  <c r="P39" i="103"/>
  <c r="A39" i="103" s="1"/>
  <c r="O39" i="103"/>
  <c r="N39" i="103"/>
  <c r="M39" i="103"/>
  <c r="L39" i="103"/>
  <c r="K39" i="103"/>
  <c r="H39" i="103"/>
  <c r="D39" i="103"/>
  <c r="C39" i="103"/>
  <c r="B39" i="103"/>
  <c r="P22" i="103"/>
  <c r="O22" i="103"/>
  <c r="N22" i="103"/>
  <c r="M22" i="103"/>
  <c r="L22" i="103"/>
  <c r="K22" i="103"/>
  <c r="H22" i="103"/>
  <c r="D22" i="103"/>
  <c r="C22" i="103"/>
  <c r="B22" i="103"/>
  <c r="P21" i="103"/>
  <c r="O21" i="103"/>
  <c r="N21" i="103"/>
  <c r="M21" i="103"/>
  <c r="L21" i="103"/>
  <c r="K21" i="103"/>
  <c r="H21" i="103"/>
  <c r="D21" i="103"/>
  <c r="C21" i="103"/>
  <c r="B21" i="103"/>
  <c r="P20" i="103"/>
  <c r="O20" i="103"/>
  <c r="N20" i="103"/>
  <c r="M20" i="103"/>
  <c r="L20" i="103"/>
  <c r="K20" i="103"/>
  <c r="H20" i="103"/>
  <c r="D20" i="103"/>
  <c r="C20" i="103"/>
  <c r="B20" i="103"/>
  <c r="P19" i="103"/>
  <c r="O19" i="103"/>
  <c r="N19" i="103"/>
  <c r="M19" i="103"/>
  <c r="L19" i="103"/>
  <c r="K19" i="103"/>
  <c r="H19" i="103"/>
  <c r="D19" i="103"/>
  <c r="C19" i="103"/>
  <c r="B19" i="103"/>
  <c r="P18" i="103"/>
  <c r="A18" i="103" s="1"/>
  <c r="O18" i="103"/>
  <c r="N18" i="103"/>
  <c r="M18" i="103"/>
  <c r="L18" i="103"/>
  <c r="K18" i="103"/>
  <c r="H18" i="103"/>
  <c r="D18" i="103"/>
  <c r="C18" i="103"/>
  <c r="B18" i="103"/>
  <c r="P17" i="103"/>
  <c r="O17" i="103"/>
  <c r="N17" i="103"/>
  <c r="M17" i="103"/>
  <c r="L17" i="103"/>
  <c r="K17" i="103"/>
  <c r="H17" i="103"/>
  <c r="D17" i="103"/>
  <c r="C17" i="103"/>
  <c r="B17" i="103"/>
  <c r="P16" i="103"/>
  <c r="A16" i="103" s="1"/>
  <c r="O16" i="103"/>
  <c r="N16" i="103"/>
  <c r="M16" i="103"/>
  <c r="L16" i="103"/>
  <c r="K16" i="103"/>
  <c r="H16" i="103"/>
  <c r="D16" i="103"/>
  <c r="C16" i="103"/>
  <c r="B16" i="103"/>
  <c r="P15" i="103"/>
  <c r="O15" i="103"/>
  <c r="N15" i="103"/>
  <c r="M15" i="103"/>
  <c r="L15" i="103"/>
  <c r="K15" i="103"/>
  <c r="H15" i="103"/>
  <c r="D15" i="103"/>
  <c r="C15" i="103"/>
  <c r="B15" i="103"/>
  <c r="P14" i="103"/>
  <c r="O14" i="103"/>
  <c r="N14" i="103"/>
  <c r="M14" i="103"/>
  <c r="L14" i="103"/>
  <c r="K14" i="103"/>
  <c r="H14" i="103"/>
  <c r="D14" i="103"/>
  <c r="C14" i="103"/>
  <c r="B14" i="103"/>
  <c r="P22" i="104"/>
  <c r="O22" i="104"/>
  <c r="N22" i="104"/>
  <c r="M22" i="104"/>
  <c r="L22" i="104"/>
  <c r="K22" i="104"/>
  <c r="H22" i="104"/>
  <c r="D22" i="104"/>
  <c r="C22" i="104"/>
  <c r="B22" i="104"/>
  <c r="P21" i="104"/>
  <c r="O21" i="104"/>
  <c r="N21" i="104"/>
  <c r="M21" i="104"/>
  <c r="L21" i="104"/>
  <c r="K21" i="104"/>
  <c r="H21" i="104"/>
  <c r="D21" i="104"/>
  <c r="C21" i="104"/>
  <c r="B21" i="104"/>
  <c r="P20" i="104"/>
  <c r="O20" i="104"/>
  <c r="N20" i="104"/>
  <c r="M20" i="104"/>
  <c r="L20" i="104"/>
  <c r="K20" i="104"/>
  <c r="H20" i="104"/>
  <c r="D20" i="104"/>
  <c r="C20" i="104"/>
  <c r="B20" i="104"/>
  <c r="P19" i="104"/>
  <c r="O19" i="104"/>
  <c r="N19" i="104"/>
  <c r="M19" i="104"/>
  <c r="L19" i="104"/>
  <c r="K19" i="104"/>
  <c r="H19" i="104"/>
  <c r="D19" i="104"/>
  <c r="C19" i="104"/>
  <c r="B19" i="104"/>
  <c r="P18" i="104"/>
  <c r="O18" i="104"/>
  <c r="N18" i="104"/>
  <c r="M18" i="104"/>
  <c r="L18" i="104"/>
  <c r="K18" i="104"/>
  <c r="H18" i="104"/>
  <c r="D18" i="104"/>
  <c r="C18" i="104"/>
  <c r="B18" i="104"/>
  <c r="P17" i="104"/>
  <c r="O17" i="104"/>
  <c r="N17" i="104"/>
  <c r="M17" i="104"/>
  <c r="L17" i="104"/>
  <c r="K17" i="104"/>
  <c r="H17" i="104"/>
  <c r="D17" i="104"/>
  <c r="C17" i="104"/>
  <c r="B17" i="104"/>
  <c r="P16" i="104"/>
  <c r="O16" i="104"/>
  <c r="N16" i="104"/>
  <c r="M16" i="104"/>
  <c r="L16" i="104"/>
  <c r="K16" i="104"/>
  <c r="H16" i="104"/>
  <c r="D16" i="104"/>
  <c r="C16" i="104"/>
  <c r="B16" i="104"/>
  <c r="P15" i="104"/>
  <c r="A15" i="104" s="1"/>
  <c r="O15" i="104"/>
  <c r="N15" i="104"/>
  <c r="M15" i="104"/>
  <c r="L15" i="104"/>
  <c r="K15" i="104"/>
  <c r="H15" i="104"/>
  <c r="D15" i="104"/>
  <c r="C15" i="104"/>
  <c r="B15" i="104"/>
  <c r="P14" i="104"/>
  <c r="O14" i="104"/>
  <c r="N14" i="104"/>
  <c r="M14" i="104"/>
  <c r="L14" i="104"/>
  <c r="K14" i="104"/>
  <c r="H14" i="104"/>
  <c r="D14" i="104"/>
  <c r="C14" i="104"/>
  <c r="B14" i="104"/>
  <c r="P46" i="105"/>
  <c r="O46" i="105"/>
  <c r="N46" i="105"/>
  <c r="M46" i="105"/>
  <c r="L46" i="105"/>
  <c r="K46" i="105"/>
  <c r="H46" i="105"/>
  <c r="D46" i="105"/>
  <c r="C46" i="105"/>
  <c r="B46" i="105"/>
  <c r="P45" i="105"/>
  <c r="O45" i="105"/>
  <c r="N45" i="105"/>
  <c r="M45" i="105"/>
  <c r="L45" i="105"/>
  <c r="K45" i="105"/>
  <c r="H45" i="105"/>
  <c r="D45" i="105"/>
  <c r="C45" i="105"/>
  <c r="B45" i="105"/>
  <c r="P44" i="105"/>
  <c r="O44" i="105"/>
  <c r="N44" i="105"/>
  <c r="M44" i="105"/>
  <c r="L44" i="105"/>
  <c r="K44" i="105"/>
  <c r="H44" i="105"/>
  <c r="D44" i="105"/>
  <c r="C44" i="105"/>
  <c r="B44" i="105"/>
  <c r="P43" i="105"/>
  <c r="O43" i="105"/>
  <c r="N43" i="105"/>
  <c r="M43" i="105"/>
  <c r="L43" i="105"/>
  <c r="K43" i="105"/>
  <c r="H43" i="105"/>
  <c r="D43" i="105"/>
  <c r="C43" i="105"/>
  <c r="B43" i="105"/>
  <c r="P42" i="105"/>
  <c r="O42" i="105"/>
  <c r="N42" i="105"/>
  <c r="M42" i="105"/>
  <c r="L42" i="105"/>
  <c r="K42" i="105"/>
  <c r="H42" i="105"/>
  <c r="D42" i="105"/>
  <c r="C42" i="105"/>
  <c r="B42" i="105"/>
  <c r="P41" i="105"/>
  <c r="O41" i="105"/>
  <c r="N41" i="105"/>
  <c r="M41" i="105"/>
  <c r="L41" i="105"/>
  <c r="K41" i="105"/>
  <c r="H41" i="105"/>
  <c r="D41" i="105"/>
  <c r="C41" i="105"/>
  <c r="B41" i="105"/>
  <c r="P40" i="105"/>
  <c r="O40" i="105"/>
  <c r="N40" i="105"/>
  <c r="M40" i="105"/>
  <c r="L40" i="105"/>
  <c r="K40" i="105"/>
  <c r="H40" i="105"/>
  <c r="D40" i="105"/>
  <c r="C40" i="105"/>
  <c r="B40" i="105"/>
  <c r="P39" i="105"/>
  <c r="O39" i="105"/>
  <c r="N39" i="105"/>
  <c r="M39" i="105"/>
  <c r="L39" i="105"/>
  <c r="K39" i="105"/>
  <c r="H39" i="105"/>
  <c r="D39" i="105"/>
  <c r="C39" i="105"/>
  <c r="B39" i="105"/>
  <c r="P38" i="105"/>
  <c r="O38" i="105"/>
  <c r="N38" i="105"/>
  <c r="M38" i="105"/>
  <c r="L38" i="105"/>
  <c r="K38" i="105"/>
  <c r="H38" i="105"/>
  <c r="D38" i="105"/>
  <c r="C38" i="105"/>
  <c r="B38" i="105"/>
  <c r="P37" i="105"/>
  <c r="O37" i="105"/>
  <c r="N37" i="105"/>
  <c r="M37" i="105"/>
  <c r="L37" i="105"/>
  <c r="K37" i="105"/>
  <c r="H37" i="105"/>
  <c r="D37" i="105"/>
  <c r="C37" i="105"/>
  <c r="B37" i="105"/>
  <c r="P36" i="105"/>
  <c r="O36" i="105"/>
  <c r="N36" i="105"/>
  <c r="M36" i="105"/>
  <c r="L36" i="105"/>
  <c r="K36" i="105"/>
  <c r="H36" i="105"/>
  <c r="D36" i="105"/>
  <c r="C36" i="105"/>
  <c r="B36" i="105"/>
  <c r="P35" i="105"/>
  <c r="O35" i="105"/>
  <c r="N35" i="105"/>
  <c r="M35" i="105"/>
  <c r="L35" i="105"/>
  <c r="K35" i="105"/>
  <c r="H35" i="105"/>
  <c r="D35" i="105"/>
  <c r="C35" i="105"/>
  <c r="B35" i="105"/>
  <c r="P34" i="105"/>
  <c r="O34" i="105"/>
  <c r="N34" i="105"/>
  <c r="M34" i="105"/>
  <c r="L34" i="105"/>
  <c r="K34" i="105"/>
  <c r="H34" i="105"/>
  <c r="D34" i="105"/>
  <c r="C34" i="105"/>
  <c r="B34" i="105"/>
  <c r="P33" i="105"/>
  <c r="O33" i="105"/>
  <c r="N33" i="105"/>
  <c r="M33" i="105"/>
  <c r="L33" i="105"/>
  <c r="K33" i="105"/>
  <c r="H33" i="105"/>
  <c r="D33" i="105"/>
  <c r="C33" i="105"/>
  <c r="B33" i="105"/>
  <c r="P32" i="105"/>
  <c r="O32" i="105"/>
  <c r="N32" i="105"/>
  <c r="M32" i="105"/>
  <c r="L32" i="105"/>
  <c r="K32" i="105"/>
  <c r="H32" i="105"/>
  <c r="D32" i="105"/>
  <c r="C32" i="105"/>
  <c r="B32" i="105"/>
  <c r="P31" i="105"/>
  <c r="O31" i="105"/>
  <c r="N31" i="105"/>
  <c r="M31" i="105"/>
  <c r="L31" i="105"/>
  <c r="K31" i="105"/>
  <c r="H31" i="105"/>
  <c r="D31" i="105"/>
  <c r="C31" i="105"/>
  <c r="B31" i="105"/>
  <c r="P30" i="105"/>
  <c r="O30" i="105"/>
  <c r="N30" i="105"/>
  <c r="M30" i="105"/>
  <c r="L30" i="105"/>
  <c r="K30" i="105"/>
  <c r="H30" i="105"/>
  <c r="D30" i="105"/>
  <c r="C30" i="105"/>
  <c r="B30" i="105"/>
  <c r="P29" i="105"/>
  <c r="O29" i="105"/>
  <c r="N29" i="105"/>
  <c r="M29" i="105"/>
  <c r="L29" i="105"/>
  <c r="K29" i="105"/>
  <c r="H29" i="105"/>
  <c r="D29" i="105"/>
  <c r="C29" i="105"/>
  <c r="B29" i="105"/>
  <c r="P28" i="105"/>
  <c r="O28" i="105"/>
  <c r="N28" i="105"/>
  <c r="M28" i="105"/>
  <c r="L28" i="105"/>
  <c r="K28" i="105"/>
  <c r="H28" i="105"/>
  <c r="D28" i="105"/>
  <c r="C28" i="105"/>
  <c r="B28" i="105"/>
  <c r="P27" i="105"/>
  <c r="O27" i="105"/>
  <c r="N27" i="105"/>
  <c r="M27" i="105"/>
  <c r="L27" i="105"/>
  <c r="K27" i="105"/>
  <c r="H27" i="105"/>
  <c r="D27" i="105"/>
  <c r="C27" i="105"/>
  <c r="B27" i="105"/>
  <c r="P26" i="105"/>
  <c r="O26" i="105"/>
  <c r="N26" i="105"/>
  <c r="M26" i="105"/>
  <c r="L26" i="105"/>
  <c r="K26" i="105"/>
  <c r="H26" i="105"/>
  <c r="D26" i="105"/>
  <c r="C26" i="105"/>
  <c r="B26" i="105"/>
  <c r="P25" i="105"/>
  <c r="O25" i="105"/>
  <c r="N25" i="105"/>
  <c r="M25" i="105"/>
  <c r="L25" i="105"/>
  <c r="K25" i="105"/>
  <c r="H25" i="105"/>
  <c r="D25" i="105"/>
  <c r="C25" i="105"/>
  <c r="B25" i="105"/>
  <c r="P24" i="105"/>
  <c r="O24" i="105"/>
  <c r="N24" i="105"/>
  <c r="M24" i="105"/>
  <c r="L24" i="105"/>
  <c r="K24" i="105"/>
  <c r="H24" i="105"/>
  <c r="D24" i="105"/>
  <c r="C24" i="105"/>
  <c r="B24" i="105"/>
  <c r="P23" i="105"/>
  <c r="O23" i="105"/>
  <c r="N23" i="105"/>
  <c r="M23" i="105"/>
  <c r="L23" i="105"/>
  <c r="K23" i="105"/>
  <c r="H23" i="105"/>
  <c r="D23" i="105"/>
  <c r="C23" i="105"/>
  <c r="B23" i="105"/>
  <c r="P22" i="105"/>
  <c r="O22" i="105"/>
  <c r="N22" i="105"/>
  <c r="M22" i="105"/>
  <c r="L22" i="105"/>
  <c r="K22" i="105"/>
  <c r="H22" i="105"/>
  <c r="D22" i="105"/>
  <c r="C22" i="105"/>
  <c r="B22" i="105"/>
  <c r="P21" i="105"/>
  <c r="O21" i="105"/>
  <c r="N21" i="105"/>
  <c r="M21" i="105"/>
  <c r="L21" i="105"/>
  <c r="K21" i="105"/>
  <c r="H21" i="105"/>
  <c r="D21" i="105"/>
  <c r="C21" i="105"/>
  <c r="B21" i="105"/>
  <c r="P20" i="105"/>
  <c r="O20" i="105"/>
  <c r="N20" i="105"/>
  <c r="M20" i="105"/>
  <c r="L20" i="105"/>
  <c r="K20" i="105"/>
  <c r="H20" i="105"/>
  <c r="D20" i="105"/>
  <c r="C20" i="105"/>
  <c r="B20" i="105"/>
  <c r="P19" i="105"/>
  <c r="O19" i="105"/>
  <c r="N19" i="105"/>
  <c r="M19" i="105"/>
  <c r="L19" i="105"/>
  <c r="K19" i="105"/>
  <c r="H19" i="105"/>
  <c r="D19" i="105"/>
  <c r="C19" i="105"/>
  <c r="B19" i="105"/>
  <c r="P18" i="105"/>
  <c r="O18" i="105"/>
  <c r="N18" i="105"/>
  <c r="M18" i="105"/>
  <c r="L18" i="105"/>
  <c r="K18" i="105"/>
  <c r="H18" i="105"/>
  <c r="D18" i="105"/>
  <c r="C18" i="105"/>
  <c r="B18" i="105"/>
  <c r="P17" i="105"/>
  <c r="O17" i="105"/>
  <c r="N17" i="105"/>
  <c r="M17" i="105"/>
  <c r="L17" i="105"/>
  <c r="K17" i="105"/>
  <c r="H17" i="105"/>
  <c r="D17" i="105"/>
  <c r="C17" i="105"/>
  <c r="B17" i="105"/>
  <c r="P16" i="105"/>
  <c r="A16" i="105" s="1"/>
  <c r="O16" i="105"/>
  <c r="N16" i="105"/>
  <c r="M16" i="105"/>
  <c r="L16" i="105"/>
  <c r="K16" i="105"/>
  <c r="H16" i="105"/>
  <c r="D16" i="105"/>
  <c r="C16" i="105"/>
  <c r="B16" i="105"/>
  <c r="P15" i="105"/>
  <c r="O15" i="105"/>
  <c r="N15" i="105"/>
  <c r="M15" i="105"/>
  <c r="L15" i="105"/>
  <c r="K15" i="105"/>
  <c r="H15" i="105"/>
  <c r="D15" i="105"/>
  <c r="C15" i="105"/>
  <c r="B15" i="105"/>
  <c r="P14" i="105"/>
  <c r="O14" i="105"/>
  <c r="N14" i="105"/>
  <c r="M14" i="105"/>
  <c r="L14" i="105"/>
  <c r="K14" i="105"/>
  <c r="H14" i="105"/>
  <c r="D14" i="105"/>
  <c r="C14" i="105"/>
  <c r="B14" i="105"/>
  <c r="P1013" i="106"/>
  <c r="O1013" i="106"/>
  <c r="N1013" i="106"/>
  <c r="M1013" i="106"/>
  <c r="L1013" i="106"/>
  <c r="K1013" i="106"/>
  <c r="J1013" i="106"/>
  <c r="I1013" i="106"/>
  <c r="H1013" i="106"/>
  <c r="G1013" i="106"/>
  <c r="F1013" i="106"/>
  <c r="E1013" i="106"/>
  <c r="D1013" i="106"/>
  <c r="C1013" i="106"/>
  <c r="B1013" i="106"/>
  <c r="P1012" i="106"/>
  <c r="O1012" i="106"/>
  <c r="N1012" i="106"/>
  <c r="M1012" i="106"/>
  <c r="L1012" i="106"/>
  <c r="K1012" i="106"/>
  <c r="J1012" i="106"/>
  <c r="I1012" i="106"/>
  <c r="H1012" i="106"/>
  <c r="G1012" i="106"/>
  <c r="F1012" i="106"/>
  <c r="E1012" i="106"/>
  <c r="D1012" i="106"/>
  <c r="C1012" i="106"/>
  <c r="B1012" i="106"/>
  <c r="P1011" i="106"/>
  <c r="O1011" i="106"/>
  <c r="N1011" i="106"/>
  <c r="M1011" i="106"/>
  <c r="L1011" i="106"/>
  <c r="K1011" i="106"/>
  <c r="J1011" i="106"/>
  <c r="I1011" i="106"/>
  <c r="H1011" i="106"/>
  <c r="G1011" i="106"/>
  <c r="F1011" i="106"/>
  <c r="E1011" i="106"/>
  <c r="D1011" i="106"/>
  <c r="C1011" i="106"/>
  <c r="B1011" i="106"/>
  <c r="P1010" i="106"/>
  <c r="O1010" i="106"/>
  <c r="N1010" i="106"/>
  <c r="M1010" i="106"/>
  <c r="L1010" i="106"/>
  <c r="K1010" i="106"/>
  <c r="J1010" i="106"/>
  <c r="I1010" i="106"/>
  <c r="H1010" i="106"/>
  <c r="G1010" i="106"/>
  <c r="F1010" i="106"/>
  <c r="E1010" i="106"/>
  <c r="D1010" i="106"/>
  <c r="C1010" i="106"/>
  <c r="B1010" i="106"/>
  <c r="P1009" i="106"/>
  <c r="O1009" i="106"/>
  <c r="N1009" i="106"/>
  <c r="M1009" i="106"/>
  <c r="L1009" i="106"/>
  <c r="K1009" i="106"/>
  <c r="J1009" i="106"/>
  <c r="I1009" i="106"/>
  <c r="H1009" i="106"/>
  <c r="G1009" i="106"/>
  <c r="F1009" i="106"/>
  <c r="E1009" i="106"/>
  <c r="D1009" i="106"/>
  <c r="C1009" i="106"/>
  <c r="B1009" i="106"/>
  <c r="P1008" i="106"/>
  <c r="O1008" i="106"/>
  <c r="N1008" i="106"/>
  <c r="M1008" i="106"/>
  <c r="L1008" i="106"/>
  <c r="K1008" i="106"/>
  <c r="J1008" i="106"/>
  <c r="I1008" i="106"/>
  <c r="H1008" i="106"/>
  <c r="G1008" i="106"/>
  <c r="F1008" i="106"/>
  <c r="E1008" i="106"/>
  <c r="D1008" i="106"/>
  <c r="C1008" i="106"/>
  <c r="B1008" i="106"/>
  <c r="P1007" i="106"/>
  <c r="O1007" i="106"/>
  <c r="N1007" i="106"/>
  <c r="M1007" i="106"/>
  <c r="L1007" i="106"/>
  <c r="K1007" i="106"/>
  <c r="H1007" i="106"/>
  <c r="G1007" i="106"/>
  <c r="F1007" i="106"/>
  <c r="E1007" i="106"/>
  <c r="D1007" i="106"/>
  <c r="C1007" i="106"/>
  <c r="B1007" i="106"/>
  <c r="P1006" i="106"/>
  <c r="O1006" i="106"/>
  <c r="N1006" i="106"/>
  <c r="M1006" i="106"/>
  <c r="L1006" i="106"/>
  <c r="K1006" i="106"/>
  <c r="H1006" i="106"/>
  <c r="G1006" i="106"/>
  <c r="F1006" i="106"/>
  <c r="E1006" i="106"/>
  <c r="D1006" i="106"/>
  <c r="C1006" i="106"/>
  <c r="B1006" i="106"/>
  <c r="P1005" i="106"/>
  <c r="O1005" i="106"/>
  <c r="N1005" i="106"/>
  <c r="M1005" i="106"/>
  <c r="L1005" i="106"/>
  <c r="K1005" i="106"/>
  <c r="H1005" i="106"/>
  <c r="G1005" i="106"/>
  <c r="F1005" i="106"/>
  <c r="E1005" i="106"/>
  <c r="D1005" i="106"/>
  <c r="C1005" i="106"/>
  <c r="B1005" i="106"/>
  <c r="P1004" i="106"/>
  <c r="O1004" i="106"/>
  <c r="N1004" i="106"/>
  <c r="M1004" i="106"/>
  <c r="L1004" i="106"/>
  <c r="K1004" i="106"/>
  <c r="H1004" i="106"/>
  <c r="G1004" i="106"/>
  <c r="F1004" i="106"/>
  <c r="E1004" i="106"/>
  <c r="D1004" i="106"/>
  <c r="C1004" i="106"/>
  <c r="B1004" i="106"/>
  <c r="P1003" i="106"/>
  <c r="O1003" i="106"/>
  <c r="N1003" i="106"/>
  <c r="M1003" i="106"/>
  <c r="L1003" i="106"/>
  <c r="K1003" i="106"/>
  <c r="H1003" i="106"/>
  <c r="G1003" i="106"/>
  <c r="F1003" i="106"/>
  <c r="E1003" i="106"/>
  <c r="D1003" i="106"/>
  <c r="C1003" i="106"/>
  <c r="B1003" i="106"/>
  <c r="P1002" i="106"/>
  <c r="O1002" i="106"/>
  <c r="N1002" i="106"/>
  <c r="M1002" i="106"/>
  <c r="L1002" i="106"/>
  <c r="K1002" i="106"/>
  <c r="H1002" i="106"/>
  <c r="G1002" i="106"/>
  <c r="F1002" i="106"/>
  <c r="E1002" i="106"/>
  <c r="D1002" i="106"/>
  <c r="C1002" i="106"/>
  <c r="B1002" i="106"/>
  <c r="P1001" i="106"/>
  <c r="O1001" i="106"/>
  <c r="N1001" i="106"/>
  <c r="M1001" i="106"/>
  <c r="L1001" i="106"/>
  <c r="K1001" i="106"/>
  <c r="H1001" i="106"/>
  <c r="E1001" i="106"/>
  <c r="D1001" i="106"/>
  <c r="C1001" i="106"/>
  <c r="B1001" i="106"/>
  <c r="P1000" i="106"/>
  <c r="O1000" i="106"/>
  <c r="N1000" i="106"/>
  <c r="M1000" i="106"/>
  <c r="L1000" i="106"/>
  <c r="K1000" i="106"/>
  <c r="H1000" i="106"/>
  <c r="D1000" i="106"/>
  <c r="C1000" i="106"/>
  <c r="B1000" i="106"/>
  <c r="P999" i="106"/>
  <c r="O999" i="106"/>
  <c r="N999" i="106"/>
  <c r="M999" i="106"/>
  <c r="L999" i="106"/>
  <c r="K999" i="106"/>
  <c r="H999" i="106"/>
  <c r="D999" i="106"/>
  <c r="C999" i="106"/>
  <c r="B999" i="106"/>
  <c r="P998" i="106"/>
  <c r="O998" i="106"/>
  <c r="N998" i="106"/>
  <c r="M998" i="106"/>
  <c r="L998" i="106"/>
  <c r="K998" i="106"/>
  <c r="H998" i="106"/>
  <c r="D998" i="106"/>
  <c r="C998" i="106"/>
  <c r="B998" i="106"/>
  <c r="P997" i="106"/>
  <c r="O997" i="106"/>
  <c r="N997" i="106"/>
  <c r="M997" i="106"/>
  <c r="L997" i="106"/>
  <c r="K997" i="106"/>
  <c r="H997" i="106"/>
  <c r="D997" i="106"/>
  <c r="C997" i="106"/>
  <c r="B997" i="106"/>
  <c r="P996" i="106"/>
  <c r="O996" i="106"/>
  <c r="N996" i="106"/>
  <c r="M996" i="106"/>
  <c r="L996" i="106"/>
  <c r="K996" i="106"/>
  <c r="H996" i="106"/>
  <c r="D996" i="106"/>
  <c r="C996" i="106"/>
  <c r="B996" i="106"/>
  <c r="P995" i="106"/>
  <c r="O995" i="106"/>
  <c r="N995" i="106"/>
  <c r="M995" i="106"/>
  <c r="L995" i="106"/>
  <c r="K995" i="106"/>
  <c r="H995" i="106"/>
  <c r="D995" i="106"/>
  <c r="C995" i="106"/>
  <c r="B995" i="106"/>
  <c r="P994" i="106"/>
  <c r="O994" i="106"/>
  <c r="N994" i="106"/>
  <c r="M994" i="106"/>
  <c r="L994" i="106"/>
  <c r="K994" i="106"/>
  <c r="H994" i="106"/>
  <c r="D994" i="106"/>
  <c r="C994" i="106"/>
  <c r="B994" i="106"/>
  <c r="P993" i="106"/>
  <c r="O993" i="106"/>
  <c r="N993" i="106"/>
  <c r="M993" i="106"/>
  <c r="L993" i="106"/>
  <c r="K993" i="106"/>
  <c r="H993" i="106"/>
  <c r="D993" i="106"/>
  <c r="C993" i="106"/>
  <c r="B993" i="106"/>
  <c r="P992" i="106"/>
  <c r="O992" i="106"/>
  <c r="N992" i="106"/>
  <c r="M992" i="106"/>
  <c r="L992" i="106"/>
  <c r="K992" i="106"/>
  <c r="H992" i="106"/>
  <c r="D992" i="106"/>
  <c r="C992" i="106"/>
  <c r="B992" i="106"/>
  <c r="P991" i="106"/>
  <c r="O991" i="106"/>
  <c r="N991" i="106"/>
  <c r="M991" i="106"/>
  <c r="L991" i="106"/>
  <c r="K991" i="106"/>
  <c r="H991" i="106"/>
  <c r="D991" i="106"/>
  <c r="C991" i="106"/>
  <c r="B991" i="106"/>
  <c r="P990" i="106"/>
  <c r="O990" i="106"/>
  <c r="N990" i="106"/>
  <c r="M990" i="106"/>
  <c r="L990" i="106"/>
  <c r="K990" i="106"/>
  <c r="H990" i="106"/>
  <c r="D990" i="106"/>
  <c r="C990" i="106"/>
  <c r="B990" i="106"/>
  <c r="P989" i="106"/>
  <c r="O989" i="106"/>
  <c r="N989" i="106"/>
  <c r="M989" i="106"/>
  <c r="L989" i="106"/>
  <c r="K989" i="106"/>
  <c r="H989" i="106"/>
  <c r="D989" i="106"/>
  <c r="C989" i="106"/>
  <c r="B989" i="106"/>
  <c r="P988" i="106"/>
  <c r="O988" i="106"/>
  <c r="N988" i="106"/>
  <c r="M988" i="106"/>
  <c r="L988" i="106"/>
  <c r="K988" i="106"/>
  <c r="H988" i="106"/>
  <c r="D988" i="106"/>
  <c r="C988" i="106"/>
  <c r="B988" i="106"/>
  <c r="P987" i="106"/>
  <c r="O987" i="106"/>
  <c r="N987" i="106"/>
  <c r="M987" i="106"/>
  <c r="L987" i="106"/>
  <c r="K987" i="106"/>
  <c r="H987" i="106"/>
  <c r="D987" i="106"/>
  <c r="C987" i="106"/>
  <c r="B987" i="106"/>
  <c r="P986" i="106"/>
  <c r="O986" i="106"/>
  <c r="N986" i="106"/>
  <c r="M986" i="106"/>
  <c r="L986" i="106"/>
  <c r="K986" i="106"/>
  <c r="H986" i="106"/>
  <c r="D986" i="106"/>
  <c r="C986" i="106"/>
  <c r="B986" i="106"/>
  <c r="P985" i="106"/>
  <c r="O985" i="106"/>
  <c r="N985" i="106"/>
  <c r="M985" i="106"/>
  <c r="L985" i="106"/>
  <c r="K985" i="106"/>
  <c r="H985" i="106"/>
  <c r="D985" i="106"/>
  <c r="C985" i="106"/>
  <c r="B985" i="106"/>
  <c r="P984" i="106"/>
  <c r="O984" i="106"/>
  <c r="N984" i="106"/>
  <c r="M984" i="106"/>
  <c r="L984" i="106"/>
  <c r="K984" i="106"/>
  <c r="H984" i="106"/>
  <c r="D984" i="106"/>
  <c r="C984" i="106"/>
  <c r="B984" i="106"/>
  <c r="P983" i="106"/>
  <c r="O983" i="106"/>
  <c r="N983" i="106"/>
  <c r="M983" i="106"/>
  <c r="L983" i="106"/>
  <c r="K983" i="106"/>
  <c r="H983" i="106"/>
  <c r="D983" i="106"/>
  <c r="C983" i="106"/>
  <c r="B983" i="106"/>
  <c r="P982" i="106"/>
  <c r="O982" i="106"/>
  <c r="N982" i="106"/>
  <c r="M982" i="106"/>
  <c r="L982" i="106"/>
  <c r="K982" i="106"/>
  <c r="H982" i="106"/>
  <c r="D982" i="106"/>
  <c r="C982" i="106"/>
  <c r="B982" i="106"/>
  <c r="P981" i="106"/>
  <c r="O981" i="106"/>
  <c r="N981" i="106"/>
  <c r="M981" i="106"/>
  <c r="L981" i="106"/>
  <c r="K981" i="106"/>
  <c r="H981" i="106"/>
  <c r="D981" i="106"/>
  <c r="C981" i="106"/>
  <c r="B981" i="106"/>
  <c r="P980" i="106"/>
  <c r="O980" i="106"/>
  <c r="N980" i="106"/>
  <c r="M980" i="106"/>
  <c r="L980" i="106"/>
  <c r="K980" i="106"/>
  <c r="H980" i="106"/>
  <c r="D980" i="106"/>
  <c r="C980" i="106"/>
  <c r="B980" i="106"/>
  <c r="P979" i="106"/>
  <c r="O979" i="106"/>
  <c r="N979" i="106"/>
  <c r="M979" i="106"/>
  <c r="L979" i="106"/>
  <c r="K979" i="106"/>
  <c r="H979" i="106"/>
  <c r="D979" i="106"/>
  <c r="C979" i="106"/>
  <c r="B979" i="106"/>
  <c r="P978" i="106"/>
  <c r="O978" i="106"/>
  <c r="N978" i="106"/>
  <c r="M978" i="106"/>
  <c r="L978" i="106"/>
  <c r="K978" i="106"/>
  <c r="H978" i="106"/>
  <c r="D978" i="106"/>
  <c r="C978" i="106"/>
  <c r="B978" i="106"/>
  <c r="P977" i="106"/>
  <c r="O977" i="106"/>
  <c r="N977" i="106"/>
  <c r="M977" i="106"/>
  <c r="L977" i="106"/>
  <c r="K977" i="106"/>
  <c r="H977" i="106"/>
  <c r="D977" i="106"/>
  <c r="C977" i="106"/>
  <c r="B977" i="106"/>
  <c r="P976" i="106"/>
  <c r="O976" i="106"/>
  <c r="N976" i="106"/>
  <c r="M976" i="106"/>
  <c r="L976" i="106"/>
  <c r="K976" i="106"/>
  <c r="H976" i="106"/>
  <c r="D976" i="106"/>
  <c r="C976" i="106"/>
  <c r="B976" i="106"/>
  <c r="P975" i="106"/>
  <c r="O975" i="106"/>
  <c r="N975" i="106"/>
  <c r="M975" i="106"/>
  <c r="L975" i="106"/>
  <c r="K975" i="106"/>
  <c r="H975" i="106"/>
  <c r="D975" i="106"/>
  <c r="C975" i="106"/>
  <c r="B975" i="106"/>
  <c r="P974" i="106"/>
  <c r="O974" i="106"/>
  <c r="N974" i="106"/>
  <c r="M974" i="106"/>
  <c r="L974" i="106"/>
  <c r="K974" i="106"/>
  <c r="H974" i="106"/>
  <c r="D974" i="106"/>
  <c r="C974" i="106"/>
  <c r="B974" i="106"/>
  <c r="P973" i="106"/>
  <c r="O973" i="106"/>
  <c r="N973" i="106"/>
  <c r="M973" i="106"/>
  <c r="L973" i="106"/>
  <c r="K973" i="106"/>
  <c r="H973" i="106"/>
  <c r="D973" i="106"/>
  <c r="C973" i="106"/>
  <c r="B973" i="106"/>
  <c r="P972" i="106"/>
  <c r="O972" i="106"/>
  <c r="N972" i="106"/>
  <c r="M972" i="106"/>
  <c r="L972" i="106"/>
  <c r="K972" i="106"/>
  <c r="H972" i="106"/>
  <c r="D972" i="106"/>
  <c r="C972" i="106"/>
  <c r="B972" i="106"/>
  <c r="P971" i="106"/>
  <c r="O971" i="106"/>
  <c r="N971" i="106"/>
  <c r="M971" i="106"/>
  <c r="L971" i="106"/>
  <c r="K971" i="106"/>
  <c r="H971" i="106"/>
  <c r="D971" i="106"/>
  <c r="C971" i="106"/>
  <c r="B971" i="106"/>
  <c r="P970" i="106"/>
  <c r="O970" i="106"/>
  <c r="N970" i="106"/>
  <c r="M970" i="106"/>
  <c r="L970" i="106"/>
  <c r="K970" i="106"/>
  <c r="H970" i="106"/>
  <c r="D970" i="106"/>
  <c r="C970" i="106"/>
  <c r="B970" i="106"/>
  <c r="P969" i="106"/>
  <c r="O969" i="106"/>
  <c r="N969" i="106"/>
  <c r="M969" i="106"/>
  <c r="L969" i="106"/>
  <c r="K969" i="106"/>
  <c r="H969" i="106"/>
  <c r="D969" i="106"/>
  <c r="C969" i="106"/>
  <c r="B969" i="106"/>
  <c r="P968" i="106"/>
  <c r="O968" i="106"/>
  <c r="N968" i="106"/>
  <c r="M968" i="106"/>
  <c r="L968" i="106"/>
  <c r="K968" i="106"/>
  <c r="H968" i="106"/>
  <c r="D968" i="106"/>
  <c r="C968" i="106"/>
  <c r="B968" i="106"/>
  <c r="P967" i="106"/>
  <c r="O967" i="106"/>
  <c r="N967" i="106"/>
  <c r="M967" i="106"/>
  <c r="L967" i="106"/>
  <c r="K967" i="106"/>
  <c r="H967" i="106"/>
  <c r="D967" i="106"/>
  <c r="C967" i="106"/>
  <c r="B967" i="106"/>
  <c r="P966" i="106"/>
  <c r="O966" i="106"/>
  <c r="N966" i="106"/>
  <c r="M966" i="106"/>
  <c r="L966" i="106"/>
  <c r="K966" i="106"/>
  <c r="H966" i="106"/>
  <c r="D966" i="106"/>
  <c r="C966" i="106"/>
  <c r="B966" i="106"/>
  <c r="P965" i="106"/>
  <c r="O965" i="106"/>
  <c r="N965" i="106"/>
  <c r="M965" i="106"/>
  <c r="L965" i="106"/>
  <c r="K965" i="106"/>
  <c r="H965" i="106"/>
  <c r="D965" i="106"/>
  <c r="C965" i="106"/>
  <c r="B965" i="106"/>
  <c r="P964" i="106"/>
  <c r="O964" i="106"/>
  <c r="N964" i="106"/>
  <c r="M964" i="106"/>
  <c r="L964" i="106"/>
  <c r="K964" i="106"/>
  <c r="H964" i="106"/>
  <c r="D964" i="106"/>
  <c r="C964" i="106"/>
  <c r="B964" i="106"/>
  <c r="P963" i="106"/>
  <c r="O963" i="106"/>
  <c r="N963" i="106"/>
  <c r="M963" i="106"/>
  <c r="L963" i="106"/>
  <c r="K963" i="106"/>
  <c r="H963" i="106"/>
  <c r="D963" i="106"/>
  <c r="C963" i="106"/>
  <c r="B963" i="106"/>
  <c r="P962" i="106"/>
  <c r="O962" i="106"/>
  <c r="N962" i="106"/>
  <c r="M962" i="106"/>
  <c r="L962" i="106"/>
  <c r="K962" i="106"/>
  <c r="H962" i="106"/>
  <c r="D962" i="106"/>
  <c r="C962" i="106"/>
  <c r="B962" i="106"/>
  <c r="P961" i="106"/>
  <c r="O961" i="106"/>
  <c r="N961" i="106"/>
  <c r="M961" i="106"/>
  <c r="L961" i="106"/>
  <c r="K961" i="106"/>
  <c r="H961" i="106"/>
  <c r="D961" i="106"/>
  <c r="C961" i="106"/>
  <c r="B961" i="106"/>
  <c r="P960" i="106"/>
  <c r="O960" i="106"/>
  <c r="N960" i="106"/>
  <c r="M960" i="106"/>
  <c r="L960" i="106"/>
  <c r="K960" i="106"/>
  <c r="H960" i="106"/>
  <c r="D960" i="106"/>
  <c r="C960" i="106"/>
  <c r="B960" i="106"/>
  <c r="P959" i="106"/>
  <c r="O959" i="106"/>
  <c r="N959" i="106"/>
  <c r="M959" i="106"/>
  <c r="L959" i="106"/>
  <c r="K959" i="106"/>
  <c r="H959" i="106"/>
  <c r="D959" i="106"/>
  <c r="C959" i="106"/>
  <c r="B959" i="106"/>
  <c r="P958" i="106"/>
  <c r="O958" i="106"/>
  <c r="N958" i="106"/>
  <c r="M958" i="106"/>
  <c r="L958" i="106"/>
  <c r="K958" i="106"/>
  <c r="H958" i="106"/>
  <c r="D958" i="106"/>
  <c r="C958" i="106"/>
  <c r="B958" i="106"/>
  <c r="P957" i="106"/>
  <c r="O957" i="106"/>
  <c r="N957" i="106"/>
  <c r="M957" i="106"/>
  <c r="L957" i="106"/>
  <c r="K957" i="106"/>
  <c r="H957" i="106"/>
  <c r="D957" i="106"/>
  <c r="C957" i="106"/>
  <c r="B957" i="106"/>
  <c r="P956" i="106"/>
  <c r="O956" i="106"/>
  <c r="N956" i="106"/>
  <c r="M956" i="106"/>
  <c r="L956" i="106"/>
  <c r="K956" i="106"/>
  <c r="H956" i="106"/>
  <c r="D956" i="106"/>
  <c r="C956" i="106"/>
  <c r="B956" i="106"/>
  <c r="P955" i="106"/>
  <c r="O955" i="106"/>
  <c r="N955" i="106"/>
  <c r="M955" i="106"/>
  <c r="L955" i="106"/>
  <c r="K955" i="106"/>
  <c r="H955" i="106"/>
  <c r="D955" i="106"/>
  <c r="C955" i="106"/>
  <c r="B955" i="106"/>
  <c r="P954" i="106"/>
  <c r="O954" i="106"/>
  <c r="N954" i="106"/>
  <c r="M954" i="106"/>
  <c r="L954" i="106"/>
  <c r="K954" i="106"/>
  <c r="H954" i="106"/>
  <c r="D954" i="106"/>
  <c r="C954" i="106"/>
  <c r="B954" i="106"/>
  <c r="P953" i="106"/>
  <c r="O953" i="106"/>
  <c r="N953" i="106"/>
  <c r="M953" i="106"/>
  <c r="L953" i="106"/>
  <c r="K953" i="106"/>
  <c r="H953" i="106"/>
  <c r="D953" i="106"/>
  <c r="C953" i="106"/>
  <c r="B953" i="106"/>
  <c r="P952" i="106"/>
  <c r="O952" i="106"/>
  <c r="N952" i="106"/>
  <c r="M952" i="106"/>
  <c r="L952" i="106"/>
  <c r="K952" i="106"/>
  <c r="H952" i="106"/>
  <c r="D952" i="106"/>
  <c r="C952" i="106"/>
  <c r="B952" i="106"/>
  <c r="P951" i="106"/>
  <c r="O951" i="106"/>
  <c r="N951" i="106"/>
  <c r="M951" i="106"/>
  <c r="L951" i="106"/>
  <c r="K951" i="106"/>
  <c r="H951" i="106"/>
  <c r="D951" i="106"/>
  <c r="C951" i="106"/>
  <c r="B951" i="106"/>
  <c r="P950" i="106"/>
  <c r="O950" i="106"/>
  <c r="N950" i="106"/>
  <c r="M950" i="106"/>
  <c r="L950" i="106"/>
  <c r="K950" i="106"/>
  <c r="H950" i="106"/>
  <c r="D950" i="106"/>
  <c r="C950" i="106"/>
  <c r="B950" i="106"/>
  <c r="P949" i="106"/>
  <c r="O949" i="106"/>
  <c r="N949" i="106"/>
  <c r="M949" i="106"/>
  <c r="L949" i="106"/>
  <c r="K949" i="106"/>
  <c r="H949" i="106"/>
  <c r="D949" i="106"/>
  <c r="C949" i="106"/>
  <c r="B949" i="106"/>
  <c r="P948" i="106"/>
  <c r="O948" i="106"/>
  <c r="N948" i="106"/>
  <c r="M948" i="106"/>
  <c r="L948" i="106"/>
  <c r="K948" i="106"/>
  <c r="H948" i="106"/>
  <c r="D948" i="106"/>
  <c r="C948" i="106"/>
  <c r="B948" i="106"/>
  <c r="P947" i="106"/>
  <c r="O947" i="106"/>
  <c r="N947" i="106"/>
  <c r="M947" i="106"/>
  <c r="L947" i="106"/>
  <c r="K947" i="106"/>
  <c r="H947" i="106"/>
  <c r="D947" i="106"/>
  <c r="C947" i="106"/>
  <c r="B947" i="106"/>
  <c r="P946" i="106"/>
  <c r="O946" i="106"/>
  <c r="N946" i="106"/>
  <c r="M946" i="106"/>
  <c r="L946" i="106"/>
  <c r="K946" i="106"/>
  <c r="H946" i="106"/>
  <c r="D946" i="106"/>
  <c r="C946" i="106"/>
  <c r="B946" i="106"/>
  <c r="P945" i="106"/>
  <c r="O945" i="106"/>
  <c r="N945" i="106"/>
  <c r="M945" i="106"/>
  <c r="L945" i="106"/>
  <c r="K945" i="106"/>
  <c r="H945" i="106"/>
  <c r="D945" i="106"/>
  <c r="C945" i="106"/>
  <c r="B945" i="106"/>
  <c r="P944" i="106"/>
  <c r="O944" i="106"/>
  <c r="N944" i="106"/>
  <c r="M944" i="106"/>
  <c r="L944" i="106"/>
  <c r="K944" i="106"/>
  <c r="H944" i="106"/>
  <c r="D944" i="106"/>
  <c r="C944" i="106"/>
  <c r="B944" i="106"/>
  <c r="P943" i="106"/>
  <c r="O943" i="106"/>
  <c r="N943" i="106"/>
  <c r="M943" i="106"/>
  <c r="L943" i="106"/>
  <c r="K943" i="106"/>
  <c r="H943" i="106"/>
  <c r="D943" i="106"/>
  <c r="C943" i="106"/>
  <c r="B943" i="106"/>
  <c r="P942" i="106"/>
  <c r="O942" i="106"/>
  <c r="N942" i="106"/>
  <c r="M942" i="106"/>
  <c r="L942" i="106"/>
  <c r="K942" i="106"/>
  <c r="H942" i="106"/>
  <c r="D942" i="106"/>
  <c r="C942" i="106"/>
  <c r="B942" i="106"/>
  <c r="P941" i="106"/>
  <c r="O941" i="106"/>
  <c r="N941" i="106"/>
  <c r="M941" i="106"/>
  <c r="L941" i="106"/>
  <c r="K941" i="106"/>
  <c r="H941" i="106"/>
  <c r="D941" i="106"/>
  <c r="C941" i="106"/>
  <c r="B941" i="106"/>
  <c r="P940" i="106"/>
  <c r="O940" i="106"/>
  <c r="N940" i="106"/>
  <c r="M940" i="106"/>
  <c r="L940" i="106"/>
  <c r="K940" i="106"/>
  <c r="H940" i="106"/>
  <c r="D940" i="106"/>
  <c r="C940" i="106"/>
  <c r="B940" i="106"/>
  <c r="P939" i="106"/>
  <c r="O939" i="106"/>
  <c r="N939" i="106"/>
  <c r="M939" i="106"/>
  <c r="L939" i="106"/>
  <c r="K939" i="106"/>
  <c r="H939" i="106"/>
  <c r="D939" i="106"/>
  <c r="C939" i="106"/>
  <c r="B939" i="106"/>
  <c r="P938" i="106"/>
  <c r="O938" i="106"/>
  <c r="N938" i="106"/>
  <c r="M938" i="106"/>
  <c r="L938" i="106"/>
  <c r="K938" i="106"/>
  <c r="H938" i="106"/>
  <c r="D938" i="106"/>
  <c r="C938" i="106"/>
  <c r="B938" i="106"/>
  <c r="P937" i="106"/>
  <c r="O937" i="106"/>
  <c r="N937" i="106"/>
  <c r="M937" i="106"/>
  <c r="L937" i="106"/>
  <c r="K937" i="106"/>
  <c r="H937" i="106"/>
  <c r="D937" i="106"/>
  <c r="C937" i="106"/>
  <c r="B937" i="106"/>
  <c r="P936" i="106"/>
  <c r="O936" i="106"/>
  <c r="N936" i="106"/>
  <c r="M936" i="106"/>
  <c r="L936" i="106"/>
  <c r="K936" i="106"/>
  <c r="H936" i="106"/>
  <c r="D936" i="106"/>
  <c r="C936" i="106"/>
  <c r="B936" i="106"/>
  <c r="P935" i="106"/>
  <c r="O935" i="106"/>
  <c r="N935" i="106"/>
  <c r="M935" i="106"/>
  <c r="L935" i="106"/>
  <c r="K935" i="106"/>
  <c r="H935" i="106"/>
  <c r="D935" i="106"/>
  <c r="C935" i="106"/>
  <c r="B935" i="106"/>
  <c r="P934" i="106"/>
  <c r="O934" i="106"/>
  <c r="N934" i="106"/>
  <c r="M934" i="106"/>
  <c r="L934" i="106"/>
  <c r="K934" i="106"/>
  <c r="H934" i="106"/>
  <c r="D934" i="106"/>
  <c r="C934" i="106"/>
  <c r="B934" i="106"/>
  <c r="P933" i="106"/>
  <c r="O933" i="106"/>
  <c r="N933" i="106"/>
  <c r="M933" i="106"/>
  <c r="L933" i="106"/>
  <c r="K933" i="106"/>
  <c r="H933" i="106"/>
  <c r="D933" i="106"/>
  <c r="C933" i="106"/>
  <c r="B933" i="106"/>
  <c r="P932" i="106"/>
  <c r="O932" i="106"/>
  <c r="N932" i="106"/>
  <c r="M932" i="106"/>
  <c r="L932" i="106"/>
  <c r="K932" i="106"/>
  <c r="H932" i="106"/>
  <c r="D932" i="106"/>
  <c r="C932" i="106"/>
  <c r="B932" i="106"/>
  <c r="P931" i="106"/>
  <c r="O931" i="106"/>
  <c r="N931" i="106"/>
  <c r="M931" i="106"/>
  <c r="L931" i="106"/>
  <c r="K931" i="106"/>
  <c r="H931" i="106"/>
  <c r="D931" i="106"/>
  <c r="C931" i="106"/>
  <c r="B931" i="106"/>
  <c r="P930" i="106"/>
  <c r="O930" i="106"/>
  <c r="N930" i="106"/>
  <c r="M930" i="106"/>
  <c r="L930" i="106"/>
  <c r="K930" i="106"/>
  <c r="H930" i="106"/>
  <c r="D930" i="106"/>
  <c r="C930" i="106"/>
  <c r="B930" i="106"/>
  <c r="P929" i="106"/>
  <c r="O929" i="106"/>
  <c r="N929" i="106"/>
  <c r="M929" i="106"/>
  <c r="L929" i="106"/>
  <c r="K929" i="106"/>
  <c r="H929" i="106"/>
  <c r="D929" i="106"/>
  <c r="C929" i="106"/>
  <c r="B929" i="106"/>
  <c r="P928" i="106"/>
  <c r="O928" i="106"/>
  <c r="N928" i="106"/>
  <c r="M928" i="106"/>
  <c r="L928" i="106"/>
  <c r="K928" i="106"/>
  <c r="H928" i="106"/>
  <c r="D928" i="106"/>
  <c r="C928" i="106"/>
  <c r="B928" i="106"/>
  <c r="P927" i="106"/>
  <c r="O927" i="106"/>
  <c r="N927" i="106"/>
  <c r="M927" i="106"/>
  <c r="L927" i="106"/>
  <c r="K927" i="106"/>
  <c r="H927" i="106"/>
  <c r="D927" i="106"/>
  <c r="C927" i="106"/>
  <c r="B927" i="106"/>
  <c r="P926" i="106"/>
  <c r="O926" i="106"/>
  <c r="N926" i="106"/>
  <c r="M926" i="106"/>
  <c r="L926" i="106"/>
  <c r="K926" i="106"/>
  <c r="H926" i="106"/>
  <c r="D926" i="106"/>
  <c r="C926" i="106"/>
  <c r="B926" i="106"/>
  <c r="P925" i="106"/>
  <c r="O925" i="106"/>
  <c r="N925" i="106"/>
  <c r="M925" i="106"/>
  <c r="L925" i="106"/>
  <c r="K925" i="106"/>
  <c r="H925" i="106"/>
  <c r="D925" i="106"/>
  <c r="C925" i="106"/>
  <c r="B925" i="106"/>
  <c r="P924" i="106"/>
  <c r="O924" i="106"/>
  <c r="N924" i="106"/>
  <c r="M924" i="106"/>
  <c r="L924" i="106"/>
  <c r="K924" i="106"/>
  <c r="H924" i="106"/>
  <c r="D924" i="106"/>
  <c r="C924" i="106"/>
  <c r="B924" i="106"/>
  <c r="P923" i="106"/>
  <c r="O923" i="106"/>
  <c r="N923" i="106"/>
  <c r="M923" i="106"/>
  <c r="L923" i="106"/>
  <c r="K923" i="106"/>
  <c r="H923" i="106"/>
  <c r="D923" i="106"/>
  <c r="C923" i="106"/>
  <c r="B923" i="106"/>
  <c r="P922" i="106"/>
  <c r="O922" i="106"/>
  <c r="N922" i="106"/>
  <c r="M922" i="106"/>
  <c r="L922" i="106"/>
  <c r="K922" i="106"/>
  <c r="H922" i="106"/>
  <c r="D922" i="106"/>
  <c r="C922" i="106"/>
  <c r="B922" i="106"/>
  <c r="P921" i="106"/>
  <c r="O921" i="106"/>
  <c r="N921" i="106"/>
  <c r="M921" i="106"/>
  <c r="L921" i="106"/>
  <c r="K921" i="106"/>
  <c r="H921" i="106"/>
  <c r="D921" i="106"/>
  <c r="C921" i="106"/>
  <c r="B921" i="106"/>
  <c r="P920" i="106"/>
  <c r="O920" i="106"/>
  <c r="N920" i="106"/>
  <c r="M920" i="106"/>
  <c r="L920" i="106"/>
  <c r="K920" i="106"/>
  <c r="H920" i="106"/>
  <c r="D920" i="106"/>
  <c r="C920" i="106"/>
  <c r="B920" i="106"/>
  <c r="P919" i="106"/>
  <c r="O919" i="106"/>
  <c r="N919" i="106"/>
  <c r="M919" i="106"/>
  <c r="L919" i="106"/>
  <c r="K919" i="106"/>
  <c r="H919" i="106"/>
  <c r="D919" i="106"/>
  <c r="C919" i="106"/>
  <c r="B919" i="106"/>
  <c r="P918" i="106"/>
  <c r="O918" i="106"/>
  <c r="N918" i="106"/>
  <c r="M918" i="106"/>
  <c r="L918" i="106"/>
  <c r="K918" i="106"/>
  <c r="H918" i="106"/>
  <c r="D918" i="106"/>
  <c r="C918" i="106"/>
  <c r="B918" i="106"/>
  <c r="P917" i="106"/>
  <c r="O917" i="106"/>
  <c r="N917" i="106"/>
  <c r="M917" i="106"/>
  <c r="L917" i="106"/>
  <c r="K917" i="106"/>
  <c r="H917" i="106"/>
  <c r="D917" i="106"/>
  <c r="C917" i="106"/>
  <c r="B917" i="106"/>
  <c r="P916" i="106"/>
  <c r="O916" i="106"/>
  <c r="N916" i="106"/>
  <c r="M916" i="106"/>
  <c r="L916" i="106"/>
  <c r="K916" i="106"/>
  <c r="H916" i="106"/>
  <c r="D916" i="106"/>
  <c r="C916" i="106"/>
  <c r="B916" i="106"/>
  <c r="P915" i="106"/>
  <c r="O915" i="106"/>
  <c r="N915" i="106"/>
  <c r="M915" i="106"/>
  <c r="L915" i="106"/>
  <c r="K915" i="106"/>
  <c r="H915" i="106"/>
  <c r="D915" i="106"/>
  <c r="C915" i="106"/>
  <c r="B915" i="106"/>
  <c r="P914" i="106"/>
  <c r="O914" i="106"/>
  <c r="N914" i="106"/>
  <c r="M914" i="106"/>
  <c r="L914" i="106"/>
  <c r="K914" i="106"/>
  <c r="H914" i="106"/>
  <c r="D914" i="106"/>
  <c r="C914" i="106"/>
  <c r="B914" i="106"/>
  <c r="P913" i="106"/>
  <c r="O913" i="106"/>
  <c r="N913" i="106"/>
  <c r="M913" i="106"/>
  <c r="L913" i="106"/>
  <c r="K913" i="106"/>
  <c r="H913" i="106"/>
  <c r="D913" i="106"/>
  <c r="C913" i="106"/>
  <c r="B913" i="106"/>
  <c r="P912" i="106"/>
  <c r="O912" i="106"/>
  <c r="N912" i="106"/>
  <c r="M912" i="106"/>
  <c r="L912" i="106"/>
  <c r="K912" i="106"/>
  <c r="H912" i="106"/>
  <c r="D912" i="106"/>
  <c r="C912" i="106"/>
  <c r="B912" i="106"/>
  <c r="P911" i="106"/>
  <c r="O911" i="106"/>
  <c r="N911" i="106"/>
  <c r="M911" i="106"/>
  <c r="L911" i="106"/>
  <c r="K911" i="106"/>
  <c r="H911" i="106"/>
  <c r="D911" i="106"/>
  <c r="C911" i="106"/>
  <c r="B911" i="106"/>
  <c r="P910" i="106"/>
  <c r="O910" i="106"/>
  <c r="N910" i="106"/>
  <c r="M910" i="106"/>
  <c r="L910" i="106"/>
  <c r="K910" i="106"/>
  <c r="H910" i="106"/>
  <c r="D910" i="106"/>
  <c r="C910" i="106"/>
  <c r="B910" i="106"/>
  <c r="P909" i="106"/>
  <c r="O909" i="106"/>
  <c r="N909" i="106"/>
  <c r="M909" i="106"/>
  <c r="L909" i="106"/>
  <c r="K909" i="106"/>
  <c r="H909" i="106"/>
  <c r="D909" i="106"/>
  <c r="C909" i="106"/>
  <c r="B909" i="106"/>
  <c r="P908" i="106"/>
  <c r="O908" i="106"/>
  <c r="N908" i="106"/>
  <c r="M908" i="106"/>
  <c r="L908" i="106"/>
  <c r="K908" i="106"/>
  <c r="H908" i="106"/>
  <c r="D908" i="106"/>
  <c r="C908" i="106"/>
  <c r="B908" i="106"/>
  <c r="P907" i="106"/>
  <c r="O907" i="106"/>
  <c r="N907" i="106"/>
  <c r="M907" i="106"/>
  <c r="L907" i="106"/>
  <c r="K907" i="106"/>
  <c r="H907" i="106"/>
  <c r="D907" i="106"/>
  <c r="C907" i="106"/>
  <c r="B907" i="106"/>
  <c r="P906" i="106"/>
  <c r="O906" i="106"/>
  <c r="N906" i="106"/>
  <c r="M906" i="106"/>
  <c r="L906" i="106"/>
  <c r="K906" i="106"/>
  <c r="H906" i="106"/>
  <c r="D906" i="106"/>
  <c r="C906" i="106"/>
  <c r="B906" i="106"/>
  <c r="P905" i="106"/>
  <c r="O905" i="106"/>
  <c r="N905" i="106"/>
  <c r="M905" i="106"/>
  <c r="L905" i="106"/>
  <c r="K905" i="106"/>
  <c r="H905" i="106"/>
  <c r="D905" i="106"/>
  <c r="C905" i="106"/>
  <c r="B905" i="106"/>
  <c r="P904" i="106"/>
  <c r="O904" i="106"/>
  <c r="N904" i="106"/>
  <c r="M904" i="106"/>
  <c r="L904" i="106"/>
  <c r="K904" i="106"/>
  <c r="H904" i="106"/>
  <c r="D904" i="106"/>
  <c r="C904" i="106"/>
  <c r="B904" i="106"/>
  <c r="P903" i="106"/>
  <c r="O903" i="106"/>
  <c r="N903" i="106"/>
  <c r="M903" i="106"/>
  <c r="L903" i="106"/>
  <c r="K903" i="106"/>
  <c r="H903" i="106"/>
  <c r="D903" i="106"/>
  <c r="C903" i="106"/>
  <c r="B903" i="106"/>
  <c r="P902" i="106"/>
  <c r="O902" i="106"/>
  <c r="N902" i="106"/>
  <c r="M902" i="106"/>
  <c r="L902" i="106"/>
  <c r="K902" i="106"/>
  <c r="H902" i="106"/>
  <c r="D902" i="106"/>
  <c r="C902" i="106"/>
  <c r="B902" i="106"/>
  <c r="P901" i="106"/>
  <c r="O901" i="106"/>
  <c r="N901" i="106"/>
  <c r="M901" i="106"/>
  <c r="L901" i="106"/>
  <c r="K901" i="106"/>
  <c r="H901" i="106"/>
  <c r="D901" i="106"/>
  <c r="C901" i="106"/>
  <c r="B901" i="106"/>
  <c r="P900" i="106"/>
  <c r="O900" i="106"/>
  <c r="N900" i="106"/>
  <c r="M900" i="106"/>
  <c r="L900" i="106"/>
  <c r="K900" i="106"/>
  <c r="H900" i="106"/>
  <c r="D900" i="106"/>
  <c r="C900" i="106"/>
  <c r="B900" i="106"/>
  <c r="P899" i="106"/>
  <c r="O899" i="106"/>
  <c r="N899" i="106"/>
  <c r="M899" i="106"/>
  <c r="L899" i="106"/>
  <c r="K899" i="106"/>
  <c r="H899" i="106"/>
  <c r="D899" i="106"/>
  <c r="C899" i="106"/>
  <c r="B899" i="106"/>
  <c r="P898" i="106"/>
  <c r="O898" i="106"/>
  <c r="N898" i="106"/>
  <c r="M898" i="106"/>
  <c r="L898" i="106"/>
  <c r="K898" i="106"/>
  <c r="H898" i="106"/>
  <c r="D898" i="106"/>
  <c r="C898" i="106"/>
  <c r="B898" i="106"/>
  <c r="P897" i="106"/>
  <c r="O897" i="106"/>
  <c r="N897" i="106"/>
  <c r="M897" i="106"/>
  <c r="L897" i="106"/>
  <c r="K897" i="106"/>
  <c r="H897" i="106"/>
  <c r="D897" i="106"/>
  <c r="C897" i="106"/>
  <c r="B897" i="106"/>
  <c r="P896" i="106"/>
  <c r="O896" i="106"/>
  <c r="N896" i="106"/>
  <c r="M896" i="106"/>
  <c r="L896" i="106"/>
  <c r="K896" i="106"/>
  <c r="H896" i="106"/>
  <c r="D896" i="106"/>
  <c r="C896" i="106"/>
  <c r="B896" i="106"/>
  <c r="P895" i="106"/>
  <c r="O895" i="106"/>
  <c r="N895" i="106"/>
  <c r="M895" i="106"/>
  <c r="L895" i="106"/>
  <c r="K895" i="106"/>
  <c r="H895" i="106"/>
  <c r="D895" i="106"/>
  <c r="C895" i="106"/>
  <c r="B895" i="106"/>
  <c r="P894" i="106"/>
  <c r="O894" i="106"/>
  <c r="N894" i="106"/>
  <c r="M894" i="106"/>
  <c r="L894" i="106"/>
  <c r="K894" i="106"/>
  <c r="H894" i="106"/>
  <c r="D894" i="106"/>
  <c r="C894" i="106"/>
  <c r="B894" i="106"/>
  <c r="P893" i="106"/>
  <c r="O893" i="106"/>
  <c r="N893" i="106"/>
  <c r="M893" i="106"/>
  <c r="L893" i="106"/>
  <c r="K893" i="106"/>
  <c r="H893" i="106"/>
  <c r="D893" i="106"/>
  <c r="C893" i="106"/>
  <c r="B893" i="106"/>
  <c r="P892" i="106"/>
  <c r="O892" i="106"/>
  <c r="N892" i="106"/>
  <c r="M892" i="106"/>
  <c r="L892" i="106"/>
  <c r="K892" i="106"/>
  <c r="H892" i="106"/>
  <c r="D892" i="106"/>
  <c r="C892" i="106"/>
  <c r="B892" i="106"/>
  <c r="P891" i="106"/>
  <c r="O891" i="106"/>
  <c r="N891" i="106"/>
  <c r="M891" i="106"/>
  <c r="L891" i="106"/>
  <c r="K891" i="106"/>
  <c r="H891" i="106"/>
  <c r="D891" i="106"/>
  <c r="C891" i="106"/>
  <c r="B891" i="106"/>
  <c r="P890" i="106"/>
  <c r="O890" i="106"/>
  <c r="N890" i="106"/>
  <c r="M890" i="106"/>
  <c r="L890" i="106"/>
  <c r="K890" i="106"/>
  <c r="H890" i="106"/>
  <c r="D890" i="106"/>
  <c r="C890" i="106"/>
  <c r="B890" i="106"/>
  <c r="P889" i="106"/>
  <c r="O889" i="106"/>
  <c r="N889" i="106"/>
  <c r="M889" i="106"/>
  <c r="L889" i="106"/>
  <c r="K889" i="106"/>
  <c r="H889" i="106"/>
  <c r="D889" i="106"/>
  <c r="C889" i="106"/>
  <c r="B889" i="106"/>
  <c r="P888" i="106"/>
  <c r="O888" i="106"/>
  <c r="N888" i="106"/>
  <c r="M888" i="106"/>
  <c r="L888" i="106"/>
  <c r="K888" i="106"/>
  <c r="H888" i="106"/>
  <c r="D888" i="106"/>
  <c r="C888" i="106"/>
  <c r="B888" i="106"/>
  <c r="P887" i="106"/>
  <c r="O887" i="106"/>
  <c r="N887" i="106"/>
  <c r="M887" i="106"/>
  <c r="L887" i="106"/>
  <c r="K887" i="106"/>
  <c r="H887" i="106"/>
  <c r="D887" i="106"/>
  <c r="C887" i="106"/>
  <c r="B887" i="106"/>
  <c r="P886" i="106"/>
  <c r="O886" i="106"/>
  <c r="N886" i="106"/>
  <c r="M886" i="106"/>
  <c r="L886" i="106"/>
  <c r="K886" i="106"/>
  <c r="H886" i="106"/>
  <c r="D886" i="106"/>
  <c r="C886" i="106"/>
  <c r="B886" i="106"/>
  <c r="P885" i="106"/>
  <c r="O885" i="106"/>
  <c r="N885" i="106"/>
  <c r="M885" i="106"/>
  <c r="L885" i="106"/>
  <c r="K885" i="106"/>
  <c r="H885" i="106"/>
  <c r="D885" i="106"/>
  <c r="C885" i="106"/>
  <c r="B885" i="106"/>
  <c r="P884" i="106"/>
  <c r="O884" i="106"/>
  <c r="N884" i="106"/>
  <c r="M884" i="106"/>
  <c r="L884" i="106"/>
  <c r="K884" i="106"/>
  <c r="H884" i="106"/>
  <c r="D884" i="106"/>
  <c r="C884" i="106"/>
  <c r="B884" i="106"/>
  <c r="P883" i="106"/>
  <c r="O883" i="106"/>
  <c r="N883" i="106"/>
  <c r="M883" i="106"/>
  <c r="L883" i="106"/>
  <c r="K883" i="106"/>
  <c r="H883" i="106"/>
  <c r="D883" i="106"/>
  <c r="C883" i="106"/>
  <c r="B883" i="106"/>
  <c r="P882" i="106"/>
  <c r="O882" i="106"/>
  <c r="N882" i="106"/>
  <c r="M882" i="106"/>
  <c r="L882" i="106"/>
  <c r="K882" i="106"/>
  <c r="H882" i="106"/>
  <c r="D882" i="106"/>
  <c r="C882" i="106"/>
  <c r="B882" i="106"/>
  <c r="P881" i="106"/>
  <c r="O881" i="106"/>
  <c r="N881" i="106"/>
  <c r="M881" i="106"/>
  <c r="L881" i="106"/>
  <c r="K881" i="106"/>
  <c r="H881" i="106"/>
  <c r="D881" i="106"/>
  <c r="C881" i="106"/>
  <c r="B881" i="106"/>
  <c r="P880" i="106"/>
  <c r="O880" i="106"/>
  <c r="N880" i="106"/>
  <c r="M880" i="106"/>
  <c r="L880" i="106"/>
  <c r="K880" i="106"/>
  <c r="H880" i="106"/>
  <c r="D880" i="106"/>
  <c r="C880" i="106"/>
  <c r="B880" i="106"/>
  <c r="P879" i="106"/>
  <c r="O879" i="106"/>
  <c r="N879" i="106"/>
  <c r="M879" i="106"/>
  <c r="L879" i="106"/>
  <c r="K879" i="106"/>
  <c r="H879" i="106"/>
  <c r="D879" i="106"/>
  <c r="C879" i="106"/>
  <c r="B879" i="106"/>
  <c r="P878" i="106"/>
  <c r="O878" i="106"/>
  <c r="N878" i="106"/>
  <c r="M878" i="106"/>
  <c r="L878" i="106"/>
  <c r="K878" i="106"/>
  <c r="H878" i="106"/>
  <c r="D878" i="106"/>
  <c r="C878" i="106"/>
  <c r="B878" i="106"/>
  <c r="P877" i="106"/>
  <c r="O877" i="106"/>
  <c r="N877" i="106"/>
  <c r="M877" i="106"/>
  <c r="L877" i="106"/>
  <c r="K877" i="106"/>
  <c r="H877" i="106"/>
  <c r="D877" i="106"/>
  <c r="C877" i="106"/>
  <c r="B877" i="106"/>
  <c r="P876" i="106"/>
  <c r="O876" i="106"/>
  <c r="N876" i="106"/>
  <c r="M876" i="106"/>
  <c r="L876" i="106"/>
  <c r="K876" i="106"/>
  <c r="H876" i="106"/>
  <c r="D876" i="106"/>
  <c r="C876" i="106"/>
  <c r="B876" i="106"/>
  <c r="P875" i="106"/>
  <c r="O875" i="106"/>
  <c r="N875" i="106"/>
  <c r="M875" i="106"/>
  <c r="L875" i="106"/>
  <c r="K875" i="106"/>
  <c r="H875" i="106"/>
  <c r="D875" i="106"/>
  <c r="C875" i="106"/>
  <c r="B875" i="106"/>
  <c r="P874" i="106"/>
  <c r="O874" i="106"/>
  <c r="N874" i="106"/>
  <c r="M874" i="106"/>
  <c r="L874" i="106"/>
  <c r="K874" i="106"/>
  <c r="H874" i="106"/>
  <c r="D874" i="106"/>
  <c r="C874" i="106"/>
  <c r="B874" i="106"/>
  <c r="P873" i="106"/>
  <c r="O873" i="106"/>
  <c r="N873" i="106"/>
  <c r="M873" i="106"/>
  <c r="L873" i="106"/>
  <c r="K873" i="106"/>
  <c r="H873" i="106"/>
  <c r="D873" i="106"/>
  <c r="C873" i="106"/>
  <c r="B873" i="106"/>
  <c r="P872" i="106"/>
  <c r="O872" i="106"/>
  <c r="N872" i="106"/>
  <c r="M872" i="106"/>
  <c r="L872" i="106"/>
  <c r="K872" i="106"/>
  <c r="H872" i="106"/>
  <c r="D872" i="106"/>
  <c r="C872" i="106"/>
  <c r="B872" i="106"/>
  <c r="P871" i="106"/>
  <c r="O871" i="106"/>
  <c r="N871" i="106"/>
  <c r="M871" i="106"/>
  <c r="L871" i="106"/>
  <c r="K871" i="106"/>
  <c r="H871" i="106"/>
  <c r="D871" i="106"/>
  <c r="C871" i="106"/>
  <c r="B871" i="106"/>
  <c r="P870" i="106"/>
  <c r="O870" i="106"/>
  <c r="N870" i="106"/>
  <c r="M870" i="106"/>
  <c r="L870" i="106"/>
  <c r="K870" i="106"/>
  <c r="H870" i="106"/>
  <c r="D870" i="106"/>
  <c r="C870" i="106"/>
  <c r="B870" i="106"/>
  <c r="P869" i="106"/>
  <c r="O869" i="106"/>
  <c r="N869" i="106"/>
  <c r="M869" i="106"/>
  <c r="L869" i="106"/>
  <c r="K869" i="106"/>
  <c r="H869" i="106"/>
  <c r="D869" i="106"/>
  <c r="C869" i="106"/>
  <c r="B869" i="106"/>
  <c r="P868" i="106"/>
  <c r="O868" i="106"/>
  <c r="N868" i="106"/>
  <c r="M868" i="106"/>
  <c r="L868" i="106"/>
  <c r="K868" i="106"/>
  <c r="H868" i="106"/>
  <c r="D868" i="106"/>
  <c r="C868" i="106"/>
  <c r="B868" i="106"/>
  <c r="P867" i="106"/>
  <c r="O867" i="106"/>
  <c r="N867" i="106"/>
  <c r="M867" i="106"/>
  <c r="L867" i="106"/>
  <c r="K867" i="106"/>
  <c r="H867" i="106"/>
  <c r="D867" i="106"/>
  <c r="C867" i="106"/>
  <c r="B867" i="106"/>
  <c r="P866" i="106"/>
  <c r="O866" i="106"/>
  <c r="N866" i="106"/>
  <c r="M866" i="106"/>
  <c r="L866" i="106"/>
  <c r="K866" i="106"/>
  <c r="H866" i="106"/>
  <c r="D866" i="106"/>
  <c r="C866" i="106"/>
  <c r="B866" i="106"/>
  <c r="P865" i="106"/>
  <c r="O865" i="106"/>
  <c r="N865" i="106"/>
  <c r="M865" i="106"/>
  <c r="L865" i="106"/>
  <c r="K865" i="106"/>
  <c r="H865" i="106"/>
  <c r="D865" i="106"/>
  <c r="C865" i="106"/>
  <c r="B865" i="106"/>
  <c r="P864" i="106"/>
  <c r="O864" i="106"/>
  <c r="N864" i="106"/>
  <c r="M864" i="106"/>
  <c r="L864" i="106"/>
  <c r="K864" i="106"/>
  <c r="H864" i="106"/>
  <c r="D864" i="106"/>
  <c r="C864" i="106"/>
  <c r="B864" i="106"/>
  <c r="P863" i="106"/>
  <c r="O863" i="106"/>
  <c r="N863" i="106"/>
  <c r="M863" i="106"/>
  <c r="L863" i="106"/>
  <c r="K863" i="106"/>
  <c r="H863" i="106"/>
  <c r="D863" i="106"/>
  <c r="C863" i="106"/>
  <c r="B863" i="106"/>
  <c r="P862" i="106"/>
  <c r="O862" i="106"/>
  <c r="N862" i="106"/>
  <c r="M862" i="106"/>
  <c r="L862" i="106"/>
  <c r="K862" i="106"/>
  <c r="H862" i="106"/>
  <c r="D862" i="106"/>
  <c r="C862" i="106"/>
  <c r="B862" i="106"/>
  <c r="P861" i="106"/>
  <c r="O861" i="106"/>
  <c r="N861" i="106"/>
  <c r="M861" i="106"/>
  <c r="L861" i="106"/>
  <c r="K861" i="106"/>
  <c r="H861" i="106"/>
  <c r="D861" i="106"/>
  <c r="C861" i="106"/>
  <c r="B861" i="106"/>
  <c r="P860" i="106"/>
  <c r="O860" i="106"/>
  <c r="N860" i="106"/>
  <c r="M860" i="106"/>
  <c r="L860" i="106"/>
  <c r="K860" i="106"/>
  <c r="H860" i="106"/>
  <c r="D860" i="106"/>
  <c r="C860" i="106"/>
  <c r="B860" i="106"/>
  <c r="P859" i="106"/>
  <c r="O859" i="106"/>
  <c r="N859" i="106"/>
  <c r="M859" i="106"/>
  <c r="L859" i="106"/>
  <c r="K859" i="106"/>
  <c r="H859" i="106"/>
  <c r="D859" i="106"/>
  <c r="C859" i="106"/>
  <c r="B859" i="106"/>
  <c r="P858" i="106"/>
  <c r="O858" i="106"/>
  <c r="N858" i="106"/>
  <c r="M858" i="106"/>
  <c r="L858" i="106"/>
  <c r="K858" i="106"/>
  <c r="H858" i="106"/>
  <c r="D858" i="106"/>
  <c r="C858" i="106"/>
  <c r="B858" i="106"/>
  <c r="P857" i="106"/>
  <c r="O857" i="106"/>
  <c r="N857" i="106"/>
  <c r="M857" i="106"/>
  <c r="L857" i="106"/>
  <c r="K857" i="106"/>
  <c r="H857" i="106"/>
  <c r="D857" i="106"/>
  <c r="C857" i="106"/>
  <c r="B857" i="106"/>
  <c r="P856" i="106"/>
  <c r="O856" i="106"/>
  <c r="N856" i="106"/>
  <c r="M856" i="106"/>
  <c r="L856" i="106"/>
  <c r="K856" i="106"/>
  <c r="H856" i="106"/>
  <c r="D856" i="106"/>
  <c r="C856" i="106"/>
  <c r="B856" i="106"/>
  <c r="P855" i="106"/>
  <c r="O855" i="106"/>
  <c r="N855" i="106"/>
  <c r="M855" i="106"/>
  <c r="L855" i="106"/>
  <c r="K855" i="106"/>
  <c r="H855" i="106"/>
  <c r="D855" i="106"/>
  <c r="C855" i="106"/>
  <c r="B855" i="106"/>
  <c r="P854" i="106"/>
  <c r="O854" i="106"/>
  <c r="N854" i="106"/>
  <c r="M854" i="106"/>
  <c r="L854" i="106"/>
  <c r="K854" i="106"/>
  <c r="H854" i="106"/>
  <c r="D854" i="106"/>
  <c r="C854" i="106"/>
  <c r="B854" i="106"/>
  <c r="P853" i="106"/>
  <c r="O853" i="106"/>
  <c r="N853" i="106"/>
  <c r="M853" i="106"/>
  <c r="L853" i="106"/>
  <c r="K853" i="106"/>
  <c r="H853" i="106"/>
  <c r="D853" i="106"/>
  <c r="C853" i="106"/>
  <c r="B853" i="106"/>
  <c r="P852" i="106"/>
  <c r="O852" i="106"/>
  <c r="N852" i="106"/>
  <c r="M852" i="106"/>
  <c r="L852" i="106"/>
  <c r="K852" i="106"/>
  <c r="H852" i="106"/>
  <c r="D852" i="106"/>
  <c r="C852" i="106"/>
  <c r="B852" i="106"/>
  <c r="P851" i="106"/>
  <c r="O851" i="106"/>
  <c r="N851" i="106"/>
  <c r="M851" i="106"/>
  <c r="L851" i="106"/>
  <c r="K851" i="106"/>
  <c r="H851" i="106"/>
  <c r="D851" i="106"/>
  <c r="C851" i="106"/>
  <c r="B851" i="106"/>
  <c r="P850" i="106"/>
  <c r="O850" i="106"/>
  <c r="N850" i="106"/>
  <c r="M850" i="106"/>
  <c r="L850" i="106"/>
  <c r="K850" i="106"/>
  <c r="H850" i="106"/>
  <c r="D850" i="106"/>
  <c r="C850" i="106"/>
  <c r="B850" i="106"/>
  <c r="P849" i="106"/>
  <c r="O849" i="106"/>
  <c r="N849" i="106"/>
  <c r="M849" i="106"/>
  <c r="L849" i="106"/>
  <c r="K849" i="106"/>
  <c r="H849" i="106"/>
  <c r="D849" i="106"/>
  <c r="C849" i="106"/>
  <c r="B849" i="106"/>
  <c r="P848" i="106"/>
  <c r="O848" i="106"/>
  <c r="N848" i="106"/>
  <c r="M848" i="106"/>
  <c r="L848" i="106"/>
  <c r="K848" i="106"/>
  <c r="H848" i="106"/>
  <c r="D848" i="106"/>
  <c r="C848" i="106"/>
  <c r="B848" i="106"/>
  <c r="P847" i="106"/>
  <c r="O847" i="106"/>
  <c r="N847" i="106"/>
  <c r="M847" i="106"/>
  <c r="L847" i="106"/>
  <c r="K847" i="106"/>
  <c r="H847" i="106"/>
  <c r="D847" i="106"/>
  <c r="C847" i="106"/>
  <c r="B847" i="106"/>
  <c r="P846" i="106"/>
  <c r="O846" i="106"/>
  <c r="N846" i="106"/>
  <c r="M846" i="106"/>
  <c r="L846" i="106"/>
  <c r="K846" i="106"/>
  <c r="H846" i="106"/>
  <c r="D846" i="106"/>
  <c r="C846" i="106"/>
  <c r="B846" i="106"/>
  <c r="P845" i="106"/>
  <c r="O845" i="106"/>
  <c r="N845" i="106"/>
  <c r="M845" i="106"/>
  <c r="L845" i="106"/>
  <c r="K845" i="106"/>
  <c r="H845" i="106"/>
  <c r="D845" i="106"/>
  <c r="C845" i="106"/>
  <c r="B845" i="106"/>
  <c r="P844" i="106"/>
  <c r="O844" i="106"/>
  <c r="N844" i="106"/>
  <c r="M844" i="106"/>
  <c r="L844" i="106"/>
  <c r="K844" i="106"/>
  <c r="H844" i="106"/>
  <c r="D844" i="106"/>
  <c r="C844" i="106"/>
  <c r="B844" i="106"/>
  <c r="P843" i="106"/>
  <c r="O843" i="106"/>
  <c r="N843" i="106"/>
  <c r="M843" i="106"/>
  <c r="L843" i="106"/>
  <c r="K843" i="106"/>
  <c r="H843" i="106"/>
  <c r="D843" i="106"/>
  <c r="C843" i="106"/>
  <c r="B843" i="106"/>
  <c r="P842" i="106"/>
  <c r="O842" i="106"/>
  <c r="N842" i="106"/>
  <c r="M842" i="106"/>
  <c r="L842" i="106"/>
  <c r="K842" i="106"/>
  <c r="H842" i="106"/>
  <c r="D842" i="106"/>
  <c r="C842" i="106"/>
  <c r="B842" i="106"/>
  <c r="P841" i="106"/>
  <c r="O841" i="106"/>
  <c r="N841" i="106"/>
  <c r="M841" i="106"/>
  <c r="L841" i="106"/>
  <c r="K841" i="106"/>
  <c r="H841" i="106"/>
  <c r="D841" i="106"/>
  <c r="C841" i="106"/>
  <c r="B841" i="106"/>
  <c r="P840" i="106"/>
  <c r="O840" i="106"/>
  <c r="N840" i="106"/>
  <c r="M840" i="106"/>
  <c r="L840" i="106"/>
  <c r="K840" i="106"/>
  <c r="H840" i="106"/>
  <c r="D840" i="106"/>
  <c r="C840" i="106"/>
  <c r="B840" i="106"/>
  <c r="P839" i="106"/>
  <c r="O839" i="106"/>
  <c r="N839" i="106"/>
  <c r="M839" i="106"/>
  <c r="L839" i="106"/>
  <c r="K839" i="106"/>
  <c r="H839" i="106"/>
  <c r="D839" i="106"/>
  <c r="C839" i="106"/>
  <c r="B839" i="106"/>
  <c r="P838" i="106"/>
  <c r="O838" i="106"/>
  <c r="N838" i="106"/>
  <c r="M838" i="106"/>
  <c r="L838" i="106"/>
  <c r="K838" i="106"/>
  <c r="H838" i="106"/>
  <c r="D838" i="106"/>
  <c r="C838" i="106"/>
  <c r="B838" i="106"/>
  <c r="P837" i="106"/>
  <c r="O837" i="106"/>
  <c r="N837" i="106"/>
  <c r="M837" i="106"/>
  <c r="L837" i="106"/>
  <c r="K837" i="106"/>
  <c r="H837" i="106"/>
  <c r="D837" i="106"/>
  <c r="C837" i="106"/>
  <c r="B837" i="106"/>
  <c r="P836" i="106"/>
  <c r="O836" i="106"/>
  <c r="N836" i="106"/>
  <c r="M836" i="106"/>
  <c r="L836" i="106"/>
  <c r="K836" i="106"/>
  <c r="H836" i="106"/>
  <c r="D836" i="106"/>
  <c r="C836" i="106"/>
  <c r="B836" i="106"/>
  <c r="P835" i="106"/>
  <c r="O835" i="106"/>
  <c r="N835" i="106"/>
  <c r="M835" i="106"/>
  <c r="L835" i="106"/>
  <c r="K835" i="106"/>
  <c r="H835" i="106"/>
  <c r="D835" i="106"/>
  <c r="C835" i="106"/>
  <c r="B835" i="106"/>
  <c r="P834" i="106"/>
  <c r="O834" i="106"/>
  <c r="N834" i="106"/>
  <c r="M834" i="106"/>
  <c r="L834" i="106"/>
  <c r="K834" i="106"/>
  <c r="H834" i="106"/>
  <c r="D834" i="106"/>
  <c r="C834" i="106"/>
  <c r="B834" i="106"/>
  <c r="P833" i="106"/>
  <c r="O833" i="106"/>
  <c r="N833" i="106"/>
  <c r="M833" i="106"/>
  <c r="L833" i="106"/>
  <c r="K833" i="106"/>
  <c r="H833" i="106"/>
  <c r="D833" i="106"/>
  <c r="C833" i="106"/>
  <c r="B833" i="106"/>
  <c r="P832" i="106"/>
  <c r="O832" i="106"/>
  <c r="N832" i="106"/>
  <c r="M832" i="106"/>
  <c r="L832" i="106"/>
  <c r="K832" i="106"/>
  <c r="H832" i="106"/>
  <c r="D832" i="106"/>
  <c r="C832" i="106"/>
  <c r="B832" i="106"/>
  <c r="P831" i="106"/>
  <c r="O831" i="106"/>
  <c r="N831" i="106"/>
  <c r="M831" i="106"/>
  <c r="L831" i="106"/>
  <c r="K831" i="106"/>
  <c r="H831" i="106"/>
  <c r="D831" i="106"/>
  <c r="C831" i="106"/>
  <c r="B831" i="106"/>
  <c r="P830" i="106"/>
  <c r="O830" i="106"/>
  <c r="N830" i="106"/>
  <c r="M830" i="106"/>
  <c r="L830" i="106"/>
  <c r="K830" i="106"/>
  <c r="H830" i="106"/>
  <c r="D830" i="106"/>
  <c r="C830" i="106"/>
  <c r="B830" i="106"/>
  <c r="P829" i="106"/>
  <c r="O829" i="106"/>
  <c r="N829" i="106"/>
  <c r="M829" i="106"/>
  <c r="L829" i="106"/>
  <c r="K829" i="106"/>
  <c r="H829" i="106"/>
  <c r="D829" i="106"/>
  <c r="C829" i="106"/>
  <c r="B829" i="106"/>
  <c r="P828" i="106"/>
  <c r="O828" i="106"/>
  <c r="N828" i="106"/>
  <c r="M828" i="106"/>
  <c r="L828" i="106"/>
  <c r="K828" i="106"/>
  <c r="H828" i="106"/>
  <c r="D828" i="106"/>
  <c r="C828" i="106"/>
  <c r="B828" i="106"/>
  <c r="P827" i="106"/>
  <c r="O827" i="106"/>
  <c r="N827" i="106"/>
  <c r="M827" i="106"/>
  <c r="L827" i="106"/>
  <c r="K827" i="106"/>
  <c r="H827" i="106"/>
  <c r="D827" i="106"/>
  <c r="C827" i="106"/>
  <c r="B827" i="106"/>
  <c r="P826" i="106"/>
  <c r="O826" i="106"/>
  <c r="N826" i="106"/>
  <c r="M826" i="106"/>
  <c r="L826" i="106"/>
  <c r="K826" i="106"/>
  <c r="H826" i="106"/>
  <c r="D826" i="106"/>
  <c r="C826" i="106"/>
  <c r="B826" i="106"/>
  <c r="P825" i="106"/>
  <c r="O825" i="106"/>
  <c r="N825" i="106"/>
  <c r="M825" i="106"/>
  <c r="L825" i="106"/>
  <c r="K825" i="106"/>
  <c r="H825" i="106"/>
  <c r="D825" i="106"/>
  <c r="C825" i="106"/>
  <c r="B825" i="106"/>
  <c r="P824" i="106"/>
  <c r="O824" i="106"/>
  <c r="N824" i="106"/>
  <c r="M824" i="106"/>
  <c r="L824" i="106"/>
  <c r="K824" i="106"/>
  <c r="H824" i="106"/>
  <c r="D824" i="106"/>
  <c r="C824" i="106"/>
  <c r="B824" i="106"/>
  <c r="P823" i="106"/>
  <c r="O823" i="106"/>
  <c r="N823" i="106"/>
  <c r="M823" i="106"/>
  <c r="L823" i="106"/>
  <c r="K823" i="106"/>
  <c r="H823" i="106"/>
  <c r="D823" i="106"/>
  <c r="C823" i="106"/>
  <c r="B823" i="106"/>
  <c r="P822" i="106"/>
  <c r="O822" i="106"/>
  <c r="N822" i="106"/>
  <c r="M822" i="106"/>
  <c r="L822" i="106"/>
  <c r="K822" i="106"/>
  <c r="H822" i="106"/>
  <c r="D822" i="106"/>
  <c r="C822" i="106"/>
  <c r="B822" i="106"/>
  <c r="P821" i="106"/>
  <c r="O821" i="106"/>
  <c r="N821" i="106"/>
  <c r="M821" i="106"/>
  <c r="L821" i="106"/>
  <c r="K821" i="106"/>
  <c r="H821" i="106"/>
  <c r="D821" i="106"/>
  <c r="C821" i="106"/>
  <c r="B821" i="106"/>
  <c r="P820" i="106"/>
  <c r="O820" i="106"/>
  <c r="N820" i="106"/>
  <c r="M820" i="106"/>
  <c r="L820" i="106"/>
  <c r="K820" i="106"/>
  <c r="H820" i="106"/>
  <c r="D820" i="106"/>
  <c r="C820" i="106"/>
  <c r="B820" i="106"/>
  <c r="P819" i="106"/>
  <c r="O819" i="106"/>
  <c r="N819" i="106"/>
  <c r="M819" i="106"/>
  <c r="L819" i="106"/>
  <c r="K819" i="106"/>
  <c r="H819" i="106"/>
  <c r="D819" i="106"/>
  <c r="C819" i="106"/>
  <c r="B819" i="106"/>
  <c r="P818" i="106"/>
  <c r="O818" i="106"/>
  <c r="N818" i="106"/>
  <c r="M818" i="106"/>
  <c r="L818" i="106"/>
  <c r="K818" i="106"/>
  <c r="H818" i="106"/>
  <c r="D818" i="106"/>
  <c r="C818" i="106"/>
  <c r="B818" i="106"/>
  <c r="P817" i="106"/>
  <c r="O817" i="106"/>
  <c r="N817" i="106"/>
  <c r="M817" i="106"/>
  <c r="L817" i="106"/>
  <c r="K817" i="106"/>
  <c r="H817" i="106"/>
  <c r="D817" i="106"/>
  <c r="C817" i="106"/>
  <c r="B817" i="106"/>
  <c r="P816" i="106"/>
  <c r="O816" i="106"/>
  <c r="N816" i="106"/>
  <c r="M816" i="106"/>
  <c r="L816" i="106"/>
  <c r="K816" i="106"/>
  <c r="H816" i="106"/>
  <c r="D816" i="106"/>
  <c r="C816" i="106"/>
  <c r="B816" i="106"/>
  <c r="P815" i="106"/>
  <c r="O815" i="106"/>
  <c r="N815" i="106"/>
  <c r="M815" i="106"/>
  <c r="L815" i="106"/>
  <c r="K815" i="106"/>
  <c r="H815" i="106"/>
  <c r="D815" i="106"/>
  <c r="C815" i="106"/>
  <c r="B815" i="106"/>
  <c r="P814" i="106"/>
  <c r="O814" i="106"/>
  <c r="N814" i="106"/>
  <c r="M814" i="106"/>
  <c r="L814" i="106"/>
  <c r="K814" i="106"/>
  <c r="H814" i="106"/>
  <c r="D814" i="106"/>
  <c r="C814" i="106"/>
  <c r="B814" i="106"/>
  <c r="P813" i="106"/>
  <c r="O813" i="106"/>
  <c r="N813" i="106"/>
  <c r="M813" i="106"/>
  <c r="L813" i="106"/>
  <c r="K813" i="106"/>
  <c r="H813" i="106"/>
  <c r="D813" i="106"/>
  <c r="C813" i="106"/>
  <c r="B813" i="106"/>
  <c r="P812" i="106"/>
  <c r="O812" i="106"/>
  <c r="N812" i="106"/>
  <c r="M812" i="106"/>
  <c r="L812" i="106"/>
  <c r="K812" i="106"/>
  <c r="H812" i="106"/>
  <c r="D812" i="106"/>
  <c r="C812" i="106"/>
  <c r="B812" i="106"/>
  <c r="P811" i="106"/>
  <c r="O811" i="106"/>
  <c r="N811" i="106"/>
  <c r="M811" i="106"/>
  <c r="L811" i="106"/>
  <c r="K811" i="106"/>
  <c r="H811" i="106"/>
  <c r="D811" i="106"/>
  <c r="C811" i="106"/>
  <c r="B811" i="106"/>
  <c r="P810" i="106"/>
  <c r="O810" i="106"/>
  <c r="N810" i="106"/>
  <c r="M810" i="106"/>
  <c r="L810" i="106"/>
  <c r="K810" i="106"/>
  <c r="H810" i="106"/>
  <c r="D810" i="106"/>
  <c r="C810" i="106"/>
  <c r="B810" i="106"/>
  <c r="P809" i="106"/>
  <c r="O809" i="106"/>
  <c r="N809" i="106"/>
  <c r="M809" i="106"/>
  <c r="L809" i="106"/>
  <c r="K809" i="106"/>
  <c r="H809" i="106"/>
  <c r="D809" i="106"/>
  <c r="C809" i="106"/>
  <c r="B809" i="106"/>
  <c r="P808" i="106"/>
  <c r="O808" i="106"/>
  <c r="N808" i="106"/>
  <c r="M808" i="106"/>
  <c r="L808" i="106"/>
  <c r="K808" i="106"/>
  <c r="H808" i="106"/>
  <c r="D808" i="106"/>
  <c r="C808" i="106"/>
  <c r="B808" i="106"/>
  <c r="P807" i="106"/>
  <c r="O807" i="106"/>
  <c r="N807" i="106"/>
  <c r="M807" i="106"/>
  <c r="L807" i="106"/>
  <c r="K807" i="106"/>
  <c r="H807" i="106"/>
  <c r="D807" i="106"/>
  <c r="C807" i="106"/>
  <c r="B807" i="106"/>
  <c r="P806" i="106"/>
  <c r="O806" i="106"/>
  <c r="N806" i="106"/>
  <c r="M806" i="106"/>
  <c r="L806" i="106"/>
  <c r="K806" i="106"/>
  <c r="H806" i="106"/>
  <c r="D806" i="106"/>
  <c r="C806" i="106"/>
  <c r="B806" i="106"/>
  <c r="P805" i="106"/>
  <c r="O805" i="106"/>
  <c r="N805" i="106"/>
  <c r="M805" i="106"/>
  <c r="L805" i="106"/>
  <c r="K805" i="106"/>
  <c r="H805" i="106"/>
  <c r="D805" i="106"/>
  <c r="C805" i="106"/>
  <c r="B805" i="106"/>
  <c r="P804" i="106"/>
  <c r="O804" i="106"/>
  <c r="N804" i="106"/>
  <c r="M804" i="106"/>
  <c r="L804" i="106"/>
  <c r="K804" i="106"/>
  <c r="H804" i="106"/>
  <c r="D804" i="106"/>
  <c r="C804" i="106"/>
  <c r="B804" i="106"/>
  <c r="P803" i="106"/>
  <c r="O803" i="106"/>
  <c r="N803" i="106"/>
  <c r="M803" i="106"/>
  <c r="L803" i="106"/>
  <c r="K803" i="106"/>
  <c r="H803" i="106"/>
  <c r="D803" i="106"/>
  <c r="C803" i="106"/>
  <c r="B803" i="106"/>
  <c r="P802" i="106"/>
  <c r="O802" i="106"/>
  <c r="N802" i="106"/>
  <c r="M802" i="106"/>
  <c r="L802" i="106"/>
  <c r="K802" i="106"/>
  <c r="H802" i="106"/>
  <c r="D802" i="106"/>
  <c r="C802" i="106"/>
  <c r="B802" i="106"/>
  <c r="P801" i="106"/>
  <c r="O801" i="106"/>
  <c r="N801" i="106"/>
  <c r="M801" i="106"/>
  <c r="L801" i="106"/>
  <c r="K801" i="106"/>
  <c r="H801" i="106"/>
  <c r="D801" i="106"/>
  <c r="C801" i="106"/>
  <c r="B801" i="106"/>
  <c r="P800" i="106"/>
  <c r="O800" i="106"/>
  <c r="N800" i="106"/>
  <c r="M800" i="106"/>
  <c r="L800" i="106"/>
  <c r="K800" i="106"/>
  <c r="H800" i="106"/>
  <c r="D800" i="106"/>
  <c r="C800" i="106"/>
  <c r="B800" i="106"/>
  <c r="P799" i="106"/>
  <c r="O799" i="106"/>
  <c r="N799" i="106"/>
  <c r="M799" i="106"/>
  <c r="L799" i="106"/>
  <c r="K799" i="106"/>
  <c r="H799" i="106"/>
  <c r="D799" i="106"/>
  <c r="C799" i="106"/>
  <c r="B799" i="106"/>
  <c r="P798" i="106"/>
  <c r="O798" i="106"/>
  <c r="N798" i="106"/>
  <c r="M798" i="106"/>
  <c r="L798" i="106"/>
  <c r="K798" i="106"/>
  <c r="H798" i="106"/>
  <c r="D798" i="106"/>
  <c r="C798" i="106"/>
  <c r="B798" i="106"/>
  <c r="P797" i="106"/>
  <c r="O797" i="106"/>
  <c r="N797" i="106"/>
  <c r="M797" i="106"/>
  <c r="L797" i="106"/>
  <c r="K797" i="106"/>
  <c r="H797" i="106"/>
  <c r="D797" i="106"/>
  <c r="C797" i="106"/>
  <c r="B797" i="106"/>
  <c r="P796" i="106"/>
  <c r="O796" i="106"/>
  <c r="N796" i="106"/>
  <c r="M796" i="106"/>
  <c r="L796" i="106"/>
  <c r="K796" i="106"/>
  <c r="H796" i="106"/>
  <c r="D796" i="106"/>
  <c r="C796" i="106"/>
  <c r="B796" i="106"/>
  <c r="P795" i="106"/>
  <c r="O795" i="106"/>
  <c r="N795" i="106"/>
  <c r="M795" i="106"/>
  <c r="L795" i="106"/>
  <c r="K795" i="106"/>
  <c r="H795" i="106"/>
  <c r="D795" i="106"/>
  <c r="C795" i="106"/>
  <c r="B795" i="106"/>
  <c r="P794" i="106"/>
  <c r="O794" i="106"/>
  <c r="N794" i="106"/>
  <c r="M794" i="106"/>
  <c r="L794" i="106"/>
  <c r="K794" i="106"/>
  <c r="H794" i="106"/>
  <c r="D794" i="106"/>
  <c r="C794" i="106"/>
  <c r="B794" i="106"/>
  <c r="P793" i="106"/>
  <c r="O793" i="106"/>
  <c r="N793" i="106"/>
  <c r="M793" i="106"/>
  <c r="L793" i="106"/>
  <c r="K793" i="106"/>
  <c r="H793" i="106"/>
  <c r="D793" i="106"/>
  <c r="C793" i="106"/>
  <c r="B793" i="106"/>
  <c r="P792" i="106"/>
  <c r="O792" i="106"/>
  <c r="N792" i="106"/>
  <c r="M792" i="106"/>
  <c r="L792" i="106"/>
  <c r="K792" i="106"/>
  <c r="H792" i="106"/>
  <c r="D792" i="106"/>
  <c r="C792" i="106"/>
  <c r="B792" i="106"/>
  <c r="P791" i="106"/>
  <c r="O791" i="106"/>
  <c r="N791" i="106"/>
  <c r="M791" i="106"/>
  <c r="L791" i="106"/>
  <c r="K791" i="106"/>
  <c r="H791" i="106"/>
  <c r="D791" i="106"/>
  <c r="C791" i="106"/>
  <c r="B791" i="106"/>
  <c r="P790" i="106"/>
  <c r="O790" i="106"/>
  <c r="N790" i="106"/>
  <c r="M790" i="106"/>
  <c r="L790" i="106"/>
  <c r="K790" i="106"/>
  <c r="H790" i="106"/>
  <c r="D790" i="106"/>
  <c r="C790" i="106"/>
  <c r="B790" i="106"/>
  <c r="P789" i="106"/>
  <c r="O789" i="106"/>
  <c r="N789" i="106"/>
  <c r="M789" i="106"/>
  <c r="L789" i="106"/>
  <c r="K789" i="106"/>
  <c r="H789" i="106"/>
  <c r="D789" i="106"/>
  <c r="C789" i="106"/>
  <c r="B789" i="106"/>
  <c r="P788" i="106"/>
  <c r="O788" i="106"/>
  <c r="N788" i="106"/>
  <c r="M788" i="106"/>
  <c r="L788" i="106"/>
  <c r="K788" i="106"/>
  <c r="H788" i="106"/>
  <c r="D788" i="106"/>
  <c r="C788" i="106"/>
  <c r="B788" i="106"/>
  <c r="P787" i="106"/>
  <c r="O787" i="106"/>
  <c r="N787" i="106"/>
  <c r="M787" i="106"/>
  <c r="L787" i="106"/>
  <c r="K787" i="106"/>
  <c r="H787" i="106"/>
  <c r="D787" i="106"/>
  <c r="C787" i="106"/>
  <c r="B787" i="106"/>
  <c r="P786" i="106"/>
  <c r="O786" i="106"/>
  <c r="N786" i="106"/>
  <c r="M786" i="106"/>
  <c r="L786" i="106"/>
  <c r="K786" i="106"/>
  <c r="H786" i="106"/>
  <c r="D786" i="106"/>
  <c r="C786" i="106"/>
  <c r="B786" i="106"/>
  <c r="P785" i="106"/>
  <c r="O785" i="106"/>
  <c r="N785" i="106"/>
  <c r="M785" i="106"/>
  <c r="L785" i="106"/>
  <c r="K785" i="106"/>
  <c r="H785" i="106"/>
  <c r="D785" i="106"/>
  <c r="C785" i="106"/>
  <c r="B785" i="106"/>
  <c r="P784" i="106"/>
  <c r="O784" i="106"/>
  <c r="N784" i="106"/>
  <c r="M784" i="106"/>
  <c r="L784" i="106"/>
  <c r="K784" i="106"/>
  <c r="H784" i="106"/>
  <c r="D784" i="106"/>
  <c r="C784" i="106"/>
  <c r="B784" i="106"/>
  <c r="P783" i="106"/>
  <c r="O783" i="106"/>
  <c r="N783" i="106"/>
  <c r="M783" i="106"/>
  <c r="L783" i="106"/>
  <c r="K783" i="106"/>
  <c r="H783" i="106"/>
  <c r="D783" i="106"/>
  <c r="C783" i="106"/>
  <c r="B783" i="106"/>
  <c r="P782" i="106"/>
  <c r="O782" i="106"/>
  <c r="N782" i="106"/>
  <c r="M782" i="106"/>
  <c r="L782" i="106"/>
  <c r="K782" i="106"/>
  <c r="H782" i="106"/>
  <c r="D782" i="106"/>
  <c r="C782" i="106"/>
  <c r="B782" i="106"/>
  <c r="P781" i="106"/>
  <c r="O781" i="106"/>
  <c r="N781" i="106"/>
  <c r="M781" i="106"/>
  <c r="L781" i="106"/>
  <c r="K781" i="106"/>
  <c r="H781" i="106"/>
  <c r="D781" i="106"/>
  <c r="C781" i="106"/>
  <c r="B781" i="106"/>
  <c r="P780" i="106"/>
  <c r="O780" i="106"/>
  <c r="N780" i="106"/>
  <c r="M780" i="106"/>
  <c r="L780" i="106"/>
  <c r="K780" i="106"/>
  <c r="H780" i="106"/>
  <c r="D780" i="106"/>
  <c r="C780" i="106"/>
  <c r="B780" i="106"/>
  <c r="P779" i="106"/>
  <c r="O779" i="106"/>
  <c r="N779" i="106"/>
  <c r="M779" i="106"/>
  <c r="L779" i="106"/>
  <c r="K779" i="106"/>
  <c r="H779" i="106"/>
  <c r="D779" i="106"/>
  <c r="C779" i="106"/>
  <c r="B779" i="106"/>
  <c r="P778" i="106"/>
  <c r="O778" i="106"/>
  <c r="N778" i="106"/>
  <c r="M778" i="106"/>
  <c r="L778" i="106"/>
  <c r="K778" i="106"/>
  <c r="H778" i="106"/>
  <c r="D778" i="106"/>
  <c r="C778" i="106"/>
  <c r="B778" i="106"/>
  <c r="P777" i="106"/>
  <c r="O777" i="106"/>
  <c r="N777" i="106"/>
  <c r="M777" i="106"/>
  <c r="L777" i="106"/>
  <c r="K777" i="106"/>
  <c r="H777" i="106"/>
  <c r="D777" i="106"/>
  <c r="C777" i="106"/>
  <c r="B777" i="106"/>
  <c r="P776" i="106"/>
  <c r="O776" i="106"/>
  <c r="N776" i="106"/>
  <c r="M776" i="106"/>
  <c r="L776" i="106"/>
  <c r="K776" i="106"/>
  <c r="H776" i="106"/>
  <c r="D776" i="106"/>
  <c r="C776" i="106"/>
  <c r="B776" i="106"/>
  <c r="P775" i="106"/>
  <c r="O775" i="106"/>
  <c r="N775" i="106"/>
  <c r="M775" i="106"/>
  <c r="L775" i="106"/>
  <c r="K775" i="106"/>
  <c r="H775" i="106"/>
  <c r="D775" i="106"/>
  <c r="C775" i="106"/>
  <c r="B775" i="106"/>
  <c r="P774" i="106"/>
  <c r="O774" i="106"/>
  <c r="N774" i="106"/>
  <c r="M774" i="106"/>
  <c r="L774" i="106"/>
  <c r="K774" i="106"/>
  <c r="H774" i="106"/>
  <c r="D774" i="106"/>
  <c r="C774" i="106"/>
  <c r="B774" i="106"/>
  <c r="P773" i="106"/>
  <c r="O773" i="106"/>
  <c r="N773" i="106"/>
  <c r="M773" i="106"/>
  <c r="L773" i="106"/>
  <c r="K773" i="106"/>
  <c r="H773" i="106"/>
  <c r="D773" i="106"/>
  <c r="C773" i="106"/>
  <c r="B773" i="106"/>
  <c r="P772" i="106"/>
  <c r="O772" i="106"/>
  <c r="N772" i="106"/>
  <c r="M772" i="106"/>
  <c r="L772" i="106"/>
  <c r="K772" i="106"/>
  <c r="H772" i="106"/>
  <c r="D772" i="106"/>
  <c r="C772" i="106"/>
  <c r="B772" i="106"/>
  <c r="P771" i="106"/>
  <c r="O771" i="106"/>
  <c r="N771" i="106"/>
  <c r="M771" i="106"/>
  <c r="L771" i="106"/>
  <c r="K771" i="106"/>
  <c r="H771" i="106"/>
  <c r="D771" i="106"/>
  <c r="C771" i="106"/>
  <c r="B771" i="106"/>
  <c r="P770" i="106"/>
  <c r="O770" i="106"/>
  <c r="N770" i="106"/>
  <c r="M770" i="106"/>
  <c r="L770" i="106"/>
  <c r="K770" i="106"/>
  <c r="H770" i="106"/>
  <c r="D770" i="106"/>
  <c r="C770" i="106"/>
  <c r="B770" i="106"/>
  <c r="P769" i="106"/>
  <c r="O769" i="106"/>
  <c r="N769" i="106"/>
  <c r="M769" i="106"/>
  <c r="L769" i="106"/>
  <c r="K769" i="106"/>
  <c r="H769" i="106"/>
  <c r="D769" i="106"/>
  <c r="C769" i="106"/>
  <c r="B769" i="106"/>
  <c r="P768" i="106"/>
  <c r="O768" i="106"/>
  <c r="N768" i="106"/>
  <c r="M768" i="106"/>
  <c r="L768" i="106"/>
  <c r="K768" i="106"/>
  <c r="H768" i="106"/>
  <c r="D768" i="106"/>
  <c r="C768" i="106"/>
  <c r="B768" i="106"/>
  <c r="P767" i="106"/>
  <c r="O767" i="106"/>
  <c r="N767" i="106"/>
  <c r="M767" i="106"/>
  <c r="L767" i="106"/>
  <c r="K767" i="106"/>
  <c r="H767" i="106"/>
  <c r="D767" i="106"/>
  <c r="C767" i="106"/>
  <c r="B767" i="106"/>
  <c r="P766" i="106"/>
  <c r="O766" i="106"/>
  <c r="N766" i="106"/>
  <c r="M766" i="106"/>
  <c r="L766" i="106"/>
  <c r="K766" i="106"/>
  <c r="H766" i="106"/>
  <c r="D766" i="106"/>
  <c r="C766" i="106"/>
  <c r="B766" i="106"/>
  <c r="P765" i="106"/>
  <c r="O765" i="106"/>
  <c r="N765" i="106"/>
  <c r="M765" i="106"/>
  <c r="L765" i="106"/>
  <c r="K765" i="106"/>
  <c r="H765" i="106"/>
  <c r="D765" i="106"/>
  <c r="C765" i="106"/>
  <c r="B765" i="106"/>
  <c r="P764" i="106"/>
  <c r="O764" i="106"/>
  <c r="N764" i="106"/>
  <c r="M764" i="106"/>
  <c r="L764" i="106"/>
  <c r="K764" i="106"/>
  <c r="H764" i="106"/>
  <c r="D764" i="106"/>
  <c r="C764" i="106"/>
  <c r="B764" i="106"/>
  <c r="P763" i="106"/>
  <c r="O763" i="106"/>
  <c r="N763" i="106"/>
  <c r="M763" i="106"/>
  <c r="L763" i="106"/>
  <c r="K763" i="106"/>
  <c r="H763" i="106"/>
  <c r="D763" i="106"/>
  <c r="C763" i="106"/>
  <c r="B763" i="106"/>
  <c r="P762" i="106"/>
  <c r="O762" i="106"/>
  <c r="N762" i="106"/>
  <c r="M762" i="106"/>
  <c r="L762" i="106"/>
  <c r="K762" i="106"/>
  <c r="H762" i="106"/>
  <c r="D762" i="106"/>
  <c r="C762" i="106"/>
  <c r="B762" i="106"/>
  <c r="P761" i="106"/>
  <c r="O761" i="106"/>
  <c r="N761" i="106"/>
  <c r="M761" i="106"/>
  <c r="L761" i="106"/>
  <c r="K761" i="106"/>
  <c r="H761" i="106"/>
  <c r="D761" i="106"/>
  <c r="C761" i="106"/>
  <c r="B761" i="106"/>
  <c r="P760" i="106"/>
  <c r="O760" i="106"/>
  <c r="N760" i="106"/>
  <c r="M760" i="106"/>
  <c r="L760" i="106"/>
  <c r="K760" i="106"/>
  <c r="H760" i="106"/>
  <c r="D760" i="106"/>
  <c r="C760" i="106"/>
  <c r="B760" i="106"/>
  <c r="P759" i="106"/>
  <c r="O759" i="106"/>
  <c r="N759" i="106"/>
  <c r="M759" i="106"/>
  <c r="L759" i="106"/>
  <c r="K759" i="106"/>
  <c r="H759" i="106"/>
  <c r="D759" i="106"/>
  <c r="C759" i="106"/>
  <c r="B759" i="106"/>
  <c r="P758" i="106"/>
  <c r="O758" i="106"/>
  <c r="N758" i="106"/>
  <c r="M758" i="106"/>
  <c r="L758" i="106"/>
  <c r="K758" i="106"/>
  <c r="H758" i="106"/>
  <c r="D758" i="106"/>
  <c r="C758" i="106"/>
  <c r="B758" i="106"/>
  <c r="P757" i="106"/>
  <c r="O757" i="106"/>
  <c r="N757" i="106"/>
  <c r="M757" i="106"/>
  <c r="L757" i="106"/>
  <c r="K757" i="106"/>
  <c r="H757" i="106"/>
  <c r="D757" i="106"/>
  <c r="C757" i="106"/>
  <c r="B757" i="106"/>
  <c r="P756" i="106"/>
  <c r="O756" i="106"/>
  <c r="N756" i="106"/>
  <c r="M756" i="106"/>
  <c r="L756" i="106"/>
  <c r="K756" i="106"/>
  <c r="H756" i="106"/>
  <c r="D756" i="106"/>
  <c r="C756" i="106"/>
  <c r="B756" i="106"/>
  <c r="P755" i="106"/>
  <c r="O755" i="106"/>
  <c r="N755" i="106"/>
  <c r="M755" i="106"/>
  <c r="L755" i="106"/>
  <c r="K755" i="106"/>
  <c r="H755" i="106"/>
  <c r="D755" i="106"/>
  <c r="C755" i="106"/>
  <c r="B755" i="106"/>
  <c r="P754" i="106"/>
  <c r="O754" i="106"/>
  <c r="N754" i="106"/>
  <c r="M754" i="106"/>
  <c r="L754" i="106"/>
  <c r="K754" i="106"/>
  <c r="H754" i="106"/>
  <c r="D754" i="106"/>
  <c r="C754" i="106"/>
  <c r="B754" i="106"/>
  <c r="P753" i="106"/>
  <c r="O753" i="106"/>
  <c r="N753" i="106"/>
  <c r="M753" i="106"/>
  <c r="L753" i="106"/>
  <c r="K753" i="106"/>
  <c r="H753" i="106"/>
  <c r="D753" i="106"/>
  <c r="C753" i="106"/>
  <c r="B753" i="106"/>
  <c r="P752" i="106"/>
  <c r="O752" i="106"/>
  <c r="N752" i="106"/>
  <c r="M752" i="106"/>
  <c r="L752" i="106"/>
  <c r="K752" i="106"/>
  <c r="H752" i="106"/>
  <c r="D752" i="106"/>
  <c r="C752" i="106"/>
  <c r="B752" i="106"/>
  <c r="P751" i="106"/>
  <c r="O751" i="106"/>
  <c r="N751" i="106"/>
  <c r="M751" i="106"/>
  <c r="L751" i="106"/>
  <c r="K751" i="106"/>
  <c r="H751" i="106"/>
  <c r="D751" i="106"/>
  <c r="C751" i="106"/>
  <c r="B751" i="106"/>
  <c r="P750" i="106"/>
  <c r="O750" i="106"/>
  <c r="N750" i="106"/>
  <c r="M750" i="106"/>
  <c r="L750" i="106"/>
  <c r="K750" i="106"/>
  <c r="H750" i="106"/>
  <c r="D750" i="106"/>
  <c r="C750" i="106"/>
  <c r="B750" i="106"/>
  <c r="P749" i="106"/>
  <c r="O749" i="106"/>
  <c r="N749" i="106"/>
  <c r="M749" i="106"/>
  <c r="L749" i="106"/>
  <c r="K749" i="106"/>
  <c r="H749" i="106"/>
  <c r="D749" i="106"/>
  <c r="C749" i="106"/>
  <c r="B749" i="106"/>
  <c r="P748" i="106"/>
  <c r="O748" i="106"/>
  <c r="N748" i="106"/>
  <c r="M748" i="106"/>
  <c r="L748" i="106"/>
  <c r="K748" i="106"/>
  <c r="H748" i="106"/>
  <c r="D748" i="106"/>
  <c r="C748" i="106"/>
  <c r="B748" i="106"/>
  <c r="P747" i="106"/>
  <c r="O747" i="106"/>
  <c r="N747" i="106"/>
  <c r="M747" i="106"/>
  <c r="L747" i="106"/>
  <c r="K747" i="106"/>
  <c r="H747" i="106"/>
  <c r="D747" i="106"/>
  <c r="C747" i="106"/>
  <c r="B747" i="106"/>
  <c r="P746" i="106"/>
  <c r="O746" i="106"/>
  <c r="N746" i="106"/>
  <c r="M746" i="106"/>
  <c r="L746" i="106"/>
  <c r="K746" i="106"/>
  <c r="H746" i="106"/>
  <c r="D746" i="106"/>
  <c r="C746" i="106"/>
  <c r="B746" i="106"/>
  <c r="P745" i="106"/>
  <c r="O745" i="106"/>
  <c r="N745" i="106"/>
  <c r="M745" i="106"/>
  <c r="L745" i="106"/>
  <c r="K745" i="106"/>
  <c r="H745" i="106"/>
  <c r="D745" i="106"/>
  <c r="C745" i="106"/>
  <c r="B745" i="106"/>
  <c r="P744" i="106"/>
  <c r="O744" i="106"/>
  <c r="N744" i="106"/>
  <c r="M744" i="106"/>
  <c r="L744" i="106"/>
  <c r="K744" i="106"/>
  <c r="H744" i="106"/>
  <c r="D744" i="106"/>
  <c r="C744" i="106"/>
  <c r="B744" i="106"/>
  <c r="P743" i="106"/>
  <c r="O743" i="106"/>
  <c r="N743" i="106"/>
  <c r="M743" i="106"/>
  <c r="L743" i="106"/>
  <c r="K743" i="106"/>
  <c r="H743" i="106"/>
  <c r="D743" i="106"/>
  <c r="C743" i="106"/>
  <c r="B743" i="106"/>
  <c r="P742" i="106"/>
  <c r="O742" i="106"/>
  <c r="N742" i="106"/>
  <c r="M742" i="106"/>
  <c r="L742" i="106"/>
  <c r="K742" i="106"/>
  <c r="H742" i="106"/>
  <c r="D742" i="106"/>
  <c r="C742" i="106"/>
  <c r="B742" i="106"/>
  <c r="P741" i="106"/>
  <c r="O741" i="106"/>
  <c r="N741" i="106"/>
  <c r="M741" i="106"/>
  <c r="L741" i="106"/>
  <c r="K741" i="106"/>
  <c r="H741" i="106"/>
  <c r="D741" i="106"/>
  <c r="C741" i="106"/>
  <c r="B741" i="106"/>
  <c r="P740" i="106"/>
  <c r="O740" i="106"/>
  <c r="N740" i="106"/>
  <c r="M740" i="106"/>
  <c r="L740" i="106"/>
  <c r="K740" i="106"/>
  <c r="H740" i="106"/>
  <c r="D740" i="106"/>
  <c r="C740" i="106"/>
  <c r="B740" i="106"/>
  <c r="P739" i="106"/>
  <c r="O739" i="106"/>
  <c r="N739" i="106"/>
  <c r="M739" i="106"/>
  <c r="L739" i="106"/>
  <c r="K739" i="106"/>
  <c r="H739" i="106"/>
  <c r="D739" i="106"/>
  <c r="C739" i="106"/>
  <c r="B739" i="106"/>
  <c r="P738" i="106"/>
  <c r="O738" i="106"/>
  <c r="N738" i="106"/>
  <c r="M738" i="106"/>
  <c r="L738" i="106"/>
  <c r="K738" i="106"/>
  <c r="H738" i="106"/>
  <c r="D738" i="106"/>
  <c r="C738" i="106"/>
  <c r="B738" i="106"/>
  <c r="P737" i="106"/>
  <c r="O737" i="106"/>
  <c r="N737" i="106"/>
  <c r="M737" i="106"/>
  <c r="L737" i="106"/>
  <c r="K737" i="106"/>
  <c r="H737" i="106"/>
  <c r="D737" i="106"/>
  <c r="C737" i="106"/>
  <c r="B737" i="106"/>
  <c r="P736" i="106"/>
  <c r="O736" i="106"/>
  <c r="N736" i="106"/>
  <c r="M736" i="106"/>
  <c r="L736" i="106"/>
  <c r="K736" i="106"/>
  <c r="H736" i="106"/>
  <c r="D736" i="106"/>
  <c r="C736" i="106"/>
  <c r="B736" i="106"/>
  <c r="P735" i="106"/>
  <c r="O735" i="106"/>
  <c r="N735" i="106"/>
  <c r="M735" i="106"/>
  <c r="L735" i="106"/>
  <c r="K735" i="106"/>
  <c r="H735" i="106"/>
  <c r="D735" i="106"/>
  <c r="C735" i="106"/>
  <c r="B735" i="106"/>
  <c r="P734" i="106"/>
  <c r="O734" i="106"/>
  <c r="N734" i="106"/>
  <c r="M734" i="106"/>
  <c r="L734" i="106"/>
  <c r="K734" i="106"/>
  <c r="H734" i="106"/>
  <c r="D734" i="106"/>
  <c r="C734" i="106"/>
  <c r="B734" i="106"/>
  <c r="P733" i="106"/>
  <c r="O733" i="106"/>
  <c r="N733" i="106"/>
  <c r="M733" i="106"/>
  <c r="L733" i="106"/>
  <c r="K733" i="106"/>
  <c r="H733" i="106"/>
  <c r="D733" i="106"/>
  <c r="C733" i="106"/>
  <c r="B733" i="106"/>
  <c r="P732" i="106"/>
  <c r="O732" i="106"/>
  <c r="N732" i="106"/>
  <c r="M732" i="106"/>
  <c r="L732" i="106"/>
  <c r="K732" i="106"/>
  <c r="H732" i="106"/>
  <c r="D732" i="106"/>
  <c r="C732" i="106"/>
  <c r="B732" i="106"/>
  <c r="P731" i="106"/>
  <c r="O731" i="106"/>
  <c r="N731" i="106"/>
  <c r="M731" i="106"/>
  <c r="L731" i="106"/>
  <c r="K731" i="106"/>
  <c r="H731" i="106"/>
  <c r="D731" i="106"/>
  <c r="C731" i="106"/>
  <c r="B731" i="106"/>
  <c r="P730" i="106"/>
  <c r="O730" i="106"/>
  <c r="N730" i="106"/>
  <c r="M730" i="106"/>
  <c r="L730" i="106"/>
  <c r="K730" i="106"/>
  <c r="H730" i="106"/>
  <c r="D730" i="106"/>
  <c r="C730" i="106"/>
  <c r="B730" i="106"/>
  <c r="P729" i="106"/>
  <c r="O729" i="106"/>
  <c r="N729" i="106"/>
  <c r="M729" i="106"/>
  <c r="L729" i="106"/>
  <c r="K729" i="106"/>
  <c r="H729" i="106"/>
  <c r="D729" i="106"/>
  <c r="C729" i="106"/>
  <c r="B729" i="106"/>
  <c r="P728" i="106"/>
  <c r="O728" i="106"/>
  <c r="N728" i="106"/>
  <c r="M728" i="106"/>
  <c r="L728" i="106"/>
  <c r="K728" i="106"/>
  <c r="H728" i="106"/>
  <c r="D728" i="106"/>
  <c r="C728" i="106"/>
  <c r="B728" i="106"/>
  <c r="P727" i="106"/>
  <c r="O727" i="106"/>
  <c r="N727" i="106"/>
  <c r="M727" i="106"/>
  <c r="L727" i="106"/>
  <c r="K727" i="106"/>
  <c r="H727" i="106"/>
  <c r="D727" i="106"/>
  <c r="C727" i="106"/>
  <c r="B727" i="106"/>
  <c r="P726" i="106"/>
  <c r="O726" i="106"/>
  <c r="N726" i="106"/>
  <c r="M726" i="106"/>
  <c r="L726" i="106"/>
  <c r="K726" i="106"/>
  <c r="H726" i="106"/>
  <c r="D726" i="106"/>
  <c r="C726" i="106"/>
  <c r="B726" i="106"/>
  <c r="P725" i="106"/>
  <c r="O725" i="106"/>
  <c r="N725" i="106"/>
  <c r="M725" i="106"/>
  <c r="L725" i="106"/>
  <c r="K725" i="106"/>
  <c r="H725" i="106"/>
  <c r="D725" i="106"/>
  <c r="C725" i="106"/>
  <c r="B725" i="106"/>
  <c r="P724" i="106"/>
  <c r="O724" i="106"/>
  <c r="N724" i="106"/>
  <c r="M724" i="106"/>
  <c r="L724" i="106"/>
  <c r="K724" i="106"/>
  <c r="H724" i="106"/>
  <c r="D724" i="106"/>
  <c r="C724" i="106"/>
  <c r="B724" i="106"/>
  <c r="P723" i="106"/>
  <c r="O723" i="106"/>
  <c r="N723" i="106"/>
  <c r="M723" i="106"/>
  <c r="L723" i="106"/>
  <c r="K723" i="106"/>
  <c r="H723" i="106"/>
  <c r="D723" i="106"/>
  <c r="C723" i="106"/>
  <c r="B723" i="106"/>
  <c r="P722" i="106"/>
  <c r="O722" i="106"/>
  <c r="N722" i="106"/>
  <c r="M722" i="106"/>
  <c r="L722" i="106"/>
  <c r="K722" i="106"/>
  <c r="H722" i="106"/>
  <c r="D722" i="106"/>
  <c r="C722" i="106"/>
  <c r="B722" i="106"/>
  <c r="P721" i="106"/>
  <c r="O721" i="106"/>
  <c r="N721" i="106"/>
  <c r="M721" i="106"/>
  <c r="L721" i="106"/>
  <c r="K721" i="106"/>
  <c r="H721" i="106"/>
  <c r="D721" i="106"/>
  <c r="C721" i="106"/>
  <c r="B721" i="106"/>
  <c r="P720" i="106"/>
  <c r="O720" i="106"/>
  <c r="N720" i="106"/>
  <c r="M720" i="106"/>
  <c r="L720" i="106"/>
  <c r="K720" i="106"/>
  <c r="H720" i="106"/>
  <c r="D720" i="106"/>
  <c r="C720" i="106"/>
  <c r="B720" i="106"/>
  <c r="P719" i="106"/>
  <c r="O719" i="106"/>
  <c r="N719" i="106"/>
  <c r="M719" i="106"/>
  <c r="L719" i="106"/>
  <c r="K719" i="106"/>
  <c r="H719" i="106"/>
  <c r="D719" i="106"/>
  <c r="C719" i="106"/>
  <c r="B719" i="106"/>
  <c r="P718" i="106"/>
  <c r="O718" i="106"/>
  <c r="N718" i="106"/>
  <c r="M718" i="106"/>
  <c r="L718" i="106"/>
  <c r="K718" i="106"/>
  <c r="H718" i="106"/>
  <c r="D718" i="106"/>
  <c r="C718" i="106"/>
  <c r="B718" i="106"/>
  <c r="P717" i="106"/>
  <c r="O717" i="106"/>
  <c r="N717" i="106"/>
  <c r="M717" i="106"/>
  <c r="L717" i="106"/>
  <c r="K717" i="106"/>
  <c r="H717" i="106"/>
  <c r="D717" i="106"/>
  <c r="C717" i="106"/>
  <c r="B717" i="106"/>
  <c r="P716" i="106"/>
  <c r="O716" i="106"/>
  <c r="N716" i="106"/>
  <c r="M716" i="106"/>
  <c r="L716" i="106"/>
  <c r="K716" i="106"/>
  <c r="H716" i="106"/>
  <c r="D716" i="106"/>
  <c r="C716" i="106"/>
  <c r="B716" i="106"/>
  <c r="P715" i="106"/>
  <c r="O715" i="106"/>
  <c r="N715" i="106"/>
  <c r="M715" i="106"/>
  <c r="L715" i="106"/>
  <c r="K715" i="106"/>
  <c r="H715" i="106"/>
  <c r="D715" i="106"/>
  <c r="C715" i="106"/>
  <c r="B715" i="106"/>
  <c r="P714" i="106"/>
  <c r="O714" i="106"/>
  <c r="N714" i="106"/>
  <c r="M714" i="106"/>
  <c r="L714" i="106"/>
  <c r="K714" i="106"/>
  <c r="H714" i="106"/>
  <c r="D714" i="106"/>
  <c r="C714" i="106"/>
  <c r="B714" i="106"/>
  <c r="P713" i="106"/>
  <c r="O713" i="106"/>
  <c r="N713" i="106"/>
  <c r="M713" i="106"/>
  <c r="L713" i="106"/>
  <c r="K713" i="106"/>
  <c r="H713" i="106"/>
  <c r="D713" i="106"/>
  <c r="C713" i="106"/>
  <c r="B713" i="106"/>
  <c r="P712" i="106"/>
  <c r="O712" i="106"/>
  <c r="N712" i="106"/>
  <c r="M712" i="106"/>
  <c r="L712" i="106"/>
  <c r="K712" i="106"/>
  <c r="H712" i="106"/>
  <c r="D712" i="106"/>
  <c r="C712" i="106"/>
  <c r="B712" i="106"/>
  <c r="P711" i="106"/>
  <c r="O711" i="106"/>
  <c r="N711" i="106"/>
  <c r="M711" i="106"/>
  <c r="L711" i="106"/>
  <c r="K711" i="106"/>
  <c r="H711" i="106"/>
  <c r="D711" i="106"/>
  <c r="C711" i="106"/>
  <c r="B711" i="106"/>
  <c r="P710" i="106"/>
  <c r="O710" i="106"/>
  <c r="N710" i="106"/>
  <c r="M710" i="106"/>
  <c r="L710" i="106"/>
  <c r="K710" i="106"/>
  <c r="H710" i="106"/>
  <c r="D710" i="106"/>
  <c r="C710" i="106"/>
  <c r="B710" i="106"/>
  <c r="P709" i="106"/>
  <c r="O709" i="106"/>
  <c r="N709" i="106"/>
  <c r="M709" i="106"/>
  <c r="L709" i="106"/>
  <c r="K709" i="106"/>
  <c r="H709" i="106"/>
  <c r="D709" i="106"/>
  <c r="C709" i="106"/>
  <c r="B709" i="106"/>
  <c r="P708" i="106"/>
  <c r="O708" i="106"/>
  <c r="N708" i="106"/>
  <c r="M708" i="106"/>
  <c r="L708" i="106"/>
  <c r="K708" i="106"/>
  <c r="H708" i="106"/>
  <c r="D708" i="106"/>
  <c r="C708" i="106"/>
  <c r="B708" i="106"/>
  <c r="P707" i="106"/>
  <c r="O707" i="106"/>
  <c r="N707" i="106"/>
  <c r="M707" i="106"/>
  <c r="L707" i="106"/>
  <c r="K707" i="106"/>
  <c r="H707" i="106"/>
  <c r="D707" i="106"/>
  <c r="C707" i="106"/>
  <c r="B707" i="106"/>
  <c r="P706" i="106"/>
  <c r="O706" i="106"/>
  <c r="N706" i="106"/>
  <c r="M706" i="106"/>
  <c r="L706" i="106"/>
  <c r="K706" i="106"/>
  <c r="H706" i="106"/>
  <c r="D706" i="106"/>
  <c r="C706" i="106"/>
  <c r="B706" i="106"/>
  <c r="P705" i="106"/>
  <c r="O705" i="106"/>
  <c r="N705" i="106"/>
  <c r="M705" i="106"/>
  <c r="L705" i="106"/>
  <c r="K705" i="106"/>
  <c r="H705" i="106"/>
  <c r="D705" i="106"/>
  <c r="C705" i="106"/>
  <c r="B705" i="106"/>
  <c r="P704" i="106"/>
  <c r="O704" i="106"/>
  <c r="N704" i="106"/>
  <c r="M704" i="106"/>
  <c r="L704" i="106"/>
  <c r="K704" i="106"/>
  <c r="H704" i="106"/>
  <c r="D704" i="106"/>
  <c r="C704" i="106"/>
  <c r="B704" i="106"/>
  <c r="P703" i="106"/>
  <c r="O703" i="106"/>
  <c r="N703" i="106"/>
  <c r="M703" i="106"/>
  <c r="L703" i="106"/>
  <c r="K703" i="106"/>
  <c r="H703" i="106"/>
  <c r="D703" i="106"/>
  <c r="C703" i="106"/>
  <c r="B703" i="106"/>
  <c r="P702" i="106"/>
  <c r="O702" i="106"/>
  <c r="N702" i="106"/>
  <c r="M702" i="106"/>
  <c r="L702" i="106"/>
  <c r="K702" i="106"/>
  <c r="H702" i="106"/>
  <c r="D702" i="106"/>
  <c r="C702" i="106"/>
  <c r="B702" i="106"/>
  <c r="P701" i="106"/>
  <c r="O701" i="106"/>
  <c r="N701" i="106"/>
  <c r="M701" i="106"/>
  <c r="L701" i="106"/>
  <c r="K701" i="106"/>
  <c r="H701" i="106"/>
  <c r="D701" i="106"/>
  <c r="C701" i="106"/>
  <c r="B701" i="106"/>
  <c r="P700" i="106"/>
  <c r="O700" i="106"/>
  <c r="N700" i="106"/>
  <c r="M700" i="106"/>
  <c r="L700" i="106"/>
  <c r="K700" i="106"/>
  <c r="H700" i="106"/>
  <c r="D700" i="106"/>
  <c r="C700" i="106"/>
  <c r="B700" i="106"/>
  <c r="P699" i="106"/>
  <c r="O699" i="106"/>
  <c r="N699" i="106"/>
  <c r="M699" i="106"/>
  <c r="L699" i="106"/>
  <c r="K699" i="106"/>
  <c r="H699" i="106"/>
  <c r="D699" i="106"/>
  <c r="C699" i="106"/>
  <c r="B699" i="106"/>
  <c r="P698" i="106"/>
  <c r="O698" i="106"/>
  <c r="N698" i="106"/>
  <c r="M698" i="106"/>
  <c r="L698" i="106"/>
  <c r="K698" i="106"/>
  <c r="H698" i="106"/>
  <c r="D698" i="106"/>
  <c r="C698" i="106"/>
  <c r="B698" i="106"/>
  <c r="P697" i="106"/>
  <c r="O697" i="106"/>
  <c r="N697" i="106"/>
  <c r="M697" i="106"/>
  <c r="L697" i="106"/>
  <c r="K697" i="106"/>
  <c r="H697" i="106"/>
  <c r="D697" i="106"/>
  <c r="C697" i="106"/>
  <c r="B697" i="106"/>
  <c r="P696" i="106"/>
  <c r="O696" i="106"/>
  <c r="N696" i="106"/>
  <c r="M696" i="106"/>
  <c r="L696" i="106"/>
  <c r="K696" i="106"/>
  <c r="H696" i="106"/>
  <c r="D696" i="106"/>
  <c r="C696" i="106"/>
  <c r="B696" i="106"/>
  <c r="P695" i="106"/>
  <c r="O695" i="106"/>
  <c r="N695" i="106"/>
  <c r="M695" i="106"/>
  <c r="L695" i="106"/>
  <c r="K695" i="106"/>
  <c r="H695" i="106"/>
  <c r="D695" i="106"/>
  <c r="C695" i="106"/>
  <c r="B695" i="106"/>
  <c r="P694" i="106"/>
  <c r="O694" i="106"/>
  <c r="N694" i="106"/>
  <c r="M694" i="106"/>
  <c r="L694" i="106"/>
  <c r="K694" i="106"/>
  <c r="H694" i="106"/>
  <c r="D694" i="106"/>
  <c r="C694" i="106"/>
  <c r="B694" i="106"/>
  <c r="P693" i="106"/>
  <c r="O693" i="106"/>
  <c r="N693" i="106"/>
  <c r="M693" i="106"/>
  <c r="L693" i="106"/>
  <c r="K693" i="106"/>
  <c r="H693" i="106"/>
  <c r="D693" i="106"/>
  <c r="C693" i="106"/>
  <c r="B693" i="106"/>
  <c r="P692" i="106"/>
  <c r="O692" i="106"/>
  <c r="N692" i="106"/>
  <c r="M692" i="106"/>
  <c r="L692" i="106"/>
  <c r="K692" i="106"/>
  <c r="H692" i="106"/>
  <c r="D692" i="106"/>
  <c r="C692" i="106"/>
  <c r="B692" i="106"/>
  <c r="P691" i="106"/>
  <c r="O691" i="106"/>
  <c r="N691" i="106"/>
  <c r="M691" i="106"/>
  <c r="L691" i="106"/>
  <c r="K691" i="106"/>
  <c r="H691" i="106"/>
  <c r="D691" i="106"/>
  <c r="C691" i="106"/>
  <c r="B691" i="106"/>
  <c r="P690" i="106"/>
  <c r="O690" i="106"/>
  <c r="N690" i="106"/>
  <c r="M690" i="106"/>
  <c r="L690" i="106"/>
  <c r="K690" i="106"/>
  <c r="H690" i="106"/>
  <c r="D690" i="106"/>
  <c r="C690" i="106"/>
  <c r="B690" i="106"/>
  <c r="P689" i="106"/>
  <c r="O689" i="106"/>
  <c r="N689" i="106"/>
  <c r="M689" i="106"/>
  <c r="L689" i="106"/>
  <c r="K689" i="106"/>
  <c r="H689" i="106"/>
  <c r="D689" i="106"/>
  <c r="C689" i="106"/>
  <c r="B689" i="106"/>
  <c r="P688" i="106"/>
  <c r="O688" i="106"/>
  <c r="N688" i="106"/>
  <c r="M688" i="106"/>
  <c r="L688" i="106"/>
  <c r="K688" i="106"/>
  <c r="H688" i="106"/>
  <c r="D688" i="106"/>
  <c r="C688" i="106"/>
  <c r="B688" i="106"/>
  <c r="P687" i="106"/>
  <c r="O687" i="106"/>
  <c r="N687" i="106"/>
  <c r="M687" i="106"/>
  <c r="L687" i="106"/>
  <c r="K687" i="106"/>
  <c r="H687" i="106"/>
  <c r="D687" i="106"/>
  <c r="C687" i="106"/>
  <c r="B687" i="106"/>
  <c r="P686" i="106"/>
  <c r="O686" i="106"/>
  <c r="N686" i="106"/>
  <c r="M686" i="106"/>
  <c r="L686" i="106"/>
  <c r="K686" i="106"/>
  <c r="H686" i="106"/>
  <c r="D686" i="106"/>
  <c r="C686" i="106"/>
  <c r="B686" i="106"/>
  <c r="P685" i="106"/>
  <c r="O685" i="106"/>
  <c r="N685" i="106"/>
  <c r="M685" i="106"/>
  <c r="L685" i="106"/>
  <c r="K685" i="106"/>
  <c r="H685" i="106"/>
  <c r="D685" i="106"/>
  <c r="C685" i="106"/>
  <c r="B685" i="106"/>
  <c r="P684" i="106"/>
  <c r="O684" i="106"/>
  <c r="N684" i="106"/>
  <c r="M684" i="106"/>
  <c r="L684" i="106"/>
  <c r="K684" i="106"/>
  <c r="H684" i="106"/>
  <c r="D684" i="106"/>
  <c r="C684" i="106"/>
  <c r="B684" i="106"/>
  <c r="P683" i="106"/>
  <c r="O683" i="106"/>
  <c r="N683" i="106"/>
  <c r="M683" i="106"/>
  <c r="L683" i="106"/>
  <c r="K683" i="106"/>
  <c r="H683" i="106"/>
  <c r="D683" i="106"/>
  <c r="C683" i="106"/>
  <c r="B683" i="106"/>
  <c r="P682" i="106"/>
  <c r="O682" i="106"/>
  <c r="N682" i="106"/>
  <c r="M682" i="106"/>
  <c r="L682" i="106"/>
  <c r="K682" i="106"/>
  <c r="H682" i="106"/>
  <c r="D682" i="106"/>
  <c r="C682" i="106"/>
  <c r="B682" i="106"/>
  <c r="P681" i="106"/>
  <c r="O681" i="106"/>
  <c r="N681" i="106"/>
  <c r="M681" i="106"/>
  <c r="L681" i="106"/>
  <c r="K681" i="106"/>
  <c r="H681" i="106"/>
  <c r="D681" i="106"/>
  <c r="C681" i="106"/>
  <c r="B681" i="106"/>
  <c r="P680" i="106"/>
  <c r="O680" i="106"/>
  <c r="N680" i="106"/>
  <c r="M680" i="106"/>
  <c r="L680" i="106"/>
  <c r="K680" i="106"/>
  <c r="H680" i="106"/>
  <c r="D680" i="106"/>
  <c r="C680" i="106"/>
  <c r="B680" i="106"/>
  <c r="P679" i="106"/>
  <c r="O679" i="106"/>
  <c r="N679" i="106"/>
  <c r="M679" i="106"/>
  <c r="L679" i="106"/>
  <c r="K679" i="106"/>
  <c r="H679" i="106"/>
  <c r="D679" i="106"/>
  <c r="C679" i="106"/>
  <c r="B679" i="106"/>
  <c r="P678" i="106"/>
  <c r="O678" i="106"/>
  <c r="N678" i="106"/>
  <c r="M678" i="106"/>
  <c r="L678" i="106"/>
  <c r="K678" i="106"/>
  <c r="H678" i="106"/>
  <c r="D678" i="106"/>
  <c r="C678" i="106"/>
  <c r="B678" i="106"/>
  <c r="P677" i="106"/>
  <c r="O677" i="106"/>
  <c r="N677" i="106"/>
  <c r="M677" i="106"/>
  <c r="L677" i="106"/>
  <c r="K677" i="106"/>
  <c r="H677" i="106"/>
  <c r="D677" i="106"/>
  <c r="C677" i="106"/>
  <c r="B677" i="106"/>
  <c r="P676" i="106"/>
  <c r="O676" i="106"/>
  <c r="N676" i="106"/>
  <c r="M676" i="106"/>
  <c r="L676" i="106"/>
  <c r="K676" i="106"/>
  <c r="H676" i="106"/>
  <c r="D676" i="106"/>
  <c r="C676" i="106"/>
  <c r="B676" i="106"/>
  <c r="P675" i="106"/>
  <c r="O675" i="106"/>
  <c r="N675" i="106"/>
  <c r="M675" i="106"/>
  <c r="L675" i="106"/>
  <c r="K675" i="106"/>
  <c r="H675" i="106"/>
  <c r="D675" i="106"/>
  <c r="C675" i="106"/>
  <c r="B675" i="106"/>
  <c r="P674" i="106"/>
  <c r="O674" i="106"/>
  <c r="N674" i="106"/>
  <c r="M674" i="106"/>
  <c r="L674" i="106"/>
  <c r="K674" i="106"/>
  <c r="H674" i="106"/>
  <c r="D674" i="106"/>
  <c r="C674" i="106"/>
  <c r="B674" i="106"/>
  <c r="P673" i="106"/>
  <c r="O673" i="106"/>
  <c r="N673" i="106"/>
  <c r="M673" i="106"/>
  <c r="L673" i="106"/>
  <c r="K673" i="106"/>
  <c r="H673" i="106"/>
  <c r="D673" i="106"/>
  <c r="C673" i="106"/>
  <c r="B673" i="106"/>
  <c r="P672" i="106"/>
  <c r="O672" i="106"/>
  <c r="N672" i="106"/>
  <c r="M672" i="106"/>
  <c r="L672" i="106"/>
  <c r="K672" i="106"/>
  <c r="H672" i="106"/>
  <c r="D672" i="106"/>
  <c r="C672" i="106"/>
  <c r="B672" i="106"/>
  <c r="P671" i="106"/>
  <c r="O671" i="106"/>
  <c r="N671" i="106"/>
  <c r="M671" i="106"/>
  <c r="L671" i="106"/>
  <c r="K671" i="106"/>
  <c r="H671" i="106"/>
  <c r="D671" i="106"/>
  <c r="C671" i="106"/>
  <c r="B671" i="106"/>
  <c r="P670" i="106"/>
  <c r="O670" i="106"/>
  <c r="N670" i="106"/>
  <c r="M670" i="106"/>
  <c r="L670" i="106"/>
  <c r="K670" i="106"/>
  <c r="H670" i="106"/>
  <c r="D670" i="106"/>
  <c r="C670" i="106"/>
  <c r="B670" i="106"/>
  <c r="P669" i="106"/>
  <c r="O669" i="106"/>
  <c r="N669" i="106"/>
  <c r="M669" i="106"/>
  <c r="L669" i="106"/>
  <c r="K669" i="106"/>
  <c r="H669" i="106"/>
  <c r="D669" i="106"/>
  <c r="C669" i="106"/>
  <c r="B669" i="106"/>
  <c r="P668" i="106"/>
  <c r="O668" i="106"/>
  <c r="N668" i="106"/>
  <c r="M668" i="106"/>
  <c r="L668" i="106"/>
  <c r="K668" i="106"/>
  <c r="H668" i="106"/>
  <c r="D668" i="106"/>
  <c r="C668" i="106"/>
  <c r="B668" i="106"/>
  <c r="P667" i="106"/>
  <c r="O667" i="106"/>
  <c r="N667" i="106"/>
  <c r="M667" i="106"/>
  <c r="L667" i="106"/>
  <c r="K667" i="106"/>
  <c r="H667" i="106"/>
  <c r="D667" i="106"/>
  <c r="C667" i="106"/>
  <c r="B667" i="106"/>
  <c r="P666" i="106"/>
  <c r="O666" i="106"/>
  <c r="N666" i="106"/>
  <c r="M666" i="106"/>
  <c r="L666" i="106"/>
  <c r="K666" i="106"/>
  <c r="H666" i="106"/>
  <c r="D666" i="106"/>
  <c r="C666" i="106"/>
  <c r="B666" i="106"/>
  <c r="P665" i="106"/>
  <c r="O665" i="106"/>
  <c r="N665" i="106"/>
  <c r="M665" i="106"/>
  <c r="L665" i="106"/>
  <c r="K665" i="106"/>
  <c r="H665" i="106"/>
  <c r="D665" i="106"/>
  <c r="C665" i="106"/>
  <c r="B665" i="106"/>
  <c r="P664" i="106"/>
  <c r="O664" i="106"/>
  <c r="N664" i="106"/>
  <c r="M664" i="106"/>
  <c r="L664" i="106"/>
  <c r="K664" i="106"/>
  <c r="H664" i="106"/>
  <c r="D664" i="106"/>
  <c r="C664" i="106"/>
  <c r="B664" i="106"/>
  <c r="P663" i="106"/>
  <c r="O663" i="106"/>
  <c r="N663" i="106"/>
  <c r="M663" i="106"/>
  <c r="L663" i="106"/>
  <c r="K663" i="106"/>
  <c r="H663" i="106"/>
  <c r="D663" i="106"/>
  <c r="C663" i="106"/>
  <c r="B663" i="106"/>
  <c r="P662" i="106"/>
  <c r="O662" i="106"/>
  <c r="N662" i="106"/>
  <c r="M662" i="106"/>
  <c r="L662" i="106"/>
  <c r="K662" i="106"/>
  <c r="H662" i="106"/>
  <c r="D662" i="106"/>
  <c r="C662" i="106"/>
  <c r="B662" i="106"/>
  <c r="P661" i="106"/>
  <c r="O661" i="106"/>
  <c r="N661" i="106"/>
  <c r="M661" i="106"/>
  <c r="L661" i="106"/>
  <c r="K661" i="106"/>
  <c r="H661" i="106"/>
  <c r="D661" i="106"/>
  <c r="C661" i="106"/>
  <c r="B661" i="106"/>
  <c r="P660" i="106"/>
  <c r="O660" i="106"/>
  <c r="N660" i="106"/>
  <c r="M660" i="106"/>
  <c r="L660" i="106"/>
  <c r="K660" i="106"/>
  <c r="H660" i="106"/>
  <c r="D660" i="106"/>
  <c r="C660" i="106"/>
  <c r="B660" i="106"/>
  <c r="P659" i="106"/>
  <c r="O659" i="106"/>
  <c r="N659" i="106"/>
  <c r="M659" i="106"/>
  <c r="L659" i="106"/>
  <c r="K659" i="106"/>
  <c r="H659" i="106"/>
  <c r="D659" i="106"/>
  <c r="C659" i="106"/>
  <c r="B659" i="106"/>
  <c r="P658" i="106"/>
  <c r="O658" i="106"/>
  <c r="N658" i="106"/>
  <c r="M658" i="106"/>
  <c r="L658" i="106"/>
  <c r="K658" i="106"/>
  <c r="H658" i="106"/>
  <c r="D658" i="106"/>
  <c r="C658" i="106"/>
  <c r="B658" i="106"/>
  <c r="P657" i="106"/>
  <c r="O657" i="106"/>
  <c r="N657" i="106"/>
  <c r="M657" i="106"/>
  <c r="L657" i="106"/>
  <c r="K657" i="106"/>
  <c r="H657" i="106"/>
  <c r="D657" i="106"/>
  <c r="C657" i="106"/>
  <c r="B657" i="106"/>
  <c r="P656" i="106"/>
  <c r="O656" i="106"/>
  <c r="N656" i="106"/>
  <c r="M656" i="106"/>
  <c r="L656" i="106"/>
  <c r="K656" i="106"/>
  <c r="H656" i="106"/>
  <c r="D656" i="106"/>
  <c r="C656" i="106"/>
  <c r="B656" i="106"/>
  <c r="P655" i="106"/>
  <c r="O655" i="106"/>
  <c r="N655" i="106"/>
  <c r="M655" i="106"/>
  <c r="L655" i="106"/>
  <c r="K655" i="106"/>
  <c r="H655" i="106"/>
  <c r="D655" i="106"/>
  <c r="C655" i="106"/>
  <c r="B655" i="106"/>
  <c r="P654" i="106"/>
  <c r="O654" i="106"/>
  <c r="N654" i="106"/>
  <c r="M654" i="106"/>
  <c r="L654" i="106"/>
  <c r="K654" i="106"/>
  <c r="H654" i="106"/>
  <c r="D654" i="106"/>
  <c r="C654" i="106"/>
  <c r="B654" i="106"/>
  <c r="P653" i="106"/>
  <c r="O653" i="106"/>
  <c r="N653" i="106"/>
  <c r="M653" i="106"/>
  <c r="L653" i="106"/>
  <c r="K653" i="106"/>
  <c r="H653" i="106"/>
  <c r="D653" i="106"/>
  <c r="C653" i="106"/>
  <c r="B653" i="106"/>
  <c r="P652" i="106"/>
  <c r="O652" i="106"/>
  <c r="N652" i="106"/>
  <c r="M652" i="106"/>
  <c r="L652" i="106"/>
  <c r="K652" i="106"/>
  <c r="H652" i="106"/>
  <c r="D652" i="106"/>
  <c r="C652" i="106"/>
  <c r="B652" i="106"/>
  <c r="P651" i="106"/>
  <c r="O651" i="106"/>
  <c r="N651" i="106"/>
  <c r="M651" i="106"/>
  <c r="L651" i="106"/>
  <c r="K651" i="106"/>
  <c r="H651" i="106"/>
  <c r="D651" i="106"/>
  <c r="C651" i="106"/>
  <c r="B651" i="106"/>
  <c r="P650" i="106"/>
  <c r="O650" i="106"/>
  <c r="N650" i="106"/>
  <c r="M650" i="106"/>
  <c r="L650" i="106"/>
  <c r="K650" i="106"/>
  <c r="H650" i="106"/>
  <c r="D650" i="106"/>
  <c r="C650" i="106"/>
  <c r="B650" i="106"/>
  <c r="P649" i="106"/>
  <c r="O649" i="106"/>
  <c r="N649" i="106"/>
  <c r="M649" i="106"/>
  <c r="L649" i="106"/>
  <c r="K649" i="106"/>
  <c r="H649" i="106"/>
  <c r="D649" i="106"/>
  <c r="C649" i="106"/>
  <c r="B649" i="106"/>
  <c r="P648" i="106"/>
  <c r="O648" i="106"/>
  <c r="N648" i="106"/>
  <c r="M648" i="106"/>
  <c r="L648" i="106"/>
  <c r="K648" i="106"/>
  <c r="H648" i="106"/>
  <c r="D648" i="106"/>
  <c r="C648" i="106"/>
  <c r="B648" i="106"/>
  <c r="P647" i="106"/>
  <c r="O647" i="106"/>
  <c r="N647" i="106"/>
  <c r="M647" i="106"/>
  <c r="L647" i="106"/>
  <c r="K647" i="106"/>
  <c r="H647" i="106"/>
  <c r="D647" i="106"/>
  <c r="C647" i="106"/>
  <c r="B647" i="106"/>
  <c r="P646" i="106"/>
  <c r="O646" i="106"/>
  <c r="N646" i="106"/>
  <c r="M646" i="106"/>
  <c r="L646" i="106"/>
  <c r="K646" i="106"/>
  <c r="H646" i="106"/>
  <c r="D646" i="106"/>
  <c r="C646" i="106"/>
  <c r="B646" i="106"/>
  <c r="P645" i="106"/>
  <c r="O645" i="106"/>
  <c r="N645" i="106"/>
  <c r="M645" i="106"/>
  <c r="L645" i="106"/>
  <c r="K645" i="106"/>
  <c r="H645" i="106"/>
  <c r="D645" i="106"/>
  <c r="C645" i="106"/>
  <c r="B645" i="106"/>
  <c r="P644" i="106"/>
  <c r="O644" i="106"/>
  <c r="N644" i="106"/>
  <c r="M644" i="106"/>
  <c r="L644" i="106"/>
  <c r="K644" i="106"/>
  <c r="H644" i="106"/>
  <c r="D644" i="106"/>
  <c r="C644" i="106"/>
  <c r="B644" i="106"/>
  <c r="P643" i="106"/>
  <c r="O643" i="106"/>
  <c r="N643" i="106"/>
  <c r="M643" i="106"/>
  <c r="L643" i="106"/>
  <c r="K643" i="106"/>
  <c r="H643" i="106"/>
  <c r="D643" i="106"/>
  <c r="C643" i="106"/>
  <c r="B643" i="106"/>
  <c r="P642" i="106"/>
  <c r="O642" i="106"/>
  <c r="N642" i="106"/>
  <c r="M642" i="106"/>
  <c r="L642" i="106"/>
  <c r="K642" i="106"/>
  <c r="H642" i="106"/>
  <c r="D642" i="106"/>
  <c r="C642" i="106"/>
  <c r="B642" i="106"/>
  <c r="P641" i="106"/>
  <c r="O641" i="106"/>
  <c r="N641" i="106"/>
  <c r="M641" i="106"/>
  <c r="L641" i="106"/>
  <c r="K641" i="106"/>
  <c r="H641" i="106"/>
  <c r="D641" i="106"/>
  <c r="C641" i="106"/>
  <c r="B641" i="106"/>
  <c r="P640" i="106"/>
  <c r="O640" i="106"/>
  <c r="N640" i="106"/>
  <c r="M640" i="106"/>
  <c r="L640" i="106"/>
  <c r="K640" i="106"/>
  <c r="H640" i="106"/>
  <c r="D640" i="106"/>
  <c r="C640" i="106"/>
  <c r="B640" i="106"/>
  <c r="P639" i="106"/>
  <c r="O639" i="106"/>
  <c r="N639" i="106"/>
  <c r="M639" i="106"/>
  <c r="L639" i="106"/>
  <c r="K639" i="106"/>
  <c r="H639" i="106"/>
  <c r="D639" i="106"/>
  <c r="C639" i="106"/>
  <c r="B639" i="106"/>
  <c r="P638" i="106"/>
  <c r="O638" i="106"/>
  <c r="N638" i="106"/>
  <c r="M638" i="106"/>
  <c r="L638" i="106"/>
  <c r="K638" i="106"/>
  <c r="H638" i="106"/>
  <c r="D638" i="106"/>
  <c r="C638" i="106"/>
  <c r="B638" i="106"/>
  <c r="P637" i="106"/>
  <c r="O637" i="106"/>
  <c r="N637" i="106"/>
  <c r="M637" i="106"/>
  <c r="L637" i="106"/>
  <c r="K637" i="106"/>
  <c r="H637" i="106"/>
  <c r="D637" i="106"/>
  <c r="C637" i="106"/>
  <c r="B637" i="106"/>
  <c r="P636" i="106"/>
  <c r="O636" i="106"/>
  <c r="N636" i="106"/>
  <c r="M636" i="106"/>
  <c r="L636" i="106"/>
  <c r="K636" i="106"/>
  <c r="H636" i="106"/>
  <c r="D636" i="106"/>
  <c r="C636" i="106"/>
  <c r="B636" i="106"/>
  <c r="P635" i="106"/>
  <c r="O635" i="106"/>
  <c r="N635" i="106"/>
  <c r="M635" i="106"/>
  <c r="L635" i="106"/>
  <c r="K635" i="106"/>
  <c r="H635" i="106"/>
  <c r="D635" i="106"/>
  <c r="C635" i="106"/>
  <c r="B635" i="106"/>
  <c r="P634" i="106"/>
  <c r="O634" i="106"/>
  <c r="N634" i="106"/>
  <c r="M634" i="106"/>
  <c r="L634" i="106"/>
  <c r="K634" i="106"/>
  <c r="H634" i="106"/>
  <c r="D634" i="106"/>
  <c r="C634" i="106"/>
  <c r="B634" i="106"/>
  <c r="P633" i="106"/>
  <c r="O633" i="106"/>
  <c r="N633" i="106"/>
  <c r="M633" i="106"/>
  <c r="L633" i="106"/>
  <c r="K633" i="106"/>
  <c r="H633" i="106"/>
  <c r="D633" i="106"/>
  <c r="C633" i="106"/>
  <c r="B633" i="106"/>
  <c r="P632" i="106"/>
  <c r="O632" i="106"/>
  <c r="N632" i="106"/>
  <c r="M632" i="106"/>
  <c r="L632" i="106"/>
  <c r="K632" i="106"/>
  <c r="H632" i="106"/>
  <c r="D632" i="106"/>
  <c r="C632" i="106"/>
  <c r="B632" i="106"/>
  <c r="P631" i="106"/>
  <c r="O631" i="106"/>
  <c r="N631" i="106"/>
  <c r="M631" i="106"/>
  <c r="L631" i="106"/>
  <c r="K631" i="106"/>
  <c r="H631" i="106"/>
  <c r="D631" i="106"/>
  <c r="C631" i="106"/>
  <c r="B631" i="106"/>
  <c r="P630" i="106"/>
  <c r="O630" i="106"/>
  <c r="N630" i="106"/>
  <c r="M630" i="106"/>
  <c r="L630" i="106"/>
  <c r="K630" i="106"/>
  <c r="H630" i="106"/>
  <c r="D630" i="106"/>
  <c r="C630" i="106"/>
  <c r="B630" i="106"/>
  <c r="P629" i="106"/>
  <c r="O629" i="106"/>
  <c r="N629" i="106"/>
  <c r="M629" i="106"/>
  <c r="L629" i="106"/>
  <c r="K629" i="106"/>
  <c r="H629" i="106"/>
  <c r="D629" i="106"/>
  <c r="C629" i="106"/>
  <c r="B629" i="106"/>
  <c r="P628" i="106"/>
  <c r="O628" i="106"/>
  <c r="N628" i="106"/>
  <c r="M628" i="106"/>
  <c r="L628" i="106"/>
  <c r="K628" i="106"/>
  <c r="H628" i="106"/>
  <c r="D628" i="106"/>
  <c r="C628" i="106"/>
  <c r="B628" i="106"/>
  <c r="P627" i="106"/>
  <c r="O627" i="106"/>
  <c r="N627" i="106"/>
  <c r="M627" i="106"/>
  <c r="L627" i="106"/>
  <c r="K627" i="106"/>
  <c r="H627" i="106"/>
  <c r="D627" i="106"/>
  <c r="C627" i="106"/>
  <c r="B627" i="106"/>
  <c r="P626" i="106"/>
  <c r="O626" i="106"/>
  <c r="N626" i="106"/>
  <c r="M626" i="106"/>
  <c r="L626" i="106"/>
  <c r="K626" i="106"/>
  <c r="H626" i="106"/>
  <c r="D626" i="106"/>
  <c r="C626" i="106"/>
  <c r="B626" i="106"/>
  <c r="P625" i="106"/>
  <c r="O625" i="106"/>
  <c r="N625" i="106"/>
  <c r="M625" i="106"/>
  <c r="L625" i="106"/>
  <c r="K625" i="106"/>
  <c r="H625" i="106"/>
  <c r="D625" i="106"/>
  <c r="C625" i="106"/>
  <c r="B625" i="106"/>
  <c r="P624" i="106"/>
  <c r="O624" i="106"/>
  <c r="N624" i="106"/>
  <c r="M624" i="106"/>
  <c r="L624" i="106"/>
  <c r="K624" i="106"/>
  <c r="H624" i="106"/>
  <c r="D624" i="106"/>
  <c r="C624" i="106"/>
  <c r="B624" i="106"/>
  <c r="P623" i="106"/>
  <c r="O623" i="106"/>
  <c r="N623" i="106"/>
  <c r="M623" i="106"/>
  <c r="L623" i="106"/>
  <c r="K623" i="106"/>
  <c r="H623" i="106"/>
  <c r="D623" i="106"/>
  <c r="C623" i="106"/>
  <c r="B623" i="106"/>
  <c r="P622" i="106"/>
  <c r="O622" i="106"/>
  <c r="N622" i="106"/>
  <c r="M622" i="106"/>
  <c r="L622" i="106"/>
  <c r="K622" i="106"/>
  <c r="H622" i="106"/>
  <c r="D622" i="106"/>
  <c r="C622" i="106"/>
  <c r="B622" i="106"/>
  <c r="P621" i="106"/>
  <c r="O621" i="106"/>
  <c r="N621" i="106"/>
  <c r="M621" i="106"/>
  <c r="L621" i="106"/>
  <c r="K621" i="106"/>
  <c r="H621" i="106"/>
  <c r="D621" i="106"/>
  <c r="C621" i="106"/>
  <c r="B621" i="106"/>
  <c r="P620" i="106"/>
  <c r="O620" i="106"/>
  <c r="N620" i="106"/>
  <c r="M620" i="106"/>
  <c r="L620" i="106"/>
  <c r="K620" i="106"/>
  <c r="H620" i="106"/>
  <c r="D620" i="106"/>
  <c r="C620" i="106"/>
  <c r="B620" i="106"/>
  <c r="P619" i="106"/>
  <c r="O619" i="106"/>
  <c r="N619" i="106"/>
  <c r="M619" i="106"/>
  <c r="L619" i="106"/>
  <c r="K619" i="106"/>
  <c r="H619" i="106"/>
  <c r="D619" i="106"/>
  <c r="C619" i="106"/>
  <c r="B619" i="106"/>
  <c r="P618" i="106"/>
  <c r="O618" i="106"/>
  <c r="N618" i="106"/>
  <c r="M618" i="106"/>
  <c r="L618" i="106"/>
  <c r="K618" i="106"/>
  <c r="H618" i="106"/>
  <c r="D618" i="106"/>
  <c r="C618" i="106"/>
  <c r="B618" i="106"/>
  <c r="P617" i="106"/>
  <c r="O617" i="106"/>
  <c r="N617" i="106"/>
  <c r="M617" i="106"/>
  <c r="L617" i="106"/>
  <c r="K617" i="106"/>
  <c r="H617" i="106"/>
  <c r="D617" i="106"/>
  <c r="C617" i="106"/>
  <c r="B617" i="106"/>
  <c r="P616" i="106"/>
  <c r="O616" i="106"/>
  <c r="N616" i="106"/>
  <c r="M616" i="106"/>
  <c r="L616" i="106"/>
  <c r="K616" i="106"/>
  <c r="H616" i="106"/>
  <c r="D616" i="106"/>
  <c r="C616" i="106"/>
  <c r="B616" i="106"/>
  <c r="P615" i="106"/>
  <c r="O615" i="106"/>
  <c r="N615" i="106"/>
  <c r="M615" i="106"/>
  <c r="L615" i="106"/>
  <c r="K615" i="106"/>
  <c r="H615" i="106"/>
  <c r="D615" i="106"/>
  <c r="C615" i="106"/>
  <c r="B615" i="106"/>
  <c r="P614" i="106"/>
  <c r="O614" i="106"/>
  <c r="N614" i="106"/>
  <c r="M614" i="106"/>
  <c r="L614" i="106"/>
  <c r="K614" i="106"/>
  <c r="H614" i="106"/>
  <c r="D614" i="106"/>
  <c r="C614" i="106"/>
  <c r="B614" i="106"/>
  <c r="P613" i="106"/>
  <c r="O613" i="106"/>
  <c r="N613" i="106"/>
  <c r="M613" i="106"/>
  <c r="L613" i="106"/>
  <c r="K613" i="106"/>
  <c r="H613" i="106"/>
  <c r="D613" i="106"/>
  <c r="C613" i="106"/>
  <c r="B613" i="106"/>
  <c r="P612" i="106"/>
  <c r="O612" i="106"/>
  <c r="N612" i="106"/>
  <c r="M612" i="106"/>
  <c r="L612" i="106"/>
  <c r="K612" i="106"/>
  <c r="H612" i="106"/>
  <c r="D612" i="106"/>
  <c r="C612" i="106"/>
  <c r="B612" i="106"/>
  <c r="P611" i="106"/>
  <c r="O611" i="106"/>
  <c r="N611" i="106"/>
  <c r="M611" i="106"/>
  <c r="L611" i="106"/>
  <c r="K611" i="106"/>
  <c r="H611" i="106"/>
  <c r="D611" i="106"/>
  <c r="C611" i="106"/>
  <c r="B611" i="106"/>
  <c r="P610" i="106"/>
  <c r="O610" i="106"/>
  <c r="N610" i="106"/>
  <c r="M610" i="106"/>
  <c r="L610" i="106"/>
  <c r="K610" i="106"/>
  <c r="H610" i="106"/>
  <c r="D610" i="106"/>
  <c r="C610" i="106"/>
  <c r="B610" i="106"/>
  <c r="P609" i="106"/>
  <c r="O609" i="106"/>
  <c r="N609" i="106"/>
  <c r="M609" i="106"/>
  <c r="L609" i="106"/>
  <c r="K609" i="106"/>
  <c r="H609" i="106"/>
  <c r="D609" i="106"/>
  <c r="C609" i="106"/>
  <c r="B609" i="106"/>
  <c r="P608" i="106"/>
  <c r="O608" i="106"/>
  <c r="N608" i="106"/>
  <c r="M608" i="106"/>
  <c r="L608" i="106"/>
  <c r="K608" i="106"/>
  <c r="H608" i="106"/>
  <c r="D608" i="106"/>
  <c r="C608" i="106"/>
  <c r="B608" i="106"/>
  <c r="P607" i="106"/>
  <c r="O607" i="106"/>
  <c r="N607" i="106"/>
  <c r="M607" i="106"/>
  <c r="L607" i="106"/>
  <c r="K607" i="106"/>
  <c r="H607" i="106"/>
  <c r="D607" i="106"/>
  <c r="C607" i="106"/>
  <c r="B607" i="106"/>
  <c r="P606" i="106"/>
  <c r="O606" i="106"/>
  <c r="N606" i="106"/>
  <c r="M606" i="106"/>
  <c r="L606" i="106"/>
  <c r="K606" i="106"/>
  <c r="H606" i="106"/>
  <c r="D606" i="106"/>
  <c r="C606" i="106"/>
  <c r="B606" i="106"/>
  <c r="P605" i="106"/>
  <c r="O605" i="106"/>
  <c r="N605" i="106"/>
  <c r="M605" i="106"/>
  <c r="L605" i="106"/>
  <c r="K605" i="106"/>
  <c r="H605" i="106"/>
  <c r="D605" i="106"/>
  <c r="C605" i="106"/>
  <c r="B605" i="106"/>
  <c r="P604" i="106"/>
  <c r="O604" i="106"/>
  <c r="N604" i="106"/>
  <c r="M604" i="106"/>
  <c r="L604" i="106"/>
  <c r="K604" i="106"/>
  <c r="H604" i="106"/>
  <c r="D604" i="106"/>
  <c r="C604" i="106"/>
  <c r="B604" i="106"/>
  <c r="P603" i="106"/>
  <c r="O603" i="106"/>
  <c r="N603" i="106"/>
  <c r="M603" i="106"/>
  <c r="L603" i="106"/>
  <c r="K603" i="106"/>
  <c r="H603" i="106"/>
  <c r="D603" i="106"/>
  <c r="C603" i="106"/>
  <c r="B603" i="106"/>
  <c r="P602" i="106"/>
  <c r="O602" i="106"/>
  <c r="N602" i="106"/>
  <c r="M602" i="106"/>
  <c r="L602" i="106"/>
  <c r="K602" i="106"/>
  <c r="H602" i="106"/>
  <c r="D602" i="106"/>
  <c r="C602" i="106"/>
  <c r="B602" i="106"/>
  <c r="P601" i="106"/>
  <c r="O601" i="106"/>
  <c r="N601" i="106"/>
  <c r="M601" i="106"/>
  <c r="L601" i="106"/>
  <c r="K601" i="106"/>
  <c r="H601" i="106"/>
  <c r="D601" i="106"/>
  <c r="C601" i="106"/>
  <c r="B601" i="106"/>
  <c r="P600" i="106"/>
  <c r="O600" i="106"/>
  <c r="N600" i="106"/>
  <c r="M600" i="106"/>
  <c r="L600" i="106"/>
  <c r="K600" i="106"/>
  <c r="H600" i="106"/>
  <c r="D600" i="106"/>
  <c r="C600" i="106"/>
  <c r="B600" i="106"/>
  <c r="P599" i="106"/>
  <c r="O599" i="106"/>
  <c r="N599" i="106"/>
  <c r="M599" i="106"/>
  <c r="L599" i="106"/>
  <c r="K599" i="106"/>
  <c r="H599" i="106"/>
  <c r="D599" i="106"/>
  <c r="C599" i="106"/>
  <c r="B599" i="106"/>
  <c r="P598" i="106"/>
  <c r="O598" i="106"/>
  <c r="N598" i="106"/>
  <c r="M598" i="106"/>
  <c r="L598" i="106"/>
  <c r="K598" i="106"/>
  <c r="H598" i="106"/>
  <c r="D598" i="106"/>
  <c r="C598" i="106"/>
  <c r="B598" i="106"/>
  <c r="P597" i="106"/>
  <c r="O597" i="106"/>
  <c r="N597" i="106"/>
  <c r="M597" i="106"/>
  <c r="L597" i="106"/>
  <c r="K597" i="106"/>
  <c r="H597" i="106"/>
  <c r="D597" i="106"/>
  <c r="C597" i="106"/>
  <c r="B597" i="106"/>
  <c r="P596" i="106"/>
  <c r="O596" i="106"/>
  <c r="N596" i="106"/>
  <c r="M596" i="106"/>
  <c r="L596" i="106"/>
  <c r="K596" i="106"/>
  <c r="H596" i="106"/>
  <c r="D596" i="106"/>
  <c r="C596" i="106"/>
  <c r="B596" i="106"/>
  <c r="P595" i="106"/>
  <c r="O595" i="106"/>
  <c r="N595" i="106"/>
  <c r="M595" i="106"/>
  <c r="L595" i="106"/>
  <c r="K595" i="106"/>
  <c r="H595" i="106"/>
  <c r="D595" i="106"/>
  <c r="C595" i="106"/>
  <c r="B595" i="106"/>
  <c r="P594" i="106"/>
  <c r="O594" i="106"/>
  <c r="N594" i="106"/>
  <c r="M594" i="106"/>
  <c r="L594" i="106"/>
  <c r="K594" i="106"/>
  <c r="H594" i="106"/>
  <c r="D594" i="106"/>
  <c r="C594" i="106"/>
  <c r="B594" i="106"/>
  <c r="P593" i="106"/>
  <c r="O593" i="106"/>
  <c r="N593" i="106"/>
  <c r="M593" i="106"/>
  <c r="L593" i="106"/>
  <c r="K593" i="106"/>
  <c r="H593" i="106"/>
  <c r="D593" i="106"/>
  <c r="C593" i="106"/>
  <c r="B593" i="106"/>
  <c r="P592" i="106"/>
  <c r="O592" i="106"/>
  <c r="N592" i="106"/>
  <c r="M592" i="106"/>
  <c r="L592" i="106"/>
  <c r="K592" i="106"/>
  <c r="H592" i="106"/>
  <c r="D592" i="106"/>
  <c r="C592" i="106"/>
  <c r="B592" i="106"/>
  <c r="P591" i="106"/>
  <c r="O591" i="106"/>
  <c r="N591" i="106"/>
  <c r="M591" i="106"/>
  <c r="L591" i="106"/>
  <c r="K591" i="106"/>
  <c r="H591" i="106"/>
  <c r="D591" i="106"/>
  <c r="C591" i="106"/>
  <c r="B591" i="106"/>
  <c r="P590" i="106"/>
  <c r="O590" i="106"/>
  <c r="N590" i="106"/>
  <c r="M590" i="106"/>
  <c r="L590" i="106"/>
  <c r="K590" i="106"/>
  <c r="H590" i="106"/>
  <c r="D590" i="106"/>
  <c r="C590" i="106"/>
  <c r="B590" i="106"/>
  <c r="P589" i="106"/>
  <c r="O589" i="106"/>
  <c r="N589" i="106"/>
  <c r="M589" i="106"/>
  <c r="L589" i="106"/>
  <c r="K589" i="106"/>
  <c r="H589" i="106"/>
  <c r="D589" i="106"/>
  <c r="C589" i="106"/>
  <c r="B589" i="106"/>
  <c r="P588" i="106"/>
  <c r="O588" i="106"/>
  <c r="N588" i="106"/>
  <c r="M588" i="106"/>
  <c r="L588" i="106"/>
  <c r="K588" i="106"/>
  <c r="H588" i="106"/>
  <c r="D588" i="106"/>
  <c r="C588" i="106"/>
  <c r="B588" i="106"/>
  <c r="P587" i="106"/>
  <c r="O587" i="106"/>
  <c r="N587" i="106"/>
  <c r="M587" i="106"/>
  <c r="L587" i="106"/>
  <c r="K587" i="106"/>
  <c r="H587" i="106"/>
  <c r="D587" i="106"/>
  <c r="C587" i="106"/>
  <c r="B587" i="106"/>
  <c r="P586" i="106"/>
  <c r="O586" i="106"/>
  <c r="N586" i="106"/>
  <c r="M586" i="106"/>
  <c r="L586" i="106"/>
  <c r="K586" i="106"/>
  <c r="H586" i="106"/>
  <c r="D586" i="106"/>
  <c r="C586" i="106"/>
  <c r="B586" i="106"/>
  <c r="P585" i="106"/>
  <c r="O585" i="106"/>
  <c r="N585" i="106"/>
  <c r="M585" i="106"/>
  <c r="L585" i="106"/>
  <c r="K585" i="106"/>
  <c r="H585" i="106"/>
  <c r="D585" i="106"/>
  <c r="C585" i="106"/>
  <c r="B585" i="106"/>
  <c r="P584" i="106"/>
  <c r="O584" i="106"/>
  <c r="N584" i="106"/>
  <c r="M584" i="106"/>
  <c r="L584" i="106"/>
  <c r="K584" i="106"/>
  <c r="H584" i="106"/>
  <c r="D584" i="106"/>
  <c r="C584" i="106"/>
  <c r="B584" i="106"/>
  <c r="P583" i="106"/>
  <c r="O583" i="106"/>
  <c r="N583" i="106"/>
  <c r="M583" i="106"/>
  <c r="L583" i="106"/>
  <c r="K583" i="106"/>
  <c r="H583" i="106"/>
  <c r="D583" i="106"/>
  <c r="C583" i="106"/>
  <c r="B583" i="106"/>
  <c r="P582" i="106"/>
  <c r="O582" i="106"/>
  <c r="N582" i="106"/>
  <c r="M582" i="106"/>
  <c r="L582" i="106"/>
  <c r="K582" i="106"/>
  <c r="H582" i="106"/>
  <c r="D582" i="106"/>
  <c r="C582" i="106"/>
  <c r="B582" i="106"/>
  <c r="P581" i="106"/>
  <c r="O581" i="106"/>
  <c r="N581" i="106"/>
  <c r="M581" i="106"/>
  <c r="L581" i="106"/>
  <c r="K581" i="106"/>
  <c r="H581" i="106"/>
  <c r="D581" i="106"/>
  <c r="C581" i="106"/>
  <c r="B581" i="106"/>
  <c r="P580" i="106"/>
  <c r="O580" i="106"/>
  <c r="N580" i="106"/>
  <c r="M580" i="106"/>
  <c r="L580" i="106"/>
  <c r="K580" i="106"/>
  <c r="H580" i="106"/>
  <c r="D580" i="106"/>
  <c r="C580" i="106"/>
  <c r="B580" i="106"/>
  <c r="P579" i="106"/>
  <c r="O579" i="106"/>
  <c r="N579" i="106"/>
  <c r="M579" i="106"/>
  <c r="L579" i="106"/>
  <c r="K579" i="106"/>
  <c r="H579" i="106"/>
  <c r="D579" i="106"/>
  <c r="C579" i="106"/>
  <c r="B579" i="106"/>
  <c r="P578" i="106"/>
  <c r="O578" i="106"/>
  <c r="N578" i="106"/>
  <c r="M578" i="106"/>
  <c r="L578" i="106"/>
  <c r="K578" i="106"/>
  <c r="H578" i="106"/>
  <c r="D578" i="106"/>
  <c r="C578" i="106"/>
  <c r="B578" i="106"/>
  <c r="P577" i="106"/>
  <c r="O577" i="106"/>
  <c r="N577" i="106"/>
  <c r="M577" i="106"/>
  <c r="L577" i="106"/>
  <c r="K577" i="106"/>
  <c r="H577" i="106"/>
  <c r="D577" i="106"/>
  <c r="C577" i="106"/>
  <c r="B577" i="106"/>
  <c r="P576" i="106"/>
  <c r="O576" i="106"/>
  <c r="N576" i="106"/>
  <c r="M576" i="106"/>
  <c r="L576" i="106"/>
  <c r="K576" i="106"/>
  <c r="H576" i="106"/>
  <c r="D576" i="106"/>
  <c r="C576" i="106"/>
  <c r="B576" i="106"/>
  <c r="P575" i="106"/>
  <c r="O575" i="106"/>
  <c r="N575" i="106"/>
  <c r="M575" i="106"/>
  <c r="L575" i="106"/>
  <c r="K575" i="106"/>
  <c r="H575" i="106"/>
  <c r="D575" i="106"/>
  <c r="C575" i="106"/>
  <c r="B575" i="106"/>
  <c r="P574" i="106"/>
  <c r="O574" i="106"/>
  <c r="N574" i="106"/>
  <c r="M574" i="106"/>
  <c r="L574" i="106"/>
  <c r="K574" i="106"/>
  <c r="H574" i="106"/>
  <c r="D574" i="106"/>
  <c r="C574" i="106"/>
  <c r="B574" i="106"/>
  <c r="P573" i="106"/>
  <c r="O573" i="106"/>
  <c r="N573" i="106"/>
  <c r="M573" i="106"/>
  <c r="L573" i="106"/>
  <c r="K573" i="106"/>
  <c r="H573" i="106"/>
  <c r="D573" i="106"/>
  <c r="C573" i="106"/>
  <c r="B573" i="106"/>
  <c r="P572" i="106"/>
  <c r="O572" i="106"/>
  <c r="N572" i="106"/>
  <c r="M572" i="106"/>
  <c r="L572" i="106"/>
  <c r="K572" i="106"/>
  <c r="H572" i="106"/>
  <c r="D572" i="106"/>
  <c r="C572" i="106"/>
  <c r="B572" i="106"/>
  <c r="P571" i="106"/>
  <c r="O571" i="106"/>
  <c r="N571" i="106"/>
  <c r="M571" i="106"/>
  <c r="L571" i="106"/>
  <c r="K571" i="106"/>
  <c r="H571" i="106"/>
  <c r="D571" i="106"/>
  <c r="C571" i="106"/>
  <c r="B571" i="106"/>
  <c r="P570" i="106"/>
  <c r="O570" i="106"/>
  <c r="N570" i="106"/>
  <c r="M570" i="106"/>
  <c r="L570" i="106"/>
  <c r="K570" i="106"/>
  <c r="H570" i="106"/>
  <c r="D570" i="106"/>
  <c r="C570" i="106"/>
  <c r="B570" i="106"/>
  <c r="P569" i="106"/>
  <c r="O569" i="106"/>
  <c r="N569" i="106"/>
  <c r="M569" i="106"/>
  <c r="L569" i="106"/>
  <c r="K569" i="106"/>
  <c r="H569" i="106"/>
  <c r="D569" i="106"/>
  <c r="C569" i="106"/>
  <c r="B569" i="106"/>
  <c r="P568" i="106"/>
  <c r="O568" i="106"/>
  <c r="N568" i="106"/>
  <c r="M568" i="106"/>
  <c r="L568" i="106"/>
  <c r="K568" i="106"/>
  <c r="H568" i="106"/>
  <c r="D568" i="106"/>
  <c r="C568" i="106"/>
  <c r="B568" i="106"/>
  <c r="P567" i="106"/>
  <c r="O567" i="106"/>
  <c r="N567" i="106"/>
  <c r="M567" i="106"/>
  <c r="L567" i="106"/>
  <c r="K567" i="106"/>
  <c r="H567" i="106"/>
  <c r="D567" i="106"/>
  <c r="C567" i="106"/>
  <c r="B567" i="106"/>
  <c r="P566" i="106"/>
  <c r="O566" i="106"/>
  <c r="N566" i="106"/>
  <c r="M566" i="106"/>
  <c r="L566" i="106"/>
  <c r="K566" i="106"/>
  <c r="H566" i="106"/>
  <c r="D566" i="106"/>
  <c r="C566" i="106"/>
  <c r="B566" i="106"/>
  <c r="P565" i="106"/>
  <c r="O565" i="106"/>
  <c r="N565" i="106"/>
  <c r="M565" i="106"/>
  <c r="L565" i="106"/>
  <c r="K565" i="106"/>
  <c r="H565" i="106"/>
  <c r="D565" i="106"/>
  <c r="C565" i="106"/>
  <c r="B565" i="106"/>
  <c r="P564" i="106"/>
  <c r="O564" i="106"/>
  <c r="N564" i="106"/>
  <c r="M564" i="106"/>
  <c r="L564" i="106"/>
  <c r="K564" i="106"/>
  <c r="H564" i="106"/>
  <c r="D564" i="106"/>
  <c r="C564" i="106"/>
  <c r="B564" i="106"/>
  <c r="P563" i="106"/>
  <c r="O563" i="106"/>
  <c r="N563" i="106"/>
  <c r="M563" i="106"/>
  <c r="L563" i="106"/>
  <c r="K563" i="106"/>
  <c r="H563" i="106"/>
  <c r="D563" i="106"/>
  <c r="C563" i="106"/>
  <c r="B563" i="106"/>
  <c r="P562" i="106"/>
  <c r="O562" i="106"/>
  <c r="N562" i="106"/>
  <c r="M562" i="106"/>
  <c r="L562" i="106"/>
  <c r="K562" i="106"/>
  <c r="H562" i="106"/>
  <c r="D562" i="106"/>
  <c r="C562" i="106"/>
  <c r="B562" i="106"/>
  <c r="P561" i="106"/>
  <c r="O561" i="106"/>
  <c r="N561" i="106"/>
  <c r="M561" i="106"/>
  <c r="L561" i="106"/>
  <c r="K561" i="106"/>
  <c r="H561" i="106"/>
  <c r="D561" i="106"/>
  <c r="C561" i="106"/>
  <c r="B561" i="106"/>
  <c r="P560" i="106"/>
  <c r="O560" i="106"/>
  <c r="N560" i="106"/>
  <c r="M560" i="106"/>
  <c r="L560" i="106"/>
  <c r="K560" i="106"/>
  <c r="H560" i="106"/>
  <c r="D560" i="106"/>
  <c r="C560" i="106"/>
  <c r="B560" i="106"/>
  <c r="P559" i="106"/>
  <c r="O559" i="106"/>
  <c r="N559" i="106"/>
  <c r="M559" i="106"/>
  <c r="L559" i="106"/>
  <c r="K559" i="106"/>
  <c r="H559" i="106"/>
  <c r="D559" i="106"/>
  <c r="C559" i="106"/>
  <c r="B559" i="106"/>
  <c r="P558" i="106"/>
  <c r="O558" i="106"/>
  <c r="N558" i="106"/>
  <c r="M558" i="106"/>
  <c r="L558" i="106"/>
  <c r="K558" i="106"/>
  <c r="H558" i="106"/>
  <c r="D558" i="106"/>
  <c r="C558" i="106"/>
  <c r="B558" i="106"/>
  <c r="P557" i="106"/>
  <c r="O557" i="106"/>
  <c r="N557" i="106"/>
  <c r="M557" i="106"/>
  <c r="L557" i="106"/>
  <c r="K557" i="106"/>
  <c r="H557" i="106"/>
  <c r="D557" i="106"/>
  <c r="C557" i="106"/>
  <c r="B557" i="106"/>
  <c r="P556" i="106"/>
  <c r="O556" i="106"/>
  <c r="N556" i="106"/>
  <c r="M556" i="106"/>
  <c r="L556" i="106"/>
  <c r="K556" i="106"/>
  <c r="H556" i="106"/>
  <c r="D556" i="106"/>
  <c r="C556" i="106"/>
  <c r="B556" i="106"/>
  <c r="P555" i="106"/>
  <c r="O555" i="106"/>
  <c r="N555" i="106"/>
  <c r="M555" i="106"/>
  <c r="L555" i="106"/>
  <c r="K555" i="106"/>
  <c r="H555" i="106"/>
  <c r="D555" i="106"/>
  <c r="C555" i="106"/>
  <c r="B555" i="106"/>
  <c r="P554" i="106"/>
  <c r="O554" i="106"/>
  <c r="N554" i="106"/>
  <c r="M554" i="106"/>
  <c r="L554" i="106"/>
  <c r="K554" i="106"/>
  <c r="H554" i="106"/>
  <c r="D554" i="106"/>
  <c r="C554" i="106"/>
  <c r="B554" i="106"/>
  <c r="P553" i="106"/>
  <c r="O553" i="106"/>
  <c r="N553" i="106"/>
  <c r="M553" i="106"/>
  <c r="L553" i="106"/>
  <c r="K553" i="106"/>
  <c r="H553" i="106"/>
  <c r="D553" i="106"/>
  <c r="C553" i="106"/>
  <c r="B553" i="106"/>
  <c r="P552" i="106"/>
  <c r="O552" i="106"/>
  <c r="N552" i="106"/>
  <c r="M552" i="106"/>
  <c r="L552" i="106"/>
  <c r="K552" i="106"/>
  <c r="H552" i="106"/>
  <c r="D552" i="106"/>
  <c r="C552" i="106"/>
  <c r="B552" i="106"/>
  <c r="P551" i="106"/>
  <c r="O551" i="106"/>
  <c r="N551" i="106"/>
  <c r="M551" i="106"/>
  <c r="L551" i="106"/>
  <c r="K551" i="106"/>
  <c r="H551" i="106"/>
  <c r="D551" i="106"/>
  <c r="C551" i="106"/>
  <c r="B551" i="106"/>
  <c r="P550" i="106"/>
  <c r="O550" i="106"/>
  <c r="N550" i="106"/>
  <c r="M550" i="106"/>
  <c r="L550" i="106"/>
  <c r="K550" i="106"/>
  <c r="H550" i="106"/>
  <c r="D550" i="106"/>
  <c r="C550" i="106"/>
  <c r="B550" i="106"/>
  <c r="P549" i="106"/>
  <c r="O549" i="106"/>
  <c r="N549" i="106"/>
  <c r="M549" i="106"/>
  <c r="L549" i="106"/>
  <c r="K549" i="106"/>
  <c r="H549" i="106"/>
  <c r="D549" i="106"/>
  <c r="C549" i="106"/>
  <c r="B549" i="106"/>
  <c r="P548" i="106"/>
  <c r="O548" i="106"/>
  <c r="N548" i="106"/>
  <c r="M548" i="106"/>
  <c r="L548" i="106"/>
  <c r="K548" i="106"/>
  <c r="H548" i="106"/>
  <c r="D548" i="106"/>
  <c r="C548" i="106"/>
  <c r="B548" i="106"/>
  <c r="P547" i="106"/>
  <c r="O547" i="106"/>
  <c r="N547" i="106"/>
  <c r="M547" i="106"/>
  <c r="L547" i="106"/>
  <c r="K547" i="106"/>
  <c r="H547" i="106"/>
  <c r="D547" i="106"/>
  <c r="C547" i="106"/>
  <c r="B547" i="106"/>
  <c r="P546" i="106"/>
  <c r="O546" i="106"/>
  <c r="N546" i="106"/>
  <c r="M546" i="106"/>
  <c r="L546" i="106"/>
  <c r="K546" i="106"/>
  <c r="H546" i="106"/>
  <c r="D546" i="106"/>
  <c r="C546" i="106"/>
  <c r="B546" i="106"/>
  <c r="P545" i="106"/>
  <c r="O545" i="106"/>
  <c r="N545" i="106"/>
  <c r="M545" i="106"/>
  <c r="L545" i="106"/>
  <c r="K545" i="106"/>
  <c r="H545" i="106"/>
  <c r="D545" i="106"/>
  <c r="C545" i="106"/>
  <c r="B545" i="106"/>
  <c r="P544" i="106"/>
  <c r="O544" i="106"/>
  <c r="N544" i="106"/>
  <c r="M544" i="106"/>
  <c r="L544" i="106"/>
  <c r="K544" i="106"/>
  <c r="H544" i="106"/>
  <c r="D544" i="106"/>
  <c r="C544" i="106"/>
  <c r="B544" i="106"/>
  <c r="P543" i="106"/>
  <c r="O543" i="106"/>
  <c r="N543" i="106"/>
  <c r="M543" i="106"/>
  <c r="L543" i="106"/>
  <c r="K543" i="106"/>
  <c r="H543" i="106"/>
  <c r="D543" i="106"/>
  <c r="C543" i="106"/>
  <c r="B543" i="106"/>
  <c r="P542" i="106"/>
  <c r="O542" i="106"/>
  <c r="N542" i="106"/>
  <c r="M542" i="106"/>
  <c r="L542" i="106"/>
  <c r="K542" i="106"/>
  <c r="H542" i="106"/>
  <c r="D542" i="106"/>
  <c r="C542" i="106"/>
  <c r="B542" i="106"/>
  <c r="P541" i="106"/>
  <c r="O541" i="106"/>
  <c r="N541" i="106"/>
  <c r="M541" i="106"/>
  <c r="L541" i="106"/>
  <c r="K541" i="106"/>
  <c r="H541" i="106"/>
  <c r="D541" i="106"/>
  <c r="C541" i="106"/>
  <c r="B541" i="106"/>
  <c r="P540" i="106"/>
  <c r="O540" i="106"/>
  <c r="N540" i="106"/>
  <c r="M540" i="106"/>
  <c r="L540" i="106"/>
  <c r="K540" i="106"/>
  <c r="H540" i="106"/>
  <c r="D540" i="106"/>
  <c r="C540" i="106"/>
  <c r="B540" i="106"/>
  <c r="P539" i="106"/>
  <c r="O539" i="106"/>
  <c r="N539" i="106"/>
  <c r="M539" i="106"/>
  <c r="L539" i="106"/>
  <c r="K539" i="106"/>
  <c r="H539" i="106"/>
  <c r="D539" i="106"/>
  <c r="C539" i="106"/>
  <c r="B539" i="106"/>
  <c r="P538" i="106"/>
  <c r="O538" i="106"/>
  <c r="N538" i="106"/>
  <c r="M538" i="106"/>
  <c r="L538" i="106"/>
  <c r="K538" i="106"/>
  <c r="H538" i="106"/>
  <c r="D538" i="106"/>
  <c r="C538" i="106"/>
  <c r="B538" i="106"/>
  <c r="P537" i="106"/>
  <c r="O537" i="106"/>
  <c r="N537" i="106"/>
  <c r="M537" i="106"/>
  <c r="L537" i="106"/>
  <c r="K537" i="106"/>
  <c r="H537" i="106"/>
  <c r="D537" i="106"/>
  <c r="C537" i="106"/>
  <c r="B537" i="106"/>
  <c r="P536" i="106"/>
  <c r="O536" i="106"/>
  <c r="N536" i="106"/>
  <c r="M536" i="106"/>
  <c r="L536" i="106"/>
  <c r="K536" i="106"/>
  <c r="H536" i="106"/>
  <c r="D536" i="106"/>
  <c r="C536" i="106"/>
  <c r="B536" i="106"/>
  <c r="P535" i="106"/>
  <c r="O535" i="106"/>
  <c r="N535" i="106"/>
  <c r="M535" i="106"/>
  <c r="L535" i="106"/>
  <c r="K535" i="106"/>
  <c r="H535" i="106"/>
  <c r="D535" i="106"/>
  <c r="C535" i="106"/>
  <c r="B535" i="106"/>
  <c r="P534" i="106"/>
  <c r="O534" i="106"/>
  <c r="N534" i="106"/>
  <c r="M534" i="106"/>
  <c r="L534" i="106"/>
  <c r="K534" i="106"/>
  <c r="H534" i="106"/>
  <c r="D534" i="106"/>
  <c r="C534" i="106"/>
  <c r="B534" i="106"/>
  <c r="P533" i="106"/>
  <c r="O533" i="106"/>
  <c r="N533" i="106"/>
  <c r="M533" i="106"/>
  <c r="L533" i="106"/>
  <c r="K533" i="106"/>
  <c r="H533" i="106"/>
  <c r="D533" i="106"/>
  <c r="C533" i="106"/>
  <c r="B533" i="106"/>
  <c r="P532" i="106"/>
  <c r="O532" i="106"/>
  <c r="N532" i="106"/>
  <c r="M532" i="106"/>
  <c r="L532" i="106"/>
  <c r="K532" i="106"/>
  <c r="H532" i="106"/>
  <c r="D532" i="106"/>
  <c r="C532" i="106"/>
  <c r="B532" i="106"/>
  <c r="P531" i="106"/>
  <c r="O531" i="106"/>
  <c r="N531" i="106"/>
  <c r="M531" i="106"/>
  <c r="L531" i="106"/>
  <c r="K531" i="106"/>
  <c r="H531" i="106"/>
  <c r="D531" i="106"/>
  <c r="C531" i="106"/>
  <c r="B531" i="106"/>
  <c r="P530" i="106"/>
  <c r="O530" i="106"/>
  <c r="N530" i="106"/>
  <c r="M530" i="106"/>
  <c r="L530" i="106"/>
  <c r="K530" i="106"/>
  <c r="H530" i="106"/>
  <c r="D530" i="106"/>
  <c r="C530" i="106"/>
  <c r="B530" i="106"/>
  <c r="P529" i="106"/>
  <c r="O529" i="106"/>
  <c r="N529" i="106"/>
  <c r="M529" i="106"/>
  <c r="L529" i="106"/>
  <c r="K529" i="106"/>
  <c r="H529" i="106"/>
  <c r="D529" i="106"/>
  <c r="C529" i="106"/>
  <c r="B529" i="106"/>
  <c r="P528" i="106"/>
  <c r="O528" i="106"/>
  <c r="N528" i="106"/>
  <c r="M528" i="106"/>
  <c r="L528" i="106"/>
  <c r="K528" i="106"/>
  <c r="H528" i="106"/>
  <c r="D528" i="106"/>
  <c r="C528" i="106"/>
  <c r="B528" i="106"/>
  <c r="P527" i="106"/>
  <c r="O527" i="106"/>
  <c r="N527" i="106"/>
  <c r="M527" i="106"/>
  <c r="L527" i="106"/>
  <c r="K527" i="106"/>
  <c r="H527" i="106"/>
  <c r="D527" i="106"/>
  <c r="C527" i="106"/>
  <c r="B527" i="106"/>
  <c r="P526" i="106"/>
  <c r="O526" i="106"/>
  <c r="N526" i="106"/>
  <c r="M526" i="106"/>
  <c r="L526" i="106"/>
  <c r="K526" i="106"/>
  <c r="H526" i="106"/>
  <c r="D526" i="106"/>
  <c r="C526" i="106"/>
  <c r="B526" i="106"/>
  <c r="P525" i="106"/>
  <c r="O525" i="106"/>
  <c r="N525" i="106"/>
  <c r="M525" i="106"/>
  <c r="L525" i="106"/>
  <c r="K525" i="106"/>
  <c r="H525" i="106"/>
  <c r="D525" i="106"/>
  <c r="C525" i="106"/>
  <c r="B525" i="106"/>
  <c r="P524" i="106"/>
  <c r="O524" i="106"/>
  <c r="N524" i="106"/>
  <c r="M524" i="106"/>
  <c r="L524" i="106"/>
  <c r="K524" i="106"/>
  <c r="H524" i="106"/>
  <c r="D524" i="106"/>
  <c r="C524" i="106"/>
  <c r="B524" i="106"/>
  <c r="P523" i="106"/>
  <c r="O523" i="106"/>
  <c r="N523" i="106"/>
  <c r="M523" i="106"/>
  <c r="L523" i="106"/>
  <c r="K523" i="106"/>
  <c r="H523" i="106"/>
  <c r="D523" i="106"/>
  <c r="C523" i="106"/>
  <c r="B523" i="106"/>
  <c r="P522" i="106"/>
  <c r="O522" i="106"/>
  <c r="N522" i="106"/>
  <c r="M522" i="106"/>
  <c r="L522" i="106"/>
  <c r="K522" i="106"/>
  <c r="H522" i="106"/>
  <c r="D522" i="106"/>
  <c r="C522" i="106"/>
  <c r="B522" i="106"/>
  <c r="P521" i="106"/>
  <c r="O521" i="106"/>
  <c r="N521" i="106"/>
  <c r="M521" i="106"/>
  <c r="L521" i="106"/>
  <c r="K521" i="106"/>
  <c r="H521" i="106"/>
  <c r="D521" i="106"/>
  <c r="C521" i="106"/>
  <c r="B521" i="106"/>
  <c r="P520" i="106"/>
  <c r="O520" i="106"/>
  <c r="N520" i="106"/>
  <c r="M520" i="106"/>
  <c r="L520" i="106"/>
  <c r="K520" i="106"/>
  <c r="H520" i="106"/>
  <c r="D520" i="106"/>
  <c r="C520" i="106"/>
  <c r="B520" i="106"/>
  <c r="P519" i="106"/>
  <c r="O519" i="106"/>
  <c r="N519" i="106"/>
  <c r="M519" i="106"/>
  <c r="L519" i="106"/>
  <c r="K519" i="106"/>
  <c r="H519" i="106"/>
  <c r="D519" i="106"/>
  <c r="C519" i="106"/>
  <c r="B519" i="106"/>
  <c r="P518" i="106"/>
  <c r="O518" i="106"/>
  <c r="N518" i="106"/>
  <c r="M518" i="106"/>
  <c r="L518" i="106"/>
  <c r="K518" i="106"/>
  <c r="H518" i="106"/>
  <c r="D518" i="106"/>
  <c r="C518" i="106"/>
  <c r="B518" i="106"/>
  <c r="P517" i="106"/>
  <c r="O517" i="106"/>
  <c r="N517" i="106"/>
  <c r="M517" i="106"/>
  <c r="L517" i="106"/>
  <c r="K517" i="106"/>
  <c r="H517" i="106"/>
  <c r="D517" i="106"/>
  <c r="C517" i="106"/>
  <c r="B517" i="106"/>
  <c r="P516" i="106"/>
  <c r="O516" i="106"/>
  <c r="N516" i="106"/>
  <c r="M516" i="106"/>
  <c r="L516" i="106"/>
  <c r="K516" i="106"/>
  <c r="H516" i="106"/>
  <c r="D516" i="106"/>
  <c r="C516" i="106"/>
  <c r="B516" i="106"/>
  <c r="P515" i="106"/>
  <c r="O515" i="106"/>
  <c r="N515" i="106"/>
  <c r="M515" i="106"/>
  <c r="L515" i="106"/>
  <c r="K515" i="106"/>
  <c r="H515" i="106"/>
  <c r="D515" i="106"/>
  <c r="C515" i="106"/>
  <c r="B515" i="106"/>
  <c r="P514" i="106"/>
  <c r="O514" i="106"/>
  <c r="N514" i="106"/>
  <c r="M514" i="106"/>
  <c r="L514" i="106"/>
  <c r="K514" i="106"/>
  <c r="H514" i="106"/>
  <c r="D514" i="106"/>
  <c r="C514" i="106"/>
  <c r="B514" i="106"/>
  <c r="P513" i="106"/>
  <c r="O513" i="106"/>
  <c r="N513" i="106"/>
  <c r="M513" i="106"/>
  <c r="L513" i="106"/>
  <c r="K513" i="106"/>
  <c r="H513" i="106"/>
  <c r="D513" i="106"/>
  <c r="C513" i="106"/>
  <c r="B513" i="106"/>
  <c r="P512" i="106"/>
  <c r="O512" i="106"/>
  <c r="N512" i="106"/>
  <c r="M512" i="106"/>
  <c r="L512" i="106"/>
  <c r="K512" i="106"/>
  <c r="H512" i="106"/>
  <c r="D512" i="106"/>
  <c r="C512" i="106"/>
  <c r="B512" i="106"/>
  <c r="P511" i="106"/>
  <c r="O511" i="106"/>
  <c r="N511" i="106"/>
  <c r="M511" i="106"/>
  <c r="L511" i="106"/>
  <c r="K511" i="106"/>
  <c r="H511" i="106"/>
  <c r="D511" i="106"/>
  <c r="C511" i="106"/>
  <c r="B511" i="106"/>
  <c r="P510" i="106"/>
  <c r="O510" i="106"/>
  <c r="N510" i="106"/>
  <c r="M510" i="106"/>
  <c r="L510" i="106"/>
  <c r="K510" i="106"/>
  <c r="H510" i="106"/>
  <c r="D510" i="106"/>
  <c r="C510" i="106"/>
  <c r="B510" i="106"/>
  <c r="P509" i="106"/>
  <c r="O509" i="106"/>
  <c r="N509" i="106"/>
  <c r="M509" i="106"/>
  <c r="L509" i="106"/>
  <c r="K509" i="106"/>
  <c r="H509" i="106"/>
  <c r="D509" i="106"/>
  <c r="C509" i="106"/>
  <c r="B509" i="106"/>
  <c r="P508" i="106"/>
  <c r="O508" i="106"/>
  <c r="N508" i="106"/>
  <c r="M508" i="106"/>
  <c r="L508" i="106"/>
  <c r="K508" i="106"/>
  <c r="H508" i="106"/>
  <c r="D508" i="106"/>
  <c r="C508" i="106"/>
  <c r="B508" i="106"/>
  <c r="P507" i="106"/>
  <c r="O507" i="106"/>
  <c r="N507" i="106"/>
  <c r="M507" i="106"/>
  <c r="L507" i="106"/>
  <c r="K507" i="106"/>
  <c r="H507" i="106"/>
  <c r="D507" i="106"/>
  <c r="C507" i="106"/>
  <c r="B507" i="106"/>
  <c r="P506" i="106"/>
  <c r="O506" i="106"/>
  <c r="N506" i="106"/>
  <c r="M506" i="106"/>
  <c r="L506" i="106"/>
  <c r="K506" i="106"/>
  <c r="H506" i="106"/>
  <c r="D506" i="106"/>
  <c r="C506" i="106"/>
  <c r="B506" i="106"/>
  <c r="P505" i="106"/>
  <c r="O505" i="106"/>
  <c r="N505" i="106"/>
  <c r="M505" i="106"/>
  <c r="L505" i="106"/>
  <c r="K505" i="106"/>
  <c r="H505" i="106"/>
  <c r="D505" i="106"/>
  <c r="C505" i="106"/>
  <c r="B505" i="106"/>
  <c r="P504" i="106"/>
  <c r="O504" i="106"/>
  <c r="N504" i="106"/>
  <c r="M504" i="106"/>
  <c r="L504" i="106"/>
  <c r="K504" i="106"/>
  <c r="H504" i="106"/>
  <c r="D504" i="106"/>
  <c r="C504" i="106"/>
  <c r="B504" i="106"/>
  <c r="P503" i="106"/>
  <c r="O503" i="106"/>
  <c r="N503" i="106"/>
  <c r="M503" i="106"/>
  <c r="L503" i="106"/>
  <c r="K503" i="106"/>
  <c r="H503" i="106"/>
  <c r="D503" i="106"/>
  <c r="C503" i="106"/>
  <c r="B503" i="106"/>
  <c r="P502" i="106"/>
  <c r="O502" i="106"/>
  <c r="N502" i="106"/>
  <c r="M502" i="106"/>
  <c r="L502" i="106"/>
  <c r="K502" i="106"/>
  <c r="H502" i="106"/>
  <c r="D502" i="106"/>
  <c r="C502" i="106"/>
  <c r="B502" i="106"/>
  <c r="P501" i="106"/>
  <c r="O501" i="106"/>
  <c r="N501" i="106"/>
  <c r="M501" i="106"/>
  <c r="L501" i="106"/>
  <c r="K501" i="106"/>
  <c r="H501" i="106"/>
  <c r="D501" i="106"/>
  <c r="C501" i="106"/>
  <c r="B501" i="106"/>
  <c r="P500" i="106"/>
  <c r="O500" i="106"/>
  <c r="N500" i="106"/>
  <c r="M500" i="106"/>
  <c r="L500" i="106"/>
  <c r="K500" i="106"/>
  <c r="H500" i="106"/>
  <c r="D500" i="106"/>
  <c r="C500" i="106"/>
  <c r="B500" i="106"/>
  <c r="P499" i="106"/>
  <c r="O499" i="106"/>
  <c r="N499" i="106"/>
  <c r="M499" i="106"/>
  <c r="L499" i="106"/>
  <c r="K499" i="106"/>
  <c r="H499" i="106"/>
  <c r="D499" i="106"/>
  <c r="C499" i="106"/>
  <c r="B499" i="106"/>
  <c r="P498" i="106"/>
  <c r="O498" i="106"/>
  <c r="N498" i="106"/>
  <c r="M498" i="106"/>
  <c r="L498" i="106"/>
  <c r="K498" i="106"/>
  <c r="H498" i="106"/>
  <c r="D498" i="106"/>
  <c r="C498" i="106"/>
  <c r="B498" i="106"/>
  <c r="P497" i="106"/>
  <c r="O497" i="106"/>
  <c r="N497" i="106"/>
  <c r="M497" i="106"/>
  <c r="L497" i="106"/>
  <c r="K497" i="106"/>
  <c r="H497" i="106"/>
  <c r="D497" i="106"/>
  <c r="C497" i="106"/>
  <c r="B497" i="106"/>
  <c r="P496" i="106"/>
  <c r="O496" i="106"/>
  <c r="N496" i="106"/>
  <c r="M496" i="106"/>
  <c r="L496" i="106"/>
  <c r="K496" i="106"/>
  <c r="H496" i="106"/>
  <c r="D496" i="106"/>
  <c r="C496" i="106"/>
  <c r="B496" i="106"/>
  <c r="P495" i="106"/>
  <c r="O495" i="106"/>
  <c r="N495" i="106"/>
  <c r="M495" i="106"/>
  <c r="L495" i="106"/>
  <c r="K495" i="106"/>
  <c r="H495" i="106"/>
  <c r="D495" i="106"/>
  <c r="C495" i="106"/>
  <c r="B495" i="106"/>
  <c r="P494" i="106"/>
  <c r="O494" i="106"/>
  <c r="N494" i="106"/>
  <c r="M494" i="106"/>
  <c r="L494" i="106"/>
  <c r="K494" i="106"/>
  <c r="H494" i="106"/>
  <c r="D494" i="106"/>
  <c r="C494" i="106"/>
  <c r="B494" i="106"/>
  <c r="P493" i="106"/>
  <c r="O493" i="106"/>
  <c r="N493" i="106"/>
  <c r="M493" i="106"/>
  <c r="L493" i="106"/>
  <c r="K493" i="106"/>
  <c r="H493" i="106"/>
  <c r="D493" i="106"/>
  <c r="C493" i="106"/>
  <c r="B493" i="106"/>
  <c r="P492" i="106"/>
  <c r="O492" i="106"/>
  <c r="N492" i="106"/>
  <c r="M492" i="106"/>
  <c r="L492" i="106"/>
  <c r="K492" i="106"/>
  <c r="H492" i="106"/>
  <c r="D492" i="106"/>
  <c r="C492" i="106"/>
  <c r="B492" i="106"/>
  <c r="P491" i="106"/>
  <c r="O491" i="106"/>
  <c r="N491" i="106"/>
  <c r="M491" i="106"/>
  <c r="L491" i="106"/>
  <c r="K491" i="106"/>
  <c r="H491" i="106"/>
  <c r="D491" i="106"/>
  <c r="C491" i="106"/>
  <c r="B491" i="106"/>
  <c r="P490" i="106"/>
  <c r="O490" i="106"/>
  <c r="N490" i="106"/>
  <c r="M490" i="106"/>
  <c r="L490" i="106"/>
  <c r="K490" i="106"/>
  <c r="H490" i="106"/>
  <c r="D490" i="106"/>
  <c r="C490" i="106"/>
  <c r="B490" i="106"/>
  <c r="P489" i="106"/>
  <c r="O489" i="106"/>
  <c r="N489" i="106"/>
  <c r="M489" i="106"/>
  <c r="L489" i="106"/>
  <c r="K489" i="106"/>
  <c r="H489" i="106"/>
  <c r="D489" i="106"/>
  <c r="C489" i="106"/>
  <c r="B489" i="106"/>
  <c r="P488" i="106"/>
  <c r="O488" i="106"/>
  <c r="N488" i="106"/>
  <c r="M488" i="106"/>
  <c r="L488" i="106"/>
  <c r="K488" i="106"/>
  <c r="H488" i="106"/>
  <c r="D488" i="106"/>
  <c r="C488" i="106"/>
  <c r="B488" i="106"/>
  <c r="P487" i="106"/>
  <c r="O487" i="106"/>
  <c r="N487" i="106"/>
  <c r="M487" i="106"/>
  <c r="L487" i="106"/>
  <c r="K487" i="106"/>
  <c r="H487" i="106"/>
  <c r="D487" i="106"/>
  <c r="C487" i="106"/>
  <c r="B487" i="106"/>
  <c r="P486" i="106"/>
  <c r="O486" i="106"/>
  <c r="N486" i="106"/>
  <c r="M486" i="106"/>
  <c r="L486" i="106"/>
  <c r="K486" i="106"/>
  <c r="H486" i="106"/>
  <c r="D486" i="106"/>
  <c r="C486" i="106"/>
  <c r="B486" i="106"/>
  <c r="P485" i="106"/>
  <c r="O485" i="106"/>
  <c r="N485" i="106"/>
  <c r="M485" i="106"/>
  <c r="L485" i="106"/>
  <c r="K485" i="106"/>
  <c r="H485" i="106"/>
  <c r="D485" i="106"/>
  <c r="C485" i="106"/>
  <c r="B485" i="106"/>
  <c r="P484" i="106"/>
  <c r="O484" i="106"/>
  <c r="N484" i="106"/>
  <c r="M484" i="106"/>
  <c r="L484" i="106"/>
  <c r="K484" i="106"/>
  <c r="H484" i="106"/>
  <c r="D484" i="106"/>
  <c r="C484" i="106"/>
  <c r="B484" i="106"/>
  <c r="P483" i="106"/>
  <c r="O483" i="106"/>
  <c r="N483" i="106"/>
  <c r="M483" i="106"/>
  <c r="L483" i="106"/>
  <c r="K483" i="106"/>
  <c r="H483" i="106"/>
  <c r="D483" i="106"/>
  <c r="C483" i="106"/>
  <c r="B483" i="106"/>
  <c r="P482" i="106"/>
  <c r="O482" i="106"/>
  <c r="N482" i="106"/>
  <c r="M482" i="106"/>
  <c r="L482" i="106"/>
  <c r="K482" i="106"/>
  <c r="H482" i="106"/>
  <c r="D482" i="106"/>
  <c r="C482" i="106"/>
  <c r="B482" i="106"/>
  <c r="P481" i="106"/>
  <c r="O481" i="106"/>
  <c r="N481" i="106"/>
  <c r="M481" i="106"/>
  <c r="L481" i="106"/>
  <c r="K481" i="106"/>
  <c r="H481" i="106"/>
  <c r="D481" i="106"/>
  <c r="C481" i="106"/>
  <c r="B481" i="106"/>
  <c r="P480" i="106"/>
  <c r="O480" i="106"/>
  <c r="N480" i="106"/>
  <c r="M480" i="106"/>
  <c r="L480" i="106"/>
  <c r="K480" i="106"/>
  <c r="H480" i="106"/>
  <c r="D480" i="106"/>
  <c r="C480" i="106"/>
  <c r="B480" i="106"/>
  <c r="P479" i="106"/>
  <c r="O479" i="106"/>
  <c r="N479" i="106"/>
  <c r="M479" i="106"/>
  <c r="L479" i="106"/>
  <c r="K479" i="106"/>
  <c r="H479" i="106"/>
  <c r="D479" i="106"/>
  <c r="C479" i="106"/>
  <c r="B479" i="106"/>
  <c r="P478" i="106"/>
  <c r="O478" i="106"/>
  <c r="N478" i="106"/>
  <c r="M478" i="106"/>
  <c r="L478" i="106"/>
  <c r="K478" i="106"/>
  <c r="H478" i="106"/>
  <c r="D478" i="106"/>
  <c r="C478" i="106"/>
  <c r="B478" i="106"/>
  <c r="P477" i="106"/>
  <c r="O477" i="106"/>
  <c r="N477" i="106"/>
  <c r="M477" i="106"/>
  <c r="L477" i="106"/>
  <c r="K477" i="106"/>
  <c r="H477" i="106"/>
  <c r="D477" i="106"/>
  <c r="C477" i="106"/>
  <c r="B477" i="106"/>
  <c r="P476" i="106"/>
  <c r="O476" i="106"/>
  <c r="N476" i="106"/>
  <c r="M476" i="106"/>
  <c r="L476" i="106"/>
  <c r="K476" i="106"/>
  <c r="H476" i="106"/>
  <c r="D476" i="106"/>
  <c r="C476" i="106"/>
  <c r="B476" i="106"/>
  <c r="P475" i="106"/>
  <c r="O475" i="106"/>
  <c r="N475" i="106"/>
  <c r="M475" i="106"/>
  <c r="L475" i="106"/>
  <c r="K475" i="106"/>
  <c r="H475" i="106"/>
  <c r="D475" i="106"/>
  <c r="C475" i="106"/>
  <c r="B475" i="106"/>
  <c r="P474" i="106"/>
  <c r="O474" i="106"/>
  <c r="N474" i="106"/>
  <c r="M474" i="106"/>
  <c r="L474" i="106"/>
  <c r="K474" i="106"/>
  <c r="H474" i="106"/>
  <c r="D474" i="106"/>
  <c r="C474" i="106"/>
  <c r="B474" i="106"/>
  <c r="P473" i="106"/>
  <c r="O473" i="106"/>
  <c r="N473" i="106"/>
  <c r="M473" i="106"/>
  <c r="L473" i="106"/>
  <c r="K473" i="106"/>
  <c r="H473" i="106"/>
  <c r="D473" i="106"/>
  <c r="C473" i="106"/>
  <c r="B473" i="106"/>
  <c r="P472" i="106"/>
  <c r="O472" i="106"/>
  <c r="N472" i="106"/>
  <c r="M472" i="106"/>
  <c r="L472" i="106"/>
  <c r="K472" i="106"/>
  <c r="H472" i="106"/>
  <c r="D472" i="106"/>
  <c r="C472" i="106"/>
  <c r="B472" i="106"/>
  <c r="P471" i="106"/>
  <c r="O471" i="106"/>
  <c r="N471" i="106"/>
  <c r="M471" i="106"/>
  <c r="L471" i="106"/>
  <c r="K471" i="106"/>
  <c r="H471" i="106"/>
  <c r="D471" i="106"/>
  <c r="C471" i="106"/>
  <c r="B471" i="106"/>
  <c r="P470" i="106"/>
  <c r="O470" i="106"/>
  <c r="N470" i="106"/>
  <c r="M470" i="106"/>
  <c r="L470" i="106"/>
  <c r="K470" i="106"/>
  <c r="H470" i="106"/>
  <c r="D470" i="106"/>
  <c r="C470" i="106"/>
  <c r="B470" i="106"/>
  <c r="P469" i="106"/>
  <c r="O469" i="106"/>
  <c r="N469" i="106"/>
  <c r="M469" i="106"/>
  <c r="L469" i="106"/>
  <c r="K469" i="106"/>
  <c r="H469" i="106"/>
  <c r="D469" i="106"/>
  <c r="C469" i="106"/>
  <c r="B469" i="106"/>
  <c r="P468" i="106"/>
  <c r="O468" i="106"/>
  <c r="N468" i="106"/>
  <c r="M468" i="106"/>
  <c r="L468" i="106"/>
  <c r="K468" i="106"/>
  <c r="H468" i="106"/>
  <c r="D468" i="106"/>
  <c r="C468" i="106"/>
  <c r="B468" i="106"/>
  <c r="P467" i="106"/>
  <c r="O467" i="106"/>
  <c r="N467" i="106"/>
  <c r="M467" i="106"/>
  <c r="L467" i="106"/>
  <c r="K467" i="106"/>
  <c r="H467" i="106"/>
  <c r="D467" i="106"/>
  <c r="C467" i="106"/>
  <c r="B467" i="106"/>
  <c r="P466" i="106"/>
  <c r="O466" i="106"/>
  <c r="N466" i="106"/>
  <c r="M466" i="106"/>
  <c r="L466" i="106"/>
  <c r="K466" i="106"/>
  <c r="H466" i="106"/>
  <c r="D466" i="106"/>
  <c r="C466" i="106"/>
  <c r="B466" i="106"/>
  <c r="P465" i="106"/>
  <c r="O465" i="106"/>
  <c r="N465" i="106"/>
  <c r="M465" i="106"/>
  <c r="L465" i="106"/>
  <c r="K465" i="106"/>
  <c r="H465" i="106"/>
  <c r="D465" i="106"/>
  <c r="C465" i="106"/>
  <c r="B465" i="106"/>
  <c r="P464" i="106"/>
  <c r="O464" i="106"/>
  <c r="N464" i="106"/>
  <c r="M464" i="106"/>
  <c r="L464" i="106"/>
  <c r="K464" i="106"/>
  <c r="H464" i="106"/>
  <c r="D464" i="106"/>
  <c r="C464" i="106"/>
  <c r="B464" i="106"/>
  <c r="P463" i="106"/>
  <c r="O463" i="106"/>
  <c r="N463" i="106"/>
  <c r="M463" i="106"/>
  <c r="L463" i="106"/>
  <c r="K463" i="106"/>
  <c r="H463" i="106"/>
  <c r="D463" i="106"/>
  <c r="C463" i="106"/>
  <c r="B463" i="106"/>
  <c r="P462" i="106"/>
  <c r="O462" i="106"/>
  <c r="N462" i="106"/>
  <c r="M462" i="106"/>
  <c r="L462" i="106"/>
  <c r="K462" i="106"/>
  <c r="H462" i="106"/>
  <c r="D462" i="106"/>
  <c r="C462" i="106"/>
  <c r="B462" i="106"/>
  <c r="P461" i="106"/>
  <c r="O461" i="106"/>
  <c r="N461" i="106"/>
  <c r="M461" i="106"/>
  <c r="L461" i="106"/>
  <c r="K461" i="106"/>
  <c r="H461" i="106"/>
  <c r="D461" i="106"/>
  <c r="C461" i="106"/>
  <c r="B461" i="106"/>
  <c r="P460" i="106"/>
  <c r="O460" i="106"/>
  <c r="N460" i="106"/>
  <c r="M460" i="106"/>
  <c r="L460" i="106"/>
  <c r="K460" i="106"/>
  <c r="H460" i="106"/>
  <c r="D460" i="106"/>
  <c r="C460" i="106"/>
  <c r="B460" i="106"/>
  <c r="P459" i="106"/>
  <c r="O459" i="106"/>
  <c r="N459" i="106"/>
  <c r="M459" i="106"/>
  <c r="L459" i="106"/>
  <c r="K459" i="106"/>
  <c r="H459" i="106"/>
  <c r="D459" i="106"/>
  <c r="C459" i="106"/>
  <c r="B459" i="106"/>
  <c r="P458" i="106"/>
  <c r="O458" i="106"/>
  <c r="N458" i="106"/>
  <c r="M458" i="106"/>
  <c r="L458" i="106"/>
  <c r="K458" i="106"/>
  <c r="H458" i="106"/>
  <c r="D458" i="106"/>
  <c r="C458" i="106"/>
  <c r="B458" i="106"/>
  <c r="P457" i="106"/>
  <c r="O457" i="106"/>
  <c r="N457" i="106"/>
  <c r="M457" i="106"/>
  <c r="L457" i="106"/>
  <c r="K457" i="106"/>
  <c r="H457" i="106"/>
  <c r="D457" i="106"/>
  <c r="C457" i="106"/>
  <c r="B457" i="106"/>
  <c r="P456" i="106"/>
  <c r="O456" i="106"/>
  <c r="N456" i="106"/>
  <c r="M456" i="106"/>
  <c r="L456" i="106"/>
  <c r="K456" i="106"/>
  <c r="H456" i="106"/>
  <c r="D456" i="106"/>
  <c r="C456" i="106"/>
  <c r="B456" i="106"/>
  <c r="P455" i="106"/>
  <c r="O455" i="106"/>
  <c r="N455" i="106"/>
  <c r="M455" i="106"/>
  <c r="L455" i="106"/>
  <c r="K455" i="106"/>
  <c r="H455" i="106"/>
  <c r="D455" i="106"/>
  <c r="C455" i="106"/>
  <c r="B455" i="106"/>
  <c r="P454" i="106"/>
  <c r="O454" i="106"/>
  <c r="N454" i="106"/>
  <c r="M454" i="106"/>
  <c r="L454" i="106"/>
  <c r="K454" i="106"/>
  <c r="H454" i="106"/>
  <c r="D454" i="106"/>
  <c r="C454" i="106"/>
  <c r="B454" i="106"/>
  <c r="P453" i="106"/>
  <c r="O453" i="106"/>
  <c r="N453" i="106"/>
  <c r="M453" i="106"/>
  <c r="L453" i="106"/>
  <c r="K453" i="106"/>
  <c r="H453" i="106"/>
  <c r="D453" i="106"/>
  <c r="C453" i="106"/>
  <c r="B453" i="106"/>
  <c r="P452" i="106"/>
  <c r="O452" i="106"/>
  <c r="N452" i="106"/>
  <c r="M452" i="106"/>
  <c r="L452" i="106"/>
  <c r="K452" i="106"/>
  <c r="H452" i="106"/>
  <c r="D452" i="106"/>
  <c r="C452" i="106"/>
  <c r="B452" i="106"/>
  <c r="P451" i="106"/>
  <c r="O451" i="106"/>
  <c r="N451" i="106"/>
  <c r="M451" i="106"/>
  <c r="L451" i="106"/>
  <c r="K451" i="106"/>
  <c r="H451" i="106"/>
  <c r="D451" i="106"/>
  <c r="C451" i="106"/>
  <c r="B451" i="106"/>
  <c r="P450" i="106"/>
  <c r="O450" i="106"/>
  <c r="N450" i="106"/>
  <c r="M450" i="106"/>
  <c r="L450" i="106"/>
  <c r="K450" i="106"/>
  <c r="H450" i="106"/>
  <c r="D450" i="106"/>
  <c r="C450" i="106"/>
  <c r="B450" i="106"/>
  <c r="P449" i="106"/>
  <c r="O449" i="106"/>
  <c r="N449" i="106"/>
  <c r="M449" i="106"/>
  <c r="L449" i="106"/>
  <c r="K449" i="106"/>
  <c r="H449" i="106"/>
  <c r="D449" i="106"/>
  <c r="C449" i="106"/>
  <c r="B449" i="106"/>
  <c r="P448" i="106"/>
  <c r="O448" i="106"/>
  <c r="N448" i="106"/>
  <c r="M448" i="106"/>
  <c r="L448" i="106"/>
  <c r="K448" i="106"/>
  <c r="H448" i="106"/>
  <c r="D448" i="106"/>
  <c r="C448" i="106"/>
  <c r="B448" i="106"/>
  <c r="P447" i="106"/>
  <c r="O447" i="106"/>
  <c r="N447" i="106"/>
  <c r="M447" i="106"/>
  <c r="L447" i="106"/>
  <c r="K447" i="106"/>
  <c r="H447" i="106"/>
  <c r="D447" i="106"/>
  <c r="C447" i="106"/>
  <c r="B447" i="106"/>
  <c r="P446" i="106"/>
  <c r="O446" i="106"/>
  <c r="N446" i="106"/>
  <c r="M446" i="106"/>
  <c r="L446" i="106"/>
  <c r="K446" i="106"/>
  <c r="H446" i="106"/>
  <c r="D446" i="106"/>
  <c r="C446" i="106"/>
  <c r="B446" i="106"/>
  <c r="P445" i="106"/>
  <c r="O445" i="106"/>
  <c r="N445" i="106"/>
  <c r="M445" i="106"/>
  <c r="L445" i="106"/>
  <c r="K445" i="106"/>
  <c r="H445" i="106"/>
  <c r="D445" i="106"/>
  <c r="C445" i="106"/>
  <c r="B445" i="106"/>
  <c r="P444" i="106"/>
  <c r="O444" i="106"/>
  <c r="N444" i="106"/>
  <c r="M444" i="106"/>
  <c r="L444" i="106"/>
  <c r="K444" i="106"/>
  <c r="H444" i="106"/>
  <c r="D444" i="106"/>
  <c r="C444" i="106"/>
  <c r="B444" i="106"/>
  <c r="P443" i="106"/>
  <c r="O443" i="106"/>
  <c r="N443" i="106"/>
  <c r="M443" i="106"/>
  <c r="L443" i="106"/>
  <c r="K443" i="106"/>
  <c r="H443" i="106"/>
  <c r="D443" i="106"/>
  <c r="C443" i="106"/>
  <c r="B443" i="106"/>
  <c r="P442" i="106"/>
  <c r="O442" i="106"/>
  <c r="N442" i="106"/>
  <c r="M442" i="106"/>
  <c r="L442" i="106"/>
  <c r="K442" i="106"/>
  <c r="H442" i="106"/>
  <c r="D442" i="106"/>
  <c r="C442" i="106"/>
  <c r="B442" i="106"/>
  <c r="P441" i="106"/>
  <c r="O441" i="106"/>
  <c r="N441" i="106"/>
  <c r="M441" i="106"/>
  <c r="L441" i="106"/>
  <c r="K441" i="106"/>
  <c r="H441" i="106"/>
  <c r="D441" i="106"/>
  <c r="C441" i="106"/>
  <c r="B441" i="106"/>
  <c r="P440" i="106"/>
  <c r="O440" i="106"/>
  <c r="N440" i="106"/>
  <c r="M440" i="106"/>
  <c r="L440" i="106"/>
  <c r="K440" i="106"/>
  <c r="H440" i="106"/>
  <c r="D440" i="106"/>
  <c r="C440" i="106"/>
  <c r="B440" i="106"/>
  <c r="P439" i="106"/>
  <c r="O439" i="106"/>
  <c r="N439" i="106"/>
  <c r="M439" i="106"/>
  <c r="L439" i="106"/>
  <c r="K439" i="106"/>
  <c r="H439" i="106"/>
  <c r="D439" i="106"/>
  <c r="C439" i="106"/>
  <c r="B439" i="106"/>
  <c r="P438" i="106"/>
  <c r="O438" i="106"/>
  <c r="N438" i="106"/>
  <c r="M438" i="106"/>
  <c r="L438" i="106"/>
  <c r="K438" i="106"/>
  <c r="H438" i="106"/>
  <c r="D438" i="106"/>
  <c r="C438" i="106"/>
  <c r="B438" i="106"/>
  <c r="P437" i="106"/>
  <c r="O437" i="106"/>
  <c r="N437" i="106"/>
  <c r="M437" i="106"/>
  <c r="L437" i="106"/>
  <c r="K437" i="106"/>
  <c r="H437" i="106"/>
  <c r="D437" i="106"/>
  <c r="C437" i="106"/>
  <c r="B437" i="106"/>
  <c r="P436" i="106"/>
  <c r="O436" i="106"/>
  <c r="N436" i="106"/>
  <c r="M436" i="106"/>
  <c r="L436" i="106"/>
  <c r="K436" i="106"/>
  <c r="H436" i="106"/>
  <c r="D436" i="106"/>
  <c r="C436" i="106"/>
  <c r="B436" i="106"/>
  <c r="P435" i="106"/>
  <c r="O435" i="106"/>
  <c r="N435" i="106"/>
  <c r="M435" i="106"/>
  <c r="L435" i="106"/>
  <c r="K435" i="106"/>
  <c r="H435" i="106"/>
  <c r="D435" i="106"/>
  <c r="C435" i="106"/>
  <c r="B435" i="106"/>
  <c r="P434" i="106"/>
  <c r="O434" i="106"/>
  <c r="N434" i="106"/>
  <c r="M434" i="106"/>
  <c r="L434" i="106"/>
  <c r="K434" i="106"/>
  <c r="H434" i="106"/>
  <c r="D434" i="106"/>
  <c r="C434" i="106"/>
  <c r="B434" i="106"/>
  <c r="P433" i="106"/>
  <c r="O433" i="106"/>
  <c r="N433" i="106"/>
  <c r="M433" i="106"/>
  <c r="L433" i="106"/>
  <c r="K433" i="106"/>
  <c r="H433" i="106"/>
  <c r="D433" i="106"/>
  <c r="C433" i="106"/>
  <c r="B433" i="106"/>
  <c r="P432" i="106"/>
  <c r="O432" i="106"/>
  <c r="N432" i="106"/>
  <c r="M432" i="106"/>
  <c r="L432" i="106"/>
  <c r="K432" i="106"/>
  <c r="H432" i="106"/>
  <c r="D432" i="106"/>
  <c r="C432" i="106"/>
  <c r="B432" i="106"/>
  <c r="P431" i="106"/>
  <c r="O431" i="106"/>
  <c r="N431" i="106"/>
  <c r="M431" i="106"/>
  <c r="L431" i="106"/>
  <c r="K431" i="106"/>
  <c r="H431" i="106"/>
  <c r="D431" i="106"/>
  <c r="C431" i="106"/>
  <c r="B431" i="106"/>
  <c r="P430" i="106"/>
  <c r="O430" i="106"/>
  <c r="N430" i="106"/>
  <c r="M430" i="106"/>
  <c r="L430" i="106"/>
  <c r="K430" i="106"/>
  <c r="H430" i="106"/>
  <c r="D430" i="106"/>
  <c r="C430" i="106"/>
  <c r="B430" i="106"/>
  <c r="P429" i="106"/>
  <c r="O429" i="106"/>
  <c r="N429" i="106"/>
  <c r="M429" i="106"/>
  <c r="L429" i="106"/>
  <c r="K429" i="106"/>
  <c r="H429" i="106"/>
  <c r="D429" i="106"/>
  <c r="C429" i="106"/>
  <c r="B429" i="106"/>
  <c r="P428" i="106"/>
  <c r="O428" i="106"/>
  <c r="N428" i="106"/>
  <c r="M428" i="106"/>
  <c r="L428" i="106"/>
  <c r="K428" i="106"/>
  <c r="H428" i="106"/>
  <c r="D428" i="106"/>
  <c r="C428" i="106"/>
  <c r="B428" i="106"/>
  <c r="P427" i="106"/>
  <c r="O427" i="106"/>
  <c r="N427" i="106"/>
  <c r="M427" i="106"/>
  <c r="L427" i="106"/>
  <c r="K427" i="106"/>
  <c r="H427" i="106"/>
  <c r="D427" i="106"/>
  <c r="C427" i="106"/>
  <c r="B427" i="106"/>
  <c r="P426" i="106"/>
  <c r="O426" i="106"/>
  <c r="N426" i="106"/>
  <c r="M426" i="106"/>
  <c r="L426" i="106"/>
  <c r="K426" i="106"/>
  <c r="H426" i="106"/>
  <c r="D426" i="106"/>
  <c r="C426" i="106"/>
  <c r="B426" i="106"/>
  <c r="P425" i="106"/>
  <c r="O425" i="106"/>
  <c r="N425" i="106"/>
  <c r="M425" i="106"/>
  <c r="L425" i="106"/>
  <c r="K425" i="106"/>
  <c r="H425" i="106"/>
  <c r="D425" i="106"/>
  <c r="C425" i="106"/>
  <c r="B425" i="106"/>
  <c r="P424" i="106"/>
  <c r="O424" i="106"/>
  <c r="N424" i="106"/>
  <c r="M424" i="106"/>
  <c r="L424" i="106"/>
  <c r="K424" i="106"/>
  <c r="H424" i="106"/>
  <c r="D424" i="106"/>
  <c r="C424" i="106"/>
  <c r="B424" i="106"/>
  <c r="P423" i="106"/>
  <c r="O423" i="106"/>
  <c r="N423" i="106"/>
  <c r="M423" i="106"/>
  <c r="L423" i="106"/>
  <c r="K423" i="106"/>
  <c r="H423" i="106"/>
  <c r="D423" i="106"/>
  <c r="C423" i="106"/>
  <c r="B423" i="106"/>
  <c r="P422" i="106"/>
  <c r="O422" i="106"/>
  <c r="N422" i="106"/>
  <c r="M422" i="106"/>
  <c r="L422" i="106"/>
  <c r="K422" i="106"/>
  <c r="H422" i="106"/>
  <c r="D422" i="106"/>
  <c r="C422" i="106"/>
  <c r="B422" i="106"/>
  <c r="P421" i="106"/>
  <c r="O421" i="106"/>
  <c r="N421" i="106"/>
  <c r="M421" i="106"/>
  <c r="L421" i="106"/>
  <c r="K421" i="106"/>
  <c r="H421" i="106"/>
  <c r="D421" i="106"/>
  <c r="C421" i="106"/>
  <c r="B421" i="106"/>
  <c r="P420" i="106"/>
  <c r="O420" i="106"/>
  <c r="N420" i="106"/>
  <c r="M420" i="106"/>
  <c r="L420" i="106"/>
  <c r="K420" i="106"/>
  <c r="H420" i="106"/>
  <c r="D420" i="106"/>
  <c r="C420" i="106"/>
  <c r="B420" i="106"/>
  <c r="P419" i="106"/>
  <c r="O419" i="106"/>
  <c r="N419" i="106"/>
  <c r="M419" i="106"/>
  <c r="L419" i="106"/>
  <c r="K419" i="106"/>
  <c r="H419" i="106"/>
  <c r="D419" i="106"/>
  <c r="C419" i="106"/>
  <c r="B419" i="106"/>
  <c r="P418" i="106"/>
  <c r="O418" i="106"/>
  <c r="N418" i="106"/>
  <c r="M418" i="106"/>
  <c r="L418" i="106"/>
  <c r="K418" i="106"/>
  <c r="H418" i="106"/>
  <c r="D418" i="106"/>
  <c r="C418" i="106"/>
  <c r="B418" i="106"/>
  <c r="P417" i="106"/>
  <c r="O417" i="106"/>
  <c r="N417" i="106"/>
  <c r="M417" i="106"/>
  <c r="L417" i="106"/>
  <c r="K417" i="106"/>
  <c r="H417" i="106"/>
  <c r="D417" i="106"/>
  <c r="C417" i="106"/>
  <c r="B417" i="106"/>
  <c r="P416" i="106"/>
  <c r="O416" i="106"/>
  <c r="N416" i="106"/>
  <c r="M416" i="106"/>
  <c r="L416" i="106"/>
  <c r="K416" i="106"/>
  <c r="H416" i="106"/>
  <c r="D416" i="106"/>
  <c r="C416" i="106"/>
  <c r="B416" i="106"/>
  <c r="P415" i="106"/>
  <c r="O415" i="106"/>
  <c r="N415" i="106"/>
  <c r="M415" i="106"/>
  <c r="L415" i="106"/>
  <c r="K415" i="106"/>
  <c r="H415" i="106"/>
  <c r="D415" i="106"/>
  <c r="C415" i="106"/>
  <c r="B415" i="106"/>
  <c r="P414" i="106"/>
  <c r="O414" i="106"/>
  <c r="N414" i="106"/>
  <c r="M414" i="106"/>
  <c r="L414" i="106"/>
  <c r="K414" i="106"/>
  <c r="H414" i="106"/>
  <c r="D414" i="106"/>
  <c r="C414" i="106"/>
  <c r="B414" i="106"/>
  <c r="P413" i="106"/>
  <c r="O413" i="106"/>
  <c r="N413" i="106"/>
  <c r="M413" i="106"/>
  <c r="L413" i="106"/>
  <c r="K413" i="106"/>
  <c r="H413" i="106"/>
  <c r="D413" i="106"/>
  <c r="C413" i="106"/>
  <c r="B413" i="106"/>
  <c r="P412" i="106"/>
  <c r="O412" i="106"/>
  <c r="N412" i="106"/>
  <c r="M412" i="106"/>
  <c r="L412" i="106"/>
  <c r="K412" i="106"/>
  <c r="H412" i="106"/>
  <c r="D412" i="106"/>
  <c r="C412" i="106"/>
  <c r="B412" i="106"/>
  <c r="P411" i="106"/>
  <c r="O411" i="106"/>
  <c r="N411" i="106"/>
  <c r="M411" i="106"/>
  <c r="L411" i="106"/>
  <c r="K411" i="106"/>
  <c r="H411" i="106"/>
  <c r="D411" i="106"/>
  <c r="C411" i="106"/>
  <c r="B411" i="106"/>
  <c r="P410" i="106"/>
  <c r="O410" i="106"/>
  <c r="N410" i="106"/>
  <c r="M410" i="106"/>
  <c r="L410" i="106"/>
  <c r="K410" i="106"/>
  <c r="H410" i="106"/>
  <c r="D410" i="106"/>
  <c r="C410" i="106"/>
  <c r="B410" i="106"/>
  <c r="P409" i="106"/>
  <c r="O409" i="106"/>
  <c r="N409" i="106"/>
  <c r="M409" i="106"/>
  <c r="L409" i="106"/>
  <c r="K409" i="106"/>
  <c r="H409" i="106"/>
  <c r="D409" i="106"/>
  <c r="C409" i="106"/>
  <c r="B409" i="106"/>
  <c r="P408" i="106"/>
  <c r="O408" i="106"/>
  <c r="N408" i="106"/>
  <c r="M408" i="106"/>
  <c r="L408" i="106"/>
  <c r="K408" i="106"/>
  <c r="H408" i="106"/>
  <c r="D408" i="106"/>
  <c r="C408" i="106"/>
  <c r="B408" i="106"/>
  <c r="P407" i="106"/>
  <c r="O407" i="106"/>
  <c r="N407" i="106"/>
  <c r="M407" i="106"/>
  <c r="L407" i="106"/>
  <c r="K407" i="106"/>
  <c r="H407" i="106"/>
  <c r="D407" i="106"/>
  <c r="C407" i="106"/>
  <c r="B407" i="106"/>
  <c r="P406" i="106"/>
  <c r="O406" i="106"/>
  <c r="N406" i="106"/>
  <c r="M406" i="106"/>
  <c r="L406" i="106"/>
  <c r="K406" i="106"/>
  <c r="H406" i="106"/>
  <c r="D406" i="106"/>
  <c r="C406" i="106"/>
  <c r="B406" i="106"/>
  <c r="P405" i="106"/>
  <c r="O405" i="106"/>
  <c r="N405" i="106"/>
  <c r="M405" i="106"/>
  <c r="L405" i="106"/>
  <c r="K405" i="106"/>
  <c r="H405" i="106"/>
  <c r="D405" i="106"/>
  <c r="C405" i="106"/>
  <c r="B405" i="106"/>
  <c r="P404" i="106"/>
  <c r="O404" i="106"/>
  <c r="N404" i="106"/>
  <c r="M404" i="106"/>
  <c r="L404" i="106"/>
  <c r="K404" i="106"/>
  <c r="H404" i="106"/>
  <c r="D404" i="106"/>
  <c r="C404" i="106"/>
  <c r="B404" i="106"/>
  <c r="P403" i="106"/>
  <c r="O403" i="106"/>
  <c r="N403" i="106"/>
  <c r="M403" i="106"/>
  <c r="L403" i="106"/>
  <c r="K403" i="106"/>
  <c r="H403" i="106"/>
  <c r="D403" i="106"/>
  <c r="C403" i="106"/>
  <c r="B403" i="106"/>
  <c r="P402" i="106"/>
  <c r="O402" i="106"/>
  <c r="N402" i="106"/>
  <c r="M402" i="106"/>
  <c r="L402" i="106"/>
  <c r="K402" i="106"/>
  <c r="H402" i="106"/>
  <c r="D402" i="106"/>
  <c r="C402" i="106"/>
  <c r="B402" i="106"/>
  <c r="P401" i="106"/>
  <c r="O401" i="106"/>
  <c r="N401" i="106"/>
  <c r="M401" i="106"/>
  <c r="L401" i="106"/>
  <c r="K401" i="106"/>
  <c r="H401" i="106"/>
  <c r="D401" i="106"/>
  <c r="C401" i="106"/>
  <c r="B401" i="106"/>
  <c r="P400" i="106"/>
  <c r="O400" i="106"/>
  <c r="N400" i="106"/>
  <c r="M400" i="106"/>
  <c r="L400" i="106"/>
  <c r="K400" i="106"/>
  <c r="H400" i="106"/>
  <c r="D400" i="106"/>
  <c r="C400" i="106"/>
  <c r="B400" i="106"/>
  <c r="P399" i="106"/>
  <c r="O399" i="106"/>
  <c r="N399" i="106"/>
  <c r="M399" i="106"/>
  <c r="L399" i="106"/>
  <c r="K399" i="106"/>
  <c r="H399" i="106"/>
  <c r="D399" i="106"/>
  <c r="C399" i="106"/>
  <c r="B399" i="106"/>
  <c r="P398" i="106"/>
  <c r="O398" i="106"/>
  <c r="N398" i="106"/>
  <c r="M398" i="106"/>
  <c r="L398" i="106"/>
  <c r="K398" i="106"/>
  <c r="H398" i="106"/>
  <c r="D398" i="106"/>
  <c r="C398" i="106"/>
  <c r="B398" i="106"/>
  <c r="P397" i="106"/>
  <c r="O397" i="106"/>
  <c r="N397" i="106"/>
  <c r="M397" i="106"/>
  <c r="L397" i="106"/>
  <c r="K397" i="106"/>
  <c r="H397" i="106"/>
  <c r="D397" i="106"/>
  <c r="C397" i="106"/>
  <c r="B397" i="106"/>
  <c r="P396" i="106"/>
  <c r="O396" i="106"/>
  <c r="N396" i="106"/>
  <c r="M396" i="106"/>
  <c r="L396" i="106"/>
  <c r="K396" i="106"/>
  <c r="H396" i="106"/>
  <c r="D396" i="106"/>
  <c r="C396" i="106"/>
  <c r="B396" i="106"/>
  <c r="P395" i="106"/>
  <c r="O395" i="106"/>
  <c r="N395" i="106"/>
  <c r="M395" i="106"/>
  <c r="L395" i="106"/>
  <c r="K395" i="106"/>
  <c r="H395" i="106"/>
  <c r="D395" i="106"/>
  <c r="C395" i="106"/>
  <c r="B395" i="106"/>
  <c r="P394" i="106"/>
  <c r="O394" i="106"/>
  <c r="N394" i="106"/>
  <c r="M394" i="106"/>
  <c r="L394" i="106"/>
  <c r="K394" i="106"/>
  <c r="H394" i="106"/>
  <c r="D394" i="106"/>
  <c r="C394" i="106"/>
  <c r="B394" i="106"/>
  <c r="P393" i="106"/>
  <c r="O393" i="106"/>
  <c r="N393" i="106"/>
  <c r="M393" i="106"/>
  <c r="L393" i="106"/>
  <c r="K393" i="106"/>
  <c r="H393" i="106"/>
  <c r="D393" i="106"/>
  <c r="C393" i="106"/>
  <c r="B393" i="106"/>
  <c r="P392" i="106"/>
  <c r="O392" i="106"/>
  <c r="N392" i="106"/>
  <c r="M392" i="106"/>
  <c r="L392" i="106"/>
  <c r="K392" i="106"/>
  <c r="H392" i="106"/>
  <c r="D392" i="106"/>
  <c r="C392" i="106"/>
  <c r="B392" i="106"/>
  <c r="P391" i="106"/>
  <c r="O391" i="106"/>
  <c r="N391" i="106"/>
  <c r="M391" i="106"/>
  <c r="L391" i="106"/>
  <c r="K391" i="106"/>
  <c r="H391" i="106"/>
  <c r="D391" i="106"/>
  <c r="C391" i="106"/>
  <c r="B391" i="106"/>
  <c r="P390" i="106"/>
  <c r="O390" i="106"/>
  <c r="N390" i="106"/>
  <c r="M390" i="106"/>
  <c r="L390" i="106"/>
  <c r="K390" i="106"/>
  <c r="H390" i="106"/>
  <c r="D390" i="106"/>
  <c r="C390" i="106"/>
  <c r="B390" i="106"/>
  <c r="P389" i="106"/>
  <c r="O389" i="106"/>
  <c r="N389" i="106"/>
  <c r="M389" i="106"/>
  <c r="L389" i="106"/>
  <c r="K389" i="106"/>
  <c r="H389" i="106"/>
  <c r="D389" i="106"/>
  <c r="C389" i="106"/>
  <c r="B389" i="106"/>
  <c r="P388" i="106"/>
  <c r="O388" i="106"/>
  <c r="N388" i="106"/>
  <c r="M388" i="106"/>
  <c r="L388" i="106"/>
  <c r="K388" i="106"/>
  <c r="H388" i="106"/>
  <c r="D388" i="106"/>
  <c r="C388" i="106"/>
  <c r="B388" i="106"/>
  <c r="P387" i="106"/>
  <c r="O387" i="106"/>
  <c r="N387" i="106"/>
  <c r="M387" i="106"/>
  <c r="L387" i="106"/>
  <c r="K387" i="106"/>
  <c r="H387" i="106"/>
  <c r="D387" i="106"/>
  <c r="C387" i="106"/>
  <c r="B387" i="106"/>
  <c r="P386" i="106"/>
  <c r="O386" i="106"/>
  <c r="N386" i="106"/>
  <c r="M386" i="106"/>
  <c r="L386" i="106"/>
  <c r="K386" i="106"/>
  <c r="H386" i="106"/>
  <c r="D386" i="106"/>
  <c r="C386" i="106"/>
  <c r="B386" i="106"/>
  <c r="P385" i="106"/>
  <c r="O385" i="106"/>
  <c r="N385" i="106"/>
  <c r="M385" i="106"/>
  <c r="L385" i="106"/>
  <c r="K385" i="106"/>
  <c r="H385" i="106"/>
  <c r="D385" i="106"/>
  <c r="C385" i="106"/>
  <c r="B385" i="106"/>
  <c r="P384" i="106"/>
  <c r="O384" i="106"/>
  <c r="N384" i="106"/>
  <c r="M384" i="106"/>
  <c r="L384" i="106"/>
  <c r="K384" i="106"/>
  <c r="H384" i="106"/>
  <c r="D384" i="106"/>
  <c r="C384" i="106"/>
  <c r="B384" i="106"/>
  <c r="P383" i="106"/>
  <c r="O383" i="106"/>
  <c r="N383" i="106"/>
  <c r="M383" i="106"/>
  <c r="L383" i="106"/>
  <c r="K383" i="106"/>
  <c r="H383" i="106"/>
  <c r="D383" i="106"/>
  <c r="C383" i="106"/>
  <c r="B383" i="106"/>
  <c r="P382" i="106"/>
  <c r="O382" i="106"/>
  <c r="N382" i="106"/>
  <c r="M382" i="106"/>
  <c r="L382" i="106"/>
  <c r="K382" i="106"/>
  <c r="H382" i="106"/>
  <c r="D382" i="106"/>
  <c r="C382" i="106"/>
  <c r="B382" i="106"/>
  <c r="P381" i="106"/>
  <c r="O381" i="106"/>
  <c r="N381" i="106"/>
  <c r="M381" i="106"/>
  <c r="L381" i="106"/>
  <c r="K381" i="106"/>
  <c r="H381" i="106"/>
  <c r="D381" i="106"/>
  <c r="C381" i="106"/>
  <c r="B381" i="106"/>
  <c r="P380" i="106"/>
  <c r="O380" i="106"/>
  <c r="N380" i="106"/>
  <c r="M380" i="106"/>
  <c r="L380" i="106"/>
  <c r="K380" i="106"/>
  <c r="H380" i="106"/>
  <c r="D380" i="106"/>
  <c r="C380" i="106"/>
  <c r="B380" i="106"/>
  <c r="P379" i="106"/>
  <c r="O379" i="106"/>
  <c r="N379" i="106"/>
  <c r="M379" i="106"/>
  <c r="L379" i="106"/>
  <c r="K379" i="106"/>
  <c r="H379" i="106"/>
  <c r="D379" i="106"/>
  <c r="C379" i="106"/>
  <c r="B379" i="106"/>
  <c r="P378" i="106"/>
  <c r="O378" i="106"/>
  <c r="N378" i="106"/>
  <c r="M378" i="106"/>
  <c r="L378" i="106"/>
  <c r="K378" i="106"/>
  <c r="H378" i="106"/>
  <c r="D378" i="106"/>
  <c r="C378" i="106"/>
  <c r="B378" i="106"/>
  <c r="P377" i="106"/>
  <c r="O377" i="106"/>
  <c r="N377" i="106"/>
  <c r="M377" i="106"/>
  <c r="L377" i="106"/>
  <c r="K377" i="106"/>
  <c r="H377" i="106"/>
  <c r="D377" i="106"/>
  <c r="C377" i="106"/>
  <c r="B377" i="106"/>
  <c r="P376" i="106"/>
  <c r="O376" i="106"/>
  <c r="N376" i="106"/>
  <c r="M376" i="106"/>
  <c r="L376" i="106"/>
  <c r="K376" i="106"/>
  <c r="H376" i="106"/>
  <c r="D376" i="106"/>
  <c r="C376" i="106"/>
  <c r="B376" i="106"/>
  <c r="P375" i="106"/>
  <c r="O375" i="106"/>
  <c r="N375" i="106"/>
  <c r="M375" i="106"/>
  <c r="L375" i="106"/>
  <c r="K375" i="106"/>
  <c r="H375" i="106"/>
  <c r="D375" i="106"/>
  <c r="C375" i="106"/>
  <c r="B375" i="106"/>
  <c r="P374" i="106"/>
  <c r="O374" i="106"/>
  <c r="N374" i="106"/>
  <c r="M374" i="106"/>
  <c r="L374" i="106"/>
  <c r="K374" i="106"/>
  <c r="H374" i="106"/>
  <c r="D374" i="106"/>
  <c r="C374" i="106"/>
  <c r="B374" i="106"/>
  <c r="P373" i="106"/>
  <c r="O373" i="106"/>
  <c r="N373" i="106"/>
  <c r="M373" i="106"/>
  <c r="L373" i="106"/>
  <c r="K373" i="106"/>
  <c r="H373" i="106"/>
  <c r="D373" i="106"/>
  <c r="C373" i="106"/>
  <c r="B373" i="106"/>
  <c r="P372" i="106"/>
  <c r="O372" i="106"/>
  <c r="N372" i="106"/>
  <c r="M372" i="106"/>
  <c r="L372" i="106"/>
  <c r="K372" i="106"/>
  <c r="H372" i="106"/>
  <c r="D372" i="106"/>
  <c r="C372" i="106"/>
  <c r="B372" i="106"/>
  <c r="P371" i="106"/>
  <c r="O371" i="106"/>
  <c r="N371" i="106"/>
  <c r="M371" i="106"/>
  <c r="L371" i="106"/>
  <c r="K371" i="106"/>
  <c r="H371" i="106"/>
  <c r="D371" i="106"/>
  <c r="C371" i="106"/>
  <c r="B371" i="106"/>
  <c r="P370" i="106"/>
  <c r="O370" i="106"/>
  <c r="N370" i="106"/>
  <c r="M370" i="106"/>
  <c r="L370" i="106"/>
  <c r="K370" i="106"/>
  <c r="H370" i="106"/>
  <c r="D370" i="106"/>
  <c r="C370" i="106"/>
  <c r="B370" i="106"/>
  <c r="P369" i="106"/>
  <c r="O369" i="106"/>
  <c r="N369" i="106"/>
  <c r="M369" i="106"/>
  <c r="L369" i="106"/>
  <c r="K369" i="106"/>
  <c r="H369" i="106"/>
  <c r="D369" i="106"/>
  <c r="C369" i="106"/>
  <c r="B369" i="106"/>
  <c r="P368" i="106"/>
  <c r="O368" i="106"/>
  <c r="N368" i="106"/>
  <c r="M368" i="106"/>
  <c r="L368" i="106"/>
  <c r="K368" i="106"/>
  <c r="H368" i="106"/>
  <c r="D368" i="106"/>
  <c r="C368" i="106"/>
  <c r="B368" i="106"/>
  <c r="P367" i="106"/>
  <c r="O367" i="106"/>
  <c r="N367" i="106"/>
  <c r="M367" i="106"/>
  <c r="L367" i="106"/>
  <c r="K367" i="106"/>
  <c r="H367" i="106"/>
  <c r="D367" i="106"/>
  <c r="C367" i="106"/>
  <c r="B367" i="106"/>
  <c r="P366" i="106"/>
  <c r="O366" i="106"/>
  <c r="N366" i="106"/>
  <c r="M366" i="106"/>
  <c r="L366" i="106"/>
  <c r="K366" i="106"/>
  <c r="H366" i="106"/>
  <c r="D366" i="106"/>
  <c r="C366" i="106"/>
  <c r="B366" i="106"/>
  <c r="P365" i="106"/>
  <c r="O365" i="106"/>
  <c r="N365" i="106"/>
  <c r="M365" i="106"/>
  <c r="L365" i="106"/>
  <c r="K365" i="106"/>
  <c r="H365" i="106"/>
  <c r="D365" i="106"/>
  <c r="C365" i="106"/>
  <c r="B365" i="106"/>
  <c r="P364" i="106"/>
  <c r="O364" i="106"/>
  <c r="N364" i="106"/>
  <c r="M364" i="106"/>
  <c r="L364" i="106"/>
  <c r="K364" i="106"/>
  <c r="H364" i="106"/>
  <c r="D364" i="106"/>
  <c r="C364" i="106"/>
  <c r="B364" i="106"/>
  <c r="P363" i="106"/>
  <c r="O363" i="106"/>
  <c r="N363" i="106"/>
  <c r="M363" i="106"/>
  <c r="L363" i="106"/>
  <c r="K363" i="106"/>
  <c r="H363" i="106"/>
  <c r="D363" i="106"/>
  <c r="C363" i="106"/>
  <c r="B363" i="106"/>
  <c r="P362" i="106"/>
  <c r="O362" i="106"/>
  <c r="N362" i="106"/>
  <c r="M362" i="106"/>
  <c r="L362" i="106"/>
  <c r="K362" i="106"/>
  <c r="H362" i="106"/>
  <c r="D362" i="106"/>
  <c r="C362" i="106"/>
  <c r="B362" i="106"/>
  <c r="P361" i="106"/>
  <c r="O361" i="106"/>
  <c r="N361" i="106"/>
  <c r="M361" i="106"/>
  <c r="L361" i="106"/>
  <c r="K361" i="106"/>
  <c r="H361" i="106"/>
  <c r="D361" i="106"/>
  <c r="C361" i="106"/>
  <c r="B361" i="106"/>
  <c r="P360" i="106"/>
  <c r="O360" i="106"/>
  <c r="N360" i="106"/>
  <c r="M360" i="106"/>
  <c r="L360" i="106"/>
  <c r="K360" i="106"/>
  <c r="H360" i="106"/>
  <c r="D360" i="106"/>
  <c r="C360" i="106"/>
  <c r="B360" i="106"/>
  <c r="P359" i="106"/>
  <c r="O359" i="106"/>
  <c r="N359" i="106"/>
  <c r="M359" i="106"/>
  <c r="L359" i="106"/>
  <c r="K359" i="106"/>
  <c r="H359" i="106"/>
  <c r="D359" i="106"/>
  <c r="C359" i="106"/>
  <c r="B359" i="106"/>
  <c r="P358" i="106"/>
  <c r="O358" i="106"/>
  <c r="N358" i="106"/>
  <c r="M358" i="106"/>
  <c r="L358" i="106"/>
  <c r="K358" i="106"/>
  <c r="H358" i="106"/>
  <c r="D358" i="106"/>
  <c r="C358" i="106"/>
  <c r="B358" i="106"/>
  <c r="P357" i="106"/>
  <c r="O357" i="106"/>
  <c r="N357" i="106"/>
  <c r="M357" i="106"/>
  <c r="L357" i="106"/>
  <c r="K357" i="106"/>
  <c r="H357" i="106"/>
  <c r="D357" i="106"/>
  <c r="C357" i="106"/>
  <c r="B357" i="106"/>
  <c r="P356" i="106"/>
  <c r="O356" i="106"/>
  <c r="N356" i="106"/>
  <c r="M356" i="106"/>
  <c r="L356" i="106"/>
  <c r="K356" i="106"/>
  <c r="H356" i="106"/>
  <c r="D356" i="106"/>
  <c r="C356" i="106"/>
  <c r="B356" i="106"/>
  <c r="P355" i="106"/>
  <c r="O355" i="106"/>
  <c r="N355" i="106"/>
  <c r="M355" i="106"/>
  <c r="L355" i="106"/>
  <c r="K355" i="106"/>
  <c r="H355" i="106"/>
  <c r="D355" i="106"/>
  <c r="C355" i="106"/>
  <c r="B355" i="106"/>
  <c r="P354" i="106"/>
  <c r="O354" i="106"/>
  <c r="N354" i="106"/>
  <c r="M354" i="106"/>
  <c r="L354" i="106"/>
  <c r="K354" i="106"/>
  <c r="H354" i="106"/>
  <c r="D354" i="106"/>
  <c r="C354" i="106"/>
  <c r="B354" i="106"/>
  <c r="P353" i="106"/>
  <c r="O353" i="106"/>
  <c r="N353" i="106"/>
  <c r="M353" i="106"/>
  <c r="L353" i="106"/>
  <c r="K353" i="106"/>
  <c r="H353" i="106"/>
  <c r="D353" i="106"/>
  <c r="C353" i="106"/>
  <c r="B353" i="106"/>
  <c r="P352" i="106"/>
  <c r="O352" i="106"/>
  <c r="N352" i="106"/>
  <c r="M352" i="106"/>
  <c r="L352" i="106"/>
  <c r="K352" i="106"/>
  <c r="H352" i="106"/>
  <c r="D352" i="106"/>
  <c r="C352" i="106"/>
  <c r="B352" i="106"/>
  <c r="P351" i="106"/>
  <c r="O351" i="106"/>
  <c r="N351" i="106"/>
  <c r="M351" i="106"/>
  <c r="L351" i="106"/>
  <c r="K351" i="106"/>
  <c r="H351" i="106"/>
  <c r="D351" i="106"/>
  <c r="C351" i="106"/>
  <c r="B351" i="106"/>
  <c r="P350" i="106"/>
  <c r="O350" i="106"/>
  <c r="N350" i="106"/>
  <c r="M350" i="106"/>
  <c r="L350" i="106"/>
  <c r="K350" i="106"/>
  <c r="H350" i="106"/>
  <c r="D350" i="106"/>
  <c r="C350" i="106"/>
  <c r="B350" i="106"/>
  <c r="P349" i="106"/>
  <c r="O349" i="106"/>
  <c r="N349" i="106"/>
  <c r="M349" i="106"/>
  <c r="L349" i="106"/>
  <c r="K349" i="106"/>
  <c r="H349" i="106"/>
  <c r="D349" i="106"/>
  <c r="C349" i="106"/>
  <c r="B349" i="106"/>
  <c r="P348" i="106"/>
  <c r="O348" i="106"/>
  <c r="N348" i="106"/>
  <c r="M348" i="106"/>
  <c r="L348" i="106"/>
  <c r="K348" i="106"/>
  <c r="H348" i="106"/>
  <c r="D348" i="106"/>
  <c r="C348" i="106"/>
  <c r="B348" i="106"/>
  <c r="P347" i="106"/>
  <c r="O347" i="106"/>
  <c r="N347" i="106"/>
  <c r="M347" i="106"/>
  <c r="L347" i="106"/>
  <c r="K347" i="106"/>
  <c r="H347" i="106"/>
  <c r="D347" i="106"/>
  <c r="C347" i="106"/>
  <c r="B347" i="106"/>
  <c r="P346" i="106"/>
  <c r="O346" i="106"/>
  <c r="N346" i="106"/>
  <c r="M346" i="106"/>
  <c r="L346" i="106"/>
  <c r="K346" i="106"/>
  <c r="H346" i="106"/>
  <c r="D346" i="106"/>
  <c r="C346" i="106"/>
  <c r="B346" i="106"/>
  <c r="P345" i="106"/>
  <c r="O345" i="106"/>
  <c r="N345" i="106"/>
  <c r="M345" i="106"/>
  <c r="L345" i="106"/>
  <c r="K345" i="106"/>
  <c r="H345" i="106"/>
  <c r="D345" i="106"/>
  <c r="C345" i="106"/>
  <c r="B345" i="106"/>
  <c r="P344" i="106"/>
  <c r="O344" i="106"/>
  <c r="N344" i="106"/>
  <c r="M344" i="106"/>
  <c r="L344" i="106"/>
  <c r="K344" i="106"/>
  <c r="H344" i="106"/>
  <c r="D344" i="106"/>
  <c r="C344" i="106"/>
  <c r="B344" i="106"/>
  <c r="P343" i="106"/>
  <c r="O343" i="106"/>
  <c r="N343" i="106"/>
  <c r="M343" i="106"/>
  <c r="L343" i="106"/>
  <c r="K343" i="106"/>
  <c r="H343" i="106"/>
  <c r="D343" i="106"/>
  <c r="C343" i="106"/>
  <c r="B343" i="106"/>
  <c r="P342" i="106"/>
  <c r="O342" i="106"/>
  <c r="N342" i="106"/>
  <c r="M342" i="106"/>
  <c r="L342" i="106"/>
  <c r="K342" i="106"/>
  <c r="H342" i="106"/>
  <c r="D342" i="106"/>
  <c r="C342" i="106"/>
  <c r="B342" i="106"/>
  <c r="P341" i="106"/>
  <c r="O341" i="106"/>
  <c r="N341" i="106"/>
  <c r="M341" i="106"/>
  <c r="L341" i="106"/>
  <c r="K341" i="106"/>
  <c r="H341" i="106"/>
  <c r="D341" i="106"/>
  <c r="C341" i="106"/>
  <c r="B341" i="106"/>
  <c r="P340" i="106"/>
  <c r="O340" i="106"/>
  <c r="N340" i="106"/>
  <c r="M340" i="106"/>
  <c r="L340" i="106"/>
  <c r="K340" i="106"/>
  <c r="H340" i="106"/>
  <c r="D340" i="106"/>
  <c r="C340" i="106"/>
  <c r="B340" i="106"/>
  <c r="P339" i="106"/>
  <c r="O339" i="106"/>
  <c r="N339" i="106"/>
  <c r="M339" i="106"/>
  <c r="L339" i="106"/>
  <c r="K339" i="106"/>
  <c r="H339" i="106"/>
  <c r="D339" i="106"/>
  <c r="C339" i="106"/>
  <c r="B339" i="106"/>
  <c r="P338" i="106"/>
  <c r="O338" i="106"/>
  <c r="N338" i="106"/>
  <c r="M338" i="106"/>
  <c r="L338" i="106"/>
  <c r="K338" i="106"/>
  <c r="H338" i="106"/>
  <c r="D338" i="106"/>
  <c r="C338" i="106"/>
  <c r="B338" i="106"/>
  <c r="P337" i="106"/>
  <c r="O337" i="106"/>
  <c r="N337" i="106"/>
  <c r="M337" i="106"/>
  <c r="L337" i="106"/>
  <c r="K337" i="106"/>
  <c r="H337" i="106"/>
  <c r="D337" i="106"/>
  <c r="C337" i="106"/>
  <c r="B337" i="106"/>
  <c r="P336" i="106"/>
  <c r="O336" i="106"/>
  <c r="N336" i="106"/>
  <c r="M336" i="106"/>
  <c r="L336" i="106"/>
  <c r="K336" i="106"/>
  <c r="H336" i="106"/>
  <c r="D336" i="106"/>
  <c r="C336" i="106"/>
  <c r="B336" i="106"/>
  <c r="P335" i="106"/>
  <c r="O335" i="106"/>
  <c r="N335" i="106"/>
  <c r="M335" i="106"/>
  <c r="L335" i="106"/>
  <c r="K335" i="106"/>
  <c r="H335" i="106"/>
  <c r="D335" i="106"/>
  <c r="C335" i="106"/>
  <c r="B335" i="106"/>
  <c r="P334" i="106"/>
  <c r="O334" i="106"/>
  <c r="N334" i="106"/>
  <c r="M334" i="106"/>
  <c r="L334" i="106"/>
  <c r="K334" i="106"/>
  <c r="H334" i="106"/>
  <c r="D334" i="106"/>
  <c r="C334" i="106"/>
  <c r="B334" i="106"/>
  <c r="P333" i="106"/>
  <c r="O333" i="106"/>
  <c r="N333" i="106"/>
  <c r="M333" i="106"/>
  <c r="L333" i="106"/>
  <c r="K333" i="106"/>
  <c r="H333" i="106"/>
  <c r="D333" i="106"/>
  <c r="C333" i="106"/>
  <c r="B333" i="106"/>
  <c r="P332" i="106"/>
  <c r="O332" i="106"/>
  <c r="N332" i="106"/>
  <c r="M332" i="106"/>
  <c r="L332" i="106"/>
  <c r="K332" i="106"/>
  <c r="H332" i="106"/>
  <c r="D332" i="106"/>
  <c r="C332" i="106"/>
  <c r="B332" i="106"/>
  <c r="P331" i="106"/>
  <c r="O331" i="106"/>
  <c r="N331" i="106"/>
  <c r="M331" i="106"/>
  <c r="L331" i="106"/>
  <c r="K331" i="106"/>
  <c r="H331" i="106"/>
  <c r="D331" i="106"/>
  <c r="C331" i="106"/>
  <c r="B331" i="106"/>
  <c r="P330" i="106"/>
  <c r="O330" i="106"/>
  <c r="N330" i="106"/>
  <c r="M330" i="106"/>
  <c r="L330" i="106"/>
  <c r="K330" i="106"/>
  <c r="H330" i="106"/>
  <c r="D330" i="106"/>
  <c r="C330" i="106"/>
  <c r="B330" i="106"/>
  <c r="P329" i="106"/>
  <c r="O329" i="106"/>
  <c r="N329" i="106"/>
  <c r="M329" i="106"/>
  <c r="L329" i="106"/>
  <c r="K329" i="106"/>
  <c r="H329" i="106"/>
  <c r="D329" i="106"/>
  <c r="C329" i="106"/>
  <c r="B329" i="106"/>
  <c r="P328" i="106"/>
  <c r="O328" i="106"/>
  <c r="N328" i="106"/>
  <c r="M328" i="106"/>
  <c r="L328" i="106"/>
  <c r="K328" i="106"/>
  <c r="H328" i="106"/>
  <c r="D328" i="106"/>
  <c r="C328" i="106"/>
  <c r="B328" i="106"/>
  <c r="P327" i="106"/>
  <c r="O327" i="106"/>
  <c r="N327" i="106"/>
  <c r="M327" i="106"/>
  <c r="L327" i="106"/>
  <c r="K327" i="106"/>
  <c r="H327" i="106"/>
  <c r="D327" i="106"/>
  <c r="C327" i="106"/>
  <c r="B327" i="106"/>
  <c r="P326" i="106"/>
  <c r="O326" i="106"/>
  <c r="N326" i="106"/>
  <c r="M326" i="106"/>
  <c r="L326" i="106"/>
  <c r="K326" i="106"/>
  <c r="H326" i="106"/>
  <c r="D326" i="106"/>
  <c r="C326" i="106"/>
  <c r="B326" i="106"/>
  <c r="P325" i="106"/>
  <c r="O325" i="106"/>
  <c r="N325" i="106"/>
  <c r="M325" i="106"/>
  <c r="L325" i="106"/>
  <c r="K325" i="106"/>
  <c r="H325" i="106"/>
  <c r="D325" i="106"/>
  <c r="C325" i="106"/>
  <c r="B325" i="106"/>
  <c r="P324" i="106"/>
  <c r="O324" i="106"/>
  <c r="N324" i="106"/>
  <c r="M324" i="106"/>
  <c r="L324" i="106"/>
  <c r="K324" i="106"/>
  <c r="H324" i="106"/>
  <c r="D324" i="106"/>
  <c r="C324" i="106"/>
  <c r="B324" i="106"/>
  <c r="P323" i="106"/>
  <c r="O323" i="106"/>
  <c r="N323" i="106"/>
  <c r="M323" i="106"/>
  <c r="L323" i="106"/>
  <c r="K323" i="106"/>
  <c r="H323" i="106"/>
  <c r="D323" i="106"/>
  <c r="C323" i="106"/>
  <c r="B323" i="106"/>
  <c r="P322" i="106"/>
  <c r="O322" i="106"/>
  <c r="N322" i="106"/>
  <c r="M322" i="106"/>
  <c r="L322" i="106"/>
  <c r="K322" i="106"/>
  <c r="H322" i="106"/>
  <c r="D322" i="106"/>
  <c r="C322" i="106"/>
  <c r="B322" i="106"/>
  <c r="P321" i="106"/>
  <c r="O321" i="106"/>
  <c r="N321" i="106"/>
  <c r="M321" i="106"/>
  <c r="L321" i="106"/>
  <c r="K321" i="106"/>
  <c r="H321" i="106"/>
  <c r="D321" i="106"/>
  <c r="C321" i="106"/>
  <c r="B321" i="106"/>
  <c r="P320" i="106"/>
  <c r="O320" i="106"/>
  <c r="N320" i="106"/>
  <c r="M320" i="106"/>
  <c r="L320" i="106"/>
  <c r="K320" i="106"/>
  <c r="H320" i="106"/>
  <c r="D320" i="106"/>
  <c r="C320" i="106"/>
  <c r="B320" i="106"/>
  <c r="P319" i="106"/>
  <c r="O319" i="106"/>
  <c r="N319" i="106"/>
  <c r="M319" i="106"/>
  <c r="L319" i="106"/>
  <c r="K319" i="106"/>
  <c r="H319" i="106"/>
  <c r="D319" i="106"/>
  <c r="C319" i="106"/>
  <c r="B319" i="106"/>
  <c r="P318" i="106"/>
  <c r="O318" i="106"/>
  <c r="N318" i="106"/>
  <c r="M318" i="106"/>
  <c r="L318" i="106"/>
  <c r="K318" i="106"/>
  <c r="H318" i="106"/>
  <c r="D318" i="106"/>
  <c r="C318" i="106"/>
  <c r="B318" i="106"/>
  <c r="P317" i="106"/>
  <c r="O317" i="106"/>
  <c r="N317" i="106"/>
  <c r="M317" i="106"/>
  <c r="L317" i="106"/>
  <c r="K317" i="106"/>
  <c r="H317" i="106"/>
  <c r="D317" i="106"/>
  <c r="C317" i="106"/>
  <c r="B317" i="106"/>
  <c r="P316" i="106"/>
  <c r="O316" i="106"/>
  <c r="N316" i="106"/>
  <c r="M316" i="106"/>
  <c r="L316" i="106"/>
  <c r="K316" i="106"/>
  <c r="H316" i="106"/>
  <c r="D316" i="106"/>
  <c r="C316" i="106"/>
  <c r="B316" i="106"/>
  <c r="P315" i="106"/>
  <c r="O315" i="106"/>
  <c r="N315" i="106"/>
  <c r="M315" i="106"/>
  <c r="L315" i="106"/>
  <c r="K315" i="106"/>
  <c r="H315" i="106"/>
  <c r="D315" i="106"/>
  <c r="C315" i="106"/>
  <c r="B315" i="106"/>
  <c r="P314" i="106"/>
  <c r="O314" i="106"/>
  <c r="N314" i="106"/>
  <c r="M314" i="106"/>
  <c r="L314" i="106"/>
  <c r="K314" i="106"/>
  <c r="H314" i="106"/>
  <c r="D314" i="106"/>
  <c r="C314" i="106"/>
  <c r="B314" i="106"/>
  <c r="P313" i="106"/>
  <c r="O313" i="106"/>
  <c r="N313" i="106"/>
  <c r="M313" i="106"/>
  <c r="L313" i="106"/>
  <c r="K313" i="106"/>
  <c r="H313" i="106"/>
  <c r="D313" i="106"/>
  <c r="C313" i="106"/>
  <c r="B313" i="106"/>
  <c r="P312" i="106"/>
  <c r="O312" i="106"/>
  <c r="N312" i="106"/>
  <c r="M312" i="106"/>
  <c r="L312" i="106"/>
  <c r="K312" i="106"/>
  <c r="H312" i="106"/>
  <c r="D312" i="106"/>
  <c r="C312" i="106"/>
  <c r="B312" i="106"/>
  <c r="P311" i="106"/>
  <c r="O311" i="106"/>
  <c r="N311" i="106"/>
  <c r="M311" i="106"/>
  <c r="L311" i="106"/>
  <c r="K311" i="106"/>
  <c r="H311" i="106"/>
  <c r="D311" i="106"/>
  <c r="C311" i="106"/>
  <c r="B311" i="106"/>
  <c r="P310" i="106"/>
  <c r="O310" i="106"/>
  <c r="N310" i="106"/>
  <c r="M310" i="106"/>
  <c r="L310" i="106"/>
  <c r="K310" i="106"/>
  <c r="H310" i="106"/>
  <c r="D310" i="106"/>
  <c r="C310" i="106"/>
  <c r="B310" i="106"/>
  <c r="P309" i="106"/>
  <c r="O309" i="106"/>
  <c r="N309" i="106"/>
  <c r="M309" i="106"/>
  <c r="L309" i="106"/>
  <c r="K309" i="106"/>
  <c r="H309" i="106"/>
  <c r="D309" i="106"/>
  <c r="C309" i="106"/>
  <c r="B309" i="106"/>
  <c r="P308" i="106"/>
  <c r="O308" i="106"/>
  <c r="N308" i="106"/>
  <c r="M308" i="106"/>
  <c r="L308" i="106"/>
  <c r="K308" i="106"/>
  <c r="H308" i="106"/>
  <c r="D308" i="106"/>
  <c r="C308" i="106"/>
  <c r="B308" i="106"/>
  <c r="P307" i="106"/>
  <c r="O307" i="106"/>
  <c r="N307" i="106"/>
  <c r="M307" i="106"/>
  <c r="L307" i="106"/>
  <c r="K307" i="106"/>
  <c r="H307" i="106"/>
  <c r="D307" i="106"/>
  <c r="C307" i="106"/>
  <c r="B307" i="106"/>
  <c r="P306" i="106"/>
  <c r="O306" i="106"/>
  <c r="N306" i="106"/>
  <c r="M306" i="106"/>
  <c r="L306" i="106"/>
  <c r="K306" i="106"/>
  <c r="H306" i="106"/>
  <c r="D306" i="106"/>
  <c r="C306" i="106"/>
  <c r="B306" i="106"/>
  <c r="P305" i="106"/>
  <c r="O305" i="106"/>
  <c r="N305" i="106"/>
  <c r="M305" i="106"/>
  <c r="L305" i="106"/>
  <c r="K305" i="106"/>
  <c r="H305" i="106"/>
  <c r="D305" i="106"/>
  <c r="C305" i="106"/>
  <c r="B305" i="106"/>
  <c r="P304" i="106"/>
  <c r="O304" i="106"/>
  <c r="N304" i="106"/>
  <c r="M304" i="106"/>
  <c r="L304" i="106"/>
  <c r="K304" i="106"/>
  <c r="H304" i="106"/>
  <c r="D304" i="106"/>
  <c r="C304" i="106"/>
  <c r="B304" i="106"/>
  <c r="P303" i="106"/>
  <c r="O303" i="106"/>
  <c r="N303" i="106"/>
  <c r="M303" i="106"/>
  <c r="L303" i="106"/>
  <c r="K303" i="106"/>
  <c r="H303" i="106"/>
  <c r="D303" i="106"/>
  <c r="C303" i="106"/>
  <c r="B303" i="106"/>
  <c r="P302" i="106"/>
  <c r="O302" i="106"/>
  <c r="N302" i="106"/>
  <c r="M302" i="106"/>
  <c r="L302" i="106"/>
  <c r="K302" i="106"/>
  <c r="H302" i="106"/>
  <c r="D302" i="106"/>
  <c r="C302" i="106"/>
  <c r="B302" i="106"/>
  <c r="P301" i="106"/>
  <c r="O301" i="106"/>
  <c r="N301" i="106"/>
  <c r="M301" i="106"/>
  <c r="L301" i="106"/>
  <c r="K301" i="106"/>
  <c r="H301" i="106"/>
  <c r="D301" i="106"/>
  <c r="C301" i="106"/>
  <c r="B301" i="106"/>
  <c r="P300" i="106"/>
  <c r="O300" i="106"/>
  <c r="N300" i="106"/>
  <c r="M300" i="106"/>
  <c r="L300" i="106"/>
  <c r="K300" i="106"/>
  <c r="H300" i="106"/>
  <c r="D300" i="106"/>
  <c r="C300" i="106"/>
  <c r="B300" i="106"/>
  <c r="P299" i="106"/>
  <c r="O299" i="106"/>
  <c r="N299" i="106"/>
  <c r="M299" i="106"/>
  <c r="L299" i="106"/>
  <c r="K299" i="106"/>
  <c r="H299" i="106"/>
  <c r="D299" i="106"/>
  <c r="C299" i="106"/>
  <c r="B299" i="106"/>
  <c r="P298" i="106"/>
  <c r="O298" i="106"/>
  <c r="N298" i="106"/>
  <c r="M298" i="106"/>
  <c r="L298" i="106"/>
  <c r="K298" i="106"/>
  <c r="H298" i="106"/>
  <c r="D298" i="106"/>
  <c r="C298" i="106"/>
  <c r="B298" i="106"/>
  <c r="P297" i="106"/>
  <c r="O297" i="106"/>
  <c r="N297" i="106"/>
  <c r="M297" i="106"/>
  <c r="L297" i="106"/>
  <c r="K297" i="106"/>
  <c r="H297" i="106"/>
  <c r="D297" i="106"/>
  <c r="C297" i="106"/>
  <c r="B297" i="106"/>
  <c r="P296" i="106"/>
  <c r="O296" i="106"/>
  <c r="N296" i="106"/>
  <c r="M296" i="106"/>
  <c r="L296" i="106"/>
  <c r="K296" i="106"/>
  <c r="H296" i="106"/>
  <c r="D296" i="106"/>
  <c r="C296" i="106"/>
  <c r="B296" i="106"/>
  <c r="P295" i="106"/>
  <c r="O295" i="106"/>
  <c r="N295" i="106"/>
  <c r="M295" i="106"/>
  <c r="L295" i="106"/>
  <c r="K295" i="106"/>
  <c r="H295" i="106"/>
  <c r="D295" i="106"/>
  <c r="C295" i="106"/>
  <c r="B295" i="106"/>
  <c r="P294" i="106"/>
  <c r="O294" i="106"/>
  <c r="N294" i="106"/>
  <c r="M294" i="106"/>
  <c r="L294" i="106"/>
  <c r="K294" i="106"/>
  <c r="H294" i="106"/>
  <c r="D294" i="106"/>
  <c r="C294" i="106"/>
  <c r="B294" i="106"/>
  <c r="P293" i="106"/>
  <c r="O293" i="106"/>
  <c r="N293" i="106"/>
  <c r="M293" i="106"/>
  <c r="L293" i="106"/>
  <c r="K293" i="106"/>
  <c r="H293" i="106"/>
  <c r="D293" i="106"/>
  <c r="C293" i="106"/>
  <c r="B293" i="106"/>
  <c r="P292" i="106"/>
  <c r="O292" i="106"/>
  <c r="N292" i="106"/>
  <c r="M292" i="106"/>
  <c r="L292" i="106"/>
  <c r="K292" i="106"/>
  <c r="H292" i="106"/>
  <c r="D292" i="106"/>
  <c r="C292" i="106"/>
  <c r="B292" i="106"/>
  <c r="P291" i="106"/>
  <c r="O291" i="106"/>
  <c r="N291" i="106"/>
  <c r="M291" i="106"/>
  <c r="L291" i="106"/>
  <c r="K291" i="106"/>
  <c r="H291" i="106"/>
  <c r="D291" i="106"/>
  <c r="C291" i="106"/>
  <c r="B291" i="106"/>
  <c r="P290" i="106"/>
  <c r="O290" i="106"/>
  <c r="N290" i="106"/>
  <c r="M290" i="106"/>
  <c r="L290" i="106"/>
  <c r="K290" i="106"/>
  <c r="H290" i="106"/>
  <c r="D290" i="106"/>
  <c r="C290" i="106"/>
  <c r="B290" i="106"/>
  <c r="P289" i="106"/>
  <c r="O289" i="106"/>
  <c r="N289" i="106"/>
  <c r="M289" i="106"/>
  <c r="L289" i="106"/>
  <c r="K289" i="106"/>
  <c r="H289" i="106"/>
  <c r="D289" i="106"/>
  <c r="C289" i="106"/>
  <c r="B289" i="106"/>
  <c r="P288" i="106"/>
  <c r="O288" i="106"/>
  <c r="N288" i="106"/>
  <c r="M288" i="106"/>
  <c r="L288" i="106"/>
  <c r="K288" i="106"/>
  <c r="H288" i="106"/>
  <c r="D288" i="106"/>
  <c r="C288" i="106"/>
  <c r="B288" i="106"/>
  <c r="P287" i="106"/>
  <c r="O287" i="106"/>
  <c r="N287" i="106"/>
  <c r="M287" i="106"/>
  <c r="L287" i="106"/>
  <c r="K287" i="106"/>
  <c r="H287" i="106"/>
  <c r="D287" i="106"/>
  <c r="C287" i="106"/>
  <c r="B287" i="106"/>
  <c r="P286" i="106"/>
  <c r="O286" i="106"/>
  <c r="N286" i="106"/>
  <c r="M286" i="106"/>
  <c r="L286" i="106"/>
  <c r="K286" i="106"/>
  <c r="H286" i="106"/>
  <c r="D286" i="106"/>
  <c r="C286" i="106"/>
  <c r="B286" i="106"/>
  <c r="P285" i="106"/>
  <c r="O285" i="106"/>
  <c r="N285" i="106"/>
  <c r="M285" i="106"/>
  <c r="L285" i="106"/>
  <c r="K285" i="106"/>
  <c r="H285" i="106"/>
  <c r="D285" i="106"/>
  <c r="C285" i="106"/>
  <c r="B285" i="106"/>
  <c r="P284" i="106"/>
  <c r="O284" i="106"/>
  <c r="N284" i="106"/>
  <c r="M284" i="106"/>
  <c r="L284" i="106"/>
  <c r="K284" i="106"/>
  <c r="H284" i="106"/>
  <c r="D284" i="106"/>
  <c r="C284" i="106"/>
  <c r="B284" i="106"/>
  <c r="P283" i="106"/>
  <c r="O283" i="106"/>
  <c r="N283" i="106"/>
  <c r="M283" i="106"/>
  <c r="L283" i="106"/>
  <c r="K283" i="106"/>
  <c r="H283" i="106"/>
  <c r="D283" i="106"/>
  <c r="C283" i="106"/>
  <c r="B283" i="106"/>
  <c r="P282" i="106"/>
  <c r="O282" i="106"/>
  <c r="N282" i="106"/>
  <c r="M282" i="106"/>
  <c r="L282" i="106"/>
  <c r="K282" i="106"/>
  <c r="H282" i="106"/>
  <c r="D282" i="106"/>
  <c r="C282" i="106"/>
  <c r="B282" i="106"/>
  <c r="P281" i="106"/>
  <c r="O281" i="106"/>
  <c r="N281" i="106"/>
  <c r="M281" i="106"/>
  <c r="L281" i="106"/>
  <c r="K281" i="106"/>
  <c r="H281" i="106"/>
  <c r="D281" i="106"/>
  <c r="C281" i="106"/>
  <c r="B281" i="106"/>
  <c r="P280" i="106"/>
  <c r="O280" i="106"/>
  <c r="N280" i="106"/>
  <c r="M280" i="106"/>
  <c r="L280" i="106"/>
  <c r="K280" i="106"/>
  <c r="H280" i="106"/>
  <c r="D280" i="106"/>
  <c r="C280" i="106"/>
  <c r="B280" i="106"/>
  <c r="P279" i="106"/>
  <c r="O279" i="106"/>
  <c r="N279" i="106"/>
  <c r="M279" i="106"/>
  <c r="L279" i="106"/>
  <c r="K279" i="106"/>
  <c r="H279" i="106"/>
  <c r="D279" i="106"/>
  <c r="C279" i="106"/>
  <c r="B279" i="106"/>
  <c r="P278" i="106"/>
  <c r="O278" i="106"/>
  <c r="N278" i="106"/>
  <c r="M278" i="106"/>
  <c r="L278" i="106"/>
  <c r="K278" i="106"/>
  <c r="H278" i="106"/>
  <c r="D278" i="106"/>
  <c r="C278" i="106"/>
  <c r="B278" i="106"/>
  <c r="P277" i="106"/>
  <c r="O277" i="106"/>
  <c r="N277" i="106"/>
  <c r="M277" i="106"/>
  <c r="L277" i="106"/>
  <c r="K277" i="106"/>
  <c r="H277" i="106"/>
  <c r="D277" i="106"/>
  <c r="C277" i="106"/>
  <c r="B277" i="106"/>
  <c r="P276" i="106"/>
  <c r="O276" i="106"/>
  <c r="N276" i="106"/>
  <c r="M276" i="106"/>
  <c r="L276" i="106"/>
  <c r="K276" i="106"/>
  <c r="H276" i="106"/>
  <c r="D276" i="106"/>
  <c r="C276" i="106"/>
  <c r="B276" i="106"/>
  <c r="P275" i="106"/>
  <c r="O275" i="106"/>
  <c r="N275" i="106"/>
  <c r="M275" i="106"/>
  <c r="L275" i="106"/>
  <c r="K275" i="106"/>
  <c r="H275" i="106"/>
  <c r="D275" i="106"/>
  <c r="C275" i="106"/>
  <c r="B275" i="106"/>
  <c r="P274" i="106"/>
  <c r="O274" i="106"/>
  <c r="N274" i="106"/>
  <c r="M274" i="106"/>
  <c r="L274" i="106"/>
  <c r="K274" i="106"/>
  <c r="H274" i="106"/>
  <c r="D274" i="106"/>
  <c r="C274" i="106"/>
  <c r="B274" i="106"/>
  <c r="P273" i="106"/>
  <c r="O273" i="106"/>
  <c r="N273" i="106"/>
  <c r="M273" i="106"/>
  <c r="L273" i="106"/>
  <c r="K273" i="106"/>
  <c r="H273" i="106"/>
  <c r="D273" i="106"/>
  <c r="C273" i="106"/>
  <c r="B273" i="106"/>
  <c r="P272" i="106"/>
  <c r="O272" i="106"/>
  <c r="N272" i="106"/>
  <c r="M272" i="106"/>
  <c r="L272" i="106"/>
  <c r="K272" i="106"/>
  <c r="H272" i="106"/>
  <c r="D272" i="106"/>
  <c r="C272" i="106"/>
  <c r="B272" i="106"/>
  <c r="P271" i="106"/>
  <c r="O271" i="106"/>
  <c r="N271" i="106"/>
  <c r="M271" i="106"/>
  <c r="L271" i="106"/>
  <c r="K271" i="106"/>
  <c r="H271" i="106"/>
  <c r="D271" i="106"/>
  <c r="C271" i="106"/>
  <c r="B271" i="106"/>
  <c r="P270" i="106"/>
  <c r="O270" i="106"/>
  <c r="N270" i="106"/>
  <c r="M270" i="106"/>
  <c r="L270" i="106"/>
  <c r="K270" i="106"/>
  <c r="H270" i="106"/>
  <c r="D270" i="106"/>
  <c r="C270" i="106"/>
  <c r="B270" i="106"/>
  <c r="P269" i="106"/>
  <c r="O269" i="106"/>
  <c r="N269" i="106"/>
  <c r="M269" i="106"/>
  <c r="L269" i="106"/>
  <c r="K269" i="106"/>
  <c r="H269" i="106"/>
  <c r="D269" i="106"/>
  <c r="C269" i="106"/>
  <c r="B269" i="106"/>
  <c r="P268" i="106"/>
  <c r="O268" i="106"/>
  <c r="N268" i="106"/>
  <c r="M268" i="106"/>
  <c r="L268" i="106"/>
  <c r="K268" i="106"/>
  <c r="H268" i="106"/>
  <c r="D268" i="106"/>
  <c r="C268" i="106"/>
  <c r="B268" i="106"/>
  <c r="P267" i="106"/>
  <c r="O267" i="106"/>
  <c r="N267" i="106"/>
  <c r="M267" i="106"/>
  <c r="L267" i="106"/>
  <c r="K267" i="106"/>
  <c r="H267" i="106"/>
  <c r="D267" i="106"/>
  <c r="C267" i="106"/>
  <c r="B267" i="106"/>
  <c r="P266" i="106"/>
  <c r="O266" i="106"/>
  <c r="N266" i="106"/>
  <c r="M266" i="106"/>
  <c r="L266" i="106"/>
  <c r="K266" i="106"/>
  <c r="H266" i="106"/>
  <c r="D266" i="106"/>
  <c r="C266" i="106"/>
  <c r="B266" i="106"/>
  <c r="P265" i="106"/>
  <c r="O265" i="106"/>
  <c r="N265" i="106"/>
  <c r="M265" i="106"/>
  <c r="L265" i="106"/>
  <c r="K265" i="106"/>
  <c r="H265" i="106"/>
  <c r="D265" i="106"/>
  <c r="C265" i="106"/>
  <c r="B265" i="106"/>
  <c r="P264" i="106"/>
  <c r="O264" i="106"/>
  <c r="N264" i="106"/>
  <c r="M264" i="106"/>
  <c r="L264" i="106"/>
  <c r="K264" i="106"/>
  <c r="H264" i="106"/>
  <c r="D264" i="106"/>
  <c r="C264" i="106"/>
  <c r="B264" i="106"/>
  <c r="P263" i="106"/>
  <c r="O263" i="106"/>
  <c r="N263" i="106"/>
  <c r="M263" i="106"/>
  <c r="L263" i="106"/>
  <c r="K263" i="106"/>
  <c r="H263" i="106"/>
  <c r="D263" i="106"/>
  <c r="C263" i="106"/>
  <c r="B263" i="106"/>
  <c r="P262" i="106"/>
  <c r="O262" i="106"/>
  <c r="N262" i="106"/>
  <c r="M262" i="106"/>
  <c r="L262" i="106"/>
  <c r="K262" i="106"/>
  <c r="H262" i="106"/>
  <c r="D262" i="106"/>
  <c r="C262" i="106"/>
  <c r="B262" i="106"/>
  <c r="P261" i="106"/>
  <c r="O261" i="106"/>
  <c r="N261" i="106"/>
  <c r="M261" i="106"/>
  <c r="L261" i="106"/>
  <c r="K261" i="106"/>
  <c r="H261" i="106"/>
  <c r="D261" i="106"/>
  <c r="C261" i="106"/>
  <c r="B261" i="106"/>
  <c r="P260" i="106"/>
  <c r="O260" i="106"/>
  <c r="N260" i="106"/>
  <c r="M260" i="106"/>
  <c r="L260" i="106"/>
  <c r="K260" i="106"/>
  <c r="H260" i="106"/>
  <c r="D260" i="106"/>
  <c r="C260" i="106"/>
  <c r="B260" i="106"/>
  <c r="P259" i="106"/>
  <c r="O259" i="106"/>
  <c r="N259" i="106"/>
  <c r="M259" i="106"/>
  <c r="L259" i="106"/>
  <c r="K259" i="106"/>
  <c r="H259" i="106"/>
  <c r="D259" i="106"/>
  <c r="C259" i="106"/>
  <c r="B259" i="106"/>
  <c r="P258" i="106"/>
  <c r="O258" i="106"/>
  <c r="N258" i="106"/>
  <c r="M258" i="106"/>
  <c r="L258" i="106"/>
  <c r="K258" i="106"/>
  <c r="H258" i="106"/>
  <c r="D258" i="106"/>
  <c r="C258" i="106"/>
  <c r="B258" i="106"/>
  <c r="P257" i="106"/>
  <c r="O257" i="106"/>
  <c r="N257" i="106"/>
  <c r="M257" i="106"/>
  <c r="L257" i="106"/>
  <c r="K257" i="106"/>
  <c r="H257" i="106"/>
  <c r="D257" i="106"/>
  <c r="C257" i="106"/>
  <c r="B257" i="106"/>
  <c r="P256" i="106"/>
  <c r="O256" i="106"/>
  <c r="N256" i="106"/>
  <c r="M256" i="106"/>
  <c r="L256" i="106"/>
  <c r="K256" i="106"/>
  <c r="H256" i="106"/>
  <c r="D256" i="106"/>
  <c r="C256" i="106"/>
  <c r="B256" i="106"/>
  <c r="P255" i="106"/>
  <c r="O255" i="106"/>
  <c r="N255" i="106"/>
  <c r="M255" i="106"/>
  <c r="L255" i="106"/>
  <c r="K255" i="106"/>
  <c r="H255" i="106"/>
  <c r="D255" i="106"/>
  <c r="C255" i="106"/>
  <c r="B255" i="106"/>
  <c r="P254" i="106"/>
  <c r="O254" i="106"/>
  <c r="N254" i="106"/>
  <c r="M254" i="106"/>
  <c r="L254" i="106"/>
  <c r="K254" i="106"/>
  <c r="H254" i="106"/>
  <c r="D254" i="106"/>
  <c r="C254" i="106"/>
  <c r="B254" i="106"/>
  <c r="P253" i="106"/>
  <c r="O253" i="106"/>
  <c r="N253" i="106"/>
  <c r="M253" i="106"/>
  <c r="L253" i="106"/>
  <c r="K253" i="106"/>
  <c r="H253" i="106"/>
  <c r="D253" i="106"/>
  <c r="C253" i="106"/>
  <c r="B253" i="106"/>
  <c r="P252" i="106"/>
  <c r="O252" i="106"/>
  <c r="N252" i="106"/>
  <c r="M252" i="106"/>
  <c r="L252" i="106"/>
  <c r="K252" i="106"/>
  <c r="H252" i="106"/>
  <c r="D252" i="106"/>
  <c r="C252" i="106"/>
  <c r="B252" i="106"/>
  <c r="P251" i="106"/>
  <c r="O251" i="106"/>
  <c r="N251" i="106"/>
  <c r="M251" i="106"/>
  <c r="L251" i="106"/>
  <c r="K251" i="106"/>
  <c r="H251" i="106"/>
  <c r="D251" i="106"/>
  <c r="C251" i="106"/>
  <c r="B251" i="106"/>
  <c r="P250" i="106"/>
  <c r="O250" i="106"/>
  <c r="N250" i="106"/>
  <c r="M250" i="106"/>
  <c r="L250" i="106"/>
  <c r="K250" i="106"/>
  <c r="H250" i="106"/>
  <c r="D250" i="106"/>
  <c r="C250" i="106"/>
  <c r="B250" i="106"/>
  <c r="P249" i="106"/>
  <c r="O249" i="106"/>
  <c r="N249" i="106"/>
  <c r="M249" i="106"/>
  <c r="L249" i="106"/>
  <c r="K249" i="106"/>
  <c r="H249" i="106"/>
  <c r="D249" i="106"/>
  <c r="C249" i="106"/>
  <c r="B249" i="106"/>
  <c r="P248" i="106"/>
  <c r="O248" i="106"/>
  <c r="N248" i="106"/>
  <c r="M248" i="106"/>
  <c r="L248" i="106"/>
  <c r="K248" i="106"/>
  <c r="H248" i="106"/>
  <c r="D248" i="106"/>
  <c r="C248" i="106"/>
  <c r="B248" i="106"/>
  <c r="P247" i="106"/>
  <c r="O247" i="106"/>
  <c r="N247" i="106"/>
  <c r="M247" i="106"/>
  <c r="L247" i="106"/>
  <c r="K247" i="106"/>
  <c r="H247" i="106"/>
  <c r="D247" i="106"/>
  <c r="C247" i="106"/>
  <c r="B247" i="106"/>
  <c r="P246" i="106"/>
  <c r="O246" i="106"/>
  <c r="N246" i="106"/>
  <c r="M246" i="106"/>
  <c r="L246" i="106"/>
  <c r="K246" i="106"/>
  <c r="H246" i="106"/>
  <c r="D246" i="106"/>
  <c r="C246" i="106"/>
  <c r="B246" i="106"/>
  <c r="P245" i="106"/>
  <c r="O245" i="106"/>
  <c r="N245" i="106"/>
  <c r="M245" i="106"/>
  <c r="L245" i="106"/>
  <c r="K245" i="106"/>
  <c r="H245" i="106"/>
  <c r="D245" i="106"/>
  <c r="C245" i="106"/>
  <c r="B245" i="106"/>
  <c r="P244" i="106"/>
  <c r="O244" i="106"/>
  <c r="N244" i="106"/>
  <c r="M244" i="106"/>
  <c r="L244" i="106"/>
  <c r="K244" i="106"/>
  <c r="H244" i="106"/>
  <c r="D244" i="106"/>
  <c r="C244" i="106"/>
  <c r="B244" i="106"/>
  <c r="P243" i="106"/>
  <c r="O243" i="106"/>
  <c r="N243" i="106"/>
  <c r="M243" i="106"/>
  <c r="L243" i="106"/>
  <c r="K243" i="106"/>
  <c r="H243" i="106"/>
  <c r="D243" i="106"/>
  <c r="C243" i="106"/>
  <c r="B243" i="106"/>
  <c r="P242" i="106"/>
  <c r="O242" i="106"/>
  <c r="N242" i="106"/>
  <c r="M242" i="106"/>
  <c r="L242" i="106"/>
  <c r="K242" i="106"/>
  <c r="H242" i="106"/>
  <c r="D242" i="106"/>
  <c r="C242" i="106"/>
  <c r="B242" i="106"/>
  <c r="P241" i="106"/>
  <c r="O241" i="106"/>
  <c r="N241" i="106"/>
  <c r="M241" i="106"/>
  <c r="L241" i="106"/>
  <c r="K241" i="106"/>
  <c r="H241" i="106"/>
  <c r="D241" i="106"/>
  <c r="C241" i="106"/>
  <c r="B241" i="106"/>
  <c r="P240" i="106"/>
  <c r="O240" i="106"/>
  <c r="N240" i="106"/>
  <c r="M240" i="106"/>
  <c r="L240" i="106"/>
  <c r="K240" i="106"/>
  <c r="H240" i="106"/>
  <c r="D240" i="106"/>
  <c r="C240" i="106"/>
  <c r="B240" i="106"/>
  <c r="P239" i="106"/>
  <c r="O239" i="106"/>
  <c r="N239" i="106"/>
  <c r="M239" i="106"/>
  <c r="L239" i="106"/>
  <c r="K239" i="106"/>
  <c r="H239" i="106"/>
  <c r="D239" i="106"/>
  <c r="C239" i="106"/>
  <c r="B239" i="106"/>
  <c r="P238" i="106"/>
  <c r="O238" i="106"/>
  <c r="N238" i="106"/>
  <c r="M238" i="106"/>
  <c r="L238" i="106"/>
  <c r="K238" i="106"/>
  <c r="H238" i="106"/>
  <c r="D238" i="106"/>
  <c r="C238" i="106"/>
  <c r="B238" i="106"/>
  <c r="P237" i="106"/>
  <c r="O237" i="106"/>
  <c r="N237" i="106"/>
  <c r="M237" i="106"/>
  <c r="L237" i="106"/>
  <c r="K237" i="106"/>
  <c r="H237" i="106"/>
  <c r="D237" i="106"/>
  <c r="C237" i="106"/>
  <c r="B237" i="106"/>
  <c r="P236" i="106"/>
  <c r="O236" i="106"/>
  <c r="N236" i="106"/>
  <c r="M236" i="106"/>
  <c r="L236" i="106"/>
  <c r="K236" i="106"/>
  <c r="H236" i="106"/>
  <c r="D236" i="106"/>
  <c r="C236" i="106"/>
  <c r="B236" i="106"/>
  <c r="P235" i="106"/>
  <c r="O235" i="106"/>
  <c r="N235" i="106"/>
  <c r="M235" i="106"/>
  <c r="L235" i="106"/>
  <c r="K235" i="106"/>
  <c r="H235" i="106"/>
  <c r="D235" i="106"/>
  <c r="C235" i="106"/>
  <c r="B235" i="106"/>
  <c r="P234" i="106"/>
  <c r="O234" i="106"/>
  <c r="N234" i="106"/>
  <c r="M234" i="106"/>
  <c r="L234" i="106"/>
  <c r="K234" i="106"/>
  <c r="H234" i="106"/>
  <c r="D234" i="106"/>
  <c r="C234" i="106"/>
  <c r="B234" i="106"/>
  <c r="P233" i="106"/>
  <c r="O233" i="106"/>
  <c r="N233" i="106"/>
  <c r="M233" i="106"/>
  <c r="L233" i="106"/>
  <c r="K233" i="106"/>
  <c r="H233" i="106"/>
  <c r="D233" i="106"/>
  <c r="C233" i="106"/>
  <c r="B233" i="106"/>
  <c r="P232" i="106"/>
  <c r="O232" i="106"/>
  <c r="N232" i="106"/>
  <c r="M232" i="106"/>
  <c r="L232" i="106"/>
  <c r="K232" i="106"/>
  <c r="H232" i="106"/>
  <c r="D232" i="106"/>
  <c r="C232" i="106"/>
  <c r="B232" i="106"/>
  <c r="P231" i="106"/>
  <c r="O231" i="106"/>
  <c r="N231" i="106"/>
  <c r="M231" i="106"/>
  <c r="L231" i="106"/>
  <c r="K231" i="106"/>
  <c r="H231" i="106"/>
  <c r="D231" i="106"/>
  <c r="C231" i="106"/>
  <c r="B231" i="106"/>
  <c r="P230" i="106"/>
  <c r="O230" i="106"/>
  <c r="N230" i="106"/>
  <c r="M230" i="106"/>
  <c r="L230" i="106"/>
  <c r="K230" i="106"/>
  <c r="H230" i="106"/>
  <c r="D230" i="106"/>
  <c r="C230" i="106"/>
  <c r="B230" i="106"/>
  <c r="P229" i="106"/>
  <c r="O229" i="106"/>
  <c r="N229" i="106"/>
  <c r="M229" i="106"/>
  <c r="L229" i="106"/>
  <c r="K229" i="106"/>
  <c r="H229" i="106"/>
  <c r="D229" i="106"/>
  <c r="C229" i="106"/>
  <c r="B229" i="106"/>
  <c r="P228" i="106"/>
  <c r="O228" i="106"/>
  <c r="N228" i="106"/>
  <c r="M228" i="106"/>
  <c r="L228" i="106"/>
  <c r="K228" i="106"/>
  <c r="H228" i="106"/>
  <c r="D228" i="106"/>
  <c r="C228" i="106"/>
  <c r="B228" i="106"/>
  <c r="P227" i="106"/>
  <c r="O227" i="106"/>
  <c r="N227" i="106"/>
  <c r="M227" i="106"/>
  <c r="L227" i="106"/>
  <c r="K227" i="106"/>
  <c r="H227" i="106"/>
  <c r="D227" i="106"/>
  <c r="C227" i="106"/>
  <c r="B227" i="106"/>
  <c r="P226" i="106"/>
  <c r="O226" i="106"/>
  <c r="N226" i="106"/>
  <c r="M226" i="106"/>
  <c r="L226" i="106"/>
  <c r="K226" i="106"/>
  <c r="H226" i="106"/>
  <c r="D226" i="106"/>
  <c r="C226" i="106"/>
  <c r="B226" i="106"/>
  <c r="P225" i="106"/>
  <c r="O225" i="106"/>
  <c r="N225" i="106"/>
  <c r="M225" i="106"/>
  <c r="L225" i="106"/>
  <c r="K225" i="106"/>
  <c r="H225" i="106"/>
  <c r="D225" i="106"/>
  <c r="C225" i="106"/>
  <c r="B225" i="106"/>
  <c r="P224" i="106"/>
  <c r="O224" i="106"/>
  <c r="N224" i="106"/>
  <c r="M224" i="106"/>
  <c r="L224" i="106"/>
  <c r="K224" i="106"/>
  <c r="H224" i="106"/>
  <c r="D224" i="106"/>
  <c r="C224" i="106"/>
  <c r="B224" i="106"/>
  <c r="P223" i="106"/>
  <c r="O223" i="106"/>
  <c r="N223" i="106"/>
  <c r="M223" i="106"/>
  <c r="L223" i="106"/>
  <c r="K223" i="106"/>
  <c r="H223" i="106"/>
  <c r="D223" i="106"/>
  <c r="C223" i="106"/>
  <c r="B223" i="106"/>
  <c r="P222" i="106"/>
  <c r="O222" i="106"/>
  <c r="N222" i="106"/>
  <c r="M222" i="106"/>
  <c r="L222" i="106"/>
  <c r="K222" i="106"/>
  <c r="H222" i="106"/>
  <c r="D222" i="106"/>
  <c r="C222" i="106"/>
  <c r="B222" i="106"/>
  <c r="P221" i="106"/>
  <c r="O221" i="106"/>
  <c r="N221" i="106"/>
  <c r="M221" i="106"/>
  <c r="L221" i="106"/>
  <c r="K221" i="106"/>
  <c r="H221" i="106"/>
  <c r="D221" i="106"/>
  <c r="C221" i="106"/>
  <c r="B221" i="106"/>
  <c r="P220" i="106"/>
  <c r="O220" i="106"/>
  <c r="N220" i="106"/>
  <c r="M220" i="106"/>
  <c r="L220" i="106"/>
  <c r="K220" i="106"/>
  <c r="H220" i="106"/>
  <c r="D220" i="106"/>
  <c r="C220" i="106"/>
  <c r="B220" i="106"/>
  <c r="P219" i="106"/>
  <c r="O219" i="106"/>
  <c r="N219" i="106"/>
  <c r="M219" i="106"/>
  <c r="L219" i="106"/>
  <c r="K219" i="106"/>
  <c r="H219" i="106"/>
  <c r="D219" i="106"/>
  <c r="C219" i="106"/>
  <c r="B219" i="106"/>
  <c r="P218" i="106"/>
  <c r="O218" i="106"/>
  <c r="N218" i="106"/>
  <c r="M218" i="106"/>
  <c r="L218" i="106"/>
  <c r="K218" i="106"/>
  <c r="H218" i="106"/>
  <c r="D218" i="106"/>
  <c r="C218" i="106"/>
  <c r="B218" i="106"/>
  <c r="P217" i="106"/>
  <c r="O217" i="106"/>
  <c r="N217" i="106"/>
  <c r="M217" i="106"/>
  <c r="L217" i="106"/>
  <c r="K217" i="106"/>
  <c r="H217" i="106"/>
  <c r="D217" i="106"/>
  <c r="C217" i="106"/>
  <c r="B217" i="106"/>
  <c r="P216" i="106"/>
  <c r="O216" i="106"/>
  <c r="N216" i="106"/>
  <c r="M216" i="106"/>
  <c r="L216" i="106"/>
  <c r="K216" i="106"/>
  <c r="H216" i="106"/>
  <c r="D216" i="106"/>
  <c r="C216" i="106"/>
  <c r="B216" i="106"/>
  <c r="P215" i="106"/>
  <c r="O215" i="106"/>
  <c r="N215" i="106"/>
  <c r="M215" i="106"/>
  <c r="L215" i="106"/>
  <c r="K215" i="106"/>
  <c r="H215" i="106"/>
  <c r="D215" i="106"/>
  <c r="C215" i="106"/>
  <c r="B215" i="106"/>
  <c r="P214" i="106"/>
  <c r="O214" i="106"/>
  <c r="N214" i="106"/>
  <c r="M214" i="106"/>
  <c r="L214" i="106"/>
  <c r="K214" i="106"/>
  <c r="H214" i="106"/>
  <c r="D214" i="106"/>
  <c r="C214" i="106"/>
  <c r="B214" i="106"/>
  <c r="P213" i="106"/>
  <c r="O213" i="106"/>
  <c r="N213" i="106"/>
  <c r="M213" i="106"/>
  <c r="L213" i="106"/>
  <c r="K213" i="106"/>
  <c r="H213" i="106"/>
  <c r="D213" i="106"/>
  <c r="C213" i="106"/>
  <c r="B213" i="106"/>
  <c r="P212" i="106"/>
  <c r="O212" i="106"/>
  <c r="N212" i="106"/>
  <c r="M212" i="106"/>
  <c r="L212" i="106"/>
  <c r="K212" i="106"/>
  <c r="H212" i="106"/>
  <c r="D212" i="106"/>
  <c r="C212" i="106"/>
  <c r="B212" i="106"/>
  <c r="P211" i="106"/>
  <c r="O211" i="106"/>
  <c r="N211" i="106"/>
  <c r="M211" i="106"/>
  <c r="L211" i="106"/>
  <c r="K211" i="106"/>
  <c r="H211" i="106"/>
  <c r="D211" i="106"/>
  <c r="C211" i="106"/>
  <c r="B211" i="106"/>
  <c r="P210" i="106"/>
  <c r="O210" i="106"/>
  <c r="N210" i="106"/>
  <c r="M210" i="106"/>
  <c r="L210" i="106"/>
  <c r="K210" i="106"/>
  <c r="H210" i="106"/>
  <c r="D210" i="106"/>
  <c r="C210" i="106"/>
  <c r="B210" i="106"/>
  <c r="P209" i="106"/>
  <c r="O209" i="106"/>
  <c r="N209" i="106"/>
  <c r="M209" i="106"/>
  <c r="L209" i="106"/>
  <c r="K209" i="106"/>
  <c r="H209" i="106"/>
  <c r="D209" i="106"/>
  <c r="C209" i="106"/>
  <c r="B209" i="106"/>
  <c r="P208" i="106"/>
  <c r="O208" i="106"/>
  <c r="N208" i="106"/>
  <c r="M208" i="106"/>
  <c r="L208" i="106"/>
  <c r="K208" i="106"/>
  <c r="H208" i="106"/>
  <c r="D208" i="106"/>
  <c r="C208" i="106"/>
  <c r="B208" i="106"/>
  <c r="P207" i="106"/>
  <c r="O207" i="106"/>
  <c r="N207" i="106"/>
  <c r="M207" i="106"/>
  <c r="L207" i="106"/>
  <c r="K207" i="106"/>
  <c r="H207" i="106"/>
  <c r="D207" i="106"/>
  <c r="C207" i="106"/>
  <c r="B207" i="106"/>
  <c r="P206" i="106"/>
  <c r="O206" i="106"/>
  <c r="N206" i="106"/>
  <c r="M206" i="106"/>
  <c r="L206" i="106"/>
  <c r="K206" i="106"/>
  <c r="H206" i="106"/>
  <c r="D206" i="106"/>
  <c r="C206" i="106"/>
  <c r="B206" i="106"/>
  <c r="P205" i="106"/>
  <c r="O205" i="106"/>
  <c r="N205" i="106"/>
  <c r="M205" i="106"/>
  <c r="L205" i="106"/>
  <c r="K205" i="106"/>
  <c r="H205" i="106"/>
  <c r="D205" i="106"/>
  <c r="C205" i="106"/>
  <c r="B205" i="106"/>
  <c r="P204" i="106"/>
  <c r="O204" i="106"/>
  <c r="N204" i="106"/>
  <c r="M204" i="106"/>
  <c r="L204" i="106"/>
  <c r="K204" i="106"/>
  <c r="H204" i="106"/>
  <c r="D204" i="106"/>
  <c r="C204" i="106"/>
  <c r="B204" i="106"/>
  <c r="P203" i="106"/>
  <c r="O203" i="106"/>
  <c r="N203" i="106"/>
  <c r="M203" i="106"/>
  <c r="L203" i="106"/>
  <c r="K203" i="106"/>
  <c r="H203" i="106"/>
  <c r="D203" i="106"/>
  <c r="C203" i="106"/>
  <c r="B203" i="106"/>
  <c r="P202" i="106"/>
  <c r="O202" i="106"/>
  <c r="N202" i="106"/>
  <c r="M202" i="106"/>
  <c r="L202" i="106"/>
  <c r="K202" i="106"/>
  <c r="H202" i="106"/>
  <c r="D202" i="106"/>
  <c r="C202" i="106"/>
  <c r="B202" i="106"/>
  <c r="P201" i="106"/>
  <c r="O201" i="106"/>
  <c r="N201" i="106"/>
  <c r="M201" i="106"/>
  <c r="L201" i="106"/>
  <c r="K201" i="106"/>
  <c r="H201" i="106"/>
  <c r="D201" i="106"/>
  <c r="C201" i="106"/>
  <c r="B201" i="106"/>
  <c r="P200" i="106"/>
  <c r="O200" i="106"/>
  <c r="N200" i="106"/>
  <c r="M200" i="106"/>
  <c r="L200" i="106"/>
  <c r="K200" i="106"/>
  <c r="H200" i="106"/>
  <c r="D200" i="106"/>
  <c r="C200" i="106"/>
  <c r="B200" i="106"/>
  <c r="P199" i="106"/>
  <c r="O199" i="106"/>
  <c r="N199" i="106"/>
  <c r="M199" i="106"/>
  <c r="L199" i="106"/>
  <c r="K199" i="106"/>
  <c r="H199" i="106"/>
  <c r="D199" i="106"/>
  <c r="C199" i="106"/>
  <c r="B199" i="106"/>
  <c r="P198" i="106"/>
  <c r="O198" i="106"/>
  <c r="N198" i="106"/>
  <c r="M198" i="106"/>
  <c r="L198" i="106"/>
  <c r="K198" i="106"/>
  <c r="H198" i="106"/>
  <c r="D198" i="106"/>
  <c r="C198" i="106"/>
  <c r="B198" i="106"/>
  <c r="P197" i="106"/>
  <c r="O197" i="106"/>
  <c r="N197" i="106"/>
  <c r="M197" i="106"/>
  <c r="L197" i="106"/>
  <c r="K197" i="106"/>
  <c r="H197" i="106"/>
  <c r="D197" i="106"/>
  <c r="C197" i="106"/>
  <c r="B197" i="106"/>
  <c r="P196" i="106"/>
  <c r="O196" i="106"/>
  <c r="N196" i="106"/>
  <c r="M196" i="106"/>
  <c r="L196" i="106"/>
  <c r="K196" i="106"/>
  <c r="H196" i="106"/>
  <c r="D196" i="106"/>
  <c r="C196" i="106"/>
  <c r="B196" i="106"/>
  <c r="P195" i="106"/>
  <c r="O195" i="106"/>
  <c r="N195" i="106"/>
  <c r="M195" i="106"/>
  <c r="L195" i="106"/>
  <c r="K195" i="106"/>
  <c r="H195" i="106"/>
  <c r="D195" i="106"/>
  <c r="C195" i="106"/>
  <c r="B195" i="106"/>
  <c r="P194" i="106"/>
  <c r="O194" i="106"/>
  <c r="N194" i="106"/>
  <c r="M194" i="106"/>
  <c r="L194" i="106"/>
  <c r="K194" i="106"/>
  <c r="H194" i="106"/>
  <c r="D194" i="106"/>
  <c r="C194" i="106"/>
  <c r="B194" i="106"/>
  <c r="P193" i="106"/>
  <c r="O193" i="106"/>
  <c r="N193" i="106"/>
  <c r="M193" i="106"/>
  <c r="L193" i="106"/>
  <c r="K193" i="106"/>
  <c r="H193" i="106"/>
  <c r="D193" i="106"/>
  <c r="C193" i="106"/>
  <c r="B193" i="106"/>
  <c r="P192" i="106"/>
  <c r="O192" i="106"/>
  <c r="N192" i="106"/>
  <c r="M192" i="106"/>
  <c r="L192" i="106"/>
  <c r="K192" i="106"/>
  <c r="H192" i="106"/>
  <c r="D192" i="106"/>
  <c r="C192" i="106"/>
  <c r="B192" i="106"/>
  <c r="P191" i="106"/>
  <c r="O191" i="106"/>
  <c r="N191" i="106"/>
  <c r="M191" i="106"/>
  <c r="L191" i="106"/>
  <c r="K191" i="106"/>
  <c r="H191" i="106"/>
  <c r="D191" i="106"/>
  <c r="C191" i="106"/>
  <c r="B191" i="106"/>
  <c r="P190" i="106"/>
  <c r="O190" i="106"/>
  <c r="N190" i="106"/>
  <c r="M190" i="106"/>
  <c r="L190" i="106"/>
  <c r="K190" i="106"/>
  <c r="H190" i="106"/>
  <c r="D190" i="106"/>
  <c r="C190" i="106"/>
  <c r="B190" i="106"/>
  <c r="P189" i="106"/>
  <c r="O189" i="106"/>
  <c r="N189" i="106"/>
  <c r="M189" i="106"/>
  <c r="L189" i="106"/>
  <c r="K189" i="106"/>
  <c r="H189" i="106"/>
  <c r="D189" i="106"/>
  <c r="C189" i="106"/>
  <c r="B189" i="106"/>
  <c r="P188" i="106"/>
  <c r="O188" i="106"/>
  <c r="N188" i="106"/>
  <c r="M188" i="106"/>
  <c r="L188" i="106"/>
  <c r="K188" i="106"/>
  <c r="H188" i="106"/>
  <c r="D188" i="106"/>
  <c r="C188" i="106"/>
  <c r="B188" i="106"/>
  <c r="P187" i="106"/>
  <c r="O187" i="106"/>
  <c r="N187" i="106"/>
  <c r="M187" i="106"/>
  <c r="L187" i="106"/>
  <c r="K187" i="106"/>
  <c r="H187" i="106"/>
  <c r="D187" i="106"/>
  <c r="C187" i="106"/>
  <c r="B187" i="106"/>
  <c r="P186" i="106"/>
  <c r="O186" i="106"/>
  <c r="N186" i="106"/>
  <c r="M186" i="106"/>
  <c r="L186" i="106"/>
  <c r="K186" i="106"/>
  <c r="H186" i="106"/>
  <c r="D186" i="106"/>
  <c r="C186" i="106"/>
  <c r="B186" i="106"/>
  <c r="P185" i="106"/>
  <c r="O185" i="106"/>
  <c r="N185" i="106"/>
  <c r="M185" i="106"/>
  <c r="L185" i="106"/>
  <c r="K185" i="106"/>
  <c r="H185" i="106"/>
  <c r="D185" i="106"/>
  <c r="C185" i="106"/>
  <c r="B185" i="106"/>
  <c r="P184" i="106"/>
  <c r="O184" i="106"/>
  <c r="N184" i="106"/>
  <c r="M184" i="106"/>
  <c r="L184" i="106"/>
  <c r="K184" i="106"/>
  <c r="H184" i="106"/>
  <c r="D184" i="106"/>
  <c r="C184" i="106"/>
  <c r="B184" i="106"/>
  <c r="P183" i="106"/>
  <c r="O183" i="106"/>
  <c r="N183" i="106"/>
  <c r="M183" i="106"/>
  <c r="L183" i="106"/>
  <c r="K183" i="106"/>
  <c r="H183" i="106"/>
  <c r="D183" i="106"/>
  <c r="C183" i="106"/>
  <c r="B183" i="106"/>
  <c r="P182" i="106"/>
  <c r="O182" i="106"/>
  <c r="N182" i="106"/>
  <c r="M182" i="106"/>
  <c r="L182" i="106"/>
  <c r="K182" i="106"/>
  <c r="H182" i="106"/>
  <c r="D182" i="106"/>
  <c r="C182" i="106"/>
  <c r="B182" i="106"/>
  <c r="P181" i="106"/>
  <c r="O181" i="106"/>
  <c r="N181" i="106"/>
  <c r="M181" i="106"/>
  <c r="L181" i="106"/>
  <c r="K181" i="106"/>
  <c r="H181" i="106"/>
  <c r="D181" i="106"/>
  <c r="C181" i="106"/>
  <c r="B181" i="106"/>
  <c r="P180" i="106"/>
  <c r="O180" i="106"/>
  <c r="N180" i="106"/>
  <c r="M180" i="106"/>
  <c r="L180" i="106"/>
  <c r="K180" i="106"/>
  <c r="H180" i="106"/>
  <c r="D180" i="106"/>
  <c r="C180" i="106"/>
  <c r="B180" i="106"/>
  <c r="P179" i="106"/>
  <c r="O179" i="106"/>
  <c r="N179" i="106"/>
  <c r="M179" i="106"/>
  <c r="L179" i="106"/>
  <c r="K179" i="106"/>
  <c r="H179" i="106"/>
  <c r="D179" i="106"/>
  <c r="C179" i="106"/>
  <c r="B179" i="106"/>
  <c r="P178" i="106"/>
  <c r="O178" i="106"/>
  <c r="N178" i="106"/>
  <c r="M178" i="106"/>
  <c r="L178" i="106"/>
  <c r="K178" i="106"/>
  <c r="H178" i="106"/>
  <c r="D178" i="106"/>
  <c r="C178" i="106"/>
  <c r="B178" i="106"/>
  <c r="P177" i="106"/>
  <c r="O177" i="106"/>
  <c r="N177" i="106"/>
  <c r="M177" i="106"/>
  <c r="L177" i="106"/>
  <c r="K177" i="106"/>
  <c r="H177" i="106"/>
  <c r="D177" i="106"/>
  <c r="C177" i="106"/>
  <c r="B177" i="106"/>
  <c r="P176" i="106"/>
  <c r="O176" i="106"/>
  <c r="N176" i="106"/>
  <c r="M176" i="106"/>
  <c r="L176" i="106"/>
  <c r="K176" i="106"/>
  <c r="H176" i="106"/>
  <c r="D176" i="106"/>
  <c r="C176" i="106"/>
  <c r="B176" i="106"/>
  <c r="P175" i="106"/>
  <c r="O175" i="106"/>
  <c r="N175" i="106"/>
  <c r="M175" i="106"/>
  <c r="L175" i="106"/>
  <c r="K175" i="106"/>
  <c r="H175" i="106"/>
  <c r="D175" i="106"/>
  <c r="C175" i="106"/>
  <c r="B175" i="106"/>
  <c r="P174" i="106"/>
  <c r="O174" i="106"/>
  <c r="N174" i="106"/>
  <c r="M174" i="106"/>
  <c r="L174" i="106"/>
  <c r="K174" i="106"/>
  <c r="H174" i="106"/>
  <c r="D174" i="106"/>
  <c r="C174" i="106"/>
  <c r="B174" i="106"/>
  <c r="P173" i="106"/>
  <c r="O173" i="106"/>
  <c r="N173" i="106"/>
  <c r="M173" i="106"/>
  <c r="L173" i="106"/>
  <c r="K173" i="106"/>
  <c r="H173" i="106"/>
  <c r="D173" i="106"/>
  <c r="C173" i="106"/>
  <c r="B173" i="106"/>
  <c r="P172" i="106"/>
  <c r="O172" i="106"/>
  <c r="N172" i="106"/>
  <c r="M172" i="106"/>
  <c r="L172" i="106"/>
  <c r="K172" i="106"/>
  <c r="H172" i="106"/>
  <c r="D172" i="106"/>
  <c r="C172" i="106"/>
  <c r="B172" i="106"/>
  <c r="P171" i="106"/>
  <c r="O171" i="106"/>
  <c r="N171" i="106"/>
  <c r="M171" i="106"/>
  <c r="L171" i="106"/>
  <c r="K171" i="106"/>
  <c r="H171" i="106"/>
  <c r="D171" i="106"/>
  <c r="C171" i="106"/>
  <c r="B171" i="106"/>
  <c r="P170" i="106"/>
  <c r="O170" i="106"/>
  <c r="N170" i="106"/>
  <c r="M170" i="106"/>
  <c r="L170" i="106"/>
  <c r="K170" i="106"/>
  <c r="H170" i="106"/>
  <c r="D170" i="106"/>
  <c r="C170" i="106"/>
  <c r="B170" i="106"/>
  <c r="P169" i="106"/>
  <c r="O169" i="106"/>
  <c r="N169" i="106"/>
  <c r="M169" i="106"/>
  <c r="L169" i="106"/>
  <c r="K169" i="106"/>
  <c r="H169" i="106"/>
  <c r="D169" i="106"/>
  <c r="C169" i="106"/>
  <c r="B169" i="106"/>
  <c r="P168" i="106"/>
  <c r="O168" i="106"/>
  <c r="N168" i="106"/>
  <c r="M168" i="106"/>
  <c r="L168" i="106"/>
  <c r="K168" i="106"/>
  <c r="H168" i="106"/>
  <c r="D168" i="106"/>
  <c r="C168" i="106"/>
  <c r="B168" i="106"/>
  <c r="P167" i="106"/>
  <c r="O167" i="106"/>
  <c r="N167" i="106"/>
  <c r="M167" i="106"/>
  <c r="L167" i="106"/>
  <c r="K167" i="106"/>
  <c r="H167" i="106"/>
  <c r="D167" i="106"/>
  <c r="C167" i="106"/>
  <c r="B167" i="106"/>
  <c r="P166" i="106"/>
  <c r="O166" i="106"/>
  <c r="N166" i="106"/>
  <c r="M166" i="106"/>
  <c r="L166" i="106"/>
  <c r="K166" i="106"/>
  <c r="H166" i="106"/>
  <c r="D166" i="106"/>
  <c r="C166" i="106"/>
  <c r="B166" i="106"/>
  <c r="P165" i="106"/>
  <c r="O165" i="106"/>
  <c r="N165" i="106"/>
  <c r="M165" i="106"/>
  <c r="L165" i="106"/>
  <c r="K165" i="106"/>
  <c r="H165" i="106"/>
  <c r="D165" i="106"/>
  <c r="C165" i="106"/>
  <c r="B165" i="106"/>
  <c r="P164" i="106"/>
  <c r="O164" i="106"/>
  <c r="N164" i="106"/>
  <c r="M164" i="106"/>
  <c r="L164" i="106"/>
  <c r="K164" i="106"/>
  <c r="H164" i="106"/>
  <c r="D164" i="106"/>
  <c r="C164" i="106"/>
  <c r="B164" i="106"/>
  <c r="P163" i="106"/>
  <c r="O163" i="106"/>
  <c r="N163" i="106"/>
  <c r="M163" i="106"/>
  <c r="L163" i="106"/>
  <c r="K163" i="106"/>
  <c r="H163" i="106"/>
  <c r="D163" i="106"/>
  <c r="C163" i="106"/>
  <c r="B163" i="106"/>
  <c r="P162" i="106"/>
  <c r="O162" i="106"/>
  <c r="N162" i="106"/>
  <c r="M162" i="106"/>
  <c r="L162" i="106"/>
  <c r="K162" i="106"/>
  <c r="H162" i="106"/>
  <c r="D162" i="106"/>
  <c r="C162" i="106"/>
  <c r="B162" i="106"/>
  <c r="P161" i="106"/>
  <c r="O161" i="106"/>
  <c r="N161" i="106"/>
  <c r="M161" i="106"/>
  <c r="L161" i="106"/>
  <c r="K161" i="106"/>
  <c r="H161" i="106"/>
  <c r="D161" i="106"/>
  <c r="C161" i="106"/>
  <c r="B161" i="106"/>
  <c r="P160" i="106"/>
  <c r="O160" i="106"/>
  <c r="N160" i="106"/>
  <c r="M160" i="106"/>
  <c r="L160" i="106"/>
  <c r="K160" i="106"/>
  <c r="H160" i="106"/>
  <c r="D160" i="106"/>
  <c r="C160" i="106"/>
  <c r="B160" i="106"/>
  <c r="P159" i="106"/>
  <c r="O159" i="106"/>
  <c r="N159" i="106"/>
  <c r="M159" i="106"/>
  <c r="L159" i="106"/>
  <c r="K159" i="106"/>
  <c r="H159" i="106"/>
  <c r="D159" i="106"/>
  <c r="C159" i="106"/>
  <c r="B159" i="106"/>
  <c r="P158" i="106"/>
  <c r="O158" i="106"/>
  <c r="N158" i="106"/>
  <c r="M158" i="106"/>
  <c r="L158" i="106"/>
  <c r="K158" i="106"/>
  <c r="H158" i="106"/>
  <c r="D158" i="106"/>
  <c r="C158" i="106"/>
  <c r="B158" i="106"/>
  <c r="P157" i="106"/>
  <c r="O157" i="106"/>
  <c r="N157" i="106"/>
  <c r="M157" i="106"/>
  <c r="L157" i="106"/>
  <c r="K157" i="106"/>
  <c r="H157" i="106"/>
  <c r="D157" i="106"/>
  <c r="C157" i="106"/>
  <c r="B157" i="106"/>
  <c r="P156" i="106"/>
  <c r="O156" i="106"/>
  <c r="N156" i="106"/>
  <c r="M156" i="106"/>
  <c r="L156" i="106"/>
  <c r="K156" i="106"/>
  <c r="H156" i="106"/>
  <c r="D156" i="106"/>
  <c r="C156" i="106"/>
  <c r="B156" i="106"/>
  <c r="P155" i="106"/>
  <c r="O155" i="106"/>
  <c r="N155" i="106"/>
  <c r="M155" i="106"/>
  <c r="L155" i="106"/>
  <c r="K155" i="106"/>
  <c r="H155" i="106"/>
  <c r="D155" i="106"/>
  <c r="C155" i="106"/>
  <c r="B155" i="106"/>
  <c r="P154" i="106"/>
  <c r="O154" i="106"/>
  <c r="N154" i="106"/>
  <c r="M154" i="106"/>
  <c r="L154" i="106"/>
  <c r="K154" i="106"/>
  <c r="H154" i="106"/>
  <c r="D154" i="106"/>
  <c r="C154" i="106"/>
  <c r="B154" i="106"/>
  <c r="P153" i="106"/>
  <c r="O153" i="106"/>
  <c r="N153" i="106"/>
  <c r="M153" i="106"/>
  <c r="L153" i="106"/>
  <c r="K153" i="106"/>
  <c r="H153" i="106"/>
  <c r="D153" i="106"/>
  <c r="C153" i="106"/>
  <c r="B153" i="106"/>
  <c r="P152" i="106"/>
  <c r="O152" i="106"/>
  <c r="N152" i="106"/>
  <c r="M152" i="106"/>
  <c r="L152" i="106"/>
  <c r="K152" i="106"/>
  <c r="H152" i="106"/>
  <c r="D152" i="106"/>
  <c r="C152" i="106"/>
  <c r="B152" i="106"/>
  <c r="P151" i="106"/>
  <c r="O151" i="106"/>
  <c r="N151" i="106"/>
  <c r="M151" i="106"/>
  <c r="L151" i="106"/>
  <c r="K151" i="106"/>
  <c r="H151" i="106"/>
  <c r="D151" i="106"/>
  <c r="C151" i="106"/>
  <c r="B151" i="106"/>
  <c r="P150" i="106"/>
  <c r="O150" i="106"/>
  <c r="N150" i="106"/>
  <c r="M150" i="106"/>
  <c r="L150" i="106"/>
  <c r="K150" i="106"/>
  <c r="H150" i="106"/>
  <c r="D150" i="106"/>
  <c r="C150" i="106"/>
  <c r="B150" i="106"/>
  <c r="P149" i="106"/>
  <c r="O149" i="106"/>
  <c r="N149" i="106"/>
  <c r="M149" i="106"/>
  <c r="L149" i="106"/>
  <c r="K149" i="106"/>
  <c r="H149" i="106"/>
  <c r="D149" i="106"/>
  <c r="C149" i="106"/>
  <c r="B149" i="106"/>
  <c r="P148" i="106"/>
  <c r="O148" i="106"/>
  <c r="N148" i="106"/>
  <c r="M148" i="106"/>
  <c r="L148" i="106"/>
  <c r="K148" i="106"/>
  <c r="H148" i="106"/>
  <c r="D148" i="106"/>
  <c r="C148" i="106"/>
  <c r="B148" i="106"/>
  <c r="P147" i="106"/>
  <c r="O147" i="106"/>
  <c r="N147" i="106"/>
  <c r="M147" i="106"/>
  <c r="L147" i="106"/>
  <c r="K147" i="106"/>
  <c r="H147" i="106"/>
  <c r="D147" i="106"/>
  <c r="C147" i="106"/>
  <c r="B147" i="106"/>
  <c r="P146" i="106"/>
  <c r="O146" i="106"/>
  <c r="N146" i="106"/>
  <c r="M146" i="106"/>
  <c r="L146" i="106"/>
  <c r="K146" i="106"/>
  <c r="H146" i="106"/>
  <c r="D146" i="106"/>
  <c r="C146" i="106"/>
  <c r="B146" i="106"/>
  <c r="P145" i="106"/>
  <c r="O145" i="106"/>
  <c r="N145" i="106"/>
  <c r="M145" i="106"/>
  <c r="L145" i="106"/>
  <c r="K145" i="106"/>
  <c r="H145" i="106"/>
  <c r="D145" i="106"/>
  <c r="C145" i="106"/>
  <c r="B145" i="106"/>
  <c r="P144" i="106"/>
  <c r="O144" i="106"/>
  <c r="N144" i="106"/>
  <c r="M144" i="106"/>
  <c r="L144" i="106"/>
  <c r="K144" i="106"/>
  <c r="H144" i="106"/>
  <c r="D144" i="106"/>
  <c r="C144" i="106"/>
  <c r="B144" i="106"/>
  <c r="P143" i="106"/>
  <c r="O143" i="106"/>
  <c r="N143" i="106"/>
  <c r="M143" i="106"/>
  <c r="L143" i="106"/>
  <c r="K143" i="106"/>
  <c r="H143" i="106"/>
  <c r="D143" i="106"/>
  <c r="C143" i="106"/>
  <c r="B143" i="106"/>
  <c r="P142" i="106"/>
  <c r="O142" i="106"/>
  <c r="N142" i="106"/>
  <c r="M142" i="106"/>
  <c r="L142" i="106"/>
  <c r="K142" i="106"/>
  <c r="H142" i="106"/>
  <c r="D142" i="106"/>
  <c r="C142" i="106"/>
  <c r="B142" i="106"/>
  <c r="P141" i="106"/>
  <c r="O141" i="106"/>
  <c r="N141" i="106"/>
  <c r="M141" i="106"/>
  <c r="L141" i="106"/>
  <c r="K141" i="106"/>
  <c r="H141" i="106"/>
  <c r="D141" i="106"/>
  <c r="C141" i="106"/>
  <c r="B141" i="106"/>
  <c r="P140" i="106"/>
  <c r="O140" i="106"/>
  <c r="N140" i="106"/>
  <c r="M140" i="106"/>
  <c r="L140" i="106"/>
  <c r="K140" i="106"/>
  <c r="H140" i="106"/>
  <c r="D140" i="106"/>
  <c r="C140" i="106"/>
  <c r="B140" i="106"/>
  <c r="P139" i="106"/>
  <c r="O139" i="106"/>
  <c r="N139" i="106"/>
  <c r="M139" i="106"/>
  <c r="L139" i="106"/>
  <c r="K139" i="106"/>
  <c r="H139" i="106"/>
  <c r="D139" i="106"/>
  <c r="C139" i="106"/>
  <c r="B139" i="106"/>
  <c r="P138" i="106"/>
  <c r="O138" i="106"/>
  <c r="N138" i="106"/>
  <c r="M138" i="106"/>
  <c r="L138" i="106"/>
  <c r="K138" i="106"/>
  <c r="H138" i="106"/>
  <c r="D138" i="106"/>
  <c r="C138" i="106"/>
  <c r="B138" i="106"/>
  <c r="P137" i="106"/>
  <c r="O137" i="106"/>
  <c r="N137" i="106"/>
  <c r="M137" i="106"/>
  <c r="L137" i="106"/>
  <c r="K137" i="106"/>
  <c r="H137" i="106"/>
  <c r="D137" i="106"/>
  <c r="C137" i="106"/>
  <c r="B137" i="106"/>
  <c r="P136" i="106"/>
  <c r="O136" i="106"/>
  <c r="N136" i="106"/>
  <c r="M136" i="106"/>
  <c r="L136" i="106"/>
  <c r="K136" i="106"/>
  <c r="H136" i="106"/>
  <c r="D136" i="106"/>
  <c r="C136" i="106"/>
  <c r="B136" i="106"/>
  <c r="P135" i="106"/>
  <c r="O135" i="106"/>
  <c r="N135" i="106"/>
  <c r="M135" i="106"/>
  <c r="L135" i="106"/>
  <c r="K135" i="106"/>
  <c r="H135" i="106"/>
  <c r="D135" i="106"/>
  <c r="C135" i="106"/>
  <c r="B135" i="106"/>
  <c r="P134" i="106"/>
  <c r="O134" i="106"/>
  <c r="N134" i="106"/>
  <c r="M134" i="106"/>
  <c r="L134" i="106"/>
  <c r="K134" i="106"/>
  <c r="H134" i="106"/>
  <c r="D134" i="106"/>
  <c r="C134" i="106"/>
  <c r="B134" i="106"/>
  <c r="P133" i="106"/>
  <c r="O133" i="106"/>
  <c r="N133" i="106"/>
  <c r="M133" i="106"/>
  <c r="L133" i="106"/>
  <c r="K133" i="106"/>
  <c r="H133" i="106"/>
  <c r="D133" i="106"/>
  <c r="C133" i="106"/>
  <c r="B133" i="106"/>
  <c r="P132" i="106"/>
  <c r="O132" i="106"/>
  <c r="N132" i="106"/>
  <c r="M132" i="106"/>
  <c r="L132" i="106"/>
  <c r="K132" i="106"/>
  <c r="H132" i="106"/>
  <c r="D132" i="106"/>
  <c r="C132" i="106"/>
  <c r="B132" i="106"/>
  <c r="P131" i="106"/>
  <c r="O131" i="106"/>
  <c r="N131" i="106"/>
  <c r="M131" i="106"/>
  <c r="L131" i="106"/>
  <c r="K131" i="106"/>
  <c r="H131" i="106"/>
  <c r="D131" i="106"/>
  <c r="C131" i="106"/>
  <c r="B131" i="106"/>
  <c r="P130" i="106"/>
  <c r="O130" i="106"/>
  <c r="N130" i="106"/>
  <c r="M130" i="106"/>
  <c r="L130" i="106"/>
  <c r="K130" i="106"/>
  <c r="H130" i="106"/>
  <c r="D130" i="106"/>
  <c r="C130" i="106"/>
  <c r="B130" i="106"/>
  <c r="P129" i="106"/>
  <c r="O129" i="106"/>
  <c r="N129" i="106"/>
  <c r="M129" i="106"/>
  <c r="L129" i="106"/>
  <c r="K129" i="106"/>
  <c r="H129" i="106"/>
  <c r="D129" i="106"/>
  <c r="C129" i="106"/>
  <c r="B129" i="106"/>
  <c r="P128" i="106"/>
  <c r="O128" i="106"/>
  <c r="N128" i="106"/>
  <c r="M128" i="106"/>
  <c r="L128" i="106"/>
  <c r="K128" i="106"/>
  <c r="H128" i="106"/>
  <c r="D128" i="106"/>
  <c r="C128" i="106"/>
  <c r="B128" i="106"/>
  <c r="P127" i="106"/>
  <c r="O127" i="106"/>
  <c r="N127" i="106"/>
  <c r="M127" i="106"/>
  <c r="L127" i="106"/>
  <c r="K127" i="106"/>
  <c r="H127" i="106"/>
  <c r="D127" i="106"/>
  <c r="C127" i="106"/>
  <c r="B127" i="106"/>
  <c r="P126" i="106"/>
  <c r="O126" i="106"/>
  <c r="N126" i="106"/>
  <c r="M126" i="106"/>
  <c r="L126" i="106"/>
  <c r="K126" i="106"/>
  <c r="H126" i="106"/>
  <c r="D126" i="106"/>
  <c r="C126" i="106"/>
  <c r="B126" i="106"/>
  <c r="P125" i="106"/>
  <c r="O125" i="106"/>
  <c r="N125" i="106"/>
  <c r="M125" i="106"/>
  <c r="L125" i="106"/>
  <c r="K125" i="106"/>
  <c r="H125" i="106"/>
  <c r="D125" i="106"/>
  <c r="C125" i="106"/>
  <c r="B125" i="106"/>
  <c r="P124" i="106"/>
  <c r="O124" i="106"/>
  <c r="N124" i="106"/>
  <c r="M124" i="106"/>
  <c r="L124" i="106"/>
  <c r="K124" i="106"/>
  <c r="H124" i="106"/>
  <c r="D124" i="106"/>
  <c r="C124" i="106"/>
  <c r="B124" i="106"/>
  <c r="P123" i="106"/>
  <c r="O123" i="106"/>
  <c r="N123" i="106"/>
  <c r="M123" i="106"/>
  <c r="L123" i="106"/>
  <c r="K123" i="106"/>
  <c r="H123" i="106"/>
  <c r="D123" i="106"/>
  <c r="C123" i="106"/>
  <c r="B123" i="106"/>
  <c r="P122" i="106"/>
  <c r="O122" i="106"/>
  <c r="N122" i="106"/>
  <c r="M122" i="106"/>
  <c r="L122" i="106"/>
  <c r="K122" i="106"/>
  <c r="H122" i="106"/>
  <c r="D122" i="106"/>
  <c r="C122" i="106"/>
  <c r="B122" i="106"/>
  <c r="P121" i="106"/>
  <c r="O121" i="106"/>
  <c r="N121" i="106"/>
  <c r="M121" i="106"/>
  <c r="L121" i="106"/>
  <c r="K121" i="106"/>
  <c r="H121" i="106"/>
  <c r="D121" i="106"/>
  <c r="C121" i="106"/>
  <c r="B121" i="106"/>
  <c r="P120" i="106"/>
  <c r="O120" i="106"/>
  <c r="N120" i="106"/>
  <c r="M120" i="106"/>
  <c r="L120" i="106"/>
  <c r="K120" i="106"/>
  <c r="H120" i="106"/>
  <c r="D120" i="106"/>
  <c r="C120" i="106"/>
  <c r="B120" i="106"/>
  <c r="P119" i="106"/>
  <c r="O119" i="106"/>
  <c r="N119" i="106"/>
  <c r="M119" i="106"/>
  <c r="L119" i="106"/>
  <c r="K119" i="106"/>
  <c r="H119" i="106"/>
  <c r="D119" i="106"/>
  <c r="C119" i="106"/>
  <c r="B119" i="106"/>
  <c r="P118" i="106"/>
  <c r="O118" i="106"/>
  <c r="N118" i="106"/>
  <c r="M118" i="106"/>
  <c r="L118" i="106"/>
  <c r="K118" i="106"/>
  <c r="H118" i="106"/>
  <c r="D118" i="106"/>
  <c r="C118" i="106"/>
  <c r="B118" i="106"/>
  <c r="P117" i="106"/>
  <c r="O117" i="106"/>
  <c r="N117" i="106"/>
  <c r="M117" i="106"/>
  <c r="L117" i="106"/>
  <c r="K117" i="106"/>
  <c r="H117" i="106"/>
  <c r="D117" i="106"/>
  <c r="C117" i="106"/>
  <c r="B117" i="106"/>
  <c r="P116" i="106"/>
  <c r="O116" i="106"/>
  <c r="N116" i="106"/>
  <c r="M116" i="106"/>
  <c r="L116" i="106"/>
  <c r="K116" i="106"/>
  <c r="H116" i="106"/>
  <c r="D116" i="106"/>
  <c r="C116" i="106"/>
  <c r="B116" i="106"/>
  <c r="P115" i="106"/>
  <c r="O115" i="106"/>
  <c r="N115" i="106"/>
  <c r="M115" i="106"/>
  <c r="L115" i="106"/>
  <c r="K115" i="106"/>
  <c r="H115" i="106"/>
  <c r="D115" i="106"/>
  <c r="C115" i="106"/>
  <c r="B115" i="106"/>
  <c r="P114" i="106"/>
  <c r="O114" i="106"/>
  <c r="N114" i="106"/>
  <c r="M114" i="106"/>
  <c r="L114" i="106"/>
  <c r="K114" i="106"/>
  <c r="H114" i="106"/>
  <c r="D114" i="106"/>
  <c r="C114" i="106"/>
  <c r="B114" i="106"/>
  <c r="P113" i="106"/>
  <c r="O113" i="106"/>
  <c r="N113" i="106"/>
  <c r="M113" i="106"/>
  <c r="L113" i="106"/>
  <c r="K113" i="106"/>
  <c r="H113" i="106"/>
  <c r="D113" i="106"/>
  <c r="C113" i="106"/>
  <c r="B113" i="106"/>
  <c r="P112" i="106"/>
  <c r="O112" i="106"/>
  <c r="N112" i="106"/>
  <c r="M112" i="106"/>
  <c r="L112" i="106"/>
  <c r="K112" i="106"/>
  <c r="H112" i="106"/>
  <c r="D112" i="106"/>
  <c r="C112" i="106"/>
  <c r="B112" i="106"/>
  <c r="P111" i="106"/>
  <c r="O111" i="106"/>
  <c r="N111" i="106"/>
  <c r="M111" i="106"/>
  <c r="L111" i="106"/>
  <c r="K111" i="106"/>
  <c r="H111" i="106"/>
  <c r="D111" i="106"/>
  <c r="C111" i="106"/>
  <c r="B111" i="106"/>
  <c r="P110" i="106"/>
  <c r="O110" i="106"/>
  <c r="N110" i="106"/>
  <c r="M110" i="106"/>
  <c r="L110" i="106"/>
  <c r="K110" i="106"/>
  <c r="H110" i="106"/>
  <c r="D110" i="106"/>
  <c r="C110" i="106"/>
  <c r="B110" i="106"/>
  <c r="P109" i="106"/>
  <c r="O109" i="106"/>
  <c r="N109" i="106"/>
  <c r="M109" i="106"/>
  <c r="L109" i="106"/>
  <c r="K109" i="106"/>
  <c r="H109" i="106"/>
  <c r="D109" i="106"/>
  <c r="C109" i="106"/>
  <c r="B109" i="106"/>
  <c r="P108" i="106"/>
  <c r="O108" i="106"/>
  <c r="N108" i="106"/>
  <c r="M108" i="106"/>
  <c r="L108" i="106"/>
  <c r="K108" i="106"/>
  <c r="H108" i="106"/>
  <c r="D108" i="106"/>
  <c r="C108" i="106"/>
  <c r="B108" i="106"/>
  <c r="P107" i="106"/>
  <c r="O107" i="106"/>
  <c r="N107" i="106"/>
  <c r="M107" i="106"/>
  <c r="L107" i="106"/>
  <c r="K107" i="106"/>
  <c r="H107" i="106"/>
  <c r="D107" i="106"/>
  <c r="C107" i="106"/>
  <c r="B107" i="106"/>
  <c r="P106" i="106"/>
  <c r="O106" i="106"/>
  <c r="N106" i="106"/>
  <c r="M106" i="106"/>
  <c r="L106" i="106"/>
  <c r="K106" i="106"/>
  <c r="H106" i="106"/>
  <c r="D106" i="106"/>
  <c r="C106" i="106"/>
  <c r="B106" i="106"/>
  <c r="P105" i="106"/>
  <c r="O105" i="106"/>
  <c r="N105" i="106"/>
  <c r="M105" i="106"/>
  <c r="L105" i="106"/>
  <c r="K105" i="106"/>
  <c r="H105" i="106"/>
  <c r="D105" i="106"/>
  <c r="C105" i="106"/>
  <c r="B105" i="106"/>
  <c r="P104" i="106"/>
  <c r="O104" i="106"/>
  <c r="N104" i="106"/>
  <c r="M104" i="106"/>
  <c r="L104" i="106"/>
  <c r="K104" i="106"/>
  <c r="H104" i="106"/>
  <c r="D104" i="106"/>
  <c r="C104" i="106"/>
  <c r="B104" i="106"/>
  <c r="P103" i="106"/>
  <c r="O103" i="106"/>
  <c r="N103" i="106"/>
  <c r="M103" i="106"/>
  <c r="L103" i="106"/>
  <c r="K103" i="106"/>
  <c r="H103" i="106"/>
  <c r="D103" i="106"/>
  <c r="C103" i="106"/>
  <c r="B103" i="106"/>
  <c r="P102" i="106"/>
  <c r="O102" i="106"/>
  <c r="N102" i="106"/>
  <c r="M102" i="106"/>
  <c r="L102" i="106"/>
  <c r="K102" i="106"/>
  <c r="H102" i="106"/>
  <c r="D102" i="106"/>
  <c r="C102" i="106"/>
  <c r="B102" i="106"/>
  <c r="P101" i="106"/>
  <c r="O101" i="106"/>
  <c r="N101" i="106"/>
  <c r="M101" i="106"/>
  <c r="L101" i="106"/>
  <c r="K101" i="106"/>
  <c r="H101" i="106"/>
  <c r="D101" i="106"/>
  <c r="C101" i="106"/>
  <c r="B101" i="106"/>
  <c r="P100" i="106"/>
  <c r="O100" i="106"/>
  <c r="N100" i="106"/>
  <c r="M100" i="106"/>
  <c r="L100" i="106"/>
  <c r="K100" i="106"/>
  <c r="H100" i="106"/>
  <c r="D100" i="106"/>
  <c r="C100" i="106"/>
  <c r="B100" i="106"/>
  <c r="P99" i="106"/>
  <c r="O99" i="106"/>
  <c r="N99" i="106"/>
  <c r="M99" i="106"/>
  <c r="L99" i="106"/>
  <c r="K99" i="106"/>
  <c r="H99" i="106"/>
  <c r="D99" i="106"/>
  <c r="C99" i="106"/>
  <c r="B99" i="106"/>
  <c r="P98" i="106"/>
  <c r="O98" i="106"/>
  <c r="N98" i="106"/>
  <c r="M98" i="106"/>
  <c r="L98" i="106"/>
  <c r="K98" i="106"/>
  <c r="H98" i="106"/>
  <c r="D98" i="106"/>
  <c r="C98" i="106"/>
  <c r="B98" i="106"/>
  <c r="P97" i="106"/>
  <c r="O97" i="106"/>
  <c r="N97" i="106"/>
  <c r="M97" i="106"/>
  <c r="L97" i="106"/>
  <c r="K97" i="106"/>
  <c r="H97" i="106"/>
  <c r="D97" i="106"/>
  <c r="C97" i="106"/>
  <c r="B97" i="106"/>
  <c r="P96" i="106"/>
  <c r="O96" i="106"/>
  <c r="N96" i="106"/>
  <c r="M96" i="106"/>
  <c r="L96" i="106"/>
  <c r="K96" i="106"/>
  <c r="H96" i="106"/>
  <c r="D96" i="106"/>
  <c r="C96" i="106"/>
  <c r="B96" i="106"/>
  <c r="P95" i="106"/>
  <c r="O95" i="106"/>
  <c r="N95" i="106"/>
  <c r="M95" i="106"/>
  <c r="L95" i="106"/>
  <c r="K95" i="106"/>
  <c r="H95" i="106"/>
  <c r="D95" i="106"/>
  <c r="C95" i="106"/>
  <c r="B95" i="106"/>
  <c r="P94" i="106"/>
  <c r="O94" i="106"/>
  <c r="N94" i="106"/>
  <c r="M94" i="106"/>
  <c r="L94" i="106"/>
  <c r="K94" i="106"/>
  <c r="H94" i="106"/>
  <c r="D94" i="106"/>
  <c r="C94" i="106"/>
  <c r="B94" i="106"/>
  <c r="P93" i="106"/>
  <c r="O93" i="106"/>
  <c r="N93" i="106"/>
  <c r="M93" i="106"/>
  <c r="L93" i="106"/>
  <c r="K93" i="106"/>
  <c r="H93" i="106"/>
  <c r="D93" i="106"/>
  <c r="C93" i="106"/>
  <c r="B93" i="106"/>
  <c r="P92" i="106"/>
  <c r="O92" i="106"/>
  <c r="N92" i="106"/>
  <c r="M92" i="106"/>
  <c r="L92" i="106"/>
  <c r="K92" i="106"/>
  <c r="H92" i="106"/>
  <c r="D92" i="106"/>
  <c r="C92" i="106"/>
  <c r="B92" i="106"/>
  <c r="P91" i="106"/>
  <c r="O91" i="106"/>
  <c r="N91" i="106"/>
  <c r="M91" i="106"/>
  <c r="L91" i="106"/>
  <c r="K91" i="106"/>
  <c r="H91" i="106"/>
  <c r="D91" i="106"/>
  <c r="C91" i="106"/>
  <c r="B91" i="106"/>
  <c r="P90" i="106"/>
  <c r="O90" i="106"/>
  <c r="N90" i="106"/>
  <c r="M90" i="106"/>
  <c r="L90" i="106"/>
  <c r="K90" i="106"/>
  <c r="H90" i="106"/>
  <c r="D90" i="106"/>
  <c r="C90" i="106"/>
  <c r="B90" i="106"/>
  <c r="P89" i="106"/>
  <c r="O89" i="106"/>
  <c r="N89" i="106"/>
  <c r="M89" i="106"/>
  <c r="L89" i="106"/>
  <c r="K89" i="106"/>
  <c r="H89" i="106"/>
  <c r="D89" i="106"/>
  <c r="C89" i="106"/>
  <c r="B89" i="106"/>
  <c r="P88" i="106"/>
  <c r="O88" i="106"/>
  <c r="N88" i="106"/>
  <c r="M88" i="106"/>
  <c r="L88" i="106"/>
  <c r="K88" i="106"/>
  <c r="H88" i="106"/>
  <c r="D88" i="106"/>
  <c r="C88" i="106"/>
  <c r="B88" i="106"/>
  <c r="P87" i="106"/>
  <c r="O87" i="106"/>
  <c r="N87" i="106"/>
  <c r="M87" i="106"/>
  <c r="L87" i="106"/>
  <c r="K87" i="106"/>
  <c r="H87" i="106"/>
  <c r="D87" i="106"/>
  <c r="C87" i="106"/>
  <c r="B87" i="106"/>
  <c r="P86" i="106"/>
  <c r="O86" i="106"/>
  <c r="N86" i="106"/>
  <c r="M86" i="106"/>
  <c r="L86" i="106"/>
  <c r="K86" i="106"/>
  <c r="H86" i="106"/>
  <c r="D86" i="106"/>
  <c r="C86" i="106"/>
  <c r="B86" i="106"/>
  <c r="P85" i="106"/>
  <c r="O85" i="106"/>
  <c r="N85" i="106"/>
  <c r="M85" i="106"/>
  <c r="L85" i="106"/>
  <c r="K85" i="106"/>
  <c r="H85" i="106"/>
  <c r="D85" i="106"/>
  <c r="C85" i="106"/>
  <c r="B85" i="106"/>
  <c r="P84" i="106"/>
  <c r="O84" i="106"/>
  <c r="N84" i="106"/>
  <c r="M84" i="106"/>
  <c r="L84" i="106"/>
  <c r="K84" i="106"/>
  <c r="H84" i="106"/>
  <c r="D84" i="106"/>
  <c r="C84" i="106"/>
  <c r="B84" i="106"/>
  <c r="P83" i="106"/>
  <c r="O83" i="106"/>
  <c r="N83" i="106"/>
  <c r="M83" i="106"/>
  <c r="L83" i="106"/>
  <c r="K83" i="106"/>
  <c r="H83" i="106"/>
  <c r="D83" i="106"/>
  <c r="C83" i="106"/>
  <c r="B83" i="106"/>
  <c r="P82" i="106"/>
  <c r="O82" i="106"/>
  <c r="N82" i="106"/>
  <c r="M82" i="106"/>
  <c r="L82" i="106"/>
  <c r="K82" i="106"/>
  <c r="H82" i="106"/>
  <c r="D82" i="106"/>
  <c r="C82" i="106"/>
  <c r="B82" i="106"/>
  <c r="P81" i="106"/>
  <c r="O81" i="106"/>
  <c r="N81" i="106"/>
  <c r="M81" i="106"/>
  <c r="L81" i="106"/>
  <c r="K81" i="106"/>
  <c r="H81" i="106"/>
  <c r="D81" i="106"/>
  <c r="C81" i="106"/>
  <c r="B81" i="106"/>
  <c r="P80" i="106"/>
  <c r="O80" i="106"/>
  <c r="N80" i="106"/>
  <c r="M80" i="106"/>
  <c r="L80" i="106"/>
  <c r="K80" i="106"/>
  <c r="H80" i="106"/>
  <c r="D80" i="106"/>
  <c r="C80" i="106"/>
  <c r="B80" i="106"/>
  <c r="P79" i="106"/>
  <c r="O79" i="106"/>
  <c r="N79" i="106"/>
  <c r="M79" i="106"/>
  <c r="L79" i="106"/>
  <c r="K79" i="106"/>
  <c r="H79" i="106"/>
  <c r="D79" i="106"/>
  <c r="C79" i="106"/>
  <c r="B79" i="106"/>
  <c r="P78" i="106"/>
  <c r="O78" i="106"/>
  <c r="N78" i="106"/>
  <c r="M78" i="106"/>
  <c r="L78" i="106"/>
  <c r="K78" i="106"/>
  <c r="H78" i="106"/>
  <c r="D78" i="106"/>
  <c r="C78" i="106"/>
  <c r="B78" i="106"/>
  <c r="P77" i="106"/>
  <c r="O77" i="106"/>
  <c r="N77" i="106"/>
  <c r="M77" i="106"/>
  <c r="L77" i="106"/>
  <c r="K77" i="106"/>
  <c r="H77" i="106"/>
  <c r="D77" i="106"/>
  <c r="C77" i="106"/>
  <c r="B77" i="106"/>
  <c r="P76" i="106"/>
  <c r="O76" i="106"/>
  <c r="N76" i="106"/>
  <c r="M76" i="106"/>
  <c r="L76" i="106"/>
  <c r="K76" i="106"/>
  <c r="H76" i="106"/>
  <c r="D76" i="106"/>
  <c r="C76" i="106"/>
  <c r="B76" i="106"/>
  <c r="P75" i="106"/>
  <c r="O75" i="106"/>
  <c r="N75" i="106"/>
  <c r="M75" i="106"/>
  <c r="L75" i="106"/>
  <c r="K75" i="106"/>
  <c r="H75" i="106"/>
  <c r="D75" i="106"/>
  <c r="C75" i="106"/>
  <c r="B75" i="106"/>
  <c r="P74" i="106"/>
  <c r="O74" i="106"/>
  <c r="N74" i="106"/>
  <c r="M74" i="106"/>
  <c r="L74" i="106"/>
  <c r="K74" i="106"/>
  <c r="H74" i="106"/>
  <c r="D74" i="106"/>
  <c r="C74" i="106"/>
  <c r="B74" i="106"/>
  <c r="P73" i="106"/>
  <c r="O73" i="106"/>
  <c r="N73" i="106"/>
  <c r="M73" i="106"/>
  <c r="L73" i="106"/>
  <c r="K73" i="106"/>
  <c r="H73" i="106"/>
  <c r="D73" i="106"/>
  <c r="C73" i="106"/>
  <c r="B73" i="106"/>
  <c r="P72" i="106"/>
  <c r="O72" i="106"/>
  <c r="N72" i="106"/>
  <c r="M72" i="106"/>
  <c r="L72" i="106"/>
  <c r="K72" i="106"/>
  <c r="H72" i="106"/>
  <c r="D72" i="106"/>
  <c r="C72" i="106"/>
  <c r="B72" i="106"/>
  <c r="P71" i="106"/>
  <c r="O71" i="106"/>
  <c r="N71" i="106"/>
  <c r="M71" i="106"/>
  <c r="L71" i="106"/>
  <c r="K71" i="106"/>
  <c r="H71" i="106"/>
  <c r="D71" i="106"/>
  <c r="C71" i="106"/>
  <c r="B71" i="106"/>
  <c r="P70" i="106"/>
  <c r="O70" i="106"/>
  <c r="N70" i="106"/>
  <c r="M70" i="106"/>
  <c r="L70" i="106"/>
  <c r="K70" i="106"/>
  <c r="H70" i="106"/>
  <c r="D70" i="106"/>
  <c r="C70" i="106"/>
  <c r="B70" i="106"/>
  <c r="P69" i="106"/>
  <c r="O69" i="106"/>
  <c r="N69" i="106"/>
  <c r="M69" i="106"/>
  <c r="L69" i="106"/>
  <c r="K69" i="106"/>
  <c r="H69" i="106"/>
  <c r="D69" i="106"/>
  <c r="C69" i="106"/>
  <c r="B69" i="106"/>
  <c r="P68" i="106"/>
  <c r="O68" i="106"/>
  <c r="N68" i="106"/>
  <c r="M68" i="106"/>
  <c r="L68" i="106"/>
  <c r="K68" i="106"/>
  <c r="H68" i="106"/>
  <c r="D68" i="106"/>
  <c r="C68" i="106"/>
  <c r="B68" i="106"/>
  <c r="P67" i="106"/>
  <c r="O67" i="106"/>
  <c r="N67" i="106"/>
  <c r="M67" i="106"/>
  <c r="L67" i="106"/>
  <c r="K67" i="106"/>
  <c r="H67" i="106"/>
  <c r="D67" i="106"/>
  <c r="C67" i="106"/>
  <c r="B67" i="106"/>
  <c r="P66" i="106"/>
  <c r="O66" i="106"/>
  <c r="N66" i="106"/>
  <c r="M66" i="106"/>
  <c r="L66" i="106"/>
  <c r="K66" i="106"/>
  <c r="H66" i="106"/>
  <c r="D66" i="106"/>
  <c r="C66" i="106"/>
  <c r="B66" i="106"/>
  <c r="P65" i="106"/>
  <c r="O65" i="106"/>
  <c r="N65" i="106"/>
  <c r="M65" i="106"/>
  <c r="L65" i="106"/>
  <c r="K65" i="106"/>
  <c r="H65" i="106"/>
  <c r="D65" i="106"/>
  <c r="C65" i="106"/>
  <c r="B65" i="106"/>
  <c r="P64" i="106"/>
  <c r="O64" i="106"/>
  <c r="N64" i="106"/>
  <c r="M64" i="106"/>
  <c r="L64" i="106"/>
  <c r="K64" i="106"/>
  <c r="H64" i="106"/>
  <c r="D64" i="106"/>
  <c r="C64" i="106"/>
  <c r="B64" i="106"/>
  <c r="P63" i="106"/>
  <c r="O63" i="106"/>
  <c r="N63" i="106"/>
  <c r="M63" i="106"/>
  <c r="L63" i="106"/>
  <c r="K63" i="106"/>
  <c r="H63" i="106"/>
  <c r="D63" i="106"/>
  <c r="C63" i="106"/>
  <c r="B63" i="106"/>
  <c r="P62" i="106"/>
  <c r="O62" i="106"/>
  <c r="N62" i="106"/>
  <c r="M62" i="106"/>
  <c r="L62" i="106"/>
  <c r="K62" i="106"/>
  <c r="H62" i="106"/>
  <c r="D62" i="106"/>
  <c r="C62" i="106"/>
  <c r="B62" i="106"/>
  <c r="P61" i="106"/>
  <c r="O61" i="106"/>
  <c r="N61" i="106"/>
  <c r="M61" i="106"/>
  <c r="L61" i="106"/>
  <c r="K61" i="106"/>
  <c r="H61" i="106"/>
  <c r="D61" i="106"/>
  <c r="C61" i="106"/>
  <c r="B61" i="106"/>
  <c r="P60" i="106"/>
  <c r="O60" i="106"/>
  <c r="N60" i="106"/>
  <c r="M60" i="106"/>
  <c r="L60" i="106"/>
  <c r="K60" i="106"/>
  <c r="H60" i="106"/>
  <c r="D60" i="106"/>
  <c r="C60" i="106"/>
  <c r="B60" i="106"/>
  <c r="P59" i="106"/>
  <c r="O59" i="106"/>
  <c r="N59" i="106"/>
  <c r="M59" i="106"/>
  <c r="L59" i="106"/>
  <c r="K59" i="106"/>
  <c r="H59" i="106"/>
  <c r="D59" i="106"/>
  <c r="C59" i="106"/>
  <c r="B59" i="106"/>
  <c r="P58" i="106"/>
  <c r="O58" i="106"/>
  <c r="N58" i="106"/>
  <c r="M58" i="106"/>
  <c r="L58" i="106"/>
  <c r="K58" i="106"/>
  <c r="H58" i="106"/>
  <c r="D58" i="106"/>
  <c r="C58" i="106"/>
  <c r="B58" i="106"/>
  <c r="P57" i="106"/>
  <c r="O57" i="106"/>
  <c r="N57" i="106"/>
  <c r="M57" i="106"/>
  <c r="L57" i="106"/>
  <c r="K57" i="106"/>
  <c r="H57" i="106"/>
  <c r="D57" i="106"/>
  <c r="C57" i="106"/>
  <c r="B57" i="106"/>
  <c r="P56" i="106"/>
  <c r="O56" i="106"/>
  <c r="N56" i="106"/>
  <c r="M56" i="106"/>
  <c r="L56" i="106"/>
  <c r="K56" i="106"/>
  <c r="H56" i="106"/>
  <c r="D56" i="106"/>
  <c r="C56" i="106"/>
  <c r="B56" i="106"/>
  <c r="P55" i="106"/>
  <c r="O55" i="106"/>
  <c r="N55" i="106"/>
  <c r="M55" i="106"/>
  <c r="L55" i="106"/>
  <c r="K55" i="106"/>
  <c r="H55" i="106"/>
  <c r="D55" i="106"/>
  <c r="C55" i="106"/>
  <c r="B55" i="106"/>
  <c r="P54" i="106"/>
  <c r="O54" i="106"/>
  <c r="N54" i="106"/>
  <c r="M54" i="106"/>
  <c r="L54" i="106"/>
  <c r="K54" i="106"/>
  <c r="H54" i="106"/>
  <c r="D54" i="106"/>
  <c r="C54" i="106"/>
  <c r="B54" i="106"/>
  <c r="P53" i="106"/>
  <c r="O53" i="106"/>
  <c r="N53" i="106"/>
  <c r="M53" i="106"/>
  <c r="L53" i="106"/>
  <c r="K53" i="106"/>
  <c r="H53" i="106"/>
  <c r="D53" i="106"/>
  <c r="C53" i="106"/>
  <c r="B53" i="106"/>
  <c r="P52" i="106"/>
  <c r="O52" i="106"/>
  <c r="N52" i="106"/>
  <c r="M52" i="106"/>
  <c r="L52" i="106"/>
  <c r="K52" i="106"/>
  <c r="H52" i="106"/>
  <c r="D52" i="106"/>
  <c r="C52" i="106"/>
  <c r="B52" i="106"/>
  <c r="P51" i="106"/>
  <c r="O51" i="106"/>
  <c r="N51" i="106"/>
  <c r="M51" i="106"/>
  <c r="L51" i="106"/>
  <c r="K51" i="106"/>
  <c r="H51" i="106"/>
  <c r="D51" i="106"/>
  <c r="C51" i="106"/>
  <c r="B51" i="106"/>
  <c r="P50" i="106"/>
  <c r="O50" i="106"/>
  <c r="N50" i="106"/>
  <c r="M50" i="106"/>
  <c r="L50" i="106"/>
  <c r="K50" i="106"/>
  <c r="H50" i="106"/>
  <c r="D50" i="106"/>
  <c r="C50" i="106"/>
  <c r="B50" i="106"/>
  <c r="P49" i="106"/>
  <c r="O49" i="106"/>
  <c r="N49" i="106"/>
  <c r="M49" i="106"/>
  <c r="L49" i="106"/>
  <c r="K49" i="106"/>
  <c r="H49" i="106"/>
  <c r="D49" i="106"/>
  <c r="C49" i="106"/>
  <c r="B49" i="106"/>
  <c r="P48" i="106"/>
  <c r="O48" i="106"/>
  <c r="N48" i="106"/>
  <c r="M48" i="106"/>
  <c r="L48" i="106"/>
  <c r="K48" i="106"/>
  <c r="H48" i="106"/>
  <c r="D48" i="106"/>
  <c r="C48" i="106"/>
  <c r="B48" i="106"/>
  <c r="P47" i="106"/>
  <c r="O47" i="106"/>
  <c r="N47" i="106"/>
  <c r="M47" i="106"/>
  <c r="L47" i="106"/>
  <c r="K47" i="106"/>
  <c r="H47" i="106"/>
  <c r="D47" i="106"/>
  <c r="C47" i="106"/>
  <c r="B47" i="106"/>
  <c r="P46" i="106"/>
  <c r="O46" i="106"/>
  <c r="N46" i="106"/>
  <c r="M46" i="106"/>
  <c r="L46" i="106"/>
  <c r="K46" i="106"/>
  <c r="H46" i="106"/>
  <c r="D46" i="106"/>
  <c r="C46" i="106"/>
  <c r="B46" i="106"/>
  <c r="P45" i="106"/>
  <c r="O45" i="106"/>
  <c r="N45" i="106"/>
  <c r="M45" i="106"/>
  <c r="L45" i="106"/>
  <c r="K45" i="106"/>
  <c r="H45" i="106"/>
  <c r="D45" i="106"/>
  <c r="C45" i="106"/>
  <c r="B45" i="106"/>
  <c r="P44" i="106"/>
  <c r="O44" i="106"/>
  <c r="N44" i="106"/>
  <c r="M44" i="106"/>
  <c r="L44" i="106"/>
  <c r="K44" i="106"/>
  <c r="H44" i="106"/>
  <c r="D44" i="106"/>
  <c r="C44" i="106"/>
  <c r="B44" i="106"/>
  <c r="P43" i="106"/>
  <c r="O43" i="106"/>
  <c r="N43" i="106"/>
  <c r="M43" i="106"/>
  <c r="L43" i="106"/>
  <c r="K43" i="106"/>
  <c r="H43" i="106"/>
  <c r="D43" i="106"/>
  <c r="C43" i="106"/>
  <c r="B43" i="106"/>
  <c r="P42" i="106"/>
  <c r="O42" i="106"/>
  <c r="N42" i="106"/>
  <c r="M42" i="106"/>
  <c r="L42" i="106"/>
  <c r="K42" i="106"/>
  <c r="H42" i="106"/>
  <c r="D42" i="106"/>
  <c r="C42" i="106"/>
  <c r="B42" i="106"/>
  <c r="P41" i="106"/>
  <c r="O41" i="106"/>
  <c r="N41" i="106"/>
  <c r="M41" i="106"/>
  <c r="L41" i="106"/>
  <c r="K41" i="106"/>
  <c r="H41" i="106"/>
  <c r="D41" i="106"/>
  <c r="C41" i="106"/>
  <c r="B41" i="106"/>
  <c r="P40" i="106"/>
  <c r="O40" i="106"/>
  <c r="N40" i="106"/>
  <c r="M40" i="106"/>
  <c r="L40" i="106"/>
  <c r="K40" i="106"/>
  <c r="H40" i="106"/>
  <c r="D40" i="106"/>
  <c r="C40" i="106"/>
  <c r="B40" i="106"/>
  <c r="P39" i="106"/>
  <c r="O39" i="106"/>
  <c r="N39" i="106"/>
  <c r="M39" i="106"/>
  <c r="L39" i="106"/>
  <c r="K39" i="106"/>
  <c r="H39" i="106"/>
  <c r="D39" i="106"/>
  <c r="C39" i="106"/>
  <c r="B39" i="106"/>
  <c r="P38" i="106"/>
  <c r="O38" i="106"/>
  <c r="N38" i="106"/>
  <c r="M38" i="106"/>
  <c r="L38" i="106"/>
  <c r="K38" i="106"/>
  <c r="H38" i="106"/>
  <c r="D38" i="106"/>
  <c r="C38" i="106"/>
  <c r="B38" i="106"/>
  <c r="P37" i="106"/>
  <c r="O37" i="106"/>
  <c r="N37" i="106"/>
  <c r="M37" i="106"/>
  <c r="L37" i="106"/>
  <c r="K37" i="106"/>
  <c r="H37" i="106"/>
  <c r="D37" i="106"/>
  <c r="C37" i="106"/>
  <c r="B37" i="106"/>
  <c r="P36" i="106"/>
  <c r="O36" i="106"/>
  <c r="N36" i="106"/>
  <c r="M36" i="106"/>
  <c r="L36" i="106"/>
  <c r="K36" i="106"/>
  <c r="H36" i="106"/>
  <c r="D36" i="106"/>
  <c r="C36" i="106"/>
  <c r="B36" i="106"/>
  <c r="P35" i="106"/>
  <c r="O35" i="106"/>
  <c r="N35" i="106"/>
  <c r="M35" i="106"/>
  <c r="L35" i="106"/>
  <c r="K35" i="106"/>
  <c r="H35" i="106"/>
  <c r="D35" i="106"/>
  <c r="C35" i="106"/>
  <c r="B35" i="106"/>
  <c r="P34" i="106"/>
  <c r="O34" i="106"/>
  <c r="N34" i="106"/>
  <c r="M34" i="106"/>
  <c r="L34" i="106"/>
  <c r="K34" i="106"/>
  <c r="H34" i="106"/>
  <c r="D34" i="106"/>
  <c r="C34" i="106"/>
  <c r="B34" i="106"/>
  <c r="P33" i="106"/>
  <c r="O33" i="106"/>
  <c r="N33" i="106"/>
  <c r="M33" i="106"/>
  <c r="L33" i="106"/>
  <c r="K33" i="106"/>
  <c r="H33" i="106"/>
  <c r="D33" i="106"/>
  <c r="C33" i="106"/>
  <c r="B33" i="106"/>
  <c r="P32" i="106"/>
  <c r="O32" i="106"/>
  <c r="N32" i="106"/>
  <c r="M32" i="106"/>
  <c r="L32" i="106"/>
  <c r="K32" i="106"/>
  <c r="H32" i="106"/>
  <c r="D32" i="106"/>
  <c r="C32" i="106"/>
  <c r="B32" i="106"/>
  <c r="P31" i="106"/>
  <c r="O31" i="106"/>
  <c r="N31" i="106"/>
  <c r="M31" i="106"/>
  <c r="L31" i="106"/>
  <c r="K31" i="106"/>
  <c r="H31" i="106"/>
  <c r="D31" i="106"/>
  <c r="C31" i="106"/>
  <c r="B31" i="106"/>
  <c r="P30" i="106"/>
  <c r="O30" i="106"/>
  <c r="N30" i="106"/>
  <c r="M30" i="106"/>
  <c r="L30" i="106"/>
  <c r="K30" i="106"/>
  <c r="H30" i="106"/>
  <c r="D30" i="106"/>
  <c r="C30" i="106"/>
  <c r="B30" i="106"/>
  <c r="P29" i="106"/>
  <c r="O29" i="106"/>
  <c r="N29" i="106"/>
  <c r="M29" i="106"/>
  <c r="L29" i="106"/>
  <c r="K29" i="106"/>
  <c r="H29" i="106"/>
  <c r="D29" i="106"/>
  <c r="C29" i="106"/>
  <c r="B29" i="106"/>
  <c r="P28" i="106"/>
  <c r="O28" i="106"/>
  <c r="N28" i="106"/>
  <c r="M28" i="106"/>
  <c r="L28" i="106"/>
  <c r="K28" i="106"/>
  <c r="H28" i="106"/>
  <c r="D28" i="106"/>
  <c r="C28" i="106"/>
  <c r="B28" i="106"/>
  <c r="P27" i="106"/>
  <c r="O27" i="106"/>
  <c r="N27" i="106"/>
  <c r="M27" i="106"/>
  <c r="L27" i="106"/>
  <c r="K27" i="106"/>
  <c r="H27" i="106"/>
  <c r="D27" i="106"/>
  <c r="C27" i="106"/>
  <c r="B27" i="106"/>
  <c r="P26" i="106"/>
  <c r="O26" i="106"/>
  <c r="N26" i="106"/>
  <c r="M26" i="106"/>
  <c r="L26" i="106"/>
  <c r="K26" i="106"/>
  <c r="H26" i="106"/>
  <c r="D26" i="106"/>
  <c r="C26" i="106"/>
  <c r="B26" i="106"/>
  <c r="P25" i="106"/>
  <c r="O25" i="106"/>
  <c r="N25" i="106"/>
  <c r="M25" i="106"/>
  <c r="L25" i="106"/>
  <c r="K25" i="106"/>
  <c r="H25" i="106"/>
  <c r="D25" i="106"/>
  <c r="C25" i="106"/>
  <c r="B25" i="106"/>
  <c r="P24" i="106"/>
  <c r="O24" i="106"/>
  <c r="N24" i="106"/>
  <c r="M24" i="106"/>
  <c r="L24" i="106"/>
  <c r="K24" i="106"/>
  <c r="H24" i="106"/>
  <c r="D24" i="106"/>
  <c r="C24" i="106"/>
  <c r="B24" i="106"/>
  <c r="P23" i="106"/>
  <c r="O23" i="106"/>
  <c r="N23" i="106"/>
  <c r="M23" i="106"/>
  <c r="L23" i="106"/>
  <c r="K23" i="106"/>
  <c r="H23" i="106"/>
  <c r="D23" i="106"/>
  <c r="C23" i="106"/>
  <c r="B23" i="106"/>
  <c r="P22" i="106"/>
  <c r="O22" i="106"/>
  <c r="N22" i="106"/>
  <c r="M22" i="106"/>
  <c r="L22" i="106"/>
  <c r="K22" i="106"/>
  <c r="H22" i="106"/>
  <c r="D22" i="106"/>
  <c r="C22" i="106"/>
  <c r="B22" i="106"/>
  <c r="P21" i="106"/>
  <c r="O21" i="106"/>
  <c r="N21" i="106"/>
  <c r="M21" i="106"/>
  <c r="L21" i="106"/>
  <c r="K21" i="106"/>
  <c r="H21" i="106"/>
  <c r="D21" i="106"/>
  <c r="C21" i="106"/>
  <c r="B21" i="106"/>
  <c r="P20" i="106"/>
  <c r="O20" i="106"/>
  <c r="N20" i="106"/>
  <c r="M20" i="106"/>
  <c r="L20" i="106"/>
  <c r="K20" i="106"/>
  <c r="H20" i="106"/>
  <c r="D20" i="106"/>
  <c r="C20" i="106"/>
  <c r="B20" i="106"/>
  <c r="P19" i="106"/>
  <c r="O19" i="106"/>
  <c r="N19" i="106"/>
  <c r="M19" i="106"/>
  <c r="L19" i="106"/>
  <c r="K19" i="106"/>
  <c r="H19" i="106"/>
  <c r="D19" i="106"/>
  <c r="C19" i="106"/>
  <c r="B19" i="106"/>
  <c r="M18" i="106"/>
  <c r="H18" i="106"/>
  <c r="D18" i="106"/>
  <c r="C18" i="106"/>
  <c r="B18" i="106"/>
  <c r="N17" i="106"/>
  <c r="M17" i="106"/>
  <c r="H17" i="106"/>
  <c r="D17" i="106"/>
  <c r="C17" i="106"/>
  <c r="B17" i="106"/>
  <c r="M16" i="106"/>
  <c r="H16" i="106"/>
  <c r="D16" i="106"/>
  <c r="C16" i="106"/>
  <c r="B16" i="106"/>
  <c r="N15" i="106"/>
  <c r="M15" i="106"/>
  <c r="H15" i="106"/>
  <c r="D15" i="106"/>
  <c r="C15" i="106"/>
  <c r="B15" i="106"/>
  <c r="M14" i="106"/>
  <c r="H14" i="106"/>
  <c r="D14" i="106"/>
  <c r="C14" i="106"/>
  <c r="B14" i="106"/>
  <c r="P1013" i="107"/>
  <c r="O1013" i="107"/>
  <c r="N1013" i="107"/>
  <c r="M1013" i="107"/>
  <c r="L1013" i="107"/>
  <c r="K1013" i="107"/>
  <c r="J1013" i="107"/>
  <c r="I1013" i="107"/>
  <c r="H1013" i="107"/>
  <c r="G1013" i="107"/>
  <c r="F1013" i="107"/>
  <c r="E1013" i="107"/>
  <c r="D1013" i="107"/>
  <c r="C1013" i="107"/>
  <c r="B1013" i="107"/>
  <c r="P1012" i="107"/>
  <c r="O1012" i="107"/>
  <c r="N1012" i="107"/>
  <c r="M1012" i="107"/>
  <c r="L1012" i="107"/>
  <c r="K1012" i="107"/>
  <c r="J1012" i="107"/>
  <c r="I1012" i="107"/>
  <c r="H1012" i="107"/>
  <c r="G1012" i="107"/>
  <c r="F1012" i="107"/>
  <c r="E1012" i="107"/>
  <c r="D1012" i="107"/>
  <c r="C1012" i="107"/>
  <c r="B1012" i="107"/>
  <c r="P1011" i="107"/>
  <c r="O1011" i="107"/>
  <c r="N1011" i="107"/>
  <c r="M1011" i="107"/>
  <c r="L1011" i="107"/>
  <c r="K1011" i="107"/>
  <c r="J1011" i="107"/>
  <c r="I1011" i="107"/>
  <c r="H1011" i="107"/>
  <c r="G1011" i="107"/>
  <c r="F1011" i="107"/>
  <c r="E1011" i="107"/>
  <c r="D1011" i="107"/>
  <c r="C1011" i="107"/>
  <c r="B1011" i="107"/>
  <c r="P1010" i="107"/>
  <c r="O1010" i="107"/>
  <c r="N1010" i="107"/>
  <c r="M1010" i="107"/>
  <c r="L1010" i="107"/>
  <c r="K1010" i="107"/>
  <c r="J1010" i="107"/>
  <c r="I1010" i="107"/>
  <c r="H1010" i="107"/>
  <c r="G1010" i="107"/>
  <c r="F1010" i="107"/>
  <c r="E1010" i="107"/>
  <c r="D1010" i="107"/>
  <c r="C1010" i="107"/>
  <c r="B1010" i="107"/>
  <c r="P1009" i="107"/>
  <c r="O1009" i="107"/>
  <c r="N1009" i="107"/>
  <c r="M1009" i="107"/>
  <c r="L1009" i="107"/>
  <c r="K1009" i="107"/>
  <c r="J1009" i="107"/>
  <c r="I1009" i="107"/>
  <c r="H1009" i="107"/>
  <c r="G1009" i="107"/>
  <c r="F1009" i="107"/>
  <c r="E1009" i="107"/>
  <c r="D1009" i="107"/>
  <c r="C1009" i="107"/>
  <c r="B1009" i="107"/>
  <c r="P1008" i="107"/>
  <c r="O1008" i="107"/>
  <c r="N1008" i="107"/>
  <c r="M1008" i="107"/>
  <c r="L1008" i="107"/>
  <c r="K1008" i="107"/>
  <c r="J1008" i="107"/>
  <c r="I1008" i="107"/>
  <c r="H1008" i="107"/>
  <c r="G1008" i="107"/>
  <c r="F1008" i="107"/>
  <c r="E1008" i="107"/>
  <c r="D1008" i="107"/>
  <c r="C1008" i="107"/>
  <c r="B1008" i="107"/>
  <c r="P1007" i="107"/>
  <c r="O1007" i="107"/>
  <c r="N1007" i="107"/>
  <c r="M1007" i="107"/>
  <c r="L1007" i="107"/>
  <c r="K1007" i="107"/>
  <c r="H1007" i="107"/>
  <c r="G1007" i="107"/>
  <c r="F1007" i="107"/>
  <c r="E1007" i="107"/>
  <c r="D1007" i="107"/>
  <c r="C1007" i="107"/>
  <c r="B1007" i="107"/>
  <c r="P1006" i="107"/>
  <c r="O1006" i="107"/>
  <c r="N1006" i="107"/>
  <c r="M1006" i="107"/>
  <c r="L1006" i="107"/>
  <c r="K1006" i="107"/>
  <c r="H1006" i="107"/>
  <c r="G1006" i="107"/>
  <c r="F1006" i="107"/>
  <c r="E1006" i="107"/>
  <c r="D1006" i="107"/>
  <c r="C1006" i="107"/>
  <c r="B1006" i="107"/>
  <c r="P1005" i="107"/>
  <c r="O1005" i="107"/>
  <c r="N1005" i="107"/>
  <c r="M1005" i="107"/>
  <c r="L1005" i="107"/>
  <c r="K1005" i="107"/>
  <c r="H1005" i="107"/>
  <c r="G1005" i="107"/>
  <c r="F1005" i="107"/>
  <c r="E1005" i="107"/>
  <c r="D1005" i="107"/>
  <c r="C1005" i="107"/>
  <c r="B1005" i="107"/>
  <c r="P1004" i="107"/>
  <c r="O1004" i="107"/>
  <c r="N1004" i="107"/>
  <c r="M1004" i="107"/>
  <c r="L1004" i="107"/>
  <c r="K1004" i="107"/>
  <c r="H1004" i="107"/>
  <c r="G1004" i="107"/>
  <c r="F1004" i="107"/>
  <c r="E1004" i="107"/>
  <c r="D1004" i="107"/>
  <c r="C1004" i="107"/>
  <c r="B1004" i="107"/>
  <c r="P1003" i="107"/>
  <c r="O1003" i="107"/>
  <c r="N1003" i="107"/>
  <c r="M1003" i="107"/>
  <c r="L1003" i="107"/>
  <c r="K1003" i="107"/>
  <c r="H1003" i="107"/>
  <c r="G1003" i="107"/>
  <c r="F1003" i="107"/>
  <c r="E1003" i="107"/>
  <c r="D1003" i="107"/>
  <c r="C1003" i="107"/>
  <c r="B1003" i="107"/>
  <c r="P1002" i="107"/>
  <c r="O1002" i="107"/>
  <c r="N1002" i="107"/>
  <c r="M1002" i="107"/>
  <c r="L1002" i="107"/>
  <c r="K1002" i="107"/>
  <c r="H1002" i="107"/>
  <c r="G1002" i="107"/>
  <c r="F1002" i="107"/>
  <c r="E1002" i="107"/>
  <c r="D1002" i="107"/>
  <c r="C1002" i="107"/>
  <c r="B1002" i="107"/>
  <c r="P1001" i="107"/>
  <c r="O1001" i="107"/>
  <c r="N1001" i="107"/>
  <c r="M1001" i="107"/>
  <c r="L1001" i="107"/>
  <c r="K1001" i="107"/>
  <c r="H1001" i="107"/>
  <c r="E1001" i="107"/>
  <c r="D1001" i="107"/>
  <c r="C1001" i="107"/>
  <c r="B1001" i="107"/>
  <c r="P1000" i="107"/>
  <c r="O1000" i="107"/>
  <c r="N1000" i="107"/>
  <c r="M1000" i="107"/>
  <c r="L1000" i="107"/>
  <c r="K1000" i="107"/>
  <c r="H1000" i="107"/>
  <c r="D1000" i="107"/>
  <c r="C1000" i="107"/>
  <c r="B1000" i="107"/>
  <c r="P999" i="107"/>
  <c r="O999" i="107"/>
  <c r="N999" i="107"/>
  <c r="M999" i="107"/>
  <c r="L999" i="107"/>
  <c r="K999" i="107"/>
  <c r="H999" i="107"/>
  <c r="D999" i="107"/>
  <c r="C999" i="107"/>
  <c r="B999" i="107"/>
  <c r="P998" i="107"/>
  <c r="O998" i="107"/>
  <c r="N998" i="107"/>
  <c r="M998" i="107"/>
  <c r="L998" i="107"/>
  <c r="K998" i="107"/>
  <c r="H998" i="107"/>
  <c r="D998" i="107"/>
  <c r="C998" i="107"/>
  <c r="B998" i="107"/>
  <c r="P997" i="107"/>
  <c r="O997" i="107"/>
  <c r="N997" i="107"/>
  <c r="M997" i="107"/>
  <c r="L997" i="107"/>
  <c r="K997" i="107"/>
  <c r="H997" i="107"/>
  <c r="D997" i="107"/>
  <c r="C997" i="107"/>
  <c r="B997" i="107"/>
  <c r="P996" i="107"/>
  <c r="O996" i="107"/>
  <c r="N996" i="107"/>
  <c r="M996" i="107"/>
  <c r="L996" i="107"/>
  <c r="K996" i="107"/>
  <c r="H996" i="107"/>
  <c r="D996" i="107"/>
  <c r="C996" i="107"/>
  <c r="B996" i="107"/>
  <c r="P995" i="107"/>
  <c r="O995" i="107"/>
  <c r="N995" i="107"/>
  <c r="M995" i="107"/>
  <c r="L995" i="107"/>
  <c r="K995" i="107"/>
  <c r="H995" i="107"/>
  <c r="D995" i="107"/>
  <c r="C995" i="107"/>
  <c r="B995" i="107"/>
  <c r="P994" i="107"/>
  <c r="O994" i="107"/>
  <c r="N994" i="107"/>
  <c r="M994" i="107"/>
  <c r="L994" i="107"/>
  <c r="K994" i="107"/>
  <c r="H994" i="107"/>
  <c r="D994" i="107"/>
  <c r="C994" i="107"/>
  <c r="B994" i="107"/>
  <c r="P993" i="107"/>
  <c r="O993" i="107"/>
  <c r="N993" i="107"/>
  <c r="M993" i="107"/>
  <c r="L993" i="107"/>
  <c r="K993" i="107"/>
  <c r="H993" i="107"/>
  <c r="D993" i="107"/>
  <c r="C993" i="107"/>
  <c r="B993" i="107"/>
  <c r="P992" i="107"/>
  <c r="O992" i="107"/>
  <c r="N992" i="107"/>
  <c r="M992" i="107"/>
  <c r="L992" i="107"/>
  <c r="K992" i="107"/>
  <c r="H992" i="107"/>
  <c r="D992" i="107"/>
  <c r="C992" i="107"/>
  <c r="B992" i="107"/>
  <c r="P991" i="107"/>
  <c r="O991" i="107"/>
  <c r="N991" i="107"/>
  <c r="M991" i="107"/>
  <c r="L991" i="107"/>
  <c r="K991" i="107"/>
  <c r="H991" i="107"/>
  <c r="D991" i="107"/>
  <c r="C991" i="107"/>
  <c r="B991" i="107"/>
  <c r="P990" i="107"/>
  <c r="O990" i="107"/>
  <c r="N990" i="107"/>
  <c r="M990" i="107"/>
  <c r="L990" i="107"/>
  <c r="K990" i="107"/>
  <c r="H990" i="107"/>
  <c r="D990" i="107"/>
  <c r="C990" i="107"/>
  <c r="B990" i="107"/>
  <c r="P989" i="107"/>
  <c r="O989" i="107"/>
  <c r="N989" i="107"/>
  <c r="M989" i="107"/>
  <c r="L989" i="107"/>
  <c r="K989" i="107"/>
  <c r="H989" i="107"/>
  <c r="D989" i="107"/>
  <c r="C989" i="107"/>
  <c r="B989" i="107"/>
  <c r="P988" i="107"/>
  <c r="O988" i="107"/>
  <c r="N988" i="107"/>
  <c r="M988" i="107"/>
  <c r="L988" i="107"/>
  <c r="K988" i="107"/>
  <c r="H988" i="107"/>
  <c r="D988" i="107"/>
  <c r="C988" i="107"/>
  <c r="B988" i="107"/>
  <c r="P987" i="107"/>
  <c r="O987" i="107"/>
  <c r="N987" i="107"/>
  <c r="M987" i="107"/>
  <c r="L987" i="107"/>
  <c r="K987" i="107"/>
  <c r="H987" i="107"/>
  <c r="D987" i="107"/>
  <c r="C987" i="107"/>
  <c r="B987" i="107"/>
  <c r="P986" i="107"/>
  <c r="O986" i="107"/>
  <c r="N986" i="107"/>
  <c r="M986" i="107"/>
  <c r="L986" i="107"/>
  <c r="K986" i="107"/>
  <c r="H986" i="107"/>
  <c r="D986" i="107"/>
  <c r="C986" i="107"/>
  <c r="B986" i="107"/>
  <c r="P985" i="107"/>
  <c r="O985" i="107"/>
  <c r="N985" i="107"/>
  <c r="M985" i="107"/>
  <c r="L985" i="107"/>
  <c r="K985" i="107"/>
  <c r="H985" i="107"/>
  <c r="D985" i="107"/>
  <c r="C985" i="107"/>
  <c r="B985" i="107"/>
  <c r="P984" i="107"/>
  <c r="O984" i="107"/>
  <c r="N984" i="107"/>
  <c r="M984" i="107"/>
  <c r="L984" i="107"/>
  <c r="K984" i="107"/>
  <c r="H984" i="107"/>
  <c r="D984" i="107"/>
  <c r="C984" i="107"/>
  <c r="B984" i="107"/>
  <c r="P983" i="107"/>
  <c r="O983" i="107"/>
  <c r="N983" i="107"/>
  <c r="M983" i="107"/>
  <c r="L983" i="107"/>
  <c r="K983" i="107"/>
  <c r="H983" i="107"/>
  <c r="D983" i="107"/>
  <c r="C983" i="107"/>
  <c r="B983" i="107"/>
  <c r="P982" i="107"/>
  <c r="O982" i="107"/>
  <c r="N982" i="107"/>
  <c r="M982" i="107"/>
  <c r="L982" i="107"/>
  <c r="K982" i="107"/>
  <c r="H982" i="107"/>
  <c r="D982" i="107"/>
  <c r="C982" i="107"/>
  <c r="B982" i="107"/>
  <c r="P981" i="107"/>
  <c r="O981" i="107"/>
  <c r="N981" i="107"/>
  <c r="M981" i="107"/>
  <c r="L981" i="107"/>
  <c r="K981" i="107"/>
  <c r="H981" i="107"/>
  <c r="D981" i="107"/>
  <c r="C981" i="107"/>
  <c r="B981" i="107"/>
  <c r="P980" i="107"/>
  <c r="O980" i="107"/>
  <c r="N980" i="107"/>
  <c r="M980" i="107"/>
  <c r="L980" i="107"/>
  <c r="K980" i="107"/>
  <c r="H980" i="107"/>
  <c r="D980" i="107"/>
  <c r="C980" i="107"/>
  <c r="B980" i="107"/>
  <c r="P979" i="107"/>
  <c r="O979" i="107"/>
  <c r="N979" i="107"/>
  <c r="M979" i="107"/>
  <c r="L979" i="107"/>
  <c r="K979" i="107"/>
  <c r="H979" i="107"/>
  <c r="D979" i="107"/>
  <c r="C979" i="107"/>
  <c r="B979" i="107"/>
  <c r="P978" i="107"/>
  <c r="O978" i="107"/>
  <c r="N978" i="107"/>
  <c r="M978" i="107"/>
  <c r="L978" i="107"/>
  <c r="K978" i="107"/>
  <c r="H978" i="107"/>
  <c r="D978" i="107"/>
  <c r="C978" i="107"/>
  <c r="B978" i="107"/>
  <c r="P977" i="107"/>
  <c r="O977" i="107"/>
  <c r="N977" i="107"/>
  <c r="M977" i="107"/>
  <c r="L977" i="107"/>
  <c r="K977" i="107"/>
  <c r="H977" i="107"/>
  <c r="D977" i="107"/>
  <c r="C977" i="107"/>
  <c r="B977" i="107"/>
  <c r="P976" i="107"/>
  <c r="O976" i="107"/>
  <c r="N976" i="107"/>
  <c r="M976" i="107"/>
  <c r="L976" i="107"/>
  <c r="K976" i="107"/>
  <c r="H976" i="107"/>
  <c r="D976" i="107"/>
  <c r="C976" i="107"/>
  <c r="B976" i="107"/>
  <c r="P975" i="107"/>
  <c r="O975" i="107"/>
  <c r="N975" i="107"/>
  <c r="M975" i="107"/>
  <c r="L975" i="107"/>
  <c r="K975" i="107"/>
  <c r="H975" i="107"/>
  <c r="D975" i="107"/>
  <c r="C975" i="107"/>
  <c r="B975" i="107"/>
  <c r="P974" i="107"/>
  <c r="O974" i="107"/>
  <c r="N974" i="107"/>
  <c r="M974" i="107"/>
  <c r="L974" i="107"/>
  <c r="K974" i="107"/>
  <c r="H974" i="107"/>
  <c r="D974" i="107"/>
  <c r="C974" i="107"/>
  <c r="B974" i="107"/>
  <c r="P973" i="107"/>
  <c r="O973" i="107"/>
  <c r="N973" i="107"/>
  <c r="M973" i="107"/>
  <c r="L973" i="107"/>
  <c r="K973" i="107"/>
  <c r="H973" i="107"/>
  <c r="D973" i="107"/>
  <c r="C973" i="107"/>
  <c r="B973" i="107"/>
  <c r="P972" i="107"/>
  <c r="O972" i="107"/>
  <c r="N972" i="107"/>
  <c r="M972" i="107"/>
  <c r="L972" i="107"/>
  <c r="K972" i="107"/>
  <c r="H972" i="107"/>
  <c r="D972" i="107"/>
  <c r="C972" i="107"/>
  <c r="B972" i="107"/>
  <c r="P971" i="107"/>
  <c r="O971" i="107"/>
  <c r="N971" i="107"/>
  <c r="M971" i="107"/>
  <c r="L971" i="107"/>
  <c r="K971" i="107"/>
  <c r="H971" i="107"/>
  <c r="D971" i="107"/>
  <c r="C971" i="107"/>
  <c r="B971" i="107"/>
  <c r="P970" i="107"/>
  <c r="O970" i="107"/>
  <c r="N970" i="107"/>
  <c r="M970" i="107"/>
  <c r="L970" i="107"/>
  <c r="K970" i="107"/>
  <c r="H970" i="107"/>
  <c r="D970" i="107"/>
  <c r="C970" i="107"/>
  <c r="B970" i="107"/>
  <c r="P969" i="107"/>
  <c r="O969" i="107"/>
  <c r="N969" i="107"/>
  <c r="M969" i="107"/>
  <c r="L969" i="107"/>
  <c r="K969" i="107"/>
  <c r="H969" i="107"/>
  <c r="D969" i="107"/>
  <c r="C969" i="107"/>
  <c r="B969" i="107"/>
  <c r="P968" i="107"/>
  <c r="O968" i="107"/>
  <c r="N968" i="107"/>
  <c r="M968" i="107"/>
  <c r="L968" i="107"/>
  <c r="K968" i="107"/>
  <c r="H968" i="107"/>
  <c r="D968" i="107"/>
  <c r="C968" i="107"/>
  <c r="B968" i="107"/>
  <c r="P967" i="107"/>
  <c r="O967" i="107"/>
  <c r="N967" i="107"/>
  <c r="M967" i="107"/>
  <c r="L967" i="107"/>
  <c r="K967" i="107"/>
  <c r="H967" i="107"/>
  <c r="D967" i="107"/>
  <c r="C967" i="107"/>
  <c r="B967" i="107"/>
  <c r="P966" i="107"/>
  <c r="O966" i="107"/>
  <c r="N966" i="107"/>
  <c r="M966" i="107"/>
  <c r="L966" i="107"/>
  <c r="K966" i="107"/>
  <c r="H966" i="107"/>
  <c r="D966" i="107"/>
  <c r="C966" i="107"/>
  <c r="B966" i="107"/>
  <c r="P965" i="107"/>
  <c r="O965" i="107"/>
  <c r="N965" i="107"/>
  <c r="M965" i="107"/>
  <c r="L965" i="107"/>
  <c r="K965" i="107"/>
  <c r="H965" i="107"/>
  <c r="D965" i="107"/>
  <c r="C965" i="107"/>
  <c r="B965" i="107"/>
  <c r="P964" i="107"/>
  <c r="O964" i="107"/>
  <c r="N964" i="107"/>
  <c r="M964" i="107"/>
  <c r="L964" i="107"/>
  <c r="K964" i="107"/>
  <c r="H964" i="107"/>
  <c r="D964" i="107"/>
  <c r="C964" i="107"/>
  <c r="B964" i="107"/>
  <c r="P963" i="107"/>
  <c r="O963" i="107"/>
  <c r="N963" i="107"/>
  <c r="M963" i="107"/>
  <c r="L963" i="107"/>
  <c r="K963" i="107"/>
  <c r="H963" i="107"/>
  <c r="D963" i="107"/>
  <c r="C963" i="107"/>
  <c r="B963" i="107"/>
  <c r="P962" i="107"/>
  <c r="O962" i="107"/>
  <c r="N962" i="107"/>
  <c r="M962" i="107"/>
  <c r="L962" i="107"/>
  <c r="K962" i="107"/>
  <c r="H962" i="107"/>
  <c r="D962" i="107"/>
  <c r="C962" i="107"/>
  <c r="B962" i="107"/>
  <c r="P961" i="107"/>
  <c r="O961" i="107"/>
  <c r="N961" i="107"/>
  <c r="M961" i="107"/>
  <c r="L961" i="107"/>
  <c r="K961" i="107"/>
  <c r="H961" i="107"/>
  <c r="D961" i="107"/>
  <c r="C961" i="107"/>
  <c r="B961" i="107"/>
  <c r="P960" i="107"/>
  <c r="O960" i="107"/>
  <c r="N960" i="107"/>
  <c r="M960" i="107"/>
  <c r="L960" i="107"/>
  <c r="K960" i="107"/>
  <c r="H960" i="107"/>
  <c r="D960" i="107"/>
  <c r="C960" i="107"/>
  <c r="B960" i="107"/>
  <c r="P959" i="107"/>
  <c r="O959" i="107"/>
  <c r="N959" i="107"/>
  <c r="M959" i="107"/>
  <c r="L959" i="107"/>
  <c r="K959" i="107"/>
  <c r="H959" i="107"/>
  <c r="D959" i="107"/>
  <c r="C959" i="107"/>
  <c r="B959" i="107"/>
  <c r="P958" i="107"/>
  <c r="O958" i="107"/>
  <c r="N958" i="107"/>
  <c r="M958" i="107"/>
  <c r="L958" i="107"/>
  <c r="K958" i="107"/>
  <c r="H958" i="107"/>
  <c r="D958" i="107"/>
  <c r="C958" i="107"/>
  <c r="B958" i="107"/>
  <c r="P957" i="107"/>
  <c r="O957" i="107"/>
  <c r="N957" i="107"/>
  <c r="M957" i="107"/>
  <c r="L957" i="107"/>
  <c r="K957" i="107"/>
  <c r="H957" i="107"/>
  <c r="D957" i="107"/>
  <c r="C957" i="107"/>
  <c r="B957" i="107"/>
  <c r="P956" i="107"/>
  <c r="O956" i="107"/>
  <c r="N956" i="107"/>
  <c r="M956" i="107"/>
  <c r="L956" i="107"/>
  <c r="K956" i="107"/>
  <c r="H956" i="107"/>
  <c r="D956" i="107"/>
  <c r="C956" i="107"/>
  <c r="B956" i="107"/>
  <c r="P955" i="107"/>
  <c r="O955" i="107"/>
  <c r="N955" i="107"/>
  <c r="M955" i="107"/>
  <c r="L955" i="107"/>
  <c r="K955" i="107"/>
  <c r="H955" i="107"/>
  <c r="D955" i="107"/>
  <c r="C955" i="107"/>
  <c r="B955" i="107"/>
  <c r="P954" i="107"/>
  <c r="O954" i="107"/>
  <c r="N954" i="107"/>
  <c r="M954" i="107"/>
  <c r="L954" i="107"/>
  <c r="K954" i="107"/>
  <c r="H954" i="107"/>
  <c r="D954" i="107"/>
  <c r="C954" i="107"/>
  <c r="B954" i="107"/>
  <c r="P953" i="107"/>
  <c r="O953" i="107"/>
  <c r="N953" i="107"/>
  <c r="M953" i="107"/>
  <c r="L953" i="107"/>
  <c r="K953" i="107"/>
  <c r="H953" i="107"/>
  <c r="D953" i="107"/>
  <c r="C953" i="107"/>
  <c r="B953" i="107"/>
  <c r="P952" i="107"/>
  <c r="O952" i="107"/>
  <c r="N952" i="107"/>
  <c r="M952" i="107"/>
  <c r="L952" i="107"/>
  <c r="K952" i="107"/>
  <c r="H952" i="107"/>
  <c r="D952" i="107"/>
  <c r="C952" i="107"/>
  <c r="B952" i="107"/>
  <c r="P951" i="107"/>
  <c r="O951" i="107"/>
  <c r="N951" i="107"/>
  <c r="M951" i="107"/>
  <c r="L951" i="107"/>
  <c r="K951" i="107"/>
  <c r="H951" i="107"/>
  <c r="D951" i="107"/>
  <c r="C951" i="107"/>
  <c r="B951" i="107"/>
  <c r="P950" i="107"/>
  <c r="O950" i="107"/>
  <c r="N950" i="107"/>
  <c r="M950" i="107"/>
  <c r="L950" i="107"/>
  <c r="K950" i="107"/>
  <c r="H950" i="107"/>
  <c r="D950" i="107"/>
  <c r="C950" i="107"/>
  <c r="B950" i="107"/>
  <c r="P949" i="107"/>
  <c r="O949" i="107"/>
  <c r="N949" i="107"/>
  <c r="M949" i="107"/>
  <c r="L949" i="107"/>
  <c r="K949" i="107"/>
  <c r="H949" i="107"/>
  <c r="D949" i="107"/>
  <c r="C949" i="107"/>
  <c r="B949" i="107"/>
  <c r="P948" i="107"/>
  <c r="O948" i="107"/>
  <c r="N948" i="107"/>
  <c r="M948" i="107"/>
  <c r="L948" i="107"/>
  <c r="K948" i="107"/>
  <c r="H948" i="107"/>
  <c r="D948" i="107"/>
  <c r="C948" i="107"/>
  <c r="B948" i="107"/>
  <c r="P947" i="107"/>
  <c r="O947" i="107"/>
  <c r="N947" i="107"/>
  <c r="M947" i="107"/>
  <c r="L947" i="107"/>
  <c r="K947" i="107"/>
  <c r="H947" i="107"/>
  <c r="D947" i="107"/>
  <c r="C947" i="107"/>
  <c r="B947" i="107"/>
  <c r="P946" i="107"/>
  <c r="O946" i="107"/>
  <c r="N946" i="107"/>
  <c r="M946" i="107"/>
  <c r="L946" i="107"/>
  <c r="K946" i="107"/>
  <c r="H946" i="107"/>
  <c r="D946" i="107"/>
  <c r="C946" i="107"/>
  <c r="B946" i="107"/>
  <c r="P945" i="107"/>
  <c r="O945" i="107"/>
  <c r="N945" i="107"/>
  <c r="M945" i="107"/>
  <c r="L945" i="107"/>
  <c r="K945" i="107"/>
  <c r="H945" i="107"/>
  <c r="D945" i="107"/>
  <c r="C945" i="107"/>
  <c r="B945" i="107"/>
  <c r="P944" i="107"/>
  <c r="O944" i="107"/>
  <c r="N944" i="107"/>
  <c r="M944" i="107"/>
  <c r="L944" i="107"/>
  <c r="K944" i="107"/>
  <c r="H944" i="107"/>
  <c r="D944" i="107"/>
  <c r="C944" i="107"/>
  <c r="B944" i="107"/>
  <c r="P943" i="107"/>
  <c r="O943" i="107"/>
  <c r="N943" i="107"/>
  <c r="M943" i="107"/>
  <c r="L943" i="107"/>
  <c r="K943" i="107"/>
  <c r="H943" i="107"/>
  <c r="D943" i="107"/>
  <c r="C943" i="107"/>
  <c r="B943" i="107"/>
  <c r="P942" i="107"/>
  <c r="O942" i="107"/>
  <c r="N942" i="107"/>
  <c r="M942" i="107"/>
  <c r="L942" i="107"/>
  <c r="K942" i="107"/>
  <c r="H942" i="107"/>
  <c r="D942" i="107"/>
  <c r="C942" i="107"/>
  <c r="B942" i="107"/>
  <c r="P941" i="107"/>
  <c r="O941" i="107"/>
  <c r="N941" i="107"/>
  <c r="M941" i="107"/>
  <c r="L941" i="107"/>
  <c r="K941" i="107"/>
  <c r="H941" i="107"/>
  <c r="D941" i="107"/>
  <c r="C941" i="107"/>
  <c r="B941" i="107"/>
  <c r="P940" i="107"/>
  <c r="O940" i="107"/>
  <c r="N940" i="107"/>
  <c r="M940" i="107"/>
  <c r="L940" i="107"/>
  <c r="K940" i="107"/>
  <c r="H940" i="107"/>
  <c r="D940" i="107"/>
  <c r="C940" i="107"/>
  <c r="B940" i="107"/>
  <c r="P939" i="107"/>
  <c r="O939" i="107"/>
  <c r="N939" i="107"/>
  <c r="M939" i="107"/>
  <c r="L939" i="107"/>
  <c r="K939" i="107"/>
  <c r="H939" i="107"/>
  <c r="D939" i="107"/>
  <c r="C939" i="107"/>
  <c r="B939" i="107"/>
  <c r="P938" i="107"/>
  <c r="O938" i="107"/>
  <c r="N938" i="107"/>
  <c r="M938" i="107"/>
  <c r="L938" i="107"/>
  <c r="K938" i="107"/>
  <c r="H938" i="107"/>
  <c r="D938" i="107"/>
  <c r="C938" i="107"/>
  <c r="B938" i="107"/>
  <c r="P937" i="107"/>
  <c r="O937" i="107"/>
  <c r="N937" i="107"/>
  <c r="M937" i="107"/>
  <c r="L937" i="107"/>
  <c r="K937" i="107"/>
  <c r="H937" i="107"/>
  <c r="D937" i="107"/>
  <c r="C937" i="107"/>
  <c r="B937" i="107"/>
  <c r="P936" i="107"/>
  <c r="O936" i="107"/>
  <c r="N936" i="107"/>
  <c r="M936" i="107"/>
  <c r="L936" i="107"/>
  <c r="K936" i="107"/>
  <c r="H936" i="107"/>
  <c r="D936" i="107"/>
  <c r="C936" i="107"/>
  <c r="B936" i="107"/>
  <c r="P935" i="107"/>
  <c r="O935" i="107"/>
  <c r="N935" i="107"/>
  <c r="M935" i="107"/>
  <c r="L935" i="107"/>
  <c r="K935" i="107"/>
  <c r="H935" i="107"/>
  <c r="D935" i="107"/>
  <c r="C935" i="107"/>
  <c r="B935" i="107"/>
  <c r="P934" i="107"/>
  <c r="O934" i="107"/>
  <c r="N934" i="107"/>
  <c r="M934" i="107"/>
  <c r="L934" i="107"/>
  <c r="K934" i="107"/>
  <c r="H934" i="107"/>
  <c r="D934" i="107"/>
  <c r="C934" i="107"/>
  <c r="B934" i="107"/>
  <c r="P933" i="107"/>
  <c r="O933" i="107"/>
  <c r="N933" i="107"/>
  <c r="M933" i="107"/>
  <c r="L933" i="107"/>
  <c r="K933" i="107"/>
  <c r="H933" i="107"/>
  <c r="D933" i="107"/>
  <c r="C933" i="107"/>
  <c r="B933" i="107"/>
  <c r="P932" i="107"/>
  <c r="O932" i="107"/>
  <c r="N932" i="107"/>
  <c r="M932" i="107"/>
  <c r="L932" i="107"/>
  <c r="K932" i="107"/>
  <c r="H932" i="107"/>
  <c r="D932" i="107"/>
  <c r="C932" i="107"/>
  <c r="B932" i="107"/>
  <c r="P931" i="107"/>
  <c r="O931" i="107"/>
  <c r="N931" i="107"/>
  <c r="M931" i="107"/>
  <c r="L931" i="107"/>
  <c r="K931" i="107"/>
  <c r="H931" i="107"/>
  <c r="D931" i="107"/>
  <c r="C931" i="107"/>
  <c r="B931" i="107"/>
  <c r="P930" i="107"/>
  <c r="O930" i="107"/>
  <c r="N930" i="107"/>
  <c r="M930" i="107"/>
  <c r="L930" i="107"/>
  <c r="K930" i="107"/>
  <c r="H930" i="107"/>
  <c r="D930" i="107"/>
  <c r="C930" i="107"/>
  <c r="B930" i="107"/>
  <c r="P929" i="107"/>
  <c r="O929" i="107"/>
  <c r="N929" i="107"/>
  <c r="M929" i="107"/>
  <c r="L929" i="107"/>
  <c r="K929" i="107"/>
  <c r="H929" i="107"/>
  <c r="D929" i="107"/>
  <c r="C929" i="107"/>
  <c r="B929" i="107"/>
  <c r="P928" i="107"/>
  <c r="O928" i="107"/>
  <c r="N928" i="107"/>
  <c r="M928" i="107"/>
  <c r="L928" i="107"/>
  <c r="K928" i="107"/>
  <c r="H928" i="107"/>
  <c r="D928" i="107"/>
  <c r="C928" i="107"/>
  <c r="B928" i="107"/>
  <c r="P927" i="107"/>
  <c r="O927" i="107"/>
  <c r="N927" i="107"/>
  <c r="M927" i="107"/>
  <c r="L927" i="107"/>
  <c r="K927" i="107"/>
  <c r="H927" i="107"/>
  <c r="D927" i="107"/>
  <c r="C927" i="107"/>
  <c r="B927" i="107"/>
  <c r="P926" i="107"/>
  <c r="O926" i="107"/>
  <c r="N926" i="107"/>
  <c r="M926" i="107"/>
  <c r="L926" i="107"/>
  <c r="K926" i="107"/>
  <c r="H926" i="107"/>
  <c r="D926" i="107"/>
  <c r="C926" i="107"/>
  <c r="B926" i="107"/>
  <c r="P925" i="107"/>
  <c r="O925" i="107"/>
  <c r="N925" i="107"/>
  <c r="M925" i="107"/>
  <c r="L925" i="107"/>
  <c r="K925" i="107"/>
  <c r="H925" i="107"/>
  <c r="D925" i="107"/>
  <c r="C925" i="107"/>
  <c r="B925" i="107"/>
  <c r="P924" i="107"/>
  <c r="O924" i="107"/>
  <c r="N924" i="107"/>
  <c r="M924" i="107"/>
  <c r="L924" i="107"/>
  <c r="K924" i="107"/>
  <c r="H924" i="107"/>
  <c r="D924" i="107"/>
  <c r="C924" i="107"/>
  <c r="B924" i="107"/>
  <c r="P923" i="107"/>
  <c r="O923" i="107"/>
  <c r="N923" i="107"/>
  <c r="M923" i="107"/>
  <c r="L923" i="107"/>
  <c r="K923" i="107"/>
  <c r="H923" i="107"/>
  <c r="D923" i="107"/>
  <c r="C923" i="107"/>
  <c r="B923" i="107"/>
  <c r="P922" i="107"/>
  <c r="O922" i="107"/>
  <c r="N922" i="107"/>
  <c r="M922" i="107"/>
  <c r="L922" i="107"/>
  <c r="K922" i="107"/>
  <c r="H922" i="107"/>
  <c r="D922" i="107"/>
  <c r="C922" i="107"/>
  <c r="B922" i="107"/>
  <c r="P921" i="107"/>
  <c r="O921" i="107"/>
  <c r="N921" i="107"/>
  <c r="M921" i="107"/>
  <c r="L921" i="107"/>
  <c r="K921" i="107"/>
  <c r="H921" i="107"/>
  <c r="D921" i="107"/>
  <c r="C921" i="107"/>
  <c r="B921" i="107"/>
  <c r="P920" i="107"/>
  <c r="O920" i="107"/>
  <c r="N920" i="107"/>
  <c r="M920" i="107"/>
  <c r="L920" i="107"/>
  <c r="K920" i="107"/>
  <c r="H920" i="107"/>
  <c r="D920" i="107"/>
  <c r="C920" i="107"/>
  <c r="B920" i="107"/>
  <c r="P919" i="107"/>
  <c r="O919" i="107"/>
  <c r="N919" i="107"/>
  <c r="M919" i="107"/>
  <c r="L919" i="107"/>
  <c r="K919" i="107"/>
  <c r="H919" i="107"/>
  <c r="D919" i="107"/>
  <c r="C919" i="107"/>
  <c r="B919" i="107"/>
  <c r="P918" i="107"/>
  <c r="O918" i="107"/>
  <c r="N918" i="107"/>
  <c r="M918" i="107"/>
  <c r="L918" i="107"/>
  <c r="K918" i="107"/>
  <c r="H918" i="107"/>
  <c r="D918" i="107"/>
  <c r="C918" i="107"/>
  <c r="B918" i="107"/>
  <c r="P917" i="107"/>
  <c r="O917" i="107"/>
  <c r="N917" i="107"/>
  <c r="M917" i="107"/>
  <c r="L917" i="107"/>
  <c r="K917" i="107"/>
  <c r="H917" i="107"/>
  <c r="D917" i="107"/>
  <c r="C917" i="107"/>
  <c r="B917" i="107"/>
  <c r="P916" i="107"/>
  <c r="O916" i="107"/>
  <c r="N916" i="107"/>
  <c r="M916" i="107"/>
  <c r="L916" i="107"/>
  <c r="K916" i="107"/>
  <c r="H916" i="107"/>
  <c r="D916" i="107"/>
  <c r="C916" i="107"/>
  <c r="B916" i="107"/>
  <c r="P915" i="107"/>
  <c r="O915" i="107"/>
  <c r="N915" i="107"/>
  <c r="M915" i="107"/>
  <c r="L915" i="107"/>
  <c r="K915" i="107"/>
  <c r="H915" i="107"/>
  <c r="D915" i="107"/>
  <c r="C915" i="107"/>
  <c r="B915" i="107"/>
  <c r="P914" i="107"/>
  <c r="O914" i="107"/>
  <c r="N914" i="107"/>
  <c r="M914" i="107"/>
  <c r="L914" i="107"/>
  <c r="K914" i="107"/>
  <c r="H914" i="107"/>
  <c r="D914" i="107"/>
  <c r="C914" i="107"/>
  <c r="B914" i="107"/>
  <c r="P913" i="107"/>
  <c r="O913" i="107"/>
  <c r="N913" i="107"/>
  <c r="M913" i="107"/>
  <c r="L913" i="107"/>
  <c r="K913" i="107"/>
  <c r="H913" i="107"/>
  <c r="D913" i="107"/>
  <c r="C913" i="107"/>
  <c r="B913" i="107"/>
  <c r="P912" i="107"/>
  <c r="O912" i="107"/>
  <c r="N912" i="107"/>
  <c r="M912" i="107"/>
  <c r="L912" i="107"/>
  <c r="K912" i="107"/>
  <c r="H912" i="107"/>
  <c r="D912" i="107"/>
  <c r="C912" i="107"/>
  <c r="B912" i="107"/>
  <c r="P911" i="107"/>
  <c r="O911" i="107"/>
  <c r="N911" i="107"/>
  <c r="M911" i="107"/>
  <c r="L911" i="107"/>
  <c r="K911" i="107"/>
  <c r="H911" i="107"/>
  <c r="D911" i="107"/>
  <c r="C911" i="107"/>
  <c r="B911" i="107"/>
  <c r="P910" i="107"/>
  <c r="O910" i="107"/>
  <c r="N910" i="107"/>
  <c r="M910" i="107"/>
  <c r="L910" i="107"/>
  <c r="K910" i="107"/>
  <c r="H910" i="107"/>
  <c r="D910" i="107"/>
  <c r="C910" i="107"/>
  <c r="B910" i="107"/>
  <c r="P909" i="107"/>
  <c r="O909" i="107"/>
  <c r="N909" i="107"/>
  <c r="M909" i="107"/>
  <c r="L909" i="107"/>
  <c r="K909" i="107"/>
  <c r="H909" i="107"/>
  <c r="D909" i="107"/>
  <c r="C909" i="107"/>
  <c r="B909" i="107"/>
  <c r="P908" i="107"/>
  <c r="O908" i="107"/>
  <c r="N908" i="107"/>
  <c r="M908" i="107"/>
  <c r="L908" i="107"/>
  <c r="K908" i="107"/>
  <c r="H908" i="107"/>
  <c r="D908" i="107"/>
  <c r="C908" i="107"/>
  <c r="B908" i="107"/>
  <c r="P907" i="107"/>
  <c r="O907" i="107"/>
  <c r="N907" i="107"/>
  <c r="M907" i="107"/>
  <c r="L907" i="107"/>
  <c r="K907" i="107"/>
  <c r="H907" i="107"/>
  <c r="D907" i="107"/>
  <c r="C907" i="107"/>
  <c r="B907" i="107"/>
  <c r="P906" i="107"/>
  <c r="O906" i="107"/>
  <c r="N906" i="107"/>
  <c r="M906" i="107"/>
  <c r="L906" i="107"/>
  <c r="K906" i="107"/>
  <c r="H906" i="107"/>
  <c r="D906" i="107"/>
  <c r="C906" i="107"/>
  <c r="B906" i="107"/>
  <c r="P905" i="107"/>
  <c r="O905" i="107"/>
  <c r="N905" i="107"/>
  <c r="M905" i="107"/>
  <c r="L905" i="107"/>
  <c r="K905" i="107"/>
  <c r="H905" i="107"/>
  <c r="D905" i="107"/>
  <c r="C905" i="107"/>
  <c r="B905" i="107"/>
  <c r="P904" i="107"/>
  <c r="O904" i="107"/>
  <c r="N904" i="107"/>
  <c r="M904" i="107"/>
  <c r="L904" i="107"/>
  <c r="K904" i="107"/>
  <c r="H904" i="107"/>
  <c r="D904" i="107"/>
  <c r="C904" i="107"/>
  <c r="B904" i="107"/>
  <c r="P903" i="107"/>
  <c r="O903" i="107"/>
  <c r="N903" i="107"/>
  <c r="M903" i="107"/>
  <c r="L903" i="107"/>
  <c r="K903" i="107"/>
  <c r="H903" i="107"/>
  <c r="D903" i="107"/>
  <c r="C903" i="107"/>
  <c r="B903" i="107"/>
  <c r="P902" i="107"/>
  <c r="O902" i="107"/>
  <c r="N902" i="107"/>
  <c r="M902" i="107"/>
  <c r="L902" i="107"/>
  <c r="K902" i="107"/>
  <c r="H902" i="107"/>
  <c r="D902" i="107"/>
  <c r="C902" i="107"/>
  <c r="B902" i="107"/>
  <c r="P901" i="107"/>
  <c r="O901" i="107"/>
  <c r="N901" i="107"/>
  <c r="M901" i="107"/>
  <c r="L901" i="107"/>
  <c r="K901" i="107"/>
  <c r="H901" i="107"/>
  <c r="D901" i="107"/>
  <c r="C901" i="107"/>
  <c r="B901" i="107"/>
  <c r="P900" i="107"/>
  <c r="O900" i="107"/>
  <c r="N900" i="107"/>
  <c r="M900" i="107"/>
  <c r="L900" i="107"/>
  <c r="K900" i="107"/>
  <c r="H900" i="107"/>
  <c r="D900" i="107"/>
  <c r="C900" i="107"/>
  <c r="B900" i="107"/>
  <c r="P899" i="107"/>
  <c r="O899" i="107"/>
  <c r="N899" i="107"/>
  <c r="M899" i="107"/>
  <c r="L899" i="107"/>
  <c r="K899" i="107"/>
  <c r="H899" i="107"/>
  <c r="D899" i="107"/>
  <c r="C899" i="107"/>
  <c r="B899" i="107"/>
  <c r="P898" i="107"/>
  <c r="O898" i="107"/>
  <c r="N898" i="107"/>
  <c r="M898" i="107"/>
  <c r="L898" i="107"/>
  <c r="K898" i="107"/>
  <c r="H898" i="107"/>
  <c r="D898" i="107"/>
  <c r="C898" i="107"/>
  <c r="B898" i="107"/>
  <c r="P897" i="107"/>
  <c r="O897" i="107"/>
  <c r="N897" i="107"/>
  <c r="M897" i="107"/>
  <c r="L897" i="107"/>
  <c r="K897" i="107"/>
  <c r="H897" i="107"/>
  <c r="D897" i="107"/>
  <c r="C897" i="107"/>
  <c r="B897" i="107"/>
  <c r="P896" i="107"/>
  <c r="O896" i="107"/>
  <c r="N896" i="107"/>
  <c r="M896" i="107"/>
  <c r="L896" i="107"/>
  <c r="K896" i="107"/>
  <c r="H896" i="107"/>
  <c r="D896" i="107"/>
  <c r="C896" i="107"/>
  <c r="B896" i="107"/>
  <c r="P895" i="107"/>
  <c r="O895" i="107"/>
  <c r="N895" i="107"/>
  <c r="M895" i="107"/>
  <c r="L895" i="107"/>
  <c r="K895" i="107"/>
  <c r="H895" i="107"/>
  <c r="D895" i="107"/>
  <c r="C895" i="107"/>
  <c r="B895" i="107"/>
  <c r="P894" i="107"/>
  <c r="O894" i="107"/>
  <c r="N894" i="107"/>
  <c r="M894" i="107"/>
  <c r="L894" i="107"/>
  <c r="K894" i="107"/>
  <c r="H894" i="107"/>
  <c r="D894" i="107"/>
  <c r="C894" i="107"/>
  <c r="B894" i="107"/>
  <c r="P893" i="107"/>
  <c r="O893" i="107"/>
  <c r="N893" i="107"/>
  <c r="M893" i="107"/>
  <c r="L893" i="107"/>
  <c r="K893" i="107"/>
  <c r="H893" i="107"/>
  <c r="D893" i="107"/>
  <c r="C893" i="107"/>
  <c r="B893" i="107"/>
  <c r="P892" i="107"/>
  <c r="O892" i="107"/>
  <c r="N892" i="107"/>
  <c r="M892" i="107"/>
  <c r="L892" i="107"/>
  <c r="K892" i="107"/>
  <c r="H892" i="107"/>
  <c r="D892" i="107"/>
  <c r="C892" i="107"/>
  <c r="B892" i="107"/>
  <c r="P891" i="107"/>
  <c r="O891" i="107"/>
  <c r="N891" i="107"/>
  <c r="M891" i="107"/>
  <c r="L891" i="107"/>
  <c r="K891" i="107"/>
  <c r="H891" i="107"/>
  <c r="D891" i="107"/>
  <c r="C891" i="107"/>
  <c r="B891" i="107"/>
  <c r="P890" i="107"/>
  <c r="O890" i="107"/>
  <c r="N890" i="107"/>
  <c r="M890" i="107"/>
  <c r="L890" i="107"/>
  <c r="K890" i="107"/>
  <c r="H890" i="107"/>
  <c r="D890" i="107"/>
  <c r="C890" i="107"/>
  <c r="B890" i="107"/>
  <c r="P889" i="107"/>
  <c r="O889" i="107"/>
  <c r="N889" i="107"/>
  <c r="M889" i="107"/>
  <c r="L889" i="107"/>
  <c r="K889" i="107"/>
  <c r="H889" i="107"/>
  <c r="D889" i="107"/>
  <c r="C889" i="107"/>
  <c r="B889" i="107"/>
  <c r="P888" i="107"/>
  <c r="O888" i="107"/>
  <c r="N888" i="107"/>
  <c r="M888" i="107"/>
  <c r="L888" i="107"/>
  <c r="K888" i="107"/>
  <c r="H888" i="107"/>
  <c r="D888" i="107"/>
  <c r="C888" i="107"/>
  <c r="B888" i="107"/>
  <c r="P887" i="107"/>
  <c r="O887" i="107"/>
  <c r="N887" i="107"/>
  <c r="M887" i="107"/>
  <c r="L887" i="107"/>
  <c r="K887" i="107"/>
  <c r="H887" i="107"/>
  <c r="D887" i="107"/>
  <c r="C887" i="107"/>
  <c r="B887" i="107"/>
  <c r="P886" i="107"/>
  <c r="O886" i="107"/>
  <c r="N886" i="107"/>
  <c r="M886" i="107"/>
  <c r="L886" i="107"/>
  <c r="K886" i="107"/>
  <c r="H886" i="107"/>
  <c r="D886" i="107"/>
  <c r="C886" i="107"/>
  <c r="B886" i="107"/>
  <c r="P885" i="107"/>
  <c r="O885" i="107"/>
  <c r="N885" i="107"/>
  <c r="M885" i="107"/>
  <c r="L885" i="107"/>
  <c r="K885" i="107"/>
  <c r="H885" i="107"/>
  <c r="D885" i="107"/>
  <c r="C885" i="107"/>
  <c r="B885" i="107"/>
  <c r="P884" i="107"/>
  <c r="O884" i="107"/>
  <c r="N884" i="107"/>
  <c r="M884" i="107"/>
  <c r="L884" i="107"/>
  <c r="K884" i="107"/>
  <c r="H884" i="107"/>
  <c r="D884" i="107"/>
  <c r="C884" i="107"/>
  <c r="B884" i="107"/>
  <c r="P883" i="107"/>
  <c r="O883" i="107"/>
  <c r="N883" i="107"/>
  <c r="M883" i="107"/>
  <c r="L883" i="107"/>
  <c r="K883" i="107"/>
  <c r="H883" i="107"/>
  <c r="D883" i="107"/>
  <c r="C883" i="107"/>
  <c r="B883" i="107"/>
  <c r="P882" i="107"/>
  <c r="O882" i="107"/>
  <c r="N882" i="107"/>
  <c r="M882" i="107"/>
  <c r="L882" i="107"/>
  <c r="K882" i="107"/>
  <c r="H882" i="107"/>
  <c r="D882" i="107"/>
  <c r="C882" i="107"/>
  <c r="B882" i="107"/>
  <c r="P881" i="107"/>
  <c r="O881" i="107"/>
  <c r="N881" i="107"/>
  <c r="M881" i="107"/>
  <c r="L881" i="107"/>
  <c r="K881" i="107"/>
  <c r="H881" i="107"/>
  <c r="D881" i="107"/>
  <c r="C881" i="107"/>
  <c r="B881" i="107"/>
  <c r="P880" i="107"/>
  <c r="O880" i="107"/>
  <c r="N880" i="107"/>
  <c r="M880" i="107"/>
  <c r="L880" i="107"/>
  <c r="K880" i="107"/>
  <c r="H880" i="107"/>
  <c r="D880" i="107"/>
  <c r="C880" i="107"/>
  <c r="B880" i="107"/>
  <c r="P879" i="107"/>
  <c r="O879" i="107"/>
  <c r="N879" i="107"/>
  <c r="M879" i="107"/>
  <c r="L879" i="107"/>
  <c r="K879" i="107"/>
  <c r="H879" i="107"/>
  <c r="D879" i="107"/>
  <c r="C879" i="107"/>
  <c r="B879" i="107"/>
  <c r="P878" i="107"/>
  <c r="O878" i="107"/>
  <c r="N878" i="107"/>
  <c r="M878" i="107"/>
  <c r="L878" i="107"/>
  <c r="K878" i="107"/>
  <c r="H878" i="107"/>
  <c r="D878" i="107"/>
  <c r="C878" i="107"/>
  <c r="B878" i="107"/>
  <c r="P877" i="107"/>
  <c r="O877" i="107"/>
  <c r="N877" i="107"/>
  <c r="M877" i="107"/>
  <c r="L877" i="107"/>
  <c r="K877" i="107"/>
  <c r="H877" i="107"/>
  <c r="D877" i="107"/>
  <c r="C877" i="107"/>
  <c r="B877" i="107"/>
  <c r="P876" i="107"/>
  <c r="O876" i="107"/>
  <c r="N876" i="107"/>
  <c r="M876" i="107"/>
  <c r="L876" i="107"/>
  <c r="K876" i="107"/>
  <c r="H876" i="107"/>
  <c r="D876" i="107"/>
  <c r="C876" i="107"/>
  <c r="B876" i="107"/>
  <c r="P875" i="107"/>
  <c r="O875" i="107"/>
  <c r="N875" i="107"/>
  <c r="M875" i="107"/>
  <c r="L875" i="107"/>
  <c r="K875" i="107"/>
  <c r="H875" i="107"/>
  <c r="D875" i="107"/>
  <c r="C875" i="107"/>
  <c r="B875" i="107"/>
  <c r="P874" i="107"/>
  <c r="O874" i="107"/>
  <c r="N874" i="107"/>
  <c r="M874" i="107"/>
  <c r="L874" i="107"/>
  <c r="K874" i="107"/>
  <c r="H874" i="107"/>
  <c r="D874" i="107"/>
  <c r="C874" i="107"/>
  <c r="B874" i="107"/>
  <c r="P873" i="107"/>
  <c r="O873" i="107"/>
  <c r="N873" i="107"/>
  <c r="M873" i="107"/>
  <c r="L873" i="107"/>
  <c r="K873" i="107"/>
  <c r="H873" i="107"/>
  <c r="D873" i="107"/>
  <c r="C873" i="107"/>
  <c r="B873" i="107"/>
  <c r="P872" i="107"/>
  <c r="O872" i="107"/>
  <c r="N872" i="107"/>
  <c r="M872" i="107"/>
  <c r="L872" i="107"/>
  <c r="K872" i="107"/>
  <c r="H872" i="107"/>
  <c r="D872" i="107"/>
  <c r="C872" i="107"/>
  <c r="B872" i="107"/>
  <c r="P871" i="107"/>
  <c r="O871" i="107"/>
  <c r="N871" i="107"/>
  <c r="M871" i="107"/>
  <c r="L871" i="107"/>
  <c r="K871" i="107"/>
  <c r="H871" i="107"/>
  <c r="D871" i="107"/>
  <c r="C871" i="107"/>
  <c r="B871" i="107"/>
  <c r="P870" i="107"/>
  <c r="O870" i="107"/>
  <c r="N870" i="107"/>
  <c r="M870" i="107"/>
  <c r="L870" i="107"/>
  <c r="K870" i="107"/>
  <c r="H870" i="107"/>
  <c r="D870" i="107"/>
  <c r="C870" i="107"/>
  <c r="B870" i="107"/>
  <c r="P869" i="107"/>
  <c r="O869" i="107"/>
  <c r="N869" i="107"/>
  <c r="M869" i="107"/>
  <c r="L869" i="107"/>
  <c r="K869" i="107"/>
  <c r="H869" i="107"/>
  <c r="D869" i="107"/>
  <c r="C869" i="107"/>
  <c r="B869" i="107"/>
  <c r="P868" i="107"/>
  <c r="O868" i="107"/>
  <c r="N868" i="107"/>
  <c r="M868" i="107"/>
  <c r="L868" i="107"/>
  <c r="K868" i="107"/>
  <c r="H868" i="107"/>
  <c r="D868" i="107"/>
  <c r="C868" i="107"/>
  <c r="B868" i="107"/>
  <c r="P867" i="107"/>
  <c r="O867" i="107"/>
  <c r="N867" i="107"/>
  <c r="M867" i="107"/>
  <c r="L867" i="107"/>
  <c r="K867" i="107"/>
  <c r="H867" i="107"/>
  <c r="D867" i="107"/>
  <c r="C867" i="107"/>
  <c r="B867" i="107"/>
  <c r="P866" i="107"/>
  <c r="O866" i="107"/>
  <c r="N866" i="107"/>
  <c r="M866" i="107"/>
  <c r="L866" i="107"/>
  <c r="K866" i="107"/>
  <c r="H866" i="107"/>
  <c r="D866" i="107"/>
  <c r="C866" i="107"/>
  <c r="B866" i="107"/>
  <c r="P865" i="107"/>
  <c r="O865" i="107"/>
  <c r="N865" i="107"/>
  <c r="M865" i="107"/>
  <c r="L865" i="107"/>
  <c r="K865" i="107"/>
  <c r="H865" i="107"/>
  <c r="D865" i="107"/>
  <c r="C865" i="107"/>
  <c r="B865" i="107"/>
  <c r="P864" i="107"/>
  <c r="O864" i="107"/>
  <c r="N864" i="107"/>
  <c r="M864" i="107"/>
  <c r="L864" i="107"/>
  <c r="K864" i="107"/>
  <c r="H864" i="107"/>
  <c r="D864" i="107"/>
  <c r="C864" i="107"/>
  <c r="B864" i="107"/>
  <c r="P863" i="107"/>
  <c r="O863" i="107"/>
  <c r="N863" i="107"/>
  <c r="M863" i="107"/>
  <c r="L863" i="107"/>
  <c r="K863" i="107"/>
  <c r="H863" i="107"/>
  <c r="D863" i="107"/>
  <c r="C863" i="107"/>
  <c r="B863" i="107"/>
  <c r="P862" i="107"/>
  <c r="O862" i="107"/>
  <c r="N862" i="107"/>
  <c r="M862" i="107"/>
  <c r="L862" i="107"/>
  <c r="K862" i="107"/>
  <c r="H862" i="107"/>
  <c r="D862" i="107"/>
  <c r="C862" i="107"/>
  <c r="B862" i="107"/>
  <c r="P861" i="107"/>
  <c r="O861" i="107"/>
  <c r="N861" i="107"/>
  <c r="M861" i="107"/>
  <c r="L861" i="107"/>
  <c r="K861" i="107"/>
  <c r="H861" i="107"/>
  <c r="D861" i="107"/>
  <c r="C861" i="107"/>
  <c r="B861" i="107"/>
  <c r="P860" i="107"/>
  <c r="O860" i="107"/>
  <c r="N860" i="107"/>
  <c r="M860" i="107"/>
  <c r="L860" i="107"/>
  <c r="K860" i="107"/>
  <c r="H860" i="107"/>
  <c r="D860" i="107"/>
  <c r="C860" i="107"/>
  <c r="B860" i="107"/>
  <c r="P859" i="107"/>
  <c r="O859" i="107"/>
  <c r="N859" i="107"/>
  <c r="M859" i="107"/>
  <c r="L859" i="107"/>
  <c r="K859" i="107"/>
  <c r="H859" i="107"/>
  <c r="D859" i="107"/>
  <c r="C859" i="107"/>
  <c r="B859" i="107"/>
  <c r="P858" i="107"/>
  <c r="O858" i="107"/>
  <c r="N858" i="107"/>
  <c r="M858" i="107"/>
  <c r="L858" i="107"/>
  <c r="K858" i="107"/>
  <c r="H858" i="107"/>
  <c r="D858" i="107"/>
  <c r="C858" i="107"/>
  <c r="B858" i="107"/>
  <c r="P857" i="107"/>
  <c r="O857" i="107"/>
  <c r="N857" i="107"/>
  <c r="M857" i="107"/>
  <c r="L857" i="107"/>
  <c r="K857" i="107"/>
  <c r="H857" i="107"/>
  <c r="D857" i="107"/>
  <c r="C857" i="107"/>
  <c r="B857" i="107"/>
  <c r="P856" i="107"/>
  <c r="O856" i="107"/>
  <c r="N856" i="107"/>
  <c r="M856" i="107"/>
  <c r="L856" i="107"/>
  <c r="K856" i="107"/>
  <c r="H856" i="107"/>
  <c r="D856" i="107"/>
  <c r="C856" i="107"/>
  <c r="B856" i="107"/>
  <c r="P855" i="107"/>
  <c r="O855" i="107"/>
  <c r="N855" i="107"/>
  <c r="M855" i="107"/>
  <c r="L855" i="107"/>
  <c r="K855" i="107"/>
  <c r="H855" i="107"/>
  <c r="D855" i="107"/>
  <c r="C855" i="107"/>
  <c r="B855" i="107"/>
  <c r="P854" i="107"/>
  <c r="O854" i="107"/>
  <c r="N854" i="107"/>
  <c r="M854" i="107"/>
  <c r="L854" i="107"/>
  <c r="K854" i="107"/>
  <c r="H854" i="107"/>
  <c r="D854" i="107"/>
  <c r="C854" i="107"/>
  <c r="B854" i="107"/>
  <c r="P853" i="107"/>
  <c r="O853" i="107"/>
  <c r="N853" i="107"/>
  <c r="M853" i="107"/>
  <c r="L853" i="107"/>
  <c r="K853" i="107"/>
  <c r="H853" i="107"/>
  <c r="D853" i="107"/>
  <c r="C853" i="107"/>
  <c r="B853" i="107"/>
  <c r="P852" i="107"/>
  <c r="O852" i="107"/>
  <c r="N852" i="107"/>
  <c r="M852" i="107"/>
  <c r="L852" i="107"/>
  <c r="K852" i="107"/>
  <c r="H852" i="107"/>
  <c r="D852" i="107"/>
  <c r="C852" i="107"/>
  <c r="B852" i="107"/>
  <c r="P851" i="107"/>
  <c r="O851" i="107"/>
  <c r="N851" i="107"/>
  <c r="M851" i="107"/>
  <c r="L851" i="107"/>
  <c r="K851" i="107"/>
  <c r="H851" i="107"/>
  <c r="D851" i="107"/>
  <c r="C851" i="107"/>
  <c r="B851" i="107"/>
  <c r="P850" i="107"/>
  <c r="O850" i="107"/>
  <c r="N850" i="107"/>
  <c r="M850" i="107"/>
  <c r="L850" i="107"/>
  <c r="K850" i="107"/>
  <c r="H850" i="107"/>
  <c r="D850" i="107"/>
  <c r="C850" i="107"/>
  <c r="B850" i="107"/>
  <c r="P849" i="107"/>
  <c r="O849" i="107"/>
  <c r="N849" i="107"/>
  <c r="M849" i="107"/>
  <c r="L849" i="107"/>
  <c r="K849" i="107"/>
  <c r="H849" i="107"/>
  <c r="D849" i="107"/>
  <c r="C849" i="107"/>
  <c r="B849" i="107"/>
  <c r="P848" i="107"/>
  <c r="O848" i="107"/>
  <c r="N848" i="107"/>
  <c r="M848" i="107"/>
  <c r="L848" i="107"/>
  <c r="K848" i="107"/>
  <c r="H848" i="107"/>
  <c r="D848" i="107"/>
  <c r="C848" i="107"/>
  <c r="B848" i="107"/>
  <c r="P847" i="107"/>
  <c r="O847" i="107"/>
  <c r="N847" i="107"/>
  <c r="M847" i="107"/>
  <c r="L847" i="107"/>
  <c r="K847" i="107"/>
  <c r="H847" i="107"/>
  <c r="D847" i="107"/>
  <c r="C847" i="107"/>
  <c r="B847" i="107"/>
  <c r="P846" i="107"/>
  <c r="O846" i="107"/>
  <c r="N846" i="107"/>
  <c r="M846" i="107"/>
  <c r="L846" i="107"/>
  <c r="K846" i="107"/>
  <c r="H846" i="107"/>
  <c r="D846" i="107"/>
  <c r="C846" i="107"/>
  <c r="B846" i="107"/>
  <c r="P845" i="107"/>
  <c r="O845" i="107"/>
  <c r="N845" i="107"/>
  <c r="M845" i="107"/>
  <c r="L845" i="107"/>
  <c r="K845" i="107"/>
  <c r="H845" i="107"/>
  <c r="D845" i="107"/>
  <c r="C845" i="107"/>
  <c r="B845" i="107"/>
  <c r="P844" i="107"/>
  <c r="O844" i="107"/>
  <c r="N844" i="107"/>
  <c r="M844" i="107"/>
  <c r="L844" i="107"/>
  <c r="K844" i="107"/>
  <c r="H844" i="107"/>
  <c r="D844" i="107"/>
  <c r="C844" i="107"/>
  <c r="B844" i="107"/>
  <c r="P843" i="107"/>
  <c r="O843" i="107"/>
  <c r="N843" i="107"/>
  <c r="M843" i="107"/>
  <c r="L843" i="107"/>
  <c r="K843" i="107"/>
  <c r="H843" i="107"/>
  <c r="D843" i="107"/>
  <c r="C843" i="107"/>
  <c r="B843" i="107"/>
  <c r="P842" i="107"/>
  <c r="O842" i="107"/>
  <c r="N842" i="107"/>
  <c r="M842" i="107"/>
  <c r="L842" i="107"/>
  <c r="K842" i="107"/>
  <c r="H842" i="107"/>
  <c r="D842" i="107"/>
  <c r="C842" i="107"/>
  <c r="B842" i="107"/>
  <c r="P841" i="107"/>
  <c r="O841" i="107"/>
  <c r="N841" i="107"/>
  <c r="M841" i="107"/>
  <c r="L841" i="107"/>
  <c r="K841" i="107"/>
  <c r="H841" i="107"/>
  <c r="D841" i="107"/>
  <c r="C841" i="107"/>
  <c r="B841" i="107"/>
  <c r="P840" i="107"/>
  <c r="O840" i="107"/>
  <c r="N840" i="107"/>
  <c r="M840" i="107"/>
  <c r="L840" i="107"/>
  <c r="K840" i="107"/>
  <c r="H840" i="107"/>
  <c r="D840" i="107"/>
  <c r="C840" i="107"/>
  <c r="B840" i="107"/>
  <c r="P839" i="107"/>
  <c r="O839" i="107"/>
  <c r="N839" i="107"/>
  <c r="M839" i="107"/>
  <c r="L839" i="107"/>
  <c r="K839" i="107"/>
  <c r="H839" i="107"/>
  <c r="D839" i="107"/>
  <c r="C839" i="107"/>
  <c r="B839" i="107"/>
  <c r="P838" i="107"/>
  <c r="O838" i="107"/>
  <c r="N838" i="107"/>
  <c r="M838" i="107"/>
  <c r="L838" i="107"/>
  <c r="K838" i="107"/>
  <c r="H838" i="107"/>
  <c r="D838" i="107"/>
  <c r="C838" i="107"/>
  <c r="B838" i="107"/>
  <c r="P837" i="107"/>
  <c r="O837" i="107"/>
  <c r="N837" i="107"/>
  <c r="M837" i="107"/>
  <c r="L837" i="107"/>
  <c r="K837" i="107"/>
  <c r="H837" i="107"/>
  <c r="D837" i="107"/>
  <c r="C837" i="107"/>
  <c r="B837" i="107"/>
  <c r="P836" i="107"/>
  <c r="O836" i="107"/>
  <c r="N836" i="107"/>
  <c r="M836" i="107"/>
  <c r="L836" i="107"/>
  <c r="K836" i="107"/>
  <c r="H836" i="107"/>
  <c r="D836" i="107"/>
  <c r="C836" i="107"/>
  <c r="B836" i="107"/>
  <c r="P835" i="107"/>
  <c r="O835" i="107"/>
  <c r="N835" i="107"/>
  <c r="M835" i="107"/>
  <c r="L835" i="107"/>
  <c r="K835" i="107"/>
  <c r="H835" i="107"/>
  <c r="D835" i="107"/>
  <c r="C835" i="107"/>
  <c r="B835" i="107"/>
  <c r="P834" i="107"/>
  <c r="O834" i="107"/>
  <c r="N834" i="107"/>
  <c r="M834" i="107"/>
  <c r="L834" i="107"/>
  <c r="K834" i="107"/>
  <c r="H834" i="107"/>
  <c r="D834" i="107"/>
  <c r="C834" i="107"/>
  <c r="B834" i="107"/>
  <c r="P833" i="107"/>
  <c r="O833" i="107"/>
  <c r="N833" i="107"/>
  <c r="M833" i="107"/>
  <c r="L833" i="107"/>
  <c r="K833" i="107"/>
  <c r="H833" i="107"/>
  <c r="D833" i="107"/>
  <c r="C833" i="107"/>
  <c r="B833" i="107"/>
  <c r="P832" i="107"/>
  <c r="O832" i="107"/>
  <c r="N832" i="107"/>
  <c r="M832" i="107"/>
  <c r="L832" i="107"/>
  <c r="K832" i="107"/>
  <c r="H832" i="107"/>
  <c r="D832" i="107"/>
  <c r="C832" i="107"/>
  <c r="B832" i="107"/>
  <c r="P831" i="107"/>
  <c r="O831" i="107"/>
  <c r="N831" i="107"/>
  <c r="M831" i="107"/>
  <c r="L831" i="107"/>
  <c r="K831" i="107"/>
  <c r="H831" i="107"/>
  <c r="D831" i="107"/>
  <c r="C831" i="107"/>
  <c r="B831" i="107"/>
  <c r="P830" i="107"/>
  <c r="O830" i="107"/>
  <c r="N830" i="107"/>
  <c r="M830" i="107"/>
  <c r="L830" i="107"/>
  <c r="K830" i="107"/>
  <c r="H830" i="107"/>
  <c r="D830" i="107"/>
  <c r="C830" i="107"/>
  <c r="B830" i="107"/>
  <c r="P829" i="107"/>
  <c r="O829" i="107"/>
  <c r="N829" i="107"/>
  <c r="M829" i="107"/>
  <c r="L829" i="107"/>
  <c r="K829" i="107"/>
  <c r="H829" i="107"/>
  <c r="D829" i="107"/>
  <c r="C829" i="107"/>
  <c r="B829" i="107"/>
  <c r="P828" i="107"/>
  <c r="O828" i="107"/>
  <c r="N828" i="107"/>
  <c r="M828" i="107"/>
  <c r="L828" i="107"/>
  <c r="K828" i="107"/>
  <c r="H828" i="107"/>
  <c r="D828" i="107"/>
  <c r="C828" i="107"/>
  <c r="B828" i="107"/>
  <c r="P827" i="107"/>
  <c r="O827" i="107"/>
  <c r="N827" i="107"/>
  <c r="M827" i="107"/>
  <c r="L827" i="107"/>
  <c r="K827" i="107"/>
  <c r="H827" i="107"/>
  <c r="D827" i="107"/>
  <c r="C827" i="107"/>
  <c r="B827" i="107"/>
  <c r="P826" i="107"/>
  <c r="O826" i="107"/>
  <c r="N826" i="107"/>
  <c r="M826" i="107"/>
  <c r="L826" i="107"/>
  <c r="K826" i="107"/>
  <c r="H826" i="107"/>
  <c r="D826" i="107"/>
  <c r="C826" i="107"/>
  <c r="B826" i="107"/>
  <c r="P825" i="107"/>
  <c r="O825" i="107"/>
  <c r="N825" i="107"/>
  <c r="M825" i="107"/>
  <c r="L825" i="107"/>
  <c r="K825" i="107"/>
  <c r="H825" i="107"/>
  <c r="D825" i="107"/>
  <c r="C825" i="107"/>
  <c r="B825" i="107"/>
  <c r="P824" i="107"/>
  <c r="O824" i="107"/>
  <c r="N824" i="107"/>
  <c r="M824" i="107"/>
  <c r="L824" i="107"/>
  <c r="K824" i="107"/>
  <c r="H824" i="107"/>
  <c r="D824" i="107"/>
  <c r="C824" i="107"/>
  <c r="B824" i="107"/>
  <c r="P823" i="107"/>
  <c r="O823" i="107"/>
  <c r="N823" i="107"/>
  <c r="M823" i="107"/>
  <c r="L823" i="107"/>
  <c r="K823" i="107"/>
  <c r="H823" i="107"/>
  <c r="D823" i="107"/>
  <c r="C823" i="107"/>
  <c r="B823" i="107"/>
  <c r="P822" i="107"/>
  <c r="O822" i="107"/>
  <c r="N822" i="107"/>
  <c r="M822" i="107"/>
  <c r="L822" i="107"/>
  <c r="K822" i="107"/>
  <c r="H822" i="107"/>
  <c r="D822" i="107"/>
  <c r="C822" i="107"/>
  <c r="B822" i="107"/>
  <c r="P821" i="107"/>
  <c r="O821" i="107"/>
  <c r="N821" i="107"/>
  <c r="M821" i="107"/>
  <c r="L821" i="107"/>
  <c r="K821" i="107"/>
  <c r="H821" i="107"/>
  <c r="D821" i="107"/>
  <c r="C821" i="107"/>
  <c r="B821" i="107"/>
  <c r="P820" i="107"/>
  <c r="O820" i="107"/>
  <c r="N820" i="107"/>
  <c r="M820" i="107"/>
  <c r="L820" i="107"/>
  <c r="K820" i="107"/>
  <c r="H820" i="107"/>
  <c r="D820" i="107"/>
  <c r="C820" i="107"/>
  <c r="B820" i="107"/>
  <c r="P819" i="107"/>
  <c r="O819" i="107"/>
  <c r="N819" i="107"/>
  <c r="M819" i="107"/>
  <c r="L819" i="107"/>
  <c r="K819" i="107"/>
  <c r="H819" i="107"/>
  <c r="D819" i="107"/>
  <c r="C819" i="107"/>
  <c r="B819" i="107"/>
  <c r="P818" i="107"/>
  <c r="O818" i="107"/>
  <c r="N818" i="107"/>
  <c r="M818" i="107"/>
  <c r="L818" i="107"/>
  <c r="K818" i="107"/>
  <c r="H818" i="107"/>
  <c r="D818" i="107"/>
  <c r="C818" i="107"/>
  <c r="B818" i="107"/>
  <c r="P817" i="107"/>
  <c r="O817" i="107"/>
  <c r="N817" i="107"/>
  <c r="M817" i="107"/>
  <c r="L817" i="107"/>
  <c r="K817" i="107"/>
  <c r="H817" i="107"/>
  <c r="D817" i="107"/>
  <c r="C817" i="107"/>
  <c r="B817" i="107"/>
  <c r="P816" i="107"/>
  <c r="O816" i="107"/>
  <c r="N816" i="107"/>
  <c r="M816" i="107"/>
  <c r="L816" i="107"/>
  <c r="K816" i="107"/>
  <c r="H816" i="107"/>
  <c r="D816" i="107"/>
  <c r="C816" i="107"/>
  <c r="B816" i="107"/>
  <c r="P815" i="107"/>
  <c r="O815" i="107"/>
  <c r="N815" i="107"/>
  <c r="M815" i="107"/>
  <c r="L815" i="107"/>
  <c r="K815" i="107"/>
  <c r="H815" i="107"/>
  <c r="D815" i="107"/>
  <c r="C815" i="107"/>
  <c r="B815" i="107"/>
  <c r="P814" i="107"/>
  <c r="O814" i="107"/>
  <c r="N814" i="107"/>
  <c r="M814" i="107"/>
  <c r="L814" i="107"/>
  <c r="K814" i="107"/>
  <c r="H814" i="107"/>
  <c r="D814" i="107"/>
  <c r="C814" i="107"/>
  <c r="B814" i="107"/>
  <c r="P813" i="107"/>
  <c r="O813" i="107"/>
  <c r="N813" i="107"/>
  <c r="M813" i="107"/>
  <c r="L813" i="107"/>
  <c r="K813" i="107"/>
  <c r="H813" i="107"/>
  <c r="D813" i="107"/>
  <c r="C813" i="107"/>
  <c r="B813" i="107"/>
  <c r="P812" i="107"/>
  <c r="O812" i="107"/>
  <c r="N812" i="107"/>
  <c r="M812" i="107"/>
  <c r="L812" i="107"/>
  <c r="K812" i="107"/>
  <c r="H812" i="107"/>
  <c r="D812" i="107"/>
  <c r="C812" i="107"/>
  <c r="B812" i="107"/>
  <c r="P811" i="107"/>
  <c r="O811" i="107"/>
  <c r="N811" i="107"/>
  <c r="M811" i="107"/>
  <c r="L811" i="107"/>
  <c r="K811" i="107"/>
  <c r="H811" i="107"/>
  <c r="D811" i="107"/>
  <c r="C811" i="107"/>
  <c r="B811" i="107"/>
  <c r="P810" i="107"/>
  <c r="O810" i="107"/>
  <c r="N810" i="107"/>
  <c r="M810" i="107"/>
  <c r="L810" i="107"/>
  <c r="K810" i="107"/>
  <c r="H810" i="107"/>
  <c r="D810" i="107"/>
  <c r="C810" i="107"/>
  <c r="B810" i="107"/>
  <c r="P809" i="107"/>
  <c r="O809" i="107"/>
  <c r="N809" i="107"/>
  <c r="M809" i="107"/>
  <c r="L809" i="107"/>
  <c r="K809" i="107"/>
  <c r="H809" i="107"/>
  <c r="D809" i="107"/>
  <c r="C809" i="107"/>
  <c r="B809" i="107"/>
  <c r="P808" i="107"/>
  <c r="O808" i="107"/>
  <c r="N808" i="107"/>
  <c r="M808" i="107"/>
  <c r="L808" i="107"/>
  <c r="K808" i="107"/>
  <c r="H808" i="107"/>
  <c r="D808" i="107"/>
  <c r="C808" i="107"/>
  <c r="B808" i="107"/>
  <c r="P807" i="107"/>
  <c r="O807" i="107"/>
  <c r="N807" i="107"/>
  <c r="M807" i="107"/>
  <c r="L807" i="107"/>
  <c r="K807" i="107"/>
  <c r="H807" i="107"/>
  <c r="D807" i="107"/>
  <c r="C807" i="107"/>
  <c r="B807" i="107"/>
  <c r="P806" i="107"/>
  <c r="O806" i="107"/>
  <c r="N806" i="107"/>
  <c r="M806" i="107"/>
  <c r="L806" i="107"/>
  <c r="K806" i="107"/>
  <c r="H806" i="107"/>
  <c r="D806" i="107"/>
  <c r="C806" i="107"/>
  <c r="B806" i="107"/>
  <c r="P805" i="107"/>
  <c r="O805" i="107"/>
  <c r="N805" i="107"/>
  <c r="M805" i="107"/>
  <c r="L805" i="107"/>
  <c r="K805" i="107"/>
  <c r="H805" i="107"/>
  <c r="D805" i="107"/>
  <c r="C805" i="107"/>
  <c r="B805" i="107"/>
  <c r="P804" i="107"/>
  <c r="O804" i="107"/>
  <c r="N804" i="107"/>
  <c r="M804" i="107"/>
  <c r="L804" i="107"/>
  <c r="K804" i="107"/>
  <c r="H804" i="107"/>
  <c r="D804" i="107"/>
  <c r="C804" i="107"/>
  <c r="B804" i="107"/>
  <c r="P803" i="107"/>
  <c r="O803" i="107"/>
  <c r="N803" i="107"/>
  <c r="M803" i="107"/>
  <c r="L803" i="107"/>
  <c r="K803" i="107"/>
  <c r="H803" i="107"/>
  <c r="D803" i="107"/>
  <c r="C803" i="107"/>
  <c r="B803" i="107"/>
  <c r="P802" i="107"/>
  <c r="O802" i="107"/>
  <c r="N802" i="107"/>
  <c r="M802" i="107"/>
  <c r="L802" i="107"/>
  <c r="K802" i="107"/>
  <c r="H802" i="107"/>
  <c r="D802" i="107"/>
  <c r="C802" i="107"/>
  <c r="B802" i="107"/>
  <c r="P801" i="107"/>
  <c r="O801" i="107"/>
  <c r="N801" i="107"/>
  <c r="M801" i="107"/>
  <c r="L801" i="107"/>
  <c r="K801" i="107"/>
  <c r="H801" i="107"/>
  <c r="D801" i="107"/>
  <c r="C801" i="107"/>
  <c r="B801" i="107"/>
  <c r="P800" i="107"/>
  <c r="O800" i="107"/>
  <c r="N800" i="107"/>
  <c r="M800" i="107"/>
  <c r="L800" i="107"/>
  <c r="K800" i="107"/>
  <c r="H800" i="107"/>
  <c r="D800" i="107"/>
  <c r="C800" i="107"/>
  <c r="B800" i="107"/>
  <c r="P799" i="107"/>
  <c r="O799" i="107"/>
  <c r="N799" i="107"/>
  <c r="M799" i="107"/>
  <c r="L799" i="107"/>
  <c r="K799" i="107"/>
  <c r="H799" i="107"/>
  <c r="D799" i="107"/>
  <c r="C799" i="107"/>
  <c r="B799" i="107"/>
  <c r="P798" i="107"/>
  <c r="O798" i="107"/>
  <c r="N798" i="107"/>
  <c r="M798" i="107"/>
  <c r="L798" i="107"/>
  <c r="K798" i="107"/>
  <c r="H798" i="107"/>
  <c r="D798" i="107"/>
  <c r="C798" i="107"/>
  <c r="B798" i="107"/>
  <c r="P797" i="107"/>
  <c r="O797" i="107"/>
  <c r="N797" i="107"/>
  <c r="M797" i="107"/>
  <c r="L797" i="107"/>
  <c r="K797" i="107"/>
  <c r="H797" i="107"/>
  <c r="D797" i="107"/>
  <c r="C797" i="107"/>
  <c r="B797" i="107"/>
  <c r="P796" i="107"/>
  <c r="O796" i="107"/>
  <c r="N796" i="107"/>
  <c r="M796" i="107"/>
  <c r="L796" i="107"/>
  <c r="K796" i="107"/>
  <c r="H796" i="107"/>
  <c r="D796" i="107"/>
  <c r="C796" i="107"/>
  <c r="B796" i="107"/>
  <c r="P795" i="107"/>
  <c r="O795" i="107"/>
  <c r="N795" i="107"/>
  <c r="M795" i="107"/>
  <c r="L795" i="107"/>
  <c r="K795" i="107"/>
  <c r="H795" i="107"/>
  <c r="D795" i="107"/>
  <c r="C795" i="107"/>
  <c r="B795" i="107"/>
  <c r="P794" i="107"/>
  <c r="O794" i="107"/>
  <c r="N794" i="107"/>
  <c r="M794" i="107"/>
  <c r="L794" i="107"/>
  <c r="K794" i="107"/>
  <c r="H794" i="107"/>
  <c r="D794" i="107"/>
  <c r="C794" i="107"/>
  <c r="B794" i="107"/>
  <c r="P793" i="107"/>
  <c r="O793" i="107"/>
  <c r="N793" i="107"/>
  <c r="M793" i="107"/>
  <c r="L793" i="107"/>
  <c r="K793" i="107"/>
  <c r="H793" i="107"/>
  <c r="D793" i="107"/>
  <c r="C793" i="107"/>
  <c r="B793" i="107"/>
  <c r="P792" i="107"/>
  <c r="O792" i="107"/>
  <c r="N792" i="107"/>
  <c r="M792" i="107"/>
  <c r="L792" i="107"/>
  <c r="K792" i="107"/>
  <c r="H792" i="107"/>
  <c r="D792" i="107"/>
  <c r="C792" i="107"/>
  <c r="B792" i="107"/>
  <c r="P791" i="107"/>
  <c r="O791" i="107"/>
  <c r="N791" i="107"/>
  <c r="M791" i="107"/>
  <c r="L791" i="107"/>
  <c r="K791" i="107"/>
  <c r="H791" i="107"/>
  <c r="D791" i="107"/>
  <c r="C791" i="107"/>
  <c r="B791" i="107"/>
  <c r="P790" i="107"/>
  <c r="O790" i="107"/>
  <c r="N790" i="107"/>
  <c r="M790" i="107"/>
  <c r="L790" i="107"/>
  <c r="K790" i="107"/>
  <c r="H790" i="107"/>
  <c r="D790" i="107"/>
  <c r="C790" i="107"/>
  <c r="B790" i="107"/>
  <c r="P789" i="107"/>
  <c r="O789" i="107"/>
  <c r="N789" i="107"/>
  <c r="M789" i="107"/>
  <c r="L789" i="107"/>
  <c r="K789" i="107"/>
  <c r="H789" i="107"/>
  <c r="D789" i="107"/>
  <c r="C789" i="107"/>
  <c r="B789" i="107"/>
  <c r="P788" i="107"/>
  <c r="O788" i="107"/>
  <c r="N788" i="107"/>
  <c r="M788" i="107"/>
  <c r="L788" i="107"/>
  <c r="K788" i="107"/>
  <c r="H788" i="107"/>
  <c r="D788" i="107"/>
  <c r="C788" i="107"/>
  <c r="B788" i="107"/>
  <c r="P787" i="107"/>
  <c r="O787" i="107"/>
  <c r="N787" i="107"/>
  <c r="M787" i="107"/>
  <c r="L787" i="107"/>
  <c r="K787" i="107"/>
  <c r="H787" i="107"/>
  <c r="D787" i="107"/>
  <c r="C787" i="107"/>
  <c r="B787" i="107"/>
  <c r="P786" i="107"/>
  <c r="O786" i="107"/>
  <c r="N786" i="107"/>
  <c r="M786" i="107"/>
  <c r="L786" i="107"/>
  <c r="K786" i="107"/>
  <c r="H786" i="107"/>
  <c r="D786" i="107"/>
  <c r="C786" i="107"/>
  <c r="B786" i="107"/>
  <c r="P785" i="107"/>
  <c r="O785" i="107"/>
  <c r="N785" i="107"/>
  <c r="M785" i="107"/>
  <c r="L785" i="107"/>
  <c r="K785" i="107"/>
  <c r="H785" i="107"/>
  <c r="D785" i="107"/>
  <c r="C785" i="107"/>
  <c r="B785" i="107"/>
  <c r="P784" i="107"/>
  <c r="O784" i="107"/>
  <c r="N784" i="107"/>
  <c r="M784" i="107"/>
  <c r="L784" i="107"/>
  <c r="K784" i="107"/>
  <c r="H784" i="107"/>
  <c r="D784" i="107"/>
  <c r="C784" i="107"/>
  <c r="B784" i="107"/>
  <c r="P783" i="107"/>
  <c r="O783" i="107"/>
  <c r="N783" i="107"/>
  <c r="M783" i="107"/>
  <c r="L783" i="107"/>
  <c r="K783" i="107"/>
  <c r="H783" i="107"/>
  <c r="D783" i="107"/>
  <c r="C783" i="107"/>
  <c r="B783" i="107"/>
  <c r="P782" i="107"/>
  <c r="O782" i="107"/>
  <c r="N782" i="107"/>
  <c r="M782" i="107"/>
  <c r="L782" i="107"/>
  <c r="K782" i="107"/>
  <c r="H782" i="107"/>
  <c r="D782" i="107"/>
  <c r="C782" i="107"/>
  <c r="B782" i="107"/>
  <c r="P781" i="107"/>
  <c r="O781" i="107"/>
  <c r="N781" i="107"/>
  <c r="M781" i="107"/>
  <c r="L781" i="107"/>
  <c r="K781" i="107"/>
  <c r="H781" i="107"/>
  <c r="D781" i="107"/>
  <c r="C781" i="107"/>
  <c r="B781" i="107"/>
  <c r="P780" i="107"/>
  <c r="O780" i="107"/>
  <c r="N780" i="107"/>
  <c r="M780" i="107"/>
  <c r="L780" i="107"/>
  <c r="K780" i="107"/>
  <c r="H780" i="107"/>
  <c r="D780" i="107"/>
  <c r="C780" i="107"/>
  <c r="B780" i="107"/>
  <c r="P779" i="107"/>
  <c r="O779" i="107"/>
  <c r="N779" i="107"/>
  <c r="M779" i="107"/>
  <c r="L779" i="107"/>
  <c r="K779" i="107"/>
  <c r="H779" i="107"/>
  <c r="D779" i="107"/>
  <c r="C779" i="107"/>
  <c r="B779" i="107"/>
  <c r="P778" i="107"/>
  <c r="O778" i="107"/>
  <c r="N778" i="107"/>
  <c r="M778" i="107"/>
  <c r="L778" i="107"/>
  <c r="K778" i="107"/>
  <c r="H778" i="107"/>
  <c r="D778" i="107"/>
  <c r="C778" i="107"/>
  <c r="B778" i="107"/>
  <c r="P777" i="107"/>
  <c r="O777" i="107"/>
  <c r="N777" i="107"/>
  <c r="M777" i="107"/>
  <c r="L777" i="107"/>
  <c r="K777" i="107"/>
  <c r="H777" i="107"/>
  <c r="D777" i="107"/>
  <c r="C777" i="107"/>
  <c r="B777" i="107"/>
  <c r="P776" i="107"/>
  <c r="O776" i="107"/>
  <c r="N776" i="107"/>
  <c r="M776" i="107"/>
  <c r="L776" i="107"/>
  <c r="K776" i="107"/>
  <c r="H776" i="107"/>
  <c r="D776" i="107"/>
  <c r="C776" i="107"/>
  <c r="B776" i="107"/>
  <c r="P775" i="107"/>
  <c r="O775" i="107"/>
  <c r="N775" i="107"/>
  <c r="M775" i="107"/>
  <c r="L775" i="107"/>
  <c r="K775" i="107"/>
  <c r="H775" i="107"/>
  <c r="D775" i="107"/>
  <c r="C775" i="107"/>
  <c r="B775" i="107"/>
  <c r="P774" i="107"/>
  <c r="O774" i="107"/>
  <c r="N774" i="107"/>
  <c r="M774" i="107"/>
  <c r="L774" i="107"/>
  <c r="K774" i="107"/>
  <c r="H774" i="107"/>
  <c r="D774" i="107"/>
  <c r="C774" i="107"/>
  <c r="B774" i="107"/>
  <c r="P773" i="107"/>
  <c r="O773" i="107"/>
  <c r="N773" i="107"/>
  <c r="M773" i="107"/>
  <c r="L773" i="107"/>
  <c r="K773" i="107"/>
  <c r="H773" i="107"/>
  <c r="D773" i="107"/>
  <c r="C773" i="107"/>
  <c r="B773" i="107"/>
  <c r="P772" i="107"/>
  <c r="O772" i="107"/>
  <c r="N772" i="107"/>
  <c r="M772" i="107"/>
  <c r="L772" i="107"/>
  <c r="K772" i="107"/>
  <c r="H772" i="107"/>
  <c r="D772" i="107"/>
  <c r="C772" i="107"/>
  <c r="B772" i="107"/>
  <c r="P771" i="107"/>
  <c r="O771" i="107"/>
  <c r="N771" i="107"/>
  <c r="M771" i="107"/>
  <c r="L771" i="107"/>
  <c r="K771" i="107"/>
  <c r="H771" i="107"/>
  <c r="D771" i="107"/>
  <c r="C771" i="107"/>
  <c r="B771" i="107"/>
  <c r="P770" i="107"/>
  <c r="O770" i="107"/>
  <c r="N770" i="107"/>
  <c r="M770" i="107"/>
  <c r="L770" i="107"/>
  <c r="K770" i="107"/>
  <c r="H770" i="107"/>
  <c r="D770" i="107"/>
  <c r="C770" i="107"/>
  <c r="B770" i="107"/>
  <c r="P769" i="107"/>
  <c r="O769" i="107"/>
  <c r="N769" i="107"/>
  <c r="M769" i="107"/>
  <c r="L769" i="107"/>
  <c r="K769" i="107"/>
  <c r="H769" i="107"/>
  <c r="D769" i="107"/>
  <c r="C769" i="107"/>
  <c r="B769" i="107"/>
  <c r="P768" i="107"/>
  <c r="O768" i="107"/>
  <c r="N768" i="107"/>
  <c r="M768" i="107"/>
  <c r="L768" i="107"/>
  <c r="K768" i="107"/>
  <c r="H768" i="107"/>
  <c r="D768" i="107"/>
  <c r="C768" i="107"/>
  <c r="B768" i="107"/>
  <c r="P767" i="107"/>
  <c r="O767" i="107"/>
  <c r="N767" i="107"/>
  <c r="M767" i="107"/>
  <c r="L767" i="107"/>
  <c r="K767" i="107"/>
  <c r="H767" i="107"/>
  <c r="D767" i="107"/>
  <c r="C767" i="107"/>
  <c r="B767" i="107"/>
  <c r="P766" i="107"/>
  <c r="O766" i="107"/>
  <c r="N766" i="107"/>
  <c r="M766" i="107"/>
  <c r="L766" i="107"/>
  <c r="K766" i="107"/>
  <c r="H766" i="107"/>
  <c r="D766" i="107"/>
  <c r="C766" i="107"/>
  <c r="B766" i="107"/>
  <c r="P765" i="107"/>
  <c r="O765" i="107"/>
  <c r="N765" i="107"/>
  <c r="M765" i="107"/>
  <c r="L765" i="107"/>
  <c r="K765" i="107"/>
  <c r="H765" i="107"/>
  <c r="D765" i="107"/>
  <c r="C765" i="107"/>
  <c r="B765" i="107"/>
  <c r="P764" i="107"/>
  <c r="O764" i="107"/>
  <c r="N764" i="107"/>
  <c r="M764" i="107"/>
  <c r="L764" i="107"/>
  <c r="K764" i="107"/>
  <c r="H764" i="107"/>
  <c r="D764" i="107"/>
  <c r="C764" i="107"/>
  <c r="B764" i="107"/>
  <c r="P763" i="107"/>
  <c r="O763" i="107"/>
  <c r="N763" i="107"/>
  <c r="M763" i="107"/>
  <c r="L763" i="107"/>
  <c r="K763" i="107"/>
  <c r="H763" i="107"/>
  <c r="D763" i="107"/>
  <c r="C763" i="107"/>
  <c r="B763" i="107"/>
  <c r="P762" i="107"/>
  <c r="O762" i="107"/>
  <c r="N762" i="107"/>
  <c r="M762" i="107"/>
  <c r="L762" i="107"/>
  <c r="K762" i="107"/>
  <c r="H762" i="107"/>
  <c r="D762" i="107"/>
  <c r="C762" i="107"/>
  <c r="B762" i="107"/>
  <c r="P761" i="107"/>
  <c r="O761" i="107"/>
  <c r="N761" i="107"/>
  <c r="M761" i="107"/>
  <c r="L761" i="107"/>
  <c r="K761" i="107"/>
  <c r="H761" i="107"/>
  <c r="D761" i="107"/>
  <c r="C761" i="107"/>
  <c r="B761" i="107"/>
  <c r="P760" i="107"/>
  <c r="O760" i="107"/>
  <c r="N760" i="107"/>
  <c r="M760" i="107"/>
  <c r="L760" i="107"/>
  <c r="K760" i="107"/>
  <c r="H760" i="107"/>
  <c r="D760" i="107"/>
  <c r="C760" i="107"/>
  <c r="B760" i="107"/>
  <c r="P759" i="107"/>
  <c r="O759" i="107"/>
  <c r="N759" i="107"/>
  <c r="M759" i="107"/>
  <c r="L759" i="107"/>
  <c r="K759" i="107"/>
  <c r="H759" i="107"/>
  <c r="D759" i="107"/>
  <c r="C759" i="107"/>
  <c r="B759" i="107"/>
  <c r="P758" i="107"/>
  <c r="O758" i="107"/>
  <c r="N758" i="107"/>
  <c r="M758" i="107"/>
  <c r="L758" i="107"/>
  <c r="K758" i="107"/>
  <c r="H758" i="107"/>
  <c r="D758" i="107"/>
  <c r="C758" i="107"/>
  <c r="B758" i="107"/>
  <c r="P757" i="107"/>
  <c r="O757" i="107"/>
  <c r="N757" i="107"/>
  <c r="M757" i="107"/>
  <c r="L757" i="107"/>
  <c r="K757" i="107"/>
  <c r="H757" i="107"/>
  <c r="D757" i="107"/>
  <c r="C757" i="107"/>
  <c r="B757" i="107"/>
  <c r="P756" i="107"/>
  <c r="O756" i="107"/>
  <c r="N756" i="107"/>
  <c r="M756" i="107"/>
  <c r="L756" i="107"/>
  <c r="K756" i="107"/>
  <c r="H756" i="107"/>
  <c r="D756" i="107"/>
  <c r="C756" i="107"/>
  <c r="B756" i="107"/>
  <c r="P755" i="107"/>
  <c r="O755" i="107"/>
  <c r="N755" i="107"/>
  <c r="M755" i="107"/>
  <c r="L755" i="107"/>
  <c r="K755" i="107"/>
  <c r="H755" i="107"/>
  <c r="D755" i="107"/>
  <c r="C755" i="107"/>
  <c r="B755" i="107"/>
  <c r="P754" i="107"/>
  <c r="O754" i="107"/>
  <c r="N754" i="107"/>
  <c r="M754" i="107"/>
  <c r="L754" i="107"/>
  <c r="K754" i="107"/>
  <c r="H754" i="107"/>
  <c r="D754" i="107"/>
  <c r="C754" i="107"/>
  <c r="B754" i="107"/>
  <c r="P753" i="107"/>
  <c r="O753" i="107"/>
  <c r="N753" i="107"/>
  <c r="M753" i="107"/>
  <c r="L753" i="107"/>
  <c r="K753" i="107"/>
  <c r="H753" i="107"/>
  <c r="D753" i="107"/>
  <c r="C753" i="107"/>
  <c r="B753" i="107"/>
  <c r="P752" i="107"/>
  <c r="O752" i="107"/>
  <c r="N752" i="107"/>
  <c r="M752" i="107"/>
  <c r="L752" i="107"/>
  <c r="K752" i="107"/>
  <c r="H752" i="107"/>
  <c r="D752" i="107"/>
  <c r="C752" i="107"/>
  <c r="B752" i="107"/>
  <c r="P751" i="107"/>
  <c r="O751" i="107"/>
  <c r="N751" i="107"/>
  <c r="M751" i="107"/>
  <c r="L751" i="107"/>
  <c r="K751" i="107"/>
  <c r="H751" i="107"/>
  <c r="D751" i="107"/>
  <c r="C751" i="107"/>
  <c r="B751" i="107"/>
  <c r="P750" i="107"/>
  <c r="O750" i="107"/>
  <c r="N750" i="107"/>
  <c r="M750" i="107"/>
  <c r="L750" i="107"/>
  <c r="K750" i="107"/>
  <c r="H750" i="107"/>
  <c r="D750" i="107"/>
  <c r="C750" i="107"/>
  <c r="B750" i="107"/>
  <c r="P749" i="107"/>
  <c r="O749" i="107"/>
  <c r="N749" i="107"/>
  <c r="M749" i="107"/>
  <c r="L749" i="107"/>
  <c r="K749" i="107"/>
  <c r="H749" i="107"/>
  <c r="D749" i="107"/>
  <c r="C749" i="107"/>
  <c r="B749" i="107"/>
  <c r="P748" i="107"/>
  <c r="O748" i="107"/>
  <c r="N748" i="107"/>
  <c r="M748" i="107"/>
  <c r="L748" i="107"/>
  <c r="K748" i="107"/>
  <c r="H748" i="107"/>
  <c r="D748" i="107"/>
  <c r="C748" i="107"/>
  <c r="B748" i="107"/>
  <c r="P747" i="107"/>
  <c r="O747" i="107"/>
  <c r="N747" i="107"/>
  <c r="M747" i="107"/>
  <c r="L747" i="107"/>
  <c r="K747" i="107"/>
  <c r="H747" i="107"/>
  <c r="D747" i="107"/>
  <c r="C747" i="107"/>
  <c r="B747" i="107"/>
  <c r="P746" i="107"/>
  <c r="O746" i="107"/>
  <c r="N746" i="107"/>
  <c r="M746" i="107"/>
  <c r="L746" i="107"/>
  <c r="K746" i="107"/>
  <c r="H746" i="107"/>
  <c r="D746" i="107"/>
  <c r="C746" i="107"/>
  <c r="B746" i="107"/>
  <c r="P745" i="107"/>
  <c r="O745" i="107"/>
  <c r="N745" i="107"/>
  <c r="M745" i="107"/>
  <c r="L745" i="107"/>
  <c r="K745" i="107"/>
  <c r="H745" i="107"/>
  <c r="D745" i="107"/>
  <c r="C745" i="107"/>
  <c r="B745" i="107"/>
  <c r="P744" i="107"/>
  <c r="O744" i="107"/>
  <c r="N744" i="107"/>
  <c r="M744" i="107"/>
  <c r="L744" i="107"/>
  <c r="K744" i="107"/>
  <c r="H744" i="107"/>
  <c r="D744" i="107"/>
  <c r="C744" i="107"/>
  <c r="B744" i="107"/>
  <c r="P743" i="107"/>
  <c r="O743" i="107"/>
  <c r="N743" i="107"/>
  <c r="M743" i="107"/>
  <c r="L743" i="107"/>
  <c r="K743" i="107"/>
  <c r="H743" i="107"/>
  <c r="D743" i="107"/>
  <c r="C743" i="107"/>
  <c r="B743" i="107"/>
  <c r="P742" i="107"/>
  <c r="O742" i="107"/>
  <c r="N742" i="107"/>
  <c r="M742" i="107"/>
  <c r="L742" i="107"/>
  <c r="K742" i="107"/>
  <c r="H742" i="107"/>
  <c r="D742" i="107"/>
  <c r="C742" i="107"/>
  <c r="B742" i="107"/>
  <c r="P741" i="107"/>
  <c r="O741" i="107"/>
  <c r="N741" i="107"/>
  <c r="M741" i="107"/>
  <c r="L741" i="107"/>
  <c r="K741" i="107"/>
  <c r="H741" i="107"/>
  <c r="D741" i="107"/>
  <c r="C741" i="107"/>
  <c r="B741" i="107"/>
  <c r="P740" i="107"/>
  <c r="O740" i="107"/>
  <c r="N740" i="107"/>
  <c r="M740" i="107"/>
  <c r="L740" i="107"/>
  <c r="K740" i="107"/>
  <c r="H740" i="107"/>
  <c r="D740" i="107"/>
  <c r="C740" i="107"/>
  <c r="B740" i="107"/>
  <c r="P739" i="107"/>
  <c r="O739" i="107"/>
  <c r="N739" i="107"/>
  <c r="M739" i="107"/>
  <c r="L739" i="107"/>
  <c r="K739" i="107"/>
  <c r="H739" i="107"/>
  <c r="D739" i="107"/>
  <c r="C739" i="107"/>
  <c r="B739" i="107"/>
  <c r="P738" i="107"/>
  <c r="O738" i="107"/>
  <c r="N738" i="107"/>
  <c r="M738" i="107"/>
  <c r="L738" i="107"/>
  <c r="K738" i="107"/>
  <c r="H738" i="107"/>
  <c r="D738" i="107"/>
  <c r="C738" i="107"/>
  <c r="B738" i="107"/>
  <c r="P737" i="107"/>
  <c r="O737" i="107"/>
  <c r="N737" i="107"/>
  <c r="M737" i="107"/>
  <c r="L737" i="107"/>
  <c r="K737" i="107"/>
  <c r="H737" i="107"/>
  <c r="D737" i="107"/>
  <c r="C737" i="107"/>
  <c r="B737" i="107"/>
  <c r="P736" i="107"/>
  <c r="O736" i="107"/>
  <c r="N736" i="107"/>
  <c r="M736" i="107"/>
  <c r="L736" i="107"/>
  <c r="K736" i="107"/>
  <c r="H736" i="107"/>
  <c r="D736" i="107"/>
  <c r="C736" i="107"/>
  <c r="B736" i="107"/>
  <c r="P735" i="107"/>
  <c r="O735" i="107"/>
  <c r="N735" i="107"/>
  <c r="M735" i="107"/>
  <c r="L735" i="107"/>
  <c r="K735" i="107"/>
  <c r="H735" i="107"/>
  <c r="D735" i="107"/>
  <c r="C735" i="107"/>
  <c r="B735" i="107"/>
  <c r="P734" i="107"/>
  <c r="O734" i="107"/>
  <c r="N734" i="107"/>
  <c r="M734" i="107"/>
  <c r="L734" i="107"/>
  <c r="K734" i="107"/>
  <c r="H734" i="107"/>
  <c r="D734" i="107"/>
  <c r="C734" i="107"/>
  <c r="B734" i="107"/>
  <c r="P733" i="107"/>
  <c r="O733" i="107"/>
  <c r="N733" i="107"/>
  <c r="M733" i="107"/>
  <c r="L733" i="107"/>
  <c r="K733" i="107"/>
  <c r="H733" i="107"/>
  <c r="D733" i="107"/>
  <c r="C733" i="107"/>
  <c r="B733" i="107"/>
  <c r="P732" i="107"/>
  <c r="O732" i="107"/>
  <c r="N732" i="107"/>
  <c r="M732" i="107"/>
  <c r="L732" i="107"/>
  <c r="K732" i="107"/>
  <c r="H732" i="107"/>
  <c r="D732" i="107"/>
  <c r="C732" i="107"/>
  <c r="B732" i="107"/>
  <c r="P731" i="107"/>
  <c r="O731" i="107"/>
  <c r="N731" i="107"/>
  <c r="M731" i="107"/>
  <c r="L731" i="107"/>
  <c r="K731" i="107"/>
  <c r="H731" i="107"/>
  <c r="D731" i="107"/>
  <c r="C731" i="107"/>
  <c r="B731" i="107"/>
  <c r="P730" i="107"/>
  <c r="O730" i="107"/>
  <c r="N730" i="107"/>
  <c r="M730" i="107"/>
  <c r="L730" i="107"/>
  <c r="K730" i="107"/>
  <c r="H730" i="107"/>
  <c r="D730" i="107"/>
  <c r="C730" i="107"/>
  <c r="B730" i="107"/>
  <c r="P729" i="107"/>
  <c r="O729" i="107"/>
  <c r="N729" i="107"/>
  <c r="M729" i="107"/>
  <c r="L729" i="107"/>
  <c r="K729" i="107"/>
  <c r="H729" i="107"/>
  <c r="D729" i="107"/>
  <c r="C729" i="107"/>
  <c r="B729" i="107"/>
  <c r="P728" i="107"/>
  <c r="O728" i="107"/>
  <c r="N728" i="107"/>
  <c r="M728" i="107"/>
  <c r="L728" i="107"/>
  <c r="K728" i="107"/>
  <c r="H728" i="107"/>
  <c r="D728" i="107"/>
  <c r="C728" i="107"/>
  <c r="B728" i="107"/>
  <c r="P727" i="107"/>
  <c r="O727" i="107"/>
  <c r="N727" i="107"/>
  <c r="M727" i="107"/>
  <c r="L727" i="107"/>
  <c r="K727" i="107"/>
  <c r="H727" i="107"/>
  <c r="D727" i="107"/>
  <c r="C727" i="107"/>
  <c r="B727" i="107"/>
  <c r="P726" i="107"/>
  <c r="O726" i="107"/>
  <c r="N726" i="107"/>
  <c r="M726" i="107"/>
  <c r="L726" i="107"/>
  <c r="K726" i="107"/>
  <c r="H726" i="107"/>
  <c r="D726" i="107"/>
  <c r="C726" i="107"/>
  <c r="B726" i="107"/>
  <c r="P725" i="107"/>
  <c r="O725" i="107"/>
  <c r="N725" i="107"/>
  <c r="M725" i="107"/>
  <c r="L725" i="107"/>
  <c r="K725" i="107"/>
  <c r="H725" i="107"/>
  <c r="D725" i="107"/>
  <c r="C725" i="107"/>
  <c r="B725" i="107"/>
  <c r="P724" i="107"/>
  <c r="O724" i="107"/>
  <c r="N724" i="107"/>
  <c r="M724" i="107"/>
  <c r="L724" i="107"/>
  <c r="K724" i="107"/>
  <c r="H724" i="107"/>
  <c r="D724" i="107"/>
  <c r="C724" i="107"/>
  <c r="B724" i="107"/>
  <c r="P723" i="107"/>
  <c r="O723" i="107"/>
  <c r="N723" i="107"/>
  <c r="M723" i="107"/>
  <c r="L723" i="107"/>
  <c r="K723" i="107"/>
  <c r="H723" i="107"/>
  <c r="D723" i="107"/>
  <c r="C723" i="107"/>
  <c r="B723" i="107"/>
  <c r="P722" i="107"/>
  <c r="O722" i="107"/>
  <c r="N722" i="107"/>
  <c r="M722" i="107"/>
  <c r="L722" i="107"/>
  <c r="K722" i="107"/>
  <c r="H722" i="107"/>
  <c r="D722" i="107"/>
  <c r="C722" i="107"/>
  <c r="B722" i="107"/>
  <c r="P721" i="107"/>
  <c r="O721" i="107"/>
  <c r="N721" i="107"/>
  <c r="M721" i="107"/>
  <c r="L721" i="107"/>
  <c r="K721" i="107"/>
  <c r="H721" i="107"/>
  <c r="D721" i="107"/>
  <c r="C721" i="107"/>
  <c r="B721" i="107"/>
  <c r="P720" i="107"/>
  <c r="O720" i="107"/>
  <c r="N720" i="107"/>
  <c r="M720" i="107"/>
  <c r="L720" i="107"/>
  <c r="K720" i="107"/>
  <c r="H720" i="107"/>
  <c r="D720" i="107"/>
  <c r="C720" i="107"/>
  <c r="B720" i="107"/>
  <c r="P719" i="107"/>
  <c r="O719" i="107"/>
  <c r="N719" i="107"/>
  <c r="M719" i="107"/>
  <c r="L719" i="107"/>
  <c r="K719" i="107"/>
  <c r="H719" i="107"/>
  <c r="D719" i="107"/>
  <c r="C719" i="107"/>
  <c r="B719" i="107"/>
  <c r="P718" i="107"/>
  <c r="O718" i="107"/>
  <c r="N718" i="107"/>
  <c r="M718" i="107"/>
  <c r="L718" i="107"/>
  <c r="K718" i="107"/>
  <c r="H718" i="107"/>
  <c r="D718" i="107"/>
  <c r="C718" i="107"/>
  <c r="B718" i="107"/>
  <c r="P717" i="107"/>
  <c r="O717" i="107"/>
  <c r="N717" i="107"/>
  <c r="M717" i="107"/>
  <c r="L717" i="107"/>
  <c r="K717" i="107"/>
  <c r="H717" i="107"/>
  <c r="D717" i="107"/>
  <c r="C717" i="107"/>
  <c r="B717" i="107"/>
  <c r="P716" i="107"/>
  <c r="O716" i="107"/>
  <c r="N716" i="107"/>
  <c r="M716" i="107"/>
  <c r="L716" i="107"/>
  <c r="K716" i="107"/>
  <c r="H716" i="107"/>
  <c r="D716" i="107"/>
  <c r="C716" i="107"/>
  <c r="B716" i="107"/>
  <c r="P715" i="107"/>
  <c r="O715" i="107"/>
  <c r="N715" i="107"/>
  <c r="M715" i="107"/>
  <c r="L715" i="107"/>
  <c r="K715" i="107"/>
  <c r="H715" i="107"/>
  <c r="D715" i="107"/>
  <c r="C715" i="107"/>
  <c r="B715" i="107"/>
  <c r="P714" i="107"/>
  <c r="O714" i="107"/>
  <c r="N714" i="107"/>
  <c r="M714" i="107"/>
  <c r="L714" i="107"/>
  <c r="K714" i="107"/>
  <c r="H714" i="107"/>
  <c r="D714" i="107"/>
  <c r="C714" i="107"/>
  <c r="B714" i="107"/>
  <c r="P713" i="107"/>
  <c r="O713" i="107"/>
  <c r="N713" i="107"/>
  <c r="M713" i="107"/>
  <c r="L713" i="107"/>
  <c r="K713" i="107"/>
  <c r="H713" i="107"/>
  <c r="D713" i="107"/>
  <c r="C713" i="107"/>
  <c r="B713" i="107"/>
  <c r="P712" i="107"/>
  <c r="O712" i="107"/>
  <c r="N712" i="107"/>
  <c r="M712" i="107"/>
  <c r="L712" i="107"/>
  <c r="K712" i="107"/>
  <c r="H712" i="107"/>
  <c r="D712" i="107"/>
  <c r="C712" i="107"/>
  <c r="B712" i="107"/>
  <c r="P711" i="107"/>
  <c r="O711" i="107"/>
  <c r="N711" i="107"/>
  <c r="M711" i="107"/>
  <c r="L711" i="107"/>
  <c r="K711" i="107"/>
  <c r="H711" i="107"/>
  <c r="D711" i="107"/>
  <c r="C711" i="107"/>
  <c r="B711" i="107"/>
  <c r="P710" i="107"/>
  <c r="O710" i="107"/>
  <c r="N710" i="107"/>
  <c r="M710" i="107"/>
  <c r="L710" i="107"/>
  <c r="K710" i="107"/>
  <c r="H710" i="107"/>
  <c r="D710" i="107"/>
  <c r="C710" i="107"/>
  <c r="B710" i="107"/>
  <c r="P709" i="107"/>
  <c r="O709" i="107"/>
  <c r="N709" i="107"/>
  <c r="M709" i="107"/>
  <c r="L709" i="107"/>
  <c r="K709" i="107"/>
  <c r="H709" i="107"/>
  <c r="D709" i="107"/>
  <c r="C709" i="107"/>
  <c r="B709" i="107"/>
  <c r="P708" i="107"/>
  <c r="O708" i="107"/>
  <c r="N708" i="107"/>
  <c r="M708" i="107"/>
  <c r="L708" i="107"/>
  <c r="K708" i="107"/>
  <c r="H708" i="107"/>
  <c r="D708" i="107"/>
  <c r="C708" i="107"/>
  <c r="B708" i="107"/>
  <c r="P707" i="107"/>
  <c r="O707" i="107"/>
  <c r="N707" i="107"/>
  <c r="M707" i="107"/>
  <c r="L707" i="107"/>
  <c r="K707" i="107"/>
  <c r="H707" i="107"/>
  <c r="D707" i="107"/>
  <c r="C707" i="107"/>
  <c r="B707" i="107"/>
  <c r="P706" i="107"/>
  <c r="O706" i="107"/>
  <c r="N706" i="107"/>
  <c r="M706" i="107"/>
  <c r="L706" i="107"/>
  <c r="K706" i="107"/>
  <c r="H706" i="107"/>
  <c r="D706" i="107"/>
  <c r="C706" i="107"/>
  <c r="B706" i="107"/>
  <c r="P705" i="107"/>
  <c r="O705" i="107"/>
  <c r="N705" i="107"/>
  <c r="M705" i="107"/>
  <c r="L705" i="107"/>
  <c r="K705" i="107"/>
  <c r="H705" i="107"/>
  <c r="D705" i="107"/>
  <c r="C705" i="107"/>
  <c r="B705" i="107"/>
  <c r="P704" i="107"/>
  <c r="O704" i="107"/>
  <c r="N704" i="107"/>
  <c r="M704" i="107"/>
  <c r="L704" i="107"/>
  <c r="K704" i="107"/>
  <c r="H704" i="107"/>
  <c r="D704" i="107"/>
  <c r="C704" i="107"/>
  <c r="B704" i="107"/>
  <c r="P703" i="107"/>
  <c r="O703" i="107"/>
  <c r="N703" i="107"/>
  <c r="M703" i="107"/>
  <c r="L703" i="107"/>
  <c r="K703" i="107"/>
  <c r="H703" i="107"/>
  <c r="D703" i="107"/>
  <c r="C703" i="107"/>
  <c r="B703" i="107"/>
  <c r="P702" i="107"/>
  <c r="O702" i="107"/>
  <c r="N702" i="107"/>
  <c r="M702" i="107"/>
  <c r="L702" i="107"/>
  <c r="K702" i="107"/>
  <c r="H702" i="107"/>
  <c r="D702" i="107"/>
  <c r="C702" i="107"/>
  <c r="B702" i="107"/>
  <c r="P701" i="107"/>
  <c r="O701" i="107"/>
  <c r="N701" i="107"/>
  <c r="M701" i="107"/>
  <c r="L701" i="107"/>
  <c r="K701" i="107"/>
  <c r="H701" i="107"/>
  <c r="D701" i="107"/>
  <c r="C701" i="107"/>
  <c r="B701" i="107"/>
  <c r="P700" i="107"/>
  <c r="O700" i="107"/>
  <c r="N700" i="107"/>
  <c r="M700" i="107"/>
  <c r="L700" i="107"/>
  <c r="K700" i="107"/>
  <c r="H700" i="107"/>
  <c r="D700" i="107"/>
  <c r="C700" i="107"/>
  <c r="B700" i="107"/>
  <c r="P699" i="107"/>
  <c r="O699" i="107"/>
  <c r="N699" i="107"/>
  <c r="M699" i="107"/>
  <c r="L699" i="107"/>
  <c r="K699" i="107"/>
  <c r="H699" i="107"/>
  <c r="D699" i="107"/>
  <c r="C699" i="107"/>
  <c r="B699" i="107"/>
  <c r="P698" i="107"/>
  <c r="O698" i="107"/>
  <c r="N698" i="107"/>
  <c r="M698" i="107"/>
  <c r="L698" i="107"/>
  <c r="K698" i="107"/>
  <c r="H698" i="107"/>
  <c r="D698" i="107"/>
  <c r="C698" i="107"/>
  <c r="B698" i="107"/>
  <c r="P697" i="107"/>
  <c r="O697" i="107"/>
  <c r="N697" i="107"/>
  <c r="M697" i="107"/>
  <c r="L697" i="107"/>
  <c r="K697" i="107"/>
  <c r="H697" i="107"/>
  <c r="D697" i="107"/>
  <c r="C697" i="107"/>
  <c r="B697" i="107"/>
  <c r="P696" i="107"/>
  <c r="O696" i="107"/>
  <c r="N696" i="107"/>
  <c r="M696" i="107"/>
  <c r="L696" i="107"/>
  <c r="K696" i="107"/>
  <c r="H696" i="107"/>
  <c r="D696" i="107"/>
  <c r="C696" i="107"/>
  <c r="B696" i="107"/>
  <c r="P695" i="107"/>
  <c r="O695" i="107"/>
  <c r="N695" i="107"/>
  <c r="M695" i="107"/>
  <c r="L695" i="107"/>
  <c r="K695" i="107"/>
  <c r="H695" i="107"/>
  <c r="D695" i="107"/>
  <c r="C695" i="107"/>
  <c r="B695" i="107"/>
  <c r="P694" i="107"/>
  <c r="O694" i="107"/>
  <c r="N694" i="107"/>
  <c r="M694" i="107"/>
  <c r="L694" i="107"/>
  <c r="K694" i="107"/>
  <c r="H694" i="107"/>
  <c r="D694" i="107"/>
  <c r="C694" i="107"/>
  <c r="B694" i="107"/>
  <c r="P693" i="107"/>
  <c r="O693" i="107"/>
  <c r="N693" i="107"/>
  <c r="M693" i="107"/>
  <c r="L693" i="107"/>
  <c r="K693" i="107"/>
  <c r="H693" i="107"/>
  <c r="D693" i="107"/>
  <c r="C693" i="107"/>
  <c r="B693" i="107"/>
  <c r="P692" i="107"/>
  <c r="O692" i="107"/>
  <c r="N692" i="107"/>
  <c r="M692" i="107"/>
  <c r="L692" i="107"/>
  <c r="K692" i="107"/>
  <c r="H692" i="107"/>
  <c r="D692" i="107"/>
  <c r="C692" i="107"/>
  <c r="B692" i="107"/>
  <c r="P691" i="107"/>
  <c r="O691" i="107"/>
  <c r="N691" i="107"/>
  <c r="M691" i="107"/>
  <c r="L691" i="107"/>
  <c r="K691" i="107"/>
  <c r="H691" i="107"/>
  <c r="D691" i="107"/>
  <c r="C691" i="107"/>
  <c r="B691" i="107"/>
  <c r="P690" i="107"/>
  <c r="O690" i="107"/>
  <c r="N690" i="107"/>
  <c r="M690" i="107"/>
  <c r="L690" i="107"/>
  <c r="K690" i="107"/>
  <c r="H690" i="107"/>
  <c r="D690" i="107"/>
  <c r="C690" i="107"/>
  <c r="B690" i="107"/>
  <c r="P689" i="107"/>
  <c r="O689" i="107"/>
  <c r="N689" i="107"/>
  <c r="M689" i="107"/>
  <c r="L689" i="107"/>
  <c r="K689" i="107"/>
  <c r="H689" i="107"/>
  <c r="D689" i="107"/>
  <c r="C689" i="107"/>
  <c r="B689" i="107"/>
  <c r="P688" i="107"/>
  <c r="O688" i="107"/>
  <c r="N688" i="107"/>
  <c r="M688" i="107"/>
  <c r="L688" i="107"/>
  <c r="K688" i="107"/>
  <c r="H688" i="107"/>
  <c r="D688" i="107"/>
  <c r="C688" i="107"/>
  <c r="B688" i="107"/>
  <c r="P687" i="107"/>
  <c r="O687" i="107"/>
  <c r="N687" i="107"/>
  <c r="M687" i="107"/>
  <c r="L687" i="107"/>
  <c r="K687" i="107"/>
  <c r="H687" i="107"/>
  <c r="D687" i="107"/>
  <c r="C687" i="107"/>
  <c r="B687" i="107"/>
  <c r="P686" i="107"/>
  <c r="O686" i="107"/>
  <c r="N686" i="107"/>
  <c r="M686" i="107"/>
  <c r="L686" i="107"/>
  <c r="K686" i="107"/>
  <c r="H686" i="107"/>
  <c r="D686" i="107"/>
  <c r="C686" i="107"/>
  <c r="B686" i="107"/>
  <c r="P685" i="107"/>
  <c r="O685" i="107"/>
  <c r="N685" i="107"/>
  <c r="M685" i="107"/>
  <c r="L685" i="107"/>
  <c r="K685" i="107"/>
  <c r="H685" i="107"/>
  <c r="D685" i="107"/>
  <c r="C685" i="107"/>
  <c r="B685" i="107"/>
  <c r="P684" i="107"/>
  <c r="O684" i="107"/>
  <c r="N684" i="107"/>
  <c r="M684" i="107"/>
  <c r="L684" i="107"/>
  <c r="K684" i="107"/>
  <c r="H684" i="107"/>
  <c r="D684" i="107"/>
  <c r="C684" i="107"/>
  <c r="B684" i="107"/>
  <c r="P683" i="107"/>
  <c r="O683" i="107"/>
  <c r="N683" i="107"/>
  <c r="M683" i="107"/>
  <c r="L683" i="107"/>
  <c r="K683" i="107"/>
  <c r="H683" i="107"/>
  <c r="D683" i="107"/>
  <c r="C683" i="107"/>
  <c r="B683" i="107"/>
  <c r="P682" i="107"/>
  <c r="O682" i="107"/>
  <c r="N682" i="107"/>
  <c r="M682" i="107"/>
  <c r="L682" i="107"/>
  <c r="K682" i="107"/>
  <c r="H682" i="107"/>
  <c r="D682" i="107"/>
  <c r="C682" i="107"/>
  <c r="B682" i="107"/>
  <c r="P681" i="107"/>
  <c r="O681" i="107"/>
  <c r="N681" i="107"/>
  <c r="M681" i="107"/>
  <c r="L681" i="107"/>
  <c r="K681" i="107"/>
  <c r="H681" i="107"/>
  <c r="D681" i="107"/>
  <c r="C681" i="107"/>
  <c r="B681" i="107"/>
  <c r="P680" i="107"/>
  <c r="O680" i="107"/>
  <c r="N680" i="107"/>
  <c r="M680" i="107"/>
  <c r="L680" i="107"/>
  <c r="K680" i="107"/>
  <c r="H680" i="107"/>
  <c r="D680" i="107"/>
  <c r="C680" i="107"/>
  <c r="B680" i="107"/>
  <c r="P679" i="107"/>
  <c r="O679" i="107"/>
  <c r="N679" i="107"/>
  <c r="M679" i="107"/>
  <c r="L679" i="107"/>
  <c r="K679" i="107"/>
  <c r="H679" i="107"/>
  <c r="D679" i="107"/>
  <c r="C679" i="107"/>
  <c r="B679" i="107"/>
  <c r="P678" i="107"/>
  <c r="O678" i="107"/>
  <c r="N678" i="107"/>
  <c r="M678" i="107"/>
  <c r="L678" i="107"/>
  <c r="K678" i="107"/>
  <c r="H678" i="107"/>
  <c r="D678" i="107"/>
  <c r="C678" i="107"/>
  <c r="B678" i="107"/>
  <c r="P677" i="107"/>
  <c r="O677" i="107"/>
  <c r="N677" i="107"/>
  <c r="M677" i="107"/>
  <c r="L677" i="107"/>
  <c r="K677" i="107"/>
  <c r="H677" i="107"/>
  <c r="D677" i="107"/>
  <c r="C677" i="107"/>
  <c r="B677" i="107"/>
  <c r="P676" i="107"/>
  <c r="O676" i="107"/>
  <c r="N676" i="107"/>
  <c r="M676" i="107"/>
  <c r="L676" i="107"/>
  <c r="K676" i="107"/>
  <c r="H676" i="107"/>
  <c r="D676" i="107"/>
  <c r="C676" i="107"/>
  <c r="B676" i="107"/>
  <c r="P675" i="107"/>
  <c r="O675" i="107"/>
  <c r="N675" i="107"/>
  <c r="M675" i="107"/>
  <c r="L675" i="107"/>
  <c r="K675" i="107"/>
  <c r="H675" i="107"/>
  <c r="D675" i="107"/>
  <c r="C675" i="107"/>
  <c r="B675" i="107"/>
  <c r="P674" i="107"/>
  <c r="O674" i="107"/>
  <c r="N674" i="107"/>
  <c r="M674" i="107"/>
  <c r="L674" i="107"/>
  <c r="K674" i="107"/>
  <c r="H674" i="107"/>
  <c r="D674" i="107"/>
  <c r="C674" i="107"/>
  <c r="B674" i="107"/>
  <c r="P673" i="107"/>
  <c r="O673" i="107"/>
  <c r="N673" i="107"/>
  <c r="M673" i="107"/>
  <c r="L673" i="107"/>
  <c r="K673" i="107"/>
  <c r="H673" i="107"/>
  <c r="D673" i="107"/>
  <c r="C673" i="107"/>
  <c r="B673" i="107"/>
  <c r="P672" i="107"/>
  <c r="O672" i="107"/>
  <c r="N672" i="107"/>
  <c r="M672" i="107"/>
  <c r="L672" i="107"/>
  <c r="K672" i="107"/>
  <c r="H672" i="107"/>
  <c r="D672" i="107"/>
  <c r="C672" i="107"/>
  <c r="B672" i="107"/>
  <c r="P671" i="107"/>
  <c r="O671" i="107"/>
  <c r="N671" i="107"/>
  <c r="M671" i="107"/>
  <c r="L671" i="107"/>
  <c r="K671" i="107"/>
  <c r="H671" i="107"/>
  <c r="D671" i="107"/>
  <c r="C671" i="107"/>
  <c r="B671" i="107"/>
  <c r="P670" i="107"/>
  <c r="O670" i="107"/>
  <c r="N670" i="107"/>
  <c r="M670" i="107"/>
  <c r="L670" i="107"/>
  <c r="K670" i="107"/>
  <c r="H670" i="107"/>
  <c r="D670" i="107"/>
  <c r="C670" i="107"/>
  <c r="B670" i="107"/>
  <c r="P669" i="107"/>
  <c r="O669" i="107"/>
  <c r="N669" i="107"/>
  <c r="M669" i="107"/>
  <c r="L669" i="107"/>
  <c r="K669" i="107"/>
  <c r="H669" i="107"/>
  <c r="D669" i="107"/>
  <c r="C669" i="107"/>
  <c r="B669" i="107"/>
  <c r="P668" i="107"/>
  <c r="O668" i="107"/>
  <c r="N668" i="107"/>
  <c r="M668" i="107"/>
  <c r="L668" i="107"/>
  <c r="K668" i="107"/>
  <c r="H668" i="107"/>
  <c r="D668" i="107"/>
  <c r="C668" i="107"/>
  <c r="B668" i="107"/>
  <c r="P667" i="107"/>
  <c r="O667" i="107"/>
  <c r="N667" i="107"/>
  <c r="M667" i="107"/>
  <c r="L667" i="107"/>
  <c r="K667" i="107"/>
  <c r="H667" i="107"/>
  <c r="D667" i="107"/>
  <c r="C667" i="107"/>
  <c r="B667" i="107"/>
  <c r="P666" i="107"/>
  <c r="O666" i="107"/>
  <c r="N666" i="107"/>
  <c r="M666" i="107"/>
  <c r="L666" i="107"/>
  <c r="K666" i="107"/>
  <c r="H666" i="107"/>
  <c r="D666" i="107"/>
  <c r="C666" i="107"/>
  <c r="B666" i="107"/>
  <c r="P665" i="107"/>
  <c r="O665" i="107"/>
  <c r="N665" i="107"/>
  <c r="M665" i="107"/>
  <c r="L665" i="107"/>
  <c r="K665" i="107"/>
  <c r="H665" i="107"/>
  <c r="D665" i="107"/>
  <c r="C665" i="107"/>
  <c r="B665" i="107"/>
  <c r="P664" i="107"/>
  <c r="O664" i="107"/>
  <c r="N664" i="107"/>
  <c r="M664" i="107"/>
  <c r="L664" i="107"/>
  <c r="K664" i="107"/>
  <c r="H664" i="107"/>
  <c r="D664" i="107"/>
  <c r="C664" i="107"/>
  <c r="B664" i="107"/>
  <c r="P663" i="107"/>
  <c r="O663" i="107"/>
  <c r="N663" i="107"/>
  <c r="M663" i="107"/>
  <c r="L663" i="107"/>
  <c r="K663" i="107"/>
  <c r="H663" i="107"/>
  <c r="D663" i="107"/>
  <c r="C663" i="107"/>
  <c r="B663" i="107"/>
  <c r="P662" i="107"/>
  <c r="O662" i="107"/>
  <c r="N662" i="107"/>
  <c r="M662" i="107"/>
  <c r="L662" i="107"/>
  <c r="K662" i="107"/>
  <c r="H662" i="107"/>
  <c r="D662" i="107"/>
  <c r="C662" i="107"/>
  <c r="B662" i="107"/>
  <c r="P661" i="107"/>
  <c r="O661" i="107"/>
  <c r="N661" i="107"/>
  <c r="M661" i="107"/>
  <c r="L661" i="107"/>
  <c r="K661" i="107"/>
  <c r="H661" i="107"/>
  <c r="D661" i="107"/>
  <c r="C661" i="107"/>
  <c r="B661" i="107"/>
  <c r="P660" i="107"/>
  <c r="O660" i="107"/>
  <c r="N660" i="107"/>
  <c r="M660" i="107"/>
  <c r="L660" i="107"/>
  <c r="K660" i="107"/>
  <c r="H660" i="107"/>
  <c r="D660" i="107"/>
  <c r="C660" i="107"/>
  <c r="B660" i="107"/>
  <c r="P659" i="107"/>
  <c r="O659" i="107"/>
  <c r="N659" i="107"/>
  <c r="M659" i="107"/>
  <c r="L659" i="107"/>
  <c r="K659" i="107"/>
  <c r="H659" i="107"/>
  <c r="D659" i="107"/>
  <c r="C659" i="107"/>
  <c r="B659" i="107"/>
  <c r="P658" i="107"/>
  <c r="O658" i="107"/>
  <c r="N658" i="107"/>
  <c r="M658" i="107"/>
  <c r="L658" i="107"/>
  <c r="K658" i="107"/>
  <c r="H658" i="107"/>
  <c r="D658" i="107"/>
  <c r="C658" i="107"/>
  <c r="B658" i="107"/>
  <c r="P657" i="107"/>
  <c r="O657" i="107"/>
  <c r="N657" i="107"/>
  <c r="M657" i="107"/>
  <c r="L657" i="107"/>
  <c r="K657" i="107"/>
  <c r="H657" i="107"/>
  <c r="D657" i="107"/>
  <c r="C657" i="107"/>
  <c r="B657" i="107"/>
  <c r="P656" i="107"/>
  <c r="O656" i="107"/>
  <c r="N656" i="107"/>
  <c r="M656" i="107"/>
  <c r="L656" i="107"/>
  <c r="K656" i="107"/>
  <c r="H656" i="107"/>
  <c r="D656" i="107"/>
  <c r="C656" i="107"/>
  <c r="B656" i="107"/>
  <c r="P655" i="107"/>
  <c r="O655" i="107"/>
  <c r="N655" i="107"/>
  <c r="M655" i="107"/>
  <c r="L655" i="107"/>
  <c r="K655" i="107"/>
  <c r="H655" i="107"/>
  <c r="D655" i="107"/>
  <c r="C655" i="107"/>
  <c r="B655" i="107"/>
  <c r="P654" i="107"/>
  <c r="O654" i="107"/>
  <c r="N654" i="107"/>
  <c r="M654" i="107"/>
  <c r="L654" i="107"/>
  <c r="K654" i="107"/>
  <c r="H654" i="107"/>
  <c r="D654" i="107"/>
  <c r="C654" i="107"/>
  <c r="B654" i="107"/>
  <c r="P653" i="107"/>
  <c r="O653" i="107"/>
  <c r="N653" i="107"/>
  <c r="M653" i="107"/>
  <c r="L653" i="107"/>
  <c r="K653" i="107"/>
  <c r="H653" i="107"/>
  <c r="D653" i="107"/>
  <c r="C653" i="107"/>
  <c r="B653" i="107"/>
  <c r="P652" i="107"/>
  <c r="O652" i="107"/>
  <c r="N652" i="107"/>
  <c r="M652" i="107"/>
  <c r="L652" i="107"/>
  <c r="K652" i="107"/>
  <c r="H652" i="107"/>
  <c r="D652" i="107"/>
  <c r="C652" i="107"/>
  <c r="B652" i="107"/>
  <c r="P651" i="107"/>
  <c r="O651" i="107"/>
  <c r="N651" i="107"/>
  <c r="M651" i="107"/>
  <c r="L651" i="107"/>
  <c r="K651" i="107"/>
  <c r="H651" i="107"/>
  <c r="D651" i="107"/>
  <c r="C651" i="107"/>
  <c r="B651" i="107"/>
  <c r="P650" i="107"/>
  <c r="O650" i="107"/>
  <c r="N650" i="107"/>
  <c r="M650" i="107"/>
  <c r="L650" i="107"/>
  <c r="K650" i="107"/>
  <c r="H650" i="107"/>
  <c r="D650" i="107"/>
  <c r="C650" i="107"/>
  <c r="B650" i="107"/>
  <c r="P649" i="107"/>
  <c r="O649" i="107"/>
  <c r="N649" i="107"/>
  <c r="M649" i="107"/>
  <c r="L649" i="107"/>
  <c r="K649" i="107"/>
  <c r="H649" i="107"/>
  <c r="D649" i="107"/>
  <c r="C649" i="107"/>
  <c r="B649" i="107"/>
  <c r="P648" i="107"/>
  <c r="O648" i="107"/>
  <c r="N648" i="107"/>
  <c r="M648" i="107"/>
  <c r="L648" i="107"/>
  <c r="K648" i="107"/>
  <c r="H648" i="107"/>
  <c r="D648" i="107"/>
  <c r="C648" i="107"/>
  <c r="B648" i="107"/>
  <c r="P647" i="107"/>
  <c r="O647" i="107"/>
  <c r="N647" i="107"/>
  <c r="M647" i="107"/>
  <c r="L647" i="107"/>
  <c r="K647" i="107"/>
  <c r="H647" i="107"/>
  <c r="D647" i="107"/>
  <c r="C647" i="107"/>
  <c r="B647" i="107"/>
  <c r="P646" i="107"/>
  <c r="O646" i="107"/>
  <c r="N646" i="107"/>
  <c r="M646" i="107"/>
  <c r="L646" i="107"/>
  <c r="K646" i="107"/>
  <c r="H646" i="107"/>
  <c r="D646" i="107"/>
  <c r="C646" i="107"/>
  <c r="B646" i="107"/>
  <c r="P645" i="107"/>
  <c r="O645" i="107"/>
  <c r="N645" i="107"/>
  <c r="M645" i="107"/>
  <c r="L645" i="107"/>
  <c r="K645" i="107"/>
  <c r="H645" i="107"/>
  <c r="D645" i="107"/>
  <c r="C645" i="107"/>
  <c r="B645" i="107"/>
  <c r="P644" i="107"/>
  <c r="O644" i="107"/>
  <c r="N644" i="107"/>
  <c r="M644" i="107"/>
  <c r="L644" i="107"/>
  <c r="K644" i="107"/>
  <c r="H644" i="107"/>
  <c r="D644" i="107"/>
  <c r="C644" i="107"/>
  <c r="B644" i="107"/>
  <c r="P643" i="107"/>
  <c r="O643" i="107"/>
  <c r="N643" i="107"/>
  <c r="M643" i="107"/>
  <c r="L643" i="107"/>
  <c r="K643" i="107"/>
  <c r="H643" i="107"/>
  <c r="D643" i="107"/>
  <c r="C643" i="107"/>
  <c r="B643" i="107"/>
  <c r="P642" i="107"/>
  <c r="O642" i="107"/>
  <c r="N642" i="107"/>
  <c r="M642" i="107"/>
  <c r="L642" i="107"/>
  <c r="K642" i="107"/>
  <c r="H642" i="107"/>
  <c r="D642" i="107"/>
  <c r="C642" i="107"/>
  <c r="B642" i="107"/>
  <c r="P641" i="107"/>
  <c r="O641" i="107"/>
  <c r="N641" i="107"/>
  <c r="M641" i="107"/>
  <c r="L641" i="107"/>
  <c r="K641" i="107"/>
  <c r="H641" i="107"/>
  <c r="D641" i="107"/>
  <c r="C641" i="107"/>
  <c r="B641" i="107"/>
  <c r="P640" i="107"/>
  <c r="O640" i="107"/>
  <c r="N640" i="107"/>
  <c r="M640" i="107"/>
  <c r="L640" i="107"/>
  <c r="K640" i="107"/>
  <c r="H640" i="107"/>
  <c r="D640" i="107"/>
  <c r="C640" i="107"/>
  <c r="B640" i="107"/>
  <c r="P639" i="107"/>
  <c r="O639" i="107"/>
  <c r="N639" i="107"/>
  <c r="M639" i="107"/>
  <c r="L639" i="107"/>
  <c r="K639" i="107"/>
  <c r="H639" i="107"/>
  <c r="D639" i="107"/>
  <c r="C639" i="107"/>
  <c r="B639" i="107"/>
  <c r="P638" i="107"/>
  <c r="O638" i="107"/>
  <c r="N638" i="107"/>
  <c r="M638" i="107"/>
  <c r="L638" i="107"/>
  <c r="K638" i="107"/>
  <c r="H638" i="107"/>
  <c r="D638" i="107"/>
  <c r="C638" i="107"/>
  <c r="B638" i="107"/>
  <c r="P637" i="107"/>
  <c r="O637" i="107"/>
  <c r="N637" i="107"/>
  <c r="M637" i="107"/>
  <c r="L637" i="107"/>
  <c r="K637" i="107"/>
  <c r="H637" i="107"/>
  <c r="D637" i="107"/>
  <c r="C637" i="107"/>
  <c r="B637" i="107"/>
  <c r="P636" i="107"/>
  <c r="O636" i="107"/>
  <c r="N636" i="107"/>
  <c r="M636" i="107"/>
  <c r="L636" i="107"/>
  <c r="K636" i="107"/>
  <c r="H636" i="107"/>
  <c r="D636" i="107"/>
  <c r="C636" i="107"/>
  <c r="B636" i="107"/>
  <c r="P635" i="107"/>
  <c r="O635" i="107"/>
  <c r="N635" i="107"/>
  <c r="M635" i="107"/>
  <c r="L635" i="107"/>
  <c r="K635" i="107"/>
  <c r="H635" i="107"/>
  <c r="D635" i="107"/>
  <c r="C635" i="107"/>
  <c r="B635" i="107"/>
  <c r="P634" i="107"/>
  <c r="O634" i="107"/>
  <c r="N634" i="107"/>
  <c r="M634" i="107"/>
  <c r="L634" i="107"/>
  <c r="K634" i="107"/>
  <c r="H634" i="107"/>
  <c r="D634" i="107"/>
  <c r="C634" i="107"/>
  <c r="B634" i="107"/>
  <c r="P633" i="107"/>
  <c r="O633" i="107"/>
  <c r="N633" i="107"/>
  <c r="M633" i="107"/>
  <c r="L633" i="107"/>
  <c r="K633" i="107"/>
  <c r="H633" i="107"/>
  <c r="D633" i="107"/>
  <c r="C633" i="107"/>
  <c r="B633" i="107"/>
  <c r="P632" i="107"/>
  <c r="O632" i="107"/>
  <c r="N632" i="107"/>
  <c r="M632" i="107"/>
  <c r="L632" i="107"/>
  <c r="K632" i="107"/>
  <c r="H632" i="107"/>
  <c r="D632" i="107"/>
  <c r="C632" i="107"/>
  <c r="B632" i="107"/>
  <c r="P631" i="107"/>
  <c r="O631" i="107"/>
  <c r="N631" i="107"/>
  <c r="M631" i="107"/>
  <c r="L631" i="107"/>
  <c r="K631" i="107"/>
  <c r="H631" i="107"/>
  <c r="D631" i="107"/>
  <c r="C631" i="107"/>
  <c r="B631" i="107"/>
  <c r="P630" i="107"/>
  <c r="O630" i="107"/>
  <c r="N630" i="107"/>
  <c r="M630" i="107"/>
  <c r="L630" i="107"/>
  <c r="K630" i="107"/>
  <c r="H630" i="107"/>
  <c r="D630" i="107"/>
  <c r="C630" i="107"/>
  <c r="B630" i="107"/>
  <c r="P629" i="107"/>
  <c r="O629" i="107"/>
  <c r="N629" i="107"/>
  <c r="M629" i="107"/>
  <c r="L629" i="107"/>
  <c r="K629" i="107"/>
  <c r="H629" i="107"/>
  <c r="D629" i="107"/>
  <c r="C629" i="107"/>
  <c r="B629" i="107"/>
  <c r="P628" i="107"/>
  <c r="O628" i="107"/>
  <c r="N628" i="107"/>
  <c r="M628" i="107"/>
  <c r="L628" i="107"/>
  <c r="K628" i="107"/>
  <c r="H628" i="107"/>
  <c r="D628" i="107"/>
  <c r="C628" i="107"/>
  <c r="B628" i="107"/>
  <c r="P627" i="107"/>
  <c r="O627" i="107"/>
  <c r="N627" i="107"/>
  <c r="M627" i="107"/>
  <c r="L627" i="107"/>
  <c r="K627" i="107"/>
  <c r="H627" i="107"/>
  <c r="D627" i="107"/>
  <c r="C627" i="107"/>
  <c r="B627" i="107"/>
  <c r="P626" i="107"/>
  <c r="O626" i="107"/>
  <c r="N626" i="107"/>
  <c r="M626" i="107"/>
  <c r="L626" i="107"/>
  <c r="K626" i="107"/>
  <c r="H626" i="107"/>
  <c r="D626" i="107"/>
  <c r="C626" i="107"/>
  <c r="B626" i="107"/>
  <c r="P625" i="107"/>
  <c r="O625" i="107"/>
  <c r="N625" i="107"/>
  <c r="M625" i="107"/>
  <c r="L625" i="107"/>
  <c r="K625" i="107"/>
  <c r="H625" i="107"/>
  <c r="D625" i="107"/>
  <c r="C625" i="107"/>
  <c r="B625" i="107"/>
  <c r="P624" i="107"/>
  <c r="O624" i="107"/>
  <c r="N624" i="107"/>
  <c r="M624" i="107"/>
  <c r="L624" i="107"/>
  <c r="K624" i="107"/>
  <c r="H624" i="107"/>
  <c r="D624" i="107"/>
  <c r="C624" i="107"/>
  <c r="B624" i="107"/>
  <c r="P623" i="107"/>
  <c r="O623" i="107"/>
  <c r="N623" i="107"/>
  <c r="M623" i="107"/>
  <c r="L623" i="107"/>
  <c r="K623" i="107"/>
  <c r="H623" i="107"/>
  <c r="D623" i="107"/>
  <c r="C623" i="107"/>
  <c r="B623" i="107"/>
  <c r="P622" i="107"/>
  <c r="O622" i="107"/>
  <c r="N622" i="107"/>
  <c r="M622" i="107"/>
  <c r="L622" i="107"/>
  <c r="K622" i="107"/>
  <c r="H622" i="107"/>
  <c r="D622" i="107"/>
  <c r="C622" i="107"/>
  <c r="B622" i="107"/>
  <c r="P621" i="107"/>
  <c r="O621" i="107"/>
  <c r="N621" i="107"/>
  <c r="M621" i="107"/>
  <c r="L621" i="107"/>
  <c r="K621" i="107"/>
  <c r="H621" i="107"/>
  <c r="D621" i="107"/>
  <c r="C621" i="107"/>
  <c r="B621" i="107"/>
  <c r="P620" i="107"/>
  <c r="O620" i="107"/>
  <c r="N620" i="107"/>
  <c r="M620" i="107"/>
  <c r="L620" i="107"/>
  <c r="K620" i="107"/>
  <c r="H620" i="107"/>
  <c r="D620" i="107"/>
  <c r="C620" i="107"/>
  <c r="B620" i="107"/>
  <c r="P619" i="107"/>
  <c r="O619" i="107"/>
  <c r="N619" i="107"/>
  <c r="M619" i="107"/>
  <c r="L619" i="107"/>
  <c r="K619" i="107"/>
  <c r="H619" i="107"/>
  <c r="D619" i="107"/>
  <c r="C619" i="107"/>
  <c r="B619" i="107"/>
  <c r="P618" i="107"/>
  <c r="O618" i="107"/>
  <c r="N618" i="107"/>
  <c r="M618" i="107"/>
  <c r="L618" i="107"/>
  <c r="K618" i="107"/>
  <c r="H618" i="107"/>
  <c r="D618" i="107"/>
  <c r="C618" i="107"/>
  <c r="B618" i="107"/>
  <c r="P617" i="107"/>
  <c r="O617" i="107"/>
  <c r="N617" i="107"/>
  <c r="M617" i="107"/>
  <c r="L617" i="107"/>
  <c r="K617" i="107"/>
  <c r="H617" i="107"/>
  <c r="D617" i="107"/>
  <c r="C617" i="107"/>
  <c r="B617" i="107"/>
  <c r="P616" i="107"/>
  <c r="O616" i="107"/>
  <c r="N616" i="107"/>
  <c r="M616" i="107"/>
  <c r="L616" i="107"/>
  <c r="K616" i="107"/>
  <c r="H616" i="107"/>
  <c r="D616" i="107"/>
  <c r="C616" i="107"/>
  <c r="B616" i="107"/>
  <c r="P615" i="107"/>
  <c r="O615" i="107"/>
  <c r="N615" i="107"/>
  <c r="M615" i="107"/>
  <c r="L615" i="107"/>
  <c r="K615" i="107"/>
  <c r="H615" i="107"/>
  <c r="D615" i="107"/>
  <c r="C615" i="107"/>
  <c r="B615" i="107"/>
  <c r="P614" i="107"/>
  <c r="O614" i="107"/>
  <c r="N614" i="107"/>
  <c r="M614" i="107"/>
  <c r="L614" i="107"/>
  <c r="K614" i="107"/>
  <c r="H614" i="107"/>
  <c r="D614" i="107"/>
  <c r="C614" i="107"/>
  <c r="B614" i="107"/>
  <c r="P613" i="107"/>
  <c r="O613" i="107"/>
  <c r="N613" i="107"/>
  <c r="M613" i="107"/>
  <c r="L613" i="107"/>
  <c r="K613" i="107"/>
  <c r="H613" i="107"/>
  <c r="D613" i="107"/>
  <c r="C613" i="107"/>
  <c r="B613" i="107"/>
  <c r="P612" i="107"/>
  <c r="O612" i="107"/>
  <c r="N612" i="107"/>
  <c r="M612" i="107"/>
  <c r="L612" i="107"/>
  <c r="K612" i="107"/>
  <c r="H612" i="107"/>
  <c r="D612" i="107"/>
  <c r="C612" i="107"/>
  <c r="B612" i="107"/>
  <c r="P611" i="107"/>
  <c r="O611" i="107"/>
  <c r="N611" i="107"/>
  <c r="M611" i="107"/>
  <c r="L611" i="107"/>
  <c r="K611" i="107"/>
  <c r="H611" i="107"/>
  <c r="D611" i="107"/>
  <c r="C611" i="107"/>
  <c r="B611" i="107"/>
  <c r="P610" i="107"/>
  <c r="O610" i="107"/>
  <c r="N610" i="107"/>
  <c r="M610" i="107"/>
  <c r="L610" i="107"/>
  <c r="K610" i="107"/>
  <c r="H610" i="107"/>
  <c r="D610" i="107"/>
  <c r="C610" i="107"/>
  <c r="B610" i="107"/>
  <c r="P609" i="107"/>
  <c r="O609" i="107"/>
  <c r="N609" i="107"/>
  <c r="M609" i="107"/>
  <c r="L609" i="107"/>
  <c r="K609" i="107"/>
  <c r="H609" i="107"/>
  <c r="D609" i="107"/>
  <c r="C609" i="107"/>
  <c r="B609" i="107"/>
  <c r="P608" i="107"/>
  <c r="O608" i="107"/>
  <c r="N608" i="107"/>
  <c r="M608" i="107"/>
  <c r="L608" i="107"/>
  <c r="K608" i="107"/>
  <c r="H608" i="107"/>
  <c r="D608" i="107"/>
  <c r="C608" i="107"/>
  <c r="B608" i="107"/>
  <c r="P607" i="107"/>
  <c r="O607" i="107"/>
  <c r="N607" i="107"/>
  <c r="M607" i="107"/>
  <c r="L607" i="107"/>
  <c r="K607" i="107"/>
  <c r="H607" i="107"/>
  <c r="D607" i="107"/>
  <c r="C607" i="107"/>
  <c r="B607" i="107"/>
  <c r="P606" i="107"/>
  <c r="O606" i="107"/>
  <c r="N606" i="107"/>
  <c r="M606" i="107"/>
  <c r="L606" i="107"/>
  <c r="K606" i="107"/>
  <c r="H606" i="107"/>
  <c r="D606" i="107"/>
  <c r="C606" i="107"/>
  <c r="B606" i="107"/>
  <c r="P605" i="107"/>
  <c r="O605" i="107"/>
  <c r="N605" i="107"/>
  <c r="M605" i="107"/>
  <c r="L605" i="107"/>
  <c r="K605" i="107"/>
  <c r="H605" i="107"/>
  <c r="D605" i="107"/>
  <c r="C605" i="107"/>
  <c r="B605" i="107"/>
  <c r="P604" i="107"/>
  <c r="O604" i="107"/>
  <c r="N604" i="107"/>
  <c r="M604" i="107"/>
  <c r="L604" i="107"/>
  <c r="K604" i="107"/>
  <c r="H604" i="107"/>
  <c r="D604" i="107"/>
  <c r="C604" i="107"/>
  <c r="B604" i="107"/>
  <c r="P603" i="107"/>
  <c r="O603" i="107"/>
  <c r="N603" i="107"/>
  <c r="M603" i="107"/>
  <c r="L603" i="107"/>
  <c r="K603" i="107"/>
  <c r="H603" i="107"/>
  <c r="D603" i="107"/>
  <c r="C603" i="107"/>
  <c r="B603" i="107"/>
  <c r="P602" i="107"/>
  <c r="O602" i="107"/>
  <c r="N602" i="107"/>
  <c r="M602" i="107"/>
  <c r="L602" i="107"/>
  <c r="K602" i="107"/>
  <c r="H602" i="107"/>
  <c r="D602" i="107"/>
  <c r="C602" i="107"/>
  <c r="B602" i="107"/>
  <c r="P601" i="107"/>
  <c r="O601" i="107"/>
  <c r="N601" i="107"/>
  <c r="M601" i="107"/>
  <c r="L601" i="107"/>
  <c r="K601" i="107"/>
  <c r="H601" i="107"/>
  <c r="D601" i="107"/>
  <c r="C601" i="107"/>
  <c r="B601" i="107"/>
  <c r="P600" i="107"/>
  <c r="O600" i="107"/>
  <c r="N600" i="107"/>
  <c r="M600" i="107"/>
  <c r="L600" i="107"/>
  <c r="K600" i="107"/>
  <c r="H600" i="107"/>
  <c r="D600" i="107"/>
  <c r="C600" i="107"/>
  <c r="B600" i="107"/>
  <c r="P599" i="107"/>
  <c r="O599" i="107"/>
  <c r="N599" i="107"/>
  <c r="M599" i="107"/>
  <c r="L599" i="107"/>
  <c r="K599" i="107"/>
  <c r="H599" i="107"/>
  <c r="D599" i="107"/>
  <c r="C599" i="107"/>
  <c r="B599" i="107"/>
  <c r="P598" i="107"/>
  <c r="O598" i="107"/>
  <c r="N598" i="107"/>
  <c r="M598" i="107"/>
  <c r="L598" i="107"/>
  <c r="K598" i="107"/>
  <c r="H598" i="107"/>
  <c r="D598" i="107"/>
  <c r="C598" i="107"/>
  <c r="B598" i="107"/>
  <c r="P597" i="107"/>
  <c r="O597" i="107"/>
  <c r="N597" i="107"/>
  <c r="M597" i="107"/>
  <c r="L597" i="107"/>
  <c r="K597" i="107"/>
  <c r="H597" i="107"/>
  <c r="D597" i="107"/>
  <c r="C597" i="107"/>
  <c r="B597" i="107"/>
  <c r="P596" i="107"/>
  <c r="O596" i="107"/>
  <c r="N596" i="107"/>
  <c r="M596" i="107"/>
  <c r="L596" i="107"/>
  <c r="K596" i="107"/>
  <c r="H596" i="107"/>
  <c r="D596" i="107"/>
  <c r="C596" i="107"/>
  <c r="B596" i="107"/>
  <c r="P595" i="107"/>
  <c r="O595" i="107"/>
  <c r="N595" i="107"/>
  <c r="M595" i="107"/>
  <c r="L595" i="107"/>
  <c r="K595" i="107"/>
  <c r="H595" i="107"/>
  <c r="D595" i="107"/>
  <c r="C595" i="107"/>
  <c r="B595" i="107"/>
  <c r="P594" i="107"/>
  <c r="O594" i="107"/>
  <c r="N594" i="107"/>
  <c r="M594" i="107"/>
  <c r="L594" i="107"/>
  <c r="K594" i="107"/>
  <c r="H594" i="107"/>
  <c r="D594" i="107"/>
  <c r="C594" i="107"/>
  <c r="B594" i="107"/>
  <c r="P593" i="107"/>
  <c r="O593" i="107"/>
  <c r="N593" i="107"/>
  <c r="M593" i="107"/>
  <c r="L593" i="107"/>
  <c r="K593" i="107"/>
  <c r="H593" i="107"/>
  <c r="D593" i="107"/>
  <c r="C593" i="107"/>
  <c r="B593" i="107"/>
  <c r="P592" i="107"/>
  <c r="O592" i="107"/>
  <c r="N592" i="107"/>
  <c r="M592" i="107"/>
  <c r="L592" i="107"/>
  <c r="K592" i="107"/>
  <c r="H592" i="107"/>
  <c r="D592" i="107"/>
  <c r="C592" i="107"/>
  <c r="B592" i="107"/>
  <c r="P591" i="107"/>
  <c r="O591" i="107"/>
  <c r="N591" i="107"/>
  <c r="M591" i="107"/>
  <c r="L591" i="107"/>
  <c r="K591" i="107"/>
  <c r="H591" i="107"/>
  <c r="D591" i="107"/>
  <c r="C591" i="107"/>
  <c r="B591" i="107"/>
  <c r="P590" i="107"/>
  <c r="O590" i="107"/>
  <c r="N590" i="107"/>
  <c r="M590" i="107"/>
  <c r="L590" i="107"/>
  <c r="K590" i="107"/>
  <c r="H590" i="107"/>
  <c r="D590" i="107"/>
  <c r="C590" i="107"/>
  <c r="B590" i="107"/>
  <c r="P589" i="107"/>
  <c r="O589" i="107"/>
  <c r="N589" i="107"/>
  <c r="M589" i="107"/>
  <c r="L589" i="107"/>
  <c r="K589" i="107"/>
  <c r="H589" i="107"/>
  <c r="D589" i="107"/>
  <c r="C589" i="107"/>
  <c r="B589" i="107"/>
  <c r="P588" i="107"/>
  <c r="O588" i="107"/>
  <c r="N588" i="107"/>
  <c r="M588" i="107"/>
  <c r="L588" i="107"/>
  <c r="K588" i="107"/>
  <c r="H588" i="107"/>
  <c r="D588" i="107"/>
  <c r="C588" i="107"/>
  <c r="B588" i="107"/>
  <c r="P587" i="107"/>
  <c r="O587" i="107"/>
  <c r="N587" i="107"/>
  <c r="M587" i="107"/>
  <c r="L587" i="107"/>
  <c r="K587" i="107"/>
  <c r="H587" i="107"/>
  <c r="D587" i="107"/>
  <c r="C587" i="107"/>
  <c r="B587" i="107"/>
  <c r="P586" i="107"/>
  <c r="O586" i="107"/>
  <c r="N586" i="107"/>
  <c r="M586" i="107"/>
  <c r="L586" i="107"/>
  <c r="K586" i="107"/>
  <c r="H586" i="107"/>
  <c r="D586" i="107"/>
  <c r="C586" i="107"/>
  <c r="B586" i="107"/>
  <c r="P585" i="107"/>
  <c r="O585" i="107"/>
  <c r="N585" i="107"/>
  <c r="M585" i="107"/>
  <c r="L585" i="107"/>
  <c r="K585" i="107"/>
  <c r="H585" i="107"/>
  <c r="D585" i="107"/>
  <c r="C585" i="107"/>
  <c r="B585" i="107"/>
  <c r="P584" i="107"/>
  <c r="O584" i="107"/>
  <c r="N584" i="107"/>
  <c r="M584" i="107"/>
  <c r="L584" i="107"/>
  <c r="K584" i="107"/>
  <c r="H584" i="107"/>
  <c r="D584" i="107"/>
  <c r="C584" i="107"/>
  <c r="B584" i="107"/>
  <c r="P583" i="107"/>
  <c r="O583" i="107"/>
  <c r="N583" i="107"/>
  <c r="M583" i="107"/>
  <c r="L583" i="107"/>
  <c r="K583" i="107"/>
  <c r="H583" i="107"/>
  <c r="D583" i="107"/>
  <c r="C583" i="107"/>
  <c r="B583" i="107"/>
  <c r="P582" i="107"/>
  <c r="O582" i="107"/>
  <c r="N582" i="107"/>
  <c r="M582" i="107"/>
  <c r="L582" i="107"/>
  <c r="K582" i="107"/>
  <c r="H582" i="107"/>
  <c r="D582" i="107"/>
  <c r="C582" i="107"/>
  <c r="B582" i="107"/>
  <c r="P581" i="107"/>
  <c r="O581" i="107"/>
  <c r="N581" i="107"/>
  <c r="M581" i="107"/>
  <c r="L581" i="107"/>
  <c r="K581" i="107"/>
  <c r="H581" i="107"/>
  <c r="D581" i="107"/>
  <c r="C581" i="107"/>
  <c r="B581" i="107"/>
  <c r="P580" i="107"/>
  <c r="O580" i="107"/>
  <c r="N580" i="107"/>
  <c r="M580" i="107"/>
  <c r="L580" i="107"/>
  <c r="K580" i="107"/>
  <c r="H580" i="107"/>
  <c r="D580" i="107"/>
  <c r="C580" i="107"/>
  <c r="B580" i="107"/>
  <c r="P579" i="107"/>
  <c r="O579" i="107"/>
  <c r="N579" i="107"/>
  <c r="M579" i="107"/>
  <c r="L579" i="107"/>
  <c r="K579" i="107"/>
  <c r="H579" i="107"/>
  <c r="D579" i="107"/>
  <c r="C579" i="107"/>
  <c r="B579" i="107"/>
  <c r="P578" i="107"/>
  <c r="O578" i="107"/>
  <c r="N578" i="107"/>
  <c r="M578" i="107"/>
  <c r="L578" i="107"/>
  <c r="K578" i="107"/>
  <c r="H578" i="107"/>
  <c r="D578" i="107"/>
  <c r="C578" i="107"/>
  <c r="B578" i="107"/>
  <c r="P577" i="107"/>
  <c r="O577" i="107"/>
  <c r="N577" i="107"/>
  <c r="M577" i="107"/>
  <c r="L577" i="107"/>
  <c r="K577" i="107"/>
  <c r="H577" i="107"/>
  <c r="D577" i="107"/>
  <c r="C577" i="107"/>
  <c r="B577" i="107"/>
  <c r="P576" i="107"/>
  <c r="O576" i="107"/>
  <c r="N576" i="107"/>
  <c r="M576" i="107"/>
  <c r="L576" i="107"/>
  <c r="K576" i="107"/>
  <c r="H576" i="107"/>
  <c r="D576" i="107"/>
  <c r="C576" i="107"/>
  <c r="B576" i="107"/>
  <c r="P575" i="107"/>
  <c r="O575" i="107"/>
  <c r="N575" i="107"/>
  <c r="M575" i="107"/>
  <c r="L575" i="107"/>
  <c r="K575" i="107"/>
  <c r="H575" i="107"/>
  <c r="D575" i="107"/>
  <c r="C575" i="107"/>
  <c r="B575" i="107"/>
  <c r="P574" i="107"/>
  <c r="O574" i="107"/>
  <c r="N574" i="107"/>
  <c r="M574" i="107"/>
  <c r="L574" i="107"/>
  <c r="K574" i="107"/>
  <c r="H574" i="107"/>
  <c r="D574" i="107"/>
  <c r="C574" i="107"/>
  <c r="B574" i="107"/>
  <c r="P573" i="107"/>
  <c r="O573" i="107"/>
  <c r="N573" i="107"/>
  <c r="M573" i="107"/>
  <c r="L573" i="107"/>
  <c r="K573" i="107"/>
  <c r="H573" i="107"/>
  <c r="D573" i="107"/>
  <c r="C573" i="107"/>
  <c r="B573" i="107"/>
  <c r="P572" i="107"/>
  <c r="O572" i="107"/>
  <c r="N572" i="107"/>
  <c r="M572" i="107"/>
  <c r="L572" i="107"/>
  <c r="K572" i="107"/>
  <c r="H572" i="107"/>
  <c r="D572" i="107"/>
  <c r="C572" i="107"/>
  <c r="B572" i="107"/>
  <c r="P571" i="107"/>
  <c r="O571" i="107"/>
  <c r="N571" i="107"/>
  <c r="M571" i="107"/>
  <c r="L571" i="107"/>
  <c r="K571" i="107"/>
  <c r="H571" i="107"/>
  <c r="D571" i="107"/>
  <c r="C571" i="107"/>
  <c r="B571" i="107"/>
  <c r="P570" i="107"/>
  <c r="O570" i="107"/>
  <c r="N570" i="107"/>
  <c r="M570" i="107"/>
  <c r="L570" i="107"/>
  <c r="K570" i="107"/>
  <c r="H570" i="107"/>
  <c r="D570" i="107"/>
  <c r="C570" i="107"/>
  <c r="B570" i="107"/>
  <c r="P569" i="107"/>
  <c r="O569" i="107"/>
  <c r="N569" i="107"/>
  <c r="M569" i="107"/>
  <c r="L569" i="107"/>
  <c r="K569" i="107"/>
  <c r="H569" i="107"/>
  <c r="D569" i="107"/>
  <c r="C569" i="107"/>
  <c r="B569" i="107"/>
  <c r="P568" i="107"/>
  <c r="O568" i="107"/>
  <c r="N568" i="107"/>
  <c r="M568" i="107"/>
  <c r="L568" i="107"/>
  <c r="K568" i="107"/>
  <c r="H568" i="107"/>
  <c r="D568" i="107"/>
  <c r="C568" i="107"/>
  <c r="B568" i="107"/>
  <c r="P567" i="107"/>
  <c r="O567" i="107"/>
  <c r="N567" i="107"/>
  <c r="M567" i="107"/>
  <c r="L567" i="107"/>
  <c r="K567" i="107"/>
  <c r="H567" i="107"/>
  <c r="D567" i="107"/>
  <c r="C567" i="107"/>
  <c r="B567" i="107"/>
  <c r="P566" i="107"/>
  <c r="O566" i="107"/>
  <c r="N566" i="107"/>
  <c r="M566" i="107"/>
  <c r="L566" i="107"/>
  <c r="K566" i="107"/>
  <c r="H566" i="107"/>
  <c r="D566" i="107"/>
  <c r="C566" i="107"/>
  <c r="B566" i="107"/>
  <c r="P565" i="107"/>
  <c r="O565" i="107"/>
  <c r="N565" i="107"/>
  <c r="M565" i="107"/>
  <c r="L565" i="107"/>
  <c r="K565" i="107"/>
  <c r="H565" i="107"/>
  <c r="D565" i="107"/>
  <c r="C565" i="107"/>
  <c r="B565" i="107"/>
  <c r="P564" i="107"/>
  <c r="O564" i="107"/>
  <c r="N564" i="107"/>
  <c r="M564" i="107"/>
  <c r="L564" i="107"/>
  <c r="K564" i="107"/>
  <c r="H564" i="107"/>
  <c r="D564" i="107"/>
  <c r="C564" i="107"/>
  <c r="B564" i="107"/>
  <c r="P563" i="107"/>
  <c r="O563" i="107"/>
  <c r="N563" i="107"/>
  <c r="M563" i="107"/>
  <c r="L563" i="107"/>
  <c r="K563" i="107"/>
  <c r="H563" i="107"/>
  <c r="D563" i="107"/>
  <c r="C563" i="107"/>
  <c r="B563" i="107"/>
  <c r="P562" i="107"/>
  <c r="O562" i="107"/>
  <c r="N562" i="107"/>
  <c r="M562" i="107"/>
  <c r="L562" i="107"/>
  <c r="K562" i="107"/>
  <c r="H562" i="107"/>
  <c r="D562" i="107"/>
  <c r="C562" i="107"/>
  <c r="B562" i="107"/>
  <c r="P561" i="107"/>
  <c r="O561" i="107"/>
  <c r="N561" i="107"/>
  <c r="M561" i="107"/>
  <c r="L561" i="107"/>
  <c r="K561" i="107"/>
  <c r="H561" i="107"/>
  <c r="D561" i="107"/>
  <c r="C561" i="107"/>
  <c r="B561" i="107"/>
  <c r="P560" i="107"/>
  <c r="O560" i="107"/>
  <c r="N560" i="107"/>
  <c r="M560" i="107"/>
  <c r="L560" i="107"/>
  <c r="K560" i="107"/>
  <c r="H560" i="107"/>
  <c r="D560" i="107"/>
  <c r="C560" i="107"/>
  <c r="B560" i="107"/>
  <c r="P559" i="107"/>
  <c r="O559" i="107"/>
  <c r="N559" i="107"/>
  <c r="M559" i="107"/>
  <c r="L559" i="107"/>
  <c r="K559" i="107"/>
  <c r="H559" i="107"/>
  <c r="D559" i="107"/>
  <c r="C559" i="107"/>
  <c r="B559" i="107"/>
  <c r="P558" i="107"/>
  <c r="O558" i="107"/>
  <c r="N558" i="107"/>
  <c r="M558" i="107"/>
  <c r="L558" i="107"/>
  <c r="K558" i="107"/>
  <c r="H558" i="107"/>
  <c r="D558" i="107"/>
  <c r="C558" i="107"/>
  <c r="B558" i="107"/>
  <c r="P557" i="107"/>
  <c r="O557" i="107"/>
  <c r="N557" i="107"/>
  <c r="M557" i="107"/>
  <c r="L557" i="107"/>
  <c r="K557" i="107"/>
  <c r="H557" i="107"/>
  <c r="D557" i="107"/>
  <c r="C557" i="107"/>
  <c r="B557" i="107"/>
  <c r="P556" i="107"/>
  <c r="O556" i="107"/>
  <c r="N556" i="107"/>
  <c r="M556" i="107"/>
  <c r="L556" i="107"/>
  <c r="K556" i="107"/>
  <c r="H556" i="107"/>
  <c r="D556" i="107"/>
  <c r="C556" i="107"/>
  <c r="B556" i="107"/>
  <c r="P555" i="107"/>
  <c r="O555" i="107"/>
  <c r="N555" i="107"/>
  <c r="M555" i="107"/>
  <c r="L555" i="107"/>
  <c r="K555" i="107"/>
  <c r="H555" i="107"/>
  <c r="D555" i="107"/>
  <c r="C555" i="107"/>
  <c r="B555" i="107"/>
  <c r="P554" i="107"/>
  <c r="O554" i="107"/>
  <c r="N554" i="107"/>
  <c r="M554" i="107"/>
  <c r="L554" i="107"/>
  <c r="K554" i="107"/>
  <c r="H554" i="107"/>
  <c r="D554" i="107"/>
  <c r="C554" i="107"/>
  <c r="B554" i="107"/>
  <c r="P553" i="107"/>
  <c r="O553" i="107"/>
  <c r="N553" i="107"/>
  <c r="M553" i="107"/>
  <c r="L553" i="107"/>
  <c r="K553" i="107"/>
  <c r="H553" i="107"/>
  <c r="D553" i="107"/>
  <c r="C553" i="107"/>
  <c r="B553" i="107"/>
  <c r="P552" i="107"/>
  <c r="O552" i="107"/>
  <c r="N552" i="107"/>
  <c r="M552" i="107"/>
  <c r="L552" i="107"/>
  <c r="K552" i="107"/>
  <c r="H552" i="107"/>
  <c r="D552" i="107"/>
  <c r="C552" i="107"/>
  <c r="B552" i="107"/>
  <c r="P551" i="107"/>
  <c r="O551" i="107"/>
  <c r="N551" i="107"/>
  <c r="M551" i="107"/>
  <c r="L551" i="107"/>
  <c r="K551" i="107"/>
  <c r="H551" i="107"/>
  <c r="D551" i="107"/>
  <c r="C551" i="107"/>
  <c r="B551" i="107"/>
  <c r="P550" i="107"/>
  <c r="O550" i="107"/>
  <c r="N550" i="107"/>
  <c r="M550" i="107"/>
  <c r="L550" i="107"/>
  <c r="K550" i="107"/>
  <c r="H550" i="107"/>
  <c r="D550" i="107"/>
  <c r="C550" i="107"/>
  <c r="B550" i="107"/>
  <c r="P549" i="107"/>
  <c r="O549" i="107"/>
  <c r="N549" i="107"/>
  <c r="M549" i="107"/>
  <c r="L549" i="107"/>
  <c r="K549" i="107"/>
  <c r="H549" i="107"/>
  <c r="D549" i="107"/>
  <c r="C549" i="107"/>
  <c r="B549" i="107"/>
  <c r="P548" i="107"/>
  <c r="O548" i="107"/>
  <c r="N548" i="107"/>
  <c r="M548" i="107"/>
  <c r="L548" i="107"/>
  <c r="K548" i="107"/>
  <c r="H548" i="107"/>
  <c r="D548" i="107"/>
  <c r="C548" i="107"/>
  <c r="B548" i="107"/>
  <c r="P547" i="107"/>
  <c r="O547" i="107"/>
  <c r="N547" i="107"/>
  <c r="M547" i="107"/>
  <c r="L547" i="107"/>
  <c r="K547" i="107"/>
  <c r="H547" i="107"/>
  <c r="D547" i="107"/>
  <c r="C547" i="107"/>
  <c r="B547" i="107"/>
  <c r="P546" i="107"/>
  <c r="O546" i="107"/>
  <c r="N546" i="107"/>
  <c r="M546" i="107"/>
  <c r="L546" i="107"/>
  <c r="K546" i="107"/>
  <c r="H546" i="107"/>
  <c r="D546" i="107"/>
  <c r="C546" i="107"/>
  <c r="B546" i="107"/>
  <c r="P545" i="107"/>
  <c r="O545" i="107"/>
  <c r="N545" i="107"/>
  <c r="M545" i="107"/>
  <c r="L545" i="107"/>
  <c r="K545" i="107"/>
  <c r="H545" i="107"/>
  <c r="D545" i="107"/>
  <c r="C545" i="107"/>
  <c r="B545" i="107"/>
  <c r="P544" i="107"/>
  <c r="O544" i="107"/>
  <c r="N544" i="107"/>
  <c r="M544" i="107"/>
  <c r="L544" i="107"/>
  <c r="K544" i="107"/>
  <c r="H544" i="107"/>
  <c r="D544" i="107"/>
  <c r="C544" i="107"/>
  <c r="B544" i="107"/>
  <c r="P543" i="107"/>
  <c r="O543" i="107"/>
  <c r="N543" i="107"/>
  <c r="M543" i="107"/>
  <c r="L543" i="107"/>
  <c r="K543" i="107"/>
  <c r="H543" i="107"/>
  <c r="D543" i="107"/>
  <c r="C543" i="107"/>
  <c r="B543" i="107"/>
  <c r="P542" i="107"/>
  <c r="O542" i="107"/>
  <c r="N542" i="107"/>
  <c r="M542" i="107"/>
  <c r="L542" i="107"/>
  <c r="K542" i="107"/>
  <c r="H542" i="107"/>
  <c r="D542" i="107"/>
  <c r="C542" i="107"/>
  <c r="B542" i="107"/>
  <c r="P541" i="107"/>
  <c r="O541" i="107"/>
  <c r="N541" i="107"/>
  <c r="M541" i="107"/>
  <c r="L541" i="107"/>
  <c r="K541" i="107"/>
  <c r="H541" i="107"/>
  <c r="D541" i="107"/>
  <c r="C541" i="107"/>
  <c r="B541" i="107"/>
  <c r="P540" i="107"/>
  <c r="O540" i="107"/>
  <c r="N540" i="107"/>
  <c r="M540" i="107"/>
  <c r="L540" i="107"/>
  <c r="K540" i="107"/>
  <c r="H540" i="107"/>
  <c r="D540" i="107"/>
  <c r="C540" i="107"/>
  <c r="B540" i="107"/>
  <c r="P539" i="107"/>
  <c r="O539" i="107"/>
  <c r="N539" i="107"/>
  <c r="M539" i="107"/>
  <c r="L539" i="107"/>
  <c r="K539" i="107"/>
  <c r="H539" i="107"/>
  <c r="D539" i="107"/>
  <c r="C539" i="107"/>
  <c r="B539" i="107"/>
  <c r="P538" i="107"/>
  <c r="O538" i="107"/>
  <c r="N538" i="107"/>
  <c r="M538" i="107"/>
  <c r="L538" i="107"/>
  <c r="K538" i="107"/>
  <c r="H538" i="107"/>
  <c r="D538" i="107"/>
  <c r="C538" i="107"/>
  <c r="B538" i="107"/>
  <c r="P537" i="107"/>
  <c r="O537" i="107"/>
  <c r="N537" i="107"/>
  <c r="M537" i="107"/>
  <c r="L537" i="107"/>
  <c r="K537" i="107"/>
  <c r="H537" i="107"/>
  <c r="D537" i="107"/>
  <c r="C537" i="107"/>
  <c r="B537" i="107"/>
  <c r="P536" i="107"/>
  <c r="O536" i="107"/>
  <c r="N536" i="107"/>
  <c r="M536" i="107"/>
  <c r="L536" i="107"/>
  <c r="K536" i="107"/>
  <c r="H536" i="107"/>
  <c r="D536" i="107"/>
  <c r="C536" i="107"/>
  <c r="B536" i="107"/>
  <c r="P535" i="107"/>
  <c r="O535" i="107"/>
  <c r="N535" i="107"/>
  <c r="M535" i="107"/>
  <c r="L535" i="107"/>
  <c r="K535" i="107"/>
  <c r="H535" i="107"/>
  <c r="D535" i="107"/>
  <c r="C535" i="107"/>
  <c r="B535" i="107"/>
  <c r="P534" i="107"/>
  <c r="O534" i="107"/>
  <c r="N534" i="107"/>
  <c r="M534" i="107"/>
  <c r="L534" i="107"/>
  <c r="K534" i="107"/>
  <c r="H534" i="107"/>
  <c r="D534" i="107"/>
  <c r="C534" i="107"/>
  <c r="B534" i="107"/>
  <c r="P533" i="107"/>
  <c r="O533" i="107"/>
  <c r="N533" i="107"/>
  <c r="M533" i="107"/>
  <c r="L533" i="107"/>
  <c r="K533" i="107"/>
  <c r="H533" i="107"/>
  <c r="D533" i="107"/>
  <c r="C533" i="107"/>
  <c r="B533" i="107"/>
  <c r="P532" i="107"/>
  <c r="O532" i="107"/>
  <c r="N532" i="107"/>
  <c r="M532" i="107"/>
  <c r="L532" i="107"/>
  <c r="K532" i="107"/>
  <c r="H532" i="107"/>
  <c r="D532" i="107"/>
  <c r="C532" i="107"/>
  <c r="B532" i="107"/>
  <c r="P531" i="107"/>
  <c r="O531" i="107"/>
  <c r="N531" i="107"/>
  <c r="M531" i="107"/>
  <c r="L531" i="107"/>
  <c r="K531" i="107"/>
  <c r="H531" i="107"/>
  <c r="D531" i="107"/>
  <c r="C531" i="107"/>
  <c r="B531" i="107"/>
  <c r="P530" i="107"/>
  <c r="O530" i="107"/>
  <c r="N530" i="107"/>
  <c r="M530" i="107"/>
  <c r="L530" i="107"/>
  <c r="K530" i="107"/>
  <c r="H530" i="107"/>
  <c r="D530" i="107"/>
  <c r="C530" i="107"/>
  <c r="B530" i="107"/>
  <c r="P529" i="107"/>
  <c r="O529" i="107"/>
  <c r="N529" i="107"/>
  <c r="M529" i="107"/>
  <c r="L529" i="107"/>
  <c r="K529" i="107"/>
  <c r="H529" i="107"/>
  <c r="D529" i="107"/>
  <c r="C529" i="107"/>
  <c r="B529" i="107"/>
  <c r="P528" i="107"/>
  <c r="O528" i="107"/>
  <c r="N528" i="107"/>
  <c r="M528" i="107"/>
  <c r="L528" i="107"/>
  <c r="K528" i="107"/>
  <c r="H528" i="107"/>
  <c r="D528" i="107"/>
  <c r="C528" i="107"/>
  <c r="B528" i="107"/>
  <c r="P527" i="107"/>
  <c r="O527" i="107"/>
  <c r="N527" i="107"/>
  <c r="M527" i="107"/>
  <c r="L527" i="107"/>
  <c r="K527" i="107"/>
  <c r="H527" i="107"/>
  <c r="D527" i="107"/>
  <c r="C527" i="107"/>
  <c r="B527" i="107"/>
  <c r="P526" i="107"/>
  <c r="O526" i="107"/>
  <c r="N526" i="107"/>
  <c r="M526" i="107"/>
  <c r="L526" i="107"/>
  <c r="K526" i="107"/>
  <c r="H526" i="107"/>
  <c r="D526" i="107"/>
  <c r="C526" i="107"/>
  <c r="B526" i="107"/>
  <c r="P525" i="107"/>
  <c r="O525" i="107"/>
  <c r="N525" i="107"/>
  <c r="M525" i="107"/>
  <c r="L525" i="107"/>
  <c r="K525" i="107"/>
  <c r="H525" i="107"/>
  <c r="D525" i="107"/>
  <c r="C525" i="107"/>
  <c r="B525" i="107"/>
  <c r="P524" i="107"/>
  <c r="O524" i="107"/>
  <c r="N524" i="107"/>
  <c r="M524" i="107"/>
  <c r="L524" i="107"/>
  <c r="K524" i="107"/>
  <c r="H524" i="107"/>
  <c r="D524" i="107"/>
  <c r="C524" i="107"/>
  <c r="B524" i="107"/>
  <c r="P523" i="107"/>
  <c r="O523" i="107"/>
  <c r="N523" i="107"/>
  <c r="M523" i="107"/>
  <c r="L523" i="107"/>
  <c r="K523" i="107"/>
  <c r="H523" i="107"/>
  <c r="D523" i="107"/>
  <c r="C523" i="107"/>
  <c r="B523" i="107"/>
  <c r="P522" i="107"/>
  <c r="O522" i="107"/>
  <c r="N522" i="107"/>
  <c r="M522" i="107"/>
  <c r="L522" i="107"/>
  <c r="K522" i="107"/>
  <c r="H522" i="107"/>
  <c r="D522" i="107"/>
  <c r="C522" i="107"/>
  <c r="B522" i="107"/>
  <c r="P521" i="107"/>
  <c r="O521" i="107"/>
  <c r="N521" i="107"/>
  <c r="M521" i="107"/>
  <c r="L521" i="107"/>
  <c r="K521" i="107"/>
  <c r="H521" i="107"/>
  <c r="D521" i="107"/>
  <c r="C521" i="107"/>
  <c r="B521" i="107"/>
  <c r="P520" i="107"/>
  <c r="O520" i="107"/>
  <c r="N520" i="107"/>
  <c r="M520" i="107"/>
  <c r="L520" i="107"/>
  <c r="K520" i="107"/>
  <c r="H520" i="107"/>
  <c r="D520" i="107"/>
  <c r="C520" i="107"/>
  <c r="B520" i="107"/>
  <c r="P519" i="107"/>
  <c r="O519" i="107"/>
  <c r="N519" i="107"/>
  <c r="M519" i="107"/>
  <c r="L519" i="107"/>
  <c r="K519" i="107"/>
  <c r="H519" i="107"/>
  <c r="D519" i="107"/>
  <c r="C519" i="107"/>
  <c r="B519" i="107"/>
  <c r="P518" i="107"/>
  <c r="O518" i="107"/>
  <c r="N518" i="107"/>
  <c r="M518" i="107"/>
  <c r="L518" i="107"/>
  <c r="K518" i="107"/>
  <c r="H518" i="107"/>
  <c r="D518" i="107"/>
  <c r="C518" i="107"/>
  <c r="B518" i="107"/>
  <c r="P517" i="107"/>
  <c r="O517" i="107"/>
  <c r="N517" i="107"/>
  <c r="M517" i="107"/>
  <c r="L517" i="107"/>
  <c r="K517" i="107"/>
  <c r="H517" i="107"/>
  <c r="D517" i="107"/>
  <c r="C517" i="107"/>
  <c r="B517" i="107"/>
  <c r="P516" i="107"/>
  <c r="O516" i="107"/>
  <c r="N516" i="107"/>
  <c r="M516" i="107"/>
  <c r="L516" i="107"/>
  <c r="K516" i="107"/>
  <c r="H516" i="107"/>
  <c r="D516" i="107"/>
  <c r="C516" i="107"/>
  <c r="B516" i="107"/>
  <c r="P515" i="107"/>
  <c r="O515" i="107"/>
  <c r="N515" i="107"/>
  <c r="M515" i="107"/>
  <c r="L515" i="107"/>
  <c r="K515" i="107"/>
  <c r="H515" i="107"/>
  <c r="D515" i="107"/>
  <c r="C515" i="107"/>
  <c r="B515" i="107"/>
  <c r="P514" i="107"/>
  <c r="O514" i="107"/>
  <c r="N514" i="107"/>
  <c r="M514" i="107"/>
  <c r="L514" i="107"/>
  <c r="K514" i="107"/>
  <c r="H514" i="107"/>
  <c r="D514" i="107"/>
  <c r="C514" i="107"/>
  <c r="B514" i="107"/>
  <c r="P513" i="107"/>
  <c r="O513" i="107"/>
  <c r="N513" i="107"/>
  <c r="M513" i="107"/>
  <c r="L513" i="107"/>
  <c r="K513" i="107"/>
  <c r="H513" i="107"/>
  <c r="D513" i="107"/>
  <c r="C513" i="107"/>
  <c r="B513" i="107"/>
  <c r="P512" i="107"/>
  <c r="O512" i="107"/>
  <c r="N512" i="107"/>
  <c r="M512" i="107"/>
  <c r="L512" i="107"/>
  <c r="K512" i="107"/>
  <c r="H512" i="107"/>
  <c r="D512" i="107"/>
  <c r="C512" i="107"/>
  <c r="B512" i="107"/>
  <c r="P511" i="107"/>
  <c r="O511" i="107"/>
  <c r="N511" i="107"/>
  <c r="M511" i="107"/>
  <c r="L511" i="107"/>
  <c r="K511" i="107"/>
  <c r="H511" i="107"/>
  <c r="D511" i="107"/>
  <c r="C511" i="107"/>
  <c r="B511" i="107"/>
  <c r="P510" i="107"/>
  <c r="O510" i="107"/>
  <c r="N510" i="107"/>
  <c r="M510" i="107"/>
  <c r="L510" i="107"/>
  <c r="K510" i="107"/>
  <c r="H510" i="107"/>
  <c r="D510" i="107"/>
  <c r="C510" i="107"/>
  <c r="B510" i="107"/>
  <c r="P509" i="107"/>
  <c r="O509" i="107"/>
  <c r="N509" i="107"/>
  <c r="M509" i="107"/>
  <c r="L509" i="107"/>
  <c r="K509" i="107"/>
  <c r="H509" i="107"/>
  <c r="D509" i="107"/>
  <c r="C509" i="107"/>
  <c r="B509" i="107"/>
  <c r="P508" i="107"/>
  <c r="O508" i="107"/>
  <c r="N508" i="107"/>
  <c r="M508" i="107"/>
  <c r="L508" i="107"/>
  <c r="K508" i="107"/>
  <c r="H508" i="107"/>
  <c r="D508" i="107"/>
  <c r="C508" i="107"/>
  <c r="B508" i="107"/>
  <c r="P507" i="107"/>
  <c r="O507" i="107"/>
  <c r="N507" i="107"/>
  <c r="M507" i="107"/>
  <c r="L507" i="107"/>
  <c r="K507" i="107"/>
  <c r="H507" i="107"/>
  <c r="D507" i="107"/>
  <c r="C507" i="107"/>
  <c r="B507" i="107"/>
  <c r="P506" i="107"/>
  <c r="O506" i="107"/>
  <c r="N506" i="107"/>
  <c r="M506" i="107"/>
  <c r="L506" i="107"/>
  <c r="K506" i="107"/>
  <c r="H506" i="107"/>
  <c r="D506" i="107"/>
  <c r="C506" i="107"/>
  <c r="B506" i="107"/>
  <c r="P505" i="107"/>
  <c r="O505" i="107"/>
  <c r="N505" i="107"/>
  <c r="M505" i="107"/>
  <c r="L505" i="107"/>
  <c r="K505" i="107"/>
  <c r="H505" i="107"/>
  <c r="D505" i="107"/>
  <c r="C505" i="107"/>
  <c r="B505" i="107"/>
  <c r="P504" i="107"/>
  <c r="O504" i="107"/>
  <c r="N504" i="107"/>
  <c r="M504" i="107"/>
  <c r="L504" i="107"/>
  <c r="K504" i="107"/>
  <c r="H504" i="107"/>
  <c r="D504" i="107"/>
  <c r="C504" i="107"/>
  <c r="B504" i="107"/>
  <c r="P503" i="107"/>
  <c r="O503" i="107"/>
  <c r="N503" i="107"/>
  <c r="M503" i="107"/>
  <c r="L503" i="107"/>
  <c r="K503" i="107"/>
  <c r="H503" i="107"/>
  <c r="D503" i="107"/>
  <c r="C503" i="107"/>
  <c r="B503" i="107"/>
  <c r="P502" i="107"/>
  <c r="O502" i="107"/>
  <c r="N502" i="107"/>
  <c r="M502" i="107"/>
  <c r="L502" i="107"/>
  <c r="K502" i="107"/>
  <c r="H502" i="107"/>
  <c r="D502" i="107"/>
  <c r="C502" i="107"/>
  <c r="B502" i="107"/>
  <c r="P501" i="107"/>
  <c r="O501" i="107"/>
  <c r="N501" i="107"/>
  <c r="M501" i="107"/>
  <c r="L501" i="107"/>
  <c r="K501" i="107"/>
  <c r="H501" i="107"/>
  <c r="D501" i="107"/>
  <c r="C501" i="107"/>
  <c r="B501" i="107"/>
  <c r="P500" i="107"/>
  <c r="O500" i="107"/>
  <c r="N500" i="107"/>
  <c r="M500" i="107"/>
  <c r="L500" i="107"/>
  <c r="K500" i="107"/>
  <c r="H500" i="107"/>
  <c r="D500" i="107"/>
  <c r="C500" i="107"/>
  <c r="B500" i="107"/>
  <c r="P499" i="107"/>
  <c r="O499" i="107"/>
  <c r="N499" i="107"/>
  <c r="M499" i="107"/>
  <c r="L499" i="107"/>
  <c r="K499" i="107"/>
  <c r="H499" i="107"/>
  <c r="D499" i="107"/>
  <c r="C499" i="107"/>
  <c r="B499" i="107"/>
  <c r="P498" i="107"/>
  <c r="O498" i="107"/>
  <c r="N498" i="107"/>
  <c r="M498" i="107"/>
  <c r="L498" i="107"/>
  <c r="K498" i="107"/>
  <c r="H498" i="107"/>
  <c r="D498" i="107"/>
  <c r="C498" i="107"/>
  <c r="B498" i="107"/>
  <c r="P497" i="107"/>
  <c r="O497" i="107"/>
  <c r="N497" i="107"/>
  <c r="M497" i="107"/>
  <c r="L497" i="107"/>
  <c r="K497" i="107"/>
  <c r="H497" i="107"/>
  <c r="D497" i="107"/>
  <c r="C497" i="107"/>
  <c r="B497" i="107"/>
  <c r="P496" i="107"/>
  <c r="O496" i="107"/>
  <c r="N496" i="107"/>
  <c r="M496" i="107"/>
  <c r="L496" i="107"/>
  <c r="K496" i="107"/>
  <c r="H496" i="107"/>
  <c r="D496" i="107"/>
  <c r="C496" i="107"/>
  <c r="B496" i="107"/>
  <c r="P495" i="107"/>
  <c r="O495" i="107"/>
  <c r="N495" i="107"/>
  <c r="M495" i="107"/>
  <c r="L495" i="107"/>
  <c r="K495" i="107"/>
  <c r="H495" i="107"/>
  <c r="D495" i="107"/>
  <c r="C495" i="107"/>
  <c r="B495" i="107"/>
  <c r="P494" i="107"/>
  <c r="O494" i="107"/>
  <c r="N494" i="107"/>
  <c r="M494" i="107"/>
  <c r="L494" i="107"/>
  <c r="K494" i="107"/>
  <c r="H494" i="107"/>
  <c r="D494" i="107"/>
  <c r="C494" i="107"/>
  <c r="B494" i="107"/>
  <c r="P493" i="107"/>
  <c r="O493" i="107"/>
  <c r="N493" i="107"/>
  <c r="M493" i="107"/>
  <c r="L493" i="107"/>
  <c r="K493" i="107"/>
  <c r="H493" i="107"/>
  <c r="D493" i="107"/>
  <c r="C493" i="107"/>
  <c r="B493" i="107"/>
  <c r="P492" i="107"/>
  <c r="O492" i="107"/>
  <c r="N492" i="107"/>
  <c r="M492" i="107"/>
  <c r="L492" i="107"/>
  <c r="K492" i="107"/>
  <c r="H492" i="107"/>
  <c r="D492" i="107"/>
  <c r="C492" i="107"/>
  <c r="B492" i="107"/>
  <c r="P491" i="107"/>
  <c r="O491" i="107"/>
  <c r="N491" i="107"/>
  <c r="M491" i="107"/>
  <c r="L491" i="107"/>
  <c r="K491" i="107"/>
  <c r="H491" i="107"/>
  <c r="D491" i="107"/>
  <c r="C491" i="107"/>
  <c r="B491" i="107"/>
  <c r="P490" i="107"/>
  <c r="O490" i="107"/>
  <c r="N490" i="107"/>
  <c r="M490" i="107"/>
  <c r="L490" i="107"/>
  <c r="K490" i="107"/>
  <c r="H490" i="107"/>
  <c r="D490" i="107"/>
  <c r="C490" i="107"/>
  <c r="B490" i="107"/>
  <c r="P489" i="107"/>
  <c r="O489" i="107"/>
  <c r="N489" i="107"/>
  <c r="M489" i="107"/>
  <c r="L489" i="107"/>
  <c r="K489" i="107"/>
  <c r="H489" i="107"/>
  <c r="D489" i="107"/>
  <c r="C489" i="107"/>
  <c r="B489" i="107"/>
  <c r="P488" i="107"/>
  <c r="O488" i="107"/>
  <c r="N488" i="107"/>
  <c r="M488" i="107"/>
  <c r="L488" i="107"/>
  <c r="K488" i="107"/>
  <c r="H488" i="107"/>
  <c r="D488" i="107"/>
  <c r="C488" i="107"/>
  <c r="B488" i="107"/>
  <c r="P487" i="107"/>
  <c r="O487" i="107"/>
  <c r="N487" i="107"/>
  <c r="M487" i="107"/>
  <c r="L487" i="107"/>
  <c r="K487" i="107"/>
  <c r="H487" i="107"/>
  <c r="D487" i="107"/>
  <c r="C487" i="107"/>
  <c r="B487" i="107"/>
  <c r="P486" i="107"/>
  <c r="O486" i="107"/>
  <c r="N486" i="107"/>
  <c r="M486" i="107"/>
  <c r="L486" i="107"/>
  <c r="K486" i="107"/>
  <c r="H486" i="107"/>
  <c r="D486" i="107"/>
  <c r="C486" i="107"/>
  <c r="B486" i="107"/>
  <c r="P485" i="107"/>
  <c r="O485" i="107"/>
  <c r="N485" i="107"/>
  <c r="M485" i="107"/>
  <c r="L485" i="107"/>
  <c r="K485" i="107"/>
  <c r="H485" i="107"/>
  <c r="D485" i="107"/>
  <c r="C485" i="107"/>
  <c r="B485" i="107"/>
  <c r="P484" i="107"/>
  <c r="O484" i="107"/>
  <c r="N484" i="107"/>
  <c r="M484" i="107"/>
  <c r="L484" i="107"/>
  <c r="K484" i="107"/>
  <c r="H484" i="107"/>
  <c r="D484" i="107"/>
  <c r="C484" i="107"/>
  <c r="B484" i="107"/>
  <c r="P483" i="107"/>
  <c r="O483" i="107"/>
  <c r="N483" i="107"/>
  <c r="M483" i="107"/>
  <c r="L483" i="107"/>
  <c r="K483" i="107"/>
  <c r="H483" i="107"/>
  <c r="D483" i="107"/>
  <c r="C483" i="107"/>
  <c r="B483" i="107"/>
  <c r="P482" i="107"/>
  <c r="O482" i="107"/>
  <c r="N482" i="107"/>
  <c r="M482" i="107"/>
  <c r="L482" i="107"/>
  <c r="K482" i="107"/>
  <c r="H482" i="107"/>
  <c r="D482" i="107"/>
  <c r="C482" i="107"/>
  <c r="B482" i="107"/>
  <c r="P481" i="107"/>
  <c r="O481" i="107"/>
  <c r="N481" i="107"/>
  <c r="M481" i="107"/>
  <c r="L481" i="107"/>
  <c r="K481" i="107"/>
  <c r="H481" i="107"/>
  <c r="D481" i="107"/>
  <c r="C481" i="107"/>
  <c r="B481" i="107"/>
  <c r="P480" i="107"/>
  <c r="O480" i="107"/>
  <c r="N480" i="107"/>
  <c r="M480" i="107"/>
  <c r="L480" i="107"/>
  <c r="K480" i="107"/>
  <c r="H480" i="107"/>
  <c r="D480" i="107"/>
  <c r="C480" i="107"/>
  <c r="B480" i="107"/>
  <c r="P479" i="107"/>
  <c r="O479" i="107"/>
  <c r="N479" i="107"/>
  <c r="M479" i="107"/>
  <c r="L479" i="107"/>
  <c r="K479" i="107"/>
  <c r="H479" i="107"/>
  <c r="D479" i="107"/>
  <c r="C479" i="107"/>
  <c r="B479" i="107"/>
  <c r="P478" i="107"/>
  <c r="O478" i="107"/>
  <c r="N478" i="107"/>
  <c r="M478" i="107"/>
  <c r="L478" i="107"/>
  <c r="K478" i="107"/>
  <c r="H478" i="107"/>
  <c r="D478" i="107"/>
  <c r="C478" i="107"/>
  <c r="B478" i="107"/>
  <c r="P477" i="107"/>
  <c r="O477" i="107"/>
  <c r="N477" i="107"/>
  <c r="M477" i="107"/>
  <c r="L477" i="107"/>
  <c r="K477" i="107"/>
  <c r="H477" i="107"/>
  <c r="D477" i="107"/>
  <c r="C477" i="107"/>
  <c r="B477" i="107"/>
  <c r="P476" i="107"/>
  <c r="O476" i="107"/>
  <c r="N476" i="107"/>
  <c r="M476" i="107"/>
  <c r="L476" i="107"/>
  <c r="K476" i="107"/>
  <c r="H476" i="107"/>
  <c r="D476" i="107"/>
  <c r="C476" i="107"/>
  <c r="B476" i="107"/>
  <c r="P475" i="107"/>
  <c r="O475" i="107"/>
  <c r="N475" i="107"/>
  <c r="M475" i="107"/>
  <c r="L475" i="107"/>
  <c r="K475" i="107"/>
  <c r="H475" i="107"/>
  <c r="D475" i="107"/>
  <c r="C475" i="107"/>
  <c r="B475" i="107"/>
  <c r="P474" i="107"/>
  <c r="O474" i="107"/>
  <c r="N474" i="107"/>
  <c r="M474" i="107"/>
  <c r="L474" i="107"/>
  <c r="K474" i="107"/>
  <c r="H474" i="107"/>
  <c r="D474" i="107"/>
  <c r="C474" i="107"/>
  <c r="B474" i="107"/>
  <c r="P473" i="107"/>
  <c r="O473" i="107"/>
  <c r="N473" i="107"/>
  <c r="M473" i="107"/>
  <c r="L473" i="107"/>
  <c r="K473" i="107"/>
  <c r="H473" i="107"/>
  <c r="D473" i="107"/>
  <c r="C473" i="107"/>
  <c r="B473" i="107"/>
  <c r="P472" i="107"/>
  <c r="O472" i="107"/>
  <c r="N472" i="107"/>
  <c r="M472" i="107"/>
  <c r="L472" i="107"/>
  <c r="K472" i="107"/>
  <c r="H472" i="107"/>
  <c r="D472" i="107"/>
  <c r="C472" i="107"/>
  <c r="B472" i="107"/>
  <c r="P471" i="107"/>
  <c r="O471" i="107"/>
  <c r="N471" i="107"/>
  <c r="M471" i="107"/>
  <c r="L471" i="107"/>
  <c r="K471" i="107"/>
  <c r="H471" i="107"/>
  <c r="D471" i="107"/>
  <c r="C471" i="107"/>
  <c r="B471" i="107"/>
  <c r="P470" i="107"/>
  <c r="O470" i="107"/>
  <c r="N470" i="107"/>
  <c r="M470" i="107"/>
  <c r="L470" i="107"/>
  <c r="K470" i="107"/>
  <c r="H470" i="107"/>
  <c r="D470" i="107"/>
  <c r="C470" i="107"/>
  <c r="B470" i="107"/>
  <c r="P469" i="107"/>
  <c r="O469" i="107"/>
  <c r="N469" i="107"/>
  <c r="M469" i="107"/>
  <c r="L469" i="107"/>
  <c r="K469" i="107"/>
  <c r="H469" i="107"/>
  <c r="D469" i="107"/>
  <c r="C469" i="107"/>
  <c r="B469" i="107"/>
  <c r="P468" i="107"/>
  <c r="O468" i="107"/>
  <c r="N468" i="107"/>
  <c r="M468" i="107"/>
  <c r="L468" i="107"/>
  <c r="K468" i="107"/>
  <c r="H468" i="107"/>
  <c r="D468" i="107"/>
  <c r="C468" i="107"/>
  <c r="B468" i="107"/>
  <c r="P467" i="107"/>
  <c r="O467" i="107"/>
  <c r="N467" i="107"/>
  <c r="M467" i="107"/>
  <c r="L467" i="107"/>
  <c r="K467" i="107"/>
  <c r="H467" i="107"/>
  <c r="D467" i="107"/>
  <c r="C467" i="107"/>
  <c r="B467" i="107"/>
  <c r="P466" i="107"/>
  <c r="O466" i="107"/>
  <c r="N466" i="107"/>
  <c r="M466" i="107"/>
  <c r="L466" i="107"/>
  <c r="K466" i="107"/>
  <c r="H466" i="107"/>
  <c r="D466" i="107"/>
  <c r="C466" i="107"/>
  <c r="B466" i="107"/>
  <c r="P465" i="107"/>
  <c r="O465" i="107"/>
  <c r="N465" i="107"/>
  <c r="M465" i="107"/>
  <c r="L465" i="107"/>
  <c r="K465" i="107"/>
  <c r="H465" i="107"/>
  <c r="D465" i="107"/>
  <c r="C465" i="107"/>
  <c r="B465" i="107"/>
  <c r="P464" i="107"/>
  <c r="O464" i="107"/>
  <c r="N464" i="107"/>
  <c r="M464" i="107"/>
  <c r="L464" i="107"/>
  <c r="K464" i="107"/>
  <c r="H464" i="107"/>
  <c r="D464" i="107"/>
  <c r="C464" i="107"/>
  <c r="B464" i="107"/>
  <c r="P463" i="107"/>
  <c r="O463" i="107"/>
  <c r="N463" i="107"/>
  <c r="M463" i="107"/>
  <c r="L463" i="107"/>
  <c r="K463" i="107"/>
  <c r="H463" i="107"/>
  <c r="D463" i="107"/>
  <c r="C463" i="107"/>
  <c r="B463" i="107"/>
  <c r="P462" i="107"/>
  <c r="O462" i="107"/>
  <c r="N462" i="107"/>
  <c r="M462" i="107"/>
  <c r="L462" i="107"/>
  <c r="K462" i="107"/>
  <c r="H462" i="107"/>
  <c r="D462" i="107"/>
  <c r="C462" i="107"/>
  <c r="B462" i="107"/>
  <c r="P461" i="107"/>
  <c r="O461" i="107"/>
  <c r="N461" i="107"/>
  <c r="M461" i="107"/>
  <c r="L461" i="107"/>
  <c r="K461" i="107"/>
  <c r="H461" i="107"/>
  <c r="D461" i="107"/>
  <c r="C461" i="107"/>
  <c r="B461" i="107"/>
  <c r="P460" i="107"/>
  <c r="O460" i="107"/>
  <c r="N460" i="107"/>
  <c r="M460" i="107"/>
  <c r="L460" i="107"/>
  <c r="K460" i="107"/>
  <c r="H460" i="107"/>
  <c r="D460" i="107"/>
  <c r="C460" i="107"/>
  <c r="B460" i="107"/>
  <c r="P459" i="107"/>
  <c r="O459" i="107"/>
  <c r="N459" i="107"/>
  <c r="M459" i="107"/>
  <c r="L459" i="107"/>
  <c r="K459" i="107"/>
  <c r="H459" i="107"/>
  <c r="D459" i="107"/>
  <c r="C459" i="107"/>
  <c r="B459" i="107"/>
  <c r="P458" i="107"/>
  <c r="O458" i="107"/>
  <c r="N458" i="107"/>
  <c r="M458" i="107"/>
  <c r="L458" i="107"/>
  <c r="K458" i="107"/>
  <c r="H458" i="107"/>
  <c r="D458" i="107"/>
  <c r="C458" i="107"/>
  <c r="B458" i="107"/>
  <c r="P457" i="107"/>
  <c r="O457" i="107"/>
  <c r="N457" i="107"/>
  <c r="M457" i="107"/>
  <c r="L457" i="107"/>
  <c r="K457" i="107"/>
  <c r="H457" i="107"/>
  <c r="D457" i="107"/>
  <c r="C457" i="107"/>
  <c r="B457" i="107"/>
  <c r="P456" i="107"/>
  <c r="O456" i="107"/>
  <c r="N456" i="107"/>
  <c r="M456" i="107"/>
  <c r="L456" i="107"/>
  <c r="K456" i="107"/>
  <c r="H456" i="107"/>
  <c r="D456" i="107"/>
  <c r="C456" i="107"/>
  <c r="B456" i="107"/>
  <c r="P455" i="107"/>
  <c r="O455" i="107"/>
  <c r="N455" i="107"/>
  <c r="M455" i="107"/>
  <c r="L455" i="107"/>
  <c r="K455" i="107"/>
  <c r="H455" i="107"/>
  <c r="D455" i="107"/>
  <c r="C455" i="107"/>
  <c r="B455" i="107"/>
  <c r="P454" i="107"/>
  <c r="O454" i="107"/>
  <c r="N454" i="107"/>
  <c r="M454" i="107"/>
  <c r="L454" i="107"/>
  <c r="K454" i="107"/>
  <c r="H454" i="107"/>
  <c r="D454" i="107"/>
  <c r="C454" i="107"/>
  <c r="B454" i="107"/>
  <c r="P453" i="107"/>
  <c r="O453" i="107"/>
  <c r="N453" i="107"/>
  <c r="M453" i="107"/>
  <c r="L453" i="107"/>
  <c r="K453" i="107"/>
  <c r="H453" i="107"/>
  <c r="D453" i="107"/>
  <c r="C453" i="107"/>
  <c r="B453" i="107"/>
  <c r="P452" i="107"/>
  <c r="O452" i="107"/>
  <c r="N452" i="107"/>
  <c r="M452" i="107"/>
  <c r="L452" i="107"/>
  <c r="K452" i="107"/>
  <c r="H452" i="107"/>
  <c r="D452" i="107"/>
  <c r="C452" i="107"/>
  <c r="B452" i="107"/>
  <c r="P451" i="107"/>
  <c r="O451" i="107"/>
  <c r="N451" i="107"/>
  <c r="M451" i="107"/>
  <c r="L451" i="107"/>
  <c r="K451" i="107"/>
  <c r="H451" i="107"/>
  <c r="D451" i="107"/>
  <c r="C451" i="107"/>
  <c r="B451" i="107"/>
  <c r="P450" i="107"/>
  <c r="O450" i="107"/>
  <c r="N450" i="107"/>
  <c r="M450" i="107"/>
  <c r="L450" i="107"/>
  <c r="K450" i="107"/>
  <c r="H450" i="107"/>
  <c r="D450" i="107"/>
  <c r="C450" i="107"/>
  <c r="B450" i="107"/>
  <c r="P449" i="107"/>
  <c r="O449" i="107"/>
  <c r="N449" i="107"/>
  <c r="M449" i="107"/>
  <c r="L449" i="107"/>
  <c r="K449" i="107"/>
  <c r="H449" i="107"/>
  <c r="D449" i="107"/>
  <c r="C449" i="107"/>
  <c r="B449" i="107"/>
  <c r="P448" i="107"/>
  <c r="O448" i="107"/>
  <c r="N448" i="107"/>
  <c r="M448" i="107"/>
  <c r="L448" i="107"/>
  <c r="K448" i="107"/>
  <c r="H448" i="107"/>
  <c r="D448" i="107"/>
  <c r="C448" i="107"/>
  <c r="B448" i="107"/>
  <c r="P447" i="107"/>
  <c r="O447" i="107"/>
  <c r="N447" i="107"/>
  <c r="M447" i="107"/>
  <c r="L447" i="107"/>
  <c r="K447" i="107"/>
  <c r="H447" i="107"/>
  <c r="D447" i="107"/>
  <c r="C447" i="107"/>
  <c r="B447" i="107"/>
  <c r="P446" i="107"/>
  <c r="O446" i="107"/>
  <c r="N446" i="107"/>
  <c r="M446" i="107"/>
  <c r="L446" i="107"/>
  <c r="K446" i="107"/>
  <c r="H446" i="107"/>
  <c r="D446" i="107"/>
  <c r="C446" i="107"/>
  <c r="B446" i="107"/>
  <c r="P445" i="107"/>
  <c r="O445" i="107"/>
  <c r="N445" i="107"/>
  <c r="M445" i="107"/>
  <c r="L445" i="107"/>
  <c r="K445" i="107"/>
  <c r="H445" i="107"/>
  <c r="D445" i="107"/>
  <c r="C445" i="107"/>
  <c r="B445" i="107"/>
  <c r="P444" i="107"/>
  <c r="O444" i="107"/>
  <c r="N444" i="107"/>
  <c r="M444" i="107"/>
  <c r="L444" i="107"/>
  <c r="K444" i="107"/>
  <c r="H444" i="107"/>
  <c r="D444" i="107"/>
  <c r="C444" i="107"/>
  <c r="B444" i="107"/>
  <c r="P443" i="107"/>
  <c r="O443" i="107"/>
  <c r="N443" i="107"/>
  <c r="M443" i="107"/>
  <c r="L443" i="107"/>
  <c r="K443" i="107"/>
  <c r="H443" i="107"/>
  <c r="D443" i="107"/>
  <c r="C443" i="107"/>
  <c r="B443" i="107"/>
  <c r="P442" i="107"/>
  <c r="O442" i="107"/>
  <c r="N442" i="107"/>
  <c r="M442" i="107"/>
  <c r="L442" i="107"/>
  <c r="K442" i="107"/>
  <c r="H442" i="107"/>
  <c r="D442" i="107"/>
  <c r="C442" i="107"/>
  <c r="B442" i="107"/>
  <c r="P441" i="107"/>
  <c r="O441" i="107"/>
  <c r="N441" i="107"/>
  <c r="M441" i="107"/>
  <c r="L441" i="107"/>
  <c r="K441" i="107"/>
  <c r="H441" i="107"/>
  <c r="D441" i="107"/>
  <c r="C441" i="107"/>
  <c r="B441" i="107"/>
  <c r="P440" i="107"/>
  <c r="O440" i="107"/>
  <c r="N440" i="107"/>
  <c r="M440" i="107"/>
  <c r="L440" i="107"/>
  <c r="K440" i="107"/>
  <c r="H440" i="107"/>
  <c r="D440" i="107"/>
  <c r="C440" i="107"/>
  <c r="B440" i="107"/>
  <c r="P439" i="107"/>
  <c r="O439" i="107"/>
  <c r="N439" i="107"/>
  <c r="M439" i="107"/>
  <c r="L439" i="107"/>
  <c r="K439" i="107"/>
  <c r="H439" i="107"/>
  <c r="D439" i="107"/>
  <c r="C439" i="107"/>
  <c r="B439" i="107"/>
  <c r="P438" i="107"/>
  <c r="O438" i="107"/>
  <c r="N438" i="107"/>
  <c r="M438" i="107"/>
  <c r="L438" i="107"/>
  <c r="K438" i="107"/>
  <c r="H438" i="107"/>
  <c r="D438" i="107"/>
  <c r="C438" i="107"/>
  <c r="B438" i="107"/>
  <c r="P437" i="107"/>
  <c r="O437" i="107"/>
  <c r="N437" i="107"/>
  <c r="M437" i="107"/>
  <c r="L437" i="107"/>
  <c r="K437" i="107"/>
  <c r="H437" i="107"/>
  <c r="D437" i="107"/>
  <c r="C437" i="107"/>
  <c r="B437" i="107"/>
  <c r="P436" i="107"/>
  <c r="O436" i="107"/>
  <c r="N436" i="107"/>
  <c r="M436" i="107"/>
  <c r="L436" i="107"/>
  <c r="K436" i="107"/>
  <c r="H436" i="107"/>
  <c r="D436" i="107"/>
  <c r="C436" i="107"/>
  <c r="B436" i="107"/>
  <c r="P435" i="107"/>
  <c r="O435" i="107"/>
  <c r="N435" i="107"/>
  <c r="M435" i="107"/>
  <c r="L435" i="107"/>
  <c r="K435" i="107"/>
  <c r="H435" i="107"/>
  <c r="D435" i="107"/>
  <c r="C435" i="107"/>
  <c r="B435" i="107"/>
  <c r="P434" i="107"/>
  <c r="O434" i="107"/>
  <c r="N434" i="107"/>
  <c r="M434" i="107"/>
  <c r="L434" i="107"/>
  <c r="K434" i="107"/>
  <c r="H434" i="107"/>
  <c r="D434" i="107"/>
  <c r="C434" i="107"/>
  <c r="B434" i="107"/>
  <c r="P433" i="107"/>
  <c r="O433" i="107"/>
  <c r="N433" i="107"/>
  <c r="M433" i="107"/>
  <c r="L433" i="107"/>
  <c r="K433" i="107"/>
  <c r="H433" i="107"/>
  <c r="D433" i="107"/>
  <c r="C433" i="107"/>
  <c r="B433" i="107"/>
  <c r="P432" i="107"/>
  <c r="O432" i="107"/>
  <c r="N432" i="107"/>
  <c r="M432" i="107"/>
  <c r="L432" i="107"/>
  <c r="K432" i="107"/>
  <c r="H432" i="107"/>
  <c r="D432" i="107"/>
  <c r="C432" i="107"/>
  <c r="B432" i="107"/>
  <c r="P431" i="107"/>
  <c r="O431" i="107"/>
  <c r="N431" i="107"/>
  <c r="M431" i="107"/>
  <c r="L431" i="107"/>
  <c r="K431" i="107"/>
  <c r="H431" i="107"/>
  <c r="D431" i="107"/>
  <c r="C431" i="107"/>
  <c r="B431" i="107"/>
  <c r="P430" i="107"/>
  <c r="O430" i="107"/>
  <c r="N430" i="107"/>
  <c r="M430" i="107"/>
  <c r="L430" i="107"/>
  <c r="K430" i="107"/>
  <c r="H430" i="107"/>
  <c r="D430" i="107"/>
  <c r="C430" i="107"/>
  <c r="B430" i="107"/>
  <c r="P429" i="107"/>
  <c r="O429" i="107"/>
  <c r="N429" i="107"/>
  <c r="M429" i="107"/>
  <c r="L429" i="107"/>
  <c r="K429" i="107"/>
  <c r="H429" i="107"/>
  <c r="D429" i="107"/>
  <c r="C429" i="107"/>
  <c r="B429" i="107"/>
  <c r="P428" i="107"/>
  <c r="O428" i="107"/>
  <c r="N428" i="107"/>
  <c r="M428" i="107"/>
  <c r="L428" i="107"/>
  <c r="K428" i="107"/>
  <c r="H428" i="107"/>
  <c r="D428" i="107"/>
  <c r="C428" i="107"/>
  <c r="B428" i="107"/>
  <c r="P427" i="107"/>
  <c r="O427" i="107"/>
  <c r="N427" i="107"/>
  <c r="M427" i="107"/>
  <c r="L427" i="107"/>
  <c r="K427" i="107"/>
  <c r="H427" i="107"/>
  <c r="D427" i="107"/>
  <c r="C427" i="107"/>
  <c r="B427" i="107"/>
  <c r="P426" i="107"/>
  <c r="O426" i="107"/>
  <c r="N426" i="107"/>
  <c r="M426" i="107"/>
  <c r="L426" i="107"/>
  <c r="K426" i="107"/>
  <c r="H426" i="107"/>
  <c r="D426" i="107"/>
  <c r="C426" i="107"/>
  <c r="B426" i="107"/>
  <c r="P425" i="107"/>
  <c r="O425" i="107"/>
  <c r="N425" i="107"/>
  <c r="M425" i="107"/>
  <c r="L425" i="107"/>
  <c r="K425" i="107"/>
  <c r="H425" i="107"/>
  <c r="D425" i="107"/>
  <c r="C425" i="107"/>
  <c r="B425" i="107"/>
  <c r="P424" i="107"/>
  <c r="O424" i="107"/>
  <c r="N424" i="107"/>
  <c r="M424" i="107"/>
  <c r="L424" i="107"/>
  <c r="K424" i="107"/>
  <c r="H424" i="107"/>
  <c r="D424" i="107"/>
  <c r="C424" i="107"/>
  <c r="B424" i="107"/>
  <c r="P423" i="107"/>
  <c r="O423" i="107"/>
  <c r="N423" i="107"/>
  <c r="M423" i="107"/>
  <c r="L423" i="107"/>
  <c r="K423" i="107"/>
  <c r="H423" i="107"/>
  <c r="D423" i="107"/>
  <c r="C423" i="107"/>
  <c r="B423" i="107"/>
  <c r="P422" i="107"/>
  <c r="O422" i="107"/>
  <c r="N422" i="107"/>
  <c r="M422" i="107"/>
  <c r="L422" i="107"/>
  <c r="K422" i="107"/>
  <c r="H422" i="107"/>
  <c r="D422" i="107"/>
  <c r="C422" i="107"/>
  <c r="B422" i="107"/>
  <c r="P421" i="107"/>
  <c r="O421" i="107"/>
  <c r="N421" i="107"/>
  <c r="M421" i="107"/>
  <c r="L421" i="107"/>
  <c r="K421" i="107"/>
  <c r="H421" i="107"/>
  <c r="D421" i="107"/>
  <c r="C421" i="107"/>
  <c r="B421" i="107"/>
  <c r="P420" i="107"/>
  <c r="O420" i="107"/>
  <c r="N420" i="107"/>
  <c r="M420" i="107"/>
  <c r="L420" i="107"/>
  <c r="K420" i="107"/>
  <c r="H420" i="107"/>
  <c r="D420" i="107"/>
  <c r="C420" i="107"/>
  <c r="B420" i="107"/>
  <c r="P419" i="107"/>
  <c r="O419" i="107"/>
  <c r="N419" i="107"/>
  <c r="M419" i="107"/>
  <c r="L419" i="107"/>
  <c r="K419" i="107"/>
  <c r="H419" i="107"/>
  <c r="D419" i="107"/>
  <c r="C419" i="107"/>
  <c r="B419" i="107"/>
  <c r="P418" i="107"/>
  <c r="O418" i="107"/>
  <c r="N418" i="107"/>
  <c r="M418" i="107"/>
  <c r="L418" i="107"/>
  <c r="K418" i="107"/>
  <c r="H418" i="107"/>
  <c r="D418" i="107"/>
  <c r="C418" i="107"/>
  <c r="B418" i="107"/>
  <c r="P417" i="107"/>
  <c r="O417" i="107"/>
  <c r="N417" i="107"/>
  <c r="M417" i="107"/>
  <c r="L417" i="107"/>
  <c r="K417" i="107"/>
  <c r="H417" i="107"/>
  <c r="D417" i="107"/>
  <c r="C417" i="107"/>
  <c r="B417" i="107"/>
  <c r="P416" i="107"/>
  <c r="O416" i="107"/>
  <c r="N416" i="107"/>
  <c r="M416" i="107"/>
  <c r="L416" i="107"/>
  <c r="K416" i="107"/>
  <c r="H416" i="107"/>
  <c r="D416" i="107"/>
  <c r="C416" i="107"/>
  <c r="B416" i="107"/>
  <c r="P415" i="107"/>
  <c r="O415" i="107"/>
  <c r="N415" i="107"/>
  <c r="M415" i="107"/>
  <c r="L415" i="107"/>
  <c r="K415" i="107"/>
  <c r="H415" i="107"/>
  <c r="D415" i="107"/>
  <c r="C415" i="107"/>
  <c r="B415" i="107"/>
  <c r="P414" i="107"/>
  <c r="O414" i="107"/>
  <c r="N414" i="107"/>
  <c r="M414" i="107"/>
  <c r="L414" i="107"/>
  <c r="K414" i="107"/>
  <c r="H414" i="107"/>
  <c r="D414" i="107"/>
  <c r="C414" i="107"/>
  <c r="B414" i="107"/>
  <c r="P413" i="107"/>
  <c r="O413" i="107"/>
  <c r="N413" i="107"/>
  <c r="M413" i="107"/>
  <c r="L413" i="107"/>
  <c r="K413" i="107"/>
  <c r="H413" i="107"/>
  <c r="D413" i="107"/>
  <c r="C413" i="107"/>
  <c r="B413" i="107"/>
  <c r="P412" i="107"/>
  <c r="O412" i="107"/>
  <c r="N412" i="107"/>
  <c r="M412" i="107"/>
  <c r="L412" i="107"/>
  <c r="K412" i="107"/>
  <c r="H412" i="107"/>
  <c r="D412" i="107"/>
  <c r="C412" i="107"/>
  <c r="B412" i="107"/>
  <c r="P411" i="107"/>
  <c r="O411" i="107"/>
  <c r="N411" i="107"/>
  <c r="M411" i="107"/>
  <c r="L411" i="107"/>
  <c r="K411" i="107"/>
  <c r="H411" i="107"/>
  <c r="D411" i="107"/>
  <c r="C411" i="107"/>
  <c r="B411" i="107"/>
  <c r="P410" i="107"/>
  <c r="O410" i="107"/>
  <c r="N410" i="107"/>
  <c r="M410" i="107"/>
  <c r="L410" i="107"/>
  <c r="K410" i="107"/>
  <c r="H410" i="107"/>
  <c r="D410" i="107"/>
  <c r="C410" i="107"/>
  <c r="B410" i="107"/>
  <c r="P409" i="107"/>
  <c r="O409" i="107"/>
  <c r="N409" i="107"/>
  <c r="M409" i="107"/>
  <c r="L409" i="107"/>
  <c r="K409" i="107"/>
  <c r="H409" i="107"/>
  <c r="D409" i="107"/>
  <c r="C409" i="107"/>
  <c r="B409" i="107"/>
  <c r="P408" i="107"/>
  <c r="O408" i="107"/>
  <c r="N408" i="107"/>
  <c r="M408" i="107"/>
  <c r="L408" i="107"/>
  <c r="K408" i="107"/>
  <c r="H408" i="107"/>
  <c r="D408" i="107"/>
  <c r="C408" i="107"/>
  <c r="B408" i="107"/>
  <c r="P407" i="107"/>
  <c r="O407" i="107"/>
  <c r="N407" i="107"/>
  <c r="M407" i="107"/>
  <c r="L407" i="107"/>
  <c r="K407" i="107"/>
  <c r="H407" i="107"/>
  <c r="D407" i="107"/>
  <c r="C407" i="107"/>
  <c r="B407" i="107"/>
  <c r="P406" i="107"/>
  <c r="O406" i="107"/>
  <c r="N406" i="107"/>
  <c r="M406" i="107"/>
  <c r="L406" i="107"/>
  <c r="K406" i="107"/>
  <c r="H406" i="107"/>
  <c r="D406" i="107"/>
  <c r="C406" i="107"/>
  <c r="B406" i="107"/>
  <c r="P405" i="107"/>
  <c r="O405" i="107"/>
  <c r="N405" i="107"/>
  <c r="M405" i="107"/>
  <c r="L405" i="107"/>
  <c r="K405" i="107"/>
  <c r="H405" i="107"/>
  <c r="D405" i="107"/>
  <c r="C405" i="107"/>
  <c r="B405" i="107"/>
  <c r="P404" i="107"/>
  <c r="O404" i="107"/>
  <c r="N404" i="107"/>
  <c r="M404" i="107"/>
  <c r="L404" i="107"/>
  <c r="K404" i="107"/>
  <c r="H404" i="107"/>
  <c r="D404" i="107"/>
  <c r="C404" i="107"/>
  <c r="B404" i="107"/>
  <c r="P403" i="107"/>
  <c r="O403" i="107"/>
  <c r="N403" i="107"/>
  <c r="M403" i="107"/>
  <c r="L403" i="107"/>
  <c r="K403" i="107"/>
  <c r="H403" i="107"/>
  <c r="D403" i="107"/>
  <c r="C403" i="107"/>
  <c r="B403" i="107"/>
  <c r="P402" i="107"/>
  <c r="O402" i="107"/>
  <c r="N402" i="107"/>
  <c r="M402" i="107"/>
  <c r="L402" i="107"/>
  <c r="K402" i="107"/>
  <c r="H402" i="107"/>
  <c r="D402" i="107"/>
  <c r="C402" i="107"/>
  <c r="B402" i="107"/>
  <c r="P401" i="107"/>
  <c r="O401" i="107"/>
  <c r="N401" i="107"/>
  <c r="M401" i="107"/>
  <c r="L401" i="107"/>
  <c r="K401" i="107"/>
  <c r="H401" i="107"/>
  <c r="D401" i="107"/>
  <c r="C401" i="107"/>
  <c r="B401" i="107"/>
  <c r="P400" i="107"/>
  <c r="O400" i="107"/>
  <c r="N400" i="107"/>
  <c r="M400" i="107"/>
  <c r="L400" i="107"/>
  <c r="K400" i="107"/>
  <c r="H400" i="107"/>
  <c r="D400" i="107"/>
  <c r="C400" i="107"/>
  <c r="B400" i="107"/>
  <c r="P399" i="107"/>
  <c r="O399" i="107"/>
  <c r="N399" i="107"/>
  <c r="M399" i="107"/>
  <c r="L399" i="107"/>
  <c r="K399" i="107"/>
  <c r="H399" i="107"/>
  <c r="D399" i="107"/>
  <c r="C399" i="107"/>
  <c r="B399" i="107"/>
  <c r="P398" i="107"/>
  <c r="O398" i="107"/>
  <c r="N398" i="107"/>
  <c r="M398" i="107"/>
  <c r="L398" i="107"/>
  <c r="K398" i="107"/>
  <c r="H398" i="107"/>
  <c r="D398" i="107"/>
  <c r="C398" i="107"/>
  <c r="B398" i="107"/>
  <c r="P397" i="107"/>
  <c r="O397" i="107"/>
  <c r="N397" i="107"/>
  <c r="M397" i="107"/>
  <c r="L397" i="107"/>
  <c r="K397" i="107"/>
  <c r="H397" i="107"/>
  <c r="D397" i="107"/>
  <c r="C397" i="107"/>
  <c r="B397" i="107"/>
  <c r="P396" i="107"/>
  <c r="O396" i="107"/>
  <c r="N396" i="107"/>
  <c r="M396" i="107"/>
  <c r="L396" i="107"/>
  <c r="K396" i="107"/>
  <c r="H396" i="107"/>
  <c r="D396" i="107"/>
  <c r="C396" i="107"/>
  <c r="B396" i="107"/>
  <c r="P395" i="107"/>
  <c r="O395" i="107"/>
  <c r="N395" i="107"/>
  <c r="M395" i="107"/>
  <c r="L395" i="107"/>
  <c r="K395" i="107"/>
  <c r="H395" i="107"/>
  <c r="D395" i="107"/>
  <c r="C395" i="107"/>
  <c r="B395" i="107"/>
  <c r="P394" i="107"/>
  <c r="O394" i="107"/>
  <c r="N394" i="107"/>
  <c r="M394" i="107"/>
  <c r="L394" i="107"/>
  <c r="K394" i="107"/>
  <c r="H394" i="107"/>
  <c r="D394" i="107"/>
  <c r="C394" i="107"/>
  <c r="B394" i="107"/>
  <c r="P393" i="107"/>
  <c r="O393" i="107"/>
  <c r="N393" i="107"/>
  <c r="M393" i="107"/>
  <c r="L393" i="107"/>
  <c r="K393" i="107"/>
  <c r="H393" i="107"/>
  <c r="D393" i="107"/>
  <c r="C393" i="107"/>
  <c r="B393" i="107"/>
  <c r="P392" i="107"/>
  <c r="O392" i="107"/>
  <c r="N392" i="107"/>
  <c r="M392" i="107"/>
  <c r="L392" i="107"/>
  <c r="K392" i="107"/>
  <c r="H392" i="107"/>
  <c r="D392" i="107"/>
  <c r="C392" i="107"/>
  <c r="B392" i="107"/>
  <c r="P391" i="107"/>
  <c r="O391" i="107"/>
  <c r="N391" i="107"/>
  <c r="M391" i="107"/>
  <c r="L391" i="107"/>
  <c r="K391" i="107"/>
  <c r="H391" i="107"/>
  <c r="D391" i="107"/>
  <c r="C391" i="107"/>
  <c r="B391" i="107"/>
  <c r="P390" i="107"/>
  <c r="O390" i="107"/>
  <c r="N390" i="107"/>
  <c r="M390" i="107"/>
  <c r="L390" i="107"/>
  <c r="K390" i="107"/>
  <c r="H390" i="107"/>
  <c r="D390" i="107"/>
  <c r="C390" i="107"/>
  <c r="B390" i="107"/>
  <c r="P389" i="107"/>
  <c r="O389" i="107"/>
  <c r="N389" i="107"/>
  <c r="M389" i="107"/>
  <c r="L389" i="107"/>
  <c r="K389" i="107"/>
  <c r="H389" i="107"/>
  <c r="D389" i="107"/>
  <c r="C389" i="107"/>
  <c r="B389" i="107"/>
  <c r="P388" i="107"/>
  <c r="O388" i="107"/>
  <c r="N388" i="107"/>
  <c r="M388" i="107"/>
  <c r="L388" i="107"/>
  <c r="K388" i="107"/>
  <c r="H388" i="107"/>
  <c r="D388" i="107"/>
  <c r="C388" i="107"/>
  <c r="B388" i="107"/>
  <c r="P387" i="107"/>
  <c r="O387" i="107"/>
  <c r="N387" i="107"/>
  <c r="M387" i="107"/>
  <c r="L387" i="107"/>
  <c r="K387" i="107"/>
  <c r="H387" i="107"/>
  <c r="D387" i="107"/>
  <c r="C387" i="107"/>
  <c r="B387" i="107"/>
  <c r="P386" i="107"/>
  <c r="O386" i="107"/>
  <c r="N386" i="107"/>
  <c r="M386" i="107"/>
  <c r="L386" i="107"/>
  <c r="K386" i="107"/>
  <c r="H386" i="107"/>
  <c r="D386" i="107"/>
  <c r="C386" i="107"/>
  <c r="B386" i="107"/>
  <c r="P385" i="107"/>
  <c r="O385" i="107"/>
  <c r="N385" i="107"/>
  <c r="M385" i="107"/>
  <c r="L385" i="107"/>
  <c r="K385" i="107"/>
  <c r="H385" i="107"/>
  <c r="D385" i="107"/>
  <c r="C385" i="107"/>
  <c r="B385" i="107"/>
  <c r="P384" i="107"/>
  <c r="O384" i="107"/>
  <c r="N384" i="107"/>
  <c r="M384" i="107"/>
  <c r="L384" i="107"/>
  <c r="K384" i="107"/>
  <c r="H384" i="107"/>
  <c r="D384" i="107"/>
  <c r="C384" i="107"/>
  <c r="B384" i="107"/>
  <c r="P383" i="107"/>
  <c r="O383" i="107"/>
  <c r="N383" i="107"/>
  <c r="M383" i="107"/>
  <c r="L383" i="107"/>
  <c r="K383" i="107"/>
  <c r="H383" i="107"/>
  <c r="D383" i="107"/>
  <c r="C383" i="107"/>
  <c r="B383" i="107"/>
  <c r="P382" i="107"/>
  <c r="O382" i="107"/>
  <c r="N382" i="107"/>
  <c r="M382" i="107"/>
  <c r="L382" i="107"/>
  <c r="K382" i="107"/>
  <c r="H382" i="107"/>
  <c r="D382" i="107"/>
  <c r="C382" i="107"/>
  <c r="B382" i="107"/>
  <c r="P381" i="107"/>
  <c r="O381" i="107"/>
  <c r="N381" i="107"/>
  <c r="M381" i="107"/>
  <c r="L381" i="107"/>
  <c r="K381" i="107"/>
  <c r="H381" i="107"/>
  <c r="D381" i="107"/>
  <c r="C381" i="107"/>
  <c r="B381" i="107"/>
  <c r="P380" i="107"/>
  <c r="O380" i="107"/>
  <c r="N380" i="107"/>
  <c r="M380" i="107"/>
  <c r="L380" i="107"/>
  <c r="K380" i="107"/>
  <c r="H380" i="107"/>
  <c r="D380" i="107"/>
  <c r="C380" i="107"/>
  <c r="B380" i="107"/>
  <c r="P379" i="107"/>
  <c r="O379" i="107"/>
  <c r="N379" i="107"/>
  <c r="M379" i="107"/>
  <c r="L379" i="107"/>
  <c r="K379" i="107"/>
  <c r="H379" i="107"/>
  <c r="D379" i="107"/>
  <c r="C379" i="107"/>
  <c r="B379" i="107"/>
  <c r="P378" i="107"/>
  <c r="O378" i="107"/>
  <c r="N378" i="107"/>
  <c r="M378" i="107"/>
  <c r="L378" i="107"/>
  <c r="K378" i="107"/>
  <c r="H378" i="107"/>
  <c r="D378" i="107"/>
  <c r="C378" i="107"/>
  <c r="B378" i="107"/>
  <c r="P377" i="107"/>
  <c r="O377" i="107"/>
  <c r="N377" i="107"/>
  <c r="M377" i="107"/>
  <c r="L377" i="107"/>
  <c r="K377" i="107"/>
  <c r="H377" i="107"/>
  <c r="D377" i="107"/>
  <c r="C377" i="107"/>
  <c r="B377" i="107"/>
  <c r="P376" i="107"/>
  <c r="O376" i="107"/>
  <c r="N376" i="107"/>
  <c r="M376" i="107"/>
  <c r="L376" i="107"/>
  <c r="K376" i="107"/>
  <c r="H376" i="107"/>
  <c r="D376" i="107"/>
  <c r="C376" i="107"/>
  <c r="B376" i="107"/>
  <c r="P375" i="107"/>
  <c r="O375" i="107"/>
  <c r="N375" i="107"/>
  <c r="M375" i="107"/>
  <c r="L375" i="107"/>
  <c r="K375" i="107"/>
  <c r="H375" i="107"/>
  <c r="D375" i="107"/>
  <c r="C375" i="107"/>
  <c r="B375" i="107"/>
  <c r="P374" i="107"/>
  <c r="O374" i="107"/>
  <c r="N374" i="107"/>
  <c r="M374" i="107"/>
  <c r="L374" i="107"/>
  <c r="K374" i="107"/>
  <c r="H374" i="107"/>
  <c r="D374" i="107"/>
  <c r="C374" i="107"/>
  <c r="B374" i="107"/>
  <c r="P373" i="107"/>
  <c r="O373" i="107"/>
  <c r="N373" i="107"/>
  <c r="M373" i="107"/>
  <c r="L373" i="107"/>
  <c r="K373" i="107"/>
  <c r="H373" i="107"/>
  <c r="D373" i="107"/>
  <c r="C373" i="107"/>
  <c r="B373" i="107"/>
  <c r="P372" i="107"/>
  <c r="O372" i="107"/>
  <c r="N372" i="107"/>
  <c r="M372" i="107"/>
  <c r="L372" i="107"/>
  <c r="K372" i="107"/>
  <c r="H372" i="107"/>
  <c r="D372" i="107"/>
  <c r="C372" i="107"/>
  <c r="B372" i="107"/>
  <c r="P371" i="107"/>
  <c r="O371" i="107"/>
  <c r="N371" i="107"/>
  <c r="M371" i="107"/>
  <c r="L371" i="107"/>
  <c r="K371" i="107"/>
  <c r="H371" i="107"/>
  <c r="D371" i="107"/>
  <c r="C371" i="107"/>
  <c r="B371" i="107"/>
  <c r="P370" i="107"/>
  <c r="O370" i="107"/>
  <c r="N370" i="107"/>
  <c r="M370" i="107"/>
  <c r="L370" i="107"/>
  <c r="K370" i="107"/>
  <c r="H370" i="107"/>
  <c r="D370" i="107"/>
  <c r="C370" i="107"/>
  <c r="B370" i="107"/>
  <c r="P369" i="107"/>
  <c r="O369" i="107"/>
  <c r="N369" i="107"/>
  <c r="M369" i="107"/>
  <c r="L369" i="107"/>
  <c r="K369" i="107"/>
  <c r="H369" i="107"/>
  <c r="D369" i="107"/>
  <c r="C369" i="107"/>
  <c r="B369" i="107"/>
  <c r="P368" i="107"/>
  <c r="O368" i="107"/>
  <c r="N368" i="107"/>
  <c r="M368" i="107"/>
  <c r="L368" i="107"/>
  <c r="K368" i="107"/>
  <c r="H368" i="107"/>
  <c r="D368" i="107"/>
  <c r="C368" i="107"/>
  <c r="B368" i="107"/>
  <c r="P367" i="107"/>
  <c r="O367" i="107"/>
  <c r="N367" i="107"/>
  <c r="M367" i="107"/>
  <c r="L367" i="107"/>
  <c r="K367" i="107"/>
  <c r="H367" i="107"/>
  <c r="D367" i="107"/>
  <c r="C367" i="107"/>
  <c r="B367" i="107"/>
  <c r="P366" i="107"/>
  <c r="O366" i="107"/>
  <c r="N366" i="107"/>
  <c r="M366" i="107"/>
  <c r="L366" i="107"/>
  <c r="K366" i="107"/>
  <c r="H366" i="107"/>
  <c r="D366" i="107"/>
  <c r="C366" i="107"/>
  <c r="B366" i="107"/>
  <c r="P365" i="107"/>
  <c r="O365" i="107"/>
  <c r="N365" i="107"/>
  <c r="M365" i="107"/>
  <c r="L365" i="107"/>
  <c r="K365" i="107"/>
  <c r="H365" i="107"/>
  <c r="D365" i="107"/>
  <c r="C365" i="107"/>
  <c r="B365" i="107"/>
  <c r="P364" i="107"/>
  <c r="O364" i="107"/>
  <c r="N364" i="107"/>
  <c r="M364" i="107"/>
  <c r="L364" i="107"/>
  <c r="K364" i="107"/>
  <c r="H364" i="107"/>
  <c r="D364" i="107"/>
  <c r="C364" i="107"/>
  <c r="B364" i="107"/>
  <c r="P363" i="107"/>
  <c r="O363" i="107"/>
  <c r="N363" i="107"/>
  <c r="M363" i="107"/>
  <c r="L363" i="107"/>
  <c r="K363" i="107"/>
  <c r="H363" i="107"/>
  <c r="D363" i="107"/>
  <c r="C363" i="107"/>
  <c r="B363" i="107"/>
  <c r="P362" i="107"/>
  <c r="O362" i="107"/>
  <c r="N362" i="107"/>
  <c r="M362" i="107"/>
  <c r="L362" i="107"/>
  <c r="K362" i="107"/>
  <c r="H362" i="107"/>
  <c r="D362" i="107"/>
  <c r="C362" i="107"/>
  <c r="B362" i="107"/>
  <c r="P361" i="107"/>
  <c r="O361" i="107"/>
  <c r="N361" i="107"/>
  <c r="M361" i="107"/>
  <c r="L361" i="107"/>
  <c r="K361" i="107"/>
  <c r="H361" i="107"/>
  <c r="D361" i="107"/>
  <c r="C361" i="107"/>
  <c r="B361" i="107"/>
  <c r="P360" i="107"/>
  <c r="O360" i="107"/>
  <c r="N360" i="107"/>
  <c r="M360" i="107"/>
  <c r="L360" i="107"/>
  <c r="K360" i="107"/>
  <c r="H360" i="107"/>
  <c r="D360" i="107"/>
  <c r="C360" i="107"/>
  <c r="B360" i="107"/>
  <c r="P359" i="107"/>
  <c r="O359" i="107"/>
  <c r="N359" i="107"/>
  <c r="M359" i="107"/>
  <c r="L359" i="107"/>
  <c r="K359" i="107"/>
  <c r="H359" i="107"/>
  <c r="D359" i="107"/>
  <c r="C359" i="107"/>
  <c r="B359" i="107"/>
  <c r="P358" i="107"/>
  <c r="O358" i="107"/>
  <c r="N358" i="107"/>
  <c r="M358" i="107"/>
  <c r="L358" i="107"/>
  <c r="K358" i="107"/>
  <c r="H358" i="107"/>
  <c r="D358" i="107"/>
  <c r="C358" i="107"/>
  <c r="B358" i="107"/>
  <c r="P357" i="107"/>
  <c r="O357" i="107"/>
  <c r="N357" i="107"/>
  <c r="M357" i="107"/>
  <c r="L357" i="107"/>
  <c r="K357" i="107"/>
  <c r="H357" i="107"/>
  <c r="D357" i="107"/>
  <c r="C357" i="107"/>
  <c r="B357" i="107"/>
  <c r="P356" i="107"/>
  <c r="O356" i="107"/>
  <c r="N356" i="107"/>
  <c r="M356" i="107"/>
  <c r="L356" i="107"/>
  <c r="K356" i="107"/>
  <c r="H356" i="107"/>
  <c r="D356" i="107"/>
  <c r="C356" i="107"/>
  <c r="B356" i="107"/>
  <c r="P355" i="107"/>
  <c r="O355" i="107"/>
  <c r="N355" i="107"/>
  <c r="M355" i="107"/>
  <c r="L355" i="107"/>
  <c r="K355" i="107"/>
  <c r="H355" i="107"/>
  <c r="D355" i="107"/>
  <c r="C355" i="107"/>
  <c r="B355" i="107"/>
  <c r="P354" i="107"/>
  <c r="O354" i="107"/>
  <c r="N354" i="107"/>
  <c r="M354" i="107"/>
  <c r="L354" i="107"/>
  <c r="K354" i="107"/>
  <c r="H354" i="107"/>
  <c r="D354" i="107"/>
  <c r="C354" i="107"/>
  <c r="B354" i="107"/>
  <c r="P353" i="107"/>
  <c r="O353" i="107"/>
  <c r="N353" i="107"/>
  <c r="M353" i="107"/>
  <c r="L353" i="107"/>
  <c r="K353" i="107"/>
  <c r="H353" i="107"/>
  <c r="D353" i="107"/>
  <c r="C353" i="107"/>
  <c r="B353" i="107"/>
  <c r="P352" i="107"/>
  <c r="O352" i="107"/>
  <c r="N352" i="107"/>
  <c r="M352" i="107"/>
  <c r="L352" i="107"/>
  <c r="K352" i="107"/>
  <c r="H352" i="107"/>
  <c r="D352" i="107"/>
  <c r="C352" i="107"/>
  <c r="B352" i="107"/>
  <c r="P351" i="107"/>
  <c r="O351" i="107"/>
  <c r="N351" i="107"/>
  <c r="M351" i="107"/>
  <c r="L351" i="107"/>
  <c r="K351" i="107"/>
  <c r="H351" i="107"/>
  <c r="D351" i="107"/>
  <c r="C351" i="107"/>
  <c r="B351" i="107"/>
  <c r="P350" i="107"/>
  <c r="O350" i="107"/>
  <c r="N350" i="107"/>
  <c r="M350" i="107"/>
  <c r="L350" i="107"/>
  <c r="K350" i="107"/>
  <c r="H350" i="107"/>
  <c r="D350" i="107"/>
  <c r="C350" i="107"/>
  <c r="B350" i="107"/>
  <c r="P349" i="107"/>
  <c r="O349" i="107"/>
  <c r="N349" i="107"/>
  <c r="M349" i="107"/>
  <c r="L349" i="107"/>
  <c r="K349" i="107"/>
  <c r="H349" i="107"/>
  <c r="D349" i="107"/>
  <c r="C349" i="107"/>
  <c r="B349" i="107"/>
  <c r="P348" i="107"/>
  <c r="O348" i="107"/>
  <c r="N348" i="107"/>
  <c r="M348" i="107"/>
  <c r="L348" i="107"/>
  <c r="K348" i="107"/>
  <c r="H348" i="107"/>
  <c r="D348" i="107"/>
  <c r="C348" i="107"/>
  <c r="B348" i="107"/>
  <c r="P347" i="107"/>
  <c r="O347" i="107"/>
  <c r="N347" i="107"/>
  <c r="M347" i="107"/>
  <c r="L347" i="107"/>
  <c r="K347" i="107"/>
  <c r="H347" i="107"/>
  <c r="D347" i="107"/>
  <c r="C347" i="107"/>
  <c r="B347" i="107"/>
  <c r="P346" i="107"/>
  <c r="O346" i="107"/>
  <c r="N346" i="107"/>
  <c r="M346" i="107"/>
  <c r="L346" i="107"/>
  <c r="K346" i="107"/>
  <c r="H346" i="107"/>
  <c r="D346" i="107"/>
  <c r="C346" i="107"/>
  <c r="B346" i="107"/>
  <c r="P345" i="107"/>
  <c r="O345" i="107"/>
  <c r="N345" i="107"/>
  <c r="M345" i="107"/>
  <c r="L345" i="107"/>
  <c r="K345" i="107"/>
  <c r="H345" i="107"/>
  <c r="D345" i="107"/>
  <c r="C345" i="107"/>
  <c r="B345" i="107"/>
  <c r="P344" i="107"/>
  <c r="O344" i="107"/>
  <c r="N344" i="107"/>
  <c r="M344" i="107"/>
  <c r="L344" i="107"/>
  <c r="K344" i="107"/>
  <c r="H344" i="107"/>
  <c r="D344" i="107"/>
  <c r="C344" i="107"/>
  <c r="B344" i="107"/>
  <c r="P343" i="107"/>
  <c r="O343" i="107"/>
  <c r="N343" i="107"/>
  <c r="M343" i="107"/>
  <c r="L343" i="107"/>
  <c r="K343" i="107"/>
  <c r="H343" i="107"/>
  <c r="D343" i="107"/>
  <c r="C343" i="107"/>
  <c r="B343" i="107"/>
  <c r="P342" i="107"/>
  <c r="O342" i="107"/>
  <c r="N342" i="107"/>
  <c r="M342" i="107"/>
  <c r="L342" i="107"/>
  <c r="K342" i="107"/>
  <c r="H342" i="107"/>
  <c r="D342" i="107"/>
  <c r="C342" i="107"/>
  <c r="B342" i="107"/>
  <c r="P341" i="107"/>
  <c r="O341" i="107"/>
  <c r="N341" i="107"/>
  <c r="M341" i="107"/>
  <c r="L341" i="107"/>
  <c r="K341" i="107"/>
  <c r="H341" i="107"/>
  <c r="D341" i="107"/>
  <c r="C341" i="107"/>
  <c r="B341" i="107"/>
  <c r="P340" i="107"/>
  <c r="O340" i="107"/>
  <c r="N340" i="107"/>
  <c r="M340" i="107"/>
  <c r="L340" i="107"/>
  <c r="K340" i="107"/>
  <c r="H340" i="107"/>
  <c r="D340" i="107"/>
  <c r="C340" i="107"/>
  <c r="B340" i="107"/>
  <c r="P339" i="107"/>
  <c r="O339" i="107"/>
  <c r="N339" i="107"/>
  <c r="M339" i="107"/>
  <c r="L339" i="107"/>
  <c r="K339" i="107"/>
  <c r="H339" i="107"/>
  <c r="D339" i="107"/>
  <c r="C339" i="107"/>
  <c r="B339" i="107"/>
  <c r="P338" i="107"/>
  <c r="O338" i="107"/>
  <c r="N338" i="107"/>
  <c r="M338" i="107"/>
  <c r="L338" i="107"/>
  <c r="K338" i="107"/>
  <c r="H338" i="107"/>
  <c r="D338" i="107"/>
  <c r="C338" i="107"/>
  <c r="B338" i="107"/>
  <c r="P337" i="107"/>
  <c r="O337" i="107"/>
  <c r="N337" i="107"/>
  <c r="M337" i="107"/>
  <c r="L337" i="107"/>
  <c r="K337" i="107"/>
  <c r="H337" i="107"/>
  <c r="D337" i="107"/>
  <c r="C337" i="107"/>
  <c r="B337" i="107"/>
  <c r="P336" i="107"/>
  <c r="O336" i="107"/>
  <c r="N336" i="107"/>
  <c r="M336" i="107"/>
  <c r="L336" i="107"/>
  <c r="K336" i="107"/>
  <c r="H336" i="107"/>
  <c r="D336" i="107"/>
  <c r="C336" i="107"/>
  <c r="B336" i="107"/>
  <c r="P335" i="107"/>
  <c r="O335" i="107"/>
  <c r="N335" i="107"/>
  <c r="M335" i="107"/>
  <c r="L335" i="107"/>
  <c r="K335" i="107"/>
  <c r="H335" i="107"/>
  <c r="D335" i="107"/>
  <c r="C335" i="107"/>
  <c r="B335" i="107"/>
  <c r="P334" i="107"/>
  <c r="O334" i="107"/>
  <c r="N334" i="107"/>
  <c r="M334" i="107"/>
  <c r="L334" i="107"/>
  <c r="K334" i="107"/>
  <c r="H334" i="107"/>
  <c r="D334" i="107"/>
  <c r="C334" i="107"/>
  <c r="B334" i="107"/>
  <c r="P333" i="107"/>
  <c r="O333" i="107"/>
  <c r="N333" i="107"/>
  <c r="M333" i="107"/>
  <c r="L333" i="107"/>
  <c r="K333" i="107"/>
  <c r="H333" i="107"/>
  <c r="D333" i="107"/>
  <c r="C333" i="107"/>
  <c r="B333" i="107"/>
  <c r="P332" i="107"/>
  <c r="O332" i="107"/>
  <c r="N332" i="107"/>
  <c r="M332" i="107"/>
  <c r="L332" i="107"/>
  <c r="K332" i="107"/>
  <c r="H332" i="107"/>
  <c r="D332" i="107"/>
  <c r="C332" i="107"/>
  <c r="B332" i="107"/>
  <c r="P331" i="107"/>
  <c r="O331" i="107"/>
  <c r="N331" i="107"/>
  <c r="M331" i="107"/>
  <c r="L331" i="107"/>
  <c r="K331" i="107"/>
  <c r="H331" i="107"/>
  <c r="D331" i="107"/>
  <c r="C331" i="107"/>
  <c r="B331" i="107"/>
  <c r="P330" i="107"/>
  <c r="O330" i="107"/>
  <c r="N330" i="107"/>
  <c r="M330" i="107"/>
  <c r="L330" i="107"/>
  <c r="K330" i="107"/>
  <c r="H330" i="107"/>
  <c r="D330" i="107"/>
  <c r="C330" i="107"/>
  <c r="B330" i="107"/>
  <c r="P329" i="107"/>
  <c r="O329" i="107"/>
  <c r="N329" i="107"/>
  <c r="M329" i="107"/>
  <c r="L329" i="107"/>
  <c r="K329" i="107"/>
  <c r="H329" i="107"/>
  <c r="D329" i="107"/>
  <c r="C329" i="107"/>
  <c r="B329" i="107"/>
  <c r="P328" i="107"/>
  <c r="O328" i="107"/>
  <c r="N328" i="107"/>
  <c r="M328" i="107"/>
  <c r="L328" i="107"/>
  <c r="K328" i="107"/>
  <c r="H328" i="107"/>
  <c r="D328" i="107"/>
  <c r="C328" i="107"/>
  <c r="B328" i="107"/>
  <c r="P327" i="107"/>
  <c r="O327" i="107"/>
  <c r="N327" i="107"/>
  <c r="M327" i="107"/>
  <c r="L327" i="107"/>
  <c r="K327" i="107"/>
  <c r="H327" i="107"/>
  <c r="D327" i="107"/>
  <c r="C327" i="107"/>
  <c r="B327" i="107"/>
  <c r="P326" i="107"/>
  <c r="O326" i="107"/>
  <c r="N326" i="107"/>
  <c r="M326" i="107"/>
  <c r="L326" i="107"/>
  <c r="K326" i="107"/>
  <c r="H326" i="107"/>
  <c r="D326" i="107"/>
  <c r="C326" i="107"/>
  <c r="B326" i="107"/>
  <c r="P325" i="107"/>
  <c r="O325" i="107"/>
  <c r="N325" i="107"/>
  <c r="M325" i="107"/>
  <c r="L325" i="107"/>
  <c r="K325" i="107"/>
  <c r="H325" i="107"/>
  <c r="D325" i="107"/>
  <c r="C325" i="107"/>
  <c r="B325" i="107"/>
  <c r="P324" i="107"/>
  <c r="O324" i="107"/>
  <c r="N324" i="107"/>
  <c r="M324" i="107"/>
  <c r="L324" i="107"/>
  <c r="K324" i="107"/>
  <c r="H324" i="107"/>
  <c r="D324" i="107"/>
  <c r="C324" i="107"/>
  <c r="B324" i="107"/>
  <c r="P323" i="107"/>
  <c r="O323" i="107"/>
  <c r="N323" i="107"/>
  <c r="M323" i="107"/>
  <c r="L323" i="107"/>
  <c r="K323" i="107"/>
  <c r="H323" i="107"/>
  <c r="D323" i="107"/>
  <c r="C323" i="107"/>
  <c r="B323" i="107"/>
  <c r="P322" i="107"/>
  <c r="O322" i="107"/>
  <c r="N322" i="107"/>
  <c r="M322" i="107"/>
  <c r="L322" i="107"/>
  <c r="K322" i="107"/>
  <c r="H322" i="107"/>
  <c r="D322" i="107"/>
  <c r="C322" i="107"/>
  <c r="B322" i="107"/>
  <c r="P321" i="107"/>
  <c r="O321" i="107"/>
  <c r="N321" i="107"/>
  <c r="M321" i="107"/>
  <c r="L321" i="107"/>
  <c r="K321" i="107"/>
  <c r="H321" i="107"/>
  <c r="D321" i="107"/>
  <c r="C321" i="107"/>
  <c r="B321" i="107"/>
  <c r="P320" i="107"/>
  <c r="O320" i="107"/>
  <c r="N320" i="107"/>
  <c r="M320" i="107"/>
  <c r="L320" i="107"/>
  <c r="K320" i="107"/>
  <c r="H320" i="107"/>
  <c r="D320" i="107"/>
  <c r="C320" i="107"/>
  <c r="B320" i="107"/>
  <c r="P319" i="107"/>
  <c r="O319" i="107"/>
  <c r="N319" i="107"/>
  <c r="M319" i="107"/>
  <c r="L319" i="107"/>
  <c r="K319" i="107"/>
  <c r="H319" i="107"/>
  <c r="D319" i="107"/>
  <c r="C319" i="107"/>
  <c r="B319" i="107"/>
  <c r="P318" i="107"/>
  <c r="O318" i="107"/>
  <c r="N318" i="107"/>
  <c r="M318" i="107"/>
  <c r="L318" i="107"/>
  <c r="K318" i="107"/>
  <c r="H318" i="107"/>
  <c r="D318" i="107"/>
  <c r="C318" i="107"/>
  <c r="B318" i="107"/>
  <c r="P317" i="107"/>
  <c r="O317" i="107"/>
  <c r="N317" i="107"/>
  <c r="M317" i="107"/>
  <c r="L317" i="107"/>
  <c r="K317" i="107"/>
  <c r="H317" i="107"/>
  <c r="D317" i="107"/>
  <c r="C317" i="107"/>
  <c r="B317" i="107"/>
  <c r="P316" i="107"/>
  <c r="O316" i="107"/>
  <c r="N316" i="107"/>
  <c r="M316" i="107"/>
  <c r="L316" i="107"/>
  <c r="K316" i="107"/>
  <c r="H316" i="107"/>
  <c r="D316" i="107"/>
  <c r="C316" i="107"/>
  <c r="B316" i="107"/>
  <c r="P315" i="107"/>
  <c r="O315" i="107"/>
  <c r="N315" i="107"/>
  <c r="M315" i="107"/>
  <c r="L315" i="107"/>
  <c r="K315" i="107"/>
  <c r="H315" i="107"/>
  <c r="D315" i="107"/>
  <c r="C315" i="107"/>
  <c r="B315" i="107"/>
  <c r="P314" i="107"/>
  <c r="O314" i="107"/>
  <c r="N314" i="107"/>
  <c r="M314" i="107"/>
  <c r="L314" i="107"/>
  <c r="K314" i="107"/>
  <c r="H314" i="107"/>
  <c r="D314" i="107"/>
  <c r="C314" i="107"/>
  <c r="B314" i="107"/>
  <c r="P313" i="107"/>
  <c r="O313" i="107"/>
  <c r="N313" i="107"/>
  <c r="M313" i="107"/>
  <c r="L313" i="107"/>
  <c r="K313" i="107"/>
  <c r="H313" i="107"/>
  <c r="D313" i="107"/>
  <c r="C313" i="107"/>
  <c r="B313" i="107"/>
  <c r="P312" i="107"/>
  <c r="O312" i="107"/>
  <c r="N312" i="107"/>
  <c r="M312" i="107"/>
  <c r="L312" i="107"/>
  <c r="K312" i="107"/>
  <c r="H312" i="107"/>
  <c r="D312" i="107"/>
  <c r="C312" i="107"/>
  <c r="B312" i="107"/>
  <c r="P311" i="107"/>
  <c r="O311" i="107"/>
  <c r="N311" i="107"/>
  <c r="M311" i="107"/>
  <c r="L311" i="107"/>
  <c r="K311" i="107"/>
  <c r="H311" i="107"/>
  <c r="D311" i="107"/>
  <c r="C311" i="107"/>
  <c r="B311" i="107"/>
  <c r="P310" i="107"/>
  <c r="O310" i="107"/>
  <c r="N310" i="107"/>
  <c r="M310" i="107"/>
  <c r="L310" i="107"/>
  <c r="K310" i="107"/>
  <c r="H310" i="107"/>
  <c r="D310" i="107"/>
  <c r="C310" i="107"/>
  <c r="B310" i="107"/>
  <c r="P309" i="107"/>
  <c r="O309" i="107"/>
  <c r="N309" i="107"/>
  <c r="M309" i="107"/>
  <c r="L309" i="107"/>
  <c r="K309" i="107"/>
  <c r="H309" i="107"/>
  <c r="D309" i="107"/>
  <c r="C309" i="107"/>
  <c r="B309" i="107"/>
  <c r="P308" i="107"/>
  <c r="O308" i="107"/>
  <c r="N308" i="107"/>
  <c r="M308" i="107"/>
  <c r="L308" i="107"/>
  <c r="K308" i="107"/>
  <c r="H308" i="107"/>
  <c r="D308" i="107"/>
  <c r="C308" i="107"/>
  <c r="B308" i="107"/>
  <c r="P307" i="107"/>
  <c r="O307" i="107"/>
  <c r="N307" i="107"/>
  <c r="M307" i="107"/>
  <c r="L307" i="107"/>
  <c r="K307" i="107"/>
  <c r="H307" i="107"/>
  <c r="D307" i="107"/>
  <c r="C307" i="107"/>
  <c r="B307" i="107"/>
  <c r="P306" i="107"/>
  <c r="O306" i="107"/>
  <c r="N306" i="107"/>
  <c r="M306" i="107"/>
  <c r="L306" i="107"/>
  <c r="K306" i="107"/>
  <c r="H306" i="107"/>
  <c r="D306" i="107"/>
  <c r="C306" i="107"/>
  <c r="B306" i="107"/>
  <c r="P305" i="107"/>
  <c r="O305" i="107"/>
  <c r="N305" i="107"/>
  <c r="M305" i="107"/>
  <c r="L305" i="107"/>
  <c r="K305" i="107"/>
  <c r="H305" i="107"/>
  <c r="D305" i="107"/>
  <c r="C305" i="107"/>
  <c r="B305" i="107"/>
  <c r="P304" i="107"/>
  <c r="O304" i="107"/>
  <c r="N304" i="107"/>
  <c r="M304" i="107"/>
  <c r="L304" i="107"/>
  <c r="K304" i="107"/>
  <c r="H304" i="107"/>
  <c r="D304" i="107"/>
  <c r="C304" i="107"/>
  <c r="B304" i="107"/>
  <c r="P303" i="107"/>
  <c r="O303" i="107"/>
  <c r="N303" i="107"/>
  <c r="M303" i="107"/>
  <c r="L303" i="107"/>
  <c r="K303" i="107"/>
  <c r="H303" i="107"/>
  <c r="D303" i="107"/>
  <c r="C303" i="107"/>
  <c r="B303" i="107"/>
  <c r="P302" i="107"/>
  <c r="O302" i="107"/>
  <c r="N302" i="107"/>
  <c r="M302" i="107"/>
  <c r="L302" i="107"/>
  <c r="K302" i="107"/>
  <c r="H302" i="107"/>
  <c r="D302" i="107"/>
  <c r="C302" i="107"/>
  <c r="B302" i="107"/>
  <c r="P301" i="107"/>
  <c r="O301" i="107"/>
  <c r="N301" i="107"/>
  <c r="M301" i="107"/>
  <c r="L301" i="107"/>
  <c r="K301" i="107"/>
  <c r="H301" i="107"/>
  <c r="D301" i="107"/>
  <c r="C301" i="107"/>
  <c r="B301" i="107"/>
  <c r="P300" i="107"/>
  <c r="O300" i="107"/>
  <c r="N300" i="107"/>
  <c r="M300" i="107"/>
  <c r="L300" i="107"/>
  <c r="K300" i="107"/>
  <c r="H300" i="107"/>
  <c r="D300" i="107"/>
  <c r="C300" i="107"/>
  <c r="B300" i="107"/>
  <c r="P299" i="107"/>
  <c r="O299" i="107"/>
  <c r="N299" i="107"/>
  <c r="M299" i="107"/>
  <c r="L299" i="107"/>
  <c r="K299" i="107"/>
  <c r="H299" i="107"/>
  <c r="D299" i="107"/>
  <c r="C299" i="107"/>
  <c r="B299" i="107"/>
  <c r="P298" i="107"/>
  <c r="O298" i="107"/>
  <c r="N298" i="107"/>
  <c r="M298" i="107"/>
  <c r="L298" i="107"/>
  <c r="K298" i="107"/>
  <c r="H298" i="107"/>
  <c r="D298" i="107"/>
  <c r="C298" i="107"/>
  <c r="B298" i="107"/>
  <c r="P297" i="107"/>
  <c r="O297" i="107"/>
  <c r="N297" i="107"/>
  <c r="M297" i="107"/>
  <c r="L297" i="107"/>
  <c r="K297" i="107"/>
  <c r="H297" i="107"/>
  <c r="D297" i="107"/>
  <c r="C297" i="107"/>
  <c r="B297" i="107"/>
  <c r="P296" i="107"/>
  <c r="O296" i="107"/>
  <c r="N296" i="107"/>
  <c r="M296" i="107"/>
  <c r="L296" i="107"/>
  <c r="K296" i="107"/>
  <c r="H296" i="107"/>
  <c r="D296" i="107"/>
  <c r="C296" i="107"/>
  <c r="B296" i="107"/>
  <c r="P295" i="107"/>
  <c r="O295" i="107"/>
  <c r="N295" i="107"/>
  <c r="M295" i="107"/>
  <c r="L295" i="107"/>
  <c r="K295" i="107"/>
  <c r="H295" i="107"/>
  <c r="D295" i="107"/>
  <c r="C295" i="107"/>
  <c r="B295" i="107"/>
  <c r="P294" i="107"/>
  <c r="O294" i="107"/>
  <c r="N294" i="107"/>
  <c r="M294" i="107"/>
  <c r="L294" i="107"/>
  <c r="K294" i="107"/>
  <c r="H294" i="107"/>
  <c r="D294" i="107"/>
  <c r="C294" i="107"/>
  <c r="B294" i="107"/>
  <c r="P293" i="107"/>
  <c r="O293" i="107"/>
  <c r="N293" i="107"/>
  <c r="M293" i="107"/>
  <c r="L293" i="107"/>
  <c r="K293" i="107"/>
  <c r="H293" i="107"/>
  <c r="D293" i="107"/>
  <c r="C293" i="107"/>
  <c r="B293" i="107"/>
  <c r="P292" i="107"/>
  <c r="O292" i="107"/>
  <c r="N292" i="107"/>
  <c r="M292" i="107"/>
  <c r="L292" i="107"/>
  <c r="K292" i="107"/>
  <c r="H292" i="107"/>
  <c r="D292" i="107"/>
  <c r="C292" i="107"/>
  <c r="B292" i="107"/>
  <c r="P291" i="107"/>
  <c r="O291" i="107"/>
  <c r="N291" i="107"/>
  <c r="M291" i="107"/>
  <c r="L291" i="107"/>
  <c r="K291" i="107"/>
  <c r="H291" i="107"/>
  <c r="D291" i="107"/>
  <c r="C291" i="107"/>
  <c r="B291" i="107"/>
  <c r="P290" i="107"/>
  <c r="O290" i="107"/>
  <c r="N290" i="107"/>
  <c r="M290" i="107"/>
  <c r="L290" i="107"/>
  <c r="K290" i="107"/>
  <c r="H290" i="107"/>
  <c r="D290" i="107"/>
  <c r="C290" i="107"/>
  <c r="B290" i="107"/>
  <c r="P289" i="107"/>
  <c r="O289" i="107"/>
  <c r="N289" i="107"/>
  <c r="M289" i="107"/>
  <c r="L289" i="107"/>
  <c r="K289" i="107"/>
  <c r="H289" i="107"/>
  <c r="D289" i="107"/>
  <c r="C289" i="107"/>
  <c r="B289" i="107"/>
  <c r="P288" i="107"/>
  <c r="O288" i="107"/>
  <c r="N288" i="107"/>
  <c r="M288" i="107"/>
  <c r="L288" i="107"/>
  <c r="K288" i="107"/>
  <c r="H288" i="107"/>
  <c r="D288" i="107"/>
  <c r="C288" i="107"/>
  <c r="B288" i="107"/>
  <c r="P287" i="107"/>
  <c r="O287" i="107"/>
  <c r="N287" i="107"/>
  <c r="M287" i="107"/>
  <c r="L287" i="107"/>
  <c r="K287" i="107"/>
  <c r="H287" i="107"/>
  <c r="D287" i="107"/>
  <c r="C287" i="107"/>
  <c r="B287" i="107"/>
  <c r="P286" i="107"/>
  <c r="O286" i="107"/>
  <c r="N286" i="107"/>
  <c r="M286" i="107"/>
  <c r="L286" i="107"/>
  <c r="K286" i="107"/>
  <c r="H286" i="107"/>
  <c r="D286" i="107"/>
  <c r="C286" i="107"/>
  <c r="B286" i="107"/>
  <c r="P285" i="107"/>
  <c r="O285" i="107"/>
  <c r="N285" i="107"/>
  <c r="M285" i="107"/>
  <c r="L285" i="107"/>
  <c r="K285" i="107"/>
  <c r="H285" i="107"/>
  <c r="D285" i="107"/>
  <c r="C285" i="107"/>
  <c r="B285" i="107"/>
  <c r="P284" i="107"/>
  <c r="O284" i="107"/>
  <c r="N284" i="107"/>
  <c r="M284" i="107"/>
  <c r="L284" i="107"/>
  <c r="K284" i="107"/>
  <c r="H284" i="107"/>
  <c r="D284" i="107"/>
  <c r="C284" i="107"/>
  <c r="B284" i="107"/>
  <c r="P283" i="107"/>
  <c r="O283" i="107"/>
  <c r="N283" i="107"/>
  <c r="M283" i="107"/>
  <c r="L283" i="107"/>
  <c r="K283" i="107"/>
  <c r="H283" i="107"/>
  <c r="D283" i="107"/>
  <c r="C283" i="107"/>
  <c r="B283" i="107"/>
  <c r="P282" i="107"/>
  <c r="O282" i="107"/>
  <c r="N282" i="107"/>
  <c r="M282" i="107"/>
  <c r="L282" i="107"/>
  <c r="K282" i="107"/>
  <c r="H282" i="107"/>
  <c r="D282" i="107"/>
  <c r="C282" i="107"/>
  <c r="B282" i="107"/>
  <c r="P281" i="107"/>
  <c r="O281" i="107"/>
  <c r="N281" i="107"/>
  <c r="M281" i="107"/>
  <c r="L281" i="107"/>
  <c r="K281" i="107"/>
  <c r="H281" i="107"/>
  <c r="D281" i="107"/>
  <c r="C281" i="107"/>
  <c r="B281" i="107"/>
  <c r="P280" i="107"/>
  <c r="O280" i="107"/>
  <c r="N280" i="107"/>
  <c r="M280" i="107"/>
  <c r="L280" i="107"/>
  <c r="K280" i="107"/>
  <c r="H280" i="107"/>
  <c r="D280" i="107"/>
  <c r="C280" i="107"/>
  <c r="B280" i="107"/>
  <c r="P279" i="107"/>
  <c r="O279" i="107"/>
  <c r="N279" i="107"/>
  <c r="M279" i="107"/>
  <c r="L279" i="107"/>
  <c r="K279" i="107"/>
  <c r="H279" i="107"/>
  <c r="D279" i="107"/>
  <c r="C279" i="107"/>
  <c r="B279" i="107"/>
  <c r="P278" i="107"/>
  <c r="O278" i="107"/>
  <c r="N278" i="107"/>
  <c r="M278" i="107"/>
  <c r="L278" i="107"/>
  <c r="K278" i="107"/>
  <c r="H278" i="107"/>
  <c r="D278" i="107"/>
  <c r="C278" i="107"/>
  <c r="B278" i="107"/>
  <c r="P277" i="107"/>
  <c r="O277" i="107"/>
  <c r="N277" i="107"/>
  <c r="M277" i="107"/>
  <c r="L277" i="107"/>
  <c r="K277" i="107"/>
  <c r="H277" i="107"/>
  <c r="D277" i="107"/>
  <c r="C277" i="107"/>
  <c r="B277" i="107"/>
  <c r="P276" i="107"/>
  <c r="O276" i="107"/>
  <c r="N276" i="107"/>
  <c r="M276" i="107"/>
  <c r="L276" i="107"/>
  <c r="K276" i="107"/>
  <c r="H276" i="107"/>
  <c r="D276" i="107"/>
  <c r="C276" i="107"/>
  <c r="B276" i="107"/>
  <c r="P275" i="107"/>
  <c r="O275" i="107"/>
  <c r="N275" i="107"/>
  <c r="M275" i="107"/>
  <c r="L275" i="107"/>
  <c r="K275" i="107"/>
  <c r="H275" i="107"/>
  <c r="D275" i="107"/>
  <c r="C275" i="107"/>
  <c r="B275" i="107"/>
  <c r="P274" i="107"/>
  <c r="O274" i="107"/>
  <c r="N274" i="107"/>
  <c r="M274" i="107"/>
  <c r="L274" i="107"/>
  <c r="K274" i="107"/>
  <c r="H274" i="107"/>
  <c r="D274" i="107"/>
  <c r="C274" i="107"/>
  <c r="B274" i="107"/>
  <c r="P273" i="107"/>
  <c r="O273" i="107"/>
  <c r="N273" i="107"/>
  <c r="M273" i="107"/>
  <c r="L273" i="107"/>
  <c r="K273" i="107"/>
  <c r="H273" i="107"/>
  <c r="D273" i="107"/>
  <c r="C273" i="107"/>
  <c r="B273" i="107"/>
  <c r="P272" i="107"/>
  <c r="O272" i="107"/>
  <c r="N272" i="107"/>
  <c r="M272" i="107"/>
  <c r="L272" i="107"/>
  <c r="K272" i="107"/>
  <c r="H272" i="107"/>
  <c r="D272" i="107"/>
  <c r="C272" i="107"/>
  <c r="B272" i="107"/>
  <c r="P271" i="107"/>
  <c r="O271" i="107"/>
  <c r="N271" i="107"/>
  <c r="M271" i="107"/>
  <c r="L271" i="107"/>
  <c r="K271" i="107"/>
  <c r="H271" i="107"/>
  <c r="D271" i="107"/>
  <c r="C271" i="107"/>
  <c r="B271" i="107"/>
  <c r="P270" i="107"/>
  <c r="O270" i="107"/>
  <c r="N270" i="107"/>
  <c r="M270" i="107"/>
  <c r="L270" i="107"/>
  <c r="K270" i="107"/>
  <c r="H270" i="107"/>
  <c r="D270" i="107"/>
  <c r="C270" i="107"/>
  <c r="B270" i="107"/>
  <c r="P269" i="107"/>
  <c r="O269" i="107"/>
  <c r="N269" i="107"/>
  <c r="M269" i="107"/>
  <c r="L269" i="107"/>
  <c r="K269" i="107"/>
  <c r="H269" i="107"/>
  <c r="D269" i="107"/>
  <c r="C269" i="107"/>
  <c r="B269" i="107"/>
  <c r="P268" i="107"/>
  <c r="O268" i="107"/>
  <c r="N268" i="107"/>
  <c r="M268" i="107"/>
  <c r="L268" i="107"/>
  <c r="K268" i="107"/>
  <c r="H268" i="107"/>
  <c r="D268" i="107"/>
  <c r="C268" i="107"/>
  <c r="B268" i="107"/>
  <c r="P267" i="107"/>
  <c r="O267" i="107"/>
  <c r="N267" i="107"/>
  <c r="M267" i="107"/>
  <c r="L267" i="107"/>
  <c r="K267" i="107"/>
  <c r="H267" i="107"/>
  <c r="D267" i="107"/>
  <c r="C267" i="107"/>
  <c r="B267" i="107"/>
  <c r="P266" i="107"/>
  <c r="O266" i="107"/>
  <c r="N266" i="107"/>
  <c r="M266" i="107"/>
  <c r="L266" i="107"/>
  <c r="K266" i="107"/>
  <c r="H266" i="107"/>
  <c r="D266" i="107"/>
  <c r="C266" i="107"/>
  <c r="B266" i="107"/>
  <c r="P265" i="107"/>
  <c r="O265" i="107"/>
  <c r="N265" i="107"/>
  <c r="M265" i="107"/>
  <c r="L265" i="107"/>
  <c r="K265" i="107"/>
  <c r="H265" i="107"/>
  <c r="D265" i="107"/>
  <c r="C265" i="107"/>
  <c r="B265" i="107"/>
  <c r="P264" i="107"/>
  <c r="O264" i="107"/>
  <c r="N264" i="107"/>
  <c r="M264" i="107"/>
  <c r="L264" i="107"/>
  <c r="K264" i="107"/>
  <c r="H264" i="107"/>
  <c r="D264" i="107"/>
  <c r="C264" i="107"/>
  <c r="B264" i="107"/>
  <c r="P263" i="107"/>
  <c r="O263" i="107"/>
  <c r="N263" i="107"/>
  <c r="M263" i="107"/>
  <c r="L263" i="107"/>
  <c r="K263" i="107"/>
  <c r="H263" i="107"/>
  <c r="D263" i="107"/>
  <c r="C263" i="107"/>
  <c r="B263" i="107"/>
  <c r="P262" i="107"/>
  <c r="O262" i="107"/>
  <c r="N262" i="107"/>
  <c r="M262" i="107"/>
  <c r="L262" i="107"/>
  <c r="K262" i="107"/>
  <c r="H262" i="107"/>
  <c r="D262" i="107"/>
  <c r="C262" i="107"/>
  <c r="B262" i="107"/>
  <c r="P261" i="107"/>
  <c r="O261" i="107"/>
  <c r="N261" i="107"/>
  <c r="M261" i="107"/>
  <c r="L261" i="107"/>
  <c r="K261" i="107"/>
  <c r="H261" i="107"/>
  <c r="D261" i="107"/>
  <c r="C261" i="107"/>
  <c r="B261" i="107"/>
  <c r="P260" i="107"/>
  <c r="O260" i="107"/>
  <c r="N260" i="107"/>
  <c r="M260" i="107"/>
  <c r="L260" i="107"/>
  <c r="K260" i="107"/>
  <c r="H260" i="107"/>
  <c r="D260" i="107"/>
  <c r="C260" i="107"/>
  <c r="B260" i="107"/>
  <c r="P259" i="107"/>
  <c r="O259" i="107"/>
  <c r="N259" i="107"/>
  <c r="M259" i="107"/>
  <c r="L259" i="107"/>
  <c r="K259" i="107"/>
  <c r="H259" i="107"/>
  <c r="D259" i="107"/>
  <c r="C259" i="107"/>
  <c r="B259" i="107"/>
  <c r="P258" i="107"/>
  <c r="O258" i="107"/>
  <c r="N258" i="107"/>
  <c r="M258" i="107"/>
  <c r="L258" i="107"/>
  <c r="K258" i="107"/>
  <c r="H258" i="107"/>
  <c r="D258" i="107"/>
  <c r="C258" i="107"/>
  <c r="B258" i="107"/>
  <c r="P257" i="107"/>
  <c r="O257" i="107"/>
  <c r="N257" i="107"/>
  <c r="M257" i="107"/>
  <c r="L257" i="107"/>
  <c r="K257" i="107"/>
  <c r="H257" i="107"/>
  <c r="D257" i="107"/>
  <c r="C257" i="107"/>
  <c r="B257" i="107"/>
  <c r="P256" i="107"/>
  <c r="O256" i="107"/>
  <c r="N256" i="107"/>
  <c r="M256" i="107"/>
  <c r="L256" i="107"/>
  <c r="K256" i="107"/>
  <c r="H256" i="107"/>
  <c r="D256" i="107"/>
  <c r="C256" i="107"/>
  <c r="B256" i="107"/>
  <c r="P255" i="107"/>
  <c r="O255" i="107"/>
  <c r="N255" i="107"/>
  <c r="M255" i="107"/>
  <c r="L255" i="107"/>
  <c r="K255" i="107"/>
  <c r="H255" i="107"/>
  <c r="D255" i="107"/>
  <c r="C255" i="107"/>
  <c r="B255" i="107"/>
  <c r="P254" i="107"/>
  <c r="O254" i="107"/>
  <c r="N254" i="107"/>
  <c r="M254" i="107"/>
  <c r="L254" i="107"/>
  <c r="K254" i="107"/>
  <c r="H254" i="107"/>
  <c r="D254" i="107"/>
  <c r="C254" i="107"/>
  <c r="B254" i="107"/>
  <c r="P253" i="107"/>
  <c r="O253" i="107"/>
  <c r="N253" i="107"/>
  <c r="M253" i="107"/>
  <c r="L253" i="107"/>
  <c r="K253" i="107"/>
  <c r="H253" i="107"/>
  <c r="D253" i="107"/>
  <c r="C253" i="107"/>
  <c r="B253" i="107"/>
  <c r="P252" i="107"/>
  <c r="O252" i="107"/>
  <c r="N252" i="107"/>
  <c r="M252" i="107"/>
  <c r="L252" i="107"/>
  <c r="K252" i="107"/>
  <c r="H252" i="107"/>
  <c r="D252" i="107"/>
  <c r="C252" i="107"/>
  <c r="B252" i="107"/>
  <c r="P251" i="107"/>
  <c r="O251" i="107"/>
  <c r="N251" i="107"/>
  <c r="M251" i="107"/>
  <c r="L251" i="107"/>
  <c r="K251" i="107"/>
  <c r="H251" i="107"/>
  <c r="D251" i="107"/>
  <c r="C251" i="107"/>
  <c r="B251" i="107"/>
  <c r="P250" i="107"/>
  <c r="O250" i="107"/>
  <c r="N250" i="107"/>
  <c r="M250" i="107"/>
  <c r="L250" i="107"/>
  <c r="K250" i="107"/>
  <c r="H250" i="107"/>
  <c r="D250" i="107"/>
  <c r="C250" i="107"/>
  <c r="B250" i="107"/>
  <c r="P249" i="107"/>
  <c r="O249" i="107"/>
  <c r="N249" i="107"/>
  <c r="M249" i="107"/>
  <c r="L249" i="107"/>
  <c r="K249" i="107"/>
  <c r="H249" i="107"/>
  <c r="D249" i="107"/>
  <c r="C249" i="107"/>
  <c r="B249" i="107"/>
  <c r="P248" i="107"/>
  <c r="O248" i="107"/>
  <c r="N248" i="107"/>
  <c r="M248" i="107"/>
  <c r="L248" i="107"/>
  <c r="K248" i="107"/>
  <c r="H248" i="107"/>
  <c r="D248" i="107"/>
  <c r="C248" i="107"/>
  <c r="B248" i="107"/>
  <c r="P247" i="107"/>
  <c r="O247" i="107"/>
  <c r="N247" i="107"/>
  <c r="M247" i="107"/>
  <c r="L247" i="107"/>
  <c r="K247" i="107"/>
  <c r="H247" i="107"/>
  <c r="D247" i="107"/>
  <c r="C247" i="107"/>
  <c r="B247" i="107"/>
  <c r="P246" i="107"/>
  <c r="O246" i="107"/>
  <c r="N246" i="107"/>
  <c r="M246" i="107"/>
  <c r="L246" i="107"/>
  <c r="K246" i="107"/>
  <c r="H246" i="107"/>
  <c r="D246" i="107"/>
  <c r="C246" i="107"/>
  <c r="B246" i="107"/>
  <c r="P245" i="107"/>
  <c r="O245" i="107"/>
  <c r="N245" i="107"/>
  <c r="M245" i="107"/>
  <c r="L245" i="107"/>
  <c r="K245" i="107"/>
  <c r="H245" i="107"/>
  <c r="D245" i="107"/>
  <c r="C245" i="107"/>
  <c r="B245" i="107"/>
  <c r="P244" i="107"/>
  <c r="O244" i="107"/>
  <c r="N244" i="107"/>
  <c r="M244" i="107"/>
  <c r="L244" i="107"/>
  <c r="K244" i="107"/>
  <c r="H244" i="107"/>
  <c r="D244" i="107"/>
  <c r="C244" i="107"/>
  <c r="B244" i="107"/>
  <c r="P243" i="107"/>
  <c r="O243" i="107"/>
  <c r="N243" i="107"/>
  <c r="M243" i="107"/>
  <c r="L243" i="107"/>
  <c r="K243" i="107"/>
  <c r="H243" i="107"/>
  <c r="D243" i="107"/>
  <c r="C243" i="107"/>
  <c r="B243" i="107"/>
  <c r="P242" i="107"/>
  <c r="O242" i="107"/>
  <c r="N242" i="107"/>
  <c r="M242" i="107"/>
  <c r="L242" i="107"/>
  <c r="K242" i="107"/>
  <c r="H242" i="107"/>
  <c r="D242" i="107"/>
  <c r="C242" i="107"/>
  <c r="B242" i="107"/>
  <c r="P241" i="107"/>
  <c r="O241" i="107"/>
  <c r="N241" i="107"/>
  <c r="M241" i="107"/>
  <c r="L241" i="107"/>
  <c r="K241" i="107"/>
  <c r="H241" i="107"/>
  <c r="D241" i="107"/>
  <c r="C241" i="107"/>
  <c r="B241" i="107"/>
  <c r="P240" i="107"/>
  <c r="O240" i="107"/>
  <c r="N240" i="107"/>
  <c r="M240" i="107"/>
  <c r="L240" i="107"/>
  <c r="K240" i="107"/>
  <c r="H240" i="107"/>
  <c r="D240" i="107"/>
  <c r="C240" i="107"/>
  <c r="B240" i="107"/>
  <c r="P239" i="107"/>
  <c r="O239" i="107"/>
  <c r="N239" i="107"/>
  <c r="M239" i="107"/>
  <c r="L239" i="107"/>
  <c r="K239" i="107"/>
  <c r="H239" i="107"/>
  <c r="D239" i="107"/>
  <c r="C239" i="107"/>
  <c r="B239" i="107"/>
  <c r="P238" i="107"/>
  <c r="O238" i="107"/>
  <c r="N238" i="107"/>
  <c r="M238" i="107"/>
  <c r="L238" i="107"/>
  <c r="K238" i="107"/>
  <c r="H238" i="107"/>
  <c r="D238" i="107"/>
  <c r="C238" i="107"/>
  <c r="B238" i="107"/>
  <c r="P237" i="107"/>
  <c r="O237" i="107"/>
  <c r="N237" i="107"/>
  <c r="M237" i="107"/>
  <c r="L237" i="107"/>
  <c r="K237" i="107"/>
  <c r="H237" i="107"/>
  <c r="D237" i="107"/>
  <c r="C237" i="107"/>
  <c r="B237" i="107"/>
  <c r="P236" i="107"/>
  <c r="O236" i="107"/>
  <c r="N236" i="107"/>
  <c r="M236" i="107"/>
  <c r="L236" i="107"/>
  <c r="K236" i="107"/>
  <c r="H236" i="107"/>
  <c r="D236" i="107"/>
  <c r="C236" i="107"/>
  <c r="B236" i="107"/>
  <c r="P235" i="107"/>
  <c r="O235" i="107"/>
  <c r="N235" i="107"/>
  <c r="M235" i="107"/>
  <c r="L235" i="107"/>
  <c r="K235" i="107"/>
  <c r="H235" i="107"/>
  <c r="D235" i="107"/>
  <c r="C235" i="107"/>
  <c r="B235" i="107"/>
  <c r="P234" i="107"/>
  <c r="O234" i="107"/>
  <c r="N234" i="107"/>
  <c r="M234" i="107"/>
  <c r="L234" i="107"/>
  <c r="K234" i="107"/>
  <c r="H234" i="107"/>
  <c r="D234" i="107"/>
  <c r="C234" i="107"/>
  <c r="B234" i="107"/>
  <c r="P233" i="107"/>
  <c r="O233" i="107"/>
  <c r="N233" i="107"/>
  <c r="M233" i="107"/>
  <c r="L233" i="107"/>
  <c r="K233" i="107"/>
  <c r="H233" i="107"/>
  <c r="D233" i="107"/>
  <c r="C233" i="107"/>
  <c r="B233" i="107"/>
  <c r="P232" i="107"/>
  <c r="O232" i="107"/>
  <c r="N232" i="107"/>
  <c r="M232" i="107"/>
  <c r="L232" i="107"/>
  <c r="K232" i="107"/>
  <c r="H232" i="107"/>
  <c r="D232" i="107"/>
  <c r="C232" i="107"/>
  <c r="B232" i="107"/>
  <c r="P231" i="107"/>
  <c r="O231" i="107"/>
  <c r="N231" i="107"/>
  <c r="M231" i="107"/>
  <c r="L231" i="107"/>
  <c r="K231" i="107"/>
  <c r="H231" i="107"/>
  <c r="D231" i="107"/>
  <c r="C231" i="107"/>
  <c r="B231" i="107"/>
  <c r="P230" i="107"/>
  <c r="O230" i="107"/>
  <c r="N230" i="107"/>
  <c r="M230" i="107"/>
  <c r="L230" i="107"/>
  <c r="K230" i="107"/>
  <c r="H230" i="107"/>
  <c r="D230" i="107"/>
  <c r="C230" i="107"/>
  <c r="B230" i="107"/>
  <c r="P229" i="107"/>
  <c r="O229" i="107"/>
  <c r="N229" i="107"/>
  <c r="M229" i="107"/>
  <c r="L229" i="107"/>
  <c r="K229" i="107"/>
  <c r="H229" i="107"/>
  <c r="D229" i="107"/>
  <c r="C229" i="107"/>
  <c r="B229" i="107"/>
  <c r="P228" i="107"/>
  <c r="O228" i="107"/>
  <c r="N228" i="107"/>
  <c r="M228" i="107"/>
  <c r="L228" i="107"/>
  <c r="K228" i="107"/>
  <c r="H228" i="107"/>
  <c r="D228" i="107"/>
  <c r="C228" i="107"/>
  <c r="B228" i="107"/>
  <c r="P227" i="107"/>
  <c r="O227" i="107"/>
  <c r="N227" i="107"/>
  <c r="M227" i="107"/>
  <c r="L227" i="107"/>
  <c r="K227" i="107"/>
  <c r="H227" i="107"/>
  <c r="D227" i="107"/>
  <c r="C227" i="107"/>
  <c r="B227" i="107"/>
  <c r="P226" i="107"/>
  <c r="O226" i="107"/>
  <c r="N226" i="107"/>
  <c r="M226" i="107"/>
  <c r="L226" i="107"/>
  <c r="K226" i="107"/>
  <c r="H226" i="107"/>
  <c r="D226" i="107"/>
  <c r="C226" i="107"/>
  <c r="B226" i="107"/>
  <c r="P225" i="107"/>
  <c r="O225" i="107"/>
  <c r="N225" i="107"/>
  <c r="M225" i="107"/>
  <c r="L225" i="107"/>
  <c r="K225" i="107"/>
  <c r="H225" i="107"/>
  <c r="D225" i="107"/>
  <c r="C225" i="107"/>
  <c r="B225" i="107"/>
  <c r="P224" i="107"/>
  <c r="O224" i="107"/>
  <c r="N224" i="107"/>
  <c r="M224" i="107"/>
  <c r="L224" i="107"/>
  <c r="K224" i="107"/>
  <c r="H224" i="107"/>
  <c r="D224" i="107"/>
  <c r="C224" i="107"/>
  <c r="B224" i="107"/>
  <c r="P223" i="107"/>
  <c r="O223" i="107"/>
  <c r="N223" i="107"/>
  <c r="M223" i="107"/>
  <c r="L223" i="107"/>
  <c r="K223" i="107"/>
  <c r="H223" i="107"/>
  <c r="D223" i="107"/>
  <c r="C223" i="107"/>
  <c r="B223" i="107"/>
  <c r="P222" i="107"/>
  <c r="O222" i="107"/>
  <c r="N222" i="107"/>
  <c r="M222" i="107"/>
  <c r="L222" i="107"/>
  <c r="K222" i="107"/>
  <c r="H222" i="107"/>
  <c r="D222" i="107"/>
  <c r="C222" i="107"/>
  <c r="B222" i="107"/>
  <c r="P221" i="107"/>
  <c r="O221" i="107"/>
  <c r="N221" i="107"/>
  <c r="M221" i="107"/>
  <c r="L221" i="107"/>
  <c r="K221" i="107"/>
  <c r="H221" i="107"/>
  <c r="D221" i="107"/>
  <c r="C221" i="107"/>
  <c r="B221" i="107"/>
  <c r="P220" i="107"/>
  <c r="O220" i="107"/>
  <c r="N220" i="107"/>
  <c r="M220" i="107"/>
  <c r="L220" i="107"/>
  <c r="K220" i="107"/>
  <c r="H220" i="107"/>
  <c r="D220" i="107"/>
  <c r="C220" i="107"/>
  <c r="B220" i="107"/>
  <c r="P219" i="107"/>
  <c r="O219" i="107"/>
  <c r="N219" i="107"/>
  <c r="M219" i="107"/>
  <c r="L219" i="107"/>
  <c r="K219" i="107"/>
  <c r="H219" i="107"/>
  <c r="D219" i="107"/>
  <c r="C219" i="107"/>
  <c r="B219" i="107"/>
  <c r="P218" i="107"/>
  <c r="O218" i="107"/>
  <c r="N218" i="107"/>
  <c r="M218" i="107"/>
  <c r="L218" i="107"/>
  <c r="K218" i="107"/>
  <c r="H218" i="107"/>
  <c r="D218" i="107"/>
  <c r="C218" i="107"/>
  <c r="B218" i="107"/>
  <c r="P217" i="107"/>
  <c r="O217" i="107"/>
  <c r="N217" i="107"/>
  <c r="M217" i="107"/>
  <c r="L217" i="107"/>
  <c r="K217" i="107"/>
  <c r="H217" i="107"/>
  <c r="D217" i="107"/>
  <c r="C217" i="107"/>
  <c r="B217" i="107"/>
  <c r="P216" i="107"/>
  <c r="O216" i="107"/>
  <c r="N216" i="107"/>
  <c r="M216" i="107"/>
  <c r="L216" i="107"/>
  <c r="K216" i="107"/>
  <c r="H216" i="107"/>
  <c r="D216" i="107"/>
  <c r="C216" i="107"/>
  <c r="B216" i="107"/>
  <c r="P215" i="107"/>
  <c r="O215" i="107"/>
  <c r="N215" i="107"/>
  <c r="M215" i="107"/>
  <c r="L215" i="107"/>
  <c r="K215" i="107"/>
  <c r="H215" i="107"/>
  <c r="D215" i="107"/>
  <c r="C215" i="107"/>
  <c r="B215" i="107"/>
  <c r="P214" i="107"/>
  <c r="O214" i="107"/>
  <c r="N214" i="107"/>
  <c r="M214" i="107"/>
  <c r="L214" i="107"/>
  <c r="K214" i="107"/>
  <c r="H214" i="107"/>
  <c r="D214" i="107"/>
  <c r="C214" i="107"/>
  <c r="B214" i="107"/>
  <c r="P213" i="107"/>
  <c r="O213" i="107"/>
  <c r="N213" i="107"/>
  <c r="M213" i="107"/>
  <c r="L213" i="107"/>
  <c r="K213" i="107"/>
  <c r="H213" i="107"/>
  <c r="D213" i="107"/>
  <c r="C213" i="107"/>
  <c r="B213" i="107"/>
  <c r="P212" i="107"/>
  <c r="O212" i="107"/>
  <c r="N212" i="107"/>
  <c r="M212" i="107"/>
  <c r="L212" i="107"/>
  <c r="K212" i="107"/>
  <c r="H212" i="107"/>
  <c r="D212" i="107"/>
  <c r="C212" i="107"/>
  <c r="B212" i="107"/>
  <c r="P211" i="107"/>
  <c r="O211" i="107"/>
  <c r="N211" i="107"/>
  <c r="M211" i="107"/>
  <c r="L211" i="107"/>
  <c r="K211" i="107"/>
  <c r="H211" i="107"/>
  <c r="D211" i="107"/>
  <c r="C211" i="107"/>
  <c r="B211" i="107"/>
  <c r="P210" i="107"/>
  <c r="O210" i="107"/>
  <c r="N210" i="107"/>
  <c r="M210" i="107"/>
  <c r="L210" i="107"/>
  <c r="K210" i="107"/>
  <c r="H210" i="107"/>
  <c r="D210" i="107"/>
  <c r="C210" i="107"/>
  <c r="B210" i="107"/>
  <c r="P209" i="107"/>
  <c r="O209" i="107"/>
  <c r="N209" i="107"/>
  <c r="M209" i="107"/>
  <c r="L209" i="107"/>
  <c r="K209" i="107"/>
  <c r="H209" i="107"/>
  <c r="D209" i="107"/>
  <c r="C209" i="107"/>
  <c r="B209" i="107"/>
  <c r="P208" i="107"/>
  <c r="O208" i="107"/>
  <c r="N208" i="107"/>
  <c r="M208" i="107"/>
  <c r="L208" i="107"/>
  <c r="K208" i="107"/>
  <c r="H208" i="107"/>
  <c r="D208" i="107"/>
  <c r="C208" i="107"/>
  <c r="B208" i="107"/>
  <c r="P207" i="107"/>
  <c r="O207" i="107"/>
  <c r="N207" i="107"/>
  <c r="M207" i="107"/>
  <c r="L207" i="107"/>
  <c r="K207" i="107"/>
  <c r="H207" i="107"/>
  <c r="D207" i="107"/>
  <c r="C207" i="107"/>
  <c r="B207" i="107"/>
  <c r="P206" i="107"/>
  <c r="O206" i="107"/>
  <c r="N206" i="107"/>
  <c r="M206" i="107"/>
  <c r="L206" i="107"/>
  <c r="K206" i="107"/>
  <c r="H206" i="107"/>
  <c r="D206" i="107"/>
  <c r="C206" i="107"/>
  <c r="B206" i="107"/>
  <c r="P205" i="107"/>
  <c r="O205" i="107"/>
  <c r="N205" i="107"/>
  <c r="M205" i="107"/>
  <c r="L205" i="107"/>
  <c r="K205" i="107"/>
  <c r="H205" i="107"/>
  <c r="D205" i="107"/>
  <c r="C205" i="107"/>
  <c r="B205" i="107"/>
  <c r="P204" i="107"/>
  <c r="O204" i="107"/>
  <c r="N204" i="107"/>
  <c r="M204" i="107"/>
  <c r="L204" i="107"/>
  <c r="K204" i="107"/>
  <c r="H204" i="107"/>
  <c r="D204" i="107"/>
  <c r="C204" i="107"/>
  <c r="B204" i="107"/>
  <c r="P203" i="107"/>
  <c r="O203" i="107"/>
  <c r="N203" i="107"/>
  <c r="M203" i="107"/>
  <c r="L203" i="107"/>
  <c r="K203" i="107"/>
  <c r="H203" i="107"/>
  <c r="D203" i="107"/>
  <c r="C203" i="107"/>
  <c r="B203" i="107"/>
  <c r="P202" i="107"/>
  <c r="O202" i="107"/>
  <c r="N202" i="107"/>
  <c r="M202" i="107"/>
  <c r="L202" i="107"/>
  <c r="K202" i="107"/>
  <c r="H202" i="107"/>
  <c r="D202" i="107"/>
  <c r="C202" i="107"/>
  <c r="B202" i="107"/>
  <c r="P201" i="107"/>
  <c r="O201" i="107"/>
  <c r="N201" i="107"/>
  <c r="M201" i="107"/>
  <c r="L201" i="107"/>
  <c r="K201" i="107"/>
  <c r="H201" i="107"/>
  <c r="D201" i="107"/>
  <c r="C201" i="107"/>
  <c r="B201" i="107"/>
  <c r="P200" i="107"/>
  <c r="O200" i="107"/>
  <c r="N200" i="107"/>
  <c r="M200" i="107"/>
  <c r="L200" i="107"/>
  <c r="K200" i="107"/>
  <c r="H200" i="107"/>
  <c r="D200" i="107"/>
  <c r="C200" i="107"/>
  <c r="B200" i="107"/>
  <c r="P199" i="107"/>
  <c r="O199" i="107"/>
  <c r="N199" i="107"/>
  <c r="M199" i="107"/>
  <c r="L199" i="107"/>
  <c r="K199" i="107"/>
  <c r="H199" i="107"/>
  <c r="D199" i="107"/>
  <c r="C199" i="107"/>
  <c r="B199" i="107"/>
  <c r="P198" i="107"/>
  <c r="O198" i="107"/>
  <c r="N198" i="107"/>
  <c r="M198" i="107"/>
  <c r="L198" i="107"/>
  <c r="K198" i="107"/>
  <c r="H198" i="107"/>
  <c r="D198" i="107"/>
  <c r="C198" i="107"/>
  <c r="B198" i="107"/>
  <c r="P197" i="107"/>
  <c r="O197" i="107"/>
  <c r="N197" i="107"/>
  <c r="M197" i="107"/>
  <c r="L197" i="107"/>
  <c r="K197" i="107"/>
  <c r="H197" i="107"/>
  <c r="D197" i="107"/>
  <c r="C197" i="107"/>
  <c r="B197" i="107"/>
  <c r="P196" i="107"/>
  <c r="O196" i="107"/>
  <c r="N196" i="107"/>
  <c r="M196" i="107"/>
  <c r="L196" i="107"/>
  <c r="K196" i="107"/>
  <c r="H196" i="107"/>
  <c r="D196" i="107"/>
  <c r="C196" i="107"/>
  <c r="B196" i="107"/>
  <c r="P195" i="107"/>
  <c r="O195" i="107"/>
  <c r="N195" i="107"/>
  <c r="M195" i="107"/>
  <c r="L195" i="107"/>
  <c r="K195" i="107"/>
  <c r="H195" i="107"/>
  <c r="D195" i="107"/>
  <c r="C195" i="107"/>
  <c r="B195" i="107"/>
  <c r="P194" i="107"/>
  <c r="O194" i="107"/>
  <c r="N194" i="107"/>
  <c r="M194" i="107"/>
  <c r="L194" i="107"/>
  <c r="K194" i="107"/>
  <c r="H194" i="107"/>
  <c r="D194" i="107"/>
  <c r="C194" i="107"/>
  <c r="B194" i="107"/>
  <c r="P193" i="107"/>
  <c r="O193" i="107"/>
  <c r="N193" i="107"/>
  <c r="M193" i="107"/>
  <c r="L193" i="107"/>
  <c r="K193" i="107"/>
  <c r="H193" i="107"/>
  <c r="D193" i="107"/>
  <c r="C193" i="107"/>
  <c r="B193" i="107"/>
  <c r="P192" i="107"/>
  <c r="O192" i="107"/>
  <c r="N192" i="107"/>
  <c r="M192" i="107"/>
  <c r="L192" i="107"/>
  <c r="K192" i="107"/>
  <c r="H192" i="107"/>
  <c r="D192" i="107"/>
  <c r="C192" i="107"/>
  <c r="B192" i="107"/>
  <c r="P191" i="107"/>
  <c r="O191" i="107"/>
  <c r="N191" i="107"/>
  <c r="M191" i="107"/>
  <c r="L191" i="107"/>
  <c r="K191" i="107"/>
  <c r="H191" i="107"/>
  <c r="D191" i="107"/>
  <c r="C191" i="107"/>
  <c r="B191" i="107"/>
  <c r="P190" i="107"/>
  <c r="O190" i="107"/>
  <c r="N190" i="107"/>
  <c r="M190" i="107"/>
  <c r="L190" i="107"/>
  <c r="K190" i="107"/>
  <c r="H190" i="107"/>
  <c r="D190" i="107"/>
  <c r="C190" i="107"/>
  <c r="B190" i="107"/>
  <c r="P189" i="107"/>
  <c r="O189" i="107"/>
  <c r="N189" i="107"/>
  <c r="M189" i="107"/>
  <c r="L189" i="107"/>
  <c r="K189" i="107"/>
  <c r="H189" i="107"/>
  <c r="D189" i="107"/>
  <c r="C189" i="107"/>
  <c r="B189" i="107"/>
  <c r="P188" i="107"/>
  <c r="O188" i="107"/>
  <c r="N188" i="107"/>
  <c r="M188" i="107"/>
  <c r="L188" i="107"/>
  <c r="K188" i="107"/>
  <c r="H188" i="107"/>
  <c r="D188" i="107"/>
  <c r="C188" i="107"/>
  <c r="B188" i="107"/>
  <c r="P187" i="107"/>
  <c r="O187" i="107"/>
  <c r="N187" i="107"/>
  <c r="M187" i="107"/>
  <c r="L187" i="107"/>
  <c r="K187" i="107"/>
  <c r="H187" i="107"/>
  <c r="D187" i="107"/>
  <c r="C187" i="107"/>
  <c r="B187" i="107"/>
  <c r="P186" i="107"/>
  <c r="O186" i="107"/>
  <c r="N186" i="107"/>
  <c r="M186" i="107"/>
  <c r="L186" i="107"/>
  <c r="K186" i="107"/>
  <c r="H186" i="107"/>
  <c r="D186" i="107"/>
  <c r="C186" i="107"/>
  <c r="B186" i="107"/>
  <c r="P185" i="107"/>
  <c r="O185" i="107"/>
  <c r="N185" i="107"/>
  <c r="M185" i="107"/>
  <c r="L185" i="107"/>
  <c r="K185" i="107"/>
  <c r="H185" i="107"/>
  <c r="D185" i="107"/>
  <c r="C185" i="107"/>
  <c r="B185" i="107"/>
  <c r="P184" i="107"/>
  <c r="O184" i="107"/>
  <c r="N184" i="107"/>
  <c r="M184" i="107"/>
  <c r="L184" i="107"/>
  <c r="K184" i="107"/>
  <c r="H184" i="107"/>
  <c r="D184" i="107"/>
  <c r="C184" i="107"/>
  <c r="B184" i="107"/>
  <c r="P183" i="107"/>
  <c r="O183" i="107"/>
  <c r="N183" i="107"/>
  <c r="M183" i="107"/>
  <c r="L183" i="107"/>
  <c r="K183" i="107"/>
  <c r="H183" i="107"/>
  <c r="D183" i="107"/>
  <c r="C183" i="107"/>
  <c r="B183" i="107"/>
  <c r="P182" i="107"/>
  <c r="O182" i="107"/>
  <c r="N182" i="107"/>
  <c r="M182" i="107"/>
  <c r="L182" i="107"/>
  <c r="K182" i="107"/>
  <c r="H182" i="107"/>
  <c r="D182" i="107"/>
  <c r="C182" i="107"/>
  <c r="B182" i="107"/>
  <c r="P181" i="107"/>
  <c r="O181" i="107"/>
  <c r="N181" i="107"/>
  <c r="M181" i="107"/>
  <c r="L181" i="107"/>
  <c r="K181" i="107"/>
  <c r="H181" i="107"/>
  <c r="D181" i="107"/>
  <c r="C181" i="107"/>
  <c r="B181" i="107"/>
  <c r="P180" i="107"/>
  <c r="O180" i="107"/>
  <c r="N180" i="107"/>
  <c r="M180" i="107"/>
  <c r="L180" i="107"/>
  <c r="K180" i="107"/>
  <c r="H180" i="107"/>
  <c r="D180" i="107"/>
  <c r="C180" i="107"/>
  <c r="B180" i="107"/>
  <c r="P179" i="107"/>
  <c r="O179" i="107"/>
  <c r="N179" i="107"/>
  <c r="M179" i="107"/>
  <c r="L179" i="107"/>
  <c r="K179" i="107"/>
  <c r="H179" i="107"/>
  <c r="D179" i="107"/>
  <c r="C179" i="107"/>
  <c r="B179" i="107"/>
  <c r="P178" i="107"/>
  <c r="O178" i="107"/>
  <c r="N178" i="107"/>
  <c r="M178" i="107"/>
  <c r="L178" i="107"/>
  <c r="K178" i="107"/>
  <c r="H178" i="107"/>
  <c r="D178" i="107"/>
  <c r="C178" i="107"/>
  <c r="B178" i="107"/>
  <c r="P177" i="107"/>
  <c r="O177" i="107"/>
  <c r="N177" i="107"/>
  <c r="M177" i="107"/>
  <c r="L177" i="107"/>
  <c r="K177" i="107"/>
  <c r="H177" i="107"/>
  <c r="D177" i="107"/>
  <c r="C177" i="107"/>
  <c r="B177" i="107"/>
  <c r="P176" i="107"/>
  <c r="O176" i="107"/>
  <c r="N176" i="107"/>
  <c r="M176" i="107"/>
  <c r="L176" i="107"/>
  <c r="K176" i="107"/>
  <c r="H176" i="107"/>
  <c r="D176" i="107"/>
  <c r="C176" i="107"/>
  <c r="B176" i="107"/>
  <c r="P175" i="107"/>
  <c r="O175" i="107"/>
  <c r="N175" i="107"/>
  <c r="M175" i="107"/>
  <c r="L175" i="107"/>
  <c r="K175" i="107"/>
  <c r="H175" i="107"/>
  <c r="D175" i="107"/>
  <c r="C175" i="107"/>
  <c r="B175" i="107"/>
  <c r="P174" i="107"/>
  <c r="O174" i="107"/>
  <c r="N174" i="107"/>
  <c r="M174" i="107"/>
  <c r="L174" i="107"/>
  <c r="K174" i="107"/>
  <c r="H174" i="107"/>
  <c r="D174" i="107"/>
  <c r="C174" i="107"/>
  <c r="B174" i="107"/>
  <c r="P173" i="107"/>
  <c r="O173" i="107"/>
  <c r="N173" i="107"/>
  <c r="M173" i="107"/>
  <c r="L173" i="107"/>
  <c r="K173" i="107"/>
  <c r="H173" i="107"/>
  <c r="D173" i="107"/>
  <c r="C173" i="107"/>
  <c r="B173" i="107"/>
  <c r="P172" i="107"/>
  <c r="O172" i="107"/>
  <c r="N172" i="107"/>
  <c r="M172" i="107"/>
  <c r="L172" i="107"/>
  <c r="K172" i="107"/>
  <c r="H172" i="107"/>
  <c r="D172" i="107"/>
  <c r="C172" i="107"/>
  <c r="B172" i="107"/>
  <c r="P171" i="107"/>
  <c r="O171" i="107"/>
  <c r="N171" i="107"/>
  <c r="M171" i="107"/>
  <c r="L171" i="107"/>
  <c r="K171" i="107"/>
  <c r="H171" i="107"/>
  <c r="D171" i="107"/>
  <c r="C171" i="107"/>
  <c r="B171" i="107"/>
  <c r="P170" i="107"/>
  <c r="O170" i="107"/>
  <c r="N170" i="107"/>
  <c r="M170" i="107"/>
  <c r="L170" i="107"/>
  <c r="K170" i="107"/>
  <c r="H170" i="107"/>
  <c r="D170" i="107"/>
  <c r="C170" i="107"/>
  <c r="B170" i="107"/>
  <c r="P169" i="107"/>
  <c r="O169" i="107"/>
  <c r="N169" i="107"/>
  <c r="M169" i="107"/>
  <c r="L169" i="107"/>
  <c r="K169" i="107"/>
  <c r="H169" i="107"/>
  <c r="D169" i="107"/>
  <c r="C169" i="107"/>
  <c r="B169" i="107"/>
  <c r="P168" i="107"/>
  <c r="O168" i="107"/>
  <c r="N168" i="107"/>
  <c r="M168" i="107"/>
  <c r="L168" i="107"/>
  <c r="K168" i="107"/>
  <c r="H168" i="107"/>
  <c r="D168" i="107"/>
  <c r="C168" i="107"/>
  <c r="B168" i="107"/>
  <c r="P167" i="107"/>
  <c r="O167" i="107"/>
  <c r="N167" i="107"/>
  <c r="M167" i="107"/>
  <c r="L167" i="107"/>
  <c r="K167" i="107"/>
  <c r="H167" i="107"/>
  <c r="D167" i="107"/>
  <c r="C167" i="107"/>
  <c r="B167" i="107"/>
  <c r="P166" i="107"/>
  <c r="O166" i="107"/>
  <c r="N166" i="107"/>
  <c r="M166" i="107"/>
  <c r="L166" i="107"/>
  <c r="K166" i="107"/>
  <c r="H166" i="107"/>
  <c r="D166" i="107"/>
  <c r="C166" i="107"/>
  <c r="B166" i="107"/>
  <c r="P165" i="107"/>
  <c r="O165" i="107"/>
  <c r="N165" i="107"/>
  <c r="M165" i="107"/>
  <c r="L165" i="107"/>
  <c r="K165" i="107"/>
  <c r="H165" i="107"/>
  <c r="D165" i="107"/>
  <c r="C165" i="107"/>
  <c r="B165" i="107"/>
  <c r="P164" i="107"/>
  <c r="O164" i="107"/>
  <c r="N164" i="107"/>
  <c r="M164" i="107"/>
  <c r="L164" i="107"/>
  <c r="K164" i="107"/>
  <c r="H164" i="107"/>
  <c r="D164" i="107"/>
  <c r="C164" i="107"/>
  <c r="B164" i="107"/>
  <c r="P163" i="107"/>
  <c r="O163" i="107"/>
  <c r="N163" i="107"/>
  <c r="M163" i="107"/>
  <c r="L163" i="107"/>
  <c r="K163" i="107"/>
  <c r="H163" i="107"/>
  <c r="D163" i="107"/>
  <c r="C163" i="107"/>
  <c r="B163" i="107"/>
  <c r="P162" i="107"/>
  <c r="O162" i="107"/>
  <c r="N162" i="107"/>
  <c r="M162" i="107"/>
  <c r="L162" i="107"/>
  <c r="K162" i="107"/>
  <c r="H162" i="107"/>
  <c r="D162" i="107"/>
  <c r="C162" i="107"/>
  <c r="B162" i="107"/>
  <c r="P161" i="107"/>
  <c r="O161" i="107"/>
  <c r="N161" i="107"/>
  <c r="M161" i="107"/>
  <c r="L161" i="107"/>
  <c r="K161" i="107"/>
  <c r="H161" i="107"/>
  <c r="D161" i="107"/>
  <c r="C161" i="107"/>
  <c r="B161" i="107"/>
  <c r="P160" i="107"/>
  <c r="O160" i="107"/>
  <c r="N160" i="107"/>
  <c r="M160" i="107"/>
  <c r="L160" i="107"/>
  <c r="K160" i="107"/>
  <c r="H160" i="107"/>
  <c r="D160" i="107"/>
  <c r="C160" i="107"/>
  <c r="B160" i="107"/>
  <c r="P159" i="107"/>
  <c r="O159" i="107"/>
  <c r="N159" i="107"/>
  <c r="M159" i="107"/>
  <c r="L159" i="107"/>
  <c r="K159" i="107"/>
  <c r="H159" i="107"/>
  <c r="D159" i="107"/>
  <c r="C159" i="107"/>
  <c r="B159" i="107"/>
  <c r="P158" i="107"/>
  <c r="O158" i="107"/>
  <c r="N158" i="107"/>
  <c r="M158" i="107"/>
  <c r="L158" i="107"/>
  <c r="K158" i="107"/>
  <c r="H158" i="107"/>
  <c r="D158" i="107"/>
  <c r="C158" i="107"/>
  <c r="B158" i="107"/>
  <c r="P157" i="107"/>
  <c r="O157" i="107"/>
  <c r="N157" i="107"/>
  <c r="M157" i="107"/>
  <c r="L157" i="107"/>
  <c r="K157" i="107"/>
  <c r="H157" i="107"/>
  <c r="D157" i="107"/>
  <c r="C157" i="107"/>
  <c r="B157" i="107"/>
  <c r="P156" i="107"/>
  <c r="O156" i="107"/>
  <c r="N156" i="107"/>
  <c r="M156" i="107"/>
  <c r="L156" i="107"/>
  <c r="K156" i="107"/>
  <c r="H156" i="107"/>
  <c r="D156" i="107"/>
  <c r="C156" i="107"/>
  <c r="B156" i="107"/>
  <c r="P155" i="107"/>
  <c r="O155" i="107"/>
  <c r="N155" i="107"/>
  <c r="M155" i="107"/>
  <c r="L155" i="107"/>
  <c r="K155" i="107"/>
  <c r="H155" i="107"/>
  <c r="D155" i="107"/>
  <c r="C155" i="107"/>
  <c r="B155" i="107"/>
  <c r="P154" i="107"/>
  <c r="O154" i="107"/>
  <c r="N154" i="107"/>
  <c r="M154" i="107"/>
  <c r="L154" i="107"/>
  <c r="K154" i="107"/>
  <c r="H154" i="107"/>
  <c r="D154" i="107"/>
  <c r="C154" i="107"/>
  <c r="B154" i="107"/>
  <c r="P153" i="107"/>
  <c r="O153" i="107"/>
  <c r="N153" i="107"/>
  <c r="M153" i="107"/>
  <c r="L153" i="107"/>
  <c r="K153" i="107"/>
  <c r="H153" i="107"/>
  <c r="D153" i="107"/>
  <c r="C153" i="107"/>
  <c r="B153" i="107"/>
  <c r="P152" i="107"/>
  <c r="O152" i="107"/>
  <c r="N152" i="107"/>
  <c r="M152" i="107"/>
  <c r="L152" i="107"/>
  <c r="K152" i="107"/>
  <c r="H152" i="107"/>
  <c r="D152" i="107"/>
  <c r="C152" i="107"/>
  <c r="B152" i="107"/>
  <c r="P151" i="107"/>
  <c r="O151" i="107"/>
  <c r="N151" i="107"/>
  <c r="M151" i="107"/>
  <c r="L151" i="107"/>
  <c r="K151" i="107"/>
  <c r="H151" i="107"/>
  <c r="D151" i="107"/>
  <c r="C151" i="107"/>
  <c r="B151" i="107"/>
  <c r="P150" i="107"/>
  <c r="O150" i="107"/>
  <c r="N150" i="107"/>
  <c r="M150" i="107"/>
  <c r="L150" i="107"/>
  <c r="K150" i="107"/>
  <c r="H150" i="107"/>
  <c r="D150" i="107"/>
  <c r="C150" i="107"/>
  <c r="B150" i="107"/>
  <c r="P149" i="107"/>
  <c r="O149" i="107"/>
  <c r="N149" i="107"/>
  <c r="M149" i="107"/>
  <c r="L149" i="107"/>
  <c r="K149" i="107"/>
  <c r="H149" i="107"/>
  <c r="D149" i="107"/>
  <c r="C149" i="107"/>
  <c r="B149" i="107"/>
  <c r="P148" i="107"/>
  <c r="O148" i="107"/>
  <c r="N148" i="107"/>
  <c r="M148" i="107"/>
  <c r="L148" i="107"/>
  <c r="K148" i="107"/>
  <c r="H148" i="107"/>
  <c r="D148" i="107"/>
  <c r="C148" i="107"/>
  <c r="B148" i="107"/>
  <c r="P147" i="107"/>
  <c r="O147" i="107"/>
  <c r="N147" i="107"/>
  <c r="M147" i="107"/>
  <c r="L147" i="107"/>
  <c r="K147" i="107"/>
  <c r="H147" i="107"/>
  <c r="D147" i="107"/>
  <c r="C147" i="107"/>
  <c r="B147" i="107"/>
  <c r="P146" i="107"/>
  <c r="O146" i="107"/>
  <c r="N146" i="107"/>
  <c r="M146" i="107"/>
  <c r="L146" i="107"/>
  <c r="K146" i="107"/>
  <c r="H146" i="107"/>
  <c r="D146" i="107"/>
  <c r="C146" i="107"/>
  <c r="B146" i="107"/>
  <c r="P145" i="107"/>
  <c r="O145" i="107"/>
  <c r="N145" i="107"/>
  <c r="M145" i="107"/>
  <c r="L145" i="107"/>
  <c r="K145" i="107"/>
  <c r="H145" i="107"/>
  <c r="D145" i="107"/>
  <c r="C145" i="107"/>
  <c r="B145" i="107"/>
  <c r="P144" i="107"/>
  <c r="O144" i="107"/>
  <c r="N144" i="107"/>
  <c r="M144" i="107"/>
  <c r="L144" i="107"/>
  <c r="K144" i="107"/>
  <c r="H144" i="107"/>
  <c r="D144" i="107"/>
  <c r="C144" i="107"/>
  <c r="B144" i="107"/>
  <c r="P143" i="107"/>
  <c r="O143" i="107"/>
  <c r="N143" i="107"/>
  <c r="M143" i="107"/>
  <c r="L143" i="107"/>
  <c r="K143" i="107"/>
  <c r="H143" i="107"/>
  <c r="D143" i="107"/>
  <c r="C143" i="107"/>
  <c r="B143" i="107"/>
  <c r="P142" i="107"/>
  <c r="O142" i="107"/>
  <c r="N142" i="107"/>
  <c r="M142" i="107"/>
  <c r="L142" i="107"/>
  <c r="K142" i="107"/>
  <c r="H142" i="107"/>
  <c r="D142" i="107"/>
  <c r="C142" i="107"/>
  <c r="B142" i="107"/>
  <c r="P141" i="107"/>
  <c r="O141" i="107"/>
  <c r="N141" i="107"/>
  <c r="M141" i="107"/>
  <c r="L141" i="107"/>
  <c r="K141" i="107"/>
  <c r="H141" i="107"/>
  <c r="D141" i="107"/>
  <c r="C141" i="107"/>
  <c r="B141" i="107"/>
  <c r="P140" i="107"/>
  <c r="O140" i="107"/>
  <c r="N140" i="107"/>
  <c r="M140" i="107"/>
  <c r="L140" i="107"/>
  <c r="K140" i="107"/>
  <c r="H140" i="107"/>
  <c r="D140" i="107"/>
  <c r="C140" i="107"/>
  <c r="B140" i="107"/>
  <c r="P139" i="107"/>
  <c r="O139" i="107"/>
  <c r="N139" i="107"/>
  <c r="M139" i="107"/>
  <c r="L139" i="107"/>
  <c r="K139" i="107"/>
  <c r="H139" i="107"/>
  <c r="D139" i="107"/>
  <c r="C139" i="107"/>
  <c r="B139" i="107"/>
  <c r="P138" i="107"/>
  <c r="O138" i="107"/>
  <c r="N138" i="107"/>
  <c r="M138" i="107"/>
  <c r="L138" i="107"/>
  <c r="K138" i="107"/>
  <c r="H138" i="107"/>
  <c r="D138" i="107"/>
  <c r="C138" i="107"/>
  <c r="B138" i="107"/>
  <c r="P137" i="107"/>
  <c r="O137" i="107"/>
  <c r="N137" i="107"/>
  <c r="M137" i="107"/>
  <c r="L137" i="107"/>
  <c r="K137" i="107"/>
  <c r="H137" i="107"/>
  <c r="D137" i="107"/>
  <c r="C137" i="107"/>
  <c r="B137" i="107"/>
  <c r="P136" i="107"/>
  <c r="O136" i="107"/>
  <c r="N136" i="107"/>
  <c r="M136" i="107"/>
  <c r="L136" i="107"/>
  <c r="K136" i="107"/>
  <c r="H136" i="107"/>
  <c r="D136" i="107"/>
  <c r="C136" i="107"/>
  <c r="B136" i="107"/>
  <c r="P135" i="107"/>
  <c r="O135" i="107"/>
  <c r="N135" i="107"/>
  <c r="M135" i="107"/>
  <c r="L135" i="107"/>
  <c r="K135" i="107"/>
  <c r="H135" i="107"/>
  <c r="D135" i="107"/>
  <c r="C135" i="107"/>
  <c r="B135" i="107"/>
  <c r="P134" i="107"/>
  <c r="O134" i="107"/>
  <c r="N134" i="107"/>
  <c r="M134" i="107"/>
  <c r="L134" i="107"/>
  <c r="K134" i="107"/>
  <c r="H134" i="107"/>
  <c r="D134" i="107"/>
  <c r="C134" i="107"/>
  <c r="B134" i="107"/>
  <c r="P133" i="107"/>
  <c r="O133" i="107"/>
  <c r="N133" i="107"/>
  <c r="M133" i="107"/>
  <c r="L133" i="107"/>
  <c r="K133" i="107"/>
  <c r="H133" i="107"/>
  <c r="D133" i="107"/>
  <c r="C133" i="107"/>
  <c r="B133" i="107"/>
  <c r="P132" i="107"/>
  <c r="O132" i="107"/>
  <c r="N132" i="107"/>
  <c r="M132" i="107"/>
  <c r="L132" i="107"/>
  <c r="K132" i="107"/>
  <c r="H132" i="107"/>
  <c r="D132" i="107"/>
  <c r="C132" i="107"/>
  <c r="B132" i="107"/>
  <c r="P131" i="107"/>
  <c r="O131" i="107"/>
  <c r="N131" i="107"/>
  <c r="M131" i="107"/>
  <c r="L131" i="107"/>
  <c r="K131" i="107"/>
  <c r="H131" i="107"/>
  <c r="D131" i="107"/>
  <c r="C131" i="107"/>
  <c r="B131" i="107"/>
  <c r="P130" i="107"/>
  <c r="O130" i="107"/>
  <c r="N130" i="107"/>
  <c r="M130" i="107"/>
  <c r="L130" i="107"/>
  <c r="K130" i="107"/>
  <c r="H130" i="107"/>
  <c r="D130" i="107"/>
  <c r="C130" i="107"/>
  <c r="B130" i="107"/>
  <c r="P129" i="107"/>
  <c r="O129" i="107"/>
  <c r="N129" i="107"/>
  <c r="M129" i="107"/>
  <c r="L129" i="107"/>
  <c r="K129" i="107"/>
  <c r="H129" i="107"/>
  <c r="D129" i="107"/>
  <c r="C129" i="107"/>
  <c r="B129" i="107"/>
  <c r="P128" i="107"/>
  <c r="O128" i="107"/>
  <c r="N128" i="107"/>
  <c r="M128" i="107"/>
  <c r="L128" i="107"/>
  <c r="K128" i="107"/>
  <c r="H128" i="107"/>
  <c r="D128" i="107"/>
  <c r="C128" i="107"/>
  <c r="B128" i="107"/>
  <c r="P127" i="107"/>
  <c r="O127" i="107"/>
  <c r="N127" i="107"/>
  <c r="M127" i="107"/>
  <c r="L127" i="107"/>
  <c r="K127" i="107"/>
  <c r="H127" i="107"/>
  <c r="D127" i="107"/>
  <c r="C127" i="107"/>
  <c r="B127" i="107"/>
  <c r="P126" i="107"/>
  <c r="O126" i="107"/>
  <c r="N126" i="107"/>
  <c r="M126" i="107"/>
  <c r="L126" i="107"/>
  <c r="K126" i="107"/>
  <c r="H126" i="107"/>
  <c r="D126" i="107"/>
  <c r="C126" i="107"/>
  <c r="B126" i="107"/>
  <c r="P125" i="107"/>
  <c r="O125" i="107"/>
  <c r="N125" i="107"/>
  <c r="M125" i="107"/>
  <c r="L125" i="107"/>
  <c r="K125" i="107"/>
  <c r="H125" i="107"/>
  <c r="D125" i="107"/>
  <c r="C125" i="107"/>
  <c r="B125" i="107"/>
  <c r="P124" i="107"/>
  <c r="O124" i="107"/>
  <c r="N124" i="107"/>
  <c r="M124" i="107"/>
  <c r="L124" i="107"/>
  <c r="K124" i="107"/>
  <c r="H124" i="107"/>
  <c r="D124" i="107"/>
  <c r="C124" i="107"/>
  <c r="B124" i="107"/>
  <c r="P123" i="107"/>
  <c r="O123" i="107"/>
  <c r="N123" i="107"/>
  <c r="M123" i="107"/>
  <c r="L123" i="107"/>
  <c r="K123" i="107"/>
  <c r="H123" i="107"/>
  <c r="D123" i="107"/>
  <c r="C123" i="107"/>
  <c r="B123" i="107"/>
  <c r="P122" i="107"/>
  <c r="O122" i="107"/>
  <c r="N122" i="107"/>
  <c r="M122" i="107"/>
  <c r="L122" i="107"/>
  <c r="K122" i="107"/>
  <c r="H122" i="107"/>
  <c r="D122" i="107"/>
  <c r="C122" i="107"/>
  <c r="B122" i="107"/>
  <c r="P121" i="107"/>
  <c r="O121" i="107"/>
  <c r="N121" i="107"/>
  <c r="M121" i="107"/>
  <c r="L121" i="107"/>
  <c r="K121" i="107"/>
  <c r="H121" i="107"/>
  <c r="D121" i="107"/>
  <c r="C121" i="107"/>
  <c r="B121" i="107"/>
  <c r="P120" i="107"/>
  <c r="O120" i="107"/>
  <c r="N120" i="107"/>
  <c r="M120" i="107"/>
  <c r="L120" i="107"/>
  <c r="K120" i="107"/>
  <c r="H120" i="107"/>
  <c r="D120" i="107"/>
  <c r="C120" i="107"/>
  <c r="B120" i="107"/>
  <c r="P119" i="107"/>
  <c r="O119" i="107"/>
  <c r="N119" i="107"/>
  <c r="M119" i="107"/>
  <c r="L119" i="107"/>
  <c r="K119" i="107"/>
  <c r="H119" i="107"/>
  <c r="D119" i="107"/>
  <c r="C119" i="107"/>
  <c r="B119" i="107"/>
  <c r="P118" i="107"/>
  <c r="O118" i="107"/>
  <c r="N118" i="107"/>
  <c r="M118" i="107"/>
  <c r="L118" i="107"/>
  <c r="K118" i="107"/>
  <c r="H118" i="107"/>
  <c r="D118" i="107"/>
  <c r="C118" i="107"/>
  <c r="B118" i="107"/>
  <c r="P117" i="107"/>
  <c r="O117" i="107"/>
  <c r="N117" i="107"/>
  <c r="M117" i="107"/>
  <c r="L117" i="107"/>
  <c r="K117" i="107"/>
  <c r="H117" i="107"/>
  <c r="D117" i="107"/>
  <c r="C117" i="107"/>
  <c r="B117" i="107"/>
  <c r="P116" i="107"/>
  <c r="O116" i="107"/>
  <c r="N116" i="107"/>
  <c r="M116" i="107"/>
  <c r="L116" i="107"/>
  <c r="K116" i="107"/>
  <c r="H116" i="107"/>
  <c r="D116" i="107"/>
  <c r="C116" i="107"/>
  <c r="B116" i="107"/>
  <c r="P115" i="107"/>
  <c r="O115" i="107"/>
  <c r="N115" i="107"/>
  <c r="M115" i="107"/>
  <c r="L115" i="107"/>
  <c r="K115" i="107"/>
  <c r="H115" i="107"/>
  <c r="D115" i="107"/>
  <c r="C115" i="107"/>
  <c r="B115" i="107"/>
  <c r="P114" i="107"/>
  <c r="O114" i="107"/>
  <c r="N114" i="107"/>
  <c r="M114" i="107"/>
  <c r="L114" i="107"/>
  <c r="K114" i="107"/>
  <c r="H114" i="107"/>
  <c r="D114" i="107"/>
  <c r="C114" i="107"/>
  <c r="B114" i="107"/>
  <c r="P113" i="107"/>
  <c r="O113" i="107"/>
  <c r="N113" i="107"/>
  <c r="M113" i="107"/>
  <c r="L113" i="107"/>
  <c r="K113" i="107"/>
  <c r="H113" i="107"/>
  <c r="D113" i="107"/>
  <c r="C113" i="107"/>
  <c r="B113" i="107"/>
  <c r="P112" i="107"/>
  <c r="O112" i="107"/>
  <c r="N112" i="107"/>
  <c r="M112" i="107"/>
  <c r="L112" i="107"/>
  <c r="K112" i="107"/>
  <c r="H112" i="107"/>
  <c r="D112" i="107"/>
  <c r="C112" i="107"/>
  <c r="B112" i="107"/>
  <c r="P111" i="107"/>
  <c r="O111" i="107"/>
  <c r="N111" i="107"/>
  <c r="M111" i="107"/>
  <c r="L111" i="107"/>
  <c r="K111" i="107"/>
  <c r="H111" i="107"/>
  <c r="D111" i="107"/>
  <c r="C111" i="107"/>
  <c r="B111" i="107"/>
  <c r="P110" i="107"/>
  <c r="O110" i="107"/>
  <c r="N110" i="107"/>
  <c r="M110" i="107"/>
  <c r="L110" i="107"/>
  <c r="K110" i="107"/>
  <c r="H110" i="107"/>
  <c r="D110" i="107"/>
  <c r="C110" i="107"/>
  <c r="B110" i="107"/>
  <c r="P109" i="107"/>
  <c r="O109" i="107"/>
  <c r="N109" i="107"/>
  <c r="M109" i="107"/>
  <c r="L109" i="107"/>
  <c r="K109" i="107"/>
  <c r="H109" i="107"/>
  <c r="D109" i="107"/>
  <c r="C109" i="107"/>
  <c r="B109" i="107"/>
  <c r="P108" i="107"/>
  <c r="O108" i="107"/>
  <c r="N108" i="107"/>
  <c r="M108" i="107"/>
  <c r="L108" i="107"/>
  <c r="K108" i="107"/>
  <c r="H108" i="107"/>
  <c r="D108" i="107"/>
  <c r="C108" i="107"/>
  <c r="B108" i="107"/>
  <c r="P107" i="107"/>
  <c r="O107" i="107"/>
  <c r="N107" i="107"/>
  <c r="M107" i="107"/>
  <c r="L107" i="107"/>
  <c r="K107" i="107"/>
  <c r="H107" i="107"/>
  <c r="D107" i="107"/>
  <c r="C107" i="107"/>
  <c r="B107" i="107"/>
  <c r="P106" i="107"/>
  <c r="O106" i="107"/>
  <c r="N106" i="107"/>
  <c r="M106" i="107"/>
  <c r="L106" i="107"/>
  <c r="K106" i="107"/>
  <c r="H106" i="107"/>
  <c r="D106" i="107"/>
  <c r="C106" i="107"/>
  <c r="B106" i="107"/>
  <c r="P105" i="107"/>
  <c r="O105" i="107"/>
  <c r="N105" i="107"/>
  <c r="M105" i="107"/>
  <c r="L105" i="107"/>
  <c r="K105" i="107"/>
  <c r="H105" i="107"/>
  <c r="D105" i="107"/>
  <c r="C105" i="107"/>
  <c r="B105" i="107"/>
  <c r="P104" i="107"/>
  <c r="O104" i="107"/>
  <c r="N104" i="107"/>
  <c r="M104" i="107"/>
  <c r="L104" i="107"/>
  <c r="K104" i="107"/>
  <c r="H104" i="107"/>
  <c r="D104" i="107"/>
  <c r="C104" i="107"/>
  <c r="B104" i="107"/>
  <c r="P103" i="107"/>
  <c r="O103" i="107"/>
  <c r="N103" i="107"/>
  <c r="M103" i="107"/>
  <c r="L103" i="107"/>
  <c r="K103" i="107"/>
  <c r="H103" i="107"/>
  <c r="D103" i="107"/>
  <c r="C103" i="107"/>
  <c r="B103" i="107"/>
  <c r="P102" i="107"/>
  <c r="O102" i="107"/>
  <c r="N102" i="107"/>
  <c r="M102" i="107"/>
  <c r="L102" i="107"/>
  <c r="K102" i="107"/>
  <c r="H102" i="107"/>
  <c r="D102" i="107"/>
  <c r="C102" i="107"/>
  <c r="B102" i="107"/>
  <c r="P101" i="107"/>
  <c r="O101" i="107"/>
  <c r="N101" i="107"/>
  <c r="M101" i="107"/>
  <c r="L101" i="107"/>
  <c r="K101" i="107"/>
  <c r="H101" i="107"/>
  <c r="D101" i="107"/>
  <c r="C101" i="107"/>
  <c r="B101" i="107"/>
  <c r="P100" i="107"/>
  <c r="O100" i="107"/>
  <c r="N100" i="107"/>
  <c r="M100" i="107"/>
  <c r="L100" i="107"/>
  <c r="K100" i="107"/>
  <c r="H100" i="107"/>
  <c r="D100" i="107"/>
  <c r="C100" i="107"/>
  <c r="B100" i="107"/>
  <c r="P99" i="107"/>
  <c r="O99" i="107"/>
  <c r="N99" i="107"/>
  <c r="M99" i="107"/>
  <c r="L99" i="107"/>
  <c r="K99" i="107"/>
  <c r="H99" i="107"/>
  <c r="D99" i="107"/>
  <c r="C99" i="107"/>
  <c r="B99" i="107"/>
  <c r="P98" i="107"/>
  <c r="O98" i="107"/>
  <c r="N98" i="107"/>
  <c r="M98" i="107"/>
  <c r="L98" i="107"/>
  <c r="K98" i="107"/>
  <c r="H98" i="107"/>
  <c r="D98" i="107"/>
  <c r="C98" i="107"/>
  <c r="B98" i="107"/>
  <c r="P97" i="107"/>
  <c r="O97" i="107"/>
  <c r="N97" i="107"/>
  <c r="M97" i="107"/>
  <c r="L97" i="107"/>
  <c r="K97" i="107"/>
  <c r="H97" i="107"/>
  <c r="D97" i="107"/>
  <c r="C97" i="107"/>
  <c r="B97" i="107"/>
  <c r="P96" i="107"/>
  <c r="O96" i="107"/>
  <c r="N96" i="107"/>
  <c r="M96" i="107"/>
  <c r="L96" i="107"/>
  <c r="K96" i="107"/>
  <c r="H96" i="107"/>
  <c r="D96" i="107"/>
  <c r="C96" i="107"/>
  <c r="B96" i="107"/>
  <c r="P95" i="107"/>
  <c r="O95" i="107"/>
  <c r="N95" i="107"/>
  <c r="M95" i="107"/>
  <c r="L95" i="107"/>
  <c r="K95" i="107"/>
  <c r="H95" i="107"/>
  <c r="D95" i="107"/>
  <c r="C95" i="107"/>
  <c r="B95" i="107"/>
  <c r="P94" i="107"/>
  <c r="O94" i="107"/>
  <c r="N94" i="107"/>
  <c r="M94" i="107"/>
  <c r="L94" i="107"/>
  <c r="K94" i="107"/>
  <c r="H94" i="107"/>
  <c r="D94" i="107"/>
  <c r="C94" i="107"/>
  <c r="B94" i="107"/>
  <c r="P93" i="107"/>
  <c r="O93" i="107"/>
  <c r="N93" i="107"/>
  <c r="M93" i="107"/>
  <c r="L93" i="107"/>
  <c r="K93" i="107"/>
  <c r="H93" i="107"/>
  <c r="D93" i="107"/>
  <c r="C93" i="107"/>
  <c r="B93" i="107"/>
  <c r="P92" i="107"/>
  <c r="O92" i="107"/>
  <c r="N92" i="107"/>
  <c r="M92" i="107"/>
  <c r="L92" i="107"/>
  <c r="K92" i="107"/>
  <c r="H92" i="107"/>
  <c r="D92" i="107"/>
  <c r="C92" i="107"/>
  <c r="B92" i="107"/>
  <c r="P91" i="107"/>
  <c r="O91" i="107"/>
  <c r="N91" i="107"/>
  <c r="M91" i="107"/>
  <c r="L91" i="107"/>
  <c r="K91" i="107"/>
  <c r="H91" i="107"/>
  <c r="D91" i="107"/>
  <c r="C91" i="107"/>
  <c r="B91" i="107"/>
  <c r="P90" i="107"/>
  <c r="O90" i="107"/>
  <c r="N90" i="107"/>
  <c r="M90" i="107"/>
  <c r="L90" i="107"/>
  <c r="K90" i="107"/>
  <c r="H90" i="107"/>
  <c r="D90" i="107"/>
  <c r="C90" i="107"/>
  <c r="B90" i="107"/>
  <c r="P89" i="107"/>
  <c r="O89" i="107"/>
  <c r="N89" i="107"/>
  <c r="M89" i="107"/>
  <c r="L89" i="107"/>
  <c r="K89" i="107"/>
  <c r="H89" i="107"/>
  <c r="D89" i="107"/>
  <c r="C89" i="107"/>
  <c r="B89" i="107"/>
  <c r="P88" i="107"/>
  <c r="O88" i="107"/>
  <c r="N88" i="107"/>
  <c r="M88" i="107"/>
  <c r="L88" i="107"/>
  <c r="K88" i="107"/>
  <c r="H88" i="107"/>
  <c r="D88" i="107"/>
  <c r="C88" i="107"/>
  <c r="B88" i="107"/>
  <c r="P87" i="107"/>
  <c r="O87" i="107"/>
  <c r="N87" i="107"/>
  <c r="M87" i="107"/>
  <c r="L87" i="107"/>
  <c r="K87" i="107"/>
  <c r="H87" i="107"/>
  <c r="D87" i="107"/>
  <c r="C87" i="107"/>
  <c r="B87" i="107"/>
  <c r="P86" i="107"/>
  <c r="O86" i="107"/>
  <c r="N86" i="107"/>
  <c r="M86" i="107"/>
  <c r="L86" i="107"/>
  <c r="K86" i="107"/>
  <c r="H86" i="107"/>
  <c r="D86" i="107"/>
  <c r="C86" i="107"/>
  <c r="B86" i="107"/>
  <c r="P85" i="107"/>
  <c r="O85" i="107"/>
  <c r="N85" i="107"/>
  <c r="M85" i="107"/>
  <c r="L85" i="107"/>
  <c r="K85" i="107"/>
  <c r="H85" i="107"/>
  <c r="D85" i="107"/>
  <c r="C85" i="107"/>
  <c r="B85" i="107"/>
  <c r="P84" i="107"/>
  <c r="O84" i="107"/>
  <c r="N84" i="107"/>
  <c r="M84" i="107"/>
  <c r="L84" i="107"/>
  <c r="K84" i="107"/>
  <c r="H84" i="107"/>
  <c r="D84" i="107"/>
  <c r="C84" i="107"/>
  <c r="B84" i="107"/>
  <c r="P83" i="107"/>
  <c r="O83" i="107"/>
  <c r="N83" i="107"/>
  <c r="M83" i="107"/>
  <c r="L83" i="107"/>
  <c r="K83" i="107"/>
  <c r="H83" i="107"/>
  <c r="D83" i="107"/>
  <c r="C83" i="107"/>
  <c r="B83" i="107"/>
  <c r="P82" i="107"/>
  <c r="O82" i="107"/>
  <c r="N82" i="107"/>
  <c r="M82" i="107"/>
  <c r="L82" i="107"/>
  <c r="K82" i="107"/>
  <c r="H82" i="107"/>
  <c r="D82" i="107"/>
  <c r="C82" i="107"/>
  <c r="B82" i="107"/>
  <c r="P81" i="107"/>
  <c r="O81" i="107"/>
  <c r="N81" i="107"/>
  <c r="M81" i="107"/>
  <c r="L81" i="107"/>
  <c r="K81" i="107"/>
  <c r="H81" i="107"/>
  <c r="D81" i="107"/>
  <c r="C81" i="107"/>
  <c r="B81" i="107"/>
  <c r="P80" i="107"/>
  <c r="O80" i="107"/>
  <c r="N80" i="107"/>
  <c r="M80" i="107"/>
  <c r="L80" i="107"/>
  <c r="K80" i="107"/>
  <c r="H80" i="107"/>
  <c r="D80" i="107"/>
  <c r="C80" i="107"/>
  <c r="B80" i="107"/>
  <c r="P79" i="107"/>
  <c r="O79" i="107"/>
  <c r="N79" i="107"/>
  <c r="M79" i="107"/>
  <c r="L79" i="107"/>
  <c r="K79" i="107"/>
  <c r="H79" i="107"/>
  <c r="D79" i="107"/>
  <c r="C79" i="107"/>
  <c r="B79" i="107"/>
  <c r="P78" i="107"/>
  <c r="O78" i="107"/>
  <c r="N78" i="107"/>
  <c r="M78" i="107"/>
  <c r="L78" i="107"/>
  <c r="K78" i="107"/>
  <c r="H78" i="107"/>
  <c r="D78" i="107"/>
  <c r="C78" i="107"/>
  <c r="B78" i="107"/>
  <c r="P77" i="107"/>
  <c r="O77" i="107"/>
  <c r="N77" i="107"/>
  <c r="M77" i="107"/>
  <c r="L77" i="107"/>
  <c r="K77" i="107"/>
  <c r="H77" i="107"/>
  <c r="D77" i="107"/>
  <c r="C77" i="107"/>
  <c r="B77" i="107"/>
  <c r="P76" i="107"/>
  <c r="O76" i="107"/>
  <c r="N76" i="107"/>
  <c r="M76" i="107"/>
  <c r="L76" i="107"/>
  <c r="K76" i="107"/>
  <c r="H76" i="107"/>
  <c r="D76" i="107"/>
  <c r="C76" i="107"/>
  <c r="B76" i="107"/>
  <c r="P75" i="107"/>
  <c r="O75" i="107"/>
  <c r="N75" i="107"/>
  <c r="M75" i="107"/>
  <c r="L75" i="107"/>
  <c r="K75" i="107"/>
  <c r="H75" i="107"/>
  <c r="D75" i="107"/>
  <c r="C75" i="107"/>
  <c r="B75" i="107"/>
  <c r="P74" i="107"/>
  <c r="O74" i="107"/>
  <c r="N74" i="107"/>
  <c r="M74" i="107"/>
  <c r="L74" i="107"/>
  <c r="K74" i="107"/>
  <c r="H74" i="107"/>
  <c r="D74" i="107"/>
  <c r="C74" i="107"/>
  <c r="B74" i="107"/>
  <c r="P73" i="107"/>
  <c r="O73" i="107"/>
  <c r="N73" i="107"/>
  <c r="M73" i="107"/>
  <c r="L73" i="107"/>
  <c r="K73" i="107"/>
  <c r="H73" i="107"/>
  <c r="D73" i="107"/>
  <c r="C73" i="107"/>
  <c r="B73" i="107"/>
  <c r="P72" i="107"/>
  <c r="O72" i="107"/>
  <c r="N72" i="107"/>
  <c r="M72" i="107"/>
  <c r="L72" i="107"/>
  <c r="K72" i="107"/>
  <c r="H72" i="107"/>
  <c r="D72" i="107"/>
  <c r="C72" i="107"/>
  <c r="B72" i="107"/>
  <c r="P71" i="107"/>
  <c r="O71" i="107"/>
  <c r="N71" i="107"/>
  <c r="M71" i="107"/>
  <c r="L71" i="107"/>
  <c r="K71" i="107"/>
  <c r="H71" i="107"/>
  <c r="D71" i="107"/>
  <c r="C71" i="107"/>
  <c r="B71" i="107"/>
  <c r="P70" i="107"/>
  <c r="O70" i="107"/>
  <c r="N70" i="107"/>
  <c r="M70" i="107"/>
  <c r="L70" i="107"/>
  <c r="K70" i="107"/>
  <c r="H70" i="107"/>
  <c r="D70" i="107"/>
  <c r="C70" i="107"/>
  <c r="B70" i="107"/>
  <c r="P69" i="107"/>
  <c r="O69" i="107"/>
  <c r="N69" i="107"/>
  <c r="M69" i="107"/>
  <c r="L69" i="107"/>
  <c r="K69" i="107"/>
  <c r="H69" i="107"/>
  <c r="D69" i="107"/>
  <c r="C69" i="107"/>
  <c r="B69" i="107"/>
  <c r="P68" i="107"/>
  <c r="O68" i="107"/>
  <c r="N68" i="107"/>
  <c r="M68" i="107"/>
  <c r="L68" i="107"/>
  <c r="K68" i="107"/>
  <c r="H68" i="107"/>
  <c r="D68" i="107"/>
  <c r="C68" i="107"/>
  <c r="B68" i="107"/>
  <c r="P67" i="107"/>
  <c r="O67" i="107"/>
  <c r="N67" i="107"/>
  <c r="M67" i="107"/>
  <c r="L67" i="107"/>
  <c r="K67" i="107"/>
  <c r="H67" i="107"/>
  <c r="D67" i="107"/>
  <c r="C67" i="107"/>
  <c r="B67" i="107"/>
  <c r="P66" i="107"/>
  <c r="O66" i="107"/>
  <c r="N66" i="107"/>
  <c r="M66" i="107"/>
  <c r="L66" i="107"/>
  <c r="K66" i="107"/>
  <c r="H66" i="107"/>
  <c r="D66" i="107"/>
  <c r="C66" i="107"/>
  <c r="B66" i="107"/>
  <c r="P65" i="107"/>
  <c r="O65" i="107"/>
  <c r="N65" i="107"/>
  <c r="M65" i="107"/>
  <c r="L65" i="107"/>
  <c r="K65" i="107"/>
  <c r="H65" i="107"/>
  <c r="D65" i="107"/>
  <c r="C65" i="107"/>
  <c r="B65" i="107"/>
  <c r="P64" i="107"/>
  <c r="O64" i="107"/>
  <c r="N64" i="107"/>
  <c r="M64" i="107"/>
  <c r="L64" i="107"/>
  <c r="K64" i="107"/>
  <c r="H64" i="107"/>
  <c r="D64" i="107"/>
  <c r="C64" i="107"/>
  <c r="B64" i="107"/>
  <c r="P63" i="107"/>
  <c r="O63" i="107"/>
  <c r="N63" i="107"/>
  <c r="M63" i="107"/>
  <c r="L63" i="107"/>
  <c r="K63" i="107"/>
  <c r="H63" i="107"/>
  <c r="D63" i="107"/>
  <c r="C63" i="107"/>
  <c r="B63" i="107"/>
  <c r="P62" i="107"/>
  <c r="O62" i="107"/>
  <c r="N62" i="107"/>
  <c r="M62" i="107"/>
  <c r="L62" i="107"/>
  <c r="K62" i="107"/>
  <c r="H62" i="107"/>
  <c r="D62" i="107"/>
  <c r="C62" i="107"/>
  <c r="B62" i="107"/>
  <c r="P61" i="107"/>
  <c r="O61" i="107"/>
  <c r="N61" i="107"/>
  <c r="M61" i="107"/>
  <c r="L61" i="107"/>
  <c r="K61" i="107"/>
  <c r="H61" i="107"/>
  <c r="D61" i="107"/>
  <c r="C61" i="107"/>
  <c r="B61" i="107"/>
  <c r="P60" i="107"/>
  <c r="O60" i="107"/>
  <c r="N60" i="107"/>
  <c r="M60" i="107"/>
  <c r="L60" i="107"/>
  <c r="K60" i="107"/>
  <c r="H60" i="107"/>
  <c r="D60" i="107"/>
  <c r="C60" i="107"/>
  <c r="B60" i="107"/>
  <c r="P59" i="107"/>
  <c r="O59" i="107"/>
  <c r="N59" i="107"/>
  <c r="M59" i="107"/>
  <c r="L59" i="107"/>
  <c r="K59" i="107"/>
  <c r="H59" i="107"/>
  <c r="D59" i="107"/>
  <c r="C59" i="107"/>
  <c r="B59" i="107"/>
  <c r="P58" i="107"/>
  <c r="O58" i="107"/>
  <c r="N58" i="107"/>
  <c r="M58" i="107"/>
  <c r="L58" i="107"/>
  <c r="K58" i="107"/>
  <c r="H58" i="107"/>
  <c r="D58" i="107"/>
  <c r="C58" i="107"/>
  <c r="B58" i="107"/>
  <c r="P57" i="107"/>
  <c r="O57" i="107"/>
  <c r="N57" i="107"/>
  <c r="M57" i="107"/>
  <c r="L57" i="107"/>
  <c r="K57" i="107"/>
  <c r="H57" i="107"/>
  <c r="D57" i="107"/>
  <c r="C57" i="107"/>
  <c r="B57" i="107"/>
  <c r="P56" i="107"/>
  <c r="O56" i="107"/>
  <c r="N56" i="107"/>
  <c r="M56" i="107"/>
  <c r="L56" i="107"/>
  <c r="K56" i="107"/>
  <c r="H56" i="107"/>
  <c r="D56" i="107"/>
  <c r="C56" i="107"/>
  <c r="B56" i="107"/>
  <c r="P55" i="107"/>
  <c r="O55" i="107"/>
  <c r="N55" i="107"/>
  <c r="M55" i="107"/>
  <c r="L55" i="107"/>
  <c r="K55" i="107"/>
  <c r="H55" i="107"/>
  <c r="D55" i="107"/>
  <c r="C55" i="107"/>
  <c r="B55" i="107"/>
  <c r="P54" i="107"/>
  <c r="O54" i="107"/>
  <c r="N54" i="107"/>
  <c r="M54" i="107"/>
  <c r="L54" i="107"/>
  <c r="K54" i="107"/>
  <c r="H54" i="107"/>
  <c r="D54" i="107"/>
  <c r="C54" i="107"/>
  <c r="B54" i="107"/>
  <c r="P53" i="107"/>
  <c r="O53" i="107"/>
  <c r="N53" i="107"/>
  <c r="M53" i="107"/>
  <c r="L53" i="107"/>
  <c r="K53" i="107"/>
  <c r="H53" i="107"/>
  <c r="D53" i="107"/>
  <c r="C53" i="107"/>
  <c r="B53" i="107"/>
  <c r="P52" i="107"/>
  <c r="O52" i="107"/>
  <c r="N52" i="107"/>
  <c r="M52" i="107"/>
  <c r="L52" i="107"/>
  <c r="K52" i="107"/>
  <c r="H52" i="107"/>
  <c r="D52" i="107"/>
  <c r="C52" i="107"/>
  <c r="B52" i="107"/>
  <c r="P51" i="107"/>
  <c r="O51" i="107"/>
  <c r="N51" i="107"/>
  <c r="M51" i="107"/>
  <c r="L51" i="107"/>
  <c r="K51" i="107"/>
  <c r="H51" i="107"/>
  <c r="D51" i="107"/>
  <c r="C51" i="107"/>
  <c r="B51" i="107"/>
  <c r="P50" i="107"/>
  <c r="O50" i="107"/>
  <c r="N50" i="107"/>
  <c r="M50" i="107"/>
  <c r="L50" i="107"/>
  <c r="K50" i="107"/>
  <c r="H50" i="107"/>
  <c r="D50" i="107"/>
  <c r="C50" i="107"/>
  <c r="B50" i="107"/>
  <c r="P49" i="107"/>
  <c r="O49" i="107"/>
  <c r="N49" i="107"/>
  <c r="M49" i="107"/>
  <c r="L49" i="107"/>
  <c r="K49" i="107"/>
  <c r="H49" i="107"/>
  <c r="D49" i="107"/>
  <c r="C49" i="107"/>
  <c r="B49" i="107"/>
  <c r="P48" i="107"/>
  <c r="O48" i="107"/>
  <c r="N48" i="107"/>
  <c r="M48" i="107"/>
  <c r="L48" i="107"/>
  <c r="K48" i="107"/>
  <c r="H48" i="107"/>
  <c r="D48" i="107"/>
  <c r="C48" i="107"/>
  <c r="B48" i="107"/>
  <c r="P47" i="107"/>
  <c r="O47" i="107"/>
  <c r="N47" i="107"/>
  <c r="M47" i="107"/>
  <c r="L47" i="107"/>
  <c r="K47" i="107"/>
  <c r="H47" i="107"/>
  <c r="D47" i="107"/>
  <c r="C47" i="107"/>
  <c r="B47" i="107"/>
  <c r="P46" i="107"/>
  <c r="O46" i="107"/>
  <c r="N46" i="107"/>
  <c r="M46" i="107"/>
  <c r="L46" i="107"/>
  <c r="K46" i="107"/>
  <c r="H46" i="107"/>
  <c r="D46" i="107"/>
  <c r="C46" i="107"/>
  <c r="B46" i="107"/>
  <c r="P45" i="107"/>
  <c r="O45" i="107"/>
  <c r="N45" i="107"/>
  <c r="M45" i="107"/>
  <c r="L45" i="107"/>
  <c r="K45" i="107"/>
  <c r="H45" i="107"/>
  <c r="D45" i="107"/>
  <c r="C45" i="107"/>
  <c r="B45" i="107"/>
  <c r="P44" i="107"/>
  <c r="O44" i="107"/>
  <c r="N44" i="107"/>
  <c r="M44" i="107"/>
  <c r="L44" i="107"/>
  <c r="K44" i="107"/>
  <c r="H44" i="107"/>
  <c r="D44" i="107"/>
  <c r="C44" i="107"/>
  <c r="B44" i="107"/>
  <c r="P43" i="107"/>
  <c r="O43" i="107"/>
  <c r="N43" i="107"/>
  <c r="M43" i="107"/>
  <c r="L43" i="107"/>
  <c r="K43" i="107"/>
  <c r="H43" i="107"/>
  <c r="D43" i="107"/>
  <c r="C43" i="107"/>
  <c r="B43" i="107"/>
  <c r="P42" i="107"/>
  <c r="O42" i="107"/>
  <c r="N42" i="107"/>
  <c r="M42" i="107"/>
  <c r="L42" i="107"/>
  <c r="K42" i="107"/>
  <c r="H42" i="107"/>
  <c r="D42" i="107"/>
  <c r="C42" i="107"/>
  <c r="B42" i="107"/>
  <c r="P41" i="107"/>
  <c r="O41" i="107"/>
  <c r="N41" i="107"/>
  <c r="M41" i="107"/>
  <c r="L41" i="107"/>
  <c r="K41" i="107"/>
  <c r="H41" i="107"/>
  <c r="D41" i="107"/>
  <c r="C41" i="107"/>
  <c r="B41" i="107"/>
  <c r="P40" i="107"/>
  <c r="O40" i="107"/>
  <c r="N40" i="107"/>
  <c r="M40" i="107"/>
  <c r="L40" i="107"/>
  <c r="K40" i="107"/>
  <c r="H40" i="107"/>
  <c r="D40" i="107"/>
  <c r="C40" i="107"/>
  <c r="B40" i="107"/>
  <c r="P39" i="107"/>
  <c r="O39" i="107"/>
  <c r="N39" i="107"/>
  <c r="M39" i="107"/>
  <c r="L39" i="107"/>
  <c r="K39" i="107"/>
  <c r="H39" i="107"/>
  <c r="D39" i="107"/>
  <c r="C39" i="107"/>
  <c r="B39" i="107"/>
  <c r="P38" i="107"/>
  <c r="O38" i="107"/>
  <c r="N38" i="107"/>
  <c r="M38" i="107"/>
  <c r="L38" i="107"/>
  <c r="K38" i="107"/>
  <c r="H38" i="107"/>
  <c r="D38" i="107"/>
  <c r="C38" i="107"/>
  <c r="B38" i="107"/>
  <c r="P37" i="107"/>
  <c r="O37" i="107"/>
  <c r="N37" i="107"/>
  <c r="M37" i="107"/>
  <c r="L37" i="107"/>
  <c r="K37" i="107"/>
  <c r="H37" i="107"/>
  <c r="D37" i="107"/>
  <c r="C37" i="107"/>
  <c r="B37" i="107"/>
  <c r="P36" i="107"/>
  <c r="O36" i="107"/>
  <c r="N36" i="107"/>
  <c r="M36" i="107"/>
  <c r="L36" i="107"/>
  <c r="K36" i="107"/>
  <c r="H36" i="107"/>
  <c r="D36" i="107"/>
  <c r="C36" i="107"/>
  <c r="B36" i="107"/>
  <c r="P35" i="107"/>
  <c r="O35" i="107"/>
  <c r="N35" i="107"/>
  <c r="M35" i="107"/>
  <c r="L35" i="107"/>
  <c r="K35" i="107"/>
  <c r="H35" i="107"/>
  <c r="D35" i="107"/>
  <c r="C35" i="107"/>
  <c r="B35" i="107"/>
  <c r="P34" i="107"/>
  <c r="O34" i="107"/>
  <c r="N34" i="107"/>
  <c r="M34" i="107"/>
  <c r="L34" i="107"/>
  <c r="K34" i="107"/>
  <c r="H34" i="107"/>
  <c r="D34" i="107"/>
  <c r="C34" i="107"/>
  <c r="B34" i="107"/>
  <c r="P33" i="107"/>
  <c r="O33" i="107"/>
  <c r="N33" i="107"/>
  <c r="M33" i="107"/>
  <c r="L33" i="107"/>
  <c r="K33" i="107"/>
  <c r="H33" i="107"/>
  <c r="D33" i="107"/>
  <c r="C33" i="107"/>
  <c r="B33" i="107"/>
  <c r="P32" i="107"/>
  <c r="O32" i="107"/>
  <c r="N32" i="107"/>
  <c r="M32" i="107"/>
  <c r="L32" i="107"/>
  <c r="K32" i="107"/>
  <c r="H32" i="107"/>
  <c r="D32" i="107"/>
  <c r="C32" i="107"/>
  <c r="B32" i="107"/>
  <c r="P31" i="107"/>
  <c r="O31" i="107"/>
  <c r="N31" i="107"/>
  <c r="M31" i="107"/>
  <c r="L31" i="107"/>
  <c r="K31" i="107"/>
  <c r="H31" i="107"/>
  <c r="D31" i="107"/>
  <c r="C31" i="107"/>
  <c r="B31" i="107"/>
  <c r="P30" i="107"/>
  <c r="O30" i="107"/>
  <c r="N30" i="107"/>
  <c r="M30" i="107"/>
  <c r="L30" i="107"/>
  <c r="K30" i="107"/>
  <c r="H30" i="107"/>
  <c r="D30" i="107"/>
  <c r="C30" i="107"/>
  <c r="B30" i="107"/>
  <c r="P29" i="107"/>
  <c r="O29" i="107"/>
  <c r="N29" i="107"/>
  <c r="M29" i="107"/>
  <c r="L29" i="107"/>
  <c r="K29" i="107"/>
  <c r="H29" i="107"/>
  <c r="D29" i="107"/>
  <c r="C29" i="107"/>
  <c r="B29" i="107"/>
  <c r="P28" i="107"/>
  <c r="O28" i="107"/>
  <c r="N28" i="107"/>
  <c r="M28" i="107"/>
  <c r="L28" i="107"/>
  <c r="K28" i="107"/>
  <c r="H28" i="107"/>
  <c r="D28" i="107"/>
  <c r="C28" i="107"/>
  <c r="B28" i="107"/>
  <c r="P27" i="107"/>
  <c r="O27" i="107"/>
  <c r="N27" i="107"/>
  <c r="M27" i="107"/>
  <c r="L27" i="107"/>
  <c r="K27" i="107"/>
  <c r="H27" i="107"/>
  <c r="D27" i="107"/>
  <c r="C27" i="107"/>
  <c r="B27" i="107"/>
  <c r="P26" i="107"/>
  <c r="O26" i="107"/>
  <c r="N26" i="107"/>
  <c r="M26" i="107"/>
  <c r="L26" i="107"/>
  <c r="K26" i="107"/>
  <c r="H26" i="107"/>
  <c r="D26" i="107"/>
  <c r="C26" i="107"/>
  <c r="B26" i="107"/>
  <c r="P25" i="107"/>
  <c r="O25" i="107"/>
  <c r="N25" i="107"/>
  <c r="M25" i="107"/>
  <c r="L25" i="107"/>
  <c r="K25" i="107"/>
  <c r="H25" i="107"/>
  <c r="D25" i="107"/>
  <c r="C25" i="107"/>
  <c r="B25" i="107"/>
  <c r="P24" i="107"/>
  <c r="O24" i="107"/>
  <c r="N24" i="107"/>
  <c r="M24" i="107"/>
  <c r="L24" i="107"/>
  <c r="K24" i="107"/>
  <c r="H24" i="107"/>
  <c r="D24" i="107"/>
  <c r="C24" i="107"/>
  <c r="B24" i="107"/>
  <c r="P23" i="107"/>
  <c r="O23" i="107"/>
  <c r="N23" i="107"/>
  <c r="M23" i="107"/>
  <c r="L23" i="107"/>
  <c r="K23" i="107"/>
  <c r="H23" i="107"/>
  <c r="D23" i="107"/>
  <c r="C23" i="107"/>
  <c r="B23" i="107"/>
  <c r="P22" i="107"/>
  <c r="O22" i="107"/>
  <c r="N22" i="107"/>
  <c r="M22" i="107"/>
  <c r="L22" i="107"/>
  <c r="K22" i="107"/>
  <c r="H22" i="107"/>
  <c r="D22" i="107"/>
  <c r="C22" i="107"/>
  <c r="B22" i="107"/>
  <c r="P21" i="107"/>
  <c r="O21" i="107"/>
  <c r="N21" i="107"/>
  <c r="M21" i="107"/>
  <c r="L21" i="107"/>
  <c r="K21" i="107"/>
  <c r="H21" i="107"/>
  <c r="D21" i="107"/>
  <c r="C21" i="107"/>
  <c r="B21" i="107"/>
  <c r="P20" i="107"/>
  <c r="O20" i="107"/>
  <c r="N20" i="107"/>
  <c r="M20" i="107"/>
  <c r="L20" i="107"/>
  <c r="K20" i="107"/>
  <c r="H20" i="107"/>
  <c r="D20" i="107"/>
  <c r="C20" i="107"/>
  <c r="B20" i="107"/>
  <c r="P19" i="107"/>
  <c r="O19" i="107"/>
  <c r="N19" i="107"/>
  <c r="M19" i="107"/>
  <c r="L19" i="107"/>
  <c r="K19" i="107"/>
  <c r="H19" i="107"/>
  <c r="D19" i="107"/>
  <c r="C19" i="107"/>
  <c r="B19" i="107"/>
  <c r="P18" i="107"/>
  <c r="O18" i="107"/>
  <c r="N18" i="107"/>
  <c r="M18" i="107"/>
  <c r="L18" i="107"/>
  <c r="K18" i="107"/>
  <c r="H18" i="107"/>
  <c r="D18" i="107"/>
  <c r="C18" i="107"/>
  <c r="B18" i="107"/>
  <c r="P17" i="107"/>
  <c r="O17" i="107"/>
  <c r="N17" i="107"/>
  <c r="M17" i="107"/>
  <c r="L17" i="107"/>
  <c r="K17" i="107"/>
  <c r="H17" i="107"/>
  <c r="D17" i="107"/>
  <c r="C17" i="107"/>
  <c r="B17" i="107"/>
  <c r="P16" i="107"/>
  <c r="O16" i="107"/>
  <c r="N16" i="107"/>
  <c r="M16" i="107"/>
  <c r="L16" i="107"/>
  <c r="K16" i="107"/>
  <c r="H16" i="107"/>
  <c r="D16" i="107"/>
  <c r="C16" i="107"/>
  <c r="B16" i="107"/>
  <c r="P15" i="107"/>
  <c r="O15" i="107"/>
  <c r="N15" i="107"/>
  <c r="M15" i="107"/>
  <c r="L15" i="107"/>
  <c r="K15" i="107"/>
  <c r="H15" i="107"/>
  <c r="D15" i="107"/>
  <c r="C15" i="107"/>
  <c r="B15" i="107"/>
  <c r="P14" i="107"/>
  <c r="O14" i="107"/>
  <c r="N14" i="107"/>
  <c r="M14" i="107"/>
  <c r="L14" i="107"/>
  <c r="K14" i="107"/>
  <c r="H14" i="107"/>
  <c r="D14" i="107"/>
  <c r="C14" i="107"/>
  <c r="B14" i="107"/>
  <c r="Q9" i="4"/>
  <c r="Q9" i="5"/>
  <c r="Q9" i="44"/>
  <c r="Q9" i="8"/>
  <c r="Q9" i="50"/>
  <c r="Q9" i="10"/>
  <c r="Q9" i="11"/>
  <c r="Q9" i="12"/>
  <c r="Q9" i="13"/>
  <c r="Q9" i="37"/>
  <c r="A14" i="98"/>
  <c r="C24" i="117"/>
  <c r="C43" i="2" s="1"/>
  <c r="A30" i="118"/>
  <c r="B28" i="118"/>
  <c r="B25" i="118"/>
  <c r="B19" i="118"/>
  <c r="A19" i="118"/>
  <c r="C65" i="117"/>
  <c r="C39" i="117"/>
  <c r="C1022" i="107" s="1"/>
  <c r="D28" i="117"/>
  <c r="D27" i="117"/>
  <c r="D26" i="117"/>
  <c r="D9" i="117"/>
  <c r="D8" i="117"/>
  <c r="D7" i="117"/>
  <c r="D6" i="117"/>
  <c r="A18" i="107"/>
  <c r="A15" i="107"/>
  <c r="A94" i="107"/>
  <c r="A14" i="107"/>
  <c r="P10" i="107"/>
  <c r="C2" i="107"/>
  <c r="D1" i="107"/>
  <c r="P10" i="106"/>
  <c r="C2" i="106"/>
  <c r="C23" i="117" s="1"/>
  <c r="C40" i="2" s="1"/>
  <c r="D1" i="106"/>
  <c r="P10" i="105"/>
  <c r="C2" i="105"/>
  <c r="C22" i="117" s="1"/>
  <c r="C37" i="2" s="1"/>
  <c r="D1" i="105"/>
  <c r="P10" i="104"/>
  <c r="C2" i="104"/>
  <c r="C21" i="117" s="1"/>
  <c r="C34" i="2" s="1"/>
  <c r="D1" i="104"/>
  <c r="A15" i="103"/>
  <c r="P10" i="103"/>
  <c r="C2" i="103"/>
  <c r="C20" i="117" s="1"/>
  <c r="C31" i="2" s="1"/>
  <c r="D1" i="103"/>
  <c r="P10" i="102"/>
  <c r="C2" i="102"/>
  <c r="C19" i="117" s="1"/>
  <c r="C28" i="2" s="1"/>
  <c r="D1" i="102"/>
  <c r="P10" i="100"/>
  <c r="C2" i="100"/>
  <c r="C18" i="117" s="1"/>
  <c r="C25" i="2" s="1"/>
  <c r="D1" i="100"/>
  <c r="P10" i="99"/>
  <c r="C2" i="99"/>
  <c r="C17" i="117" s="1"/>
  <c r="C22" i="2" s="1"/>
  <c r="D1" i="99"/>
  <c r="P10" i="98"/>
  <c r="C2" i="98"/>
  <c r="C16" i="117" s="1"/>
  <c r="C19" i="2" s="1"/>
  <c r="D1" i="98"/>
  <c r="P10" i="97"/>
  <c r="C2" i="97"/>
  <c r="C15" i="117" s="1"/>
  <c r="C16" i="2" s="1"/>
  <c r="D1" i="97"/>
  <c r="O33" i="5"/>
  <c r="N33" i="5"/>
  <c r="L33" i="5"/>
  <c r="O32" i="5"/>
  <c r="N32" i="5"/>
  <c r="L32" i="5"/>
  <c r="O31" i="5"/>
  <c r="N31" i="5"/>
  <c r="L31" i="5"/>
  <c r="O30" i="5"/>
  <c r="N30" i="5"/>
  <c r="L30" i="5"/>
  <c r="O29" i="5"/>
  <c r="N29" i="5"/>
  <c r="L29" i="5"/>
  <c r="O28" i="5"/>
  <c r="N28" i="5"/>
  <c r="L28" i="5"/>
  <c r="O27" i="5"/>
  <c r="N27" i="5"/>
  <c r="L27" i="5"/>
  <c r="O26" i="5"/>
  <c r="N26" i="5"/>
  <c r="L26" i="5"/>
  <c r="O25" i="5"/>
  <c r="N25" i="5"/>
  <c r="L25" i="5"/>
  <c r="O24" i="5"/>
  <c r="N24" i="5"/>
  <c r="L24" i="5"/>
  <c r="O23" i="5"/>
  <c r="N23" i="5"/>
  <c r="L23" i="5"/>
  <c r="O22" i="5"/>
  <c r="N22" i="5"/>
  <c r="L22" i="5"/>
  <c r="O21" i="5"/>
  <c r="N21" i="5"/>
  <c r="L21" i="5"/>
  <c r="O20" i="5"/>
  <c r="N20" i="5"/>
  <c r="L20" i="5"/>
  <c r="O19" i="5"/>
  <c r="N19" i="5"/>
  <c r="L19" i="5"/>
  <c r="O18" i="5"/>
  <c r="N18" i="5"/>
  <c r="L18" i="5"/>
  <c r="O17" i="5"/>
  <c r="N17" i="5"/>
  <c r="L17" i="5"/>
  <c r="O16" i="5"/>
  <c r="N16" i="5"/>
  <c r="L16" i="5"/>
  <c r="O15" i="5"/>
  <c r="N15" i="5"/>
  <c r="L15" i="5"/>
  <c r="O14" i="5"/>
  <c r="N14" i="5"/>
  <c r="L14" i="5"/>
  <c r="O61" i="44"/>
  <c r="N61" i="44"/>
  <c r="M61" i="44"/>
  <c r="L61" i="44"/>
  <c r="O60" i="44"/>
  <c r="N60" i="44"/>
  <c r="M60" i="44"/>
  <c r="L60" i="44"/>
  <c r="O59" i="44"/>
  <c r="N59" i="44"/>
  <c r="M59" i="44"/>
  <c r="L59" i="44"/>
  <c r="O58" i="44"/>
  <c r="N58" i="44"/>
  <c r="M58" i="44"/>
  <c r="L58" i="44"/>
  <c r="O57" i="44"/>
  <c r="N57" i="44"/>
  <c r="M57" i="44"/>
  <c r="L57" i="44"/>
  <c r="O56" i="44"/>
  <c r="N56" i="44"/>
  <c r="M56" i="44"/>
  <c r="L56" i="44"/>
  <c r="O55" i="44"/>
  <c r="N55" i="44"/>
  <c r="M55" i="44"/>
  <c r="L55" i="44"/>
  <c r="O54" i="44"/>
  <c r="N54" i="44"/>
  <c r="M54" i="44"/>
  <c r="L54" i="44"/>
  <c r="O53" i="44"/>
  <c r="N53" i="44"/>
  <c r="M53" i="44"/>
  <c r="L53" i="44"/>
  <c r="O52" i="44"/>
  <c r="N52" i="44"/>
  <c r="M52" i="44"/>
  <c r="L52" i="44"/>
  <c r="O51" i="44"/>
  <c r="N51" i="44"/>
  <c r="M51" i="44"/>
  <c r="L51" i="44"/>
  <c r="O50" i="44"/>
  <c r="N50" i="44"/>
  <c r="M50" i="44"/>
  <c r="L50" i="44"/>
  <c r="O49" i="44"/>
  <c r="N49" i="44"/>
  <c r="M49" i="44"/>
  <c r="L49" i="44"/>
  <c r="O48" i="44"/>
  <c r="N48" i="44"/>
  <c r="M48" i="44"/>
  <c r="L48" i="44"/>
  <c r="O47" i="44"/>
  <c r="N47" i="44"/>
  <c r="M47" i="44"/>
  <c r="L47" i="44"/>
  <c r="O46" i="44"/>
  <c r="N46" i="44"/>
  <c r="M46" i="44"/>
  <c r="L46" i="44"/>
  <c r="O45" i="44"/>
  <c r="N45" i="44"/>
  <c r="M45" i="44"/>
  <c r="L45" i="44"/>
  <c r="O44" i="44"/>
  <c r="N44" i="44"/>
  <c r="M44" i="44"/>
  <c r="O43" i="44"/>
  <c r="N43" i="44"/>
  <c r="M43" i="44"/>
  <c r="L43" i="44"/>
  <c r="O42" i="44"/>
  <c r="N42" i="44"/>
  <c r="M42" i="44"/>
  <c r="L42" i="44"/>
  <c r="O41" i="44"/>
  <c r="N41" i="44"/>
  <c r="M41" i="44"/>
  <c r="L41" i="44"/>
  <c r="O40" i="44"/>
  <c r="N40" i="44"/>
  <c r="M40" i="44"/>
  <c r="L40" i="44"/>
  <c r="O39" i="44"/>
  <c r="N39" i="44"/>
  <c r="M39" i="44"/>
  <c r="L39" i="44"/>
  <c r="O38" i="44"/>
  <c r="N38" i="44"/>
  <c r="M38" i="44"/>
  <c r="L38" i="44"/>
  <c r="O37" i="44"/>
  <c r="N37" i="44"/>
  <c r="M37" i="44"/>
  <c r="L37" i="44"/>
  <c r="O36" i="44"/>
  <c r="N36" i="44"/>
  <c r="M36" i="44"/>
  <c r="L36" i="44"/>
  <c r="O35" i="44"/>
  <c r="N35" i="44"/>
  <c r="M35" i="44"/>
  <c r="L35" i="44"/>
  <c r="O34" i="44"/>
  <c r="N34" i="44"/>
  <c r="M34" i="44"/>
  <c r="O33" i="44"/>
  <c r="N33" i="44"/>
  <c r="M33" i="44"/>
  <c r="L33" i="44"/>
  <c r="O32" i="44"/>
  <c r="N32" i="44"/>
  <c r="M32" i="44"/>
  <c r="L32" i="44"/>
  <c r="O31" i="44"/>
  <c r="N31" i="44"/>
  <c r="M31" i="44"/>
  <c r="L31" i="44"/>
  <c r="O30" i="44"/>
  <c r="N30" i="44"/>
  <c r="M30" i="44"/>
  <c r="L30" i="44"/>
  <c r="O29" i="44"/>
  <c r="N29" i="44"/>
  <c r="M29" i="44"/>
  <c r="L29" i="44"/>
  <c r="O28" i="44"/>
  <c r="N28" i="44"/>
  <c r="M28" i="44"/>
  <c r="L28" i="44"/>
  <c r="O27" i="44"/>
  <c r="N27" i="44"/>
  <c r="M27" i="44"/>
  <c r="L27" i="44"/>
  <c r="O26" i="44"/>
  <c r="N26" i="44"/>
  <c r="M26" i="44"/>
  <c r="L26" i="44"/>
  <c r="O25" i="44"/>
  <c r="N25" i="44"/>
  <c r="M25" i="44"/>
  <c r="L25" i="44"/>
  <c r="O24" i="44"/>
  <c r="N24" i="44"/>
  <c r="M24" i="44"/>
  <c r="L24" i="44"/>
  <c r="O23" i="44"/>
  <c r="N23" i="44"/>
  <c r="M23" i="44"/>
  <c r="L23" i="44"/>
  <c r="O22" i="44"/>
  <c r="N22" i="44"/>
  <c r="M22" i="44"/>
  <c r="L22" i="44"/>
  <c r="O21" i="44"/>
  <c r="N21" i="44"/>
  <c r="M21" i="44"/>
  <c r="L21" i="44"/>
  <c r="O19" i="44"/>
  <c r="N19" i="44"/>
  <c r="M19" i="44"/>
  <c r="L19" i="44"/>
  <c r="O17" i="44"/>
  <c r="N17" i="44"/>
  <c r="M17" i="44"/>
  <c r="L17" i="44"/>
  <c r="O51" i="8"/>
  <c r="N51" i="8"/>
  <c r="M51" i="8"/>
  <c r="L51" i="8"/>
  <c r="O50" i="8"/>
  <c r="N50" i="8"/>
  <c r="M50" i="8"/>
  <c r="L50" i="8"/>
  <c r="O49" i="8"/>
  <c r="N49" i="8"/>
  <c r="M49" i="8"/>
  <c r="L49" i="8"/>
  <c r="O48" i="8"/>
  <c r="N48" i="8"/>
  <c r="M48" i="8"/>
  <c r="L48" i="8"/>
  <c r="O47" i="8"/>
  <c r="N47" i="8"/>
  <c r="M47" i="8"/>
  <c r="L47" i="8"/>
  <c r="O46" i="8"/>
  <c r="N46" i="8"/>
  <c r="M46" i="8"/>
  <c r="L46" i="8"/>
  <c r="O45" i="8"/>
  <c r="N45" i="8"/>
  <c r="M45" i="8"/>
  <c r="L45" i="8"/>
  <c r="O44" i="8"/>
  <c r="N44" i="8"/>
  <c r="M44" i="8"/>
  <c r="L44" i="8"/>
  <c r="O43" i="8"/>
  <c r="N43" i="8"/>
  <c r="M43" i="8"/>
  <c r="L43" i="8"/>
  <c r="O42" i="8"/>
  <c r="N42" i="8"/>
  <c r="M42" i="8"/>
  <c r="L42" i="8"/>
  <c r="O41" i="8"/>
  <c r="N41" i="8"/>
  <c r="M41" i="8"/>
  <c r="L41" i="8"/>
  <c r="O40" i="8"/>
  <c r="N40" i="8"/>
  <c r="M40" i="8"/>
  <c r="L40" i="8"/>
  <c r="O39" i="8"/>
  <c r="N39" i="8"/>
  <c r="M39" i="8"/>
  <c r="L39" i="8"/>
  <c r="O38" i="8"/>
  <c r="N38" i="8"/>
  <c r="M38" i="8"/>
  <c r="L38" i="8"/>
  <c r="O37" i="8"/>
  <c r="N37" i="8"/>
  <c r="M37" i="8"/>
  <c r="L37" i="8"/>
  <c r="O36" i="8"/>
  <c r="N36" i="8"/>
  <c r="M36" i="8"/>
  <c r="L36" i="8"/>
  <c r="O35" i="8"/>
  <c r="N35" i="8"/>
  <c r="M35" i="8"/>
  <c r="L35" i="8"/>
  <c r="O34" i="8"/>
  <c r="N34" i="8"/>
  <c r="M34" i="8"/>
  <c r="L34" i="8"/>
  <c r="O33" i="8"/>
  <c r="N33" i="8"/>
  <c r="M33" i="8"/>
  <c r="L33" i="8"/>
  <c r="O32" i="8"/>
  <c r="N32" i="8"/>
  <c r="M32" i="8"/>
  <c r="L32" i="8"/>
  <c r="O31" i="8"/>
  <c r="N31" i="8"/>
  <c r="M31" i="8"/>
  <c r="L31" i="8"/>
  <c r="O30" i="8"/>
  <c r="N30" i="8"/>
  <c r="M30" i="8"/>
  <c r="L30" i="8"/>
  <c r="O29" i="8"/>
  <c r="N29" i="8"/>
  <c r="M29" i="8"/>
  <c r="L29" i="8"/>
  <c r="O28" i="8"/>
  <c r="N28" i="8"/>
  <c r="M28" i="8"/>
  <c r="L28" i="8"/>
  <c r="O27" i="8"/>
  <c r="N27" i="8"/>
  <c r="M27" i="8"/>
  <c r="L27" i="8"/>
  <c r="O26" i="8"/>
  <c r="N26" i="8"/>
  <c r="M26" i="8"/>
  <c r="L26" i="8"/>
  <c r="O25" i="8"/>
  <c r="N25" i="8"/>
  <c r="M25" i="8"/>
  <c r="L25" i="8"/>
  <c r="O24" i="8"/>
  <c r="N24" i="8"/>
  <c r="M24" i="8"/>
  <c r="L24" i="8"/>
  <c r="O23" i="8"/>
  <c r="N23" i="8"/>
  <c r="M23" i="8"/>
  <c r="L23" i="8"/>
  <c r="O22" i="8"/>
  <c r="N22" i="8"/>
  <c r="M22" i="8"/>
  <c r="L22" i="8"/>
  <c r="O21" i="8"/>
  <c r="N21" i="8"/>
  <c r="M21" i="8"/>
  <c r="L21" i="8"/>
  <c r="O20" i="8"/>
  <c r="N20" i="8"/>
  <c r="M20" i="8"/>
  <c r="L20" i="8"/>
  <c r="O19" i="8"/>
  <c r="N19" i="8"/>
  <c r="M19" i="8"/>
  <c r="L19" i="8"/>
  <c r="O18" i="8"/>
  <c r="N18" i="8"/>
  <c r="M18" i="8"/>
  <c r="L18" i="8"/>
  <c r="O17" i="8"/>
  <c r="N17" i="8"/>
  <c r="M17" i="8"/>
  <c r="L17" i="8"/>
  <c r="O16" i="8"/>
  <c r="N16" i="8"/>
  <c r="M16" i="8"/>
  <c r="L16" i="8"/>
  <c r="O15" i="8"/>
  <c r="N15" i="8"/>
  <c r="M15" i="8"/>
  <c r="L15" i="8"/>
  <c r="O14" i="8"/>
  <c r="N14" i="8"/>
  <c r="L14" i="8"/>
  <c r="O56" i="50"/>
  <c r="N56" i="50"/>
  <c r="M56" i="50"/>
  <c r="L56" i="50"/>
  <c r="O55" i="50"/>
  <c r="N55" i="50"/>
  <c r="M55" i="50"/>
  <c r="L55" i="50"/>
  <c r="O54" i="50"/>
  <c r="N54" i="50"/>
  <c r="M54" i="50"/>
  <c r="L54" i="50"/>
  <c r="O53" i="50"/>
  <c r="N53" i="50"/>
  <c r="M53" i="50"/>
  <c r="L53" i="50"/>
  <c r="O52" i="50"/>
  <c r="N52" i="50"/>
  <c r="M52" i="50"/>
  <c r="L52" i="50"/>
  <c r="O51" i="50"/>
  <c r="N51" i="50"/>
  <c r="M51" i="50"/>
  <c r="L51" i="50"/>
  <c r="O50" i="50"/>
  <c r="N50" i="50"/>
  <c r="M50" i="50"/>
  <c r="L50" i="50"/>
  <c r="O49" i="50"/>
  <c r="N49" i="50"/>
  <c r="M49" i="50"/>
  <c r="L49" i="50"/>
  <c r="O48" i="50"/>
  <c r="N48" i="50"/>
  <c r="M48" i="50"/>
  <c r="L48" i="50"/>
  <c r="O47" i="50"/>
  <c r="N47" i="50"/>
  <c r="M47" i="50"/>
  <c r="L47" i="50"/>
  <c r="O46" i="50"/>
  <c r="N46" i="50"/>
  <c r="M46" i="50"/>
  <c r="L46" i="50"/>
  <c r="O45" i="50"/>
  <c r="N45" i="50"/>
  <c r="M45" i="50"/>
  <c r="L45" i="50"/>
  <c r="O44" i="50"/>
  <c r="N44" i="50"/>
  <c r="M44" i="50"/>
  <c r="L44" i="50"/>
  <c r="O43" i="50"/>
  <c r="N43" i="50"/>
  <c r="M43" i="50"/>
  <c r="L43" i="50"/>
  <c r="O42" i="50"/>
  <c r="N42" i="50"/>
  <c r="M42" i="50"/>
  <c r="L42" i="50"/>
  <c r="O41" i="50"/>
  <c r="N41" i="50"/>
  <c r="M41" i="50"/>
  <c r="L41" i="50"/>
  <c r="O40" i="50"/>
  <c r="N40" i="50"/>
  <c r="M40" i="50"/>
  <c r="L40" i="50"/>
  <c r="O39" i="50"/>
  <c r="N39" i="50"/>
  <c r="M39" i="50"/>
  <c r="L39" i="50"/>
  <c r="O22" i="50"/>
  <c r="N22" i="50"/>
  <c r="M22" i="50"/>
  <c r="L22" i="50"/>
  <c r="O21" i="50"/>
  <c r="N21" i="50"/>
  <c r="M21" i="50"/>
  <c r="L21" i="50"/>
  <c r="O20" i="50"/>
  <c r="N20" i="50"/>
  <c r="M20" i="50"/>
  <c r="L20" i="50"/>
  <c r="O19" i="50"/>
  <c r="N19" i="50"/>
  <c r="M19" i="50"/>
  <c r="L19" i="50"/>
  <c r="O18" i="50"/>
  <c r="N18" i="50"/>
  <c r="M18" i="50"/>
  <c r="L18" i="50"/>
  <c r="O17" i="50"/>
  <c r="N17" i="50"/>
  <c r="M17" i="50"/>
  <c r="L17" i="50"/>
  <c r="O16" i="50"/>
  <c r="N16" i="50"/>
  <c r="M16" i="50"/>
  <c r="L16" i="50"/>
  <c r="O15" i="50"/>
  <c r="N15" i="50"/>
  <c r="M15" i="50"/>
  <c r="L15" i="50"/>
  <c r="O14" i="50"/>
  <c r="N14" i="50"/>
  <c r="M14" i="50"/>
  <c r="L14" i="50"/>
  <c r="O22" i="10"/>
  <c r="N22" i="10"/>
  <c r="M22" i="10"/>
  <c r="L22" i="10"/>
  <c r="O21" i="10"/>
  <c r="N21" i="10"/>
  <c r="M21" i="10"/>
  <c r="L21" i="10"/>
  <c r="O20" i="10"/>
  <c r="N20" i="10"/>
  <c r="M20" i="10"/>
  <c r="L20" i="10"/>
  <c r="O19" i="10"/>
  <c r="N19" i="10"/>
  <c r="M19" i="10"/>
  <c r="L19" i="10"/>
  <c r="O18" i="10"/>
  <c r="N18" i="10"/>
  <c r="M18" i="10"/>
  <c r="L18" i="10"/>
  <c r="O17" i="10"/>
  <c r="N17" i="10"/>
  <c r="M17" i="10"/>
  <c r="L17" i="10"/>
  <c r="O16" i="10"/>
  <c r="N16" i="10"/>
  <c r="M16" i="10"/>
  <c r="L16" i="10"/>
  <c r="O15" i="10"/>
  <c r="N15" i="10"/>
  <c r="M15" i="10"/>
  <c r="L15" i="10"/>
  <c r="O14" i="10"/>
  <c r="N14" i="10"/>
  <c r="L14" i="10"/>
  <c r="O46" i="11"/>
  <c r="N46" i="11"/>
  <c r="M46" i="11"/>
  <c r="L46" i="11"/>
  <c r="O45" i="11"/>
  <c r="N45" i="11"/>
  <c r="M45" i="11"/>
  <c r="L45" i="11"/>
  <c r="O44" i="11"/>
  <c r="N44" i="11"/>
  <c r="M44" i="11"/>
  <c r="L44" i="11"/>
  <c r="O43" i="11"/>
  <c r="N43" i="11"/>
  <c r="M43" i="11"/>
  <c r="L43" i="11"/>
  <c r="O42" i="11"/>
  <c r="N42" i="11"/>
  <c r="M42" i="11"/>
  <c r="L42" i="11"/>
  <c r="O41" i="11"/>
  <c r="N41" i="11"/>
  <c r="M41" i="11"/>
  <c r="L41" i="11"/>
  <c r="O40" i="11"/>
  <c r="N40" i="11"/>
  <c r="M40" i="11"/>
  <c r="L40" i="11"/>
  <c r="O39" i="11"/>
  <c r="N39" i="11"/>
  <c r="M39" i="11"/>
  <c r="L39" i="11"/>
  <c r="O38" i="11"/>
  <c r="N38" i="11"/>
  <c r="M38" i="11"/>
  <c r="L38" i="11"/>
  <c r="O37" i="11"/>
  <c r="N37" i="11"/>
  <c r="M37" i="11"/>
  <c r="L37" i="11"/>
  <c r="O36" i="11"/>
  <c r="N36" i="11"/>
  <c r="M36" i="11"/>
  <c r="L36" i="11"/>
  <c r="O35" i="11"/>
  <c r="N35" i="11"/>
  <c r="M35" i="11"/>
  <c r="L35" i="11"/>
  <c r="O34" i="11"/>
  <c r="N34" i="11"/>
  <c r="M34" i="11"/>
  <c r="L34" i="11"/>
  <c r="O33" i="11"/>
  <c r="N33" i="11"/>
  <c r="M33" i="11"/>
  <c r="L33" i="11"/>
  <c r="O32" i="11"/>
  <c r="N32" i="11"/>
  <c r="M32" i="11"/>
  <c r="L32" i="11"/>
  <c r="O31" i="11"/>
  <c r="N31" i="11"/>
  <c r="M31" i="11"/>
  <c r="L31" i="11"/>
  <c r="O30" i="11"/>
  <c r="N30" i="11"/>
  <c r="M30" i="11"/>
  <c r="L30" i="11"/>
  <c r="O29" i="11"/>
  <c r="N29" i="11"/>
  <c r="M29" i="11"/>
  <c r="L29" i="11"/>
  <c r="O28" i="11"/>
  <c r="N28" i="11"/>
  <c r="M28" i="11"/>
  <c r="L28" i="11"/>
  <c r="O27" i="11"/>
  <c r="N27" i="11"/>
  <c r="M27" i="11"/>
  <c r="L27" i="11"/>
  <c r="O26" i="11"/>
  <c r="N26" i="11"/>
  <c r="M26" i="11"/>
  <c r="L26" i="11"/>
  <c r="O25" i="11"/>
  <c r="N25" i="11"/>
  <c r="M25" i="11"/>
  <c r="L25" i="11"/>
  <c r="O24" i="11"/>
  <c r="N24" i="11"/>
  <c r="M24" i="11"/>
  <c r="L24" i="11"/>
  <c r="O23" i="11"/>
  <c r="N23" i="11"/>
  <c r="M23" i="11"/>
  <c r="L23" i="11"/>
  <c r="O22" i="11"/>
  <c r="N22" i="11"/>
  <c r="M22" i="11"/>
  <c r="L22" i="11"/>
  <c r="O21" i="11"/>
  <c r="N21" i="11"/>
  <c r="M21" i="11"/>
  <c r="L21" i="11"/>
  <c r="O20" i="11"/>
  <c r="N20" i="11"/>
  <c r="M20" i="11"/>
  <c r="L20" i="11"/>
  <c r="O19" i="11"/>
  <c r="N19" i="11"/>
  <c r="M19" i="11"/>
  <c r="L19" i="11"/>
  <c r="O18" i="11"/>
  <c r="N18" i="11"/>
  <c r="M18" i="11"/>
  <c r="L18" i="11"/>
  <c r="O17" i="11"/>
  <c r="N17" i="11"/>
  <c r="M17" i="11"/>
  <c r="L17" i="11"/>
  <c r="O16" i="11"/>
  <c r="N16" i="11"/>
  <c r="M16" i="11"/>
  <c r="L16" i="11"/>
  <c r="O15" i="11"/>
  <c r="N15" i="11"/>
  <c r="M15" i="11"/>
  <c r="L15" i="11"/>
  <c r="O14" i="11"/>
  <c r="N14" i="11"/>
  <c r="L14" i="11"/>
  <c r="O1013" i="12"/>
  <c r="N1013" i="12"/>
  <c r="M1013" i="12"/>
  <c r="L1013" i="12"/>
  <c r="O1012" i="12"/>
  <c r="N1012" i="12"/>
  <c r="M1012" i="12"/>
  <c r="L1012" i="12"/>
  <c r="O1011" i="12"/>
  <c r="N1011" i="12"/>
  <c r="M1011" i="12"/>
  <c r="L1011" i="12"/>
  <c r="O1010" i="12"/>
  <c r="N1010" i="12"/>
  <c r="M1010" i="12"/>
  <c r="L1010" i="12"/>
  <c r="O1009" i="12"/>
  <c r="N1009" i="12"/>
  <c r="M1009" i="12"/>
  <c r="L1009" i="12"/>
  <c r="O1008" i="12"/>
  <c r="N1008" i="12"/>
  <c r="M1008" i="12"/>
  <c r="L1008" i="12"/>
  <c r="O1007" i="12"/>
  <c r="N1007" i="12"/>
  <c r="M1007" i="12"/>
  <c r="L1007" i="12"/>
  <c r="O1006" i="12"/>
  <c r="N1006" i="12"/>
  <c r="M1006" i="12"/>
  <c r="L1006" i="12"/>
  <c r="O1005" i="12"/>
  <c r="N1005" i="12"/>
  <c r="M1005" i="12"/>
  <c r="L1005" i="12"/>
  <c r="O1004" i="12"/>
  <c r="N1004" i="12"/>
  <c r="M1004" i="12"/>
  <c r="L1004" i="12"/>
  <c r="O1003" i="12"/>
  <c r="N1003" i="12"/>
  <c r="M1003" i="12"/>
  <c r="L1003" i="12"/>
  <c r="O1002" i="12"/>
  <c r="N1002" i="12"/>
  <c r="M1002" i="12"/>
  <c r="L1002" i="12"/>
  <c r="O1001" i="12"/>
  <c r="N1001" i="12"/>
  <c r="M1001" i="12"/>
  <c r="L1001" i="12"/>
  <c r="O1000" i="12"/>
  <c r="N1000" i="12"/>
  <c r="M1000" i="12"/>
  <c r="L1000" i="12"/>
  <c r="O999" i="12"/>
  <c r="N999" i="12"/>
  <c r="M999" i="12"/>
  <c r="L999" i="12"/>
  <c r="O998" i="12"/>
  <c r="N998" i="12"/>
  <c r="M998" i="12"/>
  <c r="L998" i="12"/>
  <c r="O997" i="12"/>
  <c r="N997" i="12"/>
  <c r="M997" i="12"/>
  <c r="L997" i="12"/>
  <c r="O996" i="12"/>
  <c r="N996" i="12"/>
  <c r="M996" i="12"/>
  <c r="L996" i="12"/>
  <c r="O995" i="12"/>
  <c r="N995" i="12"/>
  <c r="M995" i="12"/>
  <c r="L995" i="12"/>
  <c r="O994" i="12"/>
  <c r="N994" i="12"/>
  <c r="M994" i="12"/>
  <c r="L994" i="12"/>
  <c r="O993" i="12"/>
  <c r="N993" i="12"/>
  <c r="M993" i="12"/>
  <c r="L993" i="12"/>
  <c r="O992" i="12"/>
  <c r="N992" i="12"/>
  <c r="M992" i="12"/>
  <c r="L992" i="12"/>
  <c r="O991" i="12"/>
  <c r="N991" i="12"/>
  <c r="M991" i="12"/>
  <c r="L991" i="12"/>
  <c r="O990" i="12"/>
  <c r="N990" i="12"/>
  <c r="M990" i="12"/>
  <c r="L990" i="12"/>
  <c r="O989" i="12"/>
  <c r="N989" i="12"/>
  <c r="M989" i="12"/>
  <c r="L989" i="12"/>
  <c r="O988" i="12"/>
  <c r="N988" i="12"/>
  <c r="M988" i="12"/>
  <c r="L988" i="12"/>
  <c r="O987" i="12"/>
  <c r="N987" i="12"/>
  <c r="M987" i="12"/>
  <c r="L987" i="12"/>
  <c r="O986" i="12"/>
  <c r="N986" i="12"/>
  <c r="M986" i="12"/>
  <c r="L986" i="12"/>
  <c r="O985" i="12"/>
  <c r="N985" i="12"/>
  <c r="M985" i="12"/>
  <c r="L985" i="12"/>
  <c r="O984" i="12"/>
  <c r="N984" i="12"/>
  <c r="M984" i="12"/>
  <c r="L984" i="12"/>
  <c r="O983" i="12"/>
  <c r="N983" i="12"/>
  <c r="M983" i="12"/>
  <c r="L983" i="12"/>
  <c r="O982" i="12"/>
  <c r="N982" i="12"/>
  <c r="M982" i="12"/>
  <c r="L982" i="12"/>
  <c r="O981" i="12"/>
  <c r="N981" i="12"/>
  <c r="M981" i="12"/>
  <c r="L981" i="12"/>
  <c r="O980" i="12"/>
  <c r="N980" i="12"/>
  <c r="M980" i="12"/>
  <c r="L980" i="12"/>
  <c r="O979" i="12"/>
  <c r="N979" i="12"/>
  <c r="M979" i="12"/>
  <c r="L979" i="12"/>
  <c r="O978" i="12"/>
  <c r="N978" i="12"/>
  <c r="M978" i="12"/>
  <c r="L978" i="12"/>
  <c r="O977" i="12"/>
  <c r="N977" i="12"/>
  <c r="M977" i="12"/>
  <c r="L977" i="12"/>
  <c r="O976" i="12"/>
  <c r="N976" i="12"/>
  <c r="M976" i="12"/>
  <c r="L976" i="12"/>
  <c r="O975" i="12"/>
  <c r="N975" i="12"/>
  <c r="M975" i="12"/>
  <c r="L975" i="12"/>
  <c r="O974" i="12"/>
  <c r="N974" i="12"/>
  <c r="M974" i="12"/>
  <c r="L974" i="12"/>
  <c r="O973" i="12"/>
  <c r="N973" i="12"/>
  <c r="M973" i="12"/>
  <c r="L973" i="12"/>
  <c r="O972" i="12"/>
  <c r="N972" i="12"/>
  <c r="M972" i="12"/>
  <c r="L972" i="12"/>
  <c r="O971" i="12"/>
  <c r="N971" i="12"/>
  <c r="M971" i="12"/>
  <c r="L971" i="12"/>
  <c r="O970" i="12"/>
  <c r="N970" i="12"/>
  <c r="M970" i="12"/>
  <c r="L970" i="12"/>
  <c r="O969" i="12"/>
  <c r="N969" i="12"/>
  <c r="M969" i="12"/>
  <c r="L969" i="12"/>
  <c r="O968" i="12"/>
  <c r="N968" i="12"/>
  <c r="M968" i="12"/>
  <c r="L968" i="12"/>
  <c r="O967" i="12"/>
  <c r="N967" i="12"/>
  <c r="M967" i="12"/>
  <c r="L967" i="12"/>
  <c r="O966" i="12"/>
  <c r="N966" i="12"/>
  <c r="M966" i="12"/>
  <c r="L966" i="12"/>
  <c r="O965" i="12"/>
  <c r="N965" i="12"/>
  <c r="M965" i="12"/>
  <c r="L965" i="12"/>
  <c r="O964" i="12"/>
  <c r="N964" i="12"/>
  <c r="M964" i="12"/>
  <c r="L964" i="12"/>
  <c r="O963" i="12"/>
  <c r="N963" i="12"/>
  <c r="M963" i="12"/>
  <c r="L963" i="12"/>
  <c r="O962" i="12"/>
  <c r="N962" i="12"/>
  <c r="M962" i="12"/>
  <c r="L962" i="12"/>
  <c r="O961" i="12"/>
  <c r="N961" i="12"/>
  <c r="M961" i="12"/>
  <c r="L961" i="12"/>
  <c r="O960" i="12"/>
  <c r="N960" i="12"/>
  <c r="M960" i="12"/>
  <c r="L960" i="12"/>
  <c r="O959" i="12"/>
  <c r="N959" i="12"/>
  <c r="M959" i="12"/>
  <c r="L959" i="12"/>
  <c r="O958" i="12"/>
  <c r="N958" i="12"/>
  <c r="M958" i="12"/>
  <c r="L958" i="12"/>
  <c r="O957" i="12"/>
  <c r="N957" i="12"/>
  <c r="M957" i="12"/>
  <c r="L957" i="12"/>
  <c r="O956" i="12"/>
  <c r="N956" i="12"/>
  <c r="M956" i="12"/>
  <c r="L956" i="12"/>
  <c r="O955" i="12"/>
  <c r="N955" i="12"/>
  <c r="M955" i="12"/>
  <c r="L955" i="12"/>
  <c r="O954" i="12"/>
  <c r="N954" i="12"/>
  <c r="M954" i="12"/>
  <c r="L954" i="12"/>
  <c r="O953" i="12"/>
  <c r="N953" i="12"/>
  <c r="M953" i="12"/>
  <c r="L953" i="12"/>
  <c r="O952" i="12"/>
  <c r="N952" i="12"/>
  <c r="M952" i="12"/>
  <c r="L952" i="12"/>
  <c r="O951" i="12"/>
  <c r="N951" i="12"/>
  <c r="M951" i="12"/>
  <c r="L951" i="12"/>
  <c r="O950" i="12"/>
  <c r="N950" i="12"/>
  <c r="M950" i="12"/>
  <c r="L950" i="12"/>
  <c r="O949" i="12"/>
  <c r="N949" i="12"/>
  <c r="M949" i="12"/>
  <c r="L949" i="12"/>
  <c r="O948" i="12"/>
  <c r="N948" i="12"/>
  <c r="M948" i="12"/>
  <c r="L948" i="12"/>
  <c r="O947" i="12"/>
  <c r="N947" i="12"/>
  <c r="M947" i="12"/>
  <c r="L947" i="12"/>
  <c r="O946" i="12"/>
  <c r="N946" i="12"/>
  <c r="M946" i="12"/>
  <c r="L946" i="12"/>
  <c r="O945" i="12"/>
  <c r="N945" i="12"/>
  <c r="M945" i="12"/>
  <c r="L945" i="12"/>
  <c r="O944" i="12"/>
  <c r="N944" i="12"/>
  <c r="M944" i="12"/>
  <c r="L944" i="12"/>
  <c r="O943" i="12"/>
  <c r="N943" i="12"/>
  <c r="M943" i="12"/>
  <c r="L943" i="12"/>
  <c r="O942" i="12"/>
  <c r="N942" i="12"/>
  <c r="M942" i="12"/>
  <c r="L942" i="12"/>
  <c r="O941" i="12"/>
  <c r="N941" i="12"/>
  <c r="M941" i="12"/>
  <c r="L941" i="12"/>
  <c r="O940" i="12"/>
  <c r="N940" i="12"/>
  <c r="M940" i="12"/>
  <c r="L940" i="12"/>
  <c r="O939" i="12"/>
  <c r="N939" i="12"/>
  <c r="M939" i="12"/>
  <c r="L939" i="12"/>
  <c r="O938" i="12"/>
  <c r="N938" i="12"/>
  <c r="M938" i="12"/>
  <c r="L938" i="12"/>
  <c r="O937" i="12"/>
  <c r="N937" i="12"/>
  <c r="M937" i="12"/>
  <c r="L937" i="12"/>
  <c r="O936" i="12"/>
  <c r="N936" i="12"/>
  <c r="M936" i="12"/>
  <c r="L936" i="12"/>
  <c r="O935" i="12"/>
  <c r="N935" i="12"/>
  <c r="M935" i="12"/>
  <c r="L935" i="12"/>
  <c r="O934" i="12"/>
  <c r="N934" i="12"/>
  <c r="M934" i="12"/>
  <c r="L934" i="12"/>
  <c r="O933" i="12"/>
  <c r="N933" i="12"/>
  <c r="M933" i="12"/>
  <c r="L933" i="12"/>
  <c r="O932" i="12"/>
  <c r="N932" i="12"/>
  <c r="M932" i="12"/>
  <c r="L932" i="12"/>
  <c r="O931" i="12"/>
  <c r="N931" i="12"/>
  <c r="M931" i="12"/>
  <c r="L931" i="12"/>
  <c r="O930" i="12"/>
  <c r="N930" i="12"/>
  <c r="M930" i="12"/>
  <c r="L930" i="12"/>
  <c r="O929" i="12"/>
  <c r="N929" i="12"/>
  <c r="M929" i="12"/>
  <c r="L929" i="12"/>
  <c r="O928" i="12"/>
  <c r="N928" i="12"/>
  <c r="M928" i="12"/>
  <c r="L928" i="12"/>
  <c r="O927" i="12"/>
  <c r="N927" i="12"/>
  <c r="M927" i="12"/>
  <c r="L927" i="12"/>
  <c r="O926" i="12"/>
  <c r="N926" i="12"/>
  <c r="M926" i="12"/>
  <c r="L926" i="12"/>
  <c r="O925" i="12"/>
  <c r="N925" i="12"/>
  <c r="M925" i="12"/>
  <c r="L925" i="12"/>
  <c r="O924" i="12"/>
  <c r="N924" i="12"/>
  <c r="M924" i="12"/>
  <c r="L924" i="12"/>
  <c r="O923" i="12"/>
  <c r="N923" i="12"/>
  <c r="M923" i="12"/>
  <c r="L923" i="12"/>
  <c r="O922" i="12"/>
  <c r="N922" i="12"/>
  <c r="M922" i="12"/>
  <c r="L922" i="12"/>
  <c r="O921" i="12"/>
  <c r="N921" i="12"/>
  <c r="M921" i="12"/>
  <c r="L921" i="12"/>
  <c r="O920" i="12"/>
  <c r="N920" i="12"/>
  <c r="M920" i="12"/>
  <c r="L920" i="12"/>
  <c r="O919" i="12"/>
  <c r="N919" i="12"/>
  <c r="M919" i="12"/>
  <c r="L919" i="12"/>
  <c r="O918" i="12"/>
  <c r="N918" i="12"/>
  <c r="M918" i="12"/>
  <c r="L918" i="12"/>
  <c r="O917" i="12"/>
  <c r="N917" i="12"/>
  <c r="M917" i="12"/>
  <c r="L917" i="12"/>
  <c r="O916" i="12"/>
  <c r="N916" i="12"/>
  <c r="M916" i="12"/>
  <c r="L916" i="12"/>
  <c r="O915" i="12"/>
  <c r="N915" i="12"/>
  <c r="M915" i="12"/>
  <c r="L915" i="12"/>
  <c r="O914" i="12"/>
  <c r="N914" i="12"/>
  <c r="M914" i="12"/>
  <c r="L914" i="12"/>
  <c r="O913" i="12"/>
  <c r="N913" i="12"/>
  <c r="M913" i="12"/>
  <c r="L913" i="12"/>
  <c r="O912" i="12"/>
  <c r="N912" i="12"/>
  <c r="M912" i="12"/>
  <c r="L912" i="12"/>
  <c r="O911" i="12"/>
  <c r="N911" i="12"/>
  <c r="M911" i="12"/>
  <c r="L911" i="12"/>
  <c r="O910" i="12"/>
  <c r="N910" i="12"/>
  <c r="M910" i="12"/>
  <c r="L910" i="12"/>
  <c r="O909" i="12"/>
  <c r="N909" i="12"/>
  <c r="M909" i="12"/>
  <c r="L909" i="12"/>
  <c r="O908" i="12"/>
  <c r="N908" i="12"/>
  <c r="M908" i="12"/>
  <c r="L908" i="12"/>
  <c r="O907" i="12"/>
  <c r="N907" i="12"/>
  <c r="M907" i="12"/>
  <c r="L907" i="12"/>
  <c r="O906" i="12"/>
  <c r="N906" i="12"/>
  <c r="M906" i="12"/>
  <c r="L906" i="12"/>
  <c r="O905" i="12"/>
  <c r="N905" i="12"/>
  <c r="M905" i="12"/>
  <c r="L905" i="12"/>
  <c r="O904" i="12"/>
  <c r="N904" i="12"/>
  <c r="M904" i="12"/>
  <c r="L904" i="12"/>
  <c r="O903" i="12"/>
  <c r="N903" i="12"/>
  <c r="M903" i="12"/>
  <c r="L903" i="12"/>
  <c r="O902" i="12"/>
  <c r="N902" i="12"/>
  <c r="M902" i="12"/>
  <c r="L902" i="12"/>
  <c r="O901" i="12"/>
  <c r="N901" i="12"/>
  <c r="M901" i="12"/>
  <c r="L901" i="12"/>
  <c r="O900" i="12"/>
  <c r="N900" i="12"/>
  <c r="M900" i="12"/>
  <c r="L900" i="12"/>
  <c r="O899" i="12"/>
  <c r="N899" i="12"/>
  <c r="M899" i="12"/>
  <c r="L899" i="12"/>
  <c r="O898" i="12"/>
  <c r="N898" i="12"/>
  <c r="M898" i="12"/>
  <c r="L898" i="12"/>
  <c r="O897" i="12"/>
  <c r="N897" i="12"/>
  <c r="M897" i="12"/>
  <c r="L897" i="12"/>
  <c r="O896" i="12"/>
  <c r="N896" i="12"/>
  <c r="M896" i="12"/>
  <c r="L896" i="12"/>
  <c r="O895" i="12"/>
  <c r="N895" i="12"/>
  <c r="M895" i="12"/>
  <c r="L895" i="12"/>
  <c r="O894" i="12"/>
  <c r="N894" i="12"/>
  <c r="M894" i="12"/>
  <c r="L894" i="12"/>
  <c r="O893" i="12"/>
  <c r="N893" i="12"/>
  <c r="M893" i="12"/>
  <c r="L893" i="12"/>
  <c r="O892" i="12"/>
  <c r="N892" i="12"/>
  <c r="M892" i="12"/>
  <c r="L892" i="12"/>
  <c r="O891" i="12"/>
  <c r="N891" i="12"/>
  <c r="M891" i="12"/>
  <c r="L891" i="12"/>
  <c r="O890" i="12"/>
  <c r="N890" i="12"/>
  <c r="M890" i="12"/>
  <c r="L890" i="12"/>
  <c r="O889" i="12"/>
  <c r="N889" i="12"/>
  <c r="M889" i="12"/>
  <c r="L889" i="12"/>
  <c r="O888" i="12"/>
  <c r="N888" i="12"/>
  <c r="M888" i="12"/>
  <c r="L888" i="12"/>
  <c r="O887" i="12"/>
  <c r="N887" i="12"/>
  <c r="M887" i="12"/>
  <c r="L887" i="12"/>
  <c r="O886" i="12"/>
  <c r="N886" i="12"/>
  <c r="M886" i="12"/>
  <c r="L886" i="12"/>
  <c r="O885" i="12"/>
  <c r="N885" i="12"/>
  <c r="M885" i="12"/>
  <c r="L885" i="12"/>
  <c r="O884" i="12"/>
  <c r="N884" i="12"/>
  <c r="M884" i="12"/>
  <c r="L884" i="12"/>
  <c r="O883" i="12"/>
  <c r="N883" i="12"/>
  <c r="M883" i="12"/>
  <c r="L883" i="12"/>
  <c r="O882" i="12"/>
  <c r="N882" i="12"/>
  <c r="M882" i="12"/>
  <c r="L882" i="12"/>
  <c r="O881" i="12"/>
  <c r="N881" i="12"/>
  <c r="M881" i="12"/>
  <c r="L881" i="12"/>
  <c r="O880" i="12"/>
  <c r="N880" i="12"/>
  <c r="M880" i="12"/>
  <c r="L880" i="12"/>
  <c r="O879" i="12"/>
  <c r="N879" i="12"/>
  <c r="M879" i="12"/>
  <c r="L879" i="12"/>
  <c r="O878" i="12"/>
  <c r="N878" i="12"/>
  <c r="M878" i="12"/>
  <c r="L878" i="12"/>
  <c r="O877" i="12"/>
  <c r="N877" i="12"/>
  <c r="M877" i="12"/>
  <c r="L877" i="12"/>
  <c r="O876" i="12"/>
  <c r="N876" i="12"/>
  <c r="M876" i="12"/>
  <c r="L876" i="12"/>
  <c r="O875" i="12"/>
  <c r="N875" i="12"/>
  <c r="M875" i="12"/>
  <c r="L875" i="12"/>
  <c r="O874" i="12"/>
  <c r="N874" i="12"/>
  <c r="M874" i="12"/>
  <c r="L874" i="12"/>
  <c r="O873" i="12"/>
  <c r="N873" i="12"/>
  <c r="M873" i="12"/>
  <c r="L873" i="12"/>
  <c r="O872" i="12"/>
  <c r="N872" i="12"/>
  <c r="M872" i="12"/>
  <c r="L872" i="12"/>
  <c r="O871" i="12"/>
  <c r="N871" i="12"/>
  <c r="M871" i="12"/>
  <c r="L871" i="12"/>
  <c r="O870" i="12"/>
  <c r="N870" i="12"/>
  <c r="M870" i="12"/>
  <c r="L870" i="12"/>
  <c r="O869" i="12"/>
  <c r="N869" i="12"/>
  <c r="M869" i="12"/>
  <c r="L869" i="12"/>
  <c r="O868" i="12"/>
  <c r="N868" i="12"/>
  <c r="M868" i="12"/>
  <c r="L868" i="12"/>
  <c r="O867" i="12"/>
  <c r="N867" i="12"/>
  <c r="M867" i="12"/>
  <c r="L867" i="12"/>
  <c r="O866" i="12"/>
  <c r="N866" i="12"/>
  <c r="M866" i="12"/>
  <c r="L866" i="12"/>
  <c r="O865" i="12"/>
  <c r="N865" i="12"/>
  <c r="M865" i="12"/>
  <c r="L865" i="12"/>
  <c r="O864" i="12"/>
  <c r="N864" i="12"/>
  <c r="M864" i="12"/>
  <c r="L864" i="12"/>
  <c r="O863" i="12"/>
  <c r="N863" i="12"/>
  <c r="M863" i="12"/>
  <c r="L863" i="12"/>
  <c r="O862" i="12"/>
  <c r="N862" i="12"/>
  <c r="M862" i="12"/>
  <c r="L862" i="12"/>
  <c r="O861" i="12"/>
  <c r="N861" i="12"/>
  <c r="M861" i="12"/>
  <c r="L861" i="12"/>
  <c r="O860" i="12"/>
  <c r="N860" i="12"/>
  <c r="M860" i="12"/>
  <c r="L860" i="12"/>
  <c r="O859" i="12"/>
  <c r="N859" i="12"/>
  <c r="M859" i="12"/>
  <c r="L859" i="12"/>
  <c r="O858" i="12"/>
  <c r="N858" i="12"/>
  <c r="M858" i="12"/>
  <c r="L858" i="12"/>
  <c r="O857" i="12"/>
  <c r="N857" i="12"/>
  <c r="M857" i="12"/>
  <c r="L857" i="12"/>
  <c r="O856" i="12"/>
  <c r="N856" i="12"/>
  <c r="M856" i="12"/>
  <c r="L856" i="12"/>
  <c r="O855" i="12"/>
  <c r="N855" i="12"/>
  <c r="M855" i="12"/>
  <c r="L855" i="12"/>
  <c r="O854" i="12"/>
  <c r="N854" i="12"/>
  <c r="M854" i="12"/>
  <c r="L854" i="12"/>
  <c r="O853" i="12"/>
  <c r="N853" i="12"/>
  <c r="M853" i="12"/>
  <c r="L853" i="12"/>
  <c r="O852" i="12"/>
  <c r="N852" i="12"/>
  <c r="M852" i="12"/>
  <c r="L852" i="12"/>
  <c r="O851" i="12"/>
  <c r="N851" i="12"/>
  <c r="M851" i="12"/>
  <c r="L851" i="12"/>
  <c r="O850" i="12"/>
  <c r="N850" i="12"/>
  <c r="M850" i="12"/>
  <c r="L850" i="12"/>
  <c r="O849" i="12"/>
  <c r="N849" i="12"/>
  <c r="M849" i="12"/>
  <c r="L849" i="12"/>
  <c r="O848" i="12"/>
  <c r="N848" i="12"/>
  <c r="M848" i="12"/>
  <c r="L848" i="12"/>
  <c r="O847" i="12"/>
  <c r="N847" i="12"/>
  <c r="M847" i="12"/>
  <c r="L847" i="12"/>
  <c r="O846" i="12"/>
  <c r="N846" i="12"/>
  <c r="M846" i="12"/>
  <c r="L846" i="12"/>
  <c r="O845" i="12"/>
  <c r="N845" i="12"/>
  <c r="M845" i="12"/>
  <c r="L845" i="12"/>
  <c r="O844" i="12"/>
  <c r="N844" i="12"/>
  <c r="M844" i="12"/>
  <c r="L844" i="12"/>
  <c r="O843" i="12"/>
  <c r="N843" i="12"/>
  <c r="M843" i="12"/>
  <c r="L843" i="12"/>
  <c r="O842" i="12"/>
  <c r="N842" i="12"/>
  <c r="M842" i="12"/>
  <c r="L842" i="12"/>
  <c r="O841" i="12"/>
  <c r="N841" i="12"/>
  <c r="M841" i="12"/>
  <c r="L841" i="12"/>
  <c r="O840" i="12"/>
  <c r="N840" i="12"/>
  <c r="M840" i="12"/>
  <c r="L840" i="12"/>
  <c r="O839" i="12"/>
  <c r="N839" i="12"/>
  <c r="M839" i="12"/>
  <c r="L839" i="12"/>
  <c r="O838" i="12"/>
  <c r="N838" i="12"/>
  <c r="M838" i="12"/>
  <c r="L838" i="12"/>
  <c r="O837" i="12"/>
  <c r="N837" i="12"/>
  <c r="M837" i="12"/>
  <c r="L837" i="12"/>
  <c r="O836" i="12"/>
  <c r="N836" i="12"/>
  <c r="M836" i="12"/>
  <c r="L836" i="12"/>
  <c r="O835" i="12"/>
  <c r="N835" i="12"/>
  <c r="M835" i="12"/>
  <c r="L835" i="12"/>
  <c r="O834" i="12"/>
  <c r="N834" i="12"/>
  <c r="M834" i="12"/>
  <c r="L834" i="12"/>
  <c r="O833" i="12"/>
  <c r="N833" i="12"/>
  <c r="M833" i="12"/>
  <c r="L833" i="12"/>
  <c r="O832" i="12"/>
  <c r="N832" i="12"/>
  <c r="M832" i="12"/>
  <c r="L832" i="12"/>
  <c r="O831" i="12"/>
  <c r="N831" i="12"/>
  <c r="M831" i="12"/>
  <c r="L831" i="12"/>
  <c r="O830" i="12"/>
  <c r="N830" i="12"/>
  <c r="M830" i="12"/>
  <c r="L830" i="12"/>
  <c r="O829" i="12"/>
  <c r="N829" i="12"/>
  <c r="M829" i="12"/>
  <c r="L829" i="12"/>
  <c r="O828" i="12"/>
  <c r="N828" i="12"/>
  <c r="M828" i="12"/>
  <c r="L828" i="12"/>
  <c r="O827" i="12"/>
  <c r="N827" i="12"/>
  <c r="M827" i="12"/>
  <c r="L827" i="12"/>
  <c r="O826" i="12"/>
  <c r="N826" i="12"/>
  <c r="M826" i="12"/>
  <c r="L826" i="12"/>
  <c r="O825" i="12"/>
  <c r="N825" i="12"/>
  <c r="M825" i="12"/>
  <c r="L825" i="12"/>
  <c r="O824" i="12"/>
  <c r="N824" i="12"/>
  <c r="M824" i="12"/>
  <c r="L824" i="12"/>
  <c r="O823" i="12"/>
  <c r="N823" i="12"/>
  <c r="M823" i="12"/>
  <c r="L823" i="12"/>
  <c r="O822" i="12"/>
  <c r="N822" i="12"/>
  <c r="M822" i="12"/>
  <c r="L822" i="12"/>
  <c r="O821" i="12"/>
  <c r="N821" i="12"/>
  <c r="M821" i="12"/>
  <c r="L821" i="12"/>
  <c r="O820" i="12"/>
  <c r="N820" i="12"/>
  <c r="M820" i="12"/>
  <c r="L820" i="12"/>
  <c r="O819" i="12"/>
  <c r="N819" i="12"/>
  <c r="M819" i="12"/>
  <c r="L819" i="12"/>
  <c r="O818" i="12"/>
  <c r="N818" i="12"/>
  <c r="M818" i="12"/>
  <c r="L818" i="12"/>
  <c r="O817" i="12"/>
  <c r="N817" i="12"/>
  <c r="M817" i="12"/>
  <c r="L817" i="12"/>
  <c r="O816" i="12"/>
  <c r="N816" i="12"/>
  <c r="M816" i="12"/>
  <c r="L816" i="12"/>
  <c r="O815" i="12"/>
  <c r="N815" i="12"/>
  <c r="M815" i="12"/>
  <c r="L815" i="12"/>
  <c r="O814" i="12"/>
  <c r="N814" i="12"/>
  <c r="M814" i="12"/>
  <c r="L814" i="12"/>
  <c r="O813" i="12"/>
  <c r="N813" i="12"/>
  <c r="M813" i="12"/>
  <c r="L813" i="12"/>
  <c r="O812" i="12"/>
  <c r="N812" i="12"/>
  <c r="M812" i="12"/>
  <c r="L812" i="12"/>
  <c r="O811" i="12"/>
  <c r="N811" i="12"/>
  <c r="M811" i="12"/>
  <c r="L811" i="12"/>
  <c r="O810" i="12"/>
  <c r="N810" i="12"/>
  <c r="M810" i="12"/>
  <c r="L810" i="12"/>
  <c r="O809" i="12"/>
  <c r="N809" i="12"/>
  <c r="M809" i="12"/>
  <c r="L809" i="12"/>
  <c r="O808" i="12"/>
  <c r="N808" i="12"/>
  <c r="M808" i="12"/>
  <c r="L808" i="12"/>
  <c r="O807" i="12"/>
  <c r="N807" i="12"/>
  <c r="M807" i="12"/>
  <c r="L807" i="12"/>
  <c r="O806" i="12"/>
  <c r="N806" i="12"/>
  <c r="M806" i="12"/>
  <c r="L806" i="12"/>
  <c r="O805" i="12"/>
  <c r="N805" i="12"/>
  <c r="M805" i="12"/>
  <c r="L805" i="12"/>
  <c r="O804" i="12"/>
  <c r="N804" i="12"/>
  <c r="M804" i="12"/>
  <c r="L804" i="12"/>
  <c r="O803" i="12"/>
  <c r="N803" i="12"/>
  <c r="M803" i="12"/>
  <c r="L803" i="12"/>
  <c r="O802" i="12"/>
  <c r="N802" i="12"/>
  <c r="M802" i="12"/>
  <c r="L802" i="12"/>
  <c r="O801" i="12"/>
  <c r="N801" i="12"/>
  <c r="M801" i="12"/>
  <c r="L801" i="12"/>
  <c r="O800" i="12"/>
  <c r="N800" i="12"/>
  <c r="M800" i="12"/>
  <c r="L800" i="12"/>
  <c r="O799" i="12"/>
  <c r="N799" i="12"/>
  <c r="M799" i="12"/>
  <c r="L799" i="12"/>
  <c r="O798" i="12"/>
  <c r="N798" i="12"/>
  <c r="M798" i="12"/>
  <c r="L798" i="12"/>
  <c r="O797" i="12"/>
  <c r="N797" i="12"/>
  <c r="M797" i="12"/>
  <c r="L797" i="12"/>
  <c r="O796" i="12"/>
  <c r="N796" i="12"/>
  <c r="M796" i="12"/>
  <c r="L796" i="12"/>
  <c r="O795" i="12"/>
  <c r="N795" i="12"/>
  <c r="M795" i="12"/>
  <c r="L795" i="12"/>
  <c r="O794" i="12"/>
  <c r="N794" i="12"/>
  <c r="M794" i="12"/>
  <c r="L794" i="12"/>
  <c r="O793" i="12"/>
  <c r="N793" i="12"/>
  <c r="M793" i="12"/>
  <c r="L793" i="12"/>
  <c r="O792" i="12"/>
  <c r="N792" i="12"/>
  <c r="M792" i="12"/>
  <c r="L792" i="12"/>
  <c r="O791" i="12"/>
  <c r="N791" i="12"/>
  <c r="M791" i="12"/>
  <c r="L791" i="12"/>
  <c r="O790" i="12"/>
  <c r="N790" i="12"/>
  <c r="M790" i="12"/>
  <c r="L790" i="12"/>
  <c r="O789" i="12"/>
  <c r="N789" i="12"/>
  <c r="M789" i="12"/>
  <c r="L789" i="12"/>
  <c r="O788" i="12"/>
  <c r="N788" i="12"/>
  <c r="M788" i="12"/>
  <c r="L788" i="12"/>
  <c r="O787" i="12"/>
  <c r="N787" i="12"/>
  <c r="M787" i="12"/>
  <c r="L787" i="12"/>
  <c r="O786" i="12"/>
  <c r="N786" i="12"/>
  <c r="M786" i="12"/>
  <c r="L786" i="12"/>
  <c r="O785" i="12"/>
  <c r="N785" i="12"/>
  <c r="M785" i="12"/>
  <c r="L785" i="12"/>
  <c r="O784" i="12"/>
  <c r="N784" i="12"/>
  <c r="M784" i="12"/>
  <c r="L784" i="12"/>
  <c r="O783" i="12"/>
  <c r="N783" i="12"/>
  <c r="M783" i="12"/>
  <c r="L783" i="12"/>
  <c r="O782" i="12"/>
  <c r="N782" i="12"/>
  <c r="M782" i="12"/>
  <c r="L782" i="12"/>
  <c r="O781" i="12"/>
  <c r="N781" i="12"/>
  <c r="M781" i="12"/>
  <c r="L781" i="12"/>
  <c r="O780" i="12"/>
  <c r="N780" i="12"/>
  <c r="M780" i="12"/>
  <c r="L780" i="12"/>
  <c r="O779" i="12"/>
  <c r="N779" i="12"/>
  <c r="M779" i="12"/>
  <c r="L779" i="12"/>
  <c r="O778" i="12"/>
  <c r="N778" i="12"/>
  <c r="M778" i="12"/>
  <c r="L778" i="12"/>
  <c r="O777" i="12"/>
  <c r="N777" i="12"/>
  <c r="M777" i="12"/>
  <c r="L777" i="12"/>
  <c r="O776" i="12"/>
  <c r="N776" i="12"/>
  <c r="M776" i="12"/>
  <c r="L776" i="12"/>
  <c r="O775" i="12"/>
  <c r="N775" i="12"/>
  <c r="M775" i="12"/>
  <c r="L775" i="12"/>
  <c r="O774" i="12"/>
  <c r="N774" i="12"/>
  <c r="M774" i="12"/>
  <c r="L774" i="12"/>
  <c r="O773" i="12"/>
  <c r="N773" i="12"/>
  <c r="M773" i="12"/>
  <c r="L773" i="12"/>
  <c r="O772" i="12"/>
  <c r="N772" i="12"/>
  <c r="M772" i="12"/>
  <c r="L772" i="12"/>
  <c r="O771" i="12"/>
  <c r="N771" i="12"/>
  <c r="M771" i="12"/>
  <c r="L771" i="12"/>
  <c r="O770" i="12"/>
  <c r="N770" i="12"/>
  <c r="M770" i="12"/>
  <c r="L770" i="12"/>
  <c r="O769" i="12"/>
  <c r="N769" i="12"/>
  <c r="M769" i="12"/>
  <c r="L769" i="12"/>
  <c r="O768" i="12"/>
  <c r="N768" i="12"/>
  <c r="M768" i="12"/>
  <c r="L768" i="12"/>
  <c r="O767" i="12"/>
  <c r="N767" i="12"/>
  <c r="M767" i="12"/>
  <c r="L767" i="12"/>
  <c r="O766" i="12"/>
  <c r="N766" i="12"/>
  <c r="M766" i="12"/>
  <c r="L766" i="12"/>
  <c r="O765" i="12"/>
  <c r="N765" i="12"/>
  <c r="M765" i="12"/>
  <c r="L765" i="12"/>
  <c r="O764" i="12"/>
  <c r="N764" i="12"/>
  <c r="M764" i="12"/>
  <c r="L764" i="12"/>
  <c r="O763" i="12"/>
  <c r="N763" i="12"/>
  <c r="M763" i="12"/>
  <c r="L763" i="12"/>
  <c r="O762" i="12"/>
  <c r="N762" i="12"/>
  <c r="M762" i="12"/>
  <c r="L762" i="12"/>
  <c r="O761" i="12"/>
  <c r="N761" i="12"/>
  <c r="M761" i="12"/>
  <c r="L761" i="12"/>
  <c r="O760" i="12"/>
  <c r="N760" i="12"/>
  <c r="M760" i="12"/>
  <c r="L760" i="12"/>
  <c r="O759" i="12"/>
  <c r="N759" i="12"/>
  <c r="M759" i="12"/>
  <c r="L759" i="12"/>
  <c r="O758" i="12"/>
  <c r="N758" i="12"/>
  <c r="M758" i="12"/>
  <c r="L758" i="12"/>
  <c r="O757" i="12"/>
  <c r="N757" i="12"/>
  <c r="M757" i="12"/>
  <c r="L757" i="12"/>
  <c r="O756" i="12"/>
  <c r="N756" i="12"/>
  <c r="M756" i="12"/>
  <c r="L756" i="12"/>
  <c r="O755" i="12"/>
  <c r="N755" i="12"/>
  <c r="M755" i="12"/>
  <c r="L755" i="12"/>
  <c r="O754" i="12"/>
  <c r="N754" i="12"/>
  <c r="M754" i="12"/>
  <c r="L754" i="12"/>
  <c r="O753" i="12"/>
  <c r="N753" i="12"/>
  <c r="M753" i="12"/>
  <c r="L753" i="12"/>
  <c r="O752" i="12"/>
  <c r="N752" i="12"/>
  <c r="M752" i="12"/>
  <c r="L752" i="12"/>
  <c r="O751" i="12"/>
  <c r="N751" i="12"/>
  <c r="M751" i="12"/>
  <c r="L751" i="12"/>
  <c r="O750" i="12"/>
  <c r="N750" i="12"/>
  <c r="M750" i="12"/>
  <c r="L750" i="12"/>
  <c r="O749" i="12"/>
  <c r="N749" i="12"/>
  <c r="M749" i="12"/>
  <c r="L749" i="12"/>
  <c r="O748" i="12"/>
  <c r="N748" i="12"/>
  <c r="M748" i="12"/>
  <c r="L748" i="12"/>
  <c r="O747" i="12"/>
  <c r="N747" i="12"/>
  <c r="M747" i="12"/>
  <c r="L747" i="12"/>
  <c r="O746" i="12"/>
  <c r="N746" i="12"/>
  <c r="M746" i="12"/>
  <c r="L746" i="12"/>
  <c r="O745" i="12"/>
  <c r="N745" i="12"/>
  <c r="M745" i="12"/>
  <c r="L745" i="12"/>
  <c r="O744" i="12"/>
  <c r="N744" i="12"/>
  <c r="M744" i="12"/>
  <c r="L744" i="12"/>
  <c r="O743" i="12"/>
  <c r="N743" i="12"/>
  <c r="M743" i="12"/>
  <c r="L743" i="12"/>
  <c r="O742" i="12"/>
  <c r="N742" i="12"/>
  <c r="M742" i="12"/>
  <c r="L742" i="12"/>
  <c r="O741" i="12"/>
  <c r="N741" i="12"/>
  <c r="M741" i="12"/>
  <c r="L741" i="12"/>
  <c r="O740" i="12"/>
  <c r="N740" i="12"/>
  <c r="M740" i="12"/>
  <c r="L740" i="12"/>
  <c r="O739" i="12"/>
  <c r="N739" i="12"/>
  <c r="M739" i="12"/>
  <c r="L739" i="12"/>
  <c r="O738" i="12"/>
  <c r="N738" i="12"/>
  <c r="M738" i="12"/>
  <c r="L738" i="12"/>
  <c r="O737" i="12"/>
  <c r="N737" i="12"/>
  <c r="M737" i="12"/>
  <c r="L737" i="12"/>
  <c r="O736" i="12"/>
  <c r="N736" i="12"/>
  <c r="M736" i="12"/>
  <c r="L736" i="12"/>
  <c r="O735" i="12"/>
  <c r="N735" i="12"/>
  <c r="M735" i="12"/>
  <c r="L735" i="12"/>
  <c r="O734" i="12"/>
  <c r="N734" i="12"/>
  <c r="M734" i="12"/>
  <c r="L734" i="12"/>
  <c r="O733" i="12"/>
  <c r="N733" i="12"/>
  <c r="M733" i="12"/>
  <c r="L733" i="12"/>
  <c r="O732" i="12"/>
  <c r="N732" i="12"/>
  <c r="M732" i="12"/>
  <c r="L732" i="12"/>
  <c r="O731" i="12"/>
  <c r="N731" i="12"/>
  <c r="M731" i="12"/>
  <c r="L731" i="12"/>
  <c r="O730" i="12"/>
  <c r="N730" i="12"/>
  <c r="M730" i="12"/>
  <c r="L730" i="12"/>
  <c r="O729" i="12"/>
  <c r="N729" i="12"/>
  <c r="M729" i="12"/>
  <c r="L729" i="12"/>
  <c r="O728" i="12"/>
  <c r="N728" i="12"/>
  <c r="M728" i="12"/>
  <c r="L728" i="12"/>
  <c r="O727" i="12"/>
  <c r="N727" i="12"/>
  <c r="M727" i="12"/>
  <c r="L727" i="12"/>
  <c r="O726" i="12"/>
  <c r="N726" i="12"/>
  <c r="M726" i="12"/>
  <c r="L726" i="12"/>
  <c r="O725" i="12"/>
  <c r="N725" i="12"/>
  <c r="M725" i="12"/>
  <c r="L725" i="12"/>
  <c r="O724" i="12"/>
  <c r="N724" i="12"/>
  <c r="M724" i="12"/>
  <c r="L724" i="12"/>
  <c r="O723" i="12"/>
  <c r="N723" i="12"/>
  <c r="M723" i="12"/>
  <c r="L723" i="12"/>
  <c r="O722" i="12"/>
  <c r="N722" i="12"/>
  <c r="M722" i="12"/>
  <c r="L722" i="12"/>
  <c r="O721" i="12"/>
  <c r="N721" i="12"/>
  <c r="M721" i="12"/>
  <c r="L721" i="12"/>
  <c r="O720" i="12"/>
  <c r="N720" i="12"/>
  <c r="M720" i="12"/>
  <c r="L720" i="12"/>
  <c r="O719" i="12"/>
  <c r="N719" i="12"/>
  <c r="M719" i="12"/>
  <c r="L719" i="12"/>
  <c r="O718" i="12"/>
  <c r="N718" i="12"/>
  <c r="M718" i="12"/>
  <c r="L718" i="12"/>
  <c r="O717" i="12"/>
  <c r="N717" i="12"/>
  <c r="M717" i="12"/>
  <c r="L717" i="12"/>
  <c r="O716" i="12"/>
  <c r="N716" i="12"/>
  <c r="M716" i="12"/>
  <c r="L716" i="12"/>
  <c r="O715" i="12"/>
  <c r="N715" i="12"/>
  <c r="M715" i="12"/>
  <c r="L715" i="12"/>
  <c r="O714" i="12"/>
  <c r="N714" i="12"/>
  <c r="M714" i="12"/>
  <c r="L714" i="12"/>
  <c r="O713" i="12"/>
  <c r="N713" i="12"/>
  <c r="M713" i="12"/>
  <c r="L713" i="12"/>
  <c r="O712" i="12"/>
  <c r="N712" i="12"/>
  <c r="M712" i="12"/>
  <c r="L712" i="12"/>
  <c r="O711" i="12"/>
  <c r="N711" i="12"/>
  <c r="M711" i="12"/>
  <c r="L711" i="12"/>
  <c r="O710" i="12"/>
  <c r="N710" i="12"/>
  <c r="M710" i="12"/>
  <c r="L710" i="12"/>
  <c r="O709" i="12"/>
  <c r="N709" i="12"/>
  <c r="M709" i="12"/>
  <c r="L709" i="12"/>
  <c r="O708" i="12"/>
  <c r="N708" i="12"/>
  <c r="M708" i="12"/>
  <c r="L708" i="12"/>
  <c r="O707" i="12"/>
  <c r="N707" i="12"/>
  <c r="M707" i="12"/>
  <c r="L707" i="12"/>
  <c r="O706" i="12"/>
  <c r="N706" i="12"/>
  <c r="M706" i="12"/>
  <c r="L706" i="12"/>
  <c r="O705" i="12"/>
  <c r="N705" i="12"/>
  <c r="M705" i="12"/>
  <c r="L705" i="12"/>
  <c r="O704" i="12"/>
  <c r="N704" i="12"/>
  <c r="M704" i="12"/>
  <c r="L704" i="12"/>
  <c r="O703" i="12"/>
  <c r="N703" i="12"/>
  <c r="M703" i="12"/>
  <c r="L703" i="12"/>
  <c r="O702" i="12"/>
  <c r="N702" i="12"/>
  <c r="M702" i="12"/>
  <c r="L702" i="12"/>
  <c r="O701" i="12"/>
  <c r="N701" i="12"/>
  <c r="M701" i="12"/>
  <c r="L701" i="12"/>
  <c r="O700" i="12"/>
  <c r="N700" i="12"/>
  <c r="M700" i="12"/>
  <c r="L700" i="12"/>
  <c r="O699" i="12"/>
  <c r="N699" i="12"/>
  <c r="M699" i="12"/>
  <c r="L699" i="12"/>
  <c r="O698" i="12"/>
  <c r="N698" i="12"/>
  <c r="M698" i="12"/>
  <c r="L698" i="12"/>
  <c r="O697" i="12"/>
  <c r="N697" i="12"/>
  <c r="M697" i="12"/>
  <c r="L697" i="12"/>
  <c r="O696" i="12"/>
  <c r="N696" i="12"/>
  <c r="M696" i="12"/>
  <c r="L696" i="12"/>
  <c r="O695" i="12"/>
  <c r="N695" i="12"/>
  <c r="M695" i="12"/>
  <c r="L695" i="12"/>
  <c r="O694" i="12"/>
  <c r="N694" i="12"/>
  <c r="M694" i="12"/>
  <c r="L694" i="12"/>
  <c r="O693" i="12"/>
  <c r="N693" i="12"/>
  <c r="M693" i="12"/>
  <c r="L693" i="12"/>
  <c r="O692" i="12"/>
  <c r="N692" i="12"/>
  <c r="M692" i="12"/>
  <c r="L692" i="12"/>
  <c r="O691" i="12"/>
  <c r="N691" i="12"/>
  <c r="M691" i="12"/>
  <c r="L691" i="12"/>
  <c r="O690" i="12"/>
  <c r="N690" i="12"/>
  <c r="M690" i="12"/>
  <c r="L690" i="12"/>
  <c r="O689" i="12"/>
  <c r="N689" i="12"/>
  <c r="M689" i="12"/>
  <c r="L689" i="12"/>
  <c r="O688" i="12"/>
  <c r="N688" i="12"/>
  <c r="M688" i="12"/>
  <c r="L688" i="12"/>
  <c r="O687" i="12"/>
  <c r="N687" i="12"/>
  <c r="M687" i="12"/>
  <c r="L687" i="12"/>
  <c r="O686" i="12"/>
  <c r="N686" i="12"/>
  <c r="M686" i="12"/>
  <c r="L686" i="12"/>
  <c r="O685" i="12"/>
  <c r="N685" i="12"/>
  <c r="M685" i="12"/>
  <c r="L685" i="12"/>
  <c r="O684" i="12"/>
  <c r="N684" i="12"/>
  <c r="M684" i="12"/>
  <c r="L684" i="12"/>
  <c r="O683" i="12"/>
  <c r="N683" i="12"/>
  <c r="M683" i="12"/>
  <c r="L683" i="12"/>
  <c r="O682" i="12"/>
  <c r="N682" i="12"/>
  <c r="M682" i="12"/>
  <c r="L682" i="12"/>
  <c r="O681" i="12"/>
  <c r="N681" i="12"/>
  <c r="M681" i="12"/>
  <c r="L681" i="12"/>
  <c r="O680" i="12"/>
  <c r="N680" i="12"/>
  <c r="M680" i="12"/>
  <c r="L680" i="12"/>
  <c r="O679" i="12"/>
  <c r="N679" i="12"/>
  <c r="M679" i="12"/>
  <c r="L679" i="12"/>
  <c r="O678" i="12"/>
  <c r="N678" i="12"/>
  <c r="M678" i="12"/>
  <c r="L678" i="12"/>
  <c r="O677" i="12"/>
  <c r="N677" i="12"/>
  <c r="M677" i="12"/>
  <c r="L677" i="12"/>
  <c r="O676" i="12"/>
  <c r="N676" i="12"/>
  <c r="M676" i="12"/>
  <c r="L676" i="12"/>
  <c r="O675" i="12"/>
  <c r="N675" i="12"/>
  <c r="M675" i="12"/>
  <c r="L675" i="12"/>
  <c r="O674" i="12"/>
  <c r="N674" i="12"/>
  <c r="M674" i="12"/>
  <c r="L674" i="12"/>
  <c r="O673" i="12"/>
  <c r="N673" i="12"/>
  <c r="M673" i="12"/>
  <c r="L673" i="12"/>
  <c r="O672" i="12"/>
  <c r="N672" i="12"/>
  <c r="M672" i="12"/>
  <c r="L672" i="12"/>
  <c r="O671" i="12"/>
  <c r="N671" i="12"/>
  <c r="M671" i="12"/>
  <c r="L671" i="12"/>
  <c r="O670" i="12"/>
  <c r="N670" i="12"/>
  <c r="M670" i="12"/>
  <c r="L670" i="12"/>
  <c r="O669" i="12"/>
  <c r="N669" i="12"/>
  <c r="M669" i="12"/>
  <c r="L669" i="12"/>
  <c r="O668" i="12"/>
  <c r="N668" i="12"/>
  <c r="M668" i="12"/>
  <c r="L668" i="12"/>
  <c r="O667" i="12"/>
  <c r="N667" i="12"/>
  <c r="M667" i="12"/>
  <c r="L667" i="12"/>
  <c r="O666" i="12"/>
  <c r="N666" i="12"/>
  <c r="M666" i="12"/>
  <c r="L666" i="12"/>
  <c r="O665" i="12"/>
  <c r="N665" i="12"/>
  <c r="M665" i="12"/>
  <c r="L665" i="12"/>
  <c r="O664" i="12"/>
  <c r="N664" i="12"/>
  <c r="M664" i="12"/>
  <c r="L664" i="12"/>
  <c r="O663" i="12"/>
  <c r="N663" i="12"/>
  <c r="M663" i="12"/>
  <c r="L663" i="12"/>
  <c r="O662" i="12"/>
  <c r="N662" i="12"/>
  <c r="M662" i="12"/>
  <c r="L662" i="12"/>
  <c r="O661" i="12"/>
  <c r="N661" i="12"/>
  <c r="M661" i="12"/>
  <c r="L661" i="12"/>
  <c r="O660" i="12"/>
  <c r="N660" i="12"/>
  <c r="M660" i="12"/>
  <c r="L660" i="12"/>
  <c r="O659" i="12"/>
  <c r="N659" i="12"/>
  <c r="M659" i="12"/>
  <c r="L659" i="12"/>
  <c r="O658" i="12"/>
  <c r="N658" i="12"/>
  <c r="M658" i="12"/>
  <c r="L658" i="12"/>
  <c r="O657" i="12"/>
  <c r="N657" i="12"/>
  <c r="M657" i="12"/>
  <c r="L657" i="12"/>
  <c r="O656" i="12"/>
  <c r="N656" i="12"/>
  <c r="M656" i="12"/>
  <c r="L656" i="12"/>
  <c r="O655" i="12"/>
  <c r="N655" i="12"/>
  <c r="M655" i="12"/>
  <c r="L655" i="12"/>
  <c r="O654" i="12"/>
  <c r="N654" i="12"/>
  <c r="M654" i="12"/>
  <c r="L654" i="12"/>
  <c r="O653" i="12"/>
  <c r="N653" i="12"/>
  <c r="M653" i="12"/>
  <c r="L653" i="12"/>
  <c r="O652" i="12"/>
  <c r="N652" i="12"/>
  <c r="M652" i="12"/>
  <c r="L652" i="12"/>
  <c r="O651" i="12"/>
  <c r="N651" i="12"/>
  <c r="M651" i="12"/>
  <c r="L651" i="12"/>
  <c r="O650" i="12"/>
  <c r="N650" i="12"/>
  <c r="M650" i="12"/>
  <c r="L650" i="12"/>
  <c r="O649" i="12"/>
  <c r="N649" i="12"/>
  <c r="M649" i="12"/>
  <c r="L649" i="12"/>
  <c r="O648" i="12"/>
  <c r="N648" i="12"/>
  <c r="M648" i="12"/>
  <c r="L648" i="12"/>
  <c r="O647" i="12"/>
  <c r="N647" i="12"/>
  <c r="M647" i="12"/>
  <c r="L647" i="12"/>
  <c r="O646" i="12"/>
  <c r="N646" i="12"/>
  <c r="M646" i="12"/>
  <c r="L646" i="12"/>
  <c r="O645" i="12"/>
  <c r="N645" i="12"/>
  <c r="M645" i="12"/>
  <c r="L645" i="12"/>
  <c r="O644" i="12"/>
  <c r="N644" i="12"/>
  <c r="M644" i="12"/>
  <c r="L644" i="12"/>
  <c r="O643" i="12"/>
  <c r="N643" i="12"/>
  <c r="M643" i="12"/>
  <c r="L643" i="12"/>
  <c r="O642" i="12"/>
  <c r="N642" i="12"/>
  <c r="M642" i="12"/>
  <c r="L642" i="12"/>
  <c r="O641" i="12"/>
  <c r="N641" i="12"/>
  <c r="M641" i="12"/>
  <c r="L641" i="12"/>
  <c r="O640" i="12"/>
  <c r="N640" i="12"/>
  <c r="M640" i="12"/>
  <c r="L640" i="12"/>
  <c r="O639" i="12"/>
  <c r="N639" i="12"/>
  <c r="M639" i="12"/>
  <c r="L639" i="12"/>
  <c r="O638" i="12"/>
  <c r="N638" i="12"/>
  <c r="M638" i="12"/>
  <c r="L638" i="12"/>
  <c r="O637" i="12"/>
  <c r="N637" i="12"/>
  <c r="M637" i="12"/>
  <c r="L637" i="12"/>
  <c r="O636" i="12"/>
  <c r="N636" i="12"/>
  <c r="M636" i="12"/>
  <c r="L636" i="12"/>
  <c r="O635" i="12"/>
  <c r="N635" i="12"/>
  <c r="M635" i="12"/>
  <c r="L635" i="12"/>
  <c r="O634" i="12"/>
  <c r="N634" i="12"/>
  <c r="M634" i="12"/>
  <c r="L634" i="12"/>
  <c r="O633" i="12"/>
  <c r="N633" i="12"/>
  <c r="M633" i="12"/>
  <c r="L633" i="12"/>
  <c r="O632" i="12"/>
  <c r="N632" i="12"/>
  <c r="M632" i="12"/>
  <c r="L632" i="12"/>
  <c r="O631" i="12"/>
  <c r="N631" i="12"/>
  <c r="M631" i="12"/>
  <c r="L631" i="12"/>
  <c r="O630" i="12"/>
  <c r="N630" i="12"/>
  <c r="M630" i="12"/>
  <c r="L630" i="12"/>
  <c r="O629" i="12"/>
  <c r="N629" i="12"/>
  <c r="M629" i="12"/>
  <c r="L629" i="12"/>
  <c r="O628" i="12"/>
  <c r="N628" i="12"/>
  <c r="M628" i="12"/>
  <c r="L628" i="12"/>
  <c r="O627" i="12"/>
  <c r="N627" i="12"/>
  <c r="M627" i="12"/>
  <c r="L627" i="12"/>
  <c r="O626" i="12"/>
  <c r="N626" i="12"/>
  <c r="M626" i="12"/>
  <c r="L626" i="12"/>
  <c r="O625" i="12"/>
  <c r="N625" i="12"/>
  <c r="M625" i="12"/>
  <c r="L625" i="12"/>
  <c r="O624" i="12"/>
  <c r="N624" i="12"/>
  <c r="M624" i="12"/>
  <c r="L624" i="12"/>
  <c r="O623" i="12"/>
  <c r="N623" i="12"/>
  <c r="M623" i="12"/>
  <c r="L623" i="12"/>
  <c r="O622" i="12"/>
  <c r="N622" i="12"/>
  <c r="M622" i="12"/>
  <c r="L622" i="12"/>
  <c r="O621" i="12"/>
  <c r="N621" i="12"/>
  <c r="M621" i="12"/>
  <c r="L621" i="12"/>
  <c r="O620" i="12"/>
  <c r="N620" i="12"/>
  <c r="M620" i="12"/>
  <c r="L620" i="12"/>
  <c r="O619" i="12"/>
  <c r="N619" i="12"/>
  <c r="M619" i="12"/>
  <c r="L619" i="12"/>
  <c r="O618" i="12"/>
  <c r="N618" i="12"/>
  <c r="M618" i="12"/>
  <c r="L618" i="12"/>
  <c r="O617" i="12"/>
  <c r="N617" i="12"/>
  <c r="M617" i="12"/>
  <c r="L617" i="12"/>
  <c r="O616" i="12"/>
  <c r="N616" i="12"/>
  <c r="M616" i="12"/>
  <c r="L616" i="12"/>
  <c r="O615" i="12"/>
  <c r="N615" i="12"/>
  <c r="M615" i="12"/>
  <c r="L615" i="12"/>
  <c r="O614" i="12"/>
  <c r="N614" i="12"/>
  <c r="M614" i="12"/>
  <c r="L614" i="12"/>
  <c r="O613" i="12"/>
  <c r="N613" i="12"/>
  <c r="M613" i="12"/>
  <c r="L613" i="12"/>
  <c r="O612" i="12"/>
  <c r="N612" i="12"/>
  <c r="M612" i="12"/>
  <c r="L612" i="12"/>
  <c r="O611" i="12"/>
  <c r="N611" i="12"/>
  <c r="M611" i="12"/>
  <c r="L611" i="12"/>
  <c r="O610" i="12"/>
  <c r="N610" i="12"/>
  <c r="M610" i="12"/>
  <c r="L610" i="12"/>
  <c r="O609" i="12"/>
  <c r="N609" i="12"/>
  <c r="M609" i="12"/>
  <c r="L609" i="12"/>
  <c r="O608" i="12"/>
  <c r="N608" i="12"/>
  <c r="M608" i="12"/>
  <c r="L608" i="12"/>
  <c r="O607" i="12"/>
  <c r="N607" i="12"/>
  <c r="M607" i="12"/>
  <c r="L607" i="12"/>
  <c r="O606" i="12"/>
  <c r="N606" i="12"/>
  <c r="M606" i="12"/>
  <c r="L606" i="12"/>
  <c r="O605" i="12"/>
  <c r="N605" i="12"/>
  <c r="M605" i="12"/>
  <c r="L605" i="12"/>
  <c r="O604" i="12"/>
  <c r="N604" i="12"/>
  <c r="M604" i="12"/>
  <c r="L604" i="12"/>
  <c r="O603" i="12"/>
  <c r="N603" i="12"/>
  <c r="M603" i="12"/>
  <c r="L603" i="12"/>
  <c r="O602" i="12"/>
  <c r="N602" i="12"/>
  <c r="M602" i="12"/>
  <c r="L602" i="12"/>
  <c r="O601" i="12"/>
  <c r="N601" i="12"/>
  <c r="M601" i="12"/>
  <c r="L601" i="12"/>
  <c r="O600" i="12"/>
  <c r="N600" i="12"/>
  <c r="M600" i="12"/>
  <c r="L600" i="12"/>
  <c r="O599" i="12"/>
  <c r="N599" i="12"/>
  <c r="M599" i="12"/>
  <c r="L599" i="12"/>
  <c r="O598" i="12"/>
  <c r="N598" i="12"/>
  <c r="M598" i="12"/>
  <c r="L598" i="12"/>
  <c r="O597" i="12"/>
  <c r="N597" i="12"/>
  <c r="M597" i="12"/>
  <c r="L597" i="12"/>
  <c r="O596" i="12"/>
  <c r="N596" i="12"/>
  <c r="M596" i="12"/>
  <c r="L596" i="12"/>
  <c r="O595" i="12"/>
  <c r="N595" i="12"/>
  <c r="M595" i="12"/>
  <c r="L595" i="12"/>
  <c r="O594" i="12"/>
  <c r="N594" i="12"/>
  <c r="M594" i="12"/>
  <c r="L594" i="12"/>
  <c r="O593" i="12"/>
  <c r="N593" i="12"/>
  <c r="M593" i="12"/>
  <c r="L593" i="12"/>
  <c r="O592" i="12"/>
  <c r="N592" i="12"/>
  <c r="M592" i="12"/>
  <c r="L592" i="12"/>
  <c r="O591" i="12"/>
  <c r="N591" i="12"/>
  <c r="M591" i="12"/>
  <c r="L591" i="12"/>
  <c r="O590" i="12"/>
  <c r="N590" i="12"/>
  <c r="M590" i="12"/>
  <c r="L590" i="12"/>
  <c r="O589" i="12"/>
  <c r="N589" i="12"/>
  <c r="M589" i="12"/>
  <c r="L589" i="12"/>
  <c r="O588" i="12"/>
  <c r="N588" i="12"/>
  <c r="M588" i="12"/>
  <c r="L588" i="12"/>
  <c r="O587" i="12"/>
  <c r="N587" i="12"/>
  <c r="M587" i="12"/>
  <c r="L587" i="12"/>
  <c r="O586" i="12"/>
  <c r="N586" i="12"/>
  <c r="M586" i="12"/>
  <c r="L586" i="12"/>
  <c r="O585" i="12"/>
  <c r="N585" i="12"/>
  <c r="M585" i="12"/>
  <c r="L585" i="12"/>
  <c r="O584" i="12"/>
  <c r="N584" i="12"/>
  <c r="M584" i="12"/>
  <c r="L584" i="12"/>
  <c r="O583" i="12"/>
  <c r="N583" i="12"/>
  <c r="M583" i="12"/>
  <c r="L583" i="12"/>
  <c r="O582" i="12"/>
  <c r="N582" i="12"/>
  <c r="M582" i="12"/>
  <c r="L582" i="12"/>
  <c r="O581" i="12"/>
  <c r="N581" i="12"/>
  <c r="M581" i="12"/>
  <c r="L581" i="12"/>
  <c r="O580" i="12"/>
  <c r="N580" i="12"/>
  <c r="M580" i="12"/>
  <c r="L580" i="12"/>
  <c r="O579" i="12"/>
  <c r="N579" i="12"/>
  <c r="M579" i="12"/>
  <c r="L579" i="12"/>
  <c r="O578" i="12"/>
  <c r="N578" i="12"/>
  <c r="M578" i="12"/>
  <c r="L578" i="12"/>
  <c r="O577" i="12"/>
  <c r="N577" i="12"/>
  <c r="M577" i="12"/>
  <c r="L577" i="12"/>
  <c r="O576" i="12"/>
  <c r="N576" i="12"/>
  <c r="M576" i="12"/>
  <c r="L576" i="12"/>
  <c r="O575" i="12"/>
  <c r="N575" i="12"/>
  <c r="M575" i="12"/>
  <c r="L575" i="12"/>
  <c r="O574" i="12"/>
  <c r="N574" i="12"/>
  <c r="M574" i="12"/>
  <c r="L574" i="12"/>
  <c r="O573" i="12"/>
  <c r="N573" i="12"/>
  <c r="M573" i="12"/>
  <c r="L573" i="12"/>
  <c r="O572" i="12"/>
  <c r="N572" i="12"/>
  <c r="M572" i="12"/>
  <c r="L572" i="12"/>
  <c r="O571" i="12"/>
  <c r="N571" i="12"/>
  <c r="M571" i="12"/>
  <c r="L571" i="12"/>
  <c r="O570" i="12"/>
  <c r="N570" i="12"/>
  <c r="M570" i="12"/>
  <c r="L570" i="12"/>
  <c r="O569" i="12"/>
  <c r="N569" i="12"/>
  <c r="M569" i="12"/>
  <c r="L569" i="12"/>
  <c r="O568" i="12"/>
  <c r="N568" i="12"/>
  <c r="M568" i="12"/>
  <c r="L568" i="12"/>
  <c r="O567" i="12"/>
  <c r="N567" i="12"/>
  <c r="M567" i="12"/>
  <c r="L567" i="12"/>
  <c r="O566" i="12"/>
  <c r="N566" i="12"/>
  <c r="M566" i="12"/>
  <c r="L566" i="12"/>
  <c r="O565" i="12"/>
  <c r="N565" i="12"/>
  <c r="M565" i="12"/>
  <c r="L565" i="12"/>
  <c r="O564" i="12"/>
  <c r="N564" i="12"/>
  <c r="M564" i="12"/>
  <c r="L564" i="12"/>
  <c r="O563" i="12"/>
  <c r="N563" i="12"/>
  <c r="M563" i="12"/>
  <c r="L563" i="12"/>
  <c r="O562" i="12"/>
  <c r="N562" i="12"/>
  <c r="M562" i="12"/>
  <c r="L562" i="12"/>
  <c r="O561" i="12"/>
  <c r="N561" i="12"/>
  <c r="M561" i="12"/>
  <c r="L561" i="12"/>
  <c r="O560" i="12"/>
  <c r="N560" i="12"/>
  <c r="M560" i="12"/>
  <c r="L560" i="12"/>
  <c r="O559" i="12"/>
  <c r="N559" i="12"/>
  <c r="M559" i="12"/>
  <c r="L559" i="12"/>
  <c r="O558" i="12"/>
  <c r="N558" i="12"/>
  <c r="M558" i="12"/>
  <c r="L558" i="12"/>
  <c r="O557" i="12"/>
  <c r="N557" i="12"/>
  <c r="M557" i="12"/>
  <c r="L557" i="12"/>
  <c r="O556" i="12"/>
  <c r="N556" i="12"/>
  <c r="M556" i="12"/>
  <c r="L556" i="12"/>
  <c r="O555" i="12"/>
  <c r="N555" i="12"/>
  <c r="M555" i="12"/>
  <c r="L555" i="12"/>
  <c r="O554" i="12"/>
  <c r="N554" i="12"/>
  <c r="M554" i="12"/>
  <c r="L554" i="12"/>
  <c r="O553" i="12"/>
  <c r="N553" i="12"/>
  <c r="M553" i="12"/>
  <c r="L553" i="12"/>
  <c r="O552" i="12"/>
  <c r="N552" i="12"/>
  <c r="M552" i="12"/>
  <c r="L552" i="12"/>
  <c r="O551" i="12"/>
  <c r="N551" i="12"/>
  <c r="M551" i="12"/>
  <c r="L551" i="12"/>
  <c r="O550" i="12"/>
  <c r="N550" i="12"/>
  <c r="M550" i="12"/>
  <c r="L550" i="12"/>
  <c r="O549" i="12"/>
  <c r="N549" i="12"/>
  <c r="M549" i="12"/>
  <c r="L549" i="12"/>
  <c r="O548" i="12"/>
  <c r="N548" i="12"/>
  <c r="M548" i="12"/>
  <c r="L548" i="12"/>
  <c r="O547" i="12"/>
  <c r="N547" i="12"/>
  <c r="M547" i="12"/>
  <c r="L547" i="12"/>
  <c r="O546" i="12"/>
  <c r="N546" i="12"/>
  <c r="M546" i="12"/>
  <c r="L546" i="12"/>
  <c r="O545" i="12"/>
  <c r="N545" i="12"/>
  <c r="M545" i="12"/>
  <c r="L545" i="12"/>
  <c r="O544" i="12"/>
  <c r="N544" i="12"/>
  <c r="M544" i="12"/>
  <c r="L544" i="12"/>
  <c r="O543" i="12"/>
  <c r="N543" i="12"/>
  <c r="M543" i="12"/>
  <c r="L543" i="12"/>
  <c r="O542" i="12"/>
  <c r="N542" i="12"/>
  <c r="M542" i="12"/>
  <c r="L542" i="12"/>
  <c r="O541" i="12"/>
  <c r="N541" i="12"/>
  <c r="M541" i="12"/>
  <c r="L541" i="12"/>
  <c r="O540" i="12"/>
  <c r="N540" i="12"/>
  <c r="M540" i="12"/>
  <c r="L540" i="12"/>
  <c r="O539" i="12"/>
  <c r="N539" i="12"/>
  <c r="M539" i="12"/>
  <c r="L539" i="12"/>
  <c r="O538" i="12"/>
  <c r="N538" i="12"/>
  <c r="M538" i="12"/>
  <c r="L538" i="12"/>
  <c r="O537" i="12"/>
  <c r="N537" i="12"/>
  <c r="M537" i="12"/>
  <c r="L537" i="12"/>
  <c r="O536" i="12"/>
  <c r="N536" i="12"/>
  <c r="M536" i="12"/>
  <c r="L536" i="12"/>
  <c r="O535" i="12"/>
  <c r="N535" i="12"/>
  <c r="M535" i="12"/>
  <c r="L535" i="12"/>
  <c r="O534" i="12"/>
  <c r="N534" i="12"/>
  <c r="M534" i="12"/>
  <c r="L534" i="12"/>
  <c r="O533" i="12"/>
  <c r="N533" i="12"/>
  <c r="M533" i="12"/>
  <c r="L533" i="12"/>
  <c r="O532" i="12"/>
  <c r="N532" i="12"/>
  <c r="M532" i="12"/>
  <c r="L532" i="12"/>
  <c r="O531" i="12"/>
  <c r="N531" i="12"/>
  <c r="M531" i="12"/>
  <c r="L531" i="12"/>
  <c r="O530" i="12"/>
  <c r="N530" i="12"/>
  <c r="M530" i="12"/>
  <c r="L530" i="12"/>
  <c r="O529" i="12"/>
  <c r="N529" i="12"/>
  <c r="M529" i="12"/>
  <c r="L529" i="12"/>
  <c r="O528" i="12"/>
  <c r="N528" i="12"/>
  <c r="M528" i="12"/>
  <c r="L528" i="12"/>
  <c r="O527" i="12"/>
  <c r="N527" i="12"/>
  <c r="M527" i="12"/>
  <c r="L527" i="12"/>
  <c r="O526" i="12"/>
  <c r="N526" i="12"/>
  <c r="M526" i="12"/>
  <c r="L526" i="12"/>
  <c r="O525" i="12"/>
  <c r="N525" i="12"/>
  <c r="M525" i="12"/>
  <c r="L525" i="12"/>
  <c r="O524" i="12"/>
  <c r="N524" i="12"/>
  <c r="M524" i="12"/>
  <c r="L524" i="12"/>
  <c r="O523" i="12"/>
  <c r="N523" i="12"/>
  <c r="M523" i="12"/>
  <c r="L523" i="12"/>
  <c r="O522" i="12"/>
  <c r="N522" i="12"/>
  <c r="M522" i="12"/>
  <c r="L522" i="12"/>
  <c r="O521" i="12"/>
  <c r="N521" i="12"/>
  <c r="M521" i="12"/>
  <c r="L521" i="12"/>
  <c r="O520" i="12"/>
  <c r="N520" i="12"/>
  <c r="M520" i="12"/>
  <c r="L520" i="12"/>
  <c r="O519" i="12"/>
  <c r="N519" i="12"/>
  <c r="M519" i="12"/>
  <c r="L519" i="12"/>
  <c r="O518" i="12"/>
  <c r="N518" i="12"/>
  <c r="M518" i="12"/>
  <c r="L518" i="12"/>
  <c r="O517" i="12"/>
  <c r="N517" i="12"/>
  <c r="M517" i="12"/>
  <c r="L517" i="12"/>
  <c r="O516" i="12"/>
  <c r="N516" i="12"/>
  <c r="M516" i="12"/>
  <c r="L516" i="12"/>
  <c r="O515" i="12"/>
  <c r="N515" i="12"/>
  <c r="M515" i="12"/>
  <c r="L515" i="12"/>
  <c r="O514" i="12"/>
  <c r="N514" i="12"/>
  <c r="M514" i="12"/>
  <c r="L514" i="12"/>
  <c r="O513" i="12"/>
  <c r="N513" i="12"/>
  <c r="M513" i="12"/>
  <c r="L513" i="12"/>
  <c r="O512" i="12"/>
  <c r="N512" i="12"/>
  <c r="M512" i="12"/>
  <c r="L512" i="12"/>
  <c r="O511" i="12"/>
  <c r="N511" i="12"/>
  <c r="M511" i="12"/>
  <c r="L511" i="12"/>
  <c r="O510" i="12"/>
  <c r="N510" i="12"/>
  <c r="M510" i="12"/>
  <c r="L510" i="12"/>
  <c r="O509" i="12"/>
  <c r="N509" i="12"/>
  <c r="M509" i="12"/>
  <c r="L509" i="12"/>
  <c r="O508" i="12"/>
  <c r="N508" i="12"/>
  <c r="M508" i="12"/>
  <c r="L508" i="12"/>
  <c r="O507" i="12"/>
  <c r="N507" i="12"/>
  <c r="M507" i="12"/>
  <c r="L507" i="12"/>
  <c r="O506" i="12"/>
  <c r="N506" i="12"/>
  <c r="M506" i="12"/>
  <c r="L506" i="12"/>
  <c r="O505" i="12"/>
  <c r="N505" i="12"/>
  <c r="M505" i="12"/>
  <c r="L505" i="12"/>
  <c r="O504" i="12"/>
  <c r="N504" i="12"/>
  <c r="M504" i="12"/>
  <c r="L504" i="12"/>
  <c r="O503" i="12"/>
  <c r="N503" i="12"/>
  <c r="M503" i="12"/>
  <c r="L503" i="12"/>
  <c r="O502" i="12"/>
  <c r="N502" i="12"/>
  <c r="M502" i="12"/>
  <c r="L502" i="12"/>
  <c r="O501" i="12"/>
  <c r="N501" i="12"/>
  <c r="M501" i="12"/>
  <c r="L501" i="12"/>
  <c r="O500" i="12"/>
  <c r="N500" i="12"/>
  <c r="M500" i="12"/>
  <c r="L500" i="12"/>
  <c r="O499" i="12"/>
  <c r="N499" i="12"/>
  <c r="M499" i="12"/>
  <c r="L499" i="12"/>
  <c r="O498" i="12"/>
  <c r="N498" i="12"/>
  <c r="M498" i="12"/>
  <c r="L498" i="12"/>
  <c r="O497" i="12"/>
  <c r="N497" i="12"/>
  <c r="M497" i="12"/>
  <c r="L497" i="12"/>
  <c r="O496" i="12"/>
  <c r="N496" i="12"/>
  <c r="M496" i="12"/>
  <c r="L496" i="12"/>
  <c r="O495" i="12"/>
  <c r="N495" i="12"/>
  <c r="M495" i="12"/>
  <c r="L495" i="12"/>
  <c r="O494" i="12"/>
  <c r="N494" i="12"/>
  <c r="M494" i="12"/>
  <c r="L494" i="12"/>
  <c r="O493" i="12"/>
  <c r="N493" i="12"/>
  <c r="M493" i="12"/>
  <c r="L493" i="12"/>
  <c r="O492" i="12"/>
  <c r="N492" i="12"/>
  <c r="M492" i="12"/>
  <c r="L492" i="12"/>
  <c r="O491" i="12"/>
  <c r="N491" i="12"/>
  <c r="M491" i="12"/>
  <c r="L491" i="12"/>
  <c r="O490" i="12"/>
  <c r="N490" i="12"/>
  <c r="M490" i="12"/>
  <c r="L490" i="12"/>
  <c r="O489" i="12"/>
  <c r="N489" i="12"/>
  <c r="M489" i="12"/>
  <c r="L489" i="12"/>
  <c r="O488" i="12"/>
  <c r="N488" i="12"/>
  <c r="M488" i="12"/>
  <c r="L488" i="12"/>
  <c r="O487" i="12"/>
  <c r="N487" i="12"/>
  <c r="M487" i="12"/>
  <c r="L487" i="12"/>
  <c r="O486" i="12"/>
  <c r="N486" i="12"/>
  <c r="M486" i="12"/>
  <c r="L486" i="12"/>
  <c r="O485" i="12"/>
  <c r="N485" i="12"/>
  <c r="M485" i="12"/>
  <c r="L485" i="12"/>
  <c r="O484" i="12"/>
  <c r="N484" i="12"/>
  <c r="M484" i="12"/>
  <c r="L484" i="12"/>
  <c r="O483" i="12"/>
  <c r="N483" i="12"/>
  <c r="M483" i="12"/>
  <c r="L483" i="12"/>
  <c r="O482" i="12"/>
  <c r="N482" i="12"/>
  <c r="M482" i="12"/>
  <c r="L482" i="12"/>
  <c r="O481" i="12"/>
  <c r="N481" i="12"/>
  <c r="M481" i="12"/>
  <c r="L481" i="12"/>
  <c r="O480" i="12"/>
  <c r="N480" i="12"/>
  <c r="M480" i="12"/>
  <c r="L480" i="12"/>
  <c r="O479" i="12"/>
  <c r="N479" i="12"/>
  <c r="M479" i="12"/>
  <c r="L479" i="12"/>
  <c r="O478" i="12"/>
  <c r="N478" i="12"/>
  <c r="M478" i="12"/>
  <c r="L478" i="12"/>
  <c r="O477" i="12"/>
  <c r="N477" i="12"/>
  <c r="M477" i="12"/>
  <c r="L477" i="12"/>
  <c r="O476" i="12"/>
  <c r="N476" i="12"/>
  <c r="M476" i="12"/>
  <c r="L476" i="12"/>
  <c r="O475" i="12"/>
  <c r="N475" i="12"/>
  <c r="M475" i="12"/>
  <c r="L475" i="12"/>
  <c r="O474" i="12"/>
  <c r="N474" i="12"/>
  <c r="M474" i="12"/>
  <c r="L474" i="12"/>
  <c r="O473" i="12"/>
  <c r="N473" i="12"/>
  <c r="M473" i="12"/>
  <c r="L473" i="12"/>
  <c r="O472" i="12"/>
  <c r="N472" i="12"/>
  <c r="M472" i="12"/>
  <c r="L472" i="12"/>
  <c r="O471" i="12"/>
  <c r="N471" i="12"/>
  <c r="M471" i="12"/>
  <c r="L471" i="12"/>
  <c r="O470" i="12"/>
  <c r="N470" i="12"/>
  <c r="M470" i="12"/>
  <c r="L470" i="12"/>
  <c r="O469" i="12"/>
  <c r="N469" i="12"/>
  <c r="M469" i="12"/>
  <c r="L469" i="12"/>
  <c r="O468" i="12"/>
  <c r="N468" i="12"/>
  <c r="M468" i="12"/>
  <c r="L468" i="12"/>
  <c r="O467" i="12"/>
  <c r="N467" i="12"/>
  <c r="M467" i="12"/>
  <c r="L467" i="12"/>
  <c r="O466" i="12"/>
  <c r="N466" i="12"/>
  <c r="M466" i="12"/>
  <c r="L466" i="12"/>
  <c r="O465" i="12"/>
  <c r="N465" i="12"/>
  <c r="M465" i="12"/>
  <c r="L465" i="12"/>
  <c r="O464" i="12"/>
  <c r="N464" i="12"/>
  <c r="M464" i="12"/>
  <c r="L464" i="12"/>
  <c r="O463" i="12"/>
  <c r="N463" i="12"/>
  <c r="M463" i="12"/>
  <c r="L463" i="12"/>
  <c r="O462" i="12"/>
  <c r="N462" i="12"/>
  <c r="M462" i="12"/>
  <c r="L462" i="12"/>
  <c r="O461" i="12"/>
  <c r="N461" i="12"/>
  <c r="M461" i="12"/>
  <c r="L461" i="12"/>
  <c r="O460" i="12"/>
  <c r="N460" i="12"/>
  <c r="M460" i="12"/>
  <c r="L460" i="12"/>
  <c r="O459" i="12"/>
  <c r="N459" i="12"/>
  <c r="M459" i="12"/>
  <c r="L459" i="12"/>
  <c r="O458" i="12"/>
  <c r="N458" i="12"/>
  <c r="M458" i="12"/>
  <c r="L458" i="12"/>
  <c r="O457" i="12"/>
  <c r="N457" i="12"/>
  <c r="M457" i="12"/>
  <c r="L457" i="12"/>
  <c r="O456" i="12"/>
  <c r="N456" i="12"/>
  <c r="M456" i="12"/>
  <c r="L456" i="12"/>
  <c r="O455" i="12"/>
  <c r="N455" i="12"/>
  <c r="M455" i="12"/>
  <c r="L455" i="12"/>
  <c r="O454" i="12"/>
  <c r="N454" i="12"/>
  <c r="M454" i="12"/>
  <c r="L454" i="12"/>
  <c r="O453" i="12"/>
  <c r="N453" i="12"/>
  <c r="M453" i="12"/>
  <c r="L453" i="12"/>
  <c r="O452" i="12"/>
  <c r="N452" i="12"/>
  <c r="M452" i="12"/>
  <c r="L452" i="12"/>
  <c r="O451" i="12"/>
  <c r="N451" i="12"/>
  <c r="M451" i="12"/>
  <c r="L451" i="12"/>
  <c r="O450" i="12"/>
  <c r="N450" i="12"/>
  <c r="M450" i="12"/>
  <c r="L450" i="12"/>
  <c r="O449" i="12"/>
  <c r="N449" i="12"/>
  <c r="M449" i="12"/>
  <c r="L449" i="12"/>
  <c r="O448" i="12"/>
  <c r="N448" i="12"/>
  <c r="M448" i="12"/>
  <c r="L448" i="12"/>
  <c r="O447" i="12"/>
  <c r="N447" i="12"/>
  <c r="M447" i="12"/>
  <c r="L447" i="12"/>
  <c r="O446" i="12"/>
  <c r="N446" i="12"/>
  <c r="M446" i="12"/>
  <c r="L446" i="12"/>
  <c r="O445" i="12"/>
  <c r="N445" i="12"/>
  <c r="M445" i="12"/>
  <c r="L445" i="12"/>
  <c r="O444" i="12"/>
  <c r="N444" i="12"/>
  <c r="M444" i="12"/>
  <c r="L444" i="12"/>
  <c r="O443" i="12"/>
  <c r="N443" i="12"/>
  <c r="M443" i="12"/>
  <c r="L443" i="12"/>
  <c r="O442" i="12"/>
  <c r="N442" i="12"/>
  <c r="M442" i="12"/>
  <c r="L442" i="12"/>
  <c r="O441" i="12"/>
  <c r="N441" i="12"/>
  <c r="M441" i="12"/>
  <c r="L441" i="12"/>
  <c r="O440" i="12"/>
  <c r="N440" i="12"/>
  <c r="M440" i="12"/>
  <c r="L440" i="12"/>
  <c r="O439" i="12"/>
  <c r="N439" i="12"/>
  <c r="M439" i="12"/>
  <c r="L439" i="12"/>
  <c r="O438" i="12"/>
  <c r="N438" i="12"/>
  <c r="M438" i="12"/>
  <c r="L438" i="12"/>
  <c r="O437" i="12"/>
  <c r="N437" i="12"/>
  <c r="M437" i="12"/>
  <c r="L437" i="12"/>
  <c r="O436" i="12"/>
  <c r="N436" i="12"/>
  <c r="M436" i="12"/>
  <c r="L436" i="12"/>
  <c r="O435" i="12"/>
  <c r="N435" i="12"/>
  <c r="M435" i="12"/>
  <c r="L435" i="12"/>
  <c r="O434" i="12"/>
  <c r="N434" i="12"/>
  <c r="M434" i="12"/>
  <c r="L434" i="12"/>
  <c r="O433" i="12"/>
  <c r="N433" i="12"/>
  <c r="M433" i="12"/>
  <c r="L433" i="12"/>
  <c r="O432" i="12"/>
  <c r="N432" i="12"/>
  <c r="M432" i="12"/>
  <c r="L432" i="12"/>
  <c r="O431" i="12"/>
  <c r="N431" i="12"/>
  <c r="M431" i="12"/>
  <c r="L431" i="12"/>
  <c r="O430" i="12"/>
  <c r="N430" i="12"/>
  <c r="M430" i="12"/>
  <c r="L430" i="12"/>
  <c r="O429" i="12"/>
  <c r="N429" i="12"/>
  <c r="M429" i="12"/>
  <c r="L429" i="12"/>
  <c r="O428" i="12"/>
  <c r="N428" i="12"/>
  <c r="M428" i="12"/>
  <c r="L428" i="12"/>
  <c r="O427" i="12"/>
  <c r="N427" i="12"/>
  <c r="M427" i="12"/>
  <c r="L427" i="12"/>
  <c r="O426" i="12"/>
  <c r="N426" i="12"/>
  <c r="M426" i="12"/>
  <c r="L426" i="12"/>
  <c r="O425" i="12"/>
  <c r="N425" i="12"/>
  <c r="M425" i="12"/>
  <c r="L425" i="12"/>
  <c r="O424" i="12"/>
  <c r="N424" i="12"/>
  <c r="M424" i="12"/>
  <c r="L424" i="12"/>
  <c r="O423" i="12"/>
  <c r="N423" i="12"/>
  <c r="M423" i="12"/>
  <c r="L423" i="12"/>
  <c r="O422" i="12"/>
  <c r="N422" i="12"/>
  <c r="M422" i="12"/>
  <c r="L422" i="12"/>
  <c r="O421" i="12"/>
  <c r="N421" i="12"/>
  <c r="M421" i="12"/>
  <c r="L421" i="12"/>
  <c r="O420" i="12"/>
  <c r="N420" i="12"/>
  <c r="M420" i="12"/>
  <c r="L420" i="12"/>
  <c r="O419" i="12"/>
  <c r="N419" i="12"/>
  <c r="M419" i="12"/>
  <c r="L419" i="12"/>
  <c r="O418" i="12"/>
  <c r="N418" i="12"/>
  <c r="M418" i="12"/>
  <c r="L418" i="12"/>
  <c r="O417" i="12"/>
  <c r="N417" i="12"/>
  <c r="M417" i="12"/>
  <c r="L417" i="12"/>
  <c r="O416" i="12"/>
  <c r="N416" i="12"/>
  <c r="M416" i="12"/>
  <c r="L416" i="12"/>
  <c r="O415" i="12"/>
  <c r="N415" i="12"/>
  <c r="M415" i="12"/>
  <c r="L415" i="12"/>
  <c r="O414" i="12"/>
  <c r="N414" i="12"/>
  <c r="M414" i="12"/>
  <c r="L414" i="12"/>
  <c r="O413" i="12"/>
  <c r="N413" i="12"/>
  <c r="M413" i="12"/>
  <c r="L413" i="12"/>
  <c r="O412" i="12"/>
  <c r="N412" i="12"/>
  <c r="M412" i="12"/>
  <c r="L412" i="12"/>
  <c r="O411" i="12"/>
  <c r="N411" i="12"/>
  <c r="M411" i="12"/>
  <c r="L411" i="12"/>
  <c r="O410" i="12"/>
  <c r="N410" i="12"/>
  <c r="M410" i="12"/>
  <c r="L410" i="12"/>
  <c r="O409" i="12"/>
  <c r="N409" i="12"/>
  <c r="M409" i="12"/>
  <c r="L409" i="12"/>
  <c r="O408" i="12"/>
  <c r="N408" i="12"/>
  <c r="M408" i="12"/>
  <c r="L408" i="12"/>
  <c r="O407" i="12"/>
  <c r="N407" i="12"/>
  <c r="M407" i="12"/>
  <c r="L407" i="12"/>
  <c r="O406" i="12"/>
  <c r="N406" i="12"/>
  <c r="M406" i="12"/>
  <c r="L406" i="12"/>
  <c r="O405" i="12"/>
  <c r="N405" i="12"/>
  <c r="M405" i="12"/>
  <c r="L405" i="12"/>
  <c r="O404" i="12"/>
  <c r="N404" i="12"/>
  <c r="M404" i="12"/>
  <c r="L404" i="12"/>
  <c r="O403" i="12"/>
  <c r="N403" i="12"/>
  <c r="M403" i="12"/>
  <c r="L403" i="12"/>
  <c r="O402" i="12"/>
  <c r="N402" i="12"/>
  <c r="M402" i="12"/>
  <c r="L402" i="12"/>
  <c r="O401" i="12"/>
  <c r="N401" i="12"/>
  <c r="M401" i="12"/>
  <c r="L401" i="12"/>
  <c r="O400" i="12"/>
  <c r="N400" i="12"/>
  <c r="M400" i="12"/>
  <c r="L400" i="12"/>
  <c r="O399" i="12"/>
  <c r="N399" i="12"/>
  <c r="M399" i="12"/>
  <c r="L399" i="12"/>
  <c r="O398" i="12"/>
  <c r="N398" i="12"/>
  <c r="M398" i="12"/>
  <c r="L398" i="12"/>
  <c r="O397" i="12"/>
  <c r="N397" i="12"/>
  <c r="M397" i="12"/>
  <c r="L397" i="12"/>
  <c r="O396" i="12"/>
  <c r="N396" i="12"/>
  <c r="M396" i="12"/>
  <c r="L396" i="12"/>
  <c r="O395" i="12"/>
  <c r="N395" i="12"/>
  <c r="M395" i="12"/>
  <c r="L395" i="12"/>
  <c r="O394" i="12"/>
  <c r="N394" i="12"/>
  <c r="M394" i="12"/>
  <c r="L394" i="12"/>
  <c r="O393" i="12"/>
  <c r="N393" i="12"/>
  <c r="M393" i="12"/>
  <c r="L393" i="12"/>
  <c r="O392" i="12"/>
  <c r="N392" i="12"/>
  <c r="M392" i="12"/>
  <c r="L392" i="12"/>
  <c r="O391" i="12"/>
  <c r="N391" i="12"/>
  <c r="M391" i="12"/>
  <c r="L391" i="12"/>
  <c r="O390" i="12"/>
  <c r="N390" i="12"/>
  <c r="M390" i="12"/>
  <c r="L390" i="12"/>
  <c r="O389" i="12"/>
  <c r="N389" i="12"/>
  <c r="M389" i="12"/>
  <c r="L389" i="12"/>
  <c r="O388" i="12"/>
  <c r="N388" i="12"/>
  <c r="M388" i="12"/>
  <c r="L388" i="12"/>
  <c r="O387" i="12"/>
  <c r="N387" i="12"/>
  <c r="M387" i="12"/>
  <c r="L387" i="12"/>
  <c r="O386" i="12"/>
  <c r="N386" i="12"/>
  <c r="M386" i="12"/>
  <c r="L386" i="12"/>
  <c r="O385" i="12"/>
  <c r="N385" i="12"/>
  <c r="M385" i="12"/>
  <c r="L385" i="12"/>
  <c r="O384" i="12"/>
  <c r="N384" i="12"/>
  <c r="M384" i="12"/>
  <c r="L384" i="12"/>
  <c r="O383" i="12"/>
  <c r="N383" i="12"/>
  <c r="M383" i="12"/>
  <c r="L383" i="12"/>
  <c r="O382" i="12"/>
  <c r="N382" i="12"/>
  <c r="M382" i="12"/>
  <c r="L382" i="12"/>
  <c r="O381" i="12"/>
  <c r="N381" i="12"/>
  <c r="M381" i="12"/>
  <c r="L381" i="12"/>
  <c r="O380" i="12"/>
  <c r="N380" i="12"/>
  <c r="M380" i="12"/>
  <c r="L380" i="12"/>
  <c r="O379" i="12"/>
  <c r="N379" i="12"/>
  <c r="M379" i="12"/>
  <c r="L379" i="12"/>
  <c r="O378" i="12"/>
  <c r="N378" i="12"/>
  <c r="M378" i="12"/>
  <c r="L378" i="12"/>
  <c r="O377" i="12"/>
  <c r="N377" i="12"/>
  <c r="M377" i="12"/>
  <c r="L377" i="12"/>
  <c r="O376" i="12"/>
  <c r="N376" i="12"/>
  <c r="M376" i="12"/>
  <c r="L376" i="12"/>
  <c r="O375" i="12"/>
  <c r="N375" i="12"/>
  <c r="M375" i="12"/>
  <c r="L375" i="12"/>
  <c r="O374" i="12"/>
  <c r="N374" i="12"/>
  <c r="M374" i="12"/>
  <c r="L374" i="12"/>
  <c r="O373" i="12"/>
  <c r="N373" i="12"/>
  <c r="M373" i="12"/>
  <c r="L373" i="12"/>
  <c r="O372" i="12"/>
  <c r="N372" i="12"/>
  <c r="M372" i="12"/>
  <c r="L372" i="12"/>
  <c r="O371" i="12"/>
  <c r="N371" i="12"/>
  <c r="M371" i="12"/>
  <c r="L371" i="12"/>
  <c r="O370" i="12"/>
  <c r="N370" i="12"/>
  <c r="M370" i="12"/>
  <c r="L370" i="12"/>
  <c r="O369" i="12"/>
  <c r="N369" i="12"/>
  <c r="M369" i="12"/>
  <c r="L369" i="12"/>
  <c r="O368" i="12"/>
  <c r="N368" i="12"/>
  <c r="M368" i="12"/>
  <c r="L368" i="12"/>
  <c r="O367" i="12"/>
  <c r="N367" i="12"/>
  <c r="M367" i="12"/>
  <c r="L367" i="12"/>
  <c r="O366" i="12"/>
  <c r="N366" i="12"/>
  <c r="M366" i="12"/>
  <c r="L366" i="12"/>
  <c r="O365" i="12"/>
  <c r="N365" i="12"/>
  <c r="M365" i="12"/>
  <c r="L365" i="12"/>
  <c r="O364" i="12"/>
  <c r="N364" i="12"/>
  <c r="M364" i="12"/>
  <c r="L364" i="12"/>
  <c r="O363" i="12"/>
  <c r="N363" i="12"/>
  <c r="M363" i="12"/>
  <c r="L363" i="12"/>
  <c r="O362" i="12"/>
  <c r="N362" i="12"/>
  <c r="M362" i="12"/>
  <c r="L362" i="12"/>
  <c r="O361" i="12"/>
  <c r="N361" i="12"/>
  <c r="M361" i="12"/>
  <c r="L361" i="12"/>
  <c r="O360" i="12"/>
  <c r="N360" i="12"/>
  <c r="M360" i="12"/>
  <c r="L360" i="12"/>
  <c r="O359" i="12"/>
  <c r="N359" i="12"/>
  <c r="M359" i="12"/>
  <c r="L359" i="12"/>
  <c r="O358" i="12"/>
  <c r="N358" i="12"/>
  <c r="M358" i="12"/>
  <c r="L358" i="12"/>
  <c r="O357" i="12"/>
  <c r="N357" i="12"/>
  <c r="M357" i="12"/>
  <c r="L357" i="12"/>
  <c r="O356" i="12"/>
  <c r="N356" i="12"/>
  <c r="M356" i="12"/>
  <c r="L356" i="12"/>
  <c r="O355" i="12"/>
  <c r="N355" i="12"/>
  <c r="M355" i="12"/>
  <c r="L355" i="12"/>
  <c r="O354" i="12"/>
  <c r="N354" i="12"/>
  <c r="M354" i="12"/>
  <c r="L354" i="12"/>
  <c r="O353" i="12"/>
  <c r="N353" i="12"/>
  <c r="M353" i="12"/>
  <c r="L353" i="12"/>
  <c r="O352" i="12"/>
  <c r="N352" i="12"/>
  <c r="M352" i="12"/>
  <c r="L352" i="12"/>
  <c r="O351" i="12"/>
  <c r="N351" i="12"/>
  <c r="M351" i="12"/>
  <c r="L351" i="12"/>
  <c r="O350" i="12"/>
  <c r="N350" i="12"/>
  <c r="M350" i="12"/>
  <c r="L350" i="12"/>
  <c r="O349" i="12"/>
  <c r="N349" i="12"/>
  <c r="M349" i="12"/>
  <c r="L349" i="12"/>
  <c r="O348" i="12"/>
  <c r="N348" i="12"/>
  <c r="M348" i="12"/>
  <c r="L348" i="12"/>
  <c r="O347" i="12"/>
  <c r="N347" i="12"/>
  <c r="M347" i="12"/>
  <c r="L347" i="12"/>
  <c r="O346" i="12"/>
  <c r="N346" i="12"/>
  <c r="M346" i="12"/>
  <c r="L346" i="12"/>
  <c r="O345" i="12"/>
  <c r="N345" i="12"/>
  <c r="M345" i="12"/>
  <c r="L345" i="12"/>
  <c r="O344" i="12"/>
  <c r="N344" i="12"/>
  <c r="M344" i="12"/>
  <c r="L344" i="12"/>
  <c r="O343" i="12"/>
  <c r="N343" i="12"/>
  <c r="M343" i="12"/>
  <c r="L343" i="12"/>
  <c r="O342" i="12"/>
  <c r="N342" i="12"/>
  <c r="M342" i="12"/>
  <c r="L342" i="12"/>
  <c r="O341" i="12"/>
  <c r="N341" i="12"/>
  <c r="M341" i="12"/>
  <c r="L341" i="12"/>
  <c r="O340" i="12"/>
  <c r="N340" i="12"/>
  <c r="M340" i="12"/>
  <c r="L340" i="12"/>
  <c r="O339" i="12"/>
  <c r="N339" i="12"/>
  <c r="M339" i="12"/>
  <c r="L339" i="12"/>
  <c r="O338" i="12"/>
  <c r="N338" i="12"/>
  <c r="M338" i="12"/>
  <c r="L338" i="12"/>
  <c r="O337" i="12"/>
  <c r="N337" i="12"/>
  <c r="M337" i="12"/>
  <c r="L337" i="12"/>
  <c r="O336" i="12"/>
  <c r="N336" i="12"/>
  <c r="M336" i="12"/>
  <c r="L336" i="12"/>
  <c r="O335" i="12"/>
  <c r="N335" i="12"/>
  <c r="M335" i="12"/>
  <c r="L335" i="12"/>
  <c r="O334" i="12"/>
  <c r="N334" i="12"/>
  <c r="M334" i="12"/>
  <c r="L334" i="12"/>
  <c r="O333" i="12"/>
  <c r="N333" i="12"/>
  <c r="M333" i="12"/>
  <c r="L333" i="12"/>
  <c r="O332" i="12"/>
  <c r="N332" i="12"/>
  <c r="M332" i="12"/>
  <c r="L332" i="12"/>
  <c r="O331" i="12"/>
  <c r="N331" i="12"/>
  <c r="M331" i="12"/>
  <c r="L331" i="12"/>
  <c r="O330" i="12"/>
  <c r="N330" i="12"/>
  <c r="M330" i="12"/>
  <c r="L330" i="12"/>
  <c r="O329" i="12"/>
  <c r="N329" i="12"/>
  <c r="M329" i="12"/>
  <c r="L329" i="12"/>
  <c r="O328" i="12"/>
  <c r="N328" i="12"/>
  <c r="M328" i="12"/>
  <c r="L328" i="12"/>
  <c r="O327" i="12"/>
  <c r="N327" i="12"/>
  <c r="M327" i="12"/>
  <c r="L327" i="12"/>
  <c r="O326" i="12"/>
  <c r="N326" i="12"/>
  <c r="M326" i="12"/>
  <c r="L326" i="12"/>
  <c r="O325" i="12"/>
  <c r="N325" i="12"/>
  <c r="M325" i="12"/>
  <c r="L325" i="12"/>
  <c r="O324" i="12"/>
  <c r="N324" i="12"/>
  <c r="M324" i="12"/>
  <c r="L324" i="12"/>
  <c r="O323" i="12"/>
  <c r="N323" i="12"/>
  <c r="M323" i="12"/>
  <c r="L323" i="12"/>
  <c r="O322" i="12"/>
  <c r="N322" i="12"/>
  <c r="M322" i="12"/>
  <c r="L322" i="12"/>
  <c r="O321" i="12"/>
  <c r="N321" i="12"/>
  <c r="M321" i="12"/>
  <c r="L321" i="12"/>
  <c r="O320" i="12"/>
  <c r="N320" i="12"/>
  <c r="M320" i="12"/>
  <c r="L320" i="12"/>
  <c r="O319" i="12"/>
  <c r="N319" i="12"/>
  <c r="M319" i="12"/>
  <c r="L319" i="12"/>
  <c r="O318" i="12"/>
  <c r="N318" i="12"/>
  <c r="M318" i="12"/>
  <c r="L318" i="12"/>
  <c r="O317" i="12"/>
  <c r="N317" i="12"/>
  <c r="M317" i="12"/>
  <c r="L317" i="12"/>
  <c r="O316" i="12"/>
  <c r="N316" i="12"/>
  <c r="M316" i="12"/>
  <c r="L316" i="12"/>
  <c r="O315" i="12"/>
  <c r="N315" i="12"/>
  <c r="M315" i="12"/>
  <c r="L315" i="12"/>
  <c r="O314" i="12"/>
  <c r="N314" i="12"/>
  <c r="M314" i="12"/>
  <c r="L314" i="12"/>
  <c r="O313" i="12"/>
  <c r="N313" i="12"/>
  <c r="M313" i="12"/>
  <c r="L313" i="12"/>
  <c r="O312" i="12"/>
  <c r="N312" i="12"/>
  <c r="M312" i="12"/>
  <c r="L312" i="12"/>
  <c r="O311" i="12"/>
  <c r="N311" i="12"/>
  <c r="M311" i="12"/>
  <c r="L311" i="12"/>
  <c r="O310" i="12"/>
  <c r="N310" i="12"/>
  <c r="M310" i="12"/>
  <c r="L310" i="12"/>
  <c r="O309" i="12"/>
  <c r="N309" i="12"/>
  <c r="M309" i="12"/>
  <c r="L309" i="12"/>
  <c r="O308" i="12"/>
  <c r="N308" i="12"/>
  <c r="M308" i="12"/>
  <c r="L308" i="12"/>
  <c r="O307" i="12"/>
  <c r="N307" i="12"/>
  <c r="M307" i="12"/>
  <c r="L307" i="12"/>
  <c r="O306" i="12"/>
  <c r="N306" i="12"/>
  <c r="M306" i="12"/>
  <c r="L306" i="12"/>
  <c r="O305" i="12"/>
  <c r="N305" i="12"/>
  <c r="M305" i="12"/>
  <c r="L305" i="12"/>
  <c r="O304" i="12"/>
  <c r="N304" i="12"/>
  <c r="M304" i="12"/>
  <c r="L304" i="12"/>
  <c r="O303" i="12"/>
  <c r="N303" i="12"/>
  <c r="M303" i="12"/>
  <c r="L303" i="12"/>
  <c r="O302" i="12"/>
  <c r="N302" i="12"/>
  <c r="M302" i="12"/>
  <c r="L302" i="12"/>
  <c r="O301" i="12"/>
  <c r="N301" i="12"/>
  <c r="M301" i="12"/>
  <c r="L301" i="12"/>
  <c r="O300" i="12"/>
  <c r="N300" i="12"/>
  <c r="M300" i="12"/>
  <c r="L300" i="12"/>
  <c r="O299" i="12"/>
  <c r="N299" i="12"/>
  <c r="M299" i="12"/>
  <c r="L299" i="12"/>
  <c r="O298" i="12"/>
  <c r="N298" i="12"/>
  <c r="M298" i="12"/>
  <c r="L298" i="12"/>
  <c r="O297" i="12"/>
  <c r="N297" i="12"/>
  <c r="M297" i="12"/>
  <c r="L297" i="12"/>
  <c r="O296" i="12"/>
  <c r="N296" i="12"/>
  <c r="M296" i="12"/>
  <c r="L296" i="12"/>
  <c r="O295" i="12"/>
  <c r="N295" i="12"/>
  <c r="M295" i="12"/>
  <c r="L295" i="12"/>
  <c r="O294" i="12"/>
  <c r="N294" i="12"/>
  <c r="M294" i="12"/>
  <c r="L294" i="12"/>
  <c r="O293" i="12"/>
  <c r="N293" i="12"/>
  <c r="M293" i="12"/>
  <c r="L293" i="12"/>
  <c r="O292" i="12"/>
  <c r="N292" i="12"/>
  <c r="M292" i="12"/>
  <c r="L292" i="12"/>
  <c r="O291" i="12"/>
  <c r="N291" i="12"/>
  <c r="M291" i="12"/>
  <c r="L291" i="12"/>
  <c r="O290" i="12"/>
  <c r="N290" i="12"/>
  <c r="M290" i="12"/>
  <c r="L290" i="12"/>
  <c r="O289" i="12"/>
  <c r="N289" i="12"/>
  <c r="M289" i="12"/>
  <c r="L289" i="12"/>
  <c r="O288" i="12"/>
  <c r="N288" i="12"/>
  <c r="M288" i="12"/>
  <c r="L288" i="12"/>
  <c r="O287" i="12"/>
  <c r="N287" i="12"/>
  <c r="M287" i="12"/>
  <c r="L287" i="12"/>
  <c r="O286" i="12"/>
  <c r="N286" i="12"/>
  <c r="M286" i="12"/>
  <c r="L286" i="12"/>
  <c r="O285" i="12"/>
  <c r="N285" i="12"/>
  <c r="M285" i="12"/>
  <c r="L285" i="12"/>
  <c r="O284" i="12"/>
  <c r="N284" i="12"/>
  <c r="M284" i="12"/>
  <c r="L284" i="12"/>
  <c r="O283" i="12"/>
  <c r="N283" i="12"/>
  <c r="M283" i="12"/>
  <c r="L283" i="12"/>
  <c r="O282" i="12"/>
  <c r="N282" i="12"/>
  <c r="M282" i="12"/>
  <c r="L282" i="12"/>
  <c r="O281" i="12"/>
  <c r="N281" i="12"/>
  <c r="M281" i="12"/>
  <c r="L281" i="12"/>
  <c r="O280" i="12"/>
  <c r="N280" i="12"/>
  <c r="M280" i="12"/>
  <c r="L280" i="12"/>
  <c r="O279" i="12"/>
  <c r="N279" i="12"/>
  <c r="M279" i="12"/>
  <c r="L279" i="12"/>
  <c r="O278" i="12"/>
  <c r="N278" i="12"/>
  <c r="M278" i="12"/>
  <c r="L278" i="12"/>
  <c r="O277" i="12"/>
  <c r="N277" i="12"/>
  <c r="M277" i="12"/>
  <c r="L277" i="12"/>
  <c r="O276" i="12"/>
  <c r="N276" i="12"/>
  <c r="M276" i="12"/>
  <c r="L276" i="12"/>
  <c r="O275" i="12"/>
  <c r="N275" i="12"/>
  <c r="M275" i="12"/>
  <c r="L275" i="12"/>
  <c r="O274" i="12"/>
  <c r="N274" i="12"/>
  <c r="M274" i="12"/>
  <c r="L274" i="12"/>
  <c r="O273" i="12"/>
  <c r="N273" i="12"/>
  <c r="M273" i="12"/>
  <c r="L273" i="12"/>
  <c r="O272" i="12"/>
  <c r="N272" i="12"/>
  <c r="M272" i="12"/>
  <c r="L272" i="12"/>
  <c r="O271" i="12"/>
  <c r="N271" i="12"/>
  <c r="M271" i="12"/>
  <c r="L271" i="12"/>
  <c r="O270" i="12"/>
  <c r="N270" i="12"/>
  <c r="M270" i="12"/>
  <c r="L270" i="12"/>
  <c r="O269" i="12"/>
  <c r="N269" i="12"/>
  <c r="M269" i="12"/>
  <c r="L269" i="12"/>
  <c r="O268" i="12"/>
  <c r="N268" i="12"/>
  <c r="M268" i="12"/>
  <c r="L268" i="12"/>
  <c r="O267" i="12"/>
  <c r="N267" i="12"/>
  <c r="M267" i="12"/>
  <c r="L267" i="12"/>
  <c r="O266" i="12"/>
  <c r="N266" i="12"/>
  <c r="M266" i="12"/>
  <c r="L266" i="12"/>
  <c r="O265" i="12"/>
  <c r="N265" i="12"/>
  <c r="M265" i="12"/>
  <c r="L265" i="12"/>
  <c r="O264" i="12"/>
  <c r="N264" i="12"/>
  <c r="M264" i="12"/>
  <c r="L264" i="12"/>
  <c r="O263" i="12"/>
  <c r="N263" i="12"/>
  <c r="M263" i="12"/>
  <c r="L263" i="12"/>
  <c r="O262" i="12"/>
  <c r="N262" i="12"/>
  <c r="M262" i="12"/>
  <c r="L262" i="12"/>
  <c r="O261" i="12"/>
  <c r="N261" i="12"/>
  <c r="M261" i="12"/>
  <c r="L261" i="12"/>
  <c r="O260" i="12"/>
  <c r="N260" i="12"/>
  <c r="M260" i="12"/>
  <c r="L260" i="12"/>
  <c r="O259" i="12"/>
  <c r="N259" i="12"/>
  <c r="M259" i="12"/>
  <c r="L259" i="12"/>
  <c r="O258" i="12"/>
  <c r="N258" i="12"/>
  <c r="M258" i="12"/>
  <c r="L258" i="12"/>
  <c r="O257" i="12"/>
  <c r="N257" i="12"/>
  <c r="M257" i="12"/>
  <c r="L257" i="12"/>
  <c r="O256" i="12"/>
  <c r="N256" i="12"/>
  <c r="M256" i="12"/>
  <c r="L256" i="12"/>
  <c r="O255" i="12"/>
  <c r="N255" i="12"/>
  <c r="M255" i="12"/>
  <c r="L255" i="12"/>
  <c r="O254" i="12"/>
  <c r="N254" i="12"/>
  <c r="M254" i="12"/>
  <c r="L254" i="12"/>
  <c r="O253" i="12"/>
  <c r="N253" i="12"/>
  <c r="M253" i="12"/>
  <c r="L253" i="12"/>
  <c r="O252" i="12"/>
  <c r="N252" i="12"/>
  <c r="M252" i="12"/>
  <c r="L252" i="12"/>
  <c r="O251" i="12"/>
  <c r="N251" i="12"/>
  <c r="M251" i="12"/>
  <c r="L251" i="12"/>
  <c r="O250" i="12"/>
  <c r="N250" i="12"/>
  <c r="M250" i="12"/>
  <c r="L250" i="12"/>
  <c r="O249" i="12"/>
  <c r="N249" i="12"/>
  <c r="M249" i="12"/>
  <c r="L249" i="12"/>
  <c r="O248" i="12"/>
  <c r="N248" i="12"/>
  <c r="M248" i="12"/>
  <c r="L248" i="12"/>
  <c r="O247" i="12"/>
  <c r="N247" i="12"/>
  <c r="M247" i="12"/>
  <c r="L247" i="12"/>
  <c r="O246" i="12"/>
  <c r="N246" i="12"/>
  <c r="M246" i="12"/>
  <c r="L246" i="12"/>
  <c r="O245" i="12"/>
  <c r="N245" i="12"/>
  <c r="M245" i="12"/>
  <c r="L245" i="12"/>
  <c r="O244" i="12"/>
  <c r="N244" i="12"/>
  <c r="M244" i="12"/>
  <c r="L244" i="12"/>
  <c r="O243" i="12"/>
  <c r="N243" i="12"/>
  <c r="M243" i="12"/>
  <c r="L243" i="12"/>
  <c r="O242" i="12"/>
  <c r="N242" i="12"/>
  <c r="M242" i="12"/>
  <c r="L242" i="12"/>
  <c r="O241" i="12"/>
  <c r="N241" i="12"/>
  <c r="M241" i="12"/>
  <c r="L241" i="12"/>
  <c r="O240" i="12"/>
  <c r="N240" i="12"/>
  <c r="M240" i="12"/>
  <c r="L240" i="12"/>
  <c r="O239" i="12"/>
  <c r="N239" i="12"/>
  <c r="M239" i="12"/>
  <c r="L239" i="12"/>
  <c r="O238" i="12"/>
  <c r="N238" i="12"/>
  <c r="M238" i="12"/>
  <c r="L238" i="12"/>
  <c r="O237" i="12"/>
  <c r="N237" i="12"/>
  <c r="M237" i="12"/>
  <c r="L237" i="12"/>
  <c r="O236" i="12"/>
  <c r="N236" i="12"/>
  <c r="M236" i="12"/>
  <c r="L236" i="12"/>
  <c r="O235" i="12"/>
  <c r="N235" i="12"/>
  <c r="M235" i="12"/>
  <c r="L235" i="12"/>
  <c r="O234" i="12"/>
  <c r="N234" i="12"/>
  <c r="M234" i="12"/>
  <c r="L234" i="12"/>
  <c r="O233" i="12"/>
  <c r="N233" i="12"/>
  <c r="M233" i="12"/>
  <c r="L233" i="12"/>
  <c r="O232" i="12"/>
  <c r="N232" i="12"/>
  <c r="M232" i="12"/>
  <c r="L232" i="12"/>
  <c r="O231" i="12"/>
  <c r="N231" i="12"/>
  <c r="M231" i="12"/>
  <c r="L231" i="12"/>
  <c r="O230" i="12"/>
  <c r="N230" i="12"/>
  <c r="M230" i="12"/>
  <c r="L230" i="12"/>
  <c r="O229" i="12"/>
  <c r="N229" i="12"/>
  <c r="M229" i="12"/>
  <c r="L229" i="12"/>
  <c r="O228" i="12"/>
  <c r="N228" i="12"/>
  <c r="M228" i="12"/>
  <c r="L228" i="12"/>
  <c r="O227" i="12"/>
  <c r="N227" i="12"/>
  <c r="M227" i="12"/>
  <c r="L227" i="12"/>
  <c r="O226" i="12"/>
  <c r="N226" i="12"/>
  <c r="M226" i="12"/>
  <c r="L226" i="12"/>
  <c r="O225" i="12"/>
  <c r="N225" i="12"/>
  <c r="M225" i="12"/>
  <c r="L225" i="12"/>
  <c r="O224" i="12"/>
  <c r="N224" i="12"/>
  <c r="M224" i="12"/>
  <c r="L224" i="12"/>
  <c r="O223" i="12"/>
  <c r="N223" i="12"/>
  <c r="M223" i="12"/>
  <c r="L223" i="12"/>
  <c r="O222" i="12"/>
  <c r="N222" i="12"/>
  <c r="M222" i="12"/>
  <c r="L222" i="12"/>
  <c r="O221" i="12"/>
  <c r="N221" i="12"/>
  <c r="M221" i="12"/>
  <c r="L221" i="12"/>
  <c r="O220" i="12"/>
  <c r="N220" i="12"/>
  <c r="M220" i="12"/>
  <c r="L220" i="12"/>
  <c r="O219" i="12"/>
  <c r="N219" i="12"/>
  <c r="M219" i="12"/>
  <c r="L219" i="12"/>
  <c r="O218" i="12"/>
  <c r="N218" i="12"/>
  <c r="M218" i="12"/>
  <c r="L218" i="12"/>
  <c r="O217" i="12"/>
  <c r="N217" i="12"/>
  <c r="M217" i="12"/>
  <c r="L217" i="12"/>
  <c r="O216" i="12"/>
  <c r="N216" i="12"/>
  <c r="M216" i="12"/>
  <c r="L216" i="12"/>
  <c r="O215" i="12"/>
  <c r="N215" i="12"/>
  <c r="M215" i="12"/>
  <c r="L215" i="12"/>
  <c r="O214" i="12"/>
  <c r="N214" i="12"/>
  <c r="M214" i="12"/>
  <c r="L214" i="12"/>
  <c r="O213" i="12"/>
  <c r="N213" i="12"/>
  <c r="M213" i="12"/>
  <c r="L213" i="12"/>
  <c r="O212" i="12"/>
  <c r="N212" i="12"/>
  <c r="M212" i="12"/>
  <c r="L212" i="12"/>
  <c r="O211" i="12"/>
  <c r="N211" i="12"/>
  <c r="M211" i="12"/>
  <c r="L211" i="12"/>
  <c r="O210" i="12"/>
  <c r="N210" i="12"/>
  <c r="M210" i="12"/>
  <c r="L210" i="12"/>
  <c r="O209" i="12"/>
  <c r="N209" i="12"/>
  <c r="M209" i="12"/>
  <c r="L209" i="12"/>
  <c r="O208" i="12"/>
  <c r="N208" i="12"/>
  <c r="M208" i="12"/>
  <c r="L208" i="12"/>
  <c r="O207" i="12"/>
  <c r="N207" i="12"/>
  <c r="M207" i="12"/>
  <c r="L207" i="12"/>
  <c r="O206" i="12"/>
  <c r="N206" i="12"/>
  <c r="M206" i="12"/>
  <c r="L206" i="12"/>
  <c r="O205" i="12"/>
  <c r="N205" i="12"/>
  <c r="M205" i="12"/>
  <c r="L205" i="12"/>
  <c r="O204" i="12"/>
  <c r="N204" i="12"/>
  <c r="M204" i="12"/>
  <c r="L204" i="12"/>
  <c r="O203" i="12"/>
  <c r="N203" i="12"/>
  <c r="M203" i="12"/>
  <c r="L203" i="12"/>
  <c r="O202" i="12"/>
  <c r="N202" i="12"/>
  <c r="M202" i="12"/>
  <c r="L202" i="12"/>
  <c r="O201" i="12"/>
  <c r="N201" i="12"/>
  <c r="M201" i="12"/>
  <c r="L201" i="12"/>
  <c r="O200" i="12"/>
  <c r="N200" i="12"/>
  <c r="M200" i="12"/>
  <c r="L200" i="12"/>
  <c r="O199" i="12"/>
  <c r="N199" i="12"/>
  <c r="M199" i="12"/>
  <c r="L199" i="12"/>
  <c r="O198" i="12"/>
  <c r="N198" i="12"/>
  <c r="M198" i="12"/>
  <c r="L198" i="12"/>
  <c r="O197" i="12"/>
  <c r="N197" i="12"/>
  <c r="M197" i="12"/>
  <c r="L197" i="12"/>
  <c r="O196" i="12"/>
  <c r="N196" i="12"/>
  <c r="M196" i="12"/>
  <c r="L196" i="12"/>
  <c r="O195" i="12"/>
  <c r="N195" i="12"/>
  <c r="M195" i="12"/>
  <c r="L195" i="12"/>
  <c r="O194" i="12"/>
  <c r="N194" i="12"/>
  <c r="M194" i="12"/>
  <c r="L194" i="12"/>
  <c r="O193" i="12"/>
  <c r="N193" i="12"/>
  <c r="M193" i="12"/>
  <c r="L193" i="12"/>
  <c r="O192" i="12"/>
  <c r="N192" i="12"/>
  <c r="M192" i="12"/>
  <c r="L192" i="12"/>
  <c r="O191" i="12"/>
  <c r="N191" i="12"/>
  <c r="M191" i="12"/>
  <c r="L191" i="12"/>
  <c r="O190" i="12"/>
  <c r="N190" i="12"/>
  <c r="M190" i="12"/>
  <c r="L190" i="12"/>
  <c r="O189" i="12"/>
  <c r="N189" i="12"/>
  <c r="M189" i="12"/>
  <c r="L189" i="12"/>
  <c r="O188" i="12"/>
  <c r="N188" i="12"/>
  <c r="M188" i="12"/>
  <c r="L188" i="12"/>
  <c r="O187" i="12"/>
  <c r="N187" i="12"/>
  <c r="M187" i="12"/>
  <c r="L187" i="12"/>
  <c r="O186" i="12"/>
  <c r="N186" i="12"/>
  <c r="M186" i="12"/>
  <c r="L186" i="12"/>
  <c r="O185" i="12"/>
  <c r="N185" i="12"/>
  <c r="M185" i="12"/>
  <c r="L185" i="12"/>
  <c r="O184" i="12"/>
  <c r="N184" i="12"/>
  <c r="M184" i="12"/>
  <c r="L184" i="12"/>
  <c r="O183" i="12"/>
  <c r="N183" i="12"/>
  <c r="M183" i="12"/>
  <c r="L183" i="12"/>
  <c r="O182" i="12"/>
  <c r="N182" i="12"/>
  <c r="M182" i="12"/>
  <c r="L182" i="12"/>
  <c r="O181" i="12"/>
  <c r="N181" i="12"/>
  <c r="M181" i="12"/>
  <c r="L181" i="12"/>
  <c r="O180" i="12"/>
  <c r="N180" i="12"/>
  <c r="M180" i="12"/>
  <c r="L180" i="12"/>
  <c r="O179" i="12"/>
  <c r="N179" i="12"/>
  <c r="M179" i="12"/>
  <c r="L179" i="12"/>
  <c r="O178" i="12"/>
  <c r="N178" i="12"/>
  <c r="M178" i="12"/>
  <c r="L178" i="12"/>
  <c r="O177" i="12"/>
  <c r="N177" i="12"/>
  <c r="M177" i="12"/>
  <c r="L177" i="12"/>
  <c r="O176" i="12"/>
  <c r="N176" i="12"/>
  <c r="M176" i="12"/>
  <c r="L176" i="12"/>
  <c r="O175" i="12"/>
  <c r="N175" i="12"/>
  <c r="M175" i="12"/>
  <c r="L175" i="12"/>
  <c r="O174" i="12"/>
  <c r="N174" i="12"/>
  <c r="M174" i="12"/>
  <c r="L174" i="12"/>
  <c r="O173" i="12"/>
  <c r="N173" i="12"/>
  <c r="M173" i="12"/>
  <c r="L173" i="12"/>
  <c r="O172" i="12"/>
  <c r="N172" i="12"/>
  <c r="M172" i="12"/>
  <c r="L172" i="12"/>
  <c r="O171" i="12"/>
  <c r="N171" i="12"/>
  <c r="M171" i="12"/>
  <c r="L171" i="12"/>
  <c r="O170" i="12"/>
  <c r="N170" i="12"/>
  <c r="M170" i="12"/>
  <c r="L170" i="12"/>
  <c r="O169" i="12"/>
  <c r="N169" i="12"/>
  <c r="M169" i="12"/>
  <c r="L169" i="12"/>
  <c r="O168" i="12"/>
  <c r="N168" i="12"/>
  <c r="M168" i="12"/>
  <c r="L168" i="12"/>
  <c r="O167" i="12"/>
  <c r="N167" i="12"/>
  <c r="M167" i="12"/>
  <c r="L167" i="12"/>
  <c r="O166" i="12"/>
  <c r="N166" i="12"/>
  <c r="M166" i="12"/>
  <c r="L166" i="12"/>
  <c r="O165" i="12"/>
  <c r="N165" i="12"/>
  <c r="M165" i="12"/>
  <c r="L165" i="12"/>
  <c r="O164" i="12"/>
  <c r="N164" i="12"/>
  <c r="M164" i="12"/>
  <c r="L164" i="12"/>
  <c r="O163" i="12"/>
  <c r="N163" i="12"/>
  <c r="M163" i="12"/>
  <c r="L163" i="12"/>
  <c r="O162" i="12"/>
  <c r="N162" i="12"/>
  <c r="M162" i="12"/>
  <c r="L162" i="12"/>
  <c r="O161" i="12"/>
  <c r="N161" i="12"/>
  <c r="M161" i="12"/>
  <c r="L161" i="12"/>
  <c r="O160" i="12"/>
  <c r="N160" i="12"/>
  <c r="M160" i="12"/>
  <c r="L160" i="12"/>
  <c r="O159" i="12"/>
  <c r="N159" i="12"/>
  <c r="M159" i="12"/>
  <c r="L159" i="12"/>
  <c r="O158" i="12"/>
  <c r="N158" i="12"/>
  <c r="M158" i="12"/>
  <c r="L158" i="12"/>
  <c r="O157" i="12"/>
  <c r="N157" i="12"/>
  <c r="M157" i="12"/>
  <c r="L157" i="12"/>
  <c r="O156" i="12"/>
  <c r="N156" i="12"/>
  <c r="M156" i="12"/>
  <c r="L156" i="12"/>
  <c r="O155" i="12"/>
  <c r="N155" i="12"/>
  <c r="M155" i="12"/>
  <c r="L155" i="12"/>
  <c r="O154" i="12"/>
  <c r="N154" i="12"/>
  <c r="M154" i="12"/>
  <c r="L154" i="12"/>
  <c r="O153" i="12"/>
  <c r="N153" i="12"/>
  <c r="M153" i="12"/>
  <c r="L153" i="12"/>
  <c r="O152" i="12"/>
  <c r="N152" i="12"/>
  <c r="M152" i="12"/>
  <c r="L152" i="12"/>
  <c r="O151" i="12"/>
  <c r="N151" i="12"/>
  <c r="M151" i="12"/>
  <c r="L151" i="12"/>
  <c r="O150" i="12"/>
  <c r="N150" i="12"/>
  <c r="M150" i="12"/>
  <c r="L150" i="12"/>
  <c r="O149" i="12"/>
  <c r="N149" i="12"/>
  <c r="M149" i="12"/>
  <c r="L149" i="12"/>
  <c r="O148" i="12"/>
  <c r="N148" i="12"/>
  <c r="M148" i="12"/>
  <c r="L148" i="12"/>
  <c r="O147" i="12"/>
  <c r="N147" i="12"/>
  <c r="M147" i="12"/>
  <c r="L147" i="12"/>
  <c r="O146" i="12"/>
  <c r="N146" i="12"/>
  <c r="M146" i="12"/>
  <c r="L146" i="12"/>
  <c r="O145" i="12"/>
  <c r="N145" i="12"/>
  <c r="M145" i="12"/>
  <c r="L145" i="12"/>
  <c r="O144" i="12"/>
  <c r="N144" i="12"/>
  <c r="M144" i="12"/>
  <c r="L144" i="12"/>
  <c r="O143" i="12"/>
  <c r="N143" i="12"/>
  <c r="M143" i="12"/>
  <c r="L143" i="12"/>
  <c r="O142" i="12"/>
  <c r="N142" i="12"/>
  <c r="M142" i="12"/>
  <c r="L142" i="12"/>
  <c r="O141" i="12"/>
  <c r="N141" i="12"/>
  <c r="M141" i="12"/>
  <c r="L141" i="12"/>
  <c r="O140" i="12"/>
  <c r="N140" i="12"/>
  <c r="M140" i="12"/>
  <c r="L140" i="12"/>
  <c r="O139" i="12"/>
  <c r="N139" i="12"/>
  <c r="M139" i="12"/>
  <c r="L139" i="12"/>
  <c r="O138" i="12"/>
  <c r="N138" i="12"/>
  <c r="M138" i="12"/>
  <c r="L138" i="12"/>
  <c r="O137" i="12"/>
  <c r="N137" i="12"/>
  <c r="M137" i="12"/>
  <c r="L137" i="12"/>
  <c r="O136" i="12"/>
  <c r="N136" i="12"/>
  <c r="M136" i="12"/>
  <c r="L136" i="12"/>
  <c r="O135" i="12"/>
  <c r="N135" i="12"/>
  <c r="M135" i="12"/>
  <c r="L135" i="12"/>
  <c r="O134" i="12"/>
  <c r="N134" i="12"/>
  <c r="M134" i="12"/>
  <c r="L134" i="12"/>
  <c r="O133" i="12"/>
  <c r="N133" i="12"/>
  <c r="M133" i="12"/>
  <c r="L133" i="12"/>
  <c r="O132" i="12"/>
  <c r="N132" i="12"/>
  <c r="M132" i="12"/>
  <c r="L132" i="12"/>
  <c r="O131" i="12"/>
  <c r="N131" i="12"/>
  <c r="M131" i="12"/>
  <c r="L131" i="12"/>
  <c r="O130" i="12"/>
  <c r="N130" i="12"/>
  <c r="M130" i="12"/>
  <c r="L130" i="12"/>
  <c r="O129" i="12"/>
  <c r="N129" i="12"/>
  <c r="M129" i="12"/>
  <c r="L129" i="12"/>
  <c r="O128" i="12"/>
  <c r="N128" i="12"/>
  <c r="M128" i="12"/>
  <c r="L128" i="12"/>
  <c r="O127" i="12"/>
  <c r="N127" i="12"/>
  <c r="M127" i="12"/>
  <c r="L127" i="12"/>
  <c r="O126" i="12"/>
  <c r="N126" i="12"/>
  <c r="M126" i="12"/>
  <c r="L126" i="12"/>
  <c r="O125" i="12"/>
  <c r="N125" i="12"/>
  <c r="M125" i="12"/>
  <c r="L125" i="12"/>
  <c r="O124" i="12"/>
  <c r="N124" i="12"/>
  <c r="M124" i="12"/>
  <c r="L124" i="12"/>
  <c r="O123" i="12"/>
  <c r="N123" i="12"/>
  <c r="M123" i="12"/>
  <c r="L123" i="12"/>
  <c r="O122" i="12"/>
  <c r="N122" i="12"/>
  <c r="M122" i="12"/>
  <c r="L122" i="12"/>
  <c r="O121" i="12"/>
  <c r="N121" i="12"/>
  <c r="M121" i="12"/>
  <c r="L121" i="12"/>
  <c r="O120" i="12"/>
  <c r="N120" i="12"/>
  <c r="M120" i="12"/>
  <c r="L120" i="12"/>
  <c r="O119" i="12"/>
  <c r="N119" i="12"/>
  <c r="M119" i="12"/>
  <c r="L119" i="12"/>
  <c r="O118" i="12"/>
  <c r="N118" i="12"/>
  <c r="M118" i="12"/>
  <c r="L118" i="12"/>
  <c r="O117" i="12"/>
  <c r="N117" i="12"/>
  <c r="M117" i="12"/>
  <c r="L117" i="12"/>
  <c r="O116" i="12"/>
  <c r="N116" i="12"/>
  <c r="M116" i="12"/>
  <c r="L116" i="12"/>
  <c r="O115" i="12"/>
  <c r="N115" i="12"/>
  <c r="M115" i="12"/>
  <c r="L115" i="12"/>
  <c r="O114" i="12"/>
  <c r="N114" i="12"/>
  <c r="M114" i="12"/>
  <c r="L114" i="12"/>
  <c r="O113" i="12"/>
  <c r="N113" i="12"/>
  <c r="M113" i="12"/>
  <c r="L113" i="12"/>
  <c r="O112" i="12"/>
  <c r="N112" i="12"/>
  <c r="M112" i="12"/>
  <c r="L112" i="12"/>
  <c r="O111" i="12"/>
  <c r="N111" i="12"/>
  <c r="M111" i="12"/>
  <c r="L111" i="12"/>
  <c r="O110" i="12"/>
  <c r="N110" i="12"/>
  <c r="M110" i="12"/>
  <c r="L110" i="12"/>
  <c r="O109" i="12"/>
  <c r="N109" i="12"/>
  <c r="M109" i="12"/>
  <c r="L109" i="12"/>
  <c r="O108" i="12"/>
  <c r="N108" i="12"/>
  <c r="M108" i="12"/>
  <c r="L108" i="12"/>
  <c r="O107" i="12"/>
  <c r="N107" i="12"/>
  <c r="M107" i="12"/>
  <c r="L107" i="12"/>
  <c r="O106" i="12"/>
  <c r="N106" i="12"/>
  <c r="M106" i="12"/>
  <c r="L106" i="12"/>
  <c r="O105" i="12"/>
  <c r="N105" i="12"/>
  <c r="M105" i="12"/>
  <c r="L105" i="12"/>
  <c r="O104" i="12"/>
  <c r="N104" i="12"/>
  <c r="M104" i="12"/>
  <c r="L104" i="12"/>
  <c r="O103" i="12"/>
  <c r="N103" i="12"/>
  <c r="M103" i="12"/>
  <c r="L103" i="12"/>
  <c r="O102" i="12"/>
  <c r="N102" i="12"/>
  <c r="M102" i="12"/>
  <c r="L102" i="12"/>
  <c r="O101" i="12"/>
  <c r="N101" i="12"/>
  <c r="M101" i="12"/>
  <c r="L101" i="12"/>
  <c r="O100" i="12"/>
  <c r="N100" i="12"/>
  <c r="M100" i="12"/>
  <c r="L100" i="12"/>
  <c r="O99" i="12"/>
  <c r="N99" i="12"/>
  <c r="M99" i="12"/>
  <c r="L99" i="12"/>
  <c r="O98" i="12"/>
  <c r="N98" i="12"/>
  <c r="M98" i="12"/>
  <c r="L98" i="12"/>
  <c r="O97" i="12"/>
  <c r="N97" i="12"/>
  <c r="M97" i="12"/>
  <c r="L97" i="12"/>
  <c r="O96" i="12"/>
  <c r="N96" i="12"/>
  <c r="M96" i="12"/>
  <c r="L96" i="12"/>
  <c r="O95" i="12"/>
  <c r="N95" i="12"/>
  <c r="M95" i="12"/>
  <c r="L95" i="12"/>
  <c r="O94" i="12"/>
  <c r="N94" i="12"/>
  <c r="M94" i="12"/>
  <c r="L94" i="12"/>
  <c r="O93" i="12"/>
  <c r="N93" i="12"/>
  <c r="M93" i="12"/>
  <c r="L93" i="12"/>
  <c r="O92" i="12"/>
  <c r="N92" i="12"/>
  <c r="M92" i="12"/>
  <c r="L92" i="12"/>
  <c r="O91" i="12"/>
  <c r="N91" i="12"/>
  <c r="M91" i="12"/>
  <c r="L91" i="12"/>
  <c r="O90" i="12"/>
  <c r="N90" i="12"/>
  <c r="M90" i="12"/>
  <c r="L90" i="12"/>
  <c r="O89" i="12"/>
  <c r="N89" i="12"/>
  <c r="M89" i="12"/>
  <c r="L89" i="12"/>
  <c r="O88" i="12"/>
  <c r="N88" i="12"/>
  <c r="M88" i="12"/>
  <c r="L88" i="12"/>
  <c r="O87" i="12"/>
  <c r="N87" i="12"/>
  <c r="M87" i="12"/>
  <c r="L87" i="12"/>
  <c r="O86" i="12"/>
  <c r="N86" i="12"/>
  <c r="M86" i="12"/>
  <c r="L86" i="12"/>
  <c r="O85" i="12"/>
  <c r="N85" i="12"/>
  <c r="M85" i="12"/>
  <c r="L85" i="12"/>
  <c r="O84" i="12"/>
  <c r="N84" i="12"/>
  <c r="M84" i="12"/>
  <c r="L84" i="12"/>
  <c r="O83" i="12"/>
  <c r="N83" i="12"/>
  <c r="M83" i="12"/>
  <c r="L83" i="12"/>
  <c r="O82" i="12"/>
  <c r="N82" i="12"/>
  <c r="M82" i="12"/>
  <c r="L82" i="12"/>
  <c r="O81" i="12"/>
  <c r="N81" i="12"/>
  <c r="M81" i="12"/>
  <c r="L81" i="12"/>
  <c r="O80" i="12"/>
  <c r="N80" i="12"/>
  <c r="M80" i="12"/>
  <c r="L80" i="12"/>
  <c r="O79" i="12"/>
  <c r="N79" i="12"/>
  <c r="M79" i="12"/>
  <c r="L79" i="12"/>
  <c r="O78" i="12"/>
  <c r="N78" i="12"/>
  <c r="M78" i="12"/>
  <c r="L78" i="12"/>
  <c r="O77" i="12"/>
  <c r="N77" i="12"/>
  <c r="M77" i="12"/>
  <c r="L77" i="12"/>
  <c r="O76" i="12"/>
  <c r="N76" i="12"/>
  <c r="M76" i="12"/>
  <c r="L76" i="12"/>
  <c r="O75" i="12"/>
  <c r="N75" i="12"/>
  <c r="M75" i="12"/>
  <c r="L75" i="12"/>
  <c r="O74" i="12"/>
  <c r="N74" i="12"/>
  <c r="M74" i="12"/>
  <c r="L74" i="12"/>
  <c r="O73" i="12"/>
  <c r="N73" i="12"/>
  <c r="M73" i="12"/>
  <c r="L73" i="12"/>
  <c r="O72" i="12"/>
  <c r="N72" i="12"/>
  <c r="M72" i="12"/>
  <c r="L72" i="12"/>
  <c r="O71" i="12"/>
  <c r="N71" i="12"/>
  <c r="M71" i="12"/>
  <c r="L71" i="12"/>
  <c r="O70" i="12"/>
  <c r="N70" i="12"/>
  <c r="M70" i="12"/>
  <c r="L70" i="12"/>
  <c r="O69" i="12"/>
  <c r="N69" i="12"/>
  <c r="M69" i="12"/>
  <c r="L69" i="12"/>
  <c r="O68" i="12"/>
  <c r="N68" i="12"/>
  <c r="M68" i="12"/>
  <c r="L68" i="12"/>
  <c r="O67" i="12"/>
  <c r="N67" i="12"/>
  <c r="M67" i="12"/>
  <c r="L67" i="12"/>
  <c r="O66" i="12"/>
  <c r="N66" i="12"/>
  <c r="M66" i="12"/>
  <c r="L66" i="12"/>
  <c r="O65" i="12"/>
  <c r="N65" i="12"/>
  <c r="M65" i="12"/>
  <c r="L65" i="12"/>
  <c r="O64" i="12"/>
  <c r="N64" i="12"/>
  <c r="M64" i="12"/>
  <c r="L64" i="12"/>
  <c r="O63" i="12"/>
  <c r="N63" i="12"/>
  <c r="M63" i="12"/>
  <c r="L63" i="12"/>
  <c r="O62" i="12"/>
  <c r="N62" i="12"/>
  <c r="M62" i="12"/>
  <c r="L62" i="12"/>
  <c r="O61" i="12"/>
  <c r="N61" i="12"/>
  <c r="M61" i="12"/>
  <c r="L61" i="12"/>
  <c r="O60" i="12"/>
  <c r="N60" i="12"/>
  <c r="M60" i="12"/>
  <c r="L60" i="12"/>
  <c r="O59" i="12"/>
  <c r="N59" i="12"/>
  <c r="M59" i="12"/>
  <c r="L59" i="12"/>
  <c r="O58" i="12"/>
  <c r="N58" i="12"/>
  <c r="M58" i="12"/>
  <c r="L58" i="12"/>
  <c r="O57" i="12"/>
  <c r="N57" i="12"/>
  <c r="M57" i="12"/>
  <c r="L57" i="12"/>
  <c r="O56" i="12"/>
  <c r="N56" i="12"/>
  <c r="M56" i="12"/>
  <c r="L56" i="12"/>
  <c r="O55" i="12"/>
  <c r="N55" i="12"/>
  <c r="M55" i="12"/>
  <c r="L55" i="12"/>
  <c r="O54" i="12"/>
  <c r="N54" i="12"/>
  <c r="M54" i="12"/>
  <c r="L54" i="12"/>
  <c r="O53" i="12"/>
  <c r="N53" i="12"/>
  <c r="M53" i="12"/>
  <c r="L53" i="12"/>
  <c r="O52" i="12"/>
  <c r="N52" i="12"/>
  <c r="M52" i="12"/>
  <c r="L52" i="12"/>
  <c r="O51" i="12"/>
  <c r="N51" i="12"/>
  <c r="M51" i="12"/>
  <c r="L51" i="12"/>
  <c r="O50" i="12"/>
  <c r="N50" i="12"/>
  <c r="M50" i="12"/>
  <c r="L50" i="12"/>
  <c r="O49" i="12"/>
  <c r="N49" i="12"/>
  <c r="M49" i="12"/>
  <c r="L49" i="12"/>
  <c r="O48" i="12"/>
  <c r="N48" i="12"/>
  <c r="M48" i="12"/>
  <c r="L48" i="12"/>
  <c r="O47" i="12"/>
  <c r="N47" i="12"/>
  <c r="M47" i="12"/>
  <c r="L47" i="12"/>
  <c r="O46" i="12"/>
  <c r="N46" i="12"/>
  <c r="M46" i="12"/>
  <c r="L46" i="12"/>
  <c r="O45" i="12"/>
  <c r="N45" i="12"/>
  <c r="M45" i="12"/>
  <c r="L45" i="12"/>
  <c r="O44" i="12"/>
  <c r="N44" i="12"/>
  <c r="M44" i="12"/>
  <c r="L44" i="12"/>
  <c r="O43" i="12"/>
  <c r="N43" i="12"/>
  <c r="M43" i="12"/>
  <c r="L43" i="12"/>
  <c r="O42" i="12"/>
  <c r="N42" i="12"/>
  <c r="M42" i="12"/>
  <c r="L42" i="12"/>
  <c r="O41" i="12"/>
  <c r="N41" i="12"/>
  <c r="M41" i="12"/>
  <c r="L41" i="12"/>
  <c r="O40" i="12"/>
  <c r="N40" i="12"/>
  <c r="M40" i="12"/>
  <c r="L40" i="12"/>
  <c r="O39" i="12"/>
  <c r="N39" i="12"/>
  <c r="M39" i="12"/>
  <c r="L39" i="12"/>
  <c r="O38" i="12"/>
  <c r="N38" i="12"/>
  <c r="M38" i="12"/>
  <c r="L38" i="12"/>
  <c r="O37" i="12"/>
  <c r="N37" i="12"/>
  <c r="M37" i="12"/>
  <c r="L37" i="12"/>
  <c r="O36" i="12"/>
  <c r="N36" i="12"/>
  <c r="M36" i="12"/>
  <c r="L36" i="12"/>
  <c r="O35" i="12"/>
  <c r="N35" i="12"/>
  <c r="M35" i="12"/>
  <c r="L35" i="12"/>
  <c r="O34" i="12"/>
  <c r="N34" i="12"/>
  <c r="M34" i="12"/>
  <c r="L34" i="12"/>
  <c r="O33" i="12"/>
  <c r="N33" i="12"/>
  <c r="M33" i="12"/>
  <c r="L33" i="12"/>
  <c r="O32" i="12"/>
  <c r="N32" i="12"/>
  <c r="M32" i="12"/>
  <c r="L32" i="12"/>
  <c r="O31" i="12"/>
  <c r="N31" i="12"/>
  <c r="M31" i="12"/>
  <c r="L31" i="12"/>
  <c r="O30" i="12"/>
  <c r="N30" i="12"/>
  <c r="M30" i="12"/>
  <c r="L30" i="12"/>
  <c r="O29" i="12"/>
  <c r="N29" i="12"/>
  <c r="M29" i="12"/>
  <c r="L29" i="12"/>
  <c r="O28" i="12"/>
  <c r="N28" i="12"/>
  <c r="M28" i="12"/>
  <c r="L28" i="12"/>
  <c r="O27" i="12"/>
  <c r="N27" i="12"/>
  <c r="M27" i="12"/>
  <c r="L27" i="12"/>
  <c r="O26" i="12"/>
  <c r="N26" i="12"/>
  <c r="M26" i="12"/>
  <c r="L26" i="12"/>
  <c r="O25" i="12"/>
  <c r="N25" i="12"/>
  <c r="M25" i="12"/>
  <c r="L25" i="12"/>
  <c r="O24" i="12"/>
  <c r="N24" i="12"/>
  <c r="M24" i="12"/>
  <c r="L24" i="12"/>
  <c r="O23" i="12"/>
  <c r="N23" i="12"/>
  <c r="M23" i="12"/>
  <c r="L23" i="12"/>
  <c r="O22" i="12"/>
  <c r="N22" i="12"/>
  <c r="M22" i="12"/>
  <c r="L22" i="12"/>
  <c r="O21" i="12"/>
  <c r="N21" i="12"/>
  <c r="M21" i="12"/>
  <c r="L21" i="12"/>
  <c r="O20" i="12"/>
  <c r="N20" i="12"/>
  <c r="M20" i="12"/>
  <c r="L20" i="12"/>
  <c r="O19" i="12"/>
  <c r="N19" i="12"/>
  <c r="M19" i="12"/>
  <c r="L19" i="12"/>
  <c r="O18" i="12"/>
  <c r="O18" i="106" s="1"/>
  <c r="N18" i="12"/>
  <c r="N18" i="106" s="1"/>
  <c r="M18" i="12"/>
  <c r="L18" i="12"/>
  <c r="L18" i="106" s="1"/>
  <c r="O17" i="12"/>
  <c r="O17" i="106" s="1"/>
  <c r="N17" i="12"/>
  <c r="M17" i="12"/>
  <c r="L17" i="12"/>
  <c r="L17" i="106" s="1"/>
  <c r="O16" i="12"/>
  <c r="O16" i="106" s="1"/>
  <c r="N16" i="12"/>
  <c r="N16" i="106" s="1"/>
  <c r="M16" i="12"/>
  <c r="L16" i="12"/>
  <c r="L16" i="106" s="1"/>
  <c r="O15" i="12"/>
  <c r="O15" i="106" s="1"/>
  <c r="N15" i="12"/>
  <c r="M15" i="12"/>
  <c r="L15" i="12"/>
  <c r="L15" i="106" s="1"/>
  <c r="O14" i="12"/>
  <c r="O14" i="106" s="1"/>
  <c r="N14" i="12"/>
  <c r="N14" i="106" s="1"/>
  <c r="L14" i="12"/>
  <c r="L14" i="106" s="1"/>
  <c r="O1013" i="13"/>
  <c r="N1013" i="13"/>
  <c r="M1013" i="13"/>
  <c r="L1013" i="13"/>
  <c r="O1012" i="13"/>
  <c r="N1012" i="13"/>
  <c r="M1012" i="13"/>
  <c r="L1012" i="13"/>
  <c r="O1011" i="13"/>
  <c r="N1011" i="13"/>
  <c r="M1011" i="13"/>
  <c r="L1011" i="13"/>
  <c r="O1010" i="13"/>
  <c r="N1010" i="13"/>
  <c r="M1010" i="13"/>
  <c r="L1010" i="13"/>
  <c r="O1009" i="13"/>
  <c r="N1009" i="13"/>
  <c r="M1009" i="13"/>
  <c r="L1009" i="13"/>
  <c r="O1008" i="13"/>
  <c r="N1008" i="13"/>
  <c r="M1008" i="13"/>
  <c r="L1008" i="13"/>
  <c r="O1007" i="13"/>
  <c r="N1007" i="13"/>
  <c r="M1007" i="13"/>
  <c r="L1007" i="13"/>
  <c r="O1006" i="13"/>
  <c r="N1006" i="13"/>
  <c r="M1006" i="13"/>
  <c r="L1006" i="13"/>
  <c r="O1005" i="13"/>
  <c r="N1005" i="13"/>
  <c r="M1005" i="13"/>
  <c r="L1005" i="13"/>
  <c r="O1004" i="13"/>
  <c r="N1004" i="13"/>
  <c r="M1004" i="13"/>
  <c r="L1004" i="13"/>
  <c r="O1003" i="13"/>
  <c r="N1003" i="13"/>
  <c r="M1003" i="13"/>
  <c r="L1003" i="13"/>
  <c r="O1002" i="13"/>
  <c r="N1002" i="13"/>
  <c r="M1002" i="13"/>
  <c r="L1002" i="13"/>
  <c r="O1001" i="13"/>
  <c r="N1001" i="13"/>
  <c r="M1001" i="13"/>
  <c r="L1001" i="13"/>
  <c r="O1000" i="13"/>
  <c r="N1000" i="13"/>
  <c r="M1000" i="13"/>
  <c r="L1000" i="13"/>
  <c r="O999" i="13"/>
  <c r="N999" i="13"/>
  <c r="M999" i="13"/>
  <c r="L999" i="13"/>
  <c r="O998" i="13"/>
  <c r="N998" i="13"/>
  <c r="M998" i="13"/>
  <c r="L998" i="13"/>
  <c r="O997" i="13"/>
  <c r="N997" i="13"/>
  <c r="M997" i="13"/>
  <c r="L997" i="13"/>
  <c r="O996" i="13"/>
  <c r="N996" i="13"/>
  <c r="M996" i="13"/>
  <c r="L996" i="13"/>
  <c r="O995" i="13"/>
  <c r="N995" i="13"/>
  <c r="M995" i="13"/>
  <c r="L995" i="13"/>
  <c r="O994" i="13"/>
  <c r="N994" i="13"/>
  <c r="M994" i="13"/>
  <c r="L994" i="13"/>
  <c r="O993" i="13"/>
  <c r="N993" i="13"/>
  <c r="M993" i="13"/>
  <c r="L993" i="13"/>
  <c r="O992" i="13"/>
  <c r="N992" i="13"/>
  <c r="M992" i="13"/>
  <c r="L992" i="13"/>
  <c r="O991" i="13"/>
  <c r="N991" i="13"/>
  <c r="M991" i="13"/>
  <c r="L991" i="13"/>
  <c r="O990" i="13"/>
  <c r="N990" i="13"/>
  <c r="M990" i="13"/>
  <c r="L990" i="13"/>
  <c r="O989" i="13"/>
  <c r="N989" i="13"/>
  <c r="M989" i="13"/>
  <c r="L989" i="13"/>
  <c r="O988" i="13"/>
  <c r="N988" i="13"/>
  <c r="M988" i="13"/>
  <c r="L988" i="13"/>
  <c r="O987" i="13"/>
  <c r="N987" i="13"/>
  <c r="M987" i="13"/>
  <c r="L987" i="13"/>
  <c r="O986" i="13"/>
  <c r="N986" i="13"/>
  <c r="M986" i="13"/>
  <c r="L986" i="13"/>
  <c r="O985" i="13"/>
  <c r="N985" i="13"/>
  <c r="M985" i="13"/>
  <c r="L985" i="13"/>
  <c r="O984" i="13"/>
  <c r="N984" i="13"/>
  <c r="M984" i="13"/>
  <c r="L984" i="13"/>
  <c r="O983" i="13"/>
  <c r="N983" i="13"/>
  <c r="M983" i="13"/>
  <c r="L983" i="13"/>
  <c r="O982" i="13"/>
  <c r="N982" i="13"/>
  <c r="M982" i="13"/>
  <c r="L982" i="13"/>
  <c r="O981" i="13"/>
  <c r="N981" i="13"/>
  <c r="M981" i="13"/>
  <c r="L981" i="13"/>
  <c r="O980" i="13"/>
  <c r="N980" i="13"/>
  <c r="M980" i="13"/>
  <c r="L980" i="13"/>
  <c r="O979" i="13"/>
  <c r="N979" i="13"/>
  <c r="M979" i="13"/>
  <c r="L979" i="13"/>
  <c r="O978" i="13"/>
  <c r="N978" i="13"/>
  <c r="M978" i="13"/>
  <c r="L978" i="13"/>
  <c r="O977" i="13"/>
  <c r="N977" i="13"/>
  <c r="M977" i="13"/>
  <c r="L977" i="13"/>
  <c r="O976" i="13"/>
  <c r="N976" i="13"/>
  <c r="M976" i="13"/>
  <c r="L976" i="13"/>
  <c r="O975" i="13"/>
  <c r="N975" i="13"/>
  <c r="M975" i="13"/>
  <c r="L975" i="13"/>
  <c r="O974" i="13"/>
  <c r="N974" i="13"/>
  <c r="M974" i="13"/>
  <c r="L974" i="13"/>
  <c r="O973" i="13"/>
  <c r="N973" i="13"/>
  <c r="M973" i="13"/>
  <c r="L973" i="13"/>
  <c r="O972" i="13"/>
  <c r="N972" i="13"/>
  <c r="M972" i="13"/>
  <c r="L972" i="13"/>
  <c r="O971" i="13"/>
  <c r="N971" i="13"/>
  <c r="M971" i="13"/>
  <c r="L971" i="13"/>
  <c r="O970" i="13"/>
  <c r="N970" i="13"/>
  <c r="M970" i="13"/>
  <c r="L970" i="13"/>
  <c r="O969" i="13"/>
  <c r="N969" i="13"/>
  <c r="M969" i="13"/>
  <c r="L969" i="13"/>
  <c r="O968" i="13"/>
  <c r="N968" i="13"/>
  <c r="M968" i="13"/>
  <c r="L968" i="13"/>
  <c r="O967" i="13"/>
  <c r="N967" i="13"/>
  <c r="M967" i="13"/>
  <c r="L967" i="13"/>
  <c r="O966" i="13"/>
  <c r="N966" i="13"/>
  <c r="M966" i="13"/>
  <c r="L966" i="13"/>
  <c r="O965" i="13"/>
  <c r="N965" i="13"/>
  <c r="M965" i="13"/>
  <c r="L965" i="13"/>
  <c r="O964" i="13"/>
  <c r="N964" i="13"/>
  <c r="M964" i="13"/>
  <c r="L964" i="13"/>
  <c r="O963" i="13"/>
  <c r="N963" i="13"/>
  <c r="M963" i="13"/>
  <c r="L963" i="13"/>
  <c r="O962" i="13"/>
  <c r="N962" i="13"/>
  <c r="M962" i="13"/>
  <c r="L962" i="13"/>
  <c r="O961" i="13"/>
  <c r="N961" i="13"/>
  <c r="M961" i="13"/>
  <c r="L961" i="13"/>
  <c r="O960" i="13"/>
  <c r="N960" i="13"/>
  <c r="M960" i="13"/>
  <c r="L960" i="13"/>
  <c r="O959" i="13"/>
  <c r="N959" i="13"/>
  <c r="M959" i="13"/>
  <c r="L959" i="13"/>
  <c r="O958" i="13"/>
  <c r="N958" i="13"/>
  <c r="M958" i="13"/>
  <c r="L958" i="13"/>
  <c r="O957" i="13"/>
  <c r="N957" i="13"/>
  <c r="M957" i="13"/>
  <c r="L957" i="13"/>
  <c r="O956" i="13"/>
  <c r="N956" i="13"/>
  <c r="M956" i="13"/>
  <c r="L956" i="13"/>
  <c r="O955" i="13"/>
  <c r="N955" i="13"/>
  <c r="M955" i="13"/>
  <c r="L955" i="13"/>
  <c r="O954" i="13"/>
  <c r="N954" i="13"/>
  <c r="M954" i="13"/>
  <c r="L954" i="13"/>
  <c r="O953" i="13"/>
  <c r="N953" i="13"/>
  <c r="M953" i="13"/>
  <c r="L953" i="13"/>
  <c r="O952" i="13"/>
  <c r="N952" i="13"/>
  <c r="M952" i="13"/>
  <c r="L952" i="13"/>
  <c r="O951" i="13"/>
  <c r="N951" i="13"/>
  <c r="M951" i="13"/>
  <c r="L951" i="13"/>
  <c r="O950" i="13"/>
  <c r="N950" i="13"/>
  <c r="M950" i="13"/>
  <c r="L950" i="13"/>
  <c r="O949" i="13"/>
  <c r="N949" i="13"/>
  <c r="M949" i="13"/>
  <c r="L949" i="13"/>
  <c r="O948" i="13"/>
  <c r="N948" i="13"/>
  <c r="M948" i="13"/>
  <c r="L948" i="13"/>
  <c r="O947" i="13"/>
  <c r="N947" i="13"/>
  <c r="M947" i="13"/>
  <c r="L947" i="13"/>
  <c r="O946" i="13"/>
  <c r="N946" i="13"/>
  <c r="M946" i="13"/>
  <c r="L946" i="13"/>
  <c r="O945" i="13"/>
  <c r="N945" i="13"/>
  <c r="M945" i="13"/>
  <c r="L945" i="13"/>
  <c r="O944" i="13"/>
  <c r="N944" i="13"/>
  <c r="M944" i="13"/>
  <c r="L944" i="13"/>
  <c r="O943" i="13"/>
  <c r="N943" i="13"/>
  <c r="M943" i="13"/>
  <c r="L943" i="13"/>
  <c r="O942" i="13"/>
  <c r="N942" i="13"/>
  <c r="M942" i="13"/>
  <c r="L942" i="13"/>
  <c r="O941" i="13"/>
  <c r="N941" i="13"/>
  <c r="M941" i="13"/>
  <c r="L941" i="13"/>
  <c r="O940" i="13"/>
  <c r="N940" i="13"/>
  <c r="M940" i="13"/>
  <c r="L940" i="13"/>
  <c r="O939" i="13"/>
  <c r="N939" i="13"/>
  <c r="M939" i="13"/>
  <c r="L939" i="13"/>
  <c r="O938" i="13"/>
  <c r="N938" i="13"/>
  <c r="M938" i="13"/>
  <c r="L938" i="13"/>
  <c r="O937" i="13"/>
  <c r="N937" i="13"/>
  <c r="M937" i="13"/>
  <c r="L937" i="13"/>
  <c r="O936" i="13"/>
  <c r="N936" i="13"/>
  <c r="M936" i="13"/>
  <c r="L936" i="13"/>
  <c r="O935" i="13"/>
  <c r="N935" i="13"/>
  <c r="M935" i="13"/>
  <c r="L935" i="13"/>
  <c r="O934" i="13"/>
  <c r="N934" i="13"/>
  <c r="M934" i="13"/>
  <c r="L934" i="13"/>
  <c r="O933" i="13"/>
  <c r="N933" i="13"/>
  <c r="M933" i="13"/>
  <c r="L933" i="13"/>
  <c r="O932" i="13"/>
  <c r="N932" i="13"/>
  <c r="M932" i="13"/>
  <c r="L932" i="13"/>
  <c r="O931" i="13"/>
  <c r="N931" i="13"/>
  <c r="M931" i="13"/>
  <c r="L931" i="13"/>
  <c r="O930" i="13"/>
  <c r="N930" i="13"/>
  <c r="M930" i="13"/>
  <c r="L930" i="13"/>
  <c r="O929" i="13"/>
  <c r="N929" i="13"/>
  <c r="M929" i="13"/>
  <c r="L929" i="13"/>
  <c r="O928" i="13"/>
  <c r="N928" i="13"/>
  <c r="M928" i="13"/>
  <c r="L928" i="13"/>
  <c r="O927" i="13"/>
  <c r="N927" i="13"/>
  <c r="M927" i="13"/>
  <c r="L927" i="13"/>
  <c r="O926" i="13"/>
  <c r="N926" i="13"/>
  <c r="M926" i="13"/>
  <c r="L926" i="13"/>
  <c r="O925" i="13"/>
  <c r="N925" i="13"/>
  <c r="M925" i="13"/>
  <c r="L925" i="13"/>
  <c r="O924" i="13"/>
  <c r="N924" i="13"/>
  <c r="M924" i="13"/>
  <c r="L924" i="13"/>
  <c r="O923" i="13"/>
  <c r="N923" i="13"/>
  <c r="M923" i="13"/>
  <c r="L923" i="13"/>
  <c r="O922" i="13"/>
  <c r="N922" i="13"/>
  <c r="M922" i="13"/>
  <c r="L922" i="13"/>
  <c r="O921" i="13"/>
  <c r="N921" i="13"/>
  <c r="M921" i="13"/>
  <c r="L921" i="13"/>
  <c r="O920" i="13"/>
  <c r="N920" i="13"/>
  <c r="M920" i="13"/>
  <c r="L920" i="13"/>
  <c r="O919" i="13"/>
  <c r="N919" i="13"/>
  <c r="M919" i="13"/>
  <c r="L919" i="13"/>
  <c r="O918" i="13"/>
  <c r="N918" i="13"/>
  <c r="M918" i="13"/>
  <c r="L918" i="13"/>
  <c r="O917" i="13"/>
  <c r="N917" i="13"/>
  <c r="M917" i="13"/>
  <c r="L917" i="13"/>
  <c r="O916" i="13"/>
  <c r="N916" i="13"/>
  <c r="M916" i="13"/>
  <c r="L916" i="13"/>
  <c r="O915" i="13"/>
  <c r="N915" i="13"/>
  <c r="M915" i="13"/>
  <c r="L915" i="13"/>
  <c r="O914" i="13"/>
  <c r="N914" i="13"/>
  <c r="M914" i="13"/>
  <c r="L914" i="13"/>
  <c r="O913" i="13"/>
  <c r="N913" i="13"/>
  <c r="M913" i="13"/>
  <c r="L913" i="13"/>
  <c r="O912" i="13"/>
  <c r="N912" i="13"/>
  <c r="M912" i="13"/>
  <c r="L912" i="13"/>
  <c r="O911" i="13"/>
  <c r="N911" i="13"/>
  <c r="M911" i="13"/>
  <c r="L911" i="13"/>
  <c r="O910" i="13"/>
  <c r="N910" i="13"/>
  <c r="M910" i="13"/>
  <c r="L910" i="13"/>
  <c r="O909" i="13"/>
  <c r="N909" i="13"/>
  <c r="M909" i="13"/>
  <c r="L909" i="13"/>
  <c r="O908" i="13"/>
  <c r="N908" i="13"/>
  <c r="M908" i="13"/>
  <c r="L908" i="13"/>
  <c r="O907" i="13"/>
  <c r="N907" i="13"/>
  <c r="M907" i="13"/>
  <c r="L907" i="13"/>
  <c r="O906" i="13"/>
  <c r="N906" i="13"/>
  <c r="M906" i="13"/>
  <c r="L906" i="13"/>
  <c r="O905" i="13"/>
  <c r="N905" i="13"/>
  <c r="M905" i="13"/>
  <c r="L905" i="13"/>
  <c r="O904" i="13"/>
  <c r="N904" i="13"/>
  <c r="M904" i="13"/>
  <c r="L904" i="13"/>
  <c r="O903" i="13"/>
  <c r="N903" i="13"/>
  <c r="M903" i="13"/>
  <c r="L903" i="13"/>
  <c r="O902" i="13"/>
  <c r="N902" i="13"/>
  <c r="M902" i="13"/>
  <c r="L902" i="13"/>
  <c r="O901" i="13"/>
  <c r="N901" i="13"/>
  <c r="M901" i="13"/>
  <c r="L901" i="13"/>
  <c r="O900" i="13"/>
  <c r="N900" i="13"/>
  <c r="M900" i="13"/>
  <c r="L900" i="13"/>
  <c r="O899" i="13"/>
  <c r="N899" i="13"/>
  <c r="M899" i="13"/>
  <c r="L899" i="13"/>
  <c r="O898" i="13"/>
  <c r="N898" i="13"/>
  <c r="M898" i="13"/>
  <c r="L898" i="13"/>
  <c r="O897" i="13"/>
  <c r="N897" i="13"/>
  <c r="M897" i="13"/>
  <c r="L897" i="13"/>
  <c r="O896" i="13"/>
  <c r="N896" i="13"/>
  <c r="M896" i="13"/>
  <c r="L896" i="13"/>
  <c r="O895" i="13"/>
  <c r="N895" i="13"/>
  <c r="M895" i="13"/>
  <c r="L895" i="13"/>
  <c r="O894" i="13"/>
  <c r="N894" i="13"/>
  <c r="M894" i="13"/>
  <c r="L894" i="13"/>
  <c r="O893" i="13"/>
  <c r="N893" i="13"/>
  <c r="M893" i="13"/>
  <c r="L893" i="13"/>
  <c r="O892" i="13"/>
  <c r="N892" i="13"/>
  <c r="M892" i="13"/>
  <c r="L892" i="13"/>
  <c r="O891" i="13"/>
  <c r="N891" i="13"/>
  <c r="M891" i="13"/>
  <c r="L891" i="13"/>
  <c r="O890" i="13"/>
  <c r="N890" i="13"/>
  <c r="M890" i="13"/>
  <c r="L890" i="13"/>
  <c r="O889" i="13"/>
  <c r="N889" i="13"/>
  <c r="M889" i="13"/>
  <c r="L889" i="13"/>
  <c r="O888" i="13"/>
  <c r="N888" i="13"/>
  <c r="M888" i="13"/>
  <c r="L888" i="13"/>
  <c r="O887" i="13"/>
  <c r="N887" i="13"/>
  <c r="M887" i="13"/>
  <c r="L887" i="13"/>
  <c r="O886" i="13"/>
  <c r="N886" i="13"/>
  <c r="M886" i="13"/>
  <c r="L886" i="13"/>
  <c r="O885" i="13"/>
  <c r="N885" i="13"/>
  <c r="M885" i="13"/>
  <c r="L885" i="13"/>
  <c r="O884" i="13"/>
  <c r="N884" i="13"/>
  <c r="M884" i="13"/>
  <c r="L884" i="13"/>
  <c r="O883" i="13"/>
  <c r="N883" i="13"/>
  <c r="M883" i="13"/>
  <c r="L883" i="13"/>
  <c r="O882" i="13"/>
  <c r="N882" i="13"/>
  <c r="M882" i="13"/>
  <c r="L882" i="13"/>
  <c r="O881" i="13"/>
  <c r="N881" i="13"/>
  <c r="M881" i="13"/>
  <c r="L881" i="13"/>
  <c r="O880" i="13"/>
  <c r="N880" i="13"/>
  <c r="M880" i="13"/>
  <c r="L880" i="13"/>
  <c r="O879" i="13"/>
  <c r="N879" i="13"/>
  <c r="M879" i="13"/>
  <c r="L879" i="13"/>
  <c r="O878" i="13"/>
  <c r="N878" i="13"/>
  <c r="M878" i="13"/>
  <c r="L878" i="13"/>
  <c r="O877" i="13"/>
  <c r="N877" i="13"/>
  <c r="M877" i="13"/>
  <c r="L877" i="13"/>
  <c r="O876" i="13"/>
  <c r="N876" i="13"/>
  <c r="M876" i="13"/>
  <c r="L876" i="13"/>
  <c r="O875" i="13"/>
  <c r="N875" i="13"/>
  <c r="M875" i="13"/>
  <c r="L875" i="13"/>
  <c r="O874" i="13"/>
  <c r="N874" i="13"/>
  <c r="M874" i="13"/>
  <c r="L874" i="13"/>
  <c r="O873" i="13"/>
  <c r="N873" i="13"/>
  <c r="M873" i="13"/>
  <c r="L873" i="13"/>
  <c r="O872" i="13"/>
  <c r="N872" i="13"/>
  <c r="M872" i="13"/>
  <c r="L872" i="13"/>
  <c r="O871" i="13"/>
  <c r="N871" i="13"/>
  <c r="M871" i="13"/>
  <c r="L871" i="13"/>
  <c r="O870" i="13"/>
  <c r="N870" i="13"/>
  <c r="M870" i="13"/>
  <c r="L870" i="13"/>
  <c r="O869" i="13"/>
  <c r="N869" i="13"/>
  <c r="M869" i="13"/>
  <c r="L869" i="13"/>
  <c r="O868" i="13"/>
  <c r="N868" i="13"/>
  <c r="M868" i="13"/>
  <c r="L868" i="13"/>
  <c r="O867" i="13"/>
  <c r="N867" i="13"/>
  <c r="M867" i="13"/>
  <c r="L867" i="13"/>
  <c r="O866" i="13"/>
  <c r="N866" i="13"/>
  <c r="M866" i="13"/>
  <c r="L866" i="13"/>
  <c r="O865" i="13"/>
  <c r="N865" i="13"/>
  <c r="M865" i="13"/>
  <c r="L865" i="13"/>
  <c r="O864" i="13"/>
  <c r="N864" i="13"/>
  <c r="M864" i="13"/>
  <c r="L864" i="13"/>
  <c r="O863" i="13"/>
  <c r="N863" i="13"/>
  <c r="M863" i="13"/>
  <c r="L863" i="13"/>
  <c r="O862" i="13"/>
  <c r="N862" i="13"/>
  <c r="M862" i="13"/>
  <c r="L862" i="13"/>
  <c r="O861" i="13"/>
  <c r="N861" i="13"/>
  <c r="M861" i="13"/>
  <c r="L861" i="13"/>
  <c r="O860" i="13"/>
  <c r="N860" i="13"/>
  <c r="M860" i="13"/>
  <c r="L860" i="13"/>
  <c r="O859" i="13"/>
  <c r="N859" i="13"/>
  <c r="M859" i="13"/>
  <c r="L859" i="13"/>
  <c r="O858" i="13"/>
  <c r="N858" i="13"/>
  <c r="M858" i="13"/>
  <c r="L858" i="13"/>
  <c r="O857" i="13"/>
  <c r="N857" i="13"/>
  <c r="M857" i="13"/>
  <c r="L857" i="13"/>
  <c r="O856" i="13"/>
  <c r="N856" i="13"/>
  <c r="M856" i="13"/>
  <c r="L856" i="13"/>
  <c r="O855" i="13"/>
  <c r="N855" i="13"/>
  <c r="M855" i="13"/>
  <c r="L855" i="13"/>
  <c r="O854" i="13"/>
  <c r="N854" i="13"/>
  <c r="M854" i="13"/>
  <c r="L854" i="13"/>
  <c r="O853" i="13"/>
  <c r="N853" i="13"/>
  <c r="M853" i="13"/>
  <c r="L853" i="13"/>
  <c r="O852" i="13"/>
  <c r="N852" i="13"/>
  <c r="M852" i="13"/>
  <c r="L852" i="13"/>
  <c r="O851" i="13"/>
  <c r="N851" i="13"/>
  <c r="M851" i="13"/>
  <c r="L851" i="13"/>
  <c r="O850" i="13"/>
  <c r="N850" i="13"/>
  <c r="M850" i="13"/>
  <c r="L850" i="13"/>
  <c r="O849" i="13"/>
  <c r="N849" i="13"/>
  <c r="M849" i="13"/>
  <c r="L849" i="13"/>
  <c r="O848" i="13"/>
  <c r="N848" i="13"/>
  <c r="M848" i="13"/>
  <c r="L848" i="13"/>
  <c r="O847" i="13"/>
  <c r="N847" i="13"/>
  <c r="M847" i="13"/>
  <c r="L847" i="13"/>
  <c r="O846" i="13"/>
  <c r="N846" i="13"/>
  <c r="M846" i="13"/>
  <c r="L846" i="13"/>
  <c r="O845" i="13"/>
  <c r="N845" i="13"/>
  <c r="M845" i="13"/>
  <c r="L845" i="13"/>
  <c r="O844" i="13"/>
  <c r="N844" i="13"/>
  <c r="M844" i="13"/>
  <c r="L844" i="13"/>
  <c r="O843" i="13"/>
  <c r="N843" i="13"/>
  <c r="M843" i="13"/>
  <c r="L843" i="13"/>
  <c r="O842" i="13"/>
  <c r="N842" i="13"/>
  <c r="M842" i="13"/>
  <c r="L842" i="13"/>
  <c r="O841" i="13"/>
  <c r="N841" i="13"/>
  <c r="M841" i="13"/>
  <c r="L841" i="13"/>
  <c r="O840" i="13"/>
  <c r="N840" i="13"/>
  <c r="M840" i="13"/>
  <c r="L840" i="13"/>
  <c r="O839" i="13"/>
  <c r="N839" i="13"/>
  <c r="M839" i="13"/>
  <c r="L839" i="13"/>
  <c r="O838" i="13"/>
  <c r="N838" i="13"/>
  <c r="M838" i="13"/>
  <c r="L838" i="13"/>
  <c r="O837" i="13"/>
  <c r="N837" i="13"/>
  <c r="M837" i="13"/>
  <c r="L837" i="13"/>
  <c r="O836" i="13"/>
  <c r="N836" i="13"/>
  <c r="M836" i="13"/>
  <c r="L836" i="13"/>
  <c r="O835" i="13"/>
  <c r="N835" i="13"/>
  <c r="M835" i="13"/>
  <c r="L835" i="13"/>
  <c r="O834" i="13"/>
  <c r="N834" i="13"/>
  <c r="M834" i="13"/>
  <c r="L834" i="13"/>
  <c r="O833" i="13"/>
  <c r="N833" i="13"/>
  <c r="M833" i="13"/>
  <c r="L833" i="13"/>
  <c r="O832" i="13"/>
  <c r="N832" i="13"/>
  <c r="M832" i="13"/>
  <c r="L832" i="13"/>
  <c r="O831" i="13"/>
  <c r="N831" i="13"/>
  <c r="M831" i="13"/>
  <c r="L831" i="13"/>
  <c r="O830" i="13"/>
  <c r="N830" i="13"/>
  <c r="M830" i="13"/>
  <c r="L830" i="13"/>
  <c r="O829" i="13"/>
  <c r="N829" i="13"/>
  <c r="M829" i="13"/>
  <c r="L829" i="13"/>
  <c r="O828" i="13"/>
  <c r="N828" i="13"/>
  <c r="M828" i="13"/>
  <c r="L828" i="13"/>
  <c r="O827" i="13"/>
  <c r="N827" i="13"/>
  <c r="M827" i="13"/>
  <c r="L827" i="13"/>
  <c r="O826" i="13"/>
  <c r="N826" i="13"/>
  <c r="M826" i="13"/>
  <c r="L826" i="13"/>
  <c r="O825" i="13"/>
  <c r="N825" i="13"/>
  <c r="M825" i="13"/>
  <c r="L825" i="13"/>
  <c r="O824" i="13"/>
  <c r="N824" i="13"/>
  <c r="M824" i="13"/>
  <c r="L824" i="13"/>
  <c r="O823" i="13"/>
  <c r="N823" i="13"/>
  <c r="M823" i="13"/>
  <c r="L823" i="13"/>
  <c r="O822" i="13"/>
  <c r="N822" i="13"/>
  <c r="M822" i="13"/>
  <c r="L822" i="13"/>
  <c r="O821" i="13"/>
  <c r="N821" i="13"/>
  <c r="M821" i="13"/>
  <c r="L821" i="13"/>
  <c r="O820" i="13"/>
  <c r="N820" i="13"/>
  <c r="M820" i="13"/>
  <c r="L820" i="13"/>
  <c r="O819" i="13"/>
  <c r="N819" i="13"/>
  <c r="M819" i="13"/>
  <c r="L819" i="13"/>
  <c r="O818" i="13"/>
  <c r="N818" i="13"/>
  <c r="M818" i="13"/>
  <c r="L818" i="13"/>
  <c r="O817" i="13"/>
  <c r="N817" i="13"/>
  <c r="M817" i="13"/>
  <c r="L817" i="13"/>
  <c r="O816" i="13"/>
  <c r="N816" i="13"/>
  <c r="M816" i="13"/>
  <c r="L816" i="13"/>
  <c r="O815" i="13"/>
  <c r="N815" i="13"/>
  <c r="M815" i="13"/>
  <c r="L815" i="13"/>
  <c r="O814" i="13"/>
  <c r="N814" i="13"/>
  <c r="M814" i="13"/>
  <c r="L814" i="13"/>
  <c r="O813" i="13"/>
  <c r="N813" i="13"/>
  <c r="M813" i="13"/>
  <c r="L813" i="13"/>
  <c r="O812" i="13"/>
  <c r="N812" i="13"/>
  <c r="M812" i="13"/>
  <c r="L812" i="13"/>
  <c r="O811" i="13"/>
  <c r="N811" i="13"/>
  <c r="M811" i="13"/>
  <c r="L811" i="13"/>
  <c r="O810" i="13"/>
  <c r="N810" i="13"/>
  <c r="M810" i="13"/>
  <c r="L810" i="13"/>
  <c r="O809" i="13"/>
  <c r="N809" i="13"/>
  <c r="M809" i="13"/>
  <c r="L809" i="13"/>
  <c r="O808" i="13"/>
  <c r="N808" i="13"/>
  <c r="M808" i="13"/>
  <c r="L808" i="13"/>
  <c r="O807" i="13"/>
  <c r="N807" i="13"/>
  <c r="M807" i="13"/>
  <c r="L807" i="13"/>
  <c r="O806" i="13"/>
  <c r="N806" i="13"/>
  <c r="M806" i="13"/>
  <c r="L806" i="13"/>
  <c r="O805" i="13"/>
  <c r="N805" i="13"/>
  <c r="M805" i="13"/>
  <c r="L805" i="13"/>
  <c r="O804" i="13"/>
  <c r="N804" i="13"/>
  <c r="M804" i="13"/>
  <c r="L804" i="13"/>
  <c r="O803" i="13"/>
  <c r="N803" i="13"/>
  <c r="M803" i="13"/>
  <c r="L803" i="13"/>
  <c r="O802" i="13"/>
  <c r="N802" i="13"/>
  <c r="M802" i="13"/>
  <c r="L802" i="13"/>
  <c r="O801" i="13"/>
  <c r="N801" i="13"/>
  <c r="M801" i="13"/>
  <c r="L801" i="13"/>
  <c r="O800" i="13"/>
  <c r="N800" i="13"/>
  <c r="M800" i="13"/>
  <c r="L800" i="13"/>
  <c r="O799" i="13"/>
  <c r="N799" i="13"/>
  <c r="M799" i="13"/>
  <c r="L799" i="13"/>
  <c r="O798" i="13"/>
  <c r="N798" i="13"/>
  <c r="M798" i="13"/>
  <c r="L798" i="13"/>
  <c r="O797" i="13"/>
  <c r="N797" i="13"/>
  <c r="M797" i="13"/>
  <c r="L797" i="13"/>
  <c r="O796" i="13"/>
  <c r="N796" i="13"/>
  <c r="M796" i="13"/>
  <c r="L796" i="13"/>
  <c r="O795" i="13"/>
  <c r="N795" i="13"/>
  <c r="M795" i="13"/>
  <c r="L795" i="13"/>
  <c r="O794" i="13"/>
  <c r="N794" i="13"/>
  <c r="M794" i="13"/>
  <c r="L794" i="13"/>
  <c r="O793" i="13"/>
  <c r="N793" i="13"/>
  <c r="M793" i="13"/>
  <c r="L793" i="13"/>
  <c r="O792" i="13"/>
  <c r="N792" i="13"/>
  <c r="M792" i="13"/>
  <c r="L792" i="13"/>
  <c r="O791" i="13"/>
  <c r="N791" i="13"/>
  <c r="M791" i="13"/>
  <c r="L791" i="13"/>
  <c r="O790" i="13"/>
  <c r="N790" i="13"/>
  <c r="M790" i="13"/>
  <c r="L790" i="13"/>
  <c r="O789" i="13"/>
  <c r="N789" i="13"/>
  <c r="M789" i="13"/>
  <c r="L789" i="13"/>
  <c r="O788" i="13"/>
  <c r="N788" i="13"/>
  <c r="M788" i="13"/>
  <c r="L788" i="13"/>
  <c r="O787" i="13"/>
  <c r="N787" i="13"/>
  <c r="M787" i="13"/>
  <c r="L787" i="13"/>
  <c r="O786" i="13"/>
  <c r="N786" i="13"/>
  <c r="M786" i="13"/>
  <c r="L786" i="13"/>
  <c r="O785" i="13"/>
  <c r="N785" i="13"/>
  <c r="M785" i="13"/>
  <c r="L785" i="13"/>
  <c r="O784" i="13"/>
  <c r="N784" i="13"/>
  <c r="M784" i="13"/>
  <c r="L784" i="13"/>
  <c r="O783" i="13"/>
  <c r="N783" i="13"/>
  <c r="M783" i="13"/>
  <c r="L783" i="13"/>
  <c r="O782" i="13"/>
  <c r="N782" i="13"/>
  <c r="M782" i="13"/>
  <c r="L782" i="13"/>
  <c r="O781" i="13"/>
  <c r="N781" i="13"/>
  <c r="M781" i="13"/>
  <c r="L781" i="13"/>
  <c r="O780" i="13"/>
  <c r="N780" i="13"/>
  <c r="M780" i="13"/>
  <c r="L780" i="13"/>
  <c r="O779" i="13"/>
  <c r="N779" i="13"/>
  <c r="M779" i="13"/>
  <c r="L779" i="13"/>
  <c r="O778" i="13"/>
  <c r="N778" i="13"/>
  <c r="M778" i="13"/>
  <c r="L778" i="13"/>
  <c r="O777" i="13"/>
  <c r="N777" i="13"/>
  <c r="M777" i="13"/>
  <c r="L777" i="13"/>
  <c r="O776" i="13"/>
  <c r="N776" i="13"/>
  <c r="M776" i="13"/>
  <c r="L776" i="13"/>
  <c r="O775" i="13"/>
  <c r="N775" i="13"/>
  <c r="M775" i="13"/>
  <c r="L775" i="13"/>
  <c r="O774" i="13"/>
  <c r="N774" i="13"/>
  <c r="M774" i="13"/>
  <c r="L774" i="13"/>
  <c r="O773" i="13"/>
  <c r="N773" i="13"/>
  <c r="M773" i="13"/>
  <c r="L773" i="13"/>
  <c r="O772" i="13"/>
  <c r="N772" i="13"/>
  <c r="M772" i="13"/>
  <c r="L772" i="13"/>
  <c r="O771" i="13"/>
  <c r="N771" i="13"/>
  <c r="M771" i="13"/>
  <c r="L771" i="13"/>
  <c r="O770" i="13"/>
  <c r="N770" i="13"/>
  <c r="M770" i="13"/>
  <c r="L770" i="13"/>
  <c r="O769" i="13"/>
  <c r="N769" i="13"/>
  <c r="M769" i="13"/>
  <c r="L769" i="13"/>
  <c r="O768" i="13"/>
  <c r="N768" i="13"/>
  <c r="M768" i="13"/>
  <c r="L768" i="13"/>
  <c r="O767" i="13"/>
  <c r="N767" i="13"/>
  <c r="M767" i="13"/>
  <c r="L767" i="13"/>
  <c r="O766" i="13"/>
  <c r="N766" i="13"/>
  <c r="M766" i="13"/>
  <c r="L766" i="13"/>
  <c r="O765" i="13"/>
  <c r="N765" i="13"/>
  <c r="M765" i="13"/>
  <c r="L765" i="13"/>
  <c r="O764" i="13"/>
  <c r="N764" i="13"/>
  <c r="M764" i="13"/>
  <c r="L764" i="13"/>
  <c r="O763" i="13"/>
  <c r="N763" i="13"/>
  <c r="M763" i="13"/>
  <c r="L763" i="13"/>
  <c r="O762" i="13"/>
  <c r="N762" i="13"/>
  <c r="M762" i="13"/>
  <c r="L762" i="13"/>
  <c r="O761" i="13"/>
  <c r="N761" i="13"/>
  <c r="M761" i="13"/>
  <c r="L761" i="13"/>
  <c r="O760" i="13"/>
  <c r="N760" i="13"/>
  <c r="M760" i="13"/>
  <c r="L760" i="13"/>
  <c r="O759" i="13"/>
  <c r="N759" i="13"/>
  <c r="M759" i="13"/>
  <c r="L759" i="13"/>
  <c r="O758" i="13"/>
  <c r="N758" i="13"/>
  <c r="M758" i="13"/>
  <c r="L758" i="13"/>
  <c r="O757" i="13"/>
  <c r="N757" i="13"/>
  <c r="M757" i="13"/>
  <c r="L757" i="13"/>
  <c r="O756" i="13"/>
  <c r="N756" i="13"/>
  <c r="M756" i="13"/>
  <c r="L756" i="13"/>
  <c r="O755" i="13"/>
  <c r="N755" i="13"/>
  <c r="M755" i="13"/>
  <c r="L755" i="13"/>
  <c r="O754" i="13"/>
  <c r="N754" i="13"/>
  <c r="M754" i="13"/>
  <c r="L754" i="13"/>
  <c r="O753" i="13"/>
  <c r="N753" i="13"/>
  <c r="M753" i="13"/>
  <c r="L753" i="13"/>
  <c r="O752" i="13"/>
  <c r="N752" i="13"/>
  <c r="M752" i="13"/>
  <c r="L752" i="13"/>
  <c r="O751" i="13"/>
  <c r="N751" i="13"/>
  <c r="M751" i="13"/>
  <c r="L751" i="13"/>
  <c r="O750" i="13"/>
  <c r="N750" i="13"/>
  <c r="M750" i="13"/>
  <c r="L750" i="13"/>
  <c r="O749" i="13"/>
  <c r="N749" i="13"/>
  <c r="M749" i="13"/>
  <c r="L749" i="13"/>
  <c r="O748" i="13"/>
  <c r="N748" i="13"/>
  <c r="M748" i="13"/>
  <c r="L748" i="13"/>
  <c r="O747" i="13"/>
  <c r="N747" i="13"/>
  <c r="M747" i="13"/>
  <c r="L747" i="13"/>
  <c r="O746" i="13"/>
  <c r="N746" i="13"/>
  <c r="M746" i="13"/>
  <c r="L746" i="13"/>
  <c r="O745" i="13"/>
  <c r="N745" i="13"/>
  <c r="M745" i="13"/>
  <c r="L745" i="13"/>
  <c r="O744" i="13"/>
  <c r="N744" i="13"/>
  <c r="M744" i="13"/>
  <c r="L744" i="13"/>
  <c r="O743" i="13"/>
  <c r="N743" i="13"/>
  <c r="M743" i="13"/>
  <c r="L743" i="13"/>
  <c r="O742" i="13"/>
  <c r="N742" i="13"/>
  <c r="M742" i="13"/>
  <c r="L742" i="13"/>
  <c r="O741" i="13"/>
  <c r="N741" i="13"/>
  <c r="M741" i="13"/>
  <c r="L741" i="13"/>
  <c r="O740" i="13"/>
  <c r="N740" i="13"/>
  <c r="M740" i="13"/>
  <c r="L740" i="13"/>
  <c r="O739" i="13"/>
  <c r="N739" i="13"/>
  <c r="M739" i="13"/>
  <c r="L739" i="13"/>
  <c r="O738" i="13"/>
  <c r="N738" i="13"/>
  <c r="M738" i="13"/>
  <c r="L738" i="13"/>
  <c r="O737" i="13"/>
  <c r="N737" i="13"/>
  <c r="M737" i="13"/>
  <c r="L737" i="13"/>
  <c r="O736" i="13"/>
  <c r="N736" i="13"/>
  <c r="M736" i="13"/>
  <c r="L736" i="13"/>
  <c r="O735" i="13"/>
  <c r="N735" i="13"/>
  <c r="M735" i="13"/>
  <c r="L735" i="13"/>
  <c r="O734" i="13"/>
  <c r="N734" i="13"/>
  <c r="M734" i="13"/>
  <c r="L734" i="13"/>
  <c r="O733" i="13"/>
  <c r="N733" i="13"/>
  <c r="M733" i="13"/>
  <c r="L733" i="13"/>
  <c r="O732" i="13"/>
  <c r="N732" i="13"/>
  <c r="M732" i="13"/>
  <c r="L732" i="13"/>
  <c r="O731" i="13"/>
  <c r="N731" i="13"/>
  <c r="M731" i="13"/>
  <c r="L731" i="13"/>
  <c r="O730" i="13"/>
  <c r="N730" i="13"/>
  <c r="M730" i="13"/>
  <c r="L730" i="13"/>
  <c r="O729" i="13"/>
  <c r="N729" i="13"/>
  <c r="M729" i="13"/>
  <c r="L729" i="13"/>
  <c r="O728" i="13"/>
  <c r="N728" i="13"/>
  <c r="M728" i="13"/>
  <c r="L728" i="13"/>
  <c r="O727" i="13"/>
  <c r="N727" i="13"/>
  <c r="M727" i="13"/>
  <c r="L727" i="13"/>
  <c r="O726" i="13"/>
  <c r="N726" i="13"/>
  <c r="M726" i="13"/>
  <c r="L726" i="13"/>
  <c r="O725" i="13"/>
  <c r="N725" i="13"/>
  <c r="M725" i="13"/>
  <c r="L725" i="13"/>
  <c r="O724" i="13"/>
  <c r="N724" i="13"/>
  <c r="M724" i="13"/>
  <c r="L724" i="13"/>
  <c r="O723" i="13"/>
  <c r="N723" i="13"/>
  <c r="M723" i="13"/>
  <c r="L723" i="13"/>
  <c r="O722" i="13"/>
  <c r="N722" i="13"/>
  <c r="M722" i="13"/>
  <c r="L722" i="13"/>
  <c r="O721" i="13"/>
  <c r="N721" i="13"/>
  <c r="M721" i="13"/>
  <c r="L721" i="13"/>
  <c r="O720" i="13"/>
  <c r="N720" i="13"/>
  <c r="M720" i="13"/>
  <c r="L720" i="13"/>
  <c r="O719" i="13"/>
  <c r="N719" i="13"/>
  <c r="M719" i="13"/>
  <c r="L719" i="13"/>
  <c r="O718" i="13"/>
  <c r="N718" i="13"/>
  <c r="M718" i="13"/>
  <c r="L718" i="13"/>
  <c r="O717" i="13"/>
  <c r="N717" i="13"/>
  <c r="M717" i="13"/>
  <c r="L717" i="13"/>
  <c r="O716" i="13"/>
  <c r="N716" i="13"/>
  <c r="M716" i="13"/>
  <c r="L716" i="13"/>
  <c r="O715" i="13"/>
  <c r="N715" i="13"/>
  <c r="M715" i="13"/>
  <c r="L715" i="13"/>
  <c r="O714" i="13"/>
  <c r="N714" i="13"/>
  <c r="M714" i="13"/>
  <c r="L714" i="13"/>
  <c r="O713" i="13"/>
  <c r="N713" i="13"/>
  <c r="M713" i="13"/>
  <c r="L713" i="13"/>
  <c r="O712" i="13"/>
  <c r="N712" i="13"/>
  <c r="M712" i="13"/>
  <c r="L712" i="13"/>
  <c r="O711" i="13"/>
  <c r="N711" i="13"/>
  <c r="M711" i="13"/>
  <c r="L711" i="13"/>
  <c r="O710" i="13"/>
  <c r="N710" i="13"/>
  <c r="M710" i="13"/>
  <c r="L710" i="13"/>
  <c r="O709" i="13"/>
  <c r="N709" i="13"/>
  <c r="M709" i="13"/>
  <c r="L709" i="13"/>
  <c r="O708" i="13"/>
  <c r="N708" i="13"/>
  <c r="M708" i="13"/>
  <c r="L708" i="13"/>
  <c r="O707" i="13"/>
  <c r="N707" i="13"/>
  <c r="M707" i="13"/>
  <c r="L707" i="13"/>
  <c r="O706" i="13"/>
  <c r="N706" i="13"/>
  <c r="M706" i="13"/>
  <c r="L706" i="13"/>
  <c r="O705" i="13"/>
  <c r="N705" i="13"/>
  <c r="M705" i="13"/>
  <c r="L705" i="13"/>
  <c r="O704" i="13"/>
  <c r="N704" i="13"/>
  <c r="M704" i="13"/>
  <c r="L704" i="13"/>
  <c r="O703" i="13"/>
  <c r="N703" i="13"/>
  <c r="M703" i="13"/>
  <c r="L703" i="13"/>
  <c r="O702" i="13"/>
  <c r="N702" i="13"/>
  <c r="M702" i="13"/>
  <c r="L702" i="13"/>
  <c r="O701" i="13"/>
  <c r="N701" i="13"/>
  <c r="M701" i="13"/>
  <c r="L701" i="13"/>
  <c r="O700" i="13"/>
  <c r="N700" i="13"/>
  <c r="M700" i="13"/>
  <c r="L700" i="13"/>
  <c r="O699" i="13"/>
  <c r="N699" i="13"/>
  <c r="M699" i="13"/>
  <c r="L699" i="13"/>
  <c r="O698" i="13"/>
  <c r="N698" i="13"/>
  <c r="M698" i="13"/>
  <c r="L698" i="13"/>
  <c r="O697" i="13"/>
  <c r="N697" i="13"/>
  <c r="M697" i="13"/>
  <c r="L697" i="13"/>
  <c r="O696" i="13"/>
  <c r="N696" i="13"/>
  <c r="M696" i="13"/>
  <c r="L696" i="13"/>
  <c r="O695" i="13"/>
  <c r="N695" i="13"/>
  <c r="M695" i="13"/>
  <c r="L695" i="13"/>
  <c r="O694" i="13"/>
  <c r="N694" i="13"/>
  <c r="M694" i="13"/>
  <c r="L694" i="13"/>
  <c r="O693" i="13"/>
  <c r="N693" i="13"/>
  <c r="M693" i="13"/>
  <c r="L693" i="13"/>
  <c r="O692" i="13"/>
  <c r="N692" i="13"/>
  <c r="M692" i="13"/>
  <c r="L692" i="13"/>
  <c r="O691" i="13"/>
  <c r="N691" i="13"/>
  <c r="M691" i="13"/>
  <c r="L691" i="13"/>
  <c r="O690" i="13"/>
  <c r="N690" i="13"/>
  <c r="M690" i="13"/>
  <c r="L690" i="13"/>
  <c r="O689" i="13"/>
  <c r="N689" i="13"/>
  <c r="M689" i="13"/>
  <c r="L689" i="13"/>
  <c r="O688" i="13"/>
  <c r="N688" i="13"/>
  <c r="M688" i="13"/>
  <c r="L688" i="13"/>
  <c r="O687" i="13"/>
  <c r="N687" i="13"/>
  <c r="M687" i="13"/>
  <c r="L687" i="13"/>
  <c r="O686" i="13"/>
  <c r="N686" i="13"/>
  <c r="M686" i="13"/>
  <c r="L686" i="13"/>
  <c r="O685" i="13"/>
  <c r="N685" i="13"/>
  <c r="M685" i="13"/>
  <c r="L685" i="13"/>
  <c r="O684" i="13"/>
  <c r="N684" i="13"/>
  <c r="M684" i="13"/>
  <c r="L684" i="13"/>
  <c r="O683" i="13"/>
  <c r="N683" i="13"/>
  <c r="M683" i="13"/>
  <c r="L683" i="13"/>
  <c r="O682" i="13"/>
  <c r="N682" i="13"/>
  <c r="M682" i="13"/>
  <c r="L682" i="13"/>
  <c r="O681" i="13"/>
  <c r="N681" i="13"/>
  <c r="M681" i="13"/>
  <c r="L681" i="13"/>
  <c r="O680" i="13"/>
  <c r="N680" i="13"/>
  <c r="M680" i="13"/>
  <c r="L680" i="13"/>
  <c r="O679" i="13"/>
  <c r="N679" i="13"/>
  <c r="M679" i="13"/>
  <c r="L679" i="13"/>
  <c r="O678" i="13"/>
  <c r="N678" i="13"/>
  <c r="M678" i="13"/>
  <c r="L678" i="13"/>
  <c r="O677" i="13"/>
  <c r="N677" i="13"/>
  <c r="M677" i="13"/>
  <c r="L677" i="13"/>
  <c r="O676" i="13"/>
  <c r="N676" i="13"/>
  <c r="M676" i="13"/>
  <c r="L676" i="13"/>
  <c r="O675" i="13"/>
  <c r="N675" i="13"/>
  <c r="M675" i="13"/>
  <c r="L675" i="13"/>
  <c r="O674" i="13"/>
  <c r="N674" i="13"/>
  <c r="M674" i="13"/>
  <c r="L674" i="13"/>
  <c r="O673" i="13"/>
  <c r="N673" i="13"/>
  <c r="M673" i="13"/>
  <c r="L673" i="13"/>
  <c r="O672" i="13"/>
  <c r="N672" i="13"/>
  <c r="M672" i="13"/>
  <c r="L672" i="13"/>
  <c r="O671" i="13"/>
  <c r="N671" i="13"/>
  <c r="M671" i="13"/>
  <c r="L671" i="13"/>
  <c r="O670" i="13"/>
  <c r="N670" i="13"/>
  <c r="M670" i="13"/>
  <c r="L670" i="13"/>
  <c r="O669" i="13"/>
  <c r="N669" i="13"/>
  <c r="M669" i="13"/>
  <c r="L669" i="13"/>
  <c r="O668" i="13"/>
  <c r="N668" i="13"/>
  <c r="M668" i="13"/>
  <c r="L668" i="13"/>
  <c r="O667" i="13"/>
  <c r="N667" i="13"/>
  <c r="M667" i="13"/>
  <c r="L667" i="13"/>
  <c r="O666" i="13"/>
  <c r="N666" i="13"/>
  <c r="M666" i="13"/>
  <c r="L666" i="13"/>
  <c r="O665" i="13"/>
  <c r="N665" i="13"/>
  <c r="M665" i="13"/>
  <c r="L665" i="13"/>
  <c r="O664" i="13"/>
  <c r="N664" i="13"/>
  <c r="M664" i="13"/>
  <c r="L664" i="13"/>
  <c r="O663" i="13"/>
  <c r="N663" i="13"/>
  <c r="M663" i="13"/>
  <c r="L663" i="13"/>
  <c r="O662" i="13"/>
  <c r="N662" i="13"/>
  <c r="M662" i="13"/>
  <c r="L662" i="13"/>
  <c r="O661" i="13"/>
  <c r="N661" i="13"/>
  <c r="M661" i="13"/>
  <c r="L661" i="13"/>
  <c r="O660" i="13"/>
  <c r="N660" i="13"/>
  <c r="M660" i="13"/>
  <c r="L660" i="13"/>
  <c r="O659" i="13"/>
  <c r="N659" i="13"/>
  <c r="M659" i="13"/>
  <c r="L659" i="13"/>
  <c r="O658" i="13"/>
  <c r="N658" i="13"/>
  <c r="M658" i="13"/>
  <c r="L658" i="13"/>
  <c r="O657" i="13"/>
  <c r="N657" i="13"/>
  <c r="M657" i="13"/>
  <c r="L657" i="13"/>
  <c r="O656" i="13"/>
  <c r="N656" i="13"/>
  <c r="M656" i="13"/>
  <c r="L656" i="13"/>
  <c r="O655" i="13"/>
  <c r="N655" i="13"/>
  <c r="M655" i="13"/>
  <c r="L655" i="13"/>
  <c r="O654" i="13"/>
  <c r="N654" i="13"/>
  <c r="M654" i="13"/>
  <c r="L654" i="13"/>
  <c r="O653" i="13"/>
  <c r="N653" i="13"/>
  <c r="M653" i="13"/>
  <c r="L653" i="13"/>
  <c r="O652" i="13"/>
  <c r="N652" i="13"/>
  <c r="M652" i="13"/>
  <c r="L652" i="13"/>
  <c r="O651" i="13"/>
  <c r="N651" i="13"/>
  <c r="M651" i="13"/>
  <c r="L651" i="13"/>
  <c r="O650" i="13"/>
  <c r="N650" i="13"/>
  <c r="M650" i="13"/>
  <c r="L650" i="13"/>
  <c r="O649" i="13"/>
  <c r="N649" i="13"/>
  <c r="M649" i="13"/>
  <c r="L649" i="13"/>
  <c r="O648" i="13"/>
  <c r="N648" i="13"/>
  <c r="M648" i="13"/>
  <c r="L648" i="13"/>
  <c r="O647" i="13"/>
  <c r="N647" i="13"/>
  <c r="M647" i="13"/>
  <c r="L647" i="13"/>
  <c r="O646" i="13"/>
  <c r="N646" i="13"/>
  <c r="M646" i="13"/>
  <c r="L646" i="13"/>
  <c r="O645" i="13"/>
  <c r="N645" i="13"/>
  <c r="M645" i="13"/>
  <c r="L645" i="13"/>
  <c r="O644" i="13"/>
  <c r="N644" i="13"/>
  <c r="M644" i="13"/>
  <c r="L644" i="13"/>
  <c r="O643" i="13"/>
  <c r="N643" i="13"/>
  <c r="M643" i="13"/>
  <c r="L643" i="13"/>
  <c r="O642" i="13"/>
  <c r="N642" i="13"/>
  <c r="M642" i="13"/>
  <c r="L642" i="13"/>
  <c r="O641" i="13"/>
  <c r="N641" i="13"/>
  <c r="M641" i="13"/>
  <c r="L641" i="13"/>
  <c r="O640" i="13"/>
  <c r="N640" i="13"/>
  <c r="M640" i="13"/>
  <c r="L640" i="13"/>
  <c r="O639" i="13"/>
  <c r="N639" i="13"/>
  <c r="M639" i="13"/>
  <c r="L639" i="13"/>
  <c r="O638" i="13"/>
  <c r="N638" i="13"/>
  <c r="M638" i="13"/>
  <c r="L638" i="13"/>
  <c r="O637" i="13"/>
  <c r="N637" i="13"/>
  <c r="M637" i="13"/>
  <c r="L637" i="13"/>
  <c r="O636" i="13"/>
  <c r="N636" i="13"/>
  <c r="M636" i="13"/>
  <c r="L636" i="13"/>
  <c r="O635" i="13"/>
  <c r="N635" i="13"/>
  <c r="M635" i="13"/>
  <c r="L635" i="13"/>
  <c r="O634" i="13"/>
  <c r="N634" i="13"/>
  <c r="M634" i="13"/>
  <c r="L634" i="13"/>
  <c r="O633" i="13"/>
  <c r="N633" i="13"/>
  <c r="M633" i="13"/>
  <c r="L633" i="13"/>
  <c r="O632" i="13"/>
  <c r="N632" i="13"/>
  <c r="M632" i="13"/>
  <c r="L632" i="13"/>
  <c r="O631" i="13"/>
  <c r="N631" i="13"/>
  <c r="M631" i="13"/>
  <c r="L631" i="13"/>
  <c r="O630" i="13"/>
  <c r="N630" i="13"/>
  <c r="M630" i="13"/>
  <c r="L630" i="13"/>
  <c r="O629" i="13"/>
  <c r="N629" i="13"/>
  <c r="M629" i="13"/>
  <c r="L629" i="13"/>
  <c r="O628" i="13"/>
  <c r="N628" i="13"/>
  <c r="M628" i="13"/>
  <c r="L628" i="13"/>
  <c r="O627" i="13"/>
  <c r="N627" i="13"/>
  <c r="M627" i="13"/>
  <c r="L627" i="13"/>
  <c r="O626" i="13"/>
  <c r="N626" i="13"/>
  <c r="M626" i="13"/>
  <c r="L626" i="13"/>
  <c r="O625" i="13"/>
  <c r="N625" i="13"/>
  <c r="M625" i="13"/>
  <c r="L625" i="13"/>
  <c r="O624" i="13"/>
  <c r="N624" i="13"/>
  <c r="M624" i="13"/>
  <c r="L624" i="13"/>
  <c r="O623" i="13"/>
  <c r="N623" i="13"/>
  <c r="M623" i="13"/>
  <c r="L623" i="13"/>
  <c r="O622" i="13"/>
  <c r="N622" i="13"/>
  <c r="M622" i="13"/>
  <c r="L622" i="13"/>
  <c r="O621" i="13"/>
  <c r="N621" i="13"/>
  <c r="M621" i="13"/>
  <c r="L621" i="13"/>
  <c r="O620" i="13"/>
  <c r="N620" i="13"/>
  <c r="M620" i="13"/>
  <c r="L620" i="13"/>
  <c r="O619" i="13"/>
  <c r="N619" i="13"/>
  <c r="M619" i="13"/>
  <c r="L619" i="13"/>
  <c r="O618" i="13"/>
  <c r="N618" i="13"/>
  <c r="M618" i="13"/>
  <c r="L618" i="13"/>
  <c r="O617" i="13"/>
  <c r="N617" i="13"/>
  <c r="M617" i="13"/>
  <c r="L617" i="13"/>
  <c r="O616" i="13"/>
  <c r="N616" i="13"/>
  <c r="M616" i="13"/>
  <c r="L616" i="13"/>
  <c r="O615" i="13"/>
  <c r="N615" i="13"/>
  <c r="M615" i="13"/>
  <c r="L615" i="13"/>
  <c r="O614" i="13"/>
  <c r="N614" i="13"/>
  <c r="M614" i="13"/>
  <c r="L614" i="13"/>
  <c r="O613" i="13"/>
  <c r="N613" i="13"/>
  <c r="M613" i="13"/>
  <c r="L613" i="13"/>
  <c r="O612" i="13"/>
  <c r="N612" i="13"/>
  <c r="M612" i="13"/>
  <c r="L612" i="13"/>
  <c r="O611" i="13"/>
  <c r="N611" i="13"/>
  <c r="M611" i="13"/>
  <c r="L611" i="13"/>
  <c r="O610" i="13"/>
  <c r="N610" i="13"/>
  <c r="M610" i="13"/>
  <c r="L610" i="13"/>
  <c r="O609" i="13"/>
  <c r="N609" i="13"/>
  <c r="M609" i="13"/>
  <c r="L609" i="13"/>
  <c r="O608" i="13"/>
  <c r="N608" i="13"/>
  <c r="M608" i="13"/>
  <c r="L608" i="13"/>
  <c r="O607" i="13"/>
  <c r="N607" i="13"/>
  <c r="M607" i="13"/>
  <c r="L607" i="13"/>
  <c r="O606" i="13"/>
  <c r="N606" i="13"/>
  <c r="M606" i="13"/>
  <c r="L606" i="13"/>
  <c r="O605" i="13"/>
  <c r="N605" i="13"/>
  <c r="M605" i="13"/>
  <c r="L605" i="13"/>
  <c r="O604" i="13"/>
  <c r="N604" i="13"/>
  <c r="M604" i="13"/>
  <c r="L604" i="13"/>
  <c r="O603" i="13"/>
  <c r="N603" i="13"/>
  <c r="M603" i="13"/>
  <c r="L603" i="13"/>
  <c r="O602" i="13"/>
  <c r="N602" i="13"/>
  <c r="M602" i="13"/>
  <c r="L602" i="13"/>
  <c r="O601" i="13"/>
  <c r="N601" i="13"/>
  <c r="M601" i="13"/>
  <c r="L601" i="13"/>
  <c r="O600" i="13"/>
  <c r="N600" i="13"/>
  <c r="M600" i="13"/>
  <c r="L600" i="13"/>
  <c r="O599" i="13"/>
  <c r="N599" i="13"/>
  <c r="M599" i="13"/>
  <c r="L599" i="13"/>
  <c r="O598" i="13"/>
  <c r="N598" i="13"/>
  <c r="M598" i="13"/>
  <c r="L598" i="13"/>
  <c r="O597" i="13"/>
  <c r="N597" i="13"/>
  <c r="M597" i="13"/>
  <c r="L597" i="13"/>
  <c r="O596" i="13"/>
  <c r="N596" i="13"/>
  <c r="M596" i="13"/>
  <c r="L596" i="13"/>
  <c r="O595" i="13"/>
  <c r="N595" i="13"/>
  <c r="M595" i="13"/>
  <c r="L595" i="13"/>
  <c r="O594" i="13"/>
  <c r="N594" i="13"/>
  <c r="M594" i="13"/>
  <c r="L594" i="13"/>
  <c r="O593" i="13"/>
  <c r="N593" i="13"/>
  <c r="M593" i="13"/>
  <c r="L593" i="13"/>
  <c r="O592" i="13"/>
  <c r="N592" i="13"/>
  <c r="M592" i="13"/>
  <c r="L592" i="13"/>
  <c r="O591" i="13"/>
  <c r="N591" i="13"/>
  <c r="M591" i="13"/>
  <c r="L591" i="13"/>
  <c r="O590" i="13"/>
  <c r="N590" i="13"/>
  <c r="M590" i="13"/>
  <c r="L590" i="13"/>
  <c r="O589" i="13"/>
  <c r="N589" i="13"/>
  <c r="M589" i="13"/>
  <c r="L589" i="13"/>
  <c r="O588" i="13"/>
  <c r="N588" i="13"/>
  <c r="M588" i="13"/>
  <c r="L588" i="13"/>
  <c r="O587" i="13"/>
  <c r="N587" i="13"/>
  <c r="M587" i="13"/>
  <c r="L587" i="13"/>
  <c r="O586" i="13"/>
  <c r="N586" i="13"/>
  <c r="M586" i="13"/>
  <c r="L586" i="13"/>
  <c r="O585" i="13"/>
  <c r="N585" i="13"/>
  <c r="M585" i="13"/>
  <c r="L585" i="13"/>
  <c r="O584" i="13"/>
  <c r="N584" i="13"/>
  <c r="M584" i="13"/>
  <c r="L584" i="13"/>
  <c r="O583" i="13"/>
  <c r="N583" i="13"/>
  <c r="M583" i="13"/>
  <c r="L583" i="13"/>
  <c r="O582" i="13"/>
  <c r="N582" i="13"/>
  <c r="M582" i="13"/>
  <c r="L582" i="13"/>
  <c r="O581" i="13"/>
  <c r="N581" i="13"/>
  <c r="M581" i="13"/>
  <c r="L581" i="13"/>
  <c r="O580" i="13"/>
  <c r="N580" i="13"/>
  <c r="M580" i="13"/>
  <c r="L580" i="13"/>
  <c r="O579" i="13"/>
  <c r="N579" i="13"/>
  <c r="M579" i="13"/>
  <c r="L579" i="13"/>
  <c r="O578" i="13"/>
  <c r="N578" i="13"/>
  <c r="M578" i="13"/>
  <c r="L578" i="13"/>
  <c r="O577" i="13"/>
  <c r="N577" i="13"/>
  <c r="M577" i="13"/>
  <c r="L577" i="13"/>
  <c r="O576" i="13"/>
  <c r="N576" i="13"/>
  <c r="M576" i="13"/>
  <c r="L576" i="13"/>
  <c r="O575" i="13"/>
  <c r="N575" i="13"/>
  <c r="M575" i="13"/>
  <c r="L575" i="13"/>
  <c r="O574" i="13"/>
  <c r="N574" i="13"/>
  <c r="M574" i="13"/>
  <c r="L574" i="13"/>
  <c r="O573" i="13"/>
  <c r="N573" i="13"/>
  <c r="M573" i="13"/>
  <c r="L573" i="13"/>
  <c r="O572" i="13"/>
  <c r="N572" i="13"/>
  <c r="M572" i="13"/>
  <c r="L572" i="13"/>
  <c r="O571" i="13"/>
  <c r="N571" i="13"/>
  <c r="M571" i="13"/>
  <c r="L571" i="13"/>
  <c r="O570" i="13"/>
  <c r="N570" i="13"/>
  <c r="M570" i="13"/>
  <c r="L570" i="13"/>
  <c r="O569" i="13"/>
  <c r="N569" i="13"/>
  <c r="M569" i="13"/>
  <c r="L569" i="13"/>
  <c r="O568" i="13"/>
  <c r="N568" i="13"/>
  <c r="M568" i="13"/>
  <c r="L568" i="13"/>
  <c r="O567" i="13"/>
  <c r="N567" i="13"/>
  <c r="M567" i="13"/>
  <c r="L567" i="13"/>
  <c r="O566" i="13"/>
  <c r="N566" i="13"/>
  <c r="M566" i="13"/>
  <c r="L566" i="13"/>
  <c r="O565" i="13"/>
  <c r="N565" i="13"/>
  <c r="M565" i="13"/>
  <c r="L565" i="13"/>
  <c r="O564" i="13"/>
  <c r="N564" i="13"/>
  <c r="M564" i="13"/>
  <c r="L564" i="13"/>
  <c r="O563" i="13"/>
  <c r="N563" i="13"/>
  <c r="M563" i="13"/>
  <c r="L563" i="13"/>
  <c r="O562" i="13"/>
  <c r="N562" i="13"/>
  <c r="M562" i="13"/>
  <c r="L562" i="13"/>
  <c r="O561" i="13"/>
  <c r="N561" i="13"/>
  <c r="M561" i="13"/>
  <c r="L561" i="13"/>
  <c r="O560" i="13"/>
  <c r="N560" i="13"/>
  <c r="M560" i="13"/>
  <c r="L560" i="13"/>
  <c r="O559" i="13"/>
  <c r="N559" i="13"/>
  <c r="M559" i="13"/>
  <c r="L559" i="13"/>
  <c r="O558" i="13"/>
  <c r="N558" i="13"/>
  <c r="M558" i="13"/>
  <c r="L558" i="13"/>
  <c r="O557" i="13"/>
  <c r="N557" i="13"/>
  <c r="M557" i="13"/>
  <c r="L557" i="13"/>
  <c r="O556" i="13"/>
  <c r="N556" i="13"/>
  <c r="M556" i="13"/>
  <c r="L556" i="13"/>
  <c r="O555" i="13"/>
  <c r="N555" i="13"/>
  <c r="M555" i="13"/>
  <c r="L555" i="13"/>
  <c r="O554" i="13"/>
  <c r="N554" i="13"/>
  <c r="M554" i="13"/>
  <c r="L554" i="13"/>
  <c r="O553" i="13"/>
  <c r="N553" i="13"/>
  <c r="M553" i="13"/>
  <c r="L553" i="13"/>
  <c r="O552" i="13"/>
  <c r="N552" i="13"/>
  <c r="M552" i="13"/>
  <c r="L552" i="13"/>
  <c r="O551" i="13"/>
  <c r="N551" i="13"/>
  <c r="M551" i="13"/>
  <c r="L551" i="13"/>
  <c r="O550" i="13"/>
  <c r="N550" i="13"/>
  <c r="M550" i="13"/>
  <c r="L550" i="13"/>
  <c r="O549" i="13"/>
  <c r="N549" i="13"/>
  <c r="M549" i="13"/>
  <c r="L549" i="13"/>
  <c r="O548" i="13"/>
  <c r="N548" i="13"/>
  <c r="M548" i="13"/>
  <c r="L548" i="13"/>
  <c r="O547" i="13"/>
  <c r="N547" i="13"/>
  <c r="M547" i="13"/>
  <c r="L547" i="13"/>
  <c r="O546" i="13"/>
  <c r="N546" i="13"/>
  <c r="M546" i="13"/>
  <c r="L546" i="13"/>
  <c r="O545" i="13"/>
  <c r="N545" i="13"/>
  <c r="M545" i="13"/>
  <c r="L545" i="13"/>
  <c r="O544" i="13"/>
  <c r="N544" i="13"/>
  <c r="M544" i="13"/>
  <c r="L544" i="13"/>
  <c r="O543" i="13"/>
  <c r="N543" i="13"/>
  <c r="M543" i="13"/>
  <c r="L543" i="13"/>
  <c r="O542" i="13"/>
  <c r="N542" i="13"/>
  <c r="M542" i="13"/>
  <c r="L542" i="13"/>
  <c r="O541" i="13"/>
  <c r="N541" i="13"/>
  <c r="M541" i="13"/>
  <c r="L541" i="13"/>
  <c r="O540" i="13"/>
  <c r="N540" i="13"/>
  <c r="M540" i="13"/>
  <c r="L540" i="13"/>
  <c r="O539" i="13"/>
  <c r="N539" i="13"/>
  <c r="M539" i="13"/>
  <c r="L539" i="13"/>
  <c r="O538" i="13"/>
  <c r="N538" i="13"/>
  <c r="M538" i="13"/>
  <c r="L538" i="13"/>
  <c r="O537" i="13"/>
  <c r="N537" i="13"/>
  <c r="M537" i="13"/>
  <c r="L537" i="13"/>
  <c r="O536" i="13"/>
  <c r="N536" i="13"/>
  <c r="M536" i="13"/>
  <c r="L536" i="13"/>
  <c r="O535" i="13"/>
  <c r="N535" i="13"/>
  <c r="M535" i="13"/>
  <c r="L535" i="13"/>
  <c r="O534" i="13"/>
  <c r="N534" i="13"/>
  <c r="M534" i="13"/>
  <c r="L534" i="13"/>
  <c r="O533" i="13"/>
  <c r="N533" i="13"/>
  <c r="M533" i="13"/>
  <c r="L533" i="13"/>
  <c r="O532" i="13"/>
  <c r="N532" i="13"/>
  <c r="M532" i="13"/>
  <c r="L532" i="13"/>
  <c r="O531" i="13"/>
  <c r="N531" i="13"/>
  <c r="M531" i="13"/>
  <c r="L531" i="13"/>
  <c r="O530" i="13"/>
  <c r="N530" i="13"/>
  <c r="M530" i="13"/>
  <c r="L530" i="13"/>
  <c r="O529" i="13"/>
  <c r="N529" i="13"/>
  <c r="M529" i="13"/>
  <c r="L529" i="13"/>
  <c r="O528" i="13"/>
  <c r="N528" i="13"/>
  <c r="M528" i="13"/>
  <c r="L528" i="13"/>
  <c r="O527" i="13"/>
  <c r="N527" i="13"/>
  <c r="M527" i="13"/>
  <c r="L527" i="13"/>
  <c r="O526" i="13"/>
  <c r="N526" i="13"/>
  <c r="M526" i="13"/>
  <c r="L526" i="13"/>
  <c r="O525" i="13"/>
  <c r="N525" i="13"/>
  <c r="M525" i="13"/>
  <c r="L525" i="13"/>
  <c r="O524" i="13"/>
  <c r="N524" i="13"/>
  <c r="M524" i="13"/>
  <c r="L524" i="13"/>
  <c r="O523" i="13"/>
  <c r="N523" i="13"/>
  <c r="M523" i="13"/>
  <c r="L523" i="13"/>
  <c r="O522" i="13"/>
  <c r="N522" i="13"/>
  <c r="M522" i="13"/>
  <c r="L522" i="13"/>
  <c r="O521" i="13"/>
  <c r="N521" i="13"/>
  <c r="M521" i="13"/>
  <c r="L521" i="13"/>
  <c r="O520" i="13"/>
  <c r="N520" i="13"/>
  <c r="M520" i="13"/>
  <c r="L520" i="13"/>
  <c r="O519" i="13"/>
  <c r="N519" i="13"/>
  <c r="M519" i="13"/>
  <c r="L519" i="13"/>
  <c r="O518" i="13"/>
  <c r="N518" i="13"/>
  <c r="M518" i="13"/>
  <c r="L518" i="13"/>
  <c r="O517" i="13"/>
  <c r="N517" i="13"/>
  <c r="M517" i="13"/>
  <c r="L517" i="13"/>
  <c r="O516" i="13"/>
  <c r="N516" i="13"/>
  <c r="M516" i="13"/>
  <c r="L516" i="13"/>
  <c r="O515" i="13"/>
  <c r="N515" i="13"/>
  <c r="M515" i="13"/>
  <c r="L515" i="13"/>
  <c r="O514" i="13"/>
  <c r="N514" i="13"/>
  <c r="M514" i="13"/>
  <c r="L514" i="13"/>
  <c r="O513" i="13"/>
  <c r="N513" i="13"/>
  <c r="M513" i="13"/>
  <c r="L513" i="13"/>
  <c r="O512" i="13"/>
  <c r="N512" i="13"/>
  <c r="M512" i="13"/>
  <c r="L512" i="13"/>
  <c r="O511" i="13"/>
  <c r="N511" i="13"/>
  <c r="M511" i="13"/>
  <c r="L511" i="13"/>
  <c r="O510" i="13"/>
  <c r="N510" i="13"/>
  <c r="M510" i="13"/>
  <c r="L510" i="13"/>
  <c r="O509" i="13"/>
  <c r="N509" i="13"/>
  <c r="M509" i="13"/>
  <c r="L509" i="13"/>
  <c r="O508" i="13"/>
  <c r="N508" i="13"/>
  <c r="M508" i="13"/>
  <c r="L508" i="13"/>
  <c r="O507" i="13"/>
  <c r="N507" i="13"/>
  <c r="M507" i="13"/>
  <c r="L507" i="13"/>
  <c r="O506" i="13"/>
  <c r="N506" i="13"/>
  <c r="M506" i="13"/>
  <c r="L506" i="13"/>
  <c r="O505" i="13"/>
  <c r="N505" i="13"/>
  <c r="M505" i="13"/>
  <c r="L505" i="13"/>
  <c r="O504" i="13"/>
  <c r="N504" i="13"/>
  <c r="M504" i="13"/>
  <c r="L504" i="13"/>
  <c r="O503" i="13"/>
  <c r="N503" i="13"/>
  <c r="M503" i="13"/>
  <c r="L503" i="13"/>
  <c r="O502" i="13"/>
  <c r="N502" i="13"/>
  <c r="M502" i="13"/>
  <c r="L502" i="13"/>
  <c r="O501" i="13"/>
  <c r="N501" i="13"/>
  <c r="M501" i="13"/>
  <c r="L501" i="13"/>
  <c r="O500" i="13"/>
  <c r="N500" i="13"/>
  <c r="M500" i="13"/>
  <c r="L500" i="13"/>
  <c r="O499" i="13"/>
  <c r="N499" i="13"/>
  <c r="M499" i="13"/>
  <c r="L499" i="13"/>
  <c r="O498" i="13"/>
  <c r="N498" i="13"/>
  <c r="M498" i="13"/>
  <c r="L498" i="13"/>
  <c r="O497" i="13"/>
  <c r="N497" i="13"/>
  <c r="M497" i="13"/>
  <c r="L497" i="13"/>
  <c r="O496" i="13"/>
  <c r="N496" i="13"/>
  <c r="M496" i="13"/>
  <c r="L496" i="13"/>
  <c r="O495" i="13"/>
  <c r="N495" i="13"/>
  <c r="M495" i="13"/>
  <c r="L495" i="13"/>
  <c r="O494" i="13"/>
  <c r="N494" i="13"/>
  <c r="M494" i="13"/>
  <c r="L494" i="13"/>
  <c r="O493" i="13"/>
  <c r="N493" i="13"/>
  <c r="M493" i="13"/>
  <c r="L493" i="13"/>
  <c r="O492" i="13"/>
  <c r="N492" i="13"/>
  <c r="M492" i="13"/>
  <c r="L492" i="13"/>
  <c r="O491" i="13"/>
  <c r="N491" i="13"/>
  <c r="M491" i="13"/>
  <c r="L491" i="13"/>
  <c r="O490" i="13"/>
  <c r="N490" i="13"/>
  <c r="M490" i="13"/>
  <c r="L490" i="13"/>
  <c r="O489" i="13"/>
  <c r="N489" i="13"/>
  <c r="M489" i="13"/>
  <c r="L489" i="13"/>
  <c r="O488" i="13"/>
  <c r="N488" i="13"/>
  <c r="M488" i="13"/>
  <c r="L488" i="13"/>
  <c r="O487" i="13"/>
  <c r="N487" i="13"/>
  <c r="M487" i="13"/>
  <c r="L487" i="13"/>
  <c r="O486" i="13"/>
  <c r="N486" i="13"/>
  <c r="M486" i="13"/>
  <c r="L486" i="13"/>
  <c r="O485" i="13"/>
  <c r="N485" i="13"/>
  <c r="M485" i="13"/>
  <c r="L485" i="13"/>
  <c r="O484" i="13"/>
  <c r="N484" i="13"/>
  <c r="M484" i="13"/>
  <c r="L484" i="13"/>
  <c r="O483" i="13"/>
  <c r="N483" i="13"/>
  <c r="M483" i="13"/>
  <c r="L483" i="13"/>
  <c r="O482" i="13"/>
  <c r="N482" i="13"/>
  <c r="M482" i="13"/>
  <c r="L482" i="13"/>
  <c r="O481" i="13"/>
  <c r="N481" i="13"/>
  <c r="M481" i="13"/>
  <c r="L481" i="13"/>
  <c r="O480" i="13"/>
  <c r="N480" i="13"/>
  <c r="M480" i="13"/>
  <c r="L480" i="13"/>
  <c r="O479" i="13"/>
  <c r="N479" i="13"/>
  <c r="M479" i="13"/>
  <c r="L479" i="13"/>
  <c r="O478" i="13"/>
  <c r="N478" i="13"/>
  <c r="M478" i="13"/>
  <c r="L478" i="13"/>
  <c r="O477" i="13"/>
  <c r="N477" i="13"/>
  <c r="M477" i="13"/>
  <c r="L477" i="13"/>
  <c r="O476" i="13"/>
  <c r="N476" i="13"/>
  <c r="M476" i="13"/>
  <c r="L476" i="13"/>
  <c r="O475" i="13"/>
  <c r="N475" i="13"/>
  <c r="M475" i="13"/>
  <c r="L475" i="13"/>
  <c r="O474" i="13"/>
  <c r="N474" i="13"/>
  <c r="M474" i="13"/>
  <c r="L474" i="13"/>
  <c r="O473" i="13"/>
  <c r="N473" i="13"/>
  <c r="M473" i="13"/>
  <c r="L473" i="13"/>
  <c r="O472" i="13"/>
  <c r="N472" i="13"/>
  <c r="M472" i="13"/>
  <c r="L472" i="13"/>
  <c r="O471" i="13"/>
  <c r="N471" i="13"/>
  <c r="M471" i="13"/>
  <c r="L471" i="13"/>
  <c r="O470" i="13"/>
  <c r="N470" i="13"/>
  <c r="M470" i="13"/>
  <c r="L470" i="13"/>
  <c r="O469" i="13"/>
  <c r="N469" i="13"/>
  <c r="M469" i="13"/>
  <c r="L469" i="13"/>
  <c r="O468" i="13"/>
  <c r="N468" i="13"/>
  <c r="M468" i="13"/>
  <c r="L468" i="13"/>
  <c r="O467" i="13"/>
  <c r="N467" i="13"/>
  <c r="M467" i="13"/>
  <c r="L467" i="13"/>
  <c r="O466" i="13"/>
  <c r="N466" i="13"/>
  <c r="M466" i="13"/>
  <c r="L466" i="13"/>
  <c r="O465" i="13"/>
  <c r="N465" i="13"/>
  <c r="M465" i="13"/>
  <c r="L465" i="13"/>
  <c r="O464" i="13"/>
  <c r="N464" i="13"/>
  <c r="M464" i="13"/>
  <c r="L464" i="13"/>
  <c r="O463" i="13"/>
  <c r="N463" i="13"/>
  <c r="M463" i="13"/>
  <c r="L463" i="13"/>
  <c r="O462" i="13"/>
  <c r="N462" i="13"/>
  <c r="M462" i="13"/>
  <c r="L462" i="13"/>
  <c r="O461" i="13"/>
  <c r="N461" i="13"/>
  <c r="M461" i="13"/>
  <c r="L461" i="13"/>
  <c r="O460" i="13"/>
  <c r="N460" i="13"/>
  <c r="M460" i="13"/>
  <c r="L460" i="13"/>
  <c r="O459" i="13"/>
  <c r="N459" i="13"/>
  <c r="M459" i="13"/>
  <c r="L459" i="13"/>
  <c r="O458" i="13"/>
  <c r="N458" i="13"/>
  <c r="M458" i="13"/>
  <c r="L458" i="13"/>
  <c r="O457" i="13"/>
  <c r="N457" i="13"/>
  <c r="M457" i="13"/>
  <c r="L457" i="13"/>
  <c r="O456" i="13"/>
  <c r="N456" i="13"/>
  <c r="M456" i="13"/>
  <c r="L456" i="13"/>
  <c r="O455" i="13"/>
  <c r="N455" i="13"/>
  <c r="M455" i="13"/>
  <c r="L455" i="13"/>
  <c r="O454" i="13"/>
  <c r="N454" i="13"/>
  <c r="M454" i="13"/>
  <c r="L454" i="13"/>
  <c r="O453" i="13"/>
  <c r="N453" i="13"/>
  <c r="M453" i="13"/>
  <c r="L453" i="13"/>
  <c r="O452" i="13"/>
  <c r="N452" i="13"/>
  <c r="M452" i="13"/>
  <c r="L452" i="13"/>
  <c r="O451" i="13"/>
  <c r="N451" i="13"/>
  <c r="M451" i="13"/>
  <c r="L451" i="13"/>
  <c r="O450" i="13"/>
  <c r="N450" i="13"/>
  <c r="M450" i="13"/>
  <c r="L450" i="13"/>
  <c r="O449" i="13"/>
  <c r="N449" i="13"/>
  <c r="M449" i="13"/>
  <c r="L449" i="13"/>
  <c r="O448" i="13"/>
  <c r="N448" i="13"/>
  <c r="M448" i="13"/>
  <c r="L448" i="13"/>
  <c r="O447" i="13"/>
  <c r="N447" i="13"/>
  <c r="M447" i="13"/>
  <c r="L447" i="13"/>
  <c r="O446" i="13"/>
  <c r="N446" i="13"/>
  <c r="M446" i="13"/>
  <c r="L446" i="13"/>
  <c r="O445" i="13"/>
  <c r="N445" i="13"/>
  <c r="M445" i="13"/>
  <c r="L445" i="13"/>
  <c r="O444" i="13"/>
  <c r="N444" i="13"/>
  <c r="M444" i="13"/>
  <c r="L444" i="13"/>
  <c r="O443" i="13"/>
  <c r="N443" i="13"/>
  <c r="M443" i="13"/>
  <c r="L443" i="13"/>
  <c r="O442" i="13"/>
  <c r="N442" i="13"/>
  <c r="M442" i="13"/>
  <c r="L442" i="13"/>
  <c r="O441" i="13"/>
  <c r="N441" i="13"/>
  <c r="M441" i="13"/>
  <c r="L441" i="13"/>
  <c r="O440" i="13"/>
  <c r="N440" i="13"/>
  <c r="M440" i="13"/>
  <c r="L440" i="13"/>
  <c r="O439" i="13"/>
  <c r="N439" i="13"/>
  <c r="M439" i="13"/>
  <c r="L439" i="13"/>
  <c r="O438" i="13"/>
  <c r="N438" i="13"/>
  <c r="M438" i="13"/>
  <c r="L438" i="13"/>
  <c r="O437" i="13"/>
  <c r="N437" i="13"/>
  <c r="M437" i="13"/>
  <c r="L437" i="13"/>
  <c r="O436" i="13"/>
  <c r="N436" i="13"/>
  <c r="M436" i="13"/>
  <c r="L436" i="13"/>
  <c r="O435" i="13"/>
  <c r="N435" i="13"/>
  <c r="M435" i="13"/>
  <c r="L435" i="13"/>
  <c r="O434" i="13"/>
  <c r="N434" i="13"/>
  <c r="M434" i="13"/>
  <c r="L434" i="13"/>
  <c r="O433" i="13"/>
  <c r="N433" i="13"/>
  <c r="M433" i="13"/>
  <c r="L433" i="13"/>
  <c r="O432" i="13"/>
  <c r="N432" i="13"/>
  <c r="M432" i="13"/>
  <c r="L432" i="13"/>
  <c r="O431" i="13"/>
  <c r="N431" i="13"/>
  <c r="M431" i="13"/>
  <c r="L431" i="13"/>
  <c r="O430" i="13"/>
  <c r="N430" i="13"/>
  <c r="M430" i="13"/>
  <c r="L430" i="13"/>
  <c r="O429" i="13"/>
  <c r="N429" i="13"/>
  <c r="M429" i="13"/>
  <c r="L429" i="13"/>
  <c r="O428" i="13"/>
  <c r="N428" i="13"/>
  <c r="M428" i="13"/>
  <c r="L428" i="13"/>
  <c r="O427" i="13"/>
  <c r="N427" i="13"/>
  <c r="M427" i="13"/>
  <c r="L427" i="13"/>
  <c r="O426" i="13"/>
  <c r="N426" i="13"/>
  <c r="M426" i="13"/>
  <c r="L426" i="13"/>
  <c r="O425" i="13"/>
  <c r="N425" i="13"/>
  <c r="M425" i="13"/>
  <c r="L425" i="13"/>
  <c r="O424" i="13"/>
  <c r="N424" i="13"/>
  <c r="M424" i="13"/>
  <c r="L424" i="13"/>
  <c r="O423" i="13"/>
  <c r="N423" i="13"/>
  <c r="M423" i="13"/>
  <c r="L423" i="13"/>
  <c r="O422" i="13"/>
  <c r="N422" i="13"/>
  <c r="M422" i="13"/>
  <c r="L422" i="13"/>
  <c r="O421" i="13"/>
  <c r="N421" i="13"/>
  <c r="M421" i="13"/>
  <c r="L421" i="13"/>
  <c r="O420" i="13"/>
  <c r="N420" i="13"/>
  <c r="M420" i="13"/>
  <c r="L420" i="13"/>
  <c r="O419" i="13"/>
  <c r="N419" i="13"/>
  <c r="M419" i="13"/>
  <c r="L419" i="13"/>
  <c r="O418" i="13"/>
  <c r="N418" i="13"/>
  <c r="M418" i="13"/>
  <c r="L418" i="13"/>
  <c r="O417" i="13"/>
  <c r="N417" i="13"/>
  <c r="M417" i="13"/>
  <c r="L417" i="13"/>
  <c r="O416" i="13"/>
  <c r="N416" i="13"/>
  <c r="M416" i="13"/>
  <c r="L416" i="13"/>
  <c r="O415" i="13"/>
  <c r="N415" i="13"/>
  <c r="M415" i="13"/>
  <c r="L415" i="13"/>
  <c r="O414" i="13"/>
  <c r="N414" i="13"/>
  <c r="M414" i="13"/>
  <c r="L414" i="13"/>
  <c r="O413" i="13"/>
  <c r="N413" i="13"/>
  <c r="M413" i="13"/>
  <c r="L413" i="13"/>
  <c r="O412" i="13"/>
  <c r="N412" i="13"/>
  <c r="M412" i="13"/>
  <c r="L412" i="13"/>
  <c r="O411" i="13"/>
  <c r="N411" i="13"/>
  <c r="M411" i="13"/>
  <c r="L411" i="13"/>
  <c r="O410" i="13"/>
  <c r="N410" i="13"/>
  <c r="M410" i="13"/>
  <c r="L410" i="13"/>
  <c r="O409" i="13"/>
  <c r="N409" i="13"/>
  <c r="M409" i="13"/>
  <c r="L409" i="13"/>
  <c r="O408" i="13"/>
  <c r="N408" i="13"/>
  <c r="M408" i="13"/>
  <c r="L408" i="13"/>
  <c r="O407" i="13"/>
  <c r="N407" i="13"/>
  <c r="M407" i="13"/>
  <c r="L407" i="13"/>
  <c r="O406" i="13"/>
  <c r="N406" i="13"/>
  <c r="M406" i="13"/>
  <c r="L406" i="13"/>
  <c r="O405" i="13"/>
  <c r="N405" i="13"/>
  <c r="M405" i="13"/>
  <c r="L405" i="13"/>
  <c r="O404" i="13"/>
  <c r="N404" i="13"/>
  <c r="M404" i="13"/>
  <c r="L404" i="13"/>
  <c r="O403" i="13"/>
  <c r="N403" i="13"/>
  <c r="M403" i="13"/>
  <c r="L403" i="13"/>
  <c r="O402" i="13"/>
  <c r="N402" i="13"/>
  <c r="M402" i="13"/>
  <c r="L402" i="13"/>
  <c r="O401" i="13"/>
  <c r="N401" i="13"/>
  <c r="M401" i="13"/>
  <c r="L401" i="13"/>
  <c r="O400" i="13"/>
  <c r="N400" i="13"/>
  <c r="M400" i="13"/>
  <c r="L400" i="13"/>
  <c r="O399" i="13"/>
  <c r="N399" i="13"/>
  <c r="M399" i="13"/>
  <c r="L399" i="13"/>
  <c r="O398" i="13"/>
  <c r="N398" i="13"/>
  <c r="M398" i="13"/>
  <c r="L398" i="13"/>
  <c r="O397" i="13"/>
  <c r="N397" i="13"/>
  <c r="M397" i="13"/>
  <c r="L397" i="13"/>
  <c r="O396" i="13"/>
  <c r="N396" i="13"/>
  <c r="M396" i="13"/>
  <c r="L396" i="13"/>
  <c r="O395" i="13"/>
  <c r="N395" i="13"/>
  <c r="M395" i="13"/>
  <c r="L395" i="13"/>
  <c r="O394" i="13"/>
  <c r="N394" i="13"/>
  <c r="M394" i="13"/>
  <c r="L394" i="13"/>
  <c r="O393" i="13"/>
  <c r="N393" i="13"/>
  <c r="M393" i="13"/>
  <c r="L393" i="13"/>
  <c r="O392" i="13"/>
  <c r="N392" i="13"/>
  <c r="M392" i="13"/>
  <c r="L392" i="13"/>
  <c r="O391" i="13"/>
  <c r="N391" i="13"/>
  <c r="M391" i="13"/>
  <c r="L391" i="13"/>
  <c r="O390" i="13"/>
  <c r="N390" i="13"/>
  <c r="M390" i="13"/>
  <c r="L390" i="13"/>
  <c r="O389" i="13"/>
  <c r="N389" i="13"/>
  <c r="M389" i="13"/>
  <c r="L389" i="13"/>
  <c r="O388" i="13"/>
  <c r="N388" i="13"/>
  <c r="M388" i="13"/>
  <c r="L388" i="13"/>
  <c r="O387" i="13"/>
  <c r="N387" i="13"/>
  <c r="M387" i="13"/>
  <c r="L387" i="13"/>
  <c r="O386" i="13"/>
  <c r="N386" i="13"/>
  <c r="M386" i="13"/>
  <c r="L386" i="13"/>
  <c r="O385" i="13"/>
  <c r="N385" i="13"/>
  <c r="M385" i="13"/>
  <c r="L385" i="13"/>
  <c r="O384" i="13"/>
  <c r="N384" i="13"/>
  <c r="M384" i="13"/>
  <c r="L384" i="13"/>
  <c r="O383" i="13"/>
  <c r="N383" i="13"/>
  <c r="M383" i="13"/>
  <c r="L383" i="13"/>
  <c r="O382" i="13"/>
  <c r="N382" i="13"/>
  <c r="M382" i="13"/>
  <c r="L382" i="13"/>
  <c r="O381" i="13"/>
  <c r="N381" i="13"/>
  <c r="M381" i="13"/>
  <c r="L381" i="13"/>
  <c r="O380" i="13"/>
  <c r="N380" i="13"/>
  <c r="M380" i="13"/>
  <c r="L380" i="13"/>
  <c r="O379" i="13"/>
  <c r="N379" i="13"/>
  <c r="M379" i="13"/>
  <c r="L379" i="13"/>
  <c r="O378" i="13"/>
  <c r="N378" i="13"/>
  <c r="M378" i="13"/>
  <c r="L378" i="13"/>
  <c r="O377" i="13"/>
  <c r="N377" i="13"/>
  <c r="M377" i="13"/>
  <c r="L377" i="13"/>
  <c r="O376" i="13"/>
  <c r="N376" i="13"/>
  <c r="M376" i="13"/>
  <c r="L376" i="13"/>
  <c r="O375" i="13"/>
  <c r="N375" i="13"/>
  <c r="M375" i="13"/>
  <c r="L375" i="13"/>
  <c r="O374" i="13"/>
  <c r="N374" i="13"/>
  <c r="M374" i="13"/>
  <c r="L374" i="13"/>
  <c r="O373" i="13"/>
  <c r="N373" i="13"/>
  <c r="M373" i="13"/>
  <c r="L373" i="13"/>
  <c r="O372" i="13"/>
  <c r="N372" i="13"/>
  <c r="M372" i="13"/>
  <c r="L372" i="13"/>
  <c r="O371" i="13"/>
  <c r="N371" i="13"/>
  <c r="M371" i="13"/>
  <c r="L371" i="13"/>
  <c r="O370" i="13"/>
  <c r="N370" i="13"/>
  <c r="M370" i="13"/>
  <c r="L370" i="13"/>
  <c r="O369" i="13"/>
  <c r="N369" i="13"/>
  <c r="M369" i="13"/>
  <c r="L369" i="13"/>
  <c r="O368" i="13"/>
  <c r="N368" i="13"/>
  <c r="M368" i="13"/>
  <c r="L368" i="13"/>
  <c r="O367" i="13"/>
  <c r="N367" i="13"/>
  <c r="M367" i="13"/>
  <c r="L367" i="13"/>
  <c r="O366" i="13"/>
  <c r="N366" i="13"/>
  <c r="M366" i="13"/>
  <c r="L366" i="13"/>
  <c r="O365" i="13"/>
  <c r="N365" i="13"/>
  <c r="M365" i="13"/>
  <c r="L365" i="13"/>
  <c r="O364" i="13"/>
  <c r="N364" i="13"/>
  <c r="M364" i="13"/>
  <c r="L364" i="13"/>
  <c r="O363" i="13"/>
  <c r="N363" i="13"/>
  <c r="M363" i="13"/>
  <c r="L363" i="13"/>
  <c r="O362" i="13"/>
  <c r="N362" i="13"/>
  <c r="M362" i="13"/>
  <c r="L362" i="13"/>
  <c r="O361" i="13"/>
  <c r="N361" i="13"/>
  <c r="M361" i="13"/>
  <c r="L361" i="13"/>
  <c r="O360" i="13"/>
  <c r="N360" i="13"/>
  <c r="M360" i="13"/>
  <c r="L360" i="13"/>
  <c r="O359" i="13"/>
  <c r="N359" i="13"/>
  <c r="M359" i="13"/>
  <c r="L359" i="13"/>
  <c r="O358" i="13"/>
  <c r="N358" i="13"/>
  <c r="M358" i="13"/>
  <c r="L358" i="13"/>
  <c r="O357" i="13"/>
  <c r="N357" i="13"/>
  <c r="M357" i="13"/>
  <c r="L357" i="13"/>
  <c r="O356" i="13"/>
  <c r="N356" i="13"/>
  <c r="M356" i="13"/>
  <c r="L356" i="13"/>
  <c r="O355" i="13"/>
  <c r="N355" i="13"/>
  <c r="M355" i="13"/>
  <c r="L355" i="13"/>
  <c r="O354" i="13"/>
  <c r="N354" i="13"/>
  <c r="M354" i="13"/>
  <c r="L354" i="13"/>
  <c r="O353" i="13"/>
  <c r="N353" i="13"/>
  <c r="M353" i="13"/>
  <c r="L353" i="13"/>
  <c r="O352" i="13"/>
  <c r="N352" i="13"/>
  <c r="M352" i="13"/>
  <c r="L352" i="13"/>
  <c r="O351" i="13"/>
  <c r="N351" i="13"/>
  <c r="M351" i="13"/>
  <c r="L351" i="13"/>
  <c r="O350" i="13"/>
  <c r="N350" i="13"/>
  <c r="M350" i="13"/>
  <c r="L350" i="13"/>
  <c r="O349" i="13"/>
  <c r="N349" i="13"/>
  <c r="M349" i="13"/>
  <c r="L349" i="13"/>
  <c r="O348" i="13"/>
  <c r="N348" i="13"/>
  <c r="M348" i="13"/>
  <c r="L348" i="13"/>
  <c r="O347" i="13"/>
  <c r="N347" i="13"/>
  <c r="M347" i="13"/>
  <c r="L347" i="13"/>
  <c r="O346" i="13"/>
  <c r="N346" i="13"/>
  <c r="M346" i="13"/>
  <c r="L346" i="13"/>
  <c r="O345" i="13"/>
  <c r="N345" i="13"/>
  <c r="M345" i="13"/>
  <c r="L345" i="13"/>
  <c r="O344" i="13"/>
  <c r="N344" i="13"/>
  <c r="M344" i="13"/>
  <c r="L344" i="13"/>
  <c r="O343" i="13"/>
  <c r="N343" i="13"/>
  <c r="M343" i="13"/>
  <c r="L343" i="13"/>
  <c r="O342" i="13"/>
  <c r="N342" i="13"/>
  <c r="M342" i="13"/>
  <c r="L342" i="13"/>
  <c r="O341" i="13"/>
  <c r="N341" i="13"/>
  <c r="M341" i="13"/>
  <c r="L341" i="13"/>
  <c r="O340" i="13"/>
  <c r="N340" i="13"/>
  <c r="M340" i="13"/>
  <c r="L340" i="13"/>
  <c r="O339" i="13"/>
  <c r="N339" i="13"/>
  <c r="M339" i="13"/>
  <c r="L339" i="13"/>
  <c r="O338" i="13"/>
  <c r="N338" i="13"/>
  <c r="M338" i="13"/>
  <c r="L338" i="13"/>
  <c r="O337" i="13"/>
  <c r="N337" i="13"/>
  <c r="M337" i="13"/>
  <c r="L337" i="13"/>
  <c r="O336" i="13"/>
  <c r="N336" i="13"/>
  <c r="M336" i="13"/>
  <c r="L336" i="13"/>
  <c r="O335" i="13"/>
  <c r="N335" i="13"/>
  <c r="M335" i="13"/>
  <c r="L335" i="13"/>
  <c r="O334" i="13"/>
  <c r="N334" i="13"/>
  <c r="M334" i="13"/>
  <c r="L334" i="13"/>
  <c r="O333" i="13"/>
  <c r="N333" i="13"/>
  <c r="M333" i="13"/>
  <c r="L333" i="13"/>
  <c r="O332" i="13"/>
  <c r="N332" i="13"/>
  <c r="M332" i="13"/>
  <c r="L332" i="13"/>
  <c r="O331" i="13"/>
  <c r="N331" i="13"/>
  <c r="M331" i="13"/>
  <c r="L331" i="13"/>
  <c r="O330" i="13"/>
  <c r="N330" i="13"/>
  <c r="M330" i="13"/>
  <c r="L330" i="13"/>
  <c r="O329" i="13"/>
  <c r="N329" i="13"/>
  <c r="M329" i="13"/>
  <c r="L329" i="13"/>
  <c r="O328" i="13"/>
  <c r="N328" i="13"/>
  <c r="M328" i="13"/>
  <c r="L328" i="13"/>
  <c r="O327" i="13"/>
  <c r="N327" i="13"/>
  <c r="M327" i="13"/>
  <c r="L327" i="13"/>
  <c r="O326" i="13"/>
  <c r="N326" i="13"/>
  <c r="M326" i="13"/>
  <c r="L326" i="13"/>
  <c r="O325" i="13"/>
  <c r="N325" i="13"/>
  <c r="M325" i="13"/>
  <c r="L325" i="13"/>
  <c r="O324" i="13"/>
  <c r="N324" i="13"/>
  <c r="M324" i="13"/>
  <c r="L324" i="13"/>
  <c r="O323" i="13"/>
  <c r="N323" i="13"/>
  <c r="M323" i="13"/>
  <c r="L323" i="13"/>
  <c r="O322" i="13"/>
  <c r="N322" i="13"/>
  <c r="M322" i="13"/>
  <c r="L322" i="13"/>
  <c r="O321" i="13"/>
  <c r="N321" i="13"/>
  <c r="M321" i="13"/>
  <c r="L321" i="13"/>
  <c r="O320" i="13"/>
  <c r="N320" i="13"/>
  <c r="M320" i="13"/>
  <c r="L320" i="13"/>
  <c r="O319" i="13"/>
  <c r="N319" i="13"/>
  <c r="M319" i="13"/>
  <c r="L319" i="13"/>
  <c r="O318" i="13"/>
  <c r="N318" i="13"/>
  <c r="M318" i="13"/>
  <c r="L318" i="13"/>
  <c r="O317" i="13"/>
  <c r="N317" i="13"/>
  <c r="M317" i="13"/>
  <c r="L317" i="13"/>
  <c r="O316" i="13"/>
  <c r="N316" i="13"/>
  <c r="M316" i="13"/>
  <c r="L316" i="13"/>
  <c r="O315" i="13"/>
  <c r="N315" i="13"/>
  <c r="M315" i="13"/>
  <c r="L315" i="13"/>
  <c r="O314" i="13"/>
  <c r="N314" i="13"/>
  <c r="M314" i="13"/>
  <c r="L314" i="13"/>
  <c r="O313" i="13"/>
  <c r="N313" i="13"/>
  <c r="M313" i="13"/>
  <c r="L313" i="13"/>
  <c r="O312" i="13"/>
  <c r="N312" i="13"/>
  <c r="M312" i="13"/>
  <c r="L312" i="13"/>
  <c r="O311" i="13"/>
  <c r="N311" i="13"/>
  <c r="M311" i="13"/>
  <c r="L311" i="13"/>
  <c r="O310" i="13"/>
  <c r="N310" i="13"/>
  <c r="M310" i="13"/>
  <c r="L310" i="13"/>
  <c r="O309" i="13"/>
  <c r="N309" i="13"/>
  <c r="M309" i="13"/>
  <c r="L309" i="13"/>
  <c r="O308" i="13"/>
  <c r="N308" i="13"/>
  <c r="M308" i="13"/>
  <c r="L308" i="13"/>
  <c r="O307" i="13"/>
  <c r="N307" i="13"/>
  <c r="M307" i="13"/>
  <c r="L307" i="13"/>
  <c r="O306" i="13"/>
  <c r="N306" i="13"/>
  <c r="M306" i="13"/>
  <c r="L306" i="13"/>
  <c r="O305" i="13"/>
  <c r="N305" i="13"/>
  <c r="M305" i="13"/>
  <c r="L305" i="13"/>
  <c r="O304" i="13"/>
  <c r="N304" i="13"/>
  <c r="M304" i="13"/>
  <c r="L304" i="13"/>
  <c r="O303" i="13"/>
  <c r="N303" i="13"/>
  <c r="M303" i="13"/>
  <c r="L303" i="13"/>
  <c r="O302" i="13"/>
  <c r="N302" i="13"/>
  <c r="M302" i="13"/>
  <c r="L302" i="13"/>
  <c r="O301" i="13"/>
  <c r="N301" i="13"/>
  <c r="M301" i="13"/>
  <c r="L301" i="13"/>
  <c r="O300" i="13"/>
  <c r="N300" i="13"/>
  <c r="M300" i="13"/>
  <c r="L300" i="13"/>
  <c r="O299" i="13"/>
  <c r="N299" i="13"/>
  <c r="M299" i="13"/>
  <c r="L299" i="13"/>
  <c r="O298" i="13"/>
  <c r="N298" i="13"/>
  <c r="M298" i="13"/>
  <c r="L298" i="13"/>
  <c r="O297" i="13"/>
  <c r="N297" i="13"/>
  <c r="M297" i="13"/>
  <c r="L297" i="13"/>
  <c r="O296" i="13"/>
  <c r="N296" i="13"/>
  <c r="M296" i="13"/>
  <c r="L296" i="13"/>
  <c r="O295" i="13"/>
  <c r="N295" i="13"/>
  <c r="M295" i="13"/>
  <c r="L295" i="13"/>
  <c r="O294" i="13"/>
  <c r="N294" i="13"/>
  <c r="M294" i="13"/>
  <c r="L294" i="13"/>
  <c r="O293" i="13"/>
  <c r="N293" i="13"/>
  <c r="M293" i="13"/>
  <c r="L293" i="13"/>
  <c r="O292" i="13"/>
  <c r="N292" i="13"/>
  <c r="M292" i="13"/>
  <c r="L292" i="13"/>
  <c r="O291" i="13"/>
  <c r="N291" i="13"/>
  <c r="M291" i="13"/>
  <c r="L291" i="13"/>
  <c r="O290" i="13"/>
  <c r="N290" i="13"/>
  <c r="M290" i="13"/>
  <c r="L290" i="13"/>
  <c r="O289" i="13"/>
  <c r="N289" i="13"/>
  <c r="M289" i="13"/>
  <c r="L289" i="13"/>
  <c r="O288" i="13"/>
  <c r="N288" i="13"/>
  <c r="M288" i="13"/>
  <c r="L288" i="13"/>
  <c r="O287" i="13"/>
  <c r="N287" i="13"/>
  <c r="M287" i="13"/>
  <c r="L287" i="13"/>
  <c r="O286" i="13"/>
  <c r="N286" i="13"/>
  <c r="M286" i="13"/>
  <c r="L286" i="13"/>
  <c r="O285" i="13"/>
  <c r="N285" i="13"/>
  <c r="M285" i="13"/>
  <c r="L285" i="13"/>
  <c r="O284" i="13"/>
  <c r="N284" i="13"/>
  <c r="M284" i="13"/>
  <c r="L284" i="13"/>
  <c r="O283" i="13"/>
  <c r="N283" i="13"/>
  <c r="M283" i="13"/>
  <c r="L283" i="13"/>
  <c r="O282" i="13"/>
  <c r="N282" i="13"/>
  <c r="M282" i="13"/>
  <c r="L282" i="13"/>
  <c r="O281" i="13"/>
  <c r="N281" i="13"/>
  <c r="M281" i="13"/>
  <c r="L281" i="13"/>
  <c r="O280" i="13"/>
  <c r="N280" i="13"/>
  <c r="M280" i="13"/>
  <c r="L280" i="13"/>
  <c r="O279" i="13"/>
  <c r="N279" i="13"/>
  <c r="M279" i="13"/>
  <c r="L279" i="13"/>
  <c r="O278" i="13"/>
  <c r="N278" i="13"/>
  <c r="M278" i="13"/>
  <c r="L278" i="13"/>
  <c r="O277" i="13"/>
  <c r="N277" i="13"/>
  <c r="M277" i="13"/>
  <c r="L277" i="13"/>
  <c r="O276" i="13"/>
  <c r="N276" i="13"/>
  <c r="M276" i="13"/>
  <c r="L276" i="13"/>
  <c r="O275" i="13"/>
  <c r="N275" i="13"/>
  <c r="M275" i="13"/>
  <c r="L275" i="13"/>
  <c r="O274" i="13"/>
  <c r="N274" i="13"/>
  <c r="M274" i="13"/>
  <c r="L274" i="13"/>
  <c r="O273" i="13"/>
  <c r="N273" i="13"/>
  <c r="M273" i="13"/>
  <c r="L273" i="13"/>
  <c r="O272" i="13"/>
  <c r="N272" i="13"/>
  <c r="M272" i="13"/>
  <c r="L272" i="13"/>
  <c r="O271" i="13"/>
  <c r="N271" i="13"/>
  <c r="M271" i="13"/>
  <c r="L271" i="13"/>
  <c r="O270" i="13"/>
  <c r="N270" i="13"/>
  <c r="M270" i="13"/>
  <c r="L270" i="13"/>
  <c r="O269" i="13"/>
  <c r="N269" i="13"/>
  <c r="M269" i="13"/>
  <c r="L269" i="13"/>
  <c r="O268" i="13"/>
  <c r="N268" i="13"/>
  <c r="M268" i="13"/>
  <c r="L268" i="13"/>
  <c r="O267" i="13"/>
  <c r="N267" i="13"/>
  <c r="M267" i="13"/>
  <c r="L267" i="13"/>
  <c r="O266" i="13"/>
  <c r="N266" i="13"/>
  <c r="M266" i="13"/>
  <c r="L266" i="13"/>
  <c r="O265" i="13"/>
  <c r="N265" i="13"/>
  <c r="M265" i="13"/>
  <c r="L265" i="13"/>
  <c r="O264" i="13"/>
  <c r="N264" i="13"/>
  <c r="M264" i="13"/>
  <c r="L264" i="13"/>
  <c r="O263" i="13"/>
  <c r="N263" i="13"/>
  <c r="M263" i="13"/>
  <c r="L263" i="13"/>
  <c r="O262" i="13"/>
  <c r="N262" i="13"/>
  <c r="M262" i="13"/>
  <c r="L262" i="13"/>
  <c r="O261" i="13"/>
  <c r="N261" i="13"/>
  <c r="M261" i="13"/>
  <c r="L261" i="13"/>
  <c r="O260" i="13"/>
  <c r="N260" i="13"/>
  <c r="M260" i="13"/>
  <c r="L260" i="13"/>
  <c r="O259" i="13"/>
  <c r="N259" i="13"/>
  <c r="M259" i="13"/>
  <c r="L259" i="13"/>
  <c r="O258" i="13"/>
  <c r="N258" i="13"/>
  <c r="M258" i="13"/>
  <c r="L258" i="13"/>
  <c r="O257" i="13"/>
  <c r="N257" i="13"/>
  <c r="M257" i="13"/>
  <c r="L257" i="13"/>
  <c r="O256" i="13"/>
  <c r="N256" i="13"/>
  <c r="M256" i="13"/>
  <c r="L256" i="13"/>
  <c r="O255" i="13"/>
  <c r="N255" i="13"/>
  <c r="M255" i="13"/>
  <c r="L255" i="13"/>
  <c r="O254" i="13"/>
  <c r="N254" i="13"/>
  <c r="M254" i="13"/>
  <c r="L254" i="13"/>
  <c r="O253" i="13"/>
  <c r="N253" i="13"/>
  <c r="M253" i="13"/>
  <c r="L253" i="13"/>
  <c r="O252" i="13"/>
  <c r="N252" i="13"/>
  <c r="M252" i="13"/>
  <c r="L252" i="13"/>
  <c r="O251" i="13"/>
  <c r="N251" i="13"/>
  <c r="M251" i="13"/>
  <c r="L251" i="13"/>
  <c r="O250" i="13"/>
  <c r="N250" i="13"/>
  <c r="M250" i="13"/>
  <c r="L250" i="13"/>
  <c r="O249" i="13"/>
  <c r="N249" i="13"/>
  <c r="M249" i="13"/>
  <c r="L249" i="13"/>
  <c r="O248" i="13"/>
  <c r="N248" i="13"/>
  <c r="M248" i="13"/>
  <c r="L248" i="13"/>
  <c r="O247" i="13"/>
  <c r="N247" i="13"/>
  <c r="M247" i="13"/>
  <c r="L247" i="13"/>
  <c r="O246" i="13"/>
  <c r="N246" i="13"/>
  <c r="M246" i="13"/>
  <c r="L246" i="13"/>
  <c r="O245" i="13"/>
  <c r="N245" i="13"/>
  <c r="M245" i="13"/>
  <c r="L245" i="13"/>
  <c r="O244" i="13"/>
  <c r="N244" i="13"/>
  <c r="M244" i="13"/>
  <c r="L244" i="13"/>
  <c r="O243" i="13"/>
  <c r="N243" i="13"/>
  <c r="M243" i="13"/>
  <c r="L243" i="13"/>
  <c r="O242" i="13"/>
  <c r="N242" i="13"/>
  <c r="M242" i="13"/>
  <c r="L242" i="13"/>
  <c r="O241" i="13"/>
  <c r="N241" i="13"/>
  <c r="M241" i="13"/>
  <c r="L241" i="13"/>
  <c r="O240" i="13"/>
  <c r="N240" i="13"/>
  <c r="M240" i="13"/>
  <c r="L240" i="13"/>
  <c r="O239" i="13"/>
  <c r="N239" i="13"/>
  <c r="M239" i="13"/>
  <c r="L239" i="13"/>
  <c r="O238" i="13"/>
  <c r="N238" i="13"/>
  <c r="M238" i="13"/>
  <c r="L238" i="13"/>
  <c r="O237" i="13"/>
  <c r="N237" i="13"/>
  <c r="M237" i="13"/>
  <c r="L237" i="13"/>
  <c r="O236" i="13"/>
  <c r="N236" i="13"/>
  <c r="M236" i="13"/>
  <c r="L236" i="13"/>
  <c r="O235" i="13"/>
  <c r="N235" i="13"/>
  <c r="M235" i="13"/>
  <c r="L235" i="13"/>
  <c r="O234" i="13"/>
  <c r="N234" i="13"/>
  <c r="M234" i="13"/>
  <c r="L234" i="13"/>
  <c r="O233" i="13"/>
  <c r="N233" i="13"/>
  <c r="M233" i="13"/>
  <c r="L233" i="13"/>
  <c r="O232" i="13"/>
  <c r="N232" i="13"/>
  <c r="M232" i="13"/>
  <c r="L232" i="13"/>
  <c r="O231" i="13"/>
  <c r="N231" i="13"/>
  <c r="M231" i="13"/>
  <c r="L231" i="13"/>
  <c r="O230" i="13"/>
  <c r="N230" i="13"/>
  <c r="M230" i="13"/>
  <c r="L230" i="13"/>
  <c r="O229" i="13"/>
  <c r="N229" i="13"/>
  <c r="M229" i="13"/>
  <c r="L229" i="13"/>
  <c r="O228" i="13"/>
  <c r="N228" i="13"/>
  <c r="M228" i="13"/>
  <c r="L228" i="13"/>
  <c r="O227" i="13"/>
  <c r="N227" i="13"/>
  <c r="M227" i="13"/>
  <c r="L227" i="13"/>
  <c r="O226" i="13"/>
  <c r="N226" i="13"/>
  <c r="M226" i="13"/>
  <c r="L226" i="13"/>
  <c r="O225" i="13"/>
  <c r="N225" i="13"/>
  <c r="M225" i="13"/>
  <c r="L225" i="13"/>
  <c r="O224" i="13"/>
  <c r="N224" i="13"/>
  <c r="M224" i="13"/>
  <c r="L224" i="13"/>
  <c r="O223" i="13"/>
  <c r="N223" i="13"/>
  <c r="M223" i="13"/>
  <c r="L223" i="13"/>
  <c r="O222" i="13"/>
  <c r="N222" i="13"/>
  <c r="M222" i="13"/>
  <c r="L222" i="13"/>
  <c r="O221" i="13"/>
  <c r="N221" i="13"/>
  <c r="M221" i="13"/>
  <c r="L221" i="13"/>
  <c r="O220" i="13"/>
  <c r="N220" i="13"/>
  <c r="M220" i="13"/>
  <c r="L220" i="13"/>
  <c r="O219" i="13"/>
  <c r="N219" i="13"/>
  <c r="M219" i="13"/>
  <c r="L219" i="13"/>
  <c r="O218" i="13"/>
  <c r="N218" i="13"/>
  <c r="M218" i="13"/>
  <c r="L218" i="13"/>
  <c r="O217" i="13"/>
  <c r="N217" i="13"/>
  <c r="M217" i="13"/>
  <c r="L217" i="13"/>
  <c r="O216" i="13"/>
  <c r="N216" i="13"/>
  <c r="M216" i="13"/>
  <c r="L216" i="13"/>
  <c r="O215" i="13"/>
  <c r="N215" i="13"/>
  <c r="M215" i="13"/>
  <c r="L215" i="13"/>
  <c r="O214" i="13"/>
  <c r="N214" i="13"/>
  <c r="M214" i="13"/>
  <c r="L214" i="13"/>
  <c r="O213" i="13"/>
  <c r="N213" i="13"/>
  <c r="M213" i="13"/>
  <c r="L213" i="13"/>
  <c r="O212" i="13"/>
  <c r="N212" i="13"/>
  <c r="M212" i="13"/>
  <c r="L212" i="13"/>
  <c r="O211" i="13"/>
  <c r="N211" i="13"/>
  <c r="M211" i="13"/>
  <c r="L211" i="13"/>
  <c r="O210" i="13"/>
  <c r="N210" i="13"/>
  <c r="M210" i="13"/>
  <c r="L210" i="13"/>
  <c r="O209" i="13"/>
  <c r="N209" i="13"/>
  <c r="M209" i="13"/>
  <c r="L209" i="13"/>
  <c r="O208" i="13"/>
  <c r="N208" i="13"/>
  <c r="M208" i="13"/>
  <c r="L208" i="13"/>
  <c r="O207" i="13"/>
  <c r="N207" i="13"/>
  <c r="M207" i="13"/>
  <c r="L207" i="13"/>
  <c r="O206" i="13"/>
  <c r="N206" i="13"/>
  <c r="M206" i="13"/>
  <c r="L206" i="13"/>
  <c r="O205" i="13"/>
  <c r="N205" i="13"/>
  <c r="M205" i="13"/>
  <c r="L205" i="13"/>
  <c r="O204" i="13"/>
  <c r="N204" i="13"/>
  <c r="M204" i="13"/>
  <c r="L204" i="13"/>
  <c r="O203" i="13"/>
  <c r="N203" i="13"/>
  <c r="M203" i="13"/>
  <c r="L203" i="13"/>
  <c r="O202" i="13"/>
  <c r="N202" i="13"/>
  <c r="M202" i="13"/>
  <c r="L202" i="13"/>
  <c r="O201" i="13"/>
  <c r="N201" i="13"/>
  <c r="M201" i="13"/>
  <c r="L201" i="13"/>
  <c r="O200" i="13"/>
  <c r="N200" i="13"/>
  <c r="M200" i="13"/>
  <c r="L200" i="13"/>
  <c r="O199" i="13"/>
  <c r="N199" i="13"/>
  <c r="M199" i="13"/>
  <c r="L199" i="13"/>
  <c r="O198" i="13"/>
  <c r="N198" i="13"/>
  <c r="M198" i="13"/>
  <c r="L198" i="13"/>
  <c r="O197" i="13"/>
  <c r="N197" i="13"/>
  <c r="M197" i="13"/>
  <c r="L197" i="13"/>
  <c r="O196" i="13"/>
  <c r="N196" i="13"/>
  <c r="M196" i="13"/>
  <c r="L196" i="13"/>
  <c r="O195" i="13"/>
  <c r="N195" i="13"/>
  <c r="M195" i="13"/>
  <c r="L195" i="13"/>
  <c r="O194" i="13"/>
  <c r="N194" i="13"/>
  <c r="M194" i="13"/>
  <c r="L194" i="13"/>
  <c r="O193" i="13"/>
  <c r="N193" i="13"/>
  <c r="M193" i="13"/>
  <c r="L193" i="13"/>
  <c r="O192" i="13"/>
  <c r="N192" i="13"/>
  <c r="M192" i="13"/>
  <c r="L192" i="13"/>
  <c r="O191" i="13"/>
  <c r="N191" i="13"/>
  <c r="M191" i="13"/>
  <c r="L191" i="13"/>
  <c r="O190" i="13"/>
  <c r="N190" i="13"/>
  <c r="M190" i="13"/>
  <c r="L190" i="13"/>
  <c r="O189" i="13"/>
  <c r="N189" i="13"/>
  <c r="M189" i="13"/>
  <c r="L189" i="13"/>
  <c r="O188" i="13"/>
  <c r="N188" i="13"/>
  <c r="M188" i="13"/>
  <c r="L188" i="13"/>
  <c r="O187" i="13"/>
  <c r="N187" i="13"/>
  <c r="M187" i="13"/>
  <c r="L187" i="13"/>
  <c r="O186" i="13"/>
  <c r="N186" i="13"/>
  <c r="M186" i="13"/>
  <c r="L186" i="13"/>
  <c r="O185" i="13"/>
  <c r="N185" i="13"/>
  <c r="M185" i="13"/>
  <c r="L185" i="13"/>
  <c r="O184" i="13"/>
  <c r="N184" i="13"/>
  <c r="M184" i="13"/>
  <c r="L184" i="13"/>
  <c r="O183" i="13"/>
  <c r="N183" i="13"/>
  <c r="M183" i="13"/>
  <c r="L183" i="13"/>
  <c r="O182" i="13"/>
  <c r="N182" i="13"/>
  <c r="M182" i="13"/>
  <c r="L182" i="13"/>
  <c r="O181" i="13"/>
  <c r="N181" i="13"/>
  <c r="M181" i="13"/>
  <c r="L181" i="13"/>
  <c r="O180" i="13"/>
  <c r="N180" i="13"/>
  <c r="M180" i="13"/>
  <c r="L180" i="13"/>
  <c r="O179" i="13"/>
  <c r="N179" i="13"/>
  <c r="M179" i="13"/>
  <c r="L179" i="13"/>
  <c r="O178" i="13"/>
  <c r="N178" i="13"/>
  <c r="M178" i="13"/>
  <c r="L178" i="13"/>
  <c r="O177" i="13"/>
  <c r="N177" i="13"/>
  <c r="M177" i="13"/>
  <c r="L177" i="13"/>
  <c r="O176" i="13"/>
  <c r="N176" i="13"/>
  <c r="M176" i="13"/>
  <c r="L176" i="13"/>
  <c r="O175" i="13"/>
  <c r="N175" i="13"/>
  <c r="M175" i="13"/>
  <c r="L175" i="13"/>
  <c r="O174" i="13"/>
  <c r="N174" i="13"/>
  <c r="M174" i="13"/>
  <c r="L174" i="13"/>
  <c r="O173" i="13"/>
  <c r="N173" i="13"/>
  <c r="M173" i="13"/>
  <c r="L173" i="13"/>
  <c r="O172" i="13"/>
  <c r="N172" i="13"/>
  <c r="M172" i="13"/>
  <c r="L172" i="13"/>
  <c r="O171" i="13"/>
  <c r="N171" i="13"/>
  <c r="M171" i="13"/>
  <c r="L171" i="13"/>
  <c r="O170" i="13"/>
  <c r="N170" i="13"/>
  <c r="M170" i="13"/>
  <c r="L170" i="13"/>
  <c r="O169" i="13"/>
  <c r="N169" i="13"/>
  <c r="M169" i="13"/>
  <c r="L169" i="13"/>
  <c r="O168" i="13"/>
  <c r="N168" i="13"/>
  <c r="M168" i="13"/>
  <c r="L168" i="13"/>
  <c r="O167" i="13"/>
  <c r="N167" i="13"/>
  <c r="M167" i="13"/>
  <c r="L167" i="13"/>
  <c r="O166" i="13"/>
  <c r="N166" i="13"/>
  <c r="M166" i="13"/>
  <c r="L166" i="13"/>
  <c r="O165" i="13"/>
  <c r="N165" i="13"/>
  <c r="M165" i="13"/>
  <c r="L165" i="13"/>
  <c r="O164" i="13"/>
  <c r="N164" i="13"/>
  <c r="M164" i="13"/>
  <c r="L164" i="13"/>
  <c r="O163" i="13"/>
  <c r="N163" i="13"/>
  <c r="M163" i="13"/>
  <c r="L163" i="13"/>
  <c r="O162" i="13"/>
  <c r="N162" i="13"/>
  <c r="M162" i="13"/>
  <c r="L162" i="13"/>
  <c r="O161" i="13"/>
  <c r="N161" i="13"/>
  <c r="M161" i="13"/>
  <c r="L161" i="13"/>
  <c r="O160" i="13"/>
  <c r="N160" i="13"/>
  <c r="M160" i="13"/>
  <c r="L160" i="13"/>
  <c r="O159" i="13"/>
  <c r="N159" i="13"/>
  <c r="M159" i="13"/>
  <c r="L159" i="13"/>
  <c r="O158" i="13"/>
  <c r="N158" i="13"/>
  <c r="M158" i="13"/>
  <c r="L158" i="13"/>
  <c r="O157" i="13"/>
  <c r="N157" i="13"/>
  <c r="M157" i="13"/>
  <c r="L157" i="13"/>
  <c r="O156" i="13"/>
  <c r="N156" i="13"/>
  <c r="M156" i="13"/>
  <c r="L156" i="13"/>
  <c r="O155" i="13"/>
  <c r="N155" i="13"/>
  <c r="M155" i="13"/>
  <c r="L155" i="13"/>
  <c r="O154" i="13"/>
  <c r="N154" i="13"/>
  <c r="M154" i="13"/>
  <c r="L154" i="13"/>
  <c r="O153" i="13"/>
  <c r="N153" i="13"/>
  <c r="M153" i="13"/>
  <c r="L153" i="13"/>
  <c r="O152" i="13"/>
  <c r="N152" i="13"/>
  <c r="M152" i="13"/>
  <c r="L152" i="13"/>
  <c r="O151" i="13"/>
  <c r="N151" i="13"/>
  <c r="M151" i="13"/>
  <c r="L151" i="13"/>
  <c r="O150" i="13"/>
  <c r="N150" i="13"/>
  <c r="M150" i="13"/>
  <c r="L150" i="13"/>
  <c r="O149" i="13"/>
  <c r="N149" i="13"/>
  <c r="M149" i="13"/>
  <c r="L149" i="13"/>
  <c r="O148" i="13"/>
  <c r="N148" i="13"/>
  <c r="M148" i="13"/>
  <c r="L148" i="13"/>
  <c r="O147" i="13"/>
  <c r="N147" i="13"/>
  <c r="M147" i="13"/>
  <c r="L147" i="13"/>
  <c r="O146" i="13"/>
  <c r="N146" i="13"/>
  <c r="M146" i="13"/>
  <c r="L146" i="13"/>
  <c r="O145" i="13"/>
  <c r="N145" i="13"/>
  <c r="M145" i="13"/>
  <c r="L145" i="13"/>
  <c r="O144" i="13"/>
  <c r="N144" i="13"/>
  <c r="M144" i="13"/>
  <c r="L144" i="13"/>
  <c r="O143" i="13"/>
  <c r="N143" i="13"/>
  <c r="M143" i="13"/>
  <c r="L143" i="13"/>
  <c r="O142" i="13"/>
  <c r="N142" i="13"/>
  <c r="M142" i="13"/>
  <c r="L142" i="13"/>
  <c r="O141" i="13"/>
  <c r="N141" i="13"/>
  <c r="M141" i="13"/>
  <c r="L141" i="13"/>
  <c r="O140" i="13"/>
  <c r="N140" i="13"/>
  <c r="M140" i="13"/>
  <c r="L140" i="13"/>
  <c r="O139" i="13"/>
  <c r="N139" i="13"/>
  <c r="M139" i="13"/>
  <c r="L139" i="13"/>
  <c r="O138" i="13"/>
  <c r="N138" i="13"/>
  <c r="M138" i="13"/>
  <c r="L138" i="13"/>
  <c r="O137" i="13"/>
  <c r="N137" i="13"/>
  <c r="M137" i="13"/>
  <c r="L137" i="13"/>
  <c r="O136" i="13"/>
  <c r="N136" i="13"/>
  <c r="M136" i="13"/>
  <c r="L136" i="13"/>
  <c r="O135" i="13"/>
  <c r="N135" i="13"/>
  <c r="M135" i="13"/>
  <c r="L135" i="13"/>
  <c r="O134" i="13"/>
  <c r="N134" i="13"/>
  <c r="M134" i="13"/>
  <c r="L134" i="13"/>
  <c r="O133" i="13"/>
  <c r="N133" i="13"/>
  <c r="M133" i="13"/>
  <c r="L133" i="13"/>
  <c r="O132" i="13"/>
  <c r="N132" i="13"/>
  <c r="M132" i="13"/>
  <c r="L132" i="13"/>
  <c r="O131" i="13"/>
  <c r="N131" i="13"/>
  <c r="M131" i="13"/>
  <c r="L131" i="13"/>
  <c r="O130" i="13"/>
  <c r="N130" i="13"/>
  <c r="M130" i="13"/>
  <c r="L130" i="13"/>
  <c r="O129" i="13"/>
  <c r="N129" i="13"/>
  <c r="M129" i="13"/>
  <c r="L129" i="13"/>
  <c r="O128" i="13"/>
  <c r="N128" i="13"/>
  <c r="M128" i="13"/>
  <c r="L128" i="13"/>
  <c r="O127" i="13"/>
  <c r="N127" i="13"/>
  <c r="M127" i="13"/>
  <c r="L127" i="13"/>
  <c r="O126" i="13"/>
  <c r="N126" i="13"/>
  <c r="M126" i="13"/>
  <c r="L126" i="13"/>
  <c r="O125" i="13"/>
  <c r="N125" i="13"/>
  <c r="M125" i="13"/>
  <c r="L125" i="13"/>
  <c r="O124" i="13"/>
  <c r="N124" i="13"/>
  <c r="M124" i="13"/>
  <c r="L124" i="13"/>
  <c r="O123" i="13"/>
  <c r="N123" i="13"/>
  <c r="M123" i="13"/>
  <c r="L123" i="13"/>
  <c r="O122" i="13"/>
  <c r="N122" i="13"/>
  <c r="M122" i="13"/>
  <c r="L122" i="13"/>
  <c r="O121" i="13"/>
  <c r="N121" i="13"/>
  <c r="M121" i="13"/>
  <c r="L121" i="13"/>
  <c r="O120" i="13"/>
  <c r="N120" i="13"/>
  <c r="M120" i="13"/>
  <c r="L120" i="13"/>
  <c r="O119" i="13"/>
  <c r="N119" i="13"/>
  <c r="M119" i="13"/>
  <c r="L119" i="13"/>
  <c r="O118" i="13"/>
  <c r="N118" i="13"/>
  <c r="M118" i="13"/>
  <c r="L118" i="13"/>
  <c r="O117" i="13"/>
  <c r="N117" i="13"/>
  <c r="M117" i="13"/>
  <c r="L117" i="13"/>
  <c r="O116" i="13"/>
  <c r="N116" i="13"/>
  <c r="M116" i="13"/>
  <c r="L116" i="13"/>
  <c r="O115" i="13"/>
  <c r="N115" i="13"/>
  <c r="M115" i="13"/>
  <c r="L115" i="13"/>
  <c r="O114" i="13"/>
  <c r="N114" i="13"/>
  <c r="M114" i="13"/>
  <c r="L114" i="13"/>
  <c r="O113" i="13"/>
  <c r="N113" i="13"/>
  <c r="M113" i="13"/>
  <c r="L113" i="13"/>
  <c r="O112" i="13"/>
  <c r="N112" i="13"/>
  <c r="M112" i="13"/>
  <c r="L112" i="13"/>
  <c r="O111" i="13"/>
  <c r="N111" i="13"/>
  <c r="M111" i="13"/>
  <c r="L111" i="13"/>
  <c r="O110" i="13"/>
  <c r="N110" i="13"/>
  <c r="M110" i="13"/>
  <c r="L110" i="13"/>
  <c r="O109" i="13"/>
  <c r="N109" i="13"/>
  <c r="M109" i="13"/>
  <c r="L109" i="13"/>
  <c r="O108" i="13"/>
  <c r="N108" i="13"/>
  <c r="M108" i="13"/>
  <c r="L108" i="13"/>
  <c r="O107" i="13"/>
  <c r="N107" i="13"/>
  <c r="M107" i="13"/>
  <c r="L107" i="13"/>
  <c r="O106" i="13"/>
  <c r="N106" i="13"/>
  <c r="M106" i="13"/>
  <c r="L106" i="13"/>
  <c r="O105" i="13"/>
  <c r="N105" i="13"/>
  <c r="M105" i="13"/>
  <c r="L105" i="13"/>
  <c r="O104" i="13"/>
  <c r="N104" i="13"/>
  <c r="M104" i="13"/>
  <c r="L104" i="13"/>
  <c r="O103" i="13"/>
  <c r="N103" i="13"/>
  <c r="M103" i="13"/>
  <c r="L103" i="13"/>
  <c r="O102" i="13"/>
  <c r="N102" i="13"/>
  <c r="M102" i="13"/>
  <c r="L102" i="13"/>
  <c r="O101" i="13"/>
  <c r="N101" i="13"/>
  <c r="M101" i="13"/>
  <c r="L101" i="13"/>
  <c r="O100" i="13"/>
  <c r="N100" i="13"/>
  <c r="M100" i="13"/>
  <c r="L100" i="13"/>
  <c r="O99" i="13"/>
  <c r="N99" i="13"/>
  <c r="M99" i="13"/>
  <c r="L99" i="13"/>
  <c r="O98" i="13"/>
  <c r="N98" i="13"/>
  <c r="M98" i="13"/>
  <c r="L98" i="13"/>
  <c r="O97" i="13"/>
  <c r="N97" i="13"/>
  <c r="M97" i="13"/>
  <c r="L97" i="13"/>
  <c r="O96" i="13"/>
  <c r="N96" i="13"/>
  <c r="M96" i="13"/>
  <c r="L96" i="13"/>
  <c r="O95" i="13"/>
  <c r="N95" i="13"/>
  <c r="M95" i="13"/>
  <c r="L95" i="13"/>
  <c r="O94" i="13"/>
  <c r="N94" i="13"/>
  <c r="M94" i="13"/>
  <c r="L94" i="13"/>
  <c r="O93" i="13"/>
  <c r="N93" i="13"/>
  <c r="M93" i="13"/>
  <c r="L93" i="13"/>
  <c r="O92" i="13"/>
  <c r="N92" i="13"/>
  <c r="M92" i="13"/>
  <c r="L92" i="13"/>
  <c r="O91" i="13"/>
  <c r="N91" i="13"/>
  <c r="M91" i="13"/>
  <c r="L91" i="13"/>
  <c r="O90" i="13"/>
  <c r="N90" i="13"/>
  <c r="M90" i="13"/>
  <c r="L90" i="13"/>
  <c r="O89" i="13"/>
  <c r="N89" i="13"/>
  <c r="M89" i="13"/>
  <c r="L89" i="13"/>
  <c r="O88" i="13"/>
  <c r="N88" i="13"/>
  <c r="M88" i="13"/>
  <c r="L88" i="13"/>
  <c r="O87" i="13"/>
  <c r="N87" i="13"/>
  <c r="M87" i="13"/>
  <c r="L87" i="13"/>
  <c r="O86" i="13"/>
  <c r="N86" i="13"/>
  <c r="M86" i="13"/>
  <c r="L86" i="13"/>
  <c r="O85" i="13"/>
  <c r="N85" i="13"/>
  <c r="M85" i="13"/>
  <c r="L85" i="13"/>
  <c r="O84" i="13"/>
  <c r="N84" i="13"/>
  <c r="M84" i="13"/>
  <c r="L84" i="13"/>
  <c r="O83" i="13"/>
  <c r="N83" i="13"/>
  <c r="M83" i="13"/>
  <c r="L83" i="13"/>
  <c r="O82" i="13"/>
  <c r="N82" i="13"/>
  <c r="M82" i="13"/>
  <c r="L82" i="13"/>
  <c r="O81" i="13"/>
  <c r="N81" i="13"/>
  <c r="M81" i="13"/>
  <c r="L81" i="13"/>
  <c r="O80" i="13"/>
  <c r="N80" i="13"/>
  <c r="M80" i="13"/>
  <c r="L80" i="13"/>
  <c r="O79" i="13"/>
  <c r="N79" i="13"/>
  <c r="M79" i="13"/>
  <c r="L79" i="13"/>
  <c r="O78" i="13"/>
  <c r="N78" i="13"/>
  <c r="M78" i="13"/>
  <c r="L78" i="13"/>
  <c r="O77" i="13"/>
  <c r="N77" i="13"/>
  <c r="M77" i="13"/>
  <c r="L77" i="13"/>
  <c r="O76" i="13"/>
  <c r="N76" i="13"/>
  <c r="M76" i="13"/>
  <c r="L76" i="13"/>
  <c r="O75" i="13"/>
  <c r="N75" i="13"/>
  <c r="M75" i="13"/>
  <c r="L75" i="13"/>
  <c r="O74" i="13"/>
  <c r="N74" i="13"/>
  <c r="M74" i="13"/>
  <c r="L74" i="13"/>
  <c r="O73" i="13"/>
  <c r="N73" i="13"/>
  <c r="M73" i="13"/>
  <c r="L73" i="13"/>
  <c r="O72" i="13"/>
  <c r="N72" i="13"/>
  <c r="M72" i="13"/>
  <c r="L72" i="13"/>
  <c r="O71" i="13"/>
  <c r="N71" i="13"/>
  <c r="M71" i="13"/>
  <c r="L71" i="13"/>
  <c r="O70" i="13"/>
  <c r="N70" i="13"/>
  <c r="M70" i="13"/>
  <c r="L70" i="13"/>
  <c r="O69" i="13"/>
  <c r="N69" i="13"/>
  <c r="M69" i="13"/>
  <c r="L69" i="13"/>
  <c r="O68" i="13"/>
  <c r="N68" i="13"/>
  <c r="M68" i="13"/>
  <c r="L68" i="13"/>
  <c r="O67" i="13"/>
  <c r="N67" i="13"/>
  <c r="M67" i="13"/>
  <c r="L67" i="13"/>
  <c r="O66" i="13"/>
  <c r="N66" i="13"/>
  <c r="M66" i="13"/>
  <c r="L66" i="13"/>
  <c r="O65" i="13"/>
  <c r="N65" i="13"/>
  <c r="M65" i="13"/>
  <c r="L65" i="13"/>
  <c r="O64" i="13"/>
  <c r="N64" i="13"/>
  <c r="M64" i="13"/>
  <c r="L64" i="13"/>
  <c r="O63" i="13"/>
  <c r="N63" i="13"/>
  <c r="M63" i="13"/>
  <c r="L63" i="13"/>
  <c r="O62" i="13"/>
  <c r="N62" i="13"/>
  <c r="M62" i="13"/>
  <c r="L62" i="13"/>
  <c r="O61" i="13"/>
  <c r="N61" i="13"/>
  <c r="M61" i="13"/>
  <c r="L61" i="13"/>
  <c r="O60" i="13"/>
  <c r="N60" i="13"/>
  <c r="M60" i="13"/>
  <c r="L60" i="13"/>
  <c r="O59" i="13"/>
  <c r="N59" i="13"/>
  <c r="M59" i="13"/>
  <c r="L59" i="13"/>
  <c r="O58" i="13"/>
  <c r="N58" i="13"/>
  <c r="M58" i="13"/>
  <c r="L58" i="13"/>
  <c r="O57" i="13"/>
  <c r="N57" i="13"/>
  <c r="M57" i="13"/>
  <c r="L57" i="13"/>
  <c r="O56" i="13"/>
  <c r="N56" i="13"/>
  <c r="M56" i="13"/>
  <c r="L56" i="13"/>
  <c r="O55" i="13"/>
  <c r="N55" i="13"/>
  <c r="M55" i="13"/>
  <c r="L55" i="13"/>
  <c r="O54" i="13"/>
  <c r="N54" i="13"/>
  <c r="M54" i="13"/>
  <c r="L54" i="13"/>
  <c r="O53" i="13"/>
  <c r="N53" i="13"/>
  <c r="M53" i="13"/>
  <c r="L53" i="13"/>
  <c r="O52" i="13"/>
  <c r="N52" i="13"/>
  <c r="M52" i="13"/>
  <c r="L52" i="13"/>
  <c r="O51" i="13"/>
  <c r="N51" i="13"/>
  <c r="M51" i="13"/>
  <c r="L51" i="13"/>
  <c r="O50" i="13"/>
  <c r="N50" i="13"/>
  <c r="M50" i="13"/>
  <c r="L50" i="13"/>
  <c r="O49" i="13"/>
  <c r="N49" i="13"/>
  <c r="M49" i="13"/>
  <c r="L49" i="13"/>
  <c r="O48" i="13"/>
  <c r="N48" i="13"/>
  <c r="M48" i="13"/>
  <c r="L48" i="13"/>
  <c r="O47" i="13"/>
  <c r="N47" i="13"/>
  <c r="M47" i="13"/>
  <c r="L47" i="13"/>
  <c r="O46" i="13"/>
  <c r="N46" i="13"/>
  <c r="M46" i="13"/>
  <c r="L46" i="13"/>
  <c r="O45" i="13"/>
  <c r="N45" i="13"/>
  <c r="M45" i="13"/>
  <c r="L45" i="13"/>
  <c r="O44" i="13"/>
  <c r="N44" i="13"/>
  <c r="M44" i="13"/>
  <c r="L44" i="13"/>
  <c r="O43" i="13"/>
  <c r="N43" i="13"/>
  <c r="M43" i="13"/>
  <c r="L43" i="13"/>
  <c r="O42" i="13"/>
  <c r="N42" i="13"/>
  <c r="M42" i="13"/>
  <c r="L42" i="13"/>
  <c r="O41" i="13"/>
  <c r="N41" i="13"/>
  <c r="M41" i="13"/>
  <c r="L41" i="13"/>
  <c r="O40" i="13"/>
  <c r="N40" i="13"/>
  <c r="M40" i="13"/>
  <c r="L40" i="13"/>
  <c r="O39" i="13"/>
  <c r="N39" i="13"/>
  <c r="M39" i="13"/>
  <c r="L39" i="13"/>
  <c r="O38" i="13"/>
  <c r="N38" i="13"/>
  <c r="M38" i="13"/>
  <c r="L38" i="13"/>
  <c r="O37" i="13"/>
  <c r="N37" i="13"/>
  <c r="M37" i="13"/>
  <c r="L37" i="13"/>
  <c r="O36" i="13"/>
  <c r="N36" i="13"/>
  <c r="M36" i="13"/>
  <c r="L36" i="13"/>
  <c r="O35" i="13"/>
  <c r="N35" i="13"/>
  <c r="M35" i="13"/>
  <c r="L35" i="13"/>
  <c r="O34" i="13"/>
  <c r="N34" i="13"/>
  <c r="M34" i="13"/>
  <c r="L34" i="13"/>
  <c r="O33" i="13"/>
  <c r="N33" i="13"/>
  <c r="M33" i="13"/>
  <c r="L33" i="13"/>
  <c r="O32" i="13"/>
  <c r="N32" i="13"/>
  <c r="M32" i="13"/>
  <c r="L32" i="13"/>
  <c r="O31" i="13"/>
  <c r="N31" i="13"/>
  <c r="M31" i="13"/>
  <c r="L31" i="13"/>
  <c r="O30" i="13"/>
  <c r="N30" i="13"/>
  <c r="M30" i="13"/>
  <c r="L30" i="13"/>
  <c r="O29" i="13"/>
  <c r="N29" i="13"/>
  <c r="M29" i="13"/>
  <c r="L29" i="13"/>
  <c r="O28" i="13"/>
  <c r="N28" i="13"/>
  <c r="M28" i="13"/>
  <c r="L28" i="13"/>
  <c r="O27" i="13"/>
  <c r="N27" i="13"/>
  <c r="M27" i="13"/>
  <c r="L27" i="13"/>
  <c r="O26" i="13"/>
  <c r="N26" i="13"/>
  <c r="M26" i="13"/>
  <c r="L26" i="13"/>
  <c r="O25" i="13"/>
  <c r="N25" i="13"/>
  <c r="M25" i="13"/>
  <c r="L25" i="13"/>
  <c r="O24" i="13"/>
  <c r="N24" i="13"/>
  <c r="M24" i="13"/>
  <c r="L24" i="13"/>
  <c r="O23" i="13"/>
  <c r="N23" i="13"/>
  <c r="M23" i="13"/>
  <c r="L23" i="13"/>
  <c r="O22" i="13"/>
  <c r="N22" i="13"/>
  <c r="M22" i="13"/>
  <c r="L22" i="13"/>
  <c r="O21" i="13"/>
  <c r="N21" i="13"/>
  <c r="M21" i="13"/>
  <c r="L21" i="13"/>
  <c r="O20" i="13"/>
  <c r="N20" i="13"/>
  <c r="M20" i="13"/>
  <c r="L20" i="13"/>
  <c r="O19" i="13"/>
  <c r="N19" i="13"/>
  <c r="M19" i="13"/>
  <c r="L19" i="13"/>
  <c r="O18" i="13"/>
  <c r="N18" i="13"/>
  <c r="M18" i="13"/>
  <c r="L18" i="13"/>
  <c r="O17" i="13"/>
  <c r="N17" i="13"/>
  <c r="M17" i="13"/>
  <c r="L17" i="13"/>
  <c r="O16" i="13"/>
  <c r="N16" i="13"/>
  <c r="M16" i="13"/>
  <c r="L16" i="13"/>
  <c r="O15" i="13"/>
  <c r="N15" i="13"/>
  <c r="M15" i="13"/>
  <c r="L15" i="13"/>
  <c r="O14" i="13"/>
  <c r="N14" i="13"/>
  <c r="L14" i="13"/>
  <c r="N36" i="4"/>
  <c r="L36" i="4"/>
  <c r="N34" i="4"/>
  <c r="L34" i="4"/>
  <c r="N33" i="4"/>
  <c r="L33" i="4"/>
  <c r="N32" i="4"/>
  <c r="L32" i="4"/>
  <c r="N31" i="4"/>
  <c r="N31" i="39" s="1"/>
  <c r="L31" i="4"/>
  <c r="L31" i="39" s="1"/>
  <c r="N30" i="4"/>
  <c r="N30" i="39" s="1"/>
  <c r="L30" i="4"/>
  <c r="L30" i="39" s="1"/>
  <c r="N29" i="4"/>
  <c r="N29" i="39" s="1"/>
  <c r="L29" i="4"/>
  <c r="L29" i="39" s="1"/>
  <c r="N28" i="4"/>
  <c r="N28" i="39" s="1"/>
  <c r="L28" i="4"/>
  <c r="L28" i="39" s="1"/>
  <c r="N27" i="4"/>
  <c r="N27" i="39" s="1"/>
  <c r="L27" i="4"/>
  <c r="L27" i="39" s="1"/>
  <c r="N26" i="4"/>
  <c r="N26" i="39" s="1"/>
  <c r="L26" i="4"/>
  <c r="L26" i="39" s="1"/>
  <c r="N25" i="4"/>
  <c r="N25" i="39" s="1"/>
  <c r="L25" i="4"/>
  <c r="L25" i="39" s="1"/>
  <c r="N24" i="4"/>
  <c r="N24" i="39" s="1"/>
  <c r="L24" i="4"/>
  <c r="L24" i="39" s="1"/>
  <c r="N21" i="4"/>
  <c r="N21" i="39" s="1"/>
  <c r="L21" i="4"/>
  <c r="L21" i="39" s="1"/>
  <c r="N20" i="4"/>
  <c r="N20" i="39" s="1"/>
  <c r="L20" i="4"/>
  <c r="L20" i="39" s="1"/>
  <c r="N19" i="4"/>
  <c r="N19" i="39" s="1"/>
  <c r="L19" i="4"/>
  <c r="L19" i="39" s="1"/>
  <c r="O18" i="4"/>
  <c r="O18" i="39" s="1"/>
  <c r="N18" i="4"/>
  <c r="N18" i="39" s="1"/>
  <c r="L18" i="4"/>
  <c r="L18" i="39" s="1"/>
  <c r="O17" i="4"/>
  <c r="O17" i="39" s="1"/>
  <c r="N17" i="4"/>
  <c r="N17" i="39" s="1"/>
  <c r="L17" i="4"/>
  <c r="L17" i="39" s="1"/>
  <c r="O16" i="4"/>
  <c r="O16" i="39" s="1"/>
  <c r="N16" i="4"/>
  <c r="N16" i="39" s="1"/>
  <c r="L16" i="4"/>
  <c r="L16" i="39" s="1"/>
  <c r="O15" i="4"/>
  <c r="O15" i="39" s="1"/>
  <c r="N15" i="4"/>
  <c r="N15" i="39" s="1"/>
  <c r="L15" i="4"/>
  <c r="L15" i="39" s="1"/>
  <c r="N14" i="4"/>
  <c r="N14" i="39" s="1"/>
  <c r="L14" i="4"/>
  <c r="L14" i="39" s="1"/>
  <c r="H33" i="5"/>
  <c r="M33" i="5" s="1"/>
  <c r="H32" i="5"/>
  <c r="M32" i="5" s="1"/>
  <c r="H31" i="5"/>
  <c r="M31" i="5" s="1"/>
  <c r="H30" i="5"/>
  <c r="M30" i="5" s="1"/>
  <c r="H29" i="5"/>
  <c r="M29" i="5" s="1"/>
  <c r="H28" i="5"/>
  <c r="M28" i="5" s="1"/>
  <c r="H27" i="5"/>
  <c r="M27" i="5" s="1"/>
  <c r="H26" i="5"/>
  <c r="M26" i="5" s="1"/>
  <c r="H25" i="5"/>
  <c r="M25" i="5" s="1"/>
  <c r="H24" i="5"/>
  <c r="M24" i="5" s="1"/>
  <c r="H23" i="5"/>
  <c r="M23" i="5" s="1"/>
  <c r="H22" i="5"/>
  <c r="M22" i="5" s="1"/>
  <c r="H21" i="5"/>
  <c r="M21" i="5" s="1"/>
  <c r="H20" i="5"/>
  <c r="M20" i="5" s="1"/>
  <c r="H19" i="5"/>
  <c r="M19" i="5" s="1"/>
  <c r="H18" i="5"/>
  <c r="M18" i="5" s="1"/>
  <c r="H17" i="5"/>
  <c r="M17" i="5" s="1"/>
  <c r="H16" i="5"/>
  <c r="M16" i="5" s="1"/>
  <c r="H15" i="5"/>
  <c r="M15" i="5" s="1"/>
  <c r="H14" i="5"/>
  <c r="M14" i="5" s="1"/>
  <c r="H14" i="8"/>
  <c r="M14" i="8" s="1"/>
  <c r="H14" i="10"/>
  <c r="M14" i="10" s="1"/>
  <c r="H14" i="11"/>
  <c r="M14" i="11" s="1"/>
  <c r="H1013" i="12"/>
  <c r="H1012" i="12"/>
  <c r="H1011" i="12"/>
  <c r="H1010" i="12"/>
  <c r="H1009" i="12"/>
  <c r="H1008" i="12"/>
  <c r="H1007" i="12"/>
  <c r="H1006" i="12"/>
  <c r="H1005" i="12"/>
  <c r="H1004" i="12"/>
  <c r="H1003" i="12"/>
  <c r="H1002" i="12"/>
  <c r="H1001" i="12"/>
  <c r="H1000" i="12"/>
  <c r="H999" i="12"/>
  <c r="H998" i="12"/>
  <c r="H997" i="12"/>
  <c r="H996" i="12"/>
  <c r="H995" i="12"/>
  <c r="H994" i="12"/>
  <c r="H993" i="12"/>
  <c r="H992" i="12"/>
  <c r="H991" i="12"/>
  <c r="H990" i="12"/>
  <c r="H989" i="12"/>
  <c r="H988" i="12"/>
  <c r="H987" i="12"/>
  <c r="H986" i="12"/>
  <c r="H985" i="12"/>
  <c r="H984" i="12"/>
  <c r="H983" i="12"/>
  <c r="H982" i="12"/>
  <c r="H981" i="12"/>
  <c r="H980" i="12"/>
  <c r="H979" i="12"/>
  <c r="H978" i="12"/>
  <c r="H977" i="12"/>
  <c r="H976" i="12"/>
  <c r="H975" i="12"/>
  <c r="H974" i="12"/>
  <c r="H973" i="12"/>
  <c r="H972" i="12"/>
  <c r="H971" i="12"/>
  <c r="H970" i="12"/>
  <c r="H969" i="12"/>
  <c r="H968" i="12"/>
  <c r="H967" i="12"/>
  <c r="H966" i="12"/>
  <c r="H965" i="12"/>
  <c r="H964" i="12"/>
  <c r="H963" i="12"/>
  <c r="H962" i="12"/>
  <c r="H961" i="12"/>
  <c r="H960" i="12"/>
  <c r="H959" i="12"/>
  <c r="H958" i="12"/>
  <c r="H957" i="12"/>
  <c r="H956" i="12"/>
  <c r="H955" i="12"/>
  <c r="H954" i="12"/>
  <c r="H953" i="12"/>
  <c r="H952" i="12"/>
  <c r="H951" i="12"/>
  <c r="H950" i="12"/>
  <c r="H949" i="12"/>
  <c r="H948" i="12"/>
  <c r="H947" i="12"/>
  <c r="H946" i="12"/>
  <c r="H945" i="12"/>
  <c r="H944" i="12"/>
  <c r="H943" i="12"/>
  <c r="H942" i="12"/>
  <c r="H941" i="12"/>
  <c r="H940" i="12"/>
  <c r="H939" i="12"/>
  <c r="H938" i="12"/>
  <c r="H937" i="12"/>
  <c r="H936" i="12"/>
  <c r="H935" i="12"/>
  <c r="H934" i="12"/>
  <c r="H933" i="12"/>
  <c r="H932" i="12"/>
  <c r="H931" i="12"/>
  <c r="H930" i="12"/>
  <c r="H929" i="12"/>
  <c r="H928" i="12"/>
  <c r="H927" i="12"/>
  <c r="H926" i="12"/>
  <c r="H925" i="12"/>
  <c r="H924" i="12"/>
  <c r="H923" i="12"/>
  <c r="H922" i="12"/>
  <c r="H921" i="12"/>
  <c r="H920" i="12"/>
  <c r="H919" i="12"/>
  <c r="H918" i="12"/>
  <c r="H917" i="12"/>
  <c r="H916" i="12"/>
  <c r="H915" i="12"/>
  <c r="H914" i="12"/>
  <c r="H913" i="12"/>
  <c r="H912" i="12"/>
  <c r="H911" i="12"/>
  <c r="H910" i="12"/>
  <c r="H909" i="12"/>
  <c r="H908" i="12"/>
  <c r="H907" i="12"/>
  <c r="H906" i="12"/>
  <c r="H905" i="12"/>
  <c r="H904" i="12"/>
  <c r="H903" i="12"/>
  <c r="H902" i="12"/>
  <c r="H901" i="12"/>
  <c r="H900" i="12"/>
  <c r="H899" i="12"/>
  <c r="H898" i="12"/>
  <c r="H897" i="12"/>
  <c r="H896" i="12"/>
  <c r="H895" i="12"/>
  <c r="H894" i="12"/>
  <c r="H893" i="12"/>
  <c r="H892" i="12"/>
  <c r="H891" i="12"/>
  <c r="H890" i="12"/>
  <c r="H889" i="12"/>
  <c r="H888" i="12"/>
  <c r="H887" i="12"/>
  <c r="H886" i="12"/>
  <c r="H885" i="12"/>
  <c r="H884" i="12"/>
  <c r="H883" i="12"/>
  <c r="H882" i="12"/>
  <c r="H881" i="12"/>
  <c r="H880" i="12"/>
  <c r="H879" i="12"/>
  <c r="H878" i="12"/>
  <c r="H877" i="12"/>
  <c r="H876" i="12"/>
  <c r="H875" i="12"/>
  <c r="H874" i="12"/>
  <c r="H873" i="12"/>
  <c r="H872" i="12"/>
  <c r="H871" i="12"/>
  <c r="H870" i="12"/>
  <c r="H869" i="12"/>
  <c r="H868" i="12"/>
  <c r="H867" i="12"/>
  <c r="H866" i="12"/>
  <c r="H865" i="12"/>
  <c r="H864" i="12"/>
  <c r="H863" i="12"/>
  <c r="H862" i="12"/>
  <c r="H861" i="12"/>
  <c r="H860" i="12"/>
  <c r="H859" i="12"/>
  <c r="H858" i="12"/>
  <c r="H857" i="12"/>
  <c r="H856" i="12"/>
  <c r="H855" i="12"/>
  <c r="H854" i="12"/>
  <c r="H853" i="12"/>
  <c r="H852" i="12"/>
  <c r="H851" i="12"/>
  <c r="H850" i="12"/>
  <c r="H849" i="12"/>
  <c r="H848" i="12"/>
  <c r="H847" i="12"/>
  <c r="H846" i="12"/>
  <c r="H845" i="12"/>
  <c r="H844" i="12"/>
  <c r="H843" i="12"/>
  <c r="H842" i="12"/>
  <c r="H841" i="12"/>
  <c r="H840" i="12"/>
  <c r="H839" i="12"/>
  <c r="H838" i="12"/>
  <c r="H837" i="12"/>
  <c r="H836" i="12"/>
  <c r="H835" i="12"/>
  <c r="H834" i="12"/>
  <c r="H833" i="12"/>
  <c r="H832" i="12"/>
  <c r="H831" i="12"/>
  <c r="H830" i="12"/>
  <c r="H829" i="12"/>
  <c r="H828" i="12"/>
  <c r="H827" i="12"/>
  <c r="H826" i="12"/>
  <c r="H825" i="12"/>
  <c r="H824" i="12"/>
  <c r="H823" i="12"/>
  <c r="H822" i="12"/>
  <c r="H821" i="12"/>
  <c r="H820" i="12"/>
  <c r="H819" i="12"/>
  <c r="H818" i="12"/>
  <c r="H817" i="12"/>
  <c r="H816" i="12"/>
  <c r="H815" i="12"/>
  <c r="H814" i="12"/>
  <c r="H813" i="12"/>
  <c r="H812" i="12"/>
  <c r="H811" i="12"/>
  <c r="H810" i="12"/>
  <c r="H809" i="12"/>
  <c r="H808" i="12"/>
  <c r="H807" i="12"/>
  <c r="H806" i="12"/>
  <c r="H805" i="12"/>
  <c r="H804" i="12"/>
  <c r="H803" i="12"/>
  <c r="H802" i="12"/>
  <c r="H801" i="12"/>
  <c r="H800" i="12"/>
  <c r="H799" i="12"/>
  <c r="H798" i="12"/>
  <c r="H797" i="12"/>
  <c r="H796" i="12"/>
  <c r="H795" i="12"/>
  <c r="H794" i="12"/>
  <c r="H793" i="12"/>
  <c r="H792" i="12"/>
  <c r="H791" i="12"/>
  <c r="H790" i="12"/>
  <c r="H789" i="12"/>
  <c r="H788" i="12"/>
  <c r="H787" i="12"/>
  <c r="H786" i="12"/>
  <c r="H785" i="12"/>
  <c r="H784" i="12"/>
  <c r="H783" i="12"/>
  <c r="H782" i="12"/>
  <c r="H781" i="12"/>
  <c r="H780" i="12"/>
  <c r="H779" i="12"/>
  <c r="H778" i="12"/>
  <c r="H777" i="12"/>
  <c r="M14" i="12"/>
  <c r="H1013" i="13"/>
  <c r="H1012" i="13"/>
  <c r="H1011" i="13"/>
  <c r="H1010" i="13"/>
  <c r="H1009" i="13"/>
  <c r="H1008" i="13"/>
  <c r="H1007" i="13"/>
  <c r="H1006" i="13"/>
  <c r="H1005" i="13"/>
  <c r="H1004" i="13"/>
  <c r="H1003" i="13"/>
  <c r="H1002" i="13"/>
  <c r="H1001" i="13"/>
  <c r="H1000" i="13"/>
  <c r="H999" i="13"/>
  <c r="H998" i="13"/>
  <c r="H997" i="13"/>
  <c r="H996" i="13"/>
  <c r="H995" i="13"/>
  <c r="H994" i="13"/>
  <c r="H993" i="13"/>
  <c r="H992" i="13"/>
  <c r="H991" i="13"/>
  <c r="H990" i="13"/>
  <c r="H989" i="13"/>
  <c r="H988" i="13"/>
  <c r="H987" i="13"/>
  <c r="H986" i="13"/>
  <c r="H985" i="13"/>
  <c r="H984" i="13"/>
  <c r="H983" i="13"/>
  <c r="H982" i="13"/>
  <c r="H981" i="13"/>
  <c r="H980" i="13"/>
  <c r="H979" i="13"/>
  <c r="H978" i="13"/>
  <c r="H977" i="13"/>
  <c r="H976" i="13"/>
  <c r="H975" i="13"/>
  <c r="H974" i="13"/>
  <c r="H973" i="13"/>
  <c r="H972" i="13"/>
  <c r="H971" i="13"/>
  <c r="H970" i="13"/>
  <c r="H969" i="13"/>
  <c r="H968" i="13"/>
  <c r="H967" i="13"/>
  <c r="H966" i="13"/>
  <c r="H965" i="13"/>
  <c r="H964" i="13"/>
  <c r="H963" i="13"/>
  <c r="H962" i="13"/>
  <c r="H961" i="13"/>
  <c r="H960" i="13"/>
  <c r="H959" i="13"/>
  <c r="H958" i="13"/>
  <c r="H957" i="13"/>
  <c r="H956" i="13"/>
  <c r="H955" i="13"/>
  <c r="H954" i="13"/>
  <c r="H953" i="13"/>
  <c r="H952" i="13"/>
  <c r="H951" i="13"/>
  <c r="H950" i="13"/>
  <c r="H949" i="13"/>
  <c r="H948" i="13"/>
  <c r="H947" i="13"/>
  <c r="H946" i="13"/>
  <c r="H945" i="13"/>
  <c r="H944" i="13"/>
  <c r="H943" i="13"/>
  <c r="H942" i="13"/>
  <c r="H941" i="13"/>
  <c r="H940" i="13"/>
  <c r="H939" i="13"/>
  <c r="H938" i="13"/>
  <c r="H937" i="13"/>
  <c r="H936" i="13"/>
  <c r="H935" i="13"/>
  <c r="H934" i="13"/>
  <c r="H933" i="13"/>
  <c r="H932" i="13"/>
  <c r="H931" i="13"/>
  <c r="H930" i="13"/>
  <c r="H929" i="13"/>
  <c r="H928" i="13"/>
  <c r="H927" i="13"/>
  <c r="H926" i="13"/>
  <c r="H925" i="13"/>
  <c r="H924" i="13"/>
  <c r="H923" i="13"/>
  <c r="H922" i="13"/>
  <c r="H921" i="13"/>
  <c r="H920" i="13"/>
  <c r="H919" i="13"/>
  <c r="H918" i="13"/>
  <c r="H917" i="13"/>
  <c r="H916" i="13"/>
  <c r="H915" i="13"/>
  <c r="H914" i="13"/>
  <c r="H913" i="13"/>
  <c r="H912" i="13"/>
  <c r="H911" i="13"/>
  <c r="H910" i="13"/>
  <c r="H909" i="13"/>
  <c r="H908" i="13"/>
  <c r="H907" i="13"/>
  <c r="H906" i="13"/>
  <c r="H905" i="13"/>
  <c r="H904" i="13"/>
  <c r="H903" i="13"/>
  <c r="H902" i="13"/>
  <c r="H901" i="13"/>
  <c r="H900" i="13"/>
  <c r="H899" i="13"/>
  <c r="H898" i="13"/>
  <c r="H897" i="13"/>
  <c r="H896" i="13"/>
  <c r="H895" i="13"/>
  <c r="H894" i="13"/>
  <c r="H893" i="13"/>
  <c r="H892" i="13"/>
  <c r="H891" i="13"/>
  <c r="H890" i="13"/>
  <c r="H889" i="13"/>
  <c r="H888" i="13"/>
  <c r="H887" i="13"/>
  <c r="H886" i="13"/>
  <c r="H885" i="13"/>
  <c r="H884" i="13"/>
  <c r="H883" i="13"/>
  <c r="H882" i="13"/>
  <c r="H881" i="13"/>
  <c r="H880" i="13"/>
  <c r="H879" i="13"/>
  <c r="H878" i="13"/>
  <c r="H877" i="13"/>
  <c r="H876" i="13"/>
  <c r="H875" i="13"/>
  <c r="H874" i="13"/>
  <c r="H873" i="13"/>
  <c r="H872" i="13"/>
  <c r="H871" i="13"/>
  <c r="H870" i="13"/>
  <c r="H869" i="13"/>
  <c r="H868" i="13"/>
  <c r="H867" i="13"/>
  <c r="H866" i="13"/>
  <c r="H865" i="13"/>
  <c r="H864" i="13"/>
  <c r="H863" i="13"/>
  <c r="H862" i="13"/>
  <c r="H861" i="13"/>
  <c r="H860" i="13"/>
  <c r="H859" i="13"/>
  <c r="H858" i="13"/>
  <c r="H857" i="13"/>
  <c r="H856" i="13"/>
  <c r="H855" i="13"/>
  <c r="H854" i="13"/>
  <c r="H853" i="13"/>
  <c r="H852" i="13"/>
  <c r="H851" i="13"/>
  <c r="H850" i="13"/>
  <c r="H849" i="13"/>
  <c r="H848" i="13"/>
  <c r="H847" i="13"/>
  <c r="H846" i="13"/>
  <c r="H845" i="13"/>
  <c r="H844" i="13"/>
  <c r="H843" i="13"/>
  <c r="H842" i="13"/>
  <c r="H841" i="13"/>
  <c r="H840" i="13"/>
  <c r="H839" i="13"/>
  <c r="H838" i="13"/>
  <c r="H837" i="13"/>
  <c r="H836" i="13"/>
  <c r="H835" i="13"/>
  <c r="H834" i="13"/>
  <c r="H833" i="13"/>
  <c r="H832" i="13"/>
  <c r="H831" i="13"/>
  <c r="H830" i="13"/>
  <c r="H829" i="13"/>
  <c r="H828" i="13"/>
  <c r="H827" i="13"/>
  <c r="H826" i="13"/>
  <c r="H825" i="13"/>
  <c r="H824" i="13"/>
  <c r="H823" i="13"/>
  <c r="H822" i="13"/>
  <c r="H821" i="13"/>
  <c r="H820" i="13"/>
  <c r="H819" i="13"/>
  <c r="H818" i="13"/>
  <c r="H817" i="13"/>
  <c r="H816" i="13"/>
  <c r="H815" i="13"/>
  <c r="H814" i="13"/>
  <c r="H813" i="13"/>
  <c r="H812" i="13"/>
  <c r="H811" i="13"/>
  <c r="H810" i="13"/>
  <c r="H809" i="13"/>
  <c r="H808" i="13"/>
  <c r="H807" i="13"/>
  <c r="H806" i="13"/>
  <c r="H805" i="13"/>
  <c r="H804" i="13"/>
  <c r="H803" i="13"/>
  <c r="H802" i="13"/>
  <c r="H801" i="13"/>
  <c r="H800" i="13"/>
  <c r="H799" i="13"/>
  <c r="H798" i="13"/>
  <c r="H797" i="13"/>
  <c r="H796" i="13"/>
  <c r="H795" i="13"/>
  <c r="H794" i="13"/>
  <c r="H793" i="13"/>
  <c r="H792" i="13"/>
  <c r="H791" i="13"/>
  <c r="H790" i="13"/>
  <c r="H789" i="13"/>
  <c r="H788" i="13"/>
  <c r="H787" i="13"/>
  <c r="H786" i="13"/>
  <c r="H785" i="13"/>
  <c r="H784" i="13"/>
  <c r="H783" i="13"/>
  <c r="H782" i="13"/>
  <c r="H781" i="13"/>
  <c r="H780" i="13"/>
  <c r="H779" i="13"/>
  <c r="H778" i="13"/>
  <c r="H777" i="13"/>
  <c r="H776" i="13"/>
  <c r="H775" i="13"/>
  <c r="H774" i="13"/>
  <c r="H773" i="13"/>
  <c r="H772" i="13"/>
  <c r="H771" i="13"/>
  <c r="H770" i="13"/>
  <c r="H769" i="13"/>
  <c r="H768" i="13"/>
  <c r="H767" i="13"/>
  <c r="H766" i="13"/>
  <c r="H765" i="13"/>
  <c r="H764" i="13"/>
  <c r="H763" i="13"/>
  <c r="H762" i="13"/>
  <c r="H761" i="13"/>
  <c r="H760" i="13"/>
  <c r="H759" i="13"/>
  <c r="H758" i="13"/>
  <c r="H757" i="13"/>
  <c r="H756" i="13"/>
  <c r="H755" i="13"/>
  <c r="H754" i="13"/>
  <c r="H753" i="13"/>
  <c r="H752" i="13"/>
  <c r="H751" i="13"/>
  <c r="H750" i="13"/>
  <c r="H749" i="13"/>
  <c r="H748" i="13"/>
  <c r="H747" i="13"/>
  <c r="H746" i="13"/>
  <c r="H745" i="13"/>
  <c r="H744" i="13"/>
  <c r="H743" i="13"/>
  <c r="H742" i="13"/>
  <c r="H741" i="13"/>
  <c r="H740" i="13"/>
  <c r="H739" i="13"/>
  <c r="H738" i="13"/>
  <c r="H737" i="13"/>
  <c r="H736" i="13"/>
  <c r="H735" i="13"/>
  <c r="H734" i="13"/>
  <c r="H733" i="13"/>
  <c r="H732" i="13"/>
  <c r="H731" i="13"/>
  <c r="H730" i="13"/>
  <c r="H729" i="13"/>
  <c r="H728" i="13"/>
  <c r="H727" i="13"/>
  <c r="H726" i="13"/>
  <c r="H725" i="13"/>
  <c r="H724" i="13"/>
  <c r="H723" i="13"/>
  <c r="H722" i="13"/>
  <c r="H721" i="13"/>
  <c r="H720" i="13"/>
  <c r="H719" i="13"/>
  <c r="H718" i="13"/>
  <c r="H717" i="13"/>
  <c r="H716" i="13"/>
  <c r="H715" i="13"/>
  <c r="H714" i="13"/>
  <c r="H713" i="13"/>
  <c r="H712" i="13"/>
  <c r="H711" i="13"/>
  <c r="H710" i="13"/>
  <c r="H709" i="13"/>
  <c r="H708" i="13"/>
  <c r="H707" i="13"/>
  <c r="H706" i="13"/>
  <c r="H705" i="13"/>
  <c r="H704" i="13"/>
  <c r="H703" i="13"/>
  <c r="H702" i="13"/>
  <c r="H701" i="13"/>
  <c r="H700" i="13"/>
  <c r="H699" i="13"/>
  <c r="H698" i="13"/>
  <c r="H697" i="13"/>
  <c r="H696" i="13"/>
  <c r="H695" i="13"/>
  <c r="H694" i="13"/>
  <c r="H693" i="13"/>
  <c r="H692" i="13"/>
  <c r="H691" i="13"/>
  <c r="H690" i="13"/>
  <c r="H689" i="13"/>
  <c r="H688" i="13"/>
  <c r="H687" i="13"/>
  <c r="H686" i="13"/>
  <c r="H685" i="13"/>
  <c r="H684" i="13"/>
  <c r="H683" i="13"/>
  <c r="H682" i="13"/>
  <c r="H681" i="13"/>
  <c r="H680" i="13"/>
  <c r="H679" i="13"/>
  <c r="H678" i="13"/>
  <c r="H677" i="13"/>
  <c r="H676" i="13"/>
  <c r="H675" i="13"/>
  <c r="H674" i="13"/>
  <c r="H673" i="13"/>
  <c r="H672" i="13"/>
  <c r="H671" i="13"/>
  <c r="H670" i="13"/>
  <c r="H669" i="13"/>
  <c r="H668" i="13"/>
  <c r="H667" i="13"/>
  <c r="H666" i="13"/>
  <c r="H665" i="13"/>
  <c r="H664" i="13"/>
  <c r="H663" i="13"/>
  <c r="H662" i="13"/>
  <c r="H661" i="13"/>
  <c r="H660" i="13"/>
  <c r="H659" i="13"/>
  <c r="H658" i="13"/>
  <c r="H657" i="13"/>
  <c r="H656" i="13"/>
  <c r="H655" i="13"/>
  <c r="H654" i="13"/>
  <c r="H653" i="13"/>
  <c r="H652" i="13"/>
  <c r="H651" i="13"/>
  <c r="H650" i="13"/>
  <c r="H649" i="13"/>
  <c r="H648" i="13"/>
  <c r="H647" i="13"/>
  <c r="H646" i="13"/>
  <c r="H645" i="13"/>
  <c r="H644" i="13"/>
  <c r="H643" i="13"/>
  <c r="H642" i="13"/>
  <c r="H641" i="13"/>
  <c r="H640" i="13"/>
  <c r="H639" i="13"/>
  <c r="H638" i="13"/>
  <c r="H637" i="13"/>
  <c r="H636" i="13"/>
  <c r="H635" i="13"/>
  <c r="H634" i="13"/>
  <c r="H633" i="13"/>
  <c r="H632" i="13"/>
  <c r="H631" i="13"/>
  <c r="H630" i="13"/>
  <c r="H629" i="13"/>
  <c r="H628" i="13"/>
  <c r="H627" i="13"/>
  <c r="H626" i="13"/>
  <c r="H625" i="13"/>
  <c r="H624" i="13"/>
  <c r="H623" i="13"/>
  <c r="H622" i="13"/>
  <c r="H621" i="13"/>
  <c r="H620" i="13"/>
  <c r="H619" i="13"/>
  <c r="H618" i="13"/>
  <c r="H617" i="13"/>
  <c r="H616" i="13"/>
  <c r="H615" i="13"/>
  <c r="H614" i="13"/>
  <c r="H613" i="13"/>
  <c r="H612" i="13"/>
  <c r="H611" i="13"/>
  <c r="H610" i="13"/>
  <c r="H609" i="13"/>
  <c r="H608" i="13"/>
  <c r="H607" i="13"/>
  <c r="H606" i="13"/>
  <c r="H605" i="13"/>
  <c r="H604" i="13"/>
  <c r="H603" i="13"/>
  <c r="H602" i="13"/>
  <c r="H601" i="13"/>
  <c r="H600" i="13"/>
  <c r="H599" i="13"/>
  <c r="H598" i="13"/>
  <c r="H597" i="13"/>
  <c r="H596" i="13"/>
  <c r="H595" i="13"/>
  <c r="H594" i="13"/>
  <c r="H593" i="13"/>
  <c r="H592" i="13"/>
  <c r="H591" i="13"/>
  <c r="H590" i="13"/>
  <c r="H589" i="13"/>
  <c r="H588" i="13"/>
  <c r="H587" i="13"/>
  <c r="H586" i="13"/>
  <c r="H585" i="13"/>
  <c r="H584" i="13"/>
  <c r="H583" i="13"/>
  <c r="H582" i="13"/>
  <c r="H581" i="13"/>
  <c r="H580" i="13"/>
  <c r="H579" i="13"/>
  <c r="H578" i="13"/>
  <c r="H577" i="13"/>
  <c r="H576" i="13"/>
  <c r="H575" i="13"/>
  <c r="H574" i="13"/>
  <c r="H573" i="13"/>
  <c r="H572" i="13"/>
  <c r="H571" i="13"/>
  <c r="H570" i="13"/>
  <c r="H569" i="13"/>
  <c r="H568" i="13"/>
  <c r="H567" i="13"/>
  <c r="H566" i="13"/>
  <c r="H565" i="13"/>
  <c r="H564" i="13"/>
  <c r="H563" i="13"/>
  <c r="H562" i="13"/>
  <c r="H561" i="13"/>
  <c r="H560" i="13"/>
  <c r="H559" i="13"/>
  <c r="H558" i="13"/>
  <c r="H557" i="13"/>
  <c r="H556" i="13"/>
  <c r="H555" i="13"/>
  <c r="H554" i="13"/>
  <c r="H553" i="13"/>
  <c r="H552" i="13"/>
  <c r="H551" i="13"/>
  <c r="H550" i="13"/>
  <c r="H549" i="13"/>
  <c r="H548" i="13"/>
  <c r="H547" i="13"/>
  <c r="H546" i="13"/>
  <c r="H545" i="13"/>
  <c r="H544" i="13"/>
  <c r="H543" i="13"/>
  <c r="H542" i="13"/>
  <c r="H541" i="13"/>
  <c r="H540" i="13"/>
  <c r="H539" i="13"/>
  <c r="H538" i="13"/>
  <c r="H537" i="13"/>
  <c r="H536" i="13"/>
  <c r="H535" i="13"/>
  <c r="H534" i="13"/>
  <c r="H533" i="13"/>
  <c r="H532" i="13"/>
  <c r="H531" i="13"/>
  <c r="H530" i="13"/>
  <c r="H529" i="13"/>
  <c r="H528" i="13"/>
  <c r="H527" i="13"/>
  <c r="H526" i="13"/>
  <c r="H525" i="13"/>
  <c r="H524" i="13"/>
  <c r="H523" i="13"/>
  <c r="H522" i="13"/>
  <c r="H521" i="13"/>
  <c r="H520" i="13"/>
  <c r="H519" i="13"/>
  <c r="H518" i="13"/>
  <c r="H517" i="13"/>
  <c r="H516" i="13"/>
  <c r="H515" i="13"/>
  <c r="H514" i="13"/>
  <c r="H513" i="13"/>
  <c r="H512" i="13"/>
  <c r="H511" i="13"/>
  <c r="H510" i="13"/>
  <c r="H509" i="13"/>
  <c r="H508" i="13"/>
  <c r="H507" i="13"/>
  <c r="H506" i="13"/>
  <c r="H505" i="13"/>
  <c r="H504" i="13"/>
  <c r="H503" i="13"/>
  <c r="H502" i="13"/>
  <c r="H501" i="13"/>
  <c r="H500" i="13"/>
  <c r="H499" i="13"/>
  <c r="H498" i="13"/>
  <c r="H497" i="13"/>
  <c r="H496" i="13"/>
  <c r="H495" i="13"/>
  <c r="H494" i="13"/>
  <c r="H493" i="13"/>
  <c r="H492" i="13"/>
  <c r="H491" i="13"/>
  <c r="H490" i="13"/>
  <c r="H489" i="13"/>
  <c r="H488" i="13"/>
  <c r="H487" i="13"/>
  <c r="H486" i="13"/>
  <c r="H485" i="13"/>
  <c r="H484" i="13"/>
  <c r="H483" i="13"/>
  <c r="H482" i="13"/>
  <c r="H481" i="13"/>
  <c r="H480" i="13"/>
  <c r="H479" i="13"/>
  <c r="H478" i="13"/>
  <c r="H477" i="13"/>
  <c r="H476" i="13"/>
  <c r="H475" i="13"/>
  <c r="H474" i="13"/>
  <c r="H473" i="13"/>
  <c r="H472" i="13"/>
  <c r="H471" i="13"/>
  <c r="H470" i="13"/>
  <c r="H469" i="13"/>
  <c r="H468" i="13"/>
  <c r="H467" i="13"/>
  <c r="H466" i="13"/>
  <c r="H465" i="13"/>
  <c r="H464" i="13"/>
  <c r="H463" i="13"/>
  <c r="H462" i="13"/>
  <c r="H461" i="13"/>
  <c r="H460" i="13"/>
  <c r="H459" i="13"/>
  <c r="H458" i="13"/>
  <c r="H457" i="13"/>
  <c r="H456" i="13"/>
  <c r="H455" i="13"/>
  <c r="H454" i="13"/>
  <c r="H453" i="13"/>
  <c r="H452" i="13"/>
  <c r="H451" i="13"/>
  <c r="H450" i="13"/>
  <c r="H449" i="13"/>
  <c r="H448" i="13"/>
  <c r="H447" i="13"/>
  <c r="H446" i="13"/>
  <c r="H445" i="13"/>
  <c r="H444" i="13"/>
  <c r="H443" i="13"/>
  <c r="H442" i="13"/>
  <c r="H441" i="13"/>
  <c r="H440" i="13"/>
  <c r="H439" i="13"/>
  <c r="H438" i="13"/>
  <c r="H437" i="13"/>
  <c r="H436" i="13"/>
  <c r="H435" i="13"/>
  <c r="H434" i="13"/>
  <c r="H433" i="13"/>
  <c r="H432" i="13"/>
  <c r="H431" i="13"/>
  <c r="H430" i="13"/>
  <c r="H429" i="13"/>
  <c r="H428" i="13"/>
  <c r="H427" i="13"/>
  <c r="H426" i="13"/>
  <c r="H425" i="13"/>
  <c r="H424" i="13"/>
  <c r="H423" i="13"/>
  <c r="H422" i="13"/>
  <c r="H421" i="13"/>
  <c r="H420" i="13"/>
  <c r="H419" i="13"/>
  <c r="H418" i="13"/>
  <c r="H417" i="13"/>
  <c r="H416" i="13"/>
  <c r="H415" i="13"/>
  <c r="H414" i="13"/>
  <c r="H413" i="13"/>
  <c r="H412" i="13"/>
  <c r="H411" i="13"/>
  <c r="H410" i="13"/>
  <c r="H409" i="13"/>
  <c r="H408" i="13"/>
  <c r="H407" i="13"/>
  <c r="H406" i="13"/>
  <c r="H405" i="13"/>
  <c r="H404" i="13"/>
  <c r="H403" i="13"/>
  <c r="H402" i="13"/>
  <c r="H401" i="13"/>
  <c r="H400" i="13"/>
  <c r="H399" i="13"/>
  <c r="H398" i="13"/>
  <c r="H397" i="13"/>
  <c r="H396" i="13"/>
  <c r="H395" i="13"/>
  <c r="H394" i="13"/>
  <c r="H393" i="13"/>
  <c r="H392" i="13"/>
  <c r="H391" i="13"/>
  <c r="H390" i="13"/>
  <c r="H389" i="13"/>
  <c r="H388" i="13"/>
  <c r="H387" i="13"/>
  <c r="H386" i="13"/>
  <c r="H385" i="13"/>
  <c r="H384" i="13"/>
  <c r="H383" i="13"/>
  <c r="H382" i="13"/>
  <c r="H381" i="13"/>
  <c r="H380" i="13"/>
  <c r="H379" i="13"/>
  <c r="H378" i="13"/>
  <c r="H377" i="13"/>
  <c r="H376" i="13"/>
  <c r="H375" i="13"/>
  <c r="H374" i="13"/>
  <c r="H373" i="13"/>
  <c r="H372" i="13"/>
  <c r="H371" i="13"/>
  <c r="H370" i="13"/>
  <c r="H369" i="13"/>
  <c r="H368" i="13"/>
  <c r="H367" i="13"/>
  <c r="H366" i="13"/>
  <c r="H365" i="13"/>
  <c r="H364" i="13"/>
  <c r="H363" i="13"/>
  <c r="H362" i="13"/>
  <c r="H361" i="13"/>
  <c r="H360" i="13"/>
  <c r="H359" i="13"/>
  <c r="H358" i="13"/>
  <c r="H357" i="13"/>
  <c r="H356" i="13"/>
  <c r="H355" i="13"/>
  <c r="H354" i="13"/>
  <c r="H353" i="13"/>
  <c r="H352" i="13"/>
  <c r="H351" i="13"/>
  <c r="H350" i="13"/>
  <c r="H349" i="13"/>
  <c r="H348" i="13"/>
  <c r="H347" i="13"/>
  <c r="H346" i="13"/>
  <c r="H345" i="13"/>
  <c r="H344" i="13"/>
  <c r="H343" i="13"/>
  <c r="H342" i="13"/>
  <c r="H341" i="13"/>
  <c r="H340" i="13"/>
  <c r="H339" i="13"/>
  <c r="H338" i="13"/>
  <c r="H337" i="13"/>
  <c r="H336" i="13"/>
  <c r="H335" i="13"/>
  <c r="H334" i="13"/>
  <c r="H333" i="13"/>
  <c r="H332" i="13"/>
  <c r="H331" i="13"/>
  <c r="H330" i="13"/>
  <c r="H329" i="13"/>
  <c r="H328" i="13"/>
  <c r="H327" i="13"/>
  <c r="H326" i="13"/>
  <c r="H325" i="13"/>
  <c r="H324" i="13"/>
  <c r="H323" i="13"/>
  <c r="H322" i="13"/>
  <c r="H321" i="13"/>
  <c r="H320" i="13"/>
  <c r="H319" i="13"/>
  <c r="H318" i="13"/>
  <c r="H317" i="13"/>
  <c r="H316" i="13"/>
  <c r="H315" i="13"/>
  <c r="H314" i="13"/>
  <c r="H313" i="13"/>
  <c r="H312" i="13"/>
  <c r="H311" i="13"/>
  <c r="H310" i="13"/>
  <c r="H309" i="13"/>
  <c r="H308" i="13"/>
  <c r="H307" i="13"/>
  <c r="H306" i="13"/>
  <c r="H305" i="13"/>
  <c r="H304" i="13"/>
  <c r="H303" i="13"/>
  <c r="H302" i="13"/>
  <c r="H301" i="13"/>
  <c r="H300" i="13"/>
  <c r="H299" i="13"/>
  <c r="H298" i="13"/>
  <c r="H297" i="13"/>
  <c r="H296" i="13"/>
  <c r="H295" i="13"/>
  <c r="H294" i="13"/>
  <c r="H293" i="13"/>
  <c r="H292" i="13"/>
  <c r="H291" i="13"/>
  <c r="H290" i="13"/>
  <c r="H289" i="13"/>
  <c r="H288" i="13"/>
  <c r="H287" i="13"/>
  <c r="H286" i="13"/>
  <c r="H285" i="13"/>
  <c r="H284" i="13"/>
  <c r="H283" i="13"/>
  <c r="H282" i="13"/>
  <c r="H281" i="13"/>
  <c r="H280" i="13"/>
  <c r="H279" i="13"/>
  <c r="H278" i="13"/>
  <c r="H277" i="13"/>
  <c r="H276" i="13"/>
  <c r="H275" i="13"/>
  <c r="H274" i="13"/>
  <c r="H273" i="13"/>
  <c r="H272" i="13"/>
  <c r="H271" i="13"/>
  <c r="H270" i="13"/>
  <c r="H269" i="13"/>
  <c r="H268" i="13"/>
  <c r="H267" i="13"/>
  <c r="H266" i="13"/>
  <c r="H265" i="13"/>
  <c r="H264" i="13"/>
  <c r="H263" i="13"/>
  <c r="H262" i="13"/>
  <c r="H261" i="13"/>
  <c r="H260" i="13"/>
  <c r="H259" i="13"/>
  <c r="H258" i="13"/>
  <c r="H257" i="13"/>
  <c r="H256" i="13"/>
  <c r="H255" i="13"/>
  <c r="H254" i="13"/>
  <c r="H253" i="13"/>
  <c r="H252" i="13"/>
  <c r="H251" i="13"/>
  <c r="H250" i="13"/>
  <c r="H249" i="13"/>
  <c r="H248" i="13"/>
  <c r="H247" i="13"/>
  <c r="H246" i="13"/>
  <c r="H245" i="13"/>
  <c r="H244" i="13"/>
  <c r="H243" i="13"/>
  <c r="H242" i="13"/>
  <c r="H241" i="13"/>
  <c r="H240" i="13"/>
  <c r="H239" i="13"/>
  <c r="H238" i="13"/>
  <c r="H237" i="13"/>
  <c r="H236" i="13"/>
  <c r="H235" i="13"/>
  <c r="H234" i="13"/>
  <c r="H233" i="13"/>
  <c r="H232" i="13"/>
  <c r="H231" i="13"/>
  <c r="H230" i="13"/>
  <c r="H229" i="13"/>
  <c r="H228" i="13"/>
  <c r="H227" i="13"/>
  <c r="H226" i="13"/>
  <c r="H225" i="13"/>
  <c r="H224" i="13"/>
  <c r="H223" i="13"/>
  <c r="H222" i="13"/>
  <c r="H221" i="13"/>
  <c r="H220" i="13"/>
  <c r="H219" i="13"/>
  <c r="H218" i="13"/>
  <c r="H217" i="13"/>
  <c r="H216" i="13"/>
  <c r="H215" i="13"/>
  <c r="H214" i="13"/>
  <c r="H213" i="13"/>
  <c r="H212" i="13"/>
  <c r="H211" i="13"/>
  <c r="H210" i="13"/>
  <c r="H209" i="13"/>
  <c r="H208" i="13"/>
  <c r="H207" i="13"/>
  <c r="H206" i="13"/>
  <c r="H205" i="13"/>
  <c r="H204" i="13"/>
  <c r="H203" i="13"/>
  <c r="H202" i="13"/>
  <c r="H201" i="13"/>
  <c r="H200" i="13"/>
  <c r="H199" i="13"/>
  <c r="H198" i="13"/>
  <c r="H197" i="13"/>
  <c r="H196" i="13"/>
  <c r="H195" i="13"/>
  <c r="H194" i="13"/>
  <c r="H193" i="13"/>
  <c r="H192" i="13"/>
  <c r="H191" i="13"/>
  <c r="H190" i="13"/>
  <c r="H189" i="13"/>
  <c r="H188" i="13"/>
  <c r="H187" i="13"/>
  <c r="H186" i="13"/>
  <c r="H185" i="13"/>
  <c r="H184" i="13"/>
  <c r="H183" i="13"/>
  <c r="H182" i="13"/>
  <c r="H181" i="13"/>
  <c r="H180" i="13"/>
  <c r="H179" i="13"/>
  <c r="H178" i="13"/>
  <c r="H177" i="13"/>
  <c r="H176" i="13"/>
  <c r="H175" i="13"/>
  <c r="H174" i="13"/>
  <c r="H173" i="13"/>
  <c r="H172" i="13"/>
  <c r="H171" i="13"/>
  <c r="H170" i="13"/>
  <c r="H169" i="13"/>
  <c r="H168" i="13"/>
  <c r="H167" i="13"/>
  <c r="H166" i="13"/>
  <c r="H165" i="13"/>
  <c r="H164" i="13"/>
  <c r="H163" i="13"/>
  <c r="H162" i="13"/>
  <c r="H161" i="13"/>
  <c r="H160" i="13"/>
  <c r="H159" i="13"/>
  <c r="H158" i="13"/>
  <c r="H157" i="13"/>
  <c r="H156" i="13"/>
  <c r="H155" i="13"/>
  <c r="H154" i="13"/>
  <c r="H153" i="13"/>
  <c r="H152" i="13"/>
  <c r="H151" i="13"/>
  <c r="H150" i="13"/>
  <c r="H149" i="13"/>
  <c r="H148" i="13"/>
  <c r="H147" i="13"/>
  <c r="H146" i="13"/>
  <c r="H145" i="13"/>
  <c r="H144" i="13"/>
  <c r="H143" i="13"/>
  <c r="H142" i="13"/>
  <c r="H141" i="13"/>
  <c r="H140" i="13"/>
  <c r="H139" i="13"/>
  <c r="H138" i="13"/>
  <c r="H137" i="13"/>
  <c r="H136" i="13"/>
  <c r="H135" i="13"/>
  <c r="H134" i="13"/>
  <c r="H133" i="13"/>
  <c r="H132" i="13"/>
  <c r="H131" i="13"/>
  <c r="H130" i="13"/>
  <c r="H129" i="13"/>
  <c r="H128" i="13"/>
  <c r="H127" i="13"/>
  <c r="H126" i="13"/>
  <c r="H125" i="13"/>
  <c r="H124" i="13"/>
  <c r="H123" i="13"/>
  <c r="H122" i="13"/>
  <c r="H121" i="13"/>
  <c r="H120" i="13"/>
  <c r="H119" i="13"/>
  <c r="H118" i="13"/>
  <c r="H117" i="13"/>
  <c r="H116" i="13"/>
  <c r="H115" i="13"/>
  <c r="H114" i="13"/>
  <c r="H113" i="13"/>
  <c r="H112" i="13"/>
  <c r="H111" i="13"/>
  <c r="H110" i="13"/>
  <c r="H109" i="13"/>
  <c r="H108" i="13"/>
  <c r="H107" i="13"/>
  <c r="H106" i="13"/>
  <c r="H105" i="13"/>
  <c r="H104" i="13"/>
  <c r="H103" i="13"/>
  <c r="H102" i="13"/>
  <c r="H101" i="13"/>
  <c r="H100" i="13"/>
  <c r="H99" i="13"/>
  <c r="H98" i="13"/>
  <c r="H97" i="13"/>
  <c r="H96" i="13"/>
  <c r="H95" i="13"/>
  <c r="H94" i="13"/>
  <c r="H93" i="13"/>
  <c r="H92" i="13"/>
  <c r="H91" i="13"/>
  <c r="H90" i="13"/>
  <c r="H89" i="13"/>
  <c r="H88" i="13"/>
  <c r="H87" i="13"/>
  <c r="H86" i="13"/>
  <c r="H85" i="13"/>
  <c r="H84" i="13"/>
  <c r="H83" i="13"/>
  <c r="H82" i="13"/>
  <c r="H81" i="13"/>
  <c r="H80" i="13"/>
  <c r="H79" i="13"/>
  <c r="H78" i="13"/>
  <c r="H77" i="13"/>
  <c r="H76" i="13"/>
  <c r="H75" i="13"/>
  <c r="H74" i="13"/>
  <c r="H73" i="13"/>
  <c r="H72" i="13"/>
  <c r="H71" i="13"/>
  <c r="H70" i="13"/>
  <c r="H69" i="13"/>
  <c r="H68" i="13"/>
  <c r="H67" i="13"/>
  <c r="H66" i="13"/>
  <c r="H65" i="13"/>
  <c r="H64" i="13"/>
  <c r="H63" i="13"/>
  <c r="H62" i="13"/>
  <c r="H61" i="13"/>
  <c r="H60" i="13"/>
  <c r="H59" i="13"/>
  <c r="H58" i="13"/>
  <c r="H57" i="13"/>
  <c r="H56" i="13"/>
  <c r="H55" i="13"/>
  <c r="H54" i="13"/>
  <c r="H53" i="13"/>
  <c r="H52" i="13"/>
  <c r="H51" i="13"/>
  <c r="H50" i="13"/>
  <c r="H49" i="13"/>
  <c r="H48" i="13"/>
  <c r="H47" i="13"/>
  <c r="H46" i="13"/>
  <c r="H45" i="13"/>
  <c r="H44" i="13"/>
  <c r="H43" i="13"/>
  <c r="H42" i="13"/>
  <c r="H41" i="13"/>
  <c r="H40" i="13"/>
  <c r="H39" i="13"/>
  <c r="H38" i="13"/>
  <c r="H37" i="13"/>
  <c r="H36" i="13"/>
  <c r="H35" i="13"/>
  <c r="H34" i="13"/>
  <c r="H33" i="13"/>
  <c r="H32" i="13"/>
  <c r="H31" i="13"/>
  <c r="H30" i="13"/>
  <c r="H29" i="13"/>
  <c r="H28" i="13"/>
  <c r="H27" i="13"/>
  <c r="H26" i="13"/>
  <c r="H25" i="13"/>
  <c r="H24" i="13"/>
  <c r="H23" i="13"/>
  <c r="H22" i="13"/>
  <c r="H21" i="13"/>
  <c r="H20" i="13"/>
  <c r="H19" i="13"/>
  <c r="H18" i="13"/>
  <c r="H17" i="13"/>
  <c r="H16" i="13"/>
  <c r="H15" i="13"/>
  <c r="H14" i="13"/>
  <c r="M14" i="13" s="1"/>
  <c r="O31" i="4"/>
  <c r="O31" i="39" s="1"/>
  <c r="O30" i="4"/>
  <c r="O30" i="39" s="1"/>
  <c r="O29" i="4"/>
  <c r="O29" i="39" s="1"/>
  <c r="O28" i="4"/>
  <c r="O28" i="39" s="1"/>
  <c r="O27" i="4"/>
  <c r="O27" i="39" s="1"/>
  <c r="O26" i="4"/>
  <c r="O26" i="39" s="1"/>
  <c r="O25" i="4"/>
  <c r="O25" i="39" s="1"/>
  <c r="O24" i="4"/>
  <c r="O24" i="39" s="1"/>
  <c r="O21" i="4"/>
  <c r="O21" i="39" s="1"/>
  <c r="O20" i="4"/>
  <c r="O20" i="39" s="1"/>
  <c r="H19" i="39"/>
  <c r="L15" i="37"/>
  <c r="N15" i="37"/>
  <c r="O15" i="37"/>
  <c r="L16" i="37"/>
  <c r="N16" i="37"/>
  <c r="O16" i="37"/>
  <c r="L17" i="37"/>
  <c r="N17" i="37"/>
  <c r="O17" i="37"/>
  <c r="L18" i="37"/>
  <c r="N18" i="37"/>
  <c r="O18" i="37"/>
  <c r="L19" i="37"/>
  <c r="N19" i="37"/>
  <c r="O19" i="37"/>
  <c r="L20" i="37"/>
  <c r="N20" i="37"/>
  <c r="O20" i="37"/>
  <c r="L21" i="37"/>
  <c r="N21" i="37"/>
  <c r="O21" i="37"/>
  <c r="L22" i="37"/>
  <c r="N22" i="37"/>
  <c r="O22" i="37"/>
  <c r="L23" i="37"/>
  <c r="N23" i="37"/>
  <c r="O23" i="37"/>
  <c r="L24" i="37"/>
  <c r="N24" i="37"/>
  <c r="O24" i="37"/>
  <c r="L25" i="37"/>
  <c r="N25" i="37"/>
  <c r="O25" i="37"/>
  <c r="L26" i="37"/>
  <c r="N26" i="37"/>
  <c r="O26" i="37"/>
  <c r="L27" i="37"/>
  <c r="N27" i="37"/>
  <c r="O27" i="37"/>
  <c r="O14" i="37"/>
  <c r="N14" i="37"/>
  <c r="L14" i="37"/>
  <c r="H16" i="37"/>
  <c r="M16" i="37" s="1"/>
  <c r="H17" i="37"/>
  <c r="M17" i="37" s="1"/>
  <c r="H18" i="37"/>
  <c r="M18" i="37" s="1"/>
  <c r="H19" i="37"/>
  <c r="M19" i="37" s="1"/>
  <c r="H20" i="37"/>
  <c r="M20" i="37" s="1"/>
  <c r="H21" i="37"/>
  <c r="M21" i="37" s="1"/>
  <c r="H22" i="37"/>
  <c r="M22" i="37" s="1"/>
  <c r="H23" i="37"/>
  <c r="M23" i="37" s="1"/>
  <c r="H24" i="37"/>
  <c r="M24" i="37" s="1"/>
  <c r="H25" i="37"/>
  <c r="M25" i="37" s="1"/>
  <c r="H26" i="37"/>
  <c r="M26" i="37" s="1"/>
  <c r="H27" i="37"/>
  <c r="M27" i="37" s="1"/>
  <c r="H15" i="37"/>
  <c r="M15" i="37" s="1"/>
  <c r="H14" i="37"/>
  <c r="M14" i="37" s="1"/>
  <c r="M32" i="4" l="1"/>
  <c r="O32" i="4"/>
  <c r="M36" i="4"/>
  <c r="O36" i="4"/>
  <c r="M34" i="4"/>
  <c r="O34" i="4"/>
  <c r="M33" i="4"/>
  <c r="O33" i="4"/>
  <c r="M21" i="4"/>
  <c r="M21" i="39" s="1"/>
  <c r="H21" i="39"/>
  <c r="M31" i="4"/>
  <c r="M31" i="39" s="1"/>
  <c r="H31" i="39"/>
  <c r="M24" i="4"/>
  <c r="M24" i="39" s="1"/>
  <c r="H24" i="39"/>
  <c r="M20" i="4"/>
  <c r="M20" i="39" s="1"/>
  <c r="H20" i="39"/>
  <c r="M30" i="4"/>
  <c r="M30" i="39" s="1"/>
  <c r="H30" i="39"/>
  <c r="M15" i="4"/>
  <c r="M15" i="39" s="1"/>
  <c r="H15" i="39"/>
  <c r="M25" i="4"/>
  <c r="M25" i="39" s="1"/>
  <c r="H25" i="39"/>
  <c r="M16" i="4"/>
  <c r="M16" i="39" s="1"/>
  <c r="H16" i="39"/>
  <c r="M26" i="4"/>
  <c r="M26" i="39" s="1"/>
  <c r="H26" i="39"/>
  <c r="M17" i="4"/>
  <c r="M17" i="39" s="1"/>
  <c r="H17" i="39"/>
  <c r="M27" i="4"/>
  <c r="M27" i="39" s="1"/>
  <c r="H27" i="39"/>
  <c r="M18" i="4"/>
  <c r="M18" i="39" s="1"/>
  <c r="H18" i="39"/>
  <c r="M28" i="4"/>
  <c r="M28" i="39" s="1"/>
  <c r="H28" i="39"/>
  <c r="M29" i="4"/>
  <c r="M29" i="39" s="1"/>
  <c r="H29" i="39"/>
  <c r="M14" i="4"/>
  <c r="M14" i="39" s="1"/>
  <c r="O14" i="4"/>
  <c r="O14" i="39" s="1"/>
  <c r="M19" i="4"/>
  <c r="M19" i="39" s="1"/>
  <c r="O19" i="4"/>
  <c r="O19" i="39" s="1"/>
  <c r="C42" i="99"/>
  <c r="C1022" i="106"/>
  <c r="C55" i="102"/>
  <c r="C36" i="97"/>
  <c r="C55" i="105"/>
  <c r="C31" i="104"/>
  <c r="C104" i="100"/>
  <c r="C65" i="103"/>
  <c r="C40" i="98"/>
  <c r="C60" i="102"/>
  <c r="C109" i="100"/>
  <c r="C45" i="98"/>
  <c r="C1017" i="107"/>
  <c r="C37" i="99"/>
  <c r="C1017" i="106"/>
  <c r="C31" i="97"/>
  <c r="C50" i="105"/>
  <c r="C26" i="104"/>
  <c r="A232" i="107"/>
  <c r="A25" i="98"/>
  <c r="A20" i="100"/>
  <c r="A15" i="105"/>
  <c r="A21" i="107"/>
  <c r="A30" i="98"/>
  <c r="A18" i="102"/>
  <c r="A47" i="103"/>
  <c r="A53" i="103"/>
  <c r="A20" i="105"/>
  <c r="A20" i="107"/>
  <c r="A26" i="107"/>
  <c r="A92" i="107"/>
  <c r="A17" i="104"/>
  <c r="A22" i="106"/>
  <c r="A52" i="106"/>
  <c r="A23" i="98"/>
  <c r="A29" i="98"/>
  <c r="A57" i="106"/>
  <c r="A34" i="98"/>
  <c r="A27" i="102"/>
  <c r="A30" i="107"/>
  <c r="A22" i="103"/>
  <c r="A44" i="103"/>
  <c r="A17" i="105"/>
  <c r="A17" i="107"/>
  <c r="A21" i="103"/>
  <c r="A14" i="104"/>
  <c r="A379" i="106"/>
  <c r="A20" i="98"/>
  <c r="A26" i="98"/>
  <c r="A23" i="100"/>
  <c r="A16" i="107"/>
  <c r="A34" i="107"/>
  <c r="A793" i="107"/>
  <c r="O28" i="97"/>
  <c r="H15" i="117" s="1"/>
  <c r="H16" i="2" s="1"/>
  <c r="A32" i="98"/>
  <c r="A51" i="100"/>
  <c r="A61" i="100"/>
  <c r="A19" i="98"/>
  <c r="A31" i="98"/>
  <c r="A31" i="100"/>
  <c r="A44" i="100"/>
  <c r="A37" i="100"/>
  <c r="A28" i="98"/>
  <c r="A30" i="100"/>
  <c r="A49" i="100"/>
  <c r="A59" i="100"/>
  <c r="A18" i="98"/>
  <c r="A27" i="98"/>
  <c r="A36" i="100"/>
  <c r="A24" i="98"/>
  <c r="A43" i="100"/>
  <c r="A58" i="100"/>
  <c r="A35" i="100"/>
  <c r="A33" i="98"/>
  <c r="A36" i="98"/>
  <c r="A40" i="100"/>
  <c r="A21" i="98"/>
  <c r="A22" i="100"/>
  <c r="A52" i="100"/>
  <c r="A22" i="98"/>
  <c r="A34" i="100"/>
  <c r="A24" i="100"/>
  <c r="A32" i="100"/>
  <c r="A60" i="100"/>
  <c r="A33" i="100"/>
  <c r="A42" i="100"/>
  <c r="A21" i="100"/>
  <c r="A41" i="100"/>
  <c r="A50" i="100"/>
  <c r="M34" i="99"/>
  <c r="F17" i="117" s="1"/>
  <c r="F22" i="2" s="1"/>
  <c r="A28" i="100"/>
  <c r="A55" i="100"/>
  <c r="A57" i="100"/>
  <c r="A29" i="100"/>
  <c r="A56" i="100"/>
  <c r="A38" i="100"/>
  <c r="N101" i="100"/>
  <c r="G18" i="117" s="1"/>
  <c r="G25" i="2" s="1"/>
  <c r="A39" i="100"/>
  <c r="A48" i="100"/>
  <c r="A25" i="100"/>
  <c r="A27" i="100"/>
  <c r="A45" i="100"/>
  <c r="A47" i="100"/>
  <c r="A54" i="100"/>
  <c r="A26" i="100"/>
  <c r="A46" i="100"/>
  <c r="A53" i="100"/>
  <c r="A49" i="102"/>
  <c r="A20" i="102"/>
  <c r="A43" i="102"/>
  <c r="A385" i="106"/>
  <c r="A21" i="102"/>
  <c r="A44" i="102"/>
  <c r="A48" i="102"/>
  <c r="A19" i="102"/>
  <c r="A22" i="102"/>
  <c r="A39" i="102"/>
  <c r="A42" i="102"/>
  <c r="A33" i="102"/>
  <c r="A24" i="102"/>
  <c r="A40" i="102"/>
  <c r="A46" i="102"/>
  <c r="A30" i="102"/>
  <c r="A36" i="102"/>
  <c r="A28" i="102"/>
  <c r="A37" i="102"/>
  <c r="L52" i="102"/>
  <c r="I19" i="117" s="1"/>
  <c r="I28" i="2" s="1"/>
  <c r="A17" i="102"/>
  <c r="A34" i="102"/>
  <c r="M52" i="102"/>
  <c r="F19" i="117" s="1"/>
  <c r="F28" i="2" s="1"/>
  <c r="A35" i="102"/>
  <c r="A51" i="102"/>
  <c r="A21" i="104"/>
  <c r="N52" i="102"/>
  <c r="G19" i="117" s="1"/>
  <c r="G28" i="2" s="1"/>
  <c r="A26" i="102"/>
  <c r="A41" i="102"/>
  <c r="A50" i="102"/>
  <c r="A56" i="103"/>
  <c r="O52" i="102"/>
  <c r="H19" i="117" s="1"/>
  <c r="H28" i="2" s="1"/>
  <c r="P52" i="102"/>
  <c r="A16" i="102"/>
  <c r="A532" i="106"/>
  <c r="A32" i="102"/>
  <c r="A22" i="104"/>
  <c r="A25" i="102"/>
  <c r="A31" i="102"/>
  <c r="A45" i="102"/>
  <c r="A47" i="102"/>
  <c r="A48" i="103"/>
  <c r="A18" i="104"/>
  <c r="A29" i="102"/>
  <c r="A38" i="102"/>
  <c r="A49" i="103"/>
  <c r="A40" i="103"/>
  <c r="A50" i="103"/>
  <c r="A31" i="105"/>
  <c r="A42" i="105"/>
  <c r="A186" i="106"/>
  <c r="A509" i="106"/>
  <c r="A546" i="106"/>
  <c r="A19" i="105"/>
  <c r="A36" i="105"/>
  <c r="A41" i="105"/>
  <c r="A191" i="106"/>
  <c r="A282" i="106"/>
  <c r="A398" i="106"/>
  <c r="A403" i="106"/>
  <c r="A654" i="106"/>
  <c r="A54" i="103"/>
  <c r="A88" i="106"/>
  <c r="A361" i="106"/>
  <c r="A501" i="106"/>
  <c r="A506" i="106"/>
  <c r="A610" i="106"/>
  <c r="A616" i="106"/>
  <c r="A20" i="103"/>
  <c r="A46" i="103"/>
  <c r="A55" i="103"/>
  <c r="P23" i="104"/>
  <c r="A16" i="104"/>
  <c r="A30" i="105"/>
  <c r="A172" i="106"/>
  <c r="A178" i="106"/>
  <c r="A258" i="106"/>
  <c r="A263" i="106"/>
  <c r="A287" i="106"/>
  <c r="A469" i="106"/>
  <c r="A19" i="103"/>
  <c r="A43" i="103"/>
  <c r="A45" i="103"/>
  <c r="L47" i="105"/>
  <c r="I22" i="117" s="1"/>
  <c r="I37" i="2" s="1"/>
  <c r="A22" i="105"/>
  <c r="A28" i="105"/>
  <c r="A663" i="106"/>
  <c r="A63" i="106"/>
  <c r="A371" i="106"/>
  <c r="A621" i="106"/>
  <c r="A34" i="105"/>
  <c r="A39" i="105"/>
  <c r="A45" i="105"/>
  <c r="A160" i="106"/>
  <c r="A165" i="106"/>
  <c r="A268" i="106"/>
  <c r="A346" i="106"/>
  <c r="A474" i="106"/>
  <c r="A480" i="106"/>
  <c r="A592" i="107"/>
  <c r="A627" i="107"/>
  <c r="L57" i="103"/>
  <c r="I20" i="117" s="1"/>
  <c r="I31" i="2" s="1"/>
  <c r="A17" i="103"/>
  <c r="A42" i="103"/>
  <c r="A128" i="106"/>
  <c r="A134" i="106"/>
  <c r="A226" i="106"/>
  <c r="A231" i="106"/>
  <c r="A573" i="106"/>
  <c r="M57" i="103"/>
  <c r="F20" i="117" s="1"/>
  <c r="F31" i="2" s="1"/>
  <c r="A33" i="105"/>
  <c r="A426" i="106"/>
  <c r="A431" i="106"/>
  <c r="A698" i="107"/>
  <c r="N57" i="103"/>
  <c r="G20" i="117" s="1"/>
  <c r="G31" i="2" s="1"/>
  <c r="A14" i="103"/>
  <c r="A21" i="105"/>
  <c r="A26" i="105"/>
  <c r="A103" i="106"/>
  <c r="A109" i="106"/>
  <c r="A145" i="106"/>
  <c r="A583" i="106"/>
  <c r="A589" i="106"/>
  <c r="A681" i="106"/>
  <c r="A584" i="107"/>
  <c r="O57" i="103"/>
  <c r="H20" i="117" s="1"/>
  <c r="H31" i="2" s="1"/>
  <c r="A52" i="103"/>
  <c r="A19" i="104"/>
  <c r="A38" i="105"/>
  <c r="A199" i="106"/>
  <c r="A205" i="106"/>
  <c r="A314" i="106"/>
  <c r="A667" i="106"/>
  <c r="A528" i="107"/>
  <c r="P57" i="103"/>
  <c r="A41" i="103"/>
  <c r="A51" i="103"/>
  <c r="A20" i="104"/>
  <c r="A424" i="106"/>
  <c r="A522" i="106"/>
  <c r="A527" i="106"/>
  <c r="A27" i="105"/>
  <c r="A29" i="105"/>
  <c r="A37" i="105"/>
  <c r="A949" i="106"/>
  <c r="A33" i="106"/>
  <c r="A39" i="106"/>
  <c r="A83" i="106"/>
  <c r="A219" i="106"/>
  <c r="A238" i="106"/>
  <c r="A243" i="106"/>
  <c r="A256" i="106"/>
  <c r="A269" i="106"/>
  <c r="A294" i="106"/>
  <c r="A300" i="106"/>
  <c r="A340" i="106"/>
  <c r="A359" i="106"/>
  <c r="A372" i="106"/>
  <c r="A391" i="106"/>
  <c r="A445" i="106"/>
  <c r="A450" i="106"/>
  <c r="A489" i="106"/>
  <c r="A507" i="106"/>
  <c r="A520" i="106"/>
  <c r="A566" i="106"/>
  <c r="A571" i="106"/>
  <c r="A603" i="106"/>
  <c r="A674" i="106"/>
  <c r="A679" i="106"/>
  <c r="A778" i="106"/>
  <c r="A879" i="106"/>
  <c r="A99" i="107"/>
  <c r="A216" i="107"/>
  <c r="A384" i="107"/>
  <c r="A420" i="107"/>
  <c r="A735" i="107"/>
  <c r="A753" i="107"/>
  <c r="A886" i="107"/>
  <c r="A1001" i="107"/>
  <c r="A1009" i="107"/>
  <c r="A76" i="106"/>
  <c r="A90" i="106"/>
  <c r="A147" i="106"/>
  <c r="A167" i="106"/>
  <c r="A180" i="106"/>
  <c r="A211" i="106"/>
  <c r="A217" i="106"/>
  <c r="A230" i="106"/>
  <c r="A262" i="106"/>
  <c r="A275" i="106"/>
  <c r="A319" i="106"/>
  <c r="A338" i="106"/>
  <c r="A430" i="106"/>
  <c r="A462" i="106"/>
  <c r="A482" i="106"/>
  <c r="A487" i="106"/>
  <c r="A526" i="106"/>
  <c r="A558" i="106"/>
  <c r="A564" i="106"/>
  <c r="A591" i="106"/>
  <c r="A628" i="106"/>
  <c r="A634" i="106"/>
  <c r="A666" i="106"/>
  <c r="A672" i="106"/>
  <c r="A715" i="106"/>
  <c r="A124" i="107"/>
  <c r="A129" i="107"/>
  <c r="A982" i="107"/>
  <c r="M47" i="105"/>
  <c r="F22" i="117" s="1"/>
  <c r="F37" i="2" s="1"/>
  <c r="A18" i="105"/>
  <c r="A25" i="105"/>
  <c r="A46" i="105"/>
  <c r="A102" i="106"/>
  <c r="A107" i="106"/>
  <c r="A126" i="106"/>
  <c r="A158" i="106"/>
  <c r="A198" i="106"/>
  <c r="A235" i="106"/>
  <c r="A254" i="106"/>
  <c r="A313" i="106"/>
  <c r="A318" i="106"/>
  <c r="A331" i="106"/>
  <c r="A337" i="106"/>
  <c r="A352" i="106"/>
  <c r="A378" i="106"/>
  <c r="A417" i="106"/>
  <c r="A422" i="106"/>
  <c r="A443" i="106"/>
  <c r="A455" i="106"/>
  <c r="A538" i="106"/>
  <c r="A544" i="106"/>
  <c r="A609" i="106"/>
  <c r="A646" i="106"/>
  <c r="A652" i="106"/>
  <c r="A708" i="106"/>
  <c r="A770" i="106"/>
  <c r="A885" i="106"/>
  <c r="A958" i="106"/>
  <c r="A963" i="106"/>
  <c r="A208" i="107"/>
  <c r="A341" i="107"/>
  <c r="A547" i="107"/>
  <c r="A576" i="107"/>
  <c r="A582" i="107"/>
  <c r="A999" i="107"/>
  <c r="N47" i="105"/>
  <c r="G22" i="117" s="1"/>
  <c r="G37" i="2" s="1"/>
  <c r="A32" i="106"/>
  <c r="A82" i="106"/>
  <c r="A87" i="106"/>
  <c r="A100" i="106"/>
  <c r="A113" i="106"/>
  <c r="A138" i="106"/>
  <c r="A144" i="106"/>
  <c r="A151" i="106"/>
  <c r="A171" i="106"/>
  <c r="A196" i="106"/>
  <c r="A255" i="106"/>
  <c r="A292" i="106"/>
  <c r="A311" i="106"/>
  <c r="A324" i="106"/>
  <c r="A350" i="106"/>
  <c r="A358" i="106"/>
  <c r="A376" i="106"/>
  <c r="A402" i="106"/>
  <c r="A436" i="106"/>
  <c r="A441" i="106"/>
  <c r="A448" i="106"/>
  <c r="A519" i="106"/>
  <c r="A602" i="106"/>
  <c r="A607" i="106"/>
  <c r="A639" i="106"/>
  <c r="A727" i="106"/>
  <c r="A750" i="106"/>
  <c r="A762" i="106"/>
  <c r="A768" i="106"/>
  <c r="A956" i="106"/>
  <c r="A171" i="107"/>
  <c r="A206" i="107"/>
  <c r="A377" i="107"/>
  <c r="A715" i="107"/>
  <c r="A818" i="107"/>
  <c r="O47" i="105"/>
  <c r="H22" i="117" s="1"/>
  <c r="H37" i="2" s="1"/>
  <c r="A24" i="105"/>
  <c r="A44" i="105"/>
  <c r="A25" i="106"/>
  <c r="A106" i="106"/>
  <c r="A119" i="106"/>
  <c r="A125" i="106"/>
  <c r="A131" i="106"/>
  <c r="A183" i="106"/>
  <c r="A210" i="106"/>
  <c r="A215" i="106"/>
  <c r="A234" i="106"/>
  <c r="A247" i="106"/>
  <c r="A253" i="106"/>
  <c r="A274" i="106"/>
  <c r="A279" i="106"/>
  <c r="A343" i="106"/>
  <c r="A363" i="106"/>
  <c r="A396" i="106"/>
  <c r="A434" i="106"/>
  <c r="A460" i="106"/>
  <c r="A499" i="106"/>
  <c r="A517" i="106"/>
  <c r="A556" i="106"/>
  <c r="A562" i="106"/>
  <c r="A594" i="106"/>
  <c r="A600" i="106"/>
  <c r="A627" i="106"/>
  <c r="A664" i="106"/>
  <c r="A670" i="106"/>
  <c r="A60" i="107"/>
  <c r="A169" i="107"/>
  <c r="A485" i="107"/>
  <c r="A938" i="107"/>
  <c r="P47" i="105"/>
  <c r="A35" i="105"/>
  <c r="A43" i="105"/>
  <c r="A23" i="106"/>
  <c r="A36" i="106"/>
  <c r="A56" i="106"/>
  <c r="A86" i="106"/>
  <c r="A112" i="106"/>
  <c r="A176" i="106"/>
  <c r="A190" i="106"/>
  <c r="A195" i="106"/>
  <c r="A208" i="106"/>
  <c r="A221" i="106"/>
  <c r="A267" i="106"/>
  <c r="A286" i="106"/>
  <c r="A291" i="106"/>
  <c r="A323" i="106"/>
  <c r="A370" i="106"/>
  <c r="A388" i="106"/>
  <c r="A394" i="106"/>
  <c r="A415" i="106"/>
  <c r="A447" i="106"/>
  <c r="A472" i="106"/>
  <c r="A478" i="106"/>
  <c r="A497" i="106"/>
  <c r="A531" i="106"/>
  <c r="A549" i="106"/>
  <c r="A582" i="106"/>
  <c r="A619" i="106"/>
  <c r="A625" i="106"/>
  <c r="A657" i="106"/>
  <c r="A676" i="106"/>
  <c r="A822" i="106"/>
  <c r="A181" i="107"/>
  <c r="A521" i="107"/>
  <c r="A685" i="107"/>
  <c r="A49" i="106"/>
  <c r="A79" i="106"/>
  <c r="A130" i="106"/>
  <c r="A157" i="106"/>
  <c r="A182" i="106"/>
  <c r="A214" i="106"/>
  <c r="A227" i="106"/>
  <c r="A259" i="106"/>
  <c r="A265" i="106"/>
  <c r="A278" i="106"/>
  <c r="A304" i="106"/>
  <c r="A330" i="106"/>
  <c r="A362" i="106"/>
  <c r="A413" i="106"/>
  <c r="A454" i="106"/>
  <c r="A459" i="106"/>
  <c r="A510" i="106"/>
  <c r="A529" i="106"/>
  <c r="A537" i="106"/>
  <c r="A542" i="106"/>
  <c r="A574" i="106"/>
  <c r="A580" i="106"/>
  <c r="A645" i="106"/>
  <c r="A700" i="106"/>
  <c r="A156" i="107"/>
  <c r="A677" i="107"/>
  <c r="A683" i="107"/>
  <c r="A41" i="106"/>
  <c r="A47" i="106"/>
  <c r="A60" i="106"/>
  <c r="A99" i="106"/>
  <c r="A137" i="106"/>
  <c r="A150" i="106"/>
  <c r="A155" i="106"/>
  <c r="A162" i="106"/>
  <c r="A170" i="106"/>
  <c r="A220" i="106"/>
  <c r="A239" i="106"/>
  <c r="A302" i="106"/>
  <c r="A310" i="106"/>
  <c r="A328" i="106"/>
  <c r="A349" i="106"/>
  <c r="A446" i="106"/>
  <c r="A452" i="106"/>
  <c r="A477" i="106"/>
  <c r="A490" i="106"/>
  <c r="A567" i="106"/>
  <c r="A638" i="106"/>
  <c r="A643" i="106"/>
  <c r="A675" i="106"/>
  <c r="A827" i="106"/>
  <c r="A931" i="106"/>
  <c r="A23" i="105"/>
  <c r="A32" i="105"/>
  <c r="A40" i="105"/>
  <c r="A28" i="106"/>
  <c r="A73" i="106"/>
  <c r="A91" i="106"/>
  <c r="A97" i="106"/>
  <c r="A118" i="106"/>
  <c r="A135" i="106"/>
  <c r="A148" i="106"/>
  <c r="A168" i="106"/>
  <c r="A181" i="106"/>
  <c r="A187" i="106"/>
  <c r="A246" i="106"/>
  <c r="A283" i="106"/>
  <c r="A315" i="106"/>
  <c r="A342" i="106"/>
  <c r="A347" i="106"/>
  <c r="A367" i="106"/>
  <c r="A407" i="106"/>
  <c r="A412" i="106"/>
  <c r="A419" i="106"/>
  <c r="A432" i="106"/>
  <c r="A483" i="106"/>
  <c r="A555" i="106"/>
  <c r="A592" i="106"/>
  <c r="A598" i="106"/>
  <c r="A630" i="106"/>
  <c r="A636" i="106"/>
  <c r="A899" i="106"/>
  <c r="A911" i="106"/>
  <c r="A929" i="106"/>
  <c r="A40" i="107"/>
  <c r="A43" i="107"/>
  <c r="A53" i="107"/>
  <c r="A235" i="107"/>
  <c r="A170" i="107"/>
  <c r="A93" i="107"/>
  <c r="A634" i="107"/>
  <c r="A652" i="107"/>
  <c r="A664" i="107"/>
  <c r="A774" i="107"/>
  <c r="A785" i="107"/>
  <c r="A791" i="107"/>
  <c r="A907" i="107"/>
  <c r="A20" i="106"/>
  <c r="A46" i="106"/>
  <c r="A65" i="106"/>
  <c r="A71" i="106"/>
  <c r="A111" i="106"/>
  <c r="A154" i="106"/>
  <c r="A161" i="106"/>
  <c r="A207" i="106"/>
  <c r="A244" i="106"/>
  <c r="A322" i="106"/>
  <c r="A387" i="106"/>
  <c r="A405" i="106"/>
  <c r="A471" i="106"/>
  <c r="A502" i="106"/>
  <c r="A547" i="106"/>
  <c r="A553" i="106"/>
  <c r="A585" i="106"/>
  <c r="A618" i="106"/>
  <c r="A655" i="106"/>
  <c r="A661" i="106"/>
  <c r="A276" i="107"/>
  <c r="A34" i="106"/>
  <c r="A58" i="106"/>
  <c r="A80" i="106"/>
  <c r="A101" i="106"/>
  <c r="A108" i="106"/>
  <c r="A110" i="106"/>
  <c r="A139" i="106"/>
  <c r="A149" i="106"/>
  <c r="A159" i="106"/>
  <c r="A169" i="106"/>
  <c r="A177" i="106"/>
  <c r="A179" i="106"/>
  <c r="A188" i="106"/>
  <c r="A209" i="106"/>
  <c r="A216" i="106"/>
  <c r="A218" i="106"/>
  <c r="A236" i="106"/>
  <c r="A257" i="106"/>
  <c r="A264" i="106"/>
  <c r="A266" i="106"/>
  <c r="A284" i="106"/>
  <c r="A293" i="106"/>
  <c r="A295" i="106"/>
  <c r="A301" i="106"/>
  <c r="A303" i="106"/>
  <c r="A312" i="106"/>
  <c r="A320" i="106"/>
  <c r="A351" i="106"/>
  <c r="A360" i="106"/>
  <c r="A368" i="106"/>
  <c r="A404" i="106"/>
  <c r="A406" i="106"/>
  <c r="A433" i="106"/>
  <c r="A435" i="106"/>
  <c r="A453" i="106"/>
  <c r="A461" i="106"/>
  <c r="A463" i="106"/>
  <c r="A481" i="106"/>
  <c r="A491" i="106"/>
  <c r="A511" i="106"/>
  <c r="A521" i="106"/>
  <c r="A528" i="106"/>
  <c r="A530" i="106"/>
  <c r="A565" i="106"/>
  <c r="A601" i="106"/>
  <c r="A637" i="106"/>
  <c r="A673" i="106"/>
  <c r="A739" i="106"/>
  <c r="A751" i="106"/>
  <c r="A776" i="106"/>
  <c r="A783" i="106"/>
  <c r="A823" i="106"/>
  <c r="A840" i="106"/>
  <c r="A846" i="106"/>
  <c r="A866" i="106"/>
  <c r="A957" i="106"/>
  <c r="A995" i="106"/>
  <c r="A1013" i="107"/>
  <c r="A188" i="107"/>
  <c r="A194" i="107"/>
  <c r="A221" i="107"/>
  <c r="A233" i="107"/>
  <c r="A246" i="107"/>
  <c r="A258" i="107"/>
  <c r="A264" i="107"/>
  <c r="A271" i="107"/>
  <c r="A277" i="107"/>
  <c r="A321" i="107"/>
  <c r="A339" i="107"/>
  <c r="A390" i="107"/>
  <c r="A402" i="107"/>
  <c r="A408" i="107"/>
  <c r="A421" i="107"/>
  <c r="A465" i="107"/>
  <c r="A483" i="107"/>
  <c r="A490" i="107"/>
  <c r="A559" i="107"/>
  <c r="A577" i="107"/>
  <c r="A590" i="107"/>
  <c r="A610" i="107"/>
  <c r="A616" i="107"/>
  <c r="A628" i="107"/>
  <c r="A630" i="107"/>
  <c r="A647" i="107"/>
  <c r="A653" i="107"/>
  <c r="A665" i="107"/>
  <c r="A667" i="107"/>
  <c r="A691" i="107"/>
  <c r="A710" i="107"/>
  <c r="A754" i="107"/>
  <c r="A760" i="107"/>
  <c r="A772" i="107"/>
  <c r="A837" i="107"/>
  <c r="A857" i="107"/>
  <c r="A882" i="107"/>
  <c r="A894" i="107"/>
  <c r="A1000" i="107"/>
  <c r="A1012" i="107"/>
  <c r="A31" i="106"/>
  <c r="A55" i="106"/>
  <c r="A117" i="106"/>
  <c r="A225" i="106"/>
  <c r="A273" i="106"/>
  <c r="A309" i="106"/>
  <c r="A329" i="106"/>
  <c r="A357" i="106"/>
  <c r="A377" i="106"/>
  <c r="A451" i="106"/>
  <c r="A488" i="106"/>
  <c r="A536" i="106"/>
  <c r="A545" i="106"/>
  <c r="A563" i="106"/>
  <c r="A572" i="106"/>
  <c r="A581" i="106"/>
  <c r="A599" i="106"/>
  <c r="A608" i="106"/>
  <c r="A617" i="106"/>
  <c r="A635" i="106"/>
  <c r="A644" i="106"/>
  <c r="A653" i="106"/>
  <c r="A671" i="106"/>
  <c r="A680" i="106"/>
  <c r="A682" i="106"/>
  <c r="A702" i="106"/>
  <c r="A714" i="106"/>
  <c r="A726" i="106"/>
  <c r="A795" i="106"/>
  <c r="A801" i="106"/>
  <c r="A821" i="106"/>
  <c r="A884" i="106"/>
  <c r="A886" i="106"/>
  <c r="A891" i="106"/>
  <c r="A962" i="106"/>
  <c r="A975" i="106"/>
  <c r="A22" i="107"/>
  <c r="A27" i="107"/>
  <c r="A85" i="107"/>
  <c r="A98" i="107"/>
  <c r="A168" i="107"/>
  <c r="A175" i="107"/>
  <c r="A234" i="107"/>
  <c r="A278" i="107"/>
  <c r="A283" i="107"/>
  <c r="A295" i="107"/>
  <c r="A358" i="107"/>
  <c r="A376" i="107"/>
  <c r="A378" i="107"/>
  <c r="A422" i="107"/>
  <c r="A427" i="107"/>
  <c r="A439" i="107"/>
  <c r="A445" i="107"/>
  <c r="A502" i="107"/>
  <c r="A508" i="107"/>
  <c r="A520" i="107"/>
  <c r="A522" i="107"/>
  <c r="A546" i="107"/>
  <c r="A629" i="107"/>
  <c r="A666" i="107"/>
  <c r="A734" i="107"/>
  <c r="A811" i="107"/>
  <c r="A817" i="107"/>
  <c r="A838" i="107"/>
  <c r="A843" i="107"/>
  <c r="A855" i="107"/>
  <c r="A880" i="107"/>
  <c r="A900" i="107"/>
  <c r="A906" i="107"/>
  <c r="A925" i="107"/>
  <c r="A931" i="107"/>
  <c r="A951" i="107"/>
  <c r="A957" i="107"/>
  <c r="A1002" i="107"/>
  <c r="A24" i="106"/>
  <c r="A30" i="106"/>
  <c r="A40" i="106"/>
  <c r="A48" i="106"/>
  <c r="A54" i="106"/>
  <c r="A64" i="106"/>
  <c r="A72" i="106"/>
  <c r="A78" i="106"/>
  <c r="A89" i="106"/>
  <c r="A96" i="106"/>
  <c r="A98" i="106"/>
  <c r="A116" i="106"/>
  <c r="A127" i="106"/>
  <c r="A136" i="106"/>
  <c r="A146" i="106"/>
  <c r="A156" i="106"/>
  <c r="A166" i="106"/>
  <c r="A197" i="106"/>
  <c r="A204" i="106"/>
  <c r="A206" i="106"/>
  <c r="A224" i="106"/>
  <c r="A245" i="106"/>
  <c r="A252" i="106"/>
  <c r="A272" i="106"/>
  <c r="A308" i="106"/>
  <c r="A339" i="106"/>
  <c r="A348" i="106"/>
  <c r="A356" i="106"/>
  <c r="A386" i="106"/>
  <c r="A393" i="106"/>
  <c r="A395" i="106"/>
  <c r="A414" i="106"/>
  <c r="A421" i="106"/>
  <c r="A423" i="106"/>
  <c r="A440" i="106"/>
  <c r="A442" i="106"/>
  <c r="A468" i="106"/>
  <c r="A470" i="106"/>
  <c r="A479" i="106"/>
  <c r="A498" i="106"/>
  <c r="A508" i="106"/>
  <c r="A516" i="106"/>
  <c r="A518" i="106"/>
  <c r="A535" i="106"/>
  <c r="A552" i="106"/>
  <c r="A554" i="106"/>
  <c r="A588" i="106"/>
  <c r="A590" i="106"/>
  <c r="A624" i="106"/>
  <c r="A626" i="106"/>
  <c r="A660" i="106"/>
  <c r="A662" i="106"/>
  <c r="A706" i="106"/>
  <c r="A725" i="106"/>
  <c r="A769" i="106"/>
  <c r="A813" i="106"/>
  <c r="A815" i="106"/>
  <c r="A890" i="106"/>
  <c r="A903" i="106"/>
  <c r="A930" i="106"/>
  <c r="A974" i="106"/>
  <c r="A51" i="107"/>
  <c r="A58" i="107"/>
  <c r="A65" i="107"/>
  <c r="A71" i="107"/>
  <c r="A73" i="107"/>
  <c r="A78" i="107"/>
  <c r="A103" i="107"/>
  <c r="A109" i="107"/>
  <c r="A122" i="107"/>
  <c r="A148" i="107"/>
  <c r="A160" i="107"/>
  <c r="A162" i="107"/>
  <c r="A207" i="107"/>
  <c r="A282" i="107"/>
  <c r="A294" i="107"/>
  <c r="A300" i="107"/>
  <c r="A313" i="107"/>
  <c r="A357" i="107"/>
  <c r="A375" i="107"/>
  <c r="A426" i="107"/>
  <c r="A438" i="107"/>
  <c r="A444" i="107"/>
  <c r="A457" i="107"/>
  <c r="A501" i="107"/>
  <c r="A519" i="107"/>
  <c r="A526" i="107"/>
  <c r="A545" i="107"/>
  <c r="A583" i="107"/>
  <c r="A684" i="107"/>
  <c r="A702" i="107"/>
  <c r="A727" i="107"/>
  <c r="A792" i="107"/>
  <c r="A804" i="107"/>
  <c r="A810" i="107"/>
  <c r="A867" i="107"/>
  <c r="A905" i="107"/>
  <c r="A956" i="107"/>
  <c r="A962" i="107"/>
  <c r="A974" i="107"/>
  <c r="A970" i="106"/>
  <c r="A961" i="106"/>
  <c r="A943" i="106"/>
  <c r="A934" i="106"/>
  <c r="A925" i="106"/>
  <c r="A907" i="106"/>
  <c r="A898" i="106"/>
  <c r="A889" i="106"/>
  <c r="A871" i="106"/>
  <c r="A862" i="106"/>
  <c r="A853" i="106"/>
  <c r="A791" i="106"/>
  <c r="A782" i="106"/>
  <c r="A722" i="106"/>
  <c r="A705" i="106"/>
  <c r="A688" i="106"/>
  <c r="A854" i="106"/>
  <c r="A1010" i="106"/>
  <c r="A1013" i="106"/>
  <c r="A991" i="106"/>
  <c r="A981" i="106"/>
  <c r="A954" i="106"/>
  <c r="A945" i="106"/>
  <c r="A918" i="106"/>
  <c r="A909" i="106"/>
  <c r="A882" i="106"/>
  <c r="A873" i="106"/>
  <c r="A829" i="106"/>
  <c r="A811" i="106"/>
  <c r="A802" i="106"/>
  <c r="A793" i="106"/>
  <c r="A775" i="106"/>
  <c r="A766" i="106"/>
  <c r="A757" i="106"/>
  <c r="A741" i="106"/>
  <c r="A699" i="106"/>
  <c r="A690" i="106"/>
  <c r="A982" i="106"/>
  <c r="A973" i="106"/>
  <c r="A955" i="106"/>
  <c r="A946" i="106"/>
  <c r="A937" i="106"/>
  <c r="A919" i="106"/>
  <c r="A910" i="106"/>
  <c r="A901" i="106"/>
  <c r="A883" i="106"/>
  <c r="A874" i="106"/>
  <c r="A865" i="106"/>
  <c r="A847" i="106"/>
  <c r="A839" i="106"/>
  <c r="A830" i="106"/>
  <c r="A803" i="106"/>
  <c r="A794" i="106"/>
  <c r="A767" i="106"/>
  <c r="A758" i="106"/>
  <c r="A742" i="106"/>
  <c r="A733" i="106"/>
  <c r="A691" i="106"/>
  <c r="A1008" i="106"/>
  <c r="A987" i="106"/>
  <c r="A959" i="106"/>
  <c r="A950" i="106"/>
  <c r="A923" i="106"/>
  <c r="A914" i="106"/>
  <c r="A887" i="106"/>
  <c r="A878" i="106"/>
  <c r="A851" i="106"/>
  <c r="A842" i="106"/>
  <c r="A807" i="106"/>
  <c r="A771" i="106"/>
  <c r="A753" i="106"/>
  <c r="A745" i="106"/>
  <c r="A703" i="106"/>
  <c r="A996" i="106"/>
  <c r="A834" i="106"/>
  <c r="A825" i="106"/>
  <c r="A798" i="106"/>
  <c r="A789" i="106"/>
  <c r="A754" i="106"/>
  <c r="A746" i="106"/>
  <c r="A729" i="106"/>
  <c r="A1007" i="106"/>
  <c r="A997" i="106"/>
  <c r="A978" i="106"/>
  <c r="A969" i="106"/>
  <c r="A942" i="106"/>
  <c r="A933" i="106"/>
  <c r="A906" i="106"/>
  <c r="A897" i="106"/>
  <c r="A826" i="106"/>
  <c r="A817" i="106"/>
  <c r="A799" i="106"/>
  <c r="A790" i="106"/>
  <c r="A781" i="106"/>
  <c r="A763" i="106"/>
  <c r="A738" i="106"/>
  <c r="A730" i="106"/>
  <c r="A721" i="106"/>
  <c r="A687" i="106"/>
  <c r="A38" i="106"/>
  <c r="A62" i="106"/>
  <c r="A105" i="106"/>
  <c r="A153" i="106"/>
  <c r="A164" i="106"/>
  <c r="A213" i="106"/>
  <c r="A261" i="106"/>
  <c r="A317" i="106"/>
  <c r="A345" i="106"/>
  <c r="A365" i="106"/>
  <c r="A401" i="106"/>
  <c r="A449" i="106"/>
  <c r="A476" i="106"/>
  <c r="A686" i="106"/>
  <c r="A692" i="106"/>
  <c r="A694" i="106"/>
  <c r="A743" i="106"/>
  <c r="A761" i="106"/>
  <c r="A774" i="106"/>
  <c r="A814" i="106"/>
  <c r="A838" i="106"/>
  <c r="A857" i="106"/>
  <c r="A859" i="106"/>
  <c r="A870" i="106"/>
  <c r="A915" i="106"/>
  <c r="A935" i="106"/>
  <c r="A947" i="106"/>
  <c r="A994" i="106"/>
  <c r="A999" i="106"/>
  <c r="A52" i="107"/>
  <c r="A72" i="107"/>
  <c r="A141" i="107"/>
  <c r="A161" i="107"/>
  <c r="A205" i="107"/>
  <c r="A250" i="107"/>
  <c r="A268" i="107"/>
  <c r="A270" i="107"/>
  <c r="A314" i="107"/>
  <c r="A319" i="107"/>
  <c r="A331" i="107"/>
  <c r="A394" i="107"/>
  <c r="A412" i="107"/>
  <c r="A414" i="107"/>
  <c r="A458" i="107"/>
  <c r="A463" i="107"/>
  <c r="A475" i="107"/>
  <c r="A481" i="107"/>
  <c r="A569" i="107"/>
  <c r="A581" i="107"/>
  <c r="A608" i="107"/>
  <c r="A620" i="107"/>
  <c r="A626" i="107"/>
  <c r="A703" i="107"/>
  <c r="A708" i="107"/>
  <c r="A714" i="107"/>
  <c r="A770" i="107"/>
  <c r="A790" i="107"/>
  <c r="A828" i="107"/>
  <c r="A830" i="107"/>
  <c r="A835" i="107"/>
  <c r="A998" i="107"/>
  <c r="A1004" i="107"/>
  <c r="A29" i="106"/>
  <c r="A53" i="106"/>
  <c r="A77" i="106"/>
  <c r="A132" i="106"/>
  <c r="A366" i="106"/>
  <c r="A392" i="106"/>
  <c r="A420" i="106"/>
  <c r="A485" i="106"/>
  <c r="A504" i="106"/>
  <c r="A524" i="106"/>
  <c r="A551" i="106"/>
  <c r="A560" i="106"/>
  <c r="A569" i="106"/>
  <c r="A587" i="106"/>
  <c r="A596" i="106"/>
  <c r="A605" i="106"/>
  <c r="A623" i="106"/>
  <c r="A632" i="106"/>
  <c r="A641" i="106"/>
  <c r="A659" i="106"/>
  <c r="A668" i="106"/>
  <c r="A677" i="106"/>
  <c r="A693" i="106"/>
  <c r="A718" i="106"/>
  <c r="A812" i="106"/>
  <c r="A819" i="106"/>
  <c r="A858" i="106"/>
  <c r="A877" i="106"/>
  <c r="A902" i="106"/>
  <c r="A979" i="106"/>
  <c r="A992" i="106"/>
  <c r="A25" i="107"/>
  <c r="A31" i="107"/>
  <c r="A37" i="107"/>
  <c r="A50" i="107"/>
  <c r="A89" i="107"/>
  <c r="A102" i="107"/>
  <c r="A108" i="107"/>
  <c r="A142" i="107"/>
  <c r="A147" i="107"/>
  <c r="A166" i="107"/>
  <c r="A269" i="107"/>
  <c r="A312" i="107"/>
  <c r="A413" i="107"/>
  <c r="A456" i="107"/>
  <c r="A701" i="107"/>
  <c r="A739" i="107"/>
  <c r="A745" i="107"/>
  <c r="A809" i="107"/>
  <c r="A829" i="107"/>
  <c r="A847" i="107"/>
  <c r="A872" i="107"/>
  <c r="A924" i="107"/>
  <c r="A948" i="107"/>
  <c r="A950" i="107"/>
  <c r="A967" i="107"/>
  <c r="A973" i="107"/>
  <c r="A979" i="107"/>
  <c r="A70" i="106"/>
  <c r="A84" i="106"/>
  <c r="A104" i="106"/>
  <c r="A124" i="106"/>
  <c r="A133" i="106"/>
  <c r="A141" i="106"/>
  <c r="A143" i="106"/>
  <c r="A152" i="106"/>
  <c r="A175" i="106"/>
  <c r="A185" i="106"/>
  <c r="A192" i="106"/>
  <c r="A194" i="106"/>
  <c r="A212" i="106"/>
  <c r="A233" i="106"/>
  <c r="A240" i="106"/>
  <c r="A242" i="106"/>
  <c r="A260" i="106"/>
  <c r="A281" i="106"/>
  <c r="A288" i="106"/>
  <c r="A290" i="106"/>
  <c r="A297" i="106"/>
  <c r="A299" i="106"/>
  <c r="A327" i="106"/>
  <c r="A336" i="106"/>
  <c r="A344" i="106"/>
  <c r="A375" i="106"/>
  <c r="A384" i="106"/>
  <c r="A400" i="106"/>
  <c r="A409" i="106"/>
  <c r="A411" i="106"/>
  <c r="A428" i="106"/>
  <c r="A456" i="106"/>
  <c r="A458" i="106"/>
  <c r="A475" i="106"/>
  <c r="A486" i="106"/>
  <c r="A496" i="106"/>
  <c r="A505" i="106"/>
  <c r="A525" i="106"/>
  <c r="A533" i="106"/>
  <c r="A543" i="106"/>
  <c r="A561" i="106"/>
  <c r="A570" i="106"/>
  <c r="A579" i="106"/>
  <c r="A597" i="106"/>
  <c r="A606" i="106"/>
  <c r="A615" i="106"/>
  <c r="A633" i="106"/>
  <c r="A642" i="106"/>
  <c r="A651" i="106"/>
  <c r="A669" i="106"/>
  <c r="A678" i="106"/>
  <c r="A698" i="106"/>
  <c r="A786" i="106"/>
  <c r="A831" i="106"/>
  <c r="A837" i="106"/>
  <c r="A843" i="106"/>
  <c r="A863" i="106"/>
  <c r="A875" i="106"/>
  <c r="A920" i="106"/>
  <c r="A922" i="106"/>
  <c r="A927" i="106"/>
  <c r="A998" i="106"/>
  <c r="A1006" i="106"/>
  <c r="A180" i="107"/>
  <c r="A185" i="107"/>
  <c r="A197" i="107"/>
  <c r="A199" i="107"/>
  <c r="A224" i="107"/>
  <c r="A249" i="107"/>
  <c r="A267" i="107"/>
  <c r="A318" i="107"/>
  <c r="A330" i="107"/>
  <c r="A343" i="107"/>
  <c r="A349" i="107"/>
  <c r="A393" i="107"/>
  <c r="A411" i="107"/>
  <c r="A462" i="107"/>
  <c r="A480" i="107"/>
  <c r="A487" i="107"/>
  <c r="A493" i="107"/>
  <c r="A537" i="107"/>
  <c r="A562" i="107"/>
  <c r="A568" i="107"/>
  <c r="A600" i="107"/>
  <c r="A602" i="107"/>
  <c r="A607" i="107"/>
  <c r="A619" i="107"/>
  <c r="A638" i="107"/>
  <c r="A644" i="107"/>
  <c r="A656" i="107"/>
  <c r="A675" i="107"/>
  <c r="A746" i="107"/>
  <c r="A763" i="107"/>
  <c r="A769" i="107"/>
  <c r="A782" i="107"/>
  <c r="A784" i="107"/>
  <c r="A827" i="107"/>
  <c r="A834" i="107"/>
  <c r="A859" i="107"/>
  <c r="A897" i="107"/>
  <c r="A922" i="107"/>
  <c r="A949" i="107"/>
  <c r="A985" i="107"/>
  <c r="A991" i="107"/>
  <c r="A1011" i="107"/>
  <c r="A19" i="106"/>
  <c r="A21" i="106"/>
  <c r="A43" i="106"/>
  <c r="A45" i="106"/>
  <c r="A67" i="106"/>
  <c r="A69" i="106"/>
  <c r="A85" i="106"/>
  <c r="A93" i="106"/>
  <c r="A95" i="106"/>
  <c r="A115" i="106"/>
  <c r="A121" i="106"/>
  <c r="A123" i="106"/>
  <c r="A142" i="106"/>
  <c r="A174" i="106"/>
  <c r="A184" i="106"/>
  <c r="A193" i="106"/>
  <c r="A201" i="106"/>
  <c r="A203" i="106"/>
  <c r="A223" i="106"/>
  <c r="A232" i="106"/>
  <c r="A241" i="106"/>
  <c r="A249" i="106"/>
  <c r="A251" i="106"/>
  <c r="A271" i="106"/>
  <c r="A280" i="106"/>
  <c r="A289" i="106"/>
  <c r="A298" i="106"/>
  <c r="A305" i="106"/>
  <c r="A307" i="106"/>
  <c r="A326" i="106"/>
  <c r="A333" i="106"/>
  <c r="A335" i="106"/>
  <c r="A353" i="106"/>
  <c r="A355" i="106"/>
  <c r="A374" i="106"/>
  <c r="A381" i="106"/>
  <c r="A383" i="106"/>
  <c r="A410" i="106"/>
  <c r="A429" i="106"/>
  <c r="A437" i="106"/>
  <c r="A439" i="106"/>
  <c r="A457" i="106"/>
  <c r="A467" i="106"/>
  <c r="A495" i="106"/>
  <c r="A515" i="106"/>
  <c r="A523" i="106"/>
  <c r="A534" i="106"/>
  <c r="A540" i="106"/>
  <c r="A576" i="106"/>
  <c r="A578" i="106"/>
  <c r="A612" i="106"/>
  <c r="A614" i="106"/>
  <c r="A648" i="106"/>
  <c r="A650" i="106"/>
  <c r="A684" i="106"/>
  <c r="A717" i="106"/>
  <c r="A723" i="106"/>
  <c r="A787" i="106"/>
  <c r="A804" i="106"/>
  <c r="A806" i="106"/>
  <c r="A818" i="106"/>
  <c r="A921" i="106"/>
  <c r="A965" i="106"/>
  <c r="A967" i="106"/>
  <c r="A984" i="106"/>
  <c r="A986" i="106"/>
  <c r="A1011" i="106"/>
  <c r="A36" i="107"/>
  <c r="A49" i="107"/>
  <c r="A82" i="107"/>
  <c r="A88" i="107"/>
  <c r="A113" i="107"/>
  <c r="A115" i="107"/>
  <c r="A178" i="107"/>
  <c r="A198" i="107"/>
  <c r="A286" i="107"/>
  <c r="A304" i="107"/>
  <c r="A306" i="107"/>
  <c r="A350" i="107"/>
  <c r="A355" i="107"/>
  <c r="A367" i="107"/>
  <c r="A430" i="107"/>
  <c r="A448" i="107"/>
  <c r="A450" i="107"/>
  <c r="A494" i="107"/>
  <c r="A499" i="107"/>
  <c r="A511" i="107"/>
  <c r="A517" i="107"/>
  <c r="A538" i="107"/>
  <c r="A601" i="107"/>
  <c r="A720" i="107"/>
  <c r="A725" i="107"/>
  <c r="A744" i="107"/>
  <c r="A783" i="107"/>
  <c r="A846" i="107"/>
  <c r="A852" i="107"/>
  <c r="A871" i="107"/>
  <c r="A877" i="107"/>
  <c r="A898" i="107"/>
  <c r="A903" i="107"/>
  <c r="A940" i="107"/>
  <c r="A942" i="107"/>
  <c r="A947" i="107"/>
  <c r="A966" i="107"/>
  <c r="A972" i="107"/>
  <c r="A27" i="106"/>
  <c r="A35" i="106"/>
  <c r="A37" i="106"/>
  <c r="A44" i="106"/>
  <c r="A51" i="106"/>
  <c r="A59" i="106"/>
  <c r="A61" i="106"/>
  <c r="A68" i="106"/>
  <c r="A75" i="106"/>
  <c r="A94" i="106"/>
  <c r="A114" i="106"/>
  <c r="A122" i="106"/>
  <c r="A140" i="106"/>
  <c r="A163" i="106"/>
  <c r="A173" i="106"/>
  <c r="A202" i="106"/>
  <c r="A222" i="106"/>
  <c r="A250" i="106"/>
  <c r="A270" i="106"/>
  <c r="A296" i="106"/>
  <c r="A306" i="106"/>
  <c r="A316" i="106"/>
  <c r="A325" i="106"/>
  <c r="A334" i="106"/>
  <c r="A354" i="106"/>
  <c r="A364" i="106"/>
  <c r="A373" i="106"/>
  <c r="A382" i="106"/>
  <c r="A438" i="106"/>
  <c r="A464" i="106"/>
  <c r="A466" i="106"/>
  <c r="A492" i="106"/>
  <c r="A494" i="106"/>
  <c r="A512" i="106"/>
  <c r="A514" i="106"/>
  <c r="A541" i="106"/>
  <c r="A577" i="106"/>
  <c r="A613" i="106"/>
  <c r="A649" i="106"/>
  <c r="A685" i="106"/>
  <c r="A697" i="106"/>
  <c r="A735" i="106"/>
  <c r="A759" i="106"/>
  <c r="A765" i="106"/>
  <c r="A785" i="106"/>
  <c r="A805" i="106"/>
  <c r="A848" i="106"/>
  <c r="A850" i="106"/>
  <c r="A855" i="106"/>
  <c r="A926" i="106"/>
  <c r="A939" i="106"/>
  <c r="A966" i="106"/>
  <c r="A985" i="106"/>
  <c r="A114" i="107"/>
  <c r="A132" i="107"/>
  <c r="A134" i="107"/>
  <c r="A139" i="107"/>
  <c r="A196" i="107"/>
  <c r="A242" i="107"/>
  <c r="A305" i="107"/>
  <c r="A348" i="107"/>
  <c r="A449" i="107"/>
  <c r="A492" i="107"/>
  <c r="A567" i="107"/>
  <c r="A599" i="107"/>
  <c r="A606" i="107"/>
  <c r="A624" i="107"/>
  <c r="A637" i="107"/>
  <c r="A643" i="107"/>
  <c r="A661" i="107"/>
  <c r="A674" i="107"/>
  <c r="A693" i="107"/>
  <c r="A706" i="107"/>
  <c r="A718" i="107"/>
  <c r="A750" i="107"/>
  <c r="A781" i="107"/>
  <c r="A795" i="107"/>
  <c r="A801" i="107"/>
  <c r="A821" i="107"/>
  <c r="A826" i="107"/>
  <c r="A864" i="107"/>
  <c r="A883" i="107"/>
  <c r="A889" i="107"/>
  <c r="A891" i="107"/>
  <c r="A915" i="107"/>
  <c r="A941" i="107"/>
  <c r="A1008" i="107"/>
  <c r="A42" i="106"/>
  <c r="A66" i="106"/>
  <c r="A92" i="106"/>
  <c r="A120" i="106"/>
  <c r="A129" i="106"/>
  <c r="A200" i="106"/>
  <c r="A228" i="106"/>
  <c r="A248" i="106"/>
  <c r="A276" i="106"/>
  <c r="A332" i="106"/>
  <c r="A380" i="106"/>
  <c r="A389" i="106"/>
  <c r="A465" i="106"/>
  <c r="A473" i="106"/>
  <c r="A484" i="106"/>
  <c r="A493" i="106"/>
  <c r="A503" i="106"/>
  <c r="A513" i="106"/>
  <c r="A539" i="106"/>
  <c r="A548" i="106"/>
  <c r="A550" i="106"/>
  <c r="A557" i="106"/>
  <c r="A559" i="106"/>
  <c r="A568" i="106"/>
  <c r="A575" i="106"/>
  <c r="A584" i="106"/>
  <c r="A586" i="106"/>
  <c r="A593" i="106"/>
  <c r="A595" i="106"/>
  <c r="A604" i="106"/>
  <c r="A611" i="106"/>
  <c r="A620" i="106"/>
  <c r="A622" i="106"/>
  <c r="A629" i="106"/>
  <c r="A631" i="106"/>
  <c r="A640" i="106"/>
  <c r="A647" i="106"/>
  <c r="A656" i="106"/>
  <c r="A658" i="106"/>
  <c r="A665" i="106"/>
  <c r="A683" i="106"/>
  <c r="A709" i="106"/>
  <c r="A711" i="106"/>
  <c r="A810" i="106"/>
  <c r="A849" i="106"/>
  <c r="A893" i="106"/>
  <c r="A895" i="106"/>
  <c r="A951" i="106"/>
  <c r="A971" i="106"/>
  <c r="A983" i="106"/>
  <c r="A990" i="106"/>
  <c r="A41" i="107"/>
  <c r="A61" i="107"/>
  <c r="A63" i="107"/>
  <c r="A75" i="107"/>
  <c r="A81" i="107"/>
  <c r="A106" i="107"/>
  <c r="A112" i="107"/>
  <c r="A133" i="107"/>
  <c r="A151" i="107"/>
  <c r="A157" i="107"/>
  <c r="A285" i="107"/>
  <c r="A303" i="107"/>
  <c r="A354" i="107"/>
  <c r="A360" i="107"/>
  <c r="A366" i="107"/>
  <c r="A372" i="107"/>
  <c r="A379" i="107"/>
  <c r="A385" i="107"/>
  <c r="A429" i="107"/>
  <c r="A447" i="107"/>
  <c r="A454" i="107"/>
  <c r="A498" i="107"/>
  <c r="A523" i="107"/>
  <c r="A529" i="107"/>
  <c r="A694" i="107"/>
  <c r="A736" i="107"/>
  <c r="A738" i="107"/>
  <c r="A802" i="107"/>
  <c r="A807" i="107"/>
  <c r="A819" i="107"/>
  <c r="A865" i="107"/>
  <c r="A890" i="107"/>
  <c r="A939" i="107"/>
  <c r="A953" i="107"/>
  <c r="A965" i="107"/>
  <c r="A26" i="106"/>
  <c r="A50" i="106"/>
  <c r="A74" i="106"/>
  <c r="A81" i="106"/>
  <c r="A189" i="106"/>
  <c r="A229" i="106"/>
  <c r="A237" i="106"/>
  <c r="A277" i="106"/>
  <c r="A285" i="106"/>
  <c r="A321" i="106"/>
  <c r="A341" i="106"/>
  <c r="A369" i="106"/>
  <c r="A390" i="106"/>
  <c r="A397" i="106"/>
  <c r="A399" i="106"/>
  <c r="A408" i="106"/>
  <c r="A416" i="106"/>
  <c r="A418" i="106"/>
  <c r="A425" i="106"/>
  <c r="A427" i="106"/>
  <c r="A444" i="106"/>
  <c r="A500" i="106"/>
  <c r="A710" i="106"/>
  <c r="A734" i="106"/>
  <c r="A777" i="106"/>
  <c r="A779" i="106"/>
  <c r="A835" i="106"/>
  <c r="A861" i="106"/>
  <c r="A867" i="106"/>
  <c r="A894" i="106"/>
  <c r="A913" i="106"/>
  <c r="A938" i="106"/>
  <c r="A42" i="107"/>
  <c r="A62" i="107"/>
  <c r="A125" i="107"/>
  <c r="A131" i="107"/>
  <c r="A138" i="107"/>
  <c r="A202" i="107"/>
  <c r="A215" i="107"/>
  <c r="A217" i="107"/>
  <c r="A222" i="107"/>
  <c r="A241" i="107"/>
  <c r="A247" i="107"/>
  <c r="A259" i="107"/>
  <c r="A322" i="107"/>
  <c r="A340" i="107"/>
  <c r="A342" i="107"/>
  <c r="A386" i="107"/>
  <c r="A391" i="107"/>
  <c r="A403" i="107"/>
  <c r="A466" i="107"/>
  <c r="A472" i="107"/>
  <c r="A484" i="107"/>
  <c r="A486" i="107"/>
  <c r="A530" i="107"/>
  <c r="A535" i="107"/>
  <c r="A554" i="107"/>
  <c r="A572" i="107"/>
  <c r="A578" i="107"/>
  <c r="A591" i="107"/>
  <c r="A593" i="107"/>
  <c r="A686" i="107"/>
  <c r="A737" i="107"/>
  <c r="A749" i="107"/>
  <c r="A761" i="107"/>
  <c r="A773" i="107"/>
  <c r="A775" i="107"/>
  <c r="A780" i="107"/>
  <c r="A794" i="107"/>
  <c r="A863" i="107"/>
  <c r="A888" i="107"/>
  <c r="A895" i="107"/>
  <c r="A914" i="107"/>
  <c r="A984" i="107"/>
  <c r="A728" i="106"/>
  <c r="A788" i="106"/>
  <c r="A797" i="106"/>
  <c r="A824" i="106"/>
  <c r="A833" i="106"/>
  <c r="A24" i="107"/>
  <c r="A45" i="107"/>
  <c r="A66" i="107"/>
  <c r="A76" i="107"/>
  <c r="A86" i="107"/>
  <c r="A96" i="107"/>
  <c r="A117" i="107"/>
  <c r="A127" i="107"/>
  <c r="A136" i="107"/>
  <c r="A143" i="107"/>
  <c r="A145" i="107"/>
  <c r="A153" i="107"/>
  <c r="A173" i="107"/>
  <c r="A183" i="107"/>
  <c r="A211" i="107"/>
  <c r="A245" i="107"/>
  <c r="A254" i="107"/>
  <c r="A261" i="107"/>
  <c r="A279" i="107"/>
  <c r="A281" i="107"/>
  <c r="A290" i="107"/>
  <c r="A297" i="107"/>
  <c r="A315" i="107"/>
  <c r="A317" i="107"/>
  <c r="A326" i="107"/>
  <c r="A333" i="107"/>
  <c r="A351" i="107"/>
  <c r="A353" i="107"/>
  <c r="A362" i="107"/>
  <c r="A369" i="107"/>
  <c r="A387" i="107"/>
  <c r="A389" i="107"/>
  <c r="A398" i="107"/>
  <c r="A405" i="107"/>
  <c r="A423" i="107"/>
  <c r="A425" i="107"/>
  <c r="A434" i="107"/>
  <c r="A441" i="107"/>
  <c r="A459" i="107"/>
  <c r="A461" i="107"/>
  <c r="A470" i="107"/>
  <c r="A477" i="107"/>
  <c r="A495" i="107"/>
  <c r="A497" i="107"/>
  <c r="A506" i="107"/>
  <c r="A513" i="107"/>
  <c r="A531" i="107"/>
  <c r="A539" i="107"/>
  <c r="A541" i="107"/>
  <c r="A548" i="107"/>
  <c r="A556" i="107"/>
  <c r="A558" i="107"/>
  <c r="A566" i="107"/>
  <c r="A574" i="107"/>
  <c r="A596" i="107"/>
  <c r="A605" i="107"/>
  <c r="A614" i="107"/>
  <c r="A642" i="107"/>
  <c r="A658" i="107"/>
  <c r="A679" i="107"/>
  <c r="A688" i="107"/>
  <c r="A695" i="107"/>
  <c r="A697" i="107"/>
  <c r="A704" i="107"/>
  <c r="A712" i="107"/>
  <c r="A729" i="107"/>
  <c r="A747" i="107"/>
  <c r="A758" i="107"/>
  <c r="A765" i="107"/>
  <c r="A787" i="107"/>
  <c r="A796" i="107"/>
  <c r="A803" i="107"/>
  <c r="A805" i="107"/>
  <c r="A814" i="107"/>
  <c r="A839" i="107"/>
  <c r="A841" i="107"/>
  <c r="A850" i="107"/>
  <c r="A866" i="107"/>
  <c r="A899" i="107"/>
  <c r="A901" i="107"/>
  <c r="A908" i="107"/>
  <c r="A918" i="107"/>
  <c r="A927" i="107"/>
  <c r="A933" i="107"/>
  <c r="A959" i="107"/>
  <c r="A961" i="107"/>
  <c r="A976" i="107"/>
  <c r="A978" i="107"/>
  <c r="A987" i="107"/>
  <c r="A993" i="107"/>
  <c r="A1006" i="107"/>
  <c r="A719" i="106"/>
  <c r="A736" i="106"/>
  <c r="A744" i="106"/>
  <c r="A752" i="106"/>
  <c r="A760" i="106"/>
  <c r="A841" i="106"/>
  <c r="A868" i="106"/>
  <c r="A904" i="106"/>
  <c r="A940" i="106"/>
  <c r="A976" i="106"/>
  <c r="A32" i="107"/>
  <c r="A55" i="107"/>
  <c r="A83" i="107"/>
  <c r="A104" i="107"/>
  <c r="A126" i="107"/>
  <c r="A144" i="107"/>
  <c r="A154" i="107"/>
  <c r="A182" i="107"/>
  <c r="A189" i="107"/>
  <c r="A210" i="107"/>
  <c r="A225" i="107"/>
  <c r="A243" i="107"/>
  <c r="A251" i="107"/>
  <c r="A253" i="107"/>
  <c r="A262" i="107"/>
  <c r="A280" i="107"/>
  <c r="A287" i="107"/>
  <c r="A289" i="107"/>
  <c r="A298" i="107"/>
  <c r="A316" i="107"/>
  <c r="A323" i="107"/>
  <c r="A325" i="107"/>
  <c r="A334" i="107"/>
  <c r="A352" i="107"/>
  <c r="A359" i="107"/>
  <c r="A361" i="107"/>
  <c r="A370" i="107"/>
  <c r="A388" i="107"/>
  <c r="A395" i="107"/>
  <c r="A397" i="107"/>
  <c r="A406" i="107"/>
  <c r="A424" i="107"/>
  <c r="A431" i="107"/>
  <c r="A433" i="107"/>
  <c r="A442" i="107"/>
  <c r="A460" i="107"/>
  <c r="A467" i="107"/>
  <c r="A469" i="107"/>
  <c r="A478" i="107"/>
  <c r="A496" i="107"/>
  <c r="A503" i="107"/>
  <c r="A505" i="107"/>
  <c r="A514" i="107"/>
  <c r="A540" i="107"/>
  <c r="A557" i="107"/>
  <c r="A563" i="107"/>
  <c r="A565" i="107"/>
  <c r="A595" i="107"/>
  <c r="A604" i="107"/>
  <c r="A611" i="107"/>
  <c r="A613" i="107"/>
  <c r="A621" i="107"/>
  <c r="A632" i="107"/>
  <c r="A639" i="107"/>
  <c r="A641" i="107"/>
  <c r="A648" i="107"/>
  <c r="A650" i="107"/>
  <c r="A676" i="107"/>
  <c r="A678" i="107"/>
  <c r="A687" i="107"/>
  <c r="A696" i="107"/>
  <c r="A713" i="107"/>
  <c r="A722" i="107"/>
  <c r="A730" i="107"/>
  <c r="A748" i="107"/>
  <c r="A755" i="107"/>
  <c r="A757" i="107"/>
  <c r="A766" i="107"/>
  <c r="A786" i="107"/>
  <c r="A812" i="107"/>
  <c r="A823" i="107"/>
  <c r="A840" i="107"/>
  <c r="A848" i="107"/>
  <c r="A873" i="107"/>
  <c r="A916" i="107"/>
  <c r="A926" i="107"/>
  <c r="A934" i="107"/>
  <c r="A960" i="107"/>
  <c r="A968" i="107"/>
  <c r="A977" i="107"/>
  <c r="A986" i="107"/>
  <c r="A994" i="107"/>
  <c r="A1007" i="107"/>
  <c r="A701" i="106"/>
  <c r="A796" i="106"/>
  <c r="A832" i="106"/>
  <c r="A876" i="106"/>
  <c r="A912" i="106"/>
  <c r="A948" i="106"/>
  <c r="A993" i="106"/>
  <c r="A33" i="107"/>
  <c r="A54" i="107"/>
  <c r="A64" i="107"/>
  <c r="A74" i="107"/>
  <c r="A84" i="107"/>
  <c r="A105" i="107"/>
  <c r="A123" i="107"/>
  <c r="A152" i="107"/>
  <c r="A163" i="107"/>
  <c r="A179" i="107"/>
  <c r="A190" i="107"/>
  <c r="A209" i="107"/>
  <c r="A218" i="107"/>
  <c r="A226" i="107"/>
  <c r="A252" i="107"/>
  <c r="A260" i="107"/>
  <c r="A288" i="107"/>
  <c r="A296" i="107"/>
  <c r="A307" i="107"/>
  <c r="A324" i="107"/>
  <c r="A332" i="107"/>
  <c r="A368" i="107"/>
  <c r="A396" i="107"/>
  <c r="A404" i="107"/>
  <c r="A415" i="107"/>
  <c r="A432" i="107"/>
  <c r="A440" i="107"/>
  <c r="A451" i="107"/>
  <c r="A468" i="107"/>
  <c r="A476" i="107"/>
  <c r="A504" i="107"/>
  <c r="A512" i="107"/>
  <c r="A555" i="107"/>
  <c r="A564" i="107"/>
  <c r="A573" i="107"/>
  <c r="A594" i="107"/>
  <c r="A603" i="107"/>
  <c r="A612" i="107"/>
  <c r="A631" i="107"/>
  <c r="A640" i="107"/>
  <c r="A649" i="107"/>
  <c r="A657" i="107"/>
  <c r="A668" i="107"/>
  <c r="A711" i="107"/>
  <c r="A719" i="107"/>
  <c r="A721" i="107"/>
  <c r="A728" i="107"/>
  <c r="A756" i="107"/>
  <c r="A764" i="107"/>
  <c r="A820" i="107"/>
  <c r="A822" i="107"/>
  <c r="A831" i="107"/>
  <c r="A856" i="107"/>
  <c r="A858" i="107"/>
  <c r="A874" i="107"/>
  <c r="A881" i="107"/>
  <c r="A923" i="107"/>
  <c r="A932" i="107"/>
  <c r="A943" i="107"/>
  <c r="A958" i="107"/>
  <c r="A975" i="107"/>
  <c r="A983" i="107"/>
  <c r="A992" i="107"/>
  <c r="A716" i="106"/>
  <c r="A749" i="106"/>
  <c r="A856" i="106"/>
  <c r="A892" i="106"/>
  <c r="A928" i="106"/>
  <c r="A964" i="106"/>
  <c r="A1001" i="106"/>
  <c r="A59" i="107"/>
  <c r="A80" i="107"/>
  <c r="A140" i="107"/>
  <c r="A167" i="107"/>
  <c r="A231" i="107"/>
  <c r="A275" i="107"/>
  <c r="A311" i="107"/>
  <c r="A347" i="107"/>
  <c r="A383" i="107"/>
  <c r="A419" i="107"/>
  <c r="A455" i="107"/>
  <c r="A491" i="107"/>
  <c r="A527" i="107"/>
  <c r="A536" i="107"/>
  <c r="A544" i="107"/>
  <c r="A561" i="107"/>
  <c r="A609" i="107"/>
  <c r="A692" i="107"/>
  <c r="A700" i="107"/>
  <c r="A717" i="107"/>
  <c r="A743" i="107"/>
  <c r="A800" i="107"/>
  <c r="A836" i="107"/>
  <c r="A887" i="107"/>
  <c r="A896" i="107"/>
  <c r="A921" i="107"/>
  <c r="A981" i="107"/>
  <c r="A990" i="107"/>
  <c r="A707" i="106"/>
  <c r="A724" i="106"/>
  <c r="A732" i="106"/>
  <c r="A784" i="106"/>
  <c r="A820" i="106"/>
  <c r="A864" i="106"/>
  <c r="A900" i="106"/>
  <c r="A936" i="106"/>
  <c r="A972" i="106"/>
  <c r="A1000" i="106"/>
  <c r="A1002" i="106"/>
  <c r="A176" i="107"/>
  <c r="A203" i="107"/>
  <c r="A213" i="107"/>
  <c r="A239" i="107"/>
  <c r="A248" i="107"/>
  <c r="A284" i="107"/>
  <c r="A320" i="107"/>
  <c r="A356" i="107"/>
  <c r="A392" i="107"/>
  <c r="A428" i="107"/>
  <c r="A464" i="107"/>
  <c r="A500" i="107"/>
  <c r="A598" i="107"/>
  <c r="A635" i="107"/>
  <c r="A645" i="107"/>
  <c r="A681" i="107"/>
  <c r="A752" i="107"/>
  <c r="A779" i="107"/>
  <c r="A789" i="107"/>
  <c r="A808" i="107"/>
  <c r="A844" i="107"/>
  <c r="A904" i="107"/>
  <c r="A929" i="107"/>
  <c r="A946" i="107"/>
  <c r="A964" i="107"/>
  <c r="A1003" i="107"/>
  <c r="A689" i="106"/>
  <c r="A740" i="106"/>
  <c r="A748" i="106"/>
  <c r="A756" i="106"/>
  <c r="A792" i="106"/>
  <c r="A828" i="106"/>
  <c r="A845" i="106"/>
  <c r="A872" i="106"/>
  <c r="A881" i="106"/>
  <c r="A908" i="106"/>
  <c r="A917" i="106"/>
  <c r="A944" i="106"/>
  <c r="A953" i="106"/>
  <c r="A980" i="106"/>
  <c r="A1003" i="106"/>
  <c r="A1012" i="106"/>
  <c r="A19" i="107"/>
  <c r="A29" i="107"/>
  <c r="A39" i="107"/>
  <c r="A47" i="107"/>
  <c r="A68" i="107"/>
  <c r="A70" i="107"/>
  <c r="A91" i="107"/>
  <c r="A101" i="107"/>
  <c r="A111" i="107"/>
  <c r="A119" i="107"/>
  <c r="A121" i="107"/>
  <c r="A150" i="107"/>
  <c r="A159" i="107"/>
  <c r="A177" i="107"/>
  <c r="A187" i="107"/>
  <c r="A204" i="107"/>
  <c r="A214" i="107"/>
  <c r="A223" i="107"/>
  <c r="A240" i="107"/>
  <c r="A474" i="107"/>
  <c r="A510" i="107"/>
  <c r="A543" i="107"/>
  <c r="A551" i="107"/>
  <c r="A553" i="107"/>
  <c r="A560" i="107"/>
  <c r="A571" i="107"/>
  <c r="A580" i="107"/>
  <c r="A587" i="107"/>
  <c r="A589" i="107"/>
  <c r="A618" i="107"/>
  <c r="A636" i="107"/>
  <c r="A646" i="107"/>
  <c r="A655" i="107"/>
  <c r="A663" i="107"/>
  <c r="A671" i="107"/>
  <c r="A673" i="107"/>
  <c r="A682" i="107"/>
  <c r="A699" i="107"/>
  <c r="A707" i="107"/>
  <c r="A709" i="107"/>
  <c r="A716" i="107"/>
  <c r="A724" i="107"/>
  <c r="A726" i="107"/>
  <c r="A762" i="107"/>
  <c r="A771" i="107"/>
  <c r="A825" i="107"/>
  <c r="A845" i="107"/>
  <c r="A854" i="107"/>
  <c r="A861" i="107"/>
  <c r="A869" i="107"/>
  <c r="A911" i="107"/>
  <c r="A913" i="107"/>
  <c r="A920" i="107"/>
  <c r="A930" i="107"/>
  <c r="A971" i="107"/>
  <c r="A980" i="107"/>
  <c r="A731" i="106"/>
  <c r="A764" i="106"/>
  <c r="A773" i="106"/>
  <c r="A800" i="106"/>
  <c r="A809" i="106"/>
  <c r="A836" i="106"/>
  <c r="A989" i="106"/>
  <c r="A1004" i="106"/>
  <c r="A1009" i="106"/>
  <c r="N1014" i="107"/>
  <c r="G24" i="117" s="1"/>
  <c r="G43" i="2" s="1"/>
  <c r="A28" i="107"/>
  <c r="A38" i="107"/>
  <c r="A48" i="107"/>
  <c r="A69" i="107"/>
  <c r="A90" i="107"/>
  <c r="A100" i="107"/>
  <c r="A110" i="107"/>
  <c r="A120" i="107"/>
  <c r="A128" i="107"/>
  <c r="A130" i="107"/>
  <c r="A149" i="107"/>
  <c r="A158" i="107"/>
  <c r="A165" i="107"/>
  <c r="A184" i="107"/>
  <c r="A186" i="107"/>
  <c r="A195" i="107"/>
  <c r="A212" i="107"/>
  <c r="A220" i="107"/>
  <c r="A255" i="107"/>
  <c r="A257" i="107"/>
  <c r="A266" i="107"/>
  <c r="A273" i="107"/>
  <c r="A291" i="107"/>
  <c r="A293" i="107"/>
  <c r="A302" i="107"/>
  <c r="A309" i="107"/>
  <c r="A327" i="107"/>
  <c r="A329" i="107"/>
  <c r="A338" i="107"/>
  <c r="A345" i="107"/>
  <c r="A363" i="107"/>
  <c r="A365" i="107"/>
  <c r="A374" i="107"/>
  <c r="A381" i="107"/>
  <c r="A399" i="107"/>
  <c r="A401" i="107"/>
  <c r="A410" i="107"/>
  <c r="A417" i="107"/>
  <c r="A435" i="107"/>
  <c r="A437" i="107"/>
  <c r="A446" i="107"/>
  <c r="A453" i="107"/>
  <c r="A471" i="107"/>
  <c r="A473" i="107"/>
  <c r="A482" i="107"/>
  <c r="A489" i="107"/>
  <c r="A507" i="107"/>
  <c r="A509" i="107"/>
  <c r="A518" i="107"/>
  <c r="A525" i="107"/>
  <c r="A552" i="107"/>
  <c r="A570" i="107"/>
  <c r="A579" i="107"/>
  <c r="A588" i="107"/>
  <c r="A597" i="107"/>
  <c r="A615" i="107"/>
  <c r="A617" i="107"/>
  <c r="A654" i="107"/>
  <c r="A660" i="107"/>
  <c r="A662" i="107"/>
  <c r="A672" i="107"/>
  <c r="A680" i="107"/>
  <c r="A741" i="107"/>
  <c r="A759" i="107"/>
  <c r="A788" i="107"/>
  <c r="A815" i="107"/>
  <c r="A851" i="107"/>
  <c r="A853" i="107"/>
  <c r="A862" i="107"/>
  <c r="A870" i="107"/>
  <c r="A879" i="107"/>
  <c r="A885" i="107"/>
  <c r="A912" i="107"/>
  <c r="A928" i="107"/>
  <c r="A945" i="107"/>
  <c r="A988" i="107"/>
  <c r="A696" i="106"/>
  <c r="A713" i="106"/>
  <c r="A747" i="106"/>
  <c r="A755" i="106"/>
  <c r="A844" i="106"/>
  <c r="A880" i="106"/>
  <c r="A916" i="106"/>
  <c r="A952" i="106"/>
  <c r="A1005" i="106"/>
  <c r="A35" i="107"/>
  <c r="A56" i="107"/>
  <c r="A79" i="107"/>
  <c r="A107" i="107"/>
  <c r="A155" i="107"/>
  <c r="A201" i="107"/>
  <c r="A230" i="107"/>
  <c r="A237" i="107"/>
  <c r="A256" i="107"/>
  <c r="A263" i="107"/>
  <c r="A265" i="107"/>
  <c r="A274" i="107"/>
  <c r="A292" i="107"/>
  <c r="A299" i="107"/>
  <c r="A301" i="107"/>
  <c r="A310" i="107"/>
  <c r="A328" i="107"/>
  <c r="A335" i="107"/>
  <c r="A337" i="107"/>
  <c r="A346" i="107"/>
  <c r="A364" i="107"/>
  <c r="A371" i="107"/>
  <c r="A373" i="107"/>
  <c r="A382" i="107"/>
  <c r="A400" i="107"/>
  <c r="A407" i="107"/>
  <c r="A409" i="107"/>
  <c r="A418" i="107"/>
  <c r="A436" i="107"/>
  <c r="A443" i="107"/>
  <c r="A479" i="107"/>
  <c r="A515" i="107"/>
  <c r="A586" i="107"/>
  <c r="A623" i="107"/>
  <c r="A625" i="107"/>
  <c r="A633" i="107"/>
  <c r="A651" i="107"/>
  <c r="A723" i="107"/>
  <c r="A731" i="107"/>
  <c r="A733" i="107"/>
  <c r="A742" i="107"/>
  <c r="A767" i="107"/>
  <c r="A777" i="107"/>
  <c r="A799" i="107"/>
  <c r="A816" i="107"/>
  <c r="A824" i="107"/>
  <c r="A860" i="107"/>
  <c r="A868" i="107"/>
  <c r="A878" i="107"/>
  <c r="A893" i="107"/>
  <c r="A935" i="107"/>
  <c r="A937" i="107"/>
  <c r="A955" i="107"/>
  <c r="A970" i="107"/>
  <c r="A989" i="107"/>
  <c r="A995" i="107"/>
  <c r="A997" i="107"/>
  <c r="A704" i="106"/>
  <c r="A772" i="106"/>
  <c r="A808" i="106"/>
  <c r="A852" i="106"/>
  <c r="A888" i="106"/>
  <c r="A924" i="106"/>
  <c r="A960" i="106"/>
  <c r="A988" i="106"/>
  <c r="A57" i="107"/>
  <c r="A164" i="107"/>
  <c r="A191" i="107"/>
  <c r="A193" i="107"/>
  <c r="A219" i="107"/>
  <c r="A227" i="107"/>
  <c r="A229" i="107"/>
  <c r="A238" i="107"/>
  <c r="A272" i="107"/>
  <c r="A308" i="107"/>
  <c r="A336" i="107"/>
  <c r="A344" i="107"/>
  <c r="A380" i="107"/>
  <c r="A416" i="107"/>
  <c r="A452" i="107"/>
  <c r="A488" i="107"/>
  <c r="A516" i="107"/>
  <c r="A524" i="107"/>
  <c r="A532" i="107"/>
  <c r="A534" i="107"/>
  <c r="A549" i="107"/>
  <c r="A575" i="107"/>
  <c r="A659" i="107"/>
  <c r="A669" i="107"/>
  <c r="A690" i="107"/>
  <c r="A705" i="107"/>
  <c r="A732" i="107"/>
  <c r="A740" i="107"/>
  <c r="A751" i="107"/>
  <c r="A768" i="107"/>
  <c r="A778" i="107"/>
  <c r="A798" i="107"/>
  <c r="A832" i="107"/>
  <c r="A875" i="107"/>
  <c r="A884" i="107"/>
  <c r="A909" i="107"/>
  <c r="A936" i="107"/>
  <c r="A944" i="107"/>
  <c r="A952" i="107"/>
  <c r="A954" i="107"/>
  <c r="A963" i="107"/>
  <c r="A996" i="107"/>
  <c r="A1005" i="107"/>
  <c r="A695" i="106"/>
  <c r="A712" i="106"/>
  <c r="A720" i="106"/>
  <c r="A737" i="106"/>
  <c r="A780" i="106"/>
  <c r="A816" i="106"/>
  <c r="A860" i="106"/>
  <c r="A869" i="106"/>
  <c r="A896" i="106"/>
  <c r="A905" i="106"/>
  <c r="A932" i="106"/>
  <c r="A941" i="106"/>
  <c r="A968" i="106"/>
  <c r="A977" i="106"/>
  <c r="A23" i="107"/>
  <c r="A44" i="107"/>
  <c r="A46" i="107"/>
  <c r="A67" i="107"/>
  <c r="A77" i="107"/>
  <c r="A87" i="107"/>
  <c r="A95" i="107"/>
  <c r="A97" i="107"/>
  <c r="A116" i="107"/>
  <c r="A118" i="107"/>
  <c r="A135" i="107"/>
  <c r="A137" i="107"/>
  <c r="A146" i="107"/>
  <c r="A172" i="107"/>
  <c r="A174" i="107"/>
  <c r="A192" i="107"/>
  <c r="A200" i="107"/>
  <c r="A228" i="107"/>
  <c r="A236" i="107"/>
  <c r="A244" i="107"/>
  <c r="A533" i="107"/>
  <c r="A542" i="107"/>
  <c r="A550" i="107"/>
  <c r="A585" i="107"/>
  <c r="A622" i="107"/>
  <c r="A670" i="107"/>
  <c r="A689" i="107"/>
  <c r="A776" i="107"/>
  <c r="A797" i="107"/>
  <c r="A806" i="107"/>
  <c r="A813" i="107"/>
  <c r="A833" i="107"/>
  <c r="A842" i="107"/>
  <c r="A849" i="107"/>
  <c r="A876" i="107"/>
  <c r="A892" i="107"/>
  <c r="A902" i="107"/>
  <c r="A910" i="107"/>
  <c r="A917" i="107"/>
  <c r="A919" i="107"/>
  <c r="A969" i="107"/>
  <c r="A1010" i="107"/>
  <c r="L28" i="97"/>
  <c r="I15" i="117" s="1"/>
  <c r="I16" i="2" s="1"/>
  <c r="L37" i="98"/>
  <c r="I16" i="117" s="1"/>
  <c r="I19" i="2" s="1"/>
  <c r="M28" i="97"/>
  <c r="F15" i="117" s="1"/>
  <c r="F16" i="2" s="1"/>
  <c r="M37" i="98"/>
  <c r="F16" i="117" s="1"/>
  <c r="F19" i="2" s="1"/>
  <c r="N28" i="97"/>
  <c r="G15" i="117" s="1"/>
  <c r="G16" i="2" s="1"/>
  <c r="N37" i="98"/>
  <c r="G16" i="117" s="1"/>
  <c r="G19" i="2" s="1"/>
  <c r="O37" i="98"/>
  <c r="H16" i="117" s="1"/>
  <c r="H19" i="2" s="1"/>
  <c r="P37" i="98"/>
  <c r="A14" i="97"/>
  <c r="M101" i="100"/>
  <c r="F18" i="117" s="1"/>
  <c r="F25" i="2" s="1"/>
  <c r="O101" i="100"/>
  <c r="H18" i="117" s="1"/>
  <c r="H25" i="2" s="1"/>
  <c r="P101" i="100"/>
  <c r="L34" i="99"/>
  <c r="I17" i="117" s="1"/>
  <c r="I22" i="2" s="1"/>
  <c r="N34" i="99"/>
  <c r="G17" i="117" s="1"/>
  <c r="G22" i="2" s="1"/>
  <c r="O34" i="99"/>
  <c r="H17" i="117" s="1"/>
  <c r="H22" i="2" s="1"/>
  <c r="L101" i="100"/>
  <c r="I18" i="117" s="1"/>
  <c r="I25" i="2" s="1"/>
  <c r="A14" i="102"/>
  <c r="L23" i="104"/>
  <c r="I21" i="117" s="1"/>
  <c r="I34" i="2" s="1"/>
  <c r="M23" i="104"/>
  <c r="F21" i="117" s="1"/>
  <c r="F34" i="2" s="1"/>
  <c r="N23" i="104"/>
  <c r="G21" i="117" s="1"/>
  <c r="G34" i="2" s="1"/>
  <c r="O23" i="104"/>
  <c r="H21" i="117" s="1"/>
  <c r="H34" i="2" s="1"/>
  <c r="L1014" i="106"/>
  <c r="I23" i="117" s="1"/>
  <c r="I40" i="2" s="1"/>
  <c r="O1014" i="107"/>
  <c r="H24" i="117" s="1"/>
  <c r="H43" i="2" s="1"/>
  <c r="M1014" i="106"/>
  <c r="F23" i="117" s="1"/>
  <c r="F40" i="2" s="1"/>
  <c r="A14" i="105"/>
  <c r="N1014" i="106"/>
  <c r="G23" i="117" s="1"/>
  <c r="G40" i="2" s="1"/>
  <c r="O1014" i="106"/>
  <c r="H23" i="117" s="1"/>
  <c r="H40" i="2" s="1"/>
  <c r="P1014" i="107"/>
  <c r="L1014" i="107"/>
  <c r="I24" i="117" s="1"/>
  <c r="I43" i="2" s="1"/>
  <c r="M1014" i="107"/>
  <c r="F24" i="117" s="1"/>
  <c r="F43" i="2" s="1"/>
  <c r="N9" i="104" l="1"/>
  <c r="E21" i="117"/>
  <c r="G25" i="117"/>
  <c r="N9" i="105"/>
  <c r="E22" i="117"/>
  <c r="H25" i="117"/>
  <c r="N9" i="103"/>
  <c r="E20" i="117"/>
  <c r="N9" i="102"/>
  <c r="E19" i="117"/>
  <c r="N9" i="107"/>
  <c r="E24" i="117"/>
  <c r="F25" i="117"/>
  <c r="N9" i="100"/>
  <c r="E18" i="117"/>
  <c r="I25" i="117"/>
  <c r="D11" i="117" s="1"/>
  <c r="N9" i="98"/>
  <c r="E16" i="117"/>
  <c r="B24" i="38"/>
  <c r="C24" i="38"/>
  <c r="D24" i="38"/>
  <c r="H24" i="38"/>
  <c r="B25" i="38"/>
  <c r="C25" i="38"/>
  <c r="D25" i="38"/>
  <c r="H25" i="38"/>
  <c r="B26" i="38"/>
  <c r="C26" i="38"/>
  <c r="D26" i="38"/>
  <c r="H26" i="38"/>
  <c r="B27" i="38"/>
  <c r="C27" i="38"/>
  <c r="D27" i="38"/>
  <c r="H27" i="38"/>
  <c r="B26" i="3"/>
  <c r="C26" i="3"/>
  <c r="D26" i="3"/>
  <c r="H26" i="3"/>
  <c r="B27" i="3"/>
  <c r="C27" i="3"/>
  <c r="D27" i="3"/>
  <c r="H27" i="3"/>
  <c r="C42" i="117"/>
  <c r="A24" i="117" l="1"/>
  <c r="B24" i="117" s="1"/>
  <c r="B43" i="2" s="1"/>
  <c r="E43" i="2"/>
  <c r="A43" i="2" s="1"/>
  <c r="A19" i="117"/>
  <c r="B19" i="117" s="1"/>
  <c r="B28" i="2" s="1"/>
  <c r="E28" i="2"/>
  <c r="A28" i="2" s="1"/>
  <c r="A20" i="117"/>
  <c r="B20" i="117" s="1"/>
  <c r="B31" i="2" s="1"/>
  <c r="E31" i="2"/>
  <c r="A31" i="2" s="1"/>
  <c r="A21" i="117"/>
  <c r="B21" i="117" s="1"/>
  <c r="B34" i="2" s="1"/>
  <c r="E34" i="2"/>
  <c r="A34" i="2" s="1"/>
  <c r="A22" i="117"/>
  <c r="B22" i="117" s="1"/>
  <c r="B37" i="2" s="1"/>
  <c r="E37" i="2"/>
  <c r="A37" i="2" s="1"/>
  <c r="A18" i="117"/>
  <c r="B18" i="117" s="1"/>
  <c r="B25" i="2" s="1"/>
  <c r="E25" i="2"/>
  <c r="A25" i="2" s="1"/>
  <c r="A16" i="117"/>
  <c r="B16" i="117" s="1"/>
  <c r="B19" i="2" s="1"/>
  <c r="E19" i="2"/>
  <c r="A19" i="2" s="1"/>
  <c r="C48" i="98"/>
  <c r="C112" i="100"/>
  <c r="C63" i="102"/>
  <c r="C68" i="103"/>
  <c r="C34" i="104"/>
  <c r="C58" i="105"/>
  <c r="C39" i="97"/>
  <c r="C1025" i="106"/>
  <c r="C45" i="99"/>
  <c r="C1025" i="107"/>
  <c r="C2" i="39"/>
  <c r="C16" i="34" s="1"/>
  <c r="D1" i="39"/>
  <c r="C2" i="40"/>
  <c r="D1" i="40"/>
  <c r="C2" i="41"/>
  <c r="D1" i="41"/>
  <c r="C2" i="42"/>
  <c r="D1" i="42"/>
  <c r="C2" i="43"/>
  <c r="D1" i="43"/>
  <c r="C2" i="6"/>
  <c r="D1" i="6"/>
  <c r="C2" i="47"/>
  <c r="D1" i="47"/>
  <c r="C2" i="48"/>
  <c r="D1" i="48"/>
  <c r="C2" i="9"/>
  <c r="D1" i="9"/>
  <c r="C2" i="49"/>
  <c r="D1" i="49"/>
  <c r="C2" i="51"/>
  <c r="D1" i="51"/>
  <c r="C2" i="52"/>
  <c r="D1" i="52"/>
  <c r="C2" i="95"/>
  <c r="D1" i="95"/>
  <c r="C2" i="96"/>
  <c r="D1" i="96"/>
  <c r="C2" i="93"/>
  <c r="D1" i="93"/>
  <c r="C2" i="94"/>
  <c r="D1" i="94"/>
  <c r="C2" i="91"/>
  <c r="D1" i="91"/>
  <c r="C2" i="92"/>
  <c r="D1" i="92"/>
  <c r="D1" i="3"/>
  <c r="D1" i="38"/>
  <c r="C2" i="3"/>
  <c r="C2" i="38"/>
  <c r="P10" i="3"/>
  <c r="P10" i="38"/>
  <c r="P10" i="4"/>
  <c r="P10" i="39"/>
  <c r="P10" i="40"/>
  <c r="P10" i="5"/>
  <c r="P10" i="41"/>
  <c r="P10" i="42"/>
  <c r="P10" i="44"/>
  <c r="P10" i="6"/>
  <c r="P10" i="43"/>
  <c r="P10" i="8"/>
  <c r="P10" i="47"/>
  <c r="P10" i="48"/>
  <c r="P10" i="50"/>
  <c r="P10" i="9"/>
  <c r="P10" i="49"/>
  <c r="P10" i="10"/>
  <c r="P10" i="51"/>
  <c r="P10" i="52"/>
  <c r="P10" i="11"/>
  <c r="P10" i="95"/>
  <c r="P10" i="96"/>
  <c r="P10" i="12"/>
  <c r="P10" i="93"/>
  <c r="P10" i="94"/>
  <c r="P10" i="13"/>
  <c r="P10" i="91"/>
  <c r="P10" i="92"/>
  <c r="P10" i="37"/>
  <c r="C42" i="36"/>
  <c r="C42" i="34"/>
  <c r="C39" i="36"/>
  <c r="C36" i="38" s="1"/>
  <c r="C39" i="34"/>
  <c r="C34" i="36"/>
  <c r="C31" i="38" s="1"/>
  <c r="C34" i="34"/>
  <c r="A58" i="2"/>
  <c r="C65" i="34"/>
  <c r="C65" i="36"/>
  <c r="A37" i="34" l="1"/>
  <c r="A37" i="117"/>
  <c r="C15" i="34"/>
  <c r="C15" i="2" s="1"/>
  <c r="C48" i="39"/>
  <c r="C45" i="5"/>
  <c r="C68" i="50"/>
  <c r="C63" i="8"/>
  <c r="C112" i="44"/>
  <c r="C34" i="10"/>
  <c r="C48" i="4"/>
  <c r="C58" i="11"/>
  <c r="C1025" i="12"/>
  <c r="C39" i="37"/>
  <c r="C112" i="43"/>
  <c r="C34" i="52"/>
  <c r="C45" i="41"/>
  <c r="C68" i="9"/>
  <c r="C1025" i="91"/>
  <c r="C1025" i="13"/>
  <c r="C58" i="96"/>
  <c r="C34" i="51"/>
  <c r="C111" i="6"/>
  <c r="C39" i="38"/>
  <c r="C1025" i="94"/>
  <c r="C58" i="95"/>
  <c r="C63" i="48"/>
  <c r="C48" i="40"/>
  <c r="C39" i="3"/>
  <c r="C1025" i="92"/>
  <c r="C1025" i="93"/>
  <c r="C68" i="49"/>
  <c r="C62" i="47"/>
  <c r="C45" i="42"/>
  <c r="C60" i="48"/>
  <c r="C36" i="3"/>
  <c r="C1022" i="94"/>
  <c r="C55" i="95"/>
  <c r="C109" i="44"/>
  <c r="C31" i="10"/>
  <c r="C45" i="40"/>
  <c r="C1022" i="92"/>
  <c r="C1022" i="93"/>
  <c r="C55" i="11"/>
  <c r="C65" i="49"/>
  <c r="C59" i="47"/>
  <c r="C42" i="42"/>
  <c r="C45" i="39"/>
  <c r="C1022" i="91"/>
  <c r="C1022" i="12"/>
  <c r="C31" i="52"/>
  <c r="C65" i="9"/>
  <c r="C60" i="8"/>
  <c r="C109" i="43"/>
  <c r="C42" i="41"/>
  <c r="C45" i="4"/>
  <c r="C36" i="37"/>
  <c r="C1022" i="13"/>
  <c r="C55" i="96"/>
  <c r="C31" i="51"/>
  <c r="C65" i="50"/>
  <c r="C108" i="6"/>
  <c r="C42" i="5"/>
  <c r="C1017" i="94"/>
  <c r="C50" i="95"/>
  <c r="C26" i="10"/>
  <c r="C55" i="48"/>
  <c r="C104" i="44"/>
  <c r="C40" i="40"/>
  <c r="C31" i="3"/>
  <c r="C1017" i="92"/>
  <c r="C1017" i="93"/>
  <c r="C50" i="11"/>
  <c r="C60" i="49"/>
  <c r="C54" i="47"/>
  <c r="C37" i="42"/>
  <c r="C40" i="39"/>
  <c r="C1017" i="91"/>
  <c r="C1017" i="12"/>
  <c r="C26" i="52"/>
  <c r="C60" i="9"/>
  <c r="C55" i="8"/>
  <c r="C104" i="43"/>
  <c r="C37" i="41"/>
  <c r="C40" i="4"/>
  <c r="C1017" i="13"/>
  <c r="C50" i="96"/>
  <c r="C26" i="51"/>
  <c r="C60" i="50"/>
  <c r="C103" i="6"/>
  <c r="C37" i="5"/>
  <c r="B15" i="51"/>
  <c r="C15" i="51"/>
  <c r="D15" i="51"/>
  <c r="B18" i="51"/>
  <c r="C18" i="51"/>
  <c r="D18" i="51"/>
  <c r="C22" i="51"/>
  <c r="D22" i="51"/>
  <c r="B22" i="51"/>
  <c r="C21" i="51"/>
  <c r="D21" i="51"/>
  <c r="B21" i="51"/>
  <c r="C17" i="51"/>
  <c r="D17" i="51"/>
  <c r="B17" i="51"/>
  <c r="D20" i="51"/>
  <c r="B20" i="51"/>
  <c r="C20" i="51"/>
  <c r="D16" i="51"/>
  <c r="B16" i="51"/>
  <c r="C16" i="51"/>
  <c r="B19" i="51"/>
  <c r="C19" i="51"/>
  <c r="D19" i="51"/>
  <c r="D14" i="51"/>
  <c r="C14" i="51"/>
  <c r="B14" i="51"/>
  <c r="D14" i="9"/>
  <c r="C14" i="9"/>
  <c r="B14" i="9"/>
  <c r="H14" i="38"/>
  <c r="D14" i="38"/>
  <c r="C14" i="38"/>
  <c r="D14" i="40"/>
  <c r="B14" i="38"/>
  <c r="C14" i="40"/>
  <c r="D14" i="42"/>
  <c r="B14" i="40"/>
  <c r="B14" i="42"/>
  <c r="C14" i="42"/>
  <c r="D14" i="48"/>
  <c r="C14" i="48"/>
  <c r="B14" i="48"/>
  <c r="C14" i="52"/>
  <c r="D14" i="96"/>
  <c r="B14" i="52"/>
  <c r="D14" i="52"/>
  <c r="C14" i="96"/>
  <c r="D14" i="94"/>
  <c r="B14" i="96"/>
  <c r="C14" i="94"/>
  <c r="D14" i="92"/>
  <c r="B14" i="94"/>
  <c r="C14" i="92"/>
  <c r="B14" i="92"/>
  <c r="L14" i="38"/>
  <c r="L25" i="38"/>
  <c r="N24" i="38"/>
  <c r="N14" i="38"/>
  <c r="L24" i="38"/>
  <c r="N25" i="38"/>
  <c r="O24" i="38"/>
  <c r="M24" i="38"/>
  <c r="O14" i="38"/>
  <c r="M14" i="38"/>
  <c r="O25" i="38"/>
  <c r="M25" i="38"/>
  <c r="A37" i="36"/>
  <c r="A19" i="33"/>
  <c r="A19" i="35"/>
  <c r="B25" i="35"/>
  <c r="B19" i="35"/>
  <c r="A30" i="35"/>
  <c r="B28" i="35"/>
  <c r="B19" i="33"/>
  <c r="B28" i="33"/>
  <c r="B25" i="33"/>
  <c r="A30" i="33"/>
  <c r="A63" i="103" l="1"/>
  <c r="A58" i="102"/>
  <c r="A29" i="104"/>
  <c r="A53" i="105"/>
  <c r="A40" i="99"/>
  <c r="A43" i="98"/>
  <c r="A34" i="97"/>
  <c r="A1020" i="107"/>
  <c r="A1020" i="106"/>
  <c r="A107" i="100"/>
  <c r="M26" i="38"/>
  <c r="M26" i="3"/>
  <c r="O27" i="38"/>
  <c r="O27" i="3"/>
  <c r="N27" i="38"/>
  <c r="N27" i="3"/>
  <c r="N26" i="38"/>
  <c r="N26" i="3"/>
  <c r="L27" i="38"/>
  <c r="L27" i="3"/>
  <c r="L26" i="38"/>
  <c r="L26" i="3"/>
  <c r="O26" i="38"/>
  <c r="O26" i="3"/>
  <c r="M27" i="38"/>
  <c r="M27" i="3"/>
  <c r="A43" i="4"/>
  <c r="A40" i="41"/>
  <c r="A107" i="43"/>
  <c r="A58" i="8"/>
  <c r="A63" i="9"/>
  <c r="A29" i="52"/>
  <c r="A1020" i="12"/>
  <c r="A1020" i="91"/>
  <c r="A43" i="39"/>
  <c r="A40" i="42"/>
  <c r="A57" i="47"/>
  <c r="A63" i="49"/>
  <c r="A53" i="11"/>
  <c r="A1020" i="93"/>
  <c r="A1020" i="92"/>
  <c r="A34" i="3"/>
  <c r="A43" i="40"/>
  <c r="A107" i="44"/>
  <c r="A58" i="48"/>
  <c r="A29" i="10"/>
  <c r="A53" i="95"/>
  <c r="A1020" i="94"/>
  <c r="A34" i="38"/>
  <c r="A40" i="5"/>
  <c r="A106" i="6"/>
  <c r="A63" i="50"/>
  <c r="A29" i="51"/>
  <c r="A53" i="96"/>
  <c r="A1020" i="13"/>
  <c r="A34" i="37"/>
  <c r="K18" i="37"/>
  <c r="P16" i="37"/>
  <c r="L28" i="37"/>
  <c r="K20" i="37"/>
  <c r="N28" i="37"/>
  <c r="K21" i="37"/>
  <c r="P19" i="37"/>
  <c r="P21" i="37"/>
  <c r="P17" i="37"/>
  <c r="P22" i="37"/>
  <c r="K27" i="37"/>
  <c r="P18" i="37"/>
  <c r="K19" i="37"/>
  <c r="P27" i="37"/>
  <c r="P25" i="37"/>
  <c r="K17" i="37"/>
  <c r="P26" i="37"/>
  <c r="K22" i="37"/>
  <c r="M28" i="37"/>
  <c r="P14" i="37"/>
  <c r="P14" i="38" s="1"/>
  <c r="A14" i="38" s="1"/>
  <c r="K23" i="37"/>
  <c r="P15" i="37"/>
  <c r="K24" i="37"/>
  <c r="K24" i="38" s="1"/>
  <c r="K26" i="37"/>
  <c r="O28" i="37"/>
  <c r="P20" i="37"/>
  <c r="K25" i="37"/>
  <c r="K25" i="38" s="1"/>
  <c r="K14" i="37"/>
  <c r="K14" i="38" s="1"/>
  <c r="P23" i="37"/>
  <c r="K15" i="37"/>
  <c r="P24" i="37"/>
  <c r="P24" i="38" s="1"/>
  <c r="K16" i="37"/>
  <c r="P25" i="38" l="1"/>
  <c r="A16" i="97"/>
  <c r="A25" i="97"/>
  <c r="A19" i="97"/>
  <c r="A22" i="97"/>
  <c r="A20" i="97"/>
  <c r="A23" i="97"/>
  <c r="A21" i="97"/>
  <c r="A27" i="97"/>
  <c r="A17" i="97"/>
  <c r="A24" i="97"/>
  <c r="A26" i="97"/>
  <c r="A18" i="97"/>
  <c r="A15" i="97"/>
  <c r="P28" i="97"/>
  <c r="K27" i="38"/>
  <c r="K27" i="3"/>
  <c r="P26" i="38"/>
  <c r="P26" i="3"/>
  <c r="P27" i="38"/>
  <c r="P27" i="3"/>
  <c r="K26" i="38"/>
  <c r="K26" i="3"/>
  <c r="P28" i="37"/>
  <c r="N9" i="37" s="1"/>
  <c r="B187" i="93"/>
  <c r="C187" i="93"/>
  <c r="D187" i="93"/>
  <c r="H187" i="93"/>
  <c r="B188" i="93"/>
  <c r="C188" i="93"/>
  <c r="D188" i="93"/>
  <c r="H188" i="93"/>
  <c r="B189" i="93"/>
  <c r="C189" i="93"/>
  <c r="D189" i="93"/>
  <c r="H189" i="93"/>
  <c r="B190" i="93"/>
  <c r="C190" i="93"/>
  <c r="D190" i="93"/>
  <c r="H190" i="93"/>
  <c r="B191" i="93"/>
  <c r="C191" i="93"/>
  <c r="D191" i="93"/>
  <c r="H191" i="93"/>
  <c r="B192" i="93"/>
  <c r="C192" i="93"/>
  <c r="D192" i="93"/>
  <c r="H192" i="93"/>
  <c r="B193" i="93"/>
  <c r="C193" i="93"/>
  <c r="D193" i="93"/>
  <c r="H193" i="93"/>
  <c r="B194" i="93"/>
  <c r="C194" i="93"/>
  <c r="D194" i="93"/>
  <c r="H194" i="93"/>
  <c r="B195" i="93"/>
  <c r="C195" i="93"/>
  <c r="D195" i="93"/>
  <c r="H195" i="93"/>
  <c r="B196" i="93"/>
  <c r="C196" i="93"/>
  <c r="D196" i="93"/>
  <c r="H196" i="93"/>
  <c r="B197" i="93"/>
  <c r="C197" i="93"/>
  <c r="D197" i="93"/>
  <c r="H197" i="93"/>
  <c r="B198" i="93"/>
  <c r="C198" i="93"/>
  <c r="D198" i="93"/>
  <c r="H198" i="93"/>
  <c r="B199" i="93"/>
  <c r="C199" i="93"/>
  <c r="D199" i="93"/>
  <c r="H199" i="93"/>
  <c r="B200" i="93"/>
  <c r="C200" i="93"/>
  <c r="D200" i="93"/>
  <c r="H200" i="93"/>
  <c r="B201" i="93"/>
  <c r="C201" i="93"/>
  <c r="D201" i="93"/>
  <c r="H201" i="93"/>
  <c r="B202" i="93"/>
  <c r="C202" i="93"/>
  <c r="D202" i="93"/>
  <c r="H202" i="93"/>
  <c r="B203" i="93"/>
  <c r="C203" i="93"/>
  <c r="D203" i="93"/>
  <c r="H203" i="93"/>
  <c r="B204" i="93"/>
  <c r="C204" i="93"/>
  <c r="D204" i="93"/>
  <c r="H204" i="93"/>
  <c r="B205" i="93"/>
  <c r="C205" i="93"/>
  <c r="D205" i="93"/>
  <c r="H205" i="93"/>
  <c r="B206" i="93"/>
  <c r="C206" i="93"/>
  <c r="D206" i="93"/>
  <c r="H206" i="93"/>
  <c r="B207" i="93"/>
  <c r="C207" i="93"/>
  <c r="D207" i="93"/>
  <c r="H207" i="93"/>
  <c r="B208" i="93"/>
  <c r="C208" i="93"/>
  <c r="D208" i="93"/>
  <c r="H208" i="93"/>
  <c r="B209" i="93"/>
  <c r="C209" i="93"/>
  <c r="D209" i="93"/>
  <c r="H209" i="93"/>
  <c r="B210" i="93"/>
  <c r="C210" i="93"/>
  <c r="D210" i="93"/>
  <c r="H210" i="93"/>
  <c r="B211" i="93"/>
  <c r="C211" i="93"/>
  <c r="D211" i="93"/>
  <c r="H211" i="93"/>
  <c r="B212" i="93"/>
  <c r="C212" i="93"/>
  <c r="D212" i="93"/>
  <c r="H212" i="93"/>
  <c r="B213" i="93"/>
  <c r="C213" i="93"/>
  <c r="D213" i="93"/>
  <c r="H213" i="93"/>
  <c r="B214" i="93"/>
  <c r="C214" i="93"/>
  <c r="D214" i="93"/>
  <c r="H214" i="93"/>
  <c r="B215" i="93"/>
  <c r="C215" i="93"/>
  <c r="D215" i="93"/>
  <c r="H215" i="93"/>
  <c r="B216" i="93"/>
  <c r="C216" i="93"/>
  <c r="D216" i="93"/>
  <c r="H216" i="93"/>
  <c r="B217" i="93"/>
  <c r="C217" i="93"/>
  <c r="D217" i="93"/>
  <c r="H217" i="93"/>
  <c r="B218" i="93"/>
  <c r="C218" i="93"/>
  <c r="D218" i="93"/>
  <c r="H218" i="93"/>
  <c r="B219" i="93"/>
  <c r="C219" i="93"/>
  <c r="D219" i="93"/>
  <c r="H219" i="93"/>
  <c r="B220" i="93"/>
  <c r="C220" i="93"/>
  <c r="D220" i="93"/>
  <c r="H220" i="93"/>
  <c r="B221" i="93"/>
  <c r="C221" i="93"/>
  <c r="D221" i="93"/>
  <c r="H221" i="93"/>
  <c r="B222" i="93"/>
  <c r="C222" i="93"/>
  <c r="D222" i="93"/>
  <c r="H222" i="93"/>
  <c r="B223" i="93"/>
  <c r="C223" i="93"/>
  <c r="D223" i="93"/>
  <c r="H223" i="93"/>
  <c r="B224" i="93"/>
  <c r="C224" i="93"/>
  <c r="D224" i="93"/>
  <c r="H224" i="93"/>
  <c r="B225" i="93"/>
  <c r="C225" i="93"/>
  <c r="D225" i="93"/>
  <c r="H225" i="93"/>
  <c r="B226" i="93"/>
  <c r="C226" i="93"/>
  <c r="D226" i="93"/>
  <c r="H226" i="93"/>
  <c r="B227" i="93"/>
  <c r="C227" i="93"/>
  <c r="D227" i="93"/>
  <c r="H227" i="93"/>
  <c r="B228" i="93"/>
  <c r="C228" i="93"/>
  <c r="D228" i="93"/>
  <c r="H228" i="93"/>
  <c r="B229" i="93"/>
  <c r="C229" i="93"/>
  <c r="D229" i="93"/>
  <c r="H229" i="93"/>
  <c r="B230" i="93"/>
  <c r="C230" i="93"/>
  <c r="D230" i="93"/>
  <c r="H230" i="93"/>
  <c r="B231" i="93"/>
  <c r="C231" i="93"/>
  <c r="D231" i="93"/>
  <c r="H231" i="93"/>
  <c r="B232" i="93"/>
  <c r="C232" i="93"/>
  <c r="D232" i="93"/>
  <c r="H232" i="93"/>
  <c r="B233" i="93"/>
  <c r="C233" i="93"/>
  <c r="D233" i="93"/>
  <c r="H233" i="93"/>
  <c r="B234" i="93"/>
  <c r="C234" i="93"/>
  <c r="D234" i="93"/>
  <c r="H234" i="93"/>
  <c r="B235" i="93"/>
  <c r="C235" i="93"/>
  <c r="D235" i="93"/>
  <c r="H235" i="93"/>
  <c r="B236" i="93"/>
  <c r="C236" i="93"/>
  <c r="D236" i="93"/>
  <c r="H236" i="93"/>
  <c r="B237" i="93"/>
  <c r="C237" i="93"/>
  <c r="D237" i="93"/>
  <c r="H237" i="93"/>
  <c r="B238" i="93"/>
  <c r="C238" i="93"/>
  <c r="D238" i="93"/>
  <c r="H238" i="93"/>
  <c r="B239" i="93"/>
  <c r="C239" i="93"/>
  <c r="D239" i="93"/>
  <c r="H239" i="93"/>
  <c r="B240" i="93"/>
  <c r="C240" i="93"/>
  <c r="D240" i="93"/>
  <c r="H240" i="93"/>
  <c r="B241" i="93"/>
  <c r="C241" i="93"/>
  <c r="D241" i="93"/>
  <c r="H241" i="93"/>
  <c r="B242" i="93"/>
  <c r="C242" i="93"/>
  <c r="D242" i="93"/>
  <c r="H242" i="93"/>
  <c r="B243" i="93"/>
  <c r="C243" i="93"/>
  <c r="D243" i="93"/>
  <c r="H243" i="93"/>
  <c r="B244" i="93"/>
  <c r="C244" i="93"/>
  <c r="D244" i="93"/>
  <c r="H244" i="93"/>
  <c r="B245" i="93"/>
  <c r="C245" i="93"/>
  <c r="D245" i="93"/>
  <c r="H245" i="93"/>
  <c r="B246" i="93"/>
  <c r="C246" i="93"/>
  <c r="D246" i="93"/>
  <c r="H246" i="93"/>
  <c r="B247" i="93"/>
  <c r="C247" i="93"/>
  <c r="D247" i="93"/>
  <c r="H247" i="93"/>
  <c r="B248" i="93"/>
  <c r="C248" i="93"/>
  <c r="D248" i="93"/>
  <c r="H248" i="93"/>
  <c r="B249" i="93"/>
  <c r="C249" i="93"/>
  <c r="D249" i="93"/>
  <c r="H249" i="93"/>
  <c r="B250" i="93"/>
  <c r="C250" i="93"/>
  <c r="D250" i="93"/>
  <c r="H250" i="93"/>
  <c r="B251" i="93"/>
  <c r="C251" i="93"/>
  <c r="D251" i="93"/>
  <c r="H251" i="93"/>
  <c r="B252" i="93"/>
  <c r="C252" i="93"/>
  <c r="D252" i="93"/>
  <c r="H252" i="93"/>
  <c r="B253" i="93"/>
  <c r="C253" i="93"/>
  <c r="D253" i="93"/>
  <c r="H253" i="93"/>
  <c r="B254" i="93"/>
  <c r="C254" i="93"/>
  <c r="D254" i="93"/>
  <c r="H254" i="93"/>
  <c r="B255" i="93"/>
  <c r="C255" i="93"/>
  <c r="D255" i="93"/>
  <c r="H255" i="93"/>
  <c r="B256" i="93"/>
  <c r="C256" i="93"/>
  <c r="D256" i="93"/>
  <c r="H256" i="93"/>
  <c r="B257" i="93"/>
  <c r="C257" i="93"/>
  <c r="D257" i="93"/>
  <c r="H257" i="93"/>
  <c r="B258" i="93"/>
  <c r="C258" i="93"/>
  <c r="D258" i="93"/>
  <c r="H258" i="93"/>
  <c r="B259" i="93"/>
  <c r="C259" i="93"/>
  <c r="D259" i="93"/>
  <c r="H259" i="93"/>
  <c r="B260" i="93"/>
  <c r="C260" i="93"/>
  <c r="D260" i="93"/>
  <c r="H260" i="93"/>
  <c r="B261" i="93"/>
  <c r="C261" i="93"/>
  <c r="D261" i="93"/>
  <c r="H261" i="93"/>
  <c r="B262" i="93"/>
  <c r="C262" i="93"/>
  <c r="D262" i="93"/>
  <c r="H262" i="93"/>
  <c r="B263" i="93"/>
  <c r="C263" i="93"/>
  <c r="D263" i="93"/>
  <c r="H263" i="93"/>
  <c r="B264" i="93"/>
  <c r="C264" i="93"/>
  <c r="D264" i="93"/>
  <c r="H264" i="93"/>
  <c r="B265" i="93"/>
  <c r="C265" i="93"/>
  <c r="D265" i="93"/>
  <c r="H265" i="93"/>
  <c r="B266" i="93"/>
  <c r="C266" i="93"/>
  <c r="D266" i="93"/>
  <c r="H266" i="93"/>
  <c r="B267" i="93"/>
  <c r="C267" i="93"/>
  <c r="D267" i="93"/>
  <c r="H267" i="93"/>
  <c r="B268" i="93"/>
  <c r="C268" i="93"/>
  <c r="D268" i="93"/>
  <c r="H268" i="93"/>
  <c r="B269" i="93"/>
  <c r="C269" i="93"/>
  <c r="D269" i="93"/>
  <c r="H269" i="93"/>
  <c r="B270" i="93"/>
  <c r="C270" i="93"/>
  <c r="D270" i="93"/>
  <c r="H270" i="93"/>
  <c r="B271" i="93"/>
  <c r="C271" i="93"/>
  <c r="D271" i="93"/>
  <c r="H271" i="93"/>
  <c r="B272" i="93"/>
  <c r="C272" i="93"/>
  <c r="D272" i="93"/>
  <c r="H272" i="93"/>
  <c r="B273" i="93"/>
  <c r="C273" i="93"/>
  <c r="D273" i="93"/>
  <c r="H273" i="93"/>
  <c r="B274" i="93"/>
  <c r="C274" i="93"/>
  <c r="D274" i="93"/>
  <c r="H274" i="93"/>
  <c r="B275" i="93"/>
  <c r="C275" i="93"/>
  <c r="D275" i="93"/>
  <c r="H275" i="93"/>
  <c r="B276" i="93"/>
  <c r="C276" i="93"/>
  <c r="D276" i="93"/>
  <c r="H276" i="93"/>
  <c r="B277" i="93"/>
  <c r="C277" i="93"/>
  <c r="D277" i="93"/>
  <c r="H277" i="93"/>
  <c r="B278" i="93"/>
  <c r="C278" i="93"/>
  <c r="D278" i="93"/>
  <c r="H278" i="93"/>
  <c r="B279" i="93"/>
  <c r="C279" i="93"/>
  <c r="D279" i="93"/>
  <c r="H279" i="93"/>
  <c r="B280" i="93"/>
  <c r="C280" i="93"/>
  <c r="D280" i="93"/>
  <c r="H280" i="93"/>
  <c r="B281" i="93"/>
  <c r="C281" i="93"/>
  <c r="D281" i="93"/>
  <c r="H281" i="93"/>
  <c r="B282" i="93"/>
  <c r="C282" i="93"/>
  <c r="D282" i="93"/>
  <c r="H282" i="93"/>
  <c r="B283" i="93"/>
  <c r="C283" i="93"/>
  <c r="D283" i="93"/>
  <c r="H283" i="93"/>
  <c r="B284" i="93"/>
  <c r="C284" i="93"/>
  <c r="D284" i="93"/>
  <c r="H284" i="93"/>
  <c r="B285" i="93"/>
  <c r="C285" i="93"/>
  <c r="D285" i="93"/>
  <c r="H285" i="93"/>
  <c r="B286" i="93"/>
  <c r="C286" i="93"/>
  <c r="D286" i="93"/>
  <c r="H286" i="93"/>
  <c r="B287" i="93"/>
  <c r="C287" i="93"/>
  <c r="D287" i="93"/>
  <c r="H287" i="93"/>
  <c r="B288" i="93"/>
  <c r="C288" i="93"/>
  <c r="D288" i="93"/>
  <c r="H288" i="93"/>
  <c r="B289" i="93"/>
  <c r="C289" i="93"/>
  <c r="D289" i="93"/>
  <c r="H289" i="93"/>
  <c r="B290" i="93"/>
  <c r="C290" i="93"/>
  <c r="D290" i="93"/>
  <c r="H290" i="93"/>
  <c r="B291" i="93"/>
  <c r="C291" i="93"/>
  <c r="D291" i="93"/>
  <c r="H291" i="93"/>
  <c r="B292" i="93"/>
  <c r="C292" i="93"/>
  <c r="D292" i="93"/>
  <c r="H292" i="93"/>
  <c r="B293" i="93"/>
  <c r="C293" i="93"/>
  <c r="D293" i="93"/>
  <c r="H293" i="93"/>
  <c r="B294" i="93"/>
  <c r="C294" i="93"/>
  <c r="D294" i="93"/>
  <c r="H294" i="93"/>
  <c r="B295" i="93"/>
  <c r="C295" i="93"/>
  <c r="D295" i="93"/>
  <c r="H295" i="93"/>
  <c r="B296" i="93"/>
  <c r="C296" i="93"/>
  <c r="D296" i="93"/>
  <c r="H296" i="93"/>
  <c r="B297" i="93"/>
  <c r="C297" i="93"/>
  <c r="D297" i="93"/>
  <c r="H297" i="93"/>
  <c r="B298" i="93"/>
  <c r="C298" i="93"/>
  <c r="D298" i="93"/>
  <c r="H298" i="93"/>
  <c r="B299" i="93"/>
  <c r="C299" i="93"/>
  <c r="D299" i="93"/>
  <c r="H299" i="93"/>
  <c r="B300" i="93"/>
  <c r="C300" i="93"/>
  <c r="D300" i="93"/>
  <c r="H300" i="93"/>
  <c r="B301" i="93"/>
  <c r="C301" i="93"/>
  <c r="D301" i="93"/>
  <c r="H301" i="93"/>
  <c r="B302" i="93"/>
  <c r="C302" i="93"/>
  <c r="D302" i="93"/>
  <c r="H302" i="93"/>
  <c r="B303" i="93"/>
  <c r="C303" i="93"/>
  <c r="D303" i="93"/>
  <c r="H303" i="93"/>
  <c r="B304" i="93"/>
  <c r="C304" i="93"/>
  <c r="D304" i="93"/>
  <c r="H304" i="93"/>
  <c r="B305" i="93"/>
  <c r="C305" i="93"/>
  <c r="D305" i="93"/>
  <c r="H305" i="93"/>
  <c r="B306" i="93"/>
  <c r="C306" i="93"/>
  <c r="D306" i="93"/>
  <c r="H306" i="93"/>
  <c r="B307" i="93"/>
  <c r="C307" i="93"/>
  <c r="D307" i="93"/>
  <c r="H307" i="93"/>
  <c r="B308" i="93"/>
  <c r="C308" i="93"/>
  <c r="D308" i="93"/>
  <c r="H308" i="93"/>
  <c r="B309" i="93"/>
  <c r="C309" i="93"/>
  <c r="D309" i="93"/>
  <c r="H309" i="93"/>
  <c r="B310" i="93"/>
  <c r="C310" i="93"/>
  <c r="D310" i="93"/>
  <c r="H310" i="93"/>
  <c r="B311" i="93"/>
  <c r="C311" i="93"/>
  <c r="D311" i="93"/>
  <c r="H311" i="93"/>
  <c r="B312" i="93"/>
  <c r="C312" i="93"/>
  <c r="D312" i="93"/>
  <c r="H312" i="93"/>
  <c r="B313" i="93"/>
  <c r="C313" i="93"/>
  <c r="D313" i="93"/>
  <c r="H313" i="93"/>
  <c r="B314" i="93"/>
  <c r="C314" i="93"/>
  <c r="D314" i="93"/>
  <c r="H314" i="93"/>
  <c r="B315" i="93"/>
  <c r="C315" i="93"/>
  <c r="D315" i="93"/>
  <c r="H315" i="93"/>
  <c r="B316" i="93"/>
  <c r="C316" i="93"/>
  <c r="D316" i="93"/>
  <c r="H316" i="93"/>
  <c r="B317" i="93"/>
  <c r="C317" i="93"/>
  <c r="D317" i="93"/>
  <c r="H317" i="93"/>
  <c r="B318" i="93"/>
  <c r="C318" i="93"/>
  <c r="D318" i="93"/>
  <c r="H318" i="93"/>
  <c r="B319" i="93"/>
  <c r="C319" i="93"/>
  <c r="D319" i="93"/>
  <c r="H319" i="93"/>
  <c r="B320" i="93"/>
  <c r="C320" i="93"/>
  <c r="D320" i="93"/>
  <c r="H320" i="93"/>
  <c r="B321" i="93"/>
  <c r="C321" i="93"/>
  <c r="D321" i="93"/>
  <c r="H321" i="93"/>
  <c r="B322" i="93"/>
  <c r="C322" i="93"/>
  <c r="D322" i="93"/>
  <c r="H322" i="93"/>
  <c r="B323" i="93"/>
  <c r="C323" i="93"/>
  <c r="D323" i="93"/>
  <c r="H323" i="93"/>
  <c r="B324" i="93"/>
  <c r="C324" i="93"/>
  <c r="D324" i="93"/>
  <c r="H324" i="93"/>
  <c r="B325" i="93"/>
  <c r="C325" i="93"/>
  <c r="D325" i="93"/>
  <c r="H325" i="93"/>
  <c r="B326" i="93"/>
  <c r="C326" i="93"/>
  <c r="D326" i="93"/>
  <c r="H326" i="93"/>
  <c r="B327" i="93"/>
  <c r="C327" i="93"/>
  <c r="D327" i="93"/>
  <c r="H327" i="93"/>
  <c r="B328" i="93"/>
  <c r="C328" i="93"/>
  <c r="D328" i="93"/>
  <c r="H328" i="93"/>
  <c r="B329" i="93"/>
  <c r="C329" i="93"/>
  <c r="D329" i="93"/>
  <c r="H329" i="93"/>
  <c r="B330" i="93"/>
  <c r="C330" i="93"/>
  <c r="D330" i="93"/>
  <c r="H330" i="93"/>
  <c r="B331" i="93"/>
  <c r="C331" i="93"/>
  <c r="D331" i="93"/>
  <c r="H331" i="93"/>
  <c r="B332" i="93"/>
  <c r="C332" i="93"/>
  <c r="D332" i="93"/>
  <c r="H332" i="93"/>
  <c r="B333" i="93"/>
  <c r="C333" i="93"/>
  <c r="D333" i="93"/>
  <c r="H333" i="93"/>
  <c r="B334" i="93"/>
  <c r="C334" i="93"/>
  <c r="D334" i="93"/>
  <c r="H334" i="93"/>
  <c r="B335" i="93"/>
  <c r="C335" i="93"/>
  <c r="D335" i="93"/>
  <c r="H335" i="93"/>
  <c r="B336" i="93"/>
  <c r="C336" i="93"/>
  <c r="D336" i="93"/>
  <c r="H336" i="93"/>
  <c r="B337" i="93"/>
  <c r="C337" i="93"/>
  <c r="D337" i="93"/>
  <c r="H337" i="93"/>
  <c r="B338" i="93"/>
  <c r="C338" i="93"/>
  <c r="D338" i="93"/>
  <c r="H338" i="93"/>
  <c r="B339" i="93"/>
  <c r="C339" i="93"/>
  <c r="D339" i="93"/>
  <c r="H339" i="93"/>
  <c r="B340" i="93"/>
  <c r="C340" i="93"/>
  <c r="D340" i="93"/>
  <c r="H340" i="93"/>
  <c r="B341" i="93"/>
  <c r="C341" i="93"/>
  <c r="D341" i="93"/>
  <c r="H341" i="93"/>
  <c r="B342" i="93"/>
  <c r="C342" i="93"/>
  <c r="D342" i="93"/>
  <c r="H342" i="93"/>
  <c r="B343" i="93"/>
  <c r="C343" i="93"/>
  <c r="D343" i="93"/>
  <c r="H343" i="93"/>
  <c r="B344" i="93"/>
  <c r="C344" i="93"/>
  <c r="D344" i="93"/>
  <c r="H344" i="93"/>
  <c r="B345" i="93"/>
  <c r="C345" i="93"/>
  <c r="D345" i="93"/>
  <c r="H345" i="93"/>
  <c r="B346" i="93"/>
  <c r="C346" i="93"/>
  <c r="D346" i="93"/>
  <c r="H346" i="93"/>
  <c r="B347" i="93"/>
  <c r="C347" i="93"/>
  <c r="D347" i="93"/>
  <c r="H347" i="93"/>
  <c r="B348" i="93"/>
  <c r="C348" i="93"/>
  <c r="D348" i="93"/>
  <c r="H348" i="93"/>
  <c r="B349" i="93"/>
  <c r="C349" i="93"/>
  <c r="D349" i="93"/>
  <c r="H349" i="93"/>
  <c r="B350" i="93"/>
  <c r="C350" i="93"/>
  <c r="D350" i="93"/>
  <c r="H350" i="93"/>
  <c r="B351" i="93"/>
  <c r="C351" i="93"/>
  <c r="D351" i="93"/>
  <c r="H351" i="93"/>
  <c r="B352" i="93"/>
  <c r="C352" i="93"/>
  <c r="D352" i="93"/>
  <c r="H352" i="93"/>
  <c r="B353" i="93"/>
  <c r="C353" i="93"/>
  <c r="D353" i="93"/>
  <c r="H353" i="93"/>
  <c r="B354" i="93"/>
  <c r="C354" i="93"/>
  <c r="D354" i="93"/>
  <c r="H354" i="93"/>
  <c r="B355" i="93"/>
  <c r="C355" i="93"/>
  <c r="D355" i="93"/>
  <c r="H355" i="93"/>
  <c r="B356" i="93"/>
  <c r="C356" i="93"/>
  <c r="D356" i="93"/>
  <c r="H356" i="93"/>
  <c r="B357" i="93"/>
  <c r="C357" i="93"/>
  <c r="D357" i="93"/>
  <c r="H357" i="93"/>
  <c r="B358" i="93"/>
  <c r="C358" i="93"/>
  <c r="D358" i="93"/>
  <c r="H358" i="93"/>
  <c r="B359" i="93"/>
  <c r="C359" i="93"/>
  <c r="D359" i="93"/>
  <c r="H359" i="93"/>
  <c r="B360" i="93"/>
  <c r="C360" i="93"/>
  <c r="D360" i="93"/>
  <c r="H360" i="93"/>
  <c r="B361" i="93"/>
  <c r="C361" i="93"/>
  <c r="D361" i="93"/>
  <c r="H361" i="93"/>
  <c r="B362" i="93"/>
  <c r="C362" i="93"/>
  <c r="D362" i="93"/>
  <c r="H362" i="93"/>
  <c r="B363" i="93"/>
  <c r="C363" i="93"/>
  <c r="D363" i="93"/>
  <c r="H363" i="93"/>
  <c r="B364" i="93"/>
  <c r="C364" i="93"/>
  <c r="D364" i="93"/>
  <c r="H364" i="93"/>
  <c r="B365" i="93"/>
  <c r="C365" i="93"/>
  <c r="D365" i="93"/>
  <c r="H365" i="93"/>
  <c r="B366" i="93"/>
  <c r="C366" i="93"/>
  <c r="D366" i="93"/>
  <c r="H366" i="93"/>
  <c r="B367" i="93"/>
  <c r="C367" i="93"/>
  <c r="D367" i="93"/>
  <c r="H367" i="93"/>
  <c r="B368" i="93"/>
  <c r="C368" i="93"/>
  <c r="D368" i="93"/>
  <c r="H368" i="93"/>
  <c r="B369" i="93"/>
  <c r="C369" i="93"/>
  <c r="D369" i="93"/>
  <c r="H369" i="93"/>
  <c r="B370" i="93"/>
  <c r="C370" i="93"/>
  <c r="D370" i="93"/>
  <c r="H370" i="93"/>
  <c r="B371" i="93"/>
  <c r="C371" i="93"/>
  <c r="D371" i="93"/>
  <c r="H371" i="93"/>
  <c r="B372" i="93"/>
  <c r="C372" i="93"/>
  <c r="D372" i="93"/>
  <c r="H372" i="93"/>
  <c r="B373" i="93"/>
  <c r="C373" i="93"/>
  <c r="D373" i="93"/>
  <c r="H373" i="93"/>
  <c r="B374" i="93"/>
  <c r="C374" i="93"/>
  <c r="D374" i="93"/>
  <c r="H374" i="93"/>
  <c r="B375" i="93"/>
  <c r="C375" i="93"/>
  <c r="D375" i="93"/>
  <c r="H375" i="93"/>
  <c r="B376" i="93"/>
  <c r="C376" i="93"/>
  <c r="D376" i="93"/>
  <c r="H376" i="93"/>
  <c r="B377" i="93"/>
  <c r="C377" i="93"/>
  <c r="D377" i="93"/>
  <c r="H377" i="93"/>
  <c r="B378" i="93"/>
  <c r="C378" i="93"/>
  <c r="D378" i="93"/>
  <c r="H378" i="93"/>
  <c r="B379" i="93"/>
  <c r="C379" i="93"/>
  <c r="D379" i="93"/>
  <c r="H379" i="93"/>
  <c r="B380" i="93"/>
  <c r="C380" i="93"/>
  <c r="D380" i="93"/>
  <c r="H380" i="93"/>
  <c r="B381" i="93"/>
  <c r="C381" i="93"/>
  <c r="D381" i="93"/>
  <c r="H381" i="93"/>
  <c r="B382" i="93"/>
  <c r="C382" i="93"/>
  <c r="D382" i="93"/>
  <c r="H382" i="93"/>
  <c r="B383" i="93"/>
  <c r="C383" i="93"/>
  <c r="D383" i="93"/>
  <c r="H383" i="93"/>
  <c r="B384" i="93"/>
  <c r="C384" i="93"/>
  <c r="D384" i="93"/>
  <c r="H384" i="93"/>
  <c r="B385" i="93"/>
  <c r="C385" i="93"/>
  <c r="D385" i="93"/>
  <c r="H385" i="93"/>
  <c r="B386" i="93"/>
  <c r="C386" i="93"/>
  <c r="D386" i="93"/>
  <c r="H386" i="93"/>
  <c r="B387" i="93"/>
  <c r="C387" i="93"/>
  <c r="D387" i="93"/>
  <c r="H387" i="93"/>
  <c r="B388" i="93"/>
  <c r="C388" i="93"/>
  <c r="D388" i="93"/>
  <c r="H388" i="93"/>
  <c r="B389" i="93"/>
  <c r="C389" i="93"/>
  <c r="D389" i="93"/>
  <c r="H389" i="93"/>
  <c r="B390" i="93"/>
  <c r="C390" i="93"/>
  <c r="D390" i="93"/>
  <c r="H390" i="93"/>
  <c r="B391" i="93"/>
  <c r="C391" i="93"/>
  <c r="D391" i="93"/>
  <c r="H391" i="93"/>
  <c r="B392" i="93"/>
  <c r="C392" i="93"/>
  <c r="D392" i="93"/>
  <c r="H392" i="93"/>
  <c r="B393" i="93"/>
  <c r="C393" i="93"/>
  <c r="D393" i="93"/>
  <c r="H393" i="93"/>
  <c r="B394" i="93"/>
  <c r="C394" i="93"/>
  <c r="D394" i="93"/>
  <c r="H394" i="93"/>
  <c r="B395" i="93"/>
  <c r="C395" i="93"/>
  <c r="D395" i="93"/>
  <c r="H395" i="93"/>
  <c r="B396" i="93"/>
  <c r="C396" i="93"/>
  <c r="D396" i="93"/>
  <c r="H396" i="93"/>
  <c r="B397" i="93"/>
  <c r="C397" i="93"/>
  <c r="D397" i="93"/>
  <c r="H397" i="93"/>
  <c r="B398" i="93"/>
  <c r="C398" i="93"/>
  <c r="D398" i="93"/>
  <c r="H398" i="93"/>
  <c r="B399" i="93"/>
  <c r="C399" i="93"/>
  <c r="D399" i="93"/>
  <c r="H399" i="93"/>
  <c r="B400" i="93"/>
  <c r="C400" i="93"/>
  <c r="D400" i="93"/>
  <c r="H400" i="93"/>
  <c r="B401" i="93"/>
  <c r="C401" i="93"/>
  <c r="D401" i="93"/>
  <c r="H401" i="93"/>
  <c r="B402" i="93"/>
  <c r="C402" i="93"/>
  <c r="D402" i="93"/>
  <c r="H402" i="93"/>
  <c r="B403" i="93"/>
  <c r="C403" i="93"/>
  <c r="D403" i="93"/>
  <c r="H403" i="93"/>
  <c r="B404" i="93"/>
  <c r="C404" i="93"/>
  <c r="D404" i="93"/>
  <c r="H404" i="93"/>
  <c r="B405" i="93"/>
  <c r="C405" i="93"/>
  <c r="D405" i="93"/>
  <c r="H405" i="93"/>
  <c r="B406" i="93"/>
  <c r="C406" i="93"/>
  <c r="D406" i="93"/>
  <c r="H406" i="93"/>
  <c r="B407" i="93"/>
  <c r="C407" i="93"/>
  <c r="D407" i="93"/>
  <c r="H407" i="93"/>
  <c r="B408" i="93"/>
  <c r="C408" i="93"/>
  <c r="D408" i="93"/>
  <c r="H408" i="93"/>
  <c r="B409" i="93"/>
  <c r="C409" i="93"/>
  <c r="D409" i="93"/>
  <c r="H409" i="93"/>
  <c r="B410" i="93"/>
  <c r="C410" i="93"/>
  <c r="D410" i="93"/>
  <c r="H410" i="93"/>
  <c r="B411" i="93"/>
  <c r="C411" i="93"/>
  <c r="D411" i="93"/>
  <c r="H411" i="93"/>
  <c r="B412" i="93"/>
  <c r="C412" i="93"/>
  <c r="D412" i="93"/>
  <c r="H412" i="93"/>
  <c r="B413" i="93"/>
  <c r="C413" i="93"/>
  <c r="D413" i="93"/>
  <c r="H413" i="93"/>
  <c r="B414" i="93"/>
  <c r="C414" i="93"/>
  <c r="D414" i="93"/>
  <c r="H414" i="93"/>
  <c r="B415" i="93"/>
  <c r="C415" i="93"/>
  <c r="D415" i="93"/>
  <c r="H415" i="93"/>
  <c r="B416" i="93"/>
  <c r="C416" i="93"/>
  <c r="D416" i="93"/>
  <c r="H416" i="93"/>
  <c r="B417" i="93"/>
  <c r="C417" i="93"/>
  <c r="D417" i="93"/>
  <c r="H417" i="93"/>
  <c r="B418" i="93"/>
  <c r="C418" i="93"/>
  <c r="D418" i="93"/>
  <c r="H418" i="93"/>
  <c r="B419" i="93"/>
  <c r="C419" i="93"/>
  <c r="D419" i="93"/>
  <c r="H419" i="93"/>
  <c r="B420" i="93"/>
  <c r="C420" i="93"/>
  <c r="D420" i="93"/>
  <c r="H420" i="93"/>
  <c r="B421" i="93"/>
  <c r="C421" i="93"/>
  <c r="D421" i="93"/>
  <c r="H421" i="93"/>
  <c r="B422" i="93"/>
  <c r="C422" i="93"/>
  <c r="D422" i="93"/>
  <c r="H422" i="93"/>
  <c r="B423" i="93"/>
  <c r="C423" i="93"/>
  <c r="D423" i="93"/>
  <c r="H423" i="93"/>
  <c r="B424" i="93"/>
  <c r="C424" i="93"/>
  <c r="D424" i="93"/>
  <c r="H424" i="93"/>
  <c r="B425" i="93"/>
  <c r="C425" i="93"/>
  <c r="D425" i="93"/>
  <c r="H425" i="93"/>
  <c r="B426" i="93"/>
  <c r="C426" i="93"/>
  <c r="D426" i="93"/>
  <c r="H426" i="93"/>
  <c r="B427" i="93"/>
  <c r="C427" i="93"/>
  <c r="D427" i="93"/>
  <c r="H427" i="93"/>
  <c r="B428" i="93"/>
  <c r="C428" i="93"/>
  <c r="D428" i="93"/>
  <c r="H428" i="93"/>
  <c r="B429" i="93"/>
  <c r="C429" i="93"/>
  <c r="D429" i="93"/>
  <c r="H429" i="93"/>
  <c r="B430" i="93"/>
  <c r="C430" i="93"/>
  <c r="D430" i="93"/>
  <c r="H430" i="93"/>
  <c r="B431" i="93"/>
  <c r="C431" i="93"/>
  <c r="D431" i="93"/>
  <c r="H431" i="93"/>
  <c r="B432" i="93"/>
  <c r="C432" i="93"/>
  <c r="D432" i="93"/>
  <c r="H432" i="93"/>
  <c r="B433" i="93"/>
  <c r="C433" i="93"/>
  <c r="D433" i="93"/>
  <c r="H433" i="93"/>
  <c r="B434" i="93"/>
  <c r="C434" i="93"/>
  <c r="D434" i="93"/>
  <c r="H434" i="93"/>
  <c r="B435" i="93"/>
  <c r="C435" i="93"/>
  <c r="D435" i="93"/>
  <c r="H435" i="93"/>
  <c r="B436" i="93"/>
  <c r="C436" i="93"/>
  <c r="D436" i="93"/>
  <c r="H436" i="93"/>
  <c r="B437" i="93"/>
  <c r="C437" i="93"/>
  <c r="D437" i="93"/>
  <c r="H437" i="93"/>
  <c r="B438" i="93"/>
  <c r="C438" i="93"/>
  <c r="D438" i="93"/>
  <c r="H438" i="93"/>
  <c r="B439" i="93"/>
  <c r="C439" i="93"/>
  <c r="D439" i="93"/>
  <c r="H439" i="93"/>
  <c r="B440" i="93"/>
  <c r="C440" i="93"/>
  <c r="D440" i="93"/>
  <c r="H440" i="93"/>
  <c r="B441" i="93"/>
  <c r="C441" i="93"/>
  <c r="D441" i="93"/>
  <c r="H441" i="93"/>
  <c r="B442" i="93"/>
  <c r="C442" i="93"/>
  <c r="D442" i="93"/>
  <c r="H442" i="93"/>
  <c r="B443" i="93"/>
  <c r="C443" i="93"/>
  <c r="D443" i="93"/>
  <c r="H443" i="93"/>
  <c r="B444" i="93"/>
  <c r="C444" i="93"/>
  <c r="D444" i="93"/>
  <c r="H444" i="93"/>
  <c r="B445" i="93"/>
  <c r="C445" i="93"/>
  <c r="D445" i="93"/>
  <c r="H445" i="93"/>
  <c r="B446" i="93"/>
  <c r="C446" i="93"/>
  <c r="D446" i="93"/>
  <c r="H446" i="93"/>
  <c r="B447" i="93"/>
  <c r="C447" i="93"/>
  <c r="D447" i="93"/>
  <c r="H447" i="93"/>
  <c r="B448" i="93"/>
  <c r="C448" i="93"/>
  <c r="D448" i="93"/>
  <c r="H448" i="93"/>
  <c r="B449" i="93"/>
  <c r="C449" i="93"/>
  <c r="D449" i="93"/>
  <c r="H449" i="93"/>
  <c r="B450" i="93"/>
  <c r="C450" i="93"/>
  <c r="D450" i="93"/>
  <c r="H450" i="93"/>
  <c r="B451" i="93"/>
  <c r="C451" i="93"/>
  <c r="D451" i="93"/>
  <c r="H451" i="93"/>
  <c r="B452" i="93"/>
  <c r="C452" i="93"/>
  <c r="D452" i="93"/>
  <c r="H452" i="93"/>
  <c r="B453" i="93"/>
  <c r="C453" i="93"/>
  <c r="D453" i="93"/>
  <c r="H453" i="93"/>
  <c r="B454" i="93"/>
  <c r="C454" i="93"/>
  <c r="D454" i="93"/>
  <c r="H454" i="93"/>
  <c r="B455" i="93"/>
  <c r="C455" i="93"/>
  <c r="D455" i="93"/>
  <c r="H455" i="93"/>
  <c r="B456" i="93"/>
  <c r="C456" i="93"/>
  <c r="D456" i="93"/>
  <c r="H456" i="93"/>
  <c r="B457" i="93"/>
  <c r="C457" i="93"/>
  <c r="D457" i="93"/>
  <c r="H457" i="93"/>
  <c r="B458" i="93"/>
  <c r="C458" i="93"/>
  <c r="D458" i="93"/>
  <c r="H458" i="93"/>
  <c r="B459" i="93"/>
  <c r="C459" i="93"/>
  <c r="D459" i="93"/>
  <c r="H459" i="93"/>
  <c r="B460" i="93"/>
  <c r="C460" i="93"/>
  <c r="D460" i="93"/>
  <c r="H460" i="93"/>
  <c r="B461" i="93"/>
  <c r="C461" i="93"/>
  <c r="D461" i="93"/>
  <c r="H461" i="93"/>
  <c r="B462" i="93"/>
  <c r="C462" i="93"/>
  <c r="D462" i="93"/>
  <c r="H462" i="93"/>
  <c r="B463" i="93"/>
  <c r="C463" i="93"/>
  <c r="D463" i="93"/>
  <c r="H463" i="93"/>
  <c r="B464" i="93"/>
  <c r="C464" i="93"/>
  <c r="D464" i="93"/>
  <c r="H464" i="93"/>
  <c r="B465" i="93"/>
  <c r="C465" i="93"/>
  <c r="D465" i="93"/>
  <c r="H465" i="93"/>
  <c r="B466" i="93"/>
  <c r="C466" i="93"/>
  <c r="D466" i="93"/>
  <c r="H466" i="93"/>
  <c r="B467" i="93"/>
  <c r="C467" i="93"/>
  <c r="D467" i="93"/>
  <c r="H467" i="93"/>
  <c r="B468" i="93"/>
  <c r="C468" i="93"/>
  <c r="D468" i="93"/>
  <c r="H468" i="93"/>
  <c r="B469" i="93"/>
  <c r="C469" i="93"/>
  <c r="D469" i="93"/>
  <c r="H469" i="93"/>
  <c r="B470" i="93"/>
  <c r="C470" i="93"/>
  <c r="D470" i="93"/>
  <c r="H470" i="93"/>
  <c r="B471" i="93"/>
  <c r="C471" i="93"/>
  <c r="D471" i="93"/>
  <c r="H471" i="93"/>
  <c r="B472" i="93"/>
  <c r="C472" i="93"/>
  <c r="D472" i="93"/>
  <c r="H472" i="93"/>
  <c r="B473" i="93"/>
  <c r="C473" i="93"/>
  <c r="D473" i="93"/>
  <c r="H473" i="93"/>
  <c r="B474" i="93"/>
  <c r="C474" i="93"/>
  <c r="D474" i="93"/>
  <c r="H474" i="93"/>
  <c r="B475" i="93"/>
  <c r="C475" i="93"/>
  <c r="D475" i="93"/>
  <c r="H475" i="93"/>
  <c r="B476" i="93"/>
  <c r="C476" i="93"/>
  <c r="D476" i="93"/>
  <c r="H476" i="93"/>
  <c r="B477" i="93"/>
  <c r="C477" i="93"/>
  <c r="D477" i="93"/>
  <c r="H477" i="93"/>
  <c r="B478" i="93"/>
  <c r="C478" i="93"/>
  <c r="D478" i="93"/>
  <c r="H478" i="93"/>
  <c r="B479" i="93"/>
  <c r="C479" i="93"/>
  <c r="D479" i="93"/>
  <c r="H479" i="93"/>
  <c r="B480" i="93"/>
  <c r="C480" i="93"/>
  <c r="D480" i="93"/>
  <c r="H480" i="93"/>
  <c r="B481" i="93"/>
  <c r="C481" i="93"/>
  <c r="D481" i="93"/>
  <c r="H481" i="93"/>
  <c r="B482" i="93"/>
  <c r="C482" i="93"/>
  <c r="D482" i="93"/>
  <c r="H482" i="93"/>
  <c r="B483" i="93"/>
  <c r="C483" i="93"/>
  <c r="D483" i="93"/>
  <c r="H483" i="93"/>
  <c r="B484" i="93"/>
  <c r="C484" i="93"/>
  <c r="D484" i="93"/>
  <c r="H484" i="93"/>
  <c r="B485" i="93"/>
  <c r="C485" i="93"/>
  <c r="D485" i="93"/>
  <c r="H485" i="93"/>
  <c r="B486" i="93"/>
  <c r="C486" i="93"/>
  <c r="D486" i="93"/>
  <c r="H486" i="93"/>
  <c r="B487" i="93"/>
  <c r="C487" i="93"/>
  <c r="D487" i="93"/>
  <c r="H487" i="93"/>
  <c r="B488" i="93"/>
  <c r="C488" i="93"/>
  <c r="D488" i="93"/>
  <c r="H488" i="93"/>
  <c r="B489" i="93"/>
  <c r="C489" i="93"/>
  <c r="D489" i="93"/>
  <c r="H489" i="93"/>
  <c r="B490" i="93"/>
  <c r="C490" i="93"/>
  <c r="D490" i="93"/>
  <c r="H490" i="93"/>
  <c r="B491" i="93"/>
  <c r="C491" i="93"/>
  <c r="D491" i="93"/>
  <c r="H491" i="93"/>
  <c r="B492" i="93"/>
  <c r="C492" i="93"/>
  <c r="D492" i="93"/>
  <c r="H492" i="93"/>
  <c r="B493" i="93"/>
  <c r="C493" i="93"/>
  <c r="D493" i="93"/>
  <c r="H493" i="93"/>
  <c r="B494" i="93"/>
  <c r="C494" i="93"/>
  <c r="D494" i="93"/>
  <c r="H494" i="93"/>
  <c r="B495" i="93"/>
  <c r="C495" i="93"/>
  <c r="D495" i="93"/>
  <c r="H495" i="93"/>
  <c r="B496" i="93"/>
  <c r="C496" i="93"/>
  <c r="D496" i="93"/>
  <c r="H496" i="93"/>
  <c r="B497" i="93"/>
  <c r="C497" i="93"/>
  <c r="D497" i="93"/>
  <c r="H497" i="93"/>
  <c r="B498" i="93"/>
  <c r="C498" i="93"/>
  <c r="D498" i="93"/>
  <c r="H498" i="93"/>
  <c r="B499" i="93"/>
  <c r="C499" i="93"/>
  <c r="D499" i="93"/>
  <c r="H499" i="93"/>
  <c r="B500" i="93"/>
  <c r="C500" i="93"/>
  <c r="D500" i="93"/>
  <c r="H500" i="93"/>
  <c r="B501" i="93"/>
  <c r="C501" i="93"/>
  <c r="D501" i="93"/>
  <c r="H501" i="93"/>
  <c r="B502" i="93"/>
  <c r="C502" i="93"/>
  <c r="D502" i="93"/>
  <c r="H502" i="93"/>
  <c r="B503" i="93"/>
  <c r="C503" i="93"/>
  <c r="D503" i="93"/>
  <c r="H503" i="93"/>
  <c r="B504" i="93"/>
  <c r="C504" i="93"/>
  <c r="D504" i="93"/>
  <c r="H504" i="93"/>
  <c r="B505" i="93"/>
  <c r="C505" i="93"/>
  <c r="D505" i="93"/>
  <c r="H505" i="93"/>
  <c r="B506" i="93"/>
  <c r="C506" i="93"/>
  <c r="D506" i="93"/>
  <c r="H506" i="93"/>
  <c r="B507" i="93"/>
  <c r="C507" i="93"/>
  <c r="D507" i="93"/>
  <c r="H507" i="93"/>
  <c r="B508" i="93"/>
  <c r="C508" i="93"/>
  <c r="D508" i="93"/>
  <c r="H508" i="93"/>
  <c r="B509" i="93"/>
  <c r="C509" i="93"/>
  <c r="D509" i="93"/>
  <c r="H509" i="93"/>
  <c r="B510" i="93"/>
  <c r="C510" i="93"/>
  <c r="D510" i="93"/>
  <c r="H510" i="93"/>
  <c r="B511" i="93"/>
  <c r="C511" i="93"/>
  <c r="D511" i="93"/>
  <c r="H511" i="93"/>
  <c r="B512" i="93"/>
  <c r="C512" i="93"/>
  <c r="D512" i="93"/>
  <c r="H512" i="93"/>
  <c r="B513" i="93"/>
  <c r="C513" i="93"/>
  <c r="D513" i="93"/>
  <c r="H513" i="93"/>
  <c r="B514" i="93"/>
  <c r="C514" i="93"/>
  <c r="D514" i="93"/>
  <c r="H514" i="93"/>
  <c r="B515" i="93"/>
  <c r="C515" i="93"/>
  <c r="D515" i="93"/>
  <c r="H515" i="93"/>
  <c r="B516" i="93"/>
  <c r="C516" i="93"/>
  <c r="D516" i="93"/>
  <c r="H516" i="93"/>
  <c r="B517" i="93"/>
  <c r="C517" i="93"/>
  <c r="D517" i="93"/>
  <c r="H517" i="93"/>
  <c r="B518" i="93"/>
  <c r="C518" i="93"/>
  <c r="D518" i="93"/>
  <c r="H518" i="93"/>
  <c r="B519" i="93"/>
  <c r="C519" i="93"/>
  <c r="D519" i="93"/>
  <c r="H519" i="93"/>
  <c r="B520" i="93"/>
  <c r="C520" i="93"/>
  <c r="D520" i="93"/>
  <c r="H520" i="93"/>
  <c r="B521" i="93"/>
  <c r="C521" i="93"/>
  <c r="D521" i="93"/>
  <c r="H521" i="93"/>
  <c r="B522" i="93"/>
  <c r="C522" i="93"/>
  <c r="D522" i="93"/>
  <c r="H522" i="93"/>
  <c r="B523" i="93"/>
  <c r="C523" i="93"/>
  <c r="D523" i="93"/>
  <c r="H523" i="93"/>
  <c r="B524" i="93"/>
  <c r="C524" i="93"/>
  <c r="D524" i="93"/>
  <c r="H524" i="93"/>
  <c r="B525" i="93"/>
  <c r="C525" i="93"/>
  <c r="D525" i="93"/>
  <c r="H525" i="93"/>
  <c r="B526" i="93"/>
  <c r="C526" i="93"/>
  <c r="D526" i="93"/>
  <c r="H526" i="93"/>
  <c r="B527" i="93"/>
  <c r="C527" i="93"/>
  <c r="D527" i="93"/>
  <c r="H527" i="93"/>
  <c r="B528" i="93"/>
  <c r="C528" i="93"/>
  <c r="D528" i="93"/>
  <c r="H528" i="93"/>
  <c r="B529" i="93"/>
  <c r="C529" i="93"/>
  <c r="D529" i="93"/>
  <c r="H529" i="93"/>
  <c r="B530" i="93"/>
  <c r="C530" i="93"/>
  <c r="D530" i="93"/>
  <c r="H530" i="93"/>
  <c r="B531" i="93"/>
  <c r="C531" i="93"/>
  <c r="D531" i="93"/>
  <c r="H531" i="93"/>
  <c r="B532" i="93"/>
  <c r="C532" i="93"/>
  <c r="D532" i="93"/>
  <c r="H532" i="93"/>
  <c r="B533" i="93"/>
  <c r="C533" i="93"/>
  <c r="D533" i="93"/>
  <c r="H533" i="93"/>
  <c r="B534" i="93"/>
  <c r="C534" i="93"/>
  <c r="D534" i="93"/>
  <c r="H534" i="93"/>
  <c r="B535" i="93"/>
  <c r="C535" i="93"/>
  <c r="D535" i="93"/>
  <c r="H535" i="93"/>
  <c r="B536" i="93"/>
  <c r="C536" i="93"/>
  <c r="D536" i="93"/>
  <c r="H536" i="93"/>
  <c r="B537" i="93"/>
  <c r="C537" i="93"/>
  <c r="D537" i="93"/>
  <c r="H537" i="93"/>
  <c r="B538" i="93"/>
  <c r="C538" i="93"/>
  <c r="D538" i="93"/>
  <c r="H538" i="93"/>
  <c r="B539" i="93"/>
  <c r="C539" i="93"/>
  <c r="D539" i="93"/>
  <c r="H539" i="93"/>
  <c r="B540" i="93"/>
  <c r="C540" i="93"/>
  <c r="D540" i="93"/>
  <c r="H540" i="93"/>
  <c r="B541" i="93"/>
  <c r="C541" i="93"/>
  <c r="D541" i="93"/>
  <c r="H541" i="93"/>
  <c r="B542" i="93"/>
  <c r="C542" i="93"/>
  <c r="D542" i="93"/>
  <c r="H542" i="93"/>
  <c r="B543" i="93"/>
  <c r="C543" i="93"/>
  <c r="D543" i="93"/>
  <c r="H543" i="93"/>
  <c r="B544" i="93"/>
  <c r="C544" i="93"/>
  <c r="D544" i="93"/>
  <c r="H544" i="93"/>
  <c r="B545" i="93"/>
  <c r="C545" i="93"/>
  <c r="D545" i="93"/>
  <c r="H545" i="93"/>
  <c r="B546" i="93"/>
  <c r="C546" i="93"/>
  <c r="D546" i="93"/>
  <c r="H546" i="93"/>
  <c r="B547" i="93"/>
  <c r="C547" i="93"/>
  <c r="D547" i="93"/>
  <c r="H547" i="93"/>
  <c r="B548" i="93"/>
  <c r="C548" i="93"/>
  <c r="D548" i="93"/>
  <c r="H548" i="93"/>
  <c r="B549" i="93"/>
  <c r="C549" i="93"/>
  <c r="D549" i="93"/>
  <c r="H549" i="93"/>
  <c r="B550" i="93"/>
  <c r="C550" i="93"/>
  <c r="D550" i="93"/>
  <c r="H550" i="93"/>
  <c r="B551" i="93"/>
  <c r="C551" i="93"/>
  <c r="D551" i="93"/>
  <c r="H551" i="93"/>
  <c r="B552" i="93"/>
  <c r="C552" i="93"/>
  <c r="D552" i="93"/>
  <c r="H552" i="93"/>
  <c r="B553" i="93"/>
  <c r="C553" i="93"/>
  <c r="D553" i="93"/>
  <c r="H553" i="93"/>
  <c r="B554" i="93"/>
  <c r="C554" i="93"/>
  <c r="D554" i="93"/>
  <c r="H554" i="93"/>
  <c r="B555" i="93"/>
  <c r="C555" i="93"/>
  <c r="D555" i="93"/>
  <c r="H555" i="93"/>
  <c r="B556" i="93"/>
  <c r="C556" i="93"/>
  <c r="D556" i="93"/>
  <c r="H556" i="93"/>
  <c r="B557" i="93"/>
  <c r="C557" i="93"/>
  <c r="D557" i="93"/>
  <c r="H557" i="93"/>
  <c r="B558" i="93"/>
  <c r="C558" i="93"/>
  <c r="D558" i="93"/>
  <c r="H558" i="93"/>
  <c r="B559" i="93"/>
  <c r="C559" i="93"/>
  <c r="D559" i="93"/>
  <c r="H559" i="93"/>
  <c r="B560" i="93"/>
  <c r="C560" i="93"/>
  <c r="D560" i="93"/>
  <c r="H560" i="93"/>
  <c r="B561" i="93"/>
  <c r="C561" i="93"/>
  <c r="D561" i="93"/>
  <c r="H561" i="93"/>
  <c r="B562" i="93"/>
  <c r="C562" i="93"/>
  <c r="D562" i="93"/>
  <c r="H562" i="93"/>
  <c r="B563" i="93"/>
  <c r="C563" i="93"/>
  <c r="D563" i="93"/>
  <c r="H563" i="93"/>
  <c r="B564" i="93"/>
  <c r="C564" i="93"/>
  <c r="D564" i="93"/>
  <c r="H564" i="93"/>
  <c r="B565" i="93"/>
  <c r="C565" i="93"/>
  <c r="D565" i="93"/>
  <c r="H565" i="93"/>
  <c r="B566" i="93"/>
  <c r="C566" i="93"/>
  <c r="D566" i="93"/>
  <c r="H566" i="93"/>
  <c r="B567" i="93"/>
  <c r="C567" i="93"/>
  <c r="D567" i="93"/>
  <c r="H567" i="93"/>
  <c r="B568" i="93"/>
  <c r="C568" i="93"/>
  <c r="D568" i="93"/>
  <c r="H568" i="93"/>
  <c r="B569" i="93"/>
  <c r="C569" i="93"/>
  <c r="D569" i="93"/>
  <c r="H569" i="93"/>
  <c r="B570" i="93"/>
  <c r="C570" i="93"/>
  <c r="D570" i="93"/>
  <c r="H570" i="93"/>
  <c r="B571" i="93"/>
  <c r="C571" i="93"/>
  <c r="D571" i="93"/>
  <c r="H571" i="93"/>
  <c r="B572" i="93"/>
  <c r="C572" i="93"/>
  <c r="D572" i="93"/>
  <c r="H572" i="93"/>
  <c r="B573" i="93"/>
  <c r="C573" i="93"/>
  <c r="D573" i="93"/>
  <c r="H573" i="93"/>
  <c r="B574" i="93"/>
  <c r="C574" i="93"/>
  <c r="D574" i="93"/>
  <c r="H574" i="93"/>
  <c r="B575" i="93"/>
  <c r="C575" i="93"/>
  <c r="D575" i="93"/>
  <c r="H575" i="93"/>
  <c r="B576" i="93"/>
  <c r="C576" i="93"/>
  <c r="D576" i="93"/>
  <c r="H576" i="93"/>
  <c r="B577" i="93"/>
  <c r="C577" i="93"/>
  <c r="D577" i="93"/>
  <c r="H577" i="93"/>
  <c r="B578" i="93"/>
  <c r="C578" i="93"/>
  <c r="D578" i="93"/>
  <c r="H578" i="93"/>
  <c r="B579" i="93"/>
  <c r="C579" i="93"/>
  <c r="D579" i="93"/>
  <c r="H579" i="93"/>
  <c r="B580" i="93"/>
  <c r="C580" i="93"/>
  <c r="D580" i="93"/>
  <c r="H580" i="93"/>
  <c r="B581" i="93"/>
  <c r="C581" i="93"/>
  <c r="D581" i="93"/>
  <c r="H581" i="93"/>
  <c r="B582" i="93"/>
  <c r="C582" i="93"/>
  <c r="D582" i="93"/>
  <c r="H582" i="93"/>
  <c r="B583" i="93"/>
  <c r="C583" i="93"/>
  <c r="D583" i="93"/>
  <c r="H583" i="93"/>
  <c r="B584" i="93"/>
  <c r="C584" i="93"/>
  <c r="D584" i="93"/>
  <c r="H584" i="93"/>
  <c r="B585" i="93"/>
  <c r="C585" i="93"/>
  <c r="D585" i="93"/>
  <c r="H585" i="93"/>
  <c r="B586" i="93"/>
  <c r="C586" i="93"/>
  <c r="D586" i="93"/>
  <c r="H586" i="93"/>
  <c r="B587" i="93"/>
  <c r="C587" i="93"/>
  <c r="D587" i="93"/>
  <c r="H587" i="93"/>
  <c r="B588" i="93"/>
  <c r="C588" i="93"/>
  <c r="D588" i="93"/>
  <c r="H588" i="93"/>
  <c r="B589" i="93"/>
  <c r="C589" i="93"/>
  <c r="D589" i="93"/>
  <c r="H589" i="93"/>
  <c r="B590" i="93"/>
  <c r="C590" i="93"/>
  <c r="D590" i="93"/>
  <c r="H590" i="93"/>
  <c r="B591" i="93"/>
  <c r="C591" i="93"/>
  <c r="D591" i="93"/>
  <c r="H591" i="93"/>
  <c r="B592" i="93"/>
  <c r="C592" i="93"/>
  <c r="D592" i="93"/>
  <c r="H592" i="93"/>
  <c r="B593" i="93"/>
  <c r="C593" i="93"/>
  <c r="D593" i="93"/>
  <c r="H593" i="93"/>
  <c r="B594" i="93"/>
  <c r="C594" i="93"/>
  <c r="D594" i="93"/>
  <c r="H594" i="93"/>
  <c r="B595" i="93"/>
  <c r="C595" i="93"/>
  <c r="D595" i="93"/>
  <c r="H595" i="93"/>
  <c r="B596" i="93"/>
  <c r="C596" i="93"/>
  <c r="D596" i="93"/>
  <c r="H596" i="93"/>
  <c r="B597" i="93"/>
  <c r="C597" i="93"/>
  <c r="D597" i="93"/>
  <c r="H597" i="93"/>
  <c r="B598" i="93"/>
  <c r="C598" i="93"/>
  <c r="D598" i="93"/>
  <c r="H598" i="93"/>
  <c r="B599" i="93"/>
  <c r="C599" i="93"/>
  <c r="D599" i="93"/>
  <c r="H599" i="93"/>
  <c r="B600" i="93"/>
  <c r="C600" i="93"/>
  <c r="D600" i="93"/>
  <c r="H600" i="93"/>
  <c r="B601" i="93"/>
  <c r="C601" i="93"/>
  <c r="D601" i="93"/>
  <c r="H601" i="93"/>
  <c r="B602" i="93"/>
  <c r="C602" i="93"/>
  <c r="D602" i="93"/>
  <c r="H602" i="93"/>
  <c r="B603" i="93"/>
  <c r="C603" i="93"/>
  <c r="D603" i="93"/>
  <c r="H603" i="93"/>
  <c r="B604" i="93"/>
  <c r="C604" i="93"/>
  <c r="D604" i="93"/>
  <c r="H604" i="93"/>
  <c r="B605" i="93"/>
  <c r="C605" i="93"/>
  <c r="D605" i="93"/>
  <c r="H605" i="93"/>
  <c r="B606" i="93"/>
  <c r="C606" i="93"/>
  <c r="D606" i="93"/>
  <c r="H606" i="93"/>
  <c r="B607" i="93"/>
  <c r="C607" i="93"/>
  <c r="D607" i="93"/>
  <c r="H607" i="93"/>
  <c r="B608" i="93"/>
  <c r="C608" i="93"/>
  <c r="D608" i="93"/>
  <c r="H608" i="93"/>
  <c r="B609" i="93"/>
  <c r="C609" i="93"/>
  <c r="D609" i="93"/>
  <c r="H609" i="93"/>
  <c r="B610" i="93"/>
  <c r="C610" i="93"/>
  <c r="D610" i="93"/>
  <c r="H610" i="93"/>
  <c r="B611" i="93"/>
  <c r="C611" i="93"/>
  <c r="D611" i="93"/>
  <c r="H611" i="93"/>
  <c r="B612" i="93"/>
  <c r="C612" i="93"/>
  <c r="D612" i="93"/>
  <c r="H612" i="93"/>
  <c r="B613" i="93"/>
  <c r="C613" i="93"/>
  <c r="D613" i="93"/>
  <c r="H613" i="93"/>
  <c r="B614" i="93"/>
  <c r="C614" i="93"/>
  <c r="D614" i="93"/>
  <c r="H614" i="93"/>
  <c r="B615" i="93"/>
  <c r="C615" i="93"/>
  <c r="D615" i="93"/>
  <c r="H615" i="93"/>
  <c r="B616" i="93"/>
  <c r="C616" i="93"/>
  <c r="D616" i="93"/>
  <c r="H616" i="93"/>
  <c r="B617" i="93"/>
  <c r="C617" i="93"/>
  <c r="D617" i="93"/>
  <c r="H617" i="93"/>
  <c r="B618" i="93"/>
  <c r="C618" i="93"/>
  <c r="D618" i="93"/>
  <c r="H618" i="93"/>
  <c r="B619" i="93"/>
  <c r="C619" i="93"/>
  <c r="D619" i="93"/>
  <c r="H619" i="93"/>
  <c r="B620" i="93"/>
  <c r="C620" i="93"/>
  <c r="D620" i="93"/>
  <c r="H620" i="93"/>
  <c r="B621" i="93"/>
  <c r="C621" i="93"/>
  <c r="D621" i="93"/>
  <c r="H621" i="93"/>
  <c r="B622" i="93"/>
  <c r="C622" i="93"/>
  <c r="D622" i="93"/>
  <c r="H622" i="93"/>
  <c r="B623" i="93"/>
  <c r="C623" i="93"/>
  <c r="D623" i="93"/>
  <c r="H623" i="93"/>
  <c r="B624" i="93"/>
  <c r="C624" i="93"/>
  <c r="D624" i="93"/>
  <c r="H624" i="93"/>
  <c r="B625" i="93"/>
  <c r="C625" i="93"/>
  <c r="D625" i="93"/>
  <c r="H625" i="93"/>
  <c r="B626" i="93"/>
  <c r="C626" i="93"/>
  <c r="D626" i="93"/>
  <c r="H626" i="93"/>
  <c r="B627" i="93"/>
  <c r="C627" i="93"/>
  <c r="D627" i="93"/>
  <c r="H627" i="93"/>
  <c r="B628" i="93"/>
  <c r="C628" i="93"/>
  <c r="D628" i="93"/>
  <c r="H628" i="93"/>
  <c r="B629" i="93"/>
  <c r="C629" i="93"/>
  <c r="D629" i="93"/>
  <c r="H629" i="93"/>
  <c r="B630" i="93"/>
  <c r="C630" i="93"/>
  <c r="D630" i="93"/>
  <c r="H630" i="93"/>
  <c r="B631" i="93"/>
  <c r="C631" i="93"/>
  <c r="D631" i="93"/>
  <c r="H631" i="93"/>
  <c r="B632" i="93"/>
  <c r="C632" i="93"/>
  <c r="D632" i="93"/>
  <c r="H632" i="93"/>
  <c r="B633" i="93"/>
  <c r="C633" i="93"/>
  <c r="D633" i="93"/>
  <c r="H633" i="93"/>
  <c r="B634" i="93"/>
  <c r="C634" i="93"/>
  <c r="D634" i="93"/>
  <c r="H634" i="93"/>
  <c r="B635" i="93"/>
  <c r="C635" i="93"/>
  <c r="D635" i="93"/>
  <c r="H635" i="93"/>
  <c r="B636" i="93"/>
  <c r="C636" i="93"/>
  <c r="D636" i="93"/>
  <c r="H636" i="93"/>
  <c r="B637" i="93"/>
  <c r="C637" i="93"/>
  <c r="D637" i="93"/>
  <c r="H637" i="93"/>
  <c r="B638" i="93"/>
  <c r="C638" i="93"/>
  <c r="D638" i="93"/>
  <c r="H638" i="93"/>
  <c r="B639" i="93"/>
  <c r="C639" i="93"/>
  <c r="D639" i="93"/>
  <c r="H639" i="93"/>
  <c r="B640" i="93"/>
  <c r="C640" i="93"/>
  <c r="D640" i="93"/>
  <c r="H640" i="93"/>
  <c r="B641" i="93"/>
  <c r="C641" i="93"/>
  <c r="D641" i="93"/>
  <c r="H641" i="93"/>
  <c r="B642" i="93"/>
  <c r="C642" i="93"/>
  <c r="D642" i="93"/>
  <c r="H642" i="93"/>
  <c r="B643" i="93"/>
  <c r="C643" i="93"/>
  <c r="D643" i="93"/>
  <c r="H643" i="93"/>
  <c r="B644" i="93"/>
  <c r="C644" i="93"/>
  <c r="D644" i="93"/>
  <c r="H644" i="93"/>
  <c r="B645" i="93"/>
  <c r="C645" i="93"/>
  <c r="D645" i="93"/>
  <c r="H645" i="93"/>
  <c r="B646" i="93"/>
  <c r="C646" i="93"/>
  <c r="D646" i="93"/>
  <c r="H646" i="93"/>
  <c r="B647" i="93"/>
  <c r="C647" i="93"/>
  <c r="D647" i="93"/>
  <c r="H647" i="93"/>
  <c r="B648" i="93"/>
  <c r="C648" i="93"/>
  <c r="D648" i="93"/>
  <c r="H648" i="93"/>
  <c r="B649" i="93"/>
  <c r="C649" i="93"/>
  <c r="D649" i="93"/>
  <c r="H649" i="93"/>
  <c r="B650" i="93"/>
  <c r="C650" i="93"/>
  <c r="D650" i="93"/>
  <c r="H650" i="93"/>
  <c r="B651" i="93"/>
  <c r="C651" i="93"/>
  <c r="D651" i="93"/>
  <c r="H651" i="93"/>
  <c r="B652" i="93"/>
  <c r="C652" i="93"/>
  <c r="D652" i="93"/>
  <c r="H652" i="93"/>
  <c r="B653" i="93"/>
  <c r="C653" i="93"/>
  <c r="D653" i="93"/>
  <c r="H653" i="93"/>
  <c r="B654" i="93"/>
  <c r="C654" i="93"/>
  <c r="D654" i="93"/>
  <c r="H654" i="93"/>
  <c r="B655" i="93"/>
  <c r="C655" i="93"/>
  <c r="D655" i="93"/>
  <c r="H655" i="93"/>
  <c r="B656" i="93"/>
  <c r="C656" i="93"/>
  <c r="D656" i="93"/>
  <c r="H656" i="93"/>
  <c r="B657" i="93"/>
  <c r="C657" i="93"/>
  <c r="D657" i="93"/>
  <c r="H657" i="93"/>
  <c r="B658" i="93"/>
  <c r="C658" i="93"/>
  <c r="D658" i="93"/>
  <c r="H658" i="93"/>
  <c r="B659" i="93"/>
  <c r="C659" i="93"/>
  <c r="D659" i="93"/>
  <c r="H659" i="93"/>
  <c r="B660" i="93"/>
  <c r="C660" i="93"/>
  <c r="D660" i="93"/>
  <c r="H660" i="93"/>
  <c r="B661" i="93"/>
  <c r="C661" i="93"/>
  <c r="D661" i="93"/>
  <c r="H661" i="93"/>
  <c r="B662" i="93"/>
  <c r="C662" i="93"/>
  <c r="D662" i="93"/>
  <c r="H662" i="93"/>
  <c r="B663" i="93"/>
  <c r="C663" i="93"/>
  <c r="D663" i="93"/>
  <c r="H663" i="93"/>
  <c r="B664" i="93"/>
  <c r="C664" i="93"/>
  <c r="D664" i="93"/>
  <c r="H664" i="93"/>
  <c r="B665" i="93"/>
  <c r="C665" i="93"/>
  <c r="D665" i="93"/>
  <c r="H665" i="93"/>
  <c r="B666" i="93"/>
  <c r="C666" i="93"/>
  <c r="D666" i="93"/>
  <c r="H666" i="93"/>
  <c r="B667" i="93"/>
  <c r="C667" i="93"/>
  <c r="D667" i="93"/>
  <c r="H667" i="93"/>
  <c r="B668" i="93"/>
  <c r="C668" i="93"/>
  <c r="D668" i="93"/>
  <c r="H668" i="93"/>
  <c r="B669" i="93"/>
  <c r="C669" i="93"/>
  <c r="D669" i="93"/>
  <c r="H669" i="93"/>
  <c r="B670" i="93"/>
  <c r="C670" i="93"/>
  <c r="D670" i="93"/>
  <c r="H670" i="93"/>
  <c r="B671" i="93"/>
  <c r="C671" i="93"/>
  <c r="D671" i="93"/>
  <c r="H671" i="93"/>
  <c r="B672" i="93"/>
  <c r="C672" i="93"/>
  <c r="D672" i="93"/>
  <c r="H672" i="93"/>
  <c r="B673" i="93"/>
  <c r="C673" i="93"/>
  <c r="D673" i="93"/>
  <c r="H673" i="93"/>
  <c r="B674" i="93"/>
  <c r="C674" i="93"/>
  <c r="D674" i="93"/>
  <c r="H674" i="93"/>
  <c r="B675" i="93"/>
  <c r="C675" i="93"/>
  <c r="D675" i="93"/>
  <c r="H675" i="93"/>
  <c r="B676" i="93"/>
  <c r="C676" i="93"/>
  <c r="D676" i="93"/>
  <c r="H676" i="93"/>
  <c r="B677" i="93"/>
  <c r="C677" i="93"/>
  <c r="D677" i="93"/>
  <c r="H677" i="93"/>
  <c r="B678" i="93"/>
  <c r="C678" i="93"/>
  <c r="D678" i="93"/>
  <c r="H678" i="93"/>
  <c r="B679" i="93"/>
  <c r="C679" i="93"/>
  <c r="D679" i="93"/>
  <c r="H679" i="93"/>
  <c r="B680" i="93"/>
  <c r="C680" i="93"/>
  <c r="D680" i="93"/>
  <c r="H680" i="93"/>
  <c r="B681" i="93"/>
  <c r="C681" i="93"/>
  <c r="D681" i="93"/>
  <c r="H681" i="93"/>
  <c r="B682" i="93"/>
  <c r="C682" i="93"/>
  <c r="D682" i="93"/>
  <c r="H682" i="93"/>
  <c r="B683" i="93"/>
  <c r="C683" i="93"/>
  <c r="D683" i="93"/>
  <c r="H683" i="93"/>
  <c r="B684" i="93"/>
  <c r="C684" i="93"/>
  <c r="D684" i="93"/>
  <c r="H684" i="93"/>
  <c r="B685" i="93"/>
  <c r="C685" i="93"/>
  <c r="D685" i="93"/>
  <c r="H685" i="93"/>
  <c r="B686" i="93"/>
  <c r="C686" i="93"/>
  <c r="D686" i="93"/>
  <c r="H686" i="93"/>
  <c r="B687" i="93"/>
  <c r="C687" i="93"/>
  <c r="D687" i="93"/>
  <c r="H687" i="93"/>
  <c r="B688" i="93"/>
  <c r="C688" i="93"/>
  <c r="D688" i="93"/>
  <c r="H688" i="93"/>
  <c r="B689" i="93"/>
  <c r="C689" i="93"/>
  <c r="D689" i="93"/>
  <c r="H689" i="93"/>
  <c r="B690" i="93"/>
  <c r="C690" i="93"/>
  <c r="D690" i="93"/>
  <c r="H690" i="93"/>
  <c r="B691" i="93"/>
  <c r="C691" i="93"/>
  <c r="D691" i="93"/>
  <c r="H691" i="93"/>
  <c r="B692" i="93"/>
  <c r="C692" i="93"/>
  <c r="D692" i="93"/>
  <c r="H692" i="93"/>
  <c r="B693" i="93"/>
  <c r="C693" i="93"/>
  <c r="D693" i="93"/>
  <c r="H693" i="93"/>
  <c r="B694" i="93"/>
  <c r="C694" i="93"/>
  <c r="D694" i="93"/>
  <c r="H694" i="93"/>
  <c r="B695" i="93"/>
  <c r="C695" i="93"/>
  <c r="D695" i="93"/>
  <c r="H695" i="93"/>
  <c r="B696" i="93"/>
  <c r="C696" i="93"/>
  <c r="D696" i="93"/>
  <c r="H696" i="93"/>
  <c r="B697" i="93"/>
  <c r="C697" i="93"/>
  <c r="D697" i="93"/>
  <c r="H697" i="93"/>
  <c r="B698" i="93"/>
  <c r="C698" i="93"/>
  <c r="D698" i="93"/>
  <c r="H698" i="93"/>
  <c r="B699" i="93"/>
  <c r="C699" i="93"/>
  <c r="D699" i="93"/>
  <c r="H699" i="93"/>
  <c r="B700" i="93"/>
  <c r="C700" i="93"/>
  <c r="D700" i="93"/>
  <c r="H700" i="93"/>
  <c r="B701" i="93"/>
  <c r="C701" i="93"/>
  <c r="D701" i="93"/>
  <c r="H701" i="93"/>
  <c r="B702" i="93"/>
  <c r="C702" i="93"/>
  <c r="D702" i="93"/>
  <c r="H702" i="93"/>
  <c r="B703" i="93"/>
  <c r="C703" i="93"/>
  <c r="D703" i="93"/>
  <c r="H703" i="93"/>
  <c r="B704" i="93"/>
  <c r="C704" i="93"/>
  <c r="D704" i="93"/>
  <c r="H704" i="93"/>
  <c r="B705" i="93"/>
  <c r="C705" i="93"/>
  <c r="D705" i="93"/>
  <c r="H705" i="93"/>
  <c r="B706" i="93"/>
  <c r="C706" i="93"/>
  <c r="D706" i="93"/>
  <c r="H706" i="93"/>
  <c r="B707" i="93"/>
  <c r="C707" i="93"/>
  <c r="D707" i="93"/>
  <c r="H707" i="93"/>
  <c r="B708" i="93"/>
  <c r="C708" i="93"/>
  <c r="D708" i="93"/>
  <c r="H708" i="93"/>
  <c r="B709" i="93"/>
  <c r="C709" i="93"/>
  <c r="D709" i="93"/>
  <c r="H709" i="93"/>
  <c r="B710" i="93"/>
  <c r="C710" i="93"/>
  <c r="D710" i="93"/>
  <c r="H710" i="93"/>
  <c r="B711" i="93"/>
  <c r="C711" i="93"/>
  <c r="D711" i="93"/>
  <c r="H711" i="93"/>
  <c r="B712" i="93"/>
  <c r="C712" i="93"/>
  <c r="D712" i="93"/>
  <c r="H712" i="93"/>
  <c r="B713" i="93"/>
  <c r="C713" i="93"/>
  <c r="D713" i="93"/>
  <c r="H713" i="93"/>
  <c r="B714" i="93"/>
  <c r="C714" i="93"/>
  <c r="D714" i="93"/>
  <c r="H714" i="93"/>
  <c r="B715" i="93"/>
  <c r="C715" i="93"/>
  <c r="D715" i="93"/>
  <c r="H715" i="93"/>
  <c r="B716" i="93"/>
  <c r="C716" i="93"/>
  <c r="D716" i="93"/>
  <c r="H716" i="93"/>
  <c r="B717" i="93"/>
  <c r="C717" i="93"/>
  <c r="D717" i="93"/>
  <c r="H717" i="93"/>
  <c r="B718" i="93"/>
  <c r="C718" i="93"/>
  <c r="D718" i="93"/>
  <c r="H718" i="93"/>
  <c r="B719" i="93"/>
  <c r="C719" i="93"/>
  <c r="D719" i="93"/>
  <c r="H719" i="93"/>
  <c r="B720" i="93"/>
  <c r="C720" i="93"/>
  <c r="D720" i="93"/>
  <c r="H720" i="93"/>
  <c r="B721" i="93"/>
  <c r="C721" i="93"/>
  <c r="D721" i="93"/>
  <c r="H721" i="93"/>
  <c r="B722" i="93"/>
  <c r="C722" i="93"/>
  <c r="D722" i="93"/>
  <c r="H722" i="93"/>
  <c r="B723" i="93"/>
  <c r="C723" i="93"/>
  <c r="D723" i="93"/>
  <c r="H723" i="93"/>
  <c r="B724" i="93"/>
  <c r="C724" i="93"/>
  <c r="D724" i="93"/>
  <c r="H724" i="93"/>
  <c r="B725" i="93"/>
  <c r="C725" i="93"/>
  <c r="D725" i="93"/>
  <c r="H725" i="93"/>
  <c r="B726" i="93"/>
  <c r="C726" i="93"/>
  <c r="D726" i="93"/>
  <c r="H726" i="93"/>
  <c r="B727" i="93"/>
  <c r="C727" i="93"/>
  <c r="D727" i="93"/>
  <c r="H727" i="93"/>
  <c r="B728" i="93"/>
  <c r="C728" i="93"/>
  <c r="D728" i="93"/>
  <c r="H728" i="93"/>
  <c r="B729" i="93"/>
  <c r="C729" i="93"/>
  <c r="D729" i="93"/>
  <c r="H729" i="93"/>
  <c r="B730" i="93"/>
  <c r="C730" i="93"/>
  <c r="D730" i="93"/>
  <c r="H730" i="93"/>
  <c r="B731" i="93"/>
  <c r="C731" i="93"/>
  <c r="D731" i="93"/>
  <c r="H731" i="93"/>
  <c r="B732" i="93"/>
  <c r="C732" i="93"/>
  <c r="D732" i="93"/>
  <c r="H732" i="93"/>
  <c r="B733" i="93"/>
  <c r="C733" i="93"/>
  <c r="D733" i="93"/>
  <c r="H733" i="93"/>
  <c r="B734" i="93"/>
  <c r="C734" i="93"/>
  <c r="D734" i="93"/>
  <c r="H734" i="93"/>
  <c r="B735" i="93"/>
  <c r="C735" i="93"/>
  <c r="D735" i="93"/>
  <c r="H735" i="93"/>
  <c r="B736" i="93"/>
  <c r="C736" i="93"/>
  <c r="D736" i="93"/>
  <c r="H736" i="93"/>
  <c r="B737" i="93"/>
  <c r="C737" i="93"/>
  <c r="D737" i="93"/>
  <c r="H737" i="93"/>
  <c r="B738" i="93"/>
  <c r="C738" i="93"/>
  <c r="D738" i="93"/>
  <c r="H738" i="93"/>
  <c r="B739" i="93"/>
  <c r="C739" i="93"/>
  <c r="D739" i="93"/>
  <c r="H739" i="93"/>
  <c r="B740" i="93"/>
  <c r="C740" i="93"/>
  <c r="D740" i="93"/>
  <c r="H740" i="93"/>
  <c r="B741" i="93"/>
  <c r="C741" i="93"/>
  <c r="D741" i="93"/>
  <c r="H741" i="93"/>
  <c r="B742" i="93"/>
  <c r="C742" i="93"/>
  <c r="D742" i="93"/>
  <c r="H742" i="93"/>
  <c r="B743" i="93"/>
  <c r="C743" i="93"/>
  <c r="D743" i="93"/>
  <c r="H743" i="93"/>
  <c r="B744" i="93"/>
  <c r="C744" i="93"/>
  <c r="D744" i="93"/>
  <c r="H744" i="93"/>
  <c r="B745" i="93"/>
  <c r="C745" i="93"/>
  <c r="D745" i="93"/>
  <c r="H745" i="93"/>
  <c r="B746" i="93"/>
  <c r="C746" i="93"/>
  <c r="D746" i="93"/>
  <c r="H746" i="93"/>
  <c r="B747" i="93"/>
  <c r="C747" i="93"/>
  <c r="D747" i="93"/>
  <c r="H747" i="93"/>
  <c r="B748" i="93"/>
  <c r="C748" i="93"/>
  <c r="D748" i="93"/>
  <c r="H748" i="93"/>
  <c r="B749" i="93"/>
  <c r="C749" i="93"/>
  <c r="D749" i="93"/>
  <c r="H749" i="93"/>
  <c r="B750" i="93"/>
  <c r="C750" i="93"/>
  <c r="D750" i="93"/>
  <c r="H750" i="93"/>
  <c r="B751" i="93"/>
  <c r="C751" i="93"/>
  <c r="D751" i="93"/>
  <c r="H751" i="93"/>
  <c r="B752" i="93"/>
  <c r="C752" i="93"/>
  <c r="D752" i="93"/>
  <c r="H752" i="93"/>
  <c r="B753" i="93"/>
  <c r="C753" i="93"/>
  <c r="D753" i="93"/>
  <c r="H753" i="93"/>
  <c r="B754" i="93"/>
  <c r="C754" i="93"/>
  <c r="D754" i="93"/>
  <c r="H754" i="93"/>
  <c r="B755" i="93"/>
  <c r="C755" i="93"/>
  <c r="D755" i="93"/>
  <c r="H755" i="93"/>
  <c r="B756" i="93"/>
  <c r="C756" i="93"/>
  <c r="D756" i="93"/>
  <c r="H756" i="93"/>
  <c r="B757" i="93"/>
  <c r="C757" i="93"/>
  <c r="D757" i="93"/>
  <c r="H757" i="93"/>
  <c r="B758" i="93"/>
  <c r="C758" i="93"/>
  <c r="D758" i="93"/>
  <c r="H758" i="93"/>
  <c r="B759" i="93"/>
  <c r="C759" i="93"/>
  <c r="D759" i="93"/>
  <c r="H759" i="93"/>
  <c r="B760" i="93"/>
  <c r="C760" i="93"/>
  <c r="D760" i="93"/>
  <c r="H760" i="93"/>
  <c r="B761" i="93"/>
  <c r="C761" i="93"/>
  <c r="D761" i="93"/>
  <c r="H761" i="93"/>
  <c r="B762" i="93"/>
  <c r="C762" i="93"/>
  <c r="D762" i="93"/>
  <c r="H762" i="93"/>
  <c r="B763" i="93"/>
  <c r="C763" i="93"/>
  <c r="D763" i="93"/>
  <c r="H763" i="93"/>
  <c r="B764" i="93"/>
  <c r="C764" i="93"/>
  <c r="D764" i="93"/>
  <c r="H764" i="93"/>
  <c r="B765" i="93"/>
  <c r="C765" i="93"/>
  <c r="D765" i="93"/>
  <c r="H765" i="93"/>
  <c r="B766" i="93"/>
  <c r="C766" i="93"/>
  <c r="D766" i="93"/>
  <c r="H766" i="93"/>
  <c r="B767" i="93"/>
  <c r="C767" i="93"/>
  <c r="D767" i="93"/>
  <c r="H767" i="93"/>
  <c r="B768" i="93"/>
  <c r="C768" i="93"/>
  <c r="D768" i="93"/>
  <c r="H768" i="93"/>
  <c r="B769" i="93"/>
  <c r="C769" i="93"/>
  <c r="D769" i="93"/>
  <c r="H769" i="93"/>
  <c r="B770" i="93"/>
  <c r="C770" i="93"/>
  <c r="D770" i="93"/>
  <c r="H770" i="93"/>
  <c r="B771" i="93"/>
  <c r="C771" i="93"/>
  <c r="D771" i="93"/>
  <c r="H771" i="93"/>
  <c r="B772" i="93"/>
  <c r="C772" i="93"/>
  <c r="D772" i="93"/>
  <c r="H772" i="93"/>
  <c r="B773" i="93"/>
  <c r="C773" i="93"/>
  <c r="D773" i="93"/>
  <c r="H773" i="93"/>
  <c r="B774" i="93"/>
  <c r="C774" i="93"/>
  <c r="D774" i="93"/>
  <c r="H774" i="93"/>
  <c r="B775" i="93"/>
  <c r="C775" i="93"/>
  <c r="D775" i="93"/>
  <c r="H775" i="93"/>
  <c r="B776" i="93"/>
  <c r="C776" i="93"/>
  <c r="D776" i="93"/>
  <c r="H776" i="93"/>
  <c r="B777" i="93"/>
  <c r="C777" i="93"/>
  <c r="D777" i="93"/>
  <c r="H777" i="93"/>
  <c r="B778" i="93"/>
  <c r="C778" i="93"/>
  <c r="D778" i="93"/>
  <c r="H778" i="93"/>
  <c r="B779" i="93"/>
  <c r="C779" i="93"/>
  <c r="D779" i="93"/>
  <c r="H779" i="93"/>
  <c r="B780" i="93"/>
  <c r="C780" i="93"/>
  <c r="D780" i="93"/>
  <c r="H780" i="93"/>
  <c r="B781" i="93"/>
  <c r="C781" i="93"/>
  <c r="D781" i="93"/>
  <c r="H781" i="93"/>
  <c r="B782" i="93"/>
  <c r="C782" i="93"/>
  <c r="D782" i="93"/>
  <c r="H782" i="93"/>
  <c r="B783" i="93"/>
  <c r="C783" i="93"/>
  <c r="D783" i="93"/>
  <c r="H783" i="93"/>
  <c r="B784" i="93"/>
  <c r="C784" i="93"/>
  <c r="D784" i="93"/>
  <c r="H784" i="93"/>
  <c r="B785" i="93"/>
  <c r="C785" i="93"/>
  <c r="D785" i="93"/>
  <c r="H785" i="93"/>
  <c r="B786" i="93"/>
  <c r="C786" i="93"/>
  <c r="D786" i="93"/>
  <c r="H786" i="93"/>
  <c r="B787" i="93"/>
  <c r="C787" i="93"/>
  <c r="D787" i="93"/>
  <c r="H787" i="93"/>
  <c r="B788" i="93"/>
  <c r="C788" i="93"/>
  <c r="D788" i="93"/>
  <c r="H788" i="93"/>
  <c r="B789" i="93"/>
  <c r="C789" i="93"/>
  <c r="D789" i="93"/>
  <c r="H789" i="93"/>
  <c r="B790" i="93"/>
  <c r="C790" i="93"/>
  <c r="D790" i="93"/>
  <c r="H790" i="93"/>
  <c r="B791" i="93"/>
  <c r="C791" i="93"/>
  <c r="D791" i="93"/>
  <c r="H791" i="93"/>
  <c r="B792" i="93"/>
  <c r="C792" i="93"/>
  <c r="D792" i="93"/>
  <c r="H792" i="93"/>
  <c r="B793" i="93"/>
  <c r="C793" i="93"/>
  <c r="D793" i="93"/>
  <c r="H793" i="93"/>
  <c r="B794" i="93"/>
  <c r="C794" i="93"/>
  <c r="D794" i="93"/>
  <c r="H794" i="93"/>
  <c r="B795" i="93"/>
  <c r="C795" i="93"/>
  <c r="D795" i="93"/>
  <c r="H795" i="93"/>
  <c r="B796" i="93"/>
  <c r="C796" i="93"/>
  <c r="D796" i="93"/>
  <c r="H796" i="93"/>
  <c r="B797" i="93"/>
  <c r="C797" i="93"/>
  <c r="D797" i="93"/>
  <c r="H797" i="93"/>
  <c r="B798" i="93"/>
  <c r="C798" i="93"/>
  <c r="D798" i="93"/>
  <c r="H798" i="93"/>
  <c r="B799" i="93"/>
  <c r="C799" i="93"/>
  <c r="D799" i="93"/>
  <c r="H799" i="93"/>
  <c r="B800" i="93"/>
  <c r="C800" i="93"/>
  <c r="D800" i="93"/>
  <c r="H800" i="93"/>
  <c r="B801" i="93"/>
  <c r="C801" i="93"/>
  <c r="D801" i="93"/>
  <c r="H801" i="93"/>
  <c r="B802" i="93"/>
  <c r="C802" i="93"/>
  <c r="D802" i="93"/>
  <c r="H802" i="93"/>
  <c r="B803" i="93"/>
  <c r="C803" i="93"/>
  <c r="D803" i="93"/>
  <c r="H803" i="93"/>
  <c r="B804" i="93"/>
  <c r="C804" i="93"/>
  <c r="D804" i="93"/>
  <c r="H804" i="93"/>
  <c r="B805" i="93"/>
  <c r="C805" i="93"/>
  <c r="D805" i="93"/>
  <c r="H805" i="93"/>
  <c r="B806" i="93"/>
  <c r="C806" i="93"/>
  <c r="D806" i="93"/>
  <c r="H806" i="93"/>
  <c r="B807" i="93"/>
  <c r="C807" i="93"/>
  <c r="D807" i="93"/>
  <c r="H807" i="93"/>
  <c r="B808" i="93"/>
  <c r="C808" i="93"/>
  <c r="D808" i="93"/>
  <c r="H808" i="93"/>
  <c r="B809" i="93"/>
  <c r="C809" i="93"/>
  <c r="D809" i="93"/>
  <c r="H809" i="93"/>
  <c r="B810" i="93"/>
  <c r="C810" i="93"/>
  <c r="D810" i="93"/>
  <c r="H810" i="93"/>
  <c r="B811" i="93"/>
  <c r="C811" i="93"/>
  <c r="D811" i="93"/>
  <c r="H811" i="93"/>
  <c r="B812" i="93"/>
  <c r="C812" i="93"/>
  <c r="D812" i="93"/>
  <c r="H812" i="93"/>
  <c r="B813" i="93"/>
  <c r="C813" i="93"/>
  <c r="D813" i="93"/>
  <c r="H813" i="93"/>
  <c r="B814" i="93"/>
  <c r="C814" i="93"/>
  <c r="D814" i="93"/>
  <c r="H814" i="93"/>
  <c r="B815" i="93"/>
  <c r="C815" i="93"/>
  <c r="D815" i="93"/>
  <c r="H815" i="93"/>
  <c r="B816" i="93"/>
  <c r="C816" i="93"/>
  <c r="D816" i="93"/>
  <c r="H816" i="93"/>
  <c r="B817" i="93"/>
  <c r="C817" i="93"/>
  <c r="D817" i="93"/>
  <c r="H817" i="93"/>
  <c r="B818" i="93"/>
  <c r="C818" i="93"/>
  <c r="D818" i="93"/>
  <c r="H818" i="93"/>
  <c r="B819" i="93"/>
  <c r="C819" i="93"/>
  <c r="D819" i="93"/>
  <c r="H819" i="93"/>
  <c r="B820" i="93"/>
  <c r="C820" i="93"/>
  <c r="D820" i="93"/>
  <c r="H820" i="93"/>
  <c r="B821" i="93"/>
  <c r="C821" i="93"/>
  <c r="D821" i="93"/>
  <c r="H821" i="93"/>
  <c r="B822" i="93"/>
  <c r="C822" i="93"/>
  <c r="D822" i="93"/>
  <c r="H822" i="93"/>
  <c r="B823" i="93"/>
  <c r="C823" i="93"/>
  <c r="D823" i="93"/>
  <c r="H823" i="93"/>
  <c r="B824" i="93"/>
  <c r="C824" i="93"/>
  <c r="D824" i="93"/>
  <c r="H824" i="93"/>
  <c r="B825" i="93"/>
  <c r="C825" i="93"/>
  <c r="D825" i="93"/>
  <c r="H825" i="93"/>
  <c r="B826" i="93"/>
  <c r="C826" i="93"/>
  <c r="D826" i="93"/>
  <c r="H826" i="93"/>
  <c r="B827" i="93"/>
  <c r="C827" i="93"/>
  <c r="D827" i="93"/>
  <c r="H827" i="93"/>
  <c r="B828" i="93"/>
  <c r="C828" i="93"/>
  <c r="D828" i="93"/>
  <c r="H828" i="93"/>
  <c r="B829" i="93"/>
  <c r="C829" i="93"/>
  <c r="D829" i="93"/>
  <c r="H829" i="93"/>
  <c r="B830" i="93"/>
  <c r="C830" i="93"/>
  <c r="D830" i="93"/>
  <c r="H830" i="93"/>
  <c r="B831" i="93"/>
  <c r="C831" i="93"/>
  <c r="D831" i="93"/>
  <c r="H831" i="93"/>
  <c r="B832" i="93"/>
  <c r="C832" i="93"/>
  <c r="D832" i="93"/>
  <c r="H832" i="93"/>
  <c r="B833" i="93"/>
  <c r="C833" i="93"/>
  <c r="D833" i="93"/>
  <c r="H833" i="93"/>
  <c r="B834" i="93"/>
  <c r="C834" i="93"/>
  <c r="D834" i="93"/>
  <c r="H834" i="93"/>
  <c r="B835" i="93"/>
  <c r="C835" i="93"/>
  <c r="D835" i="93"/>
  <c r="H835" i="93"/>
  <c r="B836" i="93"/>
  <c r="C836" i="93"/>
  <c r="D836" i="93"/>
  <c r="H836" i="93"/>
  <c r="B837" i="93"/>
  <c r="C837" i="93"/>
  <c r="D837" i="93"/>
  <c r="H837" i="93"/>
  <c r="B838" i="93"/>
  <c r="C838" i="93"/>
  <c r="D838" i="93"/>
  <c r="H838" i="93"/>
  <c r="B839" i="93"/>
  <c r="C839" i="93"/>
  <c r="D839" i="93"/>
  <c r="H839" i="93"/>
  <c r="B840" i="93"/>
  <c r="C840" i="93"/>
  <c r="D840" i="93"/>
  <c r="H840" i="93"/>
  <c r="B841" i="93"/>
  <c r="C841" i="93"/>
  <c r="D841" i="93"/>
  <c r="H841" i="93"/>
  <c r="B842" i="93"/>
  <c r="C842" i="93"/>
  <c r="D842" i="93"/>
  <c r="H842" i="93"/>
  <c r="B843" i="93"/>
  <c r="C843" i="93"/>
  <c r="D843" i="93"/>
  <c r="H843" i="93"/>
  <c r="B844" i="93"/>
  <c r="C844" i="93"/>
  <c r="D844" i="93"/>
  <c r="H844" i="93"/>
  <c r="B845" i="93"/>
  <c r="C845" i="93"/>
  <c r="D845" i="93"/>
  <c r="H845" i="93"/>
  <c r="B846" i="93"/>
  <c r="C846" i="93"/>
  <c r="D846" i="93"/>
  <c r="H846" i="93"/>
  <c r="B847" i="93"/>
  <c r="C847" i="93"/>
  <c r="D847" i="93"/>
  <c r="H847" i="93"/>
  <c r="B848" i="93"/>
  <c r="C848" i="93"/>
  <c r="D848" i="93"/>
  <c r="H848" i="93"/>
  <c r="B849" i="93"/>
  <c r="C849" i="93"/>
  <c r="D849" i="93"/>
  <c r="H849" i="93"/>
  <c r="B850" i="93"/>
  <c r="C850" i="93"/>
  <c r="D850" i="93"/>
  <c r="H850" i="93"/>
  <c r="B851" i="93"/>
  <c r="C851" i="93"/>
  <c r="D851" i="93"/>
  <c r="H851" i="93"/>
  <c r="B852" i="93"/>
  <c r="C852" i="93"/>
  <c r="D852" i="93"/>
  <c r="H852" i="93"/>
  <c r="B853" i="93"/>
  <c r="C853" i="93"/>
  <c r="D853" i="93"/>
  <c r="H853" i="93"/>
  <c r="B854" i="93"/>
  <c r="C854" i="93"/>
  <c r="D854" i="93"/>
  <c r="H854" i="93"/>
  <c r="B855" i="93"/>
  <c r="C855" i="93"/>
  <c r="D855" i="93"/>
  <c r="H855" i="93"/>
  <c r="B856" i="93"/>
  <c r="C856" i="93"/>
  <c r="D856" i="93"/>
  <c r="H856" i="93"/>
  <c r="B857" i="93"/>
  <c r="C857" i="93"/>
  <c r="D857" i="93"/>
  <c r="H857" i="93"/>
  <c r="B858" i="93"/>
  <c r="C858" i="93"/>
  <c r="D858" i="93"/>
  <c r="H858" i="93"/>
  <c r="B859" i="93"/>
  <c r="C859" i="93"/>
  <c r="D859" i="93"/>
  <c r="H859" i="93"/>
  <c r="B860" i="93"/>
  <c r="C860" i="93"/>
  <c r="D860" i="93"/>
  <c r="H860" i="93"/>
  <c r="B861" i="93"/>
  <c r="C861" i="93"/>
  <c r="D861" i="93"/>
  <c r="H861" i="93"/>
  <c r="B862" i="93"/>
  <c r="C862" i="93"/>
  <c r="D862" i="93"/>
  <c r="H862" i="93"/>
  <c r="B863" i="93"/>
  <c r="C863" i="93"/>
  <c r="D863" i="93"/>
  <c r="H863" i="93"/>
  <c r="B864" i="93"/>
  <c r="C864" i="93"/>
  <c r="D864" i="93"/>
  <c r="H864" i="93"/>
  <c r="B865" i="93"/>
  <c r="C865" i="93"/>
  <c r="D865" i="93"/>
  <c r="H865" i="93"/>
  <c r="B866" i="93"/>
  <c r="C866" i="93"/>
  <c r="D866" i="93"/>
  <c r="H866" i="93"/>
  <c r="B867" i="93"/>
  <c r="C867" i="93"/>
  <c r="D867" i="93"/>
  <c r="H867" i="93"/>
  <c r="B868" i="93"/>
  <c r="C868" i="93"/>
  <c r="D868" i="93"/>
  <c r="H868" i="93"/>
  <c r="B869" i="93"/>
  <c r="C869" i="93"/>
  <c r="D869" i="93"/>
  <c r="H869" i="93"/>
  <c r="B870" i="93"/>
  <c r="C870" i="93"/>
  <c r="D870" i="93"/>
  <c r="H870" i="93"/>
  <c r="B871" i="93"/>
  <c r="C871" i="93"/>
  <c r="D871" i="93"/>
  <c r="H871" i="93"/>
  <c r="B872" i="93"/>
  <c r="C872" i="93"/>
  <c r="D872" i="93"/>
  <c r="H872" i="93"/>
  <c r="B873" i="93"/>
  <c r="C873" i="93"/>
  <c r="D873" i="93"/>
  <c r="H873" i="93"/>
  <c r="B874" i="93"/>
  <c r="C874" i="93"/>
  <c r="D874" i="93"/>
  <c r="H874" i="93"/>
  <c r="B875" i="93"/>
  <c r="C875" i="93"/>
  <c r="D875" i="93"/>
  <c r="H875" i="93"/>
  <c r="B876" i="93"/>
  <c r="C876" i="93"/>
  <c r="D876" i="93"/>
  <c r="H876" i="93"/>
  <c r="B877" i="93"/>
  <c r="C877" i="93"/>
  <c r="D877" i="93"/>
  <c r="H877" i="93"/>
  <c r="B878" i="93"/>
  <c r="C878" i="93"/>
  <c r="D878" i="93"/>
  <c r="H878" i="93"/>
  <c r="B879" i="93"/>
  <c r="C879" i="93"/>
  <c r="D879" i="93"/>
  <c r="H879" i="93"/>
  <c r="B880" i="93"/>
  <c r="C880" i="93"/>
  <c r="D880" i="93"/>
  <c r="H880" i="93"/>
  <c r="B881" i="93"/>
  <c r="C881" i="93"/>
  <c r="D881" i="93"/>
  <c r="H881" i="93"/>
  <c r="B882" i="93"/>
  <c r="C882" i="93"/>
  <c r="D882" i="93"/>
  <c r="H882" i="93"/>
  <c r="B883" i="93"/>
  <c r="C883" i="93"/>
  <c r="D883" i="93"/>
  <c r="H883" i="93"/>
  <c r="B884" i="93"/>
  <c r="C884" i="93"/>
  <c r="D884" i="93"/>
  <c r="H884" i="93"/>
  <c r="B885" i="93"/>
  <c r="C885" i="93"/>
  <c r="D885" i="93"/>
  <c r="H885" i="93"/>
  <c r="B886" i="93"/>
  <c r="C886" i="93"/>
  <c r="D886" i="93"/>
  <c r="H886" i="93"/>
  <c r="B887" i="93"/>
  <c r="C887" i="93"/>
  <c r="D887" i="93"/>
  <c r="H887" i="93"/>
  <c r="B888" i="93"/>
  <c r="C888" i="93"/>
  <c r="D888" i="93"/>
  <c r="H888" i="93"/>
  <c r="B889" i="93"/>
  <c r="C889" i="93"/>
  <c r="D889" i="93"/>
  <c r="H889" i="93"/>
  <c r="B890" i="93"/>
  <c r="C890" i="93"/>
  <c r="D890" i="93"/>
  <c r="H890" i="93"/>
  <c r="B891" i="93"/>
  <c r="C891" i="93"/>
  <c r="D891" i="93"/>
  <c r="H891" i="93"/>
  <c r="B892" i="93"/>
  <c r="C892" i="93"/>
  <c r="D892" i="93"/>
  <c r="H892" i="93"/>
  <c r="B893" i="93"/>
  <c r="C893" i="93"/>
  <c r="D893" i="93"/>
  <c r="H893" i="93"/>
  <c r="B894" i="93"/>
  <c r="C894" i="93"/>
  <c r="D894" i="93"/>
  <c r="H894" i="93"/>
  <c r="B895" i="93"/>
  <c r="C895" i="93"/>
  <c r="D895" i="93"/>
  <c r="H895" i="93"/>
  <c r="B896" i="93"/>
  <c r="C896" i="93"/>
  <c r="D896" i="93"/>
  <c r="H896" i="93"/>
  <c r="B897" i="93"/>
  <c r="C897" i="93"/>
  <c r="D897" i="93"/>
  <c r="H897" i="93"/>
  <c r="B898" i="93"/>
  <c r="C898" i="93"/>
  <c r="D898" i="93"/>
  <c r="H898" i="93"/>
  <c r="B899" i="93"/>
  <c r="C899" i="93"/>
  <c r="D899" i="93"/>
  <c r="H899" i="93"/>
  <c r="B900" i="93"/>
  <c r="C900" i="93"/>
  <c r="D900" i="93"/>
  <c r="H900" i="93"/>
  <c r="B901" i="93"/>
  <c r="C901" i="93"/>
  <c r="D901" i="93"/>
  <c r="H901" i="93"/>
  <c r="B902" i="93"/>
  <c r="C902" i="93"/>
  <c r="D902" i="93"/>
  <c r="H902" i="93"/>
  <c r="B903" i="93"/>
  <c r="C903" i="93"/>
  <c r="D903" i="93"/>
  <c r="H903" i="93"/>
  <c r="B904" i="93"/>
  <c r="C904" i="93"/>
  <c r="D904" i="93"/>
  <c r="H904" i="93"/>
  <c r="B905" i="93"/>
  <c r="C905" i="93"/>
  <c r="D905" i="93"/>
  <c r="H905" i="93"/>
  <c r="B906" i="93"/>
  <c r="C906" i="93"/>
  <c r="D906" i="93"/>
  <c r="H906" i="93"/>
  <c r="B907" i="93"/>
  <c r="C907" i="93"/>
  <c r="D907" i="93"/>
  <c r="H907" i="93"/>
  <c r="B908" i="93"/>
  <c r="C908" i="93"/>
  <c r="D908" i="93"/>
  <c r="H908" i="93"/>
  <c r="B909" i="93"/>
  <c r="C909" i="93"/>
  <c r="D909" i="93"/>
  <c r="H909" i="93"/>
  <c r="B910" i="93"/>
  <c r="C910" i="93"/>
  <c r="D910" i="93"/>
  <c r="H910" i="93"/>
  <c r="B911" i="93"/>
  <c r="C911" i="93"/>
  <c r="D911" i="93"/>
  <c r="H911" i="93"/>
  <c r="B912" i="93"/>
  <c r="C912" i="93"/>
  <c r="D912" i="93"/>
  <c r="H912" i="93"/>
  <c r="B913" i="93"/>
  <c r="C913" i="93"/>
  <c r="D913" i="93"/>
  <c r="H913" i="93"/>
  <c r="B914" i="93"/>
  <c r="C914" i="93"/>
  <c r="D914" i="93"/>
  <c r="H914" i="93"/>
  <c r="B915" i="93"/>
  <c r="C915" i="93"/>
  <c r="D915" i="93"/>
  <c r="H915" i="93"/>
  <c r="B916" i="93"/>
  <c r="C916" i="93"/>
  <c r="D916" i="93"/>
  <c r="H916" i="93"/>
  <c r="B917" i="93"/>
  <c r="C917" i="93"/>
  <c r="D917" i="93"/>
  <c r="H917" i="93"/>
  <c r="B918" i="93"/>
  <c r="C918" i="93"/>
  <c r="D918" i="93"/>
  <c r="H918" i="93"/>
  <c r="B919" i="93"/>
  <c r="C919" i="93"/>
  <c r="D919" i="93"/>
  <c r="H919" i="93"/>
  <c r="B920" i="93"/>
  <c r="C920" i="93"/>
  <c r="D920" i="93"/>
  <c r="H920" i="93"/>
  <c r="B921" i="93"/>
  <c r="C921" i="93"/>
  <c r="D921" i="93"/>
  <c r="H921" i="93"/>
  <c r="B922" i="93"/>
  <c r="C922" i="93"/>
  <c r="D922" i="93"/>
  <c r="H922" i="93"/>
  <c r="B923" i="93"/>
  <c r="C923" i="93"/>
  <c r="D923" i="93"/>
  <c r="H923" i="93"/>
  <c r="B924" i="93"/>
  <c r="C924" i="93"/>
  <c r="D924" i="93"/>
  <c r="H924" i="93"/>
  <c r="B925" i="93"/>
  <c r="C925" i="93"/>
  <c r="D925" i="93"/>
  <c r="H925" i="93"/>
  <c r="B926" i="93"/>
  <c r="C926" i="93"/>
  <c r="D926" i="93"/>
  <c r="H926" i="93"/>
  <c r="B927" i="93"/>
  <c r="C927" i="93"/>
  <c r="D927" i="93"/>
  <c r="H927" i="93"/>
  <c r="B928" i="93"/>
  <c r="C928" i="93"/>
  <c r="D928" i="93"/>
  <c r="H928" i="93"/>
  <c r="B929" i="93"/>
  <c r="C929" i="93"/>
  <c r="D929" i="93"/>
  <c r="H929" i="93"/>
  <c r="B930" i="93"/>
  <c r="C930" i="93"/>
  <c r="D930" i="93"/>
  <c r="H930" i="93"/>
  <c r="B931" i="93"/>
  <c r="C931" i="93"/>
  <c r="D931" i="93"/>
  <c r="H931" i="93"/>
  <c r="B932" i="93"/>
  <c r="C932" i="93"/>
  <c r="D932" i="93"/>
  <c r="H932" i="93"/>
  <c r="B933" i="93"/>
  <c r="C933" i="93"/>
  <c r="D933" i="93"/>
  <c r="H933" i="93"/>
  <c r="B934" i="93"/>
  <c r="C934" i="93"/>
  <c r="D934" i="93"/>
  <c r="H934" i="93"/>
  <c r="B935" i="93"/>
  <c r="C935" i="93"/>
  <c r="D935" i="93"/>
  <c r="H935" i="93"/>
  <c r="B936" i="93"/>
  <c r="C936" i="93"/>
  <c r="D936" i="93"/>
  <c r="H936" i="93"/>
  <c r="B937" i="93"/>
  <c r="C937" i="93"/>
  <c r="D937" i="93"/>
  <c r="H937" i="93"/>
  <c r="B938" i="93"/>
  <c r="C938" i="93"/>
  <c r="D938" i="93"/>
  <c r="H938" i="93"/>
  <c r="B939" i="93"/>
  <c r="C939" i="93"/>
  <c r="D939" i="93"/>
  <c r="H939" i="93"/>
  <c r="B940" i="93"/>
  <c r="C940" i="93"/>
  <c r="D940" i="93"/>
  <c r="H940" i="93"/>
  <c r="B941" i="93"/>
  <c r="C941" i="93"/>
  <c r="D941" i="93"/>
  <c r="H941" i="93"/>
  <c r="B942" i="93"/>
  <c r="C942" i="93"/>
  <c r="D942" i="93"/>
  <c r="H942" i="93"/>
  <c r="B943" i="93"/>
  <c r="C943" i="93"/>
  <c r="D943" i="93"/>
  <c r="H943" i="93"/>
  <c r="B944" i="93"/>
  <c r="C944" i="93"/>
  <c r="D944" i="93"/>
  <c r="H944" i="93"/>
  <c r="B945" i="93"/>
  <c r="C945" i="93"/>
  <c r="D945" i="93"/>
  <c r="H945" i="93"/>
  <c r="B946" i="93"/>
  <c r="C946" i="93"/>
  <c r="D946" i="93"/>
  <c r="H946" i="93"/>
  <c r="B947" i="93"/>
  <c r="C947" i="93"/>
  <c r="D947" i="93"/>
  <c r="H947" i="93"/>
  <c r="B948" i="93"/>
  <c r="C948" i="93"/>
  <c r="D948" i="93"/>
  <c r="H948" i="93"/>
  <c r="B949" i="93"/>
  <c r="C949" i="93"/>
  <c r="D949" i="93"/>
  <c r="H949" i="93"/>
  <c r="B950" i="93"/>
  <c r="C950" i="93"/>
  <c r="D950" i="93"/>
  <c r="H950" i="93"/>
  <c r="B951" i="93"/>
  <c r="C951" i="93"/>
  <c r="D951" i="93"/>
  <c r="H951" i="93"/>
  <c r="B952" i="93"/>
  <c r="C952" i="93"/>
  <c r="D952" i="93"/>
  <c r="H952" i="93"/>
  <c r="B953" i="93"/>
  <c r="C953" i="93"/>
  <c r="D953" i="93"/>
  <c r="H953" i="93"/>
  <c r="B954" i="93"/>
  <c r="C954" i="93"/>
  <c r="D954" i="93"/>
  <c r="H954" i="93"/>
  <c r="B955" i="93"/>
  <c r="C955" i="93"/>
  <c r="D955" i="93"/>
  <c r="H955" i="93"/>
  <c r="B956" i="93"/>
  <c r="C956" i="93"/>
  <c r="D956" i="93"/>
  <c r="H956" i="93"/>
  <c r="B957" i="93"/>
  <c r="C957" i="93"/>
  <c r="D957" i="93"/>
  <c r="H957" i="93"/>
  <c r="B958" i="93"/>
  <c r="C958" i="93"/>
  <c r="D958" i="93"/>
  <c r="H958" i="93"/>
  <c r="B959" i="93"/>
  <c r="C959" i="93"/>
  <c r="D959" i="93"/>
  <c r="H959" i="93"/>
  <c r="B960" i="93"/>
  <c r="C960" i="93"/>
  <c r="D960" i="93"/>
  <c r="H960" i="93"/>
  <c r="B961" i="93"/>
  <c r="C961" i="93"/>
  <c r="D961" i="93"/>
  <c r="H961" i="93"/>
  <c r="B962" i="93"/>
  <c r="C962" i="93"/>
  <c r="D962" i="93"/>
  <c r="H962" i="93"/>
  <c r="B963" i="93"/>
  <c r="C963" i="93"/>
  <c r="D963" i="93"/>
  <c r="H963" i="93"/>
  <c r="B964" i="93"/>
  <c r="C964" i="93"/>
  <c r="D964" i="93"/>
  <c r="H964" i="93"/>
  <c r="B965" i="93"/>
  <c r="C965" i="93"/>
  <c r="D965" i="93"/>
  <c r="H965" i="93"/>
  <c r="B966" i="93"/>
  <c r="C966" i="93"/>
  <c r="D966" i="93"/>
  <c r="H966" i="93"/>
  <c r="B967" i="93"/>
  <c r="C967" i="93"/>
  <c r="D967" i="93"/>
  <c r="H967" i="93"/>
  <c r="B968" i="93"/>
  <c r="C968" i="93"/>
  <c r="D968" i="93"/>
  <c r="H968" i="93"/>
  <c r="B969" i="93"/>
  <c r="C969" i="93"/>
  <c r="D969" i="93"/>
  <c r="H969" i="93"/>
  <c r="B970" i="93"/>
  <c r="C970" i="93"/>
  <c r="D970" i="93"/>
  <c r="H970" i="93"/>
  <c r="B971" i="93"/>
  <c r="C971" i="93"/>
  <c r="D971" i="93"/>
  <c r="H971" i="93"/>
  <c r="B972" i="93"/>
  <c r="C972" i="93"/>
  <c r="D972" i="93"/>
  <c r="H972" i="93"/>
  <c r="B973" i="93"/>
  <c r="C973" i="93"/>
  <c r="D973" i="93"/>
  <c r="H973" i="93"/>
  <c r="B974" i="93"/>
  <c r="C974" i="93"/>
  <c r="D974" i="93"/>
  <c r="H974" i="93"/>
  <c r="B975" i="93"/>
  <c r="C975" i="93"/>
  <c r="D975" i="93"/>
  <c r="H975" i="93"/>
  <c r="B976" i="93"/>
  <c r="C976" i="93"/>
  <c r="D976" i="93"/>
  <c r="H976" i="93"/>
  <c r="B977" i="93"/>
  <c r="C977" i="93"/>
  <c r="D977" i="93"/>
  <c r="H977" i="93"/>
  <c r="B978" i="93"/>
  <c r="C978" i="93"/>
  <c r="D978" i="93"/>
  <c r="H978" i="93"/>
  <c r="B979" i="93"/>
  <c r="C979" i="93"/>
  <c r="D979" i="93"/>
  <c r="H979" i="93"/>
  <c r="B980" i="93"/>
  <c r="C980" i="93"/>
  <c r="D980" i="93"/>
  <c r="H980" i="93"/>
  <c r="B981" i="93"/>
  <c r="C981" i="93"/>
  <c r="D981" i="93"/>
  <c r="H981" i="93"/>
  <c r="B982" i="93"/>
  <c r="C982" i="93"/>
  <c r="D982" i="93"/>
  <c r="H982" i="93"/>
  <c r="B983" i="93"/>
  <c r="C983" i="93"/>
  <c r="D983" i="93"/>
  <c r="H983" i="93"/>
  <c r="B984" i="93"/>
  <c r="C984" i="93"/>
  <c r="D984" i="93"/>
  <c r="H984" i="93"/>
  <c r="B985" i="93"/>
  <c r="C985" i="93"/>
  <c r="D985" i="93"/>
  <c r="H985" i="93"/>
  <c r="B986" i="93"/>
  <c r="C986" i="93"/>
  <c r="D986" i="93"/>
  <c r="H986" i="93"/>
  <c r="B987" i="93"/>
  <c r="C987" i="93"/>
  <c r="D987" i="93"/>
  <c r="H987" i="93"/>
  <c r="B988" i="93"/>
  <c r="C988" i="93"/>
  <c r="D988" i="93"/>
  <c r="H988" i="93"/>
  <c r="K988" i="93"/>
  <c r="L988" i="93"/>
  <c r="M988" i="93"/>
  <c r="N988" i="93"/>
  <c r="O988" i="93"/>
  <c r="P988" i="93"/>
  <c r="A988" i="93" s="1"/>
  <c r="B989" i="93"/>
  <c r="C989" i="93"/>
  <c r="D989" i="93"/>
  <c r="H989" i="93"/>
  <c r="K989" i="93"/>
  <c r="L989" i="93"/>
  <c r="M989" i="93"/>
  <c r="N989" i="93"/>
  <c r="O989" i="93"/>
  <c r="P989" i="93"/>
  <c r="A989" i="93" s="1"/>
  <c r="B990" i="93"/>
  <c r="C990" i="93"/>
  <c r="D990" i="93"/>
  <c r="H990" i="93"/>
  <c r="K990" i="93"/>
  <c r="L990" i="93"/>
  <c r="M990" i="93"/>
  <c r="N990" i="93"/>
  <c r="O990" i="93"/>
  <c r="P990" i="93"/>
  <c r="A990" i="93" s="1"/>
  <c r="B991" i="93"/>
  <c r="C991" i="93"/>
  <c r="D991" i="93"/>
  <c r="H991" i="93"/>
  <c r="K991" i="93"/>
  <c r="L991" i="93"/>
  <c r="M991" i="93"/>
  <c r="N991" i="93"/>
  <c r="O991" i="93"/>
  <c r="P991" i="93"/>
  <c r="A991" i="93" s="1"/>
  <c r="B992" i="93"/>
  <c r="C992" i="93"/>
  <c r="D992" i="93"/>
  <c r="H992" i="93"/>
  <c r="K992" i="93"/>
  <c r="L992" i="93"/>
  <c r="M992" i="93"/>
  <c r="N992" i="93"/>
  <c r="O992" i="93"/>
  <c r="P992" i="93"/>
  <c r="A992" i="93" s="1"/>
  <c r="B993" i="93"/>
  <c r="C993" i="93"/>
  <c r="D993" i="93"/>
  <c r="H993" i="93"/>
  <c r="K993" i="93"/>
  <c r="L993" i="93"/>
  <c r="M993" i="93"/>
  <c r="N993" i="93"/>
  <c r="O993" i="93"/>
  <c r="P993" i="93"/>
  <c r="A993" i="93" s="1"/>
  <c r="B994" i="93"/>
  <c r="C994" i="93"/>
  <c r="D994" i="93"/>
  <c r="H994" i="93"/>
  <c r="K994" i="93"/>
  <c r="L994" i="93"/>
  <c r="M994" i="93"/>
  <c r="N994" i="93"/>
  <c r="O994" i="93"/>
  <c r="P994" i="93"/>
  <c r="A994" i="93" s="1"/>
  <c r="B995" i="93"/>
  <c r="C995" i="93"/>
  <c r="D995" i="93"/>
  <c r="H995" i="93"/>
  <c r="K995" i="93"/>
  <c r="L995" i="93"/>
  <c r="M995" i="93"/>
  <c r="N995" i="93"/>
  <c r="O995" i="93"/>
  <c r="P995" i="93"/>
  <c r="A995" i="93" s="1"/>
  <c r="B996" i="93"/>
  <c r="C996" i="93"/>
  <c r="D996" i="93"/>
  <c r="H996" i="93"/>
  <c r="K996" i="93"/>
  <c r="L996" i="93"/>
  <c r="M996" i="93"/>
  <c r="N996" i="93"/>
  <c r="O996" i="93"/>
  <c r="P996" i="93"/>
  <c r="A996" i="93" s="1"/>
  <c r="B997" i="93"/>
  <c r="C997" i="93"/>
  <c r="D997" i="93"/>
  <c r="H997" i="93"/>
  <c r="K997" i="93"/>
  <c r="L997" i="93"/>
  <c r="M997" i="93"/>
  <c r="N997" i="93"/>
  <c r="O997" i="93"/>
  <c r="P997" i="93"/>
  <c r="A997" i="93" s="1"/>
  <c r="B998" i="93"/>
  <c r="C998" i="93"/>
  <c r="D998" i="93"/>
  <c r="H998" i="93"/>
  <c r="K998" i="93"/>
  <c r="L998" i="93"/>
  <c r="M998" i="93"/>
  <c r="N998" i="93"/>
  <c r="O998" i="93"/>
  <c r="P998" i="93"/>
  <c r="A998" i="93" s="1"/>
  <c r="B999" i="93"/>
  <c r="C999" i="93"/>
  <c r="D999" i="93"/>
  <c r="H999" i="93"/>
  <c r="K999" i="93"/>
  <c r="L999" i="93"/>
  <c r="M999" i="93"/>
  <c r="N999" i="93"/>
  <c r="O999" i="93"/>
  <c r="P999" i="93"/>
  <c r="A999" i="93" s="1"/>
  <c r="B1000" i="93"/>
  <c r="C1000" i="93"/>
  <c r="D1000" i="93"/>
  <c r="H1000" i="93"/>
  <c r="K1000" i="93"/>
  <c r="L1000" i="93"/>
  <c r="M1000" i="93"/>
  <c r="N1000" i="93"/>
  <c r="O1000" i="93"/>
  <c r="P1000" i="93"/>
  <c r="A1000" i="93" s="1"/>
  <c r="B1001" i="93"/>
  <c r="C1001" i="93"/>
  <c r="D1001" i="93"/>
  <c r="E1001" i="93"/>
  <c r="H1001" i="93"/>
  <c r="K1001" i="93"/>
  <c r="L1001" i="93"/>
  <c r="M1001" i="93"/>
  <c r="N1001" i="93"/>
  <c r="O1001" i="93"/>
  <c r="P1001" i="93"/>
  <c r="A1001" i="93" s="1"/>
  <c r="B1002" i="93"/>
  <c r="C1002" i="93"/>
  <c r="D1002" i="93"/>
  <c r="E1002" i="93"/>
  <c r="F1002" i="93"/>
  <c r="G1002" i="93"/>
  <c r="H1002" i="93"/>
  <c r="K1002" i="93"/>
  <c r="L1002" i="93"/>
  <c r="M1002" i="93"/>
  <c r="N1002" i="93"/>
  <c r="O1002" i="93"/>
  <c r="P1002" i="93"/>
  <c r="A1002" i="93" s="1"/>
  <c r="B1003" i="93"/>
  <c r="C1003" i="93"/>
  <c r="D1003" i="93"/>
  <c r="E1003" i="93"/>
  <c r="F1003" i="93"/>
  <c r="G1003" i="93"/>
  <c r="H1003" i="93"/>
  <c r="K1003" i="93"/>
  <c r="L1003" i="93"/>
  <c r="M1003" i="93"/>
  <c r="N1003" i="93"/>
  <c r="O1003" i="93"/>
  <c r="P1003" i="93"/>
  <c r="A1003" i="93" s="1"/>
  <c r="B1004" i="93"/>
  <c r="C1004" i="93"/>
  <c r="D1004" i="93"/>
  <c r="E1004" i="93"/>
  <c r="F1004" i="93"/>
  <c r="G1004" i="93"/>
  <c r="H1004" i="93"/>
  <c r="K1004" i="93"/>
  <c r="L1004" i="93"/>
  <c r="M1004" i="93"/>
  <c r="N1004" i="93"/>
  <c r="O1004" i="93"/>
  <c r="P1004" i="93"/>
  <c r="A1004" i="93" s="1"/>
  <c r="B1005" i="93"/>
  <c r="C1005" i="93"/>
  <c r="D1005" i="93"/>
  <c r="E1005" i="93"/>
  <c r="F1005" i="93"/>
  <c r="G1005" i="93"/>
  <c r="H1005" i="93"/>
  <c r="K1005" i="93"/>
  <c r="L1005" i="93"/>
  <c r="M1005" i="93"/>
  <c r="N1005" i="93"/>
  <c r="O1005" i="93"/>
  <c r="P1005" i="93"/>
  <c r="A1005" i="93" s="1"/>
  <c r="B1006" i="93"/>
  <c r="C1006" i="93"/>
  <c r="D1006" i="93"/>
  <c r="E1006" i="93"/>
  <c r="F1006" i="93"/>
  <c r="G1006" i="93"/>
  <c r="H1006" i="93"/>
  <c r="K1006" i="93"/>
  <c r="L1006" i="93"/>
  <c r="M1006" i="93"/>
  <c r="N1006" i="93"/>
  <c r="O1006" i="93"/>
  <c r="P1006" i="93"/>
  <c r="A1006" i="93" s="1"/>
  <c r="B1007" i="93"/>
  <c r="C1007" i="93"/>
  <c r="D1007" i="93"/>
  <c r="E1007" i="93"/>
  <c r="F1007" i="93"/>
  <c r="G1007" i="93"/>
  <c r="H1007" i="93"/>
  <c r="K1007" i="93"/>
  <c r="L1007" i="93"/>
  <c r="M1007" i="93"/>
  <c r="N1007" i="93"/>
  <c r="O1007" i="93"/>
  <c r="P1007" i="93"/>
  <c r="A1007" i="93" s="1"/>
  <c r="B1008" i="93"/>
  <c r="C1008" i="93"/>
  <c r="D1008" i="93"/>
  <c r="E1008" i="93"/>
  <c r="F1008" i="93"/>
  <c r="G1008" i="93"/>
  <c r="H1008" i="93"/>
  <c r="I1008" i="93"/>
  <c r="J1008" i="93"/>
  <c r="K1008" i="93"/>
  <c r="L1008" i="93"/>
  <c r="M1008" i="93"/>
  <c r="N1008" i="93"/>
  <c r="O1008" i="93"/>
  <c r="P1008" i="93"/>
  <c r="A1008" i="93" s="1"/>
  <c r="B1009" i="93"/>
  <c r="C1009" i="93"/>
  <c r="D1009" i="93"/>
  <c r="E1009" i="93"/>
  <c r="F1009" i="93"/>
  <c r="G1009" i="93"/>
  <c r="H1009" i="93"/>
  <c r="I1009" i="93"/>
  <c r="J1009" i="93"/>
  <c r="K1009" i="93"/>
  <c r="L1009" i="93"/>
  <c r="M1009" i="93"/>
  <c r="N1009" i="93"/>
  <c r="O1009" i="93"/>
  <c r="P1009" i="93"/>
  <c r="A1009" i="93" s="1"/>
  <c r="B1010" i="93"/>
  <c r="C1010" i="93"/>
  <c r="D1010" i="93"/>
  <c r="E1010" i="93"/>
  <c r="F1010" i="93"/>
  <c r="G1010" i="93"/>
  <c r="H1010" i="93"/>
  <c r="I1010" i="93"/>
  <c r="J1010" i="93"/>
  <c r="K1010" i="93"/>
  <c r="L1010" i="93"/>
  <c r="M1010" i="93"/>
  <c r="N1010" i="93"/>
  <c r="O1010" i="93"/>
  <c r="P1010" i="93"/>
  <c r="A1010" i="93" s="1"/>
  <c r="B1011" i="93"/>
  <c r="C1011" i="93"/>
  <c r="D1011" i="93"/>
  <c r="E1011" i="93"/>
  <c r="F1011" i="93"/>
  <c r="G1011" i="93"/>
  <c r="H1011" i="93"/>
  <c r="I1011" i="93"/>
  <c r="J1011" i="93"/>
  <c r="K1011" i="93"/>
  <c r="L1011" i="93"/>
  <c r="M1011" i="93"/>
  <c r="N1011" i="93"/>
  <c r="O1011" i="93"/>
  <c r="P1011" i="93"/>
  <c r="A1011" i="93" s="1"/>
  <c r="B1012" i="93"/>
  <c r="C1012" i="93"/>
  <c r="D1012" i="93"/>
  <c r="E1012" i="93"/>
  <c r="F1012" i="93"/>
  <c r="G1012" i="93"/>
  <c r="H1012" i="93"/>
  <c r="I1012" i="93"/>
  <c r="J1012" i="93"/>
  <c r="K1012" i="93"/>
  <c r="L1012" i="93"/>
  <c r="M1012" i="93"/>
  <c r="N1012" i="93"/>
  <c r="O1012" i="93"/>
  <c r="P1012" i="93"/>
  <c r="A1012" i="93" s="1"/>
  <c r="B1013" i="93"/>
  <c r="C1013" i="93"/>
  <c r="D1013" i="93"/>
  <c r="E1013" i="93"/>
  <c r="F1013" i="93"/>
  <c r="G1013" i="93"/>
  <c r="H1013" i="93"/>
  <c r="I1013" i="93"/>
  <c r="J1013" i="93"/>
  <c r="K1013" i="93"/>
  <c r="L1013" i="93"/>
  <c r="M1013" i="93"/>
  <c r="N1013" i="93"/>
  <c r="O1013" i="93"/>
  <c r="P1013" i="93"/>
  <c r="A1013" i="93" s="1"/>
  <c r="B293" i="91"/>
  <c r="C293" i="91"/>
  <c r="D293" i="91"/>
  <c r="H293" i="91"/>
  <c r="B294" i="91"/>
  <c r="C294" i="91"/>
  <c r="D294" i="91"/>
  <c r="H294" i="91"/>
  <c r="B295" i="91"/>
  <c r="C295" i="91"/>
  <c r="D295" i="91"/>
  <c r="H295" i="91"/>
  <c r="B296" i="91"/>
  <c r="C296" i="91"/>
  <c r="D296" i="91"/>
  <c r="H296" i="91"/>
  <c r="B297" i="91"/>
  <c r="C297" i="91"/>
  <c r="D297" i="91"/>
  <c r="H297" i="91"/>
  <c r="B298" i="91"/>
  <c r="C298" i="91"/>
  <c r="D298" i="91"/>
  <c r="H298" i="91"/>
  <c r="B299" i="91"/>
  <c r="C299" i="91"/>
  <c r="D299" i="91"/>
  <c r="H299" i="91"/>
  <c r="B300" i="91"/>
  <c r="C300" i="91"/>
  <c r="D300" i="91"/>
  <c r="H300" i="91"/>
  <c r="B301" i="91"/>
  <c r="C301" i="91"/>
  <c r="D301" i="91"/>
  <c r="H301" i="91"/>
  <c r="B302" i="91"/>
  <c r="C302" i="91"/>
  <c r="D302" i="91"/>
  <c r="H302" i="91"/>
  <c r="B303" i="91"/>
  <c r="C303" i="91"/>
  <c r="D303" i="91"/>
  <c r="H303" i="91"/>
  <c r="B304" i="91"/>
  <c r="C304" i="91"/>
  <c r="D304" i="91"/>
  <c r="H304" i="91"/>
  <c r="B305" i="91"/>
  <c r="C305" i="91"/>
  <c r="D305" i="91"/>
  <c r="H305" i="91"/>
  <c r="B306" i="91"/>
  <c r="C306" i="91"/>
  <c r="D306" i="91"/>
  <c r="H306" i="91"/>
  <c r="B307" i="91"/>
  <c r="C307" i="91"/>
  <c r="D307" i="91"/>
  <c r="H307" i="91"/>
  <c r="B308" i="91"/>
  <c r="C308" i="91"/>
  <c r="D308" i="91"/>
  <c r="H308" i="91"/>
  <c r="B309" i="91"/>
  <c r="C309" i="91"/>
  <c r="D309" i="91"/>
  <c r="H309" i="91"/>
  <c r="B310" i="91"/>
  <c r="C310" i="91"/>
  <c r="D310" i="91"/>
  <c r="H310" i="91"/>
  <c r="B311" i="91"/>
  <c r="C311" i="91"/>
  <c r="D311" i="91"/>
  <c r="H311" i="91"/>
  <c r="B312" i="91"/>
  <c r="C312" i="91"/>
  <c r="D312" i="91"/>
  <c r="H312" i="91"/>
  <c r="B313" i="91"/>
  <c r="C313" i="91"/>
  <c r="D313" i="91"/>
  <c r="H313" i="91"/>
  <c r="B314" i="91"/>
  <c r="C314" i="91"/>
  <c r="D314" i="91"/>
  <c r="H314" i="91"/>
  <c r="B315" i="91"/>
  <c r="C315" i="91"/>
  <c r="D315" i="91"/>
  <c r="H315" i="91"/>
  <c r="B316" i="91"/>
  <c r="C316" i="91"/>
  <c r="D316" i="91"/>
  <c r="H316" i="91"/>
  <c r="B317" i="91"/>
  <c r="C317" i="91"/>
  <c r="D317" i="91"/>
  <c r="H317" i="91"/>
  <c r="B318" i="91"/>
  <c r="C318" i="91"/>
  <c r="D318" i="91"/>
  <c r="H318" i="91"/>
  <c r="B319" i="91"/>
  <c r="C319" i="91"/>
  <c r="D319" i="91"/>
  <c r="H319" i="91"/>
  <c r="B320" i="91"/>
  <c r="C320" i="91"/>
  <c r="D320" i="91"/>
  <c r="H320" i="91"/>
  <c r="B321" i="91"/>
  <c r="C321" i="91"/>
  <c r="D321" i="91"/>
  <c r="H321" i="91"/>
  <c r="B322" i="91"/>
  <c r="C322" i="91"/>
  <c r="D322" i="91"/>
  <c r="H322" i="91"/>
  <c r="B323" i="91"/>
  <c r="C323" i="91"/>
  <c r="D323" i="91"/>
  <c r="H323" i="91"/>
  <c r="B324" i="91"/>
  <c r="C324" i="91"/>
  <c r="D324" i="91"/>
  <c r="H324" i="91"/>
  <c r="B325" i="91"/>
  <c r="C325" i="91"/>
  <c r="D325" i="91"/>
  <c r="H325" i="91"/>
  <c r="B326" i="91"/>
  <c r="C326" i="91"/>
  <c r="D326" i="91"/>
  <c r="H326" i="91"/>
  <c r="B327" i="91"/>
  <c r="C327" i="91"/>
  <c r="D327" i="91"/>
  <c r="H327" i="91"/>
  <c r="B328" i="91"/>
  <c r="C328" i="91"/>
  <c r="D328" i="91"/>
  <c r="H328" i="91"/>
  <c r="B329" i="91"/>
  <c r="C329" i="91"/>
  <c r="D329" i="91"/>
  <c r="H329" i="91"/>
  <c r="B330" i="91"/>
  <c r="C330" i="91"/>
  <c r="D330" i="91"/>
  <c r="H330" i="91"/>
  <c r="B331" i="91"/>
  <c r="C331" i="91"/>
  <c r="D331" i="91"/>
  <c r="H331" i="91"/>
  <c r="B332" i="91"/>
  <c r="C332" i="91"/>
  <c r="D332" i="91"/>
  <c r="H332" i="91"/>
  <c r="B333" i="91"/>
  <c r="C333" i="91"/>
  <c r="D333" i="91"/>
  <c r="H333" i="91"/>
  <c r="B334" i="91"/>
  <c r="C334" i="91"/>
  <c r="D334" i="91"/>
  <c r="H334" i="91"/>
  <c r="B335" i="91"/>
  <c r="C335" i="91"/>
  <c r="D335" i="91"/>
  <c r="H335" i="91"/>
  <c r="B336" i="91"/>
  <c r="C336" i="91"/>
  <c r="D336" i="91"/>
  <c r="H336" i="91"/>
  <c r="B337" i="91"/>
  <c r="C337" i="91"/>
  <c r="D337" i="91"/>
  <c r="H337" i="91"/>
  <c r="B338" i="91"/>
  <c r="C338" i="91"/>
  <c r="D338" i="91"/>
  <c r="H338" i="91"/>
  <c r="B339" i="91"/>
  <c r="C339" i="91"/>
  <c r="D339" i="91"/>
  <c r="H339" i="91"/>
  <c r="B340" i="91"/>
  <c r="C340" i="91"/>
  <c r="D340" i="91"/>
  <c r="H340" i="91"/>
  <c r="B341" i="91"/>
  <c r="C341" i="91"/>
  <c r="D341" i="91"/>
  <c r="H341" i="91"/>
  <c r="B342" i="91"/>
  <c r="C342" i="91"/>
  <c r="D342" i="91"/>
  <c r="H342" i="91"/>
  <c r="B343" i="91"/>
  <c r="C343" i="91"/>
  <c r="D343" i="91"/>
  <c r="H343" i="91"/>
  <c r="B344" i="91"/>
  <c r="C344" i="91"/>
  <c r="D344" i="91"/>
  <c r="H344" i="91"/>
  <c r="B345" i="91"/>
  <c r="C345" i="91"/>
  <c r="D345" i="91"/>
  <c r="H345" i="91"/>
  <c r="B346" i="91"/>
  <c r="C346" i="91"/>
  <c r="D346" i="91"/>
  <c r="H346" i="91"/>
  <c r="B347" i="91"/>
  <c r="C347" i="91"/>
  <c r="D347" i="91"/>
  <c r="H347" i="91"/>
  <c r="B348" i="91"/>
  <c r="C348" i="91"/>
  <c r="D348" i="91"/>
  <c r="H348" i="91"/>
  <c r="B349" i="91"/>
  <c r="C349" i="91"/>
  <c r="D349" i="91"/>
  <c r="H349" i="91"/>
  <c r="B350" i="91"/>
  <c r="C350" i="91"/>
  <c r="D350" i="91"/>
  <c r="H350" i="91"/>
  <c r="B351" i="91"/>
  <c r="C351" i="91"/>
  <c r="D351" i="91"/>
  <c r="H351" i="91"/>
  <c r="B352" i="91"/>
  <c r="C352" i="91"/>
  <c r="D352" i="91"/>
  <c r="H352" i="91"/>
  <c r="B353" i="91"/>
  <c r="C353" i="91"/>
  <c r="D353" i="91"/>
  <c r="H353" i="91"/>
  <c r="B354" i="91"/>
  <c r="C354" i="91"/>
  <c r="D354" i="91"/>
  <c r="H354" i="91"/>
  <c r="B355" i="91"/>
  <c r="C355" i="91"/>
  <c r="D355" i="91"/>
  <c r="H355" i="91"/>
  <c r="B356" i="91"/>
  <c r="C356" i="91"/>
  <c r="D356" i="91"/>
  <c r="H356" i="91"/>
  <c r="B357" i="91"/>
  <c r="C357" i="91"/>
  <c r="D357" i="91"/>
  <c r="H357" i="91"/>
  <c r="B358" i="91"/>
  <c r="C358" i="91"/>
  <c r="D358" i="91"/>
  <c r="H358" i="91"/>
  <c r="B359" i="91"/>
  <c r="C359" i="91"/>
  <c r="D359" i="91"/>
  <c r="H359" i="91"/>
  <c r="B360" i="91"/>
  <c r="C360" i="91"/>
  <c r="D360" i="91"/>
  <c r="H360" i="91"/>
  <c r="B361" i="91"/>
  <c r="C361" i="91"/>
  <c r="D361" i="91"/>
  <c r="H361" i="91"/>
  <c r="B362" i="91"/>
  <c r="C362" i="91"/>
  <c r="D362" i="91"/>
  <c r="H362" i="91"/>
  <c r="B363" i="91"/>
  <c r="C363" i="91"/>
  <c r="D363" i="91"/>
  <c r="H363" i="91"/>
  <c r="B364" i="91"/>
  <c r="C364" i="91"/>
  <c r="D364" i="91"/>
  <c r="H364" i="91"/>
  <c r="B365" i="91"/>
  <c r="C365" i="91"/>
  <c r="D365" i="91"/>
  <c r="H365" i="91"/>
  <c r="B366" i="91"/>
  <c r="C366" i="91"/>
  <c r="D366" i="91"/>
  <c r="H366" i="91"/>
  <c r="B367" i="91"/>
  <c r="C367" i="91"/>
  <c r="D367" i="91"/>
  <c r="H367" i="91"/>
  <c r="B368" i="91"/>
  <c r="C368" i="91"/>
  <c r="D368" i="91"/>
  <c r="H368" i="91"/>
  <c r="B369" i="91"/>
  <c r="C369" i="91"/>
  <c r="D369" i="91"/>
  <c r="H369" i="91"/>
  <c r="B370" i="91"/>
  <c r="C370" i="91"/>
  <c r="D370" i="91"/>
  <c r="H370" i="91"/>
  <c r="B371" i="91"/>
  <c r="C371" i="91"/>
  <c r="D371" i="91"/>
  <c r="H371" i="91"/>
  <c r="B372" i="91"/>
  <c r="C372" i="91"/>
  <c r="D372" i="91"/>
  <c r="H372" i="91"/>
  <c r="B373" i="91"/>
  <c r="C373" i="91"/>
  <c r="D373" i="91"/>
  <c r="H373" i="91"/>
  <c r="B374" i="91"/>
  <c r="C374" i="91"/>
  <c r="D374" i="91"/>
  <c r="H374" i="91"/>
  <c r="B375" i="91"/>
  <c r="C375" i="91"/>
  <c r="D375" i="91"/>
  <c r="H375" i="91"/>
  <c r="B376" i="91"/>
  <c r="C376" i="91"/>
  <c r="D376" i="91"/>
  <c r="H376" i="91"/>
  <c r="B377" i="91"/>
  <c r="C377" i="91"/>
  <c r="D377" i="91"/>
  <c r="H377" i="91"/>
  <c r="B378" i="91"/>
  <c r="C378" i="91"/>
  <c r="D378" i="91"/>
  <c r="H378" i="91"/>
  <c r="B379" i="91"/>
  <c r="C379" i="91"/>
  <c r="D379" i="91"/>
  <c r="H379" i="91"/>
  <c r="B380" i="91"/>
  <c r="C380" i="91"/>
  <c r="D380" i="91"/>
  <c r="H380" i="91"/>
  <c r="B381" i="91"/>
  <c r="C381" i="91"/>
  <c r="D381" i="91"/>
  <c r="H381" i="91"/>
  <c r="B382" i="91"/>
  <c r="C382" i="91"/>
  <c r="D382" i="91"/>
  <c r="H382" i="91"/>
  <c r="B383" i="91"/>
  <c r="C383" i="91"/>
  <c r="D383" i="91"/>
  <c r="H383" i="91"/>
  <c r="B384" i="91"/>
  <c r="C384" i="91"/>
  <c r="D384" i="91"/>
  <c r="H384" i="91"/>
  <c r="B385" i="91"/>
  <c r="C385" i="91"/>
  <c r="D385" i="91"/>
  <c r="H385" i="91"/>
  <c r="B386" i="91"/>
  <c r="C386" i="91"/>
  <c r="D386" i="91"/>
  <c r="H386" i="91"/>
  <c r="B387" i="91"/>
  <c r="C387" i="91"/>
  <c r="D387" i="91"/>
  <c r="H387" i="91"/>
  <c r="B388" i="91"/>
  <c r="C388" i="91"/>
  <c r="D388" i="91"/>
  <c r="H388" i="91"/>
  <c r="B389" i="91"/>
  <c r="C389" i="91"/>
  <c r="D389" i="91"/>
  <c r="H389" i="91"/>
  <c r="B390" i="91"/>
  <c r="C390" i="91"/>
  <c r="D390" i="91"/>
  <c r="H390" i="91"/>
  <c r="B391" i="91"/>
  <c r="C391" i="91"/>
  <c r="D391" i="91"/>
  <c r="H391" i="91"/>
  <c r="B392" i="91"/>
  <c r="C392" i="91"/>
  <c r="D392" i="91"/>
  <c r="H392" i="91"/>
  <c r="B393" i="91"/>
  <c r="C393" i="91"/>
  <c r="D393" i="91"/>
  <c r="H393" i="91"/>
  <c r="B394" i="91"/>
  <c r="C394" i="91"/>
  <c r="D394" i="91"/>
  <c r="H394" i="91"/>
  <c r="B395" i="91"/>
  <c r="C395" i="91"/>
  <c r="D395" i="91"/>
  <c r="H395" i="91"/>
  <c r="B396" i="91"/>
  <c r="C396" i="91"/>
  <c r="D396" i="91"/>
  <c r="H396" i="91"/>
  <c r="B397" i="91"/>
  <c r="C397" i="91"/>
  <c r="D397" i="91"/>
  <c r="H397" i="91"/>
  <c r="B398" i="91"/>
  <c r="C398" i="91"/>
  <c r="D398" i="91"/>
  <c r="H398" i="91"/>
  <c r="B399" i="91"/>
  <c r="C399" i="91"/>
  <c r="D399" i="91"/>
  <c r="H399" i="91"/>
  <c r="B400" i="91"/>
  <c r="C400" i="91"/>
  <c r="D400" i="91"/>
  <c r="H400" i="91"/>
  <c r="B401" i="91"/>
  <c r="C401" i="91"/>
  <c r="D401" i="91"/>
  <c r="H401" i="91"/>
  <c r="B402" i="91"/>
  <c r="C402" i="91"/>
  <c r="D402" i="91"/>
  <c r="H402" i="91"/>
  <c r="B403" i="91"/>
  <c r="C403" i="91"/>
  <c r="D403" i="91"/>
  <c r="H403" i="91"/>
  <c r="B404" i="91"/>
  <c r="C404" i="91"/>
  <c r="D404" i="91"/>
  <c r="H404" i="91"/>
  <c r="B405" i="91"/>
  <c r="C405" i="91"/>
  <c r="D405" i="91"/>
  <c r="H405" i="91"/>
  <c r="B406" i="91"/>
  <c r="C406" i="91"/>
  <c r="D406" i="91"/>
  <c r="H406" i="91"/>
  <c r="B407" i="91"/>
  <c r="C407" i="91"/>
  <c r="D407" i="91"/>
  <c r="H407" i="91"/>
  <c r="B408" i="91"/>
  <c r="C408" i="91"/>
  <c r="D408" i="91"/>
  <c r="H408" i="91"/>
  <c r="B409" i="91"/>
  <c r="C409" i="91"/>
  <c r="D409" i="91"/>
  <c r="H409" i="91"/>
  <c r="B410" i="91"/>
  <c r="C410" i="91"/>
  <c r="D410" i="91"/>
  <c r="H410" i="91"/>
  <c r="B411" i="91"/>
  <c r="C411" i="91"/>
  <c r="D411" i="91"/>
  <c r="H411" i="91"/>
  <c r="B412" i="91"/>
  <c r="C412" i="91"/>
  <c r="D412" i="91"/>
  <c r="H412" i="91"/>
  <c r="B413" i="91"/>
  <c r="C413" i="91"/>
  <c r="D413" i="91"/>
  <c r="H413" i="91"/>
  <c r="B414" i="91"/>
  <c r="C414" i="91"/>
  <c r="D414" i="91"/>
  <c r="H414" i="91"/>
  <c r="B415" i="91"/>
  <c r="C415" i="91"/>
  <c r="D415" i="91"/>
  <c r="H415" i="91"/>
  <c r="B416" i="91"/>
  <c r="C416" i="91"/>
  <c r="D416" i="91"/>
  <c r="H416" i="91"/>
  <c r="B417" i="91"/>
  <c r="C417" i="91"/>
  <c r="D417" i="91"/>
  <c r="H417" i="91"/>
  <c r="B418" i="91"/>
  <c r="C418" i="91"/>
  <c r="D418" i="91"/>
  <c r="H418" i="91"/>
  <c r="B419" i="91"/>
  <c r="C419" i="91"/>
  <c r="D419" i="91"/>
  <c r="H419" i="91"/>
  <c r="B420" i="91"/>
  <c r="C420" i="91"/>
  <c r="D420" i="91"/>
  <c r="H420" i="91"/>
  <c r="B421" i="91"/>
  <c r="C421" i="91"/>
  <c r="D421" i="91"/>
  <c r="H421" i="91"/>
  <c r="B422" i="91"/>
  <c r="C422" i="91"/>
  <c r="D422" i="91"/>
  <c r="H422" i="91"/>
  <c r="B423" i="91"/>
  <c r="C423" i="91"/>
  <c r="D423" i="91"/>
  <c r="H423" i="91"/>
  <c r="B424" i="91"/>
  <c r="C424" i="91"/>
  <c r="D424" i="91"/>
  <c r="H424" i="91"/>
  <c r="B425" i="91"/>
  <c r="C425" i="91"/>
  <c r="D425" i="91"/>
  <c r="H425" i="91"/>
  <c r="B426" i="91"/>
  <c r="C426" i="91"/>
  <c r="D426" i="91"/>
  <c r="H426" i="91"/>
  <c r="B427" i="91"/>
  <c r="C427" i="91"/>
  <c r="D427" i="91"/>
  <c r="H427" i="91"/>
  <c r="B428" i="91"/>
  <c r="C428" i="91"/>
  <c r="D428" i="91"/>
  <c r="H428" i="91"/>
  <c r="B429" i="91"/>
  <c r="C429" i="91"/>
  <c r="D429" i="91"/>
  <c r="H429" i="91"/>
  <c r="B430" i="91"/>
  <c r="C430" i="91"/>
  <c r="D430" i="91"/>
  <c r="H430" i="91"/>
  <c r="B431" i="91"/>
  <c r="C431" i="91"/>
  <c r="D431" i="91"/>
  <c r="H431" i="91"/>
  <c r="B432" i="91"/>
  <c r="C432" i="91"/>
  <c r="D432" i="91"/>
  <c r="H432" i="91"/>
  <c r="B433" i="91"/>
  <c r="C433" i="91"/>
  <c r="D433" i="91"/>
  <c r="H433" i="91"/>
  <c r="B434" i="91"/>
  <c r="C434" i="91"/>
  <c r="D434" i="91"/>
  <c r="H434" i="91"/>
  <c r="B435" i="91"/>
  <c r="C435" i="91"/>
  <c r="D435" i="91"/>
  <c r="H435" i="91"/>
  <c r="B436" i="91"/>
  <c r="C436" i="91"/>
  <c r="D436" i="91"/>
  <c r="H436" i="91"/>
  <c r="B437" i="91"/>
  <c r="C437" i="91"/>
  <c r="D437" i="91"/>
  <c r="H437" i="91"/>
  <c r="B438" i="91"/>
  <c r="C438" i="91"/>
  <c r="D438" i="91"/>
  <c r="H438" i="91"/>
  <c r="B439" i="91"/>
  <c r="C439" i="91"/>
  <c r="D439" i="91"/>
  <c r="H439" i="91"/>
  <c r="B440" i="91"/>
  <c r="C440" i="91"/>
  <c r="D440" i="91"/>
  <c r="H440" i="91"/>
  <c r="B441" i="91"/>
  <c r="C441" i="91"/>
  <c r="D441" i="91"/>
  <c r="H441" i="91"/>
  <c r="B442" i="91"/>
  <c r="C442" i="91"/>
  <c r="D442" i="91"/>
  <c r="H442" i="91"/>
  <c r="B443" i="91"/>
  <c r="C443" i="91"/>
  <c r="D443" i="91"/>
  <c r="H443" i="91"/>
  <c r="B444" i="91"/>
  <c r="C444" i="91"/>
  <c r="D444" i="91"/>
  <c r="H444" i="91"/>
  <c r="B445" i="91"/>
  <c r="C445" i="91"/>
  <c r="D445" i="91"/>
  <c r="H445" i="91"/>
  <c r="B446" i="91"/>
  <c r="C446" i="91"/>
  <c r="D446" i="91"/>
  <c r="H446" i="91"/>
  <c r="B447" i="91"/>
  <c r="C447" i="91"/>
  <c r="D447" i="91"/>
  <c r="H447" i="91"/>
  <c r="B448" i="91"/>
  <c r="C448" i="91"/>
  <c r="D448" i="91"/>
  <c r="H448" i="91"/>
  <c r="B449" i="91"/>
  <c r="C449" i="91"/>
  <c r="D449" i="91"/>
  <c r="H449" i="91"/>
  <c r="B450" i="91"/>
  <c r="C450" i="91"/>
  <c r="D450" i="91"/>
  <c r="H450" i="91"/>
  <c r="B451" i="91"/>
  <c r="C451" i="91"/>
  <c r="D451" i="91"/>
  <c r="H451" i="91"/>
  <c r="B452" i="91"/>
  <c r="C452" i="91"/>
  <c r="D452" i="91"/>
  <c r="H452" i="91"/>
  <c r="B453" i="91"/>
  <c r="C453" i="91"/>
  <c r="D453" i="91"/>
  <c r="H453" i="91"/>
  <c r="B454" i="91"/>
  <c r="C454" i="91"/>
  <c r="D454" i="91"/>
  <c r="H454" i="91"/>
  <c r="B455" i="91"/>
  <c r="C455" i="91"/>
  <c r="D455" i="91"/>
  <c r="H455" i="91"/>
  <c r="B456" i="91"/>
  <c r="C456" i="91"/>
  <c r="D456" i="91"/>
  <c r="H456" i="91"/>
  <c r="B457" i="91"/>
  <c r="C457" i="91"/>
  <c r="D457" i="91"/>
  <c r="H457" i="91"/>
  <c r="B458" i="91"/>
  <c r="C458" i="91"/>
  <c r="D458" i="91"/>
  <c r="H458" i="91"/>
  <c r="B459" i="91"/>
  <c r="C459" i="91"/>
  <c r="D459" i="91"/>
  <c r="H459" i="91"/>
  <c r="B460" i="91"/>
  <c r="C460" i="91"/>
  <c r="D460" i="91"/>
  <c r="H460" i="91"/>
  <c r="B461" i="91"/>
  <c r="C461" i="91"/>
  <c r="D461" i="91"/>
  <c r="H461" i="91"/>
  <c r="B462" i="91"/>
  <c r="C462" i="91"/>
  <c r="D462" i="91"/>
  <c r="H462" i="91"/>
  <c r="B463" i="91"/>
  <c r="C463" i="91"/>
  <c r="D463" i="91"/>
  <c r="H463" i="91"/>
  <c r="B464" i="91"/>
  <c r="C464" i="91"/>
  <c r="D464" i="91"/>
  <c r="H464" i="91"/>
  <c r="B465" i="91"/>
  <c r="C465" i="91"/>
  <c r="D465" i="91"/>
  <c r="H465" i="91"/>
  <c r="B466" i="91"/>
  <c r="C466" i="91"/>
  <c r="D466" i="91"/>
  <c r="H466" i="91"/>
  <c r="B467" i="91"/>
  <c r="C467" i="91"/>
  <c r="D467" i="91"/>
  <c r="H467" i="91"/>
  <c r="B468" i="91"/>
  <c r="C468" i="91"/>
  <c r="D468" i="91"/>
  <c r="H468" i="91"/>
  <c r="B469" i="91"/>
  <c r="C469" i="91"/>
  <c r="D469" i="91"/>
  <c r="H469" i="91"/>
  <c r="B470" i="91"/>
  <c r="C470" i="91"/>
  <c r="D470" i="91"/>
  <c r="H470" i="91"/>
  <c r="B471" i="91"/>
  <c r="C471" i="91"/>
  <c r="D471" i="91"/>
  <c r="H471" i="91"/>
  <c r="B472" i="91"/>
  <c r="C472" i="91"/>
  <c r="D472" i="91"/>
  <c r="H472" i="91"/>
  <c r="B473" i="91"/>
  <c r="C473" i="91"/>
  <c r="D473" i="91"/>
  <c r="H473" i="91"/>
  <c r="B474" i="91"/>
  <c r="C474" i="91"/>
  <c r="D474" i="91"/>
  <c r="H474" i="91"/>
  <c r="B475" i="91"/>
  <c r="C475" i="91"/>
  <c r="D475" i="91"/>
  <c r="H475" i="91"/>
  <c r="B476" i="91"/>
  <c r="C476" i="91"/>
  <c r="D476" i="91"/>
  <c r="H476" i="91"/>
  <c r="B477" i="91"/>
  <c r="C477" i="91"/>
  <c r="D477" i="91"/>
  <c r="H477" i="91"/>
  <c r="B478" i="91"/>
  <c r="C478" i="91"/>
  <c r="D478" i="91"/>
  <c r="H478" i="91"/>
  <c r="B479" i="91"/>
  <c r="C479" i="91"/>
  <c r="D479" i="91"/>
  <c r="H479" i="91"/>
  <c r="B480" i="91"/>
  <c r="C480" i="91"/>
  <c r="D480" i="91"/>
  <c r="H480" i="91"/>
  <c r="B481" i="91"/>
  <c r="C481" i="91"/>
  <c r="D481" i="91"/>
  <c r="H481" i="91"/>
  <c r="B482" i="91"/>
  <c r="C482" i="91"/>
  <c r="D482" i="91"/>
  <c r="H482" i="91"/>
  <c r="B483" i="91"/>
  <c r="C483" i="91"/>
  <c r="D483" i="91"/>
  <c r="H483" i="91"/>
  <c r="B484" i="91"/>
  <c r="C484" i="91"/>
  <c r="D484" i="91"/>
  <c r="H484" i="91"/>
  <c r="B485" i="91"/>
  <c r="C485" i="91"/>
  <c r="D485" i="91"/>
  <c r="H485" i="91"/>
  <c r="B486" i="91"/>
  <c r="C486" i="91"/>
  <c r="D486" i="91"/>
  <c r="H486" i="91"/>
  <c r="B487" i="91"/>
  <c r="C487" i="91"/>
  <c r="D487" i="91"/>
  <c r="H487" i="91"/>
  <c r="B488" i="91"/>
  <c r="C488" i="91"/>
  <c r="D488" i="91"/>
  <c r="H488" i="91"/>
  <c r="B489" i="91"/>
  <c r="C489" i="91"/>
  <c r="D489" i="91"/>
  <c r="H489" i="91"/>
  <c r="B490" i="91"/>
  <c r="C490" i="91"/>
  <c r="D490" i="91"/>
  <c r="H490" i="91"/>
  <c r="B491" i="91"/>
  <c r="C491" i="91"/>
  <c r="D491" i="91"/>
  <c r="H491" i="91"/>
  <c r="B492" i="91"/>
  <c r="C492" i="91"/>
  <c r="D492" i="91"/>
  <c r="H492" i="91"/>
  <c r="B493" i="91"/>
  <c r="C493" i="91"/>
  <c r="D493" i="91"/>
  <c r="H493" i="91"/>
  <c r="B494" i="91"/>
  <c r="C494" i="91"/>
  <c r="D494" i="91"/>
  <c r="H494" i="91"/>
  <c r="B495" i="91"/>
  <c r="C495" i="91"/>
  <c r="D495" i="91"/>
  <c r="H495" i="91"/>
  <c r="B496" i="91"/>
  <c r="C496" i="91"/>
  <c r="D496" i="91"/>
  <c r="H496" i="91"/>
  <c r="B497" i="91"/>
  <c r="C497" i="91"/>
  <c r="D497" i="91"/>
  <c r="H497" i="91"/>
  <c r="B498" i="91"/>
  <c r="C498" i="91"/>
  <c r="D498" i="91"/>
  <c r="H498" i="91"/>
  <c r="B499" i="91"/>
  <c r="C499" i="91"/>
  <c r="D499" i="91"/>
  <c r="H499" i="91"/>
  <c r="B500" i="91"/>
  <c r="C500" i="91"/>
  <c r="D500" i="91"/>
  <c r="H500" i="91"/>
  <c r="B501" i="91"/>
  <c r="C501" i="91"/>
  <c r="D501" i="91"/>
  <c r="H501" i="91"/>
  <c r="B502" i="91"/>
  <c r="C502" i="91"/>
  <c r="D502" i="91"/>
  <c r="H502" i="91"/>
  <c r="B503" i="91"/>
  <c r="C503" i="91"/>
  <c r="D503" i="91"/>
  <c r="H503" i="91"/>
  <c r="B504" i="91"/>
  <c r="C504" i="91"/>
  <c r="D504" i="91"/>
  <c r="H504" i="91"/>
  <c r="B505" i="91"/>
  <c r="C505" i="91"/>
  <c r="D505" i="91"/>
  <c r="H505" i="91"/>
  <c r="B506" i="91"/>
  <c r="C506" i="91"/>
  <c r="D506" i="91"/>
  <c r="H506" i="91"/>
  <c r="B507" i="91"/>
  <c r="C507" i="91"/>
  <c r="D507" i="91"/>
  <c r="H507" i="91"/>
  <c r="B508" i="91"/>
  <c r="C508" i="91"/>
  <c r="D508" i="91"/>
  <c r="H508" i="91"/>
  <c r="B509" i="91"/>
  <c r="C509" i="91"/>
  <c r="D509" i="91"/>
  <c r="H509" i="91"/>
  <c r="B510" i="91"/>
  <c r="C510" i="91"/>
  <c r="D510" i="91"/>
  <c r="H510" i="91"/>
  <c r="B511" i="91"/>
  <c r="C511" i="91"/>
  <c r="D511" i="91"/>
  <c r="H511" i="91"/>
  <c r="B512" i="91"/>
  <c r="C512" i="91"/>
  <c r="D512" i="91"/>
  <c r="H512" i="91"/>
  <c r="B513" i="91"/>
  <c r="C513" i="91"/>
  <c r="D513" i="91"/>
  <c r="H513" i="91"/>
  <c r="B514" i="91"/>
  <c r="C514" i="91"/>
  <c r="D514" i="91"/>
  <c r="H514" i="91"/>
  <c r="B515" i="91"/>
  <c r="C515" i="91"/>
  <c r="D515" i="91"/>
  <c r="H515" i="91"/>
  <c r="B516" i="91"/>
  <c r="C516" i="91"/>
  <c r="D516" i="91"/>
  <c r="H516" i="91"/>
  <c r="B517" i="91"/>
  <c r="C517" i="91"/>
  <c r="D517" i="91"/>
  <c r="H517" i="91"/>
  <c r="B518" i="91"/>
  <c r="C518" i="91"/>
  <c r="D518" i="91"/>
  <c r="H518" i="91"/>
  <c r="B519" i="91"/>
  <c r="C519" i="91"/>
  <c r="D519" i="91"/>
  <c r="H519" i="91"/>
  <c r="B520" i="91"/>
  <c r="C520" i="91"/>
  <c r="D520" i="91"/>
  <c r="H520" i="91"/>
  <c r="B521" i="91"/>
  <c r="C521" i="91"/>
  <c r="D521" i="91"/>
  <c r="H521" i="91"/>
  <c r="B522" i="91"/>
  <c r="C522" i="91"/>
  <c r="D522" i="91"/>
  <c r="H522" i="91"/>
  <c r="B523" i="91"/>
  <c r="C523" i="91"/>
  <c r="D523" i="91"/>
  <c r="H523" i="91"/>
  <c r="B524" i="91"/>
  <c r="C524" i="91"/>
  <c r="D524" i="91"/>
  <c r="H524" i="91"/>
  <c r="B525" i="91"/>
  <c r="C525" i="91"/>
  <c r="D525" i="91"/>
  <c r="H525" i="91"/>
  <c r="B526" i="91"/>
  <c r="C526" i="91"/>
  <c r="D526" i="91"/>
  <c r="H526" i="91"/>
  <c r="B527" i="91"/>
  <c r="C527" i="91"/>
  <c r="D527" i="91"/>
  <c r="H527" i="91"/>
  <c r="B528" i="91"/>
  <c r="C528" i="91"/>
  <c r="D528" i="91"/>
  <c r="H528" i="91"/>
  <c r="B529" i="91"/>
  <c r="C529" i="91"/>
  <c r="D529" i="91"/>
  <c r="H529" i="91"/>
  <c r="B530" i="91"/>
  <c r="C530" i="91"/>
  <c r="D530" i="91"/>
  <c r="H530" i="91"/>
  <c r="B531" i="91"/>
  <c r="C531" i="91"/>
  <c r="D531" i="91"/>
  <c r="H531" i="91"/>
  <c r="B532" i="91"/>
  <c r="C532" i="91"/>
  <c r="D532" i="91"/>
  <c r="H532" i="91"/>
  <c r="B533" i="91"/>
  <c r="C533" i="91"/>
  <c r="D533" i="91"/>
  <c r="H533" i="91"/>
  <c r="B534" i="91"/>
  <c r="C534" i="91"/>
  <c r="D534" i="91"/>
  <c r="H534" i="91"/>
  <c r="B535" i="91"/>
  <c r="C535" i="91"/>
  <c r="D535" i="91"/>
  <c r="H535" i="91"/>
  <c r="B536" i="91"/>
  <c r="C536" i="91"/>
  <c r="D536" i="91"/>
  <c r="H536" i="91"/>
  <c r="B537" i="91"/>
  <c r="C537" i="91"/>
  <c r="D537" i="91"/>
  <c r="H537" i="91"/>
  <c r="B538" i="91"/>
  <c r="C538" i="91"/>
  <c r="D538" i="91"/>
  <c r="H538" i="91"/>
  <c r="B539" i="91"/>
  <c r="C539" i="91"/>
  <c r="D539" i="91"/>
  <c r="H539" i="91"/>
  <c r="B540" i="91"/>
  <c r="C540" i="91"/>
  <c r="D540" i="91"/>
  <c r="H540" i="91"/>
  <c r="B541" i="91"/>
  <c r="C541" i="91"/>
  <c r="D541" i="91"/>
  <c r="H541" i="91"/>
  <c r="B542" i="91"/>
  <c r="C542" i="91"/>
  <c r="D542" i="91"/>
  <c r="H542" i="91"/>
  <c r="B543" i="91"/>
  <c r="C543" i="91"/>
  <c r="D543" i="91"/>
  <c r="H543" i="91"/>
  <c r="B544" i="91"/>
  <c r="C544" i="91"/>
  <c r="D544" i="91"/>
  <c r="H544" i="91"/>
  <c r="B545" i="91"/>
  <c r="C545" i="91"/>
  <c r="D545" i="91"/>
  <c r="H545" i="91"/>
  <c r="B546" i="91"/>
  <c r="C546" i="91"/>
  <c r="D546" i="91"/>
  <c r="H546" i="91"/>
  <c r="B547" i="91"/>
  <c r="C547" i="91"/>
  <c r="D547" i="91"/>
  <c r="H547" i="91"/>
  <c r="B548" i="91"/>
  <c r="C548" i="91"/>
  <c r="D548" i="91"/>
  <c r="H548" i="91"/>
  <c r="B549" i="91"/>
  <c r="C549" i="91"/>
  <c r="D549" i="91"/>
  <c r="H549" i="91"/>
  <c r="B550" i="91"/>
  <c r="C550" i="91"/>
  <c r="D550" i="91"/>
  <c r="H550" i="91"/>
  <c r="B551" i="91"/>
  <c r="C551" i="91"/>
  <c r="D551" i="91"/>
  <c r="H551" i="91"/>
  <c r="B552" i="91"/>
  <c r="C552" i="91"/>
  <c r="D552" i="91"/>
  <c r="H552" i="91"/>
  <c r="B553" i="91"/>
  <c r="C553" i="91"/>
  <c r="D553" i="91"/>
  <c r="H553" i="91"/>
  <c r="B554" i="91"/>
  <c r="C554" i="91"/>
  <c r="D554" i="91"/>
  <c r="H554" i="91"/>
  <c r="B555" i="91"/>
  <c r="C555" i="91"/>
  <c r="D555" i="91"/>
  <c r="H555" i="91"/>
  <c r="B556" i="91"/>
  <c r="C556" i="91"/>
  <c r="D556" i="91"/>
  <c r="H556" i="91"/>
  <c r="B557" i="91"/>
  <c r="C557" i="91"/>
  <c r="D557" i="91"/>
  <c r="H557" i="91"/>
  <c r="B558" i="91"/>
  <c r="C558" i="91"/>
  <c r="D558" i="91"/>
  <c r="H558" i="91"/>
  <c r="B559" i="91"/>
  <c r="C559" i="91"/>
  <c r="D559" i="91"/>
  <c r="H559" i="91"/>
  <c r="B560" i="91"/>
  <c r="C560" i="91"/>
  <c r="D560" i="91"/>
  <c r="H560" i="91"/>
  <c r="B561" i="91"/>
  <c r="C561" i="91"/>
  <c r="D561" i="91"/>
  <c r="H561" i="91"/>
  <c r="B562" i="91"/>
  <c r="C562" i="91"/>
  <c r="D562" i="91"/>
  <c r="H562" i="91"/>
  <c r="B563" i="91"/>
  <c r="C563" i="91"/>
  <c r="D563" i="91"/>
  <c r="H563" i="91"/>
  <c r="B564" i="91"/>
  <c r="C564" i="91"/>
  <c r="D564" i="91"/>
  <c r="H564" i="91"/>
  <c r="B565" i="91"/>
  <c r="C565" i="91"/>
  <c r="D565" i="91"/>
  <c r="H565" i="91"/>
  <c r="B566" i="91"/>
  <c r="C566" i="91"/>
  <c r="D566" i="91"/>
  <c r="H566" i="91"/>
  <c r="B567" i="91"/>
  <c r="C567" i="91"/>
  <c r="D567" i="91"/>
  <c r="H567" i="91"/>
  <c r="B568" i="91"/>
  <c r="C568" i="91"/>
  <c r="D568" i="91"/>
  <c r="H568" i="91"/>
  <c r="B569" i="91"/>
  <c r="C569" i="91"/>
  <c r="D569" i="91"/>
  <c r="H569" i="91"/>
  <c r="B570" i="91"/>
  <c r="C570" i="91"/>
  <c r="D570" i="91"/>
  <c r="H570" i="91"/>
  <c r="B571" i="91"/>
  <c r="C571" i="91"/>
  <c r="D571" i="91"/>
  <c r="H571" i="91"/>
  <c r="B572" i="91"/>
  <c r="C572" i="91"/>
  <c r="D572" i="91"/>
  <c r="H572" i="91"/>
  <c r="B573" i="91"/>
  <c r="C573" i="91"/>
  <c r="D573" i="91"/>
  <c r="H573" i="91"/>
  <c r="B574" i="91"/>
  <c r="C574" i="91"/>
  <c r="D574" i="91"/>
  <c r="H574" i="91"/>
  <c r="B575" i="91"/>
  <c r="C575" i="91"/>
  <c r="D575" i="91"/>
  <c r="H575" i="91"/>
  <c r="B576" i="91"/>
  <c r="C576" i="91"/>
  <c r="D576" i="91"/>
  <c r="H576" i="91"/>
  <c r="B577" i="91"/>
  <c r="C577" i="91"/>
  <c r="D577" i="91"/>
  <c r="H577" i="91"/>
  <c r="B578" i="91"/>
  <c r="C578" i="91"/>
  <c r="D578" i="91"/>
  <c r="H578" i="91"/>
  <c r="B579" i="91"/>
  <c r="C579" i="91"/>
  <c r="D579" i="91"/>
  <c r="H579" i="91"/>
  <c r="B580" i="91"/>
  <c r="C580" i="91"/>
  <c r="D580" i="91"/>
  <c r="H580" i="91"/>
  <c r="B581" i="91"/>
  <c r="C581" i="91"/>
  <c r="D581" i="91"/>
  <c r="H581" i="91"/>
  <c r="B582" i="91"/>
  <c r="C582" i="91"/>
  <c r="D582" i="91"/>
  <c r="H582" i="91"/>
  <c r="B583" i="91"/>
  <c r="C583" i="91"/>
  <c r="D583" i="91"/>
  <c r="H583" i="91"/>
  <c r="B584" i="91"/>
  <c r="C584" i="91"/>
  <c r="D584" i="91"/>
  <c r="H584" i="91"/>
  <c r="B585" i="91"/>
  <c r="C585" i="91"/>
  <c r="D585" i="91"/>
  <c r="H585" i="91"/>
  <c r="B586" i="91"/>
  <c r="C586" i="91"/>
  <c r="D586" i="91"/>
  <c r="H586" i="91"/>
  <c r="B587" i="91"/>
  <c r="C587" i="91"/>
  <c r="D587" i="91"/>
  <c r="H587" i="91"/>
  <c r="B588" i="91"/>
  <c r="C588" i="91"/>
  <c r="D588" i="91"/>
  <c r="H588" i="91"/>
  <c r="B589" i="91"/>
  <c r="C589" i="91"/>
  <c r="D589" i="91"/>
  <c r="H589" i="91"/>
  <c r="B590" i="91"/>
  <c r="C590" i="91"/>
  <c r="D590" i="91"/>
  <c r="H590" i="91"/>
  <c r="B591" i="91"/>
  <c r="C591" i="91"/>
  <c r="D591" i="91"/>
  <c r="H591" i="91"/>
  <c r="B592" i="91"/>
  <c r="C592" i="91"/>
  <c r="D592" i="91"/>
  <c r="H592" i="91"/>
  <c r="B593" i="91"/>
  <c r="C593" i="91"/>
  <c r="D593" i="91"/>
  <c r="H593" i="91"/>
  <c r="B594" i="91"/>
  <c r="C594" i="91"/>
  <c r="D594" i="91"/>
  <c r="H594" i="91"/>
  <c r="B595" i="91"/>
  <c r="C595" i="91"/>
  <c r="D595" i="91"/>
  <c r="H595" i="91"/>
  <c r="B596" i="91"/>
  <c r="C596" i="91"/>
  <c r="D596" i="91"/>
  <c r="H596" i="91"/>
  <c r="B597" i="91"/>
  <c r="C597" i="91"/>
  <c r="D597" i="91"/>
  <c r="H597" i="91"/>
  <c r="B598" i="91"/>
  <c r="C598" i="91"/>
  <c r="D598" i="91"/>
  <c r="H598" i="91"/>
  <c r="B599" i="91"/>
  <c r="C599" i="91"/>
  <c r="D599" i="91"/>
  <c r="H599" i="91"/>
  <c r="B600" i="91"/>
  <c r="C600" i="91"/>
  <c r="D600" i="91"/>
  <c r="H600" i="91"/>
  <c r="B601" i="91"/>
  <c r="C601" i="91"/>
  <c r="D601" i="91"/>
  <c r="H601" i="91"/>
  <c r="B602" i="91"/>
  <c r="C602" i="91"/>
  <c r="D602" i="91"/>
  <c r="H602" i="91"/>
  <c r="B603" i="91"/>
  <c r="C603" i="91"/>
  <c r="D603" i="91"/>
  <c r="H603" i="91"/>
  <c r="B604" i="91"/>
  <c r="C604" i="91"/>
  <c r="D604" i="91"/>
  <c r="H604" i="91"/>
  <c r="B605" i="91"/>
  <c r="C605" i="91"/>
  <c r="D605" i="91"/>
  <c r="H605" i="91"/>
  <c r="B606" i="91"/>
  <c r="C606" i="91"/>
  <c r="D606" i="91"/>
  <c r="H606" i="91"/>
  <c r="B607" i="91"/>
  <c r="C607" i="91"/>
  <c r="D607" i="91"/>
  <c r="H607" i="91"/>
  <c r="B608" i="91"/>
  <c r="C608" i="91"/>
  <c r="D608" i="91"/>
  <c r="H608" i="91"/>
  <c r="B609" i="91"/>
  <c r="C609" i="91"/>
  <c r="D609" i="91"/>
  <c r="H609" i="91"/>
  <c r="B610" i="91"/>
  <c r="C610" i="91"/>
  <c r="D610" i="91"/>
  <c r="H610" i="91"/>
  <c r="B611" i="91"/>
  <c r="C611" i="91"/>
  <c r="D611" i="91"/>
  <c r="H611" i="91"/>
  <c r="B612" i="91"/>
  <c r="C612" i="91"/>
  <c r="D612" i="91"/>
  <c r="H612" i="91"/>
  <c r="B613" i="91"/>
  <c r="C613" i="91"/>
  <c r="D613" i="91"/>
  <c r="H613" i="91"/>
  <c r="B614" i="91"/>
  <c r="C614" i="91"/>
  <c r="D614" i="91"/>
  <c r="H614" i="91"/>
  <c r="B615" i="91"/>
  <c r="C615" i="91"/>
  <c r="D615" i="91"/>
  <c r="H615" i="91"/>
  <c r="B616" i="91"/>
  <c r="C616" i="91"/>
  <c r="D616" i="91"/>
  <c r="H616" i="91"/>
  <c r="B617" i="91"/>
  <c r="C617" i="91"/>
  <c r="D617" i="91"/>
  <c r="H617" i="91"/>
  <c r="B618" i="91"/>
  <c r="C618" i="91"/>
  <c r="D618" i="91"/>
  <c r="H618" i="91"/>
  <c r="B619" i="91"/>
  <c r="C619" i="91"/>
  <c r="D619" i="91"/>
  <c r="H619" i="91"/>
  <c r="B620" i="91"/>
  <c r="C620" i="91"/>
  <c r="D620" i="91"/>
  <c r="H620" i="91"/>
  <c r="B621" i="91"/>
  <c r="C621" i="91"/>
  <c r="D621" i="91"/>
  <c r="H621" i="91"/>
  <c r="B622" i="91"/>
  <c r="C622" i="91"/>
  <c r="D622" i="91"/>
  <c r="H622" i="91"/>
  <c r="B623" i="91"/>
  <c r="C623" i="91"/>
  <c r="D623" i="91"/>
  <c r="H623" i="91"/>
  <c r="B624" i="91"/>
  <c r="C624" i="91"/>
  <c r="D624" i="91"/>
  <c r="H624" i="91"/>
  <c r="B625" i="91"/>
  <c r="C625" i="91"/>
  <c r="D625" i="91"/>
  <c r="H625" i="91"/>
  <c r="B626" i="91"/>
  <c r="C626" i="91"/>
  <c r="D626" i="91"/>
  <c r="H626" i="91"/>
  <c r="B627" i="91"/>
  <c r="C627" i="91"/>
  <c r="D627" i="91"/>
  <c r="H627" i="91"/>
  <c r="B628" i="91"/>
  <c r="C628" i="91"/>
  <c r="D628" i="91"/>
  <c r="H628" i="91"/>
  <c r="B629" i="91"/>
  <c r="C629" i="91"/>
  <c r="D629" i="91"/>
  <c r="H629" i="91"/>
  <c r="B630" i="91"/>
  <c r="C630" i="91"/>
  <c r="D630" i="91"/>
  <c r="H630" i="91"/>
  <c r="B631" i="91"/>
  <c r="C631" i="91"/>
  <c r="D631" i="91"/>
  <c r="H631" i="91"/>
  <c r="B632" i="91"/>
  <c r="C632" i="91"/>
  <c r="D632" i="91"/>
  <c r="H632" i="91"/>
  <c r="B633" i="91"/>
  <c r="C633" i="91"/>
  <c r="D633" i="91"/>
  <c r="H633" i="91"/>
  <c r="B634" i="91"/>
  <c r="C634" i="91"/>
  <c r="D634" i="91"/>
  <c r="H634" i="91"/>
  <c r="B635" i="91"/>
  <c r="C635" i="91"/>
  <c r="D635" i="91"/>
  <c r="H635" i="91"/>
  <c r="B636" i="91"/>
  <c r="C636" i="91"/>
  <c r="D636" i="91"/>
  <c r="H636" i="91"/>
  <c r="B637" i="91"/>
  <c r="C637" i="91"/>
  <c r="D637" i="91"/>
  <c r="H637" i="91"/>
  <c r="B638" i="91"/>
  <c r="C638" i="91"/>
  <c r="D638" i="91"/>
  <c r="H638" i="91"/>
  <c r="B639" i="91"/>
  <c r="C639" i="91"/>
  <c r="D639" i="91"/>
  <c r="H639" i="91"/>
  <c r="B640" i="91"/>
  <c r="C640" i="91"/>
  <c r="D640" i="91"/>
  <c r="H640" i="91"/>
  <c r="B641" i="91"/>
  <c r="C641" i="91"/>
  <c r="D641" i="91"/>
  <c r="H641" i="91"/>
  <c r="B642" i="91"/>
  <c r="C642" i="91"/>
  <c r="D642" i="91"/>
  <c r="H642" i="91"/>
  <c r="B643" i="91"/>
  <c r="C643" i="91"/>
  <c r="D643" i="91"/>
  <c r="H643" i="91"/>
  <c r="B644" i="91"/>
  <c r="C644" i="91"/>
  <c r="D644" i="91"/>
  <c r="H644" i="91"/>
  <c r="B645" i="91"/>
  <c r="C645" i="91"/>
  <c r="D645" i="91"/>
  <c r="H645" i="91"/>
  <c r="B646" i="91"/>
  <c r="C646" i="91"/>
  <c r="D646" i="91"/>
  <c r="H646" i="91"/>
  <c r="B647" i="91"/>
  <c r="C647" i="91"/>
  <c r="D647" i="91"/>
  <c r="H647" i="91"/>
  <c r="B648" i="91"/>
  <c r="C648" i="91"/>
  <c r="D648" i="91"/>
  <c r="H648" i="91"/>
  <c r="B649" i="91"/>
  <c r="C649" i="91"/>
  <c r="D649" i="91"/>
  <c r="H649" i="91"/>
  <c r="B650" i="91"/>
  <c r="C650" i="91"/>
  <c r="D650" i="91"/>
  <c r="H650" i="91"/>
  <c r="B651" i="91"/>
  <c r="C651" i="91"/>
  <c r="D651" i="91"/>
  <c r="H651" i="91"/>
  <c r="B652" i="91"/>
  <c r="C652" i="91"/>
  <c r="D652" i="91"/>
  <c r="H652" i="91"/>
  <c r="B653" i="91"/>
  <c r="C653" i="91"/>
  <c r="D653" i="91"/>
  <c r="H653" i="91"/>
  <c r="B654" i="91"/>
  <c r="C654" i="91"/>
  <c r="D654" i="91"/>
  <c r="H654" i="91"/>
  <c r="B655" i="91"/>
  <c r="C655" i="91"/>
  <c r="D655" i="91"/>
  <c r="H655" i="91"/>
  <c r="B656" i="91"/>
  <c r="C656" i="91"/>
  <c r="D656" i="91"/>
  <c r="H656" i="91"/>
  <c r="B657" i="91"/>
  <c r="C657" i="91"/>
  <c r="D657" i="91"/>
  <c r="H657" i="91"/>
  <c r="B658" i="91"/>
  <c r="C658" i="91"/>
  <c r="D658" i="91"/>
  <c r="H658" i="91"/>
  <c r="B659" i="91"/>
  <c r="C659" i="91"/>
  <c r="D659" i="91"/>
  <c r="H659" i="91"/>
  <c r="B660" i="91"/>
  <c r="C660" i="91"/>
  <c r="D660" i="91"/>
  <c r="H660" i="91"/>
  <c r="B661" i="91"/>
  <c r="C661" i="91"/>
  <c r="D661" i="91"/>
  <c r="H661" i="91"/>
  <c r="B662" i="91"/>
  <c r="C662" i="91"/>
  <c r="D662" i="91"/>
  <c r="H662" i="91"/>
  <c r="B663" i="91"/>
  <c r="C663" i="91"/>
  <c r="D663" i="91"/>
  <c r="H663" i="91"/>
  <c r="B664" i="91"/>
  <c r="C664" i="91"/>
  <c r="D664" i="91"/>
  <c r="H664" i="91"/>
  <c r="B665" i="91"/>
  <c r="C665" i="91"/>
  <c r="D665" i="91"/>
  <c r="H665" i="91"/>
  <c r="B666" i="91"/>
  <c r="C666" i="91"/>
  <c r="D666" i="91"/>
  <c r="H666" i="91"/>
  <c r="B667" i="91"/>
  <c r="C667" i="91"/>
  <c r="D667" i="91"/>
  <c r="H667" i="91"/>
  <c r="B668" i="91"/>
  <c r="C668" i="91"/>
  <c r="D668" i="91"/>
  <c r="H668" i="91"/>
  <c r="B669" i="91"/>
  <c r="C669" i="91"/>
  <c r="D669" i="91"/>
  <c r="H669" i="91"/>
  <c r="B670" i="91"/>
  <c r="C670" i="91"/>
  <c r="D670" i="91"/>
  <c r="H670" i="91"/>
  <c r="B671" i="91"/>
  <c r="C671" i="91"/>
  <c r="D671" i="91"/>
  <c r="H671" i="91"/>
  <c r="B672" i="91"/>
  <c r="C672" i="91"/>
  <c r="D672" i="91"/>
  <c r="H672" i="91"/>
  <c r="B673" i="91"/>
  <c r="C673" i="91"/>
  <c r="D673" i="91"/>
  <c r="H673" i="91"/>
  <c r="B674" i="91"/>
  <c r="C674" i="91"/>
  <c r="D674" i="91"/>
  <c r="H674" i="91"/>
  <c r="B675" i="91"/>
  <c r="C675" i="91"/>
  <c r="D675" i="91"/>
  <c r="H675" i="91"/>
  <c r="B676" i="91"/>
  <c r="C676" i="91"/>
  <c r="D676" i="91"/>
  <c r="H676" i="91"/>
  <c r="B677" i="91"/>
  <c r="C677" i="91"/>
  <c r="D677" i="91"/>
  <c r="H677" i="91"/>
  <c r="B678" i="91"/>
  <c r="C678" i="91"/>
  <c r="D678" i="91"/>
  <c r="H678" i="91"/>
  <c r="B679" i="91"/>
  <c r="C679" i="91"/>
  <c r="D679" i="91"/>
  <c r="H679" i="91"/>
  <c r="B680" i="91"/>
  <c r="C680" i="91"/>
  <c r="D680" i="91"/>
  <c r="H680" i="91"/>
  <c r="B681" i="91"/>
  <c r="C681" i="91"/>
  <c r="D681" i="91"/>
  <c r="H681" i="91"/>
  <c r="B682" i="91"/>
  <c r="C682" i="91"/>
  <c r="D682" i="91"/>
  <c r="H682" i="91"/>
  <c r="B683" i="91"/>
  <c r="C683" i="91"/>
  <c r="D683" i="91"/>
  <c r="H683" i="91"/>
  <c r="B684" i="91"/>
  <c r="C684" i="91"/>
  <c r="D684" i="91"/>
  <c r="H684" i="91"/>
  <c r="B685" i="91"/>
  <c r="C685" i="91"/>
  <c r="D685" i="91"/>
  <c r="H685" i="91"/>
  <c r="B686" i="91"/>
  <c r="C686" i="91"/>
  <c r="D686" i="91"/>
  <c r="H686" i="91"/>
  <c r="B687" i="91"/>
  <c r="C687" i="91"/>
  <c r="D687" i="91"/>
  <c r="H687" i="91"/>
  <c r="B688" i="91"/>
  <c r="C688" i="91"/>
  <c r="D688" i="91"/>
  <c r="H688" i="91"/>
  <c r="B689" i="91"/>
  <c r="C689" i="91"/>
  <c r="D689" i="91"/>
  <c r="H689" i="91"/>
  <c r="B690" i="91"/>
  <c r="C690" i="91"/>
  <c r="D690" i="91"/>
  <c r="H690" i="91"/>
  <c r="B691" i="91"/>
  <c r="C691" i="91"/>
  <c r="D691" i="91"/>
  <c r="H691" i="91"/>
  <c r="B692" i="91"/>
  <c r="C692" i="91"/>
  <c r="D692" i="91"/>
  <c r="H692" i="91"/>
  <c r="B693" i="91"/>
  <c r="C693" i="91"/>
  <c r="D693" i="91"/>
  <c r="H693" i="91"/>
  <c r="B694" i="91"/>
  <c r="C694" i="91"/>
  <c r="D694" i="91"/>
  <c r="H694" i="91"/>
  <c r="B695" i="91"/>
  <c r="C695" i="91"/>
  <c r="D695" i="91"/>
  <c r="H695" i="91"/>
  <c r="B696" i="91"/>
  <c r="C696" i="91"/>
  <c r="D696" i="91"/>
  <c r="H696" i="91"/>
  <c r="B697" i="91"/>
  <c r="C697" i="91"/>
  <c r="D697" i="91"/>
  <c r="H697" i="91"/>
  <c r="B698" i="91"/>
  <c r="C698" i="91"/>
  <c r="D698" i="91"/>
  <c r="H698" i="91"/>
  <c r="B699" i="91"/>
  <c r="C699" i="91"/>
  <c r="D699" i="91"/>
  <c r="H699" i="91"/>
  <c r="B700" i="91"/>
  <c r="C700" i="91"/>
  <c r="D700" i="91"/>
  <c r="H700" i="91"/>
  <c r="B701" i="91"/>
  <c r="C701" i="91"/>
  <c r="D701" i="91"/>
  <c r="H701" i="91"/>
  <c r="B702" i="91"/>
  <c r="C702" i="91"/>
  <c r="D702" i="91"/>
  <c r="H702" i="91"/>
  <c r="B703" i="91"/>
  <c r="C703" i="91"/>
  <c r="D703" i="91"/>
  <c r="H703" i="91"/>
  <c r="B704" i="91"/>
  <c r="C704" i="91"/>
  <c r="D704" i="91"/>
  <c r="H704" i="91"/>
  <c r="B705" i="91"/>
  <c r="C705" i="91"/>
  <c r="D705" i="91"/>
  <c r="H705" i="91"/>
  <c r="B706" i="91"/>
  <c r="C706" i="91"/>
  <c r="D706" i="91"/>
  <c r="H706" i="91"/>
  <c r="B707" i="91"/>
  <c r="C707" i="91"/>
  <c r="D707" i="91"/>
  <c r="H707" i="91"/>
  <c r="B708" i="91"/>
  <c r="C708" i="91"/>
  <c r="D708" i="91"/>
  <c r="H708" i="91"/>
  <c r="B709" i="91"/>
  <c r="C709" i="91"/>
  <c r="D709" i="91"/>
  <c r="H709" i="91"/>
  <c r="B710" i="91"/>
  <c r="C710" i="91"/>
  <c r="D710" i="91"/>
  <c r="H710" i="91"/>
  <c r="B711" i="91"/>
  <c r="C711" i="91"/>
  <c r="D711" i="91"/>
  <c r="H711" i="91"/>
  <c r="B712" i="91"/>
  <c r="C712" i="91"/>
  <c r="D712" i="91"/>
  <c r="H712" i="91"/>
  <c r="B713" i="91"/>
  <c r="C713" i="91"/>
  <c r="D713" i="91"/>
  <c r="H713" i="91"/>
  <c r="B714" i="91"/>
  <c r="C714" i="91"/>
  <c r="D714" i="91"/>
  <c r="H714" i="91"/>
  <c r="B715" i="91"/>
  <c r="C715" i="91"/>
  <c r="D715" i="91"/>
  <c r="H715" i="91"/>
  <c r="B716" i="91"/>
  <c r="C716" i="91"/>
  <c r="D716" i="91"/>
  <c r="H716" i="91"/>
  <c r="B717" i="91"/>
  <c r="C717" i="91"/>
  <c r="D717" i="91"/>
  <c r="H717" i="91"/>
  <c r="B718" i="91"/>
  <c r="C718" i="91"/>
  <c r="D718" i="91"/>
  <c r="H718" i="91"/>
  <c r="B719" i="91"/>
  <c r="C719" i="91"/>
  <c r="D719" i="91"/>
  <c r="H719" i="91"/>
  <c r="B720" i="91"/>
  <c r="C720" i="91"/>
  <c r="D720" i="91"/>
  <c r="H720" i="91"/>
  <c r="B721" i="91"/>
  <c r="C721" i="91"/>
  <c r="D721" i="91"/>
  <c r="H721" i="91"/>
  <c r="B722" i="91"/>
  <c r="C722" i="91"/>
  <c r="D722" i="91"/>
  <c r="H722" i="91"/>
  <c r="B723" i="91"/>
  <c r="C723" i="91"/>
  <c r="D723" i="91"/>
  <c r="H723" i="91"/>
  <c r="B724" i="91"/>
  <c r="C724" i="91"/>
  <c r="D724" i="91"/>
  <c r="H724" i="91"/>
  <c r="B725" i="91"/>
  <c r="C725" i="91"/>
  <c r="D725" i="91"/>
  <c r="H725" i="91"/>
  <c r="B726" i="91"/>
  <c r="C726" i="91"/>
  <c r="D726" i="91"/>
  <c r="H726" i="91"/>
  <c r="B727" i="91"/>
  <c r="C727" i="91"/>
  <c r="D727" i="91"/>
  <c r="H727" i="91"/>
  <c r="B728" i="91"/>
  <c r="C728" i="91"/>
  <c r="D728" i="91"/>
  <c r="H728" i="91"/>
  <c r="B729" i="91"/>
  <c r="C729" i="91"/>
  <c r="D729" i="91"/>
  <c r="H729" i="91"/>
  <c r="B730" i="91"/>
  <c r="C730" i="91"/>
  <c r="D730" i="91"/>
  <c r="H730" i="91"/>
  <c r="B731" i="91"/>
  <c r="C731" i="91"/>
  <c r="D731" i="91"/>
  <c r="H731" i="91"/>
  <c r="B732" i="91"/>
  <c r="C732" i="91"/>
  <c r="D732" i="91"/>
  <c r="H732" i="91"/>
  <c r="B733" i="91"/>
  <c r="C733" i="91"/>
  <c r="D733" i="91"/>
  <c r="H733" i="91"/>
  <c r="B734" i="91"/>
  <c r="C734" i="91"/>
  <c r="D734" i="91"/>
  <c r="H734" i="91"/>
  <c r="B735" i="91"/>
  <c r="C735" i="91"/>
  <c r="D735" i="91"/>
  <c r="H735" i="91"/>
  <c r="B736" i="91"/>
  <c r="C736" i="91"/>
  <c r="D736" i="91"/>
  <c r="H736" i="91"/>
  <c r="B737" i="91"/>
  <c r="C737" i="91"/>
  <c r="D737" i="91"/>
  <c r="H737" i="91"/>
  <c r="B738" i="91"/>
  <c r="C738" i="91"/>
  <c r="D738" i="91"/>
  <c r="H738" i="91"/>
  <c r="B739" i="91"/>
  <c r="C739" i="91"/>
  <c r="D739" i="91"/>
  <c r="H739" i="91"/>
  <c r="B740" i="91"/>
  <c r="C740" i="91"/>
  <c r="D740" i="91"/>
  <c r="H740" i="91"/>
  <c r="B741" i="91"/>
  <c r="C741" i="91"/>
  <c r="D741" i="91"/>
  <c r="H741" i="91"/>
  <c r="B742" i="91"/>
  <c r="C742" i="91"/>
  <c r="D742" i="91"/>
  <c r="H742" i="91"/>
  <c r="B743" i="91"/>
  <c r="C743" i="91"/>
  <c r="D743" i="91"/>
  <c r="H743" i="91"/>
  <c r="B744" i="91"/>
  <c r="C744" i="91"/>
  <c r="D744" i="91"/>
  <c r="H744" i="91"/>
  <c r="B745" i="91"/>
  <c r="C745" i="91"/>
  <c r="D745" i="91"/>
  <c r="H745" i="91"/>
  <c r="B746" i="91"/>
  <c r="C746" i="91"/>
  <c r="D746" i="91"/>
  <c r="H746" i="91"/>
  <c r="B747" i="91"/>
  <c r="C747" i="91"/>
  <c r="D747" i="91"/>
  <c r="H747" i="91"/>
  <c r="B748" i="91"/>
  <c r="C748" i="91"/>
  <c r="D748" i="91"/>
  <c r="H748" i="91"/>
  <c r="B749" i="91"/>
  <c r="C749" i="91"/>
  <c r="D749" i="91"/>
  <c r="H749" i="91"/>
  <c r="B750" i="91"/>
  <c r="C750" i="91"/>
  <c r="D750" i="91"/>
  <c r="H750" i="91"/>
  <c r="B751" i="91"/>
  <c r="C751" i="91"/>
  <c r="D751" i="91"/>
  <c r="H751" i="91"/>
  <c r="B752" i="91"/>
  <c r="C752" i="91"/>
  <c r="D752" i="91"/>
  <c r="H752" i="91"/>
  <c r="B753" i="91"/>
  <c r="C753" i="91"/>
  <c r="D753" i="91"/>
  <c r="H753" i="91"/>
  <c r="B754" i="91"/>
  <c r="C754" i="91"/>
  <c r="D754" i="91"/>
  <c r="H754" i="91"/>
  <c r="B755" i="91"/>
  <c r="C755" i="91"/>
  <c r="D755" i="91"/>
  <c r="H755" i="91"/>
  <c r="B756" i="91"/>
  <c r="C756" i="91"/>
  <c r="D756" i="91"/>
  <c r="H756" i="91"/>
  <c r="B757" i="91"/>
  <c r="C757" i="91"/>
  <c r="D757" i="91"/>
  <c r="H757" i="91"/>
  <c r="B758" i="91"/>
  <c r="C758" i="91"/>
  <c r="D758" i="91"/>
  <c r="H758" i="91"/>
  <c r="B759" i="91"/>
  <c r="C759" i="91"/>
  <c r="D759" i="91"/>
  <c r="H759" i="91"/>
  <c r="B760" i="91"/>
  <c r="C760" i="91"/>
  <c r="D760" i="91"/>
  <c r="H760" i="91"/>
  <c r="B761" i="91"/>
  <c r="C761" i="91"/>
  <c r="D761" i="91"/>
  <c r="H761" i="91"/>
  <c r="B762" i="91"/>
  <c r="C762" i="91"/>
  <c r="D762" i="91"/>
  <c r="H762" i="91"/>
  <c r="B763" i="91"/>
  <c r="C763" i="91"/>
  <c r="D763" i="91"/>
  <c r="H763" i="91"/>
  <c r="B764" i="91"/>
  <c r="C764" i="91"/>
  <c r="D764" i="91"/>
  <c r="H764" i="91"/>
  <c r="B765" i="91"/>
  <c r="C765" i="91"/>
  <c r="D765" i="91"/>
  <c r="H765" i="91"/>
  <c r="B766" i="91"/>
  <c r="C766" i="91"/>
  <c r="D766" i="91"/>
  <c r="H766" i="91"/>
  <c r="B767" i="91"/>
  <c r="C767" i="91"/>
  <c r="D767" i="91"/>
  <c r="H767" i="91"/>
  <c r="B768" i="91"/>
  <c r="C768" i="91"/>
  <c r="D768" i="91"/>
  <c r="H768" i="91"/>
  <c r="B769" i="91"/>
  <c r="C769" i="91"/>
  <c r="D769" i="91"/>
  <c r="H769" i="91"/>
  <c r="B770" i="91"/>
  <c r="C770" i="91"/>
  <c r="D770" i="91"/>
  <c r="H770" i="91"/>
  <c r="B771" i="91"/>
  <c r="C771" i="91"/>
  <c r="D771" i="91"/>
  <c r="H771" i="91"/>
  <c r="B772" i="91"/>
  <c r="C772" i="91"/>
  <c r="D772" i="91"/>
  <c r="H772" i="91"/>
  <c r="B773" i="91"/>
  <c r="C773" i="91"/>
  <c r="D773" i="91"/>
  <c r="H773" i="91"/>
  <c r="B774" i="91"/>
  <c r="C774" i="91"/>
  <c r="D774" i="91"/>
  <c r="H774" i="91"/>
  <c r="B775" i="91"/>
  <c r="C775" i="91"/>
  <c r="D775" i="91"/>
  <c r="H775" i="91"/>
  <c r="B776" i="91"/>
  <c r="C776" i="91"/>
  <c r="D776" i="91"/>
  <c r="H776" i="91"/>
  <c r="B777" i="91"/>
  <c r="C777" i="91"/>
  <c r="D777" i="91"/>
  <c r="H777" i="91"/>
  <c r="B778" i="91"/>
  <c r="C778" i="91"/>
  <c r="D778" i="91"/>
  <c r="H778" i="91"/>
  <c r="B779" i="91"/>
  <c r="C779" i="91"/>
  <c r="D779" i="91"/>
  <c r="H779" i="91"/>
  <c r="B780" i="91"/>
  <c r="C780" i="91"/>
  <c r="D780" i="91"/>
  <c r="H780" i="91"/>
  <c r="B781" i="91"/>
  <c r="C781" i="91"/>
  <c r="D781" i="91"/>
  <c r="H781" i="91"/>
  <c r="B782" i="91"/>
  <c r="C782" i="91"/>
  <c r="D782" i="91"/>
  <c r="H782" i="91"/>
  <c r="B783" i="91"/>
  <c r="C783" i="91"/>
  <c r="D783" i="91"/>
  <c r="H783" i="91"/>
  <c r="B784" i="91"/>
  <c r="C784" i="91"/>
  <c r="D784" i="91"/>
  <c r="H784" i="91"/>
  <c r="B785" i="91"/>
  <c r="C785" i="91"/>
  <c r="D785" i="91"/>
  <c r="H785" i="91"/>
  <c r="B786" i="91"/>
  <c r="C786" i="91"/>
  <c r="D786" i="91"/>
  <c r="H786" i="91"/>
  <c r="B787" i="91"/>
  <c r="C787" i="91"/>
  <c r="D787" i="91"/>
  <c r="H787" i="91"/>
  <c r="B788" i="91"/>
  <c r="C788" i="91"/>
  <c r="D788" i="91"/>
  <c r="H788" i="91"/>
  <c r="B789" i="91"/>
  <c r="C789" i="91"/>
  <c r="D789" i="91"/>
  <c r="H789" i="91"/>
  <c r="B790" i="91"/>
  <c r="C790" i="91"/>
  <c r="D790" i="91"/>
  <c r="H790" i="91"/>
  <c r="B791" i="91"/>
  <c r="C791" i="91"/>
  <c r="D791" i="91"/>
  <c r="H791" i="91"/>
  <c r="B792" i="91"/>
  <c r="C792" i="91"/>
  <c r="D792" i="91"/>
  <c r="H792" i="91"/>
  <c r="B793" i="91"/>
  <c r="C793" i="91"/>
  <c r="D793" i="91"/>
  <c r="H793" i="91"/>
  <c r="B794" i="91"/>
  <c r="C794" i="91"/>
  <c r="D794" i="91"/>
  <c r="H794" i="91"/>
  <c r="B795" i="91"/>
  <c r="C795" i="91"/>
  <c r="D795" i="91"/>
  <c r="H795" i="91"/>
  <c r="B796" i="91"/>
  <c r="C796" i="91"/>
  <c r="D796" i="91"/>
  <c r="H796" i="91"/>
  <c r="B797" i="91"/>
  <c r="C797" i="91"/>
  <c r="D797" i="91"/>
  <c r="H797" i="91"/>
  <c r="B798" i="91"/>
  <c r="C798" i="91"/>
  <c r="D798" i="91"/>
  <c r="H798" i="91"/>
  <c r="B799" i="91"/>
  <c r="C799" i="91"/>
  <c r="D799" i="91"/>
  <c r="H799" i="91"/>
  <c r="B800" i="91"/>
  <c r="C800" i="91"/>
  <c r="D800" i="91"/>
  <c r="H800" i="91"/>
  <c r="B801" i="91"/>
  <c r="C801" i="91"/>
  <c r="D801" i="91"/>
  <c r="H801" i="91"/>
  <c r="B802" i="91"/>
  <c r="C802" i="91"/>
  <c r="D802" i="91"/>
  <c r="H802" i="91"/>
  <c r="B803" i="91"/>
  <c r="C803" i="91"/>
  <c r="D803" i="91"/>
  <c r="H803" i="91"/>
  <c r="B804" i="91"/>
  <c r="C804" i="91"/>
  <c r="D804" i="91"/>
  <c r="H804" i="91"/>
  <c r="B805" i="91"/>
  <c r="C805" i="91"/>
  <c r="D805" i="91"/>
  <c r="H805" i="91"/>
  <c r="B806" i="91"/>
  <c r="C806" i="91"/>
  <c r="D806" i="91"/>
  <c r="H806" i="91"/>
  <c r="B807" i="91"/>
  <c r="C807" i="91"/>
  <c r="D807" i="91"/>
  <c r="H807" i="91"/>
  <c r="B808" i="91"/>
  <c r="C808" i="91"/>
  <c r="D808" i="91"/>
  <c r="H808" i="91"/>
  <c r="B809" i="91"/>
  <c r="C809" i="91"/>
  <c r="D809" i="91"/>
  <c r="H809" i="91"/>
  <c r="B810" i="91"/>
  <c r="C810" i="91"/>
  <c r="D810" i="91"/>
  <c r="H810" i="91"/>
  <c r="B811" i="91"/>
  <c r="C811" i="91"/>
  <c r="D811" i="91"/>
  <c r="H811" i="91"/>
  <c r="B812" i="91"/>
  <c r="C812" i="91"/>
  <c r="D812" i="91"/>
  <c r="H812" i="91"/>
  <c r="B813" i="91"/>
  <c r="C813" i="91"/>
  <c r="D813" i="91"/>
  <c r="H813" i="91"/>
  <c r="B814" i="91"/>
  <c r="C814" i="91"/>
  <c r="D814" i="91"/>
  <c r="H814" i="91"/>
  <c r="B815" i="91"/>
  <c r="C815" i="91"/>
  <c r="D815" i="91"/>
  <c r="H815" i="91"/>
  <c r="B816" i="91"/>
  <c r="C816" i="91"/>
  <c r="D816" i="91"/>
  <c r="H816" i="91"/>
  <c r="B817" i="91"/>
  <c r="C817" i="91"/>
  <c r="D817" i="91"/>
  <c r="H817" i="91"/>
  <c r="B818" i="91"/>
  <c r="C818" i="91"/>
  <c r="D818" i="91"/>
  <c r="H818" i="91"/>
  <c r="B819" i="91"/>
  <c r="C819" i="91"/>
  <c r="D819" i="91"/>
  <c r="H819" i="91"/>
  <c r="B820" i="91"/>
  <c r="C820" i="91"/>
  <c r="D820" i="91"/>
  <c r="H820" i="91"/>
  <c r="B821" i="91"/>
  <c r="C821" i="91"/>
  <c r="D821" i="91"/>
  <c r="H821" i="91"/>
  <c r="B822" i="91"/>
  <c r="C822" i="91"/>
  <c r="D822" i="91"/>
  <c r="H822" i="91"/>
  <c r="B823" i="91"/>
  <c r="C823" i="91"/>
  <c r="D823" i="91"/>
  <c r="H823" i="91"/>
  <c r="B824" i="91"/>
  <c r="C824" i="91"/>
  <c r="D824" i="91"/>
  <c r="H824" i="91"/>
  <c r="B825" i="91"/>
  <c r="C825" i="91"/>
  <c r="D825" i="91"/>
  <c r="H825" i="91"/>
  <c r="B826" i="91"/>
  <c r="C826" i="91"/>
  <c r="D826" i="91"/>
  <c r="H826" i="91"/>
  <c r="B827" i="91"/>
  <c r="C827" i="91"/>
  <c r="D827" i="91"/>
  <c r="H827" i="91"/>
  <c r="B828" i="91"/>
  <c r="C828" i="91"/>
  <c r="D828" i="91"/>
  <c r="H828" i="91"/>
  <c r="B829" i="91"/>
  <c r="C829" i="91"/>
  <c r="D829" i="91"/>
  <c r="H829" i="91"/>
  <c r="B830" i="91"/>
  <c r="C830" i="91"/>
  <c r="D830" i="91"/>
  <c r="H830" i="91"/>
  <c r="B831" i="91"/>
  <c r="C831" i="91"/>
  <c r="D831" i="91"/>
  <c r="H831" i="91"/>
  <c r="B832" i="91"/>
  <c r="C832" i="91"/>
  <c r="D832" i="91"/>
  <c r="H832" i="91"/>
  <c r="B833" i="91"/>
  <c r="C833" i="91"/>
  <c r="D833" i="91"/>
  <c r="H833" i="91"/>
  <c r="B834" i="91"/>
  <c r="C834" i="91"/>
  <c r="D834" i="91"/>
  <c r="H834" i="91"/>
  <c r="B835" i="91"/>
  <c r="C835" i="91"/>
  <c r="D835" i="91"/>
  <c r="H835" i="91"/>
  <c r="B836" i="91"/>
  <c r="C836" i="91"/>
  <c r="D836" i="91"/>
  <c r="H836" i="91"/>
  <c r="B837" i="91"/>
  <c r="C837" i="91"/>
  <c r="D837" i="91"/>
  <c r="H837" i="91"/>
  <c r="B838" i="91"/>
  <c r="C838" i="91"/>
  <c r="D838" i="91"/>
  <c r="H838" i="91"/>
  <c r="B839" i="91"/>
  <c r="C839" i="91"/>
  <c r="D839" i="91"/>
  <c r="H839" i="91"/>
  <c r="B840" i="91"/>
  <c r="C840" i="91"/>
  <c r="D840" i="91"/>
  <c r="H840" i="91"/>
  <c r="B841" i="91"/>
  <c r="C841" i="91"/>
  <c r="D841" i="91"/>
  <c r="H841" i="91"/>
  <c r="B842" i="91"/>
  <c r="C842" i="91"/>
  <c r="D842" i="91"/>
  <c r="H842" i="91"/>
  <c r="B843" i="91"/>
  <c r="C843" i="91"/>
  <c r="D843" i="91"/>
  <c r="H843" i="91"/>
  <c r="B844" i="91"/>
  <c r="C844" i="91"/>
  <c r="D844" i="91"/>
  <c r="H844" i="91"/>
  <c r="B845" i="91"/>
  <c r="C845" i="91"/>
  <c r="D845" i="91"/>
  <c r="H845" i="91"/>
  <c r="B846" i="91"/>
  <c r="C846" i="91"/>
  <c r="D846" i="91"/>
  <c r="H846" i="91"/>
  <c r="B847" i="91"/>
  <c r="C847" i="91"/>
  <c r="D847" i="91"/>
  <c r="H847" i="91"/>
  <c r="B848" i="91"/>
  <c r="C848" i="91"/>
  <c r="D848" i="91"/>
  <c r="H848" i="91"/>
  <c r="B849" i="91"/>
  <c r="C849" i="91"/>
  <c r="D849" i="91"/>
  <c r="H849" i="91"/>
  <c r="B850" i="91"/>
  <c r="C850" i="91"/>
  <c r="D850" i="91"/>
  <c r="H850" i="91"/>
  <c r="B851" i="91"/>
  <c r="C851" i="91"/>
  <c r="D851" i="91"/>
  <c r="H851" i="91"/>
  <c r="B852" i="91"/>
  <c r="C852" i="91"/>
  <c r="D852" i="91"/>
  <c r="H852" i="91"/>
  <c r="B853" i="91"/>
  <c r="C853" i="91"/>
  <c r="D853" i="91"/>
  <c r="H853" i="91"/>
  <c r="B854" i="91"/>
  <c r="C854" i="91"/>
  <c r="D854" i="91"/>
  <c r="H854" i="91"/>
  <c r="B855" i="91"/>
  <c r="C855" i="91"/>
  <c r="D855" i="91"/>
  <c r="H855" i="91"/>
  <c r="B856" i="91"/>
  <c r="C856" i="91"/>
  <c r="D856" i="91"/>
  <c r="H856" i="91"/>
  <c r="B857" i="91"/>
  <c r="C857" i="91"/>
  <c r="D857" i="91"/>
  <c r="H857" i="91"/>
  <c r="B858" i="91"/>
  <c r="C858" i="91"/>
  <c r="D858" i="91"/>
  <c r="H858" i="91"/>
  <c r="B859" i="91"/>
  <c r="C859" i="91"/>
  <c r="D859" i="91"/>
  <c r="H859" i="91"/>
  <c r="B860" i="91"/>
  <c r="C860" i="91"/>
  <c r="D860" i="91"/>
  <c r="H860" i="91"/>
  <c r="B861" i="91"/>
  <c r="C861" i="91"/>
  <c r="D861" i="91"/>
  <c r="H861" i="91"/>
  <c r="B862" i="91"/>
  <c r="C862" i="91"/>
  <c r="D862" i="91"/>
  <c r="H862" i="91"/>
  <c r="B863" i="91"/>
  <c r="C863" i="91"/>
  <c r="D863" i="91"/>
  <c r="H863" i="91"/>
  <c r="B864" i="91"/>
  <c r="C864" i="91"/>
  <c r="D864" i="91"/>
  <c r="H864" i="91"/>
  <c r="B865" i="91"/>
  <c r="C865" i="91"/>
  <c r="D865" i="91"/>
  <c r="H865" i="91"/>
  <c r="B866" i="91"/>
  <c r="C866" i="91"/>
  <c r="D866" i="91"/>
  <c r="H866" i="91"/>
  <c r="B867" i="91"/>
  <c r="C867" i="91"/>
  <c r="D867" i="91"/>
  <c r="H867" i="91"/>
  <c r="B868" i="91"/>
  <c r="C868" i="91"/>
  <c r="D868" i="91"/>
  <c r="H868" i="91"/>
  <c r="B869" i="91"/>
  <c r="C869" i="91"/>
  <c r="D869" i="91"/>
  <c r="H869" i="91"/>
  <c r="B870" i="91"/>
  <c r="C870" i="91"/>
  <c r="D870" i="91"/>
  <c r="H870" i="91"/>
  <c r="B871" i="91"/>
  <c r="C871" i="91"/>
  <c r="D871" i="91"/>
  <c r="H871" i="91"/>
  <c r="B872" i="91"/>
  <c r="C872" i="91"/>
  <c r="D872" i="91"/>
  <c r="H872" i="91"/>
  <c r="B873" i="91"/>
  <c r="C873" i="91"/>
  <c r="D873" i="91"/>
  <c r="H873" i="91"/>
  <c r="B874" i="91"/>
  <c r="C874" i="91"/>
  <c r="D874" i="91"/>
  <c r="H874" i="91"/>
  <c r="B875" i="91"/>
  <c r="C875" i="91"/>
  <c r="D875" i="91"/>
  <c r="H875" i="91"/>
  <c r="B876" i="91"/>
  <c r="C876" i="91"/>
  <c r="D876" i="91"/>
  <c r="H876" i="91"/>
  <c r="B877" i="91"/>
  <c r="C877" i="91"/>
  <c r="D877" i="91"/>
  <c r="H877" i="91"/>
  <c r="B878" i="91"/>
  <c r="C878" i="91"/>
  <c r="D878" i="91"/>
  <c r="H878" i="91"/>
  <c r="B879" i="91"/>
  <c r="C879" i="91"/>
  <c r="D879" i="91"/>
  <c r="H879" i="91"/>
  <c r="B880" i="91"/>
  <c r="C880" i="91"/>
  <c r="D880" i="91"/>
  <c r="H880" i="91"/>
  <c r="B881" i="91"/>
  <c r="C881" i="91"/>
  <c r="D881" i="91"/>
  <c r="H881" i="91"/>
  <c r="B882" i="91"/>
  <c r="C882" i="91"/>
  <c r="D882" i="91"/>
  <c r="H882" i="91"/>
  <c r="B883" i="91"/>
  <c r="C883" i="91"/>
  <c r="D883" i="91"/>
  <c r="H883" i="91"/>
  <c r="B884" i="91"/>
  <c r="C884" i="91"/>
  <c r="D884" i="91"/>
  <c r="H884" i="91"/>
  <c r="B885" i="91"/>
  <c r="C885" i="91"/>
  <c r="D885" i="91"/>
  <c r="H885" i="91"/>
  <c r="B886" i="91"/>
  <c r="C886" i="91"/>
  <c r="D886" i="91"/>
  <c r="H886" i="91"/>
  <c r="B887" i="91"/>
  <c r="C887" i="91"/>
  <c r="D887" i="91"/>
  <c r="H887" i="91"/>
  <c r="B888" i="91"/>
  <c r="C888" i="91"/>
  <c r="D888" i="91"/>
  <c r="H888" i="91"/>
  <c r="B889" i="91"/>
  <c r="C889" i="91"/>
  <c r="D889" i="91"/>
  <c r="H889" i="91"/>
  <c r="B890" i="91"/>
  <c r="C890" i="91"/>
  <c r="D890" i="91"/>
  <c r="H890" i="91"/>
  <c r="B891" i="91"/>
  <c r="C891" i="91"/>
  <c r="D891" i="91"/>
  <c r="H891" i="91"/>
  <c r="B892" i="91"/>
  <c r="C892" i="91"/>
  <c r="D892" i="91"/>
  <c r="H892" i="91"/>
  <c r="B893" i="91"/>
  <c r="C893" i="91"/>
  <c r="D893" i="91"/>
  <c r="H893" i="91"/>
  <c r="B894" i="91"/>
  <c r="C894" i="91"/>
  <c r="D894" i="91"/>
  <c r="H894" i="91"/>
  <c r="B895" i="91"/>
  <c r="C895" i="91"/>
  <c r="D895" i="91"/>
  <c r="H895" i="91"/>
  <c r="B896" i="91"/>
  <c r="C896" i="91"/>
  <c r="D896" i="91"/>
  <c r="H896" i="91"/>
  <c r="B897" i="91"/>
  <c r="C897" i="91"/>
  <c r="D897" i="91"/>
  <c r="H897" i="91"/>
  <c r="B898" i="91"/>
  <c r="C898" i="91"/>
  <c r="D898" i="91"/>
  <c r="H898" i="91"/>
  <c r="B899" i="91"/>
  <c r="C899" i="91"/>
  <c r="D899" i="91"/>
  <c r="H899" i="91"/>
  <c r="B900" i="91"/>
  <c r="C900" i="91"/>
  <c r="D900" i="91"/>
  <c r="H900" i="91"/>
  <c r="B901" i="91"/>
  <c r="C901" i="91"/>
  <c r="D901" i="91"/>
  <c r="H901" i="91"/>
  <c r="B902" i="91"/>
  <c r="C902" i="91"/>
  <c r="D902" i="91"/>
  <c r="H902" i="91"/>
  <c r="B903" i="91"/>
  <c r="C903" i="91"/>
  <c r="D903" i="91"/>
  <c r="H903" i="91"/>
  <c r="B904" i="91"/>
  <c r="C904" i="91"/>
  <c r="D904" i="91"/>
  <c r="H904" i="91"/>
  <c r="B905" i="91"/>
  <c r="C905" i="91"/>
  <c r="D905" i="91"/>
  <c r="H905" i="91"/>
  <c r="B906" i="91"/>
  <c r="C906" i="91"/>
  <c r="D906" i="91"/>
  <c r="H906" i="91"/>
  <c r="B907" i="91"/>
  <c r="C907" i="91"/>
  <c r="D907" i="91"/>
  <c r="H907" i="91"/>
  <c r="B908" i="91"/>
  <c r="C908" i="91"/>
  <c r="D908" i="91"/>
  <c r="H908" i="91"/>
  <c r="B909" i="91"/>
  <c r="C909" i="91"/>
  <c r="D909" i="91"/>
  <c r="H909" i="91"/>
  <c r="B910" i="91"/>
  <c r="C910" i="91"/>
  <c r="D910" i="91"/>
  <c r="H910" i="91"/>
  <c r="B911" i="91"/>
  <c r="C911" i="91"/>
  <c r="D911" i="91"/>
  <c r="H911" i="91"/>
  <c r="B912" i="91"/>
  <c r="C912" i="91"/>
  <c r="D912" i="91"/>
  <c r="H912" i="91"/>
  <c r="B913" i="91"/>
  <c r="C913" i="91"/>
  <c r="D913" i="91"/>
  <c r="H913" i="91"/>
  <c r="B914" i="91"/>
  <c r="C914" i="91"/>
  <c r="D914" i="91"/>
  <c r="H914" i="91"/>
  <c r="B915" i="91"/>
  <c r="C915" i="91"/>
  <c r="D915" i="91"/>
  <c r="H915" i="91"/>
  <c r="B916" i="91"/>
  <c r="C916" i="91"/>
  <c r="D916" i="91"/>
  <c r="H916" i="91"/>
  <c r="B917" i="91"/>
  <c r="C917" i="91"/>
  <c r="D917" i="91"/>
  <c r="H917" i="91"/>
  <c r="B918" i="91"/>
  <c r="C918" i="91"/>
  <c r="D918" i="91"/>
  <c r="H918" i="91"/>
  <c r="B919" i="91"/>
  <c r="C919" i="91"/>
  <c r="D919" i="91"/>
  <c r="H919" i="91"/>
  <c r="B920" i="91"/>
  <c r="C920" i="91"/>
  <c r="D920" i="91"/>
  <c r="H920" i="91"/>
  <c r="B921" i="91"/>
  <c r="C921" i="91"/>
  <c r="D921" i="91"/>
  <c r="H921" i="91"/>
  <c r="B922" i="91"/>
  <c r="C922" i="91"/>
  <c r="D922" i="91"/>
  <c r="H922" i="91"/>
  <c r="B923" i="91"/>
  <c r="C923" i="91"/>
  <c r="D923" i="91"/>
  <c r="H923" i="91"/>
  <c r="B924" i="91"/>
  <c r="C924" i="91"/>
  <c r="D924" i="91"/>
  <c r="H924" i="91"/>
  <c r="B925" i="91"/>
  <c r="C925" i="91"/>
  <c r="D925" i="91"/>
  <c r="H925" i="91"/>
  <c r="B926" i="91"/>
  <c r="C926" i="91"/>
  <c r="D926" i="91"/>
  <c r="H926" i="91"/>
  <c r="B927" i="91"/>
  <c r="C927" i="91"/>
  <c r="D927" i="91"/>
  <c r="H927" i="91"/>
  <c r="B928" i="91"/>
  <c r="C928" i="91"/>
  <c r="D928" i="91"/>
  <c r="H928" i="91"/>
  <c r="B929" i="91"/>
  <c r="C929" i="91"/>
  <c r="D929" i="91"/>
  <c r="H929" i="91"/>
  <c r="B930" i="91"/>
  <c r="C930" i="91"/>
  <c r="D930" i="91"/>
  <c r="H930" i="91"/>
  <c r="B931" i="91"/>
  <c r="C931" i="91"/>
  <c r="D931" i="91"/>
  <c r="H931" i="91"/>
  <c r="B932" i="91"/>
  <c r="C932" i="91"/>
  <c r="D932" i="91"/>
  <c r="H932" i="91"/>
  <c r="B933" i="91"/>
  <c r="C933" i="91"/>
  <c r="D933" i="91"/>
  <c r="H933" i="91"/>
  <c r="B934" i="91"/>
  <c r="C934" i="91"/>
  <c r="D934" i="91"/>
  <c r="H934" i="91"/>
  <c r="B935" i="91"/>
  <c r="C935" i="91"/>
  <c r="D935" i="91"/>
  <c r="H935" i="91"/>
  <c r="B936" i="91"/>
  <c r="C936" i="91"/>
  <c r="D936" i="91"/>
  <c r="H936" i="91"/>
  <c r="B937" i="91"/>
  <c r="C937" i="91"/>
  <c r="D937" i="91"/>
  <c r="H937" i="91"/>
  <c r="B938" i="91"/>
  <c r="C938" i="91"/>
  <c r="D938" i="91"/>
  <c r="H938" i="91"/>
  <c r="B939" i="91"/>
  <c r="C939" i="91"/>
  <c r="D939" i="91"/>
  <c r="H939" i="91"/>
  <c r="B940" i="91"/>
  <c r="C940" i="91"/>
  <c r="D940" i="91"/>
  <c r="H940" i="91"/>
  <c r="B941" i="91"/>
  <c r="C941" i="91"/>
  <c r="D941" i="91"/>
  <c r="H941" i="91"/>
  <c r="B942" i="91"/>
  <c r="C942" i="91"/>
  <c r="D942" i="91"/>
  <c r="H942" i="91"/>
  <c r="B943" i="91"/>
  <c r="C943" i="91"/>
  <c r="D943" i="91"/>
  <c r="H943" i="91"/>
  <c r="B944" i="91"/>
  <c r="C944" i="91"/>
  <c r="D944" i="91"/>
  <c r="H944" i="91"/>
  <c r="B945" i="91"/>
  <c r="C945" i="91"/>
  <c r="D945" i="91"/>
  <c r="H945" i="91"/>
  <c r="B946" i="91"/>
  <c r="C946" i="91"/>
  <c r="D946" i="91"/>
  <c r="H946" i="91"/>
  <c r="B947" i="91"/>
  <c r="C947" i="91"/>
  <c r="D947" i="91"/>
  <c r="H947" i="91"/>
  <c r="B948" i="91"/>
  <c r="C948" i="91"/>
  <c r="D948" i="91"/>
  <c r="H948" i="91"/>
  <c r="B949" i="91"/>
  <c r="C949" i="91"/>
  <c r="D949" i="91"/>
  <c r="H949" i="91"/>
  <c r="B950" i="91"/>
  <c r="C950" i="91"/>
  <c r="D950" i="91"/>
  <c r="H950" i="91"/>
  <c r="B951" i="91"/>
  <c r="C951" i="91"/>
  <c r="D951" i="91"/>
  <c r="H951" i="91"/>
  <c r="B952" i="91"/>
  <c r="C952" i="91"/>
  <c r="D952" i="91"/>
  <c r="H952" i="91"/>
  <c r="B953" i="91"/>
  <c r="C953" i="91"/>
  <c r="D953" i="91"/>
  <c r="H953" i="91"/>
  <c r="B954" i="91"/>
  <c r="C954" i="91"/>
  <c r="D954" i="91"/>
  <c r="H954" i="91"/>
  <c r="B955" i="91"/>
  <c r="C955" i="91"/>
  <c r="D955" i="91"/>
  <c r="H955" i="91"/>
  <c r="B956" i="91"/>
  <c r="C956" i="91"/>
  <c r="D956" i="91"/>
  <c r="H956" i="91"/>
  <c r="B957" i="91"/>
  <c r="C957" i="91"/>
  <c r="D957" i="91"/>
  <c r="H957" i="91"/>
  <c r="B958" i="91"/>
  <c r="C958" i="91"/>
  <c r="D958" i="91"/>
  <c r="H958" i="91"/>
  <c r="B959" i="91"/>
  <c r="C959" i="91"/>
  <c r="D959" i="91"/>
  <c r="H959" i="91"/>
  <c r="B960" i="91"/>
  <c r="C960" i="91"/>
  <c r="D960" i="91"/>
  <c r="H960" i="91"/>
  <c r="B961" i="91"/>
  <c r="C961" i="91"/>
  <c r="D961" i="91"/>
  <c r="H961" i="91"/>
  <c r="B962" i="91"/>
  <c r="C962" i="91"/>
  <c r="D962" i="91"/>
  <c r="H962" i="91"/>
  <c r="B963" i="91"/>
  <c r="C963" i="91"/>
  <c r="D963" i="91"/>
  <c r="H963" i="91"/>
  <c r="B964" i="91"/>
  <c r="C964" i="91"/>
  <c r="D964" i="91"/>
  <c r="H964" i="91"/>
  <c r="B965" i="91"/>
  <c r="C965" i="91"/>
  <c r="D965" i="91"/>
  <c r="H965" i="91"/>
  <c r="B966" i="91"/>
  <c r="C966" i="91"/>
  <c r="D966" i="91"/>
  <c r="H966" i="91"/>
  <c r="B967" i="91"/>
  <c r="C967" i="91"/>
  <c r="D967" i="91"/>
  <c r="H967" i="91"/>
  <c r="B968" i="91"/>
  <c r="C968" i="91"/>
  <c r="D968" i="91"/>
  <c r="H968" i="91"/>
  <c r="B969" i="91"/>
  <c r="C969" i="91"/>
  <c r="D969" i="91"/>
  <c r="H969" i="91"/>
  <c r="B970" i="91"/>
  <c r="C970" i="91"/>
  <c r="D970" i="91"/>
  <c r="H970" i="91"/>
  <c r="B971" i="91"/>
  <c r="C971" i="91"/>
  <c r="D971" i="91"/>
  <c r="H971" i="91"/>
  <c r="B972" i="91"/>
  <c r="C972" i="91"/>
  <c r="D972" i="91"/>
  <c r="H972" i="91"/>
  <c r="B973" i="91"/>
  <c r="C973" i="91"/>
  <c r="D973" i="91"/>
  <c r="H973" i="91"/>
  <c r="B974" i="91"/>
  <c r="C974" i="91"/>
  <c r="D974" i="91"/>
  <c r="H974" i="91"/>
  <c r="B975" i="91"/>
  <c r="C975" i="91"/>
  <c r="D975" i="91"/>
  <c r="H975" i="91"/>
  <c r="B976" i="91"/>
  <c r="C976" i="91"/>
  <c r="D976" i="91"/>
  <c r="H976" i="91"/>
  <c r="B977" i="91"/>
  <c r="C977" i="91"/>
  <c r="D977" i="91"/>
  <c r="H977" i="91"/>
  <c r="B978" i="91"/>
  <c r="C978" i="91"/>
  <c r="D978" i="91"/>
  <c r="H978" i="91"/>
  <c r="B979" i="91"/>
  <c r="C979" i="91"/>
  <c r="D979" i="91"/>
  <c r="H979" i="91"/>
  <c r="B980" i="91"/>
  <c r="C980" i="91"/>
  <c r="D980" i="91"/>
  <c r="H980" i="91"/>
  <c r="B981" i="91"/>
  <c r="C981" i="91"/>
  <c r="D981" i="91"/>
  <c r="H981" i="91"/>
  <c r="B982" i="91"/>
  <c r="C982" i="91"/>
  <c r="D982" i="91"/>
  <c r="H982" i="91"/>
  <c r="B983" i="91"/>
  <c r="C983" i="91"/>
  <c r="D983" i="91"/>
  <c r="H983" i="91"/>
  <c r="B984" i="91"/>
  <c r="C984" i="91"/>
  <c r="D984" i="91"/>
  <c r="H984" i="91"/>
  <c r="B985" i="91"/>
  <c r="C985" i="91"/>
  <c r="D985" i="91"/>
  <c r="H985" i="91"/>
  <c r="B986" i="91"/>
  <c r="C986" i="91"/>
  <c r="D986" i="91"/>
  <c r="H986" i="91"/>
  <c r="B987" i="91"/>
  <c r="C987" i="91"/>
  <c r="D987" i="91"/>
  <c r="H987" i="91"/>
  <c r="B988" i="91"/>
  <c r="C988" i="91"/>
  <c r="D988" i="91"/>
  <c r="H988" i="91"/>
  <c r="K988" i="91"/>
  <c r="L988" i="91"/>
  <c r="M988" i="91"/>
  <c r="N988" i="91"/>
  <c r="O988" i="91"/>
  <c r="P988" i="91"/>
  <c r="A988" i="91" s="1"/>
  <c r="B989" i="91"/>
  <c r="C989" i="91"/>
  <c r="D989" i="91"/>
  <c r="H989" i="91"/>
  <c r="K989" i="91"/>
  <c r="L989" i="91"/>
  <c r="M989" i="91"/>
  <c r="N989" i="91"/>
  <c r="O989" i="91"/>
  <c r="P989" i="91"/>
  <c r="A989" i="91" s="1"/>
  <c r="B990" i="91"/>
  <c r="C990" i="91"/>
  <c r="D990" i="91"/>
  <c r="H990" i="91"/>
  <c r="K990" i="91"/>
  <c r="L990" i="91"/>
  <c r="M990" i="91"/>
  <c r="N990" i="91"/>
  <c r="O990" i="91"/>
  <c r="P990" i="91"/>
  <c r="A990" i="91" s="1"/>
  <c r="B991" i="91"/>
  <c r="C991" i="91"/>
  <c r="D991" i="91"/>
  <c r="H991" i="91"/>
  <c r="K991" i="91"/>
  <c r="L991" i="91"/>
  <c r="M991" i="91"/>
  <c r="N991" i="91"/>
  <c r="O991" i="91"/>
  <c r="P991" i="91"/>
  <c r="A991" i="91" s="1"/>
  <c r="B992" i="91"/>
  <c r="C992" i="91"/>
  <c r="D992" i="91"/>
  <c r="H992" i="91"/>
  <c r="K992" i="91"/>
  <c r="L992" i="91"/>
  <c r="M992" i="91"/>
  <c r="N992" i="91"/>
  <c r="O992" i="91"/>
  <c r="P992" i="91"/>
  <c r="A992" i="91" s="1"/>
  <c r="B993" i="91"/>
  <c r="C993" i="91"/>
  <c r="D993" i="91"/>
  <c r="H993" i="91"/>
  <c r="K993" i="91"/>
  <c r="L993" i="91"/>
  <c r="M993" i="91"/>
  <c r="N993" i="91"/>
  <c r="O993" i="91"/>
  <c r="P993" i="91"/>
  <c r="A993" i="91" s="1"/>
  <c r="B994" i="91"/>
  <c r="C994" i="91"/>
  <c r="D994" i="91"/>
  <c r="H994" i="91"/>
  <c r="K994" i="91"/>
  <c r="L994" i="91"/>
  <c r="M994" i="91"/>
  <c r="N994" i="91"/>
  <c r="O994" i="91"/>
  <c r="P994" i="91"/>
  <c r="A994" i="91" s="1"/>
  <c r="B995" i="91"/>
  <c r="C995" i="91"/>
  <c r="D995" i="91"/>
  <c r="H995" i="91"/>
  <c r="K995" i="91"/>
  <c r="L995" i="91"/>
  <c r="M995" i="91"/>
  <c r="N995" i="91"/>
  <c r="O995" i="91"/>
  <c r="P995" i="91"/>
  <c r="A995" i="91" s="1"/>
  <c r="B996" i="91"/>
  <c r="C996" i="91"/>
  <c r="D996" i="91"/>
  <c r="H996" i="91"/>
  <c r="K996" i="91"/>
  <c r="L996" i="91"/>
  <c r="M996" i="91"/>
  <c r="N996" i="91"/>
  <c r="O996" i="91"/>
  <c r="P996" i="91"/>
  <c r="A996" i="91" s="1"/>
  <c r="B997" i="91"/>
  <c r="C997" i="91"/>
  <c r="D997" i="91"/>
  <c r="H997" i="91"/>
  <c r="K997" i="91"/>
  <c r="L997" i="91"/>
  <c r="M997" i="91"/>
  <c r="N997" i="91"/>
  <c r="O997" i="91"/>
  <c r="P997" i="91"/>
  <c r="A997" i="91" s="1"/>
  <c r="B998" i="91"/>
  <c r="C998" i="91"/>
  <c r="D998" i="91"/>
  <c r="H998" i="91"/>
  <c r="K998" i="91"/>
  <c r="L998" i="91"/>
  <c r="M998" i="91"/>
  <c r="N998" i="91"/>
  <c r="O998" i="91"/>
  <c r="P998" i="91"/>
  <c r="A998" i="91" s="1"/>
  <c r="B999" i="91"/>
  <c r="C999" i="91"/>
  <c r="D999" i="91"/>
  <c r="H999" i="91"/>
  <c r="K999" i="91"/>
  <c r="L999" i="91"/>
  <c r="M999" i="91"/>
  <c r="N999" i="91"/>
  <c r="O999" i="91"/>
  <c r="P999" i="91"/>
  <c r="A999" i="91" s="1"/>
  <c r="B1000" i="91"/>
  <c r="C1000" i="91"/>
  <c r="D1000" i="91"/>
  <c r="H1000" i="91"/>
  <c r="K1000" i="91"/>
  <c r="L1000" i="91"/>
  <c r="M1000" i="91"/>
  <c r="N1000" i="91"/>
  <c r="O1000" i="91"/>
  <c r="P1000" i="91"/>
  <c r="A1000" i="91" s="1"/>
  <c r="B1001" i="91"/>
  <c r="C1001" i="91"/>
  <c r="D1001" i="91"/>
  <c r="E1001" i="91"/>
  <c r="H1001" i="91"/>
  <c r="K1001" i="91"/>
  <c r="L1001" i="91"/>
  <c r="M1001" i="91"/>
  <c r="N1001" i="91"/>
  <c r="O1001" i="91"/>
  <c r="P1001" i="91"/>
  <c r="A1001" i="91" s="1"/>
  <c r="B1002" i="91"/>
  <c r="C1002" i="91"/>
  <c r="D1002" i="91"/>
  <c r="E1002" i="91"/>
  <c r="F1002" i="91"/>
  <c r="G1002" i="91"/>
  <c r="H1002" i="91"/>
  <c r="K1002" i="91"/>
  <c r="L1002" i="91"/>
  <c r="M1002" i="91"/>
  <c r="N1002" i="91"/>
  <c r="O1002" i="91"/>
  <c r="P1002" i="91"/>
  <c r="A1002" i="91" s="1"/>
  <c r="B1003" i="91"/>
  <c r="C1003" i="91"/>
  <c r="D1003" i="91"/>
  <c r="E1003" i="91"/>
  <c r="F1003" i="91"/>
  <c r="G1003" i="91"/>
  <c r="H1003" i="91"/>
  <c r="K1003" i="91"/>
  <c r="L1003" i="91"/>
  <c r="M1003" i="91"/>
  <c r="N1003" i="91"/>
  <c r="O1003" i="91"/>
  <c r="P1003" i="91"/>
  <c r="A1003" i="91" s="1"/>
  <c r="B1004" i="91"/>
  <c r="C1004" i="91"/>
  <c r="D1004" i="91"/>
  <c r="E1004" i="91"/>
  <c r="F1004" i="91"/>
  <c r="G1004" i="91"/>
  <c r="H1004" i="91"/>
  <c r="K1004" i="91"/>
  <c r="L1004" i="91"/>
  <c r="M1004" i="91"/>
  <c r="N1004" i="91"/>
  <c r="O1004" i="91"/>
  <c r="P1004" i="91"/>
  <c r="A1004" i="91" s="1"/>
  <c r="B1005" i="91"/>
  <c r="C1005" i="91"/>
  <c r="D1005" i="91"/>
  <c r="E1005" i="91"/>
  <c r="F1005" i="91"/>
  <c r="G1005" i="91"/>
  <c r="H1005" i="91"/>
  <c r="K1005" i="91"/>
  <c r="L1005" i="91"/>
  <c r="M1005" i="91"/>
  <c r="N1005" i="91"/>
  <c r="O1005" i="91"/>
  <c r="P1005" i="91"/>
  <c r="A1005" i="91" s="1"/>
  <c r="B1006" i="91"/>
  <c r="C1006" i="91"/>
  <c r="D1006" i="91"/>
  <c r="E1006" i="91"/>
  <c r="F1006" i="91"/>
  <c r="G1006" i="91"/>
  <c r="H1006" i="91"/>
  <c r="K1006" i="91"/>
  <c r="L1006" i="91"/>
  <c r="M1006" i="91"/>
  <c r="N1006" i="91"/>
  <c r="O1006" i="91"/>
  <c r="P1006" i="91"/>
  <c r="A1006" i="91" s="1"/>
  <c r="B1007" i="91"/>
  <c r="C1007" i="91"/>
  <c r="D1007" i="91"/>
  <c r="E1007" i="91"/>
  <c r="F1007" i="91"/>
  <c r="G1007" i="91"/>
  <c r="H1007" i="91"/>
  <c r="K1007" i="91"/>
  <c r="L1007" i="91"/>
  <c r="M1007" i="91"/>
  <c r="N1007" i="91"/>
  <c r="O1007" i="91"/>
  <c r="P1007" i="91"/>
  <c r="A1007" i="91" s="1"/>
  <c r="B1008" i="91"/>
  <c r="C1008" i="91"/>
  <c r="D1008" i="91"/>
  <c r="E1008" i="91"/>
  <c r="F1008" i="91"/>
  <c r="G1008" i="91"/>
  <c r="H1008" i="91"/>
  <c r="I1008" i="91"/>
  <c r="J1008" i="91"/>
  <c r="K1008" i="91"/>
  <c r="L1008" i="91"/>
  <c r="M1008" i="91"/>
  <c r="N1008" i="91"/>
  <c r="O1008" i="91"/>
  <c r="P1008" i="91"/>
  <c r="A1008" i="91" s="1"/>
  <c r="B1009" i="91"/>
  <c r="C1009" i="91"/>
  <c r="D1009" i="91"/>
  <c r="E1009" i="91"/>
  <c r="F1009" i="91"/>
  <c r="G1009" i="91"/>
  <c r="H1009" i="91"/>
  <c r="I1009" i="91"/>
  <c r="J1009" i="91"/>
  <c r="K1009" i="91"/>
  <c r="L1009" i="91"/>
  <c r="M1009" i="91"/>
  <c r="N1009" i="91"/>
  <c r="O1009" i="91"/>
  <c r="P1009" i="91"/>
  <c r="A1009" i="91" s="1"/>
  <c r="B1010" i="91"/>
  <c r="C1010" i="91"/>
  <c r="D1010" i="91"/>
  <c r="E1010" i="91"/>
  <c r="F1010" i="91"/>
  <c r="G1010" i="91"/>
  <c r="H1010" i="91"/>
  <c r="I1010" i="91"/>
  <c r="J1010" i="91"/>
  <c r="K1010" i="91"/>
  <c r="L1010" i="91"/>
  <c r="M1010" i="91"/>
  <c r="N1010" i="91"/>
  <c r="O1010" i="91"/>
  <c r="P1010" i="91"/>
  <c r="A1010" i="91" s="1"/>
  <c r="B1011" i="91"/>
  <c r="C1011" i="91"/>
  <c r="D1011" i="91"/>
  <c r="E1011" i="91"/>
  <c r="F1011" i="91"/>
  <c r="G1011" i="91"/>
  <c r="H1011" i="91"/>
  <c r="I1011" i="91"/>
  <c r="J1011" i="91"/>
  <c r="K1011" i="91"/>
  <c r="L1011" i="91"/>
  <c r="M1011" i="91"/>
  <c r="N1011" i="91"/>
  <c r="O1011" i="91"/>
  <c r="P1011" i="91"/>
  <c r="A1011" i="91" s="1"/>
  <c r="B1012" i="91"/>
  <c r="C1012" i="91"/>
  <c r="D1012" i="91"/>
  <c r="E1012" i="91"/>
  <c r="F1012" i="91"/>
  <c r="G1012" i="91"/>
  <c r="H1012" i="91"/>
  <c r="I1012" i="91"/>
  <c r="J1012" i="91"/>
  <c r="K1012" i="91"/>
  <c r="L1012" i="91"/>
  <c r="M1012" i="91"/>
  <c r="N1012" i="91"/>
  <c r="O1012" i="91"/>
  <c r="P1012" i="91"/>
  <c r="A1012" i="91" s="1"/>
  <c r="B1013" i="91"/>
  <c r="C1013" i="91"/>
  <c r="D1013" i="91"/>
  <c r="E1013" i="91"/>
  <c r="F1013" i="91"/>
  <c r="G1013" i="91"/>
  <c r="H1013" i="91"/>
  <c r="I1013" i="91"/>
  <c r="J1013" i="91"/>
  <c r="K1013" i="91"/>
  <c r="L1013" i="91"/>
  <c r="M1013" i="91"/>
  <c r="N1013" i="91"/>
  <c r="O1013" i="91"/>
  <c r="P1013" i="91"/>
  <c r="A1013" i="91" s="1"/>
  <c r="B15" i="91"/>
  <c r="C15" i="91"/>
  <c r="D15" i="91"/>
  <c r="B16" i="91"/>
  <c r="C16" i="91"/>
  <c r="D16" i="91"/>
  <c r="B17" i="91"/>
  <c r="C17" i="91"/>
  <c r="D17" i="91"/>
  <c r="B18" i="91"/>
  <c r="C18" i="91"/>
  <c r="D18" i="91"/>
  <c r="B19" i="91"/>
  <c r="C19" i="91"/>
  <c r="D19" i="91"/>
  <c r="B20" i="91"/>
  <c r="C20" i="91"/>
  <c r="D20" i="91"/>
  <c r="B21" i="91"/>
  <c r="C21" i="91"/>
  <c r="D21" i="91"/>
  <c r="B22" i="91"/>
  <c r="C22" i="91"/>
  <c r="D22" i="91"/>
  <c r="B23" i="91"/>
  <c r="C23" i="91"/>
  <c r="D23" i="91"/>
  <c r="B24" i="91"/>
  <c r="C24" i="91"/>
  <c r="D24" i="91"/>
  <c r="B25" i="91"/>
  <c r="C25" i="91"/>
  <c r="D25" i="91"/>
  <c r="B26" i="91"/>
  <c r="C26" i="91"/>
  <c r="D26" i="91"/>
  <c r="B27" i="91"/>
  <c r="C27" i="91"/>
  <c r="D27" i="91"/>
  <c r="B28" i="91"/>
  <c r="C28" i="91"/>
  <c r="D28" i="91"/>
  <c r="B29" i="91"/>
  <c r="C29" i="91"/>
  <c r="D29" i="91"/>
  <c r="B30" i="91"/>
  <c r="C30" i="91"/>
  <c r="D30" i="91"/>
  <c r="B31" i="91"/>
  <c r="C31" i="91"/>
  <c r="D31" i="91"/>
  <c r="B32" i="91"/>
  <c r="C32" i="91"/>
  <c r="D32" i="91"/>
  <c r="B33" i="91"/>
  <c r="C33" i="91"/>
  <c r="D33" i="91"/>
  <c r="B34" i="91"/>
  <c r="C34" i="91"/>
  <c r="D34" i="91"/>
  <c r="B35" i="91"/>
  <c r="C35" i="91"/>
  <c r="D35" i="91"/>
  <c r="B36" i="91"/>
  <c r="C36" i="91"/>
  <c r="D36" i="91"/>
  <c r="B37" i="91"/>
  <c r="C37" i="91"/>
  <c r="D37" i="91"/>
  <c r="B38" i="91"/>
  <c r="C38" i="91"/>
  <c r="D38" i="91"/>
  <c r="B39" i="91"/>
  <c r="C39" i="91"/>
  <c r="D39" i="91"/>
  <c r="B40" i="91"/>
  <c r="C40" i="91"/>
  <c r="D40" i="91"/>
  <c r="B41" i="91"/>
  <c r="C41" i="91"/>
  <c r="D41" i="91"/>
  <c r="B42" i="91"/>
  <c r="C42" i="91"/>
  <c r="D42" i="91"/>
  <c r="B43" i="91"/>
  <c r="C43" i="91"/>
  <c r="D43" i="91"/>
  <c r="B44" i="91"/>
  <c r="C44" i="91"/>
  <c r="D44" i="91"/>
  <c r="B45" i="91"/>
  <c r="C45" i="91"/>
  <c r="D45" i="91"/>
  <c r="B46" i="91"/>
  <c r="C46" i="91"/>
  <c r="D46" i="91"/>
  <c r="B47" i="91"/>
  <c r="C47" i="91"/>
  <c r="D47" i="91"/>
  <c r="B48" i="91"/>
  <c r="C48" i="91"/>
  <c r="D48" i="91"/>
  <c r="B49" i="91"/>
  <c r="C49" i="91"/>
  <c r="D49" i="91"/>
  <c r="B50" i="91"/>
  <c r="C50" i="91"/>
  <c r="D50" i="91"/>
  <c r="B51" i="91"/>
  <c r="C51" i="91"/>
  <c r="D51" i="91"/>
  <c r="B52" i="91"/>
  <c r="C52" i="91"/>
  <c r="D52" i="91"/>
  <c r="B53" i="91"/>
  <c r="C53" i="91"/>
  <c r="D53" i="91"/>
  <c r="B54" i="91"/>
  <c r="C54" i="91"/>
  <c r="D54" i="91"/>
  <c r="B55" i="91"/>
  <c r="C55" i="91"/>
  <c r="D55" i="91"/>
  <c r="B56" i="91"/>
  <c r="C56" i="91"/>
  <c r="D56" i="91"/>
  <c r="B57" i="91"/>
  <c r="C57" i="91"/>
  <c r="D57" i="91"/>
  <c r="B58" i="91"/>
  <c r="C58" i="91"/>
  <c r="D58" i="91"/>
  <c r="B59" i="91"/>
  <c r="C59" i="91"/>
  <c r="D59" i="91"/>
  <c r="B60" i="91"/>
  <c r="C60" i="91"/>
  <c r="D60" i="91"/>
  <c r="B61" i="91"/>
  <c r="C61" i="91"/>
  <c r="D61" i="91"/>
  <c r="B62" i="91"/>
  <c r="C62" i="91"/>
  <c r="D62" i="91"/>
  <c r="B63" i="91"/>
  <c r="C63" i="91"/>
  <c r="D63" i="91"/>
  <c r="B64" i="91"/>
  <c r="C64" i="91"/>
  <c r="D64" i="91"/>
  <c r="B65" i="91"/>
  <c r="C65" i="91"/>
  <c r="D65" i="91"/>
  <c r="B66" i="91"/>
  <c r="C66" i="91"/>
  <c r="D66" i="91"/>
  <c r="B67" i="91"/>
  <c r="C67" i="91"/>
  <c r="D67" i="91"/>
  <c r="B68" i="91"/>
  <c r="C68" i="91"/>
  <c r="D68" i="91"/>
  <c r="B69" i="91"/>
  <c r="C69" i="91"/>
  <c r="D69" i="91"/>
  <c r="B70" i="91"/>
  <c r="C70" i="91"/>
  <c r="D70" i="91"/>
  <c r="H70" i="91"/>
  <c r="B71" i="91"/>
  <c r="C71" i="91"/>
  <c r="D71" i="91"/>
  <c r="H71" i="91"/>
  <c r="B72" i="91"/>
  <c r="C72" i="91"/>
  <c r="D72" i="91"/>
  <c r="H72" i="91"/>
  <c r="B73" i="91"/>
  <c r="C73" i="91"/>
  <c r="D73" i="91"/>
  <c r="H73" i="91"/>
  <c r="B74" i="91"/>
  <c r="C74" i="91"/>
  <c r="D74" i="91"/>
  <c r="H74" i="91"/>
  <c r="B75" i="91"/>
  <c r="C75" i="91"/>
  <c r="D75" i="91"/>
  <c r="H75" i="91"/>
  <c r="B76" i="91"/>
  <c r="C76" i="91"/>
  <c r="D76" i="91"/>
  <c r="H76" i="91"/>
  <c r="B77" i="91"/>
  <c r="C77" i="91"/>
  <c r="D77" i="91"/>
  <c r="H77" i="91"/>
  <c r="B78" i="91"/>
  <c r="C78" i="91"/>
  <c r="D78" i="91"/>
  <c r="H78" i="91"/>
  <c r="B79" i="91"/>
  <c r="C79" i="91"/>
  <c r="D79" i="91"/>
  <c r="H79" i="91"/>
  <c r="B80" i="91"/>
  <c r="C80" i="91"/>
  <c r="D80" i="91"/>
  <c r="H80" i="91"/>
  <c r="B81" i="91"/>
  <c r="C81" i="91"/>
  <c r="D81" i="91"/>
  <c r="H81" i="91"/>
  <c r="B82" i="91"/>
  <c r="C82" i="91"/>
  <c r="D82" i="91"/>
  <c r="H82" i="91"/>
  <c r="B83" i="91"/>
  <c r="C83" i="91"/>
  <c r="D83" i="91"/>
  <c r="H83" i="91"/>
  <c r="B84" i="91"/>
  <c r="C84" i="91"/>
  <c r="D84" i="91"/>
  <c r="H84" i="91"/>
  <c r="B85" i="91"/>
  <c r="C85" i="91"/>
  <c r="D85" i="91"/>
  <c r="H85" i="91"/>
  <c r="B86" i="91"/>
  <c r="C86" i="91"/>
  <c r="D86" i="91"/>
  <c r="H86" i="91"/>
  <c r="B87" i="91"/>
  <c r="C87" i="91"/>
  <c r="D87" i="91"/>
  <c r="H87" i="91"/>
  <c r="B88" i="91"/>
  <c r="C88" i="91"/>
  <c r="D88" i="91"/>
  <c r="H88" i="91"/>
  <c r="B89" i="91"/>
  <c r="C89" i="91"/>
  <c r="D89" i="91"/>
  <c r="H89" i="91"/>
  <c r="B90" i="91"/>
  <c r="C90" i="91"/>
  <c r="D90" i="91"/>
  <c r="H90" i="91"/>
  <c r="B91" i="91"/>
  <c r="C91" i="91"/>
  <c r="D91" i="91"/>
  <c r="H91" i="91"/>
  <c r="B92" i="91"/>
  <c r="C92" i="91"/>
  <c r="D92" i="91"/>
  <c r="H92" i="91"/>
  <c r="B93" i="91"/>
  <c r="C93" i="91"/>
  <c r="D93" i="91"/>
  <c r="H93" i="91"/>
  <c r="B94" i="91"/>
  <c r="C94" i="91"/>
  <c r="D94" i="91"/>
  <c r="H94" i="91"/>
  <c r="B95" i="91"/>
  <c r="C95" i="91"/>
  <c r="D95" i="91"/>
  <c r="H95" i="91"/>
  <c r="B96" i="91"/>
  <c r="C96" i="91"/>
  <c r="D96" i="91"/>
  <c r="H96" i="91"/>
  <c r="B97" i="91"/>
  <c r="C97" i="91"/>
  <c r="D97" i="91"/>
  <c r="H97" i="91"/>
  <c r="B98" i="91"/>
  <c r="C98" i="91"/>
  <c r="D98" i="91"/>
  <c r="H98" i="91"/>
  <c r="B99" i="91"/>
  <c r="C99" i="91"/>
  <c r="D99" i="91"/>
  <c r="H99" i="91"/>
  <c r="B100" i="91"/>
  <c r="C100" i="91"/>
  <c r="D100" i="91"/>
  <c r="H100" i="91"/>
  <c r="B101" i="91"/>
  <c r="C101" i="91"/>
  <c r="D101" i="91"/>
  <c r="H101" i="91"/>
  <c r="B102" i="91"/>
  <c r="C102" i="91"/>
  <c r="D102" i="91"/>
  <c r="H102" i="91"/>
  <c r="B103" i="91"/>
  <c r="C103" i="91"/>
  <c r="D103" i="91"/>
  <c r="H103" i="91"/>
  <c r="B104" i="91"/>
  <c r="C104" i="91"/>
  <c r="D104" i="91"/>
  <c r="H104" i="91"/>
  <c r="B105" i="91"/>
  <c r="C105" i="91"/>
  <c r="D105" i="91"/>
  <c r="H105" i="91"/>
  <c r="B106" i="91"/>
  <c r="C106" i="91"/>
  <c r="D106" i="91"/>
  <c r="H106" i="91"/>
  <c r="B107" i="91"/>
  <c r="C107" i="91"/>
  <c r="D107" i="91"/>
  <c r="H107" i="91"/>
  <c r="B108" i="91"/>
  <c r="C108" i="91"/>
  <c r="D108" i="91"/>
  <c r="H108" i="91"/>
  <c r="B109" i="91"/>
  <c r="C109" i="91"/>
  <c r="D109" i="91"/>
  <c r="H109" i="91"/>
  <c r="B110" i="91"/>
  <c r="C110" i="91"/>
  <c r="D110" i="91"/>
  <c r="H110" i="91"/>
  <c r="B111" i="91"/>
  <c r="C111" i="91"/>
  <c r="D111" i="91"/>
  <c r="H111" i="91"/>
  <c r="B112" i="91"/>
  <c r="C112" i="91"/>
  <c r="D112" i="91"/>
  <c r="H112" i="91"/>
  <c r="B113" i="91"/>
  <c r="C113" i="91"/>
  <c r="D113" i="91"/>
  <c r="H113" i="91"/>
  <c r="B114" i="91"/>
  <c r="C114" i="91"/>
  <c r="D114" i="91"/>
  <c r="H114" i="91"/>
  <c r="B115" i="91"/>
  <c r="C115" i="91"/>
  <c r="D115" i="91"/>
  <c r="H115" i="91"/>
  <c r="B116" i="91"/>
  <c r="C116" i="91"/>
  <c r="D116" i="91"/>
  <c r="H116" i="91"/>
  <c r="B117" i="91"/>
  <c r="C117" i="91"/>
  <c r="D117" i="91"/>
  <c r="H117" i="91"/>
  <c r="B118" i="91"/>
  <c r="C118" i="91"/>
  <c r="D118" i="91"/>
  <c r="H118" i="91"/>
  <c r="B119" i="91"/>
  <c r="C119" i="91"/>
  <c r="D119" i="91"/>
  <c r="H119" i="91"/>
  <c r="B120" i="91"/>
  <c r="C120" i="91"/>
  <c r="D120" i="91"/>
  <c r="H120" i="91"/>
  <c r="B121" i="91"/>
  <c r="C121" i="91"/>
  <c r="D121" i="91"/>
  <c r="H121" i="91"/>
  <c r="B122" i="91"/>
  <c r="C122" i="91"/>
  <c r="D122" i="91"/>
  <c r="H122" i="91"/>
  <c r="B123" i="91"/>
  <c r="C123" i="91"/>
  <c r="D123" i="91"/>
  <c r="H123" i="91"/>
  <c r="B124" i="91"/>
  <c r="C124" i="91"/>
  <c r="D124" i="91"/>
  <c r="H124" i="91"/>
  <c r="B125" i="91"/>
  <c r="C125" i="91"/>
  <c r="D125" i="91"/>
  <c r="H125" i="91"/>
  <c r="B126" i="91"/>
  <c r="C126" i="91"/>
  <c r="D126" i="91"/>
  <c r="H126" i="91"/>
  <c r="B127" i="91"/>
  <c r="C127" i="91"/>
  <c r="D127" i="91"/>
  <c r="H127" i="91"/>
  <c r="B128" i="91"/>
  <c r="C128" i="91"/>
  <c r="D128" i="91"/>
  <c r="H128" i="91"/>
  <c r="B129" i="91"/>
  <c r="C129" i="91"/>
  <c r="D129" i="91"/>
  <c r="H129" i="91"/>
  <c r="B130" i="91"/>
  <c r="C130" i="91"/>
  <c r="D130" i="91"/>
  <c r="H130" i="91"/>
  <c r="B131" i="91"/>
  <c r="C131" i="91"/>
  <c r="D131" i="91"/>
  <c r="H131" i="91"/>
  <c r="B132" i="91"/>
  <c r="C132" i="91"/>
  <c r="D132" i="91"/>
  <c r="H132" i="91"/>
  <c r="B133" i="91"/>
  <c r="C133" i="91"/>
  <c r="D133" i="91"/>
  <c r="H133" i="91"/>
  <c r="B134" i="91"/>
  <c r="C134" i="91"/>
  <c r="D134" i="91"/>
  <c r="H134" i="91"/>
  <c r="B135" i="91"/>
  <c r="C135" i="91"/>
  <c r="D135" i="91"/>
  <c r="H135" i="91"/>
  <c r="B136" i="91"/>
  <c r="C136" i="91"/>
  <c r="D136" i="91"/>
  <c r="H136" i="91"/>
  <c r="B137" i="91"/>
  <c r="C137" i="91"/>
  <c r="D137" i="91"/>
  <c r="H137" i="91"/>
  <c r="B138" i="91"/>
  <c r="C138" i="91"/>
  <c r="D138" i="91"/>
  <c r="H138" i="91"/>
  <c r="B139" i="91"/>
  <c r="C139" i="91"/>
  <c r="D139" i="91"/>
  <c r="H139" i="91"/>
  <c r="B140" i="91"/>
  <c r="C140" i="91"/>
  <c r="D140" i="91"/>
  <c r="H140" i="91"/>
  <c r="B141" i="91"/>
  <c r="C141" i="91"/>
  <c r="D141" i="91"/>
  <c r="H141" i="91"/>
  <c r="B142" i="91"/>
  <c r="C142" i="91"/>
  <c r="D142" i="91"/>
  <c r="H142" i="91"/>
  <c r="B143" i="91"/>
  <c r="C143" i="91"/>
  <c r="D143" i="91"/>
  <c r="H143" i="91"/>
  <c r="B144" i="91"/>
  <c r="C144" i="91"/>
  <c r="D144" i="91"/>
  <c r="H144" i="91"/>
  <c r="B145" i="91"/>
  <c r="C145" i="91"/>
  <c r="D145" i="91"/>
  <c r="H145" i="91"/>
  <c r="B146" i="91"/>
  <c r="C146" i="91"/>
  <c r="D146" i="91"/>
  <c r="H146" i="91"/>
  <c r="B147" i="91"/>
  <c r="C147" i="91"/>
  <c r="D147" i="91"/>
  <c r="H147" i="91"/>
  <c r="B148" i="91"/>
  <c r="C148" i="91"/>
  <c r="D148" i="91"/>
  <c r="H148" i="91"/>
  <c r="B149" i="91"/>
  <c r="C149" i="91"/>
  <c r="D149" i="91"/>
  <c r="H149" i="91"/>
  <c r="B150" i="91"/>
  <c r="C150" i="91"/>
  <c r="D150" i="91"/>
  <c r="H150" i="91"/>
  <c r="B151" i="91"/>
  <c r="C151" i="91"/>
  <c r="D151" i="91"/>
  <c r="H151" i="91"/>
  <c r="B152" i="91"/>
  <c r="C152" i="91"/>
  <c r="D152" i="91"/>
  <c r="H152" i="91"/>
  <c r="B153" i="91"/>
  <c r="C153" i="91"/>
  <c r="D153" i="91"/>
  <c r="H153" i="91"/>
  <c r="B154" i="91"/>
  <c r="C154" i="91"/>
  <c r="D154" i="91"/>
  <c r="H154" i="91"/>
  <c r="B155" i="91"/>
  <c r="C155" i="91"/>
  <c r="D155" i="91"/>
  <c r="H155" i="91"/>
  <c r="B156" i="91"/>
  <c r="C156" i="91"/>
  <c r="D156" i="91"/>
  <c r="H156" i="91"/>
  <c r="B157" i="91"/>
  <c r="C157" i="91"/>
  <c r="D157" i="91"/>
  <c r="H157" i="91"/>
  <c r="B158" i="91"/>
  <c r="C158" i="91"/>
  <c r="D158" i="91"/>
  <c r="H158" i="91"/>
  <c r="B159" i="91"/>
  <c r="C159" i="91"/>
  <c r="D159" i="91"/>
  <c r="H159" i="91"/>
  <c r="B160" i="91"/>
  <c r="C160" i="91"/>
  <c r="D160" i="91"/>
  <c r="H160" i="91"/>
  <c r="B161" i="91"/>
  <c r="C161" i="91"/>
  <c r="D161" i="91"/>
  <c r="H161" i="91"/>
  <c r="B162" i="91"/>
  <c r="C162" i="91"/>
  <c r="D162" i="91"/>
  <c r="H162" i="91"/>
  <c r="B163" i="91"/>
  <c r="C163" i="91"/>
  <c r="D163" i="91"/>
  <c r="H163" i="91"/>
  <c r="B164" i="91"/>
  <c r="C164" i="91"/>
  <c r="D164" i="91"/>
  <c r="H164" i="91"/>
  <c r="B165" i="91"/>
  <c r="C165" i="91"/>
  <c r="D165" i="91"/>
  <c r="H165" i="91"/>
  <c r="B166" i="91"/>
  <c r="C166" i="91"/>
  <c r="D166" i="91"/>
  <c r="H166" i="91"/>
  <c r="B167" i="91"/>
  <c r="C167" i="91"/>
  <c r="D167" i="91"/>
  <c r="H167" i="91"/>
  <c r="B168" i="91"/>
  <c r="C168" i="91"/>
  <c r="D168" i="91"/>
  <c r="H168" i="91"/>
  <c r="B169" i="91"/>
  <c r="C169" i="91"/>
  <c r="D169" i="91"/>
  <c r="H169" i="91"/>
  <c r="B170" i="91"/>
  <c r="C170" i="91"/>
  <c r="D170" i="91"/>
  <c r="H170" i="91"/>
  <c r="B171" i="91"/>
  <c r="C171" i="91"/>
  <c r="D171" i="91"/>
  <c r="H171" i="91"/>
  <c r="B172" i="91"/>
  <c r="C172" i="91"/>
  <c r="D172" i="91"/>
  <c r="H172" i="91"/>
  <c r="B173" i="91"/>
  <c r="C173" i="91"/>
  <c r="D173" i="91"/>
  <c r="H173" i="91"/>
  <c r="B174" i="91"/>
  <c r="C174" i="91"/>
  <c r="D174" i="91"/>
  <c r="H174" i="91"/>
  <c r="B175" i="91"/>
  <c r="C175" i="91"/>
  <c r="D175" i="91"/>
  <c r="H175" i="91"/>
  <c r="B176" i="91"/>
  <c r="C176" i="91"/>
  <c r="D176" i="91"/>
  <c r="H176" i="91"/>
  <c r="B177" i="91"/>
  <c r="C177" i="91"/>
  <c r="D177" i="91"/>
  <c r="H177" i="91"/>
  <c r="B178" i="91"/>
  <c r="C178" i="91"/>
  <c r="D178" i="91"/>
  <c r="H178" i="91"/>
  <c r="B179" i="91"/>
  <c r="C179" i="91"/>
  <c r="D179" i="91"/>
  <c r="H179" i="91"/>
  <c r="B180" i="91"/>
  <c r="C180" i="91"/>
  <c r="D180" i="91"/>
  <c r="H180" i="91"/>
  <c r="B181" i="91"/>
  <c r="C181" i="91"/>
  <c r="D181" i="91"/>
  <c r="H181" i="91"/>
  <c r="B182" i="91"/>
  <c r="C182" i="91"/>
  <c r="D182" i="91"/>
  <c r="H182" i="91"/>
  <c r="B183" i="91"/>
  <c r="C183" i="91"/>
  <c r="D183" i="91"/>
  <c r="H183" i="91"/>
  <c r="B184" i="91"/>
  <c r="C184" i="91"/>
  <c r="D184" i="91"/>
  <c r="H184" i="91"/>
  <c r="B185" i="91"/>
  <c r="C185" i="91"/>
  <c r="D185" i="91"/>
  <c r="H185" i="91"/>
  <c r="B186" i="91"/>
  <c r="C186" i="91"/>
  <c r="D186" i="91"/>
  <c r="H186" i="91"/>
  <c r="B187" i="91"/>
  <c r="C187" i="91"/>
  <c r="D187" i="91"/>
  <c r="H187" i="91"/>
  <c r="B188" i="91"/>
  <c r="C188" i="91"/>
  <c r="D188" i="91"/>
  <c r="H188" i="91"/>
  <c r="B189" i="91"/>
  <c r="C189" i="91"/>
  <c r="D189" i="91"/>
  <c r="H189" i="91"/>
  <c r="B190" i="91"/>
  <c r="C190" i="91"/>
  <c r="D190" i="91"/>
  <c r="H190" i="91"/>
  <c r="B191" i="91"/>
  <c r="C191" i="91"/>
  <c r="D191" i="91"/>
  <c r="H191" i="91"/>
  <c r="B192" i="91"/>
  <c r="C192" i="91"/>
  <c r="D192" i="91"/>
  <c r="H192" i="91"/>
  <c r="B193" i="91"/>
  <c r="C193" i="91"/>
  <c r="D193" i="91"/>
  <c r="H193" i="91"/>
  <c r="B194" i="91"/>
  <c r="C194" i="91"/>
  <c r="D194" i="91"/>
  <c r="H194" i="91"/>
  <c r="B195" i="91"/>
  <c r="C195" i="91"/>
  <c r="D195" i="91"/>
  <c r="H195" i="91"/>
  <c r="B196" i="91"/>
  <c r="C196" i="91"/>
  <c r="D196" i="91"/>
  <c r="H196" i="91"/>
  <c r="B197" i="91"/>
  <c r="C197" i="91"/>
  <c r="D197" i="91"/>
  <c r="H197" i="91"/>
  <c r="B198" i="91"/>
  <c r="C198" i="91"/>
  <c r="D198" i="91"/>
  <c r="H198" i="91"/>
  <c r="B199" i="91"/>
  <c r="C199" i="91"/>
  <c r="D199" i="91"/>
  <c r="H199" i="91"/>
  <c r="B200" i="91"/>
  <c r="C200" i="91"/>
  <c r="D200" i="91"/>
  <c r="H200" i="91"/>
  <c r="B201" i="91"/>
  <c r="C201" i="91"/>
  <c r="D201" i="91"/>
  <c r="H201" i="91"/>
  <c r="B202" i="91"/>
  <c r="C202" i="91"/>
  <c r="D202" i="91"/>
  <c r="H202" i="91"/>
  <c r="B203" i="91"/>
  <c r="C203" i="91"/>
  <c r="D203" i="91"/>
  <c r="H203" i="91"/>
  <c r="B204" i="91"/>
  <c r="C204" i="91"/>
  <c r="D204" i="91"/>
  <c r="H204" i="91"/>
  <c r="B205" i="91"/>
  <c r="C205" i="91"/>
  <c r="D205" i="91"/>
  <c r="H205" i="91"/>
  <c r="B206" i="91"/>
  <c r="C206" i="91"/>
  <c r="D206" i="91"/>
  <c r="H206" i="91"/>
  <c r="B207" i="91"/>
  <c r="C207" i="91"/>
  <c r="D207" i="91"/>
  <c r="H207" i="91"/>
  <c r="B208" i="91"/>
  <c r="C208" i="91"/>
  <c r="D208" i="91"/>
  <c r="H208" i="91"/>
  <c r="B209" i="91"/>
  <c r="C209" i="91"/>
  <c r="D209" i="91"/>
  <c r="H209" i="91"/>
  <c r="B210" i="91"/>
  <c r="C210" i="91"/>
  <c r="D210" i="91"/>
  <c r="H210" i="91"/>
  <c r="B211" i="91"/>
  <c r="C211" i="91"/>
  <c r="D211" i="91"/>
  <c r="H211" i="91"/>
  <c r="B212" i="91"/>
  <c r="C212" i="91"/>
  <c r="D212" i="91"/>
  <c r="H212" i="91"/>
  <c r="B213" i="91"/>
  <c r="C213" i="91"/>
  <c r="D213" i="91"/>
  <c r="H213" i="91"/>
  <c r="B214" i="91"/>
  <c r="C214" i="91"/>
  <c r="D214" i="91"/>
  <c r="H214" i="91"/>
  <c r="B215" i="91"/>
  <c r="C215" i="91"/>
  <c r="D215" i="91"/>
  <c r="H215" i="91"/>
  <c r="B216" i="91"/>
  <c r="C216" i="91"/>
  <c r="D216" i="91"/>
  <c r="H216" i="91"/>
  <c r="B217" i="91"/>
  <c r="C217" i="91"/>
  <c r="D217" i="91"/>
  <c r="H217" i="91"/>
  <c r="B218" i="91"/>
  <c r="C218" i="91"/>
  <c r="D218" i="91"/>
  <c r="H218" i="91"/>
  <c r="B219" i="91"/>
  <c r="C219" i="91"/>
  <c r="D219" i="91"/>
  <c r="H219" i="91"/>
  <c r="B220" i="91"/>
  <c r="C220" i="91"/>
  <c r="D220" i="91"/>
  <c r="H220" i="91"/>
  <c r="B221" i="91"/>
  <c r="C221" i="91"/>
  <c r="D221" i="91"/>
  <c r="H221" i="91"/>
  <c r="B222" i="91"/>
  <c r="C222" i="91"/>
  <c r="D222" i="91"/>
  <c r="H222" i="91"/>
  <c r="B223" i="91"/>
  <c r="C223" i="91"/>
  <c r="D223" i="91"/>
  <c r="H223" i="91"/>
  <c r="B224" i="91"/>
  <c r="C224" i="91"/>
  <c r="D224" i="91"/>
  <c r="H224" i="91"/>
  <c r="B225" i="91"/>
  <c r="C225" i="91"/>
  <c r="D225" i="91"/>
  <c r="H225" i="91"/>
  <c r="B226" i="91"/>
  <c r="C226" i="91"/>
  <c r="D226" i="91"/>
  <c r="H226" i="91"/>
  <c r="B227" i="91"/>
  <c r="C227" i="91"/>
  <c r="D227" i="91"/>
  <c r="H227" i="91"/>
  <c r="B228" i="91"/>
  <c r="C228" i="91"/>
  <c r="D228" i="91"/>
  <c r="H228" i="91"/>
  <c r="B229" i="91"/>
  <c r="C229" i="91"/>
  <c r="D229" i="91"/>
  <c r="H229" i="91"/>
  <c r="B230" i="91"/>
  <c r="C230" i="91"/>
  <c r="D230" i="91"/>
  <c r="H230" i="91"/>
  <c r="B231" i="91"/>
  <c r="C231" i="91"/>
  <c r="D231" i="91"/>
  <c r="H231" i="91"/>
  <c r="B232" i="91"/>
  <c r="C232" i="91"/>
  <c r="D232" i="91"/>
  <c r="H232" i="91"/>
  <c r="B233" i="91"/>
  <c r="C233" i="91"/>
  <c r="D233" i="91"/>
  <c r="H233" i="91"/>
  <c r="B234" i="91"/>
  <c r="C234" i="91"/>
  <c r="D234" i="91"/>
  <c r="H234" i="91"/>
  <c r="B235" i="91"/>
  <c r="C235" i="91"/>
  <c r="D235" i="91"/>
  <c r="H235" i="91"/>
  <c r="B236" i="91"/>
  <c r="C236" i="91"/>
  <c r="D236" i="91"/>
  <c r="H236" i="91"/>
  <c r="B237" i="91"/>
  <c r="C237" i="91"/>
  <c r="D237" i="91"/>
  <c r="H237" i="91"/>
  <c r="B238" i="91"/>
  <c r="C238" i="91"/>
  <c r="D238" i="91"/>
  <c r="H238" i="91"/>
  <c r="B239" i="91"/>
  <c r="C239" i="91"/>
  <c r="D239" i="91"/>
  <c r="H239" i="91"/>
  <c r="B240" i="91"/>
  <c r="C240" i="91"/>
  <c r="D240" i="91"/>
  <c r="H240" i="91"/>
  <c r="B241" i="91"/>
  <c r="C241" i="91"/>
  <c r="D241" i="91"/>
  <c r="H241" i="91"/>
  <c r="B242" i="91"/>
  <c r="C242" i="91"/>
  <c r="D242" i="91"/>
  <c r="H242" i="91"/>
  <c r="B243" i="91"/>
  <c r="C243" i="91"/>
  <c r="D243" i="91"/>
  <c r="H243" i="91"/>
  <c r="B244" i="91"/>
  <c r="C244" i="91"/>
  <c r="D244" i="91"/>
  <c r="H244" i="91"/>
  <c r="B245" i="91"/>
  <c r="C245" i="91"/>
  <c r="D245" i="91"/>
  <c r="H245" i="91"/>
  <c r="B246" i="91"/>
  <c r="C246" i="91"/>
  <c r="D246" i="91"/>
  <c r="H246" i="91"/>
  <c r="B247" i="91"/>
  <c r="C247" i="91"/>
  <c r="D247" i="91"/>
  <c r="H247" i="91"/>
  <c r="B248" i="91"/>
  <c r="C248" i="91"/>
  <c r="D248" i="91"/>
  <c r="H248" i="91"/>
  <c r="B249" i="91"/>
  <c r="C249" i="91"/>
  <c r="D249" i="91"/>
  <c r="H249" i="91"/>
  <c r="B250" i="91"/>
  <c r="C250" i="91"/>
  <c r="D250" i="91"/>
  <c r="H250" i="91"/>
  <c r="B251" i="91"/>
  <c r="C251" i="91"/>
  <c r="D251" i="91"/>
  <c r="H251" i="91"/>
  <c r="B252" i="91"/>
  <c r="C252" i="91"/>
  <c r="D252" i="91"/>
  <c r="H252" i="91"/>
  <c r="B253" i="91"/>
  <c r="C253" i="91"/>
  <c r="D253" i="91"/>
  <c r="H253" i="91"/>
  <c r="B254" i="91"/>
  <c r="C254" i="91"/>
  <c r="D254" i="91"/>
  <c r="H254" i="91"/>
  <c r="B255" i="91"/>
  <c r="C255" i="91"/>
  <c r="D255" i="91"/>
  <c r="H255" i="91"/>
  <c r="B256" i="91"/>
  <c r="C256" i="91"/>
  <c r="D256" i="91"/>
  <c r="H256" i="91"/>
  <c r="B257" i="91"/>
  <c r="C257" i="91"/>
  <c r="D257" i="91"/>
  <c r="H257" i="91"/>
  <c r="B258" i="91"/>
  <c r="C258" i="91"/>
  <c r="D258" i="91"/>
  <c r="H258" i="91"/>
  <c r="B259" i="91"/>
  <c r="C259" i="91"/>
  <c r="D259" i="91"/>
  <c r="H259" i="91"/>
  <c r="B260" i="91"/>
  <c r="C260" i="91"/>
  <c r="D260" i="91"/>
  <c r="H260" i="91"/>
  <c r="B261" i="91"/>
  <c r="C261" i="91"/>
  <c r="D261" i="91"/>
  <c r="H261" i="91"/>
  <c r="B262" i="91"/>
  <c r="C262" i="91"/>
  <c r="D262" i="91"/>
  <c r="H262" i="91"/>
  <c r="B263" i="91"/>
  <c r="C263" i="91"/>
  <c r="D263" i="91"/>
  <c r="H263" i="91"/>
  <c r="B264" i="91"/>
  <c r="C264" i="91"/>
  <c r="D264" i="91"/>
  <c r="H264" i="91"/>
  <c r="B265" i="91"/>
  <c r="C265" i="91"/>
  <c r="D265" i="91"/>
  <c r="H265" i="91"/>
  <c r="B266" i="91"/>
  <c r="C266" i="91"/>
  <c r="D266" i="91"/>
  <c r="H266" i="91"/>
  <c r="B267" i="91"/>
  <c r="C267" i="91"/>
  <c r="D267" i="91"/>
  <c r="H267" i="91"/>
  <c r="B268" i="91"/>
  <c r="C268" i="91"/>
  <c r="D268" i="91"/>
  <c r="H268" i="91"/>
  <c r="B269" i="91"/>
  <c r="C269" i="91"/>
  <c r="D269" i="91"/>
  <c r="H269" i="91"/>
  <c r="B270" i="91"/>
  <c r="C270" i="91"/>
  <c r="D270" i="91"/>
  <c r="H270" i="91"/>
  <c r="B271" i="91"/>
  <c r="C271" i="91"/>
  <c r="D271" i="91"/>
  <c r="H271" i="91"/>
  <c r="B272" i="91"/>
  <c r="C272" i="91"/>
  <c r="D272" i="91"/>
  <c r="H272" i="91"/>
  <c r="B273" i="91"/>
  <c r="C273" i="91"/>
  <c r="D273" i="91"/>
  <c r="H273" i="91"/>
  <c r="B274" i="91"/>
  <c r="C274" i="91"/>
  <c r="D274" i="91"/>
  <c r="H274" i="91"/>
  <c r="B275" i="91"/>
  <c r="C275" i="91"/>
  <c r="D275" i="91"/>
  <c r="H275" i="91"/>
  <c r="B276" i="91"/>
  <c r="C276" i="91"/>
  <c r="D276" i="91"/>
  <c r="H276" i="91"/>
  <c r="B277" i="91"/>
  <c r="C277" i="91"/>
  <c r="D277" i="91"/>
  <c r="H277" i="91"/>
  <c r="B278" i="91"/>
  <c r="C278" i="91"/>
  <c r="D278" i="91"/>
  <c r="H278" i="91"/>
  <c r="B279" i="91"/>
  <c r="C279" i="91"/>
  <c r="D279" i="91"/>
  <c r="H279" i="91"/>
  <c r="B280" i="91"/>
  <c r="C280" i="91"/>
  <c r="D280" i="91"/>
  <c r="H280" i="91"/>
  <c r="B281" i="91"/>
  <c r="C281" i="91"/>
  <c r="D281" i="91"/>
  <c r="H281" i="91"/>
  <c r="B282" i="91"/>
  <c r="C282" i="91"/>
  <c r="D282" i="91"/>
  <c r="H282" i="91"/>
  <c r="B283" i="91"/>
  <c r="C283" i="91"/>
  <c r="D283" i="91"/>
  <c r="H283" i="91"/>
  <c r="B284" i="91"/>
  <c r="C284" i="91"/>
  <c r="D284" i="91"/>
  <c r="H284" i="91"/>
  <c r="B285" i="91"/>
  <c r="C285" i="91"/>
  <c r="D285" i="91"/>
  <c r="H285" i="91"/>
  <c r="B286" i="91"/>
  <c r="C286" i="91"/>
  <c r="D286" i="91"/>
  <c r="H286" i="91"/>
  <c r="B287" i="91"/>
  <c r="C287" i="91"/>
  <c r="D287" i="91"/>
  <c r="H287" i="91"/>
  <c r="B288" i="91"/>
  <c r="C288" i="91"/>
  <c r="D288" i="91"/>
  <c r="H288" i="91"/>
  <c r="B289" i="91"/>
  <c r="C289" i="91"/>
  <c r="D289" i="91"/>
  <c r="H289" i="91"/>
  <c r="B290" i="91"/>
  <c r="C290" i="91"/>
  <c r="D290" i="91"/>
  <c r="H290" i="91"/>
  <c r="B291" i="91"/>
  <c r="C291" i="91"/>
  <c r="D291" i="91"/>
  <c r="H291" i="91"/>
  <c r="B292" i="91"/>
  <c r="C292" i="91"/>
  <c r="D292" i="91"/>
  <c r="H292" i="91"/>
  <c r="B14" i="91"/>
  <c r="C14" i="91"/>
  <c r="D14" i="91"/>
  <c r="B15" i="93"/>
  <c r="C15" i="93"/>
  <c r="D15" i="93"/>
  <c r="B16" i="93"/>
  <c r="C16" i="93"/>
  <c r="D16" i="93"/>
  <c r="B17" i="93"/>
  <c r="C17" i="93"/>
  <c r="D17" i="93"/>
  <c r="B18" i="93"/>
  <c r="C18" i="93"/>
  <c r="D18" i="93"/>
  <c r="B19" i="93"/>
  <c r="C19" i="93"/>
  <c r="D19" i="93"/>
  <c r="B20" i="93"/>
  <c r="C20" i="93"/>
  <c r="D20" i="93"/>
  <c r="B21" i="93"/>
  <c r="C21" i="93"/>
  <c r="D21" i="93"/>
  <c r="B22" i="93"/>
  <c r="C22" i="93"/>
  <c r="D22" i="93"/>
  <c r="B23" i="93"/>
  <c r="C23" i="93"/>
  <c r="D23" i="93"/>
  <c r="B24" i="93"/>
  <c r="C24" i="93"/>
  <c r="D24" i="93"/>
  <c r="B25" i="93"/>
  <c r="C25" i="93"/>
  <c r="D25" i="93"/>
  <c r="B26" i="93"/>
  <c r="C26" i="93"/>
  <c r="D26" i="93"/>
  <c r="B27" i="93"/>
  <c r="C27" i="93"/>
  <c r="D27" i="93"/>
  <c r="B28" i="93"/>
  <c r="C28" i="93"/>
  <c r="D28" i="93"/>
  <c r="B29" i="93"/>
  <c r="C29" i="93"/>
  <c r="D29" i="93"/>
  <c r="B30" i="93"/>
  <c r="C30" i="93"/>
  <c r="D30" i="93"/>
  <c r="B31" i="93"/>
  <c r="C31" i="93"/>
  <c r="D31" i="93"/>
  <c r="B32" i="93"/>
  <c r="C32" i="93"/>
  <c r="D32" i="93"/>
  <c r="B33" i="93"/>
  <c r="C33" i="93"/>
  <c r="D33" i="93"/>
  <c r="B34" i="93"/>
  <c r="C34" i="93"/>
  <c r="D34" i="93"/>
  <c r="B35" i="93"/>
  <c r="C35" i="93"/>
  <c r="D35" i="93"/>
  <c r="B36" i="93"/>
  <c r="C36" i="93"/>
  <c r="D36" i="93"/>
  <c r="B37" i="93"/>
  <c r="C37" i="93"/>
  <c r="D37" i="93"/>
  <c r="B38" i="93"/>
  <c r="C38" i="93"/>
  <c r="D38" i="93"/>
  <c r="B39" i="93"/>
  <c r="C39" i="93"/>
  <c r="D39" i="93"/>
  <c r="B40" i="93"/>
  <c r="C40" i="93"/>
  <c r="D40" i="93"/>
  <c r="B41" i="93"/>
  <c r="C41" i="93"/>
  <c r="D41" i="93"/>
  <c r="B42" i="93"/>
  <c r="C42" i="93"/>
  <c r="D42" i="93"/>
  <c r="B43" i="93"/>
  <c r="C43" i="93"/>
  <c r="D43" i="93"/>
  <c r="B44" i="93"/>
  <c r="C44" i="93"/>
  <c r="D44" i="93"/>
  <c r="B45" i="93"/>
  <c r="C45" i="93"/>
  <c r="D45" i="93"/>
  <c r="B46" i="93"/>
  <c r="C46" i="93"/>
  <c r="D46" i="93"/>
  <c r="B47" i="93"/>
  <c r="C47" i="93"/>
  <c r="D47" i="93"/>
  <c r="B48" i="93"/>
  <c r="C48" i="93"/>
  <c r="D48" i="93"/>
  <c r="B49" i="93"/>
  <c r="C49" i="93"/>
  <c r="D49" i="93"/>
  <c r="B50" i="93"/>
  <c r="C50" i="93"/>
  <c r="D50" i="93"/>
  <c r="B51" i="93"/>
  <c r="C51" i="93"/>
  <c r="D51" i="93"/>
  <c r="B52" i="93"/>
  <c r="C52" i="93"/>
  <c r="D52" i="93"/>
  <c r="B53" i="93"/>
  <c r="C53" i="93"/>
  <c r="D53" i="93"/>
  <c r="B54" i="93"/>
  <c r="C54" i="93"/>
  <c r="D54" i="93"/>
  <c r="B55" i="93"/>
  <c r="C55" i="93"/>
  <c r="D55" i="93"/>
  <c r="B56" i="93"/>
  <c r="C56" i="93"/>
  <c r="D56" i="93"/>
  <c r="B57" i="93"/>
  <c r="C57" i="93"/>
  <c r="D57" i="93"/>
  <c r="B58" i="93"/>
  <c r="C58" i="93"/>
  <c r="D58" i="93"/>
  <c r="B59" i="93"/>
  <c r="C59" i="93"/>
  <c r="D59" i="93"/>
  <c r="B60" i="93"/>
  <c r="C60" i="93"/>
  <c r="D60" i="93"/>
  <c r="B61" i="93"/>
  <c r="C61" i="93"/>
  <c r="D61" i="93"/>
  <c r="B62" i="93"/>
  <c r="C62" i="93"/>
  <c r="D62" i="93"/>
  <c r="B63" i="93"/>
  <c r="C63" i="93"/>
  <c r="D63" i="93"/>
  <c r="B64" i="93"/>
  <c r="C64" i="93"/>
  <c r="D64" i="93"/>
  <c r="B65" i="93"/>
  <c r="C65" i="93"/>
  <c r="D65" i="93"/>
  <c r="B66" i="93"/>
  <c r="C66" i="93"/>
  <c r="D66" i="93"/>
  <c r="B67" i="93"/>
  <c r="C67" i="93"/>
  <c r="D67" i="93"/>
  <c r="B68" i="93"/>
  <c r="C68" i="93"/>
  <c r="D68" i="93"/>
  <c r="B69" i="93"/>
  <c r="C69" i="93"/>
  <c r="D69" i="93"/>
  <c r="B70" i="93"/>
  <c r="C70" i="93"/>
  <c r="D70" i="93"/>
  <c r="H70" i="93"/>
  <c r="B71" i="93"/>
  <c r="C71" i="93"/>
  <c r="D71" i="93"/>
  <c r="H71" i="93"/>
  <c r="B72" i="93"/>
  <c r="C72" i="93"/>
  <c r="D72" i="93"/>
  <c r="H72" i="93"/>
  <c r="B73" i="93"/>
  <c r="C73" i="93"/>
  <c r="D73" i="93"/>
  <c r="H73" i="93"/>
  <c r="B74" i="93"/>
  <c r="C74" i="93"/>
  <c r="D74" i="93"/>
  <c r="H74" i="93"/>
  <c r="B75" i="93"/>
  <c r="C75" i="93"/>
  <c r="D75" i="93"/>
  <c r="H75" i="93"/>
  <c r="B76" i="93"/>
  <c r="C76" i="93"/>
  <c r="D76" i="93"/>
  <c r="H76" i="93"/>
  <c r="B77" i="93"/>
  <c r="C77" i="93"/>
  <c r="D77" i="93"/>
  <c r="H77" i="93"/>
  <c r="B78" i="93"/>
  <c r="C78" i="93"/>
  <c r="D78" i="93"/>
  <c r="H78" i="93"/>
  <c r="B79" i="93"/>
  <c r="C79" i="93"/>
  <c r="D79" i="93"/>
  <c r="H79" i="93"/>
  <c r="B80" i="93"/>
  <c r="C80" i="93"/>
  <c r="D80" i="93"/>
  <c r="H80" i="93"/>
  <c r="B81" i="93"/>
  <c r="C81" i="93"/>
  <c r="D81" i="93"/>
  <c r="H81" i="93"/>
  <c r="B82" i="93"/>
  <c r="C82" i="93"/>
  <c r="D82" i="93"/>
  <c r="H82" i="93"/>
  <c r="B83" i="93"/>
  <c r="C83" i="93"/>
  <c r="D83" i="93"/>
  <c r="H83" i="93"/>
  <c r="B84" i="93"/>
  <c r="C84" i="93"/>
  <c r="D84" i="93"/>
  <c r="H84" i="93"/>
  <c r="B85" i="93"/>
  <c r="C85" i="93"/>
  <c r="D85" i="93"/>
  <c r="H85" i="93"/>
  <c r="B86" i="93"/>
  <c r="C86" i="93"/>
  <c r="D86" i="93"/>
  <c r="H86" i="93"/>
  <c r="B87" i="93"/>
  <c r="C87" i="93"/>
  <c r="D87" i="93"/>
  <c r="H87" i="93"/>
  <c r="B88" i="93"/>
  <c r="C88" i="93"/>
  <c r="D88" i="93"/>
  <c r="H88" i="93"/>
  <c r="B89" i="93"/>
  <c r="C89" i="93"/>
  <c r="D89" i="93"/>
  <c r="H89" i="93"/>
  <c r="B90" i="93"/>
  <c r="C90" i="93"/>
  <c r="D90" i="93"/>
  <c r="H90" i="93"/>
  <c r="B91" i="93"/>
  <c r="C91" i="93"/>
  <c r="D91" i="93"/>
  <c r="H91" i="93"/>
  <c r="B92" i="93"/>
  <c r="C92" i="93"/>
  <c r="D92" i="93"/>
  <c r="H92" i="93"/>
  <c r="B93" i="93"/>
  <c r="C93" i="93"/>
  <c r="D93" i="93"/>
  <c r="H93" i="93"/>
  <c r="B94" i="93"/>
  <c r="C94" i="93"/>
  <c r="D94" i="93"/>
  <c r="H94" i="93"/>
  <c r="B95" i="93"/>
  <c r="C95" i="93"/>
  <c r="D95" i="93"/>
  <c r="H95" i="93"/>
  <c r="B96" i="93"/>
  <c r="C96" i="93"/>
  <c r="D96" i="93"/>
  <c r="H96" i="93"/>
  <c r="B97" i="93"/>
  <c r="C97" i="93"/>
  <c r="D97" i="93"/>
  <c r="H97" i="93"/>
  <c r="B98" i="93"/>
  <c r="C98" i="93"/>
  <c r="D98" i="93"/>
  <c r="H98" i="93"/>
  <c r="B99" i="93"/>
  <c r="C99" i="93"/>
  <c r="D99" i="93"/>
  <c r="H99" i="93"/>
  <c r="B100" i="93"/>
  <c r="C100" i="93"/>
  <c r="D100" i="93"/>
  <c r="H100" i="93"/>
  <c r="B101" i="93"/>
  <c r="C101" i="93"/>
  <c r="D101" i="93"/>
  <c r="H101" i="93"/>
  <c r="B102" i="93"/>
  <c r="C102" i="93"/>
  <c r="D102" i="93"/>
  <c r="H102" i="93"/>
  <c r="B103" i="93"/>
  <c r="C103" i="93"/>
  <c r="D103" i="93"/>
  <c r="H103" i="93"/>
  <c r="B104" i="93"/>
  <c r="C104" i="93"/>
  <c r="D104" i="93"/>
  <c r="H104" i="93"/>
  <c r="B105" i="93"/>
  <c r="C105" i="93"/>
  <c r="D105" i="93"/>
  <c r="H105" i="93"/>
  <c r="B106" i="93"/>
  <c r="C106" i="93"/>
  <c r="D106" i="93"/>
  <c r="H106" i="93"/>
  <c r="B107" i="93"/>
  <c r="C107" i="93"/>
  <c r="D107" i="93"/>
  <c r="H107" i="93"/>
  <c r="B108" i="93"/>
  <c r="C108" i="93"/>
  <c r="D108" i="93"/>
  <c r="H108" i="93"/>
  <c r="B109" i="93"/>
  <c r="C109" i="93"/>
  <c r="D109" i="93"/>
  <c r="H109" i="93"/>
  <c r="B110" i="93"/>
  <c r="C110" i="93"/>
  <c r="D110" i="93"/>
  <c r="H110" i="93"/>
  <c r="B111" i="93"/>
  <c r="C111" i="93"/>
  <c r="D111" i="93"/>
  <c r="H111" i="93"/>
  <c r="B112" i="93"/>
  <c r="C112" i="93"/>
  <c r="D112" i="93"/>
  <c r="H112" i="93"/>
  <c r="B113" i="93"/>
  <c r="C113" i="93"/>
  <c r="D113" i="93"/>
  <c r="H113" i="93"/>
  <c r="B114" i="93"/>
  <c r="C114" i="93"/>
  <c r="D114" i="93"/>
  <c r="H114" i="93"/>
  <c r="B115" i="93"/>
  <c r="C115" i="93"/>
  <c r="D115" i="93"/>
  <c r="H115" i="93"/>
  <c r="B116" i="93"/>
  <c r="C116" i="93"/>
  <c r="D116" i="93"/>
  <c r="H116" i="93"/>
  <c r="B117" i="93"/>
  <c r="C117" i="93"/>
  <c r="D117" i="93"/>
  <c r="H117" i="93"/>
  <c r="B118" i="93"/>
  <c r="C118" i="93"/>
  <c r="D118" i="93"/>
  <c r="H118" i="93"/>
  <c r="B119" i="93"/>
  <c r="C119" i="93"/>
  <c r="D119" i="93"/>
  <c r="H119" i="93"/>
  <c r="B120" i="93"/>
  <c r="C120" i="93"/>
  <c r="D120" i="93"/>
  <c r="H120" i="93"/>
  <c r="B121" i="93"/>
  <c r="C121" i="93"/>
  <c r="D121" i="93"/>
  <c r="H121" i="93"/>
  <c r="B122" i="93"/>
  <c r="C122" i="93"/>
  <c r="D122" i="93"/>
  <c r="H122" i="93"/>
  <c r="B123" i="93"/>
  <c r="C123" i="93"/>
  <c r="D123" i="93"/>
  <c r="H123" i="93"/>
  <c r="B124" i="93"/>
  <c r="C124" i="93"/>
  <c r="D124" i="93"/>
  <c r="H124" i="93"/>
  <c r="B125" i="93"/>
  <c r="C125" i="93"/>
  <c r="D125" i="93"/>
  <c r="H125" i="93"/>
  <c r="B126" i="93"/>
  <c r="C126" i="93"/>
  <c r="D126" i="93"/>
  <c r="H126" i="93"/>
  <c r="B127" i="93"/>
  <c r="C127" i="93"/>
  <c r="D127" i="93"/>
  <c r="H127" i="93"/>
  <c r="B128" i="93"/>
  <c r="C128" i="93"/>
  <c r="D128" i="93"/>
  <c r="H128" i="93"/>
  <c r="B129" i="93"/>
  <c r="C129" i="93"/>
  <c r="D129" i="93"/>
  <c r="H129" i="93"/>
  <c r="B130" i="93"/>
  <c r="C130" i="93"/>
  <c r="D130" i="93"/>
  <c r="H130" i="93"/>
  <c r="B131" i="93"/>
  <c r="C131" i="93"/>
  <c r="D131" i="93"/>
  <c r="H131" i="93"/>
  <c r="B132" i="93"/>
  <c r="C132" i="93"/>
  <c r="D132" i="93"/>
  <c r="H132" i="93"/>
  <c r="B133" i="93"/>
  <c r="C133" i="93"/>
  <c r="D133" i="93"/>
  <c r="H133" i="93"/>
  <c r="B134" i="93"/>
  <c r="C134" i="93"/>
  <c r="D134" i="93"/>
  <c r="H134" i="93"/>
  <c r="B135" i="93"/>
  <c r="C135" i="93"/>
  <c r="D135" i="93"/>
  <c r="H135" i="93"/>
  <c r="B136" i="93"/>
  <c r="C136" i="93"/>
  <c r="D136" i="93"/>
  <c r="H136" i="93"/>
  <c r="B137" i="93"/>
  <c r="C137" i="93"/>
  <c r="D137" i="93"/>
  <c r="H137" i="93"/>
  <c r="B138" i="93"/>
  <c r="C138" i="93"/>
  <c r="D138" i="93"/>
  <c r="H138" i="93"/>
  <c r="B139" i="93"/>
  <c r="C139" i="93"/>
  <c r="D139" i="93"/>
  <c r="H139" i="93"/>
  <c r="B140" i="93"/>
  <c r="C140" i="93"/>
  <c r="D140" i="93"/>
  <c r="H140" i="93"/>
  <c r="B141" i="93"/>
  <c r="C141" i="93"/>
  <c r="D141" i="93"/>
  <c r="H141" i="93"/>
  <c r="B142" i="93"/>
  <c r="C142" i="93"/>
  <c r="D142" i="93"/>
  <c r="H142" i="93"/>
  <c r="B143" i="93"/>
  <c r="C143" i="93"/>
  <c r="D143" i="93"/>
  <c r="H143" i="93"/>
  <c r="B144" i="93"/>
  <c r="C144" i="93"/>
  <c r="D144" i="93"/>
  <c r="H144" i="93"/>
  <c r="B145" i="93"/>
  <c r="C145" i="93"/>
  <c r="D145" i="93"/>
  <c r="H145" i="93"/>
  <c r="B146" i="93"/>
  <c r="C146" i="93"/>
  <c r="D146" i="93"/>
  <c r="H146" i="93"/>
  <c r="B147" i="93"/>
  <c r="C147" i="93"/>
  <c r="D147" i="93"/>
  <c r="H147" i="93"/>
  <c r="B148" i="93"/>
  <c r="C148" i="93"/>
  <c r="D148" i="93"/>
  <c r="H148" i="93"/>
  <c r="B149" i="93"/>
  <c r="C149" i="93"/>
  <c r="D149" i="93"/>
  <c r="H149" i="93"/>
  <c r="B150" i="93"/>
  <c r="C150" i="93"/>
  <c r="D150" i="93"/>
  <c r="H150" i="93"/>
  <c r="B151" i="93"/>
  <c r="C151" i="93"/>
  <c r="D151" i="93"/>
  <c r="H151" i="93"/>
  <c r="B152" i="93"/>
  <c r="C152" i="93"/>
  <c r="D152" i="93"/>
  <c r="H152" i="93"/>
  <c r="B153" i="93"/>
  <c r="C153" i="93"/>
  <c r="D153" i="93"/>
  <c r="H153" i="93"/>
  <c r="B154" i="93"/>
  <c r="C154" i="93"/>
  <c r="D154" i="93"/>
  <c r="H154" i="93"/>
  <c r="B155" i="93"/>
  <c r="C155" i="93"/>
  <c r="D155" i="93"/>
  <c r="H155" i="93"/>
  <c r="B156" i="93"/>
  <c r="C156" i="93"/>
  <c r="D156" i="93"/>
  <c r="H156" i="93"/>
  <c r="B157" i="93"/>
  <c r="C157" i="93"/>
  <c r="D157" i="93"/>
  <c r="H157" i="93"/>
  <c r="B158" i="93"/>
  <c r="C158" i="93"/>
  <c r="D158" i="93"/>
  <c r="H158" i="93"/>
  <c r="B159" i="93"/>
  <c r="C159" i="93"/>
  <c r="D159" i="93"/>
  <c r="H159" i="93"/>
  <c r="B160" i="93"/>
  <c r="C160" i="93"/>
  <c r="D160" i="93"/>
  <c r="H160" i="93"/>
  <c r="B161" i="93"/>
  <c r="C161" i="93"/>
  <c r="D161" i="93"/>
  <c r="H161" i="93"/>
  <c r="B162" i="93"/>
  <c r="C162" i="93"/>
  <c r="D162" i="93"/>
  <c r="H162" i="93"/>
  <c r="B163" i="93"/>
  <c r="C163" i="93"/>
  <c r="D163" i="93"/>
  <c r="H163" i="93"/>
  <c r="B164" i="93"/>
  <c r="C164" i="93"/>
  <c r="D164" i="93"/>
  <c r="H164" i="93"/>
  <c r="B165" i="93"/>
  <c r="C165" i="93"/>
  <c r="D165" i="93"/>
  <c r="H165" i="93"/>
  <c r="B166" i="93"/>
  <c r="C166" i="93"/>
  <c r="D166" i="93"/>
  <c r="H166" i="93"/>
  <c r="B167" i="93"/>
  <c r="C167" i="93"/>
  <c r="D167" i="93"/>
  <c r="H167" i="93"/>
  <c r="B168" i="93"/>
  <c r="C168" i="93"/>
  <c r="D168" i="93"/>
  <c r="H168" i="93"/>
  <c r="B169" i="93"/>
  <c r="C169" i="93"/>
  <c r="D169" i="93"/>
  <c r="H169" i="93"/>
  <c r="B170" i="93"/>
  <c r="C170" i="93"/>
  <c r="D170" i="93"/>
  <c r="H170" i="93"/>
  <c r="B171" i="93"/>
  <c r="C171" i="93"/>
  <c r="D171" i="93"/>
  <c r="H171" i="93"/>
  <c r="B172" i="93"/>
  <c r="C172" i="93"/>
  <c r="D172" i="93"/>
  <c r="H172" i="93"/>
  <c r="B173" i="93"/>
  <c r="C173" i="93"/>
  <c r="D173" i="93"/>
  <c r="H173" i="93"/>
  <c r="B174" i="93"/>
  <c r="C174" i="93"/>
  <c r="D174" i="93"/>
  <c r="H174" i="93"/>
  <c r="B175" i="93"/>
  <c r="C175" i="93"/>
  <c r="D175" i="93"/>
  <c r="H175" i="93"/>
  <c r="B176" i="93"/>
  <c r="C176" i="93"/>
  <c r="D176" i="93"/>
  <c r="H176" i="93"/>
  <c r="B177" i="93"/>
  <c r="C177" i="93"/>
  <c r="D177" i="93"/>
  <c r="H177" i="93"/>
  <c r="B178" i="93"/>
  <c r="C178" i="93"/>
  <c r="D178" i="93"/>
  <c r="H178" i="93"/>
  <c r="B179" i="93"/>
  <c r="C179" i="93"/>
  <c r="D179" i="93"/>
  <c r="H179" i="93"/>
  <c r="B180" i="93"/>
  <c r="C180" i="93"/>
  <c r="D180" i="93"/>
  <c r="H180" i="93"/>
  <c r="B181" i="93"/>
  <c r="C181" i="93"/>
  <c r="D181" i="93"/>
  <c r="H181" i="93"/>
  <c r="B182" i="93"/>
  <c r="C182" i="93"/>
  <c r="D182" i="93"/>
  <c r="H182" i="93"/>
  <c r="B183" i="93"/>
  <c r="C183" i="93"/>
  <c r="D183" i="93"/>
  <c r="H183" i="93"/>
  <c r="B184" i="93"/>
  <c r="C184" i="93"/>
  <c r="D184" i="93"/>
  <c r="H184" i="93"/>
  <c r="B185" i="93"/>
  <c r="C185" i="93"/>
  <c r="D185" i="93"/>
  <c r="H185" i="93"/>
  <c r="B186" i="93"/>
  <c r="C186" i="93"/>
  <c r="D186" i="93"/>
  <c r="H186" i="93"/>
  <c r="B14" i="93"/>
  <c r="C14" i="93"/>
  <c r="D14" i="93"/>
  <c r="B15" i="95"/>
  <c r="C15" i="95"/>
  <c r="D15" i="95"/>
  <c r="B16" i="95"/>
  <c r="C16" i="95"/>
  <c r="D16" i="95"/>
  <c r="B17" i="95"/>
  <c r="C17" i="95"/>
  <c r="D17" i="95"/>
  <c r="B18" i="95"/>
  <c r="C18" i="95"/>
  <c r="D18" i="95"/>
  <c r="B19" i="95"/>
  <c r="C19" i="95"/>
  <c r="D19" i="95"/>
  <c r="B20" i="95"/>
  <c r="C20" i="95"/>
  <c r="D20" i="95"/>
  <c r="B21" i="95"/>
  <c r="C21" i="95"/>
  <c r="D21" i="95"/>
  <c r="B22" i="95"/>
  <c r="C22" i="95"/>
  <c r="D22" i="95"/>
  <c r="B23" i="95"/>
  <c r="C23" i="95"/>
  <c r="D23" i="95"/>
  <c r="B24" i="95"/>
  <c r="C24" i="95"/>
  <c r="D24" i="95"/>
  <c r="B25" i="95"/>
  <c r="C25" i="95"/>
  <c r="D25" i="95"/>
  <c r="B26" i="95"/>
  <c r="C26" i="95"/>
  <c r="D26" i="95"/>
  <c r="B27" i="95"/>
  <c r="C27" i="95"/>
  <c r="D27" i="95"/>
  <c r="B28" i="95"/>
  <c r="C28" i="95"/>
  <c r="D28" i="95"/>
  <c r="B29" i="95"/>
  <c r="C29" i="95"/>
  <c r="D29" i="95"/>
  <c r="B30" i="95"/>
  <c r="C30" i="95"/>
  <c r="D30" i="95"/>
  <c r="B31" i="95"/>
  <c r="C31" i="95"/>
  <c r="D31" i="95"/>
  <c r="B32" i="95"/>
  <c r="C32" i="95"/>
  <c r="D32" i="95"/>
  <c r="B33" i="95"/>
  <c r="C33" i="95"/>
  <c r="D33" i="95"/>
  <c r="B34" i="95"/>
  <c r="C34" i="95"/>
  <c r="D34" i="95"/>
  <c r="B35" i="95"/>
  <c r="C35" i="95"/>
  <c r="D35" i="95"/>
  <c r="B36" i="95"/>
  <c r="C36" i="95"/>
  <c r="D36" i="95"/>
  <c r="B37" i="95"/>
  <c r="C37" i="95"/>
  <c r="D37" i="95"/>
  <c r="B38" i="95"/>
  <c r="C38" i="95"/>
  <c r="D38" i="95"/>
  <c r="B39" i="95"/>
  <c r="C39" i="95"/>
  <c r="D39" i="95"/>
  <c r="B40" i="95"/>
  <c r="C40" i="95"/>
  <c r="D40" i="95"/>
  <c r="B41" i="95"/>
  <c r="C41" i="95"/>
  <c r="D41" i="95"/>
  <c r="B42" i="95"/>
  <c r="C42" i="95"/>
  <c r="D42" i="95"/>
  <c r="B43" i="95"/>
  <c r="C43" i="95"/>
  <c r="D43" i="95"/>
  <c r="B44" i="95"/>
  <c r="C44" i="95"/>
  <c r="D44" i="95"/>
  <c r="B45" i="95"/>
  <c r="C45" i="95"/>
  <c r="D45" i="95"/>
  <c r="B46" i="95"/>
  <c r="C46" i="95"/>
  <c r="D46" i="95"/>
  <c r="B14" i="95"/>
  <c r="C14" i="95"/>
  <c r="D14" i="95"/>
  <c r="B15" i="9"/>
  <c r="C15" i="9"/>
  <c r="D15" i="9"/>
  <c r="B16" i="9"/>
  <c r="C16" i="9"/>
  <c r="D16" i="9"/>
  <c r="B17" i="9"/>
  <c r="C17" i="9"/>
  <c r="D17" i="9"/>
  <c r="B18" i="9"/>
  <c r="C18" i="9"/>
  <c r="D18" i="9"/>
  <c r="B19" i="9"/>
  <c r="C19" i="9"/>
  <c r="D19" i="9"/>
  <c r="B20" i="9"/>
  <c r="C20" i="9"/>
  <c r="D20" i="9"/>
  <c r="B21" i="9"/>
  <c r="C21" i="9"/>
  <c r="D21" i="9"/>
  <c r="B22" i="9"/>
  <c r="C22" i="9"/>
  <c r="D22" i="9"/>
  <c r="B39" i="9"/>
  <c r="C39" i="9"/>
  <c r="D39" i="9"/>
  <c r="B40" i="9"/>
  <c r="C40" i="9"/>
  <c r="D40" i="9"/>
  <c r="B41" i="9"/>
  <c r="C41" i="9"/>
  <c r="D41" i="9"/>
  <c r="B42" i="9"/>
  <c r="C42" i="9"/>
  <c r="D42" i="9"/>
  <c r="B43" i="9"/>
  <c r="C43" i="9"/>
  <c r="D43" i="9"/>
  <c r="B44" i="9"/>
  <c r="C44" i="9"/>
  <c r="D44" i="9"/>
  <c r="B45" i="9"/>
  <c r="C45" i="9"/>
  <c r="D45" i="9"/>
  <c r="B46" i="9"/>
  <c r="C46" i="9"/>
  <c r="D46" i="9"/>
  <c r="B47" i="9"/>
  <c r="C47" i="9"/>
  <c r="D47" i="9"/>
  <c r="B48" i="9"/>
  <c r="C48" i="9"/>
  <c r="D48" i="9"/>
  <c r="B49" i="9"/>
  <c r="C49" i="9"/>
  <c r="D49" i="9"/>
  <c r="B50" i="9"/>
  <c r="C50" i="9"/>
  <c r="D50" i="9"/>
  <c r="B51" i="9"/>
  <c r="C51" i="9"/>
  <c r="D51" i="9"/>
  <c r="B52" i="9"/>
  <c r="C52" i="9"/>
  <c r="D52" i="9"/>
  <c r="B53" i="9"/>
  <c r="C53" i="9"/>
  <c r="D53" i="9"/>
  <c r="B54" i="9"/>
  <c r="C54" i="9"/>
  <c r="D54" i="9"/>
  <c r="B55" i="9"/>
  <c r="C55" i="9"/>
  <c r="D55" i="9"/>
  <c r="B56" i="9"/>
  <c r="C56" i="9"/>
  <c r="D56" i="9"/>
  <c r="B14" i="47"/>
  <c r="C14" i="47"/>
  <c r="D14" i="47"/>
  <c r="B15" i="47"/>
  <c r="C15" i="47"/>
  <c r="D15" i="47"/>
  <c r="B16" i="47"/>
  <c r="C16" i="47"/>
  <c r="D16" i="47"/>
  <c r="B17" i="47"/>
  <c r="C17" i="47"/>
  <c r="D17" i="47"/>
  <c r="B18" i="47"/>
  <c r="C18" i="47"/>
  <c r="D18" i="47"/>
  <c r="B19" i="47"/>
  <c r="C19" i="47"/>
  <c r="D19" i="47"/>
  <c r="B20" i="47"/>
  <c r="C20" i="47"/>
  <c r="D20" i="47"/>
  <c r="B21" i="47"/>
  <c r="C21" i="47"/>
  <c r="D21" i="47"/>
  <c r="B22" i="47"/>
  <c r="C22" i="47"/>
  <c r="D22" i="47"/>
  <c r="B23" i="47"/>
  <c r="C23" i="47"/>
  <c r="D23" i="47"/>
  <c r="B24" i="47"/>
  <c r="C24" i="47"/>
  <c r="D24" i="47"/>
  <c r="B25" i="47"/>
  <c r="C25" i="47"/>
  <c r="D25" i="47"/>
  <c r="B26" i="47"/>
  <c r="C26" i="47"/>
  <c r="D26" i="47"/>
  <c r="B27" i="47"/>
  <c r="C27" i="47"/>
  <c r="D27" i="47"/>
  <c r="B28" i="47"/>
  <c r="C28" i="47"/>
  <c r="D28" i="47"/>
  <c r="B29" i="47"/>
  <c r="C29" i="47"/>
  <c r="D29" i="47"/>
  <c r="B30" i="47"/>
  <c r="C30" i="47"/>
  <c r="D30" i="47"/>
  <c r="B31" i="47"/>
  <c r="C31" i="47"/>
  <c r="D31" i="47"/>
  <c r="B32" i="47"/>
  <c r="C32" i="47"/>
  <c r="D32" i="47"/>
  <c r="B33" i="47"/>
  <c r="C33" i="47"/>
  <c r="D33" i="47"/>
  <c r="B34" i="47"/>
  <c r="C34" i="47"/>
  <c r="D34" i="47"/>
  <c r="B35" i="47"/>
  <c r="C35" i="47"/>
  <c r="D35" i="47"/>
  <c r="B36" i="47"/>
  <c r="C36" i="47"/>
  <c r="D36" i="47"/>
  <c r="B37" i="47"/>
  <c r="C37" i="47"/>
  <c r="D37" i="47"/>
  <c r="B38" i="47"/>
  <c r="C38" i="47"/>
  <c r="D38" i="47"/>
  <c r="B39" i="47"/>
  <c r="C39" i="47"/>
  <c r="D39" i="47"/>
  <c r="B40" i="47"/>
  <c r="C40" i="47"/>
  <c r="D40" i="47"/>
  <c r="B41" i="47"/>
  <c r="C41" i="47"/>
  <c r="D41" i="47"/>
  <c r="B42" i="47"/>
  <c r="C42" i="47"/>
  <c r="D42" i="47"/>
  <c r="B43" i="47"/>
  <c r="C43" i="47"/>
  <c r="D43" i="47"/>
  <c r="B44" i="47"/>
  <c r="C44" i="47"/>
  <c r="D44" i="47"/>
  <c r="B45" i="47"/>
  <c r="C45" i="47"/>
  <c r="D45" i="47"/>
  <c r="B46" i="47"/>
  <c r="C46" i="47"/>
  <c r="D46" i="47"/>
  <c r="B47" i="47"/>
  <c r="C47" i="47"/>
  <c r="D47" i="47"/>
  <c r="B48" i="47"/>
  <c r="C48" i="47"/>
  <c r="D48" i="47"/>
  <c r="B49" i="47"/>
  <c r="C49" i="47"/>
  <c r="D49" i="47"/>
  <c r="B50" i="47"/>
  <c r="C50" i="47"/>
  <c r="D50" i="47"/>
  <c r="B17" i="6"/>
  <c r="C17" i="6"/>
  <c r="D17" i="6"/>
  <c r="B18" i="6"/>
  <c r="C18" i="6"/>
  <c r="D18" i="6"/>
  <c r="B19" i="6"/>
  <c r="C19" i="6"/>
  <c r="D19" i="6"/>
  <c r="B20" i="6"/>
  <c r="C20" i="6"/>
  <c r="D20" i="6"/>
  <c r="B21" i="6"/>
  <c r="C21" i="6"/>
  <c r="D21" i="6"/>
  <c r="B22" i="6"/>
  <c r="C22" i="6"/>
  <c r="D22" i="6"/>
  <c r="B23" i="6"/>
  <c r="C23" i="6"/>
  <c r="D23" i="6"/>
  <c r="B24" i="6"/>
  <c r="C24" i="6"/>
  <c r="D24" i="6"/>
  <c r="B25" i="6"/>
  <c r="C25" i="6"/>
  <c r="D25" i="6"/>
  <c r="B26" i="6"/>
  <c r="C26" i="6"/>
  <c r="D26" i="6"/>
  <c r="B27" i="6"/>
  <c r="C27" i="6"/>
  <c r="D27" i="6"/>
  <c r="B28" i="6"/>
  <c r="C28" i="6"/>
  <c r="D28" i="6"/>
  <c r="B29" i="6"/>
  <c r="C29" i="6"/>
  <c r="D29" i="6"/>
  <c r="B30" i="6"/>
  <c r="C30" i="6"/>
  <c r="D30" i="6"/>
  <c r="B31" i="6"/>
  <c r="C31" i="6"/>
  <c r="D31" i="6"/>
  <c r="B32" i="6"/>
  <c r="C32" i="6"/>
  <c r="D32" i="6"/>
  <c r="B33" i="6"/>
  <c r="C33" i="6"/>
  <c r="D33" i="6"/>
  <c r="B34" i="6"/>
  <c r="C34" i="6"/>
  <c r="D34" i="6"/>
  <c r="B35" i="6"/>
  <c r="C35" i="6"/>
  <c r="D35" i="6"/>
  <c r="B36" i="6"/>
  <c r="C36" i="6"/>
  <c r="D36" i="6"/>
  <c r="B37" i="6"/>
  <c r="C37" i="6"/>
  <c r="D37" i="6"/>
  <c r="B38" i="6"/>
  <c r="C38" i="6"/>
  <c r="D38" i="6"/>
  <c r="B39" i="6"/>
  <c r="C39" i="6"/>
  <c r="D39" i="6"/>
  <c r="B40" i="6"/>
  <c r="C40" i="6"/>
  <c r="D40" i="6"/>
  <c r="B41" i="6"/>
  <c r="C41" i="6"/>
  <c r="D41" i="6"/>
  <c r="B42" i="6"/>
  <c r="C42" i="6"/>
  <c r="D42" i="6"/>
  <c r="B43" i="6"/>
  <c r="C43" i="6"/>
  <c r="D43" i="6"/>
  <c r="B44" i="6"/>
  <c r="C44" i="6"/>
  <c r="D44" i="6"/>
  <c r="B45" i="6"/>
  <c r="C45" i="6"/>
  <c r="D45" i="6"/>
  <c r="B46" i="6"/>
  <c r="C46" i="6"/>
  <c r="D46" i="6"/>
  <c r="B47" i="6"/>
  <c r="C47" i="6"/>
  <c r="D47" i="6"/>
  <c r="B48" i="6"/>
  <c r="C48" i="6"/>
  <c r="D48" i="6"/>
  <c r="B49" i="6"/>
  <c r="C49" i="6"/>
  <c r="D49" i="6"/>
  <c r="B50" i="6"/>
  <c r="C50" i="6"/>
  <c r="D50" i="6"/>
  <c r="B51" i="6"/>
  <c r="C51" i="6"/>
  <c r="D51" i="6"/>
  <c r="B52" i="6"/>
  <c r="C52" i="6"/>
  <c r="D52" i="6"/>
  <c r="B53" i="6"/>
  <c r="C53" i="6"/>
  <c r="D53" i="6"/>
  <c r="H53" i="6"/>
  <c r="B54" i="6"/>
  <c r="C54" i="6"/>
  <c r="D54" i="6"/>
  <c r="H54" i="6"/>
  <c r="B55" i="6"/>
  <c r="C55" i="6"/>
  <c r="D55" i="6"/>
  <c r="H55" i="6"/>
  <c r="B56" i="6"/>
  <c r="C56" i="6"/>
  <c r="D56" i="6"/>
  <c r="H56" i="6"/>
  <c r="B57" i="6"/>
  <c r="C57" i="6"/>
  <c r="D57" i="6"/>
  <c r="H57" i="6"/>
  <c r="B58" i="6"/>
  <c r="C58" i="6"/>
  <c r="D58" i="6"/>
  <c r="H58" i="6"/>
  <c r="B59" i="6"/>
  <c r="C59" i="6"/>
  <c r="D59" i="6"/>
  <c r="H59" i="6"/>
  <c r="B60" i="6"/>
  <c r="C60" i="6"/>
  <c r="D60" i="6"/>
  <c r="H60" i="6"/>
  <c r="C24" i="36"/>
  <c r="C44" i="2" s="1"/>
  <c r="C23" i="36"/>
  <c r="C41" i="2" s="1"/>
  <c r="C22" i="36"/>
  <c r="C38" i="2" s="1"/>
  <c r="C21" i="36"/>
  <c r="C35" i="2" s="1"/>
  <c r="C20" i="36"/>
  <c r="C32" i="2" s="1"/>
  <c r="C19" i="36"/>
  <c r="C29" i="2" s="1"/>
  <c r="C18" i="36"/>
  <c r="C26" i="2" s="1"/>
  <c r="C17" i="36"/>
  <c r="C23" i="2" s="1"/>
  <c r="C16" i="36"/>
  <c r="C20" i="2" s="1"/>
  <c r="C15" i="36"/>
  <c r="C17" i="2" s="1"/>
  <c r="C24" i="34"/>
  <c r="C42" i="2" s="1"/>
  <c r="C23" i="34"/>
  <c r="C39" i="2" s="1"/>
  <c r="C22" i="34"/>
  <c r="C36" i="2" s="1"/>
  <c r="C21" i="34"/>
  <c r="C33" i="2" s="1"/>
  <c r="C20" i="34"/>
  <c r="C30" i="2" s="1"/>
  <c r="C19" i="34"/>
  <c r="C27" i="2" s="1"/>
  <c r="C18" i="34"/>
  <c r="C24" i="2" s="1"/>
  <c r="C17" i="34"/>
  <c r="C21" i="2" s="1"/>
  <c r="C18" i="2"/>
  <c r="D27" i="36"/>
  <c r="D28" i="36"/>
  <c r="D27" i="34"/>
  <c r="D28" i="34"/>
  <c r="D26" i="36"/>
  <c r="D26" i="34"/>
  <c r="H52" i="49"/>
  <c r="H48" i="49"/>
  <c r="H47" i="49"/>
  <c r="H45" i="49"/>
  <c r="H43" i="49"/>
  <c r="H39" i="9"/>
  <c r="H21" i="9"/>
  <c r="H19" i="49"/>
  <c r="O60" i="6"/>
  <c r="N60" i="6"/>
  <c r="L60" i="6"/>
  <c r="K61" i="44"/>
  <c r="K60" i="6" s="1"/>
  <c r="M60" i="6"/>
  <c r="K60" i="44"/>
  <c r="O59" i="6"/>
  <c r="N59" i="6"/>
  <c r="L59" i="6"/>
  <c r="K59" i="44"/>
  <c r="K59" i="6" s="1"/>
  <c r="O58" i="6"/>
  <c r="N58" i="6"/>
  <c r="L58" i="6"/>
  <c r="K58" i="44"/>
  <c r="O57" i="6"/>
  <c r="N57" i="6"/>
  <c r="L57" i="6"/>
  <c r="K57" i="44"/>
  <c r="M57" i="6"/>
  <c r="O56" i="6"/>
  <c r="N56" i="43"/>
  <c r="L56" i="43"/>
  <c r="M56" i="6"/>
  <c r="O55" i="6"/>
  <c r="N55" i="6"/>
  <c r="M55" i="6"/>
  <c r="O54" i="6"/>
  <c r="N54" i="6"/>
  <c r="L54" i="6"/>
  <c r="M54" i="6"/>
  <c r="O53" i="6"/>
  <c r="N53" i="6"/>
  <c r="M53" i="6"/>
  <c r="L53" i="6"/>
  <c r="K53" i="44"/>
  <c r="K53" i="6" s="1"/>
  <c r="H50" i="6"/>
  <c r="H46" i="6"/>
  <c r="H42" i="6"/>
  <c r="H39" i="6"/>
  <c r="H38" i="6"/>
  <c r="H37" i="6"/>
  <c r="H34" i="6"/>
  <c r="H32" i="6"/>
  <c r="H24" i="43"/>
  <c r="B15" i="41"/>
  <c r="C15" i="41"/>
  <c r="D15" i="41"/>
  <c r="B16" i="41"/>
  <c r="C16" i="41"/>
  <c r="D16" i="41"/>
  <c r="B17" i="41"/>
  <c r="C17" i="41"/>
  <c r="D17" i="41"/>
  <c r="B18" i="41"/>
  <c r="C18" i="41"/>
  <c r="D18" i="41"/>
  <c r="B19" i="41"/>
  <c r="C19" i="41"/>
  <c r="D19" i="41"/>
  <c r="B20" i="41"/>
  <c r="C20" i="41"/>
  <c r="D20" i="41"/>
  <c r="B21" i="41"/>
  <c r="C21" i="41"/>
  <c r="D21" i="41"/>
  <c r="B22" i="41"/>
  <c r="C22" i="41"/>
  <c r="D22" i="41"/>
  <c r="B23" i="41"/>
  <c r="C23" i="41"/>
  <c r="D23" i="41"/>
  <c r="B24" i="41"/>
  <c r="C24" i="41"/>
  <c r="D24" i="41"/>
  <c r="B25" i="41"/>
  <c r="C25" i="41"/>
  <c r="D25" i="41"/>
  <c r="B26" i="41"/>
  <c r="C26" i="41"/>
  <c r="D26" i="41"/>
  <c r="B27" i="41"/>
  <c r="C27" i="41"/>
  <c r="D27" i="41"/>
  <c r="B28" i="41"/>
  <c r="C28" i="41"/>
  <c r="D28" i="41"/>
  <c r="B29" i="41"/>
  <c r="C29" i="41"/>
  <c r="D29" i="41"/>
  <c r="B30" i="41"/>
  <c r="C30" i="41"/>
  <c r="D30" i="41"/>
  <c r="B31" i="41"/>
  <c r="C31" i="41"/>
  <c r="D31" i="41"/>
  <c r="B32" i="41"/>
  <c r="C32" i="41"/>
  <c r="D32" i="41"/>
  <c r="B33" i="41"/>
  <c r="C33" i="41"/>
  <c r="D33" i="41"/>
  <c r="B14" i="41"/>
  <c r="C14" i="41"/>
  <c r="D14" i="41"/>
  <c r="B16" i="42"/>
  <c r="C16" i="42"/>
  <c r="D16" i="42"/>
  <c r="B17" i="42"/>
  <c r="C17" i="42"/>
  <c r="D17" i="42"/>
  <c r="B18" i="42"/>
  <c r="C18" i="42"/>
  <c r="D18" i="42"/>
  <c r="B19" i="42"/>
  <c r="C19" i="42"/>
  <c r="D19" i="42"/>
  <c r="B20" i="42"/>
  <c r="C20" i="42"/>
  <c r="D20" i="42"/>
  <c r="B21" i="42"/>
  <c r="C21" i="42"/>
  <c r="D21" i="42"/>
  <c r="B22" i="42"/>
  <c r="C22" i="42"/>
  <c r="D22" i="42"/>
  <c r="B23" i="42"/>
  <c r="C23" i="42"/>
  <c r="D23" i="42"/>
  <c r="B24" i="42"/>
  <c r="C24" i="42"/>
  <c r="D24" i="42"/>
  <c r="B25" i="42"/>
  <c r="C25" i="42"/>
  <c r="D25" i="42"/>
  <c r="B26" i="42"/>
  <c r="C26" i="42"/>
  <c r="D26" i="42"/>
  <c r="B27" i="42"/>
  <c r="C27" i="42"/>
  <c r="D27" i="42"/>
  <c r="B28" i="42"/>
  <c r="C28" i="42"/>
  <c r="D28" i="42"/>
  <c r="B29" i="42"/>
  <c r="C29" i="42"/>
  <c r="D29" i="42"/>
  <c r="B30" i="42"/>
  <c r="C30" i="42"/>
  <c r="D30" i="42"/>
  <c r="B31" i="42"/>
  <c r="C31" i="42"/>
  <c r="D31" i="42"/>
  <c r="B32" i="42"/>
  <c r="C32" i="42"/>
  <c r="D32" i="42"/>
  <c r="B33" i="42"/>
  <c r="C33" i="42"/>
  <c r="D33" i="42"/>
  <c r="B15" i="42"/>
  <c r="C15" i="42"/>
  <c r="D15" i="42"/>
  <c r="B21" i="43"/>
  <c r="C21" i="43"/>
  <c r="D21" i="43"/>
  <c r="B22" i="43"/>
  <c r="C22" i="43"/>
  <c r="D22" i="43"/>
  <c r="B23" i="43"/>
  <c r="C23" i="43"/>
  <c r="D23" i="43"/>
  <c r="B24" i="43"/>
  <c r="C24" i="43"/>
  <c r="D24" i="43"/>
  <c r="B25" i="43"/>
  <c r="C25" i="43"/>
  <c r="D25" i="43"/>
  <c r="B26" i="43"/>
  <c r="C26" i="43"/>
  <c r="D26" i="43"/>
  <c r="B27" i="43"/>
  <c r="C27" i="43"/>
  <c r="D27" i="43"/>
  <c r="B28" i="43"/>
  <c r="C28" i="43"/>
  <c r="D28" i="43"/>
  <c r="B29" i="43"/>
  <c r="C29" i="43"/>
  <c r="D29" i="43"/>
  <c r="B30" i="43"/>
  <c r="C30" i="43"/>
  <c r="D30" i="43"/>
  <c r="B31" i="43"/>
  <c r="C31" i="43"/>
  <c r="D31" i="43"/>
  <c r="B32" i="43"/>
  <c r="C32" i="43"/>
  <c r="D32" i="43"/>
  <c r="B33" i="43"/>
  <c r="C33" i="43"/>
  <c r="D33" i="43"/>
  <c r="B34" i="43"/>
  <c r="C34" i="43"/>
  <c r="D34" i="43"/>
  <c r="B35" i="43"/>
  <c r="C35" i="43"/>
  <c r="D35" i="43"/>
  <c r="B36" i="43"/>
  <c r="C36" i="43"/>
  <c r="D36" i="43"/>
  <c r="B37" i="43"/>
  <c r="C37" i="43"/>
  <c r="D37" i="43"/>
  <c r="B38" i="43"/>
  <c r="C38" i="43"/>
  <c r="D38" i="43"/>
  <c r="B39" i="43"/>
  <c r="C39" i="43"/>
  <c r="D39" i="43"/>
  <c r="B40" i="43"/>
  <c r="C40" i="43"/>
  <c r="D40" i="43"/>
  <c r="B41" i="43"/>
  <c r="C41" i="43"/>
  <c r="D41" i="43"/>
  <c r="B42" i="43"/>
  <c r="C42" i="43"/>
  <c r="D42" i="43"/>
  <c r="B43" i="43"/>
  <c r="C43" i="43"/>
  <c r="D43" i="43"/>
  <c r="B44" i="43"/>
  <c r="C44" i="43"/>
  <c r="D44" i="43"/>
  <c r="B45" i="43"/>
  <c r="C45" i="43"/>
  <c r="D45" i="43"/>
  <c r="B46" i="43"/>
  <c r="C46" i="43"/>
  <c r="D46" i="43"/>
  <c r="B47" i="43"/>
  <c r="C47" i="43"/>
  <c r="D47" i="43"/>
  <c r="B48" i="43"/>
  <c r="C48" i="43"/>
  <c r="D48" i="43"/>
  <c r="B49" i="43"/>
  <c r="C49" i="43"/>
  <c r="D49" i="43"/>
  <c r="B50" i="43"/>
  <c r="C50" i="43"/>
  <c r="D50" i="43"/>
  <c r="B51" i="43"/>
  <c r="C51" i="43"/>
  <c r="D51" i="43"/>
  <c r="B52" i="43"/>
  <c r="C52" i="43"/>
  <c r="D52" i="43"/>
  <c r="B53" i="43"/>
  <c r="C53" i="43"/>
  <c r="D53" i="43"/>
  <c r="H53" i="43"/>
  <c r="K53" i="43"/>
  <c r="L53" i="43"/>
  <c r="M53" i="43"/>
  <c r="N53" i="43"/>
  <c r="O53" i="43"/>
  <c r="B54" i="43"/>
  <c r="C54" i="43"/>
  <c r="D54" i="43"/>
  <c r="H54" i="43"/>
  <c r="L54" i="43"/>
  <c r="O54" i="43"/>
  <c r="B55" i="43"/>
  <c r="C55" i="43"/>
  <c r="D55" i="43"/>
  <c r="H55" i="43"/>
  <c r="O55" i="43"/>
  <c r="B56" i="43"/>
  <c r="C56" i="43"/>
  <c r="D56" i="43"/>
  <c r="H56" i="43"/>
  <c r="O56" i="43"/>
  <c r="B57" i="43"/>
  <c r="C57" i="43"/>
  <c r="D57" i="43"/>
  <c r="H57" i="43"/>
  <c r="L57" i="43"/>
  <c r="N57" i="43"/>
  <c r="B58" i="43"/>
  <c r="C58" i="43"/>
  <c r="D58" i="43"/>
  <c r="H58" i="43"/>
  <c r="L58" i="43"/>
  <c r="N58" i="43"/>
  <c r="B59" i="43"/>
  <c r="C59" i="43"/>
  <c r="D59" i="43"/>
  <c r="H59" i="43"/>
  <c r="L59" i="43"/>
  <c r="N59" i="43"/>
  <c r="O59" i="43"/>
  <c r="B60" i="43"/>
  <c r="C60" i="43"/>
  <c r="D60" i="43"/>
  <c r="H60" i="43"/>
  <c r="K60" i="43"/>
  <c r="N60" i="43"/>
  <c r="O60" i="43"/>
  <c r="B61" i="43"/>
  <c r="C61" i="43"/>
  <c r="D61" i="43"/>
  <c r="H61" i="43"/>
  <c r="K61" i="43"/>
  <c r="L61" i="43"/>
  <c r="M61" i="43"/>
  <c r="N61" i="43"/>
  <c r="O61" i="43"/>
  <c r="B16" i="48"/>
  <c r="C16" i="48"/>
  <c r="D16" i="48"/>
  <c r="B17" i="48"/>
  <c r="C17" i="48"/>
  <c r="D17" i="48"/>
  <c r="B18" i="48"/>
  <c r="C18" i="48"/>
  <c r="D18" i="48"/>
  <c r="B19" i="48"/>
  <c r="C19" i="48"/>
  <c r="D19" i="48"/>
  <c r="B20" i="48"/>
  <c r="C20" i="48"/>
  <c r="D20" i="48"/>
  <c r="B21" i="48"/>
  <c r="C21" i="48"/>
  <c r="D21" i="48"/>
  <c r="B22" i="48"/>
  <c r="C22" i="48"/>
  <c r="D22" i="48"/>
  <c r="B23" i="48"/>
  <c r="C23" i="48"/>
  <c r="D23" i="48"/>
  <c r="B24" i="48"/>
  <c r="C24" i="48"/>
  <c r="D24" i="48"/>
  <c r="B25" i="48"/>
  <c r="C25" i="48"/>
  <c r="D25" i="48"/>
  <c r="B26" i="48"/>
  <c r="C26" i="48"/>
  <c r="D26" i="48"/>
  <c r="B27" i="48"/>
  <c r="C27" i="48"/>
  <c r="D27" i="48"/>
  <c r="B28" i="48"/>
  <c r="C28" i="48"/>
  <c r="D28" i="48"/>
  <c r="B29" i="48"/>
  <c r="C29" i="48"/>
  <c r="D29" i="48"/>
  <c r="B30" i="48"/>
  <c r="C30" i="48"/>
  <c r="D30" i="48"/>
  <c r="B31" i="48"/>
  <c r="C31" i="48"/>
  <c r="D31" i="48"/>
  <c r="B32" i="48"/>
  <c r="C32" i="48"/>
  <c r="D32" i="48"/>
  <c r="B33" i="48"/>
  <c r="C33" i="48"/>
  <c r="D33" i="48"/>
  <c r="B34" i="48"/>
  <c r="C34" i="48"/>
  <c r="D34" i="48"/>
  <c r="B35" i="48"/>
  <c r="C35" i="48"/>
  <c r="D35" i="48"/>
  <c r="B36" i="48"/>
  <c r="C36" i="48"/>
  <c r="D36" i="48"/>
  <c r="B37" i="48"/>
  <c r="C37" i="48"/>
  <c r="D37" i="48"/>
  <c r="B38" i="48"/>
  <c r="C38" i="48"/>
  <c r="D38" i="48"/>
  <c r="B39" i="48"/>
  <c r="C39" i="48"/>
  <c r="D39" i="48"/>
  <c r="B40" i="48"/>
  <c r="C40" i="48"/>
  <c r="D40" i="48"/>
  <c r="B41" i="48"/>
  <c r="C41" i="48"/>
  <c r="D41" i="48"/>
  <c r="B42" i="48"/>
  <c r="C42" i="48"/>
  <c r="D42" i="48"/>
  <c r="B43" i="48"/>
  <c r="C43" i="48"/>
  <c r="D43" i="48"/>
  <c r="B44" i="48"/>
  <c r="C44" i="48"/>
  <c r="D44" i="48"/>
  <c r="B45" i="48"/>
  <c r="C45" i="48"/>
  <c r="D45" i="48"/>
  <c r="B46" i="48"/>
  <c r="C46" i="48"/>
  <c r="D46" i="48"/>
  <c r="B47" i="48"/>
  <c r="C47" i="48"/>
  <c r="D47" i="48"/>
  <c r="B48" i="48"/>
  <c r="C48" i="48"/>
  <c r="D48" i="48"/>
  <c r="B49" i="48"/>
  <c r="C49" i="48"/>
  <c r="D49" i="48"/>
  <c r="B50" i="48"/>
  <c r="C50" i="48"/>
  <c r="D50" i="48"/>
  <c r="B51" i="48"/>
  <c r="C51" i="48"/>
  <c r="D51" i="48"/>
  <c r="B15" i="48"/>
  <c r="C15" i="48"/>
  <c r="D15" i="48"/>
  <c r="B15" i="49"/>
  <c r="C15" i="49"/>
  <c r="D15" i="49"/>
  <c r="B16" i="49"/>
  <c r="C16" i="49"/>
  <c r="D16" i="49"/>
  <c r="B17" i="49"/>
  <c r="C17" i="49"/>
  <c r="D17" i="49"/>
  <c r="B18" i="49"/>
  <c r="C18" i="49"/>
  <c r="D18" i="49"/>
  <c r="B19" i="49"/>
  <c r="C19" i="49"/>
  <c r="D19" i="49"/>
  <c r="B20" i="49"/>
  <c r="C20" i="49"/>
  <c r="D20" i="49"/>
  <c r="B21" i="49"/>
  <c r="C21" i="49"/>
  <c r="D21" i="49"/>
  <c r="B22" i="49"/>
  <c r="C22" i="49"/>
  <c r="D22" i="49"/>
  <c r="B39" i="49"/>
  <c r="C39" i="49"/>
  <c r="D39" i="49"/>
  <c r="B40" i="49"/>
  <c r="C40" i="49"/>
  <c r="D40" i="49"/>
  <c r="B41" i="49"/>
  <c r="C41" i="49"/>
  <c r="D41" i="49"/>
  <c r="B42" i="49"/>
  <c r="C42" i="49"/>
  <c r="D42" i="49"/>
  <c r="B43" i="49"/>
  <c r="C43" i="49"/>
  <c r="D43" i="49"/>
  <c r="B44" i="49"/>
  <c r="C44" i="49"/>
  <c r="D44" i="49"/>
  <c r="B45" i="49"/>
  <c r="C45" i="49"/>
  <c r="D45" i="49"/>
  <c r="B46" i="49"/>
  <c r="C46" i="49"/>
  <c r="D46" i="49"/>
  <c r="B47" i="49"/>
  <c r="C47" i="49"/>
  <c r="D47" i="49"/>
  <c r="B48" i="49"/>
  <c r="C48" i="49"/>
  <c r="D48" i="49"/>
  <c r="B49" i="49"/>
  <c r="C49" i="49"/>
  <c r="D49" i="49"/>
  <c r="B50" i="49"/>
  <c r="C50" i="49"/>
  <c r="D50" i="49"/>
  <c r="B51" i="49"/>
  <c r="C51" i="49"/>
  <c r="D51" i="49"/>
  <c r="B52" i="49"/>
  <c r="C52" i="49"/>
  <c r="D52" i="49"/>
  <c r="B53" i="49"/>
  <c r="C53" i="49"/>
  <c r="D53" i="49"/>
  <c r="B54" i="49"/>
  <c r="C54" i="49"/>
  <c r="D54" i="49"/>
  <c r="B55" i="49"/>
  <c r="C55" i="49"/>
  <c r="D55" i="49"/>
  <c r="B56" i="49"/>
  <c r="C56" i="49"/>
  <c r="D56" i="49"/>
  <c r="B14" i="49"/>
  <c r="C14" i="49"/>
  <c r="D14" i="49"/>
  <c r="B16" i="52"/>
  <c r="C16" i="52"/>
  <c r="D16" i="52"/>
  <c r="B17" i="52"/>
  <c r="C17" i="52"/>
  <c r="D17" i="52"/>
  <c r="B18" i="52"/>
  <c r="C18" i="52"/>
  <c r="D18" i="52"/>
  <c r="B19" i="52"/>
  <c r="C19" i="52"/>
  <c r="D19" i="52"/>
  <c r="B20" i="52"/>
  <c r="C20" i="52"/>
  <c r="D20" i="52"/>
  <c r="B21" i="52"/>
  <c r="C21" i="52"/>
  <c r="D21" i="52"/>
  <c r="B22" i="52"/>
  <c r="C22" i="52"/>
  <c r="D22" i="52"/>
  <c r="B15" i="52"/>
  <c r="C15" i="52"/>
  <c r="D15" i="52"/>
  <c r="B16" i="96"/>
  <c r="C16" i="96"/>
  <c r="D16" i="96"/>
  <c r="B17" i="96"/>
  <c r="C17" i="96"/>
  <c r="D17" i="96"/>
  <c r="B18" i="96"/>
  <c r="C18" i="96"/>
  <c r="D18" i="96"/>
  <c r="B19" i="96"/>
  <c r="C19" i="96"/>
  <c r="D19" i="96"/>
  <c r="B20" i="96"/>
  <c r="C20" i="96"/>
  <c r="D20" i="96"/>
  <c r="B21" i="96"/>
  <c r="C21" i="96"/>
  <c r="D21" i="96"/>
  <c r="B22" i="96"/>
  <c r="C22" i="96"/>
  <c r="D22" i="96"/>
  <c r="B23" i="96"/>
  <c r="C23" i="96"/>
  <c r="D23" i="96"/>
  <c r="B24" i="96"/>
  <c r="C24" i="96"/>
  <c r="D24" i="96"/>
  <c r="B25" i="96"/>
  <c r="C25" i="96"/>
  <c r="D25" i="96"/>
  <c r="B26" i="96"/>
  <c r="C26" i="96"/>
  <c r="D26" i="96"/>
  <c r="B27" i="96"/>
  <c r="C27" i="96"/>
  <c r="D27" i="96"/>
  <c r="B28" i="96"/>
  <c r="C28" i="96"/>
  <c r="D28" i="96"/>
  <c r="B29" i="96"/>
  <c r="C29" i="96"/>
  <c r="D29" i="96"/>
  <c r="B30" i="96"/>
  <c r="C30" i="96"/>
  <c r="D30" i="96"/>
  <c r="B31" i="96"/>
  <c r="C31" i="96"/>
  <c r="D31" i="96"/>
  <c r="B32" i="96"/>
  <c r="C32" i="96"/>
  <c r="D32" i="96"/>
  <c r="B33" i="96"/>
  <c r="C33" i="96"/>
  <c r="D33" i="96"/>
  <c r="B34" i="96"/>
  <c r="C34" i="96"/>
  <c r="D34" i="96"/>
  <c r="B35" i="96"/>
  <c r="C35" i="96"/>
  <c r="D35" i="96"/>
  <c r="B36" i="96"/>
  <c r="C36" i="96"/>
  <c r="D36" i="96"/>
  <c r="B37" i="96"/>
  <c r="C37" i="96"/>
  <c r="D37" i="96"/>
  <c r="B38" i="96"/>
  <c r="C38" i="96"/>
  <c r="D38" i="96"/>
  <c r="B39" i="96"/>
  <c r="C39" i="96"/>
  <c r="D39" i="96"/>
  <c r="B40" i="96"/>
  <c r="C40" i="96"/>
  <c r="D40" i="96"/>
  <c r="B41" i="96"/>
  <c r="C41" i="96"/>
  <c r="D41" i="96"/>
  <c r="B42" i="96"/>
  <c r="C42" i="96"/>
  <c r="D42" i="96"/>
  <c r="B43" i="96"/>
  <c r="C43" i="96"/>
  <c r="D43" i="96"/>
  <c r="B44" i="96"/>
  <c r="C44" i="96"/>
  <c r="D44" i="96"/>
  <c r="B45" i="96"/>
  <c r="C45" i="96"/>
  <c r="D45" i="96"/>
  <c r="B46" i="96"/>
  <c r="C46" i="96"/>
  <c r="D46" i="96"/>
  <c r="B15" i="96"/>
  <c r="C15" i="96"/>
  <c r="D15" i="96"/>
  <c r="B16" i="94"/>
  <c r="C16" i="94"/>
  <c r="D16" i="94"/>
  <c r="B17" i="94"/>
  <c r="C17" i="94"/>
  <c r="D17" i="94"/>
  <c r="B18" i="94"/>
  <c r="C18" i="94"/>
  <c r="D18" i="94"/>
  <c r="B19" i="94"/>
  <c r="C19" i="94"/>
  <c r="D19" i="94"/>
  <c r="B20" i="94"/>
  <c r="C20" i="94"/>
  <c r="D20" i="94"/>
  <c r="B21" i="94"/>
  <c r="C21" i="94"/>
  <c r="D21" i="94"/>
  <c r="B22" i="94"/>
  <c r="C22" i="94"/>
  <c r="D22" i="94"/>
  <c r="B23" i="94"/>
  <c r="C23" i="94"/>
  <c r="D23" i="94"/>
  <c r="B24" i="94"/>
  <c r="C24" i="94"/>
  <c r="D24" i="94"/>
  <c r="B25" i="94"/>
  <c r="C25" i="94"/>
  <c r="D25" i="94"/>
  <c r="B26" i="94"/>
  <c r="C26" i="94"/>
  <c r="D26" i="94"/>
  <c r="B27" i="94"/>
  <c r="C27" i="94"/>
  <c r="D27" i="94"/>
  <c r="B28" i="94"/>
  <c r="C28" i="94"/>
  <c r="D28" i="94"/>
  <c r="B29" i="94"/>
  <c r="C29" i="94"/>
  <c r="D29" i="94"/>
  <c r="B30" i="94"/>
  <c r="C30" i="94"/>
  <c r="D30" i="94"/>
  <c r="B31" i="94"/>
  <c r="C31" i="94"/>
  <c r="D31" i="94"/>
  <c r="B32" i="94"/>
  <c r="C32" i="94"/>
  <c r="D32" i="94"/>
  <c r="B33" i="94"/>
  <c r="C33" i="94"/>
  <c r="D33" i="94"/>
  <c r="B34" i="94"/>
  <c r="C34" i="94"/>
  <c r="D34" i="94"/>
  <c r="B35" i="94"/>
  <c r="C35" i="94"/>
  <c r="D35" i="94"/>
  <c r="B36" i="94"/>
  <c r="C36" i="94"/>
  <c r="D36" i="94"/>
  <c r="B37" i="94"/>
  <c r="C37" i="94"/>
  <c r="D37" i="94"/>
  <c r="B38" i="94"/>
  <c r="C38" i="94"/>
  <c r="D38" i="94"/>
  <c r="B39" i="94"/>
  <c r="C39" i="94"/>
  <c r="D39" i="94"/>
  <c r="B40" i="94"/>
  <c r="C40" i="94"/>
  <c r="D40" i="94"/>
  <c r="B41" i="94"/>
  <c r="C41" i="94"/>
  <c r="D41" i="94"/>
  <c r="B42" i="94"/>
  <c r="C42" i="94"/>
  <c r="D42" i="94"/>
  <c r="B43" i="94"/>
  <c r="C43" i="94"/>
  <c r="D43" i="94"/>
  <c r="B44" i="94"/>
  <c r="C44" i="94"/>
  <c r="D44" i="94"/>
  <c r="B45" i="94"/>
  <c r="C45" i="94"/>
  <c r="D45" i="94"/>
  <c r="B46" i="94"/>
  <c r="C46" i="94"/>
  <c r="D46" i="94"/>
  <c r="B47" i="94"/>
  <c r="C47" i="94"/>
  <c r="D47" i="94"/>
  <c r="B48" i="94"/>
  <c r="C48" i="94"/>
  <c r="D48" i="94"/>
  <c r="B49" i="94"/>
  <c r="C49" i="94"/>
  <c r="D49" i="94"/>
  <c r="B50" i="94"/>
  <c r="C50" i="94"/>
  <c r="D50" i="94"/>
  <c r="B51" i="94"/>
  <c r="C51" i="94"/>
  <c r="D51" i="94"/>
  <c r="B52" i="94"/>
  <c r="C52" i="94"/>
  <c r="D52" i="94"/>
  <c r="B53" i="94"/>
  <c r="C53" i="94"/>
  <c r="D53" i="94"/>
  <c r="B54" i="94"/>
  <c r="C54" i="94"/>
  <c r="D54" i="94"/>
  <c r="B55" i="94"/>
  <c r="C55" i="94"/>
  <c r="D55" i="94"/>
  <c r="B56" i="94"/>
  <c r="C56" i="94"/>
  <c r="D56" i="94"/>
  <c r="B57" i="94"/>
  <c r="C57" i="94"/>
  <c r="D57" i="94"/>
  <c r="B58" i="94"/>
  <c r="C58" i="94"/>
  <c r="D58" i="94"/>
  <c r="B59" i="94"/>
  <c r="C59" i="94"/>
  <c r="D59" i="94"/>
  <c r="B60" i="94"/>
  <c r="C60" i="94"/>
  <c r="D60" i="94"/>
  <c r="B61" i="94"/>
  <c r="C61" i="94"/>
  <c r="D61" i="94"/>
  <c r="B62" i="94"/>
  <c r="C62" i="94"/>
  <c r="D62" i="94"/>
  <c r="B63" i="94"/>
  <c r="C63" i="94"/>
  <c r="D63" i="94"/>
  <c r="B64" i="94"/>
  <c r="C64" i="94"/>
  <c r="D64" i="94"/>
  <c r="B65" i="94"/>
  <c r="C65" i="94"/>
  <c r="D65" i="94"/>
  <c r="B66" i="94"/>
  <c r="C66" i="94"/>
  <c r="D66" i="94"/>
  <c r="B67" i="94"/>
  <c r="C67" i="94"/>
  <c r="D67" i="94"/>
  <c r="B68" i="94"/>
  <c r="C68" i="94"/>
  <c r="D68" i="94"/>
  <c r="B69" i="94"/>
  <c r="C69" i="94"/>
  <c r="D69" i="94"/>
  <c r="B70" i="94"/>
  <c r="C70" i="94"/>
  <c r="D70" i="94"/>
  <c r="H70" i="94"/>
  <c r="B71" i="94"/>
  <c r="C71" i="94"/>
  <c r="D71" i="94"/>
  <c r="H71" i="94"/>
  <c r="B72" i="94"/>
  <c r="C72" i="94"/>
  <c r="D72" i="94"/>
  <c r="H72" i="94"/>
  <c r="B73" i="94"/>
  <c r="C73" i="94"/>
  <c r="D73" i="94"/>
  <c r="H73" i="94"/>
  <c r="B74" i="94"/>
  <c r="C74" i="94"/>
  <c r="D74" i="94"/>
  <c r="H74" i="94"/>
  <c r="B75" i="94"/>
  <c r="C75" i="94"/>
  <c r="D75" i="94"/>
  <c r="H75" i="94"/>
  <c r="B76" i="94"/>
  <c r="C76" i="94"/>
  <c r="D76" i="94"/>
  <c r="H76" i="94"/>
  <c r="B77" i="94"/>
  <c r="C77" i="94"/>
  <c r="D77" i="94"/>
  <c r="H77" i="94"/>
  <c r="B78" i="94"/>
  <c r="C78" i="94"/>
  <c r="D78" i="94"/>
  <c r="H78" i="94"/>
  <c r="B79" i="94"/>
  <c r="C79" i="94"/>
  <c r="D79" i="94"/>
  <c r="H79" i="94"/>
  <c r="B80" i="94"/>
  <c r="C80" i="94"/>
  <c r="D80" i="94"/>
  <c r="H80" i="94"/>
  <c r="B81" i="94"/>
  <c r="C81" i="94"/>
  <c r="D81" i="94"/>
  <c r="H81" i="94"/>
  <c r="B82" i="94"/>
  <c r="C82" i="94"/>
  <c r="D82" i="94"/>
  <c r="H82" i="94"/>
  <c r="B83" i="94"/>
  <c r="C83" i="94"/>
  <c r="D83" i="94"/>
  <c r="H83" i="94"/>
  <c r="B84" i="94"/>
  <c r="C84" i="94"/>
  <c r="D84" i="94"/>
  <c r="H84" i="94"/>
  <c r="B85" i="94"/>
  <c r="C85" i="94"/>
  <c r="D85" i="94"/>
  <c r="H85" i="94"/>
  <c r="B86" i="94"/>
  <c r="C86" i="94"/>
  <c r="D86" i="94"/>
  <c r="H86" i="94"/>
  <c r="B87" i="94"/>
  <c r="C87" i="94"/>
  <c r="D87" i="94"/>
  <c r="H87" i="94"/>
  <c r="B88" i="94"/>
  <c r="C88" i="94"/>
  <c r="D88" i="94"/>
  <c r="H88" i="94"/>
  <c r="B89" i="94"/>
  <c r="C89" i="94"/>
  <c r="D89" i="94"/>
  <c r="H89" i="94"/>
  <c r="B90" i="94"/>
  <c r="C90" i="94"/>
  <c r="D90" i="94"/>
  <c r="H90" i="94"/>
  <c r="B91" i="94"/>
  <c r="C91" i="94"/>
  <c r="D91" i="94"/>
  <c r="H91" i="94"/>
  <c r="B92" i="94"/>
  <c r="C92" i="94"/>
  <c r="D92" i="94"/>
  <c r="H92" i="94"/>
  <c r="B93" i="94"/>
  <c r="C93" i="94"/>
  <c r="D93" i="94"/>
  <c r="H93" i="94"/>
  <c r="B94" i="94"/>
  <c r="C94" i="94"/>
  <c r="D94" i="94"/>
  <c r="H94" i="94"/>
  <c r="B95" i="94"/>
  <c r="C95" i="94"/>
  <c r="D95" i="94"/>
  <c r="H95" i="94"/>
  <c r="B96" i="94"/>
  <c r="C96" i="94"/>
  <c r="D96" i="94"/>
  <c r="H96" i="94"/>
  <c r="B97" i="94"/>
  <c r="C97" i="94"/>
  <c r="D97" i="94"/>
  <c r="H97" i="94"/>
  <c r="B98" i="94"/>
  <c r="C98" i="94"/>
  <c r="D98" i="94"/>
  <c r="H98" i="94"/>
  <c r="B99" i="94"/>
  <c r="C99" i="94"/>
  <c r="D99" i="94"/>
  <c r="H99" i="94"/>
  <c r="B100" i="94"/>
  <c r="C100" i="94"/>
  <c r="D100" i="94"/>
  <c r="H100" i="94"/>
  <c r="B101" i="94"/>
  <c r="C101" i="94"/>
  <c r="D101" i="94"/>
  <c r="H101" i="94"/>
  <c r="B102" i="94"/>
  <c r="C102" i="94"/>
  <c r="D102" i="94"/>
  <c r="H102" i="94"/>
  <c r="B103" i="94"/>
  <c r="C103" i="94"/>
  <c r="D103" i="94"/>
  <c r="H103" i="94"/>
  <c r="B104" i="94"/>
  <c r="C104" i="94"/>
  <c r="D104" i="94"/>
  <c r="H104" i="94"/>
  <c r="B105" i="94"/>
  <c r="C105" i="94"/>
  <c r="D105" i="94"/>
  <c r="H105" i="94"/>
  <c r="B106" i="94"/>
  <c r="C106" i="94"/>
  <c r="D106" i="94"/>
  <c r="H106" i="94"/>
  <c r="B107" i="94"/>
  <c r="C107" i="94"/>
  <c r="D107" i="94"/>
  <c r="H107" i="94"/>
  <c r="B108" i="94"/>
  <c r="C108" i="94"/>
  <c r="D108" i="94"/>
  <c r="H108" i="94"/>
  <c r="B109" i="94"/>
  <c r="C109" i="94"/>
  <c r="D109" i="94"/>
  <c r="H109" i="94"/>
  <c r="B110" i="94"/>
  <c r="C110" i="94"/>
  <c r="D110" i="94"/>
  <c r="H110" i="94"/>
  <c r="B111" i="94"/>
  <c r="C111" i="94"/>
  <c r="D111" i="94"/>
  <c r="H111" i="94"/>
  <c r="B112" i="94"/>
  <c r="C112" i="94"/>
  <c r="D112" i="94"/>
  <c r="H112" i="94"/>
  <c r="B113" i="94"/>
  <c r="C113" i="94"/>
  <c r="D113" i="94"/>
  <c r="H113" i="94"/>
  <c r="B114" i="94"/>
  <c r="C114" i="94"/>
  <c r="D114" i="94"/>
  <c r="H114" i="94"/>
  <c r="B115" i="94"/>
  <c r="C115" i="94"/>
  <c r="D115" i="94"/>
  <c r="H115" i="94"/>
  <c r="B116" i="94"/>
  <c r="C116" i="94"/>
  <c r="D116" i="94"/>
  <c r="H116" i="94"/>
  <c r="B117" i="94"/>
  <c r="C117" i="94"/>
  <c r="D117" i="94"/>
  <c r="H117" i="94"/>
  <c r="B118" i="94"/>
  <c r="C118" i="94"/>
  <c r="D118" i="94"/>
  <c r="H118" i="94"/>
  <c r="B119" i="94"/>
  <c r="C119" i="94"/>
  <c r="D119" i="94"/>
  <c r="H119" i="94"/>
  <c r="B120" i="94"/>
  <c r="C120" i="94"/>
  <c r="D120" i="94"/>
  <c r="H120" i="94"/>
  <c r="B121" i="94"/>
  <c r="C121" i="94"/>
  <c r="D121" i="94"/>
  <c r="H121" i="94"/>
  <c r="B122" i="94"/>
  <c r="C122" i="94"/>
  <c r="D122" i="94"/>
  <c r="H122" i="94"/>
  <c r="B123" i="94"/>
  <c r="C123" i="94"/>
  <c r="D123" i="94"/>
  <c r="H123" i="94"/>
  <c r="B124" i="94"/>
  <c r="C124" i="94"/>
  <c r="D124" i="94"/>
  <c r="H124" i="94"/>
  <c r="B125" i="94"/>
  <c r="C125" i="94"/>
  <c r="D125" i="94"/>
  <c r="H125" i="94"/>
  <c r="B126" i="94"/>
  <c r="C126" i="94"/>
  <c r="D126" i="94"/>
  <c r="H126" i="94"/>
  <c r="B127" i="94"/>
  <c r="C127" i="94"/>
  <c r="D127" i="94"/>
  <c r="H127" i="94"/>
  <c r="B128" i="94"/>
  <c r="C128" i="94"/>
  <c r="D128" i="94"/>
  <c r="H128" i="94"/>
  <c r="B129" i="94"/>
  <c r="C129" i="94"/>
  <c r="D129" i="94"/>
  <c r="H129" i="94"/>
  <c r="B130" i="94"/>
  <c r="C130" i="94"/>
  <c r="D130" i="94"/>
  <c r="H130" i="94"/>
  <c r="B131" i="94"/>
  <c r="C131" i="94"/>
  <c r="D131" i="94"/>
  <c r="H131" i="94"/>
  <c r="B132" i="94"/>
  <c r="C132" i="94"/>
  <c r="D132" i="94"/>
  <c r="H132" i="94"/>
  <c r="B133" i="94"/>
  <c r="C133" i="94"/>
  <c r="D133" i="94"/>
  <c r="H133" i="94"/>
  <c r="B134" i="94"/>
  <c r="C134" i="94"/>
  <c r="D134" i="94"/>
  <c r="H134" i="94"/>
  <c r="B135" i="94"/>
  <c r="C135" i="94"/>
  <c r="D135" i="94"/>
  <c r="H135" i="94"/>
  <c r="B136" i="94"/>
  <c r="C136" i="94"/>
  <c r="D136" i="94"/>
  <c r="H136" i="94"/>
  <c r="B137" i="94"/>
  <c r="C137" i="94"/>
  <c r="D137" i="94"/>
  <c r="H137" i="94"/>
  <c r="B138" i="94"/>
  <c r="C138" i="94"/>
  <c r="D138" i="94"/>
  <c r="H138" i="94"/>
  <c r="B139" i="94"/>
  <c r="C139" i="94"/>
  <c r="D139" i="94"/>
  <c r="H139" i="94"/>
  <c r="B140" i="94"/>
  <c r="C140" i="94"/>
  <c r="D140" i="94"/>
  <c r="H140" i="94"/>
  <c r="B141" i="94"/>
  <c r="C141" i="94"/>
  <c r="D141" i="94"/>
  <c r="H141" i="94"/>
  <c r="B142" i="94"/>
  <c r="C142" i="94"/>
  <c r="D142" i="94"/>
  <c r="H142" i="94"/>
  <c r="B143" i="94"/>
  <c r="C143" i="94"/>
  <c r="D143" i="94"/>
  <c r="H143" i="94"/>
  <c r="B144" i="94"/>
  <c r="C144" i="94"/>
  <c r="D144" i="94"/>
  <c r="H144" i="94"/>
  <c r="B145" i="94"/>
  <c r="C145" i="94"/>
  <c r="D145" i="94"/>
  <c r="H145" i="94"/>
  <c r="B146" i="94"/>
  <c r="C146" i="94"/>
  <c r="D146" i="94"/>
  <c r="H146" i="94"/>
  <c r="B147" i="94"/>
  <c r="C147" i="94"/>
  <c r="D147" i="94"/>
  <c r="H147" i="94"/>
  <c r="B148" i="94"/>
  <c r="C148" i="94"/>
  <c r="D148" i="94"/>
  <c r="H148" i="94"/>
  <c r="B149" i="94"/>
  <c r="C149" i="94"/>
  <c r="D149" i="94"/>
  <c r="H149" i="94"/>
  <c r="B150" i="94"/>
  <c r="C150" i="94"/>
  <c r="D150" i="94"/>
  <c r="H150" i="94"/>
  <c r="B151" i="94"/>
  <c r="C151" i="94"/>
  <c r="D151" i="94"/>
  <c r="H151" i="94"/>
  <c r="B152" i="94"/>
  <c r="C152" i="94"/>
  <c r="D152" i="94"/>
  <c r="H152" i="94"/>
  <c r="B153" i="94"/>
  <c r="C153" i="94"/>
  <c r="D153" i="94"/>
  <c r="H153" i="94"/>
  <c r="B154" i="94"/>
  <c r="C154" i="94"/>
  <c r="D154" i="94"/>
  <c r="H154" i="94"/>
  <c r="B155" i="94"/>
  <c r="C155" i="94"/>
  <c r="D155" i="94"/>
  <c r="H155" i="94"/>
  <c r="B156" i="94"/>
  <c r="C156" i="94"/>
  <c r="D156" i="94"/>
  <c r="H156" i="94"/>
  <c r="B157" i="94"/>
  <c r="C157" i="94"/>
  <c r="D157" i="94"/>
  <c r="H157" i="94"/>
  <c r="B158" i="94"/>
  <c r="C158" i="94"/>
  <c r="D158" i="94"/>
  <c r="H158" i="94"/>
  <c r="B159" i="94"/>
  <c r="C159" i="94"/>
  <c r="D159" i="94"/>
  <c r="H159" i="94"/>
  <c r="B160" i="94"/>
  <c r="C160" i="94"/>
  <c r="D160" i="94"/>
  <c r="H160" i="94"/>
  <c r="B161" i="94"/>
  <c r="C161" i="94"/>
  <c r="D161" i="94"/>
  <c r="H161" i="94"/>
  <c r="B162" i="94"/>
  <c r="C162" i="94"/>
  <c r="D162" i="94"/>
  <c r="H162" i="94"/>
  <c r="B163" i="94"/>
  <c r="C163" i="94"/>
  <c r="D163" i="94"/>
  <c r="H163" i="94"/>
  <c r="B164" i="94"/>
  <c r="C164" i="94"/>
  <c r="D164" i="94"/>
  <c r="H164" i="94"/>
  <c r="B165" i="94"/>
  <c r="C165" i="94"/>
  <c r="D165" i="94"/>
  <c r="H165" i="94"/>
  <c r="B166" i="94"/>
  <c r="C166" i="94"/>
  <c r="D166" i="94"/>
  <c r="H166" i="94"/>
  <c r="B167" i="94"/>
  <c r="C167" i="94"/>
  <c r="D167" i="94"/>
  <c r="H167" i="94"/>
  <c r="B168" i="94"/>
  <c r="C168" i="94"/>
  <c r="D168" i="94"/>
  <c r="H168" i="94"/>
  <c r="B169" i="94"/>
  <c r="C169" i="94"/>
  <c r="D169" i="94"/>
  <c r="H169" i="94"/>
  <c r="B170" i="94"/>
  <c r="C170" i="94"/>
  <c r="D170" i="94"/>
  <c r="H170" i="94"/>
  <c r="B171" i="94"/>
  <c r="C171" i="94"/>
  <c r="D171" i="94"/>
  <c r="H171" i="94"/>
  <c r="B172" i="94"/>
  <c r="C172" i="94"/>
  <c r="D172" i="94"/>
  <c r="H172" i="94"/>
  <c r="B173" i="94"/>
  <c r="C173" i="94"/>
  <c r="D173" i="94"/>
  <c r="H173" i="94"/>
  <c r="B174" i="94"/>
  <c r="C174" i="94"/>
  <c r="D174" i="94"/>
  <c r="H174" i="94"/>
  <c r="B175" i="94"/>
  <c r="C175" i="94"/>
  <c r="D175" i="94"/>
  <c r="H175" i="94"/>
  <c r="B176" i="94"/>
  <c r="C176" i="94"/>
  <c r="D176" i="94"/>
  <c r="H176" i="94"/>
  <c r="B177" i="94"/>
  <c r="C177" i="94"/>
  <c r="D177" i="94"/>
  <c r="H177" i="94"/>
  <c r="B178" i="94"/>
  <c r="C178" i="94"/>
  <c r="D178" i="94"/>
  <c r="H178" i="94"/>
  <c r="B179" i="94"/>
  <c r="C179" i="94"/>
  <c r="D179" i="94"/>
  <c r="H179" i="94"/>
  <c r="B180" i="94"/>
  <c r="C180" i="94"/>
  <c r="D180" i="94"/>
  <c r="H180" i="94"/>
  <c r="B181" i="94"/>
  <c r="C181" i="94"/>
  <c r="D181" i="94"/>
  <c r="H181" i="94"/>
  <c r="B182" i="94"/>
  <c r="C182" i="94"/>
  <c r="D182" i="94"/>
  <c r="H182" i="94"/>
  <c r="B183" i="94"/>
  <c r="C183" i="94"/>
  <c r="D183" i="94"/>
  <c r="H183" i="94"/>
  <c r="B184" i="94"/>
  <c r="C184" i="94"/>
  <c r="D184" i="94"/>
  <c r="H184" i="94"/>
  <c r="B185" i="94"/>
  <c r="C185" i="94"/>
  <c r="D185" i="94"/>
  <c r="H185" i="94"/>
  <c r="B186" i="94"/>
  <c r="C186" i="94"/>
  <c r="D186" i="94"/>
  <c r="H186" i="94"/>
  <c r="B187" i="94"/>
  <c r="C187" i="94"/>
  <c r="D187" i="94"/>
  <c r="H187" i="94"/>
  <c r="B188" i="94"/>
  <c r="C188" i="94"/>
  <c r="D188" i="94"/>
  <c r="H188" i="94"/>
  <c r="B189" i="94"/>
  <c r="C189" i="94"/>
  <c r="D189" i="94"/>
  <c r="H189" i="94"/>
  <c r="B190" i="94"/>
  <c r="C190" i="94"/>
  <c r="D190" i="94"/>
  <c r="H190" i="94"/>
  <c r="B191" i="94"/>
  <c r="C191" i="94"/>
  <c r="D191" i="94"/>
  <c r="H191" i="94"/>
  <c r="B192" i="94"/>
  <c r="C192" i="94"/>
  <c r="D192" i="94"/>
  <c r="H192" i="94"/>
  <c r="B193" i="94"/>
  <c r="C193" i="94"/>
  <c r="D193" i="94"/>
  <c r="H193" i="94"/>
  <c r="B194" i="94"/>
  <c r="C194" i="94"/>
  <c r="D194" i="94"/>
  <c r="H194" i="94"/>
  <c r="B195" i="94"/>
  <c r="C195" i="94"/>
  <c r="D195" i="94"/>
  <c r="H195" i="94"/>
  <c r="B196" i="94"/>
  <c r="C196" i="94"/>
  <c r="D196" i="94"/>
  <c r="H196" i="94"/>
  <c r="B197" i="94"/>
  <c r="C197" i="94"/>
  <c r="D197" i="94"/>
  <c r="H197" i="94"/>
  <c r="B198" i="94"/>
  <c r="C198" i="94"/>
  <c r="D198" i="94"/>
  <c r="H198" i="94"/>
  <c r="B199" i="94"/>
  <c r="C199" i="94"/>
  <c r="D199" i="94"/>
  <c r="H199" i="94"/>
  <c r="B200" i="94"/>
  <c r="C200" i="94"/>
  <c r="D200" i="94"/>
  <c r="H200" i="94"/>
  <c r="B201" i="94"/>
  <c r="C201" i="94"/>
  <c r="D201" i="94"/>
  <c r="H201" i="94"/>
  <c r="B202" i="94"/>
  <c r="C202" i="94"/>
  <c r="D202" i="94"/>
  <c r="H202" i="94"/>
  <c r="B203" i="94"/>
  <c r="C203" i="94"/>
  <c r="D203" i="94"/>
  <c r="H203" i="94"/>
  <c r="B204" i="94"/>
  <c r="C204" i="94"/>
  <c r="D204" i="94"/>
  <c r="H204" i="94"/>
  <c r="B205" i="94"/>
  <c r="C205" i="94"/>
  <c r="D205" i="94"/>
  <c r="H205" i="94"/>
  <c r="B206" i="94"/>
  <c r="C206" i="94"/>
  <c r="D206" i="94"/>
  <c r="H206" i="94"/>
  <c r="B207" i="94"/>
  <c r="C207" i="94"/>
  <c r="D207" i="94"/>
  <c r="H207" i="94"/>
  <c r="B208" i="94"/>
  <c r="C208" i="94"/>
  <c r="D208" i="94"/>
  <c r="H208" i="94"/>
  <c r="B209" i="94"/>
  <c r="C209" i="94"/>
  <c r="D209" i="94"/>
  <c r="H209" i="94"/>
  <c r="B210" i="94"/>
  <c r="C210" i="94"/>
  <c r="D210" i="94"/>
  <c r="H210" i="94"/>
  <c r="B211" i="94"/>
  <c r="C211" i="94"/>
  <c r="D211" i="94"/>
  <c r="H211" i="94"/>
  <c r="B212" i="94"/>
  <c r="C212" i="94"/>
  <c r="D212" i="94"/>
  <c r="H212" i="94"/>
  <c r="B213" i="94"/>
  <c r="C213" i="94"/>
  <c r="D213" i="94"/>
  <c r="H213" i="94"/>
  <c r="B214" i="94"/>
  <c r="C214" i="94"/>
  <c r="D214" i="94"/>
  <c r="H214" i="94"/>
  <c r="B215" i="94"/>
  <c r="C215" i="94"/>
  <c r="D215" i="94"/>
  <c r="H215" i="94"/>
  <c r="B216" i="94"/>
  <c r="C216" i="94"/>
  <c r="D216" i="94"/>
  <c r="H216" i="94"/>
  <c r="B217" i="94"/>
  <c r="C217" i="94"/>
  <c r="D217" i="94"/>
  <c r="H217" i="94"/>
  <c r="B218" i="94"/>
  <c r="C218" i="94"/>
  <c r="D218" i="94"/>
  <c r="H218" i="94"/>
  <c r="B219" i="94"/>
  <c r="C219" i="94"/>
  <c r="D219" i="94"/>
  <c r="H219" i="94"/>
  <c r="B220" i="94"/>
  <c r="C220" i="94"/>
  <c r="D220" i="94"/>
  <c r="H220" i="94"/>
  <c r="B221" i="94"/>
  <c r="C221" i="94"/>
  <c r="D221" i="94"/>
  <c r="H221" i="94"/>
  <c r="B222" i="94"/>
  <c r="C222" i="94"/>
  <c r="D222" i="94"/>
  <c r="H222" i="94"/>
  <c r="B223" i="94"/>
  <c r="C223" i="94"/>
  <c r="D223" i="94"/>
  <c r="H223" i="94"/>
  <c r="B224" i="94"/>
  <c r="C224" i="94"/>
  <c r="D224" i="94"/>
  <c r="H224" i="94"/>
  <c r="B225" i="94"/>
  <c r="C225" i="94"/>
  <c r="D225" i="94"/>
  <c r="H225" i="94"/>
  <c r="B226" i="94"/>
  <c r="C226" i="94"/>
  <c r="D226" i="94"/>
  <c r="H226" i="94"/>
  <c r="B227" i="94"/>
  <c r="C227" i="94"/>
  <c r="D227" i="94"/>
  <c r="H227" i="94"/>
  <c r="B228" i="94"/>
  <c r="C228" i="94"/>
  <c r="D228" i="94"/>
  <c r="H228" i="94"/>
  <c r="B229" i="94"/>
  <c r="C229" i="94"/>
  <c r="D229" i="94"/>
  <c r="H229" i="94"/>
  <c r="B230" i="94"/>
  <c r="C230" i="94"/>
  <c r="D230" i="94"/>
  <c r="H230" i="94"/>
  <c r="B231" i="94"/>
  <c r="C231" i="94"/>
  <c r="D231" i="94"/>
  <c r="H231" i="94"/>
  <c r="B232" i="94"/>
  <c r="C232" i="94"/>
  <c r="D232" i="94"/>
  <c r="H232" i="94"/>
  <c r="B233" i="94"/>
  <c r="C233" i="94"/>
  <c r="D233" i="94"/>
  <c r="H233" i="94"/>
  <c r="B234" i="94"/>
  <c r="C234" i="94"/>
  <c r="D234" i="94"/>
  <c r="H234" i="94"/>
  <c r="B235" i="94"/>
  <c r="C235" i="94"/>
  <c r="D235" i="94"/>
  <c r="H235" i="94"/>
  <c r="B236" i="94"/>
  <c r="C236" i="94"/>
  <c r="D236" i="94"/>
  <c r="H236" i="94"/>
  <c r="B237" i="94"/>
  <c r="C237" i="94"/>
  <c r="D237" i="94"/>
  <c r="H237" i="94"/>
  <c r="B238" i="94"/>
  <c r="C238" i="94"/>
  <c r="D238" i="94"/>
  <c r="H238" i="94"/>
  <c r="B239" i="94"/>
  <c r="C239" i="94"/>
  <c r="D239" i="94"/>
  <c r="H239" i="94"/>
  <c r="B240" i="94"/>
  <c r="C240" i="94"/>
  <c r="D240" i="94"/>
  <c r="H240" i="94"/>
  <c r="B241" i="94"/>
  <c r="C241" i="94"/>
  <c r="D241" i="94"/>
  <c r="H241" i="94"/>
  <c r="B242" i="94"/>
  <c r="C242" i="94"/>
  <c r="D242" i="94"/>
  <c r="H242" i="94"/>
  <c r="B243" i="94"/>
  <c r="C243" i="94"/>
  <c r="D243" i="94"/>
  <c r="H243" i="94"/>
  <c r="B244" i="94"/>
  <c r="C244" i="94"/>
  <c r="D244" i="94"/>
  <c r="H244" i="94"/>
  <c r="B245" i="94"/>
  <c r="C245" i="94"/>
  <c r="D245" i="94"/>
  <c r="H245" i="94"/>
  <c r="B246" i="94"/>
  <c r="C246" i="94"/>
  <c r="D246" i="94"/>
  <c r="H246" i="94"/>
  <c r="B247" i="94"/>
  <c r="C247" i="94"/>
  <c r="D247" i="94"/>
  <c r="H247" i="94"/>
  <c r="B248" i="94"/>
  <c r="C248" i="94"/>
  <c r="D248" i="94"/>
  <c r="H248" i="94"/>
  <c r="B249" i="94"/>
  <c r="C249" i="94"/>
  <c r="D249" i="94"/>
  <c r="H249" i="94"/>
  <c r="B250" i="94"/>
  <c r="C250" i="94"/>
  <c r="D250" i="94"/>
  <c r="H250" i="94"/>
  <c r="B251" i="94"/>
  <c r="C251" i="94"/>
  <c r="D251" i="94"/>
  <c r="H251" i="94"/>
  <c r="B252" i="94"/>
  <c r="C252" i="94"/>
  <c r="D252" i="94"/>
  <c r="H252" i="94"/>
  <c r="B253" i="94"/>
  <c r="C253" i="94"/>
  <c r="D253" i="94"/>
  <c r="H253" i="94"/>
  <c r="B254" i="94"/>
  <c r="C254" i="94"/>
  <c r="D254" i="94"/>
  <c r="H254" i="94"/>
  <c r="B255" i="94"/>
  <c r="C255" i="94"/>
  <c r="D255" i="94"/>
  <c r="H255" i="94"/>
  <c r="B256" i="94"/>
  <c r="C256" i="94"/>
  <c r="D256" i="94"/>
  <c r="H256" i="94"/>
  <c r="B257" i="94"/>
  <c r="C257" i="94"/>
  <c r="D257" i="94"/>
  <c r="H257" i="94"/>
  <c r="B258" i="94"/>
  <c r="C258" i="94"/>
  <c r="D258" i="94"/>
  <c r="H258" i="94"/>
  <c r="B259" i="94"/>
  <c r="C259" i="94"/>
  <c r="D259" i="94"/>
  <c r="H259" i="94"/>
  <c r="B260" i="94"/>
  <c r="C260" i="94"/>
  <c r="D260" i="94"/>
  <c r="H260" i="94"/>
  <c r="B261" i="94"/>
  <c r="C261" i="94"/>
  <c r="D261" i="94"/>
  <c r="H261" i="94"/>
  <c r="B262" i="94"/>
  <c r="C262" i="94"/>
  <c r="D262" i="94"/>
  <c r="H262" i="94"/>
  <c r="B263" i="94"/>
  <c r="C263" i="94"/>
  <c r="D263" i="94"/>
  <c r="H263" i="94"/>
  <c r="B264" i="94"/>
  <c r="C264" i="94"/>
  <c r="D264" i="94"/>
  <c r="H264" i="94"/>
  <c r="B265" i="94"/>
  <c r="C265" i="94"/>
  <c r="D265" i="94"/>
  <c r="H265" i="94"/>
  <c r="B266" i="94"/>
  <c r="C266" i="94"/>
  <c r="D266" i="94"/>
  <c r="H266" i="94"/>
  <c r="B267" i="94"/>
  <c r="C267" i="94"/>
  <c r="D267" i="94"/>
  <c r="H267" i="94"/>
  <c r="B268" i="94"/>
  <c r="C268" i="94"/>
  <c r="D268" i="94"/>
  <c r="H268" i="94"/>
  <c r="B269" i="94"/>
  <c r="C269" i="94"/>
  <c r="D269" i="94"/>
  <c r="H269" i="94"/>
  <c r="B270" i="94"/>
  <c r="C270" i="94"/>
  <c r="D270" i="94"/>
  <c r="H270" i="94"/>
  <c r="B271" i="94"/>
  <c r="C271" i="94"/>
  <c r="D271" i="94"/>
  <c r="H271" i="94"/>
  <c r="B272" i="94"/>
  <c r="C272" i="94"/>
  <c r="D272" i="94"/>
  <c r="H272" i="94"/>
  <c r="B273" i="94"/>
  <c r="C273" i="94"/>
  <c r="D273" i="94"/>
  <c r="H273" i="94"/>
  <c r="B274" i="94"/>
  <c r="C274" i="94"/>
  <c r="D274" i="94"/>
  <c r="H274" i="94"/>
  <c r="B275" i="94"/>
  <c r="C275" i="94"/>
  <c r="D275" i="94"/>
  <c r="H275" i="94"/>
  <c r="B276" i="94"/>
  <c r="C276" i="94"/>
  <c r="D276" i="94"/>
  <c r="H276" i="94"/>
  <c r="B277" i="94"/>
  <c r="C277" i="94"/>
  <c r="D277" i="94"/>
  <c r="H277" i="94"/>
  <c r="B278" i="94"/>
  <c r="C278" i="94"/>
  <c r="D278" i="94"/>
  <c r="H278" i="94"/>
  <c r="B279" i="94"/>
  <c r="C279" i="94"/>
  <c r="D279" i="94"/>
  <c r="H279" i="94"/>
  <c r="B280" i="94"/>
  <c r="C280" i="94"/>
  <c r="D280" i="94"/>
  <c r="H280" i="94"/>
  <c r="B281" i="94"/>
  <c r="C281" i="94"/>
  <c r="D281" i="94"/>
  <c r="H281" i="94"/>
  <c r="B282" i="94"/>
  <c r="C282" i="94"/>
  <c r="D282" i="94"/>
  <c r="H282" i="94"/>
  <c r="B283" i="94"/>
  <c r="C283" i="94"/>
  <c r="D283" i="94"/>
  <c r="H283" i="94"/>
  <c r="B284" i="94"/>
  <c r="C284" i="94"/>
  <c r="D284" i="94"/>
  <c r="H284" i="94"/>
  <c r="B285" i="94"/>
  <c r="C285" i="94"/>
  <c r="D285" i="94"/>
  <c r="H285" i="94"/>
  <c r="B286" i="94"/>
  <c r="C286" i="94"/>
  <c r="D286" i="94"/>
  <c r="H286" i="94"/>
  <c r="B287" i="94"/>
  <c r="C287" i="94"/>
  <c r="D287" i="94"/>
  <c r="H287" i="94"/>
  <c r="B288" i="94"/>
  <c r="C288" i="94"/>
  <c r="D288" i="94"/>
  <c r="H288" i="94"/>
  <c r="B289" i="94"/>
  <c r="C289" i="94"/>
  <c r="D289" i="94"/>
  <c r="H289" i="94"/>
  <c r="B290" i="94"/>
  <c r="C290" i="94"/>
  <c r="D290" i="94"/>
  <c r="H290" i="94"/>
  <c r="B291" i="94"/>
  <c r="C291" i="94"/>
  <c r="D291" i="94"/>
  <c r="H291" i="94"/>
  <c r="B292" i="94"/>
  <c r="C292" i="94"/>
  <c r="D292" i="94"/>
  <c r="H292" i="94"/>
  <c r="B293" i="94"/>
  <c r="C293" i="94"/>
  <c r="D293" i="94"/>
  <c r="H293" i="94"/>
  <c r="B294" i="94"/>
  <c r="C294" i="94"/>
  <c r="D294" i="94"/>
  <c r="H294" i="94"/>
  <c r="B295" i="94"/>
  <c r="C295" i="94"/>
  <c r="D295" i="94"/>
  <c r="H295" i="94"/>
  <c r="B296" i="94"/>
  <c r="C296" i="94"/>
  <c r="D296" i="94"/>
  <c r="H296" i="94"/>
  <c r="B297" i="94"/>
  <c r="C297" i="94"/>
  <c r="D297" i="94"/>
  <c r="H297" i="94"/>
  <c r="B298" i="94"/>
  <c r="C298" i="94"/>
  <c r="D298" i="94"/>
  <c r="H298" i="94"/>
  <c r="B299" i="94"/>
  <c r="C299" i="94"/>
  <c r="D299" i="94"/>
  <c r="H299" i="94"/>
  <c r="B300" i="94"/>
  <c r="C300" i="94"/>
  <c r="D300" i="94"/>
  <c r="H300" i="94"/>
  <c r="B301" i="94"/>
  <c r="C301" i="94"/>
  <c r="D301" i="94"/>
  <c r="H301" i="94"/>
  <c r="B302" i="94"/>
  <c r="C302" i="94"/>
  <c r="D302" i="94"/>
  <c r="H302" i="94"/>
  <c r="B303" i="94"/>
  <c r="C303" i="94"/>
  <c r="D303" i="94"/>
  <c r="H303" i="94"/>
  <c r="B304" i="94"/>
  <c r="C304" i="94"/>
  <c r="D304" i="94"/>
  <c r="H304" i="94"/>
  <c r="B305" i="94"/>
  <c r="C305" i="94"/>
  <c r="D305" i="94"/>
  <c r="H305" i="94"/>
  <c r="B306" i="94"/>
  <c r="C306" i="94"/>
  <c r="D306" i="94"/>
  <c r="H306" i="94"/>
  <c r="B307" i="94"/>
  <c r="C307" i="94"/>
  <c r="D307" i="94"/>
  <c r="H307" i="94"/>
  <c r="B308" i="94"/>
  <c r="C308" i="94"/>
  <c r="D308" i="94"/>
  <c r="H308" i="94"/>
  <c r="B309" i="94"/>
  <c r="C309" i="94"/>
  <c r="D309" i="94"/>
  <c r="H309" i="94"/>
  <c r="B310" i="94"/>
  <c r="C310" i="94"/>
  <c r="D310" i="94"/>
  <c r="H310" i="94"/>
  <c r="B311" i="94"/>
  <c r="C311" i="94"/>
  <c r="D311" i="94"/>
  <c r="H311" i="94"/>
  <c r="B312" i="94"/>
  <c r="C312" i="94"/>
  <c r="D312" i="94"/>
  <c r="H312" i="94"/>
  <c r="B313" i="94"/>
  <c r="C313" i="94"/>
  <c r="D313" i="94"/>
  <c r="H313" i="94"/>
  <c r="B314" i="94"/>
  <c r="C314" i="94"/>
  <c r="D314" i="94"/>
  <c r="H314" i="94"/>
  <c r="B315" i="94"/>
  <c r="C315" i="94"/>
  <c r="D315" i="94"/>
  <c r="H315" i="94"/>
  <c r="B316" i="94"/>
  <c r="C316" i="94"/>
  <c r="D316" i="94"/>
  <c r="H316" i="94"/>
  <c r="B317" i="94"/>
  <c r="C317" i="94"/>
  <c r="D317" i="94"/>
  <c r="H317" i="94"/>
  <c r="B318" i="94"/>
  <c r="C318" i="94"/>
  <c r="D318" i="94"/>
  <c r="H318" i="94"/>
  <c r="B319" i="94"/>
  <c r="C319" i="94"/>
  <c r="D319" i="94"/>
  <c r="H319" i="94"/>
  <c r="B320" i="94"/>
  <c r="C320" i="94"/>
  <c r="D320" i="94"/>
  <c r="H320" i="94"/>
  <c r="B321" i="94"/>
  <c r="C321" i="94"/>
  <c r="D321" i="94"/>
  <c r="H321" i="94"/>
  <c r="B322" i="94"/>
  <c r="C322" i="94"/>
  <c r="D322" i="94"/>
  <c r="H322" i="94"/>
  <c r="B323" i="94"/>
  <c r="C323" i="94"/>
  <c r="D323" i="94"/>
  <c r="H323" i="94"/>
  <c r="B324" i="94"/>
  <c r="C324" i="94"/>
  <c r="D324" i="94"/>
  <c r="H324" i="94"/>
  <c r="B325" i="94"/>
  <c r="C325" i="94"/>
  <c r="D325" i="94"/>
  <c r="H325" i="94"/>
  <c r="B326" i="94"/>
  <c r="C326" i="94"/>
  <c r="D326" i="94"/>
  <c r="H326" i="94"/>
  <c r="B327" i="94"/>
  <c r="C327" i="94"/>
  <c r="D327" i="94"/>
  <c r="H327" i="94"/>
  <c r="B328" i="94"/>
  <c r="C328" i="94"/>
  <c r="D328" i="94"/>
  <c r="H328" i="94"/>
  <c r="B329" i="94"/>
  <c r="C329" i="94"/>
  <c r="D329" i="94"/>
  <c r="H329" i="94"/>
  <c r="B330" i="94"/>
  <c r="C330" i="94"/>
  <c r="D330" i="94"/>
  <c r="H330" i="94"/>
  <c r="B331" i="94"/>
  <c r="C331" i="94"/>
  <c r="D331" i="94"/>
  <c r="H331" i="94"/>
  <c r="B332" i="94"/>
  <c r="C332" i="94"/>
  <c r="D332" i="94"/>
  <c r="H332" i="94"/>
  <c r="B333" i="94"/>
  <c r="C333" i="94"/>
  <c r="D333" i="94"/>
  <c r="H333" i="94"/>
  <c r="B334" i="94"/>
  <c r="C334" i="94"/>
  <c r="D334" i="94"/>
  <c r="H334" i="94"/>
  <c r="B335" i="94"/>
  <c r="C335" i="94"/>
  <c r="D335" i="94"/>
  <c r="H335" i="94"/>
  <c r="B336" i="94"/>
  <c r="C336" i="94"/>
  <c r="D336" i="94"/>
  <c r="H336" i="94"/>
  <c r="B337" i="94"/>
  <c r="C337" i="94"/>
  <c r="D337" i="94"/>
  <c r="H337" i="94"/>
  <c r="B338" i="94"/>
  <c r="C338" i="94"/>
  <c r="D338" i="94"/>
  <c r="H338" i="94"/>
  <c r="B339" i="94"/>
  <c r="C339" i="94"/>
  <c r="D339" i="94"/>
  <c r="H339" i="94"/>
  <c r="B340" i="94"/>
  <c r="C340" i="94"/>
  <c r="D340" i="94"/>
  <c r="H340" i="94"/>
  <c r="B341" i="94"/>
  <c r="C341" i="94"/>
  <c r="D341" i="94"/>
  <c r="H341" i="94"/>
  <c r="B342" i="94"/>
  <c r="C342" i="94"/>
  <c r="D342" i="94"/>
  <c r="H342" i="94"/>
  <c r="B343" i="94"/>
  <c r="C343" i="94"/>
  <c r="D343" i="94"/>
  <c r="H343" i="94"/>
  <c r="B344" i="94"/>
  <c r="C344" i="94"/>
  <c r="D344" i="94"/>
  <c r="H344" i="94"/>
  <c r="B345" i="94"/>
  <c r="C345" i="94"/>
  <c r="D345" i="94"/>
  <c r="H345" i="94"/>
  <c r="B346" i="94"/>
  <c r="C346" i="94"/>
  <c r="D346" i="94"/>
  <c r="H346" i="94"/>
  <c r="B347" i="94"/>
  <c r="C347" i="94"/>
  <c r="D347" i="94"/>
  <c r="H347" i="94"/>
  <c r="B348" i="94"/>
  <c r="C348" i="94"/>
  <c r="D348" i="94"/>
  <c r="H348" i="94"/>
  <c r="B349" i="94"/>
  <c r="C349" i="94"/>
  <c r="D349" i="94"/>
  <c r="H349" i="94"/>
  <c r="B350" i="94"/>
  <c r="C350" i="94"/>
  <c r="D350" i="94"/>
  <c r="H350" i="94"/>
  <c r="B351" i="94"/>
  <c r="C351" i="94"/>
  <c r="D351" i="94"/>
  <c r="H351" i="94"/>
  <c r="B352" i="94"/>
  <c r="C352" i="94"/>
  <c r="D352" i="94"/>
  <c r="H352" i="94"/>
  <c r="B353" i="94"/>
  <c r="C353" i="94"/>
  <c r="D353" i="94"/>
  <c r="H353" i="94"/>
  <c r="B354" i="94"/>
  <c r="C354" i="94"/>
  <c r="D354" i="94"/>
  <c r="H354" i="94"/>
  <c r="B355" i="94"/>
  <c r="C355" i="94"/>
  <c r="D355" i="94"/>
  <c r="H355" i="94"/>
  <c r="B356" i="94"/>
  <c r="C356" i="94"/>
  <c r="D356" i="94"/>
  <c r="H356" i="94"/>
  <c r="B357" i="94"/>
  <c r="C357" i="94"/>
  <c r="D357" i="94"/>
  <c r="H357" i="94"/>
  <c r="B358" i="94"/>
  <c r="C358" i="94"/>
  <c r="D358" i="94"/>
  <c r="H358" i="94"/>
  <c r="B359" i="94"/>
  <c r="C359" i="94"/>
  <c r="D359" i="94"/>
  <c r="H359" i="94"/>
  <c r="B360" i="94"/>
  <c r="C360" i="94"/>
  <c r="D360" i="94"/>
  <c r="H360" i="94"/>
  <c r="B361" i="94"/>
  <c r="C361" i="94"/>
  <c r="D361" i="94"/>
  <c r="H361" i="94"/>
  <c r="B362" i="94"/>
  <c r="C362" i="94"/>
  <c r="D362" i="94"/>
  <c r="H362" i="94"/>
  <c r="B363" i="94"/>
  <c r="C363" i="94"/>
  <c r="D363" i="94"/>
  <c r="H363" i="94"/>
  <c r="B364" i="94"/>
  <c r="C364" i="94"/>
  <c r="D364" i="94"/>
  <c r="H364" i="94"/>
  <c r="B365" i="94"/>
  <c r="C365" i="94"/>
  <c r="D365" i="94"/>
  <c r="H365" i="94"/>
  <c r="B366" i="94"/>
  <c r="C366" i="94"/>
  <c r="D366" i="94"/>
  <c r="H366" i="94"/>
  <c r="B367" i="94"/>
  <c r="C367" i="94"/>
  <c r="D367" i="94"/>
  <c r="H367" i="94"/>
  <c r="B368" i="94"/>
  <c r="C368" i="94"/>
  <c r="D368" i="94"/>
  <c r="H368" i="94"/>
  <c r="B369" i="94"/>
  <c r="C369" i="94"/>
  <c r="D369" i="94"/>
  <c r="H369" i="94"/>
  <c r="B370" i="94"/>
  <c r="C370" i="94"/>
  <c r="D370" i="94"/>
  <c r="H370" i="94"/>
  <c r="B371" i="94"/>
  <c r="C371" i="94"/>
  <c r="D371" i="94"/>
  <c r="H371" i="94"/>
  <c r="B372" i="94"/>
  <c r="C372" i="94"/>
  <c r="D372" i="94"/>
  <c r="H372" i="94"/>
  <c r="B373" i="94"/>
  <c r="C373" i="94"/>
  <c r="D373" i="94"/>
  <c r="H373" i="94"/>
  <c r="B374" i="94"/>
  <c r="C374" i="94"/>
  <c r="D374" i="94"/>
  <c r="H374" i="94"/>
  <c r="B375" i="94"/>
  <c r="C375" i="94"/>
  <c r="D375" i="94"/>
  <c r="H375" i="94"/>
  <c r="B376" i="94"/>
  <c r="C376" i="94"/>
  <c r="D376" i="94"/>
  <c r="H376" i="94"/>
  <c r="B377" i="94"/>
  <c r="C377" i="94"/>
  <c r="D377" i="94"/>
  <c r="H377" i="94"/>
  <c r="B378" i="94"/>
  <c r="C378" i="94"/>
  <c r="D378" i="94"/>
  <c r="H378" i="94"/>
  <c r="B379" i="94"/>
  <c r="C379" i="94"/>
  <c r="D379" i="94"/>
  <c r="H379" i="94"/>
  <c r="B380" i="94"/>
  <c r="C380" i="94"/>
  <c r="D380" i="94"/>
  <c r="H380" i="94"/>
  <c r="B381" i="94"/>
  <c r="C381" i="94"/>
  <c r="D381" i="94"/>
  <c r="H381" i="94"/>
  <c r="B382" i="94"/>
  <c r="C382" i="94"/>
  <c r="D382" i="94"/>
  <c r="H382" i="94"/>
  <c r="B383" i="94"/>
  <c r="C383" i="94"/>
  <c r="D383" i="94"/>
  <c r="H383" i="94"/>
  <c r="B384" i="94"/>
  <c r="C384" i="94"/>
  <c r="D384" i="94"/>
  <c r="H384" i="94"/>
  <c r="B385" i="94"/>
  <c r="C385" i="94"/>
  <c r="D385" i="94"/>
  <c r="H385" i="94"/>
  <c r="B386" i="94"/>
  <c r="C386" i="94"/>
  <c r="D386" i="94"/>
  <c r="H386" i="94"/>
  <c r="B387" i="94"/>
  <c r="C387" i="94"/>
  <c r="D387" i="94"/>
  <c r="H387" i="94"/>
  <c r="B388" i="94"/>
  <c r="C388" i="94"/>
  <c r="D388" i="94"/>
  <c r="H388" i="94"/>
  <c r="B389" i="94"/>
  <c r="C389" i="94"/>
  <c r="D389" i="94"/>
  <c r="H389" i="94"/>
  <c r="B390" i="94"/>
  <c r="C390" i="94"/>
  <c r="D390" i="94"/>
  <c r="H390" i="94"/>
  <c r="B391" i="94"/>
  <c r="C391" i="94"/>
  <c r="D391" i="94"/>
  <c r="H391" i="94"/>
  <c r="B392" i="94"/>
  <c r="C392" i="94"/>
  <c r="D392" i="94"/>
  <c r="H392" i="94"/>
  <c r="B393" i="94"/>
  <c r="C393" i="94"/>
  <c r="D393" i="94"/>
  <c r="H393" i="94"/>
  <c r="B394" i="94"/>
  <c r="C394" i="94"/>
  <c r="D394" i="94"/>
  <c r="H394" i="94"/>
  <c r="B395" i="94"/>
  <c r="C395" i="94"/>
  <c r="D395" i="94"/>
  <c r="H395" i="94"/>
  <c r="B396" i="94"/>
  <c r="C396" i="94"/>
  <c r="D396" i="94"/>
  <c r="H396" i="94"/>
  <c r="B397" i="94"/>
  <c r="C397" i="94"/>
  <c r="D397" i="94"/>
  <c r="H397" i="94"/>
  <c r="B398" i="94"/>
  <c r="C398" i="94"/>
  <c r="D398" i="94"/>
  <c r="H398" i="94"/>
  <c r="B399" i="94"/>
  <c r="C399" i="94"/>
  <c r="D399" i="94"/>
  <c r="H399" i="94"/>
  <c r="B400" i="94"/>
  <c r="C400" i="94"/>
  <c r="D400" i="94"/>
  <c r="H400" i="94"/>
  <c r="B401" i="94"/>
  <c r="C401" i="94"/>
  <c r="D401" i="94"/>
  <c r="H401" i="94"/>
  <c r="B402" i="94"/>
  <c r="C402" i="94"/>
  <c r="D402" i="94"/>
  <c r="H402" i="94"/>
  <c r="B403" i="94"/>
  <c r="C403" i="94"/>
  <c r="D403" i="94"/>
  <c r="H403" i="94"/>
  <c r="B404" i="94"/>
  <c r="C404" i="94"/>
  <c r="D404" i="94"/>
  <c r="H404" i="94"/>
  <c r="B405" i="94"/>
  <c r="C405" i="94"/>
  <c r="D405" i="94"/>
  <c r="H405" i="94"/>
  <c r="B406" i="94"/>
  <c r="C406" i="94"/>
  <c r="D406" i="94"/>
  <c r="H406" i="94"/>
  <c r="B407" i="94"/>
  <c r="C407" i="94"/>
  <c r="D407" i="94"/>
  <c r="H407" i="94"/>
  <c r="B408" i="94"/>
  <c r="C408" i="94"/>
  <c r="D408" i="94"/>
  <c r="H408" i="94"/>
  <c r="B409" i="94"/>
  <c r="C409" i="94"/>
  <c r="D409" i="94"/>
  <c r="H409" i="94"/>
  <c r="B410" i="94"/>
  <c r="C410" i="94"/>
  <c r="D410" i="94"/>
  <c r="H410" i="94"/>
  <c r="B411" i="94"/>
  <c r="C411" i="94"/>
  <c r="D411" i="94"/>
  <c r="H411" i="94"/>
  <c r="B412" i="94"/>
  <c r="C412" i="94"/>
  <c r="D412" i="94"/>
  <c r="H412" i="94"/>
  <c r="B413" i="94"/>
  <c r="C413" i="94"/>
  <c r="D413" i="94"/>
  <c r="H413" i="94"/>
  <c r="B414" i="94"/>
  <c r="C414" i="94"/>
  <c r="D414" i="94"/>
  <c r="H414" i="94"/>
  <c r="B415" i="94"/>
  <c r="C415" i="94"/>
  <c r="D415" i="94"/>
  <c r="H415" i="94"/>
  <c r="B416" i="94"/>
  <c r="C416" i="94"/>
  <c r="D416" i="94"/>
  <c r="H416" i="94"/>
  <c r="B417" i="94"/>
  <c r="C417" i="94"/>
  <c r="D417" i="94"/>
  <c r="H417" i="94"/>
  <c r="B418" i="94"/>
  <c r="C418" i="94"/>
  <c r="D418" i="94"/>
  <c r="H418" i="94"/>
  <c r="B419" i="94"/>
  <c r="C419" i="94"/>
  <c r="D419" i="94"/>
  <c r="H419" i="94"/>
  <c r="B420" i="94"/>
  <c r="C420" i="94"/>
  <c r="D420" i="94"/>
  <c r="H420" i="94"/>
  <c r="B421" i="94"/>
  <c r="C421" i="94"/>
  <c r="D421" i="94"/>
  <c r="H421" i="94"/>
  <c r="B422" i="94"/>
  <c r="C422" i="94"/>
  <c r="D422" i="94"/>
  <c r="H422" i="94"/>
  <c r="B423" i="94"/>
  <c r="C423" i="94"/>
  <c r="D423" i="94"/>
  <c r="H423" i="94"/>
  <c r="B424" i="94"/>
  <c r="C424" i="94"/>
  <c r="D424" i="94"/>
  <c r="H424" i="94"/>
  <c r="B425" i="94"/>
  <c r="C425" i="94"/>
  <c r="D425" i="94"/>
  <c r="H425" i="94"/>
  <c r="B426" i="94"/>
  <c r="C426" i="94"/>
  <c r="D426" i="94"/>
  <c r="H426" i="94"/>
  <c r="B427" i="94"/>
  <c r="C427" i="94"/>
  <c r="D427" i="94"/>
  <c r="H427" i="94"/>
  <c r="B428" i="94"/>
  <c r="C428" i="94"/>
  <c r="D428" i="94"/>
  <c r="H428" i="94"/>
  <c r="B429" i="94"/>
  <c r="C429" i="94"/>
  <c r="D429" i="94"/>
  <c r="H429" i="94"/>
  <c r="B430" i="94"/>
  <c r="C430" i="94"/>
  <c r="D430" i="94"/>
  <c r="H430" i="94"/>
  <c r="B431" i="94"/>
  <c r="C431" i="94"/>
  <c r="D431" i="94"/>
  <c r="H431" i="94"/>
  <c r="B432" i="94"/>
  <c r="C432" i="94"/>
  <c r="D432" i="94"/>
  <c r="H432" i="94"/>
  <c r="B433" i="94"/>
  <c r="C433" i="94"/>
  <c r="D433" i="94"/>
  <c r="H433" i="94"/>
  <c r="B434" i="94"/>
  <c r="C434" i="94"/>
  <c r="D434" i="94"/>
  <c r="H434" i="94"/>
  <c r="B435" i="94"/>
  <c r="C435" i="94"/>
  <c r="D435" i="94"/>
  <c r="H435" i="94"/>
  <c r="B436" i="94"/>
  <c r="C436" i="94"/>
  <c r="D436" i="94"/>
  <c r="H436" i="94"/>
  <c r="B437" i="94"/>
  <c r="C437" i="94"/>
  <c r="D437" i="94"/>
  <c r="H437" i="94"/>
  <c r="B438" i="94"/>
  <c r="C438" i="94"/>
  <c r="D438" i="94"/>
  <c r="H438" i="94"/>
  <c r="B439" i="94"/>
  <c r="C439" i="94"/>
  <c r="D439" i="94"/>
  <c r="H439" i="94"/>
  <c r="B440" i="94"/>
  <c r="C440" i="94"/>
  <c r="D440" i="94"/>
  <c r="H440" i="94"/>
  <c r="B441" i="94"/>
  <c r="C441" i="94"/>
  <c r="D441" i="94"/>
  <c r="H441" i="94"/>
  <c r="B442" i="94"/>
  <c r="C442" i="94"/>
  <c r="D442" i="94"/>
  <c r="H442" i="94"/>
  <c r="B443" i="94"/>
  <c r="C443" i="94"/>
  <c r="D443" i="94"/>
  <c r="H443" i="94"/>
  <c r="B444" i="94"/>
  <c r="C444" i="94"/>
  <c r="D444" i="94"/>
  <c r="H444" i="94"/>
  <c r="B445" i="94"/>
  <c r="C445" i="94"/>
  <c r="D445" i="94"/>
  <c r="H445" i="94"/>
  <c r="B446" i="94"/>
  <c r="C446" i="94"/>
  <c r="D446" i="94"/>
  <c r="H446" i="94"/>
  <c r="B447" i="94"/>
  <c r="C447" i="94"/>
  <c r="D447" i="94"/>
  <c r="H447" i="94"/>
  <c r="B448" i="94"/>
  <c r="C448" i="94"/>
  <c r="D448" i="94"/>
  <c r="H448" i="94"/>
  <c r="B449" i="94"/>
  <c r="C449" i="94"/>
  <c r="D449" i="94"/>
  <c r="H449" i="94"/>
  <c r="B450" i="94"/>
  <c r="C450" i="94"/>
  <c r="D450" i="94"/>
  <c r="H450" i="94"/>
  <c r="B451" i="94"/>
  <c r="C451" i="94"/>
  <c r="D451" i="94"/>
  <c r="H451" i="94"/>
  <c r="B452" i="94"/>
  <c r="C452" i="94"/>
  <c r="D452" i="94"/>
  <c r="H452" i="94"/>
  <c r="B453" i="94"/>
  <c r="C453" i="94"/>
  <c r="D453" i="94"/>
  <c r="H453" i="94"/>
  <c r="B454" i="94"/>
  <c r="C454" i="94"/>
  <c r="D454" i="94"/>
  <c r="H454" i="94"/>
  <c r="B455" i="94"/>
  <c r="C455" i="94"/>
  <c r="D455" i="94"/>
  <c r="H455" i="94"/>
  <c r="B456" i="94"/>
  <c r="C456" i="94"/>
  <c r="D456" i="94"/>
  <c r="H456" i="94"/>
  <c r="B457" i="94"/>
  <c r="C457" i="94"/>
  <c r="D457" i="94"/>
  <c r="H457" i="94"/>
  <c r="B458" i="94"/>
  <c r="C458" i="94"/>
  <c r="D458" i="94"/>
  <c r="H458" i="94"/>
  <c r="B459" i="94"/>
  <c r="C459" i="94"/>
  <c r="D459" i="94"/>
  <c r="H459" i="94"/>
  <c r="B460" i="94"/>
  <c r="C460" i="94"/>
  <c r="D460" i="94"/>
  <c r="H460" i="94"/>
  <c r="B461" i="94"/>
  <c r="C461" i="94"/>
  <c r="D461" i="94"/>
  <c r="H461" i="94"/>
  <c r="B462" i="94"/>
  <c r="C462" i="94"/>
  <c r="D462" i="94"/>
  <c r="H462" i="94"/>
  <c r="B463" i="94"/>
  <c r="C463" i="94"/>
  <c r="D463" i="94"/>
  <c r="H463" i="94"/>
  <c r="B464" i="94"/>
  <c r="C464" i="94"/>
  <c r="D464" i="94"/>
  <c r="H464" i="94"/>
  <c r="B465" i="94"/>
  <c r="C465" i="94"/>
  <c r="D465" i="94"/>
  <c r="H465" i="94"/>
  <c r="B466" i="94"/>
  <c r="C466" i="94"/>
  <c r="D466" i="94"/>
  <c r="H466" i="94"/>
  <c r="B467" i="94"/>
  <c r="C467" i="94"/>
  <c r="D467" i="94"/>
  <c r="H467" i="94"/>
  <c r="B468" i="94"/>
  <c r="C468" i="94"/>
  <c r="D468" i="94"/>
  <c r="H468" i="94"/>
  <c r="B469" i="94"/>
  <c r="C469" i="94"/>
  <c r="D469" i="94"/>
  <c r="H469" i="94"/>
  <c r="B470" i="94"/>
  <c r="C470" i="94"/>
  <c r="D470" i="94"/>
  <c r="H470" i="94"/>
  <c r="B471" i="94"/>
  <c r="C471" i="94"/>
  <c r="D471" i="94"/>
  <c r="H471" i="94"/>
  <c r="B472" i="94"/>
  <c r="C472" i="94"/>
  <c r="D472" i="94"/>
  <c r="H472" i="94"/>
  <c r="B473" i="94"/>
  <c r="C473" i="94"/>
  <c r="D473" i="94"/>
  <c r="H473" i="94"/>
  <c r="B474" i="94"/>
  <c r="C474" i="94"/>
  <c r="D474" i="94"/>
  <c r="H474" i="94"/>
  <c r="B475" i="94"/>
  <c r="C475" i="94"/>
  <c r="D475" i="94"/>
  <c r="H475" i="94"/>
  <c r="B476" i="94"/>
  <c r="C476" i="94"/>
  <c r="D476" i="94"/>
  <c r="H476" i="94"/>
  <c r="B477" i="94"/>
  <c r="C477" i="94"/>
  <c r="D477" i="94"/>
  <c r="H477" i="94"/>
  <c r="B478" i="94"/>
  <c r="C478" i="94"/>
  <c r="D478" i="94"/>
  <c r="H478" i="94"/>
  <c r="B479" i="94"/>
  <c r="C479" i="94"/>
  <c r="D479" i="94"/>
  <c r="H479" i="94"/>
  <c r="B480" i="94"/>
  <c r="C480" i="94"/>
  <c r="D480" i="94"/>
  <c r="H480" i="94"/>
  <c r="B481" i="94"/>
  <c r="C481" i="94"/>
  <c r="D481" i="94"/>
  <c r="H481" i="94"/>
  <c r="B482" i="94"/>
  <c r="C482" i="94"/>
  <c r="D482" i="94"/>
  <c r="H482" i="94"/>
  <c r="B483" i="94"/>
  <c r="C483" i="94"/>
  <c r="D483" i="94"/>
  <c r="H483" i="94"/>
  <c r="B484" i="94"/>
  <c r="C484" i="94"/>
  <c r="D484" i="94"/>
  <c r="H484" i="94"/>
  <c r="B485" i="94"/>
  <c r="C485" i="94"/>
  <c r="D485" i="94"/>
  <c r="H485" i="94"/>
  <c r="B486" i="94"/>
  <c r="C486" i="94"/>
  <c r="D486" i="94"/>
  <c r="H486" i="94"/>
  <c r="B487" i="94"/>
  <c r="C487" i="94"/>
  <c r="D487" i="94"/>
  <c r="H487" i="94"/>
  <c r="B488" i="94"/>
  <c r="C488" i="94"/>
  <c r="D488" i="94"/>
  <c r="H488" i="94"/>
  <c r="B489" i="94"/>
  <c r="C489" i="94"/>
  <c r="D489" i="94"/>
  <c r="H489" i="94"/>
  <c r="B490" i="94"/>
  <c r="C490" i="94"/>
  <c r="D490" i="94"/>
  <c r="H490" i="94"/>
  <c r="B491" i="94"/>
  <c r="C491" i="94"/>
  <c r="D491" i="94"/>
  <c r="H491" i="94"/>
  <c r="B492" i="94"/>
  <c r="C492" i="94"/>
  <c r="D492" i="94"/>
  <c r="H492" i="94"/>
  <c r="B493" i="94"/>
  <c r="C493" i="94"/>
  <c r="D493" i="94"/>
  <c r="H493" i="94"/>
  <c r="B494" i="94"/>
  <c r="C494" i="94"/>
  <c r="D494" i="94"/>
  <c r="H494" i="94"/>
  <c r="B495" i="94"/>
  <c r="C495" i="94"/>
  <c r="D495" i="94"/>
  <c r="H495" i="94"/>
  <c r="B496" i="94"/>
  <c r="C496" i="94"/>
  <c r="D496" i="94"/>
  <c r="H496" i="94"/>
  <c r="B497" i="94"/>
  <c r="C497" i="94"/>
  <c r="D497" i="94"/>
  <c r="H497" i="94"/>
  <c r="B498" i="94"/>
  <c r="C498" i="94"/>
  <c r="D498" i="94"/>
  <c r="H498" i="94"/>
  <c r="B499" i="94"/>
  <c r="C499" i="94"/>
  <c r="D499" i="94"/>
  <c r="H499" i="94"/>
  <c r="B500" i="94"/>
  <c r="C500" i="94"/>
  <c r="D500" i="94"/>
  <c r="H500" i="94"/>
  <c r="B501" i="94"/>
  <c r="C501" i="94"/>
  <c r="D501" i="94"/>
  <c r="H501" i="94"/>
  <c r="B502" i="94"/>
  <c r="C502" i="94"/>
  <c r="D502" i="94"/>
  <c r="H502" i="94"/>
  <c r="B503" i="94"/>
  <c r="C503" i="94"/>
  <c r="D503" i="94"/>
  <c r="H503" i="94"/>
  <c r="B504" i="94"/>
  <c r="C504" i="94"/>
  <c r="D504" i="94"/>
  <c r="H504" i="94"/>
  <c r="B505" i="94"/>
  <c r="C505" i="94"/>
  <c r="D505" i="94"/>
  <c r="H505" i="94"/>
  <c r="B506" i="94"/>
  <c r="C506" i="94"/>
  <c r="D506" i="94"/>
  <c r="H506" i="94"/>
  <c r="B507" i="94"/>
  <c r="C507" i="94"/>
  <c r="D507" i="94"/>
  <c r="H507" i="94"/>
  <c r="B508" i="94"/>
  <c r="C508" i="94"/>
  <c r="D508" i="94"/>
  <c r="H508" i="94"/>
  <c r="B509" i="94"/>
  <c r="C509" i="94"/>
  <c r="D509" i="94"/>
  <c r="H509" i="94"/>
  <c r="B510" i="94"/>
  <c r="C510" i="94"/>
  <c r="D510" i="94"/>
  <c r="H510" i="94"/>
  <c r="B511" i="94"/>
  <c r="C511" i="94"/>
  <c r="D511" i="94"/>
  <c r="H511" i="94"/>
  <c r="B512" i="94"/>
  <c r="C512" i="94"/>
  <c r="D512" i="94"/>
  <c r="H512" i="94"/>
  <c r="B513" i="94"/>
  <c r="C513" i="94"/>
  <c r="D513" i="94"/>
  <c r="H513" i="94"/>
  <c r="B514" i="94"/>
  <c r="C514" i="94"/>
  <c r="D514" i="94"/>
  <c r="H514" i="94"/>
  <c r="B515" i="94"/>
  <c r="C515" i="94"/>
  <c r="D515" i="94"/>
  <c r="H515" i="94"/>
  <c r="B516" i="94"/>
  <c r="C516" i="94"/>
  <c r="D516" i="94"/>
  <c r="H516" i="94"/>
  <c r="B517" i="94"/>
  <c r="C517" i="94"/>
  <c r="D517" i="94"/>
  <c r="H517" i="94"/>
  <c r="B518" i="94"/>
  <c r="C518" i="94"/>
  <c r="D518" i="94"/>
  <c r="H518" i="94"/>
  <c r="B519" i="94"/>
  <c r="C519" i="94"/>
  <c r="D519" i="94"/>
  <c r="H519" i="94"/>
  <c r="B520" i="94"/>
  <c r="C520" i="94"/>
  <c r="D520" i="94"/>
  <c r="H520" i="94"/>
  <c r="B521" i="94"/>
  <c r="C521" i="94"/>
  <c r="D521" i="94"/>
  <c r="H521" i="94"/>
  <c r="B522" i="94"/>
  <c r="C522" i="94"/>
  <c r="D522" i="94"/>
  <c r="H522" i="94"/>
  <c r="B523" i="94"/>
  <c r="C523" i="94"/>
  <c r="D523" i="94"/>
  <c r="H523" i="94"/>
  <c r="B524" i="94"/>
  <c r="C524" i="94"/>
  <c r="D524" i="94"/>
  <c r="H524" i="94"/>
  <c r="B525" i="94"/>
  <c r="C525" i="94"/>
  <c r="D525" i="94"/>
  <c r="H525" i="94"/>
  <c r="B526" i="94"/>
  <c r="C526" i="94"/>
  <c r="D526" i="94"/>
  <c r="H526" i="94"/>
  <c r="B527" i="94"/>
  <c r="C527" i="94"/>
  <c r="D527" i="94"/>
  <c r="H527" i="94"/>
  <c r="B528" i="94"/>
  <c r="C528" i="94"/>
  <c r="D528" i="94"/>
  <c r="H528" i="94"/>
  <c r="B529" i="94"/>
  <c r="C529" i="94"/>
  <c r="D529" i="94"/>
  <c r="H529" i="94"/>
  <c r="B530" i="94"/>
  <c r="C530" i="94"/>
  <c r="D530" i="94"/>
  <c r="H530" i="94"/>
  <c r="B531" i="94"/>
  <c r="C531" i="94"/>
  <c r="D531" i="94"/>
  <c r="H531" i="94"/>
  <c r="B532" i="94"/>
  <c r="C532" i="94"/>
  <c r="D532" i="94"/>
  <c r="H532" i="94"/>
  <c r="B533" i="94"/>
  <c r="C533" i="94"/>
  <c r="D533" i="94"/>
  <c r="H533" i="94"/>
  <c r="B534" i="94"/>
  <c r="C534" i="94"/>
  <c r="D534" i="94"/>
  <c r="H534" i="94"/>
  <c r="B535" i="94"/>
  <c r="C535" i="94"/>
  <c r="D535" i="94"/>
  <c r="H535" i="94"/>
  <c r="B536" i="94"/>
  <c r="C536" i="94"/>
  <c r="D536" i="94"/>
  <c r="H536" i="94"/>
  <c r="B537" i="94"/>
  <c r="C537" i="94"/>
  <c r="D537" i="94"/>
  <c r="H537" i="94"/>
  <c r="B538" i="94"/>
  <c r="C538" i="94"/>
  <c r="D538" i="94"/>
  <c r="H538" i="94"/>
  <c r="B539" i="94"/>
  <c r="C539" i="94"/>
  <c r="D539" i="94"/>
  <c r="H539" i="94"/>
  <c r="B540" i="94"/>
  <c r="C540" i="94"/>
  <c r="D540" i="94"/>
  <c r="H540" i="94"/>
  <c r="B541" i="94"/>
  <c r="C541" i="94"/>
  <c r="D541" i="94"/>
  <c r="H541" i="94"/>
  <c r="B542" i="94"/>
  <c r="C542" i="94"/>
  <c r="D542" i="94"/>
  <c r="H542" i="94"/>
  <c r="B543" i="94"/>
  <c r="C543" i="94"/>
  <c r="D543" i="94"/>
  <c r="H543" i="94"/>
  <c r="B544" i="94"/>
  <c r="C544" i="94"/>
  <c r="D544" i="94"/>
  <c r="H544" i="94"/>
  <c r="B545" i="94"/>
  <c r="C545" i="94"/>
  <c r="D545" i="94"/>
  <c r="H545" i="94"/>
  <c r="B546" i="94"/>
  <c r="C546" i="94"/>
  <c r="D546" i="94"/>
  <c r="H546" i="94"/>
  <c r="B547" i="94"/>
  <c r="C547" i="94"/>
  <c r="D547" i="94"/>
  <c r="H547" i="94"/>
  <c r="B548" i="94"/>
  <c r="C548" i="94"/>
  <c r="D548" i="94"/>
  <c r="H548" i="94"/>
  <c r="B549" i="94"/>
  <c r="C549" i="94"/>
  <c r="D549" i="94"/>
  <c r="H549" i="94"/>
  <c r="B550" i="94"/>
  <c r="C550" i="94"/>
  <c r="D550" i="94"/>
  <c r="H550" i="94"/>
  <c r="B551" i="94"/>
  <c r="C551" i="94"/>
  <c r="D551" i="94"/>
  <c r="H551" i="94"/>
  <c r="B552" i="94"/>
  <c r="C552" i="94"/>
  <c r="D552" i="94"/>
  <c r="H552" i="94"/>
  <c r="B553" i="94"/>
  <c r="C553" i="94"/>
  <c r="D553" i="94"/>
  <c r="H553" i="94"/>
  <c r="B554" i="94"/>
  <c r="C554" i="94"/>
  <c r="D554" i="94"/>
  <c r="H554" i="94"/>
  <c r="B555" i="94"/>
  <c r="C555" i="94"/>
  <c r="D555" i="94"/>
  <c r="H555" i="94"/>
  <c r="B556" i="94"/>
  <c r="C556" i="94"/>
  <c r="D556" i="94"/>
  <c r="H556" i="94"/>
  <c r="B557" i="94"/>
  <c r="C557" i="94"/>
  <c r="D557" i="94"/>
  <c r="H557" i="94"/>
  <c r="B558" i="94"/>
  <c r="C558" i="94"/>
  <c r="D558" i="94"/>
  <c r="H558" i="94"/>
  <c r="B559" i="94"/>
  <c r="C559" i="94"/>
  <c r="D559" i="94"/>
  <c r="H559" i="94"/>
  <c r="B560" i="94"/>
  <c r="C560" i="94"/>
  <c r="D560" i="94"/>
  <c r="H560" i="94"/>
  <c r="B561" i="94"/>
  <c r="C561" i="94"/>
  <c r="D561" i="94"/>
  <c r="H561" i="94"/>
  <c r="B562" i="94"/>
  <c r="C562" i="94"/>
  <c r="D562" i="94"/>
  <c r="H562" i="94"/>
  <c r="B563" i="94"/>
  <c r="C563" i="94"/>
  <c r="D563" i="94"/>
  <c r="H563" i="94"/>
  <c r="B564" i="94"/>
  <c r="C564" i="94"/>
  <c r="D564" i="94"/>
  <c r="H564" i="94"/>
  <c r="B565" i="94"/>
  <c r="C565" i="94"/>
  <c r="D565" i="94"/>
  <c r="H565" i="94"/>
  <c r="B566" i="94"/>
  <c r="C566" i="94"/>
  <c r="D566" i="94"/>
  <c r="H566" i="94"/>
  <c r="B567" i="94"/>
  <c r="C567" i="94"/>
  <c r="D567" i="94"/>
  <c r="H567" i="94"/>
  <c r="B568" i="94"/>
  <c r="C568" i="94"/>
  <c r="D568" i="94"/>
  <c r="H568" i="94"/>
  <c r="B569" i="94"/>
  <c r="C569" i="94"/>
  <c r="D569" i="94"/>
  <c r="H569" i="94"/>
  <c r="B570" i="94"/>
  <c r="C570" i="94"/>
  <c r="D570" i="94"/>
  <c r="H570" i="94"/>
  <c r="B571" i="94"/>
  <c r="C571" i="94"/>
  <c r="D571" i="94"/>
  <c r="H571" i="94"/>
  <c r="B572" i="94"/>
  <c r="C572" i="94"/>
  <c r="D572" i="94"/>
  <c r="H572" i="94"/>
  <c r="B573" i="94"/>
  <c r="C573" i="94"/>
  <c r="D573" i="94"/>
  <c r="H573" i="94"/>
  <c r="B574" i="94"/>
  <c r="C574" i="94"/>
  <c r="D574" i="94"/>
  <c r="H574" i="94"/>
  <c r="B575" i="94"/>
  <c r="C575" i="94"/>
  <c r="D575" i="94"/>
  <c r="H575" i="94"/>
  <c r="B576" i="94"/>
  <c r="C576" i="94"/>
  <c r="D576" i="94"/>
  <c r="H576" i="94"/>
  <c r="B577" i="94"/>
  <c r="C577" i="94"/>
  <c r="D577" i="94"/>
  <c r="H577" i="94"/>
  <c r="B578" i="94"/>
  <c r="C578" i="94"/>
  <c r="D578" i="94"/>
  <c r="H578" i="94"/>
  <c r="B579" i="94"/>
  <c r="C579" i="94"/>
  <c r="D579" i="94"/>
  <c r="H579" i="94"/>
  <c r="B580" i="94"/>
  <c r="C580" i="94"/>
  <c r="D580" i="94"/>
  <c r="H580" i="94"/>
  <c r="B581" i="94"/>
  <c r="C581" i="94"/>
  <c r="D581" i="94"/>
  <c r="H581" i="94"/>
  <c r="B582" i="94"/>
  <c r="C582" i="94"/>
  <c r="D582" i="94"/>
  <c r="H582" i="94"/>
  <c r="B583" i="94"/>
  <c r="C583" i="94"/>
  <c r="D583" i="94"/>
  <c r="H583" i="94"/>
  <c r="B584" i="94"/>
  <c r="C584" i="94"/>
  <c r="D584" i="94"/>
  <c r="H584" i="94"/>
  <c r="B585" i="94"/>
  <c r="C585" i="94"/>
  <c r="D585" i="94"/>
  <c r="H585" i="94"/>
  <c r="B586" i="94"/>
  <c r="C586" i="94"/>
  <c r="D586" i="94"/>
  <c r="H586" i="94"/>
  <c r="B587" i="94"/>
  <c r="C587" i="94"/>
  <c r="D587" i="94"/>
  <c r="H587" i="94"/>
  <c r="B588" i="94"/>
  <c r="C588" i="94"/>
  <c r="D588" i="94"/>
  <c r="H588" i="94"/>
  <c r="B589" i="94"/>
  <c r="C589" i="94"/>
  <c r="D589" i="94"/>
  <c r="H589" i="94"/>
  <c r="B590" i="94"/>
  <c r="C590" i="94"/>
  <c r="D590" i="94"/>
  <c r="H590" i="94"/>
  <c r="B591" i="94"/>
  <c r="C591" i="94"/>
  <c r="D591" i="94"/>
  <c r="H591" i="94"/>
  <c r="B592" i="94"/>
  <c r="C592" i="94"/>
  <c r="D592" i="94"/>
  <c r="H592" i="94"/>
  <c r="B593" i="94"/>
  <c r="C593" i="94"/>
  <c r="D593" i="94"/>
  <c r="H593" i="94"/>
  <c r="B594" i="94"/>
  <c r="C594" i="94"/>
  <c r="D594" i="94"/>
  <c r="H594" i="94"/>
  <c r="B595" i="94"/>
  <c r="C595" i="94"/>
  <c r="D595" i="94"/>
  <c r="H595" i="94"/>
  <c r="B596" i="94"/>
  <c r="C596" i="94"/>
  <c r="D596" i="94"/>
  <c r="H596" i="94"/>
  <c r="B597" i="94"/>
  <c r="C597" i="94"/>
  <c r="D597" i="94"/>
  <c r="H597" i="94"/>
  <c r="B598" i="94"/>
  <c r="C598" i="94"/>
  <c r="D598" i="94"/>
  <c r="H598" i="94"/>
  <c r="B599" i="94"/>
  <c r="C599" i="94"/>
  <c r="D599" i="94"/>
  <c r="H599" i="94"/>
  <c r="B600" i="94"/>
  <c r="C600" i="94"/>
  <c r="D600" i="94"/>
  <c r="H600" i="94"/>
  <c r="B601" i="94"/>
  <c r="C601" i="94"/>
  <c r="D601" i="94"/>
  <c r="H601" i="94"/>
  <c r="B602" i="94"/>
  <c r="C602" i="94"/>
  <c r="D602" i="94"/>
  <c r="H602" i="94"/>
  <c r="B603" i="94"/>
  <c r="C603" i="94"/>
  <c r="D603" i="94"/>
  <c r="H603" i="94"/>
  <c r="B604" i="94"/>
  <c r="C604" i="94"/>
  <c r="D604" i="94"/>
  <c r="H604" i="94"/>
  <c r="B605" i="94"/>
  <c r="C605" i="94"/>
  <c r="D605" i="94"/>
  <c r="H605" i="94"/>
  <c r="B606" i="94"/>
  <c r="C606" i="94"/>
  <c r="D606" i="94"/>
  <c r="H606" i="94"/>
  <c r="B607" i="94"/>
  <c r="C607" i="94"/>
  <c r="D607" i="94"/>
  <c r="H607" i="94"/>
  <c r="B608" i="94"/>
  <c r="C608" i="94"/>
  <c r="D608" i="94"/>
  <c r="H608" i="94"/>
  <c r="B609" i="94"/>
  <c r="C609" i="94"/>
  <c r="D609" i="94"/>
  <c r="H609" i="94"/>
  <c r="B610" i="94"/>
  <c r="C610" i="94"/>
  <c r="D610" i="94"/>
  <c r="H610" i="94"/>
  <c r="B611" i="94"/>
  <c r="C611" i="94"/>
  <c r="D611" i="94"/>
  <c r="H611" i="94"/>
  <c r="B612" i="94"/>
  <c r="C612" i="94"/>
  <c r="D612" i="94"/>
  <c r="H612" i="94"/>
  <c r="B613" i="94"/>
  <c r="C613" i="94"/>
  <c r="D613" i="94"/>
  <c r="H613" i="94"/>
  <c r="B614" i="94"/>
  <c r="C614" i="94"/>
  <c r="D614" i="94"/>
  <c r="H614" i="94"/>
  <c r="B615" i="94"/>
  <c r="C615" i="94"/>
  <c r="D615" i="94"/>
  <c r="H615" i="94"/>
  <c r="B616" i="94"/>
  <c r="C616" i="94"/>
  <c r="D616" i="94"/>
  <c r="H616" i="94"/>
  <c r="B617" i="94"/>
  <c r="C617" i="94"/>
  <c r="D617" i="94"/>
  <c r="H617" i="94"/>
  <c r="B618" i="94"/>
  <c r="C618" i="94"/>
  <c r="D618" i="94"/>
  <c r="H618" i="94"/>
  <c r="B619" i="94"/>
  <c r="C619" i="94"/>
  <c r="D619" i="94"/>
  <c r="H619" i="94"/>
  <c r="B620" i="94"/>
  <c r="C620" i="94"/>
  <c r="D620" i="94"/>
  <c r="H620" i="94"/>
  <c r="B621" i="94"/>
  <c r="C621" i="94"/>
  <c r="D621" i="94"/>
  <c r="H621" i="94"/>
  <c r="B622" i="94"/>
  <c r="C622" i="94"/>
  <c r="D622" i="94"/>
  <c r="H622" i="94"/>
  <c r="B623" i="94"/>
  <c r="C623" i="94"/>
  <c r="D623" i="94"/>
  <c r="H623" i="94"/>
  <c r="B624" i="94"/>
  <c r="C624" i="94"/>
  <c r="D624" i="94"/>
  <c r="H624" i="94"/>
  <c r="B625" i="94"/>
  <c r="C625" i="94"/>
  <c r="D625" i="94"/>
  <c r="H625" i="94"/>
  <c r="B626" i="94"/>
  <c r="C626" i="94"/>
  <c r="D626" i="94"/>
  <c r="H626" i="94"/>
  <c r="B627" i="94"/>
  <c r="C627" i="94"/>
  <c r="D627" i="94"/>
  <c r="H627" i="94"/>
  <c r="B628" i="94"/>
  <c r="C628" i="94"/>
  <c r="D628" i="94"/>
  <c r="H628" i="94"/>
  <c r="B629" i="94"/>
  <c r="C629" i="94"/>
  <c r="D629" i="94"/>
  <c r="H629" i="94"/>
  <c r="B630" i="94"/>
  <c r="C630" i="94"/>
  <c r="D630" i="94"/>
  <c r="H630" i="94"/>
  <c r="B631" i="94"/>
  <c r="C631" i="94"/>
  <c r="D631" i="94"/>
  <c r="H631" i="94"/>
  <c r="B632" i="94"/>
  <c r="C632" i="94"/>
  <c r="D632" i="94"/>
  <c r="H632" i="94"/>
  <c r="B633" i="94"/>
  <c r="C633" i="94"/>
  <c r="D633" i="94"/>
  <c r="H633" i="94"/>
  <c r="B634" i="94"/>
  <c r="C634" i="94"/>
  <c r="D634" i="94"/>
  <c r="H634" i="94"/>
  <c r="B635" i="94"/>
  <c r="C635" i="94"/>
  <c r="D635" i="94"/>
  <c r="H635" i="94"/>
  <c r="B636" i="94"/>
  <c r="C636" i="94"/>
  <c r="D636" i="94"/>
  <c r="H636" i="94"/>
  <c r="B637" i="94"/>
  <c r="C637" i="94"/>
  <c r="D637" i="94"/>
  <c r="H637" i="94"/>
  <c r="B638" i="94"/>
  <c r="C638" i="94"/>
  <c r="D638" i="94"/>
  <c r="H638" i="94"/>
  <c r="B639" i="94"/>
  <c r="C639" i="94"/>
  <c r="D639" i="94"/>
  <c r="H639" i="94"/>
  <c r="B640" i="94"/>
  <c r="C640" i="94"/>
  <c r="D640" i="94"/>
  <c r="H640" i="94"/>
  <c r="B641" i="94"/>
  <c r="C641" i="94"/>
  <c r="D641" i="94"/>
  <c r="H641" i="94"/>
  <c r="B642" i="94"/>
  <c r="C642" i="94"/>
  <c r="D642" i="94"/>
  <c r="H642" i="94"/>
  <c r="B643" i="94"/>
  <c r="C643" i="94"/>
  <c r="D643" i="94"/>
  <c r="H643" i="94"/>
  <c r="B644" i="94"/>
  <c r="C644" i="94"/>
  <c r="D644" i="94"/>
  <c r="H644" i="94"/>
  <c r="B645" i="94"/>
  <c r="C645" i="94"/>
  <c r="D645" i="94"/>
  <c r="H645" i="94"/>
  <c r="B646" i="94"/>
  <c r="C646" i="94"/>
  <c r="D646" i="94"/>
  <c r="H646" i="94"/>
  <c r="B647" i="94"/>
  <c r="C647" i="94"/>
  <c r="D647" i="94"/>
  <c r="H647" i="94"/>
  <c r="B648" i="94"/>
  <c r="C648" i="94"/>
  <c r="D648" i="94"/>
  <c r="H648" i="94"/>
  <c r="B649" i="94"/>
  <c r="C649" i="94"/>
  <c r="D649" i="94"/>
  <c r="H649" i="94"/>
  <c r="B650" i="94"/>
  <c r="C650" i="94"/>
  <c r="D650" i="94"/>
  <c r="H650" i="94"/>
  <c r="B651" i="94"/>
  <c r="C651" i="94"/>
  <c r="D651" i="94"/>
  <c r="H651" i="94"/>
  <c r="B652" i="94"/>
  <c r="C652" i="94"/>
  <c r="D652" i="94"/>
  <c r="H652" i="94"/>
  <c r="B653" i="94"/>
  <c r="C653" i="94"/>
  <c r="D653" i="94"/>
  <c r="H653" i="94"/>
  <c r="B654" i="94"/>
  <c r="C654" i="94"/>
  <c r="D654" i="94"/>
  <c r="H654" i="94"/>
  <c r="B655" i="94"/>
  <c r="C655" i="94"/>
  <c r="D655" i="94"/>
  <c r="H655" i="94"/>
  <c r="B656" i="94"/>
  <c r="C656" i="94"/>
  <c r="D656" i="94"/>
  <c r="H656" i="94"/>
  <c r="B657" i="94"/>
  <c r="C657" i="94"/>
  <c r="D657" i="94"/>
  <c r="H657" i="94"/>
  <c r="B658" i="94"/>
  <c r="C658" i="94"/>
  <c r="D658" i="94"/>
  <c r="H658" i="94"/>
  <c r="B659" i="94"/>
  <c r="C659" i="94"/>
  <c r="D659" i="94"/>
  <c r="H659" i="94"/>
  <c r="B660" i="94"/>
  <c r="C660" i="94"/>
  <c r="D660" i="94"/>
  <c r="H660" i="94"/>
  <c r="B661" i="94"/>
  <c r="C661" i="94"/>
  <c r="D661" i="94"/>
  <c r="H661" i="94"/>
  <c r="B662" i="94"/>
  <c r="C662" i="94"/>
  <c r="D662" i="94"/>
  <c r="H662" i="94"/>
  <c r="B663" i="94"/>
  <c r="C663" i="94"/>
  <c r="D663" i="94"/>
  <c r="H663" i="94"/>
  <c r="B664" i="94"/>
  <c r="C664" i="94"/>
  <c r="D664" i="94"/>
  <c r="H664" i="94"/>
  <c r="B665" i="94"/>
  <c r="C665" i="94"/>
  <c r="D665" i="94"/>
  <c r="H665" i="94"/>
  <c r="B666" i="94"/>
  <c r="C666" i="94"/>
  <c r="D666" i="94"/>
  <c r="H666" i="94"/>
  <c r="B667" i="94"/>
  <c r="C667" i="94"/>
  <c r="D667" i="94"/>
  <c r="H667" i="94"/>
  <c r="B668" i="94"/>
  <c r="C668" i="94"/>
  <c r="D668" i="94"/>
  <c r="H668" i="94"/>
  <c r="B669" i="94"/>
  <c r="C669" i="94"/>
  <c r="D669" i="94"/>
  <c r="H669" i="94"/>
  <c r="B670" i="94"/>
  <c r="C670" i="94"/>
  <c r="D670" i="94"/>
  <c r="H670" i="94"/>
  <c r="B671" i="94"/>
  <c r="C671" i="94"/>
  <c r="D671" i="94"/>
  <c r="H671" i="94"/>
  <c r="B672" i="94"/>
  <c r="C672" i="94"/>
  <c r="D672" i="94"/>
  <c r="H672" i="94"/>
  <c r="B673" i="94"/>
  <c r="C673" i="94"/>
  <c r="D673" i="94"/>
  <c r="H673" i="94"/>
  <c r="B674" i="94"/>
  <c r="C674" i="94"/>
  <c r="D674" i="94"/>
  <c r="H674" i="94"/>
  <c r="B675" i="94"/>
  <c r="C675" i="94"/>
  <c r="D675" i="94"/>
  <c r="H675" i="94"/>
  <c r="B676" i="94"/>
  <c r="C676" i="94"/>
  <c r="D676" i="94"/>
  <c r="H676" i="94"/>
  <c r="B677" i="94"/>
  <c r="C677" i="94"/>
  <c r="D677" i="94"/>
  <c r="H677" i="94"/>
  <c r="B678" i="94"/>
  <c r="C678" i="94"/>
  <c r="D678" i="94"/>
  <c r="H678" i="94"/>
  <c r="B679" i="94"/>
  <c r="C679" i="94"/>
  <c r="D679" i="94"/>
  <c r="H679" i="94"/>
  <c r="B680" i="94"/>
  <c r="C680" i="94"/>
  <c r="D680" i="94"/>
  <c r="H680" i="94"/>
  <c r="B681" i="94"/>
  <c r="C681" i="94"/>
  <c r="D681" i="94"/>
  <c r="H681" i="94"/>
  <c r="B682" i="94"/>
  <c r="C682" i="94"/>
  <c r="D682" i="94"/>
  <c r="H682" i="94"/>
  <c r="B683" i="94"/>
  <c r="C683" i="94"/>
  <c r="D683" i="94"/>
  <c r="H683" i="94"/>
  <c r="B684" i="94"/>
  <c r="C684" i="94"/>
  <c r="D684" i="94"/>
  <c r="H684" i="94"/>
  <c r="B685" i="94"/>
  <c r="C685" i="94"/>
  <c r="D685" i="94"/>
  <c r="H685" i="94"/>
  <c r="B686" i="94"/>
  <c r="C686" i="94"/>
  <c r="D686" i="94"/>
  <c r="H686" i="94"/>
  <c r="B687" i="94"/>
  <c r="C687" i="94"/>
  <c r="D687" i="94"/>
  <c r="H687" i="94"/>
  <c r="B688" i="94"/>
  <c r="C688" i="94"/>
  <c r="D688" i="94"/>
  <c r="H688" i="94"/>
  <c r="B689" i="94"/>
  <c r="C689" i="94"/>
  <c r="D689" i="94"/>
  <c r="H689" i="94"/>
  <c r="B690" i="94"/>
  <c r="C690" i="94"/>
  <c r="D690" i="94"/>
  <c r="H690" i="94"/>
  <c r="B691" i="94"/>
  <c r="C691" i="94"/>
  <c r="D691" i="94"/>
  <c r="H691" i="94"/>
  <c r="B692" i="94"/>
  <c r="C692" i="94"/>
  <c r="D692" i="94"/>
  <c r="H692" i="94"/>
  <c r="B693" i="94"/>
  <c r="C693" i="94"/>
  <c r="D693" i="94"/>
  <c r="H693" i="94"/>
  <c r="B694" i="94"/>
  <c r="C694" i="94"/>
  <c r="D694" i="94"/>
  <c r="H694" i="94"/>
  <c r="B695" i="94"/>
  <c r="C695" i="94"/>
  <c r="D695" i="94"/>
  <c r="H695" i="94"/>
  <c r="B696" i="94"/>
  <c r="C696" i="94"/>
  <c r="D696" i="94"/>
  <c r="H696" i="94"/>
  <c r="B697" i="94"/>
  <c r="C697" i="94"/>
  <c r="D697" i="94"/>
  <c r="H697" i="94"/>
  <c r="B698" i="94"/>
  <c r="C698" i="94"/>
  <c r="D698" i="94"/>
  <c r="H698" i="94"/>
  <c r="B699" i="94"/>
  <c r="C699" i="94"/>
  <c r="D699" i="94"/>
  <c r="H699" i="94"/>
  <c r="B700" i="94"/>
  <c r="C700" i="94"/>
  <c r="D700" i="94"/>
  <c r="H700" i="94"/>
  <c r="B701" i="94"/>
  <c r="C701" i="94"/>
  <c r="D701" i="94"/>
  <c r="H701" i="94"/>
  <c r="B702" i="94"/>
  <c r="C702" i="94"/>
  <c r="D702" i="94"/>
  <c r="H702" i="94"/>
  <c r="B703" i="94"/>
  <c r="C703" i="94"/>
  <c r="D703" i="94"/>
  <c r="H703" i="94"/>
  <c r="B704" i="94"/>
  <c r="C704" i="94"/>
  <c r="D704" i="94"/>
  <c r="H704" i="94"/>
  <c r="B705" i="94"/>
  <c r="C705" i="94"/>
  <c r="D705" i="94"/>
  <c r="H705" i="94"/>
  <c r="B706" i="94"/>
  <c r="C706" i="94"/>
  <c r="D706" i="94"/>
  <c r="H706" i="94"/>
  <c r="B707" i="94"/>
  <c r="C707" i="94"/>
  <c r="D707" i="94"/>
  <c r="H707" i="94"/>
  <c r="B708" i="94"/>
  <c r="C708" i="94"/>
  <c r="D708" i="94"/>
  <c r="H708" i="94"/>
  <c r="B709" i="94"/>
  <c r="C709" i="94"/>
  <c r="D709" i="94"/>
  <c r="H709" i="94"/>
  <c r="B710" i="94"/>
  <c r="C710" i="94"/>
  <c r="D710" i="94"/>
  <c r="H710" i="94"/>
  <c r="B711" i="94"/>
  <c r="C711" i="94"/>
  <c r="D711" i="94"/>
  <c r="H711" i="94"/>
  <c r="B712" i="94"/>
  <c r="C712" i="94"/>
  <c r="D712" i="94"/>
  <c r="H712" i="94"/>
  <c r="B713" i="94"/>
  <c r="C713" i="94"/>
  <c r="D713" i="94"/>
  <c r="H713" i="94"/>
  <c r="B714" i="94"/>
  <c r="C714" i="94"/>
  <c r="D714" i="94"/>
  <c r="H714" i="94"/>
  <c r="B715" i="94"/>
  <c r="C715" i="94"/>
  <c r="D715" i="94"/>
  <c r="H715" i="94"/>
  <c r="B716" i="94"/>
  <c r="C716" i="94"/>
  <c r="D716" i="94"/>
  <c r="H716" i="94"/>
  <c r="B717" i="94"/>
  <c r="C717" i="94"/>
  <c r="D717" i="94"/>
  <c r="H717" i="94"/>
  <c r="B718" i="94"/>
  <c r="C718" i="94"/>
  <c r="D718" i="94"/>
  <c r="H718" i="94"/>
  <c r="B719" i="94"/>
  <c r="C719" i="94"/>
  <c r="D719" i="94"/>
  <c r="H719" i="94"/>
  <c r="B720" i="94"/>
  <c r="C720" i="94"/>
  <c r="D720" i="94"/>
  <c r="H720" i="94"/>
  <c r="B721" i="94"/>
  <c r="C721" i="94"/>
  <c r="D721" i="94"/>
  <c r="H721" i="94"/>
  <c r="B722" i="94"/>
  <c r="C722" i="94"/>
  <c r="D722" i="94"/>
  <c r="H722" i="94"/>
  <c r="B723" i="94"/>
  <c r="C723" i="94"/>
  <c r="D723" i="94"/>
  <c r="H723" i="94"/>
  <c r="B724" i="94"/>
  <c r="C724" i="94"/>
  <c r="D724" i="94"/>
  <c r="H724" i="94"/>
  <c r="B725" i="94"/>
  <c r="C725" i="94"/>
  <c r="D725" i="94"/>
  <c r="H725" i="94"/>
  <c r="B726" i="94"/>
  <c r="C726" i="94"/>
  <c r="D726" i="94"/>
  <c r="H726" i="94"/>
  <c r="B727" i="94"/>
  <c r="C727" i="94"/>
  <c r="D727" i="94"/>
  <c r="H727" i="94"/>
  <c r="B728" i="94"/>
  <c r="C728" i="94"/>
  <c r="D728" i="94"/>
  <c r="H728" i="94"/>
  <c r="B729" i="94"/>
  <c r="C729" i="94"/>
  <c r="D729" i="94"/>
  <c r="H729" i="94"/>
  <c r="B730" i="94"/>
  <c r="C730" i="94"/>
  <c r="D730" i="94"/>
  <c r="H730" i="94"/>
  <c r="B731" i="94"/>
  <c r="C731" i="94"/>
  <c r="D731" i="94"/>
  <c r="H731" i="94"/>
  <c r="B732" i="94"/>
  <c r="C732" i="94"/>
  <c r="D732" i="94"/>
  <c r="H732" i="94"/>
  <c r="B733" i="94"/>
  <c r="C733" i="94"/>
  <c r="D733" i="94"/>
  <c r="H733" i="94"/>
  <c r="B734" i="94"/>
  <c r="C734" i="94"/>
  <c r="D734" i="94"/>
  <c r="H734" i="94"/>
  <c r="B735" i="94"/>
  <c r="C735" i="94"/>
  <c r="D735" i="94"/>
  <c r="H735" i="94"/>
  <c r="B736" i="94"/>
  <c r="C736" i="94"/>
  <c r="D736" i="94"/>
  <c r="H736" i="94"/>
  <c r="B737" i="94"/>
  <c r="C737" i="94"/>
  <c r="D737" i="94"/>
  <c r="H737" i="94"/>
  <c r="B738" i="94"/>
  <c r="C738" i="94"/>
  <c r="D738" i="94"/>
  <c r="H738" i="94"/>
  <c r="B739" i="94"/>
  <c r="C739" i="94"/>
  <c r="D739" i="94"/>
  <c r="H739" i="94"/>
  <c r="B740" i="94"/>
  <c r="C740" i="94"/>
  <c r="D740" i="94"/>
  <c r="H740" i="94"/>
  <c r="B741" i="94"/>
  <c r="C741" i="94"/>
  <c r="D741" i="94"/>
  <c r="H741" i="94"/>
  <c r="B742" i="94"/>
  <c r="C742" i="94"/>
  <c r="D742" i="94"/>
  <c r="H742" i="94"/>
  <c r="B743" i="94"/>
  <c r="C743" i="94"/>
  <c r="D743" i="94"/>
  <c r="H743" i="94"/>
  <c r="B744" i="94"/>
  <c r="C744" i="94"/>
  <c r="D744" i="94"/>
  <c r="H744" i="94"/>
  <c r="B745" i="94"/>
  <c r="C745" i="94"/>
  <c r="D745" i="94"/>
  <c r="H745" i="94"/>
  <c r="B746" i="94"/>
  <c r="C746" i="94"/>
  <c r="D746" i="94"/>
  <c r="H746" i="94"/>
  <c r="B747" i="94"/>
  <c r="C747" i="94"/>
  <c r="D747" i="94"/>
  <c r="H747" i="94"/>
  <c r="B748" i="94"/>
  <c r="C748" i="94"/>
  <c r="D748" i="94"/>
  <c r="H748" i="94"/>
  <c r="B749" i="94"/>
  <c r="C749" i="94"/>
  <c r="D749" i="94"/>
  <c r="H749" i="94"/>
  <c r="B750" i="94"/>
  <c r="C750" i="94"/>
  <c r="D750" i="94"/>
  <c r="H750" i="94"/>
  <c r="B751" i="94"/>
  <c r="C751" i="94"/>
  <c r="D751" i="94"/>
  <c r="H751" i="94"/>
  <c r="B752" i="94"/>
  <c r="C752" i="94"/>
  <c r="D752" i="94"/>
  <c r="H752" i="94"/>
  <c r="B753" i="94"/>
  <c r="C753" i="94"/>
  <c r="D753" i="94"/>
  <c r="H753" i="94"/>
  <c r="B754" i="94"/>
  <c r="C754" i="94"/>
  <c r="D754" i="94"/>
  <c r="H754" i="94"/>
  <c r="B755" i="94"/>
  <c r="C755" i="94"/>
  <c r="D755" i="94"/>
  <c r="H755" i="94"/>
  <c r="B756" i="94"/>
  <c r="C756" i="94"/>
  <c r="D756" i="94"/>
  <c r="H756" i="94"/>
  <c r="B757" i="94"/>
  <c r="C757" i="94"/>
  <c r="D757" i="94"/>
  <c r="H757" i="94"/>
  <c r="B758" i="94"/>
  <c r="C758" i="94"/>
  <c r="D758" i="94"/>
  <c r="H758" i="94"/>
  <c r="B759" i="94"/>
  <c r="C759" i="94"/>
  <c r="D759" i="94"/>
  <c r="H759" i="94"/>
  <c r="B760" i="94"/>
  <c r="C760" i="94"/>
  <c r="D760" i="94"/>
  <c r="H760" i="94"/>
  <c r="B761" i="94"/>
  <c r="C761" i="94"/>
  <c r="D761" i="94"/>
  <c r="H761" i="94"/>
  <c r="B762" i="94"/>
  <c r="C762" i="94"/>
  <c r="D762" i="94"/>
  <c r="H762" i="94"/>
  <c r="B763" i="94"/>
  <c r="C763" i="94"/>
  <c r="D763" i="94"/>
  <c r="H763" i="94"/>
  <c r="B764" i="94"/>
  <c r="C764" i="94"/>
  <c r="D764" i="94"/>
  <c r="H764" i="94"/>
  <c r="B765" i="94"/>
  <c r="C765" i="94"/>
  <c r="D765" i="94"/>
  <c r="H765" i="94"/>
  <c r="B766" i="94"/>
  <c r="C766" i="94"/>
  <c r="D766" i="94"/>
  <c r="H766" i="94"/>
  <c r="B767" i="94"/>
  <c r="C767" i="94"/>
  <c r="D767" i="94"/>
  <c r="H767" i="94"/>
  <c r="B768" i="94"/>
  <c r="C768" i="94"/>
  <c r="D768" i="94"/>
  <c r="H768" i="94"/>
  <c r="B769" i="94"/>
  <c r="C769" i="94"/>
  <c r="D769" i="94"/>
  <c r="H769" i="94"/>
  <c r="B770" i="94"/>
  <c r="C770" i="94"/>
  <c r="D770" i="94"/>
  <c r="H770" i="94"/>
  <c r="B771" i="94"/>
  <c r="C771" i="94"/>
  <c r="D771" i="94"/>
  <c r="H771" i="94"/>
  <c r="B772" i="94"/>
  <c r="C772" i="94"/>
  <c r="D772" i="94"/>
  <c r="H772" i="94"/>
  <c r="B773" i="94"/>
  <c r="C773" i="94"/>
  <c r="D773" i="94"/>
  <c r="H773" i="94"/>
  <c r="B774" i="94"/>
  <c r="C774" i="94"/>
  <c r="D774" i="94"/>
  <c r="H774" i="94"/>
  <c r="B775" i="94"/>
  <c r="C775" i="94"/>
  <c r="D775" i="94"/>
  <c r="H775" i="94"/>
  <c r="B776" i="94"/>
  <c r="C776" i="94"/>
  <c r="D776" i="94"/>
  <c r="H776" i="94"/>
  <c r="B777" i="94"/>
  <c r="C777" i="94"/>
  <c r="D777" i="94"/>
  <c r="H777" i="94"/>
  <c r="B778" i="94"/>
  <c r="C778" i="94"/>
  <c r="D778" i="94"/>
  <c r="H778" i="94"/>
  <c r="B779" i="94"/>
  <c r="C779" i="94"/>
  <c r="D779" i="94"/>
  <c r="H779" i="94"/>
  <c r="B780" i="94"/>
  <c r="C780" i="94"/>
  <c r="D780" i="94"/>
  <c r="H780" i="94"/>
  <c r="B781" i="94"/>
  <c r="C781" i="94"/>
  <c r="D781" i="94"/>
  <c r="H781" i="94"/>
  <c r="B782" i="94"/>
  <c r="C782" i="94"/>
  <c r="D782" i="94"/>
  <c r="H782" i="94"/>
  <c r="B783" i="94"/>
  <c r="C783" i="94"/>
  <c r="D783" i="94"/>
  <c r="H783" i="94"/>
  <c r="B784" i="94"/>
  <c r="C784" i="94"/>
  <c r="D784" i="94"/>
  <c r="H784" i="94"/>
  <c r="B785" i="94"/>
  <c r="C785" i="94"/>
  <c r="D785" i="94"/>
  <c r="H785" i="94"/>
  <c r="B786" i="94"/>
  <c r="C786" i="94"/>
  <c r="D786" i="94"/>
  <c r="H786" i="94"/>
  <c r="B787" i="94"/>
  <c r="C787" i="94"/>
  <c r="D787" i="94"/>
  <c r="H787" i="94"/>
  <c r="B788" i="94"/>
  <c r="C788" i="94"/>
  <c r="D788" i="94"/>
  <c r="H788" i="94"/>
  <c r="B789" i="94"/>
  <c r="C789" i="94"/>
  <c r="D789" i="94"/>
  <c r="H789" i="94"/>
  <c r="B790" i="94"/>
  <c r="C790" i="94"/>
  <c r="D790" i="94"/>
  <c r="H790" i="94"/>
  <c r="B791" i="94"/>
  <c r="C791" i="94"/>
  <c r="D791" i="94"/>
  <c r="H791" i="94"/>
  <c r="B792" i="94"/>
  <c r="C792" i="94"/>
  <c r="D792" i="94"/>
  <c r="H792" i="94"/>
  <c r="B793" i="94"/>
  <c r="C793" i="94"/>
  <c r="D793" i="94"/>
  <c r="H793" i="94"/>
  <c r="B794" i="94"/>
  <c r="C794" i="94"/>
  <c r="D794" i="94"/>
  <c r="H794" i="94"/>
  <c r="B795" i="94"/>
  <c r="C795" i="94"/>
  <c r="D795" i="94"/>
  <c r="H795" i="94"/>
  <c r="B796" i="94"/>
  <c r="C796" i="94"/>
  <c r="D796" i="94"/>
  <c r="H796" i="94"/>
  <c r="B797" i="94"/>
  <c r="C797" i="94"/>
  <c r="D797" i="94"/>
  <c r="H797" i="94"/>
  <c r="B798" i="94"/>
  <c r="C798" i="94"/>
  <c r="D798" i="94"/>
  <c r="H798" i="94"/>
  <c r="B799" i="94"/>
  <c r="C799" i="94"/>
  <c r="D799" i="94"/>
  <c r="H799" i="94"/>
  <c r="B800" i="94"/>
  <c r="C800" i="94"/>
  <c r="D800" i="94"/>
  <c r="H800" i="94"/>
  <c r="B801" i="94"/>
  <c r="C801" i="94"/>
  <c r="D801" i="94"/>
  <c r="H801" i="94"/>
  <c r="B802" i="94"/>
  <c r="C802" i="94"/>
  <c r="D802" i="94"/>
  <c r="H802" i="94"/>
  <c r="B803" i="94"/>
  <c r="C803" i="94"/>
  <c r="D803" i="94"/>
  <c r="H803" i="94"/>
  <c r="B804" i="94"/>
  <c r="C804" i="94"/>
  <c r="D804" i="94"/>
  <c r="H804" i="94"/>
  <c r="B805" i="94"/>
  <c r="C805" i="94"/>
  <c r="D805" i="94"/>
  <c r="H805" i="94"/>
  <c r="B806" i="94"/>
  <c r="C806" i="94"/>
  <c r="D806" i="94"/>
  <c r="H806" i="94"/>
  <c r="B807" i="94"/>
  <c r="C807" i="94"/>
  <c r="D807" i="94"/>
  <c r="H807" i="94"/>
  <c r="B808" i="94"/>
  <c r="C808" i="94"/>
  <c r="D808" i="94"/>
  <c r="H808" i="94"/>
  <c r="B809" i="94"/>
  <c r="C809" i="94"/>
  <c r="D809" i="94"/>
  <c r="H809" i="94"/>
  <c r="B810" i="94"/>
  <c r="C810" i="94"/>
  <c r="D810" i="94"/>
  <c r="H810" i="94"/>
  <c r="B811" i="94"/>
  <c r="C811" i="94"/>
  <c r="D811" i="94"/>
  <c r="H811" i="94"/>
  <c r="B812" i="94"/>
  <c r="C812" i="94"/>
  <c r="D812" i="94"/>
  <c r="H812" i="94"/>
  <c r="B813" i="94"/>
  <c r="C813" i="94"/>
  <c r="D813" i="94"/>
  <c r="H813" i="94"/>
  <c r="B814" i="94"/>
  <c r="C814" i="94"/>
  <c r="D814" i="94"/>
  <c r="H814" i="94"/>
  <c r="B815" i="94"/>
  <c r="C815" i="94"/>
  <c r="D815" i="94"/>
  <c r="H815" i="94"/>
  <c r="B816" i="94"/>
  <c r="C816" i="94"/>
  <c r="D816" i="94"/>
  <c r="H816" i="94"/>
  <c r="B817" i="94"/>
  <c r="C817" i="94"/>
  <c r="D817" i="94"/>
  <c r="H817" i="94"/>
  <c r="B818" i="94"/>
  <c r="C818" i="94"/>
  <c r="D818" i="94"/>
  <c r="H818" i="94"/>
  <c r="B819" i="94"/>
  <c r="C819" i="94"/>
  <c r="D819" i="94"/>
  <c r="H819" i="94"/>
  <c r="B820" i="94"/>
  <c r="C820" i="94"/>
  <c r="D820" i="94"/>
  <c r="H820" i="94"/>
  <c r="B821" i="94"/>
  <c r="C821" i="94"/>
  <c r="D821" i="94"/>
  <c r="H821" i="94"/>
  <c r="B822" i="94"/>
  <c r="C822" i="94"/>
  <c r="D822" i="94"/>
  <c r="H822" i="94"/>
  <c r="B823" i="94"/>
  <c r="C823" i="94"/>
  <c r="D823" i="94"/>
  <c r="H823" i="94"/>
  <c r="B824" i="94"/>
  <c r="C824" i="94"/>
  <c r="D824" i="94"/>
  <c r="H824" i="94"/>
  <c r="B825" i="94"/>
  <c r="C825" i="94"/>
  <c r="D825" i="94"/>
  <c r="H825" i="94"/>
  <c r="B826" i="94"/>
  <c r="C826" i="94"/>
  <c r="D826" i="94"/>
  <c r="H826" i="94"/>
  <c r="B827" i="94"/>
  <c r="C827" i="94"/>
  <c r="D827" i="94"/>
  <c r="H827" i="94"/>
  <c r="B828" i="94"/>
  <c r="C828" i="94"/>
  <c r="D828" i="94"/>
  <c r="H828" i="94"/>
  <c r="B829" i="94"/>
  <c r="C829" i="94"/>
  <c r="D829" i="94"/>
  <c r="H829" i="94"/>
  <c r="B830" i="94"/>
  <c r="C830" i="94"/>
  <c r="D830" i="94"/>
  <c r="H830" i="94"/>
  <c r="B831" i="94"/>
  <c r="C831" i="94"/>
  <c r="D831" i="94"/>
  <c r="H831" i="94"/>
  <c r="B832" i="94"/>
  <c r="C832" i="94"/>
  <c r="D832" i="94"/>
  <c r="H832" i="94"/>
  <c r="B833" i="94"/>
  <c r="C833" i="94"/>
  <c r="D833" i="94"/>
  <c r="H833" i="94"/>
  <c r="B834" i="94"/>
  <c r="C834" i="94"/>
  <c r="D834" i="94"/>
  <c r="H834" i="94"/>
  <c r="B835" i="94"/>
  <c r="C835" i="94"/>
  <c r="D835" i="94"/>
  <c r="H835" i="94"/>
  <c r="B836" i="94"/>
  <c r="C836" i="94"/>
  <c r="D836" i="94"/>
  <c r="H836" i="94"/>
  <c r="B837" i="94"/>
  <c r="C837" i="94"/>
  <c r="D837" i="94"/>
  <c r="H837" i="94"/>
  <c r="B838" i="94"/>
  <c r="C838" i="94"/>
  <c r="D838" i="94"/>
  <c r="H838" i="94"/>
  <c r="B839" i="94"/>
  <c r="C839" i="94"/>
  <c r="D839" i="94"/>
  <c r="H839" i="94"/>
  <c r="B840" i="94"/>
  <c r="C840" i="94"/>
  <c r="D840" i="94"/>
  <c r="H840" i="94"/>
  <c r="B841" i="94"/>
  <c r="C841" i="94"/>
  <c r="D841" i="94"/>
  <c r="H841" i="94"/>
  <c r="B842" i="94"/>
  <c r="C842" i="94"/>
  <c r="D842" i="94"/>
  <c r="H842" i="94"/>
  <c r="B843" i="94"/>
  <c r="C843" i="94"/>
  <c r="D843" i="94"/>
  <c r="H843" i="94"/>
  <c r="B844" i="94"/>
  <c r="C844" i="94"/>
  <c r="D844" i="94"/>
  <c r="H844" i="94"/>
  <c r="B845" i="94"/>
  <c r="C845" i="94"/>
  <c r="D845" i="94"/>
  <c r="H845" i="94"/>
  <c r="B846" i="94"/>
  <c r="C846" i="94"/>
  <c r="D846" i="94"/>
  <c r="H846" i="94"/>
  <c r="B847" i="94"/>
  <c r="C847" i="94"/>
  <c r="D847" i="94"/>
  <c r="H847" i="94"/>
  <c r="B848" i="94"/>
  <c r="C848" i="94"/>
  <c r="D848" i="94"/>
  <c r="H848" i="94"/>
  <c r="B849" i="94"/>
  <c r="C849" i="94"/>
  <c r="D849" i="94"/>
  <c r="H849" i="94"/>
  <c r="B850" i="94"/>
  <c r="C850" i="94"/>
  <c r="D850" i="94"/>
  <c r="H850" i="94"/>
  <c r="B851" i="94"/>
  <c r="C851" i="94"/>
  <c r="D851" i="94"/>
  <c r="H851" i="94"/>
  <c r="B852" i="94"/>
  <c r="C852" i="94"/>
  <c r="D852" i="94"/>
  <c r="H852" i="94"/>
  <c r="B853" i="94"/>
  <c r="C853" i="94"/>
  <c r="D853" i="94"/>
  <c r="H853" i="94"/>
  <c r="B854" i="94"/>
  <c r="C854" i="94"/>
  <c r="D854" i="94"/>
  <c r="H854" i="94"/>
  <c r="B855" i="94"/>
  <c r="C855" i="94"/>
  <c r="D855" i="94"/>
  <c r="H855" i="94"/>
  <c r="B856" i="94"/>
  <c r="C856" i="94"/>
  <c r="D856" i="94"/>
  <c r="H856" i="94"/>
  <c r="B857" i="94"/>
  <c r="C857" i="94"/>
  <c r="D857" i="94"/>
  <c r="H857" i="94"/>
  <c r="B858" i="94"/>
  <c r="C858" i="94"/>
  <c r="D858" i="94"/>
  <c r="H858" i="94"/>
  <c r="B859" i="94"/>
  <c r="C859" i="94"/>
  <c r="D859" i="94"/>
  <c r="H859" i="94"/>
  <c r="B860" i="94"/>
  <c r="C860" i="94"/>
  <c r="D860" i="94"/>
  <c r="H860" i="94"/>
  <c r="B861" i="94"/>
  <c r="C861" i="94"/>
  <c r="D861" i="94"/>
  <c r="H861" i="94"/>
  <c r="B862" i="94"/>
  <c r="C862" i="94"/>
  <c r="D862" i="94"/>
  <c r="H862" i="94"/>
  <c r="B863" i="94"/>
  <c r="C863" i="94"/>
  <c r="D863" i="94"/>
  <c r="H863" i="94"/>
  <c r="B864" i="94"/>
  <c r="C864" i="94"/>
  <c r="D864" i="94"/>
  <c r="H864" i="94"/>
  <c r="B865" i="94"/>
  <c r="C865" i="94"/>
  <c r="D865" i="94"/>
  <c r="H865" i="94"/>
  <c r="B866" i="94"/>
  <c r="C866" i="94"/>
  <c r="D866" i="94"/>
  <c r="H866" i="94"/>
  <c r="B867" i="94"/>
  <c r="C867" i="94"/>
  <c r="D867" i="94"/>
  <c r="H867" i="94"/>
  <c r="B868" i="94"/>
  <c r="C868" i="94"/>
  <c r="D868" i="94"/>
  <c r="H868" i="94"/>
  <c r="B869" i="94"/>
  <c r="C869" i="94"/>
  <c r="D869" i="94"/>
  <c r="H869" i="94"/>
  <c r="B870" i="94"/>
  <c r="C870" i="94"/>
  <c r="D870" i="94"/>
  <c r="H870" i="94"/>
  <c r="B871" i="94"/>
  <c r="C871" i="94"/>
  <c r="D871" i="94"/>
  <c r="H871" i="94"/>
  <c r="B872" i="94"/>
  <c r="C872" i="94"/>
  <c r="D872" i="94"/>
  <c r="H872" i="94"/>
  <c r="B873" i="94"/>
  <c r="C873" i="94"/>
  <c r="D873" i="94"/>
  <c r="H873" i="94"/>
  <c r="B874" i="94"/>
  <c r="C874" i="94"/>
  <c r="D874" i="94"/>
  <c r="H874" i="94"/>
  <c r="B875" i="94"/>
  <c r="C875" i="94"/>
  <c r="D875" i="94"/>
  <c r="H875" i="94"/>
  <c r="B876" i="94"/>
  <c r="C876" i="94"/>
  <c r="D876" i="94"/>
  <c r="H876" i="94"/>
  <c r="B877" i="94"/>
  <c r="C877" i="94"/>
  <c r="D877" i="94"/>
  <c r="H877" i="94"/>
  <c r="B878" i="94"/>
  <c r="C878" i="94"/>
  <c r="D878" i="94"/>
  <c r="H878" i="94"/>
  <c r="B879" i="94"/>
  <c r="C879" i="94"/>
  <c r="D879" i="94"/>
  <c r="H879" i="94"/>
  <c r="B880" i="94"/>
  <c r="C880" i="94"/>
  <c r="D880" i="94"/>
  <c r="H880" i="94"/>
  <c r="B881" i="94"/>
  <c r="C881" i="94"/>
  <c r="D881" i="94"/>
  <c r="H881" i="94"/>
  <c r="B882" i="94"/>
  <c r="C882" i="94"/>
  <c r="D882" i="94"/>
  <c r="H882" i="94"/>
  <c r="B883" i="94"/>
  <c r="C883" i="94"/>
  <c r="D883" i="94"/>
  <c r="H883" i="94"/>
  <c r="B884" i="94"/>
  <c r="C884" i="94"/>
  <c r="D884" i="94"/>
  <c r="H884" i="94"/>
  <c r="B885" i="94"/>
  <c r="C885" i="94"/>
  <c r="D885" i="94"/>
  <c r="H885" i="94"/>
  <c r="B886" i="94"/>
  <c r="C886" i="94"/>
  <c r="D886" i="94"/>
  <c r="H886" i="94"/>
  <c r="B887" i="94"/>
  <c r="C887" i="94"/>
  <c r="D887" i="94"/>
  <c r="H887" i="94"/>
  <c r="B888" i="94"/>
  <c r="C888" i="94"/>
  <c r="D888" i="94"/>
  <c r="H888" i="94"/>
  <c r="B889" i="94"/>
  <c r="C889" i="94"/>
  <c r="D889" i="94"/>
  <c r="H889" i="94"/>
  <c r="B890" i="94"/>
  <c r="C890" i="94"/>
  <c r="D890" i="94"/>
  <c r="H890" i="94"/>
  <c r="B891" i="94"/>
  <c r="C891" i="94"/>
  <c r="D891" i="94"/>
  <c r="H891" i="94"/>
  <c r="B892" i="94"/>
  <c r="C892" i="94"/>
  <c r="D892" i="94"/>
  <c r="H892" i="94"/>
  <c r="B893" i="94"/>
  <c r="C893" i="94"/>
  <c r="D893" i="94"/>
  <c r="H893" i="94"/>
  <c r="B894" i="94"/>
  <c r="C894" i="94"/>
  <c r="D894" i="94"/>
  <c r="H894" i="94"/>
  <c r="B895" i="94"/>
  <c r="C895" i="94"/>
  <c r="D895" i="94"/>
  <c r="H895" i="94"/>
  <c r="B896" i="94"/>
  <c r="C896" i="94"/>
  <c r="D896" i="94"/>
  <c r="H896" i="94"/>
  <c r="B897" i="94"/>
  <c r="C897" i="94"/>
  <c r="D897" i="94"/>
  <c r="H897" i="94"/>
  <c r="B898" i="94"/>
  <c r="C898" i="94"/>
  <c r="D898" i="94"/>
  <c r="H898" i="94"/>
  <c r="B899" i="94"/>
  <c r="C899" i="94"/>
  <c r="D899" i="94"/>
  <c r="H899" i="94"/>
  <c r="B900" i="94"/>
  <c r="C900" i="94"/>
  <c r="D900" i="94"/>
  <c r="H900" i="94"/>
  <c r="B901" i="94"/>
  <c r="C901" i="94"/>
  <c r="D901" i="94"/>
  <c r="H901" i="94"/>
  <c r="B902" i="94"/>
  <c r="C902" i="94"/>
  <c r="D902" i="94"/>
  <c r="H902" i="94"/>
  <c r="B903" i="94"/>
  <c r="C903" i="94"/>
  <c r="D903" i="94"/>
  <c r="H903" i="94"/>
  <c r="B904" i="94"/>
  <c r="C904" i="94"/>
  <c r="D904" i="94"/>
  <c r="H904" i="94"/>
  <c r="B905" i="94"/>
  <c r="C905" i="94"/>
  <c r="D905" i="94"/>
  <c r="H905" i="94"/>
  <c r="B906" i="94"/>
  <c r="C906" i="94"/>
  <c r="D906" i="94"/>
  <c r="H906" i="94"/>
  <c r="B907" i="94"/>
  <c r="C907" i="94"/>
  <c r="D907" i="94"/>
  <c r="H907" i="94"/>
  <c r="B908" i="94"/>
  <c r="C908" i="94"/>
  <c r="D908" i="94"/>
  <c r="H908" i="94"/>
  <c r="B909" i="94"/>
  <c r="C909" i="94"/>
  <c r="D909" i="94"/>
  <c r="H909" i="94"/>
  <c r="B910" i="94"/>
  <c r="C910" i="94"/>
  <c r="D910" i="94"/>
  <c r="H910" i="94"/>
  <c r="B911" i="94"/>
  <c r="C911" i="94"/>
  <c r="D911" i="94"/>
  <c r="H911" i="94"/>
  <c r="B912" i="94"/>
  <c r="C912" i="94"/>
  <c r="D912" i="94"/>
  <c r="H912" i="94"/>
  <c r="B913" i="94"/>
  <c r="C913" i="94"/>
  <c r="D913" i="94"/>
  <c r="H913" i="94"/>
  <c r="B914" i="94"/>
  <c r="C914" i="94"/>
  <c r="D914" i="94"/>
  <c r="H914" i="94"/>
  <c r="B915" i="94"/>
  <c r="C915" i="94"/>
  <c r="D915" i="94"/>
  <c r="H915" i="94"/>
  <c r="B916" i="94"/>
  <c r="C916" i="94"/>
  <c r="D916" i="94"/>
  <c r="H916" i="94"/>
  <c r="B917" i="94"/>
  <c r="C917" i="94"/>
  <c r="D917" i="94"/>
  <c r="H917" i="94"/>
  <c r="B918" i="94"/>
  <c r="C918" i="94"/>
  <c r="D918" i="94"/>
  <c r="H918" i="94"/>
  <c r="B919" i="94"/>
  <c r="C919" i="94"/>
  <c r="D919" i="94"/>
  <c r="H919" i="94"/>
  <c r="B920" i="94"/>
  <c r="C920" i="94"/>
  <c r="D920" i="94"/>
  <c r="H920" i="94"/>
  <c r="B921" i="94"/>
  <c r="C921" i="94"/>
  <c r="D921" i="94"/>
  <c r="H921" i="94"/>
  <c r="B922" i="94"/>
  <c r="C922" i="94"/>
  <c r="D922" i="94"/>
  <c r="H922" i="94"/>
  <c r="B923" i="94"/>
  <c r="C923" i="94"/>
  <c r="D923" i="94"/>
  <c r="H923" i="94"/>
  <c r="B924" i="94"/>
  <c r="C924" i="94"/>
  <c r="D924" i="94"/>
  <c r="H924" i="94"/>
  <c r="B925" i="94"/>
  <c r="C925" i="94"/>
  <c r="D925" i="94"/>
  <c r="H925" i="94"/>
  <c r="B926" i="94"/>
  <c r="C926" i="94"/>
  <c r="D926" i="94"/>
  <c r="H926" i="94"/>
  <c r="B927" i="94"/>
  <c r="C927" i="94"/>
  <c r="D927" i="94"/>
  <c r="H927" i="94"/>
  <c r="B928" i="94"/>
  <c r="C928" i="94"/>
  <c r="D928" i="94"/>
  <c r="H928" i="94"/>
  <c r="B929" i="94"/>
  <c r="C929" i="94"/>
  <c r="D929" i="94"/>
  <c r="H929" i="94"/>
  <c r="B930" i="94"/>
  <c r="C930" i="94"/>
  <c r="D930" i="94"/>
  <c r="H930" i="94"/>
  <c r="B931" i="94"/>
  <c r="C931" i="94"/>
  <c r="D931" i="94"/>
  <c r="H931" i="94"/>
  <c r="B932" i="94"/>
  <c r="C932" i="94"/>
  <c r="D932" i="94"/>
  <c r="H932" i="94"/>
  <c r="B933" i="94"/>
  <c r="C933" i="94"/>
  <c r="D933" i="94"/>
  <c r="H933" i="94"/>
  <c r="B934" i="94"/>
  <c r="C934" i="94"/>
  <c r="D934" i="94"/>
  <c r="H934" i="94"/>
  <c r="B935" i="94"/>
  <c r="C935" i="94"/>
  <c r="D935" i="94"/>
  <c r="H935" i="94"/>
  <c r="B936" i="94"/>
  <c r="C936" i="94"/>
  <c r="D936" i="94"/>
  <c r="H936" i="94"/>
  <c r="B937" i="94"/>
  <c r="C937" i="94"/>
  <c r="D937" i="94"/>
  <c r="H937" i="94"/>
  <c r="B938" i="94"/>
  <c r="C938" i="94"/>
  <c r="D938" i="94"/>
  <c r="H938" i="94"/>
  <c r="B939" i="94"/>
  <c r="C939" i="94"/>
  <c r="D939" i="94"/>
  <c r="H939" i="94"/>
  <c r="B940" i="94"/>
  <c r="C940" i="94"/>
  <c r="D940" i="94"/>
  <c r="H940" i="94"/>
  <c r="B941" i="94"/>
  <c r="C941" i="94"/>
  <c r="D941" i="94"/>
  <c r="H941" i="94"/>
  <c r="B942" i="94"/>
  <c r="C942" i="94"/>
  <c r="D942" i="94"/>
  <c r="H942" i="94"/>
  <c r="B943" i="94"/>
  <c r="C943" i="94"/>
  <c r="D943" i="94"/>
  <c r="H943" i="94"/>
  <c r="B944" i="94"/>
  <c r="C944" i="94"/>
  <c r="D944" i="94"/>
  <c r="H944" i="94"/>
  <c r="B945" i="94"/>
  <c r="C945" i="94"/>
  <c r="D945" i="94"/>
  <c r="H945" i="94"/>
  <c r="B946" i="94"/>
  <c r="C946" i="94"/>
  <c r="D946" i="94"/>
  <c r="H946" i="94"/>
  <c r="B947" i="94"/>
  <c r="C947" i="94"/>
  <c r="D947" i="94"/>
  <c r="H947" i="94"/>
  <c r="B948" i="94"/>
  <c r="C948" i="94"/>
  <c r="D948" i="94"/>
  <c r="H948" i="94"/>
  <c r="B949" i="94"/>
  <c r="C949" i="94"/>
  <c r="D949" i="94"/>
  <c r="H949" i="94"/>
  <c r="B950" i="94"/>
  <c r="C950" i="94"/>
  <c r="D950" i="94"/>
  <c r="H950" i="94"/>
  <c r="B951" i="94"/>
  <c r="C951" i="94"/>
  <c r="D951" i="94"/>
  <c r="H951" i="94"/>
  <c r="B952" i="94"/>
  <c r="C952" i="94"/>
  <c r="D952" i="94"/>
  <c r="H952" i="94"/>
  <c r="B953" i="94"/>
  <c r="C953" i="94"/>
  <c r="D953" i="94"/>
  <c r="H953" i="94"/>
  <c r="B954" i="94"/>
  <c r="C954" i="94"/>
  <c r="D954" i="94"/>
  <c r="H954" i="94"/>
  <c r="B955" i="94"/>
  <c r="C955" i="94"/>
  <c r="D955" i="94"/>
  <c r="H955" i="94"/>
  <c r="B956" i="94"/>
  <c r="C956" i="94"/>
  <c r="D956" i="94"/>
  <c r="H956" i="94"/>
  <c r="B957" i="94"/>
  <c r="C957" i="94"/>
  <c r="D957" i="94"/>
  <c r="H957" i="94"/>
  <c r="B958" i="94"/>
  <c r="C958" i="94"/>
  <c r="D958" i="94"/>
  <c r="H958" i="94"/>
  <c r="B959" i="94"/>
  <c r="C959" i="94"/>
  <c r="D959" i="94"/>
  <c r="H959" i="94"/>
  <c r="B960" i="94"/>
  <c r="C960" i="94"/>
  <c r="D960" i="94"/>
  <c r="H960" i="94"/>
  <c r="B961" i="94"/>
  <c r="C961" i="94"/>
  <c r="D961" i="94"/>
  <c r="H961" i="94"/>
  <c r="B962" i="94"/>
  <c r="C962" i="94"/>
  <c r="D962" i="94"/>
  <c r="H962" i="94"/>
  <c r="B963" i="94"/>
  <c r="C963" i="94"/>
  <c r="D963" i="94"/>
  <c r="H963" i="94"/>
  <c r="B964" i="94"/>
  <c r="C964" i="94"/>
  <c r="D964" i="94"/>
  <c r="H964" i="94"/>
  <c r="B965" i="94"/>
  <c r="C965" i="94"/>
  <c r="D965" i="94"/>
  <c r="H965" i="94"/>
  <c r="B966" i="94"/>
  <c r="C966" i="94"/>
  <c r="D966" i="94"/>
  <c r="H966" i="94"/>
  <c r="B967" i="94"/>
  <c r="C967" i="94"/>
  <c r="D967" i="94"/>
  <c r="H967" i="94"/>
  <c r="B968" i="94"/>
  <c r="C968" i="94"/>
  <c r="D968" i="94"/>
  <c r="H968" i="94"/>
  <c r="B969" i="94"/>
  <c r="C969" i="94"/>
  <c r="D969" i="94"/>
  <c r="H969" i="94"/>
  <c r="B970" i="94"/>
  <c r="C970" i="94"/>
  <c r="D970" i="94"/>
  <c r="H970" i="94"/>
  <c r="B971" i="94"/>
  <c r="C971" i="94"/>
  <c r="D971" i="94"/>
  <c r="H971" i="94"/>
  <c r="B972" i="94"/>
  <c r="C972" i="94"/>
  <c r="D972" i="94"/>
  <c r="H972" i="94"/>
  <c r="B973" i="94"/>
  <c r="C973" i="94"/>
  <c r="D973" i="94"/>
  <c r="H973" i="94"/>
  <c r="B974" i="94"/>
  <c r="C974" i="94"/>
  <c r="D974" i="94"/>
  <c r="H974" i="94"/>
  <c r="B975" i="94"/>
  <c r="C975" i="94"/>
  <c r="D975" i="94"/>
  <c r="H975" i="94"/>
  <c r="B976" i="94"/>
  <c r="C976" i="94"/>
  <c r="D976" i="94"/>
  <c r="H976" i="94"/>
  <c r="B977" i="94"/>
  <c r="C977" i="94"/>
  <c r="D977" i="94"/>
  <c r="H977" i="94"/>
  <c r="B978" i="94"/>
  <c r="C978" i="94"/>
  <c r="D978" i="94"/>
  <c r="H978" i="94"/>
  <c r="B979" i="94"/>
  <c r="C979" i="94"/>
  <c r="D979" i="94"/>
  <c r="H979" i="94"/>
  <c r="B980" i="94"/>
  <c r="C980" i="94"/>
  <c r="D980" i="94"/>
  <c r="H980" i="94"/>
  <c r="B981" i="94"/>
  <c r="C981" i="94"/>
  <c r="D981" i="94"/>
  <c r="H981" i="94"/>
  <c r="B982" i="94"/>
  <c r="C982" i="94"/>
  <c r="D982" i="94"/>
  <c r="H982" i="94"/>
  <c r="B983" i="94"/>
  <c r="C983" i="94"/>
  <c r="D983" i="94"/>
  <c r="H983" i="94"/>
  <c r="B984" i="94"/>
  <c r="C984" i="94"/>
  <c r="D984" i="94"/>
  <c r="H984" i="94"/>
  <c r="B985" i="94"/>
  <c r="C985" i="94"/>
  <c r="D985" i="94"/>
  <c r="H985" i="94"/>
  <c r="B986" i="94"/>
  <c r="C986" i="94"/>
  <c r="D986" i="94"/>
  <c r="H986" i="94"/>
  <c r="B987" i="94"/>
  <c r="C987" i="94"/>
  <c r="D987" i="94"/>
  <c r="H987" i="94"/>
  <c r="B988" i="94"/>
  <c r="C988" i="94"/>
  <c r="D988" i="94"/>
  <c r="H988" i="94"/>
  <c r="K988" i="94"/>
  <c r="L988" i="94"/>
  <c r="M988" i="94"/>
  <c r="N988" i="94"/>
  <c r="O988" i="94"/>
  <c r="P988" i="94"/>
  <c r="A988" i="94" s="1"/>
  <c r="B989" i="94"/>
  <c r="C989" i="94"/>
  <c r="D989" i="94"/>
  <c r="H989" i="94"/>
  <c r="K989" i="94"/>
  <c r="L989" i="94"/>
  <c r="M989" i="94"/>
  <c r="N989" i="94"/>
  <c r="O989" i="94"/>
  <c r="P989" i="94"/>
  <c r="A989" i="94" s="1"/>
  <c r="B990" i="94"/>
  <c r="C990" i="94"/>
  <c r="D990" i="94"/>
  <c r="H990" i="94"/>
  <c r="K990" i="94"/>
  <c r="L990" i="94"/>
  <c r="M990" i="94"/>
  <c r="N990" i="94"/>
  <c r="O990" i="94"/>
  <c r="P990" i="94"/>
  <c r="A990" i="94" s="1"/>
  <c r="B991" i="94"/>
  <c r="C991" i="94"/>
  <c r="D991" i="94"/>
  <c r="H991" i="94"/>
  <c r="K991" i="94"/>
  <c r="L991" i="94"/>
  <c r="M991" i="94"/>
  <c r="N991" i="94"/>
  <c r="O991" i="94"/>
  <c r="P991" i="94"/>
  <c r="A991" i="94" s="1"/>
  <c r="B992" i="94"/>
  <c r="C992" i="94"/>
  <c r="D992" i="94"/>
  <c r="H992" i="94"/>
  <c r="K992" i="94"/>
  <c r="L992" i="94"/>
  <c r="M992" i="94"/>
  <c r="N992" i="94"/>
  <c r="O992" i="94"/>
  <c r="P992" i="94"/>
  <c r="A992" i="94" s="1"/>
  <c r="B993" i="94"/>
  <c r="C993" i="94"/>
  <c r="D993" i="94"/>
  <c r="H993" i="94"/>
  <c r="K993" i="94"/>
  <c r="L993" i="94"/>
  <c r="M993" i="94"/>
  <c r="N993" i="94"/>
  <c r="O993" i="94"/>
  <c r="P993" i="94"/>
  <c r="A993" i="94" s="1"/>
  <c r="B994" i="94"/>
  <c r="C994" i="94"/>
  <c r="D994" i="94"/>
  <c r="H994" i="94"/>
  <c r="K994" i="94"/>
  <c r="L994" i="94"/>
  <c r="M994" i="94"/>
  <c r="N994" i="94"/>
  <c r="O994" i="94"/>
  <c r="P994" i="94"/>
  <c r="A994" i="94" s="1"/>
  <c r="B995" i="94"/>
  <c r="C995" i="94"/>
  <c r="D995" i="94"/>
  <c r="H995" i="94"/>
  <c r="K995" i="94"/>
  <c r="L995" i="94"/>
  <c r="M995" i="94"/>
  <c r="N995" i="94"/>
  <c r="O995" i="94"/>
  <c r="P995" i="94"/>
  <c r="A995" i="94" s="1"/>
  <c r="B996" i="94"/>
  <c r="C996" i="94"/>
  <c r="D996" i="94"/>
  <c r="H996" i="94"/>
  <c r="K996" i="94"/>
  <c r="L996" i="94"/>
  <c r="M996" i="94"/>
  <c r="N996" i="94"/>
  <c r="O996" i="94"/>
  <c r="P996" i="94"/>
  <c r="A996" i="94" s="1"/>
  <c r="B997" i="94"/>
  <c r="C997" i="94"/>
  <c r="D997" i="94"/>
  <c r="H997" i="94"/>
  <c r="K997" i="94"/>
  <c r="L997" i="94"/>
  <c r="M997" i="94"/>
  <c r="N997" i="94"/>
  <c r="O997" i="94"/>
  <c r="P997" i="94"/>
  <c r="A997" i="94" s="1"/>
  <c r="B998" i="94"/>
  <c r="C998" i="94"/>
  <c r="D998" i="94"/>
  <c r="H998" i="94"/>
  <c r="K998" i="94"/>
  <c r="L998" i="94"/>
  <c r="M998" i="94"/>
  <c r="N998" i="94"/>
  <c r="O998" i="94"/>
  <c r="P998" i="94"/>
  <c r="A998" i="94" s="1"/>
  <c r="B999" i="94"/>
  <c r="C999" i="94"/>
  <c r="D999" i="94"/>
  <c r="H999" i="94"/>
  <c r="K999" i="94"/>
  <c r="L999" i="94"/>
  <c r="M999" i="94"/>
  <c r="N999" i="94"/>
  <c r="O999" i="94"/>
  <c r="P999" i="94"/>
  <c r="A999" i="94" s="1"/>
  <c r="B1000" i="94"/>
  <c r="C1000" i="94"/>
  <c r="D1000" i="94"/>
  <c r="H1000" i="94"/>
  <c r="K1000" i="94"/>
  <c r="L1000" i="94"/>
  <c r="M1000" i="94"/>
  <c r="N1000" i="94"/>
  <c r="O1000" i="94"/>
  <c r="P1000" i="94"/>
  <c r="A1000" i="94" s="1"/>
  <c r="B1001" i="94"/>
  <c r="C1001" i="94"/>
  <c r="D1001" i="94"/>
  <c r="E1001" i="94"/>
  <c r="H1001" i="94"/>
  <c r="K1001" i="94"/>
  <c r="L1001" i="94"/>
  <c r="M1001" i="94"/>
  <c r="N1001" i="94"/>
  <c r="O1001" i="94"/>
  <c r="P1001" i="94"/>
  <c r="A1001" i="94" s="1"/>
  <c r="B1002" i="94"/>
  <c r="C1002" i="94"/>
  <c r="D1002" i="94"/>
  <c r="E1002" i="94"/>
  <c r="F1002" i="94"/>
  <c r="G1002" i="94"/>
  <c r="H1002" i="94"/>
  <c r="K1002" i="94"/>
  <c r="L1002" i="94"/>
  <c r="M1002" i="94"/>
  <c r="N1002" i="94"/>
  <c r="O1002" i="94"/>
  <c r="P1002" i="94"/>
  <c r="A1002" i="94" s="1"/>
  <c r="B1003" i="94"/>
  <c r="C1003" i="94"/>
  <c r="D1003" i="94"/>
  <c r="E1003" i="94"/>
  <c r="F1003" i="94"/>
  <c r="G1003" i="94"/>
  <c r="H1003" i="94"/>
  <c r="K1003" i="94"/>
  <c r="L1003" i="94"/>
  <c r="M1003" i="94"/>
  <c r="N1003" i="94"/>
  <c r="O1003" i="94"/>
  <c r="P1003" i="94"/>
  <c r="A1003" i="94" s="1"/>
  <c r="B1004" i="94"/>
  <c r="C1004" i="94"/>
  <c r="D1004" i="94"/>
  <c r="E1004" i="94"/>
  <c r="F1004" i="94"/>
  <c r="G1004" i="94"/>
  <c r="H1004" i="94"/>
  <c r="K1004" i="94"/>
  <c r="L1004" i="94"/>
  <c r="M1004" i="94"/>
  <c r="N1004" i="94"/>
  <c r="O1004" i="94"/>
  <c r="P1004" i="94"/>
  <c r="A1004" i="94" s="1"/>
  <c r="B1005" i="94"/>
  <c r="C1005" i="94"/>
  <c r="D1005" i="94"/>
  <c r="E1005" i="94"/>
  <c r="F1005" i="94"/>
  <c r="G1005" i="94"/>
  <c r="H1005" i="94"/>
  <c r="K1005" i="94"/>
  <c r="L1005" i="94"/>
  <c r="M1005" i="94"/>
  <c r="N1005" i="94"/>
  <c r="O1005" i="94"/>
  <c r="P1005" i="94"/>
  <c r="A1005" i="94" s="1"/>
  <c r="B1006" i="94"/>
  <c r="C1006" i="94"/>
  <c r="D1006" i="94"/>
  <c r="E1006" i="94"/>
  <c r="F1006" i="94"/>
  <c r="G1006" i="94"/>
  <c r="H1006" i="94"/>
  <c r="K1006" i="94"/>
  <c r="L1006" i="94"/>
  <c r="M1006" i="94"/>
  <c r="N1006" i="94"/>
  <c r="O1006" i="94"/>
  <c r="P1006" i="94"/>
  <c r="A1006" i="94" s="1"/>
  <c r="B1007" i="94"/>
  <c r="C1007" i="94"/>
  <c r="D1007" i="94"/>
  <c r="E1007" i="94"/>
  <c r="F1007" i="94"/>
  <c r="G1007" i="94"/>
  <c r="H1007" i="94"/>
  <c r="K1007" i="94"/>
  <c r="L1007" i="94"/>
  <c r="M1007" i="94"/>
  <c r="N1007" i="94"/>
  <c r="O1007" i="94"/>
  <c r="P1007" i="94"/>
  <c r="A1007" i="94" s="1"/>
  <c r="B1008" i="94"/>
  <c r="C1008" i="94"/>
  <c r="D1008" i="94"/>
  <c r="E1008" i="94"/>
  <c r="F1008" i="94"/>
  <c r="G1008" i="94"/>
  <c r="H1008" i="94"/>
  <c r="I1008" i="94"/>
  <c r="J1008" i="94"/>
  <c r="K1008" i="94"/>
  <c r="L1008" i="94"/>
  <c r="M1008" i="94"/>
  <c r="N1008" i="94"/>
  <c r="O1008" i="94"/>
  <c r="P1008" i="94"/>
  <c r="A1008" i="94" s="1"/>
  <c r="B1009" i="94"/>
  <c r="C1009" i="94"/>
  <c r="D1009" i="94"/>
  <c r="E1009" i="94"/>
  <c r="F1009" i="94"/>
  <c r="G1009" i="94"/>
  <c r="H1009" i="94"/>
  <c r="I1009" i="94"/>
  <c r="J1009" i="94"/>
  <c r="K1009" i="94"/>
  <c r="L1009" i="94"/>
  <c r="M1009" i="94"/>
  <c r="N1009" i="94"/>
  <c r="O1009" i="94"/>
  <c r="P1009" i="94"/>
  <c r="A1009" i="94" s="1"/>
  <c r="B1010" i="94"/>
  <c r="C1010" i="94"/>
  <c r="D1010" i="94"/>
  <c r="E1010" i="94"/>
  <c r="F1010" i="94"/>
  <c r="G1010" i="94"/>
  <c r="H1010" i="94"/>
  <c r="I1010" i="94"/>
  <c r="J1010" i="94"/>
  <c r="K1010" i="94"/>
  <c r="L1010" i="94"/>
  <c r="M1010" i="94"/>
  <c r="N1010" i="94"/>
  <c r="O1010" i="94"/>
  <c r="P1010" i="94"/>
  <c r="A1010" i="94" s="1"/>
  <c r="B1011" i="94"/>
  <c r="C1011" i="94"/>
  <c r="D1011" i="94"/>
  <c r="E1011" i="94"/>
  <c r="F1011" i="94"/>
  <c r="G1011" i="94"/>
  <c r="H1011" i="94"/>
  <c r="I1011" i="94"/>
  <c r="J1011" i="94"/>
  <c r="K1011" i="94"/>
  <c r="L1011" i="94"/>
  <c r="M1011" i="94"/>
  <c r="N1011" i="94"/>
  <c r="O1011" i="94"/>
  <c r="P1011" i="94"/>
  <c r="A1011" i="94" s="1"/>
  <c r="B1012" i="94"/>
  <c r="C1012" i="94"/>
  <c r="D1012" i="94"/>
  <c r="E1012" i="94"/>
  <c r="F1012" i="94"/>
  <c r="G1012" i="94"/>
  <c r="H1012" i="94"/>
  <c r="I1012" i="94"/>
  <c r="J1012" i="94"/>
  <c r="K1012" i="94"/>
  <c r="L1012" i="94"/>
  <c r="M1012" i="94"/>
  <c r="N1012" i="94"/>
  <c r="O1012" i="94"/>
  <c r="P1012" i="94"/>
  <c r="A1012" i="94" s="1"/>
  <c r="B1013" i="94"/>
  <c r="C1013" i="94"/>
  <c r="D1013" i="94"/>
  <c r="E1013" i="94"/>
  <c r="F1013" i="94"/>
  <c r="G1013" i="94"/>
  <c r="H1013" i="94"/>
  <c r="I1013" i="94"/>
  <c r="J1013" i="94"/>
  <c r="K1013" i="94"/>
  <c r="L1013" i="94"/>
  <c r="M1013" i="94"/>
  <c r="N1013" i="94"/>
  <c r="O1013" i="94"/>
  <c r="P1013" i="94"/>
  <c r="A1013" i="94" s="1"/>
  <c r="B15" i="94"/>
  <c r="C15" i="94"/>
  <c r="D15" i="94"/>
  <c r="B16" i="92"/>
  <c r="C16" i="92"/>
  <c r="D16" i="92"/>
  <c r="B17" i="92"/>
  <c r="C17" i="92"/>
  <c r="D17" i="92"/>
  <c r="B18" i="92"/>
  <c r="C18" i="92"/>
  <c r="D18" i="92"/>
  <c r="B19" i="92"/>
  <c r="C19" i="92"/>
  <c r="D19" i="92"/>
  <c r="B20" i="92"/>
  <c r="C20" i="92"/>
  <c r="D20" i="92"/>
  <c r="B21" i="92"/>
  <c r="C21" i="92"/>
  <c r="D21" i="92"/>
  <c r="B22" i="92"/>
  <c r="C22" i="92"/>
  <c r="D22" i="92"/>
  <c r="B23" i="92"/>
  <c r="C23" i="92"/>
  <c r="D23" i="92"/>
  <c r="B24" i="92"/>
  <c r="C24" i="92"/>
  <c r="D24" i="92"/>
  <c r="B25" i="92"/>
  <c r="C25" i="92"/>
  <c r="D25" i="92"/>
  <c r="B26" i="92"/>
  <c r="C26" i="92"/>
  <c r="D26" i="92"/>
  <c r="B27" i="92"/>
  <c r="C27" i="92"/>
  <c r="D27" i="92"/>
  <c r="B28" i="92"/>
  <c r="C28" i="92"/>
  <c r="D28" i="92"/>
  <c r="B29" i="92"/>
  <c r="C29" i="92"/>
  <c r="D29" i="92"/>
  <c r="B30" i="92"/>
  <c r="C30" i="92"/>
  <c r="D30" i="92"/>
  <c r="B31" i="92"/>
  <c r="C31" i="92"/>
  <c r="D31" i="92"/>
  <c r="B32" i="92"/>
  <c r="C32" i="92"/>
  <c r="D32" i="92"/>
  <c r="B33" i="92"/>
  <c r="C33" i="92"/>
  <c r="D33" i="92"/>
  <c r="B34" i="92"/>
  <c r="C34" i="92"/>
  <c r="D34" i="92"/>
  <c r="B35" i="92"/>
  <c r="C35" i="92"/>
  <c r="D35" i="92"/>
  <c r="B36" i="92"/>
  <c r="C36" i="92"/>
  <c r="D36" i="92"/>
  <c r="B37" i="92"/>
  <c r="C37" i="92"/>
  <c r="D37" i="92"/>
  <c r="B38" i="92"/>
  <c r="C38" i="92"/>
  <c r="D38" i="92"/>
  <c r="B39" i="92"/>
  <c r="C39" i="92"/>
  <c r="D39" i="92"/>
  <c r="B40" i="92"/>
  <c r="C40" i="92"/>
  <c r="D40" i="92"/>
  <c r="B41" i="92"/>
  <c r="C41" i="92"/>
  <c r="D41" i="92"/>
  <c r="B42" i="92"/>
  <c r="C42" i="92"/>
  <c r="D42" i="92"/>
  <c r="B43" i="92"/>
  <c r="C43" i="92"/>
  <c r="D43" i="92"/>
  <c r="B44" i="92"/>
  <c r="C44" i="92"/>
  <c r="D44" i="92"/>
  <c r="B45" i="92"/>
  <c r="C45" i="92"/>
  <c r="D45" i="92"/>
  <c r="B46" i="92"/>
  <c r="C46" i="92"/>
  <c r="D46" i="92"/>
  <c r="B47" i="92"/>
  <c r="C47" i="92"/>
  <c r="D47" i="92"/>
  <c r="B48" i="92"/>
  <c r="C48" i="92"/>
  <c r="D48" i="92"/>
  <c r="B49" i="92"/>
  <c r="C49" i="92"/>
  <c r="D49" i="92"/>
  <c r="B50" i="92"/>
  <c r="C50" i="92"/>
  <c r="D50" i="92"/>
  <c r="B51" i="92"/>
  <c r="C51" i="92"/>
  <c r="D51" i="92"/>
  <c r="B52" i="92"/>
  <c r="C52" i="92"/>
  <c r="D52" i="92"/>
  <c r="B53" i="92"/>
  <c r="C53" i="92"/>
  <c r="D53" i="92"/>
  <c r="B54" i="92"/>
  <c r="C54" i="92"/>
  <c r="D54" i="92"/>
  <c r="B55" i="92"/>
  <c r="C55" i="92"/>
  <c r="D55" i="92"/>
  <c r="B56" i="92"/>
  <c r="C56" i="92"/>
  <c r="D56" i="92"/>
  <c r="B57" i="92"/>
  <c r="C57" i="92"/>
  <c r="D57" i="92"/>
  <c r="B58" i="92"/>
  <c r="C58" i="92"/>
  <c r="D58" i="92"/>
  <c r="B59" i="92"/>
  <c r="C59" i="92"/>
  <c r="D59" i="92"/>
  <c r="B60" i="92"/>
  <c r="C60" i="92"/>
  <c r="D60" i="92"/>
  <c r="B61" i="92"/>
  <c r="C61" i="92"/>
  <c r="D61" i="92"/>
  <c r="B62" i="92"/>
  <c r="C62" i="92"/>
  <c r="D62" i="92"/>
  <c r="B63" i="92"/>
  <c r="C63" i="92"/>
  <c r="D63" i="92"/>
  <c r="B64" i="92"/>
  <c r="C64" i="92"/>
  <c r="D64" i="92"/>
  <c r="B65" i="92"/>
  <c r="C65" i="92"/>
  <c r="D65" i="92"/>
  <c r="B66" i="92"/>
  <c r="C66" i="92"/>
  <c r="D66" i="92"/>
  <c r="B67" i="92"/>
  <c r="C67" i="92"/>
  <c r="D67" i="92"/>
  <c r="B68" i="92"/>
  <c r="C68" i="92"/>
  <c r="D68" i="92"/>
  <c r="B69" i="92"/>
  <c r="C69" i="92"/>
  <c r="D69" i="92"/>
  <c r="B70" i="92"/>
  <c r="C70" i="92"/>
  <c r="D70" i="92"/>
  <c r="H70" i="92"/>
  <c r="B71" i="92"/>
  <c r="C71" i="92"/>
  <c r="D71" i="92"/>
  <c r="H71" i="92"/>
  <c r="B72" i="92"/>
  <c r="C72" i="92"/>
  <c r="D72" i="92"/>
  <c r="H72" i="92"/>
  <c r="B73" i="92"/>
  <c r="C73" i="92"/>
  <c r="D73" i="92"/>
  <c r="H73" i="92"/>
  <c r="B74" i="92"/>
  <c r="C74" i="92"/>
  <c r="D74" i="92"/>
  <c r="H74" i="92"/>
  <c r="B75" i="92"/>
  <c r="C75" i="92"/>
  <c r="D75" i="92"/>
  <c r="H75" i="92"/>
  <c r="B76" i="92"/>
  <c r="C76" i="92"/>
  <c r="D76" i="92"/>
  <c r="H76" i="92"/>
  <c r="B77" i="92"/>
  <c r="C77" i="92"/>
  <c r="D77" i="92"/>
  <c r="H77" i="92"/>
  <c r="B78" i="92"/>
  <c r="C78" i="92"/>
  <c r="D78" i="92"/>
  <c r="H78" i="92"/>
  <c r="B79" i="92"/>
  <c r="C79" i="92"/>
  <c r="D79" i="92"/>
  <c r="H79" i="92"/>
  <c r="B80" i="92"/>
  <c r="C80" i="92"/>
  <c r="D80" i="92"/>
  <c r="H80" i="92"/>
  <c r="B81" i="92"/>
  <c r="C81" i="92"/>
  <c r="D81" i="92"/>
  <c r="H81" i="92"/>
  <c r="B82" i="92"/>
  <c r="C82" i="92"/>
  <c r="D82" i="92"/>
  <c r="H82" i="92"/>
  <c r="B83" i="92"/>
  <c r="C83" i="92"/>
  <c r="D83" i="92"/>
  <c r="H83" i="92"/>
  <c r="B84" i="92"/>
  <c r="C84" i="92"/>
  <c r="D84" i="92"/>
  <c r="H84" i="92"/>
  <c r="B85" i="92"/>
  <c r="C85" i="92"/>
  <c r="D85" i="92"/>
  <c r="H85" i="92"/>
  <c r="B86" i="92"/>
  <c r="C86" i="92"/>
  <c r="D86" i="92"/>
  <c r="H86" i="92"/>
  <c r="B87" i="92"/>
  <c r="C87" i="92"/>
  <c r="D87" i="92"/>
  <c r="H87" i="92"/>
  <c r="B88" i="92"/>
  <c r="C88" i="92"/>
  <c r="D88" i="92"/>
  <c r="H88" i="92"/>
  <c r="B89" i="92"/>
  <c r="C89" i="92"/>
  <c r="D89" i="92"/>
  <c r="H89" i="92"/>
  <c r="B90" i="92"/>
  <c r="C90" i="92"/>
  <c r="D90" i="92"/>
  <c r="H90" i="92"/>
  <c r="B91" i="92"/>
  <c r="C91" i="92"/>
  <c r="D91" i="92"/>
  <c r="H91" i="92"/>
  <c r="B92" i="92"/>
  <c r="C92" i="92"/>
  <c r="D92" i="92"/>
  <c r="H92" i="92"/>
  <c r="B93" i="92"/>
  <c r="C93" i="92"/>
  <c r="D93" i="92"/>
  <c r="H93" i="92"/>
  <c r="B94" i="92"/>
  <c r="C94" i="92"/>
  <c r="D94" i="92"/>
  <c r="H94" i="92"/>
  <c r="B95" i="92"/>
  <c r="C95" i="92"/>
  <c r="D95" i="92"/>
  <c r="H95" i="92"/>
  <c r="B96" i="92"/>
  <c r="C96" i="92"/>
  <c r="D96" i="92"/>
  <c r="H96" i="92"/>
  <c r="B97" i="92"/>
  <c r="C97" i="92"/>
  <c r="D97" i="92"/>
  <c r="H97" i="92"/>
  <c r="B98" i="92"/>
  <c r="C98" i="92"/>
  <c r="D98" i="92"/>
  <c r="H98" i="92"/>
  <c r="B99" i="92"/>
  <c r="C99" i="92"/>
  <c r="D99" i="92"/>
  <c r="H99" i="92"/>
  <c r="B100" i="92"/>
  <c r="C100" i="92"/>
  <c r="D100" i="92"/>
  <c r="H100" i="92"/>
  <c r="B101" i="92"/>
  <c r="C101" i="92"/>
  <c r="D101" i="92"/>
  <c r="H101" i="92"/>
  <c r="B102" i="92"/>
  <c r="C102" i="92"/>
  <c r="D102" i="92"/>
  <c r="H102" i="92"/>
  <c r="B103" i="92"/>
  <c r="C103" i="92"/>
  <c r="D103" i="92"/>
  <c r="H103" i="92"/>
  <c r="B104" i="92"/>
  <c r="C104" i="92"/>
  <c r="D104" i="92"/>
  <c r="H104" i="92"/>
  <c r="B105" i="92"/>
  <c r="C105" i="92"/>
  <c r="D105" i="92"/>
  <c r="H105" i="92"/>
  <c r="B106" i="92"/>
  <c r="C106" i="92"/>
  <c r="D106" i="92"/>
  <c r="H106" i="92"/>
  <c r="B107" i="92"/>
  <c r="C107" i="92"/>
  <c r="D107" i="92"/>
  <c r="H107" i="92"/>
  <c r="B108" i="92"/>
  <c r="C108" i="92"/>
  <c r="D108" i="92"/>
  <c r="H108" i="92"/>
  <c r="B109" i="92"/>
  <c r="C109" i="92"/>
  <c r="D109" i="92"/>
  <c r="H109" i="92"/>
  <c r="B110" i="92"/>
  <c r="C110" i="92"/>
  <c r="D110" i="92"/>
  <c r="H110" i="92"/>
  <c r="B111" i="92"/>
  <c r="C111" i="92"/>
  <c r="D111" i="92"/>
  <c r="H111" i="92"/>
  <c r="B112" i="92"/>
  <c r="C112" i="92"/>
  <c r="D112" i="92"/>
  <c r="H112" i="92"/>
  <c r="B113" i="92"/>
  <c r="C113" i="92"/>
  <c r="D113" i="92"/>
  <c r="H113" i="92"/>
  <c r="B114" i="92"/>
  <c r="C114" i="92"/>
  <c r="D114" i="92"/>
  <c r="H114" i="92"/>
  <c r="B115" i="92"/>
  <c r="C115" i="92"/>
  <c r="D115" i="92"/>
  <c r="H115" i="92"/>
  <c r="B116" i="92"/>
  <c r="C116" i="92"/>
  <c r="D116" i="92"/>
  <c r="H116" i="92"/>
  <c r="B117" i="92"/>
  <c r="C117" i="92"/>
  <c r="D117" i="92"/>
  <c r="H117" i="92"/>
  <c r="B118" i="92"/>
  <c r="C118" i="92"/>
  <c r="D118" i="92"/>
  <c r="H118" i="92"/>
  <c r="B119" i="92"/>
  <c r="C119" i="92"/>
  <c r="D119" i="92"/>
  <c r="H119" i="92"/>
  <c r="B120" i="92"/>
  <c r="C120" i="92"/>
  <c r="D120" i="92"/>
  <c r="H120" i="92"/>
  <c r="B121" i="92"/>
  <c r="C121" i="92"/>
  <c r="D121" i="92"/>
  <c r="H121" i="92"/>
  <c r="B122" i="92"/>
  <c r="C122" i="92"/>
  <c r="D122" i="92"/>
  <c r="H122" i="92"/>
  <c r="B123" i="92"/>
  <c r="C123" i="92"/>
  <c r="D123" i="92"/>
  <c r="H123" i="92"/>
  <c r="B124" i="92"/>
  <c r="C124" i="92"/>
  <c r="D124" i="92"/>
  <c r="H124" i="92"/>
  <c r="B125" i="92"/>
  <c r="C125" i="92"/>
  <c r="D125" i="92"/>
  <c r="H125" i="92"/>
  <c r="B126" i="92"/>
  <c r="C126" i="92"/>
  <c r="D126" i="92"/>
  <c r="H126" i="92"/>
  <c r="B127" i="92"/>
  <c r="C127" i="92"/>
  <c r="D127" i="92"/>
  <c r="H127" i="92"/>
  <c r="B128" i="92"/>
  <c r="C128" i="92"/>
  <c r="D128" i="92"/>
  <c r="H128" i="92"/>
  <c r="B129" i="92"/>
  <c r="C129" i="92"/>
  <c r="D129" i="92"/>
  <c r="H129" i="92"/>
  <c r="B130" i="92"/>
  <c r="C130" i="92"/>
  <c r="D130" i="92"/>
  <c r="H130" i="92"/>
  <c r="B131" i="92"/>
  <c r="C131" i="92"/>
  <c r="D131" i="92"/>
  <c r="H131" i="92"/>
  <c r="B132" i="92"/>
  <c r="C132" i="92"/>
  <c r="D132" i="92"/>
  <c r="H132" i="92"/>
  <c r="B133" i="92"/>
  <c r="C133" i="92"/>
  <c r="D133" i="92"/>
  <c r="H133" i="92"/>
  <c r="B134" i="92"/>
  <c r="C134" i="92"/>
  <c r="D134" i="92"/>
  <c r="H134" i="92"/>
  <c r="B135" i="92"/>
  <c r="C135" i="92"/>
  <c r="D135" i="92"/>
  <c r="H135" i="92"/>
  <c r="B136" i="92"/>
  <c r="C136" i="92"/>
  <c r="D136" i="92"/>
  <c r="H136" i="92"/>
  <c r="B137" i="92"/>
  <c r="C137" i="92"/>
  <c r="D137" i="92"/>
  <c r="H137" i="92"/>
  <c r="B138" i="92"/>
  <c r="C138" i="92"/>
  <c r="D138" i="92"/>
  <c r="H138" i="92"/>
  <c r="B139" i="92"/>
  <c r="C139" i="92"/>
  <c r="D139" i="92"/>
  <c r="H139" i="92"/>
  <c r="B140" i="92"/>
  <c r="C140" i="92"/>
  <c r="D140" i="92"/>
  <c r="H140" i="92"/>
  <c r="B141" i="92"/>
  <c r="C141" i="92"/>
  <c r="D141" i="92"/>
  <c r="H141" i="92"/>
  <c r="B142" i="92"/>
  <c r="C142" i="92"/>
  <c r="D142" i="92"/>
  <c r="H142" i="92"/>
  <c r="B143" i="92"/>
  <c r="C143" i="92"/>
  <c r="D143" i="92"/>
  <c r="H143" i="92"/>
  <c r="B144" i="92"/>
  <c r="C144" i="92"/>
  <c r="D144" i="92"/>
  <c r="H144" i="92"/>
  <c r="B145" i="92"/>
  <c r="C145" i="92"/>
  <c r="D145" i="92"/>
  <c r="H145" i="92"/>
  <c r="B146" i="92"/>
  <c r="C146" i="92"/>
  <c r="D146" i="92"/>
  <c r="H146" i="92"/>
  <c r="B147" i="92"/>
  <c r="C147" i="92"/>
  <c r="D147" i="92"/>
  <c r="H147" i="92"/>
  <c r="B148" i="92"/>
  <c r="C148" i="92"/>
  <c r="D148" i="92"/>
  <c r="H148" i="92"/>
  <c r="B149" i="92"/>
  <c r="C149" i="92"/>
  <c r="D149" i="92"/>
  <c r="H149" i="92"/>
  <c r="B150" i="92"/>
  <c r="C150" i="92"/>
  <c r="D150" i="92"/>
  <c r="H150" i="92"/>
  <c r="B151" i="92"/>
  <c r="C151" i="92"/>
  <c r="D151" i="92"/>
  <c r="H151" i="92"/>
  <c r="B152" i="92"/>
  <c r="C152" i="92"/>
  <c r="D152" i="92"/>
  <c r="H152" i="92"/>
  <c r="B153" i="92"/>
  <c r="C153" i="92"/>
  <c r="D153" i="92"/>
  <c r="H153" i="92"/>
  <c r="B154" i="92"/>
  <c r="C154" i="92"/>
  <c r="D154" i="92"/>
  <c r="H154" i="92"/>
  <c r="B155" i="92"/>
  <c r="C155" i="92"/>
  <c r="D155" i="92"/>
  <c r="H155" i="92"/>
  <c r="B156" i="92"/>
  <c r="C156" i="92"/>
  <c r="D156" i="92"/>
  <c r="H156" i="92"/>
  <c r="B157" i="92"/>
  <c r="C157" i="92"/>
  <c r="D157" i="92"/>
  <c r="H157" i="92"/>
  <c r="B158" i="92"/>
  <c r="C158" i="92"/>
  <c r="D158" i="92"/>
  <c r="H158" i="92"/>
  <c r="B159" i="92"/>
  <c r="C159" i="92"/>
  <c r="D159" i="92"/>
  <c r="H159" i="92"/>
  <c r="B160" i="92"/>
  <c r="C160" i="92"/>
  <c r="D160" i="92"/>
  <c r="H160" i="92"/>
  <c r="B161" i="92"/>
  <c r="C161" i="92"/>
  <c r="D161" i="92"/>
  <c r="H161" i="92"/>
  <c r="B162" i="92"/>
  <c r="C162" i="92"/>
  <c r="D162" i="92"/>
  <c r="H162" i="92"/>
  <c r="B163" i="92"/>
  <c r="C163" i="92"/>
  <c r="D163" i="92"/>
  <c r="H163" i="92"/>
  <c r="B164" i="92"/>
  <c r="C164" i="92"/>
  <c r="D164" i="92"/>
  <c r="H164" i="92"/>
  <c r="B165" i="92"/>
  <c r="C165" i="92"/>
  <c r="D165" i="92"/>
  <c r="H165" i="92"/>
  <c r="B166" i="92"/>
  <c r="C166" i="92"/>
  <c r="D166" i="92"/>
  <c r="H166" i="92"/>
  <c r="B167" i="92"/>
  <c r="C167" i="92"/>
  <c r="D167" i="92"/>
  <c r="H167" i="92"/>
  <c r="B168" i="92"/>
  <c r="C168" i="92"/>
  <c r="D168" i="92"/>
  <c r="H168" i="92"/>
  <c r="B169" i="92"/>
  <c r="C169" i="92"/>
  <c r="D169" i="92"/>
  <c r="H169" i="92"/>
  <c r="B170" i="92"/>
  <c r="C170" i="92"/>
  <c r="D170" i="92"/>
  <c r="H170" i="92"/>
  <c r="B171" i="92"/>
  <c r="C171" i="92"/>
  <c r="D171" i="92"/>
  <c r="H171" i="92"/>
  <c r="B172" i="92"/>
  <c r="C172" i="92"/>
  <c r="D172" i="92"/>
  <c r="H172" i="92"/>
  <c r="B173" i="92"/>
  <c r="C173" i="92"/>
  <c r="D173" i="92"/>
  <c r="H173" i="92"/>
  <c r="B174" i="92"/>
  <c r="C174" i="92"/>
  <c r="D174" i="92"/>
  <c r="H174" i="92"/>
  <c r="B175" i="92"/>
  <c r="C175" i="92"/>
  <c r="D175" i="92"/>
  <c r="H175" i="92"/>
  <c r="B176" i="92"/>
  <c r="C176" i="92"/>
  <c r="D176" i="92"/>
  <c r="H176" i="92"/>
  <c r="B177" i="92"/>
  <c r="C177" i="92"/>
  <c r="D177" i="92"/>
  <c r="H177" i="92"/>
  <c r="B178" i="92"/>
  <c r="C178" i="92"/>
  <c r="D178" i="92"/>
  <c r="H178" i="92"/>
  <c r="B179" i="92"/>
  <c r="C179" i="92"/>
  <c r="D179" i="92"/>
  <c r="H179" i="92"/>
  <c r="B180" i="92"/>
  <c r="C180" i="92"/>
  <c r="D180" i="92"/>
  <c r="H180" i="92"/>
  <c r="B181" i="92"/>
  <c r="C181" i="92"/>
  <c r="D181" i="92"/>
  <c r="H181" i="92"/>
  <c r="B182" i="92"/>
  <c r="C182" i="92"/>
  <c r="D182" i="92"/>
  <c r="H182" i="92"/>
  <c r="B183" i="92"/>
  <c r="C183" i="92"/>
  <c r="D183" i="92"/>
  <c r="H183" i="92"/>
  <c r="B184" i="92"/>
  <c r="C184" i="92"/>
  <c r="D184" i="92"/>
  <c r="H184" i="92"/>
  <c r="B185" i="92"/>
  <c r="C185" i="92"/>
  <c r="D185" i="92"/>
  <c r="H185" i="92"/>
  <c r="B186" i="92"/>
  <c r="C186" i="92"/>
  <c r="D186" i="92"/>
  <c r="H186" i="92"/>
  <c r="B187" i="92"/>
  <c r="C187" i="92"/>
  <c r="D187" i="92"/>
  <c r="H187" i="92"/>
  <c r="B188" i="92"/>
  <c r="C188" i="92"/>
  <c r="D188" i="92"/>
  <c r="H188" i="92"/>
  <c r="B189" i="92"/>
  <c r="C189" i="92"/>
  <c r="D189" i="92"/>
  <c r="H189" i="92"/>
  <c r="B190" i="92"/>
  <c r="C190" i="92"/>
  <c r="D190" i="92"/>
  <c r="H190" i="92"/>
  <c r="B191" i="92"/>
  <c r="C191" i="92"/>
  <c r="D191" i="92"/>
  <c r="H191" i="92"/>
  <c r="B192" i="92"/>
  <c r="C192" i="92"/>
  <c r="D192" i="92"/>
  <c r="H192" i="92"/>
  <c r="B193" i="92"/>
  <c r="C193" i="92"/>
  <c r="D193" i="92"/>
  <c r="H193" i="92"/>
  <c r="B194" i="92"/>
  <c r="C194" i="92"/>
  <c r="D194" i="92"/>
  <c r="H194" i="92"/>
  <c r="B195" i="92"/>
  <c r="C195" i="92"/>
  <c r="D195" i="92"/>
  <c r="H195" i="92"/>
  <c r="B196" i="92"/>
  <c r="C196" i="92"/>
  <c r="D196" i="92"/>
  <c r="H196" i="92"/>
  <c r="B197" i="92"/>
  <c r="C197" i="92"/>
  <c r="D197" i="92"/>
  <c r="H197" i="92"/>
  <c r="B198" i="92"/>
  <c r="C198" i="92"/>
  <c r="D198" i="92"/>
  <c r="H198" i="92"/>
  <c r="B199" i="92"/>
  <c r="C199" i="92"/>
  <c r="D199" i="92"/>
  <c r="H199" i="92"/>
  <c r="B200" i="92"/>
  <c r="C200" i="92"/>
  <c r="D200" i="92"/>
  <c r="H200" i="92"/>
  <c r="B201" i="92"/>
  <c r="C201" i="92"/>
  <c r="D201" i="92"/>
  <c r="H201" i="92"/>
  <c r="B202" i="92"/>
  <c r="C202" i="92"/>
  <c r="D202" i="92"/>
  <c r="H202" i="92"/>
  <c r="B203" i="92"/>
  <c r="C203" i="92"/>
  <c r="D203" i="92"/>
  <c r="H203" i="92"/>
  <c r="B204" i="92"/>
  <c r="C204" i="92"/>
  <c r="D204" i="92"/>
  <c r="H204" i="92"/>
  <c r="B205" i="92"/>
  <c r="C205" i="92"/>
  <c r="D205" i="92"/>
  <c r="H205" i="92"/>
  <c r="B206" i="92"/>
  <c r="C206" i="92"/>
  <c r="D206" i="92"/>
  <c r="H206" i="92"/>
  <c r="B207" i="92"/>
  <c r="C207" i="92"/>
  <c r="D207" i="92"/>
  <c r="H207" i="92"/>
  <c r="B208" i="92"/>
  <c r="C208" i="92"/>
  <c r="D208" i="92"/>
  <c r="H208" i="92"/>
  <c r="B209" i="92"/>
  <c r="C209" i="92"/>
  <c r="D209" i="92"/>
  <c r="H209" i="92"/>
  <c r="B210" i="92"/>
  <c r="C210" i="92"/>
  <c r="D210" i="92"/>
  <c r="H210" i="92"/>
  <c r="B211" i="92"/>
  <c r="C211" i="92"/>
  <c r="D211" i="92"/>
  <c r="H211" i="92"/>
  <c r="B212" i="92"/>
  <c r="C212" i="92"/>
  <c r="D212" i="92"/>
  <c r="H212" i="92"/>
  <c r="B213" i="92"/>
  <c r="C213" i="92"/>
  <c r="D213" i="92"/>
  <c r="H213" i="92"/>
  <c r="B214" i="92"/>
  <c r="C214" i="92"/>
  <c r="D214" i="92"/>
  <c r="H214" i="92"/>
  <c r="B215" i="92"/>
  <c r="C215" i="92"/>
  <c r="D215" i="92"/>
  <c r="H215" i="92"/>
  <c r="B216" i="92"/>
  <c r="C216" i="92"/>
  <c r="D216" i="92"/>
  <c r="H216" i="92"/>
  <c r="B217" i="92"/>
  <c r="C217" i="92"/>
  <c r="D217" i="92"/>
  <c r="H217" i="92"/>
  <c r="B218" i="92"/>
  <c r="C218" i="92"/>
  <c r="D218" i="92"/>
  <c r="H218" i="92"/>
  <c r="B219" i="92"/>
  <c r="C219" i="92"/>
  <c r="D219" i="92"/>
  <c r="H219" i="92"/>
  <c r="B220" i="92"/>
  <c r="C220" i="92"/>
  <c r="D220" i="92"/>
  <c r="H220" i="92"/>
  <c r="B221" i="92"/>
  <c r="C221" i="92"/>
  <c r="D221" i="92"/>
  <c r="H221" i="92"/>
  <c r="B222" i="92"/>
  <c r="C222" i="92"/>
  <c r="D222" i="92"/>
  <c r="H222" i="92"/>
  <c r="B223" i="92"/>
  <c r="C223" i="92"/>
  <c r="D223" i="92"/>
  <c r="H223" i="92"/>
  <c r="B224" i="92"/>
  <c r="C224" i="92"/>
  <c r="D224" i="92"/>
  <c r="H224" i="92"/>
  <c r="B225" i="92"/>
  <c r="C225" i="92"/>
  <c r="D225" i="92"/>
  <c r="H225" i="92"/>
  <c r="B226" i="92"/>
  <c r="C226" i="92"/>
  <c r="D226" i="92"/>
  <c r="H226" i="92"/>
  <c r="B227" i="92"/>
  <c r="C227" i="92"/>
  <c r="D227" i="92"/>
  <c r="H227" i="92"/>
  <c r="B228" i="92"/>
  <c r="C228" i="92"/>
  <c r="D228" i="92"/>
  <c r="H228" i="92"/>
  <c r="B229" i="92"/>
  <c r="C229" i="92"/>
  <c r="D229" i="92"/>
  <c r="H229" i="92"/>
  <c r="B230" i="92"/>
  <c r="C230" i="92"/>
  <c r="D230" i="92"/>
  <c r="H230" i="92"/>
  <c r="B231" i="92"/>
  <c r="C231" i="92"/>
  <c r="D231" i="92"/>
  <c r="H231" i="92"/>
  <c r="B232" i="92"/>
  <c r="C232" i="92"/>
  <c r="D232" i="92"/>
  <c r="H232" i="92"/>
  <c r="B233" i="92"/>
  <c r="C233" i="92"/>
  <c r="D233" i="92"/>
  <c r="H233" i="92"/>
  <c r="B234" i="92"/>
  <c r="C234" i="92"/>
  <c r="D234" i="92"/>
  <c r="H234" i="92"/>
  <c r="B235" i="92"/>
  <c r="C235" i="92"/>
  <c r="D235" i="92"/>
  <c r="H235" i="92"/>
  <c r="B236" i="92"/>
  <c r="C236" i="92"/>
  <c r="D236" i="92"/>
  <c r="H236" i="92"/>
  <c r="B237" i="92"/>
  <c r="C237" i="92"/>
  <c r="D237" i="92"/>
  <c r="H237" i="92"/>
  <c r="B238" i="92"/>
  <c r="C238" i="92"/>
  <c r="D238" i="92"/>
  <c r="H238" i="92"/>
  <c r="B239" i="92"/>
  <c r="C239" i="92"/>
  <c r="D239" i="92"/>
  <c r="H239" i="92"/>
  <c r="B240" i="92"/>
  <c r="C240" i="92"/>
  <c r="D240" i="92"/>
  <c r="H240" i="92"/>
  <c r="B241" i="92"/>
  <c r="C241" i="92"/>
  <c r="D241" i="92"/>
  <c r="H241" i="92"/>
  <c r="B242" i="92"/>
  <c r="C242" i="92"/>
  <c r="D242" i="92"/>
  <c r="H242" i="92"/>
  <c r="B243" i="92"/>
  <c r="C243" i="92"/>
  <c r="D243" i="92"/>
  <c r="H243" i="92"/>
  <c r="B244" i="92"/>
  <c r="C244" i="92"/>
  <c r="D244" i="92"/>
  <c r="H244" i="92"/>
  <c r="B245" i="92"/>
  <c r="C245" i="92"/>
  <c r="D245" i="92"/>
  <c r="H245" i="92"/>
  <c r="B246" i="92"/>
  <c r="C246" i="92"/>
  <c r="D246" i="92"/>
  <c r="H246" i="92"/>
  <c r="B247" i="92"/>
  <c r="C247" i="92"/>
  <c r="D247" i="92"/>
  <c r="H247" i="92"/>
  <c r="B248" i="92"/>
  <c r="C248" i="92"/>
  <c r="D248" i="92"/>
  <c r="H248" i="92"/>
  <c r="B249" i="92"/>
  <c r="C249" i="92"/>
  <c r="D249" i="92"/>
  <c r="H249" i="92"/>
  <c r="B250" i="92"/>
  <c r="C250" i="92"/>
  <c r="D250" i="92"/>
  <c r="H250" i="92"/>
  <c r="B251" i="92"/>
  <c r="C251" i="92"/>
  <c r="D251" i="92"/>
  <c r="H251" i="92"/>
  <c r="B252" i="92"/>
  <c r="C252" i="92"/>
  <c r="D252" i="92"/>
  <c r="H252" i="92"/>
  <c r="B253" i="92"/>
  <c r="C253" i="92"/>
  <c r="D253" i="92"/>
  <c r="H253" i="92"/>
  <c r="B254" i="92"/>
  <c r="C254" i="92"/>
  <c r="D254" i="92"/>
  <c r="H254" i="92"/>
  <c r="B255" i="92"/>
  <c r="C255" i="92"/>
  <c r="D255" i="92"/>
  <c r="H255" i="92"/>
  <c r="B256" i="92"/>
  <c r="C256" i="92"/>
  <c r="D256" i="92"/>
  <c r="H256" i="92"/>
  <c r="B257" i="92"/>
  <c r="C257" i="92"/>
  <c r="D257" i="92"/>
  <c r="H257" i="92"/>
  <c r="B258" i="92"/>
  <c r="C258" i="92"/>
  <c r="D258" i="92"/>
  <c r="H258" i="92"/>
  <c r="B259" i="92"/>
  <c r="C259" i="92"/>
  <c r="D259" i="92"/>
  <c r="H259" i="92"/>
  <c r="B260" i="92"/>
  <c r="C260" i="92"/>
  <c r="D260" i="92"/>
  <c r="H260" i="92"/>
  <c r="B261" i="92"/>
  <c r="C261" i="92"/>
  <c r="D261" i="92"/>
  <c r="H261" i="92"/>
  <c r="B262" i="92"/>
  <c r="C262" i="92"/>
  <c r="D262" i="92"/>
  <c r="H262" i="92"/>
  <c r="B263" i="92"/>
  <c r="C263" i="92"/>
  <c r="D263" i="92"/>
  <c r="H263" i="92"/>
  <c r="B264" i="92"/>
  <c r="C264" i="92"/>
  <c r="D264" i="92"/>
  <c r="H264" i="92"/>
  <c r="B265" i="92"/>
  <c r="C265" i="92"/>
  <c r="D265" i="92"/>
  <c r="H265" i="92"/>
  <c r="B266" i="92"/>
  <c r="C266" i="92"/>
  <c r="D266" i="92"/>
  <c r="H266" i="92"/>
  <c r="B267" i="92"/>
  <c r="C267" i="92"/>
  <c r="D267" i="92"/>
  <c r="H267" i="92"/>
  <c r="B268" i="92"/>
  <c r="C268" i="92"/>
  <c r="D268" i="92"/>
  <c r="H268" i="92"/>
  <c r="B269" i="92"/>
  <c r="C269" i="92"/>
  <c r="D269" i="92"/>
  <c r="H269" i="92"/>
  <c r="B270" i="92"/>
  <c r="C270" i="92"/>
  <c r="D270" i="92"/>
  <c r="H270" i="92"/>
  <c r="B271" i="92"/>
  <c r="C271" i="92"/>
  <c r="D271" i="92"/>
  <c r="H271" i="92"/>
  <c r="B272" i="92"/>
  <c r="C272" i="92"/>
  <c r="D272" i="92"/>
  <c r="H272" i="92"/>
  <c r="B273" i="92"/>
  <c r="C273" i="92"/>
  <c r="D273" i="92"/>
  <c r="H273" i="92"/>
  <c r="B274" i="92"/>
  <c r="C274" i="92"/>
  <c r="D274" i="92"/>
  <c r="H274" i="92"/>
  <c r="B275" i="92"/>
  <c r="C275" i="92"/>
  <c r="D275" i="92"/>
  <c r="H275" i="92"/>
  <c r="B276" i="92"/>
  <c r="C276" i="92"/>
  <c r="D276" i="92"/>
  <c r="H276" i="92"/>
  <c r="B277" i="92"/>
  <c r="C277" i="92"/>
  <c r="D277" i="92"/>
  <c r="H277" i="92"/>
  <c r="B278" i="92"/>
  <c r="C278" i="92"/>
  <c r="D278" i="92"/>
  <c r="H278" i="92"/>
  <c r="B279" i="92"/>
  <c r="C279" i="92"/>
  <c r="D279" i="92"/>
  <c r="H279" i="92"/>
  <c r="B280" i="92"/>
  <c r="C280" i="92"/>
  <c r="D280" i="92"/>
  <c r="H280" i="92"/>
  <c r="B281" i="92"/>
  <c r="C281" i="92"/>
  <c r="D281" i="92"/>
  <c r="H281" i="92"/>
  <c r="B282" i="92"/>
  <c r="C282" i="92"/>
  <c r="D282" i="92"/>
  <c r="H282" i="92"/>
  <c r="B283" i="92"/>
  <c r="C283" i="92"/>
  <c r="D283" i="92"/>
  <c r="H283" i="92"/>
  <c r="B284" i="92"/>
  <c r="C284" i="92"/>
  <c r="D284" i="92"/>
  <c r="H284" i="92"/>
  <c r="B285" i="92"/>
  <c r="C285" i="92"/>
  <c r="D285" i="92"/>
  <c r="H285" i="92"/>
  <c r="B286" i="92"/>
  <c r="C286" i="92"/>
  <c r="D286" i="92"/>
  <c r="H286" i="92"/>
  <c r="B287" i="92"/>
  <c r="C287" i="92"/>
  <c r="D287" i="92"/>
  <c r="H287" i="92"/>
  <c r="B288" i="92"/>
  <c r="C288" i="92"/>
  <c r="D288" i="92"/>
  <c r="H288" i="92"/>
  <c r="B289" i="92"/>
  <c r="C289" i="92"/>
  <c r="D289" i="92"/>
  <c r="H289" i="92"/>
  <c r="B290" i="92"/>
  <c r="C290" i="92"/>
  <c r="D290" i="92"/>
  <c r="H290" i="92"/>
  <c r="B291" i="92"/>
  <c r="C291" i="92"/>
  <c r="D291" i="92"/>
  <c r="H291" i="92"/>
  <c r="B292" i="92"/>
  <c r="C292" i="92"/>
  <c r="D292" i="92"/>
  <c r="H292" i="92"/>
  <c r="B293" i="92"/>
  <c r="C293" i="92"/>
  <c r="D293" i="92"/>
  <c r="H293" i="92"/>
  <c r="B294" i="92"/>
  <c r="C294" i="92"/>
  <c r="D294" i="92"/>
  <c r="H294" i="92"/>
  <c r="B295" i="92"/>
  <c r="C295" i="92"/>
  <c r="D295" i="92"/>
  <c r="H295" i="92"/>
  <c r="B296" i="92"/>
  <c r="C296" i="92"/>
  <c r="D296" i="92"/>
  <c r="H296" i="92"/>
  <c r="B297" i="92"/>
  <c r="C297" i="92"/>
  <c r="D297" i="92"/>
  <c r="H297" i="92"/>
  <c r="B298" i="92"/>
  <c r="C298" i="92"/>
  <c r="D298" i="92"/>
  <c r="H298" i="92"/>
  <c r="B299" i="92"/>
  <c r="C299" i="92"/>
  <c r="D299" i="92"/>
  <c r="H299" i="92"/>
  <c r="B300" i="92"/>
  <c r="C300" i="92"/>
  <c r="D300" i="92"/>
  <c r="H300" i="92"/>
  <c r="B301" i="92"/>
  <c r="C301" i="92"/>
  <c r="D301" i="92"/>
  <c r="H301" i="92"/>
  <c r="B302" i="92"/>
  <c r="C302" i="92"/>
  <c r="D302" i="92"/>
  <c r="H302" i="92"/>
  <c r="B303" i="92"/>
  <c r="C303" i="92"/>
  <c r="D303" i="92"/>
  <c r="H303" i="92"/>
  <c r="B304" i="92"/>
  <c r="C304" i="92"/>
  <c r="D304" i="92"/>
  <c r="H304" i="92"/>
  <c r="B305" i="92"/>
  <c r="C305" i="92"/>
  <c r="D305" i="92"/>
  <c r="H305" i="92"/>
  <c r="B306" i="92"/>
  <c r="C306" i="92"/>
  <c r="D306" i="92"/>
  <c r="H306" i="92"/>
  <c r="B307" i="92"/>
  <c r="C307" i="92"/>
  <c r="D307" i="92"/>
  <c r="H307" i="92"/>
  <c r="B308" i="92"/>
  <c r="C308" i="92"/>
  <c r="D308" i="92"/>
  <c r="H308" i="92"/>
  <c r="B309" i="92"/>
  <c r="C309" i="92"/>
  <c r="D309" i="92"/>
  <c r="H309" i="92"/>
  <c r="B310" i="92"/>
  <c r="C310" i="92"/>
  <c r="D310" i="92"/>
  <c r="H310" i="92"/>
  <c r="B311" i="92"/>
  <c r="C311" i="92"/>
  <c r="D311" i="92"/>
  <c r="H311" i="92"/>
  <c r="B312" i="92"/>
  <c r="C312" i="92"/>
  <c r="D312" i="92"/>
  <c r="H312" i="92"/>
  <c r="B313" i="92"/>
  <c r="C313" i="92"/>
  <c r="D313" i="92"/>
  <c r="H313" i="92"/>
  <c r="B314" i="92"/>
  <c r="C314" i="92"/>
  <c r="D314" i="92"/>
  <c r="H314" i="92"/>
  <c r="B315" i="92"/>
  <c r="C315" i="92"/>
  <c r="D315" i="92"/>
  <c r="H315" i="92"/>
  <c r="B316" i="92"/>
  <c r="C316" i="92"/>
  <c r="D316" i="92"/>
  <c r="H316" i="92"/>
  <c r="B317" i="92"/>
  <c r="C317" i="92"/>
  <c r="D317" i="92"/>
  <c r="H317" i="92"/>
  <c r="B318" i="92"/>
  <c r="C318" i="92"/>
  <c r="D318" i="92"/>
  <c r="H318" i="92"/>
  <c r="B319" i="92"/>
  <c r="C319" i="92"/>
  <c r="D319" i="92"/>
  <c r="H319" i="92"/>
  <c r="B320" i="92"/>
  <c r="C320" i="92"/>
  <c r="D320" i="92"/>
  <c r="H320" i="92"/>
  <c r="B321" i="92"/>
  <c r="C321" i="92"/>
  <c r="D321" i="92"/>
  <c r="H321" i="92"/>
  <c r="B322" i="92"/>
  <c r="C322" i="92"/>
  <c r="D322" i="92"/>
  <c r="H322" i="92"/>
  <c r="B323" i="92"/>
  <c r="C323" i="92"/>
  <c r="D323" i="92"/>
  <c r="H323" i="92"/>
  <c r="B324" i="92"/>
  <c r="C324" i="92"/>
  <c r="D324" i="92"/>
  <c r="H324" i="92"/>
  <c r="B325" i="92"/>
  <c r="C325" i="92"/>
  <c r="D325" i="92"/>
  <c r="H325" i="92"/>
  <c r="B326" i="92"/>
  <c r="C326" i="92"/>
  <c r="D326" i="92"/>
  <c r="H326" i="92"/>
  <c r="B327" i="92"/>
  <c r="C327" i="92"/>
  <c r="D327" i="92"/>
  <c r="H327" i="92"/>
  <c r="B328" i="92"/>
  <c r="C328" i="92"/>
  <c r="D328" i="92"/>
  <c r="H328" i="92"/>
  <c r="B329" i="92"/>
  <c r="C329" i="92"/>
  <c r="D329" i="92"/>
  <c r="H329" i="92"/>
  <c r="B330" i="92"/>
  <c r="C330" i="92"/>
  <c r="D330" i="92"/>
  <c r="H330" i="92"/>
  <c r="B331" i="92"/>
  <c r="C331" i="92"/>
  <c r="D331" i="92"/>
  <c r="H331" i="92"/>
  <c r="B332" i="92"/>
  <c r="C332" i="92"/>
  <c r="D332" i="92"/>
  <c r="H332" i="92"/>
  <c r="B333" i="92"/>
  <c r="C333" i="92"/>
  <c r="D333" i="92"/>
  <c r="H333" i="92"/>
  <c r="B334" i="92"/>
  <c r="C334" i="92"/>
  <c r="D334" i="92"/>
  <c r="H334" i="92"/>
  <c r="B335" i="92"/>
  <c r="C335" i="92"/>
  <c r="D335" i="92"/>
  <c r="H335" i="92"/>
  <c r="B336" i="92"/>
  <c r="C336" i="92"/>
  <c r="D336" i="92"/>
  <c r="H336" i="92"/>
  <c r="B337" i="92"/>
  <c r="C337" i="92"/>
  <c r="D337" i="92"/>
  <c r="H337" i="92"/>
  <c r="B338" i="92"/>
  <c r="C338" i="92"/>
  <c r="D338" i="92"/>
  <c r="H338" i="92"/>
  <c r="B339" i="92"/>
  <c r="C339" i="92"/>
  <c r="D339" i="92"/>
  <c r="H339" i="92"/>
  <c r="B340" i="92"/>
  <c r="C340" i="92"/>
  <c r="D340" i="92"/>
  <c r="H340" i="92"/>
  <c r="B341" i="92"/>
  <c r="C341" i="92"/>
  <c r="D341" i="92"/>
  <c r="H341" i="92"/>
  <c r="B342" i="92"/>
  <c r="C342" i="92"/>
  <c r="D342" i="92"/>
  <c r="H342" i="92"/>
  <c r="B343" i="92"/>
  <c r="C343" i="92"/>
  <c r="D343" i="92"/>
  <c r="H343" i="92"/>
  <c r="B344" i="92"/>
  <c r="C344" i="92"/>
  <c r="D344" i="92"/>
  <c r="H344" i="92"/>
  <c r="B345" i="92"/>
  <c r="C345" i="92"/>
  <c r="D345" i="92"/>
  <c r="H345" i="92"/>
  <c r="B346" i="92"/>
  <c r="C346" i="92"/>
  <c r="D346" i="92"/>
  <c r="H346" i="92"/>
  <c r="B347" i="92"/>
  <c r="C347" i="92"/>
  <c r="D347" i="92"/>
  <c r="H347" i="92"/>
  <c r="B348" i="92"/>
  <c r="C348" i="92"/>
  <c r="D348" i="92"/>
  <c r="H348" i="92"/>
  <c r="B349" i="92"/>
  <c r="C349" i="92"/>
  <c r="D349" i="92"/>
  <c r="H349" i="92"/>
  <c r="B350" i="92"/>
  <c r="C350" i="92"/>
  <c r="D350" i="92"/>
  <c r="H350" i="92"/>
  <c r="B351" i="92"/>
  <c r="C351" i="92"/>
  <c r="D351" i="92"/>
  <c r="H351" i="92"/>
  <c r="B352" i="92"/>
  <c r="C352" i="92"/>
  <c r="D352" i="92"/>
  <c r="H352" i="92"/>
  <c r="B353" i="92"/>
  <c r="C353" i="92"/>
  <c r="D353" i="92"/>
  <c r="H353" i="92"/>
  <c r="B354" i="92"/>
  <c r="C354" i="92"/>
  <c r="D354" i="92"/>
  <c r="H354" i="92"/>
  <c r="B355" i="92"/>
  <c r="C355" i="92"/>
  <c r="D355" i="92"/>
  <c r="H355" i="92"/>
  <c r="B356" i="92"/>
  <c r="C356" i="92"/>
  <c r="D356" i="92"/>
  <c r="H356" i="92"/>
  <c r="B357" i="92"/>
  <c r="C357" i="92"/>
  <c r="D357" i="92"/>
  <c r="H357" i="92"/>
  <c r="B358" i="92"/>
  <c r="C358" i="92"/>
  <c r="D358" i="92"/>
  <c r="H358" i="92"/>
  <c r="B359" i="92"/>
  <c r="C359" i="92"/>
  <c r="D359" i="92"/>
  <c r="H359" i="92"/>
  <c r="B360" i="92"/>
  <c r="C360" i="92"/>
  <c r="D360" i="92"/>
  <c r="H360" i="92"/>
  <c r="B361" i="92"/>
  <c r="C361" i="92"/>
  <c r="D361" i="92"/>
  <c r="H361" i="92"/>
  <c r="B362" i="92"/>
  <c r="C362" i="92"/>
  <c r="D362" i="92"/>
  <c r="H362" i="92"/>
  <c r="B363" i="92"/>
  <c r="C363" i="92"/>
  <c r="D363" i="92"/>
  <c r="H363" i="92"/>
  <c r="B364" i="92"/>
  <c r="C364" i="92"/>
  <c r="D364" i="92"/>
  <c r="H364" i="92"/>
  <c r="B365" i="92"/>
  <c r="C365" i="92"/>
  <c r="D365" i="92"/>
  <c r="H365" i="92"/>
  <c r="B366" i="92"/>
  <c r="C366" i="92"/>
  <c r="D366" i="92"/>
  <c r="H366" i="92"/>
  <c r="B367" i="92"/>
  <c r="C367" i="92"/>
  <c r="D367" i="92"/>
  <c r="H367" i="92"/>
  <c r="B368" i="92"/>
  <c r="C368" i="92"/>
  <c r="D368" i="92"/>
  <c r="H368" i="92"/>
  <c r="B369" i="92"/>
  <c r="C369" i="92"/>
  <c r="D369" i="92"/>
  <c r="H369" i="92"/>
  <c r="B370" i="92"/>
  <c r="C370" i="92"/>
  <c r="D370" i="92"/>
  <c r="H370" i="92"/>
  <c r="B371" i="92"/>
  <c r="C371" i="92"/>
  <c r="D371" i="92"/>
  <c r="H371" i="92"/>
  <c r="B372" i="92"/>
  <c r="C372" i="92"/>
  <c r="D372" i="92"/>
  <c r="H372" i="92"/>
  <c r="B373" i="92"/>
  <c r="C373" i="92"/>
  <c r="D373" i="92"/>
  <c r="H373" i="92"/>
  <c r="B374" i="92"/>
  <c r="C374" i="92"/>
  <c r="D374" i="92"/>
  <c r="H374" i="92"/>
  <c r="B375" i="92"/>
  <c r="C375" i="92"/>
  <c r="D375" i="92"/>
  <c r="H375" i="92"/>
  <c r="B376" i="92"/>
  <c r="C376" i="92"/>
  <c r="D376" i="92"/>
  <c r="H376" i="92"/>
  <c r="B377" i="92"/>
  <c r="C377" i="92"/>
  <c r="D377" i="92"/>
  <c r="H377" i="92"/>
  <c r="B378" i="92"/>
  <c r="C378" i="92"/>
  <c r="D378" i="92"/>
  <c r="H378" i="92"/>
  <c r="B379" i="92"/>
  <c r="C379" i="92"/>
  <c r="D379" i="92"/>
  <c r="H379" i="92"/>
  <c r="B380" i="92"/>
  <c r="C380" i="92"/>
  <c r="D380" i="92"/>
  <c r="H380" i="92"/>
  <c r="B381" i="92"/>
  <c r="C381" i="92"/>
  <c r="D381" i="92"/>
  <c r="H381" i="92"/>
  <c r="B382" i="92"/>
  <c r="C382" i="92"/>
  <c r="D382" i="92"/>
  <c r="H382" i="92"/>
  <c r="B383" i="92"/>
  <c r="C383" i="92"/>
  <c r="D383" i="92"/>
  <c r="H383" i="92"/>
  <c r="B384" i="92"/>
  <c r="C384" i="92"/>
  <c r="D384" i="92"/>
  <c r="H384" i="92"/>
  <c r="B385" i="92"/>
  <c r="C385" i="92"/>
  <c r="D385" i="92"/>
  <c r="H385" i="92"/>
  <c r="B386" i="92"/>
  <c r="C386" i="92"/>
  <c r="D386" i="92"/>
  <c r="H386" i="92"/>
  <c r="B387" i="92"/>
  <c r="C387" i="92"/>
  <c r="D387" i="92"/>
  <c r="H387" i="92"/>
  <c r="B388" i="92"/>
  <c r="C388" i="92"/>
  <c r="D388" i="92"/>
  <c r="H388" i="92"/>
  <c r="B389" i="92"/>
  <c r="C389" i="92"/>
  <c r="D389" i="92"/>
  <c r="H389" i="92"/>
  <c r="B390" i="92"/>
  <c r="C390" i="92"/>
  <c r="D390" i="92"/>
  <c r="H390" i="92"/>
  <c r="B391" i="92"/>
  <c r="C391" i="92"/>
  <c r="D391" i="92"/>
  <c r="H391" i="92"/>
  <c r="B392" i="92"/>
  <c r="C392" i="92"/>
  <c r="D392" i="92"/>
  <c r="H392" i="92"/>
  <c r="B393" i="92"/>
  <c r="C393" i="92"/>
  <c r="D393" i="92"/>
  <c r="H393" i="92"/>
  <c r="B394" i="92"/>
  <c r="C394" i="92"/>
  <c r="D394" i="92"/>
  <c r="H394" i="92"/>
  <c r="B395" i="92"/>
  <c r="C395" i="92"/>
  <c r="D395" i="92"/>
  <c r="H395" i="92"/>
  <c r="B396" i="92"/>
  <c r="C396" i="92"/>
  <c r="D396" i="92"/>
  <c r="H396" i="92"/>
  <c r="B397" i="92"/>
  <c r="C397" i="92"/>
  <c r="D397" i="92"/>
  <c r="H397" i="92"/>
  <c r="B398" i="92"/>
  <c r="C398" i="92"/>
  <c r="D398" i="92"/>
  <c r="H398" i="92"/>
  <c r="B399" i="92"/>
  <c r="C399" i="92"/>
  <c r="D399" i="92"/>
  <c r="H399" i="92"/>
  <c r="B400" i="92"/>
  <c r="C400" i="92"/>
  <c r="D400" i="92"/>
  <c r="H400" i="92"/>
  <c r="B401" i="92"/>
  <c r="C401" i="92"/>
  <c r="D401" i="92"/>
  <c r="H401" i="92"/>
  <c r="B402" i="92"/>
  <c r="C402" i="92"/>
  <c r="D402" i="92"/>
  <c r="H402" i="92"/>
  <c r="B403" i="92"/>
  <c r="C403" i="92"/>
  <c r="D403" i="92"/>
  <c r="H403" i="92"/>
  <c r="B404" i="92"/>
  <c r="C404" i="92"/>
  <c r="D404" i="92"/>
  <c r="H404" i="92"/>
  <c r="B405" i="92"/>
  <c r="C405" i="92"/>
  <c r="D405" i="92"/>
  <c r="H405" i="92"/>
  <c r="B406" i="92"/>
  <c r="C406" i="92"/>
  <c r="D406" i="92"/>
  <c r="H406" i="92"/>
  <c r="B407" i="92"/>
  <c r="C407" i="92"/>
  <c r="D407" i="92"/>
  <c r="H407" i="92"/>
  <c r="B408" i="92"/>
  <c r="C408" i="92"/>
  <c r="D408" i="92"/>
  <c r="H408" i="92"/>
  <c r="B409" i="92"/>
  <c r="C409" i="92"/>
  <c r="D409" i="92"/>
  <c r="H409" i="92"/>
  <c r="B410" i="92"/>
  <c r="C410" i="92"/>
  <c r="D410" i="92"/>
  <c r="H410" i="92"/>
  <c r="B411" i="92"/>
  <c r="C411" i="92"/>
  <c r="D411" i="92"/>
  <c r="H411" i="92"/>
  <c r="B412" i="92"/>
  <c r="C412" i="92"/>
  <c r="D412" i="92"/>
  <c r="H412" i="92"/>
  <c r="B413" i="92"/>
  <c r="C413" i="92"/>
  <c r="D413" i="92"/>
  <c r="H413" i="92"/>
  <c r="B414" i="92"/>
  <c r="C414" i="92"/>
  <c r="D414" i="92"/>
  <c r="H414" i="92"/>
  <c r="B415" i="92"/>
  <c r="C415" i="92"/>
  <c r="D415" i="92"/>
  <c r="H415" i="92"/>
  <c r="B416" i="92"/>
  <c r="C416" i="92"/>
  <c r="D416" i="92"/>
  <c r="H416" i="92"/>
  <c r="B417" i="92"/>
  <c r="C417" i="92"/>
  <c r="D417" i="92"/>
  <c r="H417" i="92"/>
  <c r="B418" i="92"/>
  <c r="C418" i="92"/>
  <c r="D418" i="92"/>
  <c r="H418" i="92"/>
  <c r="B419" i="92"/>
  <c r="C419" i="92"/>
  <c r="D419" i="92"/>
  <c r="H419" i="92"/>
  <c r="B420" i="92"/>
  <c r="C420" i="92"/>
  <c r="D420" i="92"/>
  <c r="H420" i="92"/>
  <c r="B421" i="92"/>
  <c r="C421" i="92"/>
  <c r="D421" i="92"/>
  <c r="H421" i="92"/>
  <c r="B422" i="92"/>
  <c r="C422" i="92"/>
  <c r="D422" i="92"/>
  <c r="H422" i="92"/>
  <c r="B423" i="92"/>
  <c r="C423" i="92"/>
  <c r="D423" i="92"/>
  <c r="H423" i="92"/>
  <c r="B424" i="92"/>
  <c r="C424" i="92"/>
  <c r="D424" i="92"/>
  <c r="H424" i="92"/>
  <c r="B425" i="92"/>
  <c r="C425" i="92"/>
  <c r="D425" i="92"/>
  <c r="H425" i="92"/>
  <c r="B426" i="92"/>
  <c r="C426" i="92"/>
  <c r="D426" i="92"/>
  <c r="H426" i="92"/>
  <c r="B427" i="92"/>
  <c r="C427" i="92"/>
  <c r="D427" i="92"/>
  <c r="H427" i="92"/>
  <c r="B428" i="92"/>
  <c r="C428" i="92"/>
  <c r="D428" i="92"/>
  <c r="H428" i="92"/>
  <c r="B429" i="92"/>
  <c r="C429" i="92"/>
  <c r="D429" i="92"/>
  <c r="H429" i="92"/>
  <c r="B430" i="92"/>
  <c r="C430" i="92"/>
  <c r="D430" i="92"/>
  <c r="H430" i="92"/>
  <c r="B431" i="92"/>
  <c r="C431" i="92"/>
  <c r="D431" i="92"/>
  <c r="H431" i="92"/>
  <c r="B432" i="92"/>
  <c r="C432" i="92"/>
  <c r="D432" i="92"/>
  <c r="H432" i="92"/>
  <c r="B433" i="92"/>
  <c r="C433" i="92"/>
  <c r="D433" i="92"/>
  <c r="H433" i="92"/>
  <c r="B434" i="92"/>
  <c r="C434" i="92"/>
  <c r="D434" i="92"/>
  <c r="H434" i="92"/>
  <c r="B435" i="92"/>
  <c r="C435" i="92"/>
  <c r="D435" i="92"/>
  <c r="H435" i="92"/>
  <c r="B436" i="92"/>
  <c r="C436" i="92"/>
  <c r="D436" i="92"/>
  <c r="H436" i="92"/>
  <c r="B437" i="92"/>
  <c r="C437" i="92"/>
  <c r="D437" i="92"/>
  <c r="H437" i="92"/>
  <c r="B438" i="92"/>
  <c r="C438" i="92"/>
  <c r="D438" i="92"/>
  <c r="H438" i="92"/>
  <c r="B439" i="92"/>
  <c r="C439" i="92"/>
  <c r="D439" i="92"/>
  <c r="H439" i="92"/>
  <c r="B440" i="92"/>
  <c r="C440" i="92"/>
  <c r="D440" i="92"/>
  <c r="H440" i="92"/>
  <c r="B441" i="92"/>
  <c r="C441" i="92"/>
  <c r="D441" i="92"/>
  <c r="H441" i="92"/>
  <c r="B442" i="92"/>
  <c r="C442" i="92"/>
  <c r="D442" i="92"/>
  <c r="H442" i="92"/>
  <c r="B443" i="92"/>
  <c r="C443" i="92"/>
  <c r="D443" i="92"/>
  <c r="H443" i="92"/>
  <c r="B444" i="92"/>
  <c r="C444" i="92"/>
  <c r="D444" i="92"/>
  <c r="H444" i="92"/>
  <c r="B445" i="92"/>
  <c r="C445" i="92"/>
  <c r="D445" i="92"/>
  <c r="H445" i="92"/>
  <c r="B446" i="92"/>
  <c r="C446" i="92"/>
  <c r="D446" i="92"/>
  <c r="H446" i="92"/>
  <c r="B447" i="92"/>
  <c r="C447" i="92"/>
  <c r="D447" i="92"/>
  <c r="H447" i="92"/>
  <c r="B448" i="92"/>
  <c r="C448" i="92"/>
  <c r="D448" i="92"/>
  <c r="H448" i="92"/>
  <c r="B449" i="92"/>
  <c r="C449" i="92"/>
  <c r="D449" i="92"/>
  <c r="H449" i="92"/>
  <c r="B450" i="92"/>
  <c r="C450" i="92"/>
  <c r="D450" i="92"/>
  <c r="H450" i="92"/>
  <c r="B451" i="92"/>
  <c r="C451" i="92"/>
  <c r="D451" i="92"/>
  <c r="H451" i="92"/>
  <c r="B452" i="92"/>
  <c r="C452" i="92"/>
  <c r="D452" i="92"/>
  <c r="H452" i="92"/>
  <c r="B453" i="92"/>
  <c r="C453" i="92"/>
  <c r="D453" i="92"/>
  <c r="H453" i="92"/>
  <c r="B454" i="92"/>
  <c r="C454" i="92"/>
  <c r="D454" i="92"/>
  <c r="H454" i="92"/>
  <c r="B455" i="92"/>
  <c r="C455" i="92"/>
  <c r="D455" i="92"/>
  <c r="H455" i="92"/>
  <c r="B456" i="92"/>
  <c r="C456" i="92"/>
  <c r="D456" i="92"/>
  <c r="H456" i="92"/>
  <c r="B457" i="92"/>
  <c r="C457" i="92"/>
  <c r="D457" i="92"/>
  <c r="H457" i="92"/>
  <c r="B458" i="92"/>
  <c r="C458" i="92"/>
  <c r="D458" i="92"/>
  <c r="H458" i="92"/>
  <c r="B459" i="92"/>
  <c r="C459" i="92"/>
  <c r="D459" i="92"/>
  <c r="H459" i="92"/>
  <c r="B460" i="92"/>
  <c r="C460" i="92"/>
  <c r="D460" i="92"/>
  <c r="H460" i="92"/>
  <c r="B461" i="92"/>
  <c r="C461" i="92"/>
  <c r="D461" i="92"/>
  <c r="H461" i="92"/>
  <c r="B462" i="92"/>
  <c r="C462" i="92"/>
  <c r="D462" i="92"/>
  <c r="H462" i="92"/>
  <c r="B463" i="92"/>
  <c r="C463" i="92"/>
  <c r="D463" i="92"/>
  <c r="H463" i="92"/>
  <c r="B464" i="92"/>
  <c r="C464" i="92"/>
  <c r="D464" i="92"/>
  <c r="H464" i="92"/>
  <c r="B465" i="92"/>
  <c r="C465" i="92"/>
  <c r="D465" i="92"/>
  <c r="H465" i="92"/>
  <c r="B466" i="92"/>
  <c r="C466" i="92"/>
  <c r="D466" i="92"/>
  <c r="H466" i="92"/>
  <c r="B467" i="92"/>
  <c r="C467" i="92"/>
  <c r="D467" i="92"/>
  <c r="H467" i="92"/>
  <c r="B468" i="92"/>
  <c r="C468" i="92"/>
  <c r="D468" i="92"/>
  <c r="H468" i="92"/>
  <c r="B469" i="92"/>
  <c r="C469" i="92"/>
  <c r="D469" i="92"/>
  <c r="H469" i="92"/>
  <c r="B470" i="92"/>
  <c r="C470" i="92"/>
  <c r="D470" i="92"/>
  <c r="H470" i="92"/>
  <c r="B471" i="92"/>
  <c r="C471" i="92"/>
  <c r="D471" i="92"/>
  <c r="H471" i="92"/>
  <c r="B472" i="92"/>
  <c r="C472" i="92"/>
  <c r="D472" i="92"/>
  <c r="H472" i="92"/>
  <c r="B473" i="92"/>
  <c r="C473" i="92"/>
  <c r="D473" i="92"/>
  <c r="H473" i="92"/>
  <c r="B474" i="92"/>
  <c r="C474" i="92"/>
  <c r="D474" i="92"/>
  <c r="H474" i="92"/>
  <c r="B475" i="92"/>
  <c r="C475" i="92"/>
  <c r="D475" i="92"/>
  <c r="H475" i="92"/>
  <c r="B476" i="92"/>
  <c r="C476" i="92"/>
  <c r="D476" i="92"/>
  <c r="H476" i="92"/>
  <c r="B477" i="92"/>
  <c r="C477" i="92"/>
  <c r="D477" i="92"/>
  <c r="H477" i="92"/>
  <c r="B478" i="92"/>
  <c r="C478" i="92"/>
  <c r="D478" i="92"/>
  <c r="H478" i="92"/>
  <c r="B479" i="92"/>
  <c r="C479" i="92"/>
  <c r="D479" i="92"/>
  <c r="H479" i="92"/>
  <c r="B480" i="92"/>
  <c r="C480" i="92"/>
  <c r="D480" i="92"/>
  <c r="H480" i="92"/>
  <c r="B481" i="92"/>
  <c r="C481" i="92"/>
  <c r="D481" i="92"/>
  <c r="H481" i="92"/>
  <c r="B482" i="92"/>
  <c r="C482" i="92"/>
  <c r="D482" i="92"/>
  <c r="H482" i="92"/>
  <c r="B483" i="92"/>
  <c r="C483" i="92"/>
  <c r="D483" i="92"/>
  <c r="H483" i="92"/>
  <c r="B484" i="92"/>
  <c r="C484" i="92"/>
  <c r="D484" i="92"/>
  <c r="H484" i="92"/>
  <c r="B485" i="92"/>
  <c r="C485" i="92"/>
  <c r="D485" i="92"/>
  <c r="H485" i="92"/>
  <c r="B486" i="92"/>
  <c r="C486" i="92"/>
  <c r="D486" i="92"/>
  <c r="H486" i="92"/>
  <c r="B487" i="92"/>
  <c r="C487" i="92"/>
  <c r="D487" i="92"/>
  <c r="H487" i="92"/>
  <c r="B488" i="92"/>
  <c r="C488" i="92"/>
  <c r="D488" i="92"/>
  <c r="H488" i="92"/>
  <c r="B489" i="92"/>
  <c r="C489" i="92"/>
  <c r="D489" i="92"/>
  <c r="H489" i="92"/>
  <c r="B490" i="92"/>
  <c r="C490" i="92"/>
  <c r="D490" i="92"/>
  <c r="H490" i="92"/>
  <c r="B491" i="92"/>
  <c r="C491" i="92"/>
  <c r="D491" i="92"/>
  <c r="H491" i="92"/>
  <c r="B492" i="92"/>
  <c r="C492" i="92"/>
  <c r="D492" i="92"/>
  <c r="H492" i="92"/>
  <c r="B493" i="92"/>
  <c r="C493" i="92"/>
  <c r="D493" i="92"/>
  <c r="H493" i="92"/>
  <c r="B494" i="92"/>
  <c r="C494" i="92"/>
  <c r="D494" i="92"/>
  <c r="H494" i="92"/>
  <c r="B495" i="92"/>
  <c r="C495" i="92"/>
  <c r="D495" i="92"/>
  <c r="H495" i="92"/>
  <c r="B496" i="92"/>
  <c r="C496" i="92"/>
  <c r="D496" i="92"/>
  <c r="H496" i="92"/>
  <c r="B497" i="92"/>
  <c r="C497" i="92"/>
  <c r="D497" i="92"/>
  <c r="H497" i="92"/>
  <c r="B498" i="92"/>
  <c r="C498" i="92"/>
  <c r="D498" i="92"/>
  <c r="H498" i="92"/>
  <c r="B499" i="92"/>
  <c r="C499" i="92"/>
  <c r="D499" i="92"/>
  <c r="H499" i="92"/>
  <c r="B500" i="92"/>
  <c r="C500" i="92"/>
  <c r="D500" i="92"/>
  <c r="H500" i="92"/>
  <c r="B501" i="92"/>
  <c r="C501" i="92"/>
  <c r="D501" i="92"/>
  <c r="H501" i="92"/>
  <c r="B502" i="92"/>
  <c r="C502" i="92"/>
  <c r="D502" i="92"/>
  <c r="H502" i="92"/>
  <c r="B503" i="92"/>
  <c r="C503" i="92"/>
  <c r="D503" i="92"/>
  <c r="H503" i="92"/>
  <c r="B504" i="92"/>
  <c r="C504" i="92"/>
  <c r="D504" i="92"/>
  <c r="H504" i="92"/>
  <c r="B505" i="92"/>
  <c r="C505" i="92"/>
  <c r="D505" i="92"/>
  <c r="H505" i="92"/>
  <c r="B506" i="92"/>
  <c r="C506" i="92"/>
  <c r="D506" i="92"/>
  <c r="H506" i="92"/>
  <c r="B507" i="92"/>
  <c r="C507" i="92"/>
  <c r="D507" i="92"/>
  <c r="H507" i="92"/>
  <c r="B508" i="92"/>
  <c r="C508" i="92"/>
  <c r="D508" i="92"/>
  <c r="H508" i="92"/>
  <c r="B509" i="92"/>
  <c r="C509" i="92"/>
  <c r="D509" i="92"/>
  <c r="H509" i="92"/>
  <c r="B510" i="92"/>
  <c r="C510" i="92"/>
  <c r="D510" i="92"/>
  <c r="H510" i="92"/>
  <c r="B511" i="92"/>
  <c r="C511" i="92"/>
  <c r="D511" i="92"/>
  <c r="H511" i="92"/>
  <c r="B512" i="92"/>
  <c r="C512" i="92"/>
  <c r="D512" i="92"/>
  <c r="H512" i="92"/>
  <c r="B513" i="92"/>
  <c r="C513" i="92"/>
  <c r="D513" i="92"/>
  <c r="H513" i="92"/>
  <c r="B514" i="92"/>
  <c r="C514" i="92"/>
  <c r="D514" i="92"/>
  <c r="H514" i="92"/>
  <c r="B515" i="92"/>
  <c r="C515" i="92"/>
  <c r="D515" i="92"/>
  <c r="H515" i="92"/>
  <c r="B516" i="92"/>
  <c r="C516" i="92"/>
  <c r="D516" i="92"/>
  <c r="H516" i="92"/>
  <c r="B517" i="92"/>
  <c r="C517" i="92"/>
  <c r="D517" i="92"/>
  <c r="H517" i="92"/>
  <c r="B518" i="92"/>
  <c r="C518" i="92"/>
  <c r="D518" i="92"/>
  <c r="H518" i="92"/>
  <c r="B519" i="92"/>
  <c r="C519" i="92"/>
  <c r="D519" i="92"/>
  <c r="H519" i="92"/>
  <c r="B520" i="92"/>
  <c r="C520" i="92"/>
  <c r="D520" i="92"/>
  <c r="H520" i="92"/>
  <c r="B521" i="92"/>
  <c r="C521" i="92"/>
  <c r="D521" i="92"/>
  <c r="H521" i="92"/>
  <c r="B522" i="92"/>
  <c r="C522" i="92"/>
  <c r="D522" i="92"/>
  <c r="H522" i="92"/>
  <c r="B523" i="92"/>
  <c r="C523" i="92"/>
  <c r="D523" i="92"/>
  <c r="H523" i="92"/>
  <c r="B524" i="92"/>
  <c r="C524" i="92"/>
  <c r="D524" i="92"/>
  <c r="H524" i="92"/>
  <c r="B525" i="92"/>
  <c r="C525" i="92"/>
  <c r="D525" i="92"/>
  <c r="H525" i="92"/>
  <c r="B526" i="92"/>
  <c r="C526" i="92"/>
  <c r="D526" i="92"/>
  <c r="H526" i="92"/>
  <c r="B527" i="92"/>
  <c r="C527" i="92"/>
  <c r="D527" i="92"/>
  <c r="H527" i="92"/>
  <c r="B528" i="92"/>
  <c r="C528" i="92"/>
  <c r="D528" i="92"/>
  <c r="H528" i="92"/>
  <c r="B529" i="92"/>
  <c r="C529" i="92"/>
  <c r="D529" i="92"/>
  <c r="H529" i="92"/>
  <c r="B530" i="92"/>
  <c r="C530" i="92"/>
  <c r="D530" i="92"/>
  <c r="H530" i="92"/>
  <c r="B531" i="92"/>
  <c r="C531" i="92"/>
  <c r="D531" i="92"/>
  <c r="H531" i="92"/>
  <c r="B532" i="92"/>
  <c r="C532" i="92"/>
  <c r="D532" i="92"/>
  <c r="H532" i="92"/>
  <c r="B533" i="92"/>
  <c r="C533" i="92"/>
  <c r="D533" i="92"/>
  <c r="H533" i="92"/>
  <c r="B534" i="92"/>
  <c r="C534" i="92"/>
  <c r="D534" i="92"/>
  <c r="H534" i="92"/>
  <c r="B535" i="92"/>
  <c r="C535" i="92"/>
  <c r="D535" i="92"/>
  <c r="H535" i="92"/>
  <c r="B536" i="92"/>
  <c r="C536" i="92"/>
  <c r="D536" i="92"/>
  <c r="H536" i="92"/>
  <c r="B537" i="92"/>
  <c r="C537" i="92"/>
  <c r="D537" i="92"/>
  <c r="H537" i="92"/>
  <c r="B538" i="92"/>
  <c r="C538" i="92"/>
  <c r="D538" i="92"/>
  <c r="H538" i="92"/>
  <c r="B539" i="92"/>
  <c r="C539" i="92"/>
  <c r="D539" i="92"/>
  <c r="H539" i="92"/>
  <c r="B540" i="92"/>
  <c r="C540" i="92"/>
  <c r="D540" i="92"/>
  <c r="H540" i="92"/>
  <c r="B541" i="92"/>
  <c r="C541" i="92"/>
  <c r="D541" i="92"/>
  <c r="H541" i="92"/>
  <c r="B542" i="92"/>
  <c r="C542" i="92"/>
  <c r="D542" i="92"/>
  <c r="H542" i="92"/>
  <c r="B543" i="92"/>
  <c r="C543" i="92"/>
  <c r="D543" i="92"/>
  <c r="H543" i="92"/>
  <c r="B544" i="92"/>
  <c r="C544" i="92"/>
  <c r="D544" i="92"/>
  <c r="H544" i="92"/>
  <c r="B545" i="92"/>
  <c r="C545" i="92"/>
  <c r="D545" i="92"/>
  <c r="H545" i="92"/>
  <c r="B546" i="92"/>
  <c r="C546" i="92"/>
  <c r="D546" i="92"/>
  <c r="H546" i="92"/>
  <c r="B547" i="92"/>
  <c r="C547" i="92"/>
  <c r="D547" i="92"/>
  <c r="H547" i="92"/>
  <c r="B548" i="92"/>
  <c r="C548" i="92"/>
  <c r="D548" i="92"/>
  <c r="H548" i="92"/>
  <c r="B549" i="92"/>
  <c r="C549" i="92"/>
  <c r="D549" i="92"/>
  <c r="H549" i="92"/>
  <c r="B550" i="92"/>
  <c r="C550" i="92"/>
  <c r="D550" i="92"/>
  <c r="H550" i="92"/>
  <c r="B551" i="92"/>
  <c r="C551" i="92"/>
  <c r="D551" i="92"/>
  <c r="H551" i="92"/>
  <c r="B552" i="92"/>
  <c r="C552" i="92"/>
  <c r="D552" i="92"/>
  <c r="H552" i="92"/>
  <c r="B553" i="92"/>
  <c r="C553" i="92"/>
  <c r="D553" i="92"/>
  <c r="H553" i="92"/>
  <c r="B554" i="92"/>
  <c r="C554" i="92"/>
  <c r="D554" i="92"/>
  <c r="H554" i="92"/>
  <c r="B555" i="92"/>
  <c r="C555" i="92"/>
  <c r="D555" i="92"/>
  <c r="H555" i="92"/>
  <c r="B556" i="92"/>
  <c r="C556" i="92"/>
  <c r="D556" i="92"/>
  <c r="H556" i="92"/>
  <c r="B557" i="92"/>
  <c r="C557" i="92"/>
  <c r="D557" i="92"/>
  <c r="H557" i="92"/>
  <c r="B558" i="92"/>
  <c r="C558" i="92"/>
  <c r="D558" i="92"/>
  <c r="H558" i="92"/>
  <c r="B559" i="92"/>
  <c r="C559" i="92"/>
  <c r="D559" i="92"/>
  <c r="H559" i="92"/>
  <c r="B560" i="92"/>
  <c r="C560" i="92"/>
  <c r="D560" i="92"/>
  <c r="H560" i="92"/>
  <c r="B561" i="92"/>
  <c r="C561" i="92"/>
  <c r="D561" i="92"/>
  <c r="H561" i="92"/>
  <c r="B562" i="92"/>
  <c r="C562" i="92"/>
  <c r="D562" i="92"/>
  <c r="H562" i="92"/>
  <c r="B563" i="92"/>
  <c r="C563" i="92"/>
  <c r="D563" i="92"/>
  <c r="H563" i="92"/>
  <c r="B564" i="92"/>
  <c r="C564" i="92"/>
  <c r="D564" i="92"/>
  <c r="H564" i="92"/>
  <c r="B565" i="92"/>
  <c r="C565" i="92"/>
  <c r="D565" i="92"/>
  <c r="H565" i="92"/>
  <c r="B566" i="92"/>
  <c r="C566" i="92"/>
  <c r="D566" i="92"/>
  <c r="H566" i="92"/>
  <c r="B567" i="92"/>
  <c r="C567" i="92"/>
  <c r="D567" i="92"/>
  <c r="H567" i="92"/>
  <c r="B568" i="92"/>
  <c r="C568" i="92"/>
  <c r="D568" i="92"/>
  <c r="H568" i="92"/>
  <c r="B569" i="92"/>
  <c r="C569" i="92"/>
  <c r="D569" i="92"/>
  <c r="H569" i="92"/>
  <c r="B570" i="92"/>
  <c r="C570" i="92"/>
  <c r="D570" i="92"/>
  <c r="H570" i="92"/>
  <c r="B571" i="92"/>
  <c r="C571" i="92"/>
  <c r="D571" i="92"/>
  <c r="H571" i="92"/>
  <c r="B572" i="92"/>
  <c r="C572" i="92"/>
  <c r="D572" i="92"/>
  <c r="H572" i="92"/>
  <c r="B573" i="92"/>
  <c r="C573" i="92"/>
  <c r="D573" i="92"/>
  <c r="H573" i="92"/>
  <c r="B574" i="92"/>
  <c r="C574" i="92"/>
  <c r="D574" i="92"/>
  <c r="H574" i="92"/>
  <c r="B575" i="92"/>
  <c r="C575" i="92"/>
  <c r="D575" i="92"/>
  <c r="H575" i="92"/>
  <c r="B576" i="92"/>
  <c r="C576" i="92"/>
  <c r="D576" i="92"/>
  <c r="H576" i="92"/>
  <c r="B577" i="92"/>
  <c r="C577" i="92"/>
  <c r="D577" i="92"/>
  <c r="H577" i="92"/>
  <c r="B578" i="92"/>
  <c r="C578" i="92"/>
  <c r="D578" i="92"/>
  <c r="H578" i="92"/>
  <c r="B579" i="92"/>
  <c r="C579" i="92"/>
  <c r="D579" i="92"/>
  <c r="H579" i="92"/>
  <c r="B580" i="92"/>
  <c r="C580" i="92"/>
  <c r="D580" i="92"/>
  <c r="H580" i="92"/>
  <c r="B581" i="92"/>
  <c r="C581" i="92"/>
  <c r="D581" i="92"/>
  <c r="H581" i="92"/>
  <c r="B582" i="92"/>
  <c r="C582" i="92"/>
  <c r="D582" i="92"/>
  <c r="H582" i="92"/>
  <c r="B583" i="92"/>
  <c r="C583" i="92"/>
  <c r="D583" i="92"/>
  <c r="H583" i="92"/>
  <c r="B584" i="92"/>
  <c r="C584" i="92"/>
  <c r="D584" i="92"/>
  <c r="H584" i="92"/>
  <c r="B585" i="92"/>
  <c r="C585" i="92"/>
  <c r="D585" i="92"/>
  <c r="H585" i="92"/>
  <c r="B586" i="92"/>
  <c r="C586" i="92"/>
  <c r="D586" i="92"/>
  <c r="H586" i="92"/>
  <c r="B587" i="92"/>
  <c r="C587" i="92"/>
  <c r="D587" i="92"/>
  <c r="H587" i="92"/>
  <c r="B588" i="92"/>
  <c r="C588" i="92"/>
  <c r="D588" i="92"/>
  <c r="H588" i="92"/>
  <c r="B589" i="92"/>
  <c r="C589" i="92"/>
  <c r="D589" i="92"/>
  <c r="H589" i="92"/>
  <c r="B590" i="92"/>
  <c r="C590" i="92"/>
  <c r="D590" i="92"/>
  <c r="H590" i="92"/>
  <c r="B591" i="92"/>
  <c r="C591" i="92"/>
  <c r="D591" i="92"/>
  <c r="H591" i="92"/>
  <c r="B592" i="92"/>
  <c r="C592" i="92"/>
  <c r="D592" i="92"/>
  <c r="H592" i="92"/>
  <c r="B593" i="92"/>
  <c r="C593" i="92"/>
  <c r="D593" i="92"/>
  <c r="H593" i="92"/>
  <c r="B594" i="92"/>
  <c r="C594" i="92"/>
  <c r="D594" i="92"/>
  <c r="H594" i="92"/>
  <c r="B595" i="92"/>
  <c r="C595" i="92"/>
  <c r="D595" i="92"/>
  <c r="H595" i="92"/>
  <c r="B596" i="92"/>
  <c r="C596" i="92"/>
  <c r="D596" i="92"/>
  <c r="H596" i="92"/>
  <c r="B597" i="92"/>
  <c r="C597" i="92"/>
  <c r="D597" i="92"/>
  <c r="H597" i="92"/>
  <c r="B598" i="92"/>
  <c r="C598" i="92"/>
  <c r="D598" i="92"/>
  <c r="H598" i="92"/>
  <c r="B599" i="92"/>
  <c r="C599" i="92"/>
  <c r="D599" i="92"/>
  <c r="H599" i="92"/>
  <c r="B600" i="92"/>
  <c r="C600" i="92"/>
  <c r="D600" i="92"/>
  <c r="H600" i="92"/>
  <c r="B601" i="92"/>
  <c r="C601" i="92"/>
  <c r="D601" i="92"/>
  <c r="H601" i="92"/>
  <c r="B602" i="92"/>
  <c r="C602" i="92"/>
  <c r="D602" i="92"/>
  <c r="H602" i="92"/>
  <c r="B603" i="92"/>
  <c r="C603" i="92"/>
  <c r="D603" i="92"/>
  <c r="H603" i="92"/>
  <c r="B604" i="92"/>
  <c r="C604" i="92"/>
  <c r="D604" i="92"/>
  <c r="H604" i="92"/>
  <c r="B605" i="92"/>
  <c r="C605" i="92"/>
  <c r="D605" i="92"/>
  <c r="H605" i="92"/>
  <c r="B606" i="92"/>
  <c r="C606" i="92"/>
  <c r="D606" i="92"/>
  <c r="H606" i="92"/>
  <c r="B607" i="92"/>
  <c r="C607" i="92"/>
  <c r="D607" i="92"/>
  <c r="H607" i="92"/>
  <c r="B608" i="92"/>
  <c r="C608" i="92"/>
  <c r="D608" i="92"/>
  <c r="H608" i="92"/>
  <c r="B609" i="92"/>
  <c r="C609" i="92"/>
  <c r="D609" i="92"/>
  <c r="H609" i="92"/>
  <c r="B610" i="92"/>
  <c r="C610" i="92"/>
  <c r="D610" i="92"/>
  <c r="H610" i="92"/>
  <c r="B611" i="92"/>
  <c r="C611" i="92"/>
  <c r="D611" i="92"/>
  <c r="H611" i="92"/>
  <c r="B612" i="92"/>
  <c r="C612" i="92"/>
  <c r="D612" i="92"/>
  <c r="H612" i="92"/>
  <c r="B613" i="92"/>
  <c r="C613" i="92"/>
  <c r="D613" i="92"/>
  <c r="H613" i="92"/>
  <c r="B614" i="92"/>
  <c r="C614" i="92"/>
  <c r="D614" i="92"/>
  <c r="H614" i="92"/>
  <c r="B615" i="92"/>
  <c r="C615" i="92"/>
  <c r="D615" i="92"/>
  <c r="H615" i="92"/>
  <c r="B616" i="92"/>
  <c r="C616" i="92"/>
  <c r="D616" i="92"/>
  <c r="H616" i="92"/>
  <c r="B617" i="92"/>
  <c r="C617" i="92"/>
  <c r="D617" i="92"/>
  <c r="H617" i="92"/>
  <c r="B618" i="92"/>
  <c r="C618" i="92"/>
  <c r="D618" i="92"/>
  <c r="H618" i="92"/>
  <c r="B619" i="92"/>
  <c r="C619" i="92"/>
  <c r="D619" i="92"/>
  <c r="H619" i="92"/>
  <c r="B620" i="92"/>
  <c r="C620" i="92"/>
  <c r="D620" i="92"/>
  <c r="H620" i="92"/>
  <c r="B621" i="92"/>
  <c r="C621" i="92"/>
  <c r="D621" i="92"/>
  <c r="H621" i="92"/>
  <c r="B622" i="92"/>
  <c r="C622" i="92"/>
  <c r="D622" i="92"/>
  <c r="H622" i="92"/>
  <c r="B623" i="92"/>
  <c r="C623" i="92"/>
  <c r="D623" i="92"/>
  <c r="H623" i="92"/>
  <c r="B624" i="92"/>
  <c r="C624" i="92"/>
  <c r="D624" i="92"/>
  <c r="H624" i="92"/>
  <c r="B625" i="92"/>
  <c r="C625" i="92"/>
  <c r="D625" i="92"/>
  <c r="H625" i="92"/>
  <c r="B626" i="92"/>
  <c r="C626" i="92"/>
  <c r="D626" i="92"/>
  <c r="H626" i="92"/>
  <c r="B627" i="92"/>
  <c r="C627" i="92"/>
  <c r="D627" i="92"/>
  <c r="H627" i="92"/>
  <c r="B628" i="92"/>
  <c r="C628" i="92"/>
  <c r="D628" i="92"/>
  <c r="H628" i="92"/>
  <c r="B629" i="92"/>
  <c r="C629" i="92"/>
  <c r="D629" i="92"/>
  <c r="H629" i="92"/>
  <c r="B630" i="92"/>
  <c r="C630" i="92"/>
  <c r="D630" i="92"/>
  <c r="H630" i="92"/>
  <c r="B631" i="92"/>
  <c r="C631" i="92"/>
  <c r="D631" i="92"/>
  <c r="H631" i="92"/>
  <c r="B632" i="92"/>
  <c r="C632" i="92"/>
  <c r="D632" i="92"/>
  <c r="H632" i="92"/>
  <c r="B633" i="92"/>
  <c r="C633" i="92"/>
  <c r="D633" i="92"/>
  <c r="H633" i="92"/>
  <c r="B634" i="92"/>
  <c r="C634" i="92"/>
  <c r="D634" i="92"/>
  <c r="H634" i="92"/>
  <c r="B635" i="92"/>
  <c r="C635" i="92"/>
  <c r="D635" i="92"/>
  <c r="H635" i="92"/>
  <c r="B636" i="92"/>
  <c r="C636" i="92"/>
  <c r="D636" i="92"/>
  <c r="H636" i="92"/>
  <c r="B637" i="92"/>
  <c r="C637" i="92"/>
  <c r="D637" i="92"/>
  <c r="H637" i="92"/>
  <c r="B638" i="92"/>
  <c r="C638" i="92"/>
  <c r="D638" i="92"/>
  <c r="H638" i="92"/>
  <c r="B639" i="92"/>
  <c r="C639" i="92"/>
  <c r="D639" i="92"/>
  <c r="H639" i="92"/>
  <c r="B640" i="92"/>
  <c r="C640" i="92"/>
  <c r="D640" i="92"/>
  <c r="H640" i="92"/>
  <c r="B641" i="92"/>
  <c r="C641" i="92"/>
  <c r="D641" i="92"/>
  <c r="H641" i="92"/>
  <c r="B642" i="92"/>
  <c r="C642" i="92"/>
  <c r="D642" i="92"/>
  <c r="H642" i="92"/>
  <c r="B643" i="92"/>
  <c r="C643" i="92"/>
  <c r="D643" i="92"/>
  <c r="H643" i="92"/>
  <c r="B644" i="92"/>
  <c r="C644" i="92"/>
  <c r="D644" i="92"/>
  <c r="H644" i="92"/>
  <c r="B645" i="92"/>
  <c r="C645" i="92"/>
  <c r="D645" i="92"/>
  <c r="H645" i="92"/>
  <c r="B646" i="92"/>
  <c r="C646" i="92"/>
  <c r="D646" i="92"/>
  <c r="H646" i="92"/>
  <c r="B647" i="92"/>
  <c r="C647" i="92"/>
  <c r="D647" i="92"/>
  <c r="H647" i="92"/>
  <c r="B648" i="92"/>
  <c r="C648" i="92"/>
  <c r="D648" i="92"/>
  <c r="H648" i="92"/>
  <c r="B649" i="92"/>
  <c r="C649" i="92"/>
  <c r="D649" i="92"/>
  <c r="H649" i="92"/>
  <c r="B650" i="92"/>
  <c r="C650" i="92"/>
  <c r="D650" i="92"/>
  <c r="H650" i="92"/>
  <c r="B651" i="92"/>
  <c r="C651" i="92"/>
  <c r="D651" i="92"/>
  <c r="H651" i="92"/>
  <c r="B652" i="92"/>
  <c r="C652" i="92"/>
  <c r="D652" i="92"/>
  <c r="H652" i="92"/>
  <c r="B653" i="92"/>
  <c r="C653" i="92"/>
  <c r="D653" i="92"/>
  <c r="H653" i="92"/>
  <c r="B654" i="92"/>
  <c r="C654" i="92"/>
  <c r="D654" i="92"/>
  <c r="H654" i="92"/>
  <c r="B655" i="92"/>
  <c r="C655" i="92"/>
  <c r="D655" i="92"/>
  <c r="H655" i="92"/>
  <c r="B656" i="92"/>
  <c r="C656" i="92"/>
  <c r="D656" i="92"/>
  <c r="H656" i="92"/>
  <c r="B657" i="92"/>
  <c r="C657" i="92"/>
  <c r="D657" i="92"/>
  <c r="H657" i="92"/>
  <c r="B658" i="92"/>
  <c r="C658" i="92"/>
  <c r="D658" i="92"/>
  <c r="H658" i="92"/>
  <c r="B659" i="92"/>
  <c r="C659" i="92"/>
  <c r="D659" i="92"/>
  <c r="H659" i="92"/>
  <c r="B660" i="92"/>
  <c r="C660" i="92"/>
  <c r="D660" i="92"/>
  <c r="H660" i="92"/>
  <c r="B661" i="92"/>
  <c r="C661" i="92"/>
  <c r="D661" i="92"/>
  <c r="H661" i="92"/>
  <c r="B662" i="92"/>
  <c r="C662" i="92"/>
  <c r="D662" i="92"/>
  <c r="H662" i="92"/>
  <c r="B663" i="92"/>
  <c r="C663" i="92"/>
  <c r="D663" i="92"/>
  <c r="H663" i="92"/>
  <c r="B664" i="92"/>
  <c r="C664" i="92"/>
  <c r="D664" i="92"/>
  <c r="H664" i="92"/>
  <c r="B665" i="92"/>
  <c r="C665" i="92"/>
  <c r="D665" i="92"/>
  <c r="H665" i="92"/>
  <c r="B666" i="92"/>
  <c r="C666" i="92"/>
  <c r="D666" i="92"/>
  <c r="H666" i="92"/>
  <c r="B667" i="92"/>
  <c r="C667" i="92"/>
  <c r="D667" i="92"/>
  <c r="H667" i="92"/>
  <c r="B668" i="92"/>
  <c r="C668" i="92"/>
  <c r="D668" i="92"/>
  <c r="H668" i="92"/>
  <c r="B669" i="92"/>
  <c r="C669" i="92"/>
  <c r="D669" i="92"/>
  <c r="H669" i="92"/>
  <c r="B670" i="92"/>
  <c r="C670" i="92"/>
  <c r="D670" i="92"/>
  <c r="H670" i="92"/>
  <c r="B671" i="92"/>
  <c r="C671" i="92"/>
  <c r="D671" i="92"/>
  <c r="H671" i="92"/>
  <c r="B672" i="92"/>
  <c r="C672" i="92"/>
  <c r="D672" i="92"/>
  <c r="H672" i="92"/>
  <c r="B673" i="92"/>
  <c r="C673" i="92"/>
  <c r="D673" i="92"/>
  <c r="H673" i="92"/>
  <c r="B674" i="92"/>
  <c r="C674" i="92"/>
  <c r="D674" i="92"/>
  <c r="H674" i="92"/>
  <c r="B675" i="92"/>
  <c r="C675" i="92"/>
  <c r="D675" i="92"/>
  <c r="H675" i="92"/>
  <c r="B676" i="92"/>
  <c r="C676" i="92"/>
  <c r="D676" i="92"/>
  <c r="H676" i="92"/>
  <c r="B677" i="92"/>
  <c r="C677" i="92"/>
  <c r="D677" i="92"/>
  <c r="H677" i="92"/>
  <c r="B678" i="92"/>
  <c r="C678" i="92"/>
  <c r="D678" i="92"/>
  <c r="H678" i="92"/>
  <c r="B679" i="92"/>
  <c r="C679" i="92"/>
  <c r="D679" i="92"/>
  <c r="H679" i="92"/>
  <c r="B680" i="92"/>
  <c r="C680" i="92"/>
  <c r="D680" i="92"/>
  <c r="H680" i="92"/>
  <c r="B681" i="92"/>
  <c r="C681" i="92"/>
  <c r="D681" i="92"/>
  <c r="H681" i="92"/>
  <c r="B682" i="92"/>
  <c r="C682" i="92"/>
  <c r="D682" i="92"/>
  <c r="H682" i="92"/>
  <c r="B683" i="92"/>
  <c r="C683" i="92"/>
  <c r="D683" i="92"/>
  <c r="H683" i="92"/>
  <c r="B684" i="92"/>
  <c r="C684" i="92"/>
  <c r="D684" i="92"/>
  <c r="H684" i="92"/>
  <c r="B685" i="92"/>
  <c r="C685" i="92"/>
  <c r="D685" i="92"/>
  <c r="H685" i="92"/>
  <c r="B686" i="92"/>
  <c r="C686" i="92"/>
  <c r="D686" i="92"/>
  <c r="H686" i="92"/>
  <c r="B687" i="92"/>
  <c r="C687" i="92"/>
  <c r="D687" i="92"/>
  <c r="H687" i="92"/>
  <c r="B688" i="92"/>
  <c r="C688" i="92"/>
  <c r="D688" i="92"/>
  <c r="H688" i="92"/>
  <c r="B689" i="92"/>
  <c r="C689" i="92"/>
  <c r="D689" i="92"/>
  <c r="H689" i="92"/>
  <c r="B690" i="92"/>
  <c r="C690" i="92"/>
  <c r="D690" i="92"/>
  <c r="H690" i="92"/>
  <c r="B691" i="92"/>
  <c r="C691" i="92"/>
  <c r="D691" i="92"/>
  <c r="H691" i="92"/>
  <c r="B692" i="92"/>
  <c r="C692" i="92"/>
  <c r="D692" i="92"/>
  <c r="H692" i="92"/>
  <c r="B693" i="92"/>
  <c r="C693" i="92"/>
  <c r="D693" i="92"/>
  <c r="H693" i="92"/>
  <c r="B694" i="92"/>
  <c r="C694" i="92"/>
  <c r="D694" i="92"/>
  <c r="H694" i="92"/>
  <c r="B695" i="92"/>
  <c r="C695" i="92"/>
  <c r="D695" i="92"/>
  <c r="H695" i="92"/>
  <c r="B696" i="92"/>
  <c r="C696" i="92"/>
  <c r="D696" i="92"/>
  <c r="H696" i="92"/>
  <c r="B697" i="92"/>
  <c r="C697" i="92"/>
  <c r="D697" i="92"/>
  <c r="H697" i="92"/>
  <c r="B698" i="92"/>
  <c r="C698" i="92"/>
  <c r="D698" i="92"/>
  <c r="H698" i="92"/>
  <c r="B699" i="92"/>
  <c r="C699" i="92"/>
  <c r="D699" i="92"/>
  <c r="H699" i="92"/>
  <c r="B700" i="92"/>
  <c r="C700" i="92"/>
  <c r="D700" i="92"/>
  <c r="H700" i="92"/>
  <c r="B701" i="92"/>
  <c r="C701" i="92"/>
  <c r="D701" i="92"/>
  <c r="H701" i="92"/>
  <c r="B702" i="92"/>
  <c r="C702" i="92"/>
  <c r="D702" i="92"/>
  <c r="H702" i="92"/>
  <c r="B703" i="92"/>
  <c r="C703" i="92"/>
  <c r="D703" i="92"/>
  <c r="H703" i="92"/>
  <c r="B704" i="92"/>
  <c r="C704" i="92"/>
  <c r="D704" i="92"/>
  <c r="H704" i="92"/>
  <c r="B705" i="92"/>
  <c r="C705" i="92"/>
  <c r="D705" i="92"/>
  <c r="H705" i="92"/>
  <c r="B706" i="92"/>
  <c r="C706" i="92"/>
  <c r="D706" i="92"/>
  <c r="H706" i="92"/>
  <c r="B707" i="92"/>
  <c r="C707" i="92"/>
  <c r="D707" i="92"/>
  <c r="H707" i="92"/>
  <c r="B708" i="92"/>
  <c r="C708" i="92"/>
  <c r="D708" i="92"/>
  <c r="H708" i="92"/>
  <c r="B709" i="92"/>
  <c r="C709" i="92"/>
  <c r="D709" i="92"/>
  <c r="H709" i="92"/>
  <c r="B710" i="92"/>
  <c r="C710" i="92"/>
  <c r="D710" i="92"/>
  <c r="H710" i="92"/>
  <c r="B711" i="92"/>
  <c r="C711" i="92"/>
  <c r="D711" i="92"/>
  <c r="H711" i="92"/>
  <c r="B712" i="92"/>
  <c r="C712" i="92"/>
  <c r="D712" i="92"/>
  <c r="H712" i="92"/>
  <c r="B713" i="92"/>
  <c r="C713" i="92"/>
  <c r="D713" i="92"/>
  <c r="H713" i="92"/>
  <c r="B714" i="92"/>
  <c r="C714" i="92"/>
  <c r="D714" i="92"/>
  <c r="H714" i="92"/>
  <c r="B715" i="92"/>
  <c r="C715" i="92"/>
  <c r="D715" i="92"/>
  <c r="H715" i="92"/>
  <c r="B716" i="92"/>
  <c r="C716" i="92"/>
  <c r="D716" i="92"/>
  <c r="H716" i="92"/>
  <c r="B717" i="92"/>
  <c r="C717" i="92"/>
  <c r="D717" i="92"/>
  <c r="H717" i="92"/>
  <c r="B718" i="92"/>
  <c r="C718" i="92"/>
  <c r="D718" i="92"/>
  <c r="H718" i="92"/>
  <c r="B719" i="92"/>
  <c r="C719" i="92"/>
  <c r="D719" i="92"/>
  <c r="H719" i="92"/>
  <c r="B720" i="92"/>
  <c r="C720" i="92"/>
  <c r="D720" i="92"/>
  <c r="H720" i="92"/>
  <c r="B721" i="92"/>
  <c r="C721" i="92"/>
  <c r="D721" i="92"/>
  <c r="H721" i="92"/>
  <c r="B722" i="92"/>
  <c r="C722" i="92"/>
  <c r="D722" i="92"/>
  <c r="H722" i="92"/>
  <c r="B723" i="92"/>
  <c r="C723" i="92"/>
  <c r="D723" i="92"/>
  <c r="H723" i="92"/>
  <c r="B724" i="92"/>
  <c r="C724" i="92"/>
  <c r="D724" i="92"/>
  <c r="H724" i="92"/>
  <c r="B725" i="92"/>
  <c r="C725" i="92"/>
  <c r="D725" i="92"/>
  <c r="H725" i="92"/>
  <c r="B726" i="92"/>
  <c r="C726" i="92"/>
  <c r="D726" i="92"/>
  <c r="H726" i="92"/>
  <c r="B727" i="92"/>
  <c r="C727" i="92"/>
  <c r="D727" i="92"/>
  <c r="H727" i="92"/>
  <c r="B728" i="92"/>
  <c r="C728" i="92"/>
  <c r="D728" i="92"/>
  <c r="H728" i="92"/>
  <c r="B729" i="92"/>
  <c r="C729" i="92"/>
  <c r="D729" i="92"/>
  <c r="H729" i="92"/>
  <c r="B730" i="92"/>
  <c r="C730" i="92"/>
  <c r="D730" i="92"/>
  <c r="H730" i="92"/>
  <c r="B731" i="92"/>
  <c r="C731" i="92"/>
  <c r="D731" i="92"/>
  <c r="H731" i="92"/>
  <c r="B732" i="92"/>
  <c r="C732" i="92"/>
  <c r="D732" i="92"/>
  <c r="H732" i="92"/>
  <c r="B733" i="92"/>
  <c r="C733" i="92"/>
  <c r="D733" i="92"/>
  <c r="H733" i="92"/>
  <c r="B734" i="92"/>
  <c r="C734" i="92"/>
  <c r="D734" i="92"/>
  <c r="H734" i="92"/>
  <c r="B735" i="92"/>
  <c r="C735" i="92"/>
  <c r="D735" i="92"/>
  <c r="H735" i="92"/>
  <c r="B736" i="92"/>
  <c r="C736" i="92"/>
  <c r="D736" i="92"/>
  <c r="H736" i="92"/>
  <c r="B737" i="92"/>
  <c r="C737" i="92"/>
  <c r="D737" i="92"/>
  <c r="H737" i="92"/>
  <c r="B738" i="92"/>
  <c r="C738" i="92"/>
  <c r="D738" i="92"/>
  <c r="H738" i="92"/>
  <c r="B739" i="92"/>
  <c r="C739" i="92"/>
  <c r="D739" i="92"/>
  <c r="H739" i="92"/>
  <c r="B740" i="92"/>
  <c r="C740" i="92"/>
  <c r="D740" i="92"/>
  <c r="H740" i="92"/>
  <c r="B741" i="92"/>
  <c r="C741" i="92"/>
  <c r="D741" i="92"/>
  <c r="H741" i="92"/>
  <c r="B742" i="92"/>
  <c r="C742" i="92"/>
  <c r="D742" i="92"/>
  <c r="H742" i="92"/>
  <c r="B743" i="92"/>
  <c r="C743" i="92"/>
  <c r="D743" i="92"/>
  <c r="H743" i="92"/>
  <c r="B744" i="92"/>
  <c r="C744" i="92"/>
  <c r="D744" i="92"/>
  <c r="H744" i="92"/>
  <c r="B745" i="92"/>
  <c r="C745" i="92"/>
  <c r="D745" i="92"/>
  <c r="H745" i="92"/>
  <c r="B746" i="92"/>
  <c r="C746" i="92"/>
  <c r="D746" i="92"/>
  <c r="H746" i="92"/>
  <c r="B747" i="92"/>
  <c r="C747" i="92"/>
  <c r="D747" i="92"/>
  <c r="H747" i="92"/>
  <c r="B748" i="92"/>
  <c r="C748" i="92"/>
  <c r="D748" i="92"/>
  <c r="H748" i="92"/>
  <c r="B749" i="92"/>
  <c r="C749" i="92"/>
  <c r="D749" i="92"/>
  <c r="H749" i="92"/>
  <c r="B750" i="92"/>
  <c r="C750" i="92"/>
  <c r="D750" i="92"/>
  <c r="H750" i="92"/>
  <c r="B751" i="92"/>
  <c r="C751" i="92"/>
  <c r="D751" i="92"/>
  <c r="H751" i="92"/>
  <c r="B752" i="92"/>
  <c r="C752" i="92"/>
  <c r="D752" i="92"/>
  <c r="H752" i="92"/>
  <c r="B753" i="92"/>
  <c r="C753" i="92"/>
  <c r="D753" i="92"/>
  <c r="H753" i="92"/>
  <c r="B754" i="92"/>
  <c r="C754" i="92"/>
  <c r="D754" i="92"/>
  <c r="H754" i="92"/>
  <c r="B755" i="92"/>
  <c r="C755" i="92"/>
  <c r="D755" i="92"/>
  <c r="H755" i="92"/>
  <c r="B756" i="92"/>
  <c r="C756" i="92"/>
  <c r="D756" i="92"/>
  <c r="H756" i="92"/>
  <c r="B757" i="92"/>
  <c r="C757" i="92"/>
  <c r="D757" i="92"/>
  <c r="H757" i="92"/>
  <c r="B758" i="92"/>
  <c r="C758" i="92"/>
  <c r="D758" i="92"/>
  <c r="H758" i="92"/>
  <c r="B759" i="92"/>
  <c r="C759" i="92"/>
  <c r="D759" i="92"/>
  <c r="H759" i="92"/>
  <c r="B760" i="92"/>
  <c r="C760" i="92"/>
  <c r="D760" i="92"/>
  <c r="H760" i="92"/>
  <c r="B761" i="92"/>
  <c r="C761" i="92"/>
  <c r="D761" i="92"/>
  <c r="H761" i="92"/>
  <c r="B762" i="92"/>
  <c r="C762" i="92"/>
  <c r="D762" i="92"/>
  <c r="H762" i="92"/>
  <c r="B763" i="92"/>
  <c r="C763" i="92"/>
  <c r="D763" i="92"/>
  <c r="H763" i="92"/>
  <c r="B764" i="92"/>
  <c r="C764" i="92"/>
  <c r="D764" i="92"/>
  <c r="H764" i="92"/>
  <c r="B765" i="92"/>
  <c r="C765" i="92"/>
  <c r="D765" i="92"/>
  <c r="H765" i="92"/>
  <c r="B766" i="92"/>
  <c r="C766" i="92"/>
  <c r="D766" i="92"/>
  <c r="H766" i="92"/>
  <c r="B767" i="92"/>
  <c r="C767" i="92"/>
  <c r="D767" i="92"/>
  <c r="H767" i="92"/>
  <c r="B768" i="92"/>
  <c r="C768" i="92"/>
  <c r="D768" i="92"/>
  <c r="H768" i="92"/>
  <c r="B769" i="92"/>
  <c r="C769" i="92"/>
  <c r="D769" i="92"/>
  <c r="H769" i="92"/>
  <c r="B770" i="92"/>
  <c r="C770" i="92"/>
  <c r="D770" i="92"/>
  <c r="H770" i="92"/>
  <c r="B771" i="92"/>
  <c r="C771" i="92"/>
  <c r="D771" i="92"/>
  <c r="H771" i="92"/>
  <c r="B772" i="92"/>
  <c r="C772" i="92"/>
  <c r="D772" i="92"/>
  <c r="H772" i="92"/>
  <c r="B773" i="92"/>
  <c r="C773" i="92"/>
  <c r="D773" i="92"/>
  <c r="H773" i="92"/>
  <c r="B774" i="92"/>
  <c r="C774" i="92"/>
  <c r="D774" i="92"/>
  <c r="H774" i="92"/>
  <c r="B775" i="92"/>
  <c r="C775" i="92"/>
  <c r="D775" i="92"/>
  <c r="H775" i="92"/>
  <c r="B776" i="92"/>
  <c r="C776" i="92"/>
  <c r="D776" i="92"/>
  <c r="H776" i="92"/>
  <c r="B777" i="92"/>
  <c r="C777" i="92"/>
  <c r="D777" i="92"/>
  <c r="H777" i="92"/>
  <c r="B778" i="92"/>
  <c r="C778" i="92"/>
  <c r="D778" i="92"/>
  <c r="H778" i="92"/>
  <c r="B779" i="92"/>
  <c r="C779" i="92"/>
  <c r="D779" i="92"/>
  <c r="H779" i="92"/>
  <c r="B780" i="92"/>
  <c r="C780" i="92"/>
  <c r="D780" i="92"/>
  <c r="H780" i="92"/>
  <c r="B781" i="92"/>
  <c r="C781" i="92"/>
  <c r="D781" i="92"/>
  <c r="H781" i="92"/>
  <c r="B782" i="92"/>
  <c r="C782" i="92"/>
  <c r="D782" i="92"/>
  <c r="H782" i="92"/>
  <c r="B783" i="92"/>
  <c r="C783" i="92"/>
  <c r="D783" i="92"/>
  <c r="H783" i="92"/>
  <c r="B784" i="92"/>
  <c r="C784" i="92"/>
  <c r="D784" i="92"/>
  <c r="H784" i="92"/>
  <c r="B785" i="92"/>
  <c r="C785" i="92"/>
  <c r="D785" i="92"/>
  <c r="H785" i="92"/>
  <c r="B786" i="92"/>
  <c r="C786" i="92"/>
  <c r="D786" i="92"/>
  <c r="H786" i="92"/>
  <c r="B787" i="92"/>
  <c r="C787" i="92"/>
  <c r="D787" i="92"/>
  <c r="H787" i="92"/>
  <c r="B788" i="92"/>
  <c r="C788" i="92"/>
  <c r="D788" i="92"/>
  <c r="H788" i="92"/>
  <c r="B789" i="92"/>
  <c r="C789" i="92"/>
  <c r="D789" i="92"/>
  <c r="H789" i="92"/>
  <c r="B790" i="92"/>
  <c r="C790" i="92"/>
  <c r="D790" i="92"/>
  <c r="H790" i="92"/>
  <c r="B791" i="92"/>
  <c r="C791" i="92"/>
  <c r="D791" i="92"/>
  <c r="H791" i="92"/>
  <c r="B792" i="92"/>
  <c r="C792" i="92"/>
  <c r="D792" i="92"/>
  <c r="H792" i="92"/>
  <c r="B793" i="92"/>
  <c r="C793" i="92"/>
  <c r="D793" i="92"/>
  <c r="H793" i="92"/>
  <c r="B794" i="92"/>
  <c r="C794" i="92"/>
  <c r="D794" i="92"/>
  <c r="H794" i="92"/>
  <c r="B795" i="92"/>
  <c r="C795" i="92"/>
  <c r="D795" i="92"/>
  <c r="H795" i="92"/>
  <c r="B796" i="92"/>
  <c r="C796" i="92"/>
  <c r="D796" i="92"/>
  <c r="H796" i="92"/>
  <c r="B797" i="92"/>
  <c r="C797" i="92"/>
  <c r="D797" i="92"/>
  <c r="H797" i="92"/>
  <c r="B798" i="92"/>
  <c r="C798" i="92"/>
  <c r="D798" i="92"/>
  <c r="H798" i="92"/>
  <c r="B799" i="92"/>
  <c r="C799" i="92"/>
  <c r="D799" i="92"/>
  <c r="H799" i="92"/>
  <c r="B800" i="92"/>
  <c r="C800" i="92"/>
  <c r="D800" i="92"/>
  <c r="H800" i="92"/>
  <c r="B801" i="92"/>
  <c r="C801" i="92"/>
  <c r="D801" i="92"/>
  <c r="H801" i="92"/>
  <c r="B802" i="92"/>
  <c r="C802" i="92"/>
  <c r="D802" i="92"/>
  <c r="H802" i="92"/>
  <c r="B803" i="92"/>
  <c r="C803" i="92"/>
  <c r="D803" i="92"/>
  <c r="H803" i="92"/>
  <c r="B804" i="92"/>
  <c r="C804" i="92"/>
  <c r="D804" i="92"/>
  <c r="H804" i="92"/>
  <c r="B805" i="92"/>
  <c r="C805" i="92"/>
  <c r="D805" i="92"/>
  <c r="H805" i="92"/>
  <c r="B806" i="92"/>
  <c r="C806" i="92"/>
  <c r="D806" i="92"/>
  <c r="H806" i="92"/>
  <c r="B807" i="92"/>
  <c r="C807" i="92"/>
  <c r="D807" i="92"/>
  <c r="H807" i="92"/>
  <c r="B808" i="92"/>
  <c r="C808" i="92"/>
  <c r="D808" i="92"/>
  <c r="H808" i="92"/>
  <c r="B809" i="92"/>
  <c r="C809" i="92"/>
  <c r="D809" i="92"/>
  <c r="H809" i="92"/>
  <c r="B810" i="92"/>
  <c r="C810" i="92"/>
  <c r="D810" i="92"/>
  <c r="H810" i="92"/>
  <c r="B811" i="92"/>
  <c r="C811" i="92"/>
  <c r="D811" i="92"/>
  <c r="H811" i="92"/>
  <c r="B812" i="92"/>
  <c r="C812" i="92"/>
  <c r="D812" i="92"/>
  <c r="H812" i="92"/>
  <c r="B813" i="92"/>
  <c r="C813" i="92"/>
  <c r="D813" i="92"/>
  <c r="H813" i="92"/>
  <c r="B814" i="92"/>
  <c r="C814" i="92"/>
  <c r="D814" i="92"/>
  <c r="H814" i="92"/>
  <c r="B815" i="92"/>
  <c r="C815" i="92"/>
  <c r="D815" i="92"/>
  <c r="H815" i="92"/>
  <c r="B816" i="92"/>
  <c r="C816" i="92"/>
  <c r="D816" i="92"/>
  <c r="H816" i="92"/>
  <c r="B817" i="92"/>
  <c r="C817" i="92"/>
  <c r="D817" i="92"/>
  <c r="H817" i="92"/>
  <c r="B818" i="92"/>
  <c r="C818" i="92"/>
  <c r="D818" i="92"/>
  <c r="H818" i="92"/>
  <c r="B819" i="92"/>
  <c r="C819" i="92"/>
  <c r="D819" i="92"/>
  <c r="H819" i="92"/>
  <c r="B820" i="92"/>
  <c r="C820" i="92"/>
  <c r="D820" i="92"/>
  <c r="H820" i="92"/>
  <c r="B821" i="92"/>
  <c r="C821" i="92"/>
  <c r="D821" i="92"/>
  <c r="H821" i="92"/>
  <c r="B822" i="92"/>
  <c r="C822" i="92"/>
  <c r="D822" i="92"/>
  <c r="H822" i="92"/>
  <c r="B823" i="92"/>
  <c r="C823" i="92"/>
  <c r="D823" i="92"/>
  <c r="H823" i="92"/>
  <c r="B824" i="92"/>
  <c r="C824" i="92"/>
  <c r="D824" i="92"/>
  <c r="H824" i="92"/>
  <c r="B825" i="92"/>
  <c r="C825" i="92"/>
  <c r="D825" i="92"/>
  <c r="H825" i="92"/>
  <c r="B826" i="92"/>
  <c r="C826" i="92"/>
  <c r="D826" i="92"/>
  <c r="H826" i="92"/>
  <c r="B827" i="92"/>
  <c r="C827" i="92"/>
  <c r="D827" i="92"/>
  <c r="H827" i="92"/>
  <c r="B828" i="92"/>
  <c r="C828" i="92"/>
  <c r="D828" i="92"/>
  <c r="H828" i="92"/>
  <c r="B829" i="92"/>
  <c r="C829" i="92"/>
  <c r="D829" i="92"/>
  <c r="H829" i="92"/>
  <c r="B830" i="92"/>
  <c r="C830" i="92"/>
  <c r="D830" i="92"/>
  <c r="H830" i="92"/>
  <c r="B831" i="92"/>
  <c r="C831" i="92"/>
  <c r="D831" i="92"/>
  <c r="H831" i="92"/>
  <c r="B832" i="92"/>
  <c r="C832" i="92"/>
  <c r="D832" i="92"/>
  <c r="H832" i="92"/>
  <c r="B833" i="92"/>
  <c r="C833" i="92"/>
  <c r="D833" i="92"/>
  <c r="H833" i="92"/>
  <c r="B834" i="92"/>
  <c r="C834" i="92"/>
  <c r="D834" i="92"/>
  <c r="H834" i="92"/>
  <c r="B835" i="92"/>
  <c r="C835" i="92"/>
  <c r="D835" i="92"/>
  <c r="H835" i="92"/>
  <c r="B836" i="92"/>
  <c r="C836" i="92"/>
  <c r="D836" i="92"/>
  <c r="H836" i="92"/>
  <c r="B837" i="92"/>
  <c r="C837" i="92"/>
  <c r="D837" i="92"/>
  <c r="H837" i="92"/>
  <c r="B838" i="92"/>
  <c r="C838" i="92"/>
  <c r="D838" i="92"/>
  <c r="H838" i="92"/>
  <c r="B839" i="92"/>
  <c r="C839" i="92"/>
  <c r="D839" i="92"/>
  <c r="H839" i="92"/>
  <c r="B840" i="92"/>
  <c r="C840" i="92"/>
  <c r="D840" i="92"/>
  <c r="H840" i="92"/>
  <c r="B841" i="92"/>
  <c r="C841" i="92"/>
  <c r="D841" i="92"/>
  <c r="H841" i="92"/>
  <c r="B842" i="92"/>
  <c r="C842" i="92"/>
  <c r="D842" i="92"/>
  <c r="H842" i="92"/>
  <c r="B843" i="92"/>
  <c r="C843" i="92"/>
  <c r="D843" i="92"/>
  <c r="H843" i="92"/>
  <c r="B844" i="92"/>
  <c r="C844" i="92"/>
  <c r="D844" i="92"/>
  <c r="H844" i="92"/>
  <c r="B845" i="92"/>
  <c r="C845" i="92"/>
  <c r="D845" i="92"/>
  <c r="H845" i="92"/>
  <c r="B846" i="92"/>
  <c r="C846" i="92"/>
  <c r="D846" i="92"/>
  <c r="H846" i="92"/>
  <c r="B847" i="92"/>
  <c r="C847" i="92"/>
  <c r="D847" i="92"/>
  <c r="H847" i="92"/>
  <c r="B848" i="92"/>
  <c r="C848" i="92"/>
  <c r="D848" i="92"/>
  <c r="H848" i="92"/>
  <c r="B849" i="92"/>
  <c r="C849" i="92"/>
  <c r="D849" i="92"/>
  <c r="H849" i="92"/>
  <c r="B850" i="92"/>
  <c r="C850" i="92"/>
  <c r="D850" i="92"/>
  <c r="H850" i="92"/>
  <c r="B851" i="92"/>
  <c r="C851" i="92"/>
  <c r="D851" i="92"/>
  <c r="H851" i="92"/>
  <c r="B852" i="92"/>
  <c r="C852" i="92"/>
  <c r="D852" i="92"/>
  <c r="H852" i="92"/>
  <c r="B853" i="92"/>
  <c r="C853" i="92"/>
  <c r="D853" i="92"/>
  <c r="H853" i="92"/>
  <c r="B854" i="92"/>
  <c r="C854" i="92"/>
  <c r="D854" i="92"/>
  <c r="H854" i="92"/>
  <c r="B855" i="92"/>
  <c r="C855" i="92"/>
  <c r="D855" i="92"/>
  <c r="H855" i="92"/>
  <c r="B856" i="92"/>
  <c r="C856" i="92"/>
  <c r="D856" i="92"/>
  <c r="H856" i="92"/>
  <c r="B857" i="92"/>
  <c r="C857" i="92"/>
  <c r="D857" i="92"/>
  <c r="H857" i="92"/>
  <c r="B858" i="92"/>
  <c r="C858" i="92"/>
  <c r="D858" i="92"/>
  <c r="H858" i="92"/>
  <c r="B859" i="92"/>
  <c r="C859" i="92"/>
  <c r="D859" i="92"/>
  <c r="H859" i="92"/>
  <c r="B860" i="92"/>
  <c r="C860" i="92"/>
  <c r="D860" i="92"/>
  <c r="H860" i="92"/>
  <c r="B861" i="92"/>
  <c r="C861" i="92"/>
  <c r="D861" i="92"/>
  <c r="H861" i="92"/>
  <c r="B862" i="92"/>
  <c r="C862" i="92"/>
  <c r="D862" i="92"/>
  <c r="H862" i="92"/>
  <c r="B863" i="92"/>
  <c r="C863" i="92"/>
  <c r="D863" i="92"/>
  <c r="H863" i="92"/>
  <c r="B864" i="92"/>
  <c r="C864" i="92"/>
  <c r="D864" i="92"/>
  <c r="H864" i="92"/>
  <c r="B865" i="92"/>
  <c r="C865" i="92"/>
  <c r="D865" i="92"/>
  <c r="H865" i="92"/>
  <c r="B866" i="92"/>
  <c r="C866" i="92"/>
  <c r="D866" i="92"/>
  <c r="H866" i="92"/>
  <c r="B867" i="92"/>
  <c r="C867" i="92"/>
  <c r="D867" i="92"/>
  <c r="H867" i="92"/>
  <c r="B868" i="92"/>
  <c r="C868" i="92"/>
  <c r="D868" i="92"/>
  <c r="H868" i="92"/>
  <c r="B869" i="92"/>
  <c r="C869" i="92"/>
  <c r="D869" i="92"/>
  <c r="H869" i="92"/>
  <c r="B870" i="92"/>
  <c r="C870" i="92"/>
  <c r="D870" i="92"/>
  <c r="H870" i="92"/>
  <c r="B871" i="92"/>
  <c r="C871" i="92"/>
  <c r="D871" i="92"/>
  <c r="H871" i="92"/>
  <c r="B872" i="92"/>
  <c r="C872" i="92"/>
  <c r="D872" i="92"/>
  <c r="H872" i="92"/>
  <c r="B873" i="92"/>
  <c r="C873" i="92"/>
  <c r="D873" i="92"/>
  <c r="H873" i="92"/>
  <c r="B874" i="92"/>
  <c r="C874" i="92"/>
  <c r="D874" i="92"/>
  <c r="H874" i="92"/>
  <c r="B875" i="92"/>
  <c r="C875" i="92"/>
  <c r="D875" i="92"/>
  <c r="H875" i="92"/>
  <c r="B876" i="92"/>
  <c r="C876" i="92"/>
  <c r="D876" i="92"/>
  <c r="H876" i="92"/>
  <c r="B877" i="92"/>
  <c r="C877" i="92"/>
  <c r="D877" i="92"/>
  <c r="H877" i="92"/>
  <c r="B878" i="92"/>
  <c r="C878" i="92"/>
  <c r="D878" i="92"/>
  <c r="H878" i="92"/>
  <c r="B879" i="92"/>
  <c r="C879" i="92"/>
  <c r="D879" i="92"/>
  <c r="H879" i="92"/>
  <c r="B880" i="92"/>
  <c r="C880" i="92"/>
  <c r="D880" i="92"/>
  <c r="H880" i="92"/>
  <c r="B881" i="92"/>
  <c r="C881" i="92"/>
  <c r="D881" i="92"/>
  <c r="H881" i="92"/>
  <c r="B882" i="92"/>
  <c r="C882" i="92"/>
  <c r="D882" i="92"/>
  <c r="H882" i="92"/>
  <c r="B883" i="92"/>
  <c r="C883" i="92"/>
  <c r="D883" i="92"/>
  <c r="H883" i="92"/>
  <c r="B884" i="92"/>
  <c r="C884" i="92"/>
  <c r="D884" i="92"/>
  <c r="H884" i="92"/>
  <c r="B885" i="92"/>
  <c r="C885" i="92"/>
  <c r="D885" i="92"/>
  <c r="H885" i="92"/>
  <c r="B886" i="92"/>
  <c r="C886" i="92"/>
  <c r="D886" i="92"/>
  <c r="H886" i="92"/>
  <c r="B887" i="92"/>
  <c r="C887" i="92"/>
  <c r="D887" i="92"/>
  <c r="H887" i="92"/>
  <c r="B888" i="92"/>
  <c r="C888" i="92"/>
  <c r="D888" i="92"/>
  <c r="H888" i="92"/>
  <c r="B889" i="92"/>
  <c r="C889" i="92"/>
  <c r="D889" i="92"/>
  <c r="H889" i="92"/>
  <c r="B890" i="92"/>
  <c r="C890" i="92"/>
  <c r="D890" i="92"/>
  <c r="H890" i="92"/>
  <c r="B891" i="92"/>
  <c r="C891" i="92"/>
  <c r="D891" i="92"/>
  <c r="H891" i="92"/>
  <c r="B892" i="92"/>
  <c r="C892" i="92"/>
  <c r="D892" i="92"/>
  <c r="H892" i="92"/>
  <c r="B893" i="92"/>
  <c r="C893" i="92"/>
  <c r="D893" i="92"/>
  <c r="H893" i="92"/>
  <c r="B894" i="92"/>
  <c r="C894" i="92"/>
  <c r="D894" i="92"/>
  <c r="H894" i="92"/>
  <c r="B895" i="92"/>
  <c r="C895" i="92"/>
  <c r="D895" i="92"/>
  <c r="H895" i="92"/>
  <c r="B896" i="92"/>
  <c r="C896" i="92"/>
  <c r="D896" i="92"/>
  <c r="H896" i="92"/>
  <c r="B897" i="92"/>
  <c r="C897" i="92"/>
  <c r="D897" i="92"/>
  <c r="H897" i="92"/>
  <c r="B898" i="92"/>
  <c r="C898" i="92"/>
  <c r="D898" i="92"/>
  <c r="H898" i="92"/>
  <c r="B899" i="92"/>
  <c r="C899" i="92"/>
  <c r="D899" i="92"/>
  <c r="H899" i="92"/>
  <c r="B900" i="92"/>
  <c r="C900" i="92"/>
  <c r="D900" i="92"/>
  <c r="H900" i="92"/>
  <c r="B901" i="92"/>
  <c r="C901" i="92"/>
  <c r="D901" i="92"/>
  <c r="H901" i="92"/>
  <c r="B902" i="92"/>
  <c r="C902" i="92"/>
  <c r="D902" i="92"/>
  <c r="H902" i="92"/>
  <c r="B903" i="92"/>
  <c r="C903" i="92"/>
  <c r="D903" i="92"/>
  <c r="H903" i="92"/>
  <c r="B904" i="92"/>
  <c r="C904" i="92"/>
  <c r="D904" i="92"/>
  <c r="H904" i="92"/>
  <c r="B905" i="92"/>
  <c r="C905" i="92"/>
  <c r="D905" i="92"/>
  <c r="H905" i="92"/>
  <c r="B906" i="92"/>
  <c r="C906" i="92"/>
  <c r="D906" i="92"/>
  <c r="H906" i="92"/>
  <c r="B907" i="92"/>
  <c r="C907" i="92"/>
  <c r="D907" i="92"/>
  <c r="H907" i="92"/>
  <c r="B908" i="92"/>
  <c r="C908" i="92"/>
  <c r="D908" i="92"/>
  <c r="H908" i="92"/>
  <c r="B909" i="92"/>
  <c r="C909" i="92"/>
  <c r="D909" i="92"/>
  <c r="H909" i="92"/>
  <c r="B910" i="92"/>
  <c r="C910" i="92"/>
  <c r="D910" i="92"/>
  <c r="H910" i="92"/>
  <c r="B911" i="92"/>
  <c r="C911" i="92"/>
  <c r="D911" i="92"/>
  <c r="H911" i="92"/>
  <c r="B912" i="92"/>
  <c r="C912" i="92"/>
  <c r="D912" i="92"/>
  <c r="H912" i="92"/>
  <c r="B913" i="92"/>
  <c r="C913" i="92"/>
  <c r="D913" i="92"/>
  <c r="H913" i="92"/>
  <c r="B914" i="92"/>
  <c r="C914" i="92"/>
  <c r="D914" i="92"/>
  <c r="H914" i="92"/>
  <c r="B915" i="92"/>
  <c r="C915" i="92"/>
  <c r="D915" i="92"/>
  <c r="H915" i="92"/>
  <c r="B916" i="92"/>
  <c r="C916" i="92"/>
  <c r="D916" i="92"/>
  <c r="H916" i="92"/>
  <c r="B917" i="92"/>
  <c r="C917" i="92"/>
  <c r="D917" i="92"/>
  <c r="H917" i="92"/>
  <c r="B918" i="92"/>
  <c r="C918" i="92"/>
  <c r="D918" i="92"/>
  <c r="H918" i="92"/>
  <c r="B919" i="92"/>
  <c r="C919" i="92"/>
  <c r="D919" i="92"/>
  <c r="H919" i="92"/>
  <c r="B920" i="92"/>
  <c r="C920" i="92"/>
  <c r="D920" i="92"/>
  <c r="H920" i="92"/>
  <c r="B921" i="92"/>
  <c r="C921" i="92"/>
  <c r="D921" i="92"/>
  <c r="H921" i="92"/>
  <c r="B922" i="92"/>
  <c r="C922" i="92"/>
  <c r="D922" i="92"/>
  <c r="H922" i="92"/>
  <c r="B923" i="92"/>
  <c r="C923" i="92"/>
  <c r="D923" i="92"/>
  <c r="H923" i="92"/>
  <c r="B924" i="92"/>
  <c r="C924" i="92"/>
  <c r="D924" i="92"/>
  <c r="H924" i="92"/>
  <c r="B925" i="92"/>
  <c r="C925" i="92"/>
  <c r="D925" i="92"/>
  <c r="H925" i="92"/>
  <c r="B926" i="92"/>
  <c r="C926" i="92"/>
  <c r="D926" i="92"/>
  <c r="H926" i="92"/>
  <c r="B927" i="92"/>
  <c r="C927" i="92"/>
  <c r="D927" i="92"/>
  <c r="H927" i="92"/>
  <c r="B928" i="92"/>
  <c r="C928" i="92"/>
  <c r="D928" i="92"/>
  <c r="H928" i="92"/>
  <c r="B929" i="92"/>
  <c r="C929" i="92"/>
  <c r="D929" i="92"/>
  <c r="H929" i="92"/>
  <c r="B930" i="92"/>
  <c r="C930" i="92"/>
  <c r="D930" i="92"/>
  <c r="H930" i="92"/>
  <c r="B931" i="92"/>
  <c r="C931" i="92"/>
  <c r="D931" i="92"/>
  <c r="H931" i="92"/>
  <c r="B932" i="92"/>
  <c r="C932" i="92"/>
  <c r="D932" i="92"/>
  <c r="H932" i="92"/>
  <c r="B933" i="92"/>
  <c r="C933" i="92"/>
  <c r="D933" i="92"/>
  <c r="H933" i="92"/>
  <c r="B934" i="92"/>
  <c r="C934" i="92"/>
  <c r="D934" i="92"/>
  <c r="H934" i="92"/>
  <c r="B935" i="92"/>
  <c r="C935" i="92"/>
  <c r="D935" i="92"/>
  <c r="H935" i="92"/>
  <c r="B936" i="92"/>
  <c r="C936" i="92"/>
  <c r="D936" i="92"/>
  <c r="H936" i="92"/>
  <c r="B937" i="92"/>
  <c r="C937" i="92"/>
  <c r="D937" i="92"/>
  <c r="H937" i="92"/>
  <c r="B938" i="92"/>
  <c r="C938" i="92"/>
  <c r="D938" i="92"/>
  <c r="H938" i="92"/>
  <c r="B939" i="92"/>
  <c r="C939" i="92"/>
  <c r="D939" i="92"/>
  <c r="H939" i="92"/>
  <c r="B940" i="92"/>
  <c r="C940" i="92"/>
  <c r="D940" i="92"/>
  <c r="H940" i="92"/>
  <c r="B941" i="92"/>
  <c r="C941" i="92"/>
  <c r="D941" i="92"/>
  <c r="H941" i="92"/>
  <c r="B942" i="92"/>
  <c r="C942" i="92"/>
  <c r="D942" i="92"/>
  <c r="H942" i="92"/>
  <c r="B943" i="92"/>
  <c r="C943" i="92"/>
  <c r="D943" i="92"/>
  <c r="H943" i="92"/>
  <c r="B944" i="92"/>
  <c r="C944" i="92"/>
  <c r="D944" i="92"/>
  <c r="H944" i="92"/>
  <c r="B945" i="92"/>
  <c r="C945" i="92"/>
  <c r="D945" i="92"/>
  <c r="H945" i="92"/>
  <c r="B946" i="92"/>
  <c r="C946" i="92"/>
  <c r="D946" i="92"/>
  <c r="H946" i="92"/>
  <c r="B947" i="92"/>
  <c r="C947" i="92"/>
  <c r="D947" i="92"/>
  <c r="H947" i="92"/>
  <c r="B948" i="92"/>
  <c r="C948" i="92"/>
  <c r="D948" i="92"/>
  <c r="H948" i="92"/>
  <c r="B949" i="92"/>
  <c r="C949" i="92"/>
  <c r="D949" i="92"/>
  <c r="H949" i="92"/>
  <c r="B950" i="92"/>
  <c r="C950" i="92"/>
  <c r="D950" i="92"/>
  <c r="H950" i="92"/>
  <c r="B951" i="92"/>
  <c r="C951" i="92"/>
  <c r="D951" i="92"/>
  <c r="H951" i="92"/>
  <c r="B952" i="92"/>
  <c r="C952" i="92"/>
  <c r="D952" i="92"/>
  <c r="H952" i="92"/>
  <c r="B953" i="92"/>
  <c r="C953" i="92"/>
  <c r="D953" i="92"/>
  <c r="H953" i="92"/>
  <c r="B954" i="92"/>
  <c r="C954" i="92"/>
  <c r="D954" i="92"/>
  <c r="H954" i="92"/>
  <c r="B955" i="92"/>
  <c r="C955" i="92"/>
  <c r="D955" i="92"/>
  <c r="H955" i="92"/>
  <c r="B956" i="92"/>
  <c r="C956" i="92"/>
  <c r="D956" i="92"/>
  <c r="H956" i="92"/>
  <c r="B957" i="92"/>
  <c r="C957" i="92"/>
  <c r="D957" i="92"/>
  <c r="H957" i="92"/>
  <c r="B958" i="92"/>
  <c r="C958" i="92"/>
  <c r="D958" i="92"/>
  <c r="H958" i="92"/>
  <c r="B959" i="92"/>
  <c r="C959" i="92"/>
  <c r="D959" i="92"/>
  <c r="H959" i="92"/>
  <c r="B960" i="92"/>
  <c r="C960" i="92"/>
  <c r="D960" i="92"/>
  <c r="H960" i="92"/>
  <c r="B961" i="92"/>
  <c r="C961" i="92"/>
  <c r="D961" i="92"/>
  <c r="H961" i="92"/>
  <c r="B962" i="92"/>
  <c r="C962" i="92"/>
  <c r="D962" i="92"/>
  <c r="H962" i="92"/>
  <c r="B963" i="92"/>
  <c r="C963" i="92"/>
  <c r="D963" i="92"/>
  <c r="H963" i="92"/>
  <c r="B964" i="92"/>
  <c r="C964" i="92"/>
  <c r="D964" i="92"/>
  <c r="H964" i="92"/>
  <c r="B965" i="92"/>
  <c r="C965" i="92"/>
  <c r="D965" i="92"/>
  <c r="H965" i="92"/>
  <c r="B966" i="92"/>
  <c r="C966" i="92"/>
  <c r="D966" i="92"/>
  <c r="H966" i="92"/>
  <c r="B967" i="92"/>
  <c r="C967" i="92"/>
  <c r="D967" i="92"/>
  <c r="H967" i="92"/>
  <c r="B968" i="92"/>
  <c r="C968" i="92"/>
  <c r="D968" i="92"/>
  <c r="H968" i="92"/>
  <c r="B969" i="92"/>
  <c r="C969" i="92"/>
  <c r="D969" i="92"/>
  <c r="H969" i="92"/>
  <c r="B970" i="92"/>
  <c r="C970" i="92"/>
  <c r="D970" i="92"/>
  <c r="H970" i="92"/>
  <c r="B971" i="92"/>
  <c r="C971" i="92"/>
  <c r="D971" i="92"/>
  <c r="H971" i="92"/>
  <c r="B972" i="92"/>
  <c r="C972" i="92"/>
  <c r="D972" i="92"/>
  <c r="H972" i="92"/>
  <c r="B973" i="92"/>
  <c r="C973" i="92"/>
  <c r="D973" i="92"/>
  <c r="H973" i="92"/>
  <c r="B974" i="92"/>
  <c r="C974" i="92"/>
  <c r="D974" i="92"/>
  <c r="H974" i="92"/>
  <c r="B975" i="92"/>
  <c r="C975" i="92"/>
  <c r="D975" i="92"/>
  <c r="H975" i="92"/>
  <c r="B976" i="92"/>
  <c r="C976" i="92"/>
  <c r="D976" i="92"/>
  <c r="H976" i="92"/>
  <c r="B977" i="92"/>
  <c r="C977" i="92"/>
  <c r="D977" i="92"/>
  <c r="H977" i="92"/>
  <c r="B978" i="92"/>
  <c r="C978" i="92"/>
  <c r="D978" i="92"/>
  <c r="H978" i="92"/>
  <c r="B979" i="92"/>
  <c r="C979" i="92"/>
  <c r="D979" i="92"/>
  <c r="H979" i="92"/>
  <c r="B980" i="92"/>
  <c r="C980" i="92"/>
  <c r="D980" i="92"/>
  <c r="H980" i="92"/>
  <c r="B981" i="92"/>
  <c r="C981" i="92"/>
  <c r="D981" i="92"/>
  <c r="H981" i="92"/>
  <c r="B982" i="92"/>
  <c r="C982" i="92"/>
  <c r="D982" i="92"/>
  <c r="H982" i="92"/>
  <c r="B983" i="92"/>
  <c r="C983" i="92"/>
  <c r="D983" i="92"/>
  <c r="H983" i="92"/>
  <c r="B984" i="92"/>
  <c r="C984" i="92"/>
  <c r="D984" i="92"/>
  <c r="H984" i="92"/>
  <c r="B985" i="92"/>
  <c r="C985" i="92"/>
  <c r="D985" i="92"/>
  <c r="H985" i="92"/>
  <c r="B986" i="92"/>
  <c r="C986" i="92"/>
  <c r="D986" i="92"/>
  <c r="H986" i="92"/>
  <c r="B987" i="92"/>
  <c r="C987" i="92"/>
  <c r="D987" i="92"/>
  <c r="H987" i="92"/>
  <c r="B988" i="92"/>
  <c r="C988" i="92"/>
  <c r="D988" i="92"/>
  <c r="H988" i="92"/>
  <c r="K988" i="92"/>
  <c r="L988" i="92"/>
  <c r="M988" i="92"/>
  <c r="N988" i="92"/>
  <c r="O988" i="92"/>
  <c r="P988" i="92"/>
  <c r="A988" i="92" s="1"/>
  <c r="B989" i="92"/>
  <c r="C989" i="92"/>
  <c r="D989" i="92"/>
  <c r="H989" i="92"/>
  <c r="K989" i="92"/>
  <c r="L989" i="92"/>
  <c r="M989" i="92"/>
  <c r="N989" i="92"/>
  <c r="O989" i="92"/>
  <c r="P989" i="92"/>
  <c r="A989" i="92" s="1"/>
  <c r="B990" i="92"/>
  <c r="C990" i="92"/>
  <c r="D990" i="92"/>
  <c r="H990" i="92"/>
  <c r="K990" i="92"/>
  <c r="L990" i="92"/>
  <c r="M990" i="92"/>
  <c r="N990" i="92"/>
  <c r="O990" i="92"/>
  <c r="P990" i="92"/>
  <c r="A990" i="92" s="1"/>
  <c r="B991" i="92"/>
  <c r="C991" i="92"/>
  <c r="D991" i="92"/>
  <c r="H991" i="92"/>
  <c r="K991" i="92"/>
  <c r="L991" i="92"/>
  <c r="M991" i="92"/>
  <c r="N991" i="92"/>
  <c r="O991" i="92"/>
  <c r="P991" i="92"/>
  <c r="A991" i="92" s="1"/>
  <c r="B992" i="92"/>
  <c r="C992" i="92"/>
  <c r="D992" i="92"/>
  <c r="H992" i="92"/>
  <c r="K992" i="92"/>
  <c r="L992" i="92"/>
  <c r="M992" i="92"/>
  <c r="N992" i="92"/>
  <c r="O992" i="92"/>
  <c r="P992" i="92"/>
  <c r="A992" i="92" s="1"/>
  <c r="B993" i="92"/>
  <c r="C993" i="92"/>
  <c r="D993" i="92"/>
  <c r="H993" i="92"/>
  <c r="K993" i="92"/>
  <c r="L993" i="92"/>
  <c r="M993" i="92"/>
  <c r="N993" i="92"/>
  <c r="O993" i="92"/>
  <c r="P993" i="92"/>
  <c r="A993" i="92" s="1"/>
  <c r="B994" i="92"/>
  <c r="C994" i="92"/>
  <c r="D994" i="92"/>
  <c r="H994" i="92"/>
  <c r="K994" i="92"/>
  <c r="L994" i="92"/>
  <c r="M994" i="92"/>
  <c r="N994" i="92"/>
  <c r="O994" i="92"/>
  <c r="P994" i="92"/>
  <c r="A994" i="92" s="1"/>
  <c r="B995" i="92"/>
  <c r="C995" i="92"/>
  <c r="D995" i="92"/>
  <c r="H995" i="92"/>
  <c r="K995" i="92"/>
  <c r="L995" i="92"/>
  <c r="M995" i="92"/>
  <c r="N995" i="92"/>
  <c r="O995" i="92"/>
  <c r="P995" i="92"/>
  <c r="A995" i="92" s="1"/>
  <c r="B996" i="92"/>
  <c r="C996" i="92"/>
  <c r="D996" i="92"/>
  <c r="H996" i="92"/>
  <c r="K996" i="92"/>
  <c r="L996" i="92"/>
  <c r="M996" i="92"/>
  <c r="N996" i="92"/>
  <c r="O996" i="92"/>
  <c r="P996" i="92"/>
  <c r="A996" i="92" s="1"/>
  <c r="B997" i="92"/>
  <c r="C997" i="92"/>
  <c r="D997" i="92"/>
  <c r="H997" i="92"/>
  <c r="K997" i="92"/>
  <c r="L997" i="92"/>
  <c r="M997" i="92"/>
  <c r="N997" i="92"/>
  <c r="O997" i="92"/>
  <c r="P997" i="92"/>
  <c r="A997" i="92" s="1"/>
  <c r="B998" i="92"/>
  <c r="C998" i="92"/>
  <c r="D998" i="92"/>
  <c r="H998" i="92"/>
  <c r="K998" i="92"/>
  <c r="L998" i="92"/>
  <c r="M998" i="92"/>
  <c r="N998" i="92"/>
  <c r="O998" i="92"/>
  <c r="P998" i="92"/>
  <c r="A998" i="92" s="1"/>
  <c r="B999" i="92"/>
  <c r="C999" i="92"/>
  <c r="D999" i="92"/>
  <c r="H999" i="92"/>
  <c r="K999" i="92"/>
  <c r="L999" i="92"/>
  <c r="M999" i="92"/>
  <c r="N999" i="92"/>
  <c r="O999" i="92"/>
  <c r="P999" i="92"/>
  <c r="A999" i="92" s="1"/>
  <c r="B1000" i="92"/>
  <c r="C1000" i="92"/>
  <c r="D1000" i="92"/>
  <c r="H1000" i="92"/>
  <c r="K1000" i="92"/>
  <c r="L1000" i="92"/>
  <c r="M1000" i="92"/>
  <c r="N1000" i="92"/>
  <c r="O1000" i="92"/>
  <c r="P1000" i="92"/>
  <c r="A1000" i="92" s="1"/>
  <c r="B1001" i="92"/>
  <c r="C1001" i="92"/>
  <c r="D1001" i="92"/>
  <c r="E1001" i="92"/>
  <c r="H1001" i="92"/>
  <c r="K1001" i="92"/>
  <c r="L1001" i="92"/>
  <c r="M1001" i="92"/>
  <c r="N1001" i="92"/>
  <c r="O1001" i="92"/>
  <c r="P1001" i="92"/>
  <c r="A1001" i="92" s="1"/>
  <c r="B1002" i="92"/>
  <c r="C1002" i="92"/>
  <c r="D1002" i="92"/>
  <c r="E1002" i="92"/>
  <c r="F1002" i="92"/>
  <c r="G1002" i="92"/>
  <c r="H1002" i="92"/>
  <c r="K1002" i="92"/>
  <c r="L1002" i="92"/>
  <c r="M1002" i="92"/>
  <c r="N1002" i="92"/>
  <c r="O1002" i="92"/>
  <c r="P1002" i="92"/>
  <c r="A1002" i="92" s="1"/>
  <c r="B1003" i="92"/>
  <c r="C1003" i="92"/>
  <c r="D1003" i="92"/>
  <c r="E1003" i="92"/>
  <c r="F1003" i="92"/>
  <c r="G1003" i="92"/>
  <c r="H1003" i="92"/>
  <c r="K1003" i="92"/>
  <c r="L1003" i="92"/>
  <c r="M1003" i="92"/>
  <c r="N1003" i="92"/>
  <c r="O1003" i="92"/>
  <c r="P1003" i="92"/>
  <c r="A1003" i="92" s="1"/>
  <c r="B1004" i="92"/>
  <c r="C1004" i="92"/>
  <c r="D1004" i="92"/>
  <c r="E1004" i="92"/>
  <c r="F1004" i="92"/>
  <c r="G1004" i="92"/>
  <c r="H1004" i="92"/>
  <c r="K1004" i="92"/>
  <c r="L1004" i="92"/>
  <c r="M1004" i="92"/>
  <c r="N1004" i="92"/>
  <c r="O1004" i="92"/>
  <c r="P1004" i="92"/>
  <c r="A1004" i="92" s="1"/>
  <c r="B1005" i="92"/>
  <c r="C1005" i="92"/>
  <c r="D1005" i="92"/>
  <c r="E1005" i="92"/>
  <c r="F1005" i="92"/>
  <c r="G1005" i="92"/>
  <c r="H1005" i="92"/>
  <c r="K1005" i="92"/>
  <c r="L1005" i="92"/>
  <c r="M1005" i="92"/>
  <c r="N1005" i="92"/>
  <c r="O1005" i="92"/>
  <c r="P1005" i="92"/>
  <c r="A1005" i="92" s="1"/>
  <c r="B1006" i="92"/>
  <c r="C1006" i="92"/>
  <c r="D1006" i="92"/>
  <c r="E1006" i="92"/>
  <c r="F1006" i="92"/>
  <c r="G1006" i="92"/>
  <c r="H1006" i="92"/>
  <c r="K1006" i="92"/>
  <c r="L1006" i="92"/>
  <c r="M1006" i="92"/>
  <c r="N1006" i="92"/>
  <c r="O1006" i="92"/>
  <c r="P1006" i="92"/>
  <c r="A1006" i="92" s="1"/>
  <c r="B1007" i="92"/>
  <c r="C1007" i="92"/>
  <c r="D1007" i="92"/>
  <c r="E1007" i="92"/>
  <c r="F1007" i="92"/>
  <c r="G1007" i="92"/>
  <c r="H1007" i="92"/>
  <c r="K1007" i="92"/>
  <c r="L1007" i="92"/>
  <c r="M1007" i="92"/>
  <c r="N1007" i="92"/>
  <c r="O1007" i="92"/>
  <c r="P1007" i="92"/>
  <c r="A1007" i="92" s="1"/>
  <c r="B1008" i="92"/>
  <c r="C1008" i="92"/>
  <c r="D1008" i="92"/>
  <c r="E1008" i="92"/>
  <c r="F1008" i="92"/>
  <c r="G1008" i="92"/>
  <c r="H1008" i="92"/>
  <c r="I1008" i="92"/>
  <c r="J1008" i="92"/>
  <c r="K1008" i="92"/>
  <c r="L1008" i="92"/>
  <c r="M1008" i="92"/>
  <c r="N1008" i="92"/>
  <c r="O1008" i="92"/>
  <c r="P1008" i="92"/>
  <c r="A1008" i="92" s="1"/>
  <c r="B1009" i="92"/>
  <c r="C1009" i="92"/>
  <c r="D1009" i="92"/>
  <c r="E1009" i="92"/>
  <c r="F1009" i="92"/>
  <c r="G1009" i="92"/>
  <c r="H1009" i="92"/>
  <c r="I1009" i="92"/>
  <c r="J1009" i="92"/>
  <c r="K1009" i="92"/>
  <c r="L1009" i="92"/>
  <c r="M1009" i="92"/>
  <c r="N1009" i="92"/>
  <c r="O1009" i="92"/>
  <c r="P1009" i="92"/>
  <c r="A1009" i="92" s="1"/>
  <c r="B1010" i="92"/>
  <c r="C1010" i="92"/>
  <c r="D1010" i="92"/>
  <c r="E1010" i="92"/>
  <c r="F1010" i="92"/>
  <c r="G1010" i="92"/>
  <c r="H1010" i="92"/>
  <c r="I1010" i="92"/>
  <c r="J1010" i="92"/>
  <c r="K1010" i="92"/>
  <c r="L1010" i="92"/>
  <c r="M1010" i="92"/>
  <c r="N1010" i="92"/>
  <c r="O1010" i="92"/>
  <c r="P1010" i="92"/>
  <c r="A1010" i="92" s="1"/>
  <c r="B1011" i="92"/>
  <c r="C1011" i="92"/>
  <c r="D1011" i="92"/>
  <c r="E1011" i="92"/>
  <c r="F1011" i="92"/>
  <c r="G1011" i="92"/>
  <c r="H1011" i="92"/>
  <c r="I1011" i="92"/>
  <c r="J1011" i="92"/>
  <c r="K1011" i="92"/>
  <c r="L1011" i="92"/>
  <c r="M1011" i="92"/>
  <c r="N1011" i="92"/>
  <c r="O1011" i="92"/>
  <c r="P1011" i="92"/>
  <c r="A1011" i="92" s="1"/>
  <c r="B1012" i="92"/>
  <c r="C1012" i="92"/>
  <c r="D1012" i="92"/>
  <c r="E1012" i="92"/>
  <c r="F1012" i="92"/>
  <c r="G1012" i="92"/>
  <c r="H1012" i="92"/>
  <c r="I1012" i="92"/>
  <c r="J1012" i="92"/>
  <c r="K1012" i="92"/>
  <c r="L1012" i="92"/>
  <c r="M1012" i="92"/>
  <c r="N1012" i="92"/>
  <c r="O1012" i="92"/>
  <c r="P1012" i="92"/>
  <c r="A1012" i="92" s="1"/>
  <c r="B1013" i="92"/>
  <c r="C1013" i="92"/>
  <c r="D1013" i="92"/>
  <c r="E1013" i="92"/>
  <c r="F1013" i="92"/>
  <c r="G1013" i="92"/>
  <c r="H1013" i="92"/>
  <c r="I1013" i="92"/>
  <c r="J1013" i="92"/>
  <c r="K1013" i="92"/>
  <c r="L1013" i="92"/>
  <c r="M1013" i="92"/>
  <c r="N1013" i="92"/>
  <c r="O1013" i="92"/>
  <c r="P1013" i="92"/>
  <c r="A1013" i="92" s="1"/>
  <c r="B15" i="92"/>
  <c r="C15" i="92"/>
  <c r="D15" i="92"/>
  <c r="B16" i="40"/>
  <c r="C16" i="40"/>
  <c r="D16" i="40"/>
  <c r="B17" i="40"/>
  <c r="C17" i="40"/>
  <c r="D17" i="40"/>
  <c r="B18" i="40"/>
  <c r="C18" i="40"/>
  <c r="D18" i="40"/>
  <c r="B19" i="40"/>
  <c r="C19" i="40"/>
  <c r="D19" i="40"/>
  <c r="B20" i="40"/>
  <c r="C20" i="40"/>
  <c r="D20" i="40"/>
  <c r="B21" i="40"/>
  <c r="C21" i="40"/>
  <c r="D21" i="40"/>
  <c r="B22" i="40"/>
  <c r="C22" i="40"/>
  <c r="D22" i="40"/>
  <c r="B23" i="40"/>
  <c r="C23" i="40"/>
  <c r="D23" i="40"/>
  <c r="B24" i="40"/>
  <c r="C24" i="40"/>
  <c r="D24" i="40"/>
  <c r="B25" i="40"/>
  <c r="C25" i="40"/>
  <c r="D25" i="40"/>
  <c r="B26" i="40"/>
  <c r="C26" i="40"/>
  <c r="D26" i="40"/>
  <c r="B27" i="40"/>
  <c r="C27" i="40"/>
  <c r="D27" i="40"/>
  <c r="B28" i="40"/>
  <c r="C28" i="40"/>
  <c r="D28" i="40"/>
  <c r="B29" i="40"/>
  <c r="C29" i="40"/>
  <c r="D29" i="40"/>
  <c r="B30" i="40"/>
  <c r="C30" i="40"/>
  <c r="D30" i="40"/>
  <c r="B31" i="40"/>
  <c r="C31" i="40"/>
  <c r="D31" i="40"/>
  <c r="B32" i="40"/>
  <c r="C32" i="40"/>
  <c r="D32" i="40"/>
  <c r="B33" i="40"/>
  <c r="C33" i="40"/>
  <c r="D33" i="40"/>
  <c r="B34" i="40"/>
  <c r="C34" i="40"/>
  <c r="D34" i="40"/>
  <c r="B36" i="40"/>
  <c r="C36" i="40"/>
  <c r="D36" i="40"/>
  <c r="B15" i="40"/>
  <c r="C15" i="40"/>
  <c r="D15" i="40"/>
  <c r="B32" i="39"/>
  <c r="D32" i="39"/>
  <c r="B33" i="39"/>
  <c r="D33" i="39"/>
  <c r="B34" i="39"/>
  <c r="D34" i="39"/>
  <c r="B36" i="39"/>
  <c r="D36" i="39"/>
  <c r="B16" i="38"/>
  <c r="C16" i="38"/>
  <c r="D16" i="38"/>
  <c r="B17" i="38"/>
  <c r="C17" i="38"/>
  <c r="D17" i="38"/>
  <c r="B18" i="38"/>
  <c r="C18" i="38"/>
  <c r="D18" i="38"/>
  <c r="H18" i="38"/>
  <c r="K18" i="38"/>
  <c r="L18" i="38"/>
  <c r="M18" i="38"/>
  <c r="N18" i="38"/>
  <c r="O18" i="38"/>
  <c r="P18" i="38"/>
  <c r="B19" i="38"/>
  <c r="C19" i="38"/>
  <c r="D19" i="38"/>
  <c r="H19" i="38"/>
  <c r="K19" i="38"/>
  <c r="L19" i="38"/>
  <c r="M19" i="38"/>
  <c r="N19" i="38"/>
  <c r="O19" i="38"/>
  <c r="P19" i="38"/>
  <c r="B20" i="38"/>
  <c r="C20" i="38"/>
  <c r="D20" i="38"/>
  <c r="H20" i="38"/>
  <c r="K20" i="38"/>
  <c r="L20" i="38"/>
  <c r="M20" i="38"/>
  <c r="N20" i="38"/>
  <c r="O20" i="38"/>
  <c r="P20" i="38"/>
  <c r="B21" i="38"/>
  <c r="C21" i="38"/>
  <c r="D21" i="38"/>
  <c r="H21" i="38"/>
  <c r="K21" i="38"/>
  <c r="L21" i="38"/>
  <c r="M21" i="38"/>
  <c r="N21" i="38"/>
  <c r="O21" i="38"/>
  <c r="P21" i="38"/>
  <c r="B22" i="38"/>
  <c r="C22" i="38"/>
  <c r="D22" i="38"/>
  <c r="H22" i="38"/>
  <c r="K22" i="38"/>
  <c r="L22" i="38"/>
  <c r="M22" i="38"/>
  <c r="N22" i="38"/>
  <c r="O22" i="38"/>
  <c r="P22" i="38"/>
  <c r="B23" i="38"/>
  <c r="C23" i="38"/>
  <c r="D23" i="38"/>
  <c r="B15" i="38"/>
  <c r="C15" i="38"/>
  <c r="D15" i="38"/>
  <c r="B15" i="3"/>
  <c r="C15" i="3"/>
  <c r="D15" i="3"/>
  <c r="B16" i="3"/>
  <c r="C16" i="3"/>
  <c r="D16" i="3"/>
  <c r="H16" i="3"/>
  <c r="K16" i="3"/>
  <c r="L16" i="3"/>
  <c r="M16" i="3"/>
  <c r="N16" i="3"/>
  <c r="O16" i="3"/>
  <c r="P16" i="3"/>
  <c r="B17" i="3"/>
  <c r="C17" i="3"/>
  <c r="D17" i="3"/>
  <c r="H17" i="3"/>
  <c r="K17" i="3"/>
  <c r="L17" i="3"/>
  <c r="M17" i="3"/>
  <c r="N17" i="3"/>
  <c r="O17" i="3"/>
  <c r="P17" i="3"/>
  <c r="B18" i="3"/>
  <c r="C18" i="3"/>
  <c r="D18" i="3"/>
  <c r="B19" i="3"/>
  <c r="C19" i="3"/>
  <c r="D19" i="3"/>
  <c r="B20" i="3"/>
  <c r="C20" i="3"/>
  <c r="D20" i="3"/>
  <c r="B21" i="3"/>
  <c r="C21" i="3"/>
  <c r="D21" i="3"/>
  <c r="B22" i="3"/>
  <c r="C22" i="3"/>
  <c r="D22" i="3"/>
  <c r="B23" i="3"/>
  <c r="C23" i="3"/>
  <c r="D23" i="3"/>
  <c r="B24" i="3"/>
  <c r="C24" i="3"/>
  <c r="D24" i="3"/>
  <c r="H24" i="3"/>
  <c r="K24" i="3"/>
  <c r="L24" i="3"/>
  <c r="M24" i="3"/>
  <c r="N24" i="3"/>
  <c r="O24" i="3"/>
  <c r="P24" i="3"/>
  <c r="B25" i="3"/>
  <c r="C25" i="3"/>
  <c r="D25" i="3"/>
  <c r="H25" i="3"/>
  <c r="K25" i="3"/>
  <c r="L25" i="3"/>
  <c r="M25" i="3"/>
  <c r="N25" i="3"/>
  <c r="O25" i="3"/>
  <c r="P25" i="3"/>
  <c r="B14" i="3"/>
  <c r="C14" i="3"/>
  <c r="D14" i="3"/>
  <c r="H23" i="40"/>
  <c r="H31" i="40"/>
  <c r="H19" i="96"/>
  <c r="B14" i="33"/>
  <c r="B15" i="33"/>
  <c r="B16" i="33"/>
  <c r="B13" i="33"/>
  <c r="D9" i="36"/>
  <c r="D8" i="36"/>
  <c r="D7" i="36"/>
  <c r="D6" i="36"/>
  <c r="D9" i="34"/>
  <c r="D8" i="34"/>
  <c r="D7" i="34"/>
  <c r="D6" i="34"/>
  <c r="K55" i="44"/>
  <c r="M59" i="43"/>
  <c r="D9" i="2"/>
  <c r="D8" i="2"/>
  <c r="D7" i="2"/>
  <c r="D6" i="2"/>
  <c r="D5" i="40" s="1"/>
  <c r="K490" i="12"/>
  <c r="K88" i="13"/>
  <c r="K96" i="13"/>
  <c r="K104" i="13"/>
  <c r="K112" i="13"/>
  <c r="K120" i="13"/>
  <c r="K162" i="13"/>
  <c r="K186" i="13"/>
  <c r="K226" i="13"/>
  <c r="K234" i="13"/>
  <c r="K242" i="13"/>
  <c r="K250" i="13"/>
  <c r="K258" i="13"/>
  <c r="K266" i="13"/>
  <c r="K274" i="13"/>
  <c r="K282" i="13"/>
  <c r="K290" i="13"/>
  <c r="K322" i="13"/>
  <c r="M378" i="92"/>
  <c r="K402" i="13"/>
  <c r="K434" i="13"/>
  <c r="K1000" i="13"/>
  <c r="K499" i="12"/>
  <c r="K371" i="12"/>
  <c r="K473" i="13"/>
  <c r="K465" i="13"/>
  <c r="K417" i="13"/>
  <c r="K405" i="13"/>
  <c r="K401" i="13"/>
  <c r="K321" i="13"/>
  <c r="K305" i="13"/>
  <c r="K241" i="13"/>
  <c r="K225" i="13"/>
  <c r="K137" i="13"/>
  <c r="K129" i="13"/>
  <c r="K81" i="13"/>
  <c r="K1013" i="13"/>
  <c r="P980" i="12"/>
  <c r="P996" i="12"/>
  <c r="N257" i="93"/>
  <c r="K154" i="12"/>
  <c r="K130" i="12"/>
  <c r="K122" i="12"/>
  <c r="K114" i="12"/>
  <c r="K98" i="12"/>
  <c r="K90" i="12"/>
  <c r="K82" i="12"/>
  <c r="K857" i="13"/>
  <c r="K689" i="13"/>
  <c r="K657" i="13"/>
  <c r="K325" i="13"/>
  <c r="K403" i="12"/>
  <c r="K363" i="12"/>
  <c r="L257" i="93"/>
  <c r="K541" i="13"/>
  <c r="K155" i="13"/>
  <c r="K439" i="13"/>
  <c r="K383" i="13"/>
  <c r="K375" i="13"/>
  <c r="K367" i="13"/>
  <c r="K343" i="13"/>
  <c r="K267" i="13"/>
  <c r="K235" i="13"/>
  <c r="K219" i="13"/>
  <c r="K175" i="13"/>
  <c r="K167" i="13"/>
  <c r="K437" i="13"/>
  <c r="K141" i="13"/>
  <c r="N378" i="92"/>
  <c r="L378" i="92"/>
  <c r="K921" i="13"/>
  <c r="K453" i="13"/>
  <c r="K109" i="13"/>
  <c r="K863" i="12"/>
  <c r="K479" i="13"/>
  <c r="K551" i="12"/>
  <c r="K309" i="13"/>
  <c r="K602" i="12"/>
  <c r="K618" i="12"/>
  <c r="K907" i="12"/>
  <c r="K959" i="12"/>
  <c r="K489" i="13"/>
  <c r="K293" i="13"/>
  <c r="K341" i="13"/>
  <c r="K493" i="13"/>
  <c r="K725" i="13"/>
  <c r="K570" i="12"/>
  <c r="K217" i="13"/>
  <c r="K925" i="13"/>
  <c r="K427" i="12"/>
  <c r="K543" i="12"/>
  <c r="K333" i="13"/>
  <c r="K397" i="13"/>
  <c r="K477" i="13"/>
  <c r="K565" i="13"/>
  <c r="K73" i="12"/>
  <c r="K81" i="12"/>
  <c r="K875" i="12"/>
  <c r="K883" i="12"/>
  <c r="K809" i="13"/>
  <c r="K889" i="13"/>
  <c r="K965" i="13"/>
  <c r="K391" i="12"/>
  <c r="K399" i="12"/>
  <c r="K831" i="12"/>
  <c r="K891" i="12"/>
  <c r="K947" i="12"/>
  <c r="K525" i="13"/>
  <c r="K685" i="13"/>
  <c r="K817" i="13"/>
  <c r="K897" i="13"/>
  <c r="K519" i="12"/>
  <c r="K373" i="13"/>
  <c r="K821" i="13"/>
  <c r="K909" i="13"/>
  <c r="K803" i="12"/>
  <c r="K811" i="12"/>
  <c r="K899" i="12"/>
  <c r="K709" i="13"/>
  <c r="K367" i="12"/>
  <c r="K797" i="13"/>
  <c r="K873" i="13"/>
  <c r="K431" i="12"/>
  <c r="K555" i="12"/>
  <c r="K631" i="12"/>
  <c r="K201" i="13"/>
  <c r="K586" i="12"/>
  <c r="K879" i="12"/>
  <c r="K205" i="13"/>
  <c r="K213" i="13"/>
  <c r="K229" i="13"/>
  <c r="K357" i="13"/>
  <c r="K509" i="13"/>
  <c r="K673" i="13"/>
  <c r="K713" i="13"/>
  <c r="K805" i="13"/>
  <c r="K853" i="13"/>
  <c r="K877" i="13"/>
  <c r="K913" i="13"/>
  <c r="K957" i="13"/>
  <c r="K359" i="12"/>
  <c r="K395" i="12"/>
  <c r="K423" i="12"/>
  <c r="K523" i="12"/>
  <c r="K559" i="12"/>
  <c r="K562" i="12"/>
  <c r="K507" i="12"/>
  <c r="K791" i="12"/>
  <c r="K799" i="12"/>
  <c r="K807" i="12"/>
  <c r="K815" i="12"/>
  <c r="K823" i="12"/>
  <c r="K823" i="93" s="1"/>
  <c r="K895" i="12"/>
  <c r="K951" i="12"/>
  <c r="K84" i="13"/>
  <c r="K100" i="13"/>
  <c r="K184" i="13"/>
  <c r="K572" i="13"/>
  <c r="K604" i="13"/>
  <c r="K609" i="13"/>
  <c r="K636" i="13"/>
  <c r="K680" i="13"/>
  <c r="K741" i="13"/>
  <c r="K792" i="13"/>
  <c r="K833" i="13"/>
  <c r="K996" i="13"/>
  <c r="K1004" i="13"/>
  <c r="K182" i="12"/>
  <c r="K190" i="12"/>
  <c r="K214" i="12"/>
  <c r="K222" i="12"/>
  <c r="K254" i="12"/>
  <c r="K278" i="12"/>
  <c r="K286" i="12"/>
  <c r="K294" i="12"/>
  <c r="K310" i="12"/>
  <c r="K318" i="12"/>
  <c r="K350" i="12"/>
  <c r="K414" i="12"/>
  <c r="K583" i="12"/>
  <c r="K615" i="12"/>
  <c r="K719" i="12"/>
  <c r="K750" i="12"/>
  <c r="K782" i="12"/>
  <c r="K902" i="12"/>
  <c r="K978" i="12"/>
  <c r="K994" i="12"/>
  <c r="K1010" i="12"/>
  <c r="K168" i="13"/>
  <c r="K173" i="13"/>
  <c r="K200" i="13"/>
  <c r="K204" i="13"/>
  <c r="K240" i="13"/>
  <c r="K248" i="13"/>
  <c r="K256" i="13"/>
  <c r="K272" i="13"/>
  <c r="K332" i="13"/>
  <c r="K396" i="13"/>
  <c r="K460" i="13"/>
  <c r="K532" i="13"/>
  <c r="K552" i="13"/>
  <c r="K573" i="13"/>
  <c r="K589" i="13"/>
  <c r="K605" i="13"/>
  <c r="K637" i="13"/>
  <c r="K721" i="13"/>
  <c r="K728" i="13"/>
  <c r="K752" i="13"/>
  <c r="K757" i="13"/>
  <c r="K781" i="13"/>
  <c r="K793" i="13"/>
  <c r="K812" i="13"/>
  <c r="K876" i="13"/>
  <c r="K928" i="13"/>
  <c r="K997" i="13"/>
  <c r="K1005" i="13"/>
  <c r="O89" i="94"/>
  <c r="K146" i="12"/>
  <c r="K410" i="12"/>
  <c r="K563" i="12"/>
  <c r="K683" i="12"/>
  <c r="K727" i="12"/>
  <c r="K751" i="12"/>
  <c r="K759" i="12"/>
  <c r="K775" i="12"/>
  <c r="K783" i="12"/>
  <c r="K835" i="12"/>
  <c r="K839" i="12"/>
  <c r="K843" i="12"/>
  <c r="K847" i="12"/>
  <c r="K851" i="12"/>
  <c r="K867" i="12"/>
  <c r="K890" i="12"/>
  <c r="K966" i="12"/>
  <c r="K85" i="13"/>
  <c r="K92" i="13"/>
  <c r="K101" i="13"/>
  <c r="K108" i="13"/>
  <c r="K117" i="13"/>
  <c r="K133" i="13"/>
  <c r="K148" i="13"/>
  <c r="K169" i="13"/>
  <c r="K176" i="13"/>
  <c r="K181" i="13"/>
  <c r="K185" i="13"/>
  <c r="K197" i="13"/>
  <c r="K221" i="13"/>
  <c r="K224" i="13"/>
  <c r="K233" i="13"/>
  <c r="K245" i="13"/>
  <c r="K261" i="13"/>
  <c r="K265" i="13"/>
  <c r="K277" i="13"/>
  <c r="K288" i="13"/>
  <c r="K297" i="13"/>
  <c r="K313" i="13"/>
  <c r="K323" i="13"/>
  <c r="K329" i="13"/>
  <c r="K345" i="13"/>
  <c r="K361" i="13"/>
  <c r="K377" i="13"/>
  <c r="K384" i="13"/>
  <c r="K393" i="13"/>
  <c r="K409" i="13"/>
  <c r="K425" i="13"/>
  <c r="K432" i="13"/>
  <c r="K441" i="13"/>
  <c r="K457" i="13"/>
  <c r="K464" i="13"/>
  <c r="K472" i="13"/>
  <c r="K481" i="13"/>
  <c r="K497" i="13"/>
  <c r="K513" i="13"/>
  <c r="K520" i="13"/>
  <c r="K529" i="13"/>
  <c r="K545" i="13"/>
  <c r="K560" i="13"/>
  <c r="P566" i="13"/>
  <c r="K569" i="13"/>
  <c r="K580" i="13"/>
  <c r="K596" i="13"/>
  <c r="K617" i="13"/>
  <c r="K644" i="13"/>
  <c r="K649" i="13"/>
  <c r="K656" i="13"/>
  <c r="K665" i="13"/>
  <c r="K681" i="13"/>
  <c r="K688" i="13"/>
  <c r="K705" i="13"/>
  <c r="K712" i="13"/>
  <c r="K724" i="13"/>
  <c r="K760" i="13"/>
  <c r="K776" i="13"/>
  <c r="K796" i="13"/>
  <c r="P806" i="13"/>
  <c r="K808" i="13"/>
  <c r="O819" i="91"/>
  <c r="K820" i="13"/>
  <c r="K829" i="13"/>
  <c r="K837" i="13"/>
  <c r="K849" i="13"/>
  <c r="K865" i="13"/>
  <c r="K872" i="13"/>
  <c r="K881" i="13"/>
  <c r="K893" i="13"/>
  <c r="K908" i="13"/>
  <c r="K917" i="13"/>
  <c r="K924" i="13"/>
  <c r="K941" i="13"/>
  <c r="P954" i="13"/>
  <c r="K956" i="13"/>
  <c r="K968" i="13"/>
  <c r="K976" i="13"/>
  <c r="K984" i="13"/>
  <c r="P1006" i="13"/>
  <c r="P208" i="12"/>
  <c r="O289" i="94"/>
  <c r="O321" i="94"/>
  <c r="P328" i="12"/>
  <c r="K351" i="12"/>
  <c r="K355" i="12"/>
  <c r="K366" i="12"/>
  <c r="K383" i="12"/>
  <c r="K387" i="12"/>
  <c r="K415" i="12"/>
  <c r="K419" i="12"/>
  <c r="K430" i="12"/>
  <c r="K439" i="12"/>
  <c r="K443" i="12"/>
  <c r="P452" i="12"/>
  <c r="K463" i="12"/>
  <c r="K471" i="12"/>
  <c r="K474" i="12"/>
  <c r="K527" i="12"/>
  <c r="K530" i="12"/>
  <c r="K535" i="12"/>
  <c r="K539" i="12"/>
  <c r="K579" i="12"/>
  <c r="K595" i="12"/>
  <c r="K611" i="12"/>
  <c r="K627" i="12"/>
  <c r="K635" i="12"/>
  <c r="K722" i="12"/>
  <c r="K738" i="12"/>
  <c r="K754" i="12"/>
  <c r="K770" i="12"/>
  <c r="K855" i="12"/>
  <c r="K871" i="12"/>
  <c r="M876" i="93"/>
  <c r="K878" i="12"/>
  <c r="K887" i="12"/>
  <c r="K894" i="12"/>
  <c r="O900" i="94"/>
  <c r="K903" i="12"/>
  <c r="K910" i="12"/>
  <c r="K914" i="12"/>
  <c r="K930" i="12"/>
  <c r="K943" i="12"/>
  <c r="K975" i="12"/>
  <c r="O984" i="93"/>
  <c r="K987" i="12"/>
  <c r="K991" i="12"/>
  <c r="K1003" i="12"/>
  <c r="K1007" i="12"/>
  <c r="K73" i="13"/>
  <c r="K83" i="13"/>
  <c r="K89" i="13"/>
  <c r="K105" i="13"/>
  <c r="K121" i="13"/>
  <c r="K149" i="13"/>
  <c r="K189" i="13"/>
  <c r="K285" i="13"/>
  <c r="K301" i="13"/>
  <c r="K308" i="13"/>
  <c r="K317" i="13"/>
  <c r="K324" i="13"/>
  <c r="K340" i="13"/>
  <c r="K349" i="13"/>
  <c r="K365" i="13"/>
  <c r="K381" i="13"/>
  <c r="M399" i="92"/>
  <c r="K413" i="13"/>
  <c r="K429" i="13"/>
  <c r="K445" i="13"/>
  <c r="K452" i="13"/>
  <c r="K461" i="13"/>
  <c r="K485" i="13"/>
  <c r="K492" i="13"/>
  <c r="K501" i="13"/>
  <c r="K517" i="13"/>
  <c r="K533" i="13"/>
  <c r="K540" i="13"/>
  <c r="K549" i="13"/>
  <c r="K553" i="13"/>
  <c r="K557" i="13"/>
  <c r="K597" i="13"/>
  <c r="K629" i="13"/>
  <c r="P634" i="13"/>
  <c r="K640" i="13"/>
  <c r="K661" i="13"/>
  <c r="P666" i="13"/>
  <c r="K668" i="13"/>
  <c r="K677" i="13"/>
  <c r="K693" i="13"/>
  <c r="K708" i="13"/>
  <c r="K717" i="13"/>
  <c r="K740" i="13"/>
  <c r="K748" i="13"/>
  <c r="K753" i="13"/>
  <c r="K769" i="13"/>
  <c r="K777" i="13"/>
  <c r="K789" i="13"/>
  <c r="K804" i="13"/>
  <c r="K816" i="13"/>
  <c r="K825" i="13"/>
  <c r="K832" i="13"/>
  <c r="K845" i="13"/>
  <c r="K852" i="13"/>
  <c r="K861" i="13"/>
  <c r="K884" i="13"/>
  <c r="K896" i="13"/>
  <c r="K929" i="13"/>
  <c r="K937" i="13"/>
  <c r="K944" i="13"/>
  <c r="K952" i="13"/>
  <c r="K969" i="13"/>
  <c r="K70" i="12"/>
  <c r="K110" i="12"/>
  <c r="K358" i="12"/>
  <c r="M369" i="94"/>
  <c r="K375" i="12"/>
  <c r="K379" i="12"/>
  <c r="K390" i="12"/>
  <c r="K394" i="12"/>
  <c r="K407" i="12"/>
  <c r="K411" i="12"/>
  <c r="K422" i="12"/>
  <c r="K426" i="12"/>
  <c r="K451" i="12"/>
  <c r="O456" i="94"/>
  <c r="K511" i="12"/>
  <c r="K514" i="12"/>
  <c r="K531" i="12"/>
  <c r="O536" i="94"/>
  <c r="M541" i="94"/>
  <c r="K575" i="12"/>
  <c r="K639" i="12"/>
  <c r="O648" i="93"/>
  <c r="O652" i="93"/>
  <c r="O664" i="93"/>
  <c r="K675" i="12"/>
  <c r="M688" i="94"/>
  <c r="K691" i="12"/>
  <c r="K707" i="12"/>
  <c r="K723" i="12"/>
  <c r="K731" i="12"/>
  <c r="K739" i="12"/>
  <c r="K747" i="12"/>
  <c r="K755" i="12"/>
  <c r="K771" i="12"/>
  <c r="K779" i="12"/>
  <c r="K798" i="12"/>
  <c r="K814" i="12"/>
  <c r="K826" i="12"/>
  <c r="O853" i="93"/>
  <c r="O856" i="93"/>
  <c r="K859" i="12"/>
  <c r="O872" i="94"/>
  <c r="K882" i="12"/>
  <c r="O920" i="94"/>
  <c r="K926" i="12"/>
  <c r="K935" i="12"/>
  <c r="K939" i="12"/>
  <c r="K950" i="12"/>
  <c r="K963" i="12"/>
  <c r="K967" i="12"/>
  <c r="K971" i="12"/>
  <c r="P557" i="13"/>
  <c r="O823" i="93"/>
  <c r="N823" i="93"/>
  <c r="M211" i="94"/>
  <c r="M243" i="94"/>
  <c r="M215" i="94"/>
  <c r="M247" i="94"/>
  <c r="M339" i="93"/>
  <c r="M291" i="94"/>
  <c r="M323" i="93"/>
  <c r="M295" i="93"/>
  <c r="M554" i="94"/>
  <c r="P427" i="12"/>
  <c r="P875" i="12"/>
  <c r="K71" i="12"/>
  <c r="M73" i="93"/>
  <c r="M75" i="94"/>
  <c r="K75" i="12"/>
  <c r="K77" i="12"/>
  <c r="M77" i="94"/>
  <c r="K79" i="12"/>
  <c r="K83" i="12"/>
  <c r="K85" i="12"/>
  <c r="M85" i="93"/>
  <c r="K683" i="13"/>
  <c r="K719" i="13"/>
  <c r="K731" i="13"/>
  <c r="K755" i="13"/>
  <c r="K759" i="13"/>
  <c r="K763" i="13"/>
  <c r="K767" i="13"/>
  <c r="K771" i="13"/>
  <c r="K803" i="13"/>
  <c r="K819" i="13"/>
  <c r="K839" i="13"/>
  <c r="K843" i="13"/>
  <c r="K851" i="13"/>
  <c r="K899" i="13"/>
  <c r="K911" i="13"/>
  <c r="K919" i="13"/>
  <c r="K951" i="13"/>
  <c r="K959" i="13"/>
  <c r="K87" i="12"/>
  <c r="K91" i="12"/>
  <c r="K95" i="12"/>
  <c r="K99" i="12"/>
  <c r="K103" i="12"/>
  <c r="M105" i="93"/>
  <c r="K107" i="12"/>
  <c r="K111" i="12"/>
  <c r="M113" i="93"/>
  <c r="K115" i="12"/>
  <c r="K119" i="12"/>
  <c r="M121" i="94"/>
  <c r="K123" i="12"/>
  <c r="K127" i="12"/>
  <c r="M129" i="93"/>
  <c r="K131" i="12"/>
  <c r="K135" i="12"/>
  <c r="K139" i="12"/>
  <c r="K143" i="12"/>
  <c r="M145" i="93"/>
  <c r="K147" i="12"/>
  <c r="K151" i="12"/>
  <c r="K155" i="12"/>
  <c r="M157" i="94"/>
  <c r="K159" i="12"/>
  <c r="M161" i="94"/>
  <c r="K163" i="12"/>
  <c r="M165" i="94"/>
  <c r="K167" i="12"/>
  <c r="M169" i="94"/>
  <c r="K171" i="12"/>
  <c r="M173" i="93"/>
  <c r="K175" i="12"/>
  <c r="M177" i="94"/>
  <c r="K179" i="12"/>
  <c r="M181" i="94"/>
  <c r="K183" i="12"/>
  <c r="K187" i="12"/>
  <c r="M189" i="94"/>
  <c r="K191" i="12"/>
  <c r="M193" i="94"/>
  <c r="K195" i="12"/>
  <c r="M197" i="94"/>
  <c r="K199" i="12"/>
  <c r="K203" i="12"/>
  <c r="M205" i="93"/>
  <c r="K207" i="12"/>
  <c r="M209" i="94"/>
  <c r="K211" i="12"/>
  <c r="M213" i="94"/>
  <c r="K215" i="12"/>
  <c r="M217" i="93"/>
  <c r="K219" i="12"/>
  <c r="M221" i="93"/>
  <c r="K223" i="12"/>
  <c r="M225" i="94"/>
  <c r="K227" i="12"/>
  <c r="M229" i="93"/>
  <c r="K231" i="12"/>
  <c r="M233" i="94"/>
  <c r="K235" i="12"/>
  <c r="M237" i="93"/>
  <c r="K239" i="12"/>
  <c r="M241" i="94"/>
  <c r="K243" i="12"/>
  <c r="M245" i="94"/>
  <c r="K247" i="12"/>
  <c r="K251" i="12"/>
  <c r="M253" i="94"/>
  <c r="K255" i="12"/>
  <c r="M257" i="94"/>
  <c r="K259" i="12"/>
  <c r="M261" i="93"/>
  <c r="K263" i="12"/>
  <c r="K267" i="12"/>
  <c r="M269" i="94"/>
  <c r="K271" i="12"/>
  <c r="M273" i="93"/>
  <c r="K275" i="12"/>
  <c r="M277" i="93"/>
  <c r="K279" i="12"/>
  <c r="M281" i="93"/>
  <c r="K283" i="12"/>
  <c r="M285" i="94"/>
  <c r="K287" i="12"/>
  <c r="K291" i="12"/>
  <c r="M293" i="93"/>
  <c r="K295" i="12"/>
  <c r="K299" i="12"/>
  <c r="K303" i="12"/>
  <c r="K307" i="12"/>
  <c r="K311" i="12"/>
  <c r="M313" i="93"/>
  <c r="K315" i="12"/>
  <c r="M317" i="93"/>
  <c r="K319" i="12"/>
  <c r="K323" i="12"/>
  <c r="M325" i="94"/>
  <c r="K327" i="12"/>
  <c r="K331" i="12"/>
  <c r="M333" i="94"/>
  <c r="K335" i="12"/>
  <c r="P337" i="12"/>
  <c r="K339" i="12"/>
  <c r="M341" i="94"/>
  <c r="K343" i="12"/>
  <c r="M345" i="94"/>
  <c r="K347" i="12"/>
  <c r="K487" i="12"/>
  <c r="K491" i="12"/>
  <c r="M491" i="94"/>
  <c r="K495" i="12"/>
  <c r="K497" i="12"/>
  <c r="M497" i="93"/>
  <c r="K498" i="12"/>
  <c r="K516" i="12"/>
  <c r="M516" i="93"/>
  <c r="K435" i="12"/>
  <c r="K442" i="12"/>
  <c r="K450" i="12"/>
  <c r="K455" i="12"/>
  <c r="K458" i="12"/>
  <c r="K475" i="12"/>
  <c r="M479" i="93"/>
  <c r="K479" i="12"/>
  <c r="K481" i="12"/>
  <c r="M481" i="93"/>
  <c r="M482" i="93"/>
  <c r="K482" i="12"/>
  <c r="M505" i="93"/>
  <c r="K505" i="12"/>
  <c r="K506" i="12"/>
  <c r="M488" i="94"/>
  <c r="K532" i="12"/>
  <c r="M532" i="94"/>
  <c r="M357" i="93"/>
  <c r="M365" i="93"/>
  <c r="M373" i="93"/>
  <c r="M381" i="93"/>
  <c r="M405" i="94"/>
  <c r="M413" i="94"/>
  <c r="M421" i="94"/>
  <c r="M429" i="93"/>
  <c r="M436" i="94"/>
  <c r="K447" i="12"/>
  <c r="K503" i="12"/>
  <c r="M521" i="94"/>
  <c r="K521" i="12"/>
  <c r="K537" i="12"/>
  <c r="K553" i="12"/>
  <c r="K571" i="12"/>
  <c r="K587" i="12"/>
  <c r="K603" i="12"/>
  <c r="K619" i="12"/>
  <c r="K625" i="12"/>
  <c r="K643" i="12"/>
  <c r="K647" i="12"/>
  <c r="K651" i="12"/>
  <c r="K655" i="12"/>
  <c r="K659" i="12"/>
  <c r="K663" i="12"/>
  <c r="K940" i="12"/>
  <c r="M940" i="93"/>
  <c r="K956" i="12"/>
  <c r="K972" i="12"/>
  <c r="M972" i="94"/>
  <c r="M568" i="94"/>
  <c r="M584" i="93"/>
  <c r="M665" i="94"/>
  <c r="M669" i="94"/>
  <c r="M673" i="94"/>
  <c r="M677" i="93"/>
  <c r="M681" i="93"/>
  <c r="M685" i="94"/>
  <c r="M689" i="94"/>
  <c r="M693" i="93"/>
  <c r="M697" i="93"/>
  <c r="M701" i="94"/>
  <c r="M705" i="94"/>
  <c r="M709" i="93"/>
  <c r="M713" i="94"/>
  <c r="M717" i="94"/>
  <c r="M728" i="94"/>
  <c r="M732" i="93"/>
  <c r="M740" i="93"/>
  <c r="M744" i="93"/>
  <c r="M752" i="94"/>
  <c r="M756" i="93"/>
  <c r="M780" i="94"/>
  <c r="M913" i="93"/>
  <c r="K915" i="12"/>
  <c r="M917" i="93"/>
  <c r="K919" i="12"/>
  <c r="M921" i="94"/>
  <c r="K923" i="12"/>
  <c r="K927" i="12"/>
  <c r="M929" i="94"/>
  <c r="K931" i="12"/>
  <c r="K936" i="12"/>
  <c r="M936" i="93"/>
  <c r="M945" i="93"/>
  <c r="K952" i="12"/>
  <c r="M952" i="94"/>
  <c r="M961" i="93"/>
  <c r="K968" i="12"/>
  <c r="M968" i="93"/>
  <c r="K983" i="12"/>
  <c r="P992" i="12"/>
  <c r="K999" i="12"/>
  <c r="P1008" i="12"/>
  <c r="K522" i="12"/>
  <c r="K538" i="12"/>
  <c r="K554" i="12"/>
  <c r="K578" i="12"/>
  <c r="M580" i="94"/>
  <c r="K594" i="12"/>
  <c r="K610" i="12"/>
  <c r="M612" i="93"/>
  <c r="K626" i="12"/>
  <c r="M725" i="93"/>
  <c r="M729" i="93"/>
  <c r="M733" i="93"/>
  <c r="M741" i="94"/>
  <c r="M745" i="93"/>
  <c r="M749" i="94"/>
  <c r="M757" i="93"/>
  <c r="M761" i="93"/>
  <c r="M765" i="93"/>
  <c r="M773" i="93"/>
  <c r="P777" i="12"/>
  <c r="M781" i="94"/>
  <c r="M792" i="93"/>
  <c r="M800" i="94"/>
  <c r="M808" i="94"/>
  <c r="M816" i="93"/>
  <c r="M832" i="94"/>
  <c r="M848" i="94"/>
  <c r="K932" i="12"/>
  <c r="M932" i="93"/>
  <c r="M941" i="93"/>
  <c r="K948" i="12"/>
  <c r="M957" i="94"/>
  <c r="K964" i="12"/>
  <c r="M964" i="93"/>
  <c r="M973" i="93"/>
  <c r="K979" i="12"/>
  <c r="K995" i="12"/>
  <c r="K1011" i="12"/>
  <c r="K944" i="12"/>
  <c r="M944" i="94"/>
  <c r="K960" i="12"/>
  <c r="M960" i="94"/>
  <c r="K976" i="12"/>
  <c r="M976" i="94"/>
  <c r="P904" i="12"/>
  <c r="P672" i="12"/>
  <c r="P924" i="12"/>
  <c r="P640" i="12"/>
  <c r="P868" i="12"/>
  <c r="P1000" i="12"/>
  <c r="P319" i="13"/>
  <c r="P331" i="13"/>
  <c r="P363" i="13"/>
  <c r="P431" i="13"/>
  <c r="P519" i="13"/>
  <c r="P683" i="13"/>
  <c r="P731" i="13"/>
  <c r="P759" i="13"/>
  <c r="P763" i="13"/>
  <c r="P851" i="13"/>
  <c r="P911" i="13"/>
  <c r="P959" i="13"/>
  <c r="P135" i="12"/>
  <c r="P668" i="12"/>
  <c r="P110" i="13"/>
  <c r="P174" i="13"/>
  <c r="P294" i="13"/>
  <c r="P358" i="13"/>
  <c r="P414" i="13"/>
  <c r="P422" i="13"/>
  <c r="P446" i="13"/>
  <c r="P490" i="12"/>
  <c r="P163" i="12"/>
  <c r="P231" i="12"/>
  <c r="P259" i="12"/>
  <c r="P263" i="12"/>
  <c r="P299" i="12"/>
  <c r="P307" i="12"/>
  <c r="P327" i="12"/>
  <c r="P537" i="12"/>
  <c r="P553" i="12"/>
  <c r="P598" i="12"/>
  <c r="P661" i="12"/>
  <c r="P700" i="12"/>
  <c r="P474" i="13"/>
  <c r="P494" i="13"/>
  <c r="P498" i="13"/>
  <c r="P506" i="13"/>
  <c r="P518" i="13"/>
  <c r="P530" i="13"/>
  <c r="P546" i="13"/>
  <c r="P554" i="13"/>
  <c r="P562" i="13"/>
  <c r="P574" i="13"/>
  <c r="P578" i="13"/>
  <c r="P590" i="13"/>
  <c r="P626" i="13"/>
  <c r="P658" i="13"/>
  <c r="P690" i="13"/>
  <c r="P694" i="13"/>
  <c r="P698" i="13"/>
  <c r="P710" i="13"/>
  <c r="P718" i="13"/>
  <c r="P734" i="13"/>
  <c r="P750" i="13"/>
  <c r="P758" i="13"/>
  <c r="P762" i="13"/>
  <c r="P778" i="13"/>
  <c r="P782" i="13"/>
  <c r="P798" i="13"/>
  <c r="P818" i="13"/>
  <c r="P834" i="13"/>
  <c r="P846" i="13"/>
  <c r="P858" i="13"/>
  <c r="P874" i="13"/>
  <c r="P890" i="13"/>
  <c r="P910" i="13"/>
  <c r="P914" i="13"/>
  <c r="P938" i="13"/>
  <c r="P958" i="13"/>
  <c r="P978" i="13"/>
  <c r="P994" i="13"/>
  <c r="P998" i="13"/>
  <c r="P1002" i="13"/>
  <c r="P1010" i="13"/>
  <c r="P468" i="12"/>
  <c r="P72" i="12"/>
  <c r="P104" i="12"/>
  <c r="P136" i="12"/>
  <c r="P164" i="12"/>
  <c r="P180" i="12"/>
  <c r="P188" i="12"/>
  <c r="P204" i="12"/>
  <c r="P228" i="12"/>
  <c r="P256" i="12"/>
  <c r="P268" i="12"/>
  <c r="P284" i="12"/>
  <c r="P292" i="12"/>
  <c r="P308" i="12"/>
  <c r="P316" i="12"/>
  <c r="P332" i="12"/>
  <c r="P348" i="12"/>
  <c r="P364" i="12"/>
  <c r="P368" i="12"/>
  <c r="P400" i="12"/>
  <c r="P478" i="12"/>
  <c r="P530" i="12"/>
  <c r="P606" i="12"/>
  <c r="P1001" i="12"/>
  <c r="P1003" i="12"/>
  <c r="P861" i="12"/>
  <c r="P893" i="12"/>
  <c r="P989" i="12"/>
  <c r="K74" i="13"/>
  <c r="K82" i="13"/>
  <c r="K86" i="13"/>
  <c r="K90" i="13"/>
  <c r="K94" i="13"/>
  <c r="K98" i="13"/>
  <c r="K102" i="13"/>
  <c r="M104" i="92"/>
  <c r="K106" i="13"/>
  <c r="K110" i="13"/>
  <c r="K114" i="13"/>
  <c r="K118" i="13"/>
  <c r="K122" i="13"/>
  <c r="K126" i="13"/>
  <c r="K134" i="13"/>
  <c r="K142" i="13"/>
  <c r="K150" i="13"/>
  <c r="K158" i="13"/>
  <c r="K166" i="13"/>
  <c r="K174" i="13"/>
  <c r="K182" i="13"/>
  <c r="K190" i="13"/>
  <c r="K198" i="13"/>
  <c r="M200" i="92"/>
  <c r="K206" i="13"/>
  <c r="K214" i="13"/>
  <c r="K222" i="13"/>
  <c r="K230" i="13"/>
  <c r="K238" i="13"/>
  <c r="K246" i="13"/>
  <c r="K254" i="13"/>
  <c r="M256" i="91"/>
  <c r="K262" i="13"/>
  <c r="K270" i="13"/>
  <c r="M272" i="92"/>
  <c r="K278" i="13"/>
  <c r="K286" i="13"/>
  <c r="K294" i="13"/>
  <c r="K302" i="13"/>
  <c r="K310" i="13"/>
  <c r="K318" i="13"/>
  <c r="K326" i="13"/>
  <c r="K334" i="13"/>
  <c r="K342" i="13"/>
  <c r="K350" i="13"/>
  <c r="K358" i="13"/>
  <c r="K366" i="13"/>
  <c r="K374" i="13"/>
  <c r="K382" i="13"/>
  <c r="P388" i="13"/>
  <c r="K390" i="13"/>
  <c r="K398" i="13"/>
  <c r="K406" i="13"/>
  <c r="K414" i="13"/>
  <c r="M416" i="92"/>
  <c r="M420" i="92"/>
  <c r="K422" i="13"/>
  <c r="K430" i="13"/>
  <c r="K438" i="13"/>
  <c r="K446" i="13"/>
  <c r="K454" i="13"/>
  <c r="K462" i="13"/>
  <c r="K470" i="13"/>
  <c r="K478" i="13"/>
  <c r="K482" i="13"/>
  <c r="K486" i="13"/>
  <c r="K490" i="13"/>
  <c r="K494" i="13"/>
  <c r="K498" i="13"/>
  <c r="K502" i="13"/>
  <c r="K506" i="13"/>
  <c r="K510" i="13"/>
  <c r="K514" i="13"/>
  <c r="K518" i="13"/>
  <c r="K522" i="13"/>
  <c r="P524" i="13"/>
  <c r="K526" i="13"/>
  <c r="K530" i="13"/>
  <c r="K534" i="13"/>
  <c r="K538" i="13"/>
  <c r="K542" i="13"/>
  <c r="K546" i="13"/>
  <c r="K550" i="13"/>
  <c r="K554" i="13"/>
  <c r="K558" i="13"/>
  <c r="K562" i="13"/>
  <c r="M564" i="91"/>
  <c r="K566" i="13"/>
  <c r="K570" i="13"/>
  <c r="K574" i="13"/>
  <c r="M576" i="92"/>
  <c r="K578" i="13"/>
  <c r="K582" i="13"/>
  <c r="K586" i="13"/>
  <c r="M588" i="92"/>
  <c r="K590" i="13"/>
  <c r="P592" i="13"/>
  <c r="K594" i="13"/>
  <c r="K598" i="13"/>
  <c r="K602" i="13"/>
  <c r="K606" i="13"/>
  <c r="M608" i="91"/>
  <c r="K610" i="13"/>
  <c r="K614" i="13"/>
  <c r="K618" i="13"/>
  <c r="P620" i="13"/>
  <c r="K622" i="13"/>
  <c r="M624" i="92"/>
  <c r="K626" i="13"/>
  <c r="M628" i="92"/>
  <c r="K630" i="13"/>
  <c r="K634" i="13"/>
  <c r="K638" i="13"/>
  <c r="K642" i="13"/>
  <c r="K646" i="13"/>
  <c r="K650" i="13"/>
  <c r="P652" i="13"/>
  <c r="K654" i="13"/>
  <c r="K658" i="13"/>
  <c r="K662" i="13"/>
  <c r="K666" i="13"/>
  <c r="K670" i="13"/>
  <c r="M672" i="91"/>
  <c r="K674" i="13"/>
  <c r="K678" i="13"/>
  <c r="K682" i="13"/>
  <c r="K686" i="13"/>
  <c r="K690" i="13"/>
  <c r="K694" i="13"/>
  <c r="K698" i="13"/>
  <c r="K702" i="13"/>
  <c r="K706" i="13"/>
  <c r="K710" i="13"/>
  <c r="K714" i="13"/>
  <c r="K718" i="13"/>
  <c r="K722" i="13"/>
  <c r="K726" i="13"/>
  <c r="K730" i="13"/>
  <c r="K734" i="13"/>
  <c r="K738" i="13"/>
  <c r="K742" i="13"/>
  <c r="K746" i="13"/>
  <c r="K750" i="13"/>
  <c r="M752" i="91"/>
  <c r="K754" i="13"/>
  <c r="K758" i="13"/>
  <c r="K762" i="13"/>
  <c r="K766" i="13"/>
  <c r="K770" i="13"/>
  <c r="K774" i="13"/>
  <c r="K778" i="13"/>
  <c r="K782" i="13"/>
  <c r="K786" i="13"/>
  <c r="K790" i="13"/>
  <c r="K794" i="13"/>
  <c r="K798" i="13"/>
  <c r="K802" i="13"/>
  <c r="K806" i="13"/>
  <c r="K810" i="13"/>
  <c r="M812" i="92"/>
  <c r="K814" i="13"/>
  <c r="K818" i="13"/>
  <c r="K822" i="13"/>
  <c r="K826" i="13"/>
  <c r="K830" i="13"/>
  <c r="K834" i="13"/>
  <c r="K838" i="13"/>
  <c r="K842" i="13"/>
  <c r="K846" i="13"/>
  <c r="K850" i="13"/>
  <c r="K854" i="13"/>
  <c r="K858" i="13"/>
  <c r="K862" i="13"/>
  <c r="K866" i="13"/>
  <c r="M868" i="92"/>
  <c r="K870" i="13"/>
  <c r="K874" i="13"/>
  <c r="K878" i="13"/>
  <c r="K882" i="13"/>
  <c r="K886" i="13"/>
  <c r="K890" i="13"/>
  <c r="K894" i="13"/>
  <c r="K898" i="13"/>
  <c r="K902" i="13"/>
  <c r="K906" i="13"/>
  <c r="K910" i="13"/>
  <c r="K914" i="13"/>
  <c r="K918" i="13"/>
  <c r="K922" i="13"/>
  <c r="K926" i="13"/>
  <c r="K930" i="13"/>
  <c r="K934" i="13"/>
  <c r="K938" i="13"/>
  <c r="K942" i="13"/>
  <c r="K946" i="13"/>
  <c r="K950" i="13"/>
  <c r="K954" i="13"/>
  <c r="K958" i="13"/>
  <c r="K962" i="13"/>
  <c r="K966" i="13"/>
  <c r="K970" i="13"/>
  <c r="K974" i="13"/>
  <c r="K978" i="13"/>
  <c r="M980" i="92"/>
  <c r="K982" i="13"/>
  <c r="K986" i="13"/>
  <c r="K990" i="13"/>
  <c r="K994" i="13"/>
  <c r="K998" i="13"/>
  <c r="K1002" i="13"/>
  <c r="K1006" i="13"/>
  <c r="K1010" i="13"/>
  <c r="P1012" i="13"/>
  <c r="K72" i="12"/>
  <c r="K76" i="12"/>
  <c r="K80" i="12"/>
  <c r="K84" i="12"/>
  <c r="K88" i="12"/>
  <c r="K92" i="12"/>
  <c r="K96" i="12"/>
  <c r="K100" i="12"/>
  <c r="K104" i="12"/>
  <c r="K108" i="12"/>
  <c r="M110" i="93"/>
  <c r="K112" i="12"/>
  <c r="K116" i="12"/>
  <c r="K120" i="12"/>
  <c r="K124" i="12"/>
  <c r="K128" i="12"/>
  <c r="K132" i="12"/>
  <c r="K136" i="12"/>
  <c r="K140" i="12"/>
  <c r="K144" i="12"/>
  <c r="K148" i="12"/>
  <c r="K152" i="12"/>
  <c r="K156" i="12"/>
  <c r="K160" i="12"/>
  <c r="K164" i="12"/>
  <c r="K168" i="12"/>
  <c r="K172" i="12"/>
  <c r="K176" i="12"/>
  <c r="K180" i="12"/>
  <c r="K184" i="12"/>
  <c r="K188" i="12"/>
  <c r="K192" i="12"/>
  <c r="K196" i="12"/>
  <c r="K200" i="12"/>
  <c r="K204" i="12"/>
  <c r="K208" i="12"/>
  <c r="K212" i="12"/>
  <c r="K216" i="12"/>
  <c r="K220" i="12"/>
  <c r="M222" i="94"/>
  <c r="K224" i="12"/>
  <c r="K228" i="12"/>
  <c r="K232" i="12"/>
  <c r="K236" i="12"/>
  <c r="K240" i="12"/>
  <c r="K244" i="12"/>
  <c r="K248" i="12"/>
  <c r="K252" i="12"/>
  <c r="K256" i="12"/>
  <c r="K260" i="12"/>
  <c r="K264" i="12"/>
  <c r="K268" i="12"/>
  <c r="K272" i="12"/>
  <c r="K276" i="12"/>
  <c r="M278" i="93"/>
  <c r="K280" i="12"/>
  <c r="K284" i="12"/>
  <c r="K288" i="12"/>
  <c r="K292" i="12"/>
  <c r="K296" i="12"/>
  <c r="K300" i="12"/>
  <c r="K304" i="12"/>
  <c r="K308" i="12"/>
  <c r="K312" i="12"/>
  <c r="K316" i="12"/>
  <c r="K320" i="12"/>
  <c r="K324" i="12"/>
  <c r="K328" i="12"/>
  <c r="K332" i="12"/>
  <c r="K336" i="12"/>
  <c r="K340" i="12"/>
  <c r="K344" i="12"/>
  <c r="K348" i="12"/>
  <c r="K352" i="12"/>
  <c r="K356" i="12"/>
  <c r="K360" i="12"/>
  <c r="K364" i="12"/>
  <c r="K368" i="12"/>
  <c r="K372" i="12"/>
  <c r="K376" i="12"/>
  <c r="K380" i="12"/>
  <c r="K384" i="12"/>
  <c r="K388" i="12"/>
  <c r="K392" i="12"/>
  <c r="K396" i="12"/>
  <c r="K400" i="12"/>
  <c r="M402" i="94"/>
  <c r="K404" i="12"/>
  <c r="K408" i="12"/>
  <c r="K412" i="12"/>
  <c r="K416" i="12"/>
  <c r="K420" i="12"/>
  <c r="K424" i="12"/>
  <c r="K428" i="12"/>
  <c r="K432" i="12"/>
  <c r="M437" i="93"/>
  <c r="K438" i="12"/>
  <c r="K445" i="12"/>
  <c r="M448" i="93"/>
  <c r="M453" i="93"/>
  <c r="K454" i="12"/>
  <c r="M464" i="93"/>
  <c r="M469" i="93"/>
  <c r="K470" i="12"/>
  <c r="M480" i="93"/>
  <c r="M485" i="94"/>
  <c r="K486" i="12"/>
  <c r="M496" i="93"/>
  <c r="M501" i="94"/>
  <c r="K502" i="12"/>
  <c r="M512" i="94"/>
  <c r="M517" i="94"/>
  <c r="K518" i="12"/>
  <c r="M528" i="93"/>
  <c r="M533" i="93"/>
  <c r="K534" i="12"/>
  <c r="K541" i="12"/>
  <c r="M544" i="93"/>
  <c r="M549" i="94"/>
  <c r="K550" i="12"/>
  <c r="M560" i="94"/>
  <c r="M565" i="93"/>
  <c r="K566" i="12"/>
  <c r="M576" i="94"/>
  <c r="M581" i="93"/>
  <c r="K582" i="12"/>
  <c r="M592" i="94"/>
  <c r="M597" i="94"/>
  <c r="K598" i="12"/>
  <c r="M608" i="94"/>
  <c r="M613" i="93"/>
  <c r="K614" i="12"/>
  <c r="K621" i="12"/>
  <c r="M624" i="94"/>
  <c r="M629" i="93"/>
  <c r="K630" i="12"/>
  <c r="P631" i="12"/>
  <c r="K646" i="12"/>
  <c r="M646" i="93"/>
  <c r="K662" i="12"/>
  <c r="M662" i="93"/>
  <c r="K678" i="12"/>
  <c r="M678" i="94"/>
  <c r="K694" i="12"/>
  <c r="M694" i="93"/>
  <c r="K710" i="12"/>
  <c r="M710" i="94"/>
  <c r="M628" i="93"/>
  <c r="K650" i="12"/>
  <c r="K666" i="12"/>
  <c r="K682" i="12"/>
  <c r="M682" i="93"/>
  <c r="K698" i="12"/>
  <c r="K714" i="12"/>
  <c r="M714" i="93"/>
  <c r="K446" i="12"/>
  <c r="K462" i="12"/>
  <c r="K478" i="12"/>
  <c r="K494" i="12"/>
  <c r="K510" i="12"/>
  <c r="K526" i="12"/>
  <c r="K542" i="12"/>
  <c r="K558" i="12"/>
  <c r="K574" i="12"/>
  <c r="K590" i="12"/>
  <c r="K606" i="12"/>
  <c r="K622" i="12"/>
  <c r="K634" i="12"/>
  <c r="M634" i="94"/>
  <c r="K654" i="12"/>
  <c r="M654" i="93"/>
  <c r="K670" i="12"/>
  <c r="K686" i="12"/>
  <c r="M686" i="94"/>
  <c r="K702" i="12"/>
  <c r="M702" i="93"/>
  <c r="M444" i="93"/>
  <c r="P449" i="12"/>
  <c r="M460" i="93"/>
  <c r="M476" i="94"/>
  <c r="M492" i="94"/>
  <c r="M508" i="94"/>
  <c r="M524" i="94"/>
  <c r="M540" i="94"/>
  <c r="M556" i="93"/>
  <c r="M572" i="93"/>
  <c r="M588" i="94"/>
  <c r="M604" i="93"/>
  <c r="M620" i="93"/>
  <c r="M632" i="93"/>
  <c r="K632" i="12"/>
  <c r="K638" i="12"/>
  <c r="K642" i="12"/>
  <c r="K658" i="12"/>
  <c r="K674" i="12"/>
  <c r="M674" i="93"/>
  <c r="K690" i="12"/>
  <c r="M690" i="93"/>
  <c r="K706" i="12"/>
  <c r="M706" i="93"/>
  <c r="K636" i="12"/>
  <c r="K640" i="12"/>
  <c r="M750" i="94"/>
  <c r="M782" i="93"/>
  <c r="M818" i="93"/>
  <c r="M834" i="94"/>
  <c r="M850" i="93"/>
  <c r="M862" i="93"/>
  <c r="P946" i="12"/>
  <c r="M954" i="93"/>
  <c r="P994" i="12"/>
  <c r="P1010" i="12"/>
  <c r="P399" i="12"/>
  <c r="P979" i="12"/>
  <c r="P863" i="12"/>
  <c r="O890" i="93"/>
  <c r="K281" i="13"/>
  <c r="K962" i="12"/>
  <c r="K715" i="12"/>
  <c r="O715" i="93"/>
  <c r="K584" i="13"/>
  <c r="K904" i="13"/>
  <c r="K955" i="12"/>
  <c r="K953" i="13"/>
  <c r="K819" i="12"/>
  <c r="O819" i="94"/>
  <c r="K787" i="12"/>
  <c r="O787" i="94"/>
  <c r="K421" i="13"/>
  <c r="P411" i="12"/>
  <c r="P659" i="12"/>
  <c r="P446" i="12"/>
  <c r="P518" i="12"/>
  <c r="P622" i="12"/>
  <c r="P407" i="12"/>
  <c r="K648" i="13"/>
  <c r="K302" i="12"/>
  <c r="K998" i="12"/>
  <c r="K764" i="13"/>
  <c r="K505" i="13"/>
  <c r="O505" i="92"/>
  <c r="K911" i="12"/>
  <c r="O911" i="94"/>
  <c r="K483" i="12"/>
  <c r="P483" i="12"/>
  <c r="K389" i="13"/>
  <c r="K537" i="13"/>
  <c r="O537" i="92"/>
  <c r="K77" i="13"/>
  <c r="K869" i="13"/>
  <c r="O869" i="91"/>
  <c r="M785" i="94"/>
  <c r="K466" i="12"/>
  <c r="P466" i="12"/>
  <c r="M949" i="93"/>
  <c r="P656" i="12"/>
  <c r="P991" i="12"/>
  <c r="P907" i="12"/>
  <c r="O146" i="93"/>
  <c r="K521" i="13"/>
  <c r="K827" i="12"/>
  <c r="O827" i="94"/>
  <c r="K795" i="12"/>
  <c r="K669" i="13"/>
  <c r="K567" i="12"/>
  <c r="K733" i="13"/>
  <c r="P888" i="12"/>
  <c r="P696" i="12"/>
  <c r="P660" i="12"/>
  <c r="P644" i="12"/>
  <c r="K886" i="12"/>
  <c r="K854" i="12"/>
  <c r="K326" i="12"/>
  <c r="K230" i="12"/>
  <c r="O230" i="93"/>
  <c r="K198" i="12"/>
  <c r="K158" i="12"/>
  <c r="K972" i="13"/>
  <c r="K864" i="13"/>
  <c r="K312" i="13"/>
  <c r="K116" i="13"/>
  <c r="K556" i="13"/>
  <c r="K276" i="13"/>
  <c r="K260" i="13"/>
  <c r="O260" i="92"/>
  <c r="K244" i="13"/>
  <c r="O583" i="94"/>
  <c r="K382" i="12"/>
  <c r="K334" i="12"/>
  <c r="O334" i="93"/>
  <c r="K238" i="12"/>
  <c r="K772" i="13"/>
  <c r="K641" i="13"/>
  <c r="K132" i="13"/>
  <c r="O132" i="92"/>
  <c r="K561" i="13"/>
  <c r="K93" i="13"/>
  <c r="K785" i="13"/>
  <c r="K125" i="13"/>
  <c r="O337" i="91"/>
  <c r="K378" i="12"/>
  <c r="K912" i="13"/>
  <c r="K676" i="13"/>
  <c r="K1002" i="12"/>
  <c r="P1002" i="12"/>
  <c r="K900" i="13"/>
  <c r="K906" i="12"/>
  <c r="K667" i="12"/>
  <c r="O667" i="93"/>
  <c r="P708" i="12"/>
  <c r="M795" i="91"/>
  <c r="M849" i="93"/>
  <c r="M865" i="93"/>
  <c r="O411" i="91"/>
  <c r="K831" i="13"/>
  <c r="O719" i="94"/>
  <c r="O969" i="93"/>
  <c r="M719" i="92"/>
  <c r="P504" i="12"/>
  <c r="O539" i="92"/>
  <c r="K151" i="13"/>
  <c r="K179" i="13"/>
  <c r="O215" i="92"/>
  <c r="O435" i="91"/>
  <c r="M393" i="93"/>
  <c r="K441" i="12"/>
  <c r="O569" i="93"/>
  <c r="O601" i="94"/>
  <c r="M801" i="94"/>
  <c r="K607" i="13"/>
  <c r="M615" i="91"/>
  <c r="K639" i="13"/>
  <c r="P433" i="12"/>
  <c r="P636" i="12"/>
  <c r="O943" i="91"/>
  <c r="K943" i="13"/>
  <c r="K739" i="13"/>
  <c r="P548" i="12"/>
  <c r="P141" i="12"/>
  <c r="P133" i="12"/>
  <c r="P109" i="12"/>
  <c r="P93" i="12"/>
  <c r="P864" i="12"/>
  <c r="K763" i="12"/>
  <c r="K257" i="13"/>
  <c r="K918" i="12"/>
  <c r="O918" i="94"/>
  <c r="K699" i="12"/>
  <c r="O699" i="94"/>
  <c r="K138" i="12"/>
  <c r="O138" i="93"/>
  <c r="K106" i="12"/>
  <c r="O106" i="94"/>
  <c r="K960" i="13"/>
  <c r="K860" i="13"/>
  <c r="K736" i="13"/>
  <c r="K616" i="13"/>
  <c r="K516" i="13"/>
  <c r="O516" i="92"/>
  <c r="K444" i="13"/>
  <c r="K380" i="13"/>
  <c r="O380" i="92"/>
  <c r="K316" i="13"/>
  <c r="K870" i="12"/>
  <c r="O870" i="94"/>
  <c r="K726" i="12"/>
  <c r="K342" i="12"/>
  <c r="O342" i="94"/>
  <c r="K246" i="12"/>
  <c r="K174" i="12"/>
  <c r="K166" i="12"/>
  <c r="K945" i="13"/>
  <c r="K916" i="13"/>
  <c r="K880" i="13"/>
  <c r="K220" i="13"/>
  <c r="O950" i="94"/>
  <c r="K612" i="13"/>
  <c r="O612" i="91"/>
  <c r="O977" i="93"/>
  <c r="O985" i="93"/>
  <c r="M467" i="91"/>
  <c r="O415" i="92"/>
  <c r="O447" i="91"/>
  <c r="P880" i="12"/>
  <c r="P716" i="12"/>
  <c r="P803" i="12"/>
  <c r="P835" i="12"/>
  <c r="P367" i="12"/>
  <c r="P475" i="12"/>
  <c r="P578" i="12"/>
  <c r="P486" i="12"/>
  <c r="P614" i="12"/>
  <c r="P626" i="12"/>
  <c r="P566" i="12"/>
  <c r="P470" i="12"/>
  <c r="K473" i="12"/>
  <c r="O535" i="91"/>
  <c r="K536" i="13"/>
  <c r="K577" i="13"/>
  <c r="O577" i="92"/>
  <c r="M767" i="92"/>
  <c r="O965" i="94"/>
  <c r="O657" i="93"/>
  <c r="M499" i="91"/>
  <c r="M625" i="94"/>
  <c r="O377" i="94"/>
  <c r="M755" i="91"/>
  <c r="P602" i="12"/>
  <c r="P574" i="12"/>
  <c r="P494" i="12"/>
  <c r="P704" i="12"/>
  <c r="P438" i="12"/>
  <c r="P454" i="12"/>
  <c r="P507" i="12"/>
  <c r="P751" i="12"/>
  <c r="P915" i="12"/>
  <c r="P502" i="12"/>
  <c r="P522" i="12"/>
  <c r="P538" i="12"/>
  <c r="P586" i="12"/>
  <c r="P618" i="12"/>
  <c r="P431" i="12"/>
  <c r="O691" i="93"/>
  <c r="O707" i="93"/>
  <c r="P933" i="12"/>
  <c r="O963" i="91"/>
  <c r="K963" i="13"/>
  <c r="K883" i="13"/>
  <c r="O815" i="91"/>
  <c r="K815" i="13"/>
  <c r="K667" i="13"/>
  <c r="O855" i="91"/>
  <c r="K855" i="13"/>
  <c r="K699" i="13"/>
  <c r="K938" i="12"/>
  <c r="O938" i="93"/>
  <c r="K735" i="13"/>
  <c r="K692" i="13"/>
  <c r="O692" i="92"/>
  <c r="P925" i="12"/>
  <c r="P211" i="13"/>
  <c r="O617" i="91"/>
  <c r="O575" i="94"/>
  <c r="O775" i="94"/>
  <c r="O637" i="91"/>
  <c r="K583" i="13"/>
  <c r="K412" i="13"/>
  <c r="K990" i="12"/>
  <c r="K262" i="12"/>
  <c r="O262" i="93"/>
  <c r="K456" i="13"/>
  <c r="O826" i="94"/>
  <c r="O384" i="92"/>
  <c r="K846" i="12"/>
  <c r="K830" i="12"/>
  <c r="K964" i="13"/>
  <c r="K186" i="12"/>
  <c r="O186" i="94"/>
  <c r="K992" i="13"/>
  <c r="K856" i="13"/>
  <c r="K737" i="13"/>
  <c r="K400" i="13"/>
  <c r="K304" i="13"/>
  <c r="K249" i="13"/>
  <c r="O249" i="92"/>
  <c r="K237" i="13"/>
  <c r="K164" i="13"/>
  <c r="O164" i="91"/>
  <c r="K140" i="13"/>
  <c r="K767" i="12"/>
  <c r="O767" i="93"/>
  <c r="K735" i="12"/>
  <c r="O735" i="93"/>
  <c r="K74" i="12"/>
  <c r="O74" i="93"/>
  <c r="K973" i="13"/>
  <c r="O973" i="92"/>
  <c r="K824" i="13"/>
  <c r="K788" i="13"/>
  <c r="K548" i="13"/>
  <c r="O548" i="91"/>
  <c r="K484" i="13"/>
  <c r="K268" i="13"/>
  <c r="K72" i="13"/>
  <c r="K1006" i="12"/>
  <c r="K974" i="12"/>
  <c r="K942" i="12"/>
  <c r="K922" i="12"/>
  <c r="K758" i="12"/>
  <c r="K671" i="12"/>
  <c r="O671" i="94"/>
  <c r="K599" i="12"/>
  <c r="O599" i="94"/>
  <c r="K354" i="12"/>
  <c r="K270" i="12"/>
  <c r="K206" i="12"/>
  <c r="K828" i="13"/>
  <c r="K749" i="13"/>
  <c r="O749" i="92"/>
  <c r="K696" i="13"/>
  <c r="K568" i="13"/>
  <c r="K172" i="13"/>
  <c r="O407" i="91"/>
  <c r="O358" i="93"/>
  <c r="O108" i="91"/>
  <c r="O969" i="91"/>
  <c r="O324" i="92"/>
  <c r="M443" i="92"/>
  <c r="O451" i="93"/>
  <c r="O804" i="91"/>
  <c r="P912" i="12"/>
  <c r="P79" i="12"/>
  <c r="K866" i="12"/>
  <c r="O866" i="94"/>
  <c r="K810" i="12"/>
  <c r="O810" i="94"/>
  <c r="K794" i="12"/>
  <c r="O794" i="94"/>
  <c r="K718" i="12"/>
  <c r="K607" i="12"/>
  <c r="O607" i="93"/>
  <c r="K78" i="12"/>
  <c r="K985" i="13"/>
  <c r="O985" i="92"/>
  <c r="K920" i="13"/>
  <c r="K840" i="13"/>
  <c r="O840" i="92"/>
  <c r="K732" i="13"/>
  <c r="K508" i="13"/>
  <c r="O508" i="92"/>
  <c r="K476" i="13"/>
  <c r="K436" i="13"/>
  <c r="K372" i="13"/>
  <c r="K546" i="12"/>
  <c r="O546" i="93"/>
  <c r="O878" i="93"/>
  <c r="O781" i="91"/>
  <c r="P997" i="13"/>
  <c r="O604" i="91"/>
  <c r="K351" i="13"/>
  <c r="O656" i="92"/>
  <c r="K107" i="13"/>
  <c r="M231" i="91"/>
  <c r="O261" i="92"/>
  <c r="O605" i="92"/>
  <c r="O636" i="92"/>
  <c r="P720" i="12"/>
  <c r="K295" i="13"/>
  <c r="K311" i="13"/>
  <c r="K411" i="13"/>
  <c r="P457" i="12"/>
  <c r="P463" i="12"/>
  <c r="K80" i="13"/>
  <c r="K778" i="12"/>
  <c r="O778" i="93"/>
  <c r="K746" i="12"/>
  <c r="O746" i="93"/>
  <c r="K711" i="12"/>
  <c r="O711" i="94"/>
  <c r="K695" i="12"/>
  <c r="K679" i="12"/>
  <c r="O679" i="93"/>
  <c r="K467" i="12"/>
  <c r="K370" i="12"/>
  <c r="O370" i="93"/>
  <c r="K1008" i="13"/>
  <c r="K949" i="13"/>
  <c r="O949" i="91"/>
  <c r="K813" i="13"/>
  <c r="O813" i="92"/>
  <c r="K585" i="13"/>
  <c r="O585" i="92"/>
  <c r="K488" i="13"/>
  <c r="K448" i="13"/>
  <c r="K336" i="13"/>
  <c r="O336" i="91"/>
  <c r="K153" i="13"/>
  <c r="K970" i="12"/>
  <c r="O970" i="94"/>
  <c r="K743" i="12"/>
  <c r="O743" i="94"/>
  <c r="K406" i="12"/>
  <c r="K374" i="12"/>
  <c r="K989" i="13"/>
  <c r="P989" i="13"/>
  <c r="K948" i="13"/>
  <c r="O948" i="91"/>
  <c r="K844" i="13"/>
  <c r="K800" i="13"/>
  <c r="K716" i="13"/>
  <c r="K660" i="13"/>
  <c r="O660" i="92"/>
  <c r="K632" i="13"/>
  <c r="K600" i="13"/>
  <c r="K348" i="13"/>
  <c r="K284" i="13"/>
  <c r="O284" i="91"/>
  <c r="K252" i="13"/>
  <c r="K236" i="13"/>
  <c r="K188" i="13"/>
  <c r="K157" i="13"/>
  <c r="K136" i="13"/>
  <c r="K986" i="12"/>
  <c r="O986" i="93"/>
  <c r="K766" i="12"/>
  <c r="K734" i="12"/>
  <c r="K687" i="12"/>
  <c r="O687" i="93"/>
  <c r="K515" i="12"/>
  <c r="O515" i="94"/>
  <c r="K988" i="13"/>
  <c r="K940" i="13"/>
  <c r="K892" i="13"/>
  <c r="K848" i="13"/>
  <c r="K756" i="13"/>
  <c r="O756" i="92"/>
  <c r="K720" i="13"/>
  <c r="K664" i="13"/>
  <c r="K625" i="13"/>
  <c r="K544" i="13"/>
  <c r="K528" i="13"/>
  <c r="K512" i="13"/>
  <c r="K496" i="13"/>
  <c r="K480" i="13"/>
  <c r="K440" i="13"/>
  <c r="O440" i="91"/>
  <c r="K424" i="13"/>
  <c r="K408" i="13"/>
  <c r="O408" i="92"/>
  <c r="K392" i="13"/>
  <c r="O392" i="92"/>
  <c r="K376" i="13"/>
  <c r="O376" i="91"/>
  <c r="K360" i="13"/>
  <c r="O360" i="92"/>
  <c r="K344" i="13"/>
  <c r="O344" i="91"/>
  <c r="K328" i="13"/>
  <c r="K296" i="13"/>
  <c r="K232" i="13"/>
  <c r="K196" i="13"/>
  <c r="O196" i="92"/>
  <c r="K292" i="13"/>
  <c r="O292" i="91"/>
  <c r="K216" i="13"/>
  <c r="K838" i="12"/>
  <c r="K822" i="12"/>
  <c r="O822" i="93"/>
  <c r="K806" i="12"/>
  <c r="K790" i="12"/>
  <c r="O790" i="93"/>
  <c r="K99" i="13"/>
  <c r="M343" i="91"/>
  <c r="K231" i="13"/>
  <c r="M315" i="92"/>
  <c r="M495" i="92"/>
  <c r="O747" i="93"/>
  <c r="O779" i="94"/>
  <c r="O426" i="94"/>
  <c r="O563" i="94"/>
  <c r="O727" i="94"/>
  <c r="O769" i="91"/>
  <c r="P995" i="12"/>
  <c r="O740" i="92"/>
  <c r="O597" i="91"/>
  <c r="P71" i="12"/>
  <c r="O70" i="93"/>
  <c r="O926" i="93"/>
  <c r="O876" i="91"/>
  <c r="O928" i="92"/>
  <c r="O629" i="92"/>
  <c r="P909" i="13"/>
  <c r="K633" i="12"/>
  <c r="K543" i="13"/>
  <c r="O531" i="91"/>
  <c r="M483" i="91"/>
  <c r="M633" i="93"/>
  <c r="M543" i="92"/>
  <c r="M545" i="93"/>
  <c r="K404" i="13"/>
  <c r="K356" i="13"/>
  <c r="K228" i="13"/>
  <c r="O228" i="91"/>
  <c r="K160" i="13"/>
  <c r="K898" i="12"/>
  <c r="O898" i="93"/>
  <c r="K459" i="12"/>
  <c r="O459" i="93"/>
  <c r="K362" i="12"/>
  <c r="K134" i="12"/>
  <c r="K126" i="12"/>
  <c r="O126" i="93"/>
  <c r="K118" i="12"/>
  <c r="K102" i="12"/>
  <c r="K94" i="12"/>
  <c r="K86" i="12"/>
  <c r="O86" i="94"/>
  <c r="K1009" i="13"/>
  <c r="P1009" i="13"/>
  <c r="K613" i="13"/>
  <c r="O613" i="92"/>
  <c r="O722" i="94"/>
  <c r="O472" i="92"/>
  <c r="O759" i="94"/>
  <c r="O265" i="91"/>
  <c r="O741" i="92"/>
  <c r="P1005" i="13"/>
  <c r="P1004" i="13"/>
  <c r="K503" i="13"/>
  <c r="O131" i="91"/>
  <c r="O219" i="92"/>
  <c r="O204" i="91"/>
  <c r="K559" i="13"/>
  <c r="K331" i="13"/>
  <c r="K139" i="13"/>
  <c r="O432" i="92"/>
  <c r="K519" i="13"/>
  <c r="M479" i="92"/>
  <c r="K431" i="13"/>
  <c r="M83" i="92"/>
  <c r="P871" i="12"/>
  <c r="P903" i="12"/>
  <c r="P513" i="12"/>
  <c r="K575" i="13"/>
  <c r="K471" i="13"/>
  <c r="P983" i="12"/>
  <c r="K150" i="12"/>
  <c r="O150" i="94"/>
  <c r="K142" i="12"/>
  <c r="K977" i="13"/>
  <c r="O977" i="92"/>
  <c r="K901" i="13"/>
  <c r="O901" i="92"/>
  <c r="K684" i="13"/>
  <c r="O684" i="91"/>
  <c r="K645" i="13"/>
  <c r="O645" i="91"/>
  <c r="K934" i="12"/>
  <c r="O934" i="93"/>
  <c r="K874" i="12"/>
  <c r="O874" i="93"/>
  <c r="K858" i="12"/>
  <c r="O858" i="93"/>
  <c r="K981" i="13"/>
  <c r="O981" i="91"/>
  <c r="K933" i="13"/>
  <c r="O933" i="92"/>
  <c r="K888" i="13"/>
  <c r="O888" i="91"/>
  <c r="K836" i="13"/>
  <c r="K765" i="13"/>
  <c r="O765" i="91"/>
  <c r="K697" i="13"/>
  <c r="K653" i="13"/>
  <c r="O653" i="92"/>
  <c r="K621" i="13"/>
  <c r="K500" i="13"/>
  <c r="K428" i="13"/>
  <c r="K364" i="13"/>
  <c r="K300" i="13"/>
  <c r="K280" i="13"/>
  <c r="K264" i="13"/>
  <c r="K208" i="13"/>
  <c r="K180" i="13"/>
  <c r="O180" i="92"/>
  <c r="K152" i="13"/>
  <c r="K982" i="12"/>
  <c r="O982" i="93"/>
  <c r="K774" i="12"/>
  <c r="K742" i="12"/>
  <c r="O742" i="94"/>
  <c r="K703" i="12"/>
  <c r="O703" i="94"/>
  <c r="K418" i="12"/>
  <c r="O418" i="93"/>
  <c r="K386" i="12"/>
  <c r="K932" i="13"/>
  <c r="K885" i="13"/>
  <c r="K841" i="13"/>
  <c r="K780" i="13"/>
  <c r="K704" i="13"/>
  <c r="K192" i="13"/>
  <c r="K156" i="13"/>
  <c r="O156" i="92"/>
  <c r="O793" i="92"/>
  <c r="K177" i="13"/>
  <c r="K144" i="13"/>
  <c r="K958" i="12"/>
  <c r="K762" i="12"/>
  <c r="K730" i="12"/>
  <c r="O730" i="93"/>
  <c r="K434" i="12"/>
  <c r="O434" i="93"/>
  <c r="K346" i="12"/>
  <c r="O346" i="94"/>
  <c r="K338" i="12"/>
  <c r="K330" i="12"/>
  <c r="O330" i="93"/>
  <c r="K322" i="12"/>
  <c r="O322" i="93"/>
  <c r="K314" i="12"/>
  <c r="O314" i="93"/>
  <c r="K306" i="12"/>
  <c r="K298" i="12"/>
  <c r="O298" i="93"/>
  <c r="K290" i="12"/>
  <c r="O290" i="93"/>
  <c r="K282" i="12"/>
  <c r="O282" i="93"/>
  <c r="K274" i="12"/>
  <c r="K266" i="12"/>
  <c r="O266" i="93"/>
  <c r="K258" i="12"/>
  <c r="O258" i="94"/>
  <c r="K250" i="12"/>
  <c r="O250" i="94"/>
  <c r="K242" i="12"/>
  <c r="K234" i="12"/>
  <c r="O234" i="93"/>
  <c r="K226" i="12"/>
  <c r="O226" i="94"/>
  <c r="K218" i="12"/>
  <c r="K210" i="12"/>
  <c r="K202" i="12"/>
  <c r="K194" i="12"/>
  <c r="K178" i="12"/>
  <c r="O178" i="93"/>
  <c r="K170" i="12"/>
  <c r="K162" i="12"/>
  <c r="O162" i="94"/>
  <c r="K936" i="13"/>
  <c r="K768" i="13"/>
  <c r="K700" i="13"/>
  <c r="O639" i="92"/>
  <c r="K633" i="13"/>
  <c r="O633" i="92"/>
  <c r="K504" i="13"/>
  <c r="K352" i="13"/>
  <c r="O352" i="91"/>
  <c r="K320" i="13"/>
  <c r="K212" i="13"/>
  <c r="K76" i="13"/>
  <c r="K905" i="13"/>
  <c r="K773" i="13"/>
  <c r="O773" i="92"/>
  <c r="K744" i="13"/>
  <c r="K593" i="13"/>
  <c r="K581" i="13"/>
  <c r="O581" i="92"/>
  <c r="K165" i="13"/>
  <c r="K961" i="13"/>
  <c r="K801" i="13"/>
  <c r="K729" i="13"/>
  <c r="O729" i="91"/>
  <c r="K993" i="13"/>
  <c r="K701" i="13"/>
  <c r="O701" i="91"/>
  <c r="P501" i="13"/>
  <c r="P805" i="13"/>
  <c r="K627" i="13"/>
  <c r="P471" i="12"/>
  <c r="K315" i="13"/>
  <c r="P665" i="13"/>
  <c r="P809" i="13"/>
  <c r="P442" i="12"/>
  <c r="P919" i="12"/>
  <c r="P967" i="12"/>
  <c r="P615" i="12"/>
  <c r="P419" i="12"/>
  <c r="P855" i="12"/>
  <c r="P935" i="12"/>
  <c r="K860" i="12"/>
  <c r="P562" i="12"/>
  <c r="K363" i="13"/>
  <c r="K468" i="13"/>
  <c r="O643" i="91"/>
  <c r="K643" i="13"/>
  <c r="K611" i="13"/>
  <c r="K547" i="12"/>
  <c r="O547" i="94"/>
  <c r="K398" i="12"/>
  <c r="K335" i="13"/>
  <c r="K980" i="12"/>
  <c r="K303" i="13"/>
  <c r="O135" i="92"/>
  <c r="O255" i="91"/>
  <c r="P931" i="12"/>
  <c r="P957" i="13"/>
  <c r="P301" i="13"/>
  <c r="P349" i="13"/>
  <c r="P517" i="13"/>
  <c r="P717" i="13"/>
  <c r="P853" i="13"/>
  <c r="P925" i="13"/>
  <c r="K672" i="12"/>
  <c r="K103" i="13"/>
  <c r="K989" i="12"/>
  <c r="K888" i="12"/>
  <c r="O119" i="92"/>
  <c r="P657" i="13"/>
  <c r="K187" i="13"/>
  <c r="O263" i="91"/>
  <c r="P829" i="13"/>
  <c r="K456" i="12"/>
  <c r="K797" i="12"/>
  <c r="K684" i="12"/>
  <c r="K584" i="12"/>
  <c r="K781" i="12"/>
  <c r="P527" i="12"/>
  <c r="P651" i="12"/>
  <c r="P811" i="12"/>
  <c r="P325" i="13"/>
  <c r="P373" i="13"/>
  <c r="P393" i="13"/>
  <c r="P437" i="13"/>
  <c r="K760" i="12"/>
  <c r="K912" i="12"/>
  <c r="K433" i="12"/>
  <c r="K399" i="13"/>
  <c r="K483" i="13"/>
  <c r="P535" i="12"/>
  <c r="P951" i="12"/>
  <c r="K1009" i="12"/>
  <c r="K740" i="12"/>
  <c r="K499" i="13"/>
  <c r="K123" i="13"/>
  <c r="K513" i="12"/>
  <c r="O487" i="91"/>
  <c r="P269" i="13"/>
  <c r="P745" i="13"/>
  <c r="K993" i="12"/>
  <c r="K920" i="12"/>
  <c r="K904" i="12"/>
  <c r="K680" i="12"/>
  <c r="K141" i="12"/>
  <c r="K109" i="12"/>
  <c r="K1000" i="12"/>
  <c r="K865" i="12"/>
  <c r="K737" i="12"/>
  <c r="K217" i="12"/>
  <c r="K1001" i="12"/>
  <c r="K977" i="12"/>
  <c r="K769" i="12"/>
  <c r="K728" i="12"/>
  <c r="K588" i="12"/>
  <c r="K565" i="12"/>
  <c r="K185" i="12"/>
  <c r="K1005" i="12"/>
  <c r="K872" i="12"/>
  <c r="K357" i="12"/>
  <c r="K353" i="12"/>
  <c r="K125" i="12"/>
  <c r="K93" i="12"/>
  <c r="P1011" i="12"/>
  <c r="P887" i="12"/>
  <c r="P519" i="12"/>
  <c r="P807" i="12"/>
  <c r="P839" i="12"/>
  <c r="P999" i="12"/>
  <c r="P429" i="13"/>
  <c r="P457" i="13"/>
  <c r="P485" i="13"/>
  <c r="P797" i="13"/>
  <c r="P889" i="13"/>
  <c r="K693" i="12"/>
  <c r="K749" i="12"/>
  <c r="K484" i="12"/>
  <c r="K373" i="12"/>
  <c r="K369" i="12"/>
  <c r="K129" i="12"/>
  <c r="K97" i="12"/>
  <c r="K772" i="12"/>
  <c r="K893" i="12"/>
  <c r="K517" i="12"/>
  <c r="K508" i="12"/>
  <c r="K145" i="12"/>
  <c r="K113" i="12"/>
  <c r="K937" i="12"/>
  <c r="K905" i="12"/>
  <c r="K713" i="12"/>
  <c r="O489" i="94"/>
  <c r="K319" i="13"/>
  <c r="K443" i="13"/>
  <c r="O637" i="94"/>
  <c r="K211" i="13"/>
  <c r="K71" i="13"/>
  <c r="O529" i="94"/>
  <c r="K467" i="13"/>
  <c r="K271" i="13"/>
  <c r="K447" i="13"/>
  <c r="K87" i="13"/>
  <c r="P551" i="12"/>
  <c r="P677" i="13"/>
  <c r="P681" i="13"/>
  <c r="P689" i="13"/>
  <c r="K712" i="12"/>
  <c r="K924" i="12"/>
  <c r="K913" i="12"/>
  <c r="K841" i="12"/>
  <c r="K793" i="12"/>
  <c r="K776" i="12"/>
  <c r="K753" i="12"/>
  <c r="K705" i="12"/>
  <c r="K668" i="12"/>
  <c r="K620" i="12"/>
  <c r="K345" i="12"/>
  <c r="K313" i="12"/>
  <c r="K281" i="12"/>
  <c r="K249" i="12"/>
  <c r="K880" i="12"/>
  <c r="K704" i="12"/>
  <c r="K616" i="12"/>
  <c r="K405" i="12"/>
  <c r="K401" i="12"/>
  <c r="K892" i="12"/>
  <c r="K765" i="12"/>
  <c r="K724" i="12"/>
  <c r="K697" i="12"/>
  <c r="K676" i="12"/>
  <c r="K665" i="12"/>
  <c r="K649" i="12"/>
  <c r="K197" i="12"/>
  <c r="K165" i="12"/>
  <c r="P506" i="12"/>
  <c r="P387" i="12"/>
  <c r="P447" i="12"/>
  <c r="P493" i="13"/>
  <c r="P525" i="13"/>
  <c r="P545" i="13"/>
  <c r="P553" i="13"/>
  <c r="P789" i="13"/>
  <c r="P825" i="13"/>
  <c r="P861" i="13"/>
  <c r="P893" i="13"/>
  <c r="P897" i="13"/>
  <c r="P929" i="13"/>
  <c r="P965" i="13"/>
  <c r="K1008" i="12"/>
  <c r="K1004" i="12"/>
  <c r="K997" i="12"/>
  <c r="K992" i="12"/>
  <c r="K988" i="12"/>
  <c r="K981" i="12"/>
  <c r="K925" i="12"/>
  <c r="K901" i="12"/>
  <c r="K885" i="12"/>
  <c r="K869" i="12"/>
  <c r="K685" i="12"/>
  <c r="K421" i="12"/>
  <c r="K417" i="12"/>
  <c r="K149" i="12"/>
  <c r="K133" i="12"/>
  <c r="K117" i="12"/>
  <c r="K101" i="12"/>
  <c r="K1012" i="12"/>
  <c r="K845" i="12"/>
  <c r="K829" i="12"/>
  <c r="K813" i="12"/>
  <c r="K556" i="12"/>
  <c r="K365" i="12"/>
  <c r="K361" i="12"/>
  <c r="P601" i="13"/>
  <c r="K717" i="12"/>
  <c r="P761" i="13"/>
  <c r="K900" i="12"/>
  <c r="K884" i="12"/>
  <c r="K817" i="12"/>
  <c r="K785" i="12"/>
  <c r="K744" i="12"/>
  <c r="K721" i="12"/>
  <c r="K485" i="12"/>
  <c r="K329" i="12"/>
  <c r="K297" i="12"/>
  <c r="K265" i="12"/>
  <c r="K233" i="12"/>
  <c r="K201" i="12"/>
  <c r="K169" i="12"/>
  <c r="K961" i="12"/>
  <c r="K864" i="12"/>
  <c r="K449" i="12"/>
  <c r="K969" i="12"/>
  <c r="K916" i="12"/>
  <c r="K873" i="12"/>
  <c r="K756" i="12"/>
  <c r="K733" i="12"/>
  <c r="K692" i="12"/>
  <c r="K681" i="12"/>
  <c r="K661" i="12"/>
  <c r="K653" i="12"/>
  <c r="K645" i="12"/>
  <c r="K624" i="12"/>
  <c r="K592" i="12"/>
  <c r="K213" i="12"/>
  <c r="K181" i="12"/>
  <c r="P1007" i="12"/>
  <c r="P859" i="12"/>
  <c r="P543" i="12"/>
  <c r="P570" i="12"/>
  <c r="P469" i="13"/>
  <c r="K457" i="12"/>
  <c r="P455" i="12"/>
  <c r="O712" i="92"/>
  <c r="O723" i="93"/>
  <c r="O739" i="94"/>
  <c r="O755" i="94"/>
  <c r="O771" i="94"/>
  <c r="K954" i="12"/>
  <c r="K946" i="12"/>
  <c r="K856" i="12"/>
  <c r="K850" i="12"/>
  <c r="K842" i="12"/>
  <c r="K834" i="12"/>
  <c r="K818" i="12"/>
  <c r="K802" i="12"/>
  <c r="K786" i="12"/>
  <c r="K701" i="12"/>
  <c r="K664" i="12"/>
  <c r="K656" i="12"/>
  <c r="K648" i="12"/>
  <c r="K629" i="12"/>
  <c r="K623" i="12"/>
  <c r="K612" i="12"/>
  <c r="K597" i="12"/>
  <c r="K591" i="12"/>
  <c r="K580" i="12"/>
  <c r="K548" i="12"/>
  <c r="K540" i="12"/>
  <c r="K501" i="12"/>
  <c r="K468" i="12"/>
  <c r="K464" i="12"/>
  <c r="K444" i="12"/>
  <c r="K389" i="12"/>
  <c r="K385" i="12"/>
  <c r="K868" i="13"/>
  <c r="K761" i="13"/>
  <c r="O651" i="91"/>
  <c r="K651" i="13"/>
  <c r="K624" i="13"/>
  <c r="K608" i="13"/>
  <c r="K592" i="13"/>
  <c r="K576" i="13"/>
  <c r="K564" i="13"/>
  <c r="K524" i="13"/>
  <c r="K469" i="13"/>
  <c r="K420" i="13"/>
  <c r="K388" i="13"/>
  <c r="O171" i="92"/>
  <c r="K171" i="13"/>
  <c r="K128" i="13"/>
  <c r="K996" i="12"/>
  <c r="K984" i="12"/>
  <c r="K929" i="12"/>
  <c r="K897" i="12"/>
  <c r="K868" i="12"/>
  <c r="K862" i="12"/>
  <c r="K700" i="12"/>
  <c r="K673" i="12"/>
  <c r="K604" i="12"/>
  <c r="K572" i="12"/>
  <c r="K552" i="12"/>
  <c r="K544" i="12"/>
  <c r="K500" i="12"/>
  <c r="K480" i="12"/>
  <c r="K402" i="12"/>
  <c r="K397" i="12"/>
  <c r="K393" i="12"/>
  <c r="K784" i="13"/>
  <c r="K745" i="13"/>
  <c r="K672" i="13"/>
  <c r="K628" i="13"/>
  <c r="K601" i="13"/>
  <c r="K591" i="13"/>
  <c r="K416" i="13"/>
  <c r="K368" i="13"/>
  <c r="K269" i="13"/>
  <c r="K253" i="13"/>
  <c r="K861" i="12"/>
  <c r="K576" i="12"/>
  <c r="K520" i="12"/>
  <c r="K512" i="12"/>
  <c r="K469" i="12"/>
  <c r="K460" i="12"/>
  <c r="K437" i="12"/>
  <c r="K413" i="12"/>
  <c r="K409" i="12"/>
  <c r="K381" i="12"/>
  <c r="K349" i="12"/>
  <c r="K333" i="12"/>
  <c r="K317" i="12"/>
  <c r="K301" i="12"/>
  <c r="K285" i="12"/>
  <c r="K269" i="12"/>
  <c r="K253" i="12"/>
  <c r="K237" i="12"/>
  <c r="K221" i="12"/>
  <c r="K205" i="12"/>
  <c r="K189" i="12"/>
  <c r="K173" i="12"/>
  <c r="K157" i="12"/>
  <c r="K1012" i="13"/>
  <c r="K980" i="13"/>
  <c r="K652" i="13"/>
  <c r="K620" i="13"/>
  <c r="K588" i="13"/>
  <c r="K207" i="13"/>
  <c r="O207" i="91"/>
  <c r="K203" i="13"/>
  <c r="P802" i="12"/>
  <c r="P786" i="12"/>
  <c r="P623" i="12"/>
  <c r="P591" i="12"/>
  <c r="P503" i="12"/>
  <c r="O635" i="91"/>
  <c r="K635" i="13"/>
  <c r="O619" i="92"/>
  <c r="K619" i="13"/>
  <c r="O603" i="91"/>
  <c r="K603" i="13"/>
  <c r="O587" i="92"/>
  <c r="K587" i="13"/>
  <c r="K957" i="12"/>
  <c r="K949" i="12"/>
  <c r="K881" i="12"/>
  <c r="K852" i="12"/>
  <c r="K848" i="12"/>
  <c r="K844" i="12"/>
  <c r="K840" i="12"/>
  <c r="K836" i="12"/>
  <c r="K832" i="12"/>
  <c r="K828" i="12"/>
  <c r="K824" i="12"/>
  <c r="K820" i="12"/>
  <c r="K816" i="12"/>
  <c r="K812" i="12"/>
  <c r="K808" i="12"/>
  <c r="K804" i="12"/>
  <c r="K800" i="12"/>
  <c r="K796" i="12"/>
  <c r="K792" i="12"/>
  <c r="K788" i="12"/>
  <c r="K784" i="12"/>
  <c r="K777" i="12"/>
  <c r="K768" i="12"/>
  <c r="K761" i="12"/>
  <c r="K752" i="12"/>
  <c r="K745" i="12"/>
  <c r="K736" i="12"/>
  <c r="K729" i="12"/>
  <c r="K716" i="12"/>
  <c r="K689" i="12"/>
  <c r="K564" i="12"/>
  <c r="K429" i="12"/>
  <c r="K425" i="12"/>
  <c r="K337" i="12"/>
  <c r="K321" i="12"/>
  <c r="K305" i="12"/>
  <c r="K289" i="12"/>
  <c r="K273" i="12"/>
  <c r="K257" i="12"/>
  <c r="K241" i="12"/>
  <c r="K225" i="12"/>
  <c r="K209" i="12"/>
  <c r="K193" i="12"/>
  <c r="K177" i="12"/>
  <c r="K161" i="12"/>
  <c r="K928" i="12"/>
  <c r="K917" i="12"/>
  <c r="K909" i="12"/>
  <c r="K896" i="12"/>
  <c r="K877" i="12"/>
  <c r="K720" i="12"/>
  <c r="K709" i="12"/>
  <c r="K688" i="12"/>
  <c r="K677" i="12"/>
  <c r="K600" i="12"/>
  <c r="K568" i="12"/>
  <c r="K560" i="12"/>
  <c r="K504" i="12"/>
  <c r="K492" i="12"/>
  <c r="K453" i="12"/>
  <c r="K448" i="12"/>
  <c r="K153" i="12"/>
  <c r="K137" i="12"/>
  <c r="K121" i="12"/>
  <c r="K105" i="12"/>
  <c r="K89" i="12"/>
  <c r="K973" i="12"/>
  <c r="K965" i="12"/>
  <c r="K941" i="12"/>
  <c r="K933" i="12"/>
  <c r="K921" i="12"/>
  <c r="K908" i="12"/>
  <c r="K889" i="12"/>
  <c r="K876" i="12"/>
  <c r="K857" i="12"/>
  <c r="K780" i="12"/>
  <c r="K773" i="12"/>
  <c r="K764" i="12"/>
  <c r="K757" i="12"/>
  <c r="K748" i="12"/>
  <c r="K741" i="12"/>
  <c r="K732" i="12"/>
  <c r="K725" i="12"/>
  <c r="K708" i="12"/>
  <c r="K647" i="13"/>
  <c r="K631" i="13"/>
  <c r="O631" i="91"/>
  <c r="K615" i="13"/>
  <c r="K599" i="13"/>
  <c r="P487" i="12"/>
  <c r="P439" i="12"/>
  <c r="K945" i="12"/>
  <c r="K853" i="12"/>
  <c r="K696" i="12"/>
  <c r="K669" i="12"/>
  <c r="K660" i="12"/>
  <c r="K652" i="12"/>
  <c r="K644" i="12"/>
  <c r="K628" i="12"/>
  <c r="K613" i="12"/>
  <c r="K596" i="12"/>
  <c r="K581" i="12"/>
  <c r="K549" i="12"/>
  <c r="K536" i="12"/>
  <c r="K528" i="12"/>
  <c r="K496" i="12"/>
  <c r="K472" i="12"/>
  <c r="K465" i="12"/>
  <c r="K440" i="12"/>
  <c r="O571" i="92"/>
  <c r="K571" i="13"/>
  <c r="K623" i="13"/>
  <c r="O623" i="91"/>
  <c r="K608" i="12"/>
  <c r="K533" i="12"/>
  <c r="K524" i="12"/>
  <c r="K488" i="12"/>
  <c r="K476" i="12"/>
  <c r="K452" i="12"/>
  <c r="K436" i="12"/>
  <c r="K341" i="12"/>
  <c r="K325" i="12"/>
  <c r="K309" i="12"/>
  <c r="K293" i="12"/>
  <c r="K277" i="12"/>
  <c r="K261" i="12"/>
  <c r="K245" i="12"/>
  <c r="K229" i="12"/>
  <c r="K555" i="13"/>
  <c r="K551" i="13"/>
  <c r="O551" i="92"/>
  <c r="P368" i="13"/>
  <c r="K195" i="13"/>
  <c r="P567" i="12"/>
  <c r="K131" i="13"/>
  <c r="K239" i="13"/>
  <c r="P1007" i="13"/>
  <c r="K1007" i="13"/>
  <c r="K975" i="13"/>
  <c r="O935" i="91"/>
  <c r="K935" i="13"/>
  <c r="K875" i="13"/>
  <c r="K509" i="12"/>
  <c r="P999" i="13"/>
  <c r="K999" i="13"/>
  <c r="K967" i="13"/>
  <c r="O605" i="93"/>
  <c r="K605" i="12"/>
  <c r="O655" i="92"/>
  <c r="K655" i="13"/>
  <c r="P1009" i="12"/>
  <c r="O577" i="94"/>
  <c r="K577" i="12"/>
  <c r="O915" i="91"/>
  <c r="K915" i="13"/>
  <c r="K495" i="13"/>
  <c r="K377" i="12"/>
  <c r="K849" i="12"/>
  <c r="K657" i="12"/>
  <c r="K825" i="12"/>
  <c r="K801" i="12"/>
  <c r="K641" i="12"/>
  <c r="K415" i="13"/>
  <c r="K463" i="13"/>
  <c r="O775" i="92"/>
  <c r="K775" i="13"/>
  <c r="K859" i="13"/>
  <c r="O707" i="91"/>
  <c r="K707" i="13"/>
  <c r="O525" i="93"/>
  <c r="K525" i="12"/>
  <c r="K493" i="12"/>
  <c r="K867" i="13"/>
  <c r="K199" i="13"/>
  <c r="K561" i="12"/>
  <c r="K259" i="13"/>
  <c r="K985" i="12"/>
  <c r="K809" i="12"/>
  <c r="K459" i="13"/>
  <c r="K953" i="12"/>
  <c r="K279" i="13"/>
  <c r="K579" i="13"/>
  <c r="K991" i="13"/>
  <c r="K805" i="12"/>
  <c r="K833" i="12"/>
  <c r="K427" i="13"/>
  <c r="K163" i="13"/>
  <c r="K795" i="13"/>
  <c r="O461" i="93"/>
  <c r="K461" i="12"/>
  <c r="O751" i="91"/>
  <c r="K751" i="13"/>
  <c r="P995" i="13"/>
  <c r="K995" i="13"/>
  <c r="O871" i="91"/>
  <c r="K871" i="13"/>
  <c r="K743" i="13"/>
  <c r="O563" i="91"/>
  <c r="K563" i="13"/>
  <c r="K251" i="13"/>
  <c r="O987" i="92"/>
  <c r="K987" i="13"/>
  <c r="O939" i="91"/>
  <c r="K939" i="13"/>
  <c r="K711" i="13"/>
  <c r="K451" i="13"/>
  <c r="O419" i="92"/>
  <c r="K419" i="13"/>
  <c r="K403" i="13"/>
  <c r="K811" i="13"/>
  <c r="K573" i="12"/>
  <c r="K783" i="13"/>
  <c r="O947" i="91"/>
  <c r="K947" i="13"/>
  <c r="K675" i="13"/>
  <c r="K215" i="13"/>
  <c r="K127" i="13"/>
  <c r="K601" i="12"/>
  <c r="K585" i="12"/>
  <c r="K307" i="13"/>
  <c r="K435" i="13"/>
  <c r="K847" i="13"/>
  <c r="O827" i="92"/>
  <c r="K827" i="13"/>
  <c r="K927" i="13"/>
  <c r="K807" i="13"/>
  <c r="K791" i="13"/>
  <c r="K593" i="12"/>
  <c r="K569" i="12"/>
  <c r="O679" i="92"/>
  <c r="K679" i="13"/>
  <c r="P163" i="13"/>
  <c r="O143" i="92"/>
  <c r="K143" i="13"/>
  <c r="K903" i="13"/>
  <c r="O835" i="92"/>
  <c r="K835" i="13"/>
  <c r="K687" i="13"/>
  <c r="K539" i="13"/>
  <c r="K983" i="13"/>
  <c r="O891" i="92"/>
  <c r="K891" i="13"/>
  <c r="K799" i="13"/>
  <c r="O747" i="91"/>
  <c r="K747" i="13"/>
  <c r="O715" i="92"/>
  <c r="K715" i="13"/>
  <c r="K923" i="13"/>
  <c r="K407" i="13"/>
  <c r="K821" i="12"/>
  <c r="K837" i="12"/>
  <c r="K347" i="13"/>
  <c r="K531" i="13"/>
  <c r="K789" i="12"/>
  <c r="K595" i="13"/>
  <c r="K95" i="13"/>
  <c r="O671" i="92"/>
  <c r="K671" i="13"/>
  <c r="O931" i="92"/>
  <c r="K931" i="13"/>
  <c r="O589" i="93"/>
  <c r="K589" i="12"/>
  <c r="O663" i="91"/>
  <c r="K663" i="13"/>
  <c r="K111" i="13"/>
  <c r="K659" i="13"/>
  <c r="K787" i="13"/>
  <c r="K395" i="13"/>
  <c r="K1011" i="13"/>
  <c r="K979" i="13"/>
  <c r="K955" i="13"/>
  <c r="K887" i="13"/>
  <c r="K823" i="13"/>
  <c r="K535" i="13"/>
  <c r="K227" i="13"/>
  <c r="K609" i="12"/>
  <c r="K1003" i="13"/>
  <c r="K971" i="13"/>
  <c r="O879" i="91"/>
  <c r="K879" i="13"/>
  <c r="O557" i="93"/>
  <c r="K557" i="12"/>
  <c r="O779" i="91"/>
  <c r="K779" i="13"/>
  <c r="O723" i="91"/>
  <c r="K723" i="13"/>
  <c r="O703" i="91"/>
  <c r="K703" i="13"/>
  <c r="O507" i="91"/>
  <c r="K507" i="13"/>
  <c r="O327" i="91"/>
  <c r="K327" i="13"/>
  <c r="K523" i="13"/>
  <c r="K545" i="12"/>
  <c r="K475" i="13"/>
  <c r="O727" i="92"/>
  <c r="K727" i="13"/>
  <c r="O691" i="92"/>
  <c r="K691" i="13"/>
  <c r="K455" i="13"/>
  <c r="O371" i="92"/>
  <c r="K371" i="13"/>
  <c r="K247" i="13"/>
  <c r="O79" i="92"/>
  <c r="K79" i="13"/>
  <c r="K617" i="12"/>
  <c r="O491" i="92"/>
  <c r="K491" i="13"/>
  <c r="K695" i="13"/>
  <c r="K387" i="13"/>
  <c r="K379" i="13"/>
  <c r="O863" i="91"/>
  <c r="K863" i="13"/>
  <c r="O291" i="91"/>
  <c r="K291" i="13"/>
  <c r="O477" i="94"/>
  <c r="K477" i="12"/>
  <c r="O391" i="92"/>
  <c r="O527" i="92"/>
  <c r="K527" i="13"/>
  <c r="K263" i="13"/>
  <c r="K91" i="13"/>
  <c r="K135" i="13"/>
  <c r="K299" i="13"/>
  <c r="O359" i="92"/>
  <c r="K359" i="13"/>
  <c r="K115" i="13"/>
  <c r="K119" i="13"/>
  <c r="K255" i="13"/>
  <c r="K487" i="13"/>
  <c r="K529" i="12"/>
  <c r="K637" i="12"/>
  <c r="K547" i="13"/>
  <c r="K511" i="13"/>
  <c r="K515" i="13"/>
  <c r="K567" i="13"/>
  <c r="K489" i="12"/>
  <c r="N9" i="97" l="1"/>
  <c r="E15" i="117"/>
  <c r="B16" i="35"/>
  <c r="B16" i="118"/>
  <c r="B15" i="35"/>
  <c r="B15" i="118"/>
  <c r="B14" i="35"/>
  <c r="B14" i="118"/>
  <c r="B13" i="35"/>
  <c r="B13" i="118"/>
  <c r="D6" i="105"/>
  <c r="D6" i="97"/>
  <c r="D6" i="106"/>
  <c r="D6" i="100"/>
  <c r="D6" i="99"/>
  <c r="D6" i="98"/>
  <c r="D6" i="107"/>
  <c r="D6" i="102"/>
  <c r="D6" i="104"/>
  <c r="D6" i="103"/>
  <c r="D7" i="97"/>
  <c r="D7" i="106"/>
  <c r="D7" i="100"/>
  <c r="D7" i="99"/>
  <c r="D7" i="98"/>
  <c r="D7" i="107"/>
  <c r="D7" i="102"/>
  <c r="D7" i="104"/>
  <c r="D7" i="103"/>
  <c r="D7" i="105"/>
  <c r="D8" i="106"/>
  <c r="D8" i="100"/>
  <c r="D8" i="99"/>
  <c r="D8" i="98"/>
  <c r="D8" i="107"/>
  <c r="D8" i="102"/>
  <c r="D8" i="104"/>
  <c r="D8" i="103"/>
  <c r="D8" i="105"/>
  <c r="D8" i="97"/>
  <c r="D5" i="5"/>
  <c r="D5" i="38"/>
  <c r="D5" i="37"/>
  <c r="D5" i="105"/>
  <c r="D5" i="97"/>
  <c r="D5" i="106"/>
  <c r="D5" i="100"/>
  <c r="D5" i="99"/>
  <c r="D5" i="98"/>
  <c r="D5" i="107"/>
  <c r="D5" i="102"/>
  <c r="D5" i="104"/>
  <c r="D5" i="103"/>
  <c r="P998" i="12"/>
  <c r="P639" i="12"/>
  <c r="P663" i="12"/>
  <c r="P879" i="12"/>
  <c r="P85" i="13"/>
  <c r="P329" i="13"/>
  <c r="P397" i="13"/>
  <c r="P413" i="13"/>
  <c r="P433" i="13"/>
  <c r="P569" i="13"/>
  <c r="P705" i="13"/>
  <c r="P1005" i="12"/>
  <c r="P774" i="13"/>
  <c r="P478" i="13"/>
  <c r="P438" i="13"/>
  <c r="P406" i="13"/>
  <c r="P817" i="12"/>
  <c r="P552" i="12"/>
  <c r="P993" i="13"/>
  <c r="D7" i="43"/>
  <c r="D8" i="52"/>
  <c r="P842" i="12"/>
  <c r="P389" i="13"/>
  <c r="P988" i="12"/>
  <c r="P1012" i="12"/>
  <c r="P852" i="12"/>
  <c r="D8" i="9"/>
  <c r="P397" i="12"/>
  <c r="D7" i="11"/>
  <c r="D5" i="9"/>
  <c r="P349" i="12"/>
  <c r="P993" i="12"/>
  <c r="P991" i="13"/>
  <c r="P305" i="12"/>
  <c r="P992" i="13"/>
  <c r="P1003" i="13"/>
  <c r="P990" i="12"/>
  <c r="P1011" i="13"/>
  <c r="P1001" i="13"/>
  <c r="K1001" i="13"/>
  <c r="K1013" i="12"/>
  <c r="P1013" i="12"/>
  <c r="P1004" i="12"/>
  <c r="D7" i="44"/>
  <c r="P1013" i="13"/>
  <c r="D7" i="96"/>
  <c r="P990" i="13"/>
  <c r="P1006" i="12"/>
  <c r="P997" i="12"/>
  <c r="P590" i="12"/>
  <c r="P279" i="12"/>
  <c r="P199" i="12"/>
  <c r="P195" i="12"/>
  <c r="P131" i="12"/>
  <c r="P680" i="12"/>
  <c r="P928" i="12"/>
  <c r="P153" i="12"/>
  <c r="K257" i="93"/>
  <c r="K257" i="94"/>
  <c r="P649" i="12"/>
  <c r="P675" i="13"/>
  <c r="P555" i="12"/>
  <c r="P484" i="12"/>
  <c r="P356" i="12"/>
  <c r="P232" i="12"/>
  <c r="P622" i="13"/>
  <c r="P152" i="12"/>
  <c r="O257" i="93"/>
  <c r="O257" i="94"/>
  <c r="N257" i="94"/>
  <c r="N54" i="43"/>
  <c r="L257" i="94"/>
  <c r="P445" i="12"/>
  <c r="P650" i="13"/>
  <c r="P514" i="13"/>
  <c r="P482" i="13"/>
  <c r="P916" i="12"/>
  <c r="P892" i="12"/>
  <c r="P692" i="12"/>
  <c r="P396" i="12"/>
  <c r="P296" i="12"/>
  <c r="P272" i="12"/>
  <c r="P248" i="12"/>
  <c r="P184" i="12"/>
  <c r="P974" i="13"/>
  <c r="P922" i="13"/>
  <c r="P898" i="13"/>
  <c r="P854" i="13"/>
  <c r="P606" i="13"/>
  <c r="P454" i="13"/>
  <c r="P404" i="12"/>
  <c r="P372" i="12"/>
  <c r="P642" i="13"/>
  <c r="P387" i="13"/>
  <c r="P937" i="12"/>
  <c r="P579" i="13"/>
  <c r="P463" i="13"/>
  <c r="P897" i="12"/>
  <c r="K918" i="92"/>
  <c r="K918" i="91"/>
  <c r="M918" i="92"/>
  <c r="M918" i="91"/>
  <c r="L918" i="92"/>
  <c r="L918" i="91"/>
  <c r="L55" i="6"/>
  <c r="L55" i="43"/>
  <c r="K57" i="6"/>
  <c r="K57" i="43"/>
  <c r="K58" i="6"/>
  <c r="K58" i="43"/>
  <c r="P975" i="12"/>
  <c r="P167" i="12"/>
  <c r="O918" i="92"/>
  <c r="O918" i="91"/>
  <c r="N918" i="92"/>
  <c r="N918" i="91"/>
  <c r="K59" i="43"/>
  <c r="M823" i="93"/>
  <c r="M823" i="94"/>
  <c r="L823" i="93"/>
  <c r="L823" i="94"/>
  <c r="O378" i="92"/>
  <c r="O378" i="91"/>
  <c r="M378" i="91"/>
  <c r="L378" i="91"/>
  <c r="O823" i="94"/>
  <c r="K823" i="94"/>
  <c r="N823" i="94"/>
  <c r="N378" i="91"/>
  <c r="K891" i="91"/>
  <c r="K891" i="92"/>
  <c r="K144" i="91"/>
  <c r="K144" i="92"/>
  <c r="M403" i="92"/>
  <c r="M403" i="91"/>
  <c r="K158" i="91"/>
  <c r="K158" i="92"/>
  <c r="M840" i="93"/>
  <c r="M840" i="94"/>
  <c r="K403" i="92"/>
  <c r="K403" i="91"/>
  <c r="K840" i="93"/>
  <c r="K840" i="94"/>
  <c r="M891" i="91"/>
  <c r="M891" i="92"/>
  <c r="O403" i="92"/>
  <c r="O403" i="91"/>
  <c r="K404" i="93"/>
  <c r="K404" i="94"/>
  <c r="M144" i="91"/>
  <c r="M144" i="92"/>
  <c r="P404" i="93"/>
  <c r="P404" i="94"/>
  <c r="K554" i="93"/>
  <c r="K554" i="94"/>
  <c r="L554" i="93"/>
  <c r="L554" i="94"/>
  <c r="N293" i="92"/>
  <c r="N293" i="91"/>
  <c r="O473" i="92"/>
  <c r="O473" i="91"/>
  <c r="O404" i="93"/>
  <c r="O404" i="94"/>
  <c r="O144" i="91"/>
  <c r="O144" i="92"/>
  <c r="O293" i="92"/>
  <c r="O293" i="91"/>
  <c r="L473" i="92"/>
  <c r="L473" i="91"/>
  <c r="N158" i="91"/>
  <c r="N158" i="92"/>
  <c r="L144" i="91"/>
  <c r="L144" i="92"/>
  <c r="N891" i="91"/>
  <c r="N891" i="92"/>
  <c r="L840" i="93"/>
  <c r="L840" i="94"/>
  <c r="L891" i="91"/>
  <c r="L891" i="92"/>
  <c r="K293" i="92"/>
  <c r="K293" i="91"/>
  <c r="N404" i="93"/>
  <c r="N404" i="94"/>
  <c r="K473" i="92"/>
  <c r="K473" i="91"/>
  <c r="N554" i="93"/>
  <c r="N554" i="94"/>
  <c r="N144" i="91"/>
  <c r="N144" i="92"/>
  <c r="L293" i="92"/>
  <c r="L293" i="91"/>
  <c r="M473" i="92"/>
  <c r="M473" i="91"/>
  <c r="O158" i="91"/>
  <c r="O158" i="92"/>
  <c r="M404" i="93"/>
  <c r="M404" i="94"/>
  <c r="L403" i="92"/>
  <c r="L403" i="91"/>
  <c r="N840" i="93"/>
  <c r="N840" i="94"/>
  <c r="N403" i="92"/>
  <c r="N403" i="91"/>
  <c r="O554" i="93"/>
  <c r="O554" i="94"/>
  <c r="M293" i="92"/>
  <c r="M293" i="91"/>
  <c r="N473" i="92"/>
  <c r="N473" i="91"/>
  <c r="O840" i="93"/>
  <c r="O840" i="94"/>
  <c r="M158" i="91"/>
  <c r="M158" i="92"/>
  <c r="L158" i="91"/>
  <c r="L158" i="92"/>
  <c r="L404" i="93"/>
  <c r="L404" i="94"/>
  <c r="O58" i="43"/>
  <c r="M57" i="43"/>
  <c r="M54" i="43"/>
  <c r="O57" i="43"/>
  <c r="M56" i="43"/>
  <c r="M55" i="43"/>
  <c r="K495" i="91"/>
  <c r="K495" i="92"/>
  <c r="P569" i="92"/>
  <c r="P569" i="91"/>
  <c r="K844" i="92"/>
  <c r="K844" i="91"/>
  <c r="O172" i="91"/>
  <c r="O172" i="92"/>
  <c r="O400" i="91"/>
  <c r="O400" i="92"/>
  <c r="K510" i="94"/>
  <c r="K510" i="93"/>
  <c r="P296" i="93"/>
  <c r="P296" i="94"/>
  <c r="P468" i="94"/>
  <c r="P468" i="93"/>
  <c r="N844" i="92"/>
  <c r="N844" i="91"/>
  <c r="N343" i="93"/>
  <c r="N343" i="94"/>
  <c r="O939" i="94"/>
  <c r="O939" i="93"/>
  <c r="L413" i="91"/>
  <c r="L413" i="92"/>
  <c r="L569" i="92"/>
  <c r="L569" i="91"/>
  <c r="M913" i="91"/>
  <c r="M913" i="92"/>
  <c r="O458" i="92"/>
  <c r="O458" i="91"/>
  <c r="K413" i="91"/>
  <c r="K413" i="92"/>
  <c r="O296" i="93"/>
  <c r="O296" i="94"/>
  <c r="O376" i="93"/>
  <c r="O376" i="94"/>
  <c r="M90" i="91"/>
  <c r="M90" i="92"/>
  <c r="O437" i="94"/>
  <c r="O437" i="93"/>
  <c r="M861" i="94"/>
  <c r="M861" i="93"/>
  <c r="N458" i="92"/>
  <c r="N458" i="91"/>
  <c r="N886" i="92"/>
  <c r="N886" i="91"/>
  <c r="L281" i="94"/>
  <c r="L281" i="93"/>
  <c r="L296" i="93"/>
  <c r="L296" i="94"/>
  <c r="L376" i="93"/>
  <c r="L376" i="94"/>
  <c r="L536" i="93"/>
  <c r="L536" i="94"/>
  <c r="K861" i="94"/>
  <c r="K861" i="93"/>
  <c r="K281" i="94"/>
  <c r="K281" i="93"/>
  <c r="K172" i="91"/>
  <c r="K172" i="92"/>
  <c r="K400" i="91"/>
  <c r="K400" i="92"/>
  <c r="K376" i="93"/>
  <c r="K376" i="94"/>
  <c r="K296" i="93"/>
  <c r="K296" i="94"/>
  <c r="M968" i="92"/>
  <c r="M968" i="91"/>
  <c r="M172" i="91"/>
  <c r="M172" i="92"/>
  <c r="L939" i="94"/>
  <c r="L939" i="93"/>
  <c r="L510" i="94"/>
  <c r="L510" i="93"/>
  <c r="L172" i="91"/>
  <c r="L172" i="92"/>
  <c r="O343" i="93"/>
  <c r="O343" i="94"/>
  <c r="M413" i="91"/>
  <c r="M413" i="92"/>
  <c r="M569" i="92"/>
  <c r="M569" i="91"/>
  <c r="N913" i="91"/>
  <c r="N913" i="92"/>
  <c r="M296" i="93"/>
  <c r="M296" i="94"/>
  <c r="O281" i="94"/>
  <c r="O281" i="93"/>
  <c r="K569" i="92"/>
  <c r="K569" i="91"/>
  <c r="M376" i="93"/>
  <c r="M376" i="94"/>
  <c r="K913" i="91"/>
  <c r="K913" i="92"/>
  <c r="L437" i="94"/>
  <c r="L437" i="93"/>
  <c r="L861" i="94"/>
  <c r="L861" i="93"/>
  <c r="L783" i="91"/>
  <c r="L783" i="92"/>
  <c r="L90" i="91"/>
  <c r="L90" i="92"/>
  <c r="N468" i="94"/>
  <c r="N468" i="93"/>
  <c r="N495" i="91"/>
  <c r="N495" i="92"/>
  <c r="N655" i="91"/>
  <c r="N655" i="92"/>
  <c r="N783" i="91"/>
  <c r="N783" i="92"/>
  <c r="K783" i="91"/>
  <c r="K783" i="92"/>
  <c r="K536" i="93"/>
  <c r="K536" i="94"/>
  <c r="K437" i="94"/>
  <c r="K437" i="93"/>
  <c r="P413" i="91"/>
  <c r="P413" i="92"/>
  <c r="M783" i="91"/>
  <c r="M783" i="92"/>
  <c r="O289" i="91"/>
  <c r="O289" i="92"/>
  <c r="K886" i="92"/>
  <c r="K886" i="91"/>
  <c r="P861" i="94"/>
  <c r="P861" i="93"/>
  <c r="M939" i="94"/>
  <c r="M939" i="93"/>
  <c r="N510" i="94"/>
  <c r="N510" i="93"/>
  <c r="L400" i="91"/>
  <c r="L400" i="92"/>
  <c r="L968" i="92"/>
  <c r="L968" i="91"/>
  <c r="M343" i="93"/>
  <c r="M343" i="94"/>
  <c r="L343" i="93"/>
  <c r="L343" i="94"/>
  <c r="L289" i="91"/>
  <c r="L289" i="92"/>
  <c r="N413" i="91"/>
  <c r="N413" i="92"/>
  <c r="N569" i="92"/>
  <c r="N569" i="91"/>
  <c r="O913" i="91"/>
  <c r="O913" i="92"/>
  <c r="K939" i="94"/>
  <c r="K939" i="93"/>
  <c r="K968" i="92"/>
  <c r="K968" i="91"/>
  <c r="O886" i="92"/>
  <c r="O886" i="91"/>
  <c r="L655" i="91"/>
  <c r="L655" i="92"/>
  <c r="L495" i="91"/>
  <c r="L495" i="92"/>
  <c r="N90" i="91"/>
  <c r="N90" i="92"/>
  <c r="N437" i="94"/>
  <c r="N437" i="93"/>
  <c r="N296" i="93"/>
  <c r="N296" i="94"/>
  <c r="N376" i="93"/>
  <c r="N376" i="94"/>
  <c r="N536" i="93"/>
  <c r="N536" i="94"/>
  <c r="K655" i="91"/>
  <c r="K655" i="92"/>
  <c r="O783" i="91"/>
  <c r="O783" i="92"/>
  <c r="K468" i="94"/>
  <c r="K468" i="93"/>
  <c r="O968" i="92"/>
  <c r="O968" i="91"/>
  <c r="O844" i="92"/>
  <c r="O844" i="91"/>
  <c r="O495" i="91"/>
  <c r="O495" i="92"/>
  <c r="M655" i="91"/>
  <c r="M655" i="92"/>
  <c r="M844" i="92"/>
  <c r="M844" i="91"/>
  <c r="M400" i="91"/>
  <c r="M400" i="92"/>
  <c r="K90" i="91"/>
  <c r="K90" i="92"/>
  <c r="K343" i="93"/>
  <c r="K343" i="94"/>
  <c r="M510" i="94"/>
  <c r="M510" i="93"/>
  <c r="O510" i="94"/>
  <c r="O510" i="93"/>
  <c r="N400" i="91"/>
  <c r="N400" i="92"/>
  <c r="L844" i="92"/>
  <c r="L844" i="91"/>
  <c r="N968" i="92"/>
  <c r="N968" i="91"/>
  <c r="N939" i="94"/>
  <c r="N939" i="93"/>
  <c r="N289" i="91"/>
  <c r="N289" i="92"/>
  <c r="O413" i="91"/>
  <c r="O413" i="92"/>
  <c r="O569" i="92"/>
  <c r="O569" i="91"/>
  <c r="L913" i="91"/>
  <c r="L913" i="92"/>
  <c r="O468" i="94"/>
  <c r="O468" i="93"/>
  <c r="M886" i="92"/>
  <c r="M886" i="91"/>
  <c r="O90" i="91"/>
  <c r="O90" i="92"/>
  <c r="O861" i="94"/>
  <c r="O861" i="93"/>
  <c r="L458" i="92"/>
  <c r="L458" i="91"/>
  <c r="L886" i="92"/>
  <c r="L886" i="91"/>
  <c r="N172" i="91"/>
  <c r="N172" i="92"/>
  <c r="N281" i="94"/>
  <c r="N281" i="93"/>
  <c r="N861" i="94"/>
  <c r="N861" i="93"/>
  <c r="M468" i="94"/>
  <c r="M468" i="93"/>
  <c r="M536" i="93"/>
  <c r="M536" i="94"/>
  <c r="L468" i="94"/>
  <c r="L468" i="93"/>
  <c r="M289" i="91"/>
  <c r="M289" i="92"/>
  <c r="M458" i="92"/>
  <c r="M458" i="91"/>
  <c r="K975" i="91"/>
  <c r="K975" i="92"/>
  <c r="K725" i="94"/>
  <c r="K725" i="93"/>
  <c r="P965" i="92"/>
  <c r="P965" i="91"/>
  <c r="K676" i="93"/>
  <c r="K676" i="94"/>
  <c r="K841" i="94"/>
  <c r="K841" i="93"/>
  <c r="P485" i="91"/>
  <c r="P485" i="92"/>
  <c r="O242" i="93"/>
  <c r="O242" i="94"/>
  <c r="K790" i="94"/>
  <c r="K790" i="93"/>
  <c r="O174" i="94"/>
  <c r="O174" i="93"/>
  <c r="M639" i="91"/>
  <c r="M639" i="92"/>
  <c r="M975" i="91"/>
  <c r="M975" i="92"/>
  <c r="M174" i="94"/>
  <c r="M174" i="93"/>
  <c r="M142" i="93"/>
  <c r="M142" i="94"/>
  <c r="K830" i="92"/>
  <c r="K830" i="91"/>
  <c r="K606" i="92"/>
  <c r="K606" i="91"/>
  <c r="L639" i="94"/>
  <c r="L639" i="93"/>
  <c r="M711" i="93"/>
  <c r="M711" i="94"/>
  <c r="N955" i="94"/>
  <c r="N955" i="93"/>
  <c r="O470" i="94"/>
  <c r="O470" i="93"/>
  <c r="N662" i="94"/>
  <c r="N662" i="93"/>
  <c r="N758" i="94"/>
  <c r="N758" i="93"/>
  <c r="L914" i="94"/>
  <c r="L914" i="93"/>
  <c r="N236" i="92"/>
  <c r="N236" i="91"/>
  <c r="L932" i="91"/>
  <c r="L932" i="92"/>
  <c r="M639" i="94"/>
  <c r="M639" i="93"/>
  <c r="N711" i="93"/>
  <c r="N711" i="94"/>
  <c r="M417" i="91"/>
  <c r="M417" i="92"/>
  <c r="N485" i="91"/>
  <c r="N485" i="92"/>
  <c r="L645" i="92"/>
  <c r="L645" i="91"/>
  <c r="O809" i="91"/>
  <c r="O809" i="92"/>
  <c r="N965" i="92"/>
  <c r="N965" i="91"/>
  <c r="O830" i="92"/>
  <c r="O830" i="91"/>
  <c r="M270" i="91"/>
  <c r="M270" i="92"/>
  <c r="K914" i="94"/>
  <c r="K914" i="93"/>
  <c r="O676" i="93"/>
  <c r="O676" i="94"/>
  <c r="K711" i="91"/>
  <c r="K711" i="92"/>
  <c r="O975" i="91"/>
  <c r="O975" i="92"/>
  <c r="K242" i="93"/>
  <c r="K242" i="94"/>
  <c r="O142" i="93"/>
  <c r="O142" i="94"/>
  <c r="O914" i="94"/>
  <c r="O914" i="93"/>
  <c r="K711" i="93"/>
  <c r="K711" i="94"/>
  <c r="O732" i="91"/>
  <c r="O732" i="92"/>
  <c r="P470" i="94"/>
  <c r="P470" i="93"/>
  <c r="K174" i="94"/>
  <c r="K174" i="93"/>
  <c r="M711" i="91"/>
  <c r="M711" i="92"/>
  <c r="O841" i="94"/>
  <c r="O841" i="93"/>
  <c r="O955" i="94"/>
  <c r="O955" i="93"/>
  <c r="M790" i="94"/>
  <c r="M790" i="93"/>
  <c r="M758" i="94"/>
  <c r="M758" i="93"/>
  <c r="K662" i="94"/>
  <c r="K662" i="93"/>
  <c r="K470" i="94"/>
  <c r="K470" i="93"/>
  <c r="K396" i="93"/>
  <c r="K396" i="94"/>
  <c r="M932" i="91"/>
  <c r="M932" i="92"/>
  <c r="M732" i="91"/>
  <c r="M732" i="92"/>
  <c r="K358" i="92"/>
  <c r="K358" i="91"/>
  <c r="P136" i="93"/>
  <c r="P136" i="94"/>
  <c r="P606" i="92"/>
  <c r="P606" i="91"/>
  <c r="L242" i="93"/>
  <c r="L242" i="94"/>
  <c r="O662" i="94"/>
  <c r="O662" i="93"/>
  <c r="L758" i="94"/>
  <c r="L758" i="93"/>
  <c r="L790" i="94"/>
  <c r="L790" i="93"/>
  <c r="N914" i="94"/>
  <c r="N914" i="93"/>
  <c r="L732" i="91"/>
  <c r="L732" i="92"/>
  <c r="N932" i="91"/>
  <c r="N932" i="92"/>
  <c r="N639" i="94"/>
  <c r="N639" i="93"/>
  <c r="L955" i="94"/>
  <c r="L955" i="93"/>
  <c r="N417" i="91"/>
  <c r="N417" i="92"/>
  <c r="O485" i="91"/>
  <c r="O485" i="92"/>
  <c r="N645" i="92"/>
  <c r="N645" i="91"/>
  <c r="L809" i="91"/>
  <c r="L809" i="92"/>
  <c r="O965" i="92"/>
  <c r="O965" i="91"/>
  <c r="K639" i="94"/>
  <c r="K639" i="93"/>
  <c r="M830" i="92"/>
  <c r="M830" i="91"/>
  <c r="O802" i="92"/>
  <c r="O802" i="91"/>
  <c r="K485" i="91"/>
  <c r="K485" i="92"/>
  <c r="O298" i="92"/>
  <c r="O298" i="91"/>
  <c r="M676" i="93"/>
  <c r="M676" i="94"/>
  <c r="O358" i="92"/>
  <c r="O358" i="91"/>
  <c r="O430" i="91"/>
  <c r="O430" i="92"/>
  <c r="O932" i="91"/>
  <c r="O932" i="92"/>
  <c r="K645" i="92"/>
  <c r="K645" i="91"/>
  <c r="K142" i="93"/>
  <c r="K142" i="94"/>
  <c r="O236" i="92"/>
  <c r="O236" i="91"/>
  <c r="K732" i="91"/>
  <c r="K732" i="92"/>
  <c r="O758" i="94"/>
  <c r="O758" i="93"/>
  <c r="M841" i="94"/>
  <c r="M841" i="93"/>
  <c r="K955" i="94"/>
  <c r="K955" i="93"/>
  <c r="M914" i="94"/>
  <c r="M914" i="93"/>
  <c r="M282" i="94"/>
  <c r="M282" i="93"/>
  <c r="M242" i="93"/>
  <c r="M242" i="94"/>
  <c r="K802" i="92"/>
  <c r="K802" i="91"/>
  <c r="K430" i="91"/>
  <c r="K430" i="92"/>
  <c r="K270" i="91"/>
  <c r="K270" i="92"/>
  <c r="P358" i="92"/>
  <c r="P358" i="91"/>
  <c r="M470" i="94"/>
  <c r="M470" i="93"/>
  <c r="L142" i="93"/>
  <c r="L142" i="94"/>
  <c r="L174" i="94"/>
  <c r="L174" i="93"/>
  <c r="N242" i="93"/>
  <c r="N242" i="94"/>
  <c r="L282" i="94"/>
  <c r="L282" i="93"/>
  <c r="L470" i="94"/>
  <c r="L470" i="93"/>
  <c r="N790" i="94"/>
  <c r="N790" i="93"/>
  <c r="M965" i="92"/>
  <c r="M965" i="91"/>
  <c r="M955" i="94"/>
  <c r="M955" i="93"/>
  <c r="O417" i="91"/>
  <c r="O417" i="92"/>
  <c r="L485" i="91"/>
  <c r="L485" i="92"/>
  <c r="M809" i="91"/>
  <c r="M809" i="92"/>
  <c r="L965" i="92"/>
  <c r="L965" i="91"/>
  <c r="M802" i="92"/>
  <c r="M802" i="91"/>
  <c r="O396" i="93"/>
  <c r="O396" i="94"/>
  <c r="O606" i="92"/>
  <c r="O606" i="91"/>
  <c r="M358" i="92"/>
  <c r="M358" i="91"/>
  <c r="O136" i="93"/>
  <c r="O136" i="94"/>
  <c r="M430" i="91"/>
  <c r="M430" i="92"/>
  <c r="K809" i="91"/>
  <c r="K809" i="92"/>
  <c r="O73" i="94"/>
  <c r="O73" i="93"/>
  <c r="O725" i="94"/>
  <c r="O725" i="93"/>
  <c r="L639" i="91"/>
  <c r="L639" i="92"/>
  <c r="L975" i="91"/>
  <c r="L975" i="92"/>
  <c r="N358" i="92"/>
  <c r="N358" i="91"/>
  <c r="N830" i="92"/>
  <c r="N830" i="91"/>
  <c r="L711" i="91"/>
  <c r="L711" i="92"/>
  <c r="L73" i="94"/>
  <c r="L73" i="93"/>
  <c r="N817" i="94"/>
  <c r="N817" i="93"/>
  <c r="O711" i="91"/>
  <c r="O711" i="92"/>
  <c r="K817" i="94"/>
  <c r="K817" i="93"/>
  <c r="P639" i="94"/>
  <c r="P639" i="93"/>
  <c r="P809" i="91"/>
  <c r="P809" i="92"/>
  <c r="K282" i="94"/>
  <c r="K282" i="93"/>
  <c r="K932" i="91"/>
  <c r="K932" i="92"/>
  <c r="K236" i="92"/>
  <c r="K236" i="91"/>
  <c r="K758" i="94"/>
  <c r="K758" i="93"/>
  <c r="K639" i="91"/>
  <c r="K639" i="92"/>
  <c r="K136" i="93"/>
  <c r="K136" i="94"/>
  <c r="M236" i="92"/>
  <c r="M236" i="91"/>
  <c r="P817" i="94"/>
  <c r="P817" i="93"/>
  <c r="P396" i="93"/>
  <c r="P396" i="94"/>
  <c r="O639" i="94"/>
  <c r="O639" i="93"/>
  <c r="L711" i="93"/>
  <c r="L711" i="94"/>
  <c r="N142" i="93"/>
  <c r="N142" i="94"/>
  <c r="N174" i="94"/>
  <c r="N174" i="93"/>
  <c r="N282" i="94"/>
  <c r="N282" i="93"/>
  <c r="N470" i="94"/>
  <c r="N470" i="93"/>
  <c r="L662" i="94"/>
  <c r="L662" i="93"/>
  <c r="L236" i="92"/>
  <c r="L236" i="91"/>
  <c r="L417" i="91"/>
  <c r="L417" i="92"/>
  <c r="M485" i="91"/>
  <c r="M485" i="92"/>
  <c r="M645" i="92"/>
  <c r="M645" i="91"/>
  <c r="N809" i="91"/>
  <c r="N809" i="92"/>
  <c r="O270" i="91"/>
  <c r="O270" i="92"/>
  <c r="O817" i="94"/>
  <c r="O817" i="93"/>
  <c r="M396" i="93"/>
  <c r="M396" i="94"/>
  <c r="M606" i="92"/>
  <c r="M606" i="91"/>
  <c r="M136" i="93"/>
  <c r="M136" i="94"/>
  <c r="K965" i="92"/>
  <c r="K965" i="91"/>
  <c r="M817" i="94"/>
  <c r="M817" i="93"/>
  <c r="L270" i="91"/>
  <c r="L270" i="92"/>
  <c r="N298" i="92"/>
  <c r="N298" i="91"/>
  <c r="L430" i="91"/>
  <c r="L430" i="92"/>
  <c r="N606" i="92"/>
  <c r="N606" i="91"/>
  <c r="L802" i="92"/>
  <c r="L802" i="91"/>
  <c r="N725" i="94"/>
  <c r="N725" i="93"/>
  <c r="N841" i="94"/>
  <c r="N841" i="93"/>
  <c r="K417" i="91"/>
  <c r="K417" i="92"/>
  <c r="L817" i="94"/>
  <c r="L817" i="93"/>
  <c r="L358" i="92"/>
  <c r="L358" i="91"/>
  <c r="L830" i="92"/>
  <c r="L830" i="91"/>
  <c r="N73" i="94"/>
  <c r="N73" i="93"/>
  <c r="N396" i="93"/>
  <c r="N396" i="94"/>
  <c r="N711" i="91"/>
  <c r="N711" i="92"/>
  <c r="L676" i="93"/>
  <c r="L676" i="94"/>
  <c r="M298" i="92"/>
  <c r="M298" i="91"/>
  <c r="L136" i="93"/>
  <c r="L136" i="94"/>
  <c r="K73" i="94"/>
  <c r="K73" i="93"/>
  <c r="L725" i="94"/>
  <c r="L725" i="93"/>
  <c r="L841" i="94"/>
  <c r="L841" i="93"/>
  <c r="N270" i="91"/>
  <c r="N270" i="92"/>
  <c r="L298" i="92"/>
  <c r="L298" i="91"/>
  <c r="N430" i="91"/>
  <c r="N430" i="92"/>
  <c r="L606" i="92"/>
  <c r="L606" i="91"/>
  <c r="N802" i="92"/>
  <c r="N802" i="91"/>
  <c r="N732" i="91"/>
  <c r="N732" i="92"/>
  <c r="N136" i="93"/>
  <c r="N136" i="94"/>
  <c r="N676" i="93"/>
  <c r="N676" i="94"/>
  <c r="N639" i="91"/>
  <c r="N639" i="92"/>
  <c r="N975" i="91"/>
  <c r="N975" i="92"/>
  <c r="L396" i="93"/>
  <c r="L396" i="94"/>
  <c r="O979" i="92"/>
  <c r="O979" i="91"/>
  <c r="K791" i="91"/>
  <c r="K791" i="92"/>
  <c r="K573" i="93"/>
  <c r="K573" i="94"/>
  <c r="O493" i="94"/>
  <c r="O493" i="93"/>
  <c r="K591" i="92"/>
  <c r="K591" i="91"/>
  <c r="M515" i="92"/>
  <c r="M515" i="91"/>
  <c r="K703" i="93"/>
  <c r="K703" i="94"/>
  <c r="K496" i="91"/>
  <c r="K496" i="92"/>
  <c r="M573" i="93"/>
  <c r="M573" i="94"/>
  <c r="M726" i="93"/>
  <c r="M726" i="94"/>
  <c r="M740" i="91"/>
  <c r="M740" i="92"/>
  <c r="M660" i="91"/>
  <c r="M660" i="92"/>
  <c r="M336" i="92"/>
  <c r="M336" i="91"/>
  <c r="K294" i="92"/>
  <c r="K294" i="91"/>
  <c r="M176" i="91"/>
  <c r="M176" i="92"/>
  <c r="P642" i="91"/>
  <c r="P642" i="92"/>
  <c r="P259" i="94"/>
  <c r="P259" i="93"/>
  <c r="K594" i="94"/>
  <c r="K594" i="93"/>
  <c r="K111" i="93"/>
  <c r="K111" i="94"/>
  <c r="M663" i="94"/>
  <c r="M663" i="93"/>
  <c r="M703" i="93"/>
  <c r="M703" i="94"/>
  <c r="L234" i="94"/>
  <c r="L234" i="93"/>
  <c r="N292" i="92"/>
  <c r="N292" i="91"/>
  <c r="L496" i="91"/>
  <c r="L496" i="92"/>
  <c r="L660" i="91"/>
  <c r="L660" i="92"/>
  <c r="N740" i="91"/>
  <c r="N740" i="92"/>
  <c r="M91" i="93"/>
  <c r="M91" i="94"/>
  <c r="L91" i="93"/>
  <c r="L91" i="94"/>
  <c r="O111" i="93"/>
  <c r="O111" i="94"/>
  <c r="L259" i="94"/>
  <c r="L259" i="93"/>
  <c r="N523" i="94"/>
  <c r="N523" i="93"/>
  <c r="O663" i="94"/>
  <c r="O663" i="93"/>
  <c r="N703" i="93"/>
  <c r="N703" i="94"/>
  <c r="M787" i="93"/>
  <c r="M787" i="94"/>
  <c r="O193" i="92"/>
  <c r="O193" i="91"/>
  <c r="L317" i="91"/>
  <c r="L317" i="92"/>
  <c r="L669" i="91"/>
  <c r="L669" i="92"/>
  <c r="M753" i="91"/>
  <c r="M753" i="92"/>
  <c r="O789" i="92"/>
  <c r="O789" i="91"/>
  <c r="L857" i="92"/>
  <c r="L857" i="91"/>
  <c r="K317" i="91"/>
  <c r="K317" i="92"/>
  <c r="M216" i="93"/>
  <c r="M216" i="94"/>
  <c r="K323" i="92"/>
  <c r="K323" i="91"/>
  <c r="K851" i="93"/>
  <c r="K851" i="94"/>
  <c r="O506" i="92"/>
  <c r="O506" i="91"/>
  <c r="M582" i="92"/>
  <c r="M582" i="91"/>
  <c r="O77" i="93"/>
  <c r="O77" i="94"/>
  <c r="L593" i="93"/>
  <c r="L593" i="94"/>
  <c r="O893" i="94"/>
  <c r="O893" i="93"/>
  <c r="L591" i="92"/>
  <c r="L591" i="91"/>
  <c r="L493" i="94"/>
  <c r="L493" i="93"/>
  <c r="M531" i="92"/>
  <c r="M531" i="91"/>
  <c r="L190" i="91"/>
  <c r="L190" i="92"/>
  <c r="N642" i="91"/>
  <c r="N642" i="92"/>
  <c r="L870" i="92"/>
  <c r="L870" i="91"/>
  <c r="O323" i="92"/>
  <c r="O323" i="91"/>
  <c r="N797" i="94"/>
  <c r="N797" i="93"/>
  <c r="N893" i="94"/>
  <c r="N893" i="93"/>
  <c r="N144" i="94"/>
  <c r="N144" i="93"/>
  <c r="N620" i="94"/>
  <c r="N620" i="93"/>
  <c r="N924" i="93"/>
  <c r="N924" i="94"/>
  <c r="M680" i="93"/>
  <c r="M680" i="94"/>
  <c r="N87" i="91"/>
  <c r="N87" i="92"/>
  <c r="N791" i="91"/>
  <c r="N791" i="92"/>
  <c r="L500" i="94"/>
  <c r="L500" i="93"/>
  <c r="M193" i="92"/>
  <c r="M193" i="91"/>
  <c r="K515" i="92"/>
  <c r="K515" i="91"/>
  <c r="K747" i="92"/>
  <c r="K747" i="91"/>
  <c r="O791" i="91"/>
  <c r="O791" i="92"/>
  <c r="O573" i="93"/>
  <c r="O573" i="94"/>
  <c r="K859" i="92"/>
  <c r="K859" i="91"/>
  <c r="K285" i="93"/>
  <c r="K285" i="94"/>
  <c r="P789" i="92"/>
  <c r="P789" i="91"/>
  <c r="K620" i="94"/>
  <c r="K620" i="93"/>
  <c r="K924" i="93"/>
  <c r="K924" i="94"/>
  <c r="O515" i="92"/>
  <c r="O515" i="91"/>
  <c r="K893" i="94"/>
  <c r="K893" i="93"/>
  <c r="K97" i="94"/>
  <c r="K97" i="93"/>
  <c r="P951" i="94"/>
  <c r="P951" i="93"/>
  <c r="O664" i="91"/>
  <c r="O664" i="92"/>
  <c r="O726" i="93"/>
  <c r="O726" i="94"/>
  <c r="M593" i="93"/>
  <c r="M593" i="94"/>
  <c r="K787" i="93"/>
  <c r="K787" i="94"/>
  <c r="P663" i="94"/>
  <c r="P663" i="93"/>
  <c r="M234" i="94"/>
  <c r="M234" i="93"/>
  <c r="K834" i="92"/>
  <c r="K834" i="91"/>
  <c r="K642" i="91"/>
  <c r="K642" i="92"/>
  <c r="K506" i="92"/>
  <c r="K506" i="91"/>
  <c r="M292" i="92"/>
  <c r="M292" i="91"/>
  <c r="M164" i="92"/>
  <c r="M164" i="91"/>
  <c r="P893" i="94"/>
  <c r="P893" i="93"/>
  <c r="P834" i="92"/>
  <c r="P834" i="91"/>
  <c r="P924" i="93"/>
  <c r="P924" i="94"/>
  <c r="K91" i="93"/>
  <c r="K91" i="94"/>
  <c r="K77" i="93"/>
  <c r="K77" i="94"/>
  <c r="L523" i="94"/>
  <c r="L523" i="93"/>
  <c r="L787" i="93"/>
  <c r="L787" i="94"/>
  <c r="M951" i="94"/>
  <c r="M951" i="93"/>
  <c r="N234" i="94"/>
  <c r="N234" i="93"/>
  <c r="O594" i="94"/>
  <c r="O594" i="93"/>
  <c r="N496" i="91"/>
  <c r="N496" i="92"/>
  <c r="N660" i="91"/>
  <c r="N660" i="92"/>
  <c r="L752" i="92"/>
  <c r="L752" i="91"/>
  <c r="L928" i="91"/>
  <c r="L928" i="92"/>
  <c r="M259" i="94"/>
  <c r="M259" i="93"/>
  <c r="N91" i="93"/>
  <c r="N91" i="94"/>
  <c r="L111" i="93"/>
  <c r="L111" i="94"/>
  <c r="O523" i="94"/>
  <c r="O523" i="93"/>
  <c r="L663" i="94"/>
  <c r="L663" i="93"/>
  <c r="O851" i="93"/>
  <c r="O851" i="94"/>
  <c r="M317" i="91"/>
  <c r="M317" i="92"/>
  <c r="M669" i="91"/>
  <c r="M669" i="92"/>
  <c r="N753" i="91"/>
  <c r="N753" i="92"/>
  <c r="L789" i="92"/>
  <c r="L789" i="91"/>
  <c r="M857" i="92"/>
  <c r="M857" i="91"/>
  <c r="O924" i="93"/>
  <c r="O924" i="94"/>
  <c r="O620" i="94"/>
  <c r="O620" i="93"/>
  <c r="O500" i="94"/>
  <c r="O500" i="93"/>
  <c r="O907" i="91"/>
  <c r="O907" i="92"/>
  <c r="O294" i="92"/>
  <c r="O294" i="91"/>
  <c r="K928" i="91"/>
  <c r="K928" i="92"/>
  <c r="O834" i="92"/>
  <c r="O834" i="91"/>
  <c r="M506" i="92"/>
  <c r="M506" i="91"/>
  <c r="K951" i="94"/>
  <c r="K951" i="93"/>
  <c r="K523" i="94"/>
  <c r="K523" i="93"/>
  <c r="L793" i="93"/>
  <c r="L793" i="94"/>
  <c r="M893" i="94"/>
  <c r="M893" i="93"/>
  <c r="L515" i="92"/>
  <c r="L515" i="91"/>
  <c r="L791" i="91"/>
  <c r="L791" i="92"/>
  <c r="L531" i="92"/>
  <c r="L531" i="91"/>
  <c r="N190" i="91"/>
  <c r="N190" i="92"/>
  <c r="L642" i="91"/>
  <c r="L642" i="92"/>
  <c r="N870" i="92"/>
  <c r="N870" i="91"/>
  <c r="M385" i="93"/>
  <c r="M385" i="94"/>
  <c r="L323" i="92"/>
  <c r="L323" i="91"/>
  <c r="N176" i="91"/>
  <c r="N176" i="92"/>
  <c r="K857" i="92"/>
  <c r="K857" i="91"/>
  <c r="N77" i="93"/>
  <c r="N77" i="94"/>
  <c r="N285" i="93"/>
  <c r="N285" i="94"/>
  <c r="N301" i="94"/>
  <c r="N301" i="93"/>
  <c r="N493" i="94"/>
  <c r="N493" i="93"/>
  <c r="N573" i="93"/>
  <c r="N573" i="94"/>
  <c r="N747" i="92"/>
  <c r="N747" i="91"/>
  <c r="N859" i="92"/>
  <c r="N859" i="91"/>
  <c r="N907" i="91"/>
  <c r="N907" i="92"/>
  <c r="M924" i="93"/>
  <c r="M924" i="94"/>
  <c r="L216" i="93"/>
  <c r="L216" i="94"/>
  <c r="L680" i="93"/>
  <c r="L680" i="94"/>
  <c r="K527" i="91"/>
  <c r="K527" i="92"/>
  <c r="K531" i="92"/>
  <c r="K531" i="91"/>
  <c r="K593" i="93"/>
  <c r="K593" i="94"/>
  <c r="O859" i="92"/>
  <c r="O859" i="91"/>
  <c r="K301" i="94"/>
  <c r="K301" i="93"/>
  <c r="K500" i="94"/>
  <c r="K500" i="93"/>
  <c r="K385" i="93"/>
  <c r="K385" i="94"/>
  <c r="K793" i="93"/>
  <c r="K793" i="94"/>
  <c r="K234" i="94"/>
  <c r="K234" i="93"/>
  <c r="K664" i="91"/>
  <c r="K664" i="92"/>
  <c r="K660" i="91"/>
  <c r="K660" i="92"/>
  <c r="K336" i="92"/>
  <c r="K336" i="91"/>
  <c r="K164" i="92"/>
  <c r="K164" i="91"/>
  <c r="O797" i="94"/>
  <c r="O797" i="93"/>
  <c r="K726" i="93"/>
  <c r="K726" i="94"/>
  <c r="O793" i="93"/>
  <c r="O793" i="94"/>
  <c r="M859" i="92"/>
  <c r="M859" i="91"/>
  <c r="M493" i="94"/>
  <c r="M493" i="93"/>
  <c r="O669" i="91"/>
  <c r="O669" i="92"/>
  <c r="K216" i="93"/>
  <c r="K216" i="94"/>
  <c r="K144" i="94"/>
  <c r="K144" i="93"/>
  <c r="M928" i="91"/>
  <c r="M928" i="92"/>
  <c r="M664" i="91"/>
  <c r="M664" i="92"/>
  <c r="M496" i="91"/>
  <c r="M496" i="92"/>
  <c r="P294" i="92"/>
  <c r="P294" i="91"/>
  <c r="K663" i="94"/>
  <c r="K663" i="93"/>
  <c r="M301" i="94"/>
  <c r="M301" i="93"/>
  <c r="K259" i="94"/>
  <c r="K259" i="93"/>
  <c r="M97" i="94"/>
  <c r="M97" i="93"/>
  <c r="M523" i="94"/>
  <c r="M523" i="93"/>
  <c r="N951" i="94"/>
  <c r="N951" i="93"/>
  <c r="L594" i="94"/>
  <c r="L594" i="93"/>
  <c r="N726" i="93"/>
  <c r="N726" i="94"/>
  <c r="L164" i="92"/>
  <c r="L164" i="91"/>
  <c r="L336" i="92"/>
  <c r="L336" i="91"/>
  <c r="N664" i="91"/>
  <c r="N664" i="92"/>
  <c r="N752" i="92"/>
  <c r="N752" i="91"/>
  <c r="N928" i="91"/>
  <c r="N928" i="92"/>
  <c r="M111" i="93"/>
  <c r="M111" i="94"/>
  <c r="O91" i="93"/>
  <c r="O91" i="94"/>
  <c r="N259" i="94"/>
  <c r="N259" i="93"/>
  <c r="N851" i="93"/>
  <c r="N851" i="94"/>
  <c r="O951" i="94"/>
  <c r="O951" i="93"/>
  <c r="L193" i="92"/>
  <c r="L193" i="91"/>
  <c r="N317" i="91"/>
  <c r="N317" i="92"/>
  <c r="N669" i="91"/>
  <c r="N669" i="92"/>
  <c r="O753" i="91"/>
  <c r="O753" i="92"/>
  <c r="M789" i="92"/>
  <c r="M789" i="91"/>
  <c r="N857" i="92"/>
  <c r="N857" i="91"/>
  <c r="O680" i="93"/>
  <c r="O680" i="94"/>
  <c r="O385" i="93"/>
  <c r="O385" i="94"/>
  <c r="O831" i="91"/>
  <c r="O831" i="92"/>
  <c r="K789" i="92"/>
  <c r="K789" i="91"/>
  <c r="K753" i="91"/>
  <c r="K753" i="92"/>
  <c r="K740" i="91"/>
  <c r="K740" i="92"/>
  <c r="O870" i="92"/>
  <c r="O870" i="91"/>
  <c r="M294" i="92"/>
  <c r="M294" i="91"/>
  <c r="O144" i="94"/>
  <c r="O144" i="93"/>
  <c r="M834" i="92"/>
  <c r="M834" i="91"/>
  <c r="O642" i="91"/>
  <c r="O642" i="92"/>
  <c r="M323" i="92"/>
  <c r="M323" i="91"/>
  <c r="O190" i="91"/>
  <c r="O190" i="92"/>
  <c r="M87" i="91"/>
  <c r="M87" i="92"/>
  <c r="O301" i="94"/>
  <c r="O301" i="93"/>
  <c r="L797" i="94"/>
  <c r="L797" i="93"/>
  <c r="L893" i="94"/>
  <c r="L893" i="93"/>
  <c r="L979" i="92"/>
  <c r="L979" i="91"/>
  <c r="L527" i="91"/>
  <c r="L527" i="92"/>
  <c r="L747" i="92"/>
  <c r="L747" i="91"/>
  <c r="L831" i="91"/>
  <c r="L831" i="92"/>
  <c r="L859" i="92"/>
  <c r="L859" i="91"/>
  <c r="L506" i="92"/>
  <c r="L506" i="91"/>
  <c r="L582" i="92"/>
  <c r="L582" i="91"/>
  <c r="N834" i="92"/>
  <c r="N834" i="91"/>
  <c r="L87" i="91"/>
  <c r="L87" i="92"/>
  <c r="L385" i="93"/>
  <c r="L385" i="94"/>
  <c r="N294" i="92"/>
  <c r="N294" i="91"/>
  <c r="L77" i="93"/>
  <c r="L77" i="94"/>
  <c r="L285" i="93"/>
  <c r="L285" i="94"/>
  <c r="N97" i="94"/>
  <c r="N97" i="93"/>
  <c r="N385" i="93"/>
  <c r="N385" i="94"/>
  <c r="N593" i="93"/>
  <c r="N593" i="94"/>
  <c r="N500" i="94"/>
  <c r="N500" i="93"/>
  <c r="N527" i="91"/>
  <c r="N527" i="92"/>
  <c r="N591" i="92"/>
  <c r="N591" i="91"/>
  <c r="N831" i="91"/>
  <c r="N831" i="92"/>
  <c r="L620" i="94"/>
  <c r="L620" i="93"/>
  <c r="L924" i="93"/>
  <c r="L924" i="94"/>
  <c r="K979" i="92"/>
  <c r="K979" i="91"/>
  <c r="O593" i="93"/>
  <c r="O593" i="94"/>
  <c r="K493" i="94"/>
  <c r="K493" i="93"/>
  <c r="O591" i="92"/>
  <c r="O591" i="91"/>
  <c r="K87" i="91"/>
  <c r="K87" i="92"/>
  <c r="K680" i="93"/>
  <c r="K680" i="94"/>
  <c r="K797" i="94"/>
  <c r="K797" i="93"/>
  <c r="O176" i="91"/>
  <c r="O176" i="92"/>
  <c r="K292" i="92"/>
  <c r="K292" i="91"/>
  <c r="O496" i="91"/>
  <c r="O496" i="92"/>
  <c r="M979" i="92"/>
  <c r="M979" i="91"/>
  <c r="M797" i="94"/>
  <c r="M797" i="93"/>
  <c r="M747" i="92"/>
  <c r="M747" i="91"/>
  <c r="M791" i="91"/>
  <c r="M791" i="92"/>
  <c r="M793" i="93"/>
  <c r="M793" i="94"/>
  <c r="K831" i="91"/>
  <c r="K831" i="92"/>
  <c r="K669" i="91"/>
  <c r="K669" i="92"/>
  <c r="M591" i="92"/>
  <c r="M591" i="91"/>
  <c r="K870" i="92"/>
  <c r="K870" i="91"/>
  <c r="K582" i="92"/>
  <c r="K582" i="91"/>
  <c r="K190" i="91"/>
  <c r="K190" i="92"/>
  <c r="P506" i="92"/>
  <c r="P506" i="91"/>
  <c r="P680" i="93"/>
  <c r="P680" i="94"/>
  <c r="L703" i="93"/>
  <c r="L703" i="94"/>
  <c r="M594" i="94"/>
  <c r="M594" i="93"/>
  <c r="N594" i="94"/>
  <c r="N594" i="93"/>
  <c r="L726" i="93"/>
  <c r="L726" i="94"/>
  <c r="N164" i="92"/>
  <c r="N164" i="91"/>
  <c r="L176" i="91"/>
  <c r="L176" i="92"/>
  <c r="L292" i="92"/>
  <c r="L292" i="91"/>
  <c r="N336" i="92"/>
  <c r="N336" i="91"/>
  <c r="L664" i="91"/>
  <c r="L664" i="92"/>
  <c r="L740" i="91"/>
  <c r="L740" i="92"/>
  <c r="O752" i="92"/>
  <c r="O752" i="91"/>
  <c r="M851" i="93"/>
  <c r="M851" i="94"/>
  <c r="N111" i="93"/>
  <c r="N111" i="94"/>
  <c r="O259" i="94"/>
  <c r="O259" i="93"/>
  <c r="N663" i="94"/>
  <c r="N663" i="93"/>
  <c r="N787" i="93"/>
  <c r="N787" i="94"/>
  <c r="L851" i="93"/>
  <c r="L851" i="94"/>
  <c r="L951" i="94"/>
  <c r="L951" i="93"/>
  <c r="N193" i="92"/>
  <c r="N193" i="91"/>
  <c r="O317" i="91"/>
  <c r="O317" i="92"/>
  <c r="L753" i="91"/>
  <c r="L753" i="92"/>
  <c r="N789" i="92"/>
  <c r="N789" i="91"/>
  <c r="O857" i="92"/>
  <c r="O857" i="91"/>
  <c r="O216" i="93"/>
  <c r="O216" i="94"/>
  <c r="M870" i="92"/>
  <c r="M870" i="91"/>
  <c r="K176" i="91"/>
  <c r="K176" i="92"/>
  <c r="M144" i="94"/>
  <c r="M144" i="93"/>
  <c r="K752" i="92"/>
  <c r="K752" i="91"/>
  <c r="M642" i="91"/>
  <c r="M642" i="92"/>
  <c r="O582" i="92"/>
  <c r="O582" i="91"/>
  <c r="M190" i="91"/>
  <c r="M190" i="92"/>
  <c r="O285" i="93"/>
  <c r="O285" i="94"/>
  <c r="O97" i="94"/>
  <c r="O97" i="93"/>
  <c r="L301" i="94"/>
  <c r="L301" i="93"/>
  <c r="L573" i="93"/>
  <c r="L573" i="94"/>
  <c r="O87" i="91"/>
  <c r="O87" i="92"/>
  <c r="M527" i="91"/>
  <c r="M527" i="92"/>
  <c r="M831" i="91"/>
  <c r="M831" i="92"/>
  <c r="N506" i="92"/>
  <c r="N506" i="91"/>
  <c r="N582" i="92"/>
  <c r="N582" i="91"/>
  <c r="L834" i="92"/>
  <c r="L834" i="91"/>
  <c r="L907" i="91"/>
  <c r="L907" i="92"/>
  <c r="L294" i="92"/>
  <c r="L294" i="91"/>
  <c r="L97" i="94"/>
  <c r="L97" i="93"/>
  <c r="N793" i="93"/>
  <c r="N793" i="94"/>
  <c r="N216" i="93"/>
  <c r="N216" i="94"/>
  <c r="N680" i="93"/>
  <c r="N680" i="94"/>
  <c r="M500" i="94"/>
  <c r="M500" i="93"/>
  <c r="N323" i="92"/>
  <c r="N323" i="91"/>
  <c r="N515" i="92"/>
  <c r="N515" i="91"/>
  <c r="N531" i="92"/>
  <c r="N531" i="91"/>
  <c r="N979" i="92"/>
  <c r="N979" i="91"/>
  <c r="L144" i="94"/>
  <c r="L144" i="93"/>
  <c r="N56" i="6"/>
  <c r="L56" i="6"/>
  <c r="K545" i="94"/>
  <c r="K545" i="93"/>
  <c r="O687" i="92"/>
  <c r="O687" i="91"/>
  <c r="K459" i="91"/>
  <c r="K459" i="92"/>
  <c r="K811" i="91"/>
  <c r="K811" i="92"/>
  <c r="K452" i="94"/>
  <c r="K452" i="93"/>
  <c r="K669" i="93"/>
  <c r="K669" i="94"/>
  <c r="K741" i="93"/>
  <c r="K741" i="94"/>
  <c r="K121" i="93"/>
  <c r="K121" i="94"/>
  <c r="K620" i="91"/>
  <c r="K620" i="92"/>
  <c r="K864" i="93"/>
  <c r="K864" i="94"/>
  <c r="K369" i="93"/>
  <c r="K369" i="94"/>
  <c r="K693" i="94"/>
  <c r="K693" i="93"/>
  <c r="K363" i="92"/>
  <c r="K363" i="91"/>
  <c r="O218" i="93"/>
  <c r="O218" i="94"/>
  <c r="O177" i="91"/>
  <c r="O177" i="92"/>
  <c r="K386" i="93"/>
  <c r="K386" i="94"/>
  <c r="O264" i="91"/>
  <c r="O264" i="92"/>
  <c r="O540" i="92"/>
  <c r="O540" i="91"/>
  <c r="K743" i="93"/>
  <c r="K743" i="94"/>
  <c r="K746" i="94"/>
  <c r="K746" i="93"/>
  <c r="P79" i="93"/>
  <c r="P79" i="94"/>
  <c r="O459" i="91"/>
  <c r="O459" i="92"/>
  <c r="O627" i="92"/>
  <c r="O627" i="91"/>
  <c r="P864" i="93"/>
  <c r="P864" i="94"/>
  <c r="M687" i="92"/>
  <c r="M687" i="91"/>
  <c r="M463" i="91"/>
  <c r="M463" i="92"/>
  <c r="K521" i="91"/>
  <c r="K521" i="92"/>
  <c r="K550" i="93"/>
  <c r="K550" i="94"/>
  <c r="K316" i="93"/>
  <c r="K316" i="94"/>
  <c r="K300" i="93"/>
  <c r="K300" i="94"/>
  <c r="K220" i="94"/>
  <c r="K220" i="93"/>
  <c r="K212" i="93"/>
  <c r="K212" i="94"/>
  <c r="M940" i="92"/>
  <c r="M940" i="91"/>
  <c r="M876" i="92"/>
  <c r="M876" i="91"/>
  <c r="M852" i="92"/>
  <c r="M852" i="91"/>
  <c r="M620" i="91"/>
  <c r="M620" i="92"/>
  <c r="M604" i="92"/>
  <c r="M604" i="91"/>
  <c r="M540" i="92"/>
  <c r="M540" i="91"/>
  <c r="M464" i="91"/>
  <c r="M464" i="92"/>
  <c r="K262" i="91"/>
  <c r="K262" i="92"/>
  <c r="M252" i="91"/>
  <c r="M252" i="92"/>
  <c r="K134" i="91"/>
  <c r="K134" i="92"/>
  <c r="P566" i="92"/>
  <c r="P566" i="91"/>
  <c r="P519" i="91"/>
  <c r="P519" i="92"/>
  <c r="M812" i="94"/>
  <c r="M812" i="93"/>
  <c r="K625" i="93"/>
  <c r="K625" i="94"/>
  <c r="K183" i="93"/>
  <c r="K183" i="94"/>
  <c r="K127" i="94"/>
  <c r="K127" i="93"/>
  <c r="K771" i="92"/>
  <c r="K771" i="91"/>
  <c r="K755" i="92"/>
  <c r="K755" i="91"/>
  <c r="O559" i="93"/>
  <c r="O559" i="94"/>
  <c r="O214" i="94"/>
  <c r="O214" i="93"/>
  <c r="L254" i="94"/>
  <c r="L254" i="93"/>
  <c r="L262" i="94"/>
  <c r="L262" i="93"/>
  <c r="L454" i="94"/>
  <c r="L454" i="93"/>
  <c r="N550" i="93"/>
  <c r="N550" i="94"/>
  <c r="O682" i="94"/>
  <c r="O682" i="93"/>
  <c r="N706" i="94"/>
  <c r="N706" i="93"/>
  <c r="L734" i="93"/>
  <c r="L734" i="94"/>
  <c r="L834" i="93"/>
  <c r="L834" i="94"/>
  <c r="N252" i="91"/>
  <c r="N252" i="92"/>
  <c r="L264" i="91"/>
  <c r="L264" i="92"/>
  <c r="L540" i="92"/>
  <c r="L540" i="91"/>
  <c r="L604" i="92"/>
  <c r="L604" i="91"/>
  <c r="M327" i="94"/>
  <c r="M327" i="93"/>
  <c r="M183" i="93"/>
  <c r="M183" i="94"/>
  <c r="L87" i="94"/>
  <c r="L87" i="93"/>
  <c r="L147" i="93"/>
  <c r="L147" i="94"/>
  <c r="L183" i="93"/>
  <c r="L183" i="94"/>
  <c r="N327" i="94"/>
  <c r="N327" i="93"/>
  <c r="O395" i="93"/>
  <c r="O395" i="94"/>
  <c r="M707" i="94"/>
  <c r="M707" i="93"/>
  <c r="N743" i="93"/>
  <c r="N743" i="94"/>
  <c r="N775" i="93"/>
  <c r="N775" i="94"/>
  <c r="L987" i="93"/>
  <c r="L987" i="94"/>
  <c r="N109" i="92"/>
  <c r="N109" i="91"/>
  <c r="L309" i="91"/>
  <c r="L309" i="92"/>
  <c r="L461" i="92"/>
  <c r="L461" i="91"/>
  <c r="M585" i="91"/>
  <c r="M585" i="92"/>
  <c r="L785" i="92"/>
  <c r="L785" i="91"/>
  <c r="N873" i="91"/>
  <c r="N873" i="92"/>
  <c r="L969" i="92"/>
  <c r="L969" i="91"/>
  <c r="O834" i="93"/>
  <c r="O834" i="94"/>
  <c r="K511" i="94"/>
  <c r="K511" i="93"/>
  <c r="K969" i="92"/>
  <c r="K969" i="91"/>
  <c r="O950" i="91"/>
  <c r="O950" i="92"/>
  <c r="M650" i="91"/>
  <c r="M650" i="92"/>
  <c r="K540" i="92"/>
  <c r="K540" i="91"/>
  <c r="M262" i="91"/>
  <c r="M262" i="92"/>
  <c r="O134" i="91"/>
  <c r="O134" i="92"/>
  <c r="K722" i="93"/>
  <c r="K722" i="94"/>
  <c r="M452" i="94"/>
  <c r="M452" i="93"/>
  <c r="O622" i="91"/>
  <c r="O622" i="92"/>
  <c r="M363" i="92"/>
  <c r="M363" i="91"/>
  <c r="K637" i="93"/>
  <c r="K637" i="94"/>
  <c r="O423" i="91"/>
  <c r="O423" i="92"/>
  <c r="K617" i="94"/>
  <c r="K617" i="93"/>
  <c r="K347" i="92"/>
  <c r="K347" i="91"/>
  <c r="K127" i="92"/>
  <c r="K127" i="91"/>
  <c r="O811" i="91"/>
  <c r="O811" i="92"/>
  <c r="K812" i="94"/>
  <c r="K812" i="93"/>
  <c r="K769" i="94"/>
  <c r="K769" i="93"/>
  <c r="K218" i="93"/>
  <c r="K218" i="94"/>
  <c r="K250" i="93"/>
  <c r="K250" i="94"/>
  <c r="K177" i="91"/>
  <c r="K177" i="92"/>
  <c r="K264" i="91"/>
  <c r="K264" i="92"/>
  <c r="K519" i="91"/>
  <c r="K519" i="92"/>
  <c r="O356" i="91"/>
  <c r="O356" i="92"/>
  <c r="O940" i="92"/>
  <c r="O940" i="91"/>
  <c r="O734" i="93"/>
  <c r="O734" i="94"/>
  <c r="O252" i="91"/>
  <c r="O252" i="92"/>
  <c r="O721" i="92"/>
  <c r="O721" i="91"/>
  <c r="M617" i="94"/>
  <c r="M617" i="93"/>
  <c r="M459" i="91"/>
  <c r="M459" i="92"/>
  <c r="O852" i="92"/>
  <c r="O852" i="91"/>
  <c r="P454" i="94"/>
  <c r="P454" i="93"/>
  <c r="M627" i="92"/>
  <c r="M627" i="91"/>
  <c r="M811" i="91"/>
  <c r="M811" i="92"/>
  <c r="O785" i="92"/>
  <c r="O785" i="91"/>
  <c r="P660" i="93"/>
  <c r="P660" i="94"/>
  <c r="O463" i="91"/>
  <c r="O463" i="92"/>
  <c r="M722" i="93"/>
  <c r="M722" i="94"/>
  <c r="M418" i="94"/>
  <c r="M418" i="93"/>
  <c r="M410" i="94"/>
  <c r="M410" i="93"/>
  <c r="M386" i="93"/>
  <c r="M386" i="94"/>
  <c r="M250" i="93"/>
  <c r="M250" i="94"/>
  <c r="M226" i="93"/>
  <c r="M226" i="94"/>
  <c r="M218" i="93"/>
  <c r="M218" i="94"/>
  <c r="M122" i="93"/>
  <c r="M122" i="94"/>
  <c r="K962" i="92"/>
  <c r="K962" i="91"/>
  <c r="K650" i="91"/>
  <c r="K650" i="92"/>
  <c r="K538" i="91"/>
  <c r="K538" i="92"/>
  <c r="M356" i="91"/>
  <c r="M356" i="92"/>
  <c r="P452" i="94"/>
  <c r="P452" i="93"/>
  <c r="P518" i="91"/>
  <c r="P518" i="92"/>
  <c r="M583" i="93"/>
  <c r="M583" i="94"/>
  <c r="M329" i="94"/>
  <c r="M329" i="93"/>
  <c r="M109" i="93"/>
  <c r="M109" i="94"/>
  <c r="L511" i="94"/>
  <c r="L511" i="93"/>
  <c r="L743" i="93"/>
  <c r="L743" i="94"/>
  <c r="L70" i="94"/>
  <c r="L70" i="93"/>
  <c r="L218" i="93"/>
  <c r="L218" i="94"/>
  <c r="N254" i="94"/>
  <c r="N254" i="93"/>
  <c r="N262" i="94"/>
  <c r="N262" i="93"/>
  <c r="N386" i="93"/>
  <c r="N386" i="94"/>
  <c r="N410" i="94"/>
  <c r="N410" i="93"/>
  <c r="N454" i="94"/>
  <c r="N454" i="93"/>
  <c r="O706" i="94"/>
  <c r="O706" i="93"/>
  <c r="N734" i="93"/>
  <c r="N734" i="94"/>
  <c r="N834" i="93"/>
  <c r="N834" i="94"/>
  <c r="N264" i="91"/>
  <c r="N264" i="92"/>
  <c r="N540" i="92"/>
  <c r="N540" i="91"/>
  <c r="N604" i="92"/>
  <c r="N604" i="91"/>
  <c r="L876" i="92"/>
  <c r="L876" i="91"/>
  <c r="N940" i="92"/>
  <c r="N940" i="91"/>
  <c r="M987" i="93"/>
  <c r="M987" i="94"/>
  <c r="N79" i="93"/>
  <c r="N79" i="94"/>
  <c r="N87" i="94"/>
  <c r="N87" i="93"/>
  <c r="L127" i="94"/>
  <c r="L127" i="93"/>
  <c r="N147" i="93"/>
  <c r="N147" i="94"/>
  <c r="N183" i="93"/>
  <c r="N183" i="94"/>
  <c r="O327" i="94"/>
  <c r="O327" i="93"/>
  <c r="N583" i="93"/>
  <c r="N583" i="94"/>
  <c r="L755" i="93"/>
  <c r="L755" i="94"/>
  <c r="N867" i="93"/>
  <c r="N867" i="94"/>
  <c r="O109" i="92"/>
  <c r="O109" i="91"/>
  <c r="M309" i="91"/>
  <c r="M309" i="92"/>
  <c r="M461" i="92"/>
  <c r="M461" i="91"/>
  <c r="N521" i="91"/>
  <c r="N521" i="92"/>
  <c r="N585" i="91"/>
  <c r="N585" i="92"/>
  <c r="M785" i="92"/>
  <c r="M785" i="91"/>
  <c r="O873" i="91"/>
  <c r="O873" i="92"/>
  <c r="N969" i="92"/>
  <c r="N969" i="91"/>
  <c r="O550" i="93"/>
  <c r="O550" i="94"/>
  <c r="K755" i="93"/>
  <c r="K755" i="94"/>
  <c r="K707" i="94"/>
  <c r="K707" i="93"/>
  <c r="O660" i="93"/>
  <c r="O660" i="94"/>
  <c r="O109" i="93"/>
  <c r="O109" i="94"/>
  <c r="O962" i="92"/>
  <c r="O962" i="91"/>
  <c r="M950" i="91"/>
  <c r="M950" i="92"/>
  <c r="M519" i="91"/>
  <c r="M519" i="92"/>
  <c r="M134" i="91"/>
  <c r="M134" i="92"/>
  <c r="K987" i="93"/>
  <c r="K987" i="94"/>
  <c r="O544" i="94"/>
  <c r="O544" i="93"/>
  <c r="O392" i="94"/>
  <c r="O392" i="93"/>
  <c r="O686" i="91"/>
  <c r="O686" i="92"/>
  <c r="O670" i="92"/>
  <c r="O670" i="91"/>
  <c r="M622" i="91"/>
  <c r="M622" i="92"/>
  <c r="O566" i="92"/>
  <c r="O566" i="91"/>
  <c r="K464" i="91"/>
  <c r="K464" i="92"/>
  <c r="O374" i="91"/>
  <c r="O374" i="92"/>
  <c r="K309" i="93"/>
  <c r="K309" i="94"/>
  <c r="K773" i="94"/>
  <c r="K773" i="93"/>
  <c r="K321" i="93"/>
  <c r="K321" i="94"/>
  <c r="K687" i="92"/>
  <c r="K687" i="91"/>
  <c r="P463" i="91"/>
  <c r="P463" i="92"/>
  <c r="K463" i="91"/>
  <c r="K463" i="92"/>
  <c r="K153" i="93"/>
  <c r="K153" i="94"/>
  <c r="P620" i="91"/>
  <c r="P620" i="92"/>
  <c r="K544" i="94"/>
  <c r="K544" i="93"/>
  <c r="K834" i="93"/>
  <c r="K834" i="94"/>
  <c r="K624" i="93"/>
  <c r="K624" i="94"/>
  <c r="K421" i="93"/>
  <c r="K421" i="94"/>
  <c r="K109" i="93"/>
  <c r="K109" i="94"/>
  <c r="O944" i="92"/>
  <c r="O944" i="91"/>
  <c r="K627" i="92"/>
  <c r="K627" i="91"/>
  <c r="K418" i="94"/>
  <c r="K418" i="93"/>
  <c r="K356" i="91"/>
  <c r="K356" i="92"/>
  <c r="K940" i="92"/>
  <c r="K940" i="91"/>
  <c r="K734" i="93"/>
  <c r="K734" i="94"/>
  <c r="K252" i="91"/>
  <c r="K252" i="92"/>
  <c r="K585" i="91"/>
  <c r="K585" i="92"/>
  <c r="O617" i="94"/>
  <c r="O617" i="93"/>
  <c r="K262" i="94"/>
  <c r="K262" i="93"/>
  <c r="O545" i="94"/>
  <c r="O545" i="93"/>
  <c r="M347" i="92"/>
  <c r="M347" i="91"/>
  <c r="P109" i="93"/>
  <c r="P109" i="94"/>
  <c r="K785" i="92"/>
  <c r="K785" i="91"/>
  <c r="M734" i="93"/>
  <c r="M734" i="94"/>
  <c r="K706" i="94"/>
  <c r="K706" i="93"/>
  <c r="K392" i="94"/>
  <c r="K392" i="93"/>
  <c r="K128" i="93"/>
  <c r="K128" i="94"/>
  <c r="M944" i="92"/>
  <c r="M944" i="91"/>
  <c r="M520" i="92"/>
  <c r="M520" i="91"/>
  <c r="K374" i="91"/>
  <c r="K374" i="92"/>
  <c r="P316" i="93"/>
  <c r="P316" i="94"/>
  <c r="P363" i="92"/>
  <c r="P363" i="91"/>
  <c r="M820" i="93"/>
  <c r="M820" i="94"/>
  <c r="M769" i="94"/>
  <c r="M769" i="93"/>
  <c r="K327" i="94"/>
  <c r="K327" i="93"/>
  <c r="M309" i="93"/>
  <c r="M309" i="94"/>
  <c r="K147" i="93"/>
  <c r="K147" i="94"/>
  <c r="K87" i="94"/>
  <c r="K87" i="93"/>
  <c r="M969" i="92"/>
  <c r="M969" i="91"/>
  <c r="M721" i="92"/>
  <c r="M721" i="91"/>
  <c r="K79" i="93"/>
  <c r="K79" i="94"/>
  <c r="M511" i="94"/>
  <c r="M511" i="93"/>
  <c r="M743" i="93"/>
  <c r="M743" i="94"/>
  <c r="M755" i="93"/>
  <c r="M755" i="94"/>
  <c r="L775" i="93"/>
  <c r="L775" i="94"/>
  <c r="N70" i="94"/>
  <c r="N70" i="93"/>
  <c r="N122" i="93"/>
  <c r="N122" i="94"/>
  <c r="L214" i="94"/>
  <c r="L214" i="93"/>
  <c r="N218" i="93"/>
  <c r="N218" i="94"/>
  <c r="L226" i="93"/>
  <c r="L226" i="94"/>
  <c r="L250" i="93"/>
  <c r="L250" i="94"/>
  <c r="L386" i="93"/>
  <c r="L386" i="94"/>
  <c r="L410" i="94"/>
  <c r="L410" i="93"/>
  <c r="N418" i="94"/>
  <c r="N418" i="93"/>
  <c r="O454" i="94"/>
  <c r="O454" i="93"/>
  <c r="L682" i="94"/>
  <c r="L682" i="93"/>
  <c r="L722" i="93"/>
  <c r="L722" i="94"/>
  <c r="L746" i="94"/>
  <c r="L746" i="93"/>
  <c r="L356" i="91"/>
  <c r="L356" i="92"/>
  <c r="N464" i="91"/>
  <c r="N464" i="92"/>
  <c r="L520" i="92"/>
  <c r="L520" i="91"/>
  <c r="L620" i="91"/>
  <c r="L620" i="92"/>
  <c r="L852" i="92"/>
  <c r="L852" i="91"/>
  <c r="N876" i="92"/>
  <c r="N876" i="91"/>
  <c r="L944" i="92"/>
  <c r="L944" i="91"/>
  <c r="M87" i="94"/>
  <c r="M87" i="93"/>
  <c r="M147" i="93"/>
  <c r="M147" i="94"/>
  <c r="O79" i="93"/>
  <c r="O79" i="94"/>
  <c r="N127" i="94"/>
  <c r="N127" i="93"/>
  <c r="O147" i="93"/>
  <c r="O147" i="94"/>
  <c r="L395" i="93"/>
  <c r="L395" i="94"/>
  <c r="N511" i="94"/>
  <c r="N511" i="93"/>
  <c r="L559" i="93"/>
  <c r="L559" i="94"/>
  <c r="L583" i="93"/>
  <c r="L583" i="94"/>
  <c r="O867" i="93"/>
  <c r="O867" i="94"/>
  <c r="N987" i="93"/>
  <c r="N987" i="94"/>
  <c r="L109" i="92"/>
  <c r="L109" i="91"/>
  <c r="L177" i="91"/>
  <c r="L177" i="92"/>
  <c r="N309" i="91"/>
  <c r="N309" i="92"/>
  <c r="N461" i="92"/>
  <c r="N461" i="91"/>
  <c r="L521" i="91"/>
  <c r="L521" i="92"/>
  <c r="L721" i="92"/>
  <c r="L721" i="91"/>
  <c r="L873" i="91"/>
  <c r="L873" i="92"/>
  <c r="M864" i="93"/>
  <c r="M864" i="94"/>
  <c r="K70" i="94"/>
  <c r="K70" i="93"/>
  <c r="M962" i="92"/>
  <c r="M962" i="91"/>
  <c r="K944" i="92"/>
  <c r="K944" i="91"/>
  <c r="K852" i="92"/>
  <c r="K852" i="91"/>
  <c r="K461" i="92"/>
  <c r="K461" i="91"/>
  <c r="O442" i="91"/>
  <c r="O442" i="92"/>
  <c r="O812" i="94"/>
  <c r="O812" i="93"/>
  <c r="M392" i="94"/>
  <c r="M392" i="93"/>
  <c r="O329" i="94"/>
  <c r="O329" i="93"/>
  <c r="O966" i="92"/>
  <c r="O966" i="91"/>
  <c r="M686" i="91"/>
  <c r="M686" i="92"/>
  <c r="M670" i="92"/>
  <c r="M670" i="91"/>
  <c r="M566" i="92"/>
  <c r="M566" i="91"/>
  <c r="K520" i="92"/>
  <c r="K520" i="91"/>
  <c r="M374" i="91"/>
  <c r="M374" i="92"/>
  <c r="K660" i="93"/>
  <c r="K660" i="94"/>
  <c r="K688" i="93"/>
  <c r="K688" i="94"/>
  <c r="K429" i="94"/>
  <c r="K429" i="93"/>
  <c r="K820" i="93"/>
  <c r="K820" i="94"/>
  <c r="K512" i="93"/>
  <c r="K512" i="94"/>
  <c r="K329" i="94"/>
  <c r="K329" i="93"/>
  <c r="K556" i="94"/>
  <c r="K556" i="93"/>
  <c r="K226" i="93"/>
  <c r="K226" i="94"/>
  <c r="O386" i="93"/>
  <c r="O386" i="94"/>
  <c r="O464" i="91"/>
  <c r="O464" i="92"/>
  <c r="O520" i="92"/>
  <c r="O520" i="91"/>
  <c r="O347" i="92"/>
  <c r="O347" i="91"/>
  <c r="O127" i="92"/>
  <c r="O127" i="91"/>
  <c r="O254" i="94"/>
  <c r="O254" i="93"/>
  <c r="O521" i="91"/>
  <c r="O521" i="92"/>
  <c r="O410" i="94"/>
  <c r="O410" i="93"/>
  <c r="M746" i="94"/>
  <c r="M746" i="93"/>
  <c r="K682" i="94"/>
  <c r="K682" i="93"/>
  <c r="K454" i="94"/>
  <c r="K454" i="93"/>
  <c r="M262" i="94"/>
  <c r="M262" i="93"/>
  <c r="M254" i="94"/>
  <c r="M254" i="93"/>
  <c r="M214" i="94"/>
  <c r="M214" i="93"/>
  <c r="M70" i="94"/>
  <c r="M70" i="93"/>
  <c r="K966" i="92"/>
  <c r="K966" i="91"/>
  <c r="K950" i="91"/>
  <c r="K950" i="92"/>
  <c r="K726" i="91"/>
  <c r="K726" i="92"/>
  <c r="K686" i="91"/>
  <c r="K686" i="92"/>
  <c r="K670" i="92"/>
  <c r="K670" i="91"/>
  <c r="K622" i="91"/>
  <c r="K622" i="92"/>
  <c r="K566" i="92"/>
  <c r="K566" i="91"/>
  <c r="K518" i="91"/>
  <c r="K518" i="92"/>
  <c r="K414" i="91"/>
  <c r="K414" i="92"/>
  <c r="M264" i="91"/>
  <c r="M264" i="92"/>
  <c r="P650" i="91"/>
  <c r="P650" i="92"/>
  <c r="P622" i="91"/>
  <c r="P622" i="92"/>
  <c r="P327" i="94"/>
  <c r="P327" i="93"/>
  <c r="P414" i="91"/>
  <c r="P414" i="92"/>
  <c r="P153" i="93"/>
  <c r="P153" i="94"/>
  <c r="M79" i="93"/>
  <c r="M79" i="94"/>
  <c r="M395" i="93"/>
  <c r="M395" i="94"/>
  <c r="N559" i="93"/>
  <c r="N559" i="94"/>
  <c r="N707" i="94"/>
  <c r="N707" i="93"/>
  <c r="N755" i="93"/>
  <c r="N755" i="94"/>
  <c r="M775" i="93"/>
  <c r="M775" i="94"/>
  <c r="M550" i="93"/>
  <c r="M550" i="94"/>
  <c r="M454" i="94"/>
  <c r="M454" i="93"/>
  <c r="O122" i="93"/>
  <c r="O122" i="94"/>
  <c r="N214" i="94"/>
  <c r="N214" i="93"/>
  <c r="N226" i="93"/>
  <c r="N226" i="94"/>
  <c r="N250" i="93"/>
  <c r="N250" i="94"/>
  <c r="L418" i="94"/>
  <c r="L418" i="93"/>
  <c r="L550" i="93"/>
  <c r="L550" i="94"/>
  <c r="N682" i="94"/>
  <c r="N682" i="93"/>
  <c r="L706" i="94"/>
  <c r="L706" i="93"/>
  <c r="N722" i="93"/>
  <c r="N722" i="94"/>
  <c r="N746" i="94"/>
  <c r="N746" i="93"/>
  <c r="L252" i="91"/>
  <c r="L252" i="92"/>
  <c r="N356" i="91"/>
  <c r="N356" i="92"/>
  <c r="L464" i="91"/>
  <c r="L464" i="92"/>
  <c r="N520" i="92"/>
  <c r="N520" i="91"/>
  <c r="N620" i="91"/>
  <c r="N620" i="92"/>
  <c r="N852" i="92"/>
  <c r="N852" i="91"/>
  <c r="N944" i="92"/>
  <c r="N944" i="91"/>
  <c r="M867" i="93"/>
  <c r="M867" i="94"/>
  <c r="M127" i="94"/>
  <c r="M127" i="93"/>
  <c r="L79" i="93"/>
  <c r="L79" i="94"/>
  <c r="O87" i="94"/>
  <c r="O87" i="93"/>
  <c r="O127" i="94"/>
  <c r="O127" i="93"/>
  <c r="O183" i="93"/>
  <c r="O183" i="94"/>
  <c r="L327" i="94"/>
  <c r="L327" i="93"/>
  <c r="N395" i="93"/>
  <c r="N395" i="94"/>
  <c r="O511" i="94"/>
  <c r="O511" i="93"/>
  <c r="M559" i="93"/>
  <c r="M559" i="94"/>
  <c r="L707" i="94"/>
  <c r="L707" i="93"/>
  <c r="L867" i="93"/>
  <c r="L867" i="94"/>
  <c r="O987" i="93"/>
  <c r="O987" i="94"/>
  <c r="M109" i="92"/>
  <c r="M109" i="91"/>
  <c r="N177" i="91"/>
  <c r="N177" i="92"/>
  <c r="O309" i="91"/>
  <c r="O309" i="92"/>
  <c r="O461" i="92"/>
  <c r="O461" i="91"/>
  <c r="M521" i="91"/>
  <c r="M521" i="92"/>
  <c r="L585" i="91"/>
  <c r="L585" i="92"/>
  <c r="N721" i="92"/>
  <c r="N721" i="91"/>
  <c r="N785" i="92"/>
  <c r="N785" i="91"/>
  <c r="M873" i="91"/>
  <c r="M873" i="92"/>
  <c r="O669" i="93"/>
  <c r="O669" i="94"/>
  <c r="O650" i="91"/>
  <c r="O650" i="92"/>
  <c r="O262" i="91"/>
  <c r="O262" i="92"/>
  <c r="O820" i="93"/>
  <c r="O820" i="94"/>
  <c r="O556" i="94"/>
  <c r="O556" i="93"/>
  <c r="M966" i="92"/>
  <c r="M966" i="91"/>
  <c r="K410" i="94"/>
  <c r="K410" i="93"/>
  <c r="O121" i="93"/>
  <c r="O121" i="94"/>
  <c r="K876" i="92"/>
  <c r="K876" i="91"/>
  <c r="K721" i="92"/>
  <c r="K721" i="91"/>
  <c r="O316" i="93"/>
  <c r="O316" i="94"/>
  <c r="K254" i="94"/>
  <c r="K254" i="93"/>
  <c r="K214" i="94"/>
  <c r="K214" i="93"/>
  <c r="M771" i="92"/>
  <c r="M771" i="91"/>
  <c r="L429" i="94"/>
  <c r="L429" i="93"/>
  <c r="L637" i="93"/>
  <c r="L637" i="94"/>
  <c r="O741" i="93"/>
  <c r="O741" i="94"/>
  <c r="L773" i="94"/>
  <c r="L773" i="93"/>
  <c r="K309" i="91"/>
  <c r="K309" i="92"/>
  <c r="L545" i="94"/>
  <c r="L545" i="93"/>
  <c r="O625" i="93"/>
  <c r="O625" i="94"/>
  <c r="L669" i="93"/>
  <c r="L669" i="94"/>
  <c r="L755" i="92"/>
  <c r="L755" i="91"/>
  <c r="N442" i="91"/>
  <c r="N442" i="92"/>
  <c r="N518" i="91"/>
  <c r="N518" i="92"/>
  <c r="L650" i="91"/>
  <c r="L650" i="92"/>
  <c r="N670" i="92"/>
  <c r="N670" i="91"/>
  <c r="N686" i="91"/>
  <c r="N686" i="92"/>
  <c r="L962" i="92"/>
  <c r="L962" i="91"/>
  <c r="L617" i="94"/>
  <c r="L617" i="93"/>
  <c r="M127" i="92"/>
  <c r="M127" i="91"/>
  <c r="O363" i="92"/>
  <c r="O363" i="91"/>
  <c r="L423" i="91"/>
  <c r="L423" i="92"/>
  <c r="L459" i="91"/>
  <c r="L459" i="92"/>
  <c r="L940" i="92"/>
  <c r="L940" i="91"/>
  <c r="L121" i="93"/>
  <c r="L121" i="94"/>
  <c r="L153" i="93"/>
  <c r="L153" i="94"/>
  <c r="L122" i="93"/>
  <c r="L122" i="94"/>
  <c r="N109" i="93"/>
  <c r="N109" i="94"/>
  <c r="N429" i="94"/>
  <c r="N429" i="93"/>
  <c r="N637" i="93"/>
  <c r="N637" i="94"/>
  <c r="N669" i="93"/>
  <c r="N669" i="94"/>
  <c r="N769" i="94"/>
  <c r="N769" i="93"/>
  <c r="N512" i="93"/>
  <c r="N512" i="94"/>
  <c r="N544" i="94"/>
  <c r="N544" i="93"/>
  <c r="N624" i="93"/>
  <c r="N624" i="94"/>
  <c r="N688" i="93"/>
  <c r="N688" i="94"/>
  <c r="N864" i="93"/>
  <c r="N864" i="94"/>
  <c r="N347" i="92"/>
  <c r="N347" i="91"/>
  <c r="N363" i="92"/>
  <c r="N363" i="91"/>
  <c r="N459" i="91"/>
  <c r="N459" i="92"/>
  <c r="N811" i="91"/>
  <c r="N811" i="92"/>
  <c r="L392" i="94"/>
  <c r="L392" i="93"/>
  <c r="K867" i="93"/>
  <c r="K867" i="94"/>
  <c r="K775" i="93"/>
  <c r="K775" i="94"/>
  <c r="O153" i="93"/>
  <c r="O153" i="94"/>
  <c r="M316" i="93"/>
  <c r="M316" i="94"/>
  <c r="O300" i="93"/>
  <c r="O300" i="94"/>
  <c r="O212" i="93"/>
  <c r="O212" i="94"/>
  <c r="O518" i="91"/>
  <c r="O518" i="92"/>
  <c r="O414" i="91"/>
  <c r="O414" i="92"/>
  <c r="M153" i="93"/>
  <c r="M153" i="94"/>
  <c r="O309" i="93"/>
  <c r="O309" i="94"/>
  <c r="L741" i="93"/>
  <c r="L741" i="94"/>
  <c r="O769" i="94"/>
  <c r="O769" i="93"/>
  <c r="O519" i="91"/>
  <c r="O519" i="92"/>
  <c r="L627" i="92"/>
  <c r="L627" i="91"/>
  <c r="L811" i="91"/>
  <c r="L811" i="92"/>
  <c r="L421" i="93"/>
  <c r="L421" i="94"/>
  <c r="L625" i="93"/>
  <c r="L625" i="94"/>
  <c r="O771" i="92"/>
  <c r="O771" i="91"/>
  <c r="L134" i="91"/>
  <c r="L134" i="92"/>
  <c r="L262" i="91"/>
  <c r="L262" i="92"/>
  <c r="L338" i="92"/>
  <c r="L338" i="91"/>
  <c r="L374" i="91"/>
  <c r="L374" i="92"/>
  <c r="N414" i="91"/>
  <c r="N414" i="92"/>
  <c r="L538" i="91"/>
  <c r="L538" i="92"/>
  <c r="L566" i="92"/>
  <c r="L566" i="91"/>
  <c r="L622" i="91"/>
  <c r="L622" i="92"/>
  <c r="L726" i="91"/>
  <c r="L726" i="92"/>
  <c r="L950" i="91"/>
  <c r="L950" i="92"/>
  <c r="L966" i="92"/>
  <c r="L966" i="91"/>
  <c r="L363" i="92"/>
  <c r="L363" i="91"/>
  <c r="L127" i="92"/>
  <c r="L127" i="91"/>
  <c r="L347" i="92"/>
  <c r="L347" i="91"/>
  <c r="M423" i="91"/>
  <c r="M423" i="92"/>
  <c r="L463" i="91"/>
  <c r="L463" i="92"/>
  <c r="L109" i="93"/>
  <c r="L109" i="94"/>
  <c r="N321" i="93"/>
  <c r="N321" i="94"/>
  <c r="N369" i="93"/>
  <c r="N369" i="94"/>
  <c r="N545" i="94"/>
  <c r="N545" i="93"/>
  <c r="N625" i="93"/>
  <c r="N625" i="94"/>
  <c r="N773" i="94"/>
  <c r="N773" i="93"/>
  <c r="N212" i="93"/>
  <c r="N212" i="94"/>
  <c r="N452" i="94"/>
  <c r="N452" i="93"/>
  <c r="N660" i="93"/>
  <c r="N660" i="94"/>
  <c r="N820" i="93"/>
  <c r="N820" i="94"/>
  <c r="N127" i="92"/>
  <c r="N127" i="91"/>
  <c r="N463" i="91"/>
  <c r="N463" i="92"/>
  <c r="N687" i="92"/>
  <c r="N687" i="91"/>
  <c r="L220" i="94"/>
  <c r="L220" i="93"/>
  <c r="L300" i="93"/>
  <c r="L300" i="94"/>
  <c r="L316" i="93"/>
  <c r="L316" i="94"/>
  <c r="L556" i="94"/>
  <c r="L556" i="93"/>
  <c r="L812" i="94"/>
  <c r="L812" i="93"/>
  <c r="M442" i="91"/>
  <c r="M442" i="92"/>
  <c r="O864" i="93"/>
  <c r="O864" i="94"/>
  <c r="O128" i="93"/>
  <c r="O128" i="94"/>
  <c r="O726" i="91"/>
  <c r="O726" i="92"/>
  <c r="O538" i="91"/>
  <c r="O538" i="92"/>
  <c r="O624" i="93"/>
  <c r="O624" i="94"/>
  <c r="K583" i="93"/>
  <c r="K583" i="94"/>
  <c r="M300" i="93"/>
  <c r="M300" i="94"/>
  <c r="O220" i="94"/>
  <c r="O220" i="93"/>
  <c r="M212" i="93"/>
  <c r="M212" i="94"/>
  <c r="O620" i="91"/>
  <c r="O620" i="92"/>
  <c r="K604" i="92"/>
  <c r="K604" i="91"/>
  <c r="M518" i="91"/>
  <c r="M518" i="92"/>
  <c r="M414" i="91"/>
  <c r="M414" i="92"/>
  <c r="K395" i="93"/>
  <c r="K395" i="94"/>
  <c r="K873" i="91"/>
  <c r="K873" i="92"/>
  <c r="L309" i="93"/>
  <c r="L309" i="94"/>
  <c r="M321" i="93"/>
  <c r="M321" i="94"/>
  <c r="L329" i="94"/>
  <c r="L329" i="93"/>
  <c r="O693" i="94"/>
  <c r="O693" i="93"/>
  <c r="L769" i="94"/>
  <c r="L769" i="93"/>
  <c r="L519" i="91"/>
  <c r="L519" i="92"/>
  <c r="O421" i="93"/>
  <c r="O421" i="94"/>
  <c r="L687" i="92"/>
  <c r="L687" i="91"/>
  <c r="L771" i="92"/>
  <c r="L771" i="91"/>
  <c r="N134" i="91"/>
  <c r="N134" i="92"/>
  <c r="N262" i="91"/>
  <c r="N262" i="92"/>
  <c r="N338" i="92"/>
  <c r="N338" i="91"/>
  <c r="N374" i="91"/>
  <c r="N374" i="92"/>
  <c r="L414" i="91"/>
  <c r="L414" i="92"/>
  <c r="N538" i="91"/>
  <c r="N538" i="92"/>
  <c r="N566" i="92"/>
  <c r="N566" i="91"/>
  <c r="N622" i="91"/>
  <c r="N622" i="92"/>
  <c r="N726" i="91"/>
  <c r="N726" i="92"/>
  <c r="N950" i="91"/>
  <c r="N950" i="92"/>
  <c r="N966" i="92"/>
  <c r="N966" i="91"/>
  <c r="O369" i="93"/>
  <c r="O369" i="94"/>
  <c r="N309" i="93"/>
  <c r="N309" i="94"/>
  <c r="N421" i="93"/>
  <c r="N421" i="94"/>
  <c r="N693" i="94"/>
  <c r="N693" i="93"/>
  <c r="N741" i="93"/>
  <c r="N741" i="94"/>
  <c r="N392" i="94"/>
  <c r="N392" i="93"/>
  <c r="M660" i="93"/>
  <c r="M660" i="94"/>
  <c r="N627" i="92"/>
  <c r="N627" i="91"/>
  <c r="N755" i="92"/>
  <c r="N755" i="91"/>
  <c r="N771" i="92"/>
  <c r="N771" i="91"/>
  <c r="L128" i="93"/>
  <c r="L128" i="94"/>
  <c r="L512" i="93"/>
  <c r="L512" i="94"/>
  <c r="L544" i="94"/>
  <c r="L544" i="93"/>
  <c r="L624" i="93"/>
  <c r="L624" i="94"/>
  <c r="L688" i="93"/>
  <c r="L688" i="94"/>
  <c r="L864" i="93"/>
  <c r="L864" i="94"/>
  <c r="M177" i="91"/>
  <c r="M177" i="92"/>
  <c r="M338" i="92"/>
  <c r="M338" i="91"/>
  <c r="O688" i="93"/>
  <c r="O688" i="94"/>
  <c r="M128" i="93"/>
  <c r="M128" i="94"/>
  <c r="M726" i="91"/>
  <c r="M726" i="92"/>
  <c r="M538" i="91"/>
  <c r="M538" i="92"/>
  <c r="O338" i="92"/>
  <c r="O338" i="91"/>
  <c r="O512" i="93"/>
  <c r="O512" i="94"/>
  <c r="O452" i="94"/>
  <c r="O452" i="93"/>
  <c r="M220" i="94"/>
  <c r="M220" i="93"/>
  <c r="K559" i="93"/>
  <c r="K559" i="94"/>
  <c r="L321" i="93"/>
  <c r="L321" i="94"/>
  <c r="O429" i="94"/>
  <c r="O429" i="93"/>
  <c r="M637" i="93"/>
  <c r="M637" i="94"/>
  <c r="L693" i="94"/>
  <c r="L693" i="93"/>
  <c r="O773" i="94"/>
  <c r="O773" i="93"/>
  <c r="O755" i="92"/>
  <c r="O755" i="91"/>
  <c r="K109" i="92"/>
  <c r="K109" i="91"/>
  <c r="L442" i="91"/>
  <c r="L442" i="92"/>
  <c r="L518" i="91"/>
  <c r="L518" i="92"/>
  <c r="N650" i="91"/>
  <c r="N650" i="92"/>
  <c r="L670" i="92"/>
  <c r="L670" i="91"/>
  <c r="L686" i="91"/>
  <c r="L686" i="92"/>
  <c r="N962" i="92"/>
  <c r="N962" i="91"/>
  <c r="L369" i="93"/>
  <c r="L369" i="94"/>
  <c r="K122" i="93"/>
  <c r="K122" i="94"/>
  <c r="N121" i="93"/>
  <c r="N121" i="94"/>
  <c r="N153" i="93"/>
  <c r="N153" i="94"/>
  <c r="N329" i="94"/>
  <c r="N329" i="93"/>
  <c r="N617" i="94"/>
  <c r="N617" i="93"/>
  <c r="N128" i="93"/>
  <c r="N128" i="94"/>
  <c r="N220" i="94"/>
  <c r="N220" i="93"/>
  <c r="N300" i="93"/>
  <c r="N300" i="94"/>
  <c r="N316" i="93"/>
  <c r="N316" i="94"/>
  <c r="N556" i="94"/>
  <c r="N556" i="93"/>
  <c r="N812" i="94"/>
  <c r="N812" i="93"/>
  <c r="N423" i="91"/>
  <c r="N423" i="92"/>
  <c r="N519" i="91"/>
  <c r="N519" i="92"/>
  <c r="L212" i="93"/>
  <c r="L212" i="94"/>
  <c r="L452" i="94"/>
  <c r="L452" i="93"/>
  <c r="L660" i="93"/>
  <c r="L660" i="94"/>
  <c r="L820" i="93"/>
  <c r="L820" i="94"/>
  <c r="L60" i="43"/>
  <c r="P649" i="94"/>
  <c r="P649" i="93"/>
  <c r="K695" i="91"/>
  <c r="K695" i="92"/>
  <c r="O247" i="92"/>
  <c r="O247" i="91"/>
  <c r="K524" i="93"/>
  <c r="K524" i="94"/>
  <c r="K560" i="93"/>
  <c r="K560" i="94"/>
  <c r="K896" i="94"/>
  <c r="K896" i="93"/>
  <c r="P652" i="91"/>
  <c r="P652" i="92"/>
  <c r="K929" i="93"/>
  <c r="K929" i="94"/>
  <c r="K524" i="91"/>
  <c r="K524" i="92"/>
  <c r="K511" i="92"/>
  <c r="K511" i="91"/>
  <c r="K291" i="92"/>
  <c r="K291" i="91"/>
  <c r="O695" i="91"/>
  <c r="O695" i="92"/>
  <c r="K691" i="91"/>
  <c r="K691" i="92"/>
  <c r="K557" i="94"/>
  <c r="K557" i="93"/>
  <c r="K535" i="92"/>
  <c r="K535" i="91"/>
  <c r="K427" i="92"/>
  <c r="K427" i="91"/>
  <c r="P675" i="92"/>
  <c r="P675" i="91"/>
  <c r="K935" i="92"/>
  <c r="K935" i="91"/>
  <c r="K792" i="94"/>
  <c r="K792" i="93"/>
  <c r="K601" i="91"/>
  <c r="K601" i="92"/>
  <c r="K572" i="94"/>
  <c r="K572" i="93"/>
  <c r="K862" i="94"/>
  <c r="K862" i="93"/>
  <c r="K548" i="93"/>
  <c r="K548" i="94"/>
  <c r="K850" i="94"/>
  <c r="K850" i="93"/>
  <c r="O511" i="92"/>
  <c r="O511" i="91"/>
  <c r="K887" i="92"/>
  <c r="K887" i="91"/>
  <c r="O395" i="91"/>
  <c r="O395" i="92"/>
  <c r="K659" i="91"/>
  <c r="K659" i="92"/>
  <c r="K131" i="92"/>
  <c r="K131" i="91"/>
  <c r="K551" i="91"/>
  <c r="K551" i="92"/>
  <c r="K137" i="93"/>
  <c r="K137" i="94"/>
  <c r="K745" i="94"/>
  <c r="K745" i="93"/>
  <c r="K587" i="91"/>
  <c r="K587" i="92"/>
  <c r="P524" i="91"/>
  <c r="P524" i="92"/>
  <c r="K652" i="91"/>
  <c r="K652" i="92"/>
  <c r="K460" i="94"/>
  <c r="K460" i="93"/>
  <c r="K818" i="94"/>
  <c r="K818" i="93"/>
  <c r="O181" i="92"/>
  <c r="O181" i="91"/>
  <c r="K247" i="92"/>
  <c r="K247" i="91"/>
  <c r="K879" i="92"/>
  <c r="K879" i="91"/>
  <c r="O887" i="92"/>
  <c r="O887" i="91"/>
  <c r="K395" i="91"/>
  <c r="K395" i="92"/>
  <c r="O659" i="91"/>
  <c r="O659" i="92"/>
  <c r="K595" i="91"/>
  <c r="K595" i="92"/>
  <c r="K407" i="92"/>
  <c r="K407" i="91"/>
  <c r="K675" i="92"/>
  <c r="K675" i="91"/>
  <c r="K440" i="94"/>
  <c r="K440" i="93"/>
  <c r="K857" i="93"/>
  <c r="K857" i="94"/>
  <c r="K161" i="93"/>
  <c r="K161" i="94"/>
  <c r="K425" i="94"/>
  <c r="K425" i="93"/>
  <c r="K980" i="91"/>
  <c r="K980" i="92"/>
  <c r="K661" i="93"/>
  <c r="K661" i="94"/>
  <c r="K884" i="94"/>
  <c r="K884" i="93"/>
  <c r="K665" i="93"/>
  <c r="K665" i="94"/>
  <c r="K672" i="93"/>
  <c r="K672" i="94"/>
  <c r="P931" i="93"/>
  <c r="P931" i="94"/>
  <c r="P967" i="93"/>
  <c r="P967" i="94"/>
  <c r="K730" i="94"/>
  <c r="K730" i="93"/>
  <c r="O841" i="91"/>
  <c r="O841" i="92"/>
  <c r="O88" i="91"/>
  <c r="O88" i="92"/>
  <c r="K428" i="91"/>
  <c r="K428" i="92"/>
  <c r="K621" i="91"/>
  <c r="K621" i="92"/>
  <c r="K559" i="91"/>
  <c r="K559" i="92"/>
  <c r="O118" i="93"/>
  <c r="O118" i="94"/>
  <c r="O308" i="92"/>
  <c r="O308" i="91"/>
  <c r="O528" i="92"/>
  <c r="O528" i="91"/>
  <c r="O632" i="91"/>
  <c r="O632" i="92"/>
  <c r="O383" i="92"/>
  <c r="O383" i="91"/>
  <c r="K311" i="91"/>
  <c r="K311" i="92"/>
  <c r="O984" i="91"/>
  <c r="O984" i="92"/>
  <c r="O465" i="92"/>
  <c r="O465" i="91"/>
  <c r="K508" i="91"/>
  <c r="K508" i="92"/>
  <c r="M695" i="91"/>
  <c r="M695" i="92"/>
  <c r="M247" i="92"/>
  <c r="M247" i="91"/>
  <c r="O952" i="92"/>
  <c r="O952" i="91"/>
  <c r="O737" i="92"/>
  <c r="O737" i="91"/>
  <c r="K186" i="93"/>
  <c r="K186" i="94"/>
  <c r="K963" i="92"/>
  <c r="K963" i="91"/>
  <c r="P494" i="94"/>
  <c r="P494" i="93"/>
  <c r="P602" i="93"/>
  <c r="P602" i="94"/>
  <c r="M659" i="91"/>
  <c r="M659" i="92"/>
  <c r="O425" i="94"/>
  <c r="O425" i="93"/>
  <c r="M887" i="92"/>
  <c r="M887" i="91"/>
  <c r="P614" i="93"/>
  <c r="P614" i="94"/>
  <c r="M427" i="92"/>
  <c r="M427" i="91"/>
  <c r="O675" i="92"/>
  <c r="O675" i="91"/>
  <c r="M311" i="91"/>
  <c r="M311" i="92"/>
  <c r="K334" i="94"/>
  <c r="K334" i="93"/>
  <c r="K854" i="94"/>
  <c r="K854" i="93"/>
  <c r="M559" i="91"/>
  <c r="M559" i="92"/>
  <c r="P901" i="12"/>
  <c r="M935" i="92"/>
  <c r="M935" i="91"/>
  <c r="K953" i="92"/>
  <c r="K953" i="91"/>
  <c r="M738" i="94"/>
  <c r="M738" i="93"/>
  <c r="M642" i="93"/>
  <c r="M642" i="94"/>
  <c r="M434" i="94"/>
  <c r="M434" i="93"/>
  <c r="M306" i="94"/>
  <c r="M306" i="93"/>
  <c r="M186" i="93"/>
  <c r="M186" i="94"/>
  <c r="M130" i="93"/>
  <c r="M130" i="94"/>
  <c r="M90" i="93"/>
  <c r="M90" i="94"/>
  <c r="M82" i="93"/>
  <c r="M82" i="94"/>
  <c r="K970" i="91"/>
  <c r="K970" i="92"/>
  <c r="K858" i="91"/>
  <c r="K858" i="92"/>
  <c r="K818" i="92"/>
  <c r="K818" i="91"/>
  <c r="K794" i="91"/>
  <c r="K794" i="92"/>
  <c r="K570" i="91"/>
  <c r="K570" i="92"/>
  <c r="K490" i="91"/>
  <c r="K490" i="92"/>
  <c r="K462" i="91"/>
  <c r="K462" i="92"/>
  <c r="M344" i="92"/>
  <c r="M344" i="91"/>
  <c r="K334" i="92"/>
  <c r="K334" i="91"/>
  <c r="M324" i="91"/>
  <c r="M324" i="92"/>
  <c r="K302" i="91"/>
  <c r="K302" i="92"/>
  <c r="M88" i="91"/>
  <c r="M88" i="92"/>
  <c r="P530" i="93"/>
  <c r="P530" i="94"/>
  <c r="P208" i="94"/>
  <c r="P208" i="93"/>
  <c r="P180" i="93"/>
  <c r="P180" i="94"/>
  <c r="P494" i="91"/>
  <c r="P494" i="92"/>
  <c r="P163" i="94"/>
  <c r="P163" i="93"/>
  <c r="K522" i="94"/>
  <c r="K522" i="93"/>
  <c r="M724" i="93"/>
  <c r="M724" i="94"/>
  <c r="M548" i="93"/>
  <c r="M548" i="94"/>
  <c r="K475" i="94"/>
  <c r="K475" i="93"/>
  <c r="M117" i="94"/>
  <c r="M117" i="93"/>
  <c r="M367" i="94"/>
  <c r="M367" i="93"/>
  <c r="M895" i="94"/>
  <c r="M895" i="93"/>
  <c r="M655" i="93"/>
  <c r="M655" i="94"/>
  <c r="L435" i="94"/>
  <c r="L435" i="93"/>
  <c r="N475" i="94"/>
  <c r="N475" i="93"/>
  <c r="O751" i="93"/>
  <c r="O751" i="94"/>
  <c r="O815" i="94"/>
  <c r="O815" i="93"/>
  <c r="N931" i="93"/>
  <c r="N931" i="94"/>
  <c r="M530" i="93"/>
  <c r="M530" i="94"/>
  <c r="M522" i="94"/>
  <c r="M522" i="93"/>
  <c r="N118" i="93"/>
  <c r="N118" i="94"/>
  <c r="N186" i="93"/>
  <c r="N186" i="94"/>
  <c r="N306" i="94"/>
  <c r="N306" i="93"/>
  <c r="L494" i="94"/>
  <c r="L494" i="93"/>
  <c r="O522" i="94"/>
  <c r="O522" i="93"/>
  <c r="O530" i="93"/>
  <c r="O530" i="94"/>
  <c r="L602" i="93"/>
  <c r="L602" i="94"/>
  <c r="O614" i="93"/>
  <c r="O614" i="94"/>
  <c r="N622" i="94"/>
  <c r="N622" i="93"/>
  <c r="O642" i="93"/>
  <c r="O642" i="94"/>
  <c r="O678" i="93"/>
  <c r="O678" i="94"/>
  <c r="N690" i="94"/>
  <c r="N690" i="93"/>
  <c r="N818" i="94"/>
  <c r="N818" i="93"/>
  <c r="L850" i="94"/>
  <c r="L850" i="93"/>
  <c r="L308" i="92"/>
  <c r="L308" i="91"/>
  <c r="L324" i="91"/>
  <c r="L324" i="92"/>
  <c r="N344" i="92"/>
  <c r="N344" i="91"/>
  <c r="L432" i="91"/>
  <c r="L432" i="92"/>
  <c r="N508" i="91"/>
  <c r="N508" i="92"/>
  <c r="N524" i="91"/>
  <c r="N524" i="92"/>
  <c r="L556" i="92"/>
  <c r="L556" i="91"/>
  <c r="N636" i="91"/>
  <c r="N636" i="92"/>
  <c r="L708" i="92"/>
  <c r="L708" i="91"/>
  <c r="N816" i="92"/>
  <c r="N816" i="91"/>
  <c r="L892" i="92"/>
  <c r="L892" i="91"/>
  <c r="L984" i="91"/>
  <c r="L984" i="92"/>
  <c r="M931" i="93"/>
  <c r="M931" i="94"/>
  <c r="M643" i="94"/>
  <c r="M643" i="93"/>
  <c r="M275" i="93"/>
  <c r="M275" i="94"/>
  <c r="M103" i="94"/>
  <c r="M103" i="93"/>
  <c r="M331" i="94"/>
  <c r="M331" i="93"/>
  <c r="M163" i="94"/>
  <c r="M163" i="93"/>
  <c r="O103" i="94"/>
  <c r="O103" i="93"/>
  <c r="O163" i="94"/>
  <c r="O163" i="93"/>
  <c r="O275" i="93"/>
  <c r="O275" i="94"/>
  <c r="L647" i="93"/>
  <c r="L647" i="94"/>
  <c r="L795" i="93"/>
  <c r="L795" i="94"/>
  <c r="N879" i="93"/>
  <c r="N879" i="94"/>
  <c r="L927" i="93"/>
  <c r="L927" i="94"/>
  <c r="N959" i="94"/>
  <c r="N959" i="93"/>
  <c r="N967" i="93"/>
  <c r="N967" i="94"/>
  <c r="L117" i="92"/>
  <c r="L117" i="91"/>
  <c r="N121" i="92"/>
  <c r="N121" i="91"/>
  <c r="O141" i="91"/>
  <c r="O141" i="92"/>
  <c r="L181" i="92"/>
  <c r="L181" i="91"/>
  <c r="O201" i="91"/>
  <c r="O201" i="92"/>
  <c r="N325" i="91"/>
  <c r="N325" i="92"/>
  <c r="O409" i="92"/>
  <c r="O409" i="91"/>
  <c r="O449" i="91"/>
  <c r="O449" i="92"/>
  <c r="M465" i="92"/>
  <c r="M465" i="91"/>
  <c r="M489" i="92"/>
  <c r="M489" i="91"/>
  <c r="L493" i="91"/>
  <c r="L493" i="92"/>
  <c r="N525" i="92"/>
  <c r="N525" i="91"/>
  <c r="L533" i="91"/>
  <c r="L533" i="92"/>
  <c r="L537" i="91"/>
  <c r="L537" i="92"/>
  <c r="N601" i="91"/>
  <c r="N601" i="92"/>
  <c r="M661" i="91"/>
  <c r="M661" i="92"/>
  <c r="M693" i="91"/>
  <c r="M693" i="92"/>
  <c r="L701" i="92"/>
  <c r="L701" i="91"/>
  <c r="N705" i="91"/>
  <c r="N705" i="92"/>
  <c r="N749" i="91"/>
  <c r="N749" i="92"/>
  <c r="N841" i="91"/>
  <c r="N841" i="92"/>
  <c r="M849" i="92"/>
  <c r="M849" i="91"/>
  <c r="N925" i="91"/>
  <c r="N925" i="92"/>
  <c r="M937" i="91"/>
  <c r="M937" i="92"/>
  <c r="O435" i="94"/>
  <c r="O435" i="93"/>
  <c r="O117" i="94"/>
  <c r="O117" i="93"/>
  <c r="K937" i="91"/>
  <c r="K937" i="92"/>
  <c r="O894" i="92"/>
  <c r="O894" i="91"/>
  <c r="M570" i="91"/>
  <c r="M570" i="92"/>
  <c r="K533" i="91"/>
  <c r="K533" i="92"/>
  <c r="O346" i="91"/>
  <c r="O346" i="92"/>
  <c r="M186" i="91"/>
  <c r="M186" i="92"/>
  <c r="O154" i="92"/>
  <c r="O154" i="91"/>
  <c r="K738" i="94"/>
  <c r="K738" i="93"/>
  <c r="O572" i="94"/>
  <c r="O572" i="93"/>
  <c r="M336" i="93"/>
  <c r="M336" i="94"/>
  <c r="O240" i="93"/>
  <c r="O240" i="94"/>
  <c r="K849" i="92"/>
  <c r="K849" i="91"/>
  <c r="M794" i="91"/>
  <c r="M794" i="92"/>
  <c r="K705" i="91"/>
  <c r="K705" i="92"/>
  <c r="O601" i="91"/>
  <c r="O601" i="92"/>
  <c r="K409" i="92"/>
  <c r="K409" i="91"/>
  <c r="O230" i="91"/>
  <c r="O230" i="92"/>
  <c r="O218" i="92"/>
  <c r="O218" i="91"/>
  <c r="O896" i="94"/>
  <c r="O896" i="93"/>
  <c r="O152" i="94"/>
  <c r="O152" i="93"/>
  <c r="M490" i="91"/>
  <c r="M490" i="92"/>
  <c r="O354" i="91"/>
  <c r="O354" i="92"/>
  <c r="M322" i="91"/>
  <c r="M322" i="92"/>
  <c r="M94" i="91"/>
  <c r="M94" i="92"/>
  <c r="O724" i="93"/>
  <c r="O724" i="94"/>
  <c r="O460" i="94"/>
  <c r="O460" i="93"/>
  <c r="O412" i="94"/>
  <c r="O412" i="93"/>
  <c r="O260" i="94"/>
  <c r="O260" i="93"/>
  <c r="O172" i="93"/>
  <c r="O172" i="94"/>
  <c r="O970" i="91"/>
  <c r="O970" i="92"/>
  <c r="O902" i="91"/>
  <c r="O902" i="92"/>
  <c r="M558" i="92"/>
  <c r="M558" i="91"/>
  <c r="O462" i="91"/>
  <c r="O462" i="92"/>
  <c r="L643" i="94"/>
  <c r="L643" i="93"/>
  <c r="L931" i="93"/>
  <c r="L931" i="94"/>
  <c r="K367" i="94"/>
  <c r="K367" i="93"/>
  <c r="O197" i="93"/>
  <c r="O197" i="94"/>
  <c r="L681" i="94"/>
  <c r="L681" i="93"/>
  <c r="O745" i="94"/>
  <c r="O745" i="93"/>
  <c r="L857" i="93"/>
  <c r="L857" i="94"/>
  <c r="L587" i="91"/>
  <c r="L587" i="92"/>
  <c r="L879" i="92"/>
  <c r="L879" i="91"/>
  <c r="K551" i="93"/>
  <c r="K551" i="94"/>
  <c r="O485" i="93"/>
  <c r="O485" i="94"/>
  <c r="L521" i="93"/>
  <c r="L521" i="94"/>
  <c r="M661" i="93"/>
  <c r="M661" i="94"/>
  <c r="N214" i="92"/>
  <c r="N214" i="91"/>
  <c r="N242" i="91"/>
  <c r="N242" i="92"/>
  <c r="L322" i="91"/>
  <c r="L322" i="92"/>
  <c r="N346" i="91"/>
  <c r="N346" i="92"/>
  <c r="N354" i="91"/>
  <c r="N354" i="92"/>
  <c r="N446" i="92"/>
  <c r="N446" i="91"/>
  <c r="N462" i="91"/>
  <c r="N462" i="92"/>
  <c r="L470" i="92"/>
  <c r="L470" i="91"/>
  <c r="N490" i="91"/>
  <c r="N490" i="92"/>
  <c r="L558" i="92"/>
  <c r="L558" i="91"/>
  <c r="N598" i="91"/>
  <c r="N598" i="92"/>
  <c r="N750" i="92"/>
  <c r="N750" i="91"/>
  <c r="L794" i="91"/>
  <c r="L794" i="92"/>
  <c r="L818" i="92"/>
  <c r="L818" i="91"/>
  <c r="N858" i="91"/>
  <c r="N858" i="92"/>
  <c r="M131" i="92"/>
  <c r="M131" i="91"/>
  <c r="L247" i="92"/>
  <c r="L247" i="91"/>
  <c r="O331" i="92"/>
  <c r="O331" i="91"/>
  <c r="L355" i="91"/>
  <c r="L355" i="92"/>
  <c r="L427" i="92"/>
  <c r="L427" i="91"/>
  <c r="L535" i="92"/>
  <c r="L535" i="91"/>
  <c r="L154" i="92"/>
  <c r="L154" i="91"/>
  <c r="L186" i="91"/>
  <c r="L186" i="92"/>
  <c r="L218" i="92"/>
  <c r="L218" i="91"/>
  <c r="L161" i="93"/>
  <c r="L161" i="94"/>
  <c r="K82" i="93"/>
  <c r="K82" i="94"/>
  <c r="L130" i="93"/>
  <c r="L130" i="94"/>
  <c r="L186" i="93"/>
  <c r="L186" i="94"/>
  <c r="N117" i="94"/>
  <c r="N117" i="93"/>
  <c r="N197" i="93"/>
  <c r="N197" i="94"/>
  <c r="N405" i="93"/>
  <c r="N405" i="94"/>
  <c r="N485" i="93"/>
  <c r="N485" i="94"/>
  <c r="N661" i="93"/>
  <c r="N661" i="94"/>
  <c r="N857" i="93"/>
  <c r="N857" i="94"/>
  <c r="N905" i="93"/>
  <c r="N905" i="94"/>
  <c r="N124" i="93"/>
  <c r="N124" i="94"/>
  <c r="N172" i="93"/>
  <c r="N172" i="94"/>
  <c r="N440" i="94"/>
  <c r="N440" i="93"/>
  <c r="N776" i="94"/>
  <c r="N776" i="93"/>
  <c r="N792" i="94"/>
  <c r="N792" i="93"/>
  <c r="M980" i="94"/>
  <c r="M980" i="93"/>
  <c r="N131" i="92"/>
  <c r="N131" i="91"/>
  <c r="N291" i="92"/>
  <c r="N291" i="91"/>
  <c r="N355" i="91"/>
  <c r="N355" i="92"/>
  <c r="N595" i="91"/>
  <c r="N595" i="92"/>
  <c r="N659" i="91"/>
  <c r="N659" i="92"/>
  <c r="N675" i="92"/>
  <c r="N675" i="91"/>
  <c r="N691" i="91"/>
  <c r="N691" i="92"/>
  <c r="N963" i="92"/>
  <c r="N963" i="91"/>
  <c r="L208" i="94"/>
  <c r="L208" i="93"/>
  <c r="L240" i="93"/>
  <c r="L240" i="94"/>
  <c r="L288" i="93"/>
  <c r="L288" i="94"/>
  <c r="L336" i="93"/>
  <c r="L336" i="94"/>
  <c r="L560" i="93"/>
  <c r="L560" i="94"/>
  <c r="L672" i="93"/>
  <c r="L672" i="94"/>
  <c r="L896" i="94"/>
  <c r="L896" i="93"/>
  <c r="K242" i="91"/>
  <c r="K242" i="92"/>
  <c r="K681" i="94"/>
  <c r="K681" i="93"/>
  <c r="K117" i="94"/>
  <c r="K117" i="93"/>
  <c r="P551" i="93"/>
  <c r="P551" i="94"/>
  <c r="P325" i="91"/>
  <c r="P325" i="92"/>
  <c r="K980" i="94"/>
  <c r="K980" i="93"/>
  <c r="P919" i="94"/>
  <c r="P919" i="93"/>
  <c r="P433" i="91"/>
  <c r="P433" i="92"/>
  <c r="O306" i="94"/>
  <c r="O306" i="93"/>
  <c r="K841" i="91"/>
  <c r="K841" i="92"/>
  <c r="O364" i="91"/>
  <c r="O364" i="92"/>
  <c r="K118" i="93"/>
  <c r="K118" i="94"/>
  <c r="K459" i="94"/>
  <c r="K459" i="93"/>
  <c r="O806" i="93"/>
  <c r="O806" i="94"/>
  <c r="K344" i="92"/>
  <c r="K344" i="91"/>
  <c r="K528" i="92"/>
  <c r="K528" i="91"/>
  <c r="K986" i="94"/>
  <c r="K986" i="93"/>
  <c r="K632" i="91"/>
  <c r="K632" i="92"/>
  <c r="O311" i="91"/>
  <c r="O311" i="92"/>
  <c r="O738" i="94"/>
  <c r="O738" i="93"/>
  <c r="K749" i="91"/>
  <c r="K749" i="92"/>
  <c r="K737" i="92"/>
  <c r="K737" i="91"/>
  <c r="O830" i="94"/>
  <c r="O830" i="93"/>
  <c r="O708" i="92"/>
  <c r="O708" i="91"/>
  <c r="P751" i="93"/>
  <c r="P751" i="94"/>
  <c r="M425" i="94"/>
  <c r="M425" i="93"/>
  <c r="M879" i="92"/>
  <c r="M879" i="91"/>
  <c r="O595" i="91"/>
  <c r="O595" i="92"/>
  <c r="O880" i="91"/>
  <c r="O880" i="92"/>
  <c r="O945" i="92"/>
  <c r="O945" i="91"/>
  <c r="P548" i="93"/>
  <c r="P548" i="94"/>
  <c r="O427" i="92"/>
  <c r="O427" i="91"/>
  <c r="M187" i="91"/>
  <c r="M187" i="92"/>
  <c r="M675" i="92"/>
  <c r="M675" i="91"/>
  <c r="O556" i="92"/>
  <c r="O556" i="91"/>
  <c r="O198" i="93"/>
  <c r="O198" i="94"/>
  <c r="O886" i="93"/>
  <c r="O886" i="94"/>
  <c r="O559" i="91"/>
  <c r="O559" i="92"/>
  <c r="O653" i="94"/>
  <c r="O653" i="93"/>
  <c r="P659" i="94"/>
  <c r="P659" i="93"/>
  <c r="M830" i="94"/>
  <c r="M830" i="93"/>
  <c r="K642" i="93"/>
  <c r="K642" i="94"/>
  <c r="P449" i="93"/>
  <c r="P449" i="94"/>
  <c r="K622" i="94"/>
  <c r="K622" i="93"/>
  <c r="K494" i="94"/>
  <c r="K494" i="93"/>
  <c r="K678" i="93"/>
  <c r="K678" i="94"/>
  <c r="K582" i="94"/>
  <c r="K582" i="93"/>
  <c r="K336" i="93"/>
  <c r="K336" i="94"/>
  <c r="K288" i="93"/>
  <c r="K288" i="94"/>
  <c r="K240" i="93"/>
  <c r="K240" i="94"/>
  <c r="K208" i="94"/>
  <c r="K208" i="93"/>
  <c r="K152" i="94"/>
  <c r="K152" i="93"/>
  <c r="M984" i="91"/>
  <c r="M984" i="92"/>
  <c r="M952" i="92"/>
  <c r="M952" i="91"/>
  <c r="M912" i="92"/>
  <c r="M912" i="91"/>
  <c r="M880" i="91"/>
  <c r="M880" i="92"/>
  <c r="M816" i="92"/>
  <c r="M816" i="91"/>
  <c r="M800" i="91"/>
  <c r="M800" i="92"/>
  <c r="M792" i="92"/>
  <c r="M792" i="91"/>
  <c r="M632" i="91"/>
  <c r="M632" i="92"/>
  <c r="M528" i="92"/>
  <c r="M528" i="91"/>
  <c r="K470" i="92"/>
  <c r="K470" i="91"/>
  <c r="M428" i="91"/>
  <c r="M428" i="92"/>
  <c r="M364" i="91"/>
  <c r="M364" i="92"/>
  <c r="K214" i="92"/>
  <c r="K214" i="91"/>
  <c r="K94" i="91"/>
  <c r="K94" i="92"/>
  <c r="P858" i="91"/>
  <c r="P858" i="92"/>
  <c r="P818" i="92"/>
  <c r="P818" i="91"/>
  <c r="P750" i="92"/>
  <c r="P750" i="91"/>
  <c r="P661" i="93"/>
  <c r="P661" i="94"/>
  <c r="K919" i="94"/>
  <c r="K919" i="93"/>
  <c r="K647" i="93"/>
  <c r="K647" i="94"/>
  <c r="K521" i="93"/>
  <c r="K521" i="94"/>
  <c r="M440" i="94"/>
  <c r="M440" i="93"/>
  <c r="K435" i="94"/>
  <c r="K435" i="93"/>
  <c r="K275" i="93"/>
  <c r="K275" i="94"/>
  <c r="K187" i="93"/>
  <c r="K187" i="94"/>
  <c r="K163" i="94"/>
  <c r="K163" i="93"/>
  <c r="M181" i="92"/>
  <c r="M181" i="91"/>
  <c r="M879" i="93"/>
  <c r="M879" i="94"/>
  <c r="M647" i="93"/>
  <c r="M647" i="94"/>
  <c r="N435" i="94"/>
  <c r="N435" i="93"/>
  <c r="O475" i="94"/>
  <c r="O475" i="93"/>
  <c r="N643" i="94"/>
  <c r="N643" i="93"/>
  <c r="N659" i="94"/>
  <c r="N659" i="93"/>
  <c r="M795" i="93"/>
  <c r="M795" i="94"/>
  <c r="O931" i="93"/>
  <c r="O931" i="94"/>
  <c r="L959" i="94"/>
  <c r="L959" i="93"/>
  <c r="O967" i="93"/>
  <c r="O967" i="94"/>
  <c r="M582" i="94"/>
  <c r="M582" i="93"/>
  <c r="M602" i="93"/>
  <c r="M602" i="94"/>
  <c r="M614" i="93"/>
  <c r="M614" i="94"/>
  <c r="M494" i="94"/>
  <c r="M494" i="93"/>
  <c r="N82" i="93"/>
  <c r="N82" i="94"/>
  <c r="N90" i="93"/>
  <c r="N90" i="94"/>
  <c r="N130" i="93"/>
  <c r="N130" i="94"/>
  <c r="N198" i="93"/>
  <c r="N198" i="94"/>
  <c r="L434" i="94"/>
  <c r="L434" i="93"/>
  <c r="N494" i="94"/>
  <c r="N494" i="93"/>
  <c r="L522" i="94"/>
  <c r="L522" i="93"/>
  <c r="L582" i="94"/>
  <c r="L582" i="93"/>
  <c r="N602" i="93"/>
  <c r="N602" i="94"/>
  <c r="L614" i="93"/>
  <c r="L614" i="94"/>
  <c r="L638" i="93"/>
  <c r="L638" i="94"/>
  <c r="L642" i="93"/>
  <c r="L642" i="94"/>
  <c r="O690" i="94"/>
  <c r="O690" i="93"/>
  <c r="L730" i="94"/>
  <c r="L730" i="93"/>
  <c r="L738" i="94"/>
  <c r="L738" i="93"/>
  <c r="L806" i="93"/>
  <c r="L806" i="94"/>
  <c r="L830" i="94"/>
  <c r="L830" i="93"/>
  <c r="L854" i="94"/>
  <c r="L854" i="93"/>
  <c r="N862" i="94"/>
  <c r="N862" i="93"/>
  <c r="N870" i="93"/>
  <c r="N870" i="94"/>
  <c r="L886" i="93"/>
  <c r="L886" i="94"/>
  <c r="L232" i="91"/>
  <c r="L232" i="92"/>
  <c r="N308" i="92"/>
  <c r="N308" i="91"/>
  <c r="N324" i="91"/>
  <c r="N324" i="92"/>
  <c r="L364" i="91"/>
  <c r="L364" i="92"/>
  <c r="N432" i="91"/>
  <c r="N432" i="92"/>
  <c r="L528" i="92"/>
  <c r="L528" i="91"/>
  <c r="L652" i="91"/>
  <c r="L652" i="92"/>
  <c r="L668" i="91"/>
  <c r="L668" i="92"/>
  <c r="N708" i="92"/>
  <c r="N708" i="91"/>
  <c r="L756" i="91"/>
  <c r="L756" i="92"/>
  <c r="L792" i="92"/>
  <c r="L792" i="91"/>
  <c r="L828" i="92"/>
  <c r="L828" i="91"/>
  <c r="N892" i="92"/>
  <c r="N892" i="91"/>
  <c r="L952" i="92"/>
  <c r="L952" i="91"/>
  <c r="N984" i="91"/>
  <c r="N984" i="92"/>
  <c r="M659" i="94"/>
  <c r="M659" i="93"/>
  <c r="L163" i="94"/>
  <c r="L163" i="93"/>
  <c r="L187" i="93"/>
  <c r="L187" i="94"/>
  <c r="L275" i="93"/>
  <c r="L275" i="94"/>
  <c r="N331" i="94"/>
  <c r="N331" i="93"/>
  <c r="N551" i="93"/>
  <c r="N551" i="94"/>
  <c r="O655" i="93"/>
  <c r="O655" i="94"/>
  <c r="L815" i="94"/>
  <c r="L815" i="93"/>
  <c r="O879" i="93"/>
  <c r="O879" i="94"/>
  <c r="L895" i="94"/>
  <c r="L895" i="93"/>
  <c r="N927" i="93"/>
  <c r="N927" i="94"/>
  <c r="M117" i="92"/>
  <c r="M117" i="91"/>
  <c r="O121" i="92"/>
  <c r="O121" i="91"/>
  <c r="L201" i="91"/>
  <c r="L201" i="92"/>
  <c r="O325" i="91"/>
  <c r="O325" i="92"/>
  <c r="L409" i="92"/>
  <c r="L409" i="91"/>
  <c r="O433" i="91"/>
  <c r="O433" i="92"/>
  <c r="L449" i="91"/>
  <c r="L449" i="92"/>
  <c r="N465" i="92"/>
  <c r="N465" i="91"/>
  <c r="N489" i="92"/>
  <c r="N489" i="91"/>
  <c r="M493" i="91"/>
  <c r="M493" i="92"/>
  <c r="O525" i="92"/>
  <c r="O525" i="91"/>
  <c r="M533" i="91"/>
  <c r="M533" i="92"/>
  <c r="M537" i="91"/>
  <c r="M537" i="92"/>
  <c r="L621" i="91"/>
  <c r="L621" i="92"/>
  <c r="N661" i="91"/>
  <c r="N661" i="92"/>
  <c r="N693" i="91"/>
  <c r="N693" i="92"/>
  <c r="O705" i="91"/>
  <c r="O705" i="92"/>
  <c r="L737" i="92"/>
  <c r="L737" i="91"/>
  <c r="N773" i="91"/>
  <c r="N773" i="92"/>
  <c r="L841" i="91"/>
  <c r="L841" i="92"/>
  <c r="N849" i="92"/>
  <c r="N849" i="91"/>
  <c r="O925" i="91"/>
  <c r="O925" i="92"/>
  <c r="L945" i="92"/>
  <c r="L945" i="91"/>
  <c r="L953" i="92"/>
  <c r="L953" i="91"/>
  <c r="O850" i="94"/>
  <c r="O850" i="93"/>
  <c r="O818" i="94"/>
  <c r="O818" i="93"/>
  <c r="M672" i="93"/>
  <c r="M672" i="94"/>
  <c r="O440" i="94"/>
  <c r="O440" i="93"/>
  <c r="O388" i="94"/>
  <c r="O388" i="93"/>
  <c r="M894" i="92"/>
  <c r="M894" i="91"/>
  <c r="K693" i="91"/>
  <c r="K693" i="92"/>
  <c r="K661" i="91"/>
  <c r="K661" i="92"/>
  <c r="O266" i="91"/>
  <c r="O266" i="92"/>
  <c r="O884" i="94"/>
  <c r="O884" i="93"/>
  <c r="O776" i="94"/>
  <c r="O776" i="93"/>
  <c r="O288" i="93"/>
  <c r="O288" i="94"/>
  <c r="M240" i="93"/>
  <c r="M240" i="94"/>
  <c r="O818" i="92"/>
  <c r="O818" i="91"/>
  <c r="M230" i="91"/>
  <c r="M230" i="92"/>
  <c r="K117" i="92"/>
  <c r="K117" i="91"/>
  <c r="K751" i="93"/>
  <c r="K751" i="94"/>
  <c r="O560" i="93"/>
  <c r="O560" i="94"/>
  <c r="M152" i="94"/>
  <c r="M152" i="93"/>
  <c r="O137" i="93"/>
  <c r="O137" i="94"/>
  <c r="O858" i="91"/>
  <c r="O858" i="92"/>
  <c r="O750" i="92"/>
  <c r="O750" i="91"/>
  <c r="O474" i="91"/>
  <c r="O474" i="92"/>
  <c r="O214" i="92"/>
  <c r="O214" i="91"/>
  <c r="O905" i="93"/>
  <c r="O905" i="94"/>
  <c r="O661" i="93"/>
  <c r="O661" i="94"/>
  <c r="M412" i="94"/>
  <c r="M412" i="93"/>
  <c r="M260" i="94"/>
  <c r="M260" i="93"/>
  <c r="O180" i="93"/>
  <c r="O180" i="94"/>
  <c r="M172" i="93"/>
  <c r="M172" i="94"/>
  <c r="O980" i="91"/>
  <c r="O980" i="92"/>
  <c r="M970" i="91"/>
  <c r="M970" i="92"/>
  <c r="M902" i="91"/>
  <c r="M902" i="92"/>
  <c r="K792" i="92"/>
  <c r="K792" i="91"/>
  <c r="O702" i="91"/>
  <c r="O702" i="92"/>
  <c r="K636" i="91"/>
  <c r="K636" i="92"/>
  <c r="O598" i="91"/>
  <c r="O598" i="92"/>
  <c r="O502" i="92"/>
  <c r="O502" i="91"/>
  <c r="O470" i="92"/>
  <c r="O470" i="91"/>
  <c r="M462" i="91"/>
  <c r="M462" i="92"/>
  <c r="O334" i="92"/>
  <c r="O334" i="91"/>
  <c r="L367" i="94"/>
  <c r="L367" i="93"/>
  <c r="K815" i="94"/>
  <c r="K815" i="93"/>
  <c r="K879" i="93"/>
  <c r="K879" i="94"/>
  <c r="O713" i="93"/>
  <c r="O713" i="94"/>
  <c r="L745" i="94"/>
  <c r="L745" i="93"/>
  <c r="L511" i="92"/>
  <c r="L511" i="91"/>
  <c r="K959" i="94"/>
  <c r="K959" i="93"/>
  <c r="K602" i="93"/>
  <c r="K602" i="94"/>
  <c r="L425" i="94"/>
  <c r="L425" i="93"/>
  <c r="O521" i="93"/>
  <c r="O521" i="94"/>
  <c r="M557" i="94"/>
  <c r="M557" i="93"/>
  <c r="L653" i="94"/>
  <c r="L653" i="93"/>
  <c r="L661" i="93"/>
  <c r="L661" i="94"/>
  <c r="O479" i="91"/>
  <c r="O479" i="92"/>
  <c r="L559" i="91"/>
  <c r="L559" i="92"/>
  <c r="L675" i="92"/>
  <c r="L675" i="91"/>
  <c r="L691" i="91"/>
  <c r="L691" i="92"/>
  <c r="N94" i="91"/>
  <c r="N94" i="92"/>
  <c r="N266" i="91"/>
  <c r="N266" i="92"/>
  <c r="L302" i="91"/>
  <c r="L302" i="92"/>
  <c r="N334" i="92"/>
  <c r="N334" i="91"/>
  <c r="L410" i="92"/>
  <c r="L410" i="91"/>
  <c r="N474" i="91"/>
  <c r="N474" i="92"/>
  <c r="L494" i="91"/>
  <c r="L494" i="92"/>
  <c r="L502" i="92"/>
  <c r="L502" i="91"/>
  <c r="N570" i="91"/>
  <c r="N570" i="92"/>
  <c r="L862" i="91"/>
  <c r="L862" i="92"/>
  <c r="L894" i="92"/>
  <c r="L894" i="91"/>
  <c r="N902" i="91"/>
  <c r="N902" i="92"/>
  <c r="N970" i="91"/>
  <c r="N970" i="92"/>
  <c r="K141" i="91"/>
  <c r="K141" i="92"/>
  <c r="L649" i="94"/>
  <c r="L649" i="93"/>
  <c r="L131" i="92"/>
  <c r="L131" i="91"/>
  <c r="O231" i="92"/>
  <c r="O231" i="91"/>
  <c r="L291" i="92"/>
  <c r="L291" i="91"/>
  <c r="M331" i="92"/>
  <c r="M331" i="91"/>
  <c r="K383" i="92"/>
  <c r="K383" i="91"/>
  <c r="M407" i="92"/>
  <c r="M407" i="91"/>
  <c r="M535" i="92"/>
  <c r="M535" i="91"/>
  <c r="L695" i="91"/>
  <c r="L695" i="92"/>
  <c r="L230" i="91"/>
  <c r="L230" i="92"/>
  <c r="L702" i="91"/>
  <c r="L702" i="92"/>
  <c r="L117" i="94"/>
  <c r="L117" i="93"/>
  <c r="L197" i="93"/>
  <c r="L197" i="94"/>
  <c r="L82" i="93"/>
  <c r="L82" i="94"/>
  <c r="N137" i="93"/>
  <c r="N137" i="94"/>
  <c r="N217" i="94"/>
  <c r="N217" i="93"/>
  <c r="N345" i="93"/>
  <c r="N345" i="94"/>
  <c r="N425" i="94"/>
  <c r="N425" i="93"/>
  <c r="N521" i="93"/>
  <c r="N521" i="94"/>
  <c r="N649" i="94"/>
  <c r="N649" i="93"/>
  <c r="N665" i="93"/>
  <c r="N665" i="94"/>
  <c r="N681" i="94"/>
  <c r="N681" i="93"/>
  <c r="N713" i="93"/>
  <c r="N713" i="94"/>
  <c r="N745" i="94"/>
  <c r="N745" i="93"/>
  <c r="N929" i="93"/>
  <c r="N929" i="94"/>
  <c r="N208" i="94"/>
  <c r="N208" i="93"/>
  <c r="N412" i="94"/>
  <c r="N412" i="93"/>
  <c r="N460" i="94"/>
  <c r="N460" i="93"/>
  <c r="N508" i="93"/>
  <c r="N508" i="94"/>
  <c r="N524" i="93"/>
  <c r="N524" i="94"/>
  <c r="N572" i="94"/>
  <c r="N572" i="93"/>
  <c r="M884" i="94"/>
  <c r="M884" i="93"/>
  <c r="N231" i="92"/>
  <c r="N231" i="91"/>
  <c r="N247" i="92"/>
  <c r="N247" i="91"/>
  <c r="N311" i="91"/>
  <c r="N311" i="92"/>
  <c r="N407" i="92"/>
  <c r="N407" i="91"/>
  <c r="N535" i="92"/>
  <c r="N535" i="91"/>
  <c r="N551" i="91"/>
  <c r="N551" i="92"/>
  <c r="N695" i="91"/>
  <c r="N695" i="92"/>
  <c r="N887" i="92"/>
  <c r="N887" i="91"/>
  <c r="N935" i="92"/>
  <c r="N935" i="91"/>
  <c r="L180" i="93"/>
  <c r="L180" i="94"/>
  <c r="L260" i="94"/>
  <c r="L260" i="93"/>
  <c r="L388" i="94"/>
  <c r="L388" i="93"/>
  <c r="L548" i="93"/>
  <c r="L548" i="94"/>
  <c r="L724" i="93"/>
  <c r="L724" i="94"/>
  <c r="L884" i="94"/>
  <c r="L884" i="93"/>
  <c r="L980" i="94"/>
  <c r="L980" i="93"/>
  <c r="M433" i="91"/>
  <c r="M433" i="92"/>
  <c r="K266" i="91"/>
  <c r="K266" i="92"/>
  <c r="K449" i="93"/>
  <c r="K449" i="94"/>
  <c r="P525" i="92"/>
  <c r="P525" i="91"/>
  <c r="K197" i="93"/>
  <c r="K197" i="94"/>
  <c r="K345" i="93"/>
  <c r="K345" i="94"/>
  <c r="K713" i="93"/>
  <c r="K713" i="94"/>
  <c r="K187" i="91"/>
  <c r="K187" i="92"/>
  <c r="P705" i="91"/>
  <c r="P705" i="92"/>
  <c r="K701" i="92"/>
  <c r="K701" i="91"/>
  <c r="K306" i="94"/>
  <c r="K306" i="93"/>
  <c r="K434" i="94"/>
  <c r="K434" i="93"/>
  <c r="K364" i="91"/>
  <c r="K364" i="92"/>
  <c r="K806" i="93"/>
  <c r="K806" i="94"/>
  <c r="O232" i="91"/>
  <c r="O232" i="92"/>
  <c r="O892" i="92"/>
  <c r="O892" i="91"/>
  <c r="O800" i="91"/>
  <c r="O800" i="92"/>
  <c r="O436" i="92"/>
  <c r="O436" i="91"/>
  <c r="O649" i="94"/>
  <c r="O649" i="93"/>
  <c r="O828" i="92"/>
  <c r="O828" i="91"/>
  <c r="K830" i="94"/>
  <c r="K830" i="93"/>
  <c r="P522" i="94"/>
  <c r="P522" i="93"/>
  <c r="M395" i="91"/>
  <c r="M395" i="92"/>
  <c r="M595" i="91"/>
  <c r="M595" i="92"/>
  <c r="K880" i="91"/>
  <c r="K880" i="92"/>
  <c r="K945" i="92"/>
  <c r="K945" i="91"/>
  <c r="K870" i="93"/>
  <c r="K870" i="94"/>
  <c r="O187" i="91"/>
  <c r="O187" i="92"/>
  <c r="O912" i="92"/>
  <c r="O912" i="91"/>
  <c r="K556" i="92"/>
  <c r="K556" i="91"/>
  <c r="K198" i="93"/>
  <c r="K198" i="94"/>
  <c r="K886" i="93"/>
  <c r="K886" i="94"/>
  <c r="O795" i="93"/>
  <c r="O795" i="94"/>
  <c r="M653" i="94"/>
  <c r="M653" i="93"/>
  <c r="P879" i="93"/>
  <c r="P879" i="94"/>
  <c r="P622" i="94"/>
  <c r="P622" i="93"/>
  <c r="P399" i="93"/>
  <c r="P399" i="94"/>
  <c r="M986" i="94"/>
  <c r="M986" i="93"/>
  <c r="M730" i="94"/>
  <c r="M730" i="93"/>
  <c r="M638" i="93"/>
  <c r="M638" i="94"/>
  <c r="M334" i="94"/>
  <c r="M334" i="93"/>
  <c r="M198" i="93"/>
  <c r="M198" i="94"/>
  <c r="M118" i="93"/>
  <c r="M118" i="94"/>
  <c r="K902" i="91"/>
  <c r="K902" i="92"/>
  <c r="K894" i="92"/>
  <c r="K894" i="91"/>
  <c r="K862" i="91"/>
  <c r="K862" i="92"/>
  <c r="K750" i="92"/>
  <c r="K750" i="91"/>
  <c r="K702" i="91"/>
  <c r="K702" i="92"/>
  <c r="K598" i="91"/>
  <c r="K598" i="92"/>
  <c r="K558" i="92"/>
  <c r="K558" i="91"/>
  <c r="K502" i="92"/>
  <c r="K502" i="91"/>
  <c r="K494" i="91"/>
  <c r="K494" i="92"/>
  <c r="K446" i="92"/>
  <c r="K446" i="91"/>
  <c r="M436" i="92"/>
  <c r="M436" i="91"/>
  <c r="M308" i="92"/>
  <c r="M308" i="91"/>
  <c r="M232" i="91"/>
  <c r="M232" i="92"/>
  <c r="P152" i="94"/>
  <c r="P152" i="93"/>
  <c r="P331" i="92"/>
  <c r="P331" i="91"/>
  <c r="K927" i="93"/>
  <c r="K927" i="94"/>
  <c r="K659" i="94"/>
  <c r="K659" i="93"/>
  <c r="K643" i="94"/>
  <c r="K643" i="93"/>
  <c r="M459" i="94"/>
  <c r="M459" i="93"/>
  <c r="M137" i="93"/>
  <c r="M137" i="94"/>
  <c r="M945" i="92"/>
  <c r="M945" i="91"/>
  <c r="M927" i="93"/>
  <c r="M927" i="94"/>
  <c r="M399" i="93"/>
  <c r="M399" i="94"/>
  <c r="N367" i="94"/>
  <c r="N367" i="93"/>
  <c r="N399" i="93"/>
  <c r="N399" i="94"/>
  <c r="O551" i="93"/>
  <c r="O551" i="94"/>
  <c r="O643" i="94"/>
  <c r="O643" i="93"/>
  <c r="O659" i="94"/>
  <c r="O659" i="93"/>
  <c r="N795" i="93"/>
  <c r="N795" i="94"/>
  <c r="L919" i="94"/>
  <c r="L919" i="93"/>
  <c r="M959" i="94"/>
  <c r="M959" i="93"/>
  <c r="L967" i="93"/>
  <c r="L967" i="94"/>
  <c r="O82" i="93"/>
  <c r="O82" i="94"/>
  <c r="O90" i="93"/>
  <c r="O90" i="94"/>
  <c r="O130" i="93"/>
  <c r="O130" i="94"/>
  <c r="L198" i="93"/>
  <c r="L198" i="94"/>
  <c r="L334" i="94"/>
  <c r="L334" i="93"/>
  <c r="N434" i="94"/>
  <c r="N434" i="93"/>
  <c r="O494" i="94"/>
  <c r="O494" i="93"/>
  <c r="N522" i="94"/>
  <c r="N522" i="93"/>
  <c r="L530" i="93"/>
  <c r="L530" i="94"/>
  <c r="N582" i="94"/>
  <c r="N582" i="93"/>
  <c r="O602" i="93"/>
  <c r="O602" i="94"/>
  <c r="N614" i="93"/>
  <c r="N614" i="94"/>
  <c r="O622" i="94"/>
  <c r="O622" i="93"/>
  <c r="N638" i="93"/>
  <c r="N638" i="94"/>
  <c r="N642" i="93"/>
  <c r="N642" i="94"/>
  <c r="L678" i="93"/>
  <c r="L678" i="94"/>
  <c r="N730" i="94"/>
  <c r="N730" i="93"/>
  <c r="N738" i="94"/>
  <c r="N738" i="93"/>
  <c r="N806" i="93"/>
  <c r="N806" i="94"/>
  <c r="N830" i="94"/>
  <c r="N830" i="93"/>
  <c r="N854" i="94"/>
  <c r="N854" i="93"/>
  <c r="L862" i="94"/>
  <c r="L862" i="93"/>
  <c r="L870" i="93"/>
  <c r="L870" i="94"/>
  <c r="N886" i="93"/>
  <c r="N886" i="94"/>
  <c r="L986" i="94"/>
  <c r="L986" i="93"/>
  <c r="N88" i="91"/>
  <c r="N88" i="92"/>
  <c r="N232" i="91"/>
  <c r="N232" i="92"/>
  <c r="N364" i="91"/>
  <c r="N364" i="92"/>
  <c r="L428" i="91"/>
  <c r="L428" i="92"/>
  <c r="L436" i="92"/>
  <c r="L436" i="91"/>
  <c r="N528" i="92"/>
  <c r="N528" i="91"/>
  <c r="L612" i="92"/>
  <c r="L612" i="91"/>
  <c r="N632" i="91"/>
  <c r="N632" i="92"/>
  <c r="N652" i="91"/>
  <c r="N652" i="92"/>
  <c r="N668" i="91"/>
  <c r="N668" i="92"/>
  <c r="N756" i="91"/>
  <c r="N756" i="92"/>
  <c r="N792" i="92"/>
  <c r="N792" i="91"/>
  <c r="L800" i="91"/>
  <c r="L800" i="92"/>
  <c r="N828" i="92"/>
  <c r="N828" i="91"/>
  <c r="N880" i="91"/>
  <c r="N880" i="92"/>
  <c r="L912" i="92"/>
  <c r="L912" i="91"/>
  <c r="N952" i="92"/>
  <c r="N952" i="91"/>
  <c r="L980" i="91"/>
  <c r="L980" i="92"/>
  <c r="M953" i="92"/>
  <c r="M953" i="91"/>
  <c r="M435" i="94"/>
  <c r="M435" i="93"/>
  <c r="M141" i="91"/>
  <c r="M141" i="92"/>
  <c r="L103" i="94"/>
  <c r="L103" i="93"/>
  <c r="N187" i="93"/>
  <c r="N187" i="94"/>
  <c r="O331" i="94"/>
  <c r="O331" i="93"/>
  <c r="M551" i="93"/>
  <c r="M551" i="94"/>
  <c r="N647" i="93"/>
  <c r="N647" i="94"/>
  <c r="N655" i="93"/>
  <c r="N655" i="94"/>
  <c r="L751" i="93"/>
  <c r="L751" i="94"/>
  <c r="M815" i="94"/>
  <c r="M815" i="93"/>
  <c r="N895" i="94"/>
  <c r="N895" i="93"/>
  <c r="O927" i="93"/>
  <c r="O927" i="94"/>
  <c r="N117" i="92"/>
  <c r="N117" i="91"/>
  <c r="L121" i="92"/>
  <c r="L121" i="91"/>
  <c r="L141" i="91"/>
  <c r="L141" i="92"/>
  <c r="M201" i="91"/>
  <c r="M201" i="92"/>
  <c r="L325" i="91"/>
  <c r="L325" i="92"/>
  <c r="M409" i="92"/>
  <c r="M409" i="91"/>
  <c r="L433" i="91"/>
  <c r="L433" i="92"/>
  <c r="N449" i="91"/>
  <c r="N449" i="92"/>
  <c r="O489" i="92"/>
  <c r="O489" i="91"/>
  <c r="N493" i="91"/>
  <c r="N493" i="92"/>
  <c r="L525" i="92"/>
  <c r="L525" i="91"/>
  <c r="N533" i="91"/>
  <c r="N533" i="92"/>
  <c r="L601" i="91"/>
  <c r="L601" i="92"/>
  <c r="M621" i="91"/>
  <c r="M621" i="92"/>
  <c r="O661" i="91"/>
  <c r="O661" i="92"/>
  <c r="O693" i="91"/>
  <c r="O693" i="92"/>
  <c r="L705" i="91"/>
  <c r="L705" i="92"/>
  <c r="M737" i="92"/>
  <c r="M737" i="91"/>
  <c r="L749" i="91"/>
  <c r="L749" i="92"/>
  <c r="L773" i="91"/>
  <c r="L773" i="92"/>
  <c r="M841" i="91"/>
  <c r="M841" i="92"/>
  <c r="O849" i="92"/>
  <c r="O849" i="91"/>
  <c r="L925" i="91"/>
  <c r="L925" i="92"/>
  <c r="N937" i="91"/>
  <c r="N937" i="92"/>
  <c r="N945" i="92"/>
  <c r="N945" i="91"/>
  <c r="N953" i="92"/>
  <c r="N953" i="91"/>
  <c r="O919" i="94"/>
  <c r="O919" i="93"/>
  <c r="K967" i="93"/>
  <c r="K967" i="94"/>
  <c r="M388" i="94"/>
  <c r="M388" i="93"/>
  <c r="O124" i="93"/>
  <c r="O124" i="94"/>
  <c r="K952" i="92"/>
  <c r="K952" i="91"/>
  <c r="K708" i="92"/>
  <c r="K708" i="91"/>
  <c r="K668" i="91"/>
  <c r="K668" i="92"/>
  <c r="M587" i="91"/>
  <c r="M587" i="92"/>
  <c r="O242" i="91"/>
  <c r="O242" i="92"/>
  <c r="K121" i="92"/>
  <c r="K121" i="91"/>
  <c r="O980" i="94"/>
  <c r="O980" i="93"/>
  <c r="O792" i="94"/>
  <c r="O792" i="93"/>
  <c r="M288" i="93"/>
  <c r="M288" i="94"/>
  <c r="O208" i="94"/>
  <c r="O208" i="93"/>
  <c r="K984" i="91"/>
  <c r="K984" i="92"/>
  <c r="M818" i="92"/>
  <c r="M818" i="91"/>
  <c r="O494" i="91"/>
  <c r="O494" i="92"/>
  <c r="O508" i="93"/>
  <c r="O508" i="94"/>
  <c r="O449" i="93"/>
  <c r="O449" i="94"/>
  <c r="M858" i="91"/>
  <c r="M858" i="92"/>
  <c r="M750" i="92"/>
  <c r="M750" i="91"/>
  <c r="M214" i="92"/>
  <c r="M214" i="91"/>
  <c r="M180" i="93"/>
  <c r="M180" i="94"/>
  <c r="O862" i="91"/>
  <c r="O862" i="92"/>
  <c r="M702" i="91"/>
  <c r="M702" i="92"/>
  <c r="O652" i="91"/>
  <c r="O652" i="92"/>
  <c r="M598" i="91"/>
  <c r="M598" i="92"/>
  <c r="M502" i="92"/>
  <c r="M502" i="91"/>
  <c r="M470" i="92"/>
  <c r="M470" i="91"/>
  <c r="O446" i="92"/>
  <c r="O446" i="91"/>
  <c r="M334" i="92"/>
  <c r="M334" i="91"/>
  <c r="O302" i="91"/>
  <c r="O302" i="92"/>
  <c r="L459" i="94"/>
  <c r="L459" i="93"/>
  <c r="L659" i="94"/>
  <c r="L659" i="93"/>
  <c r="K399" i="93"/>
  <c r="K399" i="94"/>
  <c r="O161" i="93"/>
  <c r="O161" i="94"/>
  <c r="K925" i="91"/>
  <c r="K925" i="92"/>
  <c r="M449" i="93"/>
  <c r="M449" i="94"/>
  <c r="L713" i="93"/>
  <c r="L713" i="94"/>
  <c r="O733" i="94"/>
  <c r="O733" i="93"/>
  <c r="O857" i="93"/>
  <c r="O857" i="94"/>
  <c r="O929" i="93"/>
  <c r="O929" i="94"/>
  <c r="L595" i="91"/>
  <c r="L595" i="92"/>
  <c r="L887" i="92"/>
  <c r="L887" i="91"/>
  <c r="M963" i="92"/>
  <c r="M963" i="91"/>
  <c r="L405" i="93"/>
  <c r="L405" i="94"/>
  <c r="L557" i="94"/>
  <c r="L557" i="93"/>
  <c r="K479" i="91"/>
  <c r="K479" i="92"/>
  <c r="M551" i="91"/>
  <c r="M551" i="92"/>
  <c r="L659" i="91"/>
  <c r="L659" i="92"/>
  <c r="L94" i="91"/>
  <c r="L94" i="92"/>
  <c r="L266" i="91"/>
  <c r="L266" i="92"/>
  <c r="N302" i="91"/>
  <c r="N302" i="92"/>
  <c r="L334" i="92"/>
  <c r="L334" i="91"/>
  <c r="N410" i="92"/>
  <c r="N410" i="91"/>
  <c r="L474" i="91"/>
  <c r="L474" i="92"/>
  <c r="N494" i="91"/>
  <c r="N494" i="92"/>
  <c r="N502" i="92"/>
  <c r="N502" i="91"/>
  <c r="L570" i="91"/>
  <c r="L570" i="92"/>
  <c r="N862" i="91"/>
  <c r="N862" i="92"/>
  <c r="N894" i="92"/>
  <c r="N894" i="91"/>
  <c r="L902" i="91"/>
  <c r="L902" i="92"/>
  <c r="L970" i="91"/>
  <c r="L970" i="92"/>
  <c r="O665" i="93"/>
  <c r="O665" i="94"/>
  <c r="L905" i="93"/>
  <c r="L905" i="94"/>
  <c r="L231" i="92"/>
  <c r="L231" i="91"/>
  <c r="L311" i="91"/>
  <c r="L311" i="92"/>
  <c r="L331" i="92"/>
  <c r="L331" i="91"/>
  <c r="L383" i="92"/>
  <c r="L383" i="91"/>
  <c r="L407" i="92"/>
  <c r="L407" i="91"/>
  <c r="N230" i="91"/>
  <c r="N230" i="92"/>
  <c r="N702" i="91"/>
  <c r="N702" i="92"/>
  <c r="L137" i="93"/>
  <c r="L137" i="94"/>
  <c r="L217" i="94"/>
  <c r="L217" i="93"/>
  <c r="K90" i="93"/>
  <c r="K90" i="94"/>
  <c r="N557" i="94"/>
  <c r="N557" i="93"/>
  <c r="N653" i="94"/>
  <c r="N653" i="93"/>
  <c r="N733" i="94"/>
  <c r="N733" i="93"/>
  <c r="N334" i="94"/>
  <c r="N334" i="93"/>
  <c r="N180" i="93"/>
  <c r="N180" i="94"/>
  <c r="N240" i="93"/>
  <c r="N240" i="94"/>
  <c r="N288" i="93"/>
  <c r="N288" i="94"/>
  <c r="N336" i="93"/>
  <c r="N336" i="94"/>
  <c r="N560" i="93"/>
  <c r="N560" i="94"/>
  <c r="N672" i="93"/>
  <c r="N672" i="94"/>
  <c r="N896" i="94"/>
  <c r="N896" i="93"/>
  <c r="N187" i="91"/>
  <c r="N187" i="92"/>
  <c r="N331" i="92"/>
  <c r="N331" i="91"/>
  <c r="N395" i="91"/>
  <c r="N395" i="92"/>
  <c r="N427" i="92"/>
  <c r="N427" i="91"/>
  <c r="N587" i="91"/>
  <c r="N587" i="92"/>
  <c r="L152" i="94"/>
  <c r="L152" i="93"/>
  <c r="L440" i="94"/>
  <c r="L440" i="93"/>
  <c r="L776" i="94"/>
  <c r="L776" i="93"/>
  <c r="L792" i="94"/>
  <c r="L792" i="93"/>
  <c r="K465" i="92"/>
  <c r="K465" i="91"/>
  <c r="M354" i="91"/>
  <c r="M354" i="92"/>
  <c r="K322" i="91"/>
  <c r="K322" i="92"/>
  <c r="K653" i="94"/>
  <c r="K653" i="93"/>
  <c r="K733" i="94"/>
  <c r="K733" i="93"/>
  <c r="K485" i="93"/>
  <c r="K485" i="94"/>
  <c r="P601" i="91"/>
  <c r="P601" i="92"/>
  <c r="P493" i="91"/>
  <c r="P493" i="92"/>
  <c r="K649" i="94"/>
  <c r="K649" i="93"/>
  <c r="K724" i="93"/>
  <c r="K724" i="94"/>
  <c r="K405" i="93"/>
  <c r="K405" i="94"/>
  <c r="K776" i="94"/>
  <c r="K776" i="93"/>
  <c r="M511" i="92"/>
  <c r="M511" i="91"/>
  <c r="K905" i="93"/>
  <c r="K905" i="94"/>
  <c r="K508" i="93"/>
  <c r="K508" i="94"/>
  <c r="K217" i="94"/>
  <c r="K217" i="93"/>
  <c r="P925" i="91"/>
  <c r="P925" i="92"/>
  <c r="K773" i="91"/>
  <c r="K773" i="92"/>
  <c r="O428" i="91"/>
  <c r="O428" i="92"/>
  <c r="O621" i="91"/>
  <c r="O621" i="92"/>
  <c r="K331" i="92"/>
  <c r="K331" i="91"/>
  <c r="O668" i="91"/>
  <c r="O668" i="92"/>
  <c r="O816" i="92"/>
  <c r="O816" i="91"/>
  <c r="K231" i="92"/>
  <c r="K231" i="91"/>
  <c r="K232" i="91"/>
  <c r="K232" i="92"/>
  <c r="K756" i="91"/>
  <c r="K756" i="92"/>
  <c r="K892" i="92"/>
  <c r="K892" i="91"/>
  <c r="K800" i="91"/>
  <c r="K800" i="92"/>
  <c r="K436" i="92"/>
  <c r="K436" i="91"/>
  <c r="M691" i="91"/>
  <c r="M691" i="92"/>
  <c r="M291" i="92"/>
  <c r="M291" i="91"/>
  <c r="M649" i="94"/>
  <c r="M649" i="93"/>
  <c r="O937" i="91"/>
  <c r="O937" i="92"/>
  <c r="K828" i="92"/>
  <c r="K828" i="91"/>
  <c r="P475" i="94"/>
  <c r="P475" i="93"/>
  <c r="P367" i="94"/>
  <c r="P367" i="93"/>
  <c r="K612" i="92"/>
  <c r="K612" i="91"/>
  <c r="K912" i="92"/>
  <c r="K912" i="91"/>
  <c r="O854" i="94"/>
  <c r="O854" i="93"/>
  <c r="K795" i="93"/>
  <c r="K795" i="94"/>
  <c r="K537" i="91"/>
  <c r="K537" i="92"/>
  <c r="O953" i="92"/>
  <c r="O953" i="91"/>
  <c r="M886" i="93"/>
  <c r="M886" i="94"/>
  <c r="M870" i="93"/>
  <c r="M870" i="94"/>
  <c r="M854" i="94"/>
  <c r="M854" i="93"/>
  <c r="M806" i="93"/>
  <c r="M806" i="94"/>
  <c r="K690" i="94"/>
  <c r="K690" i="93"/>
  <c r="K638" i="93"/>
  <c r="K638" i="94"/>
  <c r="K614" i="93"/>
  <c r="K614" i="94"/>
  <c r="K412" i="94"/>
  <c r="K412" i="93"/>
  <c r="K388" i="94"/>
  <c r="K388" i="93"/>
  <c r="K260" i="94"/>
  <c r="K260" i="93"/>
  <c r="K180" i="93"/>
  <c r="K180" i="94"/>
  <c r="K172" i="93"/>
  <c r="K172" i="94"/>
  <c r="K124" i="93"/>
  <c r="K124" i="94"/>
  <c r="M892" i="92"/>
  <c r="M892" i="91"/>
  <c r="M828" i="92"/>
  <c r="M828" i="91"/>
  <c r="M756" i="91"/>
  <c r="M756" i="92"/>
  <c r="M708" i="92"/>
  <c r="M708" i="91"/>
  <c r="M668" i="91"/>
  <c r="M668" i="92"/>
  <c r="M652" i="91"/>
  <c r="M652" i="92"/>
  <c r="M636" i="91"/>
  <c r="M636" i="92"/>
  <c r="M612" i="92"/>
  <c r="M612" i="91"/>
  <c r="M556" i="92"/>
  <c r="M556" i="91"/>
  <c r="M524" i="91"/>
  <c r="M524" i="92"/>
  <c r="M508" i="91"/>
  <c r="M508" i="92"/>
  <c r="M432" i="91"/>
  <c r="M432" i="92"/>
  <c r="K230" i="91"/>
  <c r="K230" i="92"/>
  <c r="P474" i="91"/>
  <c r="P474" i="92"/>
  <c r="P446" i="92"/>
  <c r="P446" i="91"/>
  <c r="P980" i="94"/>
  <c r="P980" i="93"/>
  <c r="P672" i="93"/>
  <c r="P672" i="94"/>
  <c r="K931" i="93"/>
  <c r="K931" i="94"/>
  <c r="M776" i="94"/>
  <c r="M776" i="93"/>
  <c r="K655" i="93"/>
  <c r="K655" i="94"/>
  <c r="M475" i="94"/>
  <c r="M475" i="93"/>
  <c r="K331" i="94"/>
  <c r="K331" i="93"/>
  <c r="K103" i="94"/>
  <c r="K103" i="93"/>
  <c r="M701" i="92"/>
  <c r="M701" i="91"/>
  <c r="O367" i="94"/>
  <c r="O367" i="93"/>
  <c r="O399" i="93"/>
  <c r="O399" i="94"/>
  <c r="N459" i="94"/>
  <c r="N459" i="93"/>
  <c r="L551" i="93"/>
  <c r="L551" i="94"/>
  <c r="N751" i="93"/>
  <c r="N751" i="94"/>
  <c r="N815" i="94"/>
  <c r="N815" i="93"/>
  <c r="N919" i="94"/>
  <c r="N919" i="93"/>
  <c r="M622" i="94"/>
  <c r="M622" i="93"/>
  <c r="L118" i="93"/>
  <c r="L118" i="94"/>
  <c r="L306" i="94"/>
  <c r="L306" i="93"/>
  <c r="N530" i="93"/>
  <c r="N530" i="94"/>
  <c r="O582" i="94"/>
  <c r="O582" i="93"/>
  <c r="L622" i="94"/>
  <c r="L622" i="93"/>
  <c r="O638" i="93"/>
  <c r="O638" i="94"/>
  <c r="N678" i="93"/>
  <c r="N678" i="94"/>
  <c r="L690" i="94"/>
  <c r="L690" i="93"/>
  <c r="L818" i="94"/>
  <c r="L818" i="93"/>
  <c r="N850" i="94"/>
  <c r="N850" i="93"/>
  <c r="N986" i="94"/>
  <c r="N986" i="93"/>
  <c r="L344" i="92"/>
  <c r="L344" i="91"/>
  <c r="N428" i="91"/>
  <c r="N428" i="92"/>
  <c r="N436" i="92"/>
  <c r="N436" i="91"/>
  <c r="L508" i="91"/>
  <c r="L508" i="92"/>
  <c r="L524" i="91"/>
  <c r="L524" i="92"/>
  <c r="N556" i="92"/>
  <c r="N556" i="91"/>
  <c r="N612" i="92"/>
  <c r="N612" i="91"/>
  <c r="L636" i="91"/>
  <c r="L636" i="92"/>
  <c r="O792" i="92"/>
  <c r="O792" i="91"/>
  <c r="N800" i="91"/>
  <c r="N800" i="92"/>
  <c r="L816" i="92"/>
  <c r="L816" i="91"/>
  <c r="L880" i="91"/>
  <c r="L880" i="92"/>
  <c r="N912" i="92"/>
  <c r="N912" i="91"/>
  <c r="N980" i="91"/>
  <c r="N980" i="92"/>
  <c r="M919" i="94"/>
  <c r="M919" i="93"/>
  <c r="M187" i="93"/>
  <c r="M187" i="94"/>
  <c r="N103" i="94"/>
  <c r="N103" i="93"/>
  <c r="N163" i="94"/>
  <c r="N163" i="93"/>
  <c r="O187" i="93"/>
  <c r="O187" i="94"/>
  <c r="N275" i="93"/>
  <c r="N275" i="94"/>
  <c r="L331" i="94"/>
  <c r="L331" i="93"/>
  <c r="O647" i="93"/>
  <c r="O647" i="94"/>
  <c r="L655" i="93"/>
  <c r="L655" i="94"/>
  <c r="M751" i="93"/>
  <c r="M751" i="94"/>
  <c r="L879" i="93"/>
  <c r="L879" i="94"/>
  <c r="O895" i="94"/>
  <c r="O895" i="93"/>
  <c r="O959" i="94"/>
  <c r="O959" i="93"/>
  <c r="M967" i="93"/>
  <c r="M967" i="94"/>
  <c r="O117" i="92"/>
  <c r="O117" i="91"/>
  <c r="M121" i="92"/>
  <c r="M121" i="91"/>
  <c r="N141" i="91"/>
  <c r="N141" i="92"/>
  <c r="N181" i="92"/>
  <c r="N181" i="91"/>
  <c r="N201" i="91"/>
  <c r="N201" i="92"/>
  <c r="M325" i="91"/>
  <c r="M325" i="92"/>
  <c r="N409" i="92"/>
  <c r="N409" i="91"/>
  <c r="N433" i="91"/>
  <c r="N433" i="92"/>
  <c r="L465" i="92"/>
  <c r="L465" i="91"/>
  <c r="L489" i="92"/>
  <c r="L489" i="91"/>
  <c r="O493" i="91"/>
  <c r="O493" i="92"/>
  <c r="M525" i="92"/>
  <c r="M525" i="91"/>
  <c r="O533" i="91"/>
  <c r="O533" i="92"/>
  <c r="N537" i="91"/>
  <c r="N537" i="92"/>
  <c r="M601" i="91"/>
  <c r="M601" i="92"/>
  <c r="N621" i="91"/>
  <c r="N621" i="92"/>
  <c r="L661" i="91"/>
  <c r="L661" i="92"/>
  <c r="L693" i="91"/>
  <c r="L693" i="92"/>
  <c r="N701" i="92"/>
  <c r="N701" i="91"/>
  <c r="M705" i="91"/>
  <c r="M705" i="92"/>
  <c r="N737" i="92"/>
  <c r="N737" i="91"/>
  <c r="M749" i="91"/>
  <c r="M749" i="92"/>
  <c r="M773" i="91"/>
  <c r="M773" i="92"/>
  <c r="L849" i="92"/>
  <c r="L849" i="91"/>
  <c r="M925" i="91"/>
  <c r="M925" i="92"/>
  <c r="L937" i="91"/>
  <c r="L937" i="92"/>
  <c r="M896" i="94"/>
  <c r="M896" i="93"/>
  <c r="O548" i="93"/>
  <c r="O548" i="94"/>
  <c r="M124" i="93"/>
  <c r="M124" i="94"/>
  <c r="K816" i="92"/>
  <c r="K816" i="91"/>
  <c r="O570" i="91"/>
  <c r="O570" i="92"/>
  <c r="O524" i="91"/>
  <c r="O524" i="92"/>
  <c r="O410" i="92"/>
  <c r="O410" i="91"/>
  <c r="K324" i="91"/>
  <c r="K324" i="92"/>
  <c r="K308" i="92"/>
  <c r="K308" i="91"/>
  <c r="O186" i="91"/>
  <c r="O186" i="92"/>
  <c r="M905" i="93"/>
  <c r="M905" i="94"/>
  <c r="O862" i="94"/>
  <c r="O862" i="93"/>
  <c r="K530" i="93"/>
  <c r="K530" i="94"/>
  <c r="O345" i="93"/>
  <c r="O345" i="94"/>
  <c r="O336" i="93"/>
  <c r="O336" i="94"/>
  <c r="O217" i="94"/>
  <c r="O217" i="93"/>
  <c r="M208" i="94"/>
  <c r="M208" i="93"/>
  <c r="O794" i="91"/>
  <c r="O794" i="92"/>
  <c r="M494" i="91"/>
  <c r="M494" i="92"/>
  <c r="K432" i="91"/>
  <c r="K432" i="92"/>
  <c r="K181" i="92"/>
  <c r="K181" i="91"/>
  <c r="O672" i="93"/>
  <c r="O672" i="94"/>
  <c r="O490" i="91"/>
  <c r="O490" i="92"/>
  <c r="O322" i="91"/>
  <c r="O322" i="92"/>
  <c r="O94" i="91"/>
  <c r="O94" i="92"/>
  <c r="O524" i="93"/>
  <c r="O524" i="94"/>
  <c r="M862" i="91"/>
  <c r="M862" i="92"/>
  <c r="O558" i="92"/>
  <c r="O558" i="91"/>
  <c r="M446" i="92"/>
  <c r="M446" i="91"/>
  <c r="M302" i="91"/>
  <c r="M302" i="92"/>
  <c r="L399" i="93"/>
  <c r="L399" i="94"/>
  <c r="L475" i="94"/>
  <c r="L475" i="93"/>
  <c r="K895" i="94"/>
  <c r="K895" i="93"/>
  <c r="K201" i="91"/>
  <c r="K201" i="92"/>
  <c r="K525" i="92"/>
  <c r="K525" i="91"/>
  <c r="K493" i="91"/>
  <c r="K493" i="92"/>
  <c r="L345" i="93"/>
  <c r="L345" i="94"/>
  <c r="L449" i="93"/>
  <c r="L449" i="94"/>
  <c r="O681" i="94"/>
  <c r="O681" i="93"/>
  <c r="L733" i="94"/>
  <c r="L733" i="93"/>
  <c r="M857" i="93"/>
  <c r="M857" i="94"/>
  <c r="L929" i="93"/>
  <c r="L929" i="94"/>
  <c r="L935" i="92"/>
  <c r="L935" i="91"/>
  <c r="L963" i="92"/>
  <c r="L963" i="91"/>
  <c r="K489" i="92"/>
  <c r="K489" i="91"/>
  <c r="O405" i="93"/>
  <c r="O405" i="94"/>
  <c r="L485" i="93"/>
  <c r="L485" i="94"/>
  <c r="L479" i="91"/>
  <c r="L479" i="92"/>
  <c r="L551" i="91"/>
  <c r="L551" i="92"/>
  <c r="L214" i="92"/>
  <c r="L214" i="91"/>
  <c r="L242" i="91"/>
  <c r="L242" i="92"/>
  <c r="N322" i="91"/>
  <c r="N322" i="92"/>
  <c r="L346" i="91"/>
  <c r="L346" i="92"/>
  <c r="L354" i="91"/>
  <c r="L354" i="92"/>
  <c r="L446" i="92"/>
  <c r="L446" i="91"/>
  <c r="L462" i="91"/>
  <c r="L462" i="92"/>
  <c r="N470" i="92"/>
  <c r="N470" i="91"/>
  <c r="L490" i="91"/>
  <c r="L490" i="92"/>
  <c r="N558" i="92"/>
  <c r="N558" i="91"/>
  <c r="L598" i="91"/>
  <c r="L598" i="92"/>
  <c r="L750" i="92"/>
  <c r="L750" i="91"/>
  <c r="N794" i="91"/>
  <c r="N794" i="92"/>
  <c r="N818" i="92"/>
  <c r="N818" i="91"/>
  <c r="L858" i="91"/>
  <c r="L858" i="92"/>
  <c r="L665" i="93"/>
  <c r="L665" i="94"/>
  <c r="L187" i="91"/>
  <c r="L187" i="92"/>
  <c r="O355" i="91"/>
  <c r="O355" i="92"/>
  <c r="N154" i="92"/>
  <c r="N154" i="91"/>
  <c r="N186" i="91"/>
  <c r="N186" i="92"/>
  <c r="N218" i="92"/>
  <c r="N218" i="91"/>
  <c r="L88" i="91"/>
  <c r="L88" i="92"/>
  <c r="L632" i="91"/>
  <c r="L632" i="92"/>
  <c r="K325" i="91"/>
  <c r="K325" i="92"/>
  <c r="L90" i="93"/>
  <c r="L90" i="94"/>
  <c r="K130" i="93"/>
  <c r="K130" i="94"/>
  <c r="N161" i="93"/>
  <c r="N161" i="94"/>
  <c r="N449" i="93"/>
  <c r="N449" i="94"/>
  <c r="N152" i="94"/>
  <c r="N152" i="93"/>
  <c r="N260" i="94"/>
  <c r="N260" i="93"/>
  <c r="N388" i="94"/>
  <c r="N388" i="93"/>
  <c r="N548" i="93"/>
  <c r="N548" i="94"/>
  <c r="N724" i="93"/>
  <c r="N724" i="94"/>
  <c r="N884" i="94"/>
  <c r="N884" i="93"/>
  <c r="N980" i="94"/>
  <c r="N980" i="93"/>
  <c r="N383" i="92"/>
  <c r="N383" i="91"/>
  <c r="N479" i="91"/>
  <c r="N479" i="92"/>
  <c r="N511" i="92"/>
  <c r="N511" i="91"/>
  <c r="N559" i="91"/>
  <c r="N559" i="92"/>
  <c r="N879" i="92"/>
  <c r="N879" i="91"/>
  <c r="L124" i="93"/>
  <c r="L124" i="94"/>
  <c r="L172" i="93"/>
  <c r="L172" i="94"/>
  <c r="L412" i="94"/>
  <c r="L412" i="93"/>
  <c r="L460" i="94"/>
  <c r="L460" i="93"/>
  <c r="L508" i="93"/>
  <c r="L508" i="94"/>
  <c r="L524" i="93"/>
  <c r="L524" i="94"/>
  <c r="L572" i="94"/>
  <c r="L572" i="93"/>
  <c r="L395" i="91"/>
  <c r="L395" i="92"/>
  <c r="M474" i="91"/>
  <c r="M474" i="92"/>
  <c r="M410" i="92"/>
  <c r="M410" i="91"/>
  <c r="M346" i="91"/>
  <c r="M346" i="92"/>
  <c r="M218" i="92"/>
  <c r="M218" i="91"/>
  <c r="K186" i="91"/>
  <c r="K186" i="92"/>
  <c r="M154" i="92"/>
  <c r="M154" i="91"/>
  <c r="K88" i="91"/>
  <c r="K88" i="92"/>
  <c r="N55" i="43"/>
  <c r="K663" i="92"/>
  <c r="K663" i="91"/>
  <c r="K307" i="91"/>
  <c r="K307" i="92"/>
  <c r="K871" i="92"/>
  <c r="K871" i="91"/>
  <c r="K255" i="92"/>
  <c r="K255" i="91"/>
  <c r="K91" i="91"/>
  <c r="K91" i="92"/>
  <c r="K491" i="91"/>
  <c r="K491" i="92"/>
  <c r="K227" i="91"/>
  <c r="K227" i="92"/>
  <c r="K955" i="91"/>
  <c r="K955" i="92"/>
  <c r="K787" i="92"/>
  <c r="K787" i="91"/>
  <c r="K679" i="91"/>
  <c r="K679" i="92"/>
  <c r="K585" i="94"/>
  <c r="K585" i="93"/>
  <c r="K419" i="91"/>
  <c r="K419" i="92"/>
  <c r="K251" i="91"/>
  <c r="K251" i="92"/>
  <c r="O607" i="92"/>
  <c r="O607" i="91"/>
  <c r="K623" i="92"/>
  <c r="K623" i="91"/>
  <c r="O183" i="91"/>
  <c r="O183" i="92"/>
  <c r="O599" i="92"/>
  <c r="O599" i="91"/>
  <c r="K732" i="94"/>
  <c r="K732" i="93"/>
  <c r="K105" i="94"/>
  <c r="K105" i="93"/>
  <c r="K836" i="94"/>
  <c r="K836" i="93"/>
  <c r="K852" i="93"/>
  <c r="K852" i="94"/>
  <c r="K603" i="92"/>
  <c r="K603" i="91"/>
  <c r="P623" i="93"/>
  <c r="P623" i="94"/>
  <c r="K588" i="91"/>
  <c r="K588" i="92"/>
  <c r="K205" i="94"/>
  <c r="K205" i="93"/>
  <c r="K333" i="93"/>
  <c r="K333" i="94"/>
  <c r="K413" i="93"/>
  <c r="K413" i="94"/>
  <c r="K269" i="92"/>
  <c r="K269" i="91"/>
  <c r="K402" i="93"/>
  <c r="K402" i="94"/>
  <c r="K608" i="92"/>
  <c r="K608" i="91"/>
  <c r="K540" i="93"/>
  <c r="K540" i="94"/>
  <c r="K786" i="94"/>
  <c r="K786" i="93"/>
  <c r="O531" i="94"/>
  <c r="O531" i="93"/>
  <c r="K181" i="93"/>
  <c r="K181" i="94"/>
  <c r="K697" i="94"/>
  <c r="K697" i="93"/>
  <c r="K401" i="94"/>
  <c r="K401" i="93"/>
  <c r="K71" i="92"/>
  <c r="K71" i="91"/>
  <c r="O547" i="92"/>
  <c r="O547" i="91"/>
  <c r="K129" i="94"/>
  <c r="K129" i="93"/>
  <c r="P887" i="93"/>
  <c r="P887" i="94"/>
  <c r="K588" i="93"/>
  <c r="K588" i="94"/>
  <c r="K141" i="94"/>
  <c r="K141" i="93"/>
  <c r="P389" i="92"/>
  <c r="P389" i="91"/>
  <c r="P651" i="94"/>
  <c r="P651" i="93"/>
  <c r="M299" i="91"/>
  <c r="M299" i="92"/>
  <c r="K468" i="91"/>
  <c r="K468" i="92"/>
  <c r="O961" i="91"/>
  <c r="O961" i="92"/>
  <c r="K936" i="92"/>
  <c r="K936" i="91"/>
  <c r="K338" i="93"/>
  <c r="K338" i="94"/>
  <c r="O192" i="92"/>
  <c r="O192" i="91"/>
  <c r="K280" i="92"/>
  <c r="K280" i="91"/>
  <c r="K874" i="94"/>
  <c r="K874" i="93"/>
  <c r="K684" i="92"/>
  <c r="K684" i="91"/>
  <c r="K150" i="93"/>
  <c r="K150" i="94"/>
  <c r="O589" i="91"/>
  <c r="O589" i="92"/>
  <c r="K431" i="91"/>
  <c r="K431" i="92"/>
  <c r="O580" i="92"/>
  <c r="O580" i="91"/>
  <c r="K503" i="91"/>
  <c r="K503" i="92"/>
  <c r="O390" i="94"/>
  <c r="O390" i="93"/>
  <c r="O149" i="92"/>
  <c r="O149" i="91"/>
  <c r="K838" i="93"/>
  <c r="K838" i="94"/>
  <c r="O328" i="91"/>
  <c r="O328" i="92"/>
  <c r="O480" i="92"/>
  <c r="O480" i="91"/>
  <c r="O544" i="91"/>
  <c r="O544" i="92"/>
  <c r="O157" i="92"/>
  <c r="O157" i="91"/>
  <c r="O695" i="93"/>
  <c r="O695" i="94"/>
  <c r="K295" i="91"/>
  <c r="K295" i="92"/>
  <c r="K476" i="91"/>
  <c r="K476" i="92"/>
  <c r="K920" i="92"/>
  <c r="K920" i="91"/>
  <c r="O422" i="94"/>
  <c r="O422" i="93"/>
  <c r="M491" i="91"/>
  <c r="M491" i="92"/>
  <c r="M387" i="91"/>
  <c r="M387" i="92"/>
  <c r="O492" i="92"/>
  <c r="O492" i="91"/>
  <c r="O696" i="91"/>
  <c r="O696" i="92"/>
  <c r="O942" i="93"/>
  <c r="O942" i="94"/>
  <c r="K855" i="92"/>
  <c r="K855" i="91"/>
  <c r="O675" i="94"/>
  <c r="O675" i="93"/>
  <c r="P507" i="93"/>
  <c r="P507" i="94"/>
  <c r="M227" i="91"/>
  <c r="M227" i="92"/>
  <c r="M955" i="91"/>
  <c r="M955" i="92"/>
  <c r="M787" i="92"/>
  <c r="M787" i="91"/>
  <c r="P578" i="94"/>
  <c r="P578" i="93"/>
  <c r="O953" i="93"/>
  <c r="O953" i="94"/>
  <c r="O739" i="91"/>
  <c r="O739" i="92"/>
  <c r="P647" i="13"/>
  <c r="O575" i="91"/>
  <c r="O575" i="92"/>
  <c r="P825" i="12"/>
  <c r="O801" i="93"/>
  <c r="O801" i="94"/>
  <c r="M679" i="91"/>
  <c r="M679" i="92"/>
  <c r="M307" i="91"/>
  <c r="M307" i="92"/>
  <c r="M419" i="91"/>
  <c r="M419" i="92"/>
  <c r="O243" i="91"/>
  <c r="O243" i="92"/>
  <c r="O561" i="94"/>
  <c r="O561" i="93"/>
  <c r="K641" i="91"/>
  <c r="K641" i="92"/>
  <c r="K382" i="93"/>
  <c r="K382" i="94"/>
  <c r="K326" i="93"/>
  <c r="K326" i="94"/>
  <c r="M235" i="91"/>
  <c r="M235" i="92"/>
  <c r="K869" i="92"/>
  <c r="K869" i="91"/>
  <c r="O389" i="92"/>
  <c r="O389" i="91"/>
  <c r="K648" i="91"/>
  <c r="K648" i="92"/>
  <c r="P411" i="94"/>
  <c r="P411" i="93"/>
  <c r="K715" i="94"/>
  <c r="K715" i="93"/>
  <c r="M890" i="94"/>
  <c r="M890" i="93"/>
  <c r="M874" i="94"/>
  <c r="M874" i="93"/>
  <c r="M794" i="93"/>
  <c r="M794" i="94"/>
  <c r="K542" i="93"/>
  <c r="K542" i="94"/>
  <c r="K714" i="94"/>
  <c r="K714" i="93"/>
  <c r="K650" i="93"/>
  <c r="K650" i="94"/>
  <c r="K621" i="93"/>
  <c r="K621" i="94"/>
  <c r="K541" i="93"/>
  <c r="K541" i="94"/>
  <c r="K438" i="93"/>
  <c r="K438" i="94"/>
  <c r="M422" i="94"/>
  <c r="M422" i="93"/>
  <c r="M414" i="94"/>
  <c r="M414" i="93"/>
  <c r="M390" i="94"/>
  <c r="M390" i="93"/>
  <c r="M382" i="93"/>
  <c r="M382" i="94"/>
  <c r="M326" i="93"/>
  <c r="M326" i="94"/>
  <c r="M318" i="93"/>
  <c r="M318" i="94"/>
  <c r="M294" i="94"/>
  <c r="M294" i="93"/>
  <c r="M246" i="94"/>
  <c r="M246" i="93"/>
  <c r="M206" i="93"/>
  <c r="M206" i="94"/>
  <c r="M190" i="93"/>
  <c r="M190" i="94"/>
  <c r="M182" i="94"/>
  <c r="M182" i="93"/>
  <c r="M150" i="93"/>
  <c r="M150" i="94"/>
  <c r="M126" i="94"/>
  <c r="M126" i="93"/>
  <c r="K934" i="91"/>
  <c r="K934" i="92"/>
  <c r="K838" i="91"/>
  <c r="K838" i="92"/>
  <c r="K822" i="91"/>
  <c r="K822" i="92"/>
  <c r="K814" i="91"/>
  <c r="K814" i="92"/>
  <c r="K782" i="92"/>
  <c r="K782" i="91"/>
  <c r="K758" i="92"/>
  <c r="K758" i="91"/>
  <c r="K678" i="91"/>
  <c r="K678" i="92"/>
  <c r="K662" i="91"/>
  <c r="K662" i="92"/>
  <c r="K646" i="92"/>
  <c r="K646" i="91"/>
  <c r="K630" i="91"/>
  <c r="K630" i="92"/>
  <c r="K574" i="92"/>
  <c r="K574" i="91"/>
  <c r="K542" i="91"/>
  <c r="K542" i="92"/>
  <c r="K534" i="91"/>
  <c r="K534" i="92"/>
  <c r="K478" i="91"/>
  <c r="K478" i="92"/>
  <c r="M468" i="91"/>
  <c r="M468" i="92"/>
  <c r="M392" i="91"/>
  <c r="M392" i="92"/>
  <c r="M372" i="91"/>
  <c r="M372" i="92"/>
  <c r="M360" i="91"/>
  <c r="M360" i="92"/>
  <c r="K350" i="92"/>
  <c r="K350" i="91"/>
  <c r="M340" i="91"/>
  <c r="M340" i="92"/>
  <c r="M328" i="91"/>
  <c r="M328" i="92"/>
  <c r="M296" i="91"/>
  <c r="M296" i="92"/>
  <c r="M180" i="91"/>
  <c r="M180" i="92"/>
  <c r="M136" i="91"/>
  <c r="M136" i="92"/>
  <c r="K126" i="92"/>
  <c r="K126" i="91"/>
  <c r="K74" i="91"/>
  <c r="K74" i="92"/>
  <c r="P372" i="94"/>
  <c r="P372" i="93"/>
  <c r="P348" i="93"/>
  <c r="P348" i="94"/>
  <c r="P484" i="94"/>
  <c r="P484" i="93"/>
  <c r="P898" i="92"/>
  <c r="P898" i="91"/>
  <c r="P574" i="92"/>
  <c r="P574" i="91"/>
  <c r="P478" i="91"/>
  <c r="P478" i="92"/>
  <c r="P195" i="94"/>
  <c r="P195" i="93"/>
  <c r="P454" i="91"/>
  <c r="P454" i="92"/>
  <c r="P135" i="93"/>
  <c r="P135" i="94"/>
  <c r="P852" i="93"/>
  <c r="P852" i="94"/>
  <c r="K983" i="94"/>
  <c r="K983" i="93"/>
  <c r="K936" i="94"/>
  <c r="K936" i="93"/>
  <c r="M748" i="93"/>
  <c r="M748" i="94"/>
  <c r="M615" i="94"/>
  <c r="M615" i="93"/>
  <c r="K299" i="93"/>
  <c r="K299" i="94"/>
  <c r="M185" i="93"/>
  <c r="M185" i="94"/>
  <c r="M961" i="91"/>
  <c r="M961" i="92"/>
  <c r="K803" i="92"/>
  <c r="K803" i="91"/>
  <c r="K83" i="93"/>
  <c r="K83" i="94"/>
  <c r="M863" i="93"/>
  <c r="M863" i="94"/>
  <c r="N507" i="93"/>
  <c r="N507" i="94"/>
  <c r="M579" i="94"/>
  <c r="M579" i="93"/>
  <c r="N627" i="93"/>
  <c r="N627" i="94"/>
  <c r="N675" i="94"/>
  <c r="N675" i="93"/>
  <c r="M695" i="93"/>
  <c r="M695" i="94"/>
  <c r="L727" i="93"/>
  <c r="L727" i="94"/>
  <c r="M739" i="93"/>
  <c r="M739" i="94"/>
  <c r="N767" i="94"/>
  <c r="N767" i="93"/>
  <c r="N811" i="93"/>
  <c r="N811" i="94"/>
  <c r="N831" i="94"/>
  <c r="N831" i="93"/>
  <c r="N875" i="94"/>
  <c r="N875" i="93"/>
  <c r="N891" i="93"/>
  <c r="N891" i="94"/>
  <c r="O975" i="94"/>
  <c r="O975" i="93"/>
  <c r="M578" i="94"/>
  <c r="M578" i="93"/>
  <c r="M486" i="94"/>
  <c r="M486" i="93"/>
  <c r="M570" i="93"/>
  <c r="M570" i="94"/>
  <c r="M586" i="93"/>
  <c r="M586" i="94"/>
  <c r="O98" i="93"/>
  <c r="O98" i="94"/>
  <c r="N150" i="93"/>
  <c r="N150" i="94"/>
  <c r="N182" i="94"/>
  <c r="N182" i="93"/>
  <c r="N190" i="93"/>
  <c r="N190" i="94"/>
  <c r="N206" i="93"/>
  <c r="N206" i="94"/>
  <c r="L222" i="93"/>
  <c r="L222" i="94"/>
  <c r="N266" i="94"/>
  <c r="N266" i="93"/>
  <c r="O294" i="94"/>
  <c r="O294" i="93"/>
  <c r="L318" i="93"/>
  <c r="L318" i="94"/>
  <c r="L326" i="93"/>
  <c r="L326" i="94"/>
  <c r="L382" i="93"/>
  <c r="L382" i="94"/>
  <c r="L390" i="94"/>
  <c r="L390" i="93"/>
  <c r="O414" i="94"/>
  <c r="O414" i="93"/>
  <c r="O458" i="94"/>
  <c r="O458" i="93"/>
  <c r="L486" i="94"/>
  <c r="L486" i="93"/>
  <c r="L502" i="94"/>
  <c r="L502" i="93"/>
  <c r="L542" i="93"/>
  <c r="L542" i="94"/>
  <c r="O570" i="93"/>
  <c r="O570" i="94"/>
  <c r="L578" i="94"/>
  <c r="L578" i="93"/>
  <c r="N586" i="93"/>
  <c r="N586" i="94"/>
  <c r="N650" i="93"/>
  <c r="N650" i="94"/>
  <c r="O670" i="94"/>
  <c r="O670" i="93"/>
  <c r="O714" i="94"/>
  <c r="O714" i="93"/>
  <c r="N814" i="93"/>
  <c r="N814" i="94"/>
  <c r="N822" i="94"/>
  <c r="N822" i="93"/>
  <c r="N838" i="93"/>
  <c r="N838" i="94"/>
  <c r="N878" i="94"/>
  <c r="N878" i="93"/>
  <c r="L894" i="93"/>
  <c r="L894" i="94"/>
  <c r="L918" i="93"/>
  <c r="L918" i="94"/>
  <c r="L942" i="93"/>
  <c r="L942" i="94"/>
  <c r="N966" i="94"/>
  <c r="N966" i="93"/>
  <c r="N978" i="93"/>
  <c r="N978" i="94"/>
  <c r="N128" i="91"/>
  <c r="N128" i="92"/>
  <c r="L140" i="91"/>
  <c r="L140" i="92"/>
  <c r="L184" i="91"/>
  <c r="L184" i="92"/>
  <c r="L192" i="92"/>
  <c r="L192" i="91"/>
  <c r="N224" i="91"/>
  <c r="N224" i="92"/>
  <c r="O240" i="91"/>
  <c r="O240" i="92"/>
  <c r="L280" i="92"/>
  <c r="L280" i="91"/>
  <c r="L296" i="91"/>
  <c r="L296" i="92"/>
  <c r="L328" i="91"/>
  <c r="L328" i="92"/>
  <c r="O332" i="91"/>
  <c r="O332" i="92"/>
  <c r="N340" i="91"/>
  <c r="N340" i="92"/>
  <c r="N372" i="91"/>
  <c r="N372" i="92"/>
  <c r="N388" i="92"/>
  <c r="N388" i="91"/>
  <c r="N396" i="92"/>
  <c r="N396" i="91"/>
  <c r="N480" i="92"/>
  <c r="N480" i="91"/>
  <c r="N544" i="91"/>
  <c r="N544" i="92"/>
  <c r="L580" i="92"/>
  <c r="L580" i="91"/>
  <c r="N588" i="91"/>
  <c r="N588" i="92"/>
  <c r="N676" i="91"/>
  <c r="N676" i="92"/>
  <c r="N696" i="91"/>
  <c r="N696" i="92"/>
  <c r="L704" i="91"/>
  <c r="L704" i="92"/>
  <c r="L720" i="91"/>
  <c r="L720" i="92"/>
  <c r="N784" i="91"/>
  <c r="N784" i="92"/>
  <c r="N860" i="91"/>
  <c r="N860" i="92"/>
  <c r="N868" i="91"/>
  <c r="N868" i="92"/>
  <c r="L896" i="92"/>
  <c r="L896" i="91"/>
  <c r="L904" i="91"/>
  <c r="L904" i="92"/>
  <c r="L920" i="92"/>
  <c r="L920" i="91"/>
  <c r="N936" i="92"/>
  <c r="N936" i="91"/>
  <c r="M391" i="93"/>
  <c r="M391" i="94"/>
  <c r="M279" i="94"/>
  <c r="M279" i="93"/>
  <c r="M415" i="94"/>
  <c r="M415" i="93"/>
  <c r="M335" i="93"/>
  <c r="M335" i="94"/>
  <c r="M199" i="93"/>
  <c r="M199" i="94"/>
  <c r="M135" i="93"/>
  <c r="M135" i="94"/>
  <c r="M195" i="94"/>
  <c r="M195" i="93"/>
  <c r="M131" i="94"/>
  <c r="M131" i="93"/>
  <c r="M283" i="94"/>
  <c r="M283" i="93"/>
  <c r="L135" i="93"/>
  <c r="L135" i="94"/>
  <c r="L143" i="93"/>
  <c r="L143" i="94"/>
  <c r="O159" i="94"/>
  <c r="O159" i="93"/>
  <c r="L167" i="94"/>
  <c r="L167" i="93"/>
  <c r="L175" i="94"/>
  <c r="L175" i="93"/>
  <c r="L199" i="93"/>
  <c r="L199" i="94"/>
  <c r="L215" i="93"/>
  <c r="L215" i="94"/>
  <c r="N251" i="93"/>
  <c r="N251" i="94"/>
  <c r="N267" i="93"/>
  <c r="N267" i="94"/>
  <c r="L279" i="94"/>
  <c r="L279" i="93"/>
  <c r="N283" i="94"/>
  <c r="N283" i="93"/>
  <c r="N299" i="93"/>
  <c r="N299" i="94"/>
  <c r="L311" i="94"/>
  <c r="L311" i="93"/>
  <c r="N319" i="93"/>
  <c r="N319" i="94"/>
  <c r="L335" i="93"/>
  <c r="L335" i="94"/>
  <c r="O347" i="93"/>
  <c r="O347" i="94"/>
  <c r="L403" i="94"/>
  <c r="L403" i="93"/>
  <c r="N415" i="94"/>
  <c r="N415" i="93"/>
  <c r="L427" i="94"/>
  <c r="L427" i="93"/>
  <c r="N443" i="93"/>
  <c r="N443" i="94"/>
  <c r="O495" i="93"/>
  <c r="O495" i="94"/>
  <c r="N531" i="94"/>
  <c r="N531" i="93"/>
  <c r="N579" i="94"/>
  <c r="N579" i="93"/>
  <c r="M595" i="94"/>
  <c r="M595" i="93"/>
  <c r="L607" i="94"/>
  <c r="L607" i="93"/>
  <c r="L627" i="93"/>
  <c r="L627" i="94"/>
  <c r="M675" i="94"/>
  <c r="M675" i="93"/>
  <c r="N695" i="93"/>
  <c r="N695" i="94"/>
  <c r="L715" i="94"/>
  <c r="L715" i="93"/>
  <c r="L739" i="93"/>
  <c r="L739" i="94"/>
  <c r="L771" i="93"/>
  <c r="L771" i="94"/>
  <c r="M799" i="94"/>
  <c r="M799" i="93"/>
  <c r="O807" i="94"/>
  <c r="O807" i="93"/>
  <c r="N863" i="93"/>
  <c r="N863" i="94"/>
  <c r="M963" i="93"/>
  <c r="M963" i="94"/>
  <c r="N983" i="94"/>
  <c r="N983" i="93"/>
  <c r="L73" i="91"/>
  <c r="L73" i="92"/>
  <c r="N77" i="91"/>
  <c r="N77" i="92"/>
  <c r="N129" i="91"/>
  <c r="N129" i="92"/>
  <c r="L185" i="91"/>
  <c r="L185" i="92"/>
  <c r="L209" i="91"/>
  <c r="L209" i="92"/>
  <c r="O221" i="92"/>
  <c r="O221" i="91"/>
  <c r="N229" i="91"/>
  <c r="N229" i="92"/>
  <c r="M233" i="92"/>
  <c r="M233" i="91"/>
  <c r="M269" i="92"/>
  <c r="M269" i="91"/>
  <c r="O305" i="91"/>
  <c r="O305" i="92"/>
  <c r="L321" i="92"/>
  <c r="L321" i="91"/>
  <c r="O329" i="91"/>
  <c r="O329" i="92"/>
  <c r="N333" i="92"/>
  <c r="N333" i="91"/>
  <c r="N341" i="92"/>
  <c r="N341" i="91"/>
  <c r="O353" i="91"/>
  <c r="O353" i="92"/>
  <c r="L369" i="91"/>
  <c r="L369" i="92"/>
  <c r="N421" i="92"/>
  <c r="N421" i="91"/>
  <c r="N425" i="91"/>
  <c r="N425" i="92"/>
  <c r="L437" i="91"/>
  <c r="L437" i="92"/>
  <c r="N445" i="92"/>
  <c r="N445" i="91"/>
  <c r="L501" i="92"/>
  <c r="L501" i="91"/>
  <c r="M565" i="92"/>
  <c r="M565" i="91"/>
  <c r="M589" i="91"/>
  <c r="M589" i="92"/>
  <c r="N593" i="91"/>
  <c r="N593" i="92"/>
  <c r="L617" i="92"/>
  <c r="L617" i="91"/>
  <c r="N641" i="91"/>
  <c r="N641" i="92"/>
  <c r="L805" i="92"/>
  <c r="L805" i="91"/>
  <c r="N861" i="92"/>
  <c r="N861" i="91"/>
  <c r="O881" i="92"/>
  <c r="O881" i="91"/>
  <c r="L893" i="91"/>
  <c r="L893" i="92"/>
  <c r="M897" i="92"/>
  <c r="M897" i="91"/>
  <c r="L901" i="91"/>
  <c r="L901" i="92"/>
  <c r="N905" i="92"/>
  <c r="N905" i="91"/>
  <c r="N917" i="91"/>
  <c r="N917" i="92"/>
  <c r="O941" i="91"/>
  <c r="O941" i="92"/>
  <c r="L961" i="91"/>
  <c r="L961" i="92"/>
  <c r="O411" i="94"/>
  <c r="O411" i="93"/>
  <c r="K814" i="93"/>
  <c r="K814" i="94"/>
  <c r="K739" i="93"/>
  <c r="K739" i="94"/>
  <c r="O464" i="94"/>
  <c r="O464" i="93"/>
  <c r="K379" i="94"/>
  <c r="K379" i="93"/>
  <c r="O357" i="94"/>
  <c r="O357" i="93"/>
  <c r="O352" i="94"/>
  <c r="O352" i="93"/>
  <c r="M148" i="93"/>
  <c r="M148" i="94"/>
  <c r="M116" i="94"/>
  <c r="M116" i="93"/>
  <c r="K896" i="92"/>
  <c r="K896" i="91"/>
  <c r="O866" i="91"/>
  <c r="O866" i="92"/>
  <c r="M746" i="91"/>
  <c r="M746" i="92"/>
  <c r="O634" i="91"/>
  <c r="O634" i="92"/>
  <c r="M619" i="91"/>
  <c r="M619" i="92"/>
  <c r="M603" i="92"/>
  <c r="M603" i="91"/>
  <c r="M571" i="91"/>
  <c r="M571" i="92"/>
  <c r="M498" i="92"/>
  <c r="M498" i="91"/>
  <c r="M431" i="91"/>
  <c r="M431" i="92"/>
  <c r="O388" i="92"/>
  <c r="O388" i="91"/>
  <c r="M221" i="92"/>
  <c r="M221" i="91"/>
  <c r="O86" i="92"/>
  <c r="O86" i="91"/>
  <c r="K894" i="93"/>
  <c r="K894" i="94"/>
  <c r="O852" i="93"/>
  <c r="O852" i="94"/>
  <c r="O836" i="94"/>
  <c r="O836" i="93"/>
  <c r="O588" i="93"/>
  <c r="O588" i="94"/>
  <c r="O337" i="93"/>
  <c r="O337" i="94"/>
  <c r="M320" i="93"/>
  <c r="M320" i="94"/>
  <c r="O169" i="93"/>
  <c r="O169" i="94"/>
  <c r="K941" i="91"/>
  <c r="K941" i="92"/>
  <c r="O898" i="92"/>
  <c r="O898" i="91"/>
  <c r="O782" i="92"/>
  <c r="O782" i="91"/>
  <c r="K724" i="91"/>
  <c r="K724" i="92"/>
  <c r="M698" i="91"/>
  <c r="M698" i="92"/>
  <c r="M574" i="92"/>
  <c r="M574" i="91"/>
  <c r="M478" i="91"/>
  <c r="M478" i="92"/>
  <c r="O454" i="91"/>
  <c r="O454" i="92"/>
  <c r="M422" i="91"/>
  <c r="M422" i="92"/>
  <c r="K329" i="91"/>
  <c r="K329" i="92"/>
  <c r="O269" i="92"/>
  <c r="O269" i="91"/>
  <c r="K224" i="91"/>
  <c r="K224" i="92"/>
  <c r="K185" i="91"/>
  <c r="K185" i="92"/>
  <c r="O114" i="91"/>
  <c r="O114" i="92"/>
  <c r="K727" i="93"/>
  <c r="K727" i="94"/>
  <c r="M400" i="93"/>
  <c r="M400" i="94"/>
  <c r="O96" i="93"/>
  <c r="O96" i="94"/>
  <c r="M88" i="94"/>
  <c r="M88" i="93"/>
  <c r="M562" i="91"/>
  <c r="M562" i="92"/>
  <c r="K532" i="91"/>
  <c r="K532" i="92"/>
  <c r="O386" i="91"/>
  <c r="O386" i="92"/>
  <c r="K332" i="91"/>
  <c r="K332" i="92"/>
  <c r="M142" i="92"/>
  <c r="M142" i="91"/>
  <c r="O740" i="94"/>
  <c r="O740" i="93"/>
  <c r="M348" i="93"/>
  <c r="M348" i="94"/>
  <c r="O292" i="94"/>
  <c r="O292" i="93"/>
  <c r="M228" i="93"/>
  <c r="M228" i="94"/>
  <c r="O914" i="91"/>
  <c r="O914" i="92"/>
  <c r="O678" i="91"/>
  <c r="O678" i="92"/>
  <c r="O630" i="91"/>
  <c r="O630" i="92"/>
  <c r="M534" i="91"/>
  <c r="M534" i="92"/>
  <c r="M398" i="92"/>
  <c r="M398" i="91"/>
  <c r="O178" i="91"/>
  <c r="O178" i="92"/>
  <c r="M150" i="91"/>
  <c r="M150" i="92"/>
  <c r="L575" i="93"/>
  <c r="L575" i="94"/>
  <c r="K807" i="94"/>
  <c r="K807" i="93"/>
  <c r="K805" i="92"/>
  <c r="K805" i="91"/>
  <c r="K586" i="93"/>
  <c r="K586" i="94"/>
  <c r="K555" i="93"/>
  <c r="K555" i="94"/>
  <c r="O319" i="92"/>
  <c r="O319" i="91"/>
  <c r="K875" i="94"/>
  <c r="K875" i="93"/>
  <c r="K565" i="92"/>
  <c r="K565" i="91"/>
  <c r="M289" i="93"/>
  <c r="M289" i="94"/>
  <c r="O317" i="94"/>
  <c r="O317" i="93"/>
  <c r="L333" i="93"/>
  <c r="L333" i="94"/>
  <c r="M397" i="94"/>
  <c r="M397" i="93"/>
  <c r="O697" i="94"/>
  <c r="O697" i="93"/>
  <c r="L809" i="94"/>
  <c r="L809" i="93"/>
  <c r="M877" i="94"/>
  <c r="M877" i="93"/>
  <c r="M503" i="91"/>
  <c r="M503" i="92"/>
  <c r="L547" i="92"/>
  <c r="L547" i="91"/>
  <c r="L623" i="92"/>
  <c r="L623" i="91"/>
  <c r="L871" i="92"/>
  <c r="L871" i="91"/>
  <c r="L951" i="92"/>
  <c r="L951" i="91"/>
  <c r="O413" i="93"/>
  <c r="O413" i="94"/>
  <c r="O481" i="94"/>
  <c r="O481" i="93"/>
  <c r="O533" i="94"/>
  <c r="O533" i="93"/>
  <c r="M657" i="94"/>
  <c r="M657" i="93"/>
  <c r="L961" i="94"/>
  <c r="L961" i="93"/>
  <c r="L969" i="94"/>
  <c r="L969" i="93"/>
  <c r="L499" i="92"/>
  <c r="L499" i="91"/>
  <c r="L699" i="91"/>
  <c r="L699" i="92"/>
  <c r="L739" i="91"/>
  <c r="L739" i="92"/>
  <c r="N78" i="92"/>
  <c r="N78" i="91"/>
  <c r="N86" i="92"/>
  <c r="N86" i="91"/>
  <c r="N114" i="91"/>
  <c r="N114" i="92"/>
  <c r="N122" i="92"/>
  <c r="N122" i="91"/>
  <c r="L170" i="92"/>
  <c r="L170" i="91"/>
  <c r="N178" i="91"/>
  <c r="N178" i="92"/>
  <c r="N234" i="91"/>
  <c r="N234" i="92"/>
  <c r="L282" i="92"/>
  <c r="L282" i="91"/>
  <c r="L310" i="92"/>
  <c r="L310" i="91"/>
  <c r="N342" i="91"/>
  <c r="N342" i="92"/>
  <c r="L350" i="92"/>
  <c r="L350" i="91"/>
  <c r="N386" i="91"/>
  <c r="N386" i="92"/>
  <c r="N434" i="91"/>
  <c r="N434" i="92"/>
  <c r="N450" i="91"/>
  <c r="N450" i="92"/>
  <c r="N534" i="91"/>
  <c r="N534" i="92"/>
  <c r="N562" i="91"/>
  <c r="N562" i="92"/>
  <c r="L594" i="91"/>
  <c r="L594" i="92"/>
  <c r="L610" i="92"/>
  <c r="L610" i="91"/>
  <c r="L634" i="91"/>
  <c r="L634" i="92"/>
  <c r="N662" i="91"/>
  <c r="N662" i="92"/>
  <c r="N678" i="91"/>
  <c r="N678" i="92"/>
  <c r="N714" i="91"/>
  <c r="N714" i="92"/>
  <c r="N730" i="92"/>
  <c r="N730" i="91"/>
  <c r="N746" i="91"/>
  <c r="N746" i="92"/>
  <c r="N814" i="91"/>
  <c r="N814" i="92"/>
  <c r="N822" i="91"/>
  <c r="N822" i="92"/>
  <c r="N838" i="91"/>
  <c r="N838" i="92"/>
  <c r="L946" i="91"/>
  <c r="L946" i="92"/>
  <c r="L986" i="91"/>
  <c r="L986" i="92"/>
  <c r="K437" i="91"/>
  <c r="K437" i="92"/>
  <c r="L525" i="94"/>
  <c r="L525" i="93"/>
  <c r="L75" i="91"/>
  <c r="L75" i="92"/>
  <c r="L91" i="91"/>
  <c r="L91" i="92"/>
  <c r="L135" i="91"/>
  <c r="L135" i="92"/>
  <c r="L183" i="91"/>
  <c r="L183" i="92"/>
  <c r="M223" i="91"/>
  <c r="M223" i="92"/>
  <c r="L243" i="91"/>
  <c r="L243" i="92"/>
  <c r="M251" i="91"/>
  <c r="M251" i="92"/>
  <c r="O287" i="92"/>
  <c r="O287" i="91"/>
  <c r="L295" i="91"/>
  <c r="L295" i="92"/>
  <c r="L343" i="92"/>
  <c r="L343" i="91"/>
  <c r="O431" i="91"/>
  <c r="O431" i="92"/>
  <c r="L563" i="92"/>
  <c r="L563" i="91"/>
  <c r="L855" i="92"/>
  <c r="L855" i="91"/>
  <c r="N370" i="92"/>
  <c r="N370" i="91"/>
  <c r="N542" i="91"/>
  <c r="N542" i="92"/>
  <c r="N914" i="91"/>
  <c r="N914" i="92"/>
  <c r="O123" i="92"/>
  <c r="O123" i="91"/>
  <c r="L155" i="91"/>
  <c r="L155" i="92"/>
  <c r="L240" i="91"/>
  <c r="L240" i="92"/>
  <c r="L272" i="91"/>
  <c r="L272" i="92"/>
  <c r="N680" i="91"/>
  <c r="N680" i="92"/>
  <c r="L105" i="94"/>
  <c r="L105" i="93"/>
  <c r="L169" i="93"/>
  <c r="L169" i="94"/>
  <c r="L185" i="93"/>
  <c r="L185" i="94"/>
  <c r="K403" i="94"/>
  <c r="K403" i="93"/>
  <c r="L106" i="93"/>
  <c r="L106" i="94"/>
  <c r="N125" i="93"/>
  <c r="N125" i="94"/>
  <c r="N141" i="94"/>
  <c r="N141" i="93"/>
  <c r="N157" i="93"/>
  <c r="N157" i="94"/>
  <c r="N173" i="94"/>
  <c r="N173" i="93"/>
  <c r="N205" i="94"/>
  <c r="N205" i="93"/>
  <c r="N317" i="94"/>
  <c r="N317" i="93"/>
  <c r="N333" i="93"/>
  <c r="N333" i="94"/>
  <c r="N397" i="94"/>
  <c r="N397" i="93"/>
  <c r="N413" i="93"/>
  <c r="N413" i="94"/>
  <c r="N525" i="94"/>
  <c r="N525" i="93"/>
  <c r="N541" i="93"/>
  <c r="N541" i="94"/>
  <c r="N621" i="93"/>
  <c r="N621" i="94"/>
  <c r="N801" i="93"/>
  <c r="N801" i="94"/>
  <c r="N965" i="93"/>
  <c r="N965" i="94"/>
  <c r="N116" i="94"/>
  <c r="N116" i="93"/>
  <c r="N132" i="93"/>
  <c r="N132" i="94"/>
  <c r="N148" i="93"/>
  <c r="N148" i="94"/>
  <c r="N320" i="93"/>
  <c r="N320" i="94"/>
  <c r="N352" i="94"/>
  <c r="N352" i="93"/>
  <c r="N384" i="93"/>
  <c r="N384" i="94"/>
  <c r="N400" i="93"/>
  <c r="N400" i="94"/>
  <c r="N464" i="94"/>
  <c r="N464" i="93"/>
  <c r="N576" i="93"/>
  <c r="N576" i="94"/>
  <c r="N768" i="94"/>
  <c r="N768" i="93"/>
  <c r="N784" i="94"/>
  <c r="N784" i="93"/>
  <c r="N816" i="94"/>
  <c r="N816" i="93"/>
  <c r="N832" i="93"/>
  <c r="N832" i="94"/>
  <c r="N960" i="93"/>
  <c r="N960" i="94"/>
  <c r="M984" i="94"/>
  <c r="M984" i="93"/>
  <c r="M856" i="94"/>
  <c r="M856" i="93"/>
  <c r="N75" i="91"/>
  <c r="N75" i="92"/>
  <c r="N91" i="91"/>
  <c r="N91" i="92"/>
  <c r="N123" i="92"/>
  <c r="N123" i="91"/>
  <c r="N155" i="91"/>
  <c r="N155" i="92"/>
  <c r="N171" i="91"/>
  <c r="N171" i="92"/>
  <c r="N219" i="91"/>
  <c r="N219" i="92"/>
  <c r="N235" i="91"/>
  <c r="N235" i="92"/>
  <c r="N251" i="91"/>
  <c r="N251" i="92"/>
  <c r="N283" i="92"/>
  <c r="N283" i="91"/>
  <c r="N299" i="91"/>
  <c r="N299" i="92"/>
  <c r="N315" i="91"/>
  <c r="N315" i="92"/>
  <c r="N379" i="92"/>
  <c r="N379" i="91"/>
  <c r="N491" i="91"/>
  <c r="N491" i="92"/>
  <c r="N539" i="91"/>
  <c r="N539" i="92"/>
  <c r="N571" i="91"/>
  <c r="N571" i="92"/>
  <c r="N603" i="92"/>
  <c r="N603" i="91"/>
  <c r="N619" i="91"/>
  <c r="N619" i="92"/>
  <c r="N699" i="91"/>
  <c r="N699" i="92"/>
  <c r="N955" i="91"/>
  <c r="N955" i="92"/>
  <c r="N987" i="91"/>
  <c r="N987" i="92"/>
  <c r="L88" i="94"/>
  <c r="L88" i="93"/>
  <c r="L104" i="93"/>
  <c r="L104" i="94"/>
  <c r="L312" i="93"/>
  <c r="L312" i="94"/>
  <c r="L520" i="94"/>
  <c r="L520" i="93"/>
  <c r="L744" i="94"/>
  <c r="L744" i="93"/>
  <c r="L856" i="94"/>
  <c r="L856" i="93"/>
  <c r="L888" i="93"/>
  <c r="L888" i="94"/>
  <c r="L936" i="94"/>
  <c r="L936" i="93"/>
  <c r="L952" i="93"/>
  <c r="L952" i="94"/>
  <c r="L968" i="94"/>
  <c r="L968" i="93"/>
  <c r="L984" i="94"/>
  <c r="L984" i="93"/>
  <c r="L319" i="92"/>
  <c r="L319" i="91"/>
  <c r="K305" i="91"/>
  <c r="K305" i="92"/>
  <c r="K561" i="94"/>
  <c r="K561" i="93"/>
  <c r="K299" i="91"/>
  <c r="K299" i="92"/>
  <c r="K79" i="91"/>
  <c r="K79" i="92"/>
  <c r="O955" i="91"/>
  <c r="O955" i="92"/>
  <c r="O787" i="92"/>
  <c r="O787" i="91"/>
  <c r="K671" i="91"/>
  <c r="K671" i="92"/>
  <c r="O251" i="91"/>
  <c r="O251" i="92"/>
  <c r="K525" i="94"/>
  <c r="K525" i="93"/>
  <c r="O441" i="94"/>
  <c r="O441" i="93"/>
  <c r="K801" i="93"/>
  <c r="K801" i="94"/>
  <c r="K657" i="94"/>
  <c r="K657" i="93"/>
  <c r="K533" i="94"/>
  <c r="K533" i="93"/>
  <c r="K571" i="91"/>
  <c r="K571" i="92"/>
  <c r="K599" i="92"/>
  <c r="K599" i="91"/>
  <c r="K941" i="94"/>
  <c r="K941" i="93"/>
  <c r="K709" i="94"/>
  <c r="K709" i="93"/>
  <c r="K193" i="93"/>
  <c r="K193" i="94"/>
  <c r="K768" i="94"/>
  <c r="K768" i="93"/>
  <c r="P388" i="92"/>
  <c r="P388" i="91"/>
  <c r="P786" i="94"/>
  <c r="P786" i="93"/>
  <c r="K157" i="93"/>
  <c r="K157" i="94"/>
  <c r="K520" i="94"/>
  <c r="K520" i="93"/>
  <c r="K784" i="91"/>
  <c r="K784" i="92"/>
  <c r="K984" i="94"/>
  <c r="K984" i="93"/>
  <c r="K128" i="91"/>
  <c r="K128" i="92"/>
  <c r="K388" i="92"/>
  <c r="K388" i="91"/>
  <c r="K564" i="92"/>
  <c r="K564" i="91"/>
  <c r="K868" i="91"/>
  <c r="K868" i="92"/>
  <c r="K464" i="94"/>
  <c r="K464" i="93"/>
  <c r="P570" i="93"/>
  <c r="P570" i="94"/>
  <c r="K213" i="93"/>
  <c r="K213" i="94"/>
  <c r="K969" i="94"/>
  <c r="K969" i="93"/>
  <c r="P897" i="92"/>
  <c r="P897" i="91"/>
  <c r="K211" i="92"/>
  <c r="K211" i="91"/>
  <c r="K357" i="94"/>
  <c r="K357" i="93"/>
  <c r="K499" i="92"/>
  <c r="K499" i="91"/>
  <c r="K483" i="92"/>
  <c r="K483" i="91"/>
  <c r="K303" i="91"/>
  <c r="K303" i="92"/>
  <c r="K643" i="92"/>
  <c r="K643" i="91"/>
  <c r="P615" i="94"/>
  <c r="P615" i="93"/>
  <c r="K961" i="91"/>
  <c r="K961" i="92"/>
  <c r="O593" i="91"/>
  <c r="O593" i="92"/>
  <c r="O202" i="93"/>
  <c r="O202" i="94"/>
  <c r="K192" i="92"/>
  <c r="K192" i="91"/>
  <c r="P983" i="94"/>
  <c r="P983" i="93"/>
  <c r="K575" i="91"/>
  <c r="K575" i="92"/>
  <c r="O894" i="93"/>
  <c r="O894" i="94"/>
  <c r="K126" i="94"/>
  <c r="K126" i="93"/>
  <c r="K898" i="94"/>
  <c r="K898" i="93"/>
  <c r="K328" i="91"/>
  <c r="K328" i="92"/>
  <c r="K360" i="91"/>
  <c r="K360" i="92"/>
  <c r="K392" i="91"/>
  <c r="K392" i="92"/>
  <c r="K480" i="92"/>
  <c r="K480" i="91"/>
  <c r="K544" i="91"/>
  <c r="K544" i="92"/>
  <c r="K157" i="92"/>
  <c r="K157" i="91"/>
  <c r="K695" i="93"/>
  <c r="K695" i="94"/>
  <c r="O295" i="91"/>
  <c r="O295" i="92"/>
  <c r="O443" i="93"/>
  <c r="O443" i="94"/>
  <c r="M295" i="91"/>
  <c r="M295" i="92"/>
  <c r="O387" i="91"/>
  <c r="O387" i="92"/>
  <c r="M79" i="91"/>
  <c r="M79" i="92"/>
  <c r="K696" i="91"/>
  <c r="K696" i="92"/>
  <c r="K942" i="93"/>
  <c r="K942" i="94"/>
  <c r="K767" i="94"/>
  <c r="K767" i="93"/>
  <c r="O964" i="91"/>
  <c r="O964" i="92"/>
  <c r="P211" i="92"/>
  <c r="P211" i="91"/>
  <c r="K692" i="91"/>
  <c r="K692" i="92"/>
  <c r="P502" i="94"/>
  <c r="P502" i="93"/>
  <c r="P427" i="94"/>
  <c r="P427" i="93"/>
  <c r="M663" i="92"/>
  <c r="M663" i="91"/>
  <c r="O227" i="91"/>
  <c r="O227" i="92"/>
  <c r="M671" i="91"/>
  <c r="M671" i="92"/>
  <c r="O937" i="93"/>
  <c r="O937" i="94"/>
  <c r="O829" i="93"/>
  <c r="O829" i="94"/>
  <c r="M953" i="93"/>
  <c r="M953" i="94"/>
  <c r="O220" i="92"/>
  <c r="O220" i="91"/>
  <c r="O916" i="91"/>
  <c r="O916" i="92"/>
  <c r="O246" i="94"/>
  <c r="O246" i="93"/>
  <c r="K138" i="94"/>
  <c r="K138" i="93"/>
  <c r="K918" i="93"/>
  <c r="K918" i="94"/>
  <c r="P141" i="94"/>
  <c r="P141" i="93"/>
  <c r="M575" i="91"/>
  <c r="M575" i="92"/>
  <c r="O307" i="91"/>
  <c r="O307" i="92"/>
  <c r="M563" i="92"/>
  <c r="M563" i="91"/>
  <c r="O275" i="91"/>
  <c r="O275" i="92"/>
  <c r="M871" i="92"/>
  <c r="M871" i="91"/>
  <c r="O772" i="92"/>
  <c r="O772" i="91"/>
  <c r="P888" i="93"/>
  <c r="P888" i="94"/>
  <c r="O235" i="91"/>
  <c r="O235" i="92"/>
  <c r="M699" i="91"/>
  <c r="M699" i="92"/>
  <c r="M401" i="94"/>
  <c r="M401" i="93"/>
  <c r="K389" i="92"/>
  <c r="K389" i="91"/>
  <c r="O532" i="91"/>
  <c r="O532" i="92"/>
  <c r="P875" i="94"/>
  <c r="P875" i="93"/>
  <c r="O421" i="92"/>
  <c r="O421" i="91"/>
  <c r="O904" i="91"/>
  <c r="O904" i="92"/>
  <c r="M966" i="94"/>
  <c r="M966" i="93"/>
  <c r="M918" i="93"/>
  <c r="M918" i="94"/>
  <c r="M838" i="93"/>
  <c r="M838" i="94"/>
  <c r="M822" i="94"/>
  <c r="M822" i="93"/>
  <c r="M742" i="93"/>
  <c r="M742" i="94"/>
  <c r="M670" i="94"/>
  <c r="M670" i="93"/>
  <c r="K590" i="93"/>
  <c r="K590" i="94"/>
  <c r="K428" i="94"/>
  <c r="K428" i="93"/>
  <c r="K372" i="94"/>
  <c r="K372" i="93"/>
  <c r="K356" i="94"/>
  <c r="K356" i="93"/>
  <c r="K348" i="93"/>
  <c r="K348" i="94"/>
  <c r="K340" i="93"/>
  <c r="K340" i="94"/>
  <c r="K292" i="94"/>
  <c r="K292" i="93"/>
  <c r="K276" i="93"/>
  <c r="K276" i="94"/>
  <c r="K228" i="93"/>
  <c r="K228" i="94"/>
  <c r="K156" i="94"/>
  <c r="K156" i="93"/>
  <c r="K148" i="93"/>
  <c r="K148" i="94"/>
  <c r="K140" i="93"/>
  <c r="K140" i="94"/>
  <c r="K132" i="93"/>
  <c r="K132" i="94"/>
  <c r="K116" i="94"/>
  <c r="K116" i="93"/>
  <c r="M964" i="91"/>
  <c r="M964" i="92"/>
  <c r="M956" i="91"/>
  <c r="M956" i="92"/>
  <c r="M924" i="92"/>
  <c r="M924" i="91"/>
  <c r="M916" i="91"/>
  <c r="M916" i="92"/>
  <c r="M860" i="91"/>
  <c r="M860" i="92"/>
  <c r="M772" i="92"/>
  <c r="M772" i="91"/>
  <c r="M724" i="91"/>
  <c r="M724" i="92"/>
  <c r="M692" i="91"/>
  <c r="M692" i="92"/>
  <c r="M684" i="92"/>
  <c r="M684" i="91"/>
  <c r="M676" i="91"/>
  <c r="M676" i="92"/>
  <c r="M580" i="92"/>
  <c r="M580" i="91"/>
  <c r="M532" i="91"/>
  <c r="M532" i="92"/>
  <c r="M492" i="92"/>
  <c r="M492" i="91"/>
  <c r="M476" i="91"/>
  <c r="M476" i="92"/>
  <c r="K454" i="91"/>
  <c r="K454" i="92"/>
  <c r="K422" i="91"/>
  <c r="K422" i="92"/>
  <c r="K390" i="91"/>
  <c r="K390" i="92"/>
  <c r="M240" i="91"/>
  <c r="M240" i="92"/>
  <c r="M220" i="92"/>
  <c r="M220" i="91"/>
  <c r="M156" i="91"/>
  <c r="M156" i="92"/>
  <c r="K122" i="92"/>
  <c r="K122" i="91"/>
  <c r="K114" i="91"/>
  <c r="K114" i="92"/>
  <c r="P975" i="94"/>
  <c r="P975" i="93"/>
  <c r="P590" i="93"/>
  <c r="P590" i="94"/>
  <c r="P228" i="93"/>
  <c r="P228" i="94"/>
  <c r="P498" i="92"/>
  <c r="P498" i="91"/>
  <c r="P555" i="93"/>
  <c r="P555" i="94"/>
  <c r="P167" i="94"/>
  <c r="P167" i="93"/>
  <c r="P131" i="94"/>
  <c r="P131" i="93"/>
  <c r="P319" i="92"/>
  <c r="P319" i="91"/>
  <c r="K960" i="93"/>
  <c r="K960" i="94"/>
  <c r="M844" i="94"/>
  <c r="M844" i="93"/>
  <c r="M796" i="93"/>
  <c r="M796" i="94"/>
  <c r="K952" i="93"/>
  <c r="K952" i="94"/>
  <c r="M607" i="94"/>
  <c r="M607" i="93"/>
  <c r="M531" i="94"/>
  <c r="M531" i="93"/>
  <c r="K503" i="93"/>
  <c r="K503" i="94"/>
  <c r="P397" i="94"/>
  <c r="P397" i="93"/>
  <c r="K516" i="94"/>
  <c r="K516" i="93"/>
  <c r="K347" i="93"/>
  <c r="K347" i="94"/>
  <c r="K323" i="94"/>
  <c r="K323" i="93"/>
  <c r="K279" i="94"/>
  <c r="K279" i="93"/>
  <c r="K215" i="93"/>
  <c r="K215" i="94"/>
  <c r="K199" i="93"/>
  <c r="K199" i="94"/>
  <c r="K175" i="94"/>
  <c r="K175" i="93"/>
  <c r="K167" i="94"/>
  <c r="K167" i="93"/>
  <c r="K159" i="94"/>
  <c r="K159" i="93"/>
  <c r="K143" i="93"/>
  <c r="K143" i="94"/>
  <c r="K135" i="93"/>
  <c r="K135" i="94"/>
  <c r="M149" i="92"/>
  <c r="M149" i="91"/>
  <c r="M83" i="93"/>
  <c r="M83" i="94"/>
  <c r="M911" i="93"/>
  <c r="M911" i="94"/>
  <c r="O507" i="93"/>
  <c r="O507" i="94"/>
  <c r="O595" i="94"/>
  <c r="O595" i="93"/>
  <c r="N615" i="94"/>
  <c r="N615" i="93"/>
  <c r="N651" i="94"/>
  <c r="N651" i="93"/>
  <c r="L679" i="94"/>
  <c r="L679" i="93"/>
  <c r="M727" i="93"/>
  <c r="M727" i="94"/>
  <c r="N739" i="93"/>
  <c r="N739" i="94"/>
  <c r="M771" i="93"/>
  <c r="M771" i="94"/>
  <c r="N799" i="94"/>
  <c r="N799" i="93"/>
  <c r="L807" i="94"/>
  <c r="L807" i="93"/>
  <c r="O831" i="94"/>
  <c r="O831" i="93"/>
  <c r="O875" i="94"/>
  <c r="O875" i="93"/>
  <c r="O891" i="93"/>
  <c r="O891" i="94"/>
  <c r="N963" i="93"/>
  <c r="N963" i="94"/>
  <c r="M558" i="94"/>
  <c r="M558" i="93"/>
  <c r="M458" i="94"/>
  <c r="M458" i="93"/>
  <c r="M542" i="93"/>
  <c r="M542" i="94"/>
  <c r="L126" i="94"/>
  <c r="L126" i="93"/>
  <c r="O182" i="94"/>
  <c r="O182" i="93"/>
  <c r="O190" i="93"/>
  <c r="O190" i="94"/>
  <c r="L202" i="93"/>
  <c r="L202" i="94"/>
  <c r="N222" i="93"/>
  <c r="N222" i="94"/>
  <c r="L246" i="94"/>
  <c r="L246" i="93"/>
  <c r="L298" i="94"/>
  <c r="L298" i="93"/>
  <c r="N318" i="93"/>
  <c r="N318" i="94"/>
  <c r="N326" i="93"/>
  <c r="N326" i="94"/>
  <c r="L338" i="93"/>
  <c r="L338" i="94"/>
  <c r="N382" i="93"/>
  <c r="N382" i="94"/>
  <c r="N390" i="94"/>
  <c r="N390" i="93"/>
  <c r="L414" i="94"/>
  <c r="L414" i="93"/>
  <c r="L422" i="94"/>
  <c r="L422" i="93"/>
  <c r="L438" i="93"/>
  <c r="L438" i="94"/>
  <c r="L458" i="94"/>
  <c r="L458" i="93"/>
  <c r="N486" i="94"/>
  <c r="N486" i="93"/>
  <c r="N502" i="94"/>
  <c r="N502" i="93"/>
  <c r="N542" i="93"/>
  <c r="N542" i="94"/>
  <c r="N558" i="94"/>
  <c r="N558" i="93"/>
  <c r="N578" i="94"/>
  <c r="N578" i="93"/>
  <c r="L590" i="93"/>
  <c r="L590" i="94"/>
  <c r="O650" i="93"/>
  <c r="O650" i="94"/>
  <c r="L702" i="94"/>
  <c r="L702" i="93"/>
  <c r="N742" i="93"/>
  <c r="N742" i="94"/>
  <c r="L786" i="94"/>
  <c r="L786" i="93"/>
  <c r="N794" i="93"/>
  <c r="N794" i="94"/>
  <c r="L874" i="94"/>
  <c r="L874" i="93"/>
  <c r="L890" i="94"/>
  <c r="L890" i="93"/>
  <c r="L898" i="94"/>
  <c r="L898" i="93"/>
  <c r="N918" i="93"/>
  <c r="N918" i="94"/>
  <c r="N942" i="93"/>
  <c r="N942" i="94"/>
  <c r="O966" i="94"/>
  <c r="O966" i="93"/>
  <c r="O978" i="93"/>
  <c r="O978" i="94"/>
  <c r="N140" i="91"/>
  <c r="N140" i="92"/>
  <c r="N184" i="91"/>
  <c r="N184" i="92"/>
  <c r="N192" i="92"/>
  <c r="N192" i="91"/>
  <c r="L220" i="92"/>
  <c r="L220" i="91"/>
  <c r="N272" i="91"/>
  <c r="N272" i="92"/>
  <c r="N280" i="92"/>
  <c r="N280" i="91"/>
  <c r="N296" i="91"/>
  <c r="N296" i="92"/>
  <c r="N328" i="91"/>
  <c r="N328" i="92"/>
  <c r="L360" i="91"/>
  <c r="L360" i="92"/>
  <c r="L392" i="91"/>
  <c r="L392" i="92"/>
  <c r="O396" i="92"/>
  <c r="O396" i="91"/>
  <c r="L468" i="91"/>
  <c r="L468" i="92"/>
  <c r="L476" i="91"/>
  <c r="L476" i="92"/>
  <c r="L492" i="92"/>
  <c r="L492" i="91"/>
  <c r="L532" i="91"/>
  <c r="L532" i="92"/>
  <c r="N564" i="92"/>
  <c r="N564" i="91"/>
  <c r="N580" i="92"/>
  <c r="N580" i="91"/>
  <c r="L680" i="91"/>
  <c r="L680" i="92"/>
  <c r="L696" i="91"/>
  <c r="L696" i="92"/>
  <c r="N704" i="91"/>
  <c r="N704" i="92"/>
  <c r="N720" i="91"/>
  <c r="N720" i="92"/>
  <c r="N848" i="92"/>
  <c r="N848" i="91"/>
  <c r="N896" i="92"/>
  <c r="N896" i="91"/>
  <c r="N904" i="91"/>
  <c r="N904" i="92"/>
  <c r="N920" i="92"/>
  <c r="N920" i="91"/>
  <c r="L936" i="92"/>
  <c r="L936" i="91"/>
  <c r="N956" i="91"/>
  <c r="N956" i="92"/>
  <c r="N964" i="91"/>
  <c r="N964" i="92"/>
  <c r="M411" i="94"/>
  <c r="M411" i="93"/>
  <c r="M347" i="93"/>
  <c r="M347" i="94"/>
  <c r="M319" i="93"/>
  <c r="M319" i="94"/>
  <c r="M175" i="94"/>
  <c r="M175" i="93"/>
  <c r="M115" i="94"/>
  <c r="M115" i="93"/>
  <c r="M185" i="91"/>
  <c r="M185" i="92"/>
  <c r="L83" i="93"/>
  <c r="L83" i="94"/>
  <c r="L115" i="94"/>
  <c r="L115" i="93"/>
  <c r="N131" i="94"/>
  <c r="N131" i="93"/>
  <c r="N135" i="93"/>
  <c r="N135" i="94"/>
  <c r="N167" i="94"/>
  <c r="N167" i="93"/>
  <c r="N195" i="94"/>
  <c r="N195" i="93"/>
  <c r="N199" i="93"/>
  <c r="N199" i="94"/>
  <c r="N211" i="93"/>
  <c r="N211" i="94"/>
  <c r="N215" i="93"/>
  <c r="N215" i="94"/>
  <c r="O251" i="93"/>
  <c r="O251" i="94"/>
  <c r="O267" i="93"/>
  <c r="O267" i="94"/>
  <c r="N279" i="94"/>
  <c r="N279" i="93"/>
  <c r="O283" i="94"/>
  <c r="O283" i="93"/>
  <c r="O299" i="93"/>
  <c r="O299" i="94"/>
  <c r="N311" i="94"/>
  <c r="N311" i="93"/>
  <c r="N323" i="94"/>
  <c r="N323" i="93"/>
  <c r="L347" i="93"/>
  <c r="L347" i="94"/>
  <c r="O415" i="94"/>
  <c r="O415" i="93"/>
  <c r="O427" i="94"/>
  <c r="O427" i="93"/>
  <c r="L443" i="93"/>
  <c r="L443" i="94"/>
  <c r="L451" i="94"/>
  <c r="L451" i="93"/>
  <c r="N495" i="93"/>
  <c r="N495" i="94"/>
  <c r="M507" i="93"/>
  <c r="M507" i="94"/>
  <c r="N519" i="94"/>
  <c r="N519" i="93"/>
  <c r="N555" i="93"/>
  <c r="N555" i="94"/>
  <c r="O579" i="94"/>
  <c r="O579" i="93"/>
  <c r="N595" i="94"/>
  <c r="N595" i="93"/>
  <c r="O627" i="93"/>
  <c r="O627" i="94"/>
  <c r="L675" i="94"/>
  <c r="L675" i="93"/>
  <c r="O811" i="93"/>
  <c r="O811" i="94"/>
  <c r="L827" i="93"/>
  <c r="L827" i="94"/>
  <c r="O863" i="93"/>
  <c r="O863" i="94"/>
  <c r="L911" i="93"/>
  <c r="L911" i="94"/>
  <c r="L983" i="94"/>
  <c r="L983" i="93"/>
  <c r="M73" i="91"/>
  <c r="M73" i="92"/>
  <c r="L77" i="91"/>
  <c r="L77" i="92"/>
  <c r="O129" i="91"/>
  <c r="O129" i="92"/>
  <c r="L149" i="92"/>
  <c r="L149" i="91"/>
  <c r="N157" i="92"/>
  <c r="N157" i="91"/>
  <c r="N185" i="91"/>
  <c r="N185" i="92"/>
  <c r="N209" i="91"/>
  <c r="N209" i="92"/>
  <c r="L221" i="92"/>
  <c r="L221" i="91"/>
  <c r="O229" i="91"/>
  <c r="O229" i="92"/>
  <c r="N233" i="92"/>
  <c r="N233" i="91"/>
  <c r="N237" i="92"/>
  <c r="N237" i="91"/>
  <c r="N269" i="92"/>
  <c r="N269" i="91"/>
  <c r="L305" i="91"/>
  <c r="L305" i="92"/>
  <c r="N321" i="92"/>
  <c r="N321" i="91"/>
  <c r="L329" i="91"/>
  <c r="L329" i="92"/>
  <c r="O333" i="92"/>
  <c r="O333" i="91"/>
  <c r="O341" i="92"/>
  <c r="O341" i="91"/>
  <c r="L353" i="91"/>
  <c r="L353" i="92"/>
  <c r="N369" i="91"/>
  <c r="N369" i="92"/>
  <c r="N389" i="92"/>
  <c r="N389" i="91"/>
  <c r="L421" i="92"/>
  <c r="L421" i="91"/>
  <c r="O425" i="91"/>
  <c r="O425" i="92"/>
  <c r="M437" i="91"/>
  <c r="M437" i="92"/>
  <c r="O445" i="92"/>
  <c r="O445" i="91"/>
  <c r="M501" i="92"/>
  <c r="M501" i="91"/>
  <c r="N565" i="92"/>
  <c r="N565" i="91"/>
  <c r="N589" i="91"/>
  <c r="N589" i="92"/>
  <c r="M617" i="92"/>
  <c r="M617" i="91"/>
  <c r="L629" i="91"/>
  <c r="L629" i="92"/>
  <c r="M805" i="92"/>
  <c r="M805" i="91"/>
  <c r="O861" i="92"/>
  <c r="O861" i="91"/>
  <c r="M869" i="92"/>
  <c r="M869" i="91"/>
  <c r="L881" i="92"/>
  <c r="L881" i="91"/>
  <c r="M893" i="91"/>
  <c r="M893" i="92"/>
  <c r="N897" i="92"/>
  <c r="N897" i="91"/>
  <c r="M901" i="91"/>
  <c r="M901" i="92"/>
  <c r="O917" i="91"/>
  <c r="O917" i="92"/>
  <c r="L941" i="91"/>
  <c r="L941" i="92"/>
  <c r="L949" i="92"/>
  <c r="L949" i="91"/>
  <c r="N961" i="91"/>
  <c r="N961" i="92"/>
  <c r="K963" i="93"/>
  <c r="K963" i="94"/>
  <c r="K771" i="93"/>
  <c r="K771" i="94"/>
  <c r="K531" i="94"/>
  <c r="K531" i="93"/>
  <c r="M484" i="94"/>
  <c r="M484" i="93"/>
  <c r="K422" i="94"/>
  <c r="K422" i="93"/>
  <c r="K390" i="94"/>
  <c r="K390" i="93"/>
  <c r="O356" i="94"/>
  <c r="O356" i="93"/>
  <c r="M352" i="94"/>
  <c r="M352" i="93"/>
  <c r="O141" i="94"/>
  <c r="O141" i="93"/>
  <c r="O132" i="93"/>
  <c r="O132" i="94"/>
  <c r="O101" i="93"/>
  <c r="O101" i="94"/>
  <c r="O895" i="91"/>
  <c r="O895" i="92"/>
  <c r="M866" i="91"/>
  <c r="M866" i="92"/>
  <c r="O803" i="92"/>
  <c r="O803" i="91"/>
  <c r="O730" i="92"/>
  <c r="O730" i="91"/>
  <c r="M634" i="91"/>
  <c r="M634" i="92"/>
  <c r="K492" i="92"/>
  <c r="K492" i="91"/>
  <c r="O282" i="92"/>
  <c r="O282" i="91"/>
  <c r="O238" i="91"/>
  <c r="O238" i="92"/>
  <c r="O170" i="92"/>
  <c r="O170" i="91"/>
  <c r="M86" i="92"/>
  <c r="M86" i="91"/>
  <c r="K975" i="94"/>
  <c r="K975" i="93"/>
  <c r="K878" i="94"/>
  <c r="K878" i="93"/>
  <c r="O832" i="93"/>
  <c r="O832" i="94"/>
  <c r="O768" i="94"/>
  <c r="O768" i="93"/>
  <c r="O744" i="94"/>
  <c r="O744" i="93"/>
  <c r="K579" i="94"/>
  <c r="K579" i="93"/>
  <c r="O428" i="94"/>
  <c r="O428" i="93"/>
  <c r="O313" i="94"/>
  <c r="O313" i="93"/>
  <c r="K956" i="91"/>
  <c r="K956" i="92"/>
  <c r="O934" i="91"/>
  <c r="O934" i="92"/>
  <c r="M898" i="92"/>
  <c r="M898" i="91"/>
  <c r="M782" i="92"/>
  <c r="M782" i="91"/>
  <c r="O758" i="92"/>
  <c r="O758" i="91"/>
  <c r="M454" i="91"/>
  <c r="M454" i="92"/>
  <c r="O416" i="91"/>
  <c r="O416" i="92"/>
  <c r="O310" i="92"/>
  <c r="O310" i="91"/>
  <c r="K233" i="92"/>
  <c r="K233" i="91"/>
  <c r="K221" i="92"/>
  <c r="K221" i="91"/>
  <c r="M114" i="91"/>
  <c r="M114" i="92"/>
  <c r="O372" i="94"/>
  <c r="O372" i="93"/>
  <c r="O105" i="94"/>
  <c r="O105" i="93"/>
  <c r="M96" i="93"/>
  <c r="M96" i="94"/>
  <c r="O80" i="94"/>
  <c r="O80" i="93"/>
  <c r="O810" i="92"/>
  <c r="O810" i="91"/>
  <c r="O714" i="91"/>
  <c r="O714" i="92"/>
  <c r="O594" i="91"/>
  <c r="O594" i="92"/>
  <c r="O450" i="91"/>
  <c r="O450" i="92"/>
  <c r="O370" i="92"/>
  <c r="O370" i="91"/>
  <c r="K240" i="91"/>
  <c r="K240" i="92"/>
  <c r="O126" i="92"/>
  <c r="O126" i="91"/>
  <c r="O732" i="94"/>
  <c r="O732" i="93"/>
  <c r="O476" i="93"/>
  <c r="O476" i="94"/>
  <c r="K414" i="94"/>
  <c r="K414" i="93"/>
  <c r="O340" i="93"/>
  <c r="O340" i="94"/>
  <c r="M292" i="94"/>
  <c r="M292" i="93"/>
  <c r="K222" i="93"/>
  <c r="K222" i="94"/>
  <c r="O173" i="94"/>
  <c r="O173" i="93"/>
  <c r="O986" i="91"/>
  <c r="O986" i="92"/>
  <c r="M914" i="91"/>
  <c r="M914" i="92"/>
  <c r="O826" i="92"/>
  <c r="O826" i="91"/>
  <c r="M678" i="91"/>
  <c r="M678" i="92"/>
  <c r="O646" i="92"/>
  <c r="O646" i="91"/>
  <c r="M630" i="91"/>
  <c r="M630" i="92"/>
  <c r="O588" i="91"/>
  <c r="O588" i="92"/>
  <c r="O350" i="92"/>
  <c r="O350" i="91"/>
  <c r="L615" i="94"/>
  <c r="L615" i="93"/>
  <c r="K799" i="94"/>
  <c r="K799" i="93"/>
  <c r="K229" i="91"/>
  <c r="K229" i="92"/>
  <c r="K811" i="93"/>
  <c r="K811" i="94"/>
  <c r="K519" i="94"/>
  <c r="K519" i="93"/>
  <c r="K391" i="93"/>
  <c r="K391" i="94"/>
  <c r="O225" i="93"/>
  <c r="O225" i="94"/>
  <c r="O205" i="94"/>
  <c r="O205" i="93"/>
  <c r="O181" i="93"/>
  <c r="O181" i="94"/>
  <c r="O157" i="93"/>
  <c r="O157" i="94"/>
  <c r="M101" i="93"/>
  <c r="M101" i="94"/>
  <c r="O81" i="94"/>
  <c r="O81" i="93"/>
  <c r="L289" i="93"/>
  <c r="L289" i="94"/>
  <c r="L317" i="94"/>
  <c r="L317" i="93"/>
  <c r="M337" i="93"/>
  <c r="M337" i="94"/>
  <c r="L397" i="94"/>
  <c r="L397" i="93"/>
  <c r="L585" i="94"/>
  <c r="L585" i="93"/>
  <c r="L697" i="94"/>
  <c r="L697" i="93"/>
  <c r="O709" i="94"/>
  <c r="O709" i="93"/>
  <c r="L877" i="94"/>
  <c r="L877" i="93"/>
  <c r="L937" i="93"/>
  <c r="L937" i="94"/>
  <c r="L503" i="91"/>
  <c r="L503" i="92"/>
  <c r="L599" i="92"/>
  <c r="L599" i="91"/>
  <c r="M643" i="92"/>
  <c r="M643" i="91"/>
  <c r="L955" i="91"/>
  <c r="L955" i="92"/>
  <c r="L533" i="94"/>
  <c r="L533" i="93"/>
  <c r="L561" i="94"/>
  <c r="L561" i="93"/>
  <c r="L657" i="94"/>
  <c r="L657" i="93"/>
  <c r="M965" i="93"/>
  <c r="M965" i="94"/>
  <c r="L977" i="94"/>
  <c r="L977" i="93"/>
  <c r="L491" i="91"/>
  <c r="L491" i="92"/>
  <c r="L539" i="91"/>
  <c r="L539" i="92"/>
  <c r="M703" i="92"/>
  <c r="M703" i="91"/>
  <c r="L74" i="91"/>
  <c r="L74" i="92"/>
  <c r="L126" i="92"/>
  <c r="L126" i="91"/>
  <c r="L142" i="92"/>
  <c r="L142" i="91"/>
  <c r="L150" i="91"/>
  <c r="L150" i="92"/>
  <c r="L306" i="92"/>
  <c r="L306" i="91"/>
  <c r="L390" i="91"/>
  <c r="L390" i="92"/>
  <c r="N398" i="92"/>
  <c r="N398" i="91"/>
  <c r="L422" i="91"/>
  <c r="L422" i="92"/>
  <c r="L454" i="91"/>
  <c r="L454" i="92"/>
  <c r="L498" i="92"/>
  <c r="L498" i="91"/>
  <c r="L574" i="92"/>
  <c r="L574" i="91"/>
  <c r="L630" i="91"/>
  <c r="L630" i="92"/>
  <c r="L646" i="92"/>
  <c r="L646" i="91"/>
  <c r="L698" i="91"/>
  <c r="L698" i="92"/>
  <c r="L758" i="92"/>
  <c r="L758" i="91"/>
  <c r="L782" i="92"/>
  <c r="L782" i="91"/>
  <c r="N810" i="92"/>
  <c r="N810" i="91"/>
  <c r="L826" i="92"/>
  <c r="L826" i="91"/>
  <c r="N866" i="91"/>
  <c r="N866" i="92"/>
  <c r="L898" i="92"/>
  <c r="L898" i="91"/>
  <c r="L934" i="91"/>
  <c r="L934" i="92"/>
  <c r="M621" i="93"/>
  <c r="M621" i="94"/>
  <c r="L71" i="92"/>
  <c r="L71" i="91"/>
  <c r="L79" i="91"/>
  <c r="L79" i="92"/>
  <c r="M135" i="91"/>
  <c r="M135" i="92"/>
  <c r="O211" i="92"/>
  <c r="O211" i="91"/>
  <c r="K219" i="91"/>
  <c r="K219" i="92"/>
  <c r="L223" i="91"/>
  <c r="L223" i="92"/>
  <c r="L235" i="91"/>
  <c r="L235" i="92"/>
  <c r="M243" i="91"/>
  <c r="M243" i="92"/>
  <c r="L255" i="92"/>
  <c r="L255" i="91"/>
  <c r="L275" i="91"/>
  <c r="L275" i="92"/>
  <c r="M287" i="92"/>
  <c r="M287" i="91"/>
  <c r="L299" i="91"/>
  <c r="L299" i="92"/>
  <c r="O315" i="91"/>
  <c r="O315" i="92"/>
  <c r="L387" i="91"/>
  <c r="L387" i="92"/>
  <c r="L663" i="92"/>
  <c r="L663" i="91"/>
  <c r="M855" i="92"/>
  <c r="M855" i="91"/>
  <c r="N238" i="91"/>
  <c r="N238" i="92"/>
  <c r="N478" i="91"/>
  <c r="N478" i="92"/>
  <c r="M123" i="92"/>
  <c r="M123" i="91"/>
  <c r="L283" i="92"/>
  <c r="L283" i="91"/>
  <c r="N156" i="91"/>
  <c r="N156" i="92"/>
  <c r="L180" i="91"/>
  <c r="L180" i="92"/>
  <c r="L964" i="91"/>
  <c r="L964" i="92"/>
  <c r="L125" i="93"/>
  <c r="L125" i="94"/>
  <c r="L141" i="94"/>
  <c r="L141" i="93"/>
  <c r="L157" i="93"/>
  <c r="L157" i="94"/>
  <c r="L173" i="94"/>
  <c r="L173" i="93"/>
  <c r="L205" i="94"/>
  <c r="L205" i="93"/>
  <c r="N81" i="94"/>
  <c r="N81" i="93"/>
  <c r="N129" i="94"/>
  <c r="N129" i="93"/>
  <c r="N193" i="93"/>
  <c r="N193" i="94"/>
  <c r="N225" i="93"/>
  <c r="N225" i="94"/>
  <c r="N289" i="93"/>
  <c r="N289" i="94"/>
  <c r="N337" i="93"/>
  <c r="N337" i="94"/>
  <c r="N401" i="94"/>
  <c r="N401" i="93"/>
  <c r="N481" i="94"/>
  <c r="N481" i="93"/>
  <c r="N561" i="94"/>
  <c r="N561" i="93"/>
  <c r="N657" i="94"/>
  <c r="N657" i="93"/>
  <c r="N737" i="94"/>
  <c r="N737" i="93"/>
  <c r="N937" i="93"/>
  <c r="N937" i="94"/>
  <c r="N953" i="93"/>
  <c r="N953" i="94"/>
  <c r="N969" i="94"/>
  <c r="N969" i="93"/>
  <c r="N88" i="94"/>
  <c r="N88" i="93"/>
  <c r="N104" i="93"/>
  <c r="N104" i="94"/>
  <c r="N228" i="93"/>
  <c r="N228" i="94"/>
  <c r="N276" i="93"/>
  <c r="N276" i="94"/>
  <c r="N292" i="94"/>
  <c r="N292" i="93"/>
  <c r="N340" i="93"/>
  <c r="N340" i="94"/>
  <c r="N356" i="94"/>
  <c r="N356" i="93"/>
  <c r="N372" i="94"/>
  <c r="N372" i="93"/>
  <c r="N484" i="94"/>
  <c r="N484" i="93"/>
  <c r="N516" i="94"/>
  <c r="N516" i="93"/>
  <c r="N740" i="94"/>
  <c r="N740" i="93"/>
  <c r="N836" i="94"/>
  <c r="N836" i="93"/>
  <c r="N852" i="93"/>
  <c r="N852" i="94"/>
  <c r="N932" i="94"/>
  <c r="N932" i="93"/>
  <c r="O932" i="94"/>
  <c r="O932" i="93"/>
  <c r="M852" i="93"/>
  <c r="M852" i="94"/>
  <c r="O516" i="94"/>
  <c r="O516" i="93"/>
  <c r="O968" i="94"/>
  <c r="O968" i="93"/>
  <c r="N79" i="91"/>
  <c r="N79" i="92"/>
  <c r="N223" i="91"/>
  <c r="N223" i="92"/>
  <c r="N255" i="92"/>
  <c r="N255" i="91"/>
  <c r="N287" i="92"/>
  <c r="N287" i="91"/>
  <c r="N303" i="91"/>
  <c r="N303" i="92"/>
  <c r="N319" i="92"/>
  <c r="N319" i="91"/>
  <c r="N431" i="91"/>
  <c r="N431" i="92"/>
  <c r="N575" i="91"/>
  <c r="N575" i="92"/>
  <c r="N607" i="92"/>
  <c r="N607" i="91"/>
  <c r="N623" i="92"/>
  <c r="N623" i="91"/>
  <c r="N671" i="91"/>
  <c r="N671" i="92"/>
  <c r="N703" i="92"/>
  <c r="N703" i="91"/>
  <c r="N895" i="91"/>
  <c r="N895" i="92"/>
  <c r="L140" i="93"/>
  <c r="L140" i="94"/>
  <c r="L156" i="94"/>
  <c r="L156" i="93"/>
  <c r="L348" i="93"/>
  <c r="L348" i="94"/>
  <c r="L428" i="94"/>
  <c r="L428" i="93"/>
  <c r="L476" i="93"/>
  <c r="L476" i="94"/>
  <c r="L540" i="93"/>
  <c r="L540" i="94"/>
  <c r="L588" i="93"/>
  <c r="L588" i="94"/>
  <c r="L732" i="94"/>
  <c r="L732" i="93"/>
  <c r="L748" i="93"/>
  <c r="L748" i="94"/>
  <c r="L796" i="93"/>
  <c r="L796" i="94"/>
  <c r="L844" i="94"/>
  <c r="L844" i="93"/>
  <c r="K321" i="92"/>
  <c r="K321" i="91"/>
  <c r="K547" i="92"/>
  <c r="K547" i="91"/>
  <c r="K387" i="91"/>
  <c r="K387" i="92"/>
  <c r="K703" i="92"/>
  <c r="K703" i="91"/>
  <c r="P937" i="93"/>
  <c r="P937" i="94"/>
  <c r="O299" i="91"/>
  <c r="O299" i="92"/>
  <c r="K135" i="91"/>
  <c r="K135" i="92"/>
  <c r="K379" i="92"/>
  <c r="K379" i="91"/>
  <c r="K539" i="91"/>
  <c r="K539" i="92"/>
  <c r="K987" i="91"/>
  <c r="K987" i="92"/>
  <c r="K563" i="92"/>
  <c r="K563" i="91"/>
  <c r="K279" i="91"/>
  <c r="K279" i="92"/>
  <c r="K953" i="93"/>
  <c r="K953" i="94"/>
  <c r="K809" i="94"/>
  <c r="K809" i="93"/>
  <c r="K259" i="91"/>
  <c r="K259" i="92"/>
  <c r="K261" i="94"/>
  <c r="K261" i="93"/>
  <c r="K476" i="93"/>
  <c r="K476" i="94"/>
  <c r="K748" i="93"/>
  <c r="K748" i="94"/>
  <c r="K965" i="93"/>
  <c r="K965" i="94"/>
  <c r="K337" i="93"/>
  <c r="K337" i="94"/>
  <c r="K796" i="93"/>
  <c r="K796" i="94"/>
  <c r="K844" i="94"/>
  <c r="K844" i="93"/>
  <c r="K619" i="91"/>
  <c r="K619" i="92"/>
  <c r="P503" i="93"/>
  <c r="P503" i="94"/>
  <c r="K173" i="94"/>
  <c r="K173" i="93"/>
  <c r="K576" i="93"/>
  <c r="K576" i="94"/>
  <c r="K416" i="91"/>
  <c r="K416" i="92"/>
  <c r="O155" i="91"/>
  <c r="O155" i="92"/>
  <c r="K623" i="93"/>
  <c r="K623" i="94"/>
  <c r="K856" i="94"/>
  <c r="K856" i="93"/>
  <c r="K961" i="94"/>
  <c r="K961" i="93"/>
  <c r="K829" i="93"/>
  <c r="K829" i="94"/>
  <c r="K101" i="93"/>
  <c r="K101" i="94"/>
  <c r="P893" i="91"/>
  <c r="P893" i="92"/>
  <c r="K937" i="93"/>
  <c r="K937" i="94"/>
  <c r="P807" i="94"/>
  <c r="P807" i="93"/>
  <c r="K185" i="93"/>
  <c r="K185" i="94"/>
  <c r="K977" i="94"/>
  <c r="K977" i="93"/>
  <c r="K737" i="94"/>
  <c r="K737" i="93"/>
  <c r="K740" i="94"/>
  <c r="K740" i="93"/>
  <c r="P437" i="91"/>
  <c r="P437" i="92"/>
  <c r="P329" i="91"/>
  <c r="P329" i="92"/>
  <c r="O91" i="91"/>
  <c r="O91" i="92"/>
  <c r="K315" i="91"/>
  <c r="K315" i="92"/>
  <c r="P805" i="92"/>
  <c r="P805" i="91"/>
  <c r="K593" i="91"/>
  <c r="K593" i="92"/>
  <c r="O905" i="92"/>
  <c r="O905" i="91"/>
  <c r="K202" i="93"/>
  <c r="K202" i="94"/>
  <c r="K266" i="94"/>
  <c r="K266" i="93"/>
  <c r="K298" i="94"/>
  <c r="K298" i="93"/>
  <c r="K314" i="94"/>
  <c r="K314" i="93"/>
  <c r="O704" i="91"/>
  <c r="O704" i="92"/>
  <c r="K180" i="91"/>
  <c r="K180" i="92"/>
  <c r="K901" i="91"/>
  <c r="K901" i="92"/>
  <c r="K822" i="94"/>
  <c r="K822" i="93"/>
  <c r="O296" i="91"/>
  <c r="O296" i="92"/>
  <c r="O720" i="91"/>
  <c r="O720" i="92"/>
  <c r="O848" i="92"/>
  <c r="O848" i="91"/>
  <c r="O136" i="91"/>
  <c r="O136" i="92"/>
  <c r="O448" i="92"/>
  <c r="O448" i="91"/>
  <c r="O372" i="91"/>
  <c r="O372" i="92"/>
  <c r="K607" i="94"/>
  <c r="K607" i="93"/>
  <c r="K794" i="93"/>
  <c r="K794" i="94"/>
  <c r="M379" i="92"/>
  <c r="M379" i="91"/>
  <c r="M71" i="92"/>
  <c r="M71" i="91"/>
  <c r="O206" i="93"/>
  <c r="O206" i="94"/>
  <c r="O140" i="91"/>
  <c r="O140" i="92"/>
  <c r="O237" i="92"/>
  <c r="O237" i="91"/>
  <c r="K964" i="91"/>
  <c r="K964" i="92"/>
  <c r="K699" i="91"/>
  <c r="K699" i="92"/>
  <c r="P586" i="93"/>
  <c r="P586" i="94"/>
  <c r="M259" i="91"/>
  <c r="M259" i="92"/>
  <c r="M937" i="93"/>
  <c r="M937" i="94"/>
  <c r="M829" i="93"/>
  <c r="M829" i="94"/>
  <c r="P909" i="12"/>
  <c r="K220" i="92"/>
  <c r="K220" i="91"/>
  <c r="K916" i="91"/>
  <c r="K916" i="92"/>
  <c r="K246" i="94"/>
  <c r="K246" i="93"/>
  <c r="O616" i="92"/>
  <c r="O616" i="91"/>
  <c r="O860" i="91"/>
  <c r="O860" i="92"/>
  <c r="O896" i="92"/>
  <c r="O896" i="91"/>
  <c r="K607" i="92"/>
  <c r="K607" i="91"/>
  <c r="O809" i="94"/>
  <c r="O809" i="93"/>
  <c r="M585" i="94"/>
  <c r="M585" i="93"/>
  <c r="M441" i="94"/>
  <c r="M441" i="93"/>
  <c r="M279" i="91"/>
  <c r="M279" i="92"/>
  <c r="M987" i="91"/>
  <c r="M987" i="92"/>
  <c r="O318" i="93"/>
  <c r="O318" i="94"/>
  <c r="O676" i="91"/>
  <c r="O676" i="92"/>
  <c r="K772" i="92"/>
  <c r="K772" i="91"/>
  <c r="O680" i="91"/>
  <c r="O680" i="92"/>
  <c r="M303" i="91"/>
  <c r="M303" i="92"/>
  <c r="M525" i="94"/>
  <c r="M525" i="93"/>
  <c r="O401" i="94"/>
  <c r="O401" i="93"/>
  <c r="O77" i="91"/>
  <c r="O77" i="92"/>
  <c r="O340" i="91"/>
  <c r="O340" i="92"/>
  <c r="K421" i="92"/>
  <c r="K421" i="91"/>
  <c r="K904" i="91"/>
  <c r="K904" i="92"/>
  <c r="M978" i="93"/>
  <c r="M978" i="94"/>
  <c r="M898" i="94"/>
  <c r="M898" i="93"/>
  <c r="M786" i="94"/>
  <c r="M786" i="93"/>
  <c r="K702" i="94"/>
  <c r="K702" i="93"/>
  <c r="K670" i="94"/>
  <c r="K670" i="93"/>
  <c r="K486" i="94"/>
  <c r="K486" i="93"/>
  <c r="M370" i="94"/>
  <c r="M370" i="93"/>
  <c r="M338" i="93"/>
  <c r="M338" i="94"/>
  <c r="M314" i="94"/>
  <c r="M314" i="93"/>
  <c r="M298" i="94"/>
  <c r="M298" i="93"/>
  <c r="M266" i="94"/>
  <c r="M266" i="93"/>
  <c r="M202" i="93"/>
  <c r="M202" i="94"/>
  <c r="M138" i="94"/>
  <c r="M138" i="93"/>
  <c r="M106" i="93"/>
  <c r="M106" i="94"/>
  <c r="M98" i="93"/>
  <c r="M98" i="94"/>
  <c r="K986" i="91"/>
  <c r="K986" i="92"/>
  <c r="K946" i="91"/>
  <c r="K946" i="92"/>
  <c r="K914" i="91"/>
  <c r="K914" i="92"/>
  <c r="K898" i="92"/>
  <c r="K898" i="91"/>
  <c r="K866" i="91"/>
  <c r="K866" i="92"/>
  <c r="K826" i="92"/>
  <c r="K826" i="91"/>
  <c r="K810" i="92"/>
  <c r="K810" i="91"/>
  <c r="K746" i="91"/>
  <c r="K746" i="92"/>
  <c r="K730" i="92"/>
  <c r="K730" i="91"/>
  <c r="K714" i="91"/>
  <c r="K714" i="92"/>
  <c r="K698" i="91"/>
  <c r="K698" i="92"/>
  <c r="K634" i="91"/>
  <c r="K634" i="92"/>
  <c r="K610" i="92"/>
  <c r="K610" i="91"/>
  <c r="K594" i="91"/>
  <c r="K594" i="92"/>
  <c r="K562" i="91"/>
  <c r="K562" i="92"/>
  <c r="K498" i="92"/>
  <c r="K498" i="91"/>
  <c r="M440" i="92"/>
  <c r="M440" i="91"/>
  <c r="K398" i="92"/>
  <c r="K398" i="91"/>
  <c r="M388" i="92"/>
  <c r="M388" i="91"/>
  <c r="M280" i="92"/>
  <c r="M280" i="91"/>
  <c r="K238" i="91"/>
  <c r="K238" i="92"/>
  <c r="M184" i="91"/>
  <c r="M184" i="92"/>
  <c r="K142" i="92"/>
  <c r="K142" i="91"/>
  <c r="P400" i="93"/>
  <c r="P400" i="94"/>
  <c r="P292" i="94"/>
  <c r="P292" i="93"/>
  <c r="P104" i="93"/>
  <c r="P104" i="94"/>
  <c r="P914" i="91"/>
  <c r="P914" i="92"/>
  <c r="P782" i="92"/>
  <c r="P782" i="91"/>
  <c r="P758" i="92"/>
  <c r="P758" i="91"/>
  <c r="P634" i="91"/>
  <c r="P634" i="92"/>
  <c r="P562" i="91"/>
  <c r="P562" i="92"/>
  <c r="P299" i="93"/>
  <c r="P299" i="94"/>
  <c r="P431" i="91"/>
  <c r="P431" i="92"/>
  <c r="K968" i="94"/>
  <c r="K968" i="93"/>
  <c r="K651" i="94"/>
  <c r="K651" i="93"/>
  <c r="M623" i="93"/>
  <c r="M623" i="94"/>
  <c r="M503" i="93"/>
  <c r="M503" i="94"/>
  <c r="M443" i="93"/>
  <c r="M443" i="94"/>
  <c r="K481" i="94"/>
  <c r="K481" i="93"/>
  <c r="K495" i="93"/>
  <c r="K495" i="94"/>
  <c r="P337" i="93"/>
  <c r="P337" i="94"/>
  <c r="K319" i="93"/>
  <c r="K319" i="94"/>
  <c r="K311" i="94"/>
  <c r="K311" i="93"/>
  <c r="M141" i="94"/>
  <c r="M141" i="93"/>
  <c r="M125" i="93"/>
  <c r="M125" i="94"/>
  <c r="K951" i="92"/>
  <c r="K951" i="91"/>
  <c r="M81" i="94"/>
  <c r="M81" i="93"/>
  <c r="M891" i="93"/>
  <c r="M891" i="94"/>
  <c r="M427" i="94"/>
  <c r="M427" i="93"/>
  <c r="L379" i="94"/>
  <c r="L379" i="93"/>
  <c r="L391" i="93"/>
  <c r="L391" i="94"/>
  <c r="L411" i="94"/>
  <c r="L411" i="93"/>
  <c r="N451" i="94"/>
  <c r="N451" i="93"/>
  <c r="L503" i="93"/>
  <c r="L503" i="94"/>
  <c r="O519" i="94"/>
  <c r="O519" i="93"/>
  <c r="L555" i="93"/>
  <c r="L555" i="94"/>
  <c r="N575" i="93"/>
  <c r="N575" i="94"/>
  <c r="L595" i="94"/>
  <c r="L595" i="93"/>
  <c r="O615" i="94"/>
  <c r="O615" i="93"/>
  <c r="O651" i="94"/>
  <c r="O651" i="93"/>
  <c r="M679" i="94"/>
  <c r="M679" i="93"/>
  <c r="N771" i="93"/>
  <c r="N771" i="94"/>
  <c r="O799" i="94"/>
  <c r="O799" i="93"/>
  <c r="M807" i="94"/>
  <c r="M807" i="93"/>
  <c r="M827" i="93"/>
  <c r="M827" i="94"/>
  <c r="L887" i="93"/>
  <c r="L887" i="94"/>
  <c r="O963" i="93"/>
  <c r="O963" i="94"/>
  <c r="M590" i="93"/>
  <c r="M590" i="94"/>
  <c r="M502" i="94"/>
  <c r="M502" i="93"/>
  <c r="N126" i="94"/>
  <c r="N126" i="93"/>
  <c r="N202" i="93"/>
  <c r="N202" i="94"/>
  <c r="O222" i="93"/>
  <c r="O222" i="94"/>
  <c r="N246" i="94"/>
  <c r="N246" i="93"/>
  <c r="L294" i="94"/>
  <c r="L294" i="93"/>
  <c r="N298" i="94"/>
  <c r="N298" i="93"/>
  <c r="L314" i="94"/>
  <c r="L314" i="93"/>
  <c r="N338" i="93"/>
  <c r="N338" i="94"/>
  <c r="L370" i="94"/>
  <c r="L370" i="93"/>
  <c r="L402" i="93"/>
  <c r="L402" i="94"/>
  <c r="N414" i="94"/>
  <c r="N414" i="93"/>
  <c r="N422" i="94"/>
  <c r="N422" i="93"/>
  <c r="N438" i="93"/>
  <c r="N438" i="94"/>
  <c r="N458" i="94"/>
  <c r="N458" i="93"/>
  <c r="O486" i="94"/>
  <c r="O486" i="93"/>
  <c r="O502" i="94"/>
  <c r="O502" i="93"/>
  <c r="O542" i="93"/>
  <c r="O542" i="94"/>
  <c r="O558" i="94"/>
  <c r="O558" i="93"/>
  <c r="L570" i="93"/>
  <c r="L570" i="94"/>
  <c r="O578" i="94"/>
  <c r="O578" i="93"/>
  <c r="O586" i="93"/>
  <c r="O586" i="94"/>
  <c r="N590" i="93"/>
  <c r="N590" i="94"/>
  <c r="L650" i="93"/>
  <c r="L650" i="94"/>
  <c r="L670" i="94"/>
  <c r="L670" i="93"/>
  <c r="N702" i="94"/>
  <c r="N702" i="93"/>
  <c r="L714" i="94"/>
  <c r="L714" i="93"/>
  <c r="L742" i="93"/>
  <c r="L742" i="94"/>
  <c r="N786" i="94"/>
  <c r="N786" i="93"/>
  <c r="L794" i="93"/>
  <c r="L794" i="94"/>
  <c r="N874" i="94"/>
  <c r="N874" i="93"/>
  <c r="N890" i="94"/>
  <c r="N890" i="93"/>
  <c r="N898" i="94"/>
  <c r="N898" i="93"/>
  <c r="L966" i="94"/>
  <c r="L966" i="93"/>
  <c r="L136" i="91"/>
  <c r="L136" i="92"/>
  <c r="O184" i="91"/>
  <c r="O184" i="92"/>
  <c r="N220" i="92"/>
  <c r="N220" i="91"/>
  <c r="O272" i="91"/>
  <c r="O272" i="92"/>
  <c r="L332" i="91"/>
  <c r="L332" i="92"/>
  <c r="N360" i="91"/>
  <c r="N360" i="92"/>
  <c r="N392" i="91"/>
  <c r="N392" i="92"/>
  <c r="L416" i="91"/>
  <c r="L416" i="92"/>
  <c r="L440" i="92"/>
  <c r="L440" i="91"/>
  <c r="N448" i="92"/>
  <c r="N448" i="91"/>
  <c r="N468" i="91"/>
  <c r="N468" i="92"/>
  <c r="N476" i="91"/>
  <c r="N476" i="92"/>
  <c r="N492" i="92"/>
  <c r="N492" i="91"/>
  <c r="N532" i="91"/>
  <c r="N532" i="92"/>
  <c r="L564" i="92"/>
  <c r="L564" i="91"/>
  <c r="N616" i="92"/>
  <c r="N616" i="91"/>
  <c r="N648" i="91"/>
  <c r="N648" i="92"/>
  <c r="L684" i="92"/>
  <c r="L684" i="91"/>
  <c r="L692" i="91"/>
  <c r="L692" i="92"/>
  <c r="L724" i="91"/>
  <c r="L724" i="92"/>
  <c r="L772" i="92"/>
  <c r="L772" i="91"/>
  <c r="L848" i="92"/>
  <c r="L848" i="91"/>
  <c r="L916" i="91"/>
  <c r="L916" i="92"/>
  <c r="L924" i="92"/>
  <c r="L924" i="91"/>
  <c r="L956" i="91"/>
  <c r="L956" i="92"/>
  <c r="M311" i="94"/>
  <c r="M311" i="93"/>
  <c r="M379" i="94"/>
  <c r="M379" i="93"/>
  <c r="M167" i="94"/>
  <c r="M167" i="93"/>
  <c r="M887" i="93"/>
  <c r="M887" i="94"/>
  <c r="M299" i="93"/>
  <c r="M299" i="94"/>
  <c r="M129" i="91"/>
  <c r="M129" i="92"/>
  <c r="N83" i="93"/>
  <c r="N83" i="94"/>
  <c r="N115" i="94"/>
  <c r="N115" i="93"/>
  <c r="O131" i="94"/>
  <c r="O131" i="93"/>
  <c r="O135" i="93"/>
  <c r="O135" i="94"/>
  <c r="N143" i="93"/>
  <c r="N143" i="94"/>
  <c r="L159" i="94"/>
  <c r="L159" i="93"/>
  <c r="O167" i="94"/>
  <c r="O167" i="93"/>
  <c r="N175" i="94"/>
  <c r="N175" i="93"/>
  <c r="O195" i="94"/>
  <c r="O195" i="93"/>
  <c r="O199" i="93"/>
  <c r="O199" i="94"/>
  <c r="O211" i="93"/>
  <c r="O211" i="94"/>
  <c r="O215" i="93"/>
  <c r="O215" i="94"/>
  <c r="O279" i="94"/>
  <c r="O279" i="93"/>
  <c r="O311" i="94"/>
  <c r="O311" i="93"/>
  <c r="O319" i="93"/>
  <c r="O319" i="94"/>
  <c r="O323" i="94"/>
  <c r="O323" i="93"/>
  <c r="N335" i="93"/>
  <c r="N335" i="94"/>
  <c r="N403" i="94"/>
  <c r="N403" i="93"/>
  <c r="L415" i="94"/>
  <c r="L415" i="93"/>
  <c r="M451" i="94"/>
  <c r="M451" i="93"/>
  <c r="L495" i="93"/>
  <c r="L495" i="94"/>
  <c r="L507" i="93"/>
  <c r="L507" i="94"/>
  <c r="M519" i="94"/>
  <c r="M519" i="93"/>
  <c r="O555" i="93"/>
  <c r="O555" i="94"/>
  <c r="L623" i="93"/>
  <c r="L623" i="94"/>
  <c r="N679" i="94"/>
  <c r="N679" i="93"/>
  <c r="L767" i="94"/>
  <c r="L767" i="93"/>
  <c r="L811" i="93"/>
  <c r="L811" i="94"/>
  <c r="L831" i="94"/>
  <c r="L831" i="93"/>
  <c r="N911" i="93"/>
  <c r="N911" i="94"/>
  <c r="L975" i="94"/>
  <c r="L975" i="93"/>
  <c r="O983" i="94"/>
  <c r="O983" i="93"/>
  <c r="N73" i="91"/>
  <c r="N73" i="92"/>
  <c r="M77" i="91"/>
  <c r="M77" i="92"/>
  <c r="N149" i="92"/>
  <c r="N149" i="91"/>
  <c r="L157" i="92"/>
  <c r="L157" i="91"/>
  <c r="O209" i="91"/>
  <c r="O209" i="92"/>
  <c r="L229" i="91"/>
  <c r="L229" i="92"/>
  <c r="O233" i="92"/>
  <c r="O233" i="91"/>
  <c r="L237" i="92"/>
  <c r="L237" i="91"/>
  <c r="N305" i="91"/>
  <c r="N305" i="92"/>
  <c r="M329" i="91"/>
  <c r="M329" i="92"/>
  <c r="L333" i="92"/>
  <c r="L333" i="91"/>
  <c r="L337" i="92"/>
  <c r="L337" i="91"/>
  <c r="L341" i="92"/>
  <c r="L341" i="91"/>
  <c r="N353" i="91"/>
  <c r="N353" i="92"/>
  <c r="L389" i="92"/>
  <c r="L389" i="91"/>
  <c r="M421" i="92"/>
  <c r="M421" i="91"/>
  <c r="L425" i="91"/>
  <c r="L425" i="92"/>
  <c r="N437" i="91"/>
  <c r="N437" i="92"/>
  <c r="L445" i="92"/>
  <c r="L445" i="91"/>
  <c r="N501" i="92"/>
  <c r="N501" i="91"/>
  <c r="O565" i="92"/>
  <c r="O565" i="91"/>
  <c r="L593" i="91"/>
  <c r="L593" i="92"/>
  <c r="N617" i="92"/>
  <c r="N617" i="91"/>
  <c r="M629" i="91"/>
  <c r="M629" i="92"/>
  <c r="L641" i="91"/>
  <c r="L641" i="92"/>
  <c r="N805" i="92"/>
  <c r="N805" i="91"/>
  <c r="L861" i="92"/>
  <c r="L861" i="91"/>
  <c r="N869" i="92"/>
  <c r="N869" i="91"/>
  <c r="M881" i="92"/>
  <c r="M881" i="91"/>
  <c r="N893" i="91"/>
  <c r="N893" i="92"/>
  <c r="O897" i="92"/>
  <c r="O897" i="91"/>
  <c r="L905" i="92"/>
  <c r="L905" i="91"/>
  <c r="L917" i="91"/>
  <c r="L917" i="92"/>
  <c r="M941" i="91"/>
  <c r="M941" i="92"/>
  <c r="N949" i="92"/>
  <c r="N949" i="91"/>
  <c r="O379" i="94"/>
  <c r="O379" i="93"/>
  <c r="O503" i="93"/>
  <c r="O503" i="94"/>
  <c r="O887" i="93"/>
  <c r="O887" i="94"/>
  <c r="O888" i="93"/>
  <c r="O888" i="94"/>
  <c r="K675" i="94"/>
  <c r="K675" i="93"/>
  <c r="K575" i="93"/>
  <c r="K575" i="94"/>
  <c r="K411" i="94"/>
  <c r="K411" i="93"/>
  <c r="O384" i="93"/>
  <c r="O384" i="94"/>
  <c r="M356" i="94"/>
  <c r="M356" i="93"/>
  <c r="O140" i="93"/>
  <c r="O140" i="94"/>
  <c r="M132" i="93"/>
  <c r="M132" i="94"/>
  <c r="K861" i="92"/>
  <c r="K861" i="91"/>
  <c r="O838" i="91"/>
  <c r="O838" i="92"/>
  <c r="O814" i="91"/>
  <c r="O814" i="92"/>
  <c r="M803" i="92"/>
  <c r="M803" i="91"/>
  <c r="M730" i="92"/>
  <c r="M730" i="91"/>
  <c r="K629" i="91"/>
  <c r="K629" i="92"/>
  <c r="K501" i="92"/>
  <c r="K501" i="91"/>
  <c r="K445" i="92"/>
  <c r="K445" i="91"/>
  <c r="M319" i="92"/>
  <c r="M319" i="91"/>
  <c r="M238" i="91"/>
  <c r="M238" i="92"/>
  <c r="M91" i="91"/>
  <c r="M91" i="92"/>
  <c r="K887" i="93"/>
  <c r="K887" i="94"/>
  <c r="O844" i="94"/>
  <c r="O844" i="93"/>
  <c r="O816" i="94"/>
  <c r="O816" i="93"/>
  <c r="O784" i="94"/>
  <c r="O784" i="93"/>
  <c r="K627" i="93"/>
  <c r="K627" i="94"/>
  <c r="K443" i="93"/>
  <c r="K443" i="94"/>
  <c r="M428" i="94"/>
  <c r="M428" i="93"/>
  <c r="K415" i="94"/>
  <c r="K415" i="93"/>
  <c r="O312" i="93"/>
  <c r="O312" i="94"/>
  <c r="M934" i="91"/>
  <c r="M934" i="92"/>
  <c r="K917" i="91"/>
  <c r="K917" i="92"/>
  <c r="K893" i="91"/>
  <c r="K893" i="92"/>
  <c r="M758" i="92"/>
  <c r="M758" i="91"/>
  <c r="K580" i="92"/>
  <c r="K580" i="91"/>
  <c r="O542" i="91"/>
  <c r="O542" i="92"/>
  <c r="K425" i="91"/>
  <c r="K425" i="92"/>
  <c r="O390" i="91"/>
  <c r="O390" i="92"/>
  <c r="O342" i="91"/>
  <c r="O342" i="92"/>
  <c r="M310" i="92"/>
  <c r="M310" i="91"/>
  <c r="M372" i="94"/>
  <c r="M372" i="93"/>
  <c r="O104" i="93"/>
  <c r="O104" i="94"/>
  <c r="M80" i="94"/>
  <c r="M80" i="93"/>
  <c r="O946" i="91"/>
  <c r="O946" i="92"/>
  <c r="O822" i="91"/>
  <c r="O822" i="92"/>
  <c r="M810" i="92"/>
  <c r="M810" i="91"/>
  <c r="M714" i="91"/>
  <c r="M714" i="92"/>
  <c r="O610" i="92"/>
  <c r="O610" i="91"/>
  <c r="M594" i="91"/>
  <c r="M594" i="92"/>
  <c r="O434" i="91"/>
  <c r="O434" i="92"/>
  <c r="K272" i="91"/>
  <c r="K272" i="92"/>
  <c r="M126" i="92"/>
  <c r="M126" i="91"/>
  <c r="O520" i="94"/>
  <c r="O520" i="93"/>
  <c r="M340" i="93"/>
  <c r="M340" i="94"/>
  <c r="O276" i="93"/>
  <c r="O276" i="94"/>
  <c r="K182" i="94"/>
  <c r="K182" i="93"/>
  <c r="O156" i="94"/>
  <c r="O156" i="93"/>
  <c r="M986" i="91"/>
  <c r="M986" i="92"/>
  <c r="M826" i="92"/>
  <c r="M826" i="91"/>
  <c r="O662" i="91"/>
  <c r="O662" i="92"/>
  <c r="M646" i="92"/>
  <c r="M646" i="91"/>
  <c r="M350" i="92"/>
  <c r="M350" i="91"/>
  <c r="O122" i="92"/>
  <c r="O122" i="91"/>
  <c r="O74" i="91"/>
  <c r="O74" i="92"/>
  <c r="L875" i="94"/>
  <c r="L875" i="93"/>
  <c r="M219" i="91"/>
  <c r="M219" i="92"/>
  <c r="K897" i="92"/>
  <c r="K897" i="91"/>
  <c r="K891" i="93"/>
  <c r="K891" i="94"/>
  <c r="O261" i="94"/>
  <c r="O261" i="93"/>
  <c r="K81" i="94"/>
  <c r="K81" i="93"/>
  <c r="K341" i="92"/>
  <c r="K341" i="91"/>
  <c r="L337" i="93"/>
  <c r="L337" i="94"/>
  <c r="L401" i="94"/>
  <c r="L401" i="93"/>
  <c r="L441" i="94"/>
  <c r="L441" i="93"/>
  <c r="L709" i="94"/>
  <c r="L709" i="93"/>
  <c r="O737" i="94"/>
  <c r="O737" i="93"/>
  <c r="L801" i="93"/>
  <c r="L801" i="94"/>
  <c r="L829" i="93"/>
  <c r="L829" i="94"/>
  <c r="O941" i="94"/>
  <c r="O941" i="93"/>
  <c r="L571" i="91"/>
  <c r="L571" i="92"/>
  <c r="L603" i="92"/>
  <c r="L603" i="91"/>
  <c r="L619" i="91"/>
  <c r="L619" i="92"/>
  <c r="L643" i="92"/>
  <c r="L643" i="91"/>
  <c r="L895" i="91"/>
  <c r="L895" i="92"/>
  <c r="O951" i="92"/>
  <c r="O951" i="91"/>
  <c r="O541" i="93"/>
  <c r="O541" i="94"/>
  <c r="O565" i="94"/>
  <c r="O565" i="93"/>
  <c r="L953" i="93"/>
  <c r="L953" i="94"/>
  <c r="L965" i="93"/>
  <c r="L965" i="94"/>
  <c r="O483" i="92"/>
  <c r="O483" i="91"/>
  <c r="M539" i="91"/>
  <c r="M539" i="92"/>
  <c r="L671" i="91"/>
  <c r="L671" i="92"/>
  <c r="L703" i="92"/>
  <c r="L703" i="91"/>
  <c r="L819" i="92"/>
  <c r="L819" i="91"/>
  <c r="K863" i="93"/>
  <c r="K863" i="94"/>
  <c r="N74" i="91"/>
  <c r="N74" i="92"/>
  <c r="N126" i="92"/>
  <c r="N126" i="91"/>
  <c r="N142" i="92"/>
  <c r="N142" i="91"/>
  <c r="N150" i="91"/>
  <c r="N150" i="92"/>
  <c r="N306" i="92"/>
  <c r="N306" i="91"/>
  <c r="N390" i="91"/>
  <c r="N390" i="92"/>
  <c r="L398" i="92"/>
  <c r="L398" i="91"/>
  <c r="N422" i="91"/>
  <c r="N422" i="92"/>
  <c r="N454" i="91"/>
  <c r="N454" i="92"/>
  <c r="N498" i="92"/>
  <c r="N498" i="91"/>
  <c r="N574" i="92"/>
  <c r="N574" i="91"/>
  <c r="N630" i="91"/>
  <c r="N630" i="92"/>
  <c r="N646" i="92"/>
  <c r="N646" i="91"/>
  <c r="N698" i="91"/>
  <c r="N698" i="92"/>
  <c r="N758" i="92"/>
  <c r="N758" i="91"/>
  <c r="N782" i="92"/>
  <c r="N782" i="91"/>
  <c r="L810" i="92"/>
  <c r="L810" i="91"/>
  <c r="N826" i="92"/>
  <c r="N826" i="91"/>
  <c r="L866" i="91"/>
  <c r="L866" i="92"/>
  <c r="N898" i="92"/>
  <c r="N898" i="91"/>
  <c r="N934" i="91"/>
  <c r="N934" i="92"/>
  <c r="L621" i="93"/>
  <c r="L621" i="94"/>
  <c r="O75" i="91"/>
  <c r="O75" i="92"/>
  <c r="M171" i="91"/>
  <c r="M171" i="92"/>
  <c r="M211" i="92"/>
  <c r="M211" i="91"/>
  <c r="L219" i="91"/>
  <c r="L219" i="92"/>
  <c r="L227" i="91"/>
  <c r="L227" i="92"/>
  <c r="K235" i="91"/>
  <c r="K235" i="92"/>
  <c r="M255" i="92"/>
  <c r="M255" i="91"/>
  <c r="M275" i="91"/>
  <c r="M275" i="92"/>
  <c r="L287" i="92"/>
  <c r="L287" i="91"/>
  <c r="L303" i="91"/>
  <c r="L303" i="92"/>
  <c r="L315" i="91"/>
  <c r="L315" i="92"/>
  <c r="O343" i="92"/>
  <c r="O343" i="91"/>
  <c r="L379" i="92"/>
  <c r="L379" i="91"/>
  <c r="L679" i="91"/>
  <c r="L679" i="92"/>
  <c r="L238" i="91"/>
  <c r="L238" i="92"/>
  <c r="L478" i="91"/>
  <c r="L478" i="92"/>
  <c r="L123" i="92"/>
  <c r="L123" i="91"/>
  <c r="O283" i="92"/>
  <c r="O283" i="91"/>
  <c r="L128" i="91"/>
  <c r="L128" i="92"/>
  <c r="L608" i="92"/>
  <c r="L608" i="91"/>
  <c r="L81" i="94"/>
  <c r="L81" i="93"/>
  <c r="L129" i="94"/>
  <c r="L129" i="93"/>
  <c r="L193" i="93"/>
  <c r="L193" i="94"/>
  <c r="L225" i="93"/>
  <c r="L225" i="94"/>
  <c r="K98" i="93"/>
  <c r="K98" i="94"/>
  <c r="N101" i="93"/>
  <c r="N101" i="94"/>
  <c r="N165" i="93"/>
  <c r="N165" i="94"/>
  <c r="N181" i="93"/>
  <c r="N181" i="94"/>
  <c r="N213" i="93"/>
  <c r="N213" i="94"/>
  <c r="N261" i="94"/>
  <c r="N261" i="93"/>
  <c r="N357" i="94"/>
  <c r="N357" i="93"/>
  <c r="N533" i="94"/>
  <c r="N533" i="93"/>
  <c r="N565" i="94"/>
  <c r="N565" i="93"/>
  <c r="N709" i="94"/>
  <c r="N709" i="93"/>
  <c r="N809" i="94"/>
  <c r="N809" i="93"/>
  <c r="N941" i="94"/>
  <c r="N941" i="93"/>
  <c r="N140" i="93"/>
  <c r="N140" i="94"/>
  <c r="N156" i="94"/>
  <c r="N156" i="93"/>
  <c r="N312" i="93"/>
  <c r="N312" i="94"/>
  <c r="N520" i="94"/>
  <c r="N520" i="93"/>
  <c r="N744" i="94"/>
  <c r="N744" i="93"/>
  <c r="N856" i="94"/>
  <c r="N856" i="93"/>
  <c r="N888" i="93"/>
  <c r="N888" i="94"/>
  <c r="N936" i="94"/>
  <c r="N936" i="93"/>
  <c r="N952" i="93"/>
  <c r="N952" i="94"/>
  <c r="N968" i="94"/>
  <c r="N968" i="93"/>
  <c r="N984" i="94"/>
  <c r="N984" i="93"/>
  <c r="O952" i="93"/>
  <c r="O952" i="94"/>
  <c r="M888" i="93"/>
  <c r="M888" i="94"/>
  <c r="N211" i="92"/>
  <c r="N211" i="91"/>
  <c r="N227" i="91"/>
  <c r="N227" i="92"/>
  <c r="N243" i="91"/>
  <c r="N243" i="92"/>
  <c r="N259" i="91"/>
  <c r="N259" i="92"/>
  <c r="N275" i="91"/>
  <c r="N275" i="92"/>
  <c r="N307" i="91"/>
  <c r="N307" i="92"/>
  <c r="N387" i="91"/>
  <c r="N387" i="92"/>
  <c r="N419" i="91"/>
  <c r="N419" i="92"/>
  <c r="N483" i="92"/>
  <c r="N483" i="91"/>
  <c r="N499" i="92"/>
  <c r="N499" i="91"/>
  <c r="N547" i="92"/>
  <c r="N547" i="91"/>
  <c r="N563" i="92"/>
  <c r="N563" i="91"/>
  <c r="N643" i="92"/>
  <c r="N643" i="91"/>
  <c r="N739" i="91"/>
  <c r="N739" i="92"/>
  <c r="N787" i="92"/>
  <c r="N787" i="91"/>
  <c r="N803" i="92"/>
  <c r="N803" i="91"/>
  <c r="N819" i="92"/>
  <c r="N819" i="91"/>
  <c r="L80" i="94"/>
  <c r="L80" i="93"/>
  <c r="L96" i="93"/>
  <c r="L96" i="94"/>
  <c r="L320" i="93"/>
  <c r="L320" i="94"/>
  <c r="L352" i="94"/>
  <c r="L352" i="93"/>
  <c r="L384" i="93"/>
  <c r="L384" i="94"/>
  <c r="L400" i="93"/>
  <c r="L400" i="94"/>
  <c r="L464" i="94"/>
  <c r="L464" i="93"/>
  <c r="L576" i="93"/>
  <c r="L576" i="94"/>
  <c r="L768" i="94"/>
  <c r="L768" i="93"/>
  <c r="L784" i="94"/>
  <c r="L784" i="93"/>
  <c r="L816" i="94"/>
  <c r="L816" i="93"/>
  <c r="L832" i="93"/>
  <c r="L832" i="94"/>
  <c r="L960" i="93"/>
  <c r="L960" i="94"/>
  <c r="M337" i="92"/>
  <c r="M337" i="91"/>
  <c r="P387" i="91"/>
  <c r="P387" i="92"/>
  <c r="K877" i="94"/>
  <c r="K877" i="93"/>
  <c r="K225" i="93"/>
  <c r="K225" i="94"/>
  <c r="K289" i="93"/>
  <c r="K289" i="94"/>
  <c r="K784" i="94"/>
  <c r="K784" i="93"/>
  <c r="K816" i="94"/>
  <c r="K816" i="93"/>
  <c r="K832" i="93"/>
  <c r="K832" i="94"/>
  <c r="K317" i="94"/>
  <c r="K317" i="93"/>
  <c r="K397" i="94"/>
  <c r="K397" i="93"/>
  <c r="K171" i="91"/>
  <c r="K171" i="92"/>
  <c r="O924" i="92"/>
  <c r="O924" i="91"/>
  <c r="K169" i="93"/>
  <c r="K169" i="94"/>
  <c r="K744" i="94"/>
  <c r="K744" i="93"/>
  <c r="P861" i="92"/>
  <c r="P861" i="91"/>
  <c r="K165" i="93"/>
  <c r="K165" i="94"/>
  <c r="K313" i="94"/>
  <c r="K313" i="93"/>
  <c r="K319" i="92"/>
  <c r="K319" i="91"/>
  <c r="M547" i="92"/>
  <c r="M547" i="91"/>
  <c r="K484" i="94"/>
  <c r="K484" i="93"/>
  <c r="P519" i="94"/>
  <c r="P519" i="93"/>
  <c r="K125" i="93"/>
  <c r="K125" i="94"/>
  <c r="K565" i="94"/>
  <c r="K565" i="93"/>
  <c r="P269" i="92"/>
  <c r="P269" i="91"/>
  <c r="K123" i="92"/>
  <c r="K123" i="91"/>
  <c r="P811" i="93"/>
  <c r="P811" i="94"/>
  <c r="K888" i="93"/>
  <c r="K888" i="94"/>
  <c r="O468" i="91"/>
  <c r="O468" i="92"/>
  <c r="P501" i="92"/>
  <c r="P501" i="91"/>
  <c r="K905" i="92"/>
  <c r="K905" i="91"/>
  <c r="O936" i="92"/>
  <c r="O936" i="91"/>
  <c r="O338" i="93"/>
  <c r="O338" i="94"/>
  <c r="K156" i="91"/>
  <c r="K156" i="92"/>
  <c r="K704" i="91"/>
  <c r="K704" i="92"/>
  <c r="K742" i="93"/>
  <c r="K742" i="94"/>
  <c r="O280" i="92"/>
  <c r="O280" i="91"/>
  <c r="O224" i="91"/>
  <c r="O224" i="92"/>
  <c r="O814" i="93"/>
  <c r="O814" i="94"/>
  <c r="O838" i="93"/>
  <c r="O838" i="94"/>
  <c r="K296" i="91"/>
  <c r="K296" i="92"/>
  <c r="K440" i="92"/>
  <c r="K440" i="91"/>
  <c r="K720" i="91"/>
  <c r="K720" i="92"/>
  <c r="K848" i="92"/>
  <c r="K848" i="91"/>
  <c r="K136" i="91"/>
  <c r="K136" i="92"/>
  <c r="K448" i="92"/>
  <c r="K448" i="91"/>
  <c r="K949" i="92"/>
  <c r="K949" i="91"/>
  <c r="K370" i="94"/>
  <c r="K370" i="93"/>
  <c r="K679" i="94"/>
  <c r="K679" i="93"/>
  <c r="O724" i="91"/>
  <c r="O724" i="92"/>
  <c r="O956" i="91"/>
  <c r="O956" i="92"/>
  <c r="K372" i="91"/>
  <c r="K372" i="92"/>
  <c r="O476" i="91"/>
  <c r="O476" i="92"/>
  <c r="O920" i="92"/>
  <c r="O920" i="91"/>
  <c r="O379" i="92"/>
  <c r="O379" i="91"/>
  <c r="O71" i="92"/>
  <c r="O71" i="91"/>
  <c r="K206" i="93"/>
  <c r="K206" i="94"/>
  <c r="K140" i="91"/>
  <c r="K140" i="92"/>
  <c r="K237" i="92"/>
  <c r="K237" i="91"/>
  <c r="O699" i="91"/>
  <c r="O699" i="92"/>
  <c r="P438" i="93"/>
  <c r="P438" i="94"/>
  <c r="O259" i="91"/>
  <c r="O259" i="92"/>
  <c r="P486" i="94"/>
  <c r="P486" i="93"/>
  <c r="M977" i="94"/>
  <c r="M977" i="93"/>
  <c r="K616" i="92"/>
  <c r="K616" i="91"/>
  <c r="K860" i="91"/>
  <c r="K860" i="92"/>
  <c r="K106" i="93"/>
  <c r="K106" i="94"/>
  <c r="K739" i="91"/>
  <c r="K739" i="92"/>
  <c r="M607" i="92"/>
  <c r="M607" i="91"/>
  <c r="M809" i="94"/>
  <c r="M809" i="93"/>
  <c r="O585" i="94"/>
  <c r="O585" i="93"/>
  <c r="K441" i="94"/>
  <c r="K441" i="93"/>
  <c r="O279" i="91"/>
  <c r="O279" i="92"/>
  <c r="M561" i="94"/>
  <c r="M561" i="93"/>
  <c r="K676" i="91"/>
  <c r="K676" i="92"/>
  <c r="O641" i="91"/>
  <c r="O641" i="92"/>
  <c r="O382" i="93"/>
  <c r="O382" i="94"/>
  <c r="O326" i="93"/>
  <c r="O326" i="94"/>
  <c r="O303" i="91"/>
  <c r="O303" i="92"/>
  <c r="M739" i="91"/>
  <c r="M739" i="92"/>
  <c r="K827" i="93"/>
  <c r="K827" i="94"/>
  <c r="M599" i="92"/>
  <c r="M599" i="91"/>
  <c r="K77" i="91"/>
  <c r="K77" i="92"/>
  <c r="K911" i="93"/>
  <c r="K911" i="94"/>
  <c r="O648" i="91"/>
  <c r="O648" i="92"/>
  <c r="P863" i="93"/>
  <c r="P863" i="94"/>
  <c r="M942" i="93"/>
  <c r="M942" i="94"/>
  <c r="M894" i="93"/>
  <c r="M894" i="94"/>
  <c r="M878" i="94"/>
  <c r="M878" i="93"/>
  <c r="M814" i="93"/>
  <c r="M814" i="94"/>
  <c r="K558" i="94"/>
  <c r="K558" i="93"/>
  <c r="M650" i="93"/>
  <c r="M650" i="94"/>
  <c r="K502" i="94"/>
  <c r="K502" i="93"/>
  <c r="K400" i="93"/>
  <c r="K400" i="94"/>
  <c r="K384" i="93"/>
  <c r="K384" i="94"/>
  <c r="K352" i="94"/>
  <c r="K352" i="93"/>
  <c r="K320" i="93"/>
  <c r="K320" i="94"/>
  <c r="K312" i="93"/>
  <c r="K312" i="94"/>
  <c r="K104" i="93"/>
  <c r="K104" i="94"/>
  <c r="K96" i="93"/>
  <c r="K96" i="94"/>
  <c r="K88" i="94"/>
  <c r="K88" i="93"/>
  <c r="K80" i="94"/>
  <c r="K80" i="93"/>
  <c r="M936" i="92"/>
  <c r="M936" i="91"/>
  <c r="M920" i="92"/>
  <c r="M920" i="91"/>
  <c r="M904" i="91"/>
  <c r="M904" i="92"/>
  <c r="M896" i="92"/>
  <c r="M896" i="91"/>
  <c r="M848" i="92"/>
  <c r="M848" i="91"/>
  <c r="M784" i="91"/>
  <c r="M784" i="92"/>
  <c r="M720" i="91"/>
  <c r="M720" i="92"/>
  <c r="M704" i="91"/>
  <c r="M704" i="92"/>
  <c r="M696" i="91"/>
  <c r="M696" i="92"/>
  <c r="M680" i="91"/>
  <c r="M680" i="92"/>
  <c r="M648" i="91"/>
  <c r="M648" i="92"/>
  <c r="M616" i="92"/>
  <c r="M616" i="91"/>
  <c r="M544" i="91"/>
  <c r="M544" i="92"/>
  <c r="M480" i="92"/>
  <c r="M480" i="91"/>
  <c r="M448" i="92"/>
  <c r="M448" i="91"/>
  <c r="M396" i="92"/>
  <c r="M396" i="91"/>
  <c r="K342" i="91"/>
  <c r="K342" i="92"/>
  <c r="M332" i="91"/>
  <c r="M332" i="92"/>
  <c r="K310" i="92"/>
  <c r="K310" i="91"/>
  <c r="M224" i="91"/>
  <c r="M224" i="92"/>
  <c r="M192" i="92"/>
  <c r="M192" i="91"/>
  <c r="K150" i="91"/>
  <c r="K150" i="92"/>
  <c r="M140" i="91"/>
  <c r="M140" i="92"/>
  <c r="M128" i="91"/>
  <c r="M128" i="92"/>
  <c r="K86" i="92"/>
  <c r="K86" i="91"/>
  <c r="P356" i="94"/>
  <c r="P356" i="93"/>
  <c r="P698" i="91"/>
  <c r="P698" i="92"/>
  <c r="P279" i="94"/>
  <c r="P279" i="93"/>
  <c r="P199" i="93"/>
  <c r="P199" i="94"/>
  <c r="P422" i="91"/>
  <c r="P422" i="92"/>
  <c r="K932" i="94"/>
  <c r="K932" i="93"/>
  <c r="M836" i="94"/>
  <c r="M836" i="93"/>
  <c r="M737" i="94"/>
  <c r="M737" i="93"/>
  <c r="K578" i="94"/>
  <c r="K578" i="93"/>
  <c r="M784" i="94"/>
  <c r="M784" i="93"/>
  <c r="M768" i="94"/>
  <c r="M768" i="93"/>
  <c r="M575" i="93"/>
  <c r="M575" i="94"/>
  <c r="K458" i="94"/>
  <c r="K458" i="93"/>
  <c r="M495" i="93"/>
  <c r="M495" i="94"/>
  <c r="K335" i="93"/>
  <c r="K335" i="94"/>
  <c r="K283" i="94"/>
  <c r="K283" i="93"/>
  <c r="K267" i="93"/>
  <c r="K267" i="94"/>
  <c r="K251" i="93"/>
  <c r="K251" i="94"/>
  <c r="K211" i="93"/>
  <c r="K211" i="94"/>
  <c r="K195" i="94"/>
  <c r="K195" i="93"/>
  <c r="K131" i="94"/>
  <c r="K131" i="93"/>
  <c r="K115" i="94"/>
  <c r="K115" i="93"/>
  <c r="M949" i="92"/>
  <c r="M949" i="91"/>
  <c r="K819" i="92"/>
  <c r="K819" i="91"/>
  <c r="M157" i="92"/>
  <c r="M157" i="91"/>
  <c r="M983" i="94"/>
  <c r="M983" i="93"/>
  <c r="M875" i="94"/>
  <c r="M875" i="93"/>
  <c r="N379" i="94"/>
  <c r="N379" i="93"/>
  <c r="N391" i="93"/>
  <c r="N391" i="94"/>
  <c r="N411" i="94"/>
  <c r="N411" i="93"/>
  <c r="N503" i="93"/>
  <c r="N503" i="94"/>
  <c r="L519" i="94"/>
  <c r="L519" i="93"/>
  <c r="M555" i="93"/>
  <c r="M555" i="94"/>
  <c r="L579" i="94"/>
  <c r="L579" i="93"/>
  <c r="M627" i="93"/>
  <c r="M627" i="94"/>
  <c r="L695" i="93"/>
  <c r="L695" i="94"/>
  <c r="N715" i="94"/>
  <c r="N715" i="93"/>
  <c r="M811" i="93"/>
  <c r="M811" i="94"/>
  <c r="N827" i="93"/>
  <c r="N827" i="94"/>
  <c r="N887" i="93"/>
  <c r="N887" i="94"/>
  <c r="N975" i="94"/>
  <c r="N975" i="93"/>
  <c r="M438" i="93"/>
  <c r="M438" i="94"/>
  <c r="N98" i="93"/>
  <c r="N98" i="94"/>
  <c r="N106" i="93"/>
  <c r="N106" i="94"/>
  <c r="N138" i="94"/>
  <c r="N138" i="93"/>
  <c r="L150" i="93"/>
  <c r="L150" i="94"/>
  <c r="L182" i="94"/>
  <c r="L182" i="93"/>
  <c r="L190" i="93"/>
  <c r="L190" i="94"/>
  <c r="L206" i="93"/>
  <c r="L206" i="94"/>
  <c r="L266" i="94"/>
  <c r="L266" i="93"/>
  <c r="N294" i="94"/>
  <c r="N294" i="93"/>
  <c r="N314" i="94"/>
  <c r="N314" i="93"/>
  <c r="N370" i="94"/>
  <c r="N370" i="93"/>
  <c r="N402" i="93"/>
  <c r="N402" i="94"/>
  <c r="O438" i="93"/>
  <c r="O438" i="94"/>
  <c r="L558" i="94"/>
  <c r="L558" i="93"/>
  <c r="N570" i="93"/>
  <c r="N570" i="94"/>
  <c r="L586" i="93"/>
  <c r="L586" i="94"/>
  <c r="O590" i="93"/>
  <c r="O590" i="94"/>
  <c r="N670" i="94"/>
  <c r="N670" i="93"/>
  <c r="O702" i="94"/>
  <c r="O702" i="93"/>
  <c r="N714" i="94"/>
  <c r="N714" i="93"/>
  <c r="L814" i="93"/>
  <c r="L814" i="94"/>
  <c r="L822" i="94"/>
  <c r="L822" i="93"/>
  <c r="L838" i="93"/>
  <c r="L838" i="94"/>
  <c r="L878" i="94"/>
  <c r="L878" i="93"/>
  <c r="N894" i="93"/>
  <c r="N894" i="94"/>
  <c r="L978" i="93"/>
  <c r="L978" i="94"/>
  <c r="N136" i="91"/>
  <c r="N136" i="92"/>
  <c r="L156" i="91"/>
  <c r="L156" i="92"/>
  <c r="N180" i="91"/>
  <c r="N180" i="92"/>
  <c r="L224" i="91"/>
  <c r="L224" i="92"/>
  <c r="N240" i="91"/>
  <c r="N240" i="92"/>
  <c r="N332" i="91"/>
  <c r="N332" i="92"/>
  <c r="L340" i="91"/>
  <c r="L340" i="92"/>
  <c r="L372" i="91"/>
  <c r="L372" i="92"/>
  <c r="L388" i="92"/>
  <c r="L388" i="91"/>
  <c r="L396" i="92"/>
  <c r="L396" i="91"/>
  <c r="N416" i="91"/>
  <c r="N416" i="92"/>
  <c r="N440" i="92"/>
  <c r="N440" i="91"/>
  <c r="L448" i="92"/>
  <c r="L448" i="91"/>
  <c r="L480" i="92"/>
  <c r="L480" i="91"/>
  <c r="L544" i="91"/>
  <c r="L544" i="92"/>
  <c r="L588" i="91"/>
  <c r="L588" i="92"/>
  <c r="N608" i="92"/>
  <c r="N608" i="91"/>
  <c r="L676" i="91"/>
  <c r="L676" i="92"/>
  <c r="N684" i="92"/>
  <c r="N684" i="91"/>
  <c r="N692" i="91"/>
  <c r="N692" i="92"/>
  <c r="N724" i="91"/>
  <c r="N724" i="92"/>
  <c r="N772" i="92"/>
  <c r="N772" i="91"/>
  <c r="L784" i="91"/>
  <c r="L784" i="92"/>
  <c r="L860" i="91"/>
  <c r="L860" i="92"/>
  <c r="L868" i="91"/>
  <c r="L868" i="92"/>
  <c r="N916" i="91"/>
  <c r="N916" i="92"/>
  <c r="N924" i="92"/>
  <c r="N924" i="91"/>
  <c r="M403" i="94"/>
  <c r="M403" i="93"/>
  <c r="M651" i="94"/>
  <c r="M651" i="93"/>
  <c r="M267" i="93"/>
  <c r="M267" i="94"/>
  <c r="M143" i="93"/>
  <c r="M143" i="94"/>
  <c r="M251" i="93"/>
  <c r="M251" i="94"/>
  <c r="M159" i="94"/>
  <c r="M159" i="93"/>
  <c r="O83" i="93"/>
  <c r="O83" i="94"/>
  <c r="O115" i="94"/>
  <c r="O115" i="93"/>
  <c r="L131" i="94"/>
  <c r="L131" i="93"/>
  <c r="O143" i="93"/>
  <c r="O143" i="94"/>
  <c r="N159" i="94"/>
  <c r="N159" i="93"/>
  <c r="O175" i="94"/>
  <c r="O175" i="93"/>
  <c r="L195" i="94"/>
  <c r="L195" i="93"/>
  <c r="L211" i="93"/>
  <c r="L211" i="94"/>
  <c r="L251" i="93"/>
  <c r="L251" i="94"/>
  <c r="L267" i="93"/>
  <c r="L267" i="94"/>
  <c r="L283" i="94"/>
  <c r="L283" i="93"/>
  <c r="L299" i="93"/>
  <c r="L299" i="94"/>
  <c r="L319" i="93"/>
  <c r="L319" i="94"/>
  <c r="L323" i="94"/>
  <c r="L323" i="93"/>
  <c r="O335" i="93"/>
  <c r="O335" i="94"/>
  <c r="N347" i="93"/>
  <c r="N347" i="94"/>
  <c r="O403" i="94"/>
  <c r="O403" i="93"/>
  <c r="N427" i="94"/>
  <c r="N427" i="93"/>
  <c r="L531" i="94"/>
  <c r="L531" i="93"/>
  <c r="N607" i="94"/>
  <c r="N607" i="93"/>
  <c r="N623" i="93"/>
  <c r="N623" i="94"/>
  <c r="M715" i="94"/>
  <c r="M715" i="93"/>
  <c r="N727" i="93"/>
  <c r="N727" i="94"/>
  <c r="M767" i="94"/>
  <c r="M767" i="93"/>
  <c r="L799" i="94"/>
  <c r="L799" i="93"/>
  <c r="N807" i="94"/>
  <c r="N807" i="93"/>
  <c r="M831" i="94"/>
  <c r="M831" i="93"/>
  <c r="L863" i="93"/>
  <c r="L863" i="94"/>
  <c r="L963" i="93"/>
  <c r="L963" i="94"/>
  <c r="M975" i="94"/>
  <c r="M975" i="93"/>
  <c r="O73" i="91"/>
  <c r="O73" i="92"/>
  <c r="L129" i="91"/>
  <c r="L129" i="92"/>
  <c r="O185" i="91"/>
  <c r="O185" i="92"/>
  <c r="N221" i="92"/>
  <c r="N221" i="91"/>
  <c r="M229" i="91"/>
  <c r="M229" i="92"/>
  <c r="L233" i="92"/>
  <c r="L233" i="91"/>
  <c r="M237" i="92"/>
  <c r="M237" i="91"/>
  <c r="L269" i="92"/>
  <c r="L269" i="91"/>
  <c r="O321" i="92"/>
  <c r="O321" i="91"/>
  <c r="N329" i="91"/>
  <c r="N329" i="92"/>
  <c r="M333" i="92"/>
  <c r="M333" i="91"/>
  <c r="N337" i="92"/>
  <c r="N337" i="91"/>
  <c r="M341" i="92"/>
  <c r="M341" i="91"/>
  <c r="O369" i="91"/>
  <c r="O369" i="92"/>
  <c r="M389" i="92"/>
  <c r="M389" i="91"/>
  <c r="M425" i="91"/>
  <c r="M425" i="92"/>
  <c r="O437" i="91"/>
  <c r="O437" i="92"/>
  <c r="M445" i="92"/>
  <c r="M445" i="91"/>
  <c r="O501" i="92"/>
  <c r="O501" i="91"/>
  <c r="L565" i="92"/>
  <c r="L565" i="91"/>
  <c r="L589" i="91"/>
  <c r="L589" i="92"/>
  <c r="M593" i="91"/>
  <c r="M593" i="92"/>
  <c r="N629" i="91"/>
  <c r="N629" i="92"/>
  <c r="M641" i="91"/>
  <c r="M641" i="92"/>
  <c r="O805" i="92"/>
  <c r="O805" i="91"/>
  <c r="M861" i="92"/>
  <c r="M861" i="91"/>
  <c r="L869" i="92"/>
  <c r="L869" i="91"/>
  <c r="N881" i="92"/>
  <c r="N881" i="91"/>
  <c r="O893" i="91"/>
  <c r="O893" i="92"/>
  <c r="L897" i="92"/>
  <c r="L897" i="91"/>
  <c r="N901" i="91"/>
  <c r="N901" i="92"/>
  <c r="M905" i="92"/>
  <c r="M905" i="91"/>
  <c r="M917" i="91"/>
  <c r="M917" i="92"/>
  <c r="N941" i="91"/>
  <c r="N941" i="92"/>
  <c r="O391" i="93"/>
  <c r="O391" i="94"/>
  <c r="O786" i="94"/>
  <c r="O786" i="93"/>
  <c r="O623" i="93"/>
  <c r="O623" i="94"/>
  <c r="O540" i="93"/>
  <c r="O540" i="94"/>
  <c r="K451" i="94"/>
  <c r="K451" i="93"/>
  <c r="M384" i="93"/>
  <c r="M384" i="94"/>
  <c r="O148" i="93"/>
  <c r="O148" i="94"/>
  <c r="M140" i="93"/>
  <c r="M140" i="94"/>
  <c r="O125" i="93"/>
  <c r="O125" i="94"/>
  <c r="O116" i="94"/>
  <c r="O116" i="93"/>
  <c r="O868" i="91"/>
  <c r="O868" i="92"/>
  <c r="M838" i="91"/>
  <c r="M838" i="92"/>
  <c r="M814" i="91"/>
  <c r="M814" i="92"/>
  <c r="O746" i="91"/>
  <c r="O746" i="92"/>
  <c r="O608" i="92"/>
  <c r="O608" i="91"/>
  <c r="O564" i="92"/>
  <c r="O564" i="91"/>
  <c r="O498" i="92"/>
  <c r="O498" i="91"/>
  <c r="K340" i="91"/>
  <c r="K340" i="92"/>
  <c r="O234" i="91"/>
  <c r="O234" i="92"/>
  <c r="K149" i="92"/>
  <c r="K149" i="91"/>
  <c r="O128" i="91"/>
  <c r="O128" i="92"/>
  <c r="K73" i="91"/>
  <c r="K73" i="92"/>
  <c r="O796" i="93"/>
  <c r="O796" i="94"/>
  <c r="O621" i="93"/>
  <c r="O621" i="94"/>
  <c r="K595" i="94"/>
  <c r="K595" i="93"/>
  <c r="M520" i="94"/>
  <c r="M520" i="93"/>
  <c r="O402" i="93"/>
  <c r="O402" i="94"/>
  <c r="O320" i="93"/>
  <c r="O320" i="94"/>
  <c r="M312" i="93"/>
  <c r="M312" i="94"/>
  <c r="O185" i="93"/>
  <c r="O185" i="94"/>
  <c r="K924" i="92"/>
  <c r="K924" i="91"/>
  <c r="K881" i="92"/>
  <c r="K881" i="91"/>
  <c r="O784" i="91"/>
  <c r="O784" i="92"/>
  <c r="O698" i="91"/>
  <c r="O698" i="92"/>
  <c r="K617" i="92"/>
  <c r="K617" i="91"/>
  <c r="O574" i="92"/>
  <c r="O574" i="91"/>
  <c r="M542" i="91"/>
  <c r="M542" i="92"/>
  <c r="O478" i="91"/>
  <c r="O478" i="92"/>
  <c r="O422" i="91"/>
  <c r="O422" i="92"/>
  <c r="M390" i="91"/>
  <c r="M390" i="92"/>
  <c r="M342" i="91"/>
  <c r="M342" i="92"/>
  <c r="K966" i="94"/>
  <c r="K966" i="93"/>
  <c r="K890" i="94"/>
  <c r="K890" i="93"/>
  <c r="O484" i="94"/>
  <c r="O484" i="93"/>
  <c r="O400" i="93"/>
  <c r="O400" i="94"/>
  <c r="M104" i="93"/>
  <c r="M104" i="94"/>
  <c r="O88" i="94"/>
  <c r="O88" i="93"/>
  <c r="M946" i="91"/>
  <c r="M946" i="92"/>
  <c r="M822" i="91"/>
  <c r="M822" i="92"/>
  <c r="M610" i="92"/>
  <c r="M610" i="91"/>
  <c r="K589" i="91"/>
  <c r="K589" i="92"/>
  <c r="O562" i="91"/>
  <c r="O562" i="92"/>
  <c r="M434" i="91"/>
  <c r="M434" i="92"/>
  <c r="K396" i="92"/>
  <c r="K396" i="91"/>
  <c r="O306" i="92"/>
  <c r="O306" i="91"/>
  <c r="O142" i="92"/>
  <c r="O142" i="91"/>
  <c r="O78" i="92"/>
  <c r="O78" i="91"/>
  <c r="K978" i="93"/>
  <c r="K978" i="94"/>
  <c r="O748" i="93"/>
  <c r="O748" i="94"/>
  <c r="K615" i="94"/>
  <c r="K615" i="93"/>
  <c r="O576" i="93"/>
  <c r="O576" i="94"/>
  <c r="O348" i="93"/>
  <c r="O348" i="94"/>
  <c r="K318" i="93"/>
  <c r="K318" i="94"/>
  <c r="K294" i="94"/>
  <c r="K294" i="93"/>
  <c r="M276" i="93"/>
  <c r="M276" i="94"/>
  <c r="O228" i="93"/>
  <c r="O228" i="94"/>
  <c r="K190" i="93"/>
  <c r="K190" i="94"/>
  <c r="M156" i="94"/>
  <c r="M156" i="93"/>
  <c r="K680" i="91"/>
  <c r="K680" i="92"/>
  <c r="M662" i="91"/>
  <c r="M662" i="92"/>
  <c r="O534" i="91"/>
  <c r="O534" i="92"/>
  <c r="O398" i="92"/>
  <c r="O398" i="91"/>
  <c r="K184" i="91"/>
  <c r="K184" i="92"/>
  <c r="O150" i="91"/>
  <c r="O150" i="92"/>
  <c r="M122" i="92"/>
  <c r="M122" i="91"/>
  <c r="M74" i="91"/>
  <c r="M74" i="92"/>
  <c r="L651" i="94"/>
  <c r="L651" i="93"/>
  <c r="L891" i="93"/>
  <c r="L891" i="94"/>
  <c r="K507" i="93"/>
  <c r="K507" i="94"/>
  <c r="K831" i="94"/>
  <c r="K831" i="93"/>
  <c r="O213" i="93"/>
  <c r="O213" i="94"/>
  <c r="O193" i="93"/>
  <c r="O193" i="94"/>
  <c r="O165" i="93"/>
  <c r="O165" i="94"/>
  <c r="O129" i="94"/>
  <c r="O129" i="93"/>
  <c r="K333" i="92"/>
  <c r="K333" i="91"/>
  <c r="K427" i="94"/>
  <c r="K427" i="93"/>
  <c r="K570" i="93"/>
  <c r="K570" i="94"/>
  <c r="L313" i="94"/>
  <c r="L313" i="93"/>
  <c r="O333" i="93"/>
  <c r="O333" i="94"/>
  <c r="L357" i="94"/>
  <c r="L357" i="93"/>
  <c r="O397" i="94"/>
  <c r="O397" i="93"/>
  <c r="L737" i="94"/>
  <c r="L737" i="93"/>
  <c r="O877" i="94"/>
  <c r="O877" i="93"/>
  <c r="L941" i="94"/>
  <c r="L941" i="93"/>
  <c r="O503" i="91"/>
  <c r="O503" i="92"/>
  <c r="L575" i="91"/>
  <c r="L575" i="92"/>
  <c r="L607" i="92"/>
  <c r="L607" i="91"/>
  <c r="M623" i="92"/>
  <c r="M623" i="91"/>
  <c r="L787" i="92"/>
  <c r="L787" i="91"/>
  <c r="L803" i="92"/>
  <c r="L803" i="91"/>
  <c r="M951" i="92"/>
  <c r="M951" i="91"/>
  <c r="L987" i="91"/>
  <c r="L987" i="92"/>
  <c r="L413" i="93"/>
  <c r="L413" i="94"/>
  <c r="L481" i="94"/>
  <c r="L481" i="93"/>
  <c r="L541" i="93"/>
  <c r="L541" i="94"/>
  <c r="L565" i="94"/>
  <c r="L565" i="93"/>
  <c r="O961" i="94"/>
  <c r="O961" i="93"/>
  <c r="M969" i="94"/>
  <c r="M969" i="93"/>
  <c r="L483" i="92"/>
  <c r="L483" i="91"/>
  <c r="O499" i="92"/>
  <c r="O499" i="91"/>
  <c r="M819" i="92"/>
  <c r="M819" i="91"/>
  <c r="L78" i="92"/>
  <c r="L78" i="91"/>
  <c r="L86" i="92"/>
  <c r="L86" i="91"/>
  <c r="L114" i="91"/>
  <c r="L114" i="92"/>
  <c r="L122" i="92"/>
  <c r="L122" i="91"/>
  <c r="N170" i="92"/>
  <c r="N170" i="91"/>
  <c r="L178" i="91"/>
  <c r="L178" i="92"/>
  <c r="L234" i="91"/>
  <c r="L234" i="92"/>
  <c r="N282" i="92"/>
  <c r="N282" i="91"/>
  <c r="N310" i="92"/>
  <c r="N310" i="91"/>
  <c r="L342" i="91"/>
  <c r="L342" i="92"/>
  <c r="N350" i="92"/>
  <c r="N350" i="91"/>
  <c r="L386" i="91"/>
  <c r="L386" i="92"/>
  <c r="L434" i="91"/>
  <c r="L434" i="92"/>
  <c r="L450" i="91"/>
  <c r="L450" i="92"/>
  <c r="L534" i="91"/>
  <c r="L534" i="92"/>
  <c r="L562" i="91"/>
  <c r="L562" i="92"/>
  <c r="N594" i="91"/>
  <c r="N594" i="92"/>
  <c r="N610" i="92"/>
  <c r="N610" i="91"/>
  <c r="N634" i="91"/>
  <c r="N634" i="92"/>
  <c r="L662" i="91"/>
  <c r="L662" i="92"/>
  <c r="L678" i="91"/>
  <c r="L678" i="92"/>
  <c r="L714" i="91"/>
  <c r="L714" i="92"/>
  <c r="L730" i="92"/>
  <c r="L730" i="91"/>
  <c r="L746" i="91"/>
  <c r="L746" i="92"/>
  <c r="L814" i="91"/>
  <c r="L814" i="92"/>
  <c r="L822" i="91"/>
  <c r="L822" i="92"/>
  <c r="L838" i="91"/>
  <c r="L838" i="92"/>
  <c r="N946" i="91"/>
  <c r="N946" i="92"/>
  <c r="N986" i="91"/>
  <c r="N986" i="92"/>
  <c r="M75" i="91"/>
  <c r="M75" i="92"/>
  <c r="L171" i="91"/>
  <c r="L171" i="92"/>
  <c r="M183" i="91"/>
  <c r="M183" i="92"/>
  <c r="L211" i="92"/>
  <c r="L211" i="91"/>
  <c r="O223" i="91"/>
  <c r="O223" i="92"/>
  <c r="L251" i="91"/>
  <c r="L251" i="92"/>
  <c r="L259" i="91"/>
  <c r="L259" i="92"/>
  <c r="L279" i="91"/>
  <c r="L279" i="92"/>
  <c r="L307" i="91"/>
  <c r="L307" i="92"/>
  <c r="K343" i="92"/>
  <c r="K343" i="91"/>
  <c r="L419" i="91"/>
  <c r="L419" i="92"/>
  <c r="L431" i="91"/>
  <c r="L431" i="92"/>
  <c r="L370" i="92"/>
  <c r="L370" i="91"/>
  <c r="L542" i="91"/>
  <c r="L542" i="92"/>
  <c r="L914" i="91"/>
  <c r="L914" i="92"/>
  <c r="K155" i="91"/>
  <c r="K155" i="92"/>
  <c r="M283" i="92"/>
  <c r="M283" i="91"/>
  <c r="L616" i="92"/>
  <c r="L616" i="91"/>
  <c r="L648" i="91"/>
  <c r="L648" i="92"/>
  <c r="L101" i="93"/>
  <c r="L101" i="94"/>
  <c r="L165" i="93"/>
  <c r="L165" i="94"/>
  <c r="L181" i="93"/>
  <c r="L181" i="94"/>
  <c r="L213" i="93"/>
  <c r="L213" i="94"/>
  <c r="L261" i="94"/>
  <c r="L261" i="93"/>
  <c r="L98" i="93"/>
  <c r="L98" i="94"/>
  <c r="L138" i="94"/>
  <c r="L138" i="93"/>
  <c r="N105" i="94"/>
  <c r="N105" i="93"/>
  <c r="N169" i="93"/>
  <c r="N169" i="94"/>
  <c r="N185" i="93"/>
  <c r="N185" i="94"/>
  <c r="N313" i="94"/>
  <c r="N313" i="93"/>
  <c r="N441" i="94"/>
  <c r="N441" i="93"/>
  <c r="N585" i="94"/>
  <c r="N585" i="93"/>
  <c r="N697" i="94"/>
  <c r="N697" i="93"/>
  <c r="N829" i="93"/>
  <c r="N829" i="94"/>
  <c r="N877" i="94"/>
  <c r="N877" i="93"/>
  <c r="N961" i="94"/>
  <c r="N961" i="93"/>
  <c r="N977" i="94"/>
  <c r="N977" i="93"/>
  <c r="N80" i="94"/>
  <c r="N80" i="93"/>
  <c r="N96" i="93"/>
  <c r="N96" i="94"/>
  <c r="N348" i="93"/>
  <c r="N348" i="94"/>
  <c r="N428" i="94"/>
  <c r="N428" i="93"/>
  <c r="N476" i="93"/>
  <c r="N476" i="94"/>
  <c r="N540" i="93"/>
  <c r="N540" i="94"/>
  <c r="N588" i="93"/>
  <c r="N588" i="94"/>
  <c r="N732" i="94"/>
  <c r="N732" i="93"/>
  <c r="N748" i="93"/>
  <c r="N748" i="94"/>
  <c r="N796" i="93"/>
  <c r="N796" i="94"/>
  <c r="N844" i="94"/>
  <c r="N844" i="93"/>
  <c r="O960" i="93"/>
  <c r="O960" i="94"/>
  <c r="O936" i="94"/>
  <c r="O936" i="93"/>
  <c r="N71" i="92"/>
  <c r="N71" i="91"/>
  <c r="N135" i="91"/>
  <c r="N135" i="92"/>
  <c r="N183" i="91"/>
  <c r="N183" i="92"/>
  <c r="N279" i="91"/>
  <c r="N279" i="92"/>
  <c r="N295" i="91"/>
  <c r="N295" i="92"/>
  <c r="N343" i="92"/>
  <c r="N343" i="91"/>
  <c r="N503" i="91"/>
  <c r="N503" i="92"/>
  <c r="N599" i="92"/>
  <c r="N599" i="91"/>
  <c r="N663" i="92"/>
  <c r="N663" i="91"/>
  <c r="N679" i="91"/>
  <c r="N679" i="92"/>
  <c r="N855" i="92"/>
  <c r="N855" i="91"/>
  <c r="N871" i="92"/>
  <c r="N871" i="91"/>
  <c r="N951" i="92"/>
  <c r="N951" i="91"/>
  <c r="L116" i="94"/>
  <c r="L116" i="93"/>
  <c r="L132" i="93"/>
  <c r="L132" i="94"/>
  <c r="L148" i="93"/>
  <c r="L148" i="94"/>
  <c r="L228" i="93"/>
  <c r="L228" i="94"/>
  <c r="L276" i="93"/>
  <c r="L276" i="94"/>
  <c r="L292" i="94"/>
  <c r="L292" i="93"/>
  <c r="L340" i="93"/>
  <c r="L340" i="94"/>
  <c r="L356" i="94"/>
  <c r="L356" i="93"/>
  <c r="L372" i="94"/>
  <c r="L372" i="93"/>
  <c r="L484" i="94"/>
  <c r="L484" i="93"/>
  <c r="L516" i="94"/>
  <c r="L516" i="93"/>
  <c r="L740" i="94"/>
  <c r="L740" i="93"/>
  <c r="L836" i="94"/>
  <c r="L836" i="93"/>
  <c r="L852" i="93"/>
  <c r="L852" i="94"/>
  <c r="L932" i="94"/>
  <c r="L932" i="93"/>
  <c r="K129" i="91"/>
  <c r="K129" i="92"/>
  <c r="M353" i="91"/>
  <c r="M353" i="92"/>
  <c r="K234" i="91"/>
  <c r="K234" i="92"/>
  <c r="M170" i="92"/>
  <c r="M170" i="91"/>
  <c r="M450" i="91"/>
  <c r="M450" i="92"/>
  <c r="M386" i="91"/>
  <c r="M386" i="92"/>
  <c r="K282" i="92"/>
  <c r="K282" i="91"/>
  <c r="K434" i="91"/>
  <c r="K434" i="92"/>
  <c r="M370" i="92"/>
  <c r="M370" i="91"/>
  <c r="M306" i="92"/>
  <c r="M306" i="91"/>
  <c r="M178" i="91"/>
  <c r="M178" i="92"/>
  <c r="M78" i="92"/>
  <c r="M78" i="91"/>
  <c r="P647" i="92"/>
  <c r="P647" i="91"/>
  <c r="P825" i="94"/>
  <c r="P825" i="93"/>
  <c r="P842" i="93"/>
  <c r="P842" i="94"/>
  <c r="P909" i="94"/>
  <c r="P909" i="93"/>
  <c r="P901" i="93"/>
  <c r="P901" i="94"/>
  <c r="P483" i="94"/>
  <c r="P483" i="93"/>
  <c r="O523" i="91"/>
  <c r="O523" i="92"/>
  <c r="K723" i="92"/>
  <c r="K723" i="91"/>
  <c r="K377" i="93"/>
  <c r="K377" i="94"/>
  <c r="K967" i="92"/>
  <c r="K967" i="91"/>
  <c r="O875" i="92"/>
  <c r="O875" i="91"/>
  <c r="K708" i="94"/>
  <c r="K708" i="93"/>
  <c r="K780" i="93"/>
  <c r="K780" i="94"/>
  <c r="K908" i="93"/>
  <c r="K908" i="94"/>
  <c r="K600" i="94"/>
  <c r="K600" i="93"/>
  <c r="K917" i="94"/>
  <c r="K917" i="93"/>
  <c r="K949" i="94"/>
  <c r="K949" i="93"/>
  <c r="P802" i="93"/>
  <c r="P802" i="94"/>
  <c r="K221" i="94"/>
  <c r="K221" i="93"/>
  <c r="K349" i="94"/>
  <c r="K349" i="93"/>
  <c r="K624" i="91"/>
  <c r="K624" i="92"/>
  <c r="K457" i="94"/>
  <c r="K457" i="93"/>
  <c r="K645" i="93"/>
  <c r="K645" i="94"/>
  <c r="K916" i="94"/>
  <c r="K916" i="93"/>
  <c r="K785" i="93"/>
  <c r="K785" i="94"/>
  <c r="K717" i="93"/>
  <c r="K717" i="94"/>
  <c r="K685" i="93"/>
  <c r="K685" i="94"/>
  <c r="P825" i="92"/>
  <c r="P825" i="91"/>
  <c r="K704" i="94"/>
  <c r="K704" i="93"/>
  <c r="K705" i="93"/>
  <c r="K705" i="94"/>
  <c r="K447" i="92"/>
  <c r="K447" i="91"/>
  <c r="P889" i="92"/>
  <c r="P889" i="91"/>
  <c r="K872" i="93"/>
  <c r="K872" i="94"/>
  <c r="K912" i="93"/>
  <c r="K912" i="94"/>
  <c r="K760" i="93"/>
  <c r="K760" i="94"/>
  <c r="P419" i="94"/>
  <c r="P419" i="93"/>
  <c r="O76" i="91"/>
  <c r="O76" i="92"/>
  <c r="K162" i="93"/>
  <c r="K162" i="94"/>
  <c r="K330" i="94"/>
  <c r="K330" i="93"/>
  <c r="K958" i="93"/>
  <c r="K958" i="94"/>
  <c r="O808" i="92"/>
  <c r="O808" i="91"/>
  <c r="O94" i="94"/>
  <c r="O94" i="93"/>
  <c r="O348" i="92"/>
  <c r="O348" i="91"/>
  <c r="P720" i="94"/>
  <c r="P720" i="93"/>
  <c r="K74" i="94"/>
  <c r="K74" i="93"/>
  <c r="O754" i="94"/>
  <c r="O754" i="93"/>
  <c r="P538" i="94"/>
  <c r="P538" i="93"/>
  <c r="O821" i="93"/>
  <c r="O821" i="94"/>
  <c r="K823" i="92"/>
  <c r="K823" i="91"/>
  <c r="O175" i="91"/>
  <c r="O175" i="92"/>
  <c r="K799" i="91"/>
  <c r="K799" i="92"/>
  <c r="K983" i="92"/>
  <c r="K983" i="91"/>
  <c r="O903" i="92"/>
  <c r="O903" i="91"/>
  <c r="K847" i="92"/>
  <c r="K847" i="91"/>
  <c r="K939" i="92"/>
  <c r="K939" i="91"/>
  <c r="K579" i="92"/>
  <c r="K579" i="91"/>
  <c r="O509" i="94"/>
  <c r="O509" i="93"/>
  <c r="O473" i="94"/>
  <c r="O473" i="93"/>
  <c r="K652" i="94"/>
  <c r="K652" i="93"/>
  <c r="P487" i="93"/>
  <c r="P487" i="94"/>
  <c r="K757" i="94"/>
  <c r="K757" i="93"/>
  <c r="K921" i="93"/>
  <c r="K921" i="94"/>
  <c r="K973" i="94"/>
  <c r="K973" i="93"/>
  <c r="K89" i="93"/>
  <c r="K89" i="94"/>
  <c r="K504" i="93"/>
  <c r="K504" i="94"/>
  <c r="K677" i="94"/>
  <c r="K677" i="93"/>
  <c r="K928" i="94"/>
  <c r="K928" i="93"/>
  <c r="K716" i="93"/>
  <c r="K716" i="94"/>
  <c r="K752" i="93"/>
  <c r="K752" i="94"/>
  <c r="K800" i="93"/>
  <c r="K800" i="94"/>
  <c r="K848" i="93"/>
  <c r="K848" i="94"/>
  <c r="K957" i="93"/>
  <c r="K957" i="94"/>
  <c r="P591" i="94"/>
  <c r="P591" i="93"/>
  <c r="P946" i="94"/>
  <c r="P946" i="93"/>
  <c r="O151" i="92"/>
  <c r="O151" i="91"/>
  <c r="K237" i="94"/>
  <c r="K237" i="93"/>
  <c r="K381" i="94"/>
  <c r="K381" i="93"/>
  <c r="O159" i="92"/>
  <c r="O159" i="91"/>
  <c r="K628" i="91"/>
  <c r="K628" i="92"/>
  <c r="K393" i="94"/>
  <c r="K393" i="93"/>
  <c r="K604" i="94"/>
  <c r="K604" i="93"/>
  <c r="K868" i="94"/>
  <c r="K868" i="93"/>
  <c r="K420" i="91"/>
  <c r="K420" i="92"/>
  <c r="K576" i="91"/>
  <c r="K576" i="92"/>
  <c r="K651" i="92"/>
  <c r="K651" i="91"/>
  <c r="K580" i="93"/>
  <c r="K580" i="94"/>
  <c r="K664" i="94"/>
  <c r="K664" i="93"/>
  <c r="O394" i="94"/>
  <c r="O394" i="93"/>
  <c r="K233" i="93"/>
  <c r="K233" i="94"/>
  <c r="K813" i="94"/>
  <c r="K813" i="93"/>
  <c r="K149" i="94"/>
  <c r="K149" i="93"/>
  <c r="K869" i="93"/>
  <c r="K869" i="94"/>
  <c r="K981" i="93"/>
  <c r="K981" i="94"/>
  <c r="K880" i="93"/>
  <c r="K880" i="94"/>
  <c r="K753" i="94"/>
  <c r="K753" i="93"/>
  <c r="K913" i="94"/>
  <c r="K913" i="93"/>
  <c r="P689" i="92"/>
  <c r="P689" i="91"/>
  <c r="M567" i="92"/>
  <c r="M567" i="91"/>
  <c r="K145" i="94"/>
  <c r="K145" i="93"/>
  <c r="P797" i="92"/>
  <c r="P797" i="91"/>
  <c r="P429" i="91"/>
  <c r="P429" i="92"/>
  <c r="K865" i="94"/>
  <c r="K865" i="93"/>
  <c r="K920" i="93"/>
  <c r="K920" i="94"/>
  <c r="K399" i="91"/>
  <c r="K399" i="92"/>
  <c r="P393" i="92"/>
  <c r="P393" i="91"/>
  <c r="K781" i="93"/>
  <c r="K781" i="94"/>
  <c r="K584" i="94"/>
  <c r="K584" i="93"/>
  <c r="P657" i="91"/>
  <c r="P657" i="92"/>
  <c r="K103" i="91"/>
  <c r="K103" i="92"/>
  <c r="P717" i="92"/>
  <c r="P717" i="91"/>
  <c r="P957" i="91"/>
  <c r="P957" i="92"/>
  <c r="K547" i="93"/>
  <c r="K547" i="94"/>
  <c r="K611" i="91"/>
  <c r="K611" i="92"/>
  <c r="K860" i="93"/>
  <c r="K860" i="94"/>
  <c r="P935" i="94"/>
  <c r="P935" i="93"/>
  <c r="P665" i="91"/>
  <c r="P665" i="92"/>
  <c r="K801" i="91"/>
  <c r="K801" i="92"/>
  <c r="K581" i="91"/>
  <c r="K581" i="92"/>
  <c r="K744" i="91"/>
  <c r="K744" i="92"/>
  <c r="K76" i="91"/>
  <c r="K76" i="92"/>
  <c r="K320" i="91"/>
  <c r="K320" i="92"/>
  <c r="K504" i="92"/>
  <c r="K504" i="91"/>
  <c r="O700" i="92"/>
  <c r="O700" i="91"/>
  <c r="O170" i="94"/>
  <c r="O170" i="93"/>
  <c r="O194" i="94"/>
  <c r="O194" i="93"/>
  <c r="O210" i="93"/>
  <c r="O210" i="94"/>
  <c r="O274" i="93"/>
  <c r="O274" i="94"/>
  <c r="O762" i="93"/>
  <c r="O762" i="94"/>
  <c r="K982" i="94"/>
  <c r="K982" i="93"/>
  <c r="O152" i="91"/>
  <c r="O152" i="92"/>
  <c r="O208" i="91"/>
  <c r="O208" i="92"/>
  <c r="O500" i="91"/>
  <c r="O500" i="92"/>
  <c r="O248" i="91"/>
  <c r="O248" i="92"/>
  <c r="P513" i="93"/>
  <c r="P513" i="94"/>
  <c r="O124" i="91"/>
  <c r="O124" i="92"/>
  <c r="K94" i="94"/>
  <c r="K94" i="93"/>
  <c r="K134" i="93"/>
  <c r="K134" i="94"/>
  <c r="K160" i="92"/>
  <c r="K160" i="91"/>
  <c r="K543" i="91"/>
  <c r="K543" i="92"/>
  <c r="O798" i="94"/>
  <c r="O798" i="93"/>
  <c r="M99" i="91"/>
  <c r="M99" i="92"/>
  <c r="K99" i="91"/>
  <c r="K99" i="92"/>
  <c r="O216" i="92"/>
  <c r="O216" i="91"/>
  <c r="K196" i="91"/>
  <c r="K196" i="92"/>
  <c r="K376" i="92"/>
  <c r="K376" i="91"/>
  <c r="K408" i="91"/>
  <c r="K408" i="92"/>
  <c r="K625" i="92"/>
  <c r="K625" i="91"/>
  <c r="K515" i="93"/>
  <c r="K515" i="94"/>
  <c r="K188" i="92"/>
  <c r="K188" i="91"/>
  <c r="K348" i="92"/>
  <c r="K348" i="91"/>
  <c r="K716" i="92"/>
  <c r="K716" i="91"/>
  <c r="K406" i="94"/>
  <c r="K406" i="93"/>
  <c r="K970" i="93"/>
  <c r="K970" i="94"/>
  <c r="K153" i="91"/>
  <c r="K153" i="92"/>
  <c r="K778" i="94"/>
  <c r="K778" i="93"/>
  <c r="P463" i="93"/>
  <c r="P463" i="94"/>
  <c r="O430" i="93"/>
  <c r="O430" i="94"/>
  <c r="O277" i="91"/>
  <c r="O277" i="92"/>
  <c r="O168" i="91"/>
  <c r="O168" i="92"/>
  <c r="O820" i="92"/>
  <c r="O820" i="91"/>
  <c r="O245" i="92"/>
  <c r="O245" i="91"/>
  <c r="O760" i="92"/>
  <c r="O760" i="91"/>
  <c r="K78" i="93"/>
  <c r="K78" i="94"/>
  <c r="K718" i="93"/>
  <c r="K718" i="94"/>
  <c r="K810" i="93"/>
  <c r="K810" i="94"/>
  <c r="O596" i="91"/>
  <c r="O596" i="92"/>
  <c r="M863" i="92"/>
  <c r="M863" i="91"/>
  <c r="M371" i="91"/>
  <c r="M371" i="92"/>
  <c r="O239" i="91"/>
  <c r="O239" i="92"/>
  <c r="M477" i="93"/>
  <c r="M477" i="94"/>
  <c r="O568" i="92"/>
  <c r="O568" i="91"/>
  <c r="O354" i="93"/>
  <c r="O354" i="94"/>
  <c r="O922" i="93"/>
  <c r="O922" i="94"/>
  <c r="O974" i="93"/>
  <c r="O974" i="94"/>
  <c r="O72" i="91"/>
  <c r="O72" i="92"/>
  <c r="O484" i="92"/>
  <c r="O484" i="91"/>
  <c r="O788" i="91"/>
  <c r="O788" i="92"/>
  <c r="O304" i="91"/>
  <c r="O304" i="92"/>
  <c r="K846" i="93"/>
  <c r="K846" i="94"/>
  <c r="O412" i="91"/>
  <c r="O412" i="92"/>
  <c r="M583" i="92"/>
  <c r="M583" i="91"/>
  <c r="M327" i="92"/>
  <c r="M327" i="91"/>
  <c r="P925" i="93"/>
  <c r="P925" i="94"/>
  <c r="K938" i="94"/>
  <c r="K938" i="93"/>
  <c r="O667" i="92"/>
  <c r="O667" i="91"/>
  <c r="O883" i="91"/>
  <c r="O883" i="92"/>
  <c r="O882" i="93"/>
  <c r="O882" i="94"/>
  <c r="P704" i="94"/>
  <c r="P704" i="93"/>
  <c r="K577" i="91"/>
  <c r="K577" i="92"/>
  <c r="M823" i="92"/>
  <c r="M823" i="91"/>
  <c r="M103" i="91"/>
  <c r="M103" i="92"/>
  <c r="M473" i="94"/>
  <c r="M473" i="93"/>
  <c r="M837" i="93"/>
  <c r="M837" i="94"/>
  <c r="M821" i="93"/>
  <c r="M821" i="94"/>
  <c r="M805" i="94"/>
  <c r="M805" i="93"/>
  <c r="M789" i="93"/>
  <c r="M789" i="94"/>
  <c r="P566" i="93"/>
  <c r="P566" i="94"/>
  <c r="M415" i="91"/>
  <c r="M415" i="92"/>
  <c r="O467" i="92"/>
  <c r="O467" i="91"/>
  <c r="O909" i="94"/>
  <c r="O909" i="93"/>
  <c r="K316" i="92"/>
  <c r="K316" i="91"/>
  <c r="K444" i="92"/>
  <c r="K444" i="91"/>
  <c r="K699" i="93"/>
  <c r="K699" i="94"/>
  <c r="K257" i="92"/>
  <c r="K257" i="91"/>
  <c r="O763" i="94"/>
  <c r="O763" i="93"/>
  <c r="O731" i="93"/>
  <c r="O731" i="94"/>
  <c r="K943" i="92"/>
  <c r="K943" i="91"/>
  <c r="P636" i="93"/>
  <c r="P636" i="94"/>
  <c r="M807" i="91"/>
  <c r="M807" i="92"/>
  <c r="M647" i="92"/>
  <c r="M647" i="91"/>
  <c r="M825" i="94"/>
  <c r="M825" i="93"/>
  <c r="O271" i="92"/>
  <c r="O271" i="91"/>
  <c r="K179" i="91"/>
  <c r="K179" i="92"/>
  <c r="K151" i="92"/>
  <c r="K151" i="91"/>
  <c r="M903" i="92"/>
  <c r="M903" i="91"/>
  <c r="M641" i="94"/>
  <c r="M641" i="93"/>
  <c r="O161" i="91"/>
  <c r="O161" i="92"/>
  <c r="M411" i="92"/>
  <c r="M411" i="91"/>
  <c r="O865" i="94"/>
  <c r="O865" i="93"/>
  <c r="O849" i="94"/>
  <c r="O849" i="93"/>
  <c r="M611" i="91"/>
  <c r="M611" i="92"/>
  <c r="O84" i="91"/>
  <c r="O84" i="92"/>
  <c r="K667" i="94"/>
  <c r="K667" i="93"/>
  <c r="O900" i="91"/>
  <c r="O900" i="92"/>
  <c r="O125" i="91"/>
  <c r="O125" i="92"/>
  <c r="O93" i="92"/>
  <c r="O93" i="91"/>
  <c r="O561" i="91"/>
  <c r="O561" i="92"/>
  <c r="K238" i="93"/>
  <c r="K238" i="94"/>
  <c r="K260" i="91"/>
  <c r="K260" i="92"/>
  <c r="K312" i="92"/>
  <c r="K312" i="91"/>
  <c r="K972" i="92"/>
  <c r="K972" i="91"/>
  <c r="P696" i="93"/>
  <c r="P696" i="94"/>
  <c r="K733" i="91"/>
  <c r="K733" i="92"/>
  <c r="M775" i="91"/>
  <c r="M775" i="92"/>
  <c r="M367" i="91"/>
  <c r="M367" i="92"/>
  <c r="M707" i="92"/>
  <c r="M707" i="91"/>
  <c r="O981" i="93"/>
  <c r="O981" i="94"/>
  <c r="P907" i="93"/>
  <c r="P907" i="94"/>
  <c r="O417" i="93"/>
  <c r="O417" i="94"/>
  <c r="O949" i="94"/>
  <c r="O949" i="93"/>
  <c r="O409" i="94"/>
  <c r="O409" i="93"/>
  <c r="M883" i="91"/>
  <c r="M883" i="92"/>
  <c r="O897" i="94"/>
  <c r="O897" i="93"/>
  <c r="M873" i="94"/>
  <c r="M873" i="93"/>
  <c r="O785" i="93"/>
  <c r="O785" i="94"/>
  <c r="O465" i="93"/>
  <c r="O465" i="94"/>
  <c r="K483" i="94"/>
  <c r="K483" i="93"/>
  <c r="K505" i="91"/>
  <c r="K505" i="92"/>
  <c r="O683" i="94"/>
  <c r="O683" i="93"/>
  <c r="M982" i="94"/>
  <c r="M982" i="93"/>
  <c r="M950" i="93"/>
  <c r="M950" i="94"/>
  <c r="M934" i="94"/>
  <c r="M934" i="93"/>
  <c r="M902" i="93"/>
  <c r="M902" i="94"/>
  <c r="M774" i="93"/>
  <c r="M774" i="94"/>
  <c r="K636" i="93"/>
  <c r="K636" i="94"/>
  <c r="K658" i="93"/>
  <c r="K658" i="94"/>
  <c r="K526" i="94"/>
  <c r="K526" i="93"/>
  <c r="K462" i="94"/>
  <c r="K462" i="93"/>
  <c r="M698" i="94"/>
  <c r="M698" i="93"/>
  <c r="M666" i="93"/>
  <c r="M666" i="94"/>
  <c r="K694" i="94"/>
  <c r="K694" i="93"/>
  <c r="K630" i="93"/>
  <c r="K630" i="94"/>
  <c r="K534" i="94"/>
  <c r="K534" i="93"/>
  <c r="K420" i="93"/>
  <c r="K420" i="94"/>
  <c r="K380" i="94"/>
  <c r="K380" i="93"/>
  <c r="K364" i="94"/>
  <c r="K364" i="93"/>
  <c r="K332" i="94"/>
  <c r="K332" i="93"/>
  <c r="K324" i="94"/>
  <c r="K324" i="93"/>
  <c r="K308" i="94"/>
  <c r="K308" i="93"/>
  <c r="K284" i="94"/>
  <c r="K284" i="93"/>
  <c r="K268" i="94"/>
  <c r="K268" i="93"/>
  <c r="K252" i="93"/>
  <c r="K252" i="94"/>
  <c r="K244" i="93"/>
  <c r="K244" i="94"/>
  <c r="K236" i="93"/>
  <c r="K236" i="94"/>
  <c r="K204" i="93"/>
  <c r="K204" i="94"/>
  <c r="K196" i="94"/>
  <c r="K196" i="93"/>
  <c r="K188" i="94"/>
  <c r="K188" i="93"/>
  <c r="K164" i="93"/>
  <c r="K164" i="94"/>
  <c r="K108" i="93"/>
  <c r="K108" i="94"/>
  <c r="K100" i="93"/>
  <c r="K100" i="94"/>
  <c r="K92" i="94"/>
  <c r="K92" i="93"/>
  <c r="K84" i="94"/>
  <c r="K84" i="93"/>
  <c r="K76" i="93"/>
  <c r="K76" i="94"/>
  <c r="M972" i="92"/>
  <c r="M972" i="91"/>
  <c r="M948" i="92"/>
  <c r="M948" i="91"/>
  <c r="M908" i="92"/>
  <c r="M908" i="91"/>
  <c r="M900" i="91"/>
  <c r="M900" i="92"/>
  <c r="M884" i="91"/>
  <c r="M884" i="92"/>
  <c r="M836" i="91"/>
  <c r="M836" i="92"/>
  <c r="M820" i="92"/>
  <c r="M820" i="91"/>
  <c r="M804" i="92"/>
  <c r="M804" i="91"/>
  <c r="M796" i="91"/>
  <c r="M796" i="92"/>
  <c r="M788" i="91"/>
  <c r="M788" i="92"/>
  <c r="M780" i="92"/>
  <c r="M780" i="91"/>
  <c r="M764" i="91"/>
  <c r="M764" i="92"/>
  <c r="M748" i="92"/>
  <c r="M748" i="91"/>
  <c r="M716" i="92"/>
  <c r="M716" i="91"/>
  <c r="M700" i="92"/>
  <c r="M700" i="91"/>
  <c r="M644" i="92"/>
  <c r="M644" i="91"/>
  <c r="M596" i="91"/>
  <c r="M596" i="92"/>
  <c r="M572" i="92"/>
  <c r="M572" i="91"/>
  <c r="M548" i="92"/>
  <c r="M548" i="91"/>
  <c r="M516" i="91"/>
  <c r="M516" i="92"/>
  <c r="M500" i="91"/>
  <c r="M500" i="92"/>
  <c r="M484" i="92"/>
  <c r="M484" i="91"/>
  <c r="M444" i="92"/>
  <c r="M444" i="91"/>
  <c r="M412" i="91"/>
  <c r="M412" i="92"/>
  <c r="M380" i="91"/>
  <c r="M380" i="92"/>
  <c r="M368" i="92"/>
  <c r="M368" i="91"/>
  <c r="M348" i="92"/>
  <c r="M348" i="91"/>
  <c r="K326" i="91"/>
  <c r="K326" i="92"/>
  <c r="M316" i="92"/>
  <c r="M316" i="91"/>
  <c r="M304" i="91"/>
  <c r="M304" i="92"/>
  <c r="M284" i="92"/>
  <c r="M284" i="91"/>
  <c r="M208" i="91"/>
  <c r="M208" i="92"/>
  <c r="K198" i="92"/>
  <c r="K198" i="91"/>
  <c r="M188" i="92"/>
  <c r="M188" i="91"/>
  <c r="K166" i="91"/>
  <c r="K166" i="92"/>
  <c r="K106" i="92"/>
  <c r="K106" i="91"/>
  <c r="K98" i="91"/>
  <c r="K98" i="92"/>
  <c r="K82" i="91"/>
  <c r="K82" i="92"/>
  <c r="M72" i="91"/>
  <c r="M72" i="92"/>
  <c r="P606" i="94"/>
  <c r="P606" i="93"/>
  <c r="P445" i="93"/>
  <c r="P445" i="94"/>
  <c r="P308" i="94"/>
  <c r="P308" i="93"/>
  <c r="P272" i="94"/>
  <c r="P272" i="93"/>
  <c r="P232" i="93"/>
  <c r="P232" i="94"/>
  <c r="P188" i="94"/>
  <c r="P188" i="93"/>
  <c r="P978" i="92"/>
  <c r="P978" i="91"/>
  <c r="P938" i="92"/>
  <c r="P938" i="91"/>
  <c r="P854" i="92"/>
  <c r="P854" i="91"/>
  <c r="P806" i="91"/>
  <c r="P806" i="92"/>
  <c r="P774" i="91"/>
  <c r="P774" i="92"/>
  <c r="P734" i="91"/>
  <c r="P734" i="92"/>
  <c r="P694" i="91"/>
  <c r="P694" i="92"/>
  <c r="P546" i="92"/>
  <c r="P546" i="91"/>
  <c r="P598" i="94"/>
  <c r="P598" i="93"/>
  <c r="P263" i="93"/>
  <c r="P263" i="94"/>
  <c r="P174" i="91"/>
  <c r="P174" i="92"/>
  <c r="P851" i="92"/>
  <c r="P851" i="91"/>
  <c r="P683" i="91"/>
  <c r="P683" i="92"/>
  <c r="P640" i="94"/>
  <c r="P640" i="93"/>
  <c r="P892" i="94"/>
  <c r="P892" i="93"/>
  <c r="K948" i="94"/>
  <c r="K948" i="93"/>
  <c r="M596" i="93"/>
  <c r="M596" i="94"/>
  <c r="M764" i="93"/>
  <c r="M764" i="94"/>
  <c r="K956" i="94"/>
  <c r="K956" i="93"/>
  <c r="M591" i="94"/>
  <c r="M591" i="93"/>
  <c r="K571" i="94"/>
  <c r="K571" i="93"/>
  <c r="K537" i="94"/>
  <c r="K537" i="93"/>
  <c r="M506" i="93"/>
  <c r="M506" i="94"/>
  <c r="K455" i="94"/>
  <c r="K455" i="93"/>
  <c r="M467" i="93"/>
  <c r="M467" i="94"/>
  <c r="K315" i="93"/>
  <c r="K315" i="94"/>
  <c r="K307" i="94"/>
  <c r="K307" i="93"/>
  <c r="K291" i="93"/>
  <c r="K291" i="94"/>
  <c r="M265" i="93"/>
  <c r="M265" i="94"/>
  <c r="M249" i="94"/>
  <c r="M249" i="93"/>
  <c r="M201" i="93"/>
  <c r="M201" i="94"/>
  <c r="K95" i="93"/>
  <c r="K95" i="94"/>
  <c r="M985" i="91"/>
  <c r="M985" i="92"/>
  <c r="K851" i="92"/>
  <c r="K851" i="91"/>
  <c r="K759" i="92"/>
  <c r="K759" i="91"/>
  <c r="K719" i="91"/>
  <c r="K719" i="92"/>
  <c r="M173" i="92"/>
  <c r="M173" i="91"/>
  <c r="M153" i="91"/>
  <c r="M153" i="92"/>
  <c r="M859" i="93"/>
  <c r="M859" i="94"/>
  <c r="M923" i="93"/>
  <c r="M923" i="94"/>
  <c r="M603" i="94"/>
  <c r="M603" i="93"/>
  <c r="N387" i="93"/>
  <c r="N387" i="94"/>
  <c r="N419" i="94"/>
  <c r="N419" i="93"/>
  <c r="N431" i="93"/>
  <c r="N431" i="94"/>
  <c r="O439" i="93"/>
  <c r="O439" i="94"/>
  <c r="N455" i="94"/>
  <c r="N455" i="93"/>
  <c r="L471" i="94"/>
  <c r="L471" i="93"/>
  <c r="N479" i="94"/>
  <c r="N479" i="93"/>
  <c r="N499" i="93"/>
  <c r="N499" i="94"/>
  <c r="L515" i="93"/>
  <c r="L515" i="94"/>
  <c r="M535" i="94"/>
  <c r="M535" i="93"/>
  <c r="L543" i="93"/>
  <c r="L543" i="94"/>
  <c r="N571" i="94"/>
  <c r="N571" i="93"/>
  <c r="N591" i="94"/>
  <c r="N591" i="93"/>
  <c r="O611" i="93"/>
  <c r="O611" i="94"/>
  <c r="L635" i="93"/>
  <c r="L635" i="94"/>
  <c r="L687" i="94"/>
  <c r="L687" i="93"/>
  <c r="L719" i="93"/>
  <c r="L719" i="94"/>
  <c r="L747" i="94"/>
  <c r="L747" i="93"/>
  <c r="L803" i="93"/>
  <c r="L803" i="94"/>
  <c r="L839" i="94"/>
  <c r="L839" i="93"/>
  <c r="N847" i="93"/>
  <c r="N847" i="94"/>
  <c r="N859" i="93"/>
  <c r="N859" i="94"/>
  <c r="N907" i="93"/>
  <c r="N907" i="94"/>
  <c r="O935" i="94"/>
  <c r="O935" i="93"/>
  <c r="N943" i="94"/>
  <c r="N943" i="93"/>
  <c r="M610" i="93"/>
  <c r="M610" i="94"/>
  <c r="M474" i="94"/>
  <c r="M474" i="93"/>
  <c r="M566" i="93"/>
  <c r="M566" i="94"/>
  <c r="N74" i="94"/>
  <c r="N74" i="93"/>
  <c r="L110" i="94"/>
  <c r="L110" i="93"/>
  <c r="O114" i="94"/>
  <c r="O114" i="93"/>
  <c r="N162" i="93"/>
  <c r="N162" i="94"/>
  <c r="N258" i="93"/>
  <c r="N258" i="94"/>
  <c r="N274" i="93"/>
  <c r="N274" i="94"/>
  <c r="L290" i="94"/>
  <c r="L290" i="93"/>
  <c r="N302" i="94"/>
  <c r="N302" i="93"/>
  <c r="N310" i="93"/>
  <c r="N310" i="94"/>
  <c r="N342" i="93"/>
  <c r="N342" i="94"/>
  <c r="O350" i="94"/>
  <c r="O350" i="93"/>
  <c r="L358" i="94"/>
  <c r="L358" i="93"/>
  <c r="L366" i="93"/>
  <c r="L366" i="94"/>
  <c r="L374" i="94"/>
  <c r="L374" i="93"/>
  <c r="L398" i="94"/>
  <c r="L398" i="93"/>
  <c r="L406" i="94"/>
  <c r="L406" i="93"/>
  <c r="N426" i="93"/>
  <c r="N426" i="94"/>
  <c r="O442" i="94"/>
  <c r="O442" i="93"/>
  <c r="N446" i="93"/>
  <c r="N446" i="94"/>
  <c r="O450" i="93"/>
  <c r="O450" i="94"/>
  <c r="N462" i="94"/>
  <c r="N462" i="93"/>
  <c r="O474" i="94"/>
  <c r="O474" i="93"/>
  <c r="O478" i="93"/>
  <c r="O478" i="94"/>
  <c r="L490" i="94"/>
  <c r="L490" i="93"/>
  <c r="O506" i="93"/>
  <c r="O506" i="94"/>
  <c r="N514" i="94"/>
  <c r="N514" i="93"/>
  <c r="N518" i="93"/>
  <c r="N518" i="94"/>
  <c r="O534" i="94"/>
  <c r="O534" i="93"/>
  <c r="O562" i="93"/>
  <c r="O562" i="94"/>
  <c r="N566" i="93"/>
  <c r="N566" i="94"/>
  <c r="L598" i="94"/>
  <c r="L598" i="93"/>
  <c r="L610" i="93"/>
  <c r="L610" i="94"/>
  <c r="N626" i="93"/>
  <c r="N626" i="94"/>
  <c r="O630" i="93"/>
  <c r="O630" i="94"/>
  <c r="O654" i="94"/>
  <c r="O654" i="93"/>
  <c r="O658" i="93"/>
  <c r="O658" i="94"/>
  <c r="N666" i="93"/>
  <c r="N666" i="94"/>
  <c r="O686" i="93"/>
  <c r="O686" i="94"/>
  <c r="L694" i="94"/>
  <c r="L694" i="93"/>
  <c r="O698" i="94"/>
  <c r="O698" i="93"/>
  <c r="N710" i="93"/>
  <c r="N710" i="94"/>
  <c r="L754" i="94"/>
  <c r="L754" i="93"/>
  <c r="L762" i="93"/>
  <c r="L762" i="94"/>
  <c r="L770" i="94"/>
  <c r="L770" i="93"/>
  <c r="L778" i="94"/>
  <c r="L778" i="93"/>
  <c r="O782" i="94"/>
  <c r="O782" i="93"/>
  <c r="N798" i="94"/>
  <c r="N798" i="93"/>
  <c r="N846" i="93"/>
  <c r="N846" i="94"/>
  <c r="O902" i="93"/>
  <c r="O902" i="94"/>
  <c r="L910" i="94"/>
  <c r="L910" i="93"/>
  <c r="L926" i="94"/>
  <c r="L926" i="93"/>
  <c r="N934" i="94"/>
  <c r="N934" i="93"/>
  <c r="L950" i="93"/>
  <c r="L950" i="94"/>
  <c r="L958" i="93"/>
  <c r="L958" i="94"/>
  <c r="N970" i="93"/>
  <c r="N970" i="94"/>
  <c r="N72" i="91"/>
  <c r="N72" i="92"/>
  <c r="O100" i="92"/>
  <c r="O100" i="91"/>
  <c r="N112" i="92"/>
  <c r="N112" i="91"/>
  <c r="N148" i="91"/>
  <c r="N148" i="92"/>
  <c r="N160" i="92"/>
  <c r="N160" i="91"/>
  <c r="N168" i="91"/>
  <c r="N168" i="92"/>
  <c r="L200" i="91"/>
  <c r="L200" i="92"/>
  <c r="N208" i="91"/>
  <c r="N208" i="92"/>
  <c r="N216" i="92"/>
  <c r="N216" i="91"/>
  <c r="L260" i="91"/>
  <c r="L260" i="92"/>
  <c r="N268" i="91"/>
  <c r="N268" i="92"/>
  <c r="L288" i="92"/>
  <c r="L288" i="91"/>
  <c r="L304" i="91"/>
  <c r="L304" i="92"/>
  <c r="L312" i="92"/>
  <c r="L312" i="91"/>
  <c r="L320" i="91"/>
  <c r="L320" i="92"/>
  <c r="N348" i="92"/>
  <c r="N348" i="91"/>
  <c r="N380" i="91"/>
  <c r="N380" i="92"/>
  <c r="L404" i="92"/>
  <c r="L404" i="91"/>
  <c r="L412" i="91"/>
  <c r="L412" i="92"/>
  <c r="L420" i="91"/>
  <c r="L420" i="92"/>
  <c r="N444" i="92"/>
  <c r="N444" i="91"/>
  <c r="N452" i="91"/>
  <c r="N452" i="92"/>
  <c r="N460" i="92"/>
  <c r="N460" i="91"/>
  <c r="N472" i="91"/>
  <c r="N472" i="92"/>
  <c r="N488" i="91"/>
  <c r="N488" i="92"/>
  <c r="N504" i="92"/>
  <c r="N504" i="91"/>
  <c r="N512" i="91"/>
  <c r="N512" i="92"/>
  <c r="N536" i="91"/>
  <c r="N536" i="92"/>
  <c r="O552" i="92"/>
  <c r="O552" i="91"/>
  <c r="L560" i="92"/>
  <c r="L560" i="91"/>
  <c r="L568" i="92"/>
  <c r="L568" i="91"/>
  <c r="N600" i="91"/>
  <c r="N600" i="92"/>
  <c r="L644" i="92"/>
  <c r="L644" i="91"/>
  <c r="N688" i="92"/>
  <c r="N688" i="91"/>
  <c r="L712" i="91"/>
  <c r="L712" i="92"/>
  <c r="O728" i="92"/>
  <c r="O728" i="91"/>
  <c r="L736" i="92"/>
  <c r="L736" i="91"/>
  <c r="L744" i="91"/>
  <c r="L744" i="92"/>
  <c r="L768" i="91"/>
  <c r="L768" i="92"/>
  <c r="L776" i="92"/>
  <c r="L776" i="91"/>
  <c r="N808" i="92"/>
  <c r="N808" i="91"/>
  <c r="O812" i="91"/>
  <c r="O812" i="92"/>
  <c r="N820" i="92"/>
  <c r="N820" i="91"/>
  <c r="L836" i="91"/>
  <c r="L836" i="92"/>
  <c r="L888" i="92"/>
  <c r="L888" i="91"/>
  <c r="N960" i="91"/>
  <c r="N960" i="92"/>
  <c r="L972" i="92"/>
  <c r="L972" i="91"/>
  <c r="M883" i="94"/>
  <c r="M883" i="93"/>
  <c r="M307" i="94"/>
  <c r="M307" i="93"/>
  <c r="M463" i="93"/>
  <c r="M463" i="94"/>
  <c r="M351" i="94"/>
  <c r="M351" i="93"/>
  <c r="M271" i="93"/>
  <c r="M271" i="94"/>
  <c r="M315" i="93"/>
  <c r="M315" i="94"/>
  <c r="M207" i="93"/>
  <c r="M207" i="94"/>
  <c r="M139" i="93"/>
  <c r="M139" i="94"/>
  <c r="M179" i="94"/>
  <c r="M179" i="93"/>
  <c r="M95" i="93"/>
  <c r="M95" i="94"/>
  <c r="L71" i="93"/>
  <c r="L71" i="94"/>
  <c r="L75" i="93"/>
  <c r="L75" i="94"/>
  <c r="O95" i="93"/>
  <c r="O95" i="94"/>
  <c r="L107" i="94"/>
  <c r="L107" i="93"/>
  <c r="O119" i="94"/>
  <c r="O119" i="93"/>
  <c r="N123" i="93"/>
  <c r="N123" i="94"/>
  <c r="L139" i="93"/>
  <c r="L139" i="94"/>
  <c r="O151" i="93"/>
  <c r="O151" i="94"/>
  <c r="N155" i="94"/>
  <c r="N155" i="93"/>
  <c r="L171" i="94"/>
  <c r="L171" i="93"/>
  <c r="O191" i="93"/>
  <c r="O191" i="94"/>
  <c r="N203" i="94"/>
  <c r="N203" i="93"/>
  <c r="N207" i="93"/>
  <c r="N207" i="94"/>
  <c r="N219" i="94"/>
  <c r="N219" i="93"/>
  <c r="N223" i="94"/>
  <c r="N223" i="93"/>
  <c r="L231" i="93"/>
  <c r="L231" i="94"/>
  <c r="N235" i="94"/>
  <c r="N235" i="93"/>
  <c r="N239" i="94"/>
  <c r="N239" i="93"/>
  <c r="L247" i="93"/>
  <c r="L247" i="94"/>
  <c r="N255" i="93"/>
  <c r="N255" i="94"/>
  <c r="L263" i="93"/>
  <c r="L263" i="94"/>
  <c r="N271" i="93"/>
  <c r="N271" i="94"/>
  <c r="N287" i="93"/>
  <c r="N287" i="94"/>
  <c r="L295" i="94"/>
  <c r="L295" i="93"/>
  <c r="N303" i="94"/>
  <c r="N303" i="93"/>
  <c r="N315" i="93"/>
  <c r="N315" i="94"/>
  <c r="L351" i="94"/>
  <c r="L351" i="93"/>
  <c r="O359" i="94"/>
  <c r="O359" i="93"/>
  <c r="N363" i="94"/>
  <c r="N363" i="93"/>
  <c r="L371" i="93"/>
  <c r="L371" i="94"/>
  <c r="O383" i="94"/>
  <c r="O383" i="93"/>
  <c r="L447" i="94"/>
  <c r="L447" i="93"/>
  <c r="N467" i="93"/>
  <c r="N467" i="94"/>
  <c r="O487" i="93"/>
  <c r="O487" i="94"/>
  <c r="M499" i="93"/>
  <c r="M499" i="94"/>
  <c r="M539" i="93"/>
  <c r="M539" i="94"/>
  <c r="N603" i="94"/>
  <c r="N603" i="93"/>
  <c r="N619" i="94"/>
  <c r="N619" i="93"/>
  <c r="N635" i="93"/>
  <c r="N635" i="94"/>
  <c r="M683" i="94"/>
  <c r="M683" i="93"/>
  <c r="M731" i="93"/>
  <c r="M731" i="94"/>
  <c r="M763" i="94"/>
  <c r="M763" i="93"/>
  <c r="L783" i="93"/>
  <c r="L783" i="94"/>
  <c r="N791" i="94"/>
  <c r="N791" i="93"/>
  <c r="N835" i="93"/>
  <c r="N835" i="94"/>
  <c r="O843" i="94"/>
  <c r="O843" i="93"/>
  <c r="O883" i="94"/>
  <c r="O883" i="93"/>
  <c r="L899" i="93"/>
  <c r="L899" i="94"/>
  <c r="N923" i="93"/>
  <c r="N923" i="94"/>
  <c r="O947" i="94"/>
  <c r="O947" i="93"/>
  <c r="N971" i="93"/>
  <c r="N971" i="94"/>
  <c r="M81" i="91"/>
  <c r="M81" i="92"/>
  <c r="O85" i="91"/>
  <c r="O85" i="92"/>
  <c r="M89" i="92"/>
  <c r="M89" i="91"/>
  <c r="L93" i="92"/>
  <c r="L93" i="91"/>
  <c r="O97" i="91"/>
  <c r="O97" i="92"/>
  <c r="M101" i="92"/>
  <c r="M101" i="91"/>
  <c r="O105" i="92"/>
  <c r="O105" i="91"/>
  <c r="N125" i="91"/>
  <c r="N125" i="92"/>
  <c r="L133" i="92"/>
  <c r="L133" i="91"/>
  <c r="N145" i="92"/>
  <c r="N145" i="91"/>
  <c r="N153" i="91"/>
  <c r="N153" i="92"/>
  <c r="L161" i="91"/>
  <c r="L161" i="92"/>
  <c r="N169" i="91"/>
  <c r="N169" i="92"/>
  <c r="L189" i="92"/>
  <c r="L189" i="91"/>
  <c r="O197" i="92"/>
  <c r="O197" i="91"/>
  <c r="L205" i="91"/>
  <c r="L205" i="92"/>
  <c r="L213" i="91"/>
  <c r="L213" i="92"/>
  <c r="O217" i="92"/>
  <c r="O217" i="91"/>
  <c r="O225" i="92"/>
  <c r="O225" i="91"/>
  <c r="N241" i="92"/>
  <c r="N241" i="91"/>
  <c r="N245" i="92"/>
  <c r="N245" i="91"/>
  <c r="L253" i="92"/>
  <c r="L253" i="91"/>
  <c r="L257" i="92"/>
  <c r="L257" i="91"/>
  <c r="L265" i="92"/>
  <c r="L265" i="91"/>
  <c r="N277" i="91"/>
  <c r="N277" i="92"/>
  <c r="N281" i="92"/>
  <c r="N281" i="91"/>
  <c r="N285" i="92"/>
  <c r="N285" i="91"/>
  <c r="M297" i="92"/>
  <c r="M297" i="91"/>
  <c r="L301" i="91"/>
  <c r="L301" i="92"/>
  <c r="N313" i="91"/>
  <c r="N313" i="92"/>
  <c r="M345" i="92"/>
  <c r="M345" i="91"/>
  <c r="L349" i="92"/>
  <c r="L349" i="91"/>
  <c r="O357" i="91"/>
  <c r="O357" i="92"/>
  <c r="N361" i="91"/>
  <c r="N361" i="92"/>
  <c r="M365" i="92"/>
  <c r="M365" i="91"/>
  <c r="L373" i="91"/>
  <c r="L373" i="92"/>
  <c r="O377" i="92"/>
  <c r="O377" i="91"/>
  <c r="N381" i="91"/>
  <c r="N381" i="92"/>
  <c r="N385" i="92"/>
  <c r="N385" i="91"/>
  <c r="M393" i="92"/>
  <c r="M393" i="91"/>
  <c r="L397" i="91"/>
  <c r="L397" i="92"/>
  <c r="O401" i="92"/>
  <c r="O401" i="91"/>
  <c r="N405" i="91"/>
  <c r="N405" i="92"/>
  <c r="M429" i="91"/>
  <c r="M429" i="92"/>
  <c r="O441" i="91"/>
  <c r="O441" i="92"/>
  <c r="M453" i="92"/>
  <c r="M453" i="91"/>
  <c r="L457" i="92"/>
  <c r="L457" i="91"/>
  <c r="L469" i="92"/>
  <c r="L469" i="91"/>
  <c r="N477" i="92"/>
  <c r="N477" i="91"/>
  <c r="M481" i="92"/>
  <c r="M481" i="91"/>
  <c r="M497" i="91"/>
  <c r="M497" i="92"/>
  <c r="L505" i="91"/>
  <c r="L505" i="92"/>
  <c r="O509" i="91"/>
  <c r="O509" i="92"/>
  <c r="N513" i="91"/>
  <c r="N513" i="92"/>
  <c r="M517" i="92"/>
  <c r="M517" i="91"/>
  <c r="O529" i="92"/>
  <c r="O529" i="91"/>
  <c r="M541" i="92"/>
  <c r="M541" i="91"/>
  <c r="L545" i="92"/>
  <c r="L545" i="91"/>
  <c r="O549" i="91"/>
  <c r="O549" i="92"/>
  <c r="N553" i="92"/>
  <c r="N553" i="91"/>
  <c r="N557" i="91"/>
  <c r="N557" i="92"/>
  <c r="M561" i="91"/>
  <c r="M561" i="92"/>
  <c r="M573" i="91"/>
  <c r="M573" i="92"/>
  <c r="N577" i="91"/>
  <c r="N577" i="92"/>
  <c r="M605" i="91"/>
  <c r="M605" i="92"/>
  <c r="N609" i="91"/>
  <c r="N609" i="92"/>
  <c r="N625" i="92"/>
  <c r="N625" i="91"/>
  <c r="L633" i="91"/>
  <c r="L633" i="92"/>
  <c r="M637" i="92"/>
  <c r="M637" i="91"/>
  <c r="O649" i="91"/>
  <c r="O649" i="92"/>
  <c r="L653" i="91"/>
  <c r="L653" i="92"/>
  <c r="N657" i="91"/>
  <c r="N657" i="92"/>
  <c r="L665" i="91"/>
  <c r="L665" i="92"/>
  <c r="O673" i="92"/>
  <c r="O673" i="91"/>
  <c r="L677" i="91"/>
  <c r="L677" i="92"/>
  <c r="L681" i="91"/>
  <c r="L681" i="92"/>
  <c r="M685" i="92"/>
  <c r="M685" i="91"/>
  <c r="N689" i="92"/>
  <c r="N689" i="91"/>
  <c r="N697" i="92"/>
  <c r="N697" i="91"/>
  <c r="M709" i="92"/>
  <c r="M709" i="91"/>
  <c r="N713" i="92"/>
  <c r="N713" i="91"/>
  <c r="O717" i="92"/>
  <c r="O717" i="91"/>
  <c r="M725" i="92"/>
  <c r="M725" i="91"/>
  <c r="M733" i="91"/>
  <c r="M733" i="92"/>
  <c r="L741" i="91"/>
  <c r="L741" i="92"/>
  <c r="M757" i="91"/>
  <c r="M757" i="92"/>
  <c r="L761" i="91"/>
  <c r="L761" i="92"/>
  <c r="L769" i="92"/>
  <c r="L769" i="91"/>
  <c r="N777" i="91"/>
  <c r="N777" i="92"/>
  <c r="N793" i="91"/>
  <c r="N793" i="92"/>
  <c r="L797" i="92"/>
  <c r="L797" i="91"/>
  <c r="N801" i="91"/>
  <c r="N801" i="92"/>
  <c r="M817" i="92"/>
  <c r="M817" i="91"/>
  <c r="N821" i="91"/>
  <c r="N821" i="92"/>
  <c r="O825" i="92"/>
  <c r="O825" i="91"/>
  <c r="L829" i="91"/>
  <c r="L829" i="92"/>
  <c r="N833" i="92"/>
  <c r="N833" i="91"/>
  <c r="M837" i="91"/>
  <c r="M837" i="92"/>
  <c r="N845" i="92"/>
  <c r="N845" i="91"/>
  <c r="L853" i="91"/>
  <c r="L853" i="92"/>
  <c r="O865" i="91"/>
  <c r="O865" i="92"/>
  <c r="N877" i="92"/>
  <c r="N877" i="91"/>
  <c r="M885" i="91"/>
  <c r="M885" i="92"/>
  <c r="O889" i="92"/>
  <c r="O889" i="91"/>
  <c r="L909" i="91"/>
  <c r="L909" i="92"/>
  <c r="O921" i="92"/>
  <c r="O921" i="91"/>
  <c r="M929" i="91"/>
  <c r="M929" i="92"/>
  <c r="M973" i="91"/>
  <c r="M973" i="92"/>
  <c r="L981" i="92"/>
  <c r="L981" i="91"/>
  <c r="O463" i="93"/>
  <c r="O463" i="94"/>
  <c r="O855" i="94"/>
  <c r="O855" i="93"/>
  <c r="O946" i="94"/>
  <c r="O946" i="93"/>
  <c r="M928" i="94"/>
  <c r="M928" i="93"/>
  <c r="O904" i="94"/>
  <c r="O904" i="93"/>
  <c r="K882" i="93"/>
  <c r="K882" i="94"/>
  <c r="K859" i="93"/>
  <c r="K859" i="94"/>
  <c r="O842" i="93"/>
  <c r="O842" i="94"/>
  <c r="K779" i="93"/>
  <c r="K779" i="94"/>
  <c r="O717" i="93"/>
  <c r="O717" i="94"/>
  <c r="O701" i="93"/>
  <c r="O701" i="94"/>
  <c r="O685" i="93"/>
  <c r="O685" i="94"/>
  <c r="O636" i="93"/>
  <c r="O636" i="94"/>
  <c r="O612" i="94"/>
  <c r="O612" i="93"/>
  <c r="O581" i="94"/>
  <c r="O581" i="93"/>
  <c r="M553" i="94"/>
  <c r="M553" i="93"/>
  <c r="M513" i="93"/>
  <c r="M513" i="94"/>
  <c r="M489" i="93"/>
  <c r="M489" i="94"/>
  <c r="O445" i="93"/>
  <c r="O445" i="94"/>
  <c r="K426" i="93"/>
  <c r="K426" i="94"/>
  <c r="O416" i="94"/>
  <c r="O416" i="93"/>
  <c r="K394" i="94"/>
  <c r="K394" i="93"/>
  <c r="O133" i="94"/>
  <c r="O133" i="93"/>
  <c r="M108" i="93"/>
  <c r="M108" i="94"/>
  <c r="O93" i="94"/>
  <c r="O93" i="93"/>
  <c r="M84" i="94"/>
  <c r="M84" i="93"/>
  <c r="O942" i="92"/>
  <c r="O942" i="91"/>
  <c r="O919" i="92"/>
  <c r="O919" i="91"/>
  <c r="K884" i="91"/>
  <c r="K884" i="92"/>
  <c r="O851" i="92"/>
  <c r="O851" i="91"/>
  <c r="O839" i="92"/>
  <c r="O839" i="91"/>
  <c r="K832" i="92"/>
  <c r="K832" i="91"/>
  <c r="K825" i="92"/>
  <c r="K825" i="91"/>
  <c r="K804" i="92"/>
  <c r="K804" i="91"/>
  <c r="O761" i="91"/>
  <c r="O761" i="92"/>
  <c r="M731" i="91"/>
  <c r="M731" i="92"/>
  <c r="O683" i="91"/>
  <c r="O683" i="92"/>
  <c r="K557" i="91"/>
  <c r="K557" i="92"/>
  <c r="M546" i="92"/>
  <c r="M546" i="91"/>
  <c r="M530" i="91"/>
  <c r="M530" i="92"/>
  <c r="O514" i="92"/>
  <c r="O514" i="91"/>
  <c r="O482" i="92"/>
  <c r="O482" i="91"/>
  <c r="O362" i="91"/>
  <c r="O362" i="92"/>
  <c r="O330" i="91"/>
  <c r="O330" i="92"/>
  <c r="O314" i="91"/>
  <c r="O314" i="92"/>
  <c r="K285" i="92"/>
  <c r="K285" i="91"/>
  <c r="O274" i="92"/>
  <c r="O274" i="91"/>
  <c r="M254" i="91"/>
  <c r="M254" i="92"/>
  <c r="K189" i="92"/>
  <c r="K189" i="91"/>
  <c r="M182" i="92"/>
  <c r="M182" i="91"/>
  <c r="M139" i="91"/>
  <c r="M139" i="92"/>
  <c r="O102" i="92"/>
  <c r="O102" i="91"/>
  <c r="O70" i="91"/>
  <c r="O70" i="92"/>
  <c r="M908" i="93"/>
  <c r="M908" i="94"/>
  <c r="O881" i="94"/>
  <c r="O881" i="93"/>
  <c r="O868" i="94"/>
  <c r="O868" i="93"/>
  <c r="O808" i="93"/>
  <c r="O808" i="94"/>
  <c r="K770" i="94"/>
  <c r="K770" i="93"/>
  <c r="O752" i="93"/>
  <c r="O752" i="94"/>
  <c r="O728" i="93"/>
  <c r="O728" i="94"/>
  <c r="O700" i="94"/>
  <c r="O700" i="93"/>
  <c r="O668" i="93"/>
  <c r="O668" i="94"/>
  <c r="K535" i="94"/>
  <c r="K535" i="93"/>
  <c r="K463" i="93"/>
  <c r="K463" i="94"/>
  <c r="K430" i="93"/>
  <c r="K430" i="94"/>
  <c r="M424" i="93"/>
  <c r="M424" i="94"/>
  <c r="K387" i="93"/>
  <c r="K387" i="94"/>
  <c r="M364" i="94"/>
  <c r="M364" i="93"/>
  <c r="K351" i="94"/>
  <c r="K351" i="93"/>
  <c r="O328" i="94"/>
  <c r="O328" i="93"/>
  <c r="O305" i="93"/>
  <c r="O305" i="94"/>
  <c r="O272" i="94"/>
  <c r="O272" i="93"/>
  <c r="M264" i="93"/>
  <c r="M264" i="94"/>
  <c r="O248" i="94"/>
  <c r="O248" i="93"/>
  <c r="O233" i="93"/>
  <c r="O233" i="94"/>
  <c r="M224" i="94"/>
  <c r="M224" i="93"/>
  <c r="M200" i="93"/>
  <c r="M200" i="94"/>
  <c r="O184" i="93"/>
  <c r="O184" i="94"/>
  <c r="M160" i="93"/>
  <c r="M160" i="94"/>
  <c r="O974" i="91"/>
  <c r="O974" i="92"/>
  <c r="O922" i="92"/>
  <c r="O922" i="91"/>
  <c r="K872" i="92"/>
  <c r="K872" i="91"/>
  <c r="O854" i="92"/>
  <c r="O854" i="91"/>
  <c r="K829" i="91"/>
  <c r="K829" i="92"/>
  <c r="K796" i="91"/>
  <c r="K796" i="92"/>
  <c r="M774" i="91"/>
  <c r="M774" i="92"/>
  <c r="O759" i="92"/>
  <c r="O759" i="91"/>
  <c r="O710" i="92"/>
  <c r="O710" i="91"/>
  <c r="K681" i="91"/>
  <c r="K681" i="92"/>
  <c r="K665" i="91"/>
  <c r="K665" i="92"/>
  <c r="K649" i="91"/>
  <c r="K649" i="92"/>
  <c r="O628" i="91"/>
  <c r="O628" i="92"/>
  <c r="O590" i="92"/>
  <c r="O590" i="91"/>
  <c r="K560" i="92"/>
  <c r="K560" i="91"/>
  <c r="K529" i="92"/>
  <c r="K529" i="91"/>
  <c r="K513" i="91"/>
  <c r="K513" i="92"/>
  <c r="M438" i="92"/>
  <c r="M438" i="91"/>
  <c r="M406" i="92"/>
  <c r="M406" i="91"/>
  <c r="K384" i="91"/>
  <c r="K384" i="92"/>
  <c r="O368" i="92"/>
  <c r="O368" i="91"/>
  <c r="K313" i="91"/>
  <c r="K313" i="92"/>
  <c r="K245" i="92"/>
  <c r="K245" i="91"/>
  <c r="M174" i="91"/>
  <c r="M174" i="92"/>
  <c r="K148" i="91"/>
  <c r="K148" i="92"/>
  <c r="O98" i="91"/>
  <c r="O98" i="92"/>
  <c r="O82" i="91"/>
  <c r="O82" i="92"/>
  <c r="O928" i="94"/>
  <c r="O928" i="93"/>
  <c r="O880" i="93"/>
  <c r="O880" i="94"/>
  <c r="K847" i="93"/>
  <c r="K847" i="94"/>
  <c r="K783" i="93"/>
  <c r="K783" i="94"/>
  <c r="K683" i="94"/>
  <c r="K683" i="93"/>
  <c r="O584" i="94"/>
  <c r="O584" i="93"/>
  <c r="M368" i="94"/>
  <c r="M368" i="93"/>
  <c r="K146" i="94"/>
  <c r="K146" i="93"/>
  <c r="M112" i="94"/>
  <c r="M112" i="93"/>
  <c r="M72" i="94"/>
  <c r="M72" i="93"/>
  <c r="O958" i="91"/>
  <c r="O958" i="92"/>
  <c r="O910" i="91"/>
  <c r="O910" i="92"/>
  <c r="K812" i="91"/>
  <c r="K812" i="92"/>
  <c r="M798" i="91"/>
  <c r="M798" i="92"/>
  <c r="K781" i="92"/>
  <c r="K781" i="91"/>
  <c r="M734" i="91"/>
  <c r="M734" i="92"/>
  <c r="M690" i="91"/>
  <c r="M690" i="92"/>
  <c r="M658" i="91"/>
  <c r="M658" i="92"/>
  <c r="O626" i="92"/>
  <c r="O626" i="91"/>
  <c r="K605" i="91"/>
  <c r="K605" i="92"/>
  <c r="O578" i="92"/>
  <c r="O578" i="91"/>
  <c r="K460" i="92"/>
  <c r="K460" i="91"/>
  <c r="O418" i="91"/>
  <c r="O418" i="92"/>
  <c r="O290" i="91"/>
  <c r="O290" i="92"/>
  <c r="K248" i="91"/>
  <c r="K248" i="92"/>
  <c r="K168" i="91"/>
  <c r="K168" i="92"/>
  <c r="M110" i="92"/>
  <c r="M110" i="91"/>
  <c r="O973" i="94"/>
  <c r="O973" i="93"/>
  <c r="K902" i="93"/>
  <c r="K902" i="94"/>
  <c r="K782" i="94"/>
  <c r="K782" i="93"/>
  <c r="O756" i="94"/>
  <c r="O756" i="93"/>
  <c r="O708" i="94"/>
  <c r="O708" i="93"/>
  <c r="O640" i="94"/>
  <c r="O640" i="93"/>
  <c r="O608" i="93"/>
  <c r="O608" i="94"/>
  <c r="O537" i="94"/>
  <c r="O537" i="93"/>
  <c r="O488" i="93"/>
  <c r="O488" i="94"/>
  <c r="O436" i="93"/>
  <c r="O436" i="94"/>
  <c r="O408" i="93"/>
  <c r="O408" i="94"/>
  <c r="M332" i="94"/>
  <c r="M332" i="93"/>
  <c r="M308" i="94"/>
  <c r="M308" i="93"/>
  <c r="M284" i="94"/>
  <c r="M284" i="93"/>
  <c r="O268" i="94"/>
  <c r="O268" i="93"/>
  <c r="M244" i="93"/>
  <c r="M244" i="94"/>
  <c r="M204" i="93"/>
  <c r="M204" i="94"/>
  <c r="O188" i="94"/>
  <c r="O188" i="93"/>
  <c r="O164" i="93"/>
  <c r="O164" i="94"/>
  <c r="O978" i="92"/>
  <c r="O978" i="91"/>
  <c r="O938" i="92"/>
  <c r="O938" i="91"/>
  <c r="O890" i="91"/>
  <c r="O890" i="92"/>
  <c r="K833" i="92"/>
  <c r="K833" i="91"/>
  <c r="O790" i="91"/>
  <c r="O790" i="92"/>
  <c r="O762" i="92"/>
  <c r="O762" i="91"/>
  <c r="K741" i="91"/>
  <c r="K741" i="92"/>
  <c r="M614" i="92"/>
  <c r="M614" i="91"/>
  <c r="K572" i="92"/>
  <c r="K572" i="91"/>
  <c r="M554" i="92"/>
  <c r="M554" i="91"/>
  <c r="M366" i="92"/>
  <c r="M366" i="91"/>
  <c r="O222" i="92"/>
  <c r="O222" i="91"/>
  <c r="M207" i="92"/>
  <c r="M207" i="91"/>
  <c r="O191" i="92"/>
  <c r="O191" i="91"/>
  <c r="O106" i="92"/>
  <c r="O106" i="91"/>
  <c r="L387" i="93"/>
  <c r="L387" i="94"/>
  <c r="L907" i="93"/>
  <c r="L907" i="94"/>
  <c r="K957" i="91"/>
  <c r="K957" i="92"/>
  <c r="K357" i="91"/>
  <c r="K357" i="92"/>
  <c r="K205" i="91"/>
  <c r="K205" i="92"/>
  <c r="K899" i="93"/>
  <c r="K899" i="94"/>
  <c r="K821" i="91"/>
  <c r="K821" i="92"/>
  <c r="K685" i="92"/>
  <c r="K685" i="91"/>
  <c r="O273" i="94"/>
  <c r="O273" i="93"/>
  <c r="O253" i="93"/>
  <c r="O253" i="94"/>
  <c r="O229" i="94"/>
  <c r="O229" i="93"/>
  <c r="O209" i="93"/>
  <c r="O209" i="94"/>
  <c r="O189" i="93"/>
  <c r="O189" i="94"/>
  <c r="O113" i="94"/>
  <c r="O113" i="93"/>
  <c r="O85" i="94"/>
  <c r="O85" i="93"/>
  <c r="K725" i="92"/>
  <c r="K725" i="91"/>
  <c r="L297" i="93"/>
  <c r="L297" i="94"/>
  <c r="L305" i="93"/>
  <c r="L305" i="94"/>
  <c r="O325" i="93"/>
  <c r="O325" i="94"/>
  <c r="L341" i="93"/>
  <c r="L341" i="94"/>
  <c r="L349" i="94"/>
  <c r="L349" i="93"/>
  <c r="L361" i="93"/>
  <c r="L361" i="94"/>
  <c r="O457" i="94"/>
  <c r="O457" i="93"/>
  <c r="L465" i="93"/>
  <c r="L465" i="94"/>
  <c r="O505" i="94"/>
  <c r="O505" i="93"/>
  <c r="M529" i="93"/>
  <c r="M529" i="94"/>
  <c r="L581" i="94"/>
  <c r="L581" i="93"/>
  <c r="L597" i="93"/>
  <c r="L597" i="94"/>
  <c r="O689" i="93"/>
  <c r="O689" i="94"/>
  <c r="L705" i="93"/>
  <c r="L705" i="94"/>
  <c r="L749" i="93"/>
  <c r="L749" i="94"/>
  <c r="L757" i="94"/>
  <c r="L757" i="93"/>
  <c r="L765" i="94"/>
  <c r="L765" i="93"/>
  <c r="O781" i="93"/>
  <c r="O781" i="94"/>
  <c r="L821" i="93"/>
  <c r="L821" i="94"/>
  <c r="L837" i="93"/>
  <c r="L837" i="94"/>
  <c r="M885" i="94"/>
  <c r="M885" i="93"/>
  <c r="L921" i="93"/>
  <c r="L921" i="94"/>
  <c r="L933" i="93"/>
  <c r="L933" i="94"/>
  <c r="L945" i="94"/>
  <c r="L945" i="93"/>
  <c r="L579" i="92"/>
  <c r="L579" i="91"/>
  <c r="L611" i="91"/>
  <c r="L611" i="92"/>
  <c r="M651" i="92"/>
  <c r="M651" i="91"/>
  <c r="L807" i="91"/>
  <c r="L807" i="92"/>
  <c r="L931" i="91"/>
  <c r="L931" i="92"/>
  <c r="L943" i="92"/>
  <c r="L943" i="91"/>
  <c r="K907" i="93"/>
  <c r="K907" i="94"/>
  <c r="O365" i="94"/>
  <c r="O365" i="93"/>
  <c r="M377" i="93"/>
  <c r="M377" i="94"/>
  <c r="L469" i="94"/>
  <c r="L469" i="93"/>
  <c r="O497" i="94"/>
  <c r="O497" i="93"/>
  <c r="L517" i="93"/>
  <c r="L517" i="94"/>
  <c r="L605" i="94"/>
  <c r="L605" i="93"/>
  <c r="L633" i="94"/>
  <c r="L633" i="93"/>
  <c r="L677" i="94"/>
  <c r="L677" i="93"/>
  <c r="L909" i="94"/>
  <c r="L909" i="93"/>
  <c r="L917" i="94"/>
  <c r="L917" i="93"/>
  <c r="M471" i="92"/>
  <c r="M471" i="91"/>
  <c r="L487" i="92"/>
  <c r="L487" i="91"/>
  <c r="L683" i="91"/>
  <c r="L683" i="92"/>
  <c r="L715" i="91"/>
  <c r="L715" i="92"/>
  <c r="L723" i="92"/>
  <c r="L723" i="91"/>
  <c r="L767" i="91"/>
  <c r="L767" i="92"/>
  <c r="L779" i="92"/>
  <c r="L779" i="91"/>
  <c r="L827" i="91"/>
  <c r="L827" i="92"/>
  <c r="L843" i="92"/>
  <c r="L843" i="91"/>
  <c r="M851" i="92"/>
  <c r="M851" i="91"/>
  <c r="L899" i="91"/>
  <c r="L899" i="92"/>
  <c r="O911" i="91"/>
  <c r="O911" i="92"/>
  <c r="K453" i="92"/>
  <c r="K453" i="91"/>
  <c r="N70" i="91"/>
  <c r="N70" i="92"/>
  <c r="N102" i="92"/>
  <c r="N102" i="91"/>
  <c r="N130" i="92"/>
  <c r="N130" i="91"/>
  <c r="L138" i="91"/>
  <c r="L138" i="92"/>
  <c r="N146" i="91"/>
  <c r="N146" i="92"/>
  <c r="L202" i="91"/>
  <c r="L202" i="92"/>
  <c r="N210" i="91"/>
  <c r="N210" i="92"/>
  <c r="N222" i="92"/>
  <c r="N222" i="91"/>
  <c r="N246" i="92"/>
  <c r="N246" i="91"/>
  <c r="N258" i="92"/>
  <c r="N258" i="91"/>
  <c r="L274" i="92"/>
  <c r="L274" i="91"/>
  <c r="N290" i="91"/>
  <c r="N290" i="92"/>
  <c r="L318" i="92"/>
  <c r="L318" i="91"/>
  <c r="L326" i="91"/>
  <c r="L326" i="92"/>
  <c r="N366" i="92"/>
  <c r="N366" i="91"/>
  <c r="L394" i="91"/>
  <c r="L394" i="92"/>
  <c r="N402" i="91"/>
  <c r="N402" i="92"/>
  <c r="N418" i="91"/>
  <c r="N418" i="92"/>
  <c r="N426" i="92"/>
  <c r="N426" i="91"/>
  <c r="L466" i="91"/>
  <c r="L466" i="92"/>
  <c r="L486" i="92"/>
  <c r="L486" i="91"/>
  <c r="N510" i="92"/>
  <c r="N510" i="91"/>
  <c r="N526" i="91"/>
  <c r="N526" i="92"/>
  <c r="L546" i="92"/>
  <c r="L546" i="91"/>
  <c r="N554" i="92"/>
  <c r="N554" i="91"/>
  <c r="L578" i="92"/>
  <c r="L578" i="91"/>
  <c r="L586" i="91"/>
  <c r="L586" i="92"/>
  <c r="L602" i="91"/>
  <c r="L602" i="92"/>
  <c r="L618" i="91"/>
  <c r="L618" i="92"/>
  <c r="L626" i="92"/>
  <c r="L626" i="91"/>
  <c r="N694" i="91"/>
  <c r="N694" i="92"/>
  <c r="L706" i="92"/>
  <c r="L706" i="91"/>
  <c r="L722" i="91"/>
  <c r="L722" i="92"/>
  <c r="L738" i="92"/>
  <c r="L738" i="91"/>
  <c r="L754" i="91"/>
  <c r="L754" i="92"/>
  <c r="N762" i="92"/>
  <c r="N762" i="91"/>
  <c r="L770" i="91"/>
  <c r="L770" i="92"/>
  <c r="N778" i="92"/>
  <c r="N778" i="91"/>
  <c r="N790" i="91"/>
  <c r="N790" i="92"/>
  <c r="N798" i="91"/>
  <c r="N798" i="92"/>
  <c r="N806" i="91"/>
  <c r="N806" i="92"/>
  <c r="N846" i="92"/>
  <c r="N846" i="91"/>
  <c r="N854" i="92"/>
  <c r="N854" i="91"/>
  <c r="N878" i="91"/>
  <c r="N878" i="92"/>
  <c r="N910" i="91"/>
  <c r="N910" i="92"/>
  <c r="N922" i="92"/>
  <c r="N922" i="91"/>
  <c r="L930" i="91"/>
  <c r="L930" i="92"/>
  <c r="L938" i="92"/>
  <c r="L938" i="91"/>
  <c r="L954" i="92"/>
  <c r="L954" i="91"/>
  <c r="L978" i="92"/>
  <c r="L978" i="91"/>
  <c r="O107" i="92"/>
  <c r="O107" i="91"/>
  <c r="M115" i="91"/>
  <c r="M115" i="92"/>
  <c r="L143" i="91"/>
  <c r="L143" i="92"/>
  <c r="L151" i="92"/>
  <c r="L151" i="91"/>
  <c r="K167" i="92"/>
  <c r="K167" i="91"/>
  <c r="K175" i="91"/>
  <c r="K175" i="92"/>
  <c r="L195" i="91"/>
  <c r="L195" i="92"/>
  <c r="L203" i="91"/>
  <c r="L203" i="92"/>
  <c r="L215" i="91"/>
  <c r="L215" i="92"/>
  <c r="M263" i="92"/>
  <c r="M263" i="91"/>
  <c r="L271" i="92"/>
  <c r="L271" i="91"/>
  <c r="M339" i="91"/>
  <c r="M339" i="92"/>
  <c r="L351" i="91"/>
  <c r="L351" i="92"/>
  <c r="K375" i="92"/>
  <c r="K375" i="91"/>
  <c r="O399" i="91"/>
  <c r="O399" i="92"/>
  <c r="O443" i="91"/>
  <c r="O443" i="92"/>
  <c r="L455" i="92"/>
  <c r="L455" i="91"/>
  <c r="L759" i="92"/>
  <c r="L759" i="91"/>
  <c r="L106" i="92"/>
  <c r="L106" i="91"/>
  <c r="N166" i="91"/>
  <c r="N166" i="92"/>
  <c r="N198" i="92"/>
  <c r="N198" i="91"/>
  <c r="N250" i="91"/>
  <c r="N250" i="92"/>
  <c r="L84" i="91"/>
  <c r="L84" i="92"/>
  <c r="L100" i="92"/>
  <c r="L100" i="91"/>
  <c r="L116" i="92"/>
  <c r="L116" i="91"/>
  <c r="L584" i="92"/>
  <c r="L584" i="91"/>
  <c r="L624" i="91"/>
  <c r="L624" i="92"/>
  <c r="L89" i="93"/>
  <c r="L89" i="94"/>
  <c r="L201" i="93"/>
  <c r="L201" i="94"/>
  <c r="L233" i="93"/>
  <c r="L233" i="94"/>
  <c r="L249" i="94"/>
  <c r="L249" i="93"/>
  <c r="L265" i="93"/>
  <c r="L265" i="94"/>
  <c r="L146" i="94"/>
  <c r="L146" i="93"/>
  <c r="L170" i="94"/>
  <c r="L170" i="93"/>
  <c r="L506" i="93"/>
  <c r="L506" i="94"/>
  <c r="L698" i="94"/>
  <c r="L698" i="93"/>
  <c r="O592" i="92"/>
  <c r="O592" i="91"/>
  <c r="N93" i="94"/>
  <c r="N93" i="93"/>
  <c r="N189" i="93"/>
  <c r="N189" i="94"/>
  <c r="N221" i="94"/>
  <c r="N221" i="93"/>
  <c r="N237" i="94"/>
  <c r="N237" i="93"/>
  <c r="N253" i="93"/>
  <c r="N253" i="94"/>
  <c r="N269" i="93"/>
  <c r="N269" i="94"/>
  <c r="N349" i="94"/>
  <c r="N349" i="93"/>
  <c r="N365" i="94"/>
  <c r="N365" i="93"/>
  <c r="N381" i="94"/>
  <c r="N381" i="93"/>
  <c r="N445" i="93"/>
  <c r="N445" i="94"/>
  <c r="N461" i="94"/>
  <c r="N461" i="93"/>
  <c r="N477" i="93"/>
  <c r="N477" i="94"/>
  <c r="N509" i="94"/>
  <c r="N509" i="93"/>
  <c r="N589" i="94"/>
  <c r="N589" i="93"/>
  <c r="N605" i="94"/>
  <c r="N605" i="93"/>
  <c r="N685" i="93"/>
  <c r="N685" i="94"/>
  <c r="N701" i="93"/>
  <c r="N701" i="94"/>
  <c r="N717" i="93"/>
  <c r="N717" i="94"/>
  <c r="N749" i="93"/>
  <c r="N749" i="94"/>
  <c r="N785" i="93"/>
  <c r="N785" i="94"/>
  <c r="N833" i="93"/>
  <c r="N833" i="94"/>
  <c r="N849" i="94"/>
  <c r="N849" i="93"/>
  <c r="N865" i="94"/>
  <c r="N865" i="93"/>
  <c r="N881" i="94"/>
  <c r="N881" i="93"/>
  <c r="N897" i="94"/>
  <c r="N897" i="93"/>
  <c r="N917" i="94"/>
  <c r="N917" i="93"/>
  <c r="N933" i="93"/>
  <c r="N933" i="94"/>
  <c r="N949" i="94"/>
  <c r="N949" i="93"/>
  <c r="N981" i="93"/>
  <c r="N981" i="94"/>
  <c r="N84" i="94"/>
  <c r="N84" i="93"/>
  <c r="N100" i="93"/>
  <c r="N100" i="94"/>
  <c r="N164" i="93"/>
  <c r="N164" i="94"/>
  <c r="N196" i="94"/>
  <c r="N196" i="93"/>
  <c r="N776" i="92"/>
  <c r="N776" i="91"/>
  <c r="N224" i="94"/>
  <c r="N224" i="93"/>
  <c r="N256" i="94"/>
  <c r="N256" i="93"/>
  <c r="N272" i="94"/>
  <c r="N272" i="93"/>
  <c r="N304" i="94"/>
  <c r="N304" i="93"/>
  <c r="N368" i="94"/>
  <c r="N368" i="93"/>
  <c r="N416" i="94"/>
  <c r="N416" i="93"/>
  <c r="N432" i="94"/>
  <c r="N432" i="93"/>
  <c r="N448" i="94"/>
  <c r="N448" i="93"/>
  <c r="N480" i="94"/>
  <c r="N480" i="93"/>
  <c r="N496" i="94"/>
  <c r="N496" i="93"/>
  <c r="N528" i="94"/>
  <c r="N528" i="93"/>
  <c r="N592" i="93"/>
  <c r="N592" i="94"/>
  <c r="N608" i="93"/>
  <c r="N608" i="94"/>
  <c r="N640" i="94"/>
  <c r="N640" i="93"/>
  <c r="N656" i="93"/>
  <c r="N656" i="94"/>
  <c r="N704" i="94"/>
  <c r="N704" i="93"/>
  <c r="N720" i="94"/>
  <c r="N720" i="93"/>
  <c r="N736" i="94"/>
  <c r="N736" i="93"/>
  <c r="N752" i="93"/>
  <c r="N752" i="94"/>
  <c r="N800" i="93"/>
  <c r="N800" i="94"/>
  <c r="N848" i="93"/>
  <c r="N848" i="94"/>
  <c r="N880" i="93"/>
  <c r="N880" i="94"/>
  <c r="N912" i="93"/>
  <c r="N912" i="94"/>
  <c r="N928" i="94"/>
  <c r="N928" i="93"/>
  <c r="N944" i="93"/>
  <c r="N944" i="94"/>
  <c r="N976" i="93"/>
  <c r="N976" i="94"/>
  <c r="O944" i="93"/>
  <c r="O944" i="94"/>
  <c r="O948" i="94"/>
  <c r="O948" i="93"/>
  <c r="M868" i="94"/>
  <c r="M868" i="93"/>
  <c r="O532" i="93"/>
  <c r="O532" i="94"/>
  <c r="M920" i="93"/>
  <c r="M920" i="94"/>
  <c r="M648" i="94"/>
  <c r="M648" i="93"/>
  <c r="M456" i="93"/>
  <c r="M456" i="94"/>
  <c r="N765" i="94"/>
  <c r="N765" i="93"/>
  <c r="N107" i="92"/>
  <c r="N107" i="91"/>
  <c r="N139" i="91"/>
  <c r="N139" i="92"/>
  <c r="N203" i="91"/>
  <c r="N203" i="92"/>
  <c r="N267" i="91"/>
  <c r="N267" i="92"/>
  <c r="N411" i="92"/>
  <c r="N411" i="91"/>
  <c r="N443" i="91"/>
  <c r="N443" i="92"/>
  <c r="N475" i="92"/>
  <c r="N475" i="91"/>
  <c r="N507" i="92"/>
  <c r="N507" i="91"/>
  <c r="N523" i="91"/>
  <c r="N523" i="92"/>
  <c r="N555" i="92"/>
  <c r="N555" i="91"/>
  <c r="N635" i="92"/>
  <c r="N635" i="91"/>
  <c r="N651" i="92"/>
  <c r="N651" i="91"/>
  <c r="N667" i="92"/>
  <c r="N667" i="91"/>
  <c r="N683" i="91"/>
  <c r="N683" i="92"/>
  <c r="N715" i="91"/>
  <c r="N715" i="92"/>
  <c r="N731" i="91"/>
  <c r="N731" i="92"/>
  <c r="N763" i="92"/>
  <c r="N763" i="91"/>
  <c r="N779" i="92"/>
  <c r="N779" i="91"/>
  <c r="N795" i="92"/>
  <c r="N795" i="91"/>
  <c r="N827" i="91"/>
  <c r="N827" i="92"/>
  <c r="N843" i="92"/>
  <c r="N843" i="91"/>
  <c r="N875" i="92"/>
  <c r="N875" i="91"/>
  <c r="N923" i="92"/>
  <c r="N923" i="91"/>
  <c r="N939" i="92"/>
  <c r="N939" i="91"/>
  <c r="N971" i="92"/>
  <c r="N971" i="91"/>
  <c r="O972" i="93"/>
  <c r="O972" i="94"/>
  <c r="O940" i="94"/>
  <c r="O940" i="93"/>
  <c r="L72" i="94"/>
  <c r="L72" i="93"/>
  <c r="L120" i="94"/>
  <c r="L120" i="93"/>
  <c r="L168" i="94"/>
  <c r="L168" i="93"/>
  <c r="L184" i="93"/>
  <c r="L184" i="94"/>
  <c r="L200" i="93"/>
  <c r="L200" i="94"/>
  <c r="L232" i="93"/>
  <c r="L232" i="94"/>
  <c r="L248" i="94"/>
  <c r="L248" i="93"/>
  <c r="L264" i="93"/>
  <c r="L264" i="94"/>
  <c r="L280" i="94"/>
  <c r="L280" i="93"/>
  <c r="L328" i="94"/>
  <c r="L328" i="93"/>
  <c r="L344" i="93"/>
  <c r="L344" i="94"/>
  <c r="L360" i="94"/>
  <c r="L360" i="93"/>
  <c r="L408" i="93"/>
  <c r="L408" i="94"/>
  <c r="L424" i="93"/>
  <c r="L424" i="94"/>
  <c r="L456" i="93"/>
  <c r="L456" i="94"/>
  <c r="L472" i="94"/>
  <c r="L472" i="93"/>
  <c r="L488" i="93"/>
  <c r="L488" i="94"/>
  <c r="L504" i="93"/>
  <c r="L504" i="94"/>
  <c r="L552" i="93"/>
  <c r="L552" i="94"/>
  <c r="L568" i="93"/>
  <c r="L568" i="94"/>
  <c r="L584" i="94"/>
  <c r="L584" i="93"/>
  <c r="L600" i="94"/>
  <c r="L600" i="93"/>
  <c r="L616" i="93"/>
  <c r="L616" i="94"/>
  <c r="L632" i="94"/>
  <c r="L632" i="93"/>
  <c r="L648" i="94"/>
  <c r="L648" i="93"/>
  <c r="L664" i="94"/>
  <c r="L664" i="93"/>
  <c r="L696" i="93"/>
  <c r="L696" i="94"/>
  <c r="L712" i="94"/>
  <c r="L712" i="93"/>
  <c r="L728" i="93"/>
  <c r="L728" i="94"/>
  <c r="L760" i="93"/>
  <c r="L760" i="94"/>
  <c r="L808" i="93"/>
  <c r="L808" i="94"/>
  <c r="L824" i="93"/>
  <c r="L824" i="94"/>
  <c r="L872" i="93"/>
  <c r="L872" i="94"/>
  <c r="L904" i="94"/>
  <c r="L904" i="93"/>
  <c r="L920" i="93"/>
  <c r="L920" i="94"/>
  <c r="K115" i="91"/>
  <c r="K115" i="92"/>
  <c r="K371" i="91"/>
  <c r="K371" i="92"/>
  <c r="K971" i="92"/>
  <c r="K971" i="91"/>
  <c r="O111" i="92"/>
  <c r="O111" i="91"/>
  <c r="K837" i="93"/>
  <c r="K837" i="94"/>
  <c r="P163" i="92"/>
  <c r="P163" i="91"/>
  <c r="K215" i="91"/>
  <c r="K215" i="92"/>
  <c r="K641" i="94"/>
  <c r="K641" i="93"/>
  <c r="K825" i="94"/>
  <c r="K825" i="93"/>
  <c r="K509" i="94"/>
  <c r="K509" i="93"/>
  <c r="K496" i="94"/>
  <c r="K496" i="93"/>
  <c r="K644" i="94"/>
  <c r="K644" i="93"/>
  <c r="K615" i="92"/>
  <c r="K615" i="91"/>
  <c r="K209" i="93"/>
  <c r="K209" i="94"/>
  <c r="K273" i="94"/>
  <c r="K273" i="93"/>
  <c r="K689" i="93"/>
  <c r="K689" i="94"/>
  <c r="K828" i="93"/>
  <c r="K828" i="94"/>
  <c r="K612" i="94"/>
  <c r="K612" i="93"/>
  <c r="K802" i="93"/>
  <c r="K802" i="94"/>
  <c r="K925" i="93"/>
  <c r="K925" i="94"/>
  <c r="K93" i="94"/>
  <c r="K93" i="93"/>
  <c r="P745" i="92"/>
  <c r="P745" i="91"/>
  <c r="P853" i="91"/>
  <c r="P853" i="92"/>
  <c r="K335" i="91"/>
  <c r="K335" i="92"/>
  <c r="P471" i="94"/>
  <c r="P471" i="93"/>
  <c r="O320" i="91"/>
  <c r="O320" i="92"/>
  <c r="K300" i="92"/>
  <c r="K300" i="91"/>
  <c r="K697" i="92"/>
  <c r="K697" i="91"/>
  <c r="K933" i="91"/>
  <c r="K933" i="92"/>
  <c r="K471" i="92"/>
  <c r="K471" i="91"/>
  <c r="O625" i="92"/>
  <c r="O625" i="91"/>
  <c r="O716" i="92"/>
  <c r="O716" i="91"/>
  <c r="O406" i="94"/>
  <c r="O406" i="93"/>
  <c r="O153" i="91"/>
  <c r="O153" i="92"/>
  <c r="K411" i="92"/>
  <c r="K411" i="91"/>
  <c r="O572" i="92"/>
  <c r="O572" i="91"/>
  <c r="O573" i="91"/>
  <c r="O573" i="92"/>
  <c r="P451" i="12"/>
  <c r="O451" i="94"/>
  <c r="M375" i="92"/>
  <c r="M375" i="91"/>
  <c r="M455" i="92"/>
  <c r="M455" i="91"/>
  <c r="M239" i="91"/>
  <c r="M239" i="92"/>
  <c r="K268" i="91"/>
  <c r="K268" i="92"/>
  <c r="K824" i="92"/>
  <c r="K824" i="91"/>
  <c r="K856" i="92"/>
  <c r="K856" i="91"/>
  <c r="O846" i="93"/>
  <c r="O846" i="94"/>
  <c r="K456" i="92"/>
  <c r="K456" i="91"/>
  <c r="K667" i="92"/>
  <c r="K667" i="91"/>
  <c r="O95" i="91"/>
  <c r="O95" i="92"/>
  <c r="O567" i="92"/>
  <c r="O567" i="91"/>
  <c r="K475" i="92"/>
  <c r="K475" i="91"/>
  <c r="O971" i="92"/>
  <c r="O971" i="91"/>
  <c r="K609" i="94"/>
  <c r="K609" i="93"/>
  <c r="K927" i="91"/>
  <c r="K927" i="92"/>
  <c r="K833" i="93"/>
  <c r="K833" i="94"/>
  <c r="K867" i="92"/>
  <c r="K867" i="91"/>
  <c r="O967" i="92"/>
  <c r="O967" i="91"/>
  <c r="K195" i="91"/>
  <c r="K195" i="92"/>
  <c r="P368" i="92"/>
  <c r="P368" i="91"/>
  <c r="K277" i="94"/>
  <c r="K277" i="93"/>
  <c r="K488" i="93"/>
  <c r="K488" i="94"/>
  <c r="K528" i="94"/>
  <c r="K528" i="93"/>
  <c r="K596" i="93"/>
  <c r="K596" i="94"/>
  <c r="K853" i="94"/>
  <c r="K853" i="93"/>
  <c r="K489" i="93"/>
  <c r="K489" i="94"/>
  <c r="K119" i="91"/>
  <c r="K119" i="92"/>
  <c r="K359" i="91"/>
  <c r="K359" i="92"/>
  <c r="K455" i="92"/>
  <c r="K455" i="91"/>
  <c r="K727" i="91"/>
  <c r="K727" i="92"/>
  <c r="K779" i="92"/>
  <c r="K779" i="91"/>
  <c r="O609" i="94"/>
  <c r="O609" i="93"/>
  <c r="O823" i="92"/>
  <c r="O823" i="91"/>
  <c r="K931" i="91"/>
  <c r="K931" i="92"/>
  <c r="K821" i="93"/>
  <c r="K821" i="94"/>
  <c r="K923" i="92"/>
  <c r="K923" i="91"/>
  <c r="O799" i="91"/>
  <c r="O799" i="92"/>
  <c r="O983" i="92"/>
  <c r="O983" i="91"/>
  <c r="K835" i="91"/>
  <c r="K835" i="92"/>
  <c r="K143" i="91"/>
  <c r="K143" i="92"/>
  <c r="K569" i="94"/>
  <c r="K569" i="93"/>
  <c r="O927" i="91"/>
  <c r="O927" i="92"/>
  <c r="O847" i="92"/>
  <c r="O847" i="91"/>
  <c r="K601" i="93"/>
  <c r="K601" i="94"/>
  <c r="P187" i="13"/>
  <c r="K743" i="91"/>
  <c r="K743" i="92"/>
  <c r="K751" i="92"/>
  <c r="K751" i="91"/>
  <c r="K163" i="92"/>
  <c r="K163" i="91"/>
  <c r="K805" i="94"/>
  <c r="K805" i="93"/>
  <c r="O867" i="92"/>
  <c r="O867" i="91"/>
  <c r="K415" i="91"/>
  <c r="K415" i="92"/>
  <c r="P401" i="12"/>
  <c r="P897" i="94"/>
  <c r="P897" i="93"/>
  <c r="O195" i="91"/>
  <c r="O195" i="92"/>
  <c r="P592" i="92"/>
  <c r="P592" i="91"/>
  <c r="O179" i="91"/>
  <c r="O179" i="92"/>
  <c r="K229" i="94"/>
  <c r="K229" i="93"/>
  <c r="K293" i="94"/>
  <c r="K293" i="93"/>
  <c r="K436" i="93"/>
  <c r="K436" i="94"/>
  <c r="K465" i="93"/>
  <c r="K465" i="94"/>
  <c r="K613" i="94"/>
  <c r="K613" i="93"/>
  <c r="K945" i="94"/>
  <c r="K945" i="93"/>
  <c r="K631" i="92"/>
  <c r="K631" i="91"/>
  <c r="K764" i="93"/>
  <c r="K764" i="94"/>
  <c r="K876" i="94"/>
  <c r="K876" i="93"/>
  <c r="K933" i="93"/>
  <c r="K933" i="94"/>
  <c r="K448" i="94"/>
  <c r="K448" i="93"/>
  <c r="K177" i="93"/>
  <c r="K177" i="94"/>
  <c r="K241" i="93"/>
  <c r="K241" i="94"/>
  <c r="K305" i="93"/>
  <c r="K305" i="94"/>
  <c r="K729" i="94"/>
  <c r="K729" i="93"/>
  <c r="K761" i="94"/>
  <c r="K761" i="93"/>
  <c r="K788" i="94"/>
  <c r="K788" i="93"/>
  <c r="K804" i="93"/>
  <c r="K804" i="94"/>
  <c r="K635" i="92"/>
  <c r="K635" i="91"/>
  <c r="O167" i="92"/>
  <c r="O167" i="91"/>
  <c r="K207" i="92"/>
  <c r="K207" i="91"/>
  <c r="K189" i="93"/>
  <c r="K189" i="94"/>
  <c r="K253" i="93"/>
  <c r="K253" i="94"/>
  <c r="K409" i="94"/>
  <c r="K409" i="93"/>
  <c r="K469" i="94"/>
  <c r="K469" i="93"/>
  <c r="K253" i="92"/>
  <c r="K253" i="91"/>
  <c r="K672" i="92"/>
  <c r="K672" i="91"/>
  <c r="K673" i="93"/>
  <c r="K673" i="94"/>
  <c r="K897" i="94"/>
  <c r="K897" i="93"/>
  <c r="K469" i="92"/>
  <c r="K469" i="91"/>
  <c r="K592" i="92"/>
  <c r="K592" i="91"/>
  <c r="K389" i="93"/>
  <c r="K389" i="94"/>
  <c r="K501" i="93"/>
  <c r="K501" i="94"/>
  <c r="K591" i="94"/>
  <c r="K591" i="93"/>
  <c r="K629" i="94"/>
  <c r="K629" i="93"/>
  <c r="K701" i="93"/>
  <c r="K701" i="94"/>
  <c r="K946" i="94"/>
  <c r="K946" i="93"/>
  <c r="O169" i="91"/>
  <c r="O169" i="92"/>
  <c r="K592" i="93"/>
  <c r="K592" i="94"/>
  <c r="K756" i="94"/>
  <c r="K756" i="93"/>
  <c r="K265" i="93"/>
  <c r="K265" i="94"/>
  <c r="K721" i="93"/>
  <c r="K721" i="94"/>
  <c r="K361" i="93"/>
  <c r="K361" i="94"/>
  <c r="K417" i="93"/>
  <c r="K417" i="94"/>
  <c r="K885" i="94"/>
  <c r="K885" i="93"/>
  <c r="P553" i="92"/>
  <c r="P553" i="91"/>
  <c r="P447" i="94"/>
  <c r="P447" i="93"/>
  <c r="P387" i="93"/>
  <c r="P387" i="94"/>
  <c r="P506" i="93"/>
  <c r="P506" i="94"/>
  <c r="K249" i="94"/>
  <c r="K249" i="93"/>
  <c r="P681" i="91"/>
  <c r="P681" i="92"/>
  <c r="K772" i="93"/>
  <c r="K772" i="94"/>
  <c r="P641" i="13"/>
  <c r="K353" i="93"/>
  <c r="K353" i="94"/>
  <c r="P535" i="94"/>
  <c r="P535" i="93"/>
  <c r="P85" i="91"/>
  <c r="P85" i="92"/>
  <c r="K684" i="94"/>
  <c r="K684" i="93"/>
  <c r="K456" i="93"/>
  <c r="K456" i="94"/>
  <c r="M359" i="91"/>
  <c r="M359" i="92"/>
  <c r="P397" i="91"/>
  <c r="P397" i="92"/>
  <c r="O398" i="94"/>
  <c r="O398" i="93"/>
  <c r="O611" i="91"/>
  <c r="O611" i="92"/>
  <c r="O165" i="92"/>
  <c r="O165" i="91"/>
  <c r="O212" i="92"/>
  <c r="O212" i="91"/>
  <c r="K700" i="92"/>
  <c r="K700" i="91"/>
  <c r="K170" i="94"/>
  <c r="K170" i="93"/>
  <c r="K194" i="94"/>
  <c r="K194" i="93"/>
  <c r="K210" i="93"/>
  <c r="K210" i="94"/>
  <c r="K258" i="93"/>
  <c r="K258" i="94"/>
  <c r="K274" i="93"/>
  <c r="K274" i="94"/>
  <c r="K290" i="94"/>
  <c r="K290" i="93"/>
  <c r="K322" i="94"/>
  <c r="K322" i="93"/>
  <c r="K762" i="93"/>
  <c r="K762" i="94"/>
  <c r="O780" i="92"/>
  <c r="O780" i="91"/>
  <c r="O885" i="91"/>
  <c r="O885" i="92"/>
  <c r="O774" i="93"/>
  <c r="O774" i="94"/>
  <c r="K152" i="91"/>
  <c r="K152" i="92"/>
  <c r="K208" i="91"/>
  <c r="K208" i="92"/>
  <c r="K500" i="91"/>
  <c r="K500" i="92"/>
  <c r="K653" i="91"/>
  <c r="K653" i="92"/>
  <c r="K765" i="92"/>
  <c r="K765" i="91"/>
  <c r="K888" i="92"/>
  <c r="K888" i="91"/>
  <c r="K981" i="92"/>
  <c r="K981" i="91"/>
  <c r="K977" i="91"/>
  <c r="K977" i="92"/>
  <c r="P903" i="94"/>
  <c r="P903" i="93"/>
  <c r="P466" i="93"/>
  <c r="P466" i="94"/>
  <c r="O930" i="94"/>
  <c r="O930" i="93"/>
  <c r="K139" i="91"/>
  <c r="K139" i="92"/>
  <c r="O757" i="91"/>
  <c r="O757" i="92"/>
  <c r="O833" i="92"/>
  <c r="O833" i="91"/>
  <c r="O241" i="92"/>
  <c r="O241" i="91"/>
  <c r="O908" i="92"/>
  <c r="O908" i="91"/>
  <c r="O92" i="91"/>
  <c r="O92" i="92"/>
  <c r="K613" i="91"/>
  <c r="K613" i="92"/>
  <c r="O102" i="94"/>
  <c r="O102" i="93"/>
  <c r="O362" i="94"/>
  <c r="O362" i="93"/>
  <c r="O404" i="92"/>
  <c r="O404" i="91"/>
  <c r="O543" i="91"/>
  <c r="O543" i="92"/>
  <c r="P909" i="91"/>
  <c r="P909" i="92"/>
  <c r="O884" i="91"/>
  <c r="O884" i="92"/>
  <c r="O99" i="91"/>
  <c r="O99" i="92"/>
  <c r="K216" i="92"/>
  <c r="K216" i="91"/>
  <c r="O424" i="91"/>
  <c r="O424" i="92"/>
  <c r="O512" i="91"/>
  <c r="O512" i="92"/>
  <c r="O766" i="94"/>
  <c r="O766" i="93"/>
  <c r="O600" i="91"/>
  <c r="O600" i="92"/>
  <c r="O374" i="94"/>
  <c r="O374" i="93"/>
  <c r="O488" i="91"/>
  <c r="O488" i="92"/>
  <c r="O467" i="93"/>
  <c r="O467" i="94"/>
  <c r="O80" i="91"/>
  <c r="O80" i="92"/>
  <c r="P457" i="94"/>
  <c r="P457" i="93"/>
  <c r="O910" i="94"/>
  <c r="O910" i="93"/>
  <c r="K546" i="94"/>
  <c r="K546" i="93"/>
  <c r="M475" i="92"/>
  <c r="M475" i="91"/>
  <c r="M727" i="91"/>
  <c r="M727" i="92"/>
  <c r="K568" i="92"/>
  <c r="K568" i="91"/>
  <c r="K354" i="93"/>
  <c r="K354" i="94"/>
  <c r="K671" i="93"/>
  <c r="K671" i="94"/>
  <c r="K922" i="93"/>
  <c r="K922" i="94"/>
  <c r="K974" i="93"/>
  <c r="K974" i="94"/>
  <c r="K72" i="91"/>
  <c r="K72" i="92"/>
  <c r="K484" i="92"/>
  <c r="K484" i="91"/>
  <c r="K788" i="91"/>
  <c r="K788" i="92"/>
  <c r="K973" i="91"/>
  <c r="K973" i="92"/>
  <c r="K735" i="94"/>
  <c r="K735" i="93"/>
  <c r="K304" i="91"/>
  <c r="K304" i="92"/>
  <c r="K412" i="91"/>
  <c r="K412" i="92"/>
  <c r="K583" i="92"/>
  <c r="K583" i="91"/>
  <c r="O837" i="91"/>
  <c r="O837" i="92"/>
  <c r="K735" i="91"/>
  <c r="K735" i="92"/>
  <c r="K815" i="92"/>
  <c r="K815" i="91"/>
  <c r="P933" i="93"/>
  <c r="P933" i="94"/>
  <c r="P431" i="93"/>
  <c r="P431" i="94"/>
  <c r="P618" i="94"/>
  <c r="P618" i="93"/>
  <c r="P574" i="93"/>
  <c r="P574" i="94"/>
  <c r="O536" i="91"/>
  <c r="O536" i="92"/>
  <c r="O339" i="91"/>
  <c r="O339" i="92"/>
  <c r="O103" i="91"/>
  <c r="O103" i="92"/>
  <c r="K473" i="94"/>
  <c r="K473" i="93"/>
  <c r="M931" i="91"/>
  <c r="M931" i="92"/>
  <c r="O813" i="94"/>
  <c r="O813" i="93"/>
  <c r="M589" i="94"/>
  <c r="M589" i="93"/>
  <c r="P626" i="93"/>
  <c r="P626" i="94"/>
  <c r="P835" i="93"/>
  <c r="P835" i="94"/>
  <c r="M923" i="92"/>
  <c r="M923" i="91"/>
  <c r="M735" i="91"/>
  <c r="M735" i="92"/>
  <c r="O869" i="93"/>
  <c r="O869" i="94"/>
  <c r="K342" i="93"/>
  <c r="K342" i="94"/>
  <c r="O736" i="92"/>
  <c r="O736" i="91"/>
  <c r="O960" i="91"/>
  <c r="O960" i="92"/>
  <c r="K763" i="94"/>
  <c r="K763" i="93"/>
  <c r="O452" i="91"/>
  <c r="O452" i="92"/>
  <c r="O748" i="92"/>
  <c r="O748" i="91"/>
  <c r="P133" i="94"/>
  <c r="P133" i="93"/>
  <c r="M983" i="92"/>
  <c r="M983" i="91"/>
  <c r="M799" i="91"/>
  <c r="M799" i="92"/>
  <c r="O833" i="93"/>
  <c r="O833" i="94"/>
  <c r="O361" i="93"/>
  <c r="O361" i="94"/>
  <c r="M179" i="91"/>
  <c r="M179" i="92"/>
  <c r="M151" i="92"/>
  <c r="M151" i="91"/>
  <c r="M847" i="92"/>
  <c r="M847" i="91"/>
  <c r="O641" i="94"/>
  <c r="O641" i="93"/>
  <c r="O145" i="92"/>
  <c r="O145" i="91"/>
  <c r="M451" i="91"/>
  <c r="M451" i="92"/>
  <c r="M267" i="91"/>
  <c r="M267" i="92"/>
  <c r="O579" i="92"/>
  <c r="O579" i="91"/>
  <c r="P708" i="94"/>
  <c r="P708" i="93"/>
  <c r="O906" i="93"/>
  <c r="O906" i="94"/>
  <c r="K900" i="91"/>
  <c r="K900" i="92"/>
  <c r="M645" i="93"/>
  <c r="M645" i="94"/>
  <c r="K125" i="91"/>
  <c r="K125" i="92"/>
  <c r="K93" i="92"/>
  <c r="K93" i="91"/>
  <c r="K561" i="91"/>
  <c r="K561" i="92"/>
  <c r="O244" i="91"/>
  <c r="O244" i="92"/>
  <c r="O276" i="92"/>
  <c r="O276" i="91"/>
  <c r="O116" i="92"/>
  <c r="O116" i="91"/>
  <c r="O864" i="92"/>
  <c r="O864" i="91"/>
  <c r="O158" i="94"/>
  <c r="O158" i="93"/>
  <c r="P644" i="94"/>
  <c r="P644" i="93"/>
  <c r="O367" i="91"/>
  <c r="O367" i="92"/>
  <c r="M867" i="92"/>
  <c r="M867" i="91"/>
  <c r="O471" i="92"/>
  <c r="O471" i="91"/>
  <c r="M981" i="93"/>
  <c r="M981" i="94"/>
  <c r="P656" i="93"/>
  <c r="P656" i="94"/>
  <c r="M417" i="93"/>
  <c r="M417" i="94"/>
  <c r="O466" i="93"/>
  <c r="O466" i="94"/>
  <c r="M875" i="92"/>
  <c r="M875" i="91"/>
  <c r="M897" i="94"/>
  <c r="M897" i="93"/>
  <c r="O873" i="94"/>
  <c r="O873" i="93"/>
  <c r="M465" i="93"/>
  <c r="M465" i="94"/>
  <c r="O764" i="91"/>
  <c r="O764" i="92"/>
  <c r="O609" i="91"/>
  <c r="O609" i="92"/>
  <c r="K819" i="93"/>
  <c r="K819" i="94"/>
  <c r="M962" i="94"/>
  <c r="M962" i="93"/>
  <c r="M946" i="94"/>
  <c r="M946" i="93"/>
  <c r="M930" i="94"/>
  <c r="M930" i="93"/>
  <c r="M882" i="93"/>
  <c r="M882" i="94"/>
  <c r="M866" i="93"/>
  <c r="M866" i="94"/>
  <c r="M802" i="93"/>
  <c r="M802" i="94"/>
  <c r="M770" i="94"/>
  <c r="M770" i="93"/>
  <c r="M754" i="94"/>
  <c r="M754" i="93"/>
  <c r="K632" i="94"/>
  <c r="K632" i="93"/>
  <c r="K634" i="93"/>
  <c r="K634" i="94"/>
  <c r="K574" i="93"/>
  <c r="K574" i="94"/>
  <c r="K446" i="93"/>
  <c r="K446" i="94"/>
  <c r="K698" i="94"/>
  <c r="K698" i="93"/>
  <c r="K666" i="93"/>
  <c r="K666" i="94"/>
  <c r="K566" i="93"/>
  <c r="K566" i="94"/>
  <c r="M426" i="93"/>
  <c r="M426" i="94"/>
  <c r="M394" i="94"/>
  <c r="M394" i="93"/>
  <c r="M378" i="94"/>
  <c r="M378" i="93"/>
  <c r="M362" i="94"/>
  <c r="M362" i="93"/>
  <c r="M354" i="93"/>
  <c r="M354" i="94"/>
  <c r="M346" i="93"/>
  <c r="M346" i="94"/>
  <c r="M330" i="94"/>
  <c r="M330" i="93"/>
  <c r="M322" i="94"/>
  <c r="M322" i="93"/>
  <c r="M290" i="94"/>
  <c r="M290" i="93"/>
  <c r="M274" i="93"/>
  <c r="M274" i="94"/>
  <c r="M258" i="93"/>
  <c r="M258" i="94"/>
  <c r="M210" i="93"/>
  <c r="M210" i="94"/>
  <c r="M194" i="94"/>
  <c r="M194" i="93"/>
  <c r="M178" i="94"/>
  <c r="M178" i="93"/>
  <c r="M170" i="94"/>
  <c r="M170" i="93"/>
  <c r="M162" i="93"/>
  <c r="M162" i="94"/>
  <c r="M154" i="93"/>
  <c r="M154" i="94"/>
  <c r="M146" i="94"/>
  <c r="M146" i="93"/>
  <c r="M114" i="94"/>
  <c r="M114" i="93"/>
  <c r="M74" i="94"/>
  <c r="M74" i="93"/>
  <c r="K978" i="92"/>
  <c r="K978" i="91"/>
  <c r="K954" i="92"/>
  <c r="K954" i="91"/>
  <c r="K938" i="92"/>
  <c r="K938" i="91"/>
  <c r="K930" i="91"/>
  <c r="K930" i="92"/>
  <c r="K922" i="92"/>
  <c r="K922" i="91"/>
  <c r="K906" i="91"/>
  <c r="K906" i="92"/>
  <c r="K890" i="91"/>
  <c r="K890" i="92"/>
  <c r="K882" i="91"/>
  <c r="K882" i="92"/>
  <c r="K874" i="91"/>
  <c r="K874" i="92"/>
  <c r="K850" i="92"/>
  <c r="K850" i="91"/>
  <c r="K842" i="91"/>
  <c r="K842" i="92"/>
  <c r="K786" i="92"/>
  <c r="K786" i="91"/>
  <c r="K778" i="92"/>
  <c r="K778" i="91"/>
  <c r="K770" i="91"/>
  <c r="K770" i="92"/>
  <c r="K762" i="92"/>
  <c r="K762" i="91"/>
  <c r="K754" i="91"/>
  <c r="K754" i="92"/>
  <c r="K738" i="92"/>
  <c r="K738" i="91"/>
  <c r="K722" i="91"/>
  <c r="K722" i="92"/>
  <c r="K706" i="92"/>
  <c r="K706" i="91"/>
  <c r="K690" i="91"/>
  <c r="K690" i="92"/>
  <c r="K682" i="92"/>
  <c r="K682" i="91"/>
  <c r="K674" i="92"/>
  <c r="K674" i="91"/>
  <c r="K666" i="92"/>
  <c r="K666" i="91"/>
  <c r="K658" i="91"/>
  <c r="K658" i="92"/>
  <c r="K626" i="92"/>
  <c r="K626" i="91"/>
  <c r="K618" i="91"/>
  <c r="K618" i="92"/>
  <c r="K602" i="91"/>
  <c r="K602" i="92"/>
  <c r="K586" i="91"/>
  <c r="K586" i="92"/>
  <c r="K578" i="92"/>
  <c r="K578" i="91"/>
  <c r="K554" i="92"/>
  <c r="K554" i="91"/>
  <c r="K546" i="92"/>
  <c r="K546" i="91"/>
  <c r="K530" i="91"/>
  <c r="K530" i="92"/>
  <c r="K522" i="91"/>
  <c r="K522" i="92"/>
  <c r="K514" i="92"/>
  <c r="K514" i="91"/>
  <c r="K482" i="92"/>
  <c r="K482" i="91"/>
  <c r="M472" i="91"/>
  <c r="M472" i="92"/>
  <c r="M452" i="91"/>
  <c r="M452" i="92"/>
  <c r="M408" i="91"/>
  <c r="M408" i="92"/>
  <c r="M376" i="92"/>
  <c r="M376" i="91"/>
  <c r="K366" i="92"/>
  <c r="K366" i="91"/>
  <c r="M312" i="92"/>
  <c r="M312" i="91"/>
  <c r="M260" i="91"/>
  <c r="M260" i="92"/>
  <c r="M248" i="91"/>
  <c r="M248" i="92"/>
  <c r="M228" i="92"/>
  <c r="M228" i="91"/>
  <c r="M216" i="92"/>
  <c r="M216" i="91"/>
  <c r="K206" i="91"/>
  <c r="K206" i="92"/>
  <c r="M196" i="91"/>
  <c r="M196" i="92"/>
  <c r="K174" i="91"/>
  <c r="K174" i="92"/>
  <c r="M152" i="91"/>
  <c r="M152" i="92"/>
  <c r="M132" i="91"/>
  <c r="M132" i="92"/>
  <c r="M120" i="91"/>
  <c r="M120" i="92"/>
  <c r="M112" i="92"/>
  <c r="M112" i="91"/>
  <c r="M96" i="91"/>
  <c r="M96" i="92"/>
  <c r="M80" i="91"/>
  <c r="M80" i="92"/>
  <c r="P368" i="94"/>
  <c r="P368" i="93"/>
  <c r="P332" i="94"/>
  <c r="P332" i="93"/>
  <c r="P268" i="94"/>
  <c r="P268" i="93"/>
  <c r="P184" i="93"/>
  <c r="P184" i="94"/>
  <c r="P974" i="91"/>
  <c r="P974" i="92"/>
  <c r="P922" i="92"/>
  <c r="P922" i="91"/>
  <c r="P890" i="91"/>
  <c r="P890" i="92"/>
  <c r="P846" i="92"/>
  <c r="P846" i="91"/>
  <c r="P798" i="91"/>
  <c r="P798" i="92"/>
  <c r="P762" i="92"/>
  <c r="P762" i="91"/>
  <c r="P718" i="92"/>
  <c r="P718" i="91"/>
  <c r="P690" i="91"/>
  <c r="P690" i="92"/>
  <c r="P530" i="91"/>
  <c r="P530" i="92"/>
  <c r="P307" i="94"/>
  <c r="P307" i="93"/>
  <c r="P406" i="92"/>
  <c r="P406" i="91"/>
  <c r="P110" i="92"/>
  <c r="P110" i="91"/>
  <c r="P763" i="92"/>
  <c r="P763" i="91"/>
  <c r="P552" i="93"/>
  <c r="P552" i="94"/>
  <c r="K964" i="94"/>
  <c r="K964" i="93"/>
  <c r="M828" i="93"/>
  <c r="M828" i="94"/>
  <c r="P777" i="94"/>
  <c r="P777" i="93"/>
  <c r="K626" i="93"/>
  <c r="K626" i="94"/>
  <c r="K538" i="94"/>
  <c r="K538" i="93"/>
  <c r="K923" i="93"/>
  <c r="K923" i="94"/>
  <c r="K915" i="93"/>
  <c r="K915" i="94"/>
  <c r="M760" i="93"/>
  <c r="M760" i="94"/>
  <c r="M616" i="93"/>
  <c r="M616" i="94"/>
  <c r="M564" i="93"/>
  <c r="M564" i="94"/>
  <c r="K587" i="93"/>
  <c r="K587" i="94"/>
  <c r="M563" i="93"/>
  <c r="M563" i="94"/>
  <c r="K447" i="94"/>
  <c r="K447" i="93"/>
  <c r="K532" i="93"/>
  <c r="K532" i="94"/>
  <c r="K505" i="94"/>
  <c r="K505" i="93"/>
  <c r="K450" i="93"/>
  <c r="K450" i="94"/>
  <c r="K497" i="94"/>
  <c r="K497" i="93"/>
  <c r="K491" i="93"/>
  <c r="K491" i="94"/>
  <c r="K339" i="94"/>
  <c r="K339" i="93"/>
  <c r="P305" i="93"/>
  <c r="P305" i="94"/>
  <c r="M297" i="93"/>
  <c r="M297" i="94"/>
  <c r="K287" i="93"/>
  <c r="K287" i="94"/>
  <c r="K271" i="93"/>
  <c r="K271" i="94"/>
  <c r="K263" i="93"/>
  <c r="K263" i="94"/>
  <c r="K255" i="93"/>
  <c r="K255" i="94"/>
  <c r="K247" i="93"/>
  <c r="K247" i="94"/>
  <c r="K239" i="94"/>
  <c r="K239" i="93"/>
  <c r="K231" i="93"/>
  <c r="K231" i="94"/>
  <c r="K223" i="94"/>
  <c r="K223" i="93"/>
  <c r="K207" i="93"/>
  <c r="K207" i="94"/>
  <c r="K191" i="93"/>
  <c r="K191" i="94"/>
  <c r="K151" i="93"/>
  <c r="K151" i="94"/>
  <c r="K119" i="94"/>
  <c r="K119" i="93"/>
  <c r="M93" i="94"/>
  <c r="M93" i="93"/>
  <c r="M981" i="92"/>
  <c r="M981" i="91"/>
  <c r="K959" i="92"/>
  <c r="K959" i="91"/>
  <c r="K919" i="92"/>
  <c r="K919" i="91"/>
  <c r="K843" i="92"/>
  <c r="K843" i="91"/>
  <c r="M169" i="91"/>
  <c r="M169" i="92"/>
  <c r="M907" i="93"/>
  <c r="M907" i="94"/>
  <c r="M619" i="94"/>
  <c r="M619" i="93"/>
  <c r="M387" i="93"/>
  <c r="M387" i="94"/>
  <c r="M447" i="94"/>
  <c r="M447" i="93"/>
  <c r="M375" i="93"/>
  <c r="M375" i="94"/>
  <c r="O387" i="93"/>
  <c r="O387" i="94"/>
  <c r="O419" i="94"/>
  <c r="O419" i="93"/>
  <c r="O431" i="93"/>
  <c r="O431" i="94"/>
  <c r="L439" i="93"/>
  <c r="L439" i="94"/>
  <c r="N471" i="94"/>
  <c r="N471" i="93"/>
  <c r="O479" i="94"/>
  <c r="O479" i="93"/>
  <c r="O499" i="93"/>
  <c r="O499" i="94"/>
  <c r="N515" i="93"/>
  <c r="N515" i="94"/>
  <c r="N535" i="94"/>
  <c r="N535" i="93"/>
  <c r="M543" i="93"/>
  <c r="M543" i="94"/>
  <c r="O571" i="94"/>
  <c r="O571" i="93"/>
  <c r="L587" i="93"/>
  <c r="L587" i="94"/>
  <c r="O631" i="93"/>
  <c r="O631" i="94"/>
  <c r="N667" i="94"/>
  <c r="N667" i="93"/>
  <c r="M687" i="94"/>
  <c r="M687" i="93"/>
  <c r="N699" i="93"/>
  <c r="N699" i="94"/>
  <c r="M719" i="93"/>
  <c r="M719" i="94"/>
  <c r="L759" i="93"/>
  <c r="L759" i="94"/>
  <c r="L779" i="93"/>
  <c r="L779" i="94"/>
  <c r="L791" i="94"/>
  <c r="L791" i="93"/>
  <c r="M839" i="94"/>
  <c r="M839" i="93"/>
  <c r="O847" i="93"/>
  <c r="O847" i="94"/>
  <c r="O859" i="93"/>
  <c r="O859" i="94"/>
  <c r="O907" i="93"/>
  <c r="O907" i="94"/>
  <c r="L935" i="94"/>
  <c r="L935" i="93"/>
  <c r="O943" i="94"/>
  <c r="O943" i="93"/>
  <c r="L971" i="93"/>
  <c r="L971" i="94"/>
  <c r="L979" i="94"/>
  <c r="L979" i="93"/>
  <c r="M534" i="94"/>
  <c r="M534" i="93"/>
  <c r="M466" i="93"/>
  <c r="M466" i="94"/>
  <c r="M598" i="94"/>
  <c r="M598" i="93"/>
  <c r="M526" i="94"/>
  <c r="M526" i="93"/>
  <c r="M538" i="94"/>
  <c r="M538" i="93"/>
  <c r="M446" i="93"/>
  <c r="M446" i="94"/>
  <c r="M562" i="93"/>
  <c r="M562" i="94"/>
  <c r="L78" i="93"/>
  <c r="L78" i="94"/>
  <c r="L86" i="93"/>
  <c r="L86" i="94"/>
  <c r="L94" i="94"/>
  <c r="L94" i="93"/>
  <c r="L102" i="94"/>
  <c r="L102" i="93"/>
  <c r="N110" i="94"/>
  <c r="N110" i="93"/>
  <c r="L134" i="93"/>
  <c r="L134" i="94"/>
  <c r="N154" i="93"/>
  <c r="N154" i="94"/>
  <c r="L166" i="94"/>
  <c r="L166" i="93"/>
  <c r="L210" i="93"/>
  <c r="L210" i="94"/>
  <c r="L230" i="94"/>
  <c r="L230" i="93"/>
  <c r="L238" i="93"/>
  <c r="L238" i="94"/>
  <c r="L270" i="94"/>
  <c r="L270" i="93"/>
  <c r="L278" i="94"/>
  <c r="L278" i="93"/>
  <c r="N290" i="94"/>
  <c r="N290" i="93"/>
  <c r="O310" i="93"/>
  <c r="O310" i="94"/>
  <c r="L346" i="93"/>
  <c r="L346" i="94"/>
  <c r="L350" i="94"/>
  <c r="L350" i="93"/>
  <c r="N358" i="94"/>
  <c r="N358" i="93"/>
  <c r="N366" i="93"/>
  <c r="N366" i="94"/>
  <c r="N374" i="94"/>
  <c r="N374" i="93"/>
  <c r="N398" i="94"/>
  <c r="N398" i="93"/>
  <c r="N406" i="94"/>
  <c r="N406" i="93"/>
  <c r="L430" i="93"/>
  <c r="L430" i="94"/>
  <c r="L442" i="94"/>
  <c r="L442" i="93"/>
  <c r="O446" i="93"/>
  <c r="O446" i="94"/>
  <c r="O462" i="94"/>
  <c r="O462" i="93"/>
  <c r="L474" i="94"/>
  <c r="L474" i="93"/>
  <c r="N482" i="94"/>
  <c r="N482" i="93"/>
  <c r="N490" i="94"/>
  <c r="N490" i="93"/>
  <c r="L498" i="93"/>
  <c r="L498" i="94"/>
  <c r="O514" i="94"/>
  <c r="O514" i="93"/>
  <c r="O518" i="93"/>
  <c r="O518" i="94"/>
  <c r="O526" i="94"/>
  <c r="O526" i="93"/>
  <c r="L538" i="94"/>
  <c r="L538" i="93"/>
  <c r="L562" i="93"/>
  <c r="L562" i="94"/>
  <c r="O566" i="93"/>
  <c r="O566" i="94"/>
  <c r="O574" i="93"/>
  <c r="O574" i="94"/>
  <c r="N598" i="94"/>
  <c r="N598" i="93"/>
  <c r="O606" i="94"/>
  <c r="O606" i="93"/>
  <c r="N610" i="93"/>
  <c r="N610" i="94"/>
  <c r="N618" i="94"/>
  <c r="N618" i="93"/>
  <c r="O626" i="93"/>
  <c r="O626" i="94"/>
  <c r="O634" i="93"/>
  <c r="O634" i="94"/>
  <c r="O646" i="94"/>
  <c r="O646" i="93"/>
  <c r="L654" i="94"/>
  <c r="L654" i="93"/>
  <c r="O666" i="93"/>
  <c r="O666" i="94"/>
  <c r="L674" i="94"/>
  <c r="L674" i="93"/>
  <c r="N694" i="94"/>
  <c r="N694" i="93"/>
  <c r="O710" i="93"/>
  <c r="O710" i="94"/>
  <c r="L718" i="93"/>
  <c r="L718" i="94"/>
  <c r="L750" i="93"/>
  <c r="L750" i="94"/>
  <c r="N754" i="94"/>
  <c r="N754" i="93"/>
  <c r="N762" i="93"/>
  <c r="N762" i="94"/>
  <c r="N770" i="94"/>
  <c r="N770" i="93"/>
  <c r="N778" i="94"/>
  <c r="N778" i="93"/>
  <c r="L802" i="93"/>
  <c r="L802" i="94"/>
  <c r="N810" i="93"/>
  <c r="N810" i="94"/>
  <c r="N826" i="93"/>
  <c r="N826" i="94"/>
  <c r="N842" i="93"/>
  <c r="N842" i="94"/>
  <c r="L858" i="94"/>
  <c r="L858" i="93"/>
  <c r="L866" i="93"/>
  <c r="L866" i="94"/>
  <c r="N882" i="93"/>
  <c r="N882" i="94"/>
  <c r="L902" i="93"/>
  <c r="L902" i="94"/>
  <c r="N910" i="94"/>
  <c r="N910" i="93"/>
  <c r="N926" i="94"/>
  <c r="N926" i="93"/>
  <c r="L934" i="94"/>
  <c r="L934" i="93"/>
  <c r="N950" i="93"/>
  <c r="N950" i="94"/>
  <c r="N958" i="93"/>
  <c r="N958" i="94"/>
  <c r="L974" i="93"/>
  <c r="L974" i="94"/>
  <c r="N76" i="91"/>
  <c r="N76" i="92"/>
  <c r="N92" i="91"/>
  <c r="N92" i="92"/>
  <c r="N104" i="91"/>
  <c r="N104" i="92"/>
  <c r="N116" i="92"/>
  <c r="N116" i="91"/>
  <c r="L132" i="91"/>
  <c r="L132" i="92"/>
  <c r="L152" i="91"/>
  <c r="L152" i="92"/>
  <c r="L204" i="92"/>
  <c r="L204" i="91"/>
  <c r="L212" i="92"/>
  <c r="L212" i="91"/>
  <c r="L228" i="92"/>
  <c r="L228" i="91"/>
  <c r="L244" i="91"/>
  <c r="L244" i="92"/>
  <c r="N288" i="92"/>
  <c r="N288" i="91"/>
  <c r="N304" i="91"/>
  <c r="N304" i="92"/>
  <c r="N312" i="92"/>
  <c r="N312" i="91"/>
  <c r="N320" i="91"/>
  <c r="N320" i="92"/>
  <c r="L352" i="92"/>
  <c r="L352" i="91"/>
  <c r="L368" i="92"/>
  <c r="L368" i="91"/>
  <c r="L376" i="92"/>
  <c r="L376" i="91"/>
  <c r="L384" i="91"/>
  <c r="L384" i="92"/>
  <c r="N404" i="92"/>
  <c r="N404" i="91"/>
  <c r="N412" i="91"/>
  <c r="N412" i="92"/>
  <c r="N420" i="91"/>
  <c r="N420" i="92"/>
  <c r="L444" i="92"/>
  <c r="L444" i="91"/>
  <c r="L452" i="91"/>
  <c r="L452" i="92"/>
  <c r="O460" i="92"/>
  <c r="O460" i="91"/>
  <c r="L484" i="92"/>
  <c r="L484" i="91"/>
  <c r="L500" i="91"/>
  <c r="L500" i="92"/>
  <c r="L516" i="91"/>
  <c r="L516" i="92"/>
  <c r="L548" i="92"/>
  <c r="L548" i="91"/>
  <c r="L572" i="92"/>
  <c r="L572" i="91"/>
  <c r="N592" i="92"/>
  <c r="N592" i="91"/>
  <c r="N624" i="91"/>
  <c r="N624" i="92"/>
  <c r="N644" i="92"/>
  <c r="N644" i="91"/>
  <c r="N656" i="91"/>
  <c r="N656" i="92"/>
  <c r="N672" i="92"/>
  <c r="N672" i="91"/>
  <c r="L688" i="92"/>
  <c r="L688" i="91"/>
  <c r="N712" i="91"/>
  <c r="N712" i="92"/>
  <c r="L728" i="92"/>
  <c r="L728" i="91"/>
  <c r="N736" i="92"/>
  <c r="N736" i="91"/>
  <c r="N744" i="91"/>
  <c r="N744" i="92"/>
  <c r="N760" i="92"/>
  <c r="N760" i="91"/>
  <c r="N768" i="91"/>
  <c r="N768" i="92"/>
  <c r="L780" i="92"/>
  <c r="L780" i="91"/>
  <c r="N788" i="91"/>
  <c r="N788" i="92"/>
  <c r="L808" i="92"/>
  <c r="L808" i="91"/>
  <c r="L824" i="92"/>
  <c r="L824" i="91"/>
  <c r="L832" i="92"/>
  <c r="L832" i="91"/>
  <c r="L840" i="91"/>
  <c r="L840" i="92"/>
  <c r="N856" i="92"/>
  <c r="N856" i="91"/>
  <c r="N864" i="92"/>
  <c r="N864" i="91"/>
  <c r="L872" i="92"/>
  <c r="L872" i="91"/>
  <c r="N888" i="92"/>
  <c r="N888" i="91"/>
  <c r="L948" i="92"/>
  <c r="L948" i="91"/>
  <c r="N972" i="92"/>
  <c r="N972" i="91"/>
  <c r="M979" i="94"/>
  <c r="M979" i="93"/>
  <c r="M263" i="93"/>
  <c r="M263" i="94"/>
  <c r="M855" i="94"/>
  <c r="M855" i="93"/>
  <c r="M383" i="94"/>
  <c r="M383" i="93"/>
  <c r="M123" i="93"/>
  <c r="M123" i="94"/>
  <c r="M355" i="94"/>
  <c r="M355" i="93"/>
  <c r="M255" i="93"/>
  <c r="M255" i="94"/>
  <c r="M119" i="94"/>
  <c r="M119" i="93"/>
  <c r="M957" i="91"/>
  <c r="M957" i="92"/>
  <c r="M455" i="94"/>
  <c r="M455" i="93"/>
  <c r="M471" i="94"/>
  <c r="M471" i="93"/>
  <c r="M137" i="92"/>
  <c r="M137" i="91"/>
  <c r="N71" i="93"/>
  <c r="N71" i="94"/>
  <c r="N75" i="93"/>
  <c r="N75" i="94"/>
  <c r="N99" i="93"/>
  <c r="N99" i="94"/>
  <c r="N107" i="94"/>
  <c r="N107" i="93"/>
  <c r="L119" i="94"/>
  <c r="L119" i="93"/>
  <c r="O123" i="93"/>
  <c r="O123" i="94"/>
  <c r="N139" i="93"/>
  <c r="N139" i="94"/>
  <c r="L151" i="93"/>
  <c r="L151" i="94"/>
  <c r="O155" i="94"/>
  <c r="O155" i="93"/>
  <c r="N171" i="94"/>
  <c r="N171" i="93"/>
  <c r="L179" i="94"/>
  <c r="L179" i="93"/>
  <c r="O203" i="94"/>
  <c r="O203" i="93"/>
  <c r="O219" i="94"/>
  <c r="O219" i="93"/>
  <c r="N227" i="94"/>
  <c r="N227" i="93"/>
  <c r="N231" i="93"/>
  <c r="N231" i="94"/>
  <c r="O235" i="94"/>
  <c r="O235" i="93"/>
  <c r="N243" i="93"/>
  <c r="N243" i="94"/>
  <c r="N247" i="93"/>
  <c r="N247" i="94"/>
  <c r="N263" i="93"/>
  <c r="N263" i="94"/>
  <c r="N291" i="93"/>
  <c r="N291" i="94"/>
  <c r="N295" i="94"/>
  <c r="N295" i="93"/>
  <c r="N307" i="94"/>
  <c r="N307" i="93"/>
  <c r="O315" i="93"/>
  <c r="O315" i="94"/>
  <c r="N339" i="94"/>
  <c r="N339" i="93"/>
  <c r="L355" i="94"/>
  <c r="L355" i="93"/>
  <c r="N359" i="94"/>
  <c r="N359" i="93"/>
  <c r="O363" i="94"/>
  <c r="O363" i="93"/>
  <c r="L375" i="93"/>
  <c r="L375" i="94"/>
  <c r="N383" i="94"/>
  <c r="N383" i="93"/>
  <c r="L407" i="94"/>
  <c r="L407" i="93"/>
  <c r="N483" i="94"/>
  <c r="N483" i="93"/>
  <c r="O491" i="93"/>
  <c r="O491" i="94"/>
  <c r="L527" i="93"/>
  <c r="L527" i="94"/>
  <c r="O535" i="94"/>
  <c r="O535" i="93"/>
  <c r="N543" i="93"/>
  <c r="N543" i="94"/>
  <c r="L563" i="93"/>
  <c r="L563" i="94"/>
  <c r="O603" i="94"/>
  <c r="O603" i="93"/>
  <c r="M611" i="93"/>
  <c r="M611" i="94"/>
  <c r="O619" i="94"/>
  <c r="O619" i="93"/>
  <c r="M635" i="93"/>
  <c r="M635" i="94"/>
  <c r="L667" i="94"/>
  <c r="L667" i="93"/>
  <c r="N687" i="94"/>
  <c r="N687" i="93"/>
  <c r="M699" i="93"/>
  <c r="M699" i="94"/>
  <c r="N719" i="93"/>
  <c r="N719" i="94"/>
  <c r="N731" i="93"/>
  <c r="N731" i="94"/>
  <c r="N763" i="94"/>
  <c r="N763" i="93"/>
  <c r="M783" i="93"/>
  <c r="M783" i="94"/>
  <c r="O791" i="94"/>
  <c r="O791" i="93"/>
  <c r="N803" i="93"/>
  <c r="N803" i="94"/>
  <c r="N819" i="93"/>
  <c r="N819" i="94"/>
  <c r="M835" i="93"/>
  <c r="M835" i="94"/>
  <c r="L843" i="94"/>
  <c r="L843" i="93"/>
  <c r="N883" i="94"/>
  <c r="N883" i="93"/>
  <c r="L923" i="93"/>
  <c r="L923" i="94"/>
  <c r="M935" i="94"/>
  <c r="M935" i="93"/>
  <c r="L943" i="94"/>
  <c r="L943" i="93"/>
  <c r="O971" i="93"/>
  <c r="O971" i="94"/>
  <c r="N81" i="91"/>
  <c r="N81" i="92"/>
  <c r="L85" i="91"/>
  <c r="L85" i="92"/>
  <c r="N89" i="92"/>
  <c r="N89" i="91"/>
  <c r="M93" i="92"/>
  <c r="M93" i="91"/>
  <c r="N101" i="92"/>
  <c r="N101" i="91"/>
  <c r="L105" i="92"/>
  <c r="L105" i="91"/>
  <c r="L113" i="92"/>
  <c r="L113" i="91"/>
  <c r="L125" i="91"/>
  <c r="L125" i="92"/>
  <c r="L137" i="92"/>
  <c r="L137" i="91"/>
  <c r="N165" i="92"/>
  <c r="N165" i="91"/>
  <c r="N173" i="92"/>
  <c r="N173" i="91"/>
  <c r="L197" i="92"/>
  <c r="L197" i="91"/>
  <c r="M205" i="91"/>
  <c r="M205" i="92"/>
  <c r="M213" i="91"/>
  <c r="M213" i="92"/>
  <c r="L217" i="92"/>
  <c r="L217" i="91"/>
  <c r="L241" i="92"/>
  <c r="L241" i="91"/>
  <c r="L249" i="91"/>
  <c r="L249" i="92"/>
  <c r="M253" i="92"/>
  <c r="M253" i="91"/>
  <c r="M261" i="91"/>
  <c r="M261" i="92"/>
  <c r="M265" i="92"/>
  <c r="M265" i="91"/>
  <c r="L277" i="91"/>
  <c r="L277" i="92"/>
  <c r="L281" i="92"/>
  <c r="L281" i="91"/>
  <c r="O285" i="92"/>
  <c r="O285" i="91"/>
  <c r="N297" i="92"/>
  <c r="N297" i="91"/>
  <c r="M301" i="91"/>
  <c r="M301" i="92"/>
  <c r="O313" i="91"/>
  <c r="O313" i="92"/>
  <c r="N345" i="92"/>
  <c r="N345" i="91"/>
  <c r="M349" i="92"/>
  <c r="M349" i="91"/>
  <c r="L357" i="91"/>
  <c r="L357" i="92"/>
  <c r="O361" i="91"/>
  <c r="O361" i="92"/>
  <c r="N365" i="92"/>
  <c r="N365" i="91"/>
  <c r="M373" i="91"/>
  <c r="M373" i="92"/>
  <c r="L377" i="92"/>
  <c r="L377" i="91"/>
  <c r="O381" i="91"/>
  <c r="O381" i="92"/>
  <c r="N393" i="92"/>
  <c r="N393" i="91"/>
  <c r="M397" i="91"/>
  <c r="M397" i="92"/>
  <c r="L401" i="92"/>
  <c r="L401" i="91"/>
  <c r="O405" i="91"/>
  <c r="O405" i="92"/>
  <c r="N429" i="91"/>
  <c r="N429" i="92"/>
  <c r="L441" i="91"/>
  <c r="L441" i="92"/>
  <c r="N453" i="92"/>
  <c r="N453" i="91"/>
  <c r="M457" i="92"/>
  <c r="M457" i="91"/>
  <c r="M469" i="92"/>
  <c r="M469" i="91"/>
  <c r="O477" i="92"/>
  <c r="O477" i="91"/>
  <c r="N481" i="92"/>
  <c r="N481" i="91"/>
  <c r="N497" i="91"/>
  <c r="N497" i="92"/>
  <c r="M505" i="91"/>
  <c r="M505" i="92"/>
  <c r="L509" i="91"/>
  <c r="L509" i="92"/>
  <c r="O513" i="91"/>
  <c r="O513" i="92"/>
  <c r="N517" i="92"/>
  <c r="N517" i="91"/>
  <c r="L529" i="92"/>
  <c r="L529" i="91"/>
  <c r="N541" i="92"/>
  <c r="N541" i="91"/>
  <c r="M545" i="92"/>
  <c r="M545" i="91"/>
  <c r="L549" i="91"/>
  <c r="L549" i="92"/>
  <c r="O553" i="92"/>
  <c r="O553" i="91"/>
  <c r="O557" i="91"/>
  <c r="O557" i="92"/>
  <c r="N561" i="91"/>
  <c r="N561" i="92"/>
  <c r="N573" i="91"/>
  <c r="N573" i="92"/>
  <c r="L581" i="91"/>
  <c r="L581" i="92"/>
  <c r="L597" i="92"/>
  <c r="L597" i="91"/>
  <c r="N605" i="91"/>
  <c r="N605" i="92"/>
  <c r="L613" i="91"/>
  <c r="L613" i="92"/>
  <c r="M633" i="91"/>
  <c r="M633" i="92"/>
  <c r="N637" i="92"/>
  <c r="N637" i="91"/>
  <c r="L649" i="91"/>
  <c r="L649" i="92"/>
  <c r="M653" i="91"/>
  <c r="M653" i="92"/>
  <c r="O657" i="91"/>
  <c r="O657" i="92"/>
  <c r="M665" i="91"/>
  <c r="M665" i="92"/>
  <c r="L673" i="92"/>
  <c r="L673" i="91"/>
  <c r="M677" i="91"/>
  <c r="M677" i="92"/>
  <c r="M681" i="91"/>
  <c r="M681" i="92"/>
  <c r="N685" i="92"/>
  <c r="N685" i="91"/>
  <c r="O689" i="92"/>
  <c r="O689" i="91"/>
  <c r="N709" i="92"/>
  <c r="N709" i="91"/>
  <c r="O713" i="92"/>
  <c r="O713" i="91"/>
  <c r="L717" i="92"/>
  <c r="L717" i="91"/>
  <c r="N725" i="92"/>
  <c r="N725" i="91"/>
  <c r="L729" i="92"/>
  <c r="L729" i="91"/>
  <c r="N733" i="91"/>
  <c r="N733" i="92"/>
  <c r="N745" i="92"/>
  <c r="N745" i="91"/>
  <c r="N757" i="91"/>
  <c r="N757" i="92"/>
  <c r="N765" i="92"/>
  <c r="N765" i="91"/>
  <c r="M769" i="92"/>
  <c r="M769" i="91"/>
  <c r="M781" i="92"/>
  <c r="M781" i="91"/>
  <c r="L793" i="91"/>
  <c r="L793" i="92"/>
  <c r="M797" i="92"/>
  <c r="M797" i="91"/>
  <c r="L813" i="91"/>
  <c r="L813" i="92"/>
  <c r="N817" i="92"/>
  <c r="N817" i="91"/>
  <c r="O821" i="91"/>
  <c r="O821" i="92"/>
  <c r="L825" i="92"/>
  <c r="L825" i="91"/>
  <c r="M829" i="91"/>
  <c r="M829" i="92"/>
  <c r="L833" i="92"/>
  <c r="L833" i="91"/>
  <c r="N837" i="91"/>
  <c r="N837" i="92"/>
  <c r="O845" i="92"/>
  <c r="O845" i="91"/>
  <c r="M853" i="91"/>
  <c r="M853" i="92"/>
  <c r="L865" i="91"/>
  <c r="L865" i="92"/>
  <c r="O877" i="92"/>
  <c r="O877" i="91"/>
  <c r="N885" i="91"/>
  <c r="N885" i="92"/>
  <c r="L889" i="92"/>
  <c r="L889" i="91"/>
  <c r="M909" i="91"/>
  <c r="M909" i="92"/>
  <c r="L921" i="92"/>
  <c r="L921" i="91"/>
  <c r="N929" i="91"/>
  <c r="N929" i="92"/>
  <c r="L933" i="91"/>
  <c r="L933" i="92"/>
  <c r="N957" i="91"/>
  <c r="N957" i="92"/>
  <c r="N973" i="91"/>
  <c r="N973" i="92"/>
  <c r="N981" i="92"/>
  <c r="N981" i="91"/>
  <c r="O423" i="94"/>
  <c r="O423" i="93"/>
  <c r="O471" i="94"/>
  <c r="O471" i="93"/>
  <c r="O871" i="94"/>
  <c r="O871" i="93"/>
  <c r="O979" i="94"/>
  <c r="O979" i="93"/>
  <c r="O945" i="94"/>
  <c r="O945" i="93"/>
  <c r="K926" i="94"/>
  <c r="K926" i="93"/>
  <c r="M880" i="93"/>
  <c r="M880" i="94"/>
  <c r="O802" i="93"/>
  <c r="O802" i="94"/>
  <c r="K731" i="93"/>
  <c r="K731" i="94"/>
  <c r="O712" i="94"/>
  <c r="O712" i="93"/>
  <c r="O696" i="93"/>
  <c r="O696" i="94"/>
  <c r="M636" i="93"/>
  <c r="M636" i="94"/>
  <c r="O597" i="93"/>
  <c r="O597" i="94"/>
  <c r="O580" i="93"/>
  <c r="O580" i="94"/>
  <c r="M457" i="94"/>
  <c r="M457" i="93"/>
  <c r="M445" i="93"/>
  <c r="M445" i="94"/>
  <c r="M416" i="94"/>
  <c r="M416" i="93"/>
  <c r="K375" i="93"/>
  <c r="K375" i="94"/>
  <c r="K110" i="94"/>
  <c r="K110" i="93"/>
  <c r="O92" i="94"/>
  <c r="O92" i="93"/>
  <c r="O76" i="93"/>
  <c r="O76" i="94"/>
  <c r="M942" i="92"/>
  <c r="M942" i="91"/>
  <c r="M919" i="92"/>
  <c r="M919" i="91"/>
  <c r="O882" i="91"/>
  <c r="O882" i="92"/>
  <c r="O850" i="92"/>
  <c r="O850" i="91"/>
  <c r="M839" i="92"/>
  <c r="M839" i="91"/>
  <c r="O706" i="92"/>
  <c r="O706" i="91"/>
  <c r="O682" i="92"/>
  <c r="O682" i="91"/>
  <c r="O666" i="92"/>
  <c r="O666" i="91"/>
  <c r="O618" i="91"/>
  <c r="O618" i="92"/>
  <c r="O602" i="91"/>
  <c r="O602" i="92"/>
  <c r="O586" i="91"/>
  <c r="O586" i="92"/>
  <c r="K553" i="92"/>
  <c r="K553" i="91"/>
  <c r="M514" i="92"/>
  <c r="M514" i="91"/>
  <c r="M482" i="92"/>
  <c r="M482" i="91"/>
  <c r="K452" i="91"/>
  <c r="K452" i="92"/>
  <c r="K429" i="91"/>
  <c r="K429" i="92"/>
  <c r="K381" i="91"/>
  <c r="K381" i="92"/>
  <c r="K349" i="92"/>
  <c r="K349" i="91"/>
  <c r="O250" i="91"/>
  <c r="O250" i="92"/>
  <c r="O198" i="92"/>
  <c r="O198" i="91"/>
  <c r="O118" i="92"/>
  <c r="O118" i="91"/>
  <c r="M102" i="92"/>
  <c r="M102" i="91"/>
  <c r="M916" i="94"/>
  <c r="M916" i="93"/>
  <c r="M892" i="94"/>
  <c r="M892" i="93"/>
  <c r="O848" i="93"/>
  <c r="O848" i="94"/>
  <c r="O804" i="93"/>
  <c r="O804" i="94"/>
  <c r="O788" i="94"/>
  <c r="O788" i="93"/>
  <c r="M692" i="94"/>
  <c r="M692" i="93"/>
  <c r="K635" i="93"/>
  <c r="K635" i="94"/>
  <c r="K611" i="93"/>
  <c r="K611" i="94"/>
  <c r="O552" i="93"/>
  <c r="O552" i="94"/>
  <c r="O480" i="94"/>
  <c r="O480" i="93"/>
  <c r="K419" i="94"/>
  <c r="K419" i="93"/>
  <c r="K383" i="94"/>
  <c r="K383" i="93"/>
  <c r="O360" i="94"/>
  <c r="O360" i="93"/>
  <c r="M328" i="94"/>
  <c r="M328" i="93"/>
  <c r="O304" i="94"/>
  <c r="O304" i="93"/>
  <c r="M272" i="94"/>
  <c r="M272" i="93"/>
  <c r="O256" i="94"/>
  <c r="O256" i="93"/>
  <c r="M248" i="94"/>
  <c r="M248" i="93"/>
  <c r="O232" i="93"/>
  <c r="O232" i="94"/>
  <c r="O192" i="93"/>
  <c r="O192" i="94"/>
  <c r="M184" i="93"/>
  <c r="M184" i="94"/>
  <c r="O168" i="94"/>
  <c r="O168" i="93"/>
  <c r="O982" i="91"/>
  <c r="O982" i="92"/>
  <c r="M974" i="91"/>
  <c r="M974" i="92"/>
  <c r="M922" i="92"/>
  <c r="M922" i="91"/>
  <c r="O906" i="91"/>
  <c r="O906" i="92"/>
  <c r="M854" i="92"/>
  <c r="M854" i="91"/>
  <c r="K820" i="92"/>
  <c r="K820" i="91"/>
  <c r="K808" i="92"/>
  <c r="K808" i="91"/>
  <c r="O766" i="91"/>
  <c r="O766" i="92"/>
  <c r="O722" i="91"/>
  <c r="O722" i="92"/>
  <c r="M710" i="92"/>
  <c r="M710" i="91"/>
  <c r="K688" i="92"/>
  <c r="K688" i="91"/>
  <c r="O672" i="92"/>
  <c r="O672" i="91"/>
  <c r="K656" i="91"/>
  <c r="K656" i="92"/>
  <c r="K644" i="92"/>
  <c r="K644" i="91"/>
  <c r="M590" i="92"/>
  <c r="M590" i="91"/>
  <c r="K545" i="92"/>
  <c r="K545" i="91"/>
  <c r="O526" i="91"/>
  <c r="O526" i="92"/>
  <c r="O510" i="92"/>
  <c r="O510" i="91"/>
  <c r="K472" i="91"/>
  <c r="K472" i="92"/>
  <c r="K393" i="92"/>
  <c r="K393" i="91"/>
  <c r="K377" i="92"/>
  <c r="K377" i="91"/>
  <c r="K345" i="92"/>
  <c r="K345" i="91"/>
  <c r="O326" i="91"/>
  <c r="O326" i="92"/>
  <c r="K265" i="92"/>
  <c r="K265" i="91"/>
  <c r="K169" i="91"/>
  <c r="K169" i="92"/>
  <c r="K133" i="92"/>
  <c r="K133" i="91"/>
  <c r="M98" i="91"/>
  <c r="M98" i="92"/>
  <c r="M82" i="91"/>
  <c r="M82" i="92"/>
  <c r="O912" i="93"/>
  <c r="O912" i="94"/>
  <c r="K843" i="94"/>
  <c r="K843" i="93"/>
  <c r="O720" i="94"/>
  <c r="O720" i="93"/>
  <c r="O568" i="93"/>
  <c r="O568" i="94"/>
  <c r="O504" i="93"/>
  <c r="O504" i="94"/>
  <c r="O448" i="94"/>
  <c r="O448" i="93"/>
  <c r="O120" i="94"/>
  <c r="O120" i="93"/>
  <c r="M958" i="91"/>
  <c r="M958" i="92"/>
  <c r="O926" i="91"/>
  <c r="O926" i="92"/>
  <c r="M910" i="91"/>
  <c r="M910" i="92"/>
  <c r="O874" i="91"/>
  <c r="O874" i="92"/>
  <c r="O843" i="92"/>
  <c r="O843" i="91"/>
  <c r="K793" i="91"/>
  <c r="K793" i="92"/>
  <c r="K757" i="91"/>
  <c r="K757" i="92"/>
  <c r="O742" i="91"/>
  <c r="O742" i="92"/>
  <c r="K728" i="92"/>
  <c r="K728" i="91"/>
  <c r="O674" i="92"/>
  <c r="O674" i="91"/>
  <c r="M626" i="92"/>
  <c r="M626" i="91"/>
  <c r="M578" i="92"/>
  <c r="M578" i="91"/>
  <c r="K552" i="92"/>
  <c r="K552" i="91"/>
  <c r="O522" i="91"/>
  <c r="O522" i="92"/>
  <c r="O402" i="91"/>
  <c r="O402" i="92"/>
  <c r="M290" i="91"/>
  <c r="M290" i="92"/>
  <c r="K204" i="92"/>
  <c r="K204" i="91"/>
  <c r="O162" i="92"/>
  <c r="O162" i="91"/>
  <c r="O916" i="94"/>
  <c r="O916" i="93"/>
  <c r="O892" i="94"/>
  <c r="O892" i="93"/>
  <c r="O780" i="93"/>
  <c r="O780" i="94"/>
  <c r="K750" i="93"/>
  <c r="K750" i="94"/>
  <c r="O692" i="94"/>
  <c r="O692" i="93"/>
  <c r="M640" i="94"/>
  <c r="M640" i="93"/>
  <c r="O592" i="93"/>
  <c r="O592" i="94"/>
  <c r="M408" i="93"/>
  <c r="M408" i="94"/>
  <c r="O324" i="94"/>
  <c r="O324" i="93"/>
  <c r="K278" i="94"/>
  <c r="K278" i="93"/>
  <c r="M268" i="94"/>
  <c r="M268" i="93"/>
  <c r="O252" i="93"/>
  <c r="O252" i="94"/>
  <c r="O236" i="93"/>
  <c r="O236" i="94"/>
  <c r="O196" i="94"/>
  <c r="O196" i="93"/>
  <c r="M188" i="94"/>
  <c r="M188" i="93"/>
  <c r="M164" i="93"/>
  <c r="M164" i="94"/>
  <c r="M978" i="92"/>
  <c r="M978" i="91"/>
  <c r="M938" i="92"/>
  <c r="M938" i="91"/>
  <c r="M890" i="91"/>
  <c r="M890" i="92"/>
  <c r="M790" i="91"/>
  <c r="M790" i="92"/>
  <c r="O770" i="91"/>
  <c r="O770" i="92"/>
  <c r="M762" i="92"/>
  <c r="M762" i="91"/>
  <c r="O718" i="92"/>
  <c r="O718" i="91"/>
  <c r="O694" i="91"/>
  <c r="O694" i="92"/>
  <c r="K609" i="91"/>
  <c r="K609" i="92"/>
  <c r="O550" i="92"/>
  <c r="O550" i="91"/>
  <c r="O486" i="92"/>
  <c r="O486" i="91"/>
  <c r="O466" i="91"/>
  <c r="O466" i="92"/>
  <c r="O382" i="91"/>
  <c r="O382" i="92"/>
  <c r="M222" i="92"/>
  <c r="M222" i="91"/>
  <c r="O206" i="91"/>
  <c r="O206" i="92"/>
  <c r="O166" i="91"/>
  <c r="O166" i="92"/>
  <c r="O138" i="91"/>
  <c r="O138" i="92"/>
  <c r="M106" i="92"/>
  <c r="M106" i="91"/>
  <c r="K84" i="91"/>
  <c r="K84" i="92"/>
  <c r="L859" i="93"/>
  <c r="L859" i="94"/>
  <c r="L915" i="93"/>
  <c r="L915" i="94"/>
  <c r="K423" i="94"/>
  <c r="K423" i="93"/>
  <c r="K713" i="92"/>
  <c r="K713" i="91"/>
  <c r="K431" i="93"/>
  <c r="K431" i="94"/>
  <c r="K373" i="91"/>
  <c r="K373" i="92"/>
  <c r="K947" i="94"/>
  <c r="K947" i="93"/>
  <c r="O269" i="93"/>
  <c r="O269" i="94"/>
  <c r="O245" i="93"/>
  <c r="O245" i="94"/>
  <c r="K477" i="92"/>
  <c r="K477" i="91"/>
  <c r="K217" i="92"/>
  <c r="K217" i="91"/>
  <c r="L325" i="93"/>
  <c r="L325" i="94"/>
  <c r="M353" i="93"/>
  <c r="M353" i="94"/>
  <c r="L389" i="93"/>
  <c r="L389" i="94"/>
  <c r="O433" i="93"/>
  <c r="O433" i="94"/>
  <c r="L457" i="94"/>
  <c r="L457" i="93"/>
  <c r="L489" i="93"/>
  <c r="L489" i="94"/>
  <c r="L505" i="94"/>
  <c r="L505" i="93"/>
  <c r="L569" i="94"/>
  <c r="L569" i="93"/>
  <c r="M601" i="93"/>
  <c r="M601" i="94"/>
  <c r="L689" i="93"/>
  <c r="L689" i="94"/>
  <c r="L717" i="93"/>
  <c r="L717" i="94"/>
  <c r="O753" i="94"/>
  <c r="O753" i="93"/>
  <c r="O761" i="94"/>
  <c r="O761" i="93"/>
  <c r="O777" i="94"/>
  <c r="O777" i="93"/>
  <c r="L781" i="93"/>
  <c r="L781" i="94"/>
  <c r="L813" i="94"/>
  <c r="L813" i="93"/>
  <c r="L825" i="94"/>
  <c r="L825" i="93"/>
  <c r="L885" i="94"/>
  <c r="L885" i="93"/>
  <c r="O925" i="93"/>
  <c r="O925" i="94"/>
  <c r="L567" i="92"/>
  <c r="L567" i="91"/>
  <c r="L583" i="92"/>
  <c r="L583" i="91"/>
  <c r="L615" i="92"/>
  <c r="L615" i="91"/>
  <c r="L651" i="92"/>
  <c r="L651" i="91"/>
  <c r="L795" i="92"/>
  <c r="L795" i="91"/>
  <c r="L875" i="92"/>
  <c r="L875" i="91"/>
  <c r="L947" i="92"/>
  <c r="L947" i="91"/>
  <c r="K618" i="94"/>
  <c r="K618" i="93"/>
  <c r="L365" i="94"/>
  <c r="L365" i="93"/>
  <c r="L377" i="93"/>
  <c r="L377" i="94"/>
  <c r="O469" i="94"/>
  <c r="O469" i="93"/>
  <c r="L497" i="94"/>
  <c r="L497" i="93"/>
  <c r="O517" i="93"/>
  <c r="O517" i="94"/>
  <c r="O549" i="93"/>
  <c r="O549" i="94"/>
  <c r="L609" i="94"/>
  <c r="L609" i="93"/>
  <c r="L641" i="94"/>
  <c r="L641" i="93"/>
  <c r="O673" i="93"/>
  <c r="O673" i="94"/>
  <c r="L849" i="94"/>
  <c r="L849" i="93"/>
  <c r="O913" i="94"/>
  <c r="O913" i="93"/>
  <c r="L949" i="94"/>
  <c r="L949" i="93"/>
  <c r="L471" i="92"/>
  <c r="L471" i="91"/>
  <c r="L667" i="92"/>
  <c r="L667" i="91"/>
  <c r="M683" i="91"/>
  <c r="M683" i="92"/>
  <c r="O719" i="91"/>
  <c r="O719" i="92"/>
  <c r="O731" i="91"/>
  <c r="O731" i="92"/>
  <c r="M763" i="92"/>
  <c r="M763" i="91"/>
  <c r="M843" i="92"/>
  <c r="M843" i="91"/>
  <c r="M899" i="91"/>
  <c r="M899" i="92"/>
  <c r="L915" i="92"/>
  <c r="L915" i="91"/>
  <c r="K921" i="92"/>
  <c r="K921" i="91"/>
  <c r="L82" i="91"/>
  <c r="L82" i="92"/>
  <c r="N98" i="91"/>
  <c r="N98" i="92"/>
  <c r="L110" i="92"/>
  <c r="L110" i="91"/>
  <c r="L118" i="92"/>
  <c r="L118" i="91"/>
  <c r="L162" i="92"/>
  <c r="L162" i="91"/>
  <c r="L174" i="91"/>
  <c r="L174" i="92"/>
  <c r="L182" i="92"/>
  <c r="L182" i="91"/>
  <c r="L194" i="91"/>
  <c r="L194" i="92"/>
  <c r="L206" i="91"/>
  <c r="L206" i="92"/>
  <c r="L226" i="92"/>
  <c r="L226" i="91"/>
  <c r="N254" i="91"/>
  <c r="N254" i="92"/>
  <c r="N278" i="92"/>
  <c r="N278" i="91"/>
  <c r="L286" i="92"/>
  <c r="L286" i="91"/>
  <c r="N314" i="91"/>
  <c r="N314" i="92"/>
  <c r="N330" i="91"/>
  <c r="N330" i="92"/>
  <c r="L362" i="91"/>
  <c r="L362" i="92"/>
  <c r="L382" i="91"/>
  <c r="L382" i="92"/>
  <c r="L406" i="92"/>
  <c r="L406" i="91"/>
  <c r="L438" i="92"/>
  <c r="L438" i="91"/>
  <c r="N482" i="92"/>
  <c r="N482" i="91"/>
  <c r="L514" i="92"/>
  <c r="L514" i="91"/>
  <c r="L522" i="91"/>
  <c r="L522" i="92"/>
  <c r="N530" i="91"/>
  <c r="N530" i="92"/>
  <c r="L550" i="92"/>
  <c r="L550" i="91"/>
  <c r="L590" i="92"/>
  <c r="L590" i="91"/>
  <c r="L614" i="92"/>
  <c r="L614" i="91"/>
  <c r="L638" i="92"/>
  <c r="L638" i="91"/>
  <c r="L654" i="92"/>
  <c r="L654" i="91"/>
  <c r="L666" i="92"/>
  <c r="L666" i="91"/>
  <c r="N674" i="92"/>
  <c r="N674" i="91"/>
  <c r="L682" i="92"/>
  <c r="L682" i="91"/>
  <c r="N690" i="91"/>
  <c r="N690" i="92"/>
  <c r="L710" i="92"/>
  <c r="L710" i="91"/>
  <c r="L718" i="92"/>
  <c r="L718" i="91"/>
  <c r="L734" i="91"/>
  <c r="L734" i="92"/>
  <c r="L742" i="91"/>
  <c r="L742" i="92"/>
  <c r="L766" i="91"/>
  <c r="L766" i="92"/>
  <c r="L774" i="91"/>
  <c r="L774" i="92"/>
  <c r="L842" i="91"/>
  <c r="L842" i="92"/>
  <c r="N850" i="92"/>
  <c r="N850" i="91"/>
  <c r="L874" i="91"/>
  <c r="L874" i="92"/>
  <c r="L882" i="91"/>
  <c r="L882" i="92"/>
  <c r="L890" i="91"/>
  <c r="L890" i="92"/>
  <c r="L906" i="91"/>
  <c r="L906" i="92"/>
  <c r="L926" i="91"/>
  <c r="L926" i="92"/>
  <c r="L942" i="92"/>
  <c r="L942" i="91"/>
  <c r="L958" i="91"/>
  <c r="L958" i="92"/>
  <c r="L974" i="91"/>
  <c r="L974" i="92"/>
  <c r="L982" i="91"/>
  <c r="L982" i="92"/>
  <c r="M537" i="94"/>
  <c r="M537" i="93"/>
  <c r="O957" i="93"/>
  <c r="O957" i="94"/>
  <c r="L95" i="91"/>
  <c r="L95" i="92"/>
  <c r="M107" i="92"/>
  <c r="M107" i="91"/>
  <c r="L115" i="91"/>
  <c r="L115" i="92"/>
  <c r="O147" i="91"/>
  <c r="O147" i="92"/>
  <c r="M159" i="92"/>
  <c r="M159" i="91"/>
  <c r="L167" i="92"/>
  <c r="L167" i="91"/>
  <c r="L175" i="91"/>
  <c r="L175" i="92"/>
  <c r="M199" i="92"/>
  <c r="M199" i="91"/>
  <c r="L263" i="92"/>
  <c r="L263" i="91"/>
  <c r="L327" i="92"/>
  <c r="L327" i="91"/>
  <c r="O335" i="91"/>
  <c r="O335" i="92"/>
  <c r="L339" i="91"/>
  <c r="L339" i="92"/>
  <c r="K367" i="91"/>
  <c r="K367" i="92"/>
  <c r="L375" i="92"/>
  <c r="L375" i="91"/>
  <c r="L399" i="91"/>
  <c r="L399" i="92"/>
  <c r="L411" i="92"/>
  <c r="L411" i="91"/>
  <c r="L435" i="92"/>
  <c r="L435" i="91"/>
  <c r="L443" i="91"/>
  <c r="L443" i="92"/>
  <c r="L727" i="91"/>
  <c r="L727" i="92"/>
  <c r="L775" i="91"/>
  <c r="L775" i="92"/>
  <c r="N658" i="91"/>
  <c r="N658" i="92"/>
  <c r="N786" i="92"/>
  <c r="N786" i="91"/>
  <c r="K541" i="92"/>
  <c r="K541" i="91"/>
  <c r="L104" i="91"/>
  <c r="L104" i="92"/>
  <c r="L120" i="91"/>
  <c r="L120" i="92"/>
  <c r="N244" i="91"/>
  <c r="N244" i="92"/>
  <c r="N276" i="92"/>
  <c r="N276" i="91"/>
  <c r="L600" i="91"/>
  <c r="L600" i="92"/>
  <c r="L93" i="94"/>
  <c r="L93" i="93"/>
  <c r="L189" i="93"/>
  <c r="L189" i="94"/>
  <c r="L221" i="94"/>
  <c r="L221" i="93"/>
  <c r="L237" i="94"/>
  <c r="L237" i="93"/>
  <c r="L253" i="93"/>
  <c r="L253" i="94"/>
  <c r="L269" i="93"/>
  <c r="L269" i="94"/>
  <c r="L74" i="94"/>
  <c r="L74" i="93"/>
  <c r="K114" i="94"/>
  <c r="K114" i="93"/>
  <c r="K154" i="93"/>
  <c r="K154" i="94"/>
  <c r="L178" i="94"/>
  <c r="L178" i="93"/>
  <c r="L534" i="94"/>
  <c r="L534" i="93"/>
  <c r="L80" i="91"/>
  <c r="L80" i="92"/>
  <c r="L592" i="92"/>
  <c r="L592" i="91"/>
  <c r="N113" i="94"/>
  <c r="N113" i="93"/>
  <c r="N145" i="94"/>
  <c r="N145" i="93"/>
  <c r="N177" i="93"/>
  <c r="N177" i="94"/>
  <c r="N209" i="93"/>
  <c r="N209" i="94"/>
  <c r="N241" i="93"/>
  <c r="N241" i="94"/>
  <c r="N273" i="94"/>
  <c r="N273" i="93"/>
  <c r="N305" i="93"/>
  <c r="N305" i="94"/>
  <c r="N353" i="93"/>
  <c r="N353" i="94"/>
  <c r="N417" i="93"/>
  <c r="N417" i="94"/>
  <c r="N433" i="93"/>
  <c r="N433" i="94"/>
  <c r="N465" i="93"/>
  <c r="N465" i="94"/>
  <c r="N497" i="94"/>
  <c r="N497" i="93"/>
  <c r="N513" i="93"/>
  <c r="N513" i="94"/>
  <c r="N529" i="93"/>
  <c r="N529" i="94"/>
  <c r="N577" i="93"/>
  <c r="N577" i="94"/>
  <c r="N609" i="94"/>
  <c r="N609" i="93"/>
  <c r="N641" i="94"/>
  <c r="N641" i="93"/>
  <c r="N673" i="93"/>
  <c r="N673" i="94"/>
  <c r="N689" i="93"/>
  <c r="N689" i="94"/>
  <c r="N705" i="93"/>
  <c r="N705" i="94"/>
  <c r="N721" i="93"/>
  <c r="N721" i="94"/>
  <c r="N753" i="94"/>
  <c r="N753" i="93"/>
  <c r="N789" i="93"/>
  <c r="N789" i="94"/>
  <c r="N805" i="94"/>
  <c r="N805" i="93"/>
  <c r="N821" i="93"/>
  <c r="N821" i="94"/>
  <c r="N837" i="93"/>
  <c r="N837" i="94"/>
  <c r="N853" i="94"/>
  <c r="N853" i="93"/>
  <c r="N869" i="93"/>
  <c r="N869" i="94"/>
  <c r="N885" i="94"/>
  <c r="N885" i="93"/>
  <c r="N901" i="93"/>
  <c r="N901" i="94"/>
  <c r="N921" i="93"/>
  <c r="N921" i="94"/>
  <c r="N985" i="94"/>
  <c r="N985" i="93"/>
  <c r="N634" i="93"/>
  <c r="N634" i="94"/>
  <c r="N606" i="94"/>
  <c r="N606" i="93"/>
  <c r="N72" i="94"/>
  <c r="N72" i="93"/>
  <c r="N120" i="94"/>
  <c r="N120" i="93"/>
  <c r="N168" i="94"/>
  <c r="N168" i="93"/>
  <c r="N184" i="93"/>
  <c r="N184" i="94"/>
  <c r="N200" i="93"/>
  <c r="N200" i="94"/>
  <c r="N244" i="93"/>
  <c r="N244" i="94"/>
  <c r="N308" i="94"/>
  <c r="N308" i="93"/>
  <c r="N324" i="94"/>
  <c r="N324" i="93"/>
  <c r="N420" i="93"/>
  <c r="N420" i="94"/>
  <c r="N436" i="93"/>
  <c r="N436" i="94"/>
  <c r="N532" i="93"/>
  <c r="N532" i="94"/>
  <c r="N564" i="93"/>
  <c r="N564" i="94"/>
  <c r="N580" i="93"/>
  <c r="N580" i="94"/>
  <c r="N596" i="93"/>
  <c r="N596" i="94"/>
  <c r="N612" i="94"/>
  <c r="N612" i="93"/>
  <c r="N628" i="94"/>
  <c r="N628" i="93"/>
  <c r="N644" i="94"/>
  <c r="N644" i="93"/>
  <c r="N692" i="94"/>
  <c r="N692" i="93"/>
  <c r="N708" i="94"/>
  <c r="N708" i="93"/>
  <c r="N756" i="94"/>
  <c r="N756" i="93"/>
  <c r="N772" i="93"/>
  <c r="N772" i="94"/>
  <c r="N788" i="94"/>
  <c r="N788" i="93"/>
  <c r="N804" i="93"/>
  <c r="N804" i="94"/>
  <c r="N868" i="94"/>
  <c r="N868" i="93"/>
  <c r="N900" i="93"/>
  <c r="N900" i="94"/>
  <c r="N916" i="94"/>
  <c r="N916" i="93"/>
  <c r="N948" i="94"/>
  <c r="N948" i="93"/>
  <c r="N964" i="94"/>
  <c r="N964" i="93"/>
  <c r="M904" i="94"/>
  <c r="M904" i="93"/>
  <c r="M712" i="94"/>
  <c r="M712" i="93"/>
  <c r="O632" i="94"/>
  <c r="O632" i="93"/>
  <c r="N909" i="94"/>
  <c r="N909" i="93"/>
  <c r="N95" i="91"/>
  <c r="N95" i="92"/>
  <c r="N111" i="92"/>
  <c r="N111" i="91"/>
  <c r="N143" i="91"/>
  <c r="N143" i="92"/>
  <c r="N159" i="92"/>
  <c r="N159" i="91"/>
  <c r="N175" i="91"/>
  <c r="N175" i="92"/>
  <c r="N191" i="92"/>
  <c r="N191" i="91"/>
  <c r="N207" i="92"/>
  <c r="N207" i="91"/>
  <c r="N239" i="91"/>
  <c r="N239" i="92"/>
  <c r="N271" i="92"/>
  <c r="N271" i="91"/>
  <c r="N335" i="91"/>
  <c r="N335" i="92"/>
  <c r="N351" i="91"/>
  <c r="N351" i="92"/>
  <c r="N367" i="91"/>
  <c r="N367" i="92"/>
  <c r="N399" i="91"/>
  <c r="N399" i="92"/>
  <c r="N415" i="91"/>
  <c r="N415" i="92"/>
  <c r="N447" i="92"/>
  <c r="N447" i="91"/>
  <c r="N543" i="91"/>
  <c r="N543" i="92"/>
  <c r="N719" i="91"/>
  <c r="N719" i="92"/>
  <c r="N735" i="91"/>
  <c r="N735" i="92"/>
  <c r="N751" i="92"/>
  <c r="N751" i="91"/>
  <c r="N767" i="91"/>
  <c r="N767" i="92"/>
  <c r="N799" i="91"/>
  <c r="N799" i="92"/>
  <c r="N815" i="92"/>
  <c r="N815" i="91"/>
  <c r="N847" i="92"/>
  <c r="N847" i="91"/>
  <c r="N863" i="92"/>
  <c r="N863" i="91"/>
  <c r="N911" i="91"/>
  <c r="N911" i="92"/>
  <c r="N927" i="91"/>
  <c r="N927" i="92"/>
  <c r="N943" i="92"/>
  <c r="N943" i="91"/>
  <c r="N959" i="92"/>
  <c r="N959" i="91"/>
  <c r="M668" i="93"/>
  <c r="M668" i="94"/>
  <c r="M716" i="93"/>
  <c r="M716" i="94"/>
  <c r="O956" i="94"/>
  <c r="O956" i="93"/>
  <c r="M684" i="94"/>
  <c r="M684" i="93"/>
  <c r="L76" i="93"/>
  <c r="L76" i="94"/>
  <c r="L92" i="94"/>
  <c r="L92" i="93"/>
  <c r="L108" i="93"/>
  <c r="L108" i="94"/>
  <c r="L188" i="94"/>
  <c r="L188" i="93"/>
  <c r="L204" i="93"/>
  <c r="L204" i="94"/>
  <c r="L236" i="93"/>
  <c r="L236" i="94"/>
  <c r="L252" i="93"/>
  <c r="L252" i="94"/>
  <c r="L268" i="94"/>
  <c r="L268" i="93"/>
  <c r="L284" i="94"/>
  <c r="L284" i="93"/>
  <c r="L332" i="94"/>
  <c r="L332" i="93"/>
  <c r="L364" i="94"/>
  <c r="L364" i="93"/>
  <c r="L380" i="94"/>
  <c r="L380" i="93"/>
  <c r="L444" i="94"/>
  <c r="L444" i="93"/>
  <c r="L492" i="93"/>
  <c r="L492" i="94"/>
  <c r="L604" i="94"/>
  <c r="L604" i="93"/>
  <c r="L636" i="93"/>
  <c r="L636" i="94"/>
  <c r="L652" i="94"/>
  <c r="L652" i="93"/>
  <c r="L668" i="93"/>
  <c r="L668" i="94"/>
  <c r="L684" i="94"/>
  <c r="L684" i="93"/>
  <c r="L700" i="94"/>
  <c r="L700" i="93"/>
  <c r="L716" i="93"/>
  <c r="L716" i="94"/>
  <c r="L764" i="93"/>
  <c r="L764" i="94"/>
  <c r="L780" i="93"/>
  <c r="L780" i="94"/>
  <c r="L828" i="93"/>
  <c r="L828" i="94"/>
  <c r="L860" i="93"/>
  <c r="L860" i="94"/>
  <c r="L876" i="94"/>
  <c r="L876" i="93"/>
  <c r="L892" i="94"/>
  <c r="L892" i="93"/>
  <c r="L908" i="93"/>
  <c r="L908" i="94"/>
  <c r="L940" i="94"/>
  <c r="L940" i="93"/>
  <c r="L956" i="94"/>
  <c r="L956" i="93"/>
  <c r="L972" i="93"/>
  <c r="L972" i="94"/>
  <c r="K567" i="92"/>
  <c r="K567" i="91"/>
  <c r="K529" i="93"/>
  <c r="K529" i="94"/>
  <c r="K263" i="92"/>
  <c r="K263" i="91"/>
  <c r="K589" i="94"/>
  <c r="K589" i="93"/>
  <c r="K903" i="92"/>
  <c r="K903" i="91"/>
  <c r="O807" i="91"/>
  <c r="O807" i="92"/>
  <c r="P579" i="92"/>
  <c r="P579" i="91"/>
  <c r="K915" i="92"/>
  <c r="K915" i="91"/>
  <c r="P567" i="93"/>
  <c r="P567" i="94"/>
  <c r="K325" i="93"/>
  <c r="K325" i="94"/>
  <c r="K608" i="93"/>
  <c r="K608" i="94"/>
  <c r="K581" i="94"/>
  <c r="K581" i="93"/>
  <c r="K696" i="93"/>
  <c r="K696" i="94"/>
  <c r="K492" i="93"/>
  <c r="K492" i="94"/>
  <c r="K720" i="94"/>
  <c r="K720" i="93"/>
  <c r="K777" i="94"/>
  <c r="K777" i="93"/>
  <c r="K368" i="92"/>
  <c r="K368" i="91"/>
  <c r="O777" i="91"/>
  <c r="O777" i="92"/>
  <c r="P455" i="94"/>
  <c r="P455" i="93"/>
  <c r="P543" i="93"/>
  <c r="P543" i="94"/>
  <c r="P929" i="91"/>
  <c r="P929" i="92"/>
  <c r="K892" i="94"/>
  <c r="K892" i="93"/>
  <c r="K712" i="94"/>
  <c r="K712" i="93"/>
  <c r="K113" i="94"/>
  <c r="K113" i="93"/>
  <c r="P457" i="92"/>
  <c r="P457" i="91"/>
  <c r="P301" i="91"/>
  <c r="P301" i="92"/>
  <c r="O504" i="92"/>
  <c r="O504" i="91"/>
  <c r="K768" i="91"/>
  <c r="K768" i="92"/>
  <c r="K178" i="94"/>
  <c r="K178" i="93"/>
  <c r="K934" i="94"/>
  <c r="K934" i="93"/>
  <c r="O273" i="92"/>
  <c r="O273" i="91"/>
  <c r="O148" i="91"/>
  <c r="O148" i="92"/>
  <c r="O160" i="92"/>
  <c r="O160" i="91"/>
  <c r="O96" i="91"/>
  <c r="O96" i="92"/>
  <c r="P71" i="93"/>
  <c r="P71" i="94"/>
  <c r="O188" i="92"/>
  <c r="O188" i="91"/>
  <c r="O288" i="92"/>
  <c r="O288" i="91"/>
  <c r="O688" i="92"/>
  <c r="O688" i="91"/>
  <c r="M555" i="92"/>
  <c r="M555" i="91"/>
  <c r="K270" i="94"/>
  <c r="K270" i="93"/>
  <c r="K599" i="93"/>
  <c r="K599" i="94"/>
  <c r="M507" i="92"/>
  <c r="M507" i="91"/>
  <c r="M111" i="92"/>
  <c r="M111" i="91"/>
  <c r="O805" i="94"/>
  <c r="O805" i="93"/>
  <c r="K487" i="92"/>
  <c r="K487" i="91"/>
  <c r="O115" i="91"/>
  <c r="O115" i="92"/>
  <c r="K477" i="93"/>
  <c r="K477" i="94"/>
  <c r="P561" i="12"/>
  <c r="K577" i="93"/>
  <c r="K577" i="94"/>
  <c r="K555" i="92"/>
  <c r="K555" i="91"/>
  <c r="K341" i="93"/>
  <c r="K341" i="94"/>
  <c r="P547" i="13"/>
  <c r="K863" i="92"/>
  <c r="K863" i="91"/>
  <c r="O455" i="92"/>
  <c r="O455" i="91"/>
  <c r="O439" i="91"/>
  <c r="O439" i="92"/>
  <c r="K523" i="91"/>
  <c r="K523" i="92"/>
  <c r="K327" i="92"/>
  <c r="K327" i="91"/>
  <c r="K507" i="92"/>
  <c r="K507" i="91"/>
  <c r="K111" i="92"/>
  <c r="K111" i="91"/>
  <c r="K95" i="91"/>
  <c r="K95" i="92"/>
  <c r="K789" i="93"/>
  <c r="K789" i="94"/>
  <c r="O923" i="92"/>
  <c r="O923" i="91"/>
  <c r="K715" i="91"/>
  <c r="K715" i="92"/>
  <c r="K807" i="91"/>
  <c r="K807" i="92"/>
  <c r="K827" i="91"/>
  <c r="K827" i="92"/>
  <c r="K435" i="92"/>
  <c r="K435" i="91"/>
  <c r="K947" i="92"/>
  <c r="K947" i="91"/>
  <c r="K451" i="91"/>
  <c r="K451" i="92"/>
  <c r="O743" i="91"/>
  <c r="O743" i="92"/>
  <c r="K461" i="94"/>
  <c r="K461" i="93"/>
  <c r="K795" i="92"/>
  <c r="K795" i="91"/>
  <c r="K985" i="94"/>
  <c r="K985" i="93"/>
  <c r="K199" i="92"/>
  <c r="K199" i="91"/>
  <c r="K707" i="92"/>
  <c r="K707" i="91"/>
  <c r="K775" i="91"/>
  <c r="K775" i="92"/>
  <c r="K849" i="94"/>
  <c r="K849" i="93"/>
  <c r="P841" i="12"/>
  <c r="K605" i="94"/>
  <c r="K605" i="93"/>
  <c r="K875" i="92"/>
  <c r="K875" i="91"/>
  <c r="K239" i="91"/>
  <c r="K239" i="92"/>
  <c r="O583" i="92"/>
  <c r="O583" i="91"/>
  <c r="K245" i="93"/>
  <c r="K245" i="94"/>
  <c r="K472" i="94"/>
  <c r="K472" i="93"/>
  <c r="K549" i="93"/>
  <c r="K549" i="94"/>
  <c r="K628" i="94"/>
  <c r="K628" i="93"/>
  <c r="P439" i="93"/>
  <c r="P439" i="94"/>
  <c r="K647" i="92"/>
  <c r="K647" i="91"/>
  <c r="K889" i="94"/>
  <c r="K889" i="93"/>
  <c r="K453" i="94"/>
  <c r="K453" i="93"/>
  <c r="K568" i="93"/>
  <c r="K568" i="94"/>
  <c r="K909" i="94"/>
  <c r="K909" i="93"/>
  <c r="K564" i="93"/>
  <c r="K564" i="94"/>
  <c r="K736" i="94"/>
  <c r="K736" i="93"/>
  <c r="K808" i="93"/>
  <c r="K808" i="94"/>
  <c r="K824" i="93"/>
  <c r="K824" i="94"/>
  <c r="K881" i="94"/>
  <c r="K881" i="93"/>
  <c r="O203" i="91"/>
  <c r="O203" i="92"/>
  <c r="K269" i="93"/>
  <c r="K269" i="94"/>
  <c r="K745" i="92"/>
  <c r="K745" i="91"/>
  <c r="K552" i="93"/>
  <c r="K552" i="94"/>
  <c r="K700" i="94"/>
  <c r="K700" i="93"/>
  <c r="K761" i="91"/>
  <c r="K761" i="92"/>
  <c r="K444" i="94"/>
  <c r="K444" i="93"/>
  <c r="K597" i="93"/>
  <c r="K597" i="94"/>
  <c r="K648" i="94"/>
  <c r="K648" i="93"/>
  <c r="K842" i="93"/>
  <c r="K842" i="94"/>
  <c r="K954" i="94"/>
  <c r="K954" i="93"/>
  <c r="O832" i="92"/>
  <c r="O832" i="91"/>
  <c r="P469" i="92"/>
  <c r="P469" i="91"/>
  <c r="P859" i="93"/>
  <c r="P859" i="94"/>
  <c r="K873" i="94"/>
  <c r="K873" i="93"/>
  <c r="K297" i="93"/>
  <c r="K297" i="94"/>
  <c r="K900" i="93"/>
  <c r="K900" i="94"/>
  <c r="P761" i="91"/>
  <c r="P761" i="92"/>
  <c r="K365" i="94"/>
  <c r="K365" i="93"/>
  <c r="K845" i="94"/>
  <c r="K845" i="93"/>
  <c r="K901" i="93"/>
  <c r="K901" i="94"/>
  <c r="P545" i="92"/>
  <c r="P545" i="91"/>
  <c r="K765" i="94"/>
  <c r="K765" i="93"/>
  <c r="K616" i="93"/>
  <c r="K616" i="94"/>
  <c r="K668" i="93"/>
  <c r="K668" i="94"/>
  <c r="P677" i="91"/>
  <c r="P677" i="92"/>
  <c r="K271" i="92"/>
  <c r="K271" i="91"/>
  <c r="K443" i="91"/>
  <c r="K443" i="92"/>
  <c r="K517" i="93"/>
  <c r="K517" i="94"/>
  <c r="K373" i="94"/>
  <c r="K373" i="93"/>
  <c r="P839" i="94"/>
  <c r="P839" i="93"/>
  <c r="K728" i="93"/>
  <c r="K728" i="94"/>
  <c r="K513" i="93"/>
  <c r="K513" i="94"/>
  <c r="K433" i="93"/>
  <c r="K433" i="94"/>
  <c r="P373" i="91"/>
  <c r="P373" i="92"/>
  <c r="P527" i="93"/>
  <c r="P527" i="94"/>
  <c r="P829" i="91"/>
  <c r="P829" i="92"/>
  <c r="P349" i="92"/>
  <c r="P349" i="91"/>
  <c r="K398" i="94"/>
  <c r="K398" i="93"/>
  <c r="P855" i="94"/>
  <c r="P855" i="93"/>
  <c r="P442" i="94"/>
  <c r="P442" i="93"/>
  <c r="P557" i="91"/>
  <c r="P557" i="92"/>
  <c r="K729" i="92"/>
  <c r="K729" i="91"/>
  <c r="K165" i="92"/>
  <c r="K165" i="91"/>
  <c r="K212" i="92"/>
  <c r="K212" i="91"/>
  <c r="K352" i="92"/>
  <c r="K352" i="91"/>
  <c r="K633" i="91"/>
  <c r="K633" i="92"/>
  <c r="O768" i="91"/>
  <c r="O768" i="92"/>
  <c r="O958" i="93"/>
  <c r="O958" i="94"/>
  <c r="K780" i="92"/>
  <c r="K780" i="91"/>
  <c r="K885" i="91"/>
  <c r="K885" i="92"/>
  <c r="K774" i="93"/>
  <c r="K774" i="94"/>
  <c r="O300" i="92"/>
  <c r="O300" i="91"/>
  <c r="O697" i="92"/>
  <c r="O697" i="91"/>
  <c r="O836" i="91"/>
  <c r="O836" i="92"/>
  <c r="P871" i="94"/>
  <c r="P871" i="93"/>
  <c r="O366" i="93"/>
  <c r="O366" i="94"/>
  <c r="O872" i="92"/>
  <c r="O872" i="91"/>
  <c r="O644" i="92"/>
  <c r="O644" i="91"/>
  <c r="O173" i="92"/>
  <c r="O173" i="91"/>
  <c r="K86" i="93"/>
  <c r="K86" i="94"/>
  <c r="K102" i="94"/>
  <c r="K102" i="93"/>
  <c r="K362" i="94"/>
  <c r="K362" i="93"/>
  <c r="K228" i="92"/>
  <c r="K228" i="91"/>
  <c r="K404" i="92"/>
  <c r="K404" i="91"/>
  <c r="K633" i="94"/>
  <c r="K633" i="93"/>
  <c r="K424" i="91"/>
  <c r="K424" i="92"/>
  <c r="K512" i="91"/>
  <c r="K512" i="92"/>
  <c r="K687" i="94"/>
  <c r="K687" i="93"/>
  <c r="K766" i="94"/>
  <c r="K766" i="93"/>
  <c r="K284" i="92"/>
  <c r="K284" i="91"/>
  <c r="K600" i="91"/>
  <c r="K600" i="92"/>
  <c r="K948" i="92"/>
  <c r="K948" i="91"/>
  <c r="K374" i="94"/>
  <c r="K374" i="93"/>
  <c r="K488" i="91"/>
  <c r="K488" i="92"/>
  <c r="K813" i="91"/>
  <c r="K813" i="92"/>
  <c r="K467" i="93"/>
  <c r="K467" i="94"/>
  <c r="K80" i="91"/>
  <c r="K80" i="92"/>
  <c r="K107" i="92"/>
  <c r="K107" i="91"/>
  <c r="O560" i="92"/>
  <c r="O560" i="91"/>
  <c r="O770" i="94"/>
  <c r="O770" i="93"/>
  <c r="K840" i="91"/>
  <c r="K840" i="92"/>
  <c r="K985" i="91"/>
  <c r="K985" i="92"/>
  <c r="K866" i="93"/>
  <c r="K866" i="94"/>
  <c r="P912" i="93"/>
  <c r="P912" i="94"/>
  <c r="O555" i="92"/>
  <c r="O555" i="91"/>
  <c r="O475" i="92"/>
  <c r="O475" i="91"/>
  <c r="O270" i="94"/>
  <c r="O270" i="93"/>
  <c r="O268" i="91"/>
  <c r="O268" i="92"/>
  <c r="O824" i="92"/>
  <c r="O824" i="91"/>
  <c r="O856" i="92"/>
  <c r="O856" i="91"/>
  <c r="O456" i="92"/>
  <c r="O456" i="91"/>
  <c r="M523" i="91"/>
  <c r="M523" i="92"/>
  <c r="O640" i="91"/>
  <c r="O640" i="92"/>
  <c r="O735" i="91"/>
  <c r="O735" i="92"/>
  <c r="P915" i="93"/>
  <c r="P915" i="94"/>
  <c r="K536" i="91"/>
  <c r="K536" i="92"/>
  <c r="O199" i="92"/>
  <c r="O199" i="91"/>
  <c r="M95" i="91"/>
  <c r="M95" i="92"/>
  <c r="M813" i="94"/>
  <c r="M813" i="93"/>
  <c r="P803" i="93"/>
  <c r="P803" i="94"/>
  <c r="P716" i="93"/>
  <c r="P716" i="94"/>
  <c r="M447" i="92"/>
  <c r="M447" i="91"/>
  <c r="O845" i="94"/>
  <c r="O845" i="93"/>
  <c r="M715" i="91"/>
  <c r="M715" i="92"/>
  <c r="M985" i="94"/>
  <c r="M985" i="93"/>
  <c r="M869" i="93"/>
  <c r="M869" i="94"/>
  <c r="O166" i="94"/>
  <c r="O166" i="93"/>
  <c r="O120" i="91"/>
  <c r="O120" i="92"/>
  <c r="K380" i="91"/>
  <c r="K380" i="92"/>
  <c r="K516" i="91"/>
  <c r="K516" i="92"/>
  <c r="K736" i="92"/>
  <c r="K736" i="91"/>
  <c r="K960" i="91"/>
  <c r="K960" i="92"/>
  <c r="M927" i="91"/>
  <c r="M927" i="92"/>
  <c r="M833" i="93"/>
  <c r="M833" i="94"/>
  <c r="M361" i="93"/>
  <c r="M361" i="94"/>
  <c r="O163" i="92"/>
  <c r="O163" i="91"/>
  <c r="M143" i="91"/>
  <c r="M143" i="92"/>
  <c r="M835" i="91"/>
  <c r="M835" i="92"/>
  <c r="P504" i="93"/>
  <c r="P504" i="94"/>
  <c r="M743" i="91"/>
  <c r="M743" i="92"/>
  <c r="O451" i="91"/>
  <c r="O451" i="92"/>
  <c r="O267" i="91"/>
  <c r="O267" i="92"/>
  <c r="M947" i="92"/>
  <c r="M947" i="91"/>
  <c r="O795" i="92"/>
  <c r="O795" i="91"/>
  <c r="M579" i="92"/>
  <c r="M579" i="91"/>
  <c r="O286" i="94"/>
  <c r="O286" i="93"/>
  <c r="K906" i="93"/>
  <c r="K906" i="94"/>
  <c r="O378" i="94"/>
  <c r="O378" i="93"/>
  <c r="O645" i="93"/>
  <c r="O645" i="94"/>
  <c r="K132" i="91"/>
  <c r="K132" i="92"/>
  <c r="K244" i="91"/>
  <c r="K244" i="92"/>
  <c r="K276" i="92"/>
  <c r="K276" i="91"/>
  <c r="K116" i="92"/>
  <c r="K116" i="91"/>
  <c r="K864" i="92"/>
  <c r="K864" i="91"/>
  <c r="K158" i="94"/>
  <c r="K158" i="93"/>
  <c r="K230" i="94"/>
  <c r="K230" i="93"/>
  <c r="O567" i="93"/>
  <c r="O567" i="94"/>
  <c r="O154" i="93"/>
  <c r="O154" i="94"/>
  <c r="M915" i="92"/>
  <c r="M915" i="91"/>
  <c r="O901" i="93"/>
  <c r="O901" i="94"/>
  <c r="M605" i="94"/>
  <c r="M605" i="93"/>
  <c r="K466" i="93"/>
  <c r="K466" i="94"/>
  <c r="M967" i="92"/>
  <c r="M967" i="91"/>
  <c r="M889" i="94"/>
  <c r="M889" i="93"/>
  <c r="M577" i="93"/>
  <c r="M577" i="94"/>
  <c r="K764" i="91"/>
  <c r="K764" i="92"/>
  <c r="O302" i="94"/>
  <c r="O302" i="93"/>
  <c r="P518" i="93"/>
  <c r="P518" i="94"/>
  <c r="O584" i="92"/>
  <c r="O584" i="91"/>
  <c r="O962" i="94"/>
  <c r="O962" i="93"/>
  <c r="O281" i="92"/>
  <c r="O281" i="91"/>
  <c r="P979" i="94"/>
  <c r="P979" i="93"/>
  <c r="M974" i="93"/>
  <c r="M974" i="94"/>
  <c r="M958" i="93"/>
  <c r="M958" i="94"/>
  <c r="M926" i="94"/>
  <c r="M926" i="93"/>
  <c r="M910" i="94"/>
  <c r="M910" i="93"/>
  <c r="M846" i="93"/>
  <c r="M846" i="94"/>
  <c r="M798" i="94"/>
  <c r="M798" i="93"/>
  <c r="M766" i="94"/>
  <c r="M766" i="93"/>
  <c r="M718" i="93"/>
  <c r="M718" i="94"/>
  <c r="K674" i="94"/>
  <c r="K674" i="93"/>
  <c r="K710" i="93"/>
  <c r="K710" i="94"/>
  <c r="K646" i="94"/>
  <c r="K646" i="93"/>
  <c r="P485" i="12"/>
  <c r="M485" i="93"/>
  <c r="K445" i="93"/>
  <c r="K445" i="94"/>
  <c r="K432" i="94"/>
  <c r="K432" i="93"/>
  <c r="K424" i="93"/>
  <c r="K424" i="94"/>
  <c r="K416" i="94"/>
  <c r="K416" i="93"/>
  <c r="K408" i="93"/>
  <c r="K408" i="94"/>
  <c r="K368" i="94"/>
  <c r="K368" i="93"/>
  <c r="K360" i="94"/>
  <c r="K360" i="93"/>
  <c r="K344" i="93"/>
  <c r="K344" i="94"/>
  <c r="K328" i="94"/>
  <c r="K328" i="93"/>
  <c r="K304" i="94"/>
  <c r="K304" i="93"/>
  <c r="K280" i="94"/>
  <c r="K280" i="93"/>
  <c r="K272" i="94"/>
  <c r="K272" i="93"/>
  <c r="K264" i="93"/>
  <c r="K264" i="94"/>
  <c r="K256" i="94"/>
  <c r="K256" i="93"/>
  <c r="K248" i="94"/>
  <c r="K248" i="93"/>
  <c r="K232" i="93"/>
  <c r="K232" i="94"/>
  <c r="K224" i="94"/>
  <c r="K224" i="93"/>
  <c r="K200" i="93"/>
  <c r="K200" i="94"/>
  <c r="K192" i="93"/>
  <c r="K192" i="94"/>
  <c r="K184" i="93"/>
  <c r="K184" i="94"/>
  <c r="K176" i="94"/>
  <c r="K176" i="93"/>
  <c r="K168" i="94"/>
  <c r="K168" i="93"/>
  <c r="K160" i="93"/>
  <c r="K160" i="94"/>
  <c r="K120" i="94"/>
  <c r="K120" i="93"/>
  <c r="K112" i="94"/>
  <c r="K112" i="93"/>
  <c r="K72" i="94"/>
  <c r="K72" i="93"/>
  <c r="M976" i="91"/>
  <c r="M976" i="92"/>
  <c r="M960" i="91"/>
  <c r="M960" i="92"/>
  <c r="M888" i="92"/>
  <c r="M888" i="91"/>
  <c r="M872" i="92"/>
  <c r="M872" i="91"/>
  <c r="M864" i="92"/>
  <c r="M864" i="91"/>
  <c r="M856" i="92"/>
  <c r="M856" i="91"/>
  <c r="M840" i="91"/>
  <c r="M840" i="92"/>
  <c r="M832" i="92"/>
  <c r="M832" i="91"/>
  <c r="M824" i="92"/>
  <c r="M824" i="91"/>
  <c r="M808" i="92"/>
  <c r="M808" i="91"/>
  <c r="M776" i="92"/>
  <c r="M776" i="91"/>
  <c r="M768" i="91"/>
  <c r="M768" i="92"/>
  <c r="M760" i="92"/>
  <c r="M760" i="91"/>
  <c r="M744" i="91"/>
  <c r="M744" i="92"/>
  <c r="M736" i="92"/>
  <c r="M736" i="91"/>
  <c r="M728" i="92"/>
  <c r="M728" i="91"/>
  <c r="M712" i="91"/>
  <c r="M712" i="92"/>
  <c r="M688" i="92"/>
  <c r="M688" i="91"/>
  <c r="M656" i="91"/>
  <c r="M656" i="92"/>
  <c r="M640" i="91"/>
  <c r="M640" i="92"/>
  <c r="M600" i="91"/>
  <c r="M600" i="92"/>
  <c r="M592" i="92"/>
  <c r="M592" i="91"/>
  <c r="M584" i="92"/>
  <c r="M584" i="91"/>
  <c r="M568" i="92"/>
  <c r="M568" i="91"/>
  <c r="M560" i="92"/>
  <c r="M560" i="91"/>
  <c r="M552" i="92"/>
  <c r="M552" i="91"/>
  <c r="M536" i="91"/>
  <c r="M536" i="92"/>
  <c r="M512" i="91"/>
  <c r="M512" i="92"/>
  <c r="M504" i="92"/>
  <c r="M504" i="91"/>
  <c r="M488" i="91"/>
  <c r="M488" i="92"/>
  <c r="M460" i="92"/>
  <c r="M460" i="91"/>
  <c r="K438" i="92"/>
  <c r="K438" i="91"/>
  <c r="K406" i="92"/>
  <c r="K406" i="91"/>
  <c r="M384" i="91"/>
  <c r="M384" i="92"/>
  <c r="M352" i="92"/>
  <c r="M352" i="91"/>
  <c r="M320" i="91"/>
  <c r="M320" i="92"/>
  <c r="M300" i="92"/>
  <c r="M300" i="91"/>
  <c r="M288" i="92"/>
  <c r="M288" i="91"/>
  <c r="K278" i="92"/>
  <c r="K278" i="91"/>
  <c r="M268" i="91"/>
  <c r="M268" i="92"/>
  <c r="K246" i="92"/>
  <c r="K246" i="91"/>
  <c r="M204" i="92"/>
  <c r="M204" i="91"/>
  <c r="K182" i="92"/>
  <c r="K182" i="91"/>
  <c r="M160" i="92"/>
  <c r="M160" i="91"/>
  <c r="K118" i="92"/>
  <c r="K118" i="91"/>
  <c r="K110" i="92"/>
  <c r="K110" i="91"/>
  <c r="K102" i="92"/>
  <c r="K102" i="91"/>
  <c r="M76" i="91"/>
  <c r="M76" i="92"/>
  <c r="P364" i="94"/>
  <c r="P364" i="93"/>
  <c r="P328" i="94"/>
  <c r="P328" i="93"/>
  <c r="P256" i="94"/>
  <c r="P256" i="93"/>
  <c r="P958" i="91"/>
  <c r="P958" i="92"/>
  <c r="P874" i="91"/>
  <c r="P874" i="92"/>
  <c r="P710" i="92"/>
  <c r="P710" i="91"/>
  <c r="P666" i="92"/>
  <c r="P666" i="91"/>
  <c r="P590" i="92"/>
  <c r="P590" i="91"/>
  <c r="P700" i="94"/>
  <c r="P700" i="93"/>
  <c r="P553" i="94"/>
  <c r="P553" i="93"/>
  <c r="P231" i="93"/>
  <c r="P231" i="94"/>
  <c r="P438" i="92"/>
  <c r="P438" i="91"/>
  <c r="P959" i="92"/>
  <c r="P959" i="91"/>
  <c r="P759" i="92"/>
  <c r="P759" i="91"/>
  <c r="P868" i="94"/>
  <c r="P868" i="93"/>
  <c r="K979" i="94"/>
  <c r="K979" i="93"/>
  <c r="M824" i="93"/>
  <c r="M824" i="94"/>
  <c r="M772" i="93"/>
  <c r="M772" i="94"/>
  <c r="M600" i="94"/>
  <c r="M600" i="93"/>
  <c r="K972" i="93"/>
  <c r="K972" i="94"/>
  <c r="K940" i="94"/>
  <c r="K940" i="93"/>
  <c r="K603" i="94"/>
  <c r="K603" i="93"/>
  <c r="K553" i="94"/>
  <c r="K553" i="93"/>
  <c r="M515" i="93"/>
  <c r="M515" i="94"/>
  <c r="M389" i="93"/>
  <c r="M389" i="94"/>
  <c r="K442" i="94"/>
  <c r="K442" i="93"/>
  <c r="K498" i="93"/>
  <c r="K498" i="94"/>
  <c r="K487" i="93"/>
  <c r="K487" i="94"/>
  <c r="K303" i="94"/>
  <c r="K303" i="93"/>
  <c r="K295" i="94"/>
  <c r="K295" i="93"/>
  <c r="M149" i="94"/>
  <c r="M149" i="93"/>
  <c r="M133" i="94"/>
  <c r="M133" i="93"/>
  <c r="K99" i="93"/>
  <c r="K99" i="94"/>
  <c r="M977" i="91"/>
  <c r="M977" i="92"/>
  <c r="K911" i="91"/>
  <c r="K911" i="92"/>
  <c r="K839" i="92"/>
  <c r="K839" i="91"/>
  <c r="K767" i="91"/>
  <c r="K767" i="92"/>
  <c r="K731" i="91"/>
  <c r="K731" i="92"/>
  <c r="K683" i="91"/>
  <c r="K683" i="92"/>
  <c r="M165" i="92"/>
  <c r="M165" i="91"/>
  <c r="K71" i="93"/>
  <c r="K71" i="94"/>
  <c r="M431" i="93"/>
  <c r="M431" i="94"/>
  <c r="M363" i="94"/>
  <c r="M363" i="93"/>
  <c r="L423" i="94"/>
  <c r="L423" i="93"/>
  <c r="L463" i="93"/>
  <c r="L463" i="94"/>
  <c r="L483" i="94"/>
  <c r="L483" i="93"/>
  <c r="N527" i="93"/>
  <c r="N527" i="94"/>
  <c r="N539" i="93"/>
  <c r="N539" i="94"/>
  <c r="L547" i="93"/>
  <c r="L547" i="94"/>
  <c r="M567" i="93"/>
  <c r="M567" i="94"/>
  <c r="N587" i="93"/>
  <c r="N587" i="94"/>
  <c r="L631" i="93"/>
  <c r="L631" i="94"/>
  <c r="L671" i="93"/>
  <c r="L671" i="94"/>
  <c r="N691" i="94"/>
  <c r="N691" i="93"/>
  <c r="M723" i="94"/>
  <c r="M723" i="93"/>
  <c r="L731" i="93"/>
  <c r="L731" i="94"/>
  <c r="M759" i="93"/>
  <c r="M759" i="94"/>
  <c r="N783" i="93"/>
  <c r="N783" i="94"/>
  <c r="M791" i="94"/>
  <c r="M791" i="93"/>
  <c r="O835" i="93"/>
  <c r="O835" i="94"/>
  <c r="M843" i="94"/>
  <c r="M843" i="93"/>
  <c r="L855" i="94"/>
  <c r="L855" i="93"/>
  <c r="L871" i="94"/>
  <c r="L871" i="93"/>
  <c r="L903" i="94"/>
  <c r="L903" i="93"/>
  <c r="N915" i="93"/>
  <c r="N915" i="94"/>
  <c r="L947" i="94"/>
  <c r="L947" i="93"/>
  <c r="M971" i="93"/>
  <c r="M971" i="94"/>
  <c r="N979" i="94"/>
  <c r="N979" i="93"/>
  <c r="M462" i="94"/>
  <c r="M462" i="93"/>
  <c r="M606" i="94"/>
  <c r="M606" i="93"/>
  <c r="M618" i="94"/>
  <c r="M618" i="93"/>
  <c r="M442" i="94"/>
  <c r="M442" i="93"/>
  <c r="M518" i="93"/>
  <c r="M518" i="94"/>
  <c r="N78" i="93"/>
  <c r="N78" i="94"/>
  <c r="N86" i="93"/>
  <c r="N86" i="94"/>
  <c r="N94" i="94"/>
  <c r="N94" i="93"/>
  <c r="N102" i="94"/>
  <c r="N102" i="93"/>
  <c r="O110" i="94"/>
  <c r="O110" i="93"/>
  <c r="N134" i="93"/>
  <c r="N134" i="94"/>
  <c r="N146" i="94"/>
  <c r="N146" i="93"/>
  <c r="L158" i="94"/>
  <c r="L158" i="93"/>
  <c r="N166" i="94"/>
  <c r="N166" i="93"/>
  <c r="N178" i="94"/>
  <c r="N178" i="93"/>
  <c r="N194" i="94"/>
  <c r="N194" i="93"/>
  <c r="N210" i="93"/>
  <c r="N210" i="94"/>
  <c r="N230" i="94"/>
  <c r="N230" i="93"/>
  <c r="N238" i="93"/>
  <c r="N238" i="94"/>
  <c r="N270" i="94"/>
  <c r="N270" i="93"/>
  <c r="N278" i="94"/>
  <c r="N278" i="93"/>
  <c r="L286" i="94"/>
  <c r="L286" i="93"/>
  <c r="L322" i="94"/>
  <c r="L322" i="93"/>
  <c r="L330" i="94"/>
  <c r="L330" i="93"/>
  <c r="N346" i="93"/>
  <c r="N346" i="94"/>
  <c r="L354" i="93"/>
  <c r="L354" i="94"/>
  <c r="L362" i="94"/>
  <c r="L362" i="93"/>
  <c r="N378" i="94"/>
  <c r="N378" i="93"/>
  <c r="L394" i="94"/>
  <c r="L394" i="93"/>
  <c r="N430" i="93"/>
  <c r="N430" i="94"/>
  <c r="N442" i="94"/>
  <c r="N442" i="93"/>
  <c r="L450" i="93"/>
  <c r="L450" i="94"/>
  <c r="L466" i="93"/>
  <c r="L466" i="94"/>
  <c r="L478" i="93"/>
  <c r="L478" i="94"/>
  <c r="O482" i="94"/>
  <c r="O482" i="93"/>
  <c r="N498" i="93"/>
  <c r="N498" i="94"/>
  <c r="L514" i="94"/>
  <c r="L514" i="93"/>
  <c r="L526" i="94"/>
  <c r="L526" i="93"/>
  <c r="N538" i="94"/>
  <c r="N538" i="93"/>
  <c r="N562" i="93"/>
  <c r="N562" i="94"/>
  <c r="L574" i="93"/>
  <c r="L574" i="94"/>
  <c r="L606" i="94"/>
  <c r="L606" i="93"/>
  <c r="O618" i="94"/>
  <c r="O618" i="93"/>
  <c r="L630" i="93"/>
  <c r="L630" i="94"/>
  <c r="L634" i="93"/>
  <c r="L634" i="94"/>
  <c r="L646" i="94"/>
  <c r="L646" i="93"/>
  <c r="L658" i="93"/>
  <c r="L658" i="94"/>
  <c r="N674" i="94"/>
  <c r="N674" i="93"/>
  <c r="L686" i="93"/>
  <c r="L686" i="94"/>
  <c r="O694" i="94"/>
  <c r="O694" i="93"/>
  <c r="N718" i="93"/>
  <c r="N718" i="94"/>
  <c r="N750" i="93"/>
  <c r="N750" i="94"/>
  <c r="L766" i="94"/>
  <c r="L766" i="93"/>
  <c r="N774" i="93"/>
  <c r="N774" i="94"/>
  <c r="L782" i="94"/>
  <c r="L782" i="93"/>
  <c r="N802" i="93"/>
  <c r="N802" i="94"/>
  <c r="L810" i="93"/>
  <c r="L810" i="94"/>
  <c r="L826" i="93"/>
  <c r="L826" i="94"/>
  <c r="L842" i="93"/>
  <c r="L842" i="94"/>
  <c r="N858" i="94"/>
  <c r="N858" i="93"/>
  <c r="N866" i="93"/>
  <c r="N866" i="94"/>
  <c r="L882" i="93"/>
  <c r="L882" i="94"/>
  <c r="L906" i="93"/>
  <c r="L906" i="94"/>
  <c r="L922" i="93"/>
  <c r="L922" i="94"/>
  <c r="L930" i="94"/>
  <c r="L930" i="93"/>
  <c r="L938" i="94"/>
  <c r="L938" i="93"/>
  <c r="L946" i="94"/>
  <c r="L946" i="93"/>
  <c r="L954" i="94"/>
  <c r="L954" i="93"/>
  <c r="L962" i="94"/>
  <c r="L962" i="93"/>
  <c r="N974" i="93"/>
  <c r="N974" i="94"/>
  <c r="L982" i="94"/>
  <c r="L982" i="93"/>
  <c r="N80" i="91"/>
  <c r="N80" i="92"/>
  <c r="N96" i="91"/>
  <c r="N96" i="92"/>
  <c r="O104" i="91"/>
  <c r="O104" i="92"/>
  <c r="N120" i="91"/>
  <c r="N120" i="92"/>
  <c r="N152" i="91"/>
  <c r="N152" i="92"/>
  <c r="L196" i="91"/>
  <c r="L196" i="92"/>
  <c r="N204" i="92"/>
  <c r="N204" i="91"/>
  <c r="N212" i="92"/>
  <c r="N212" i="91"/>
  <c r="N228" i="92"/>
  <c r="N228" i="91"/>
  <c r="L248" i="91"/>
  <c r="L248" i="92"/>
  <c r="N256" i="92"/>
  <c r="N256" i="91"/>
  <c r="L284" i="92"/>
  <c r="L284" i="91"/>
  <c r="L300" i="92"/>
  <c r="L300" i="91"/>
  <c r="L316" i="92"/>
  <c r="L316" i="91"/>
  <c r="N352" i="92"/>
  <c r="N352" i="91"/>
  <c r="N368" i="92"/>
  <c r="N368" i="91"/>
  <c r="N376" i="92"/>
  <c r="N376" i="91"/>
  <c r="N384" i="91"/>
  <c r="N384" i="92"/>
  <c r="L408" i="91"/>
  <c r="L408" i="92"/>
  <c r="L424" i="91"/>
  <c r="L424" i="92"/>
  <c r="N456" i="92"/>
  <c r="N456" i="91"/>
  <c r="L460" i="92"/>
  <c r="L460" i="91"/>
  <c r="N484" i="92"/>
  <c r="N484" i="91"/>
  <c r="N500" i="91"/>
  <c r="N500" i="92"/>
  <c r="N516" i="91"/>
  <c r="N516" i="92"/>
  <c r="N548" i="92"/>
  <c r="N548" i="91"/>
  <c r="N572" i="92"/>
  <c r="N572" i="91"/>
  <c r="N584" i="92"/>
  <c r="N584" i="91"/>
  <c r="L596" i="91"/>
  <c r="L596" i="92"/>
  <c r="L628" i="91"/>
  <c r="L628" i="92"/>
  <c r="L656" i="91"/>
  <c r="L656" i="92"/>
  <c r="L672" i="92"/>
  <c r="L672" i="91"/>
  <c r="L700" i="92"/>
  <c r="L700" i="91"/>
  <c r="L716" i="92"/>
  <c r="L716" i="91"/>
  <c r="N728" i="92"/>
  <c r="N728" i="91"/>
  <c r="N748" i="92"/>
  <c r="N748" i="91"/>
  <c r="L760" i="92"/>
  <c r="L760" i="91"/>
  <c r="N780" i="92"/>
  <c r="N780" i="91"/>
  <c r="L788" i="91"/>
  <c r="L788" i="92"/>
  <c r="L796" i="91"/>
  <c r="L796" i="92"/>
  <c r="L804" i="92"/>
  <c r="L804" i="91"/>
  <c r="L812" i="91"/>
  <c r="L812" i="92"/>
  <c r="N824" i="92"/>
  <c r="N824" i="91"/>
  <c r="N832" i="92"/>
  <c r="N832" i="91"/>
  <c r="N840" i="91"/>
  <c r="N840" i="92"/>
  <c r="L856" i="92"/>
  <c r="L856" i="91"/>
  <c r="L864" i="92"/>
  <c r="L864" i="91"/>
  <c r="L884" i="91"/>
  <c r="L884" i="92"/>
  <c r="L900" i="91"/>
  <c r="L900" i="92"/>
  <c r="L908" i="92"/>
  <c r="L908" i="91"/>
  <c r="N948" i="92"/>
  <c r="N948" i="91"/>
  <c r="L976" i="91"/>
  <c r="L976" i="92"/>
  <c r="M915" i="93"/>
  <c r="M915" i="94"/>
  <c r="M371" i="93"/>
  <c r="M371" i="94"/>
  <c r="M303" i="94"/>
  <c r="M303" i="93"/>
  <c r="M231" i="93"/>
  <c r="M231" i="94"/>
  <c r="M227" i="94"/>
  <c r="M227" i="93"/>
  <c r="M99" i="93"/>
  <c r="M99" i="94"/>
  <c r="M239" i="94"/>
  <c r="M239" i="93"/>
  <c r="M171" i="94"/>
  <c r="M171" i="93"/>
  <c r="M107" i="94"/>
  <c r="M107" i="93"/>
  <c r="M203" i="94"/>
  <c r="M203" i="93"/>
  <c r="M219" i="94"/>
  <c r="M219" i="93"/>
  <c r="M189" i="92"/>
  <c r="M189" i="91"/>
  <c r="M133" i="92"/>
  <c r="M133" i="91"/>
  <c r="O71" i="93"/>
  <c r="O71" i="94"/>
  <c r="L95" i="93"/>
  <c r="L95" i="94"/>
  <c r="O99" i="93"/>
  <c r="O99" i="94"/>
  <c r="N119" i="94"/>
  <c r="N119" i="93"/>
  <c r="N151" i="93"/>
  <c r="N151" i="94"/>
  <c r="N179" i="94"/>
  <c r="N179" i="93"/>
  <c r="L191" i="93"/>
  <c r="L191" i="94"/>
  <c r="O207" i="93"/>
  <c r="O207" i="94"/>
  <c r="O223" i="94"/>
  <c r="O223" i="93"/>
  <c r="O227" i="94"/>
  <c r="O227" i="93"/>
  <c r="O231" i="93"/>
  <c r="O231" i="94"/>
  <c r="O239" i="94"/>
  <c r="O239" i="93"/>
  <c r="O243" i="93"/>
  <c r="O243" i="94"/>
  <c r="O247" i="93"/>
  <c r="O247" i="94"/>
  <c r="O255" i="93"/>
  <c r="O255" i="94"/>
  <c r="O263" i="93"/>
  <c r="O263" i="94"/>
  <c r="O271" i="93"/>
  <c r="O271" i="94"/>
  <c r="O287" i="93"/>
  <c r="O287" i="94"/>
  <c r="O291" i="93"/>
  <c r="O291" i="94"/>
  <c r="O295" i="94"/>
  <c r="O295" i="93"/>
  <c r="O303" i="94"/>
  <c r="O303" i="93"/>
  <c r="O307" i="94"/>
  <c r="O307" i="93"/>
  <c r="O339" i="94"/>
  <c r="O339" i="93"/>
  <c r="N351" i="94"/>
  <c r="N351" i="93"/>
  <c r="O355" i="94"/>
  <c r="O355" i="93"/>
  <c r="L359" i="94"/>
  <c r="L359" i="93"/>
  <c r="N371" i="93"/>
  <c r="N371" i="94"/>
  <c r="N375" i="93"/>
  <c r="N375" i="94"/>
  <c r="L383" i="94"/>
  <c r="L383" i="93"/>
  <c r="N407" i="94"/>
  <c r="N407" i="93"/>
  <c r="M439" i="93"/>
  <c r="M439" i="94"/>
  <c r="O447" i="94"/>
  <c r="O447" i="93"/>
  <c r="L487" i="93"/>
  <c r="L487" i="94"/>
  <c r="N491" i="93"/>
  <c r="N491" i="94"/>
  <c r="M527" i="93"/>
  <c r="M527" i="94"/>
  <c r="L535" i="94"/>
  <c r="L535" i="93"/>
  <c r="O543" i="93"/>
  <c r="O543" i="94"/>
  <c r="N563" i="93"/>
  <c r="N563" i="94"/>
  <c r="L599" i="93"/>
  <c r="L599" i="94"/>
  <c r="L603" i="94"/>
  <c r="L603" i="93"/>
  <c r="L611" i="93"/>
  <c r="L611" i="94"/>
  <c r="N631" i="93"/>
  <c r="N631" i="94"/>
  <c r="M667" i="94"/>
  <c r="M667" i="93"/>
  <c r="L691" i="94"/>
  <c r="L691" i="93"/>
  <c r="L699" i="93"/>
  <c r="L699" i="94"/>
  <c r="L723" i="94"/>
  <c r="L723" i="93"/>
  <c r="L735" i="94"/>
  <c r="L735" i="93"/>
  <c r="M747" i="94"/>
  <c r="M747" i="93"/>
  <c r="M779" i="93"/>
  <c r="M779" i="94"/>
  <c r="M803" i="93"/>
  <c r="M803" i="94"/>
  <c r="M819" i="93"/>
  <c r="M819" i="94"/>
  <c r="N839" i="94"/>
  <c r="N839" i="93"/>
  <c r="L847" i="93"/>
  <c r="L847" i="94"/>
  <c r="L883" i="94"/>
  <c r="L883" i="93"/>
  <c r="O899" i="93"/>
  <c r="O899" i="94"/>
  <c r="N935" i="94"/>
  <c r="N935" i="93"/>
  <c r="M943" i="94"/>
  <c r="M943" i="93"/>
  <c r="O81" i="91"/>
  <c r="O81" i="92"/>
  <c r="M85" i="91"/>
  <c r="M85" i="92"/>
  <c r="O89" i="92"/>
  <c r="O89" i="91"/>
  <c r="L97" i="91"/>
  <c r="L97" i="92"/>
  <c r="O101" i="92"/>
  <c r="O101" i="91"/>
  <c r="M105" i="92"/>
  <c r="M105" i="91"/>
  <c r="N113" i="92"/>
  <c r="N113" i="91"/>
  <c r="M125" i="91"/>
  <c r="M125" i="92"/>
  <c r="N133" i="92"/>
  <c r="N133" i="91"/>
  <c r="N137" i="92"/>
  <c r="N137" i="91"/>
  <c r="L165" i="92"/>
  <c r="L165" i="91"/>
  <c r="L173" i="92"/>
  <c r="L173" i="91"/>
  <c r="N189" i="92"/>
  <c r="N189" i="91"/>
  <c r="M197" i="92"/>
  <c r="M197" i="91"/>
  <c r="N205" i="91"/>
  <c r="N205" i="92"/>
  <c r="N213" i="91"/>
  <c r="N213" i="92"/>
  <c r="M217" i="92"/>
  <c r="M217" i="91"/>
  <c r="L225" i="92"/>
  <c r="L225" i="91"/>
  <c r="L245" i="92"/>
  <c r="L245" i="91"/>
  <c r="M249" i="91"/>
  <c r="M249" i="92"/>
  <c r="N253" i="92"/>
  <c r="N253" i="91"/>
  <c r="N261" i="91"/>
  <c r="N261" i="92"/>
  <c r="N265" i="92"/>
  <c r="N265" i="91"/>
  <c r="L273" i="92"/>
  <c r="L273" i="91"/>
  <c r="M277" i="91"/>
  <c r="M277" i="92"/>
  <c r="L285" i="92"/>
  <c r="L285" i="91"/>
  <c r="O297" i="92"/>
  <c r="O297" i="91"/>
  <c r="N301" i="91"/>
  <c r="N301" i="92"/>
  <c r="L313" i="91"/>
  <c r="L313" i="92"/>
  <c r="O345" i="92"/>
  <c r="O345" i="91"/>
  <c r="N349" i="92"/>
  <c r="N349" i="91"/>
  <c r="M357" i="91"/>
  <c r="M357" i="92"/>
  <c r="L361" i="91"/>
  <c r="L361" i="92"/>
  <c r="O365" i="92"/>
  <c r="O365" i="91"/>
  <c r="N373" i="91"/>
  <c r="N373" i="92"/>
  <c r="M377" i="92"/>
  <c r="M377" i="91"/>
  <c r="L381" i="91"/>
  <c r="L381" i="92"/>
  <c r="O385" i="92"/>
  <c r="O385" i="91"/>
  <c r="O393" i="92"/>
  <c r="O393" i="91"/>
  <c r="N397" i="91"/>
  <c r="N397" i="92"/>
  <c r="M401" i="92"/>
  <c r="M401" i="91"/>
  <c r="L405" i="91"/>
  <c r="L405" i="92"/>
  <c r="O429" i="91"/>
  <c r="O429" i="92"/>
  <c r="M441" i="91"/>
  <c r="M441" i="92"/>
  <c r="O453" i="92"/>
  <c r="O453" i="91"/>
  <c r="N457" i="92"/>
  <c r="N457" i="91"/>
  <c r="N469" i="92"/>
  <c r="N469" i="91"/>
  <c r="L477" i="92"/>
  <c r="L477" i="91"/>
  <c r="O481" i="92"/>
  <c r="O481" i="91"/>
  <c r="O497" i="91"/>
  <c r="O497" i="92"/>
  <c r="M509" i="91"/>
  <c r="M509" i="92"/>
  <c r="L513" i="91"/>
  <c r="L513" i="92"/>
  <c r="O517" i="92"/>
  <c r="O517" i="91"/>
  <c r="M529" i="92"/>
  <c r="M529" i="91"/>
  <c r="O541" i="92"/>
  <c r="O541" i="91"/>
  <c r="N545" i="92"/>
  <c r="N545" i="91"/>
  <c r="M549" i="91"/>
  <c r="M549" i="92"/>
  <c r="L553" i="92"/>
  <c r="L553" i="91"/>
  <c r="L557" i="91"/>
  <c r="L557" i="92"/>
  <c r="L561" i="91"/>
  <c r="L561" i="92"/>
  <c r="L577" i="91"/>
  <c r="L577" i="92"/>
  <c r="M581" i="91"/>
  <c r="M581" i="92"/>
  <c r="M597" i="92"/>
  <c r="M597" i="91"/>
  <c r="L609" i="91"/>
  <c r="L609" i="92"/>
  <c r="M613" i="91"/>
  <c r="M613" i="92"/>
  <c r="L625" i="92"/>
  <c r="L625" i="91"/>
  <c r="N633" i="91"/>
  <c r="N633" i="92"/>
  <c r="M649" i="91"/>
  <c r="M649" i="92"/>
  <c r="N653" i="91"/>
  <c r="N653" i="92"/>
  <c r="L657" i="91"/>
  <c r="L657" i="92"/>
  <c r="N665" i="91"/>
  <c r="N665" i="92"/>
  <c r="M673" i="92"/>
  <c r="M673" i="91"/>
  <c r="N677" i="91"/>
  <c r="N677" i="92"/>
  <c r="N681" i="91"/>
  <c r="N681" i="92"/>
  <c r="O685" i="92"/>
  <c r="O685" i="91"/>
  <c r="L689" i="92"/>
  <c r="L689" i="91"/>
  <c r="L697" i="92"/>
  <c r="L697" i="91"/>
  <c r="O709" i="92"/>
  <c r="O709" i="91"/>
  <c r="L713" i="92"/>
  <c r="L713" i="91"/>
  <c r="M717" i="92"/>
  <c r="M717" i="91"/>
  <c r="O725" i="92"/>
  <c r="O725" i="91"/>
  <c r="M729" i="92"/>
  <c r="M729" i="91"/>
  <c r="L733" i="91"/>
  <c r="L733" i="92"/>
  <c r="M741" i="91"/>
  <c r="M741" i="92"/>
  <c r="L745" i="92"/>
  <c r="L745" i="91"/>
  <c r="M761" i="91"/>
  <c r="M761" i="92"/>
  <c r="L765" i="92"/>
  <c r="L765" i="91"/>
  <c r="N769" i="92"/>
  <c r="N769" i="91"/>
  <c r="L777" i="91"/>
  <c r="L777" i="92"/>
  <c r="N781" i="92"/>
  <c r="N781" i="91"/>
  <c r="N797" i="92"/>
  <c r="N797" i="91"/>
  <c r="L801" i="91"/>
  <c r="L801" i="92"/>
  <c r="M813" i="91"/>
  <c r="M813" i="92"/>
  <c r="O817" i="92"/>
  <c r="O817" i="91"/>
  <c r="L821" i="91"/>
  <c r="L821" i="92"/>
  <c r="M825" i="92"/>
  <c r="M825" i="91"/>
  <c r="N829" i="91"/>
  <c r="N829" i="92"/>
  <c r="M833" i="92"/>
  <c r="M833" i="91"/>
  <c r="L845" i="92"/>
  <c r="L845" i="91"/>
  <c r="N853" i="91"/>
  <c r="N853" i="92"/>
  <c r="M865" i="91"/>
  <c r="M865" i="92"/>
  <c r="L877" i="92"/>
  <c r="L877" i="91"/>
  <c r="L885" i="91"/>
  <c r="L885" i="92"/>
  <c r="M889" i="92"/>
  <c r="M889" i="91"/>
  <c r="N909" i="91"/>
  <c r="N909" i="92"/>
  <c r="M921" i="92"/>
  <c r="M921" i="91"/>
  <c r="O929" i="91"/>
  <c r="O929" i="92"/>
  <c r="M933" i="91"/>
  <c r="M933" i="92"/>
  <c r="O957" i="91"/>
  <c r="O957" i="92"/>
  <c r="N977" i="91"/>
  <c r="N977" i="92"/>
  <c r="L985" i="91"/>
  <c r="L985" i="92"/>
  <c r="M630" i="93"/>
  <c r="M630" i="94"/>
  <c r="O954" i="94"/>
  <c r="O954" i="93"/>
  <c r="K826" i="93"/>
  <c r="K826" i="94"/>
  <c r="K798" i="94"/>
  <c r="K798" i="93"/>
  <c r="K723" i="94"/>
  <c r="K723" i="93"/>
  <c r="K691" i="94"/>
  <c r="K691" i="93"/>
  <c r="O644" i="94"/>
  <c r="O644" i="93"/>
  <c r="O628" i="94"/>
  <c r="O628" i="93"/>
  <c r="O596" i="93"/>
  <c r="O596" i="94"/>
  <c r="O528" i="94"/>
  <c r="O528" i="93"/>
  <c r="M504" i="93"/>
  <c r="M504" i="94"/>
  <c r="O472" i="94"/>
  <c r="O472" i="93"/>
  <c r="O444" i="94"/>
  <c r="O444" i="93"/>
  <c r="O420" i="93"/>
  <c r="O420" i="94"/>
  <c r="O389" i="93"/>
  <c r="O389" i="94"/>
  <c r="O149" i="94"/>
  <c r="O149" i="93"/>
  <c r="O100" i="93"/>
  <c r="O100" i="94"/>
  <c r="M92" i="94"/>
  <c r="M92" i="93"/>
  <c r="M76" i="93"/>
  <c r="M76" i="94"/>
  <c r="M882" i="91"/>
  <c r="M882" i="92"/>
  <c r="M850" i="92"/>
  <c r="M850" i="91"/>
  <c r="K777" i="91"/>
  <c r="K777" i="92"/>
  <c r="K748" i="92"/>
  <c r="K748" i="91"/>
  <c r="O738" i="92"/>
  <c r="O738" i="91"/>
  <c r="M706" i="92"/>
  <c r="M706" i="91"/>
  <c r="M682" i="92"/>
  <c r="M682" i="91"/>
  <c r="M666" i="92"/>
  <c r="M666" i="91"/>
  <c r="K640" i="91"/>
  <c r="K640" i="92"/>
  <c r="M618" i="91"/>
  <c r="M618" i="92"/>
  <c r="M602" i="91"/>
  <c r="M602" i="92"/>
  <c r="M586" i="91"/>
  <c r="M586" i="92"/>
  <c r="K549" i="91"/>
  <c r="K549" i="92"/>
  <c r="M487" i="92"/>
  <c r="M487" i="91"/>
  <c r="O469" i="92"/>
  <c r="O469" i="91"/>
  <c r="O426" i="92"/>
  <c r="O426" i="91"/>
  <c r="K301" i="91"/>
  <c r="K301" i="92"/>
  <c r="O278" i="92"/>
  <c r="O278" i="91"/>
  <c r="O258" i="92"/>
  <c r="O258" i="91"/>
  <c r="O246" i="92"/>
  <c r="O246" i="91"/>
  <c r="M198" i="92"/>
  <c r="M198" i="91"/>
  <c r="M118" i="92"/>
  <c r="M118" i="91"/>
  <c r="K83" i="91"/>
  <c r="K83" i="92"/>
  <c r="K943" i="94"/>
  <c r="K943" i="93"/>
  <c r="K903" i="94"/>
  <c r="K903" i="93"/>
  <c r="M860" i="93"/>
  <c r="M860" i="94"/>
  <c r="O828" i="93"/>
  <c r="O828" i="94"/>
  <c r="O800" i="93"/>
  <c r="O800" i="94"/>
  <c r="O760" i="93"/>
  <c r="O760" i="94"/>
  <c r="O716" i="93"/>
  <c r="O716" i="94"/>
  <c r="O684" i="94"/>
  <c r="O684" i="93"/>
  <c r="O604" i="94"/>
  <c r="O604" i="93"/>
  <c r="K527" i="93"/>
  <c r="K527" i="94"/>
  <c r="K474" i="94"/>
  <c r="K474" i="93"/>
  <c r="K366" i="93"/>
  <c r="K366" i="94"/>
  <c r="M360" i="94"/>
  <c r="M360" i="93"/>
  <c r="O344" i="93"/>
  <c r="O344" i="94"/>
  <c r="M304" i="94"/>
  <c r="M304" i="93"/>
  <c r="O280" i="94"/>
  <c r="O280" i="93"/>
  <c r="O265" i="93"/>
  <c r="O265" i="94"/>
  <c r="M256" i="94"/>
  <c r="M256" i="93"/>
  <c r="M232" i="93"/>
  <c r="M232" i="94"/>
  <c r="O201" i="93"/>
  <c r="O201" i="94"/>
  <c r="M192" i="93"/>
  <c r="M192" i="94"/>
  <c r="O176" i="94"/>
  <c r="O176" i="93"/>
  <c r="M168" i="94"/>
  <c r="M168" i="93"/>
  <c r="M982" i="91"/>
  <c r="M982" i="92"/>
  <c r="O954" i="92"/>
  <c r="O954" i="91"/>
  <c r="M906" i="91"/>
  <c r="M906" i="92"/>
  <c r="O806" i="91"/>
  <c r="O806" i="92"/>
  <c r="K776" i="92"/>
  <c r="K776" i="91"/>
  <c r="M766" i="91"/>
  <c r="M766" i="92"/>
  <c r="M722" i="91"/>
  <c r="M722" i="92"/>
  <c r="O654" i="92"/>
  <c r="O654" i="91"/>
  <c r="O638" i="92"/>
  <c r="O638" i="91"/>
  <c r="M526" i="91"/>
  <c r="M526" i="92"/>
  <c r="M510" i="92"/>
  <c r="M510" i="91"/>
  <c r="K481" i="92"/>
  <c r="K481" i="91"/>
  <c r="K441" i="91"/>
  <c r="K441" i="92"/>
  <c r="K361" i="91"/>
  <c r="K361" i="92"/>
  <c r="M326" i="91"/>
  <c r="M326" i="92"/>
  <c r="K288" i="92"/>
  <c r="K288" i="91"/>
  <c r="K261" i="91"/>
  <c r="K261" i="92"/>
  <c r="O130" i="92"/>
  <c r="O130" i="91"/>
  <c r="K108" i="92"/>
  <c r="K108" i="91"/>
  <c r="K92" i="91"/>
  <c r="K92" i="92"/>
  <c r="K839" i="94"/>
  <c r="K839" i="93"/>
  <c r="K759" i="93"/>
  <c r="K759" i="94"/>
  <c r="O704" i="94"/>
  <c r="O704" i="93"/>
  <c r="O616" i="93"/>
  <c r="O616" i="94"/>
  <c r="K563" i="93"/>
  <c r="K563" i="94"/>
  <c r="O492" i="93"/>
  <c r="O492" i="94"/>
  <c r="O432" i="94"/>
  <c r="O432" i="93"/>
  <c r="M120" i="94"/>
  <c r="M120" i="93"/>
  <c r="M926" i="91"/>
  <c r="M926" i="92"/>
  <c r="M874" i="91"/>
  <c r="M874" i="92"/>
  <c r="O842" i="91"/>
  <c r="O842" i="92"/>
  <c r="O786" i="92"/>
  <c r="O786" i="91"/>
  <c r="M742" i="91"/>
  <c r="M742" i="92"/>
  <c r="M674" i="92"/>
  <c r="M674" i="91"/>
  <c r="K573" i="91"/>
  <c r="K573" i="92"/>
  <c r="M522" i="91"/>
  <c r="M522" i="92"/>
  <c r="M402" i="91"/>
  <c r="M402" i="92"/>
  <c r="O226" i="92"/>
  <c r="O226" i="91"/>
  <c r="K200" i="91"/>
  <c r="K200" i="92"/>
  <c r="O146" i="91"/>
  <c r="O146" i="92"/>
  <c r="O908" i="93"/>
  <c r="O908" i="94"/>
  <c r="O876" i="94"/>
  <c r="O876" i="93"/>
  <c r="O772" i="93"/>
  <c r="O772" i="94"/>
  <c r="O749" i="93"/>
  <c r="O749" i="94"/>
  <c r="O380" i="94"/>
  <c r="O380" i="93"/>
  <c r="K350" i="94"/>
  <c r="K350" i="93"/>
  <c r="M324" i="94"/>
  <c r="M324" i="93"/>
  <c r="K310" i="93"/>
  <c r="K310" i="94"/>
  <c r="K286" i="94"/>
  <c r="K286" i="93"/>
  <c r="M252" i="93"/>
  <c r="M252" i="94"/>
  <c r="M236" i="93"/>
  <c r="M236" i="94"/>
  <c r="M196" i="94"/>
  <c r="M196" i="93"/>
  <c r="O930" i="91"/>
  <c r="O930" i="92"/>
  <c r="O878" i="91"/>
  <c r="O878" i="92"/>
  <c r="O846" i="92"/>
  <c r="O846" i="91"/>
  <c r="O778" i="92"/>
  <c r="O778" i="91"/>
  <c r="M770" i="91"/>
  <c r="M770" i="92"/>
  <c r="O754" i="91"/>
  <c r="O754" i="92"/>
  <c r="M718" i="92"/>
  <c r="M718" i="91"/>
  <c r="M694" i="91"/>
  <c r="M694" i="92"/>
  <c r="M550" i="92"/>
  <c r="M550" i="91"/>
  <c r="M486" i="92"/>
  <c r="M486" i="91"/>
  <c r="M435" i="92"/>
  <c r="M435" i="91"/>
  <c r="M382" i="91"/>
  <c r="M382" i="92"/>
  <c r="O318" i="92"/>
  <c r="O318" i="91"/>
  <c r="O286" i="92"/>
  <c r="O286" i="91"/>
  <c r="M215" i="91"/>
  <c r="M215" i="92"/>
  <c r="M206" i="91"/>
  <c r="M206" i="92"/>
  <c r="M166" i="91"/>
  <c r="M166" i="92"/>
  <c r="K100" i="92"/>
  <c r="K100" i="91"/>
  <c r="L419" i="94"/>
  <c r="L419" i="93"/>
  <c r="L479" i="94"/>
  <c r="L479" i="93"/>
  <c r="K791" i="94"/>
  <c r="K791" i="93"/>
  <c r="K562" i="93"/>
  <c r="K562" i="94"/>
  <c r="K877" i="92"/>
  <c r="K877" i="91"/>
  <c r="K673" i="92"/>
  <c r="K673" i="91"/>
  <c r="K803" i="93"/>
  <c r="K803" i="94"/>
  <c r="O241" i="93"/>
  <c r="O241" i="94"/>
  <c r="O221" i="94"/>
  <c r="O221" i="93"/>
  <c r="O177" i="93"/>
  <c r="O177" i="94"/>
  <c r="O145" i="94"/>
  <c r="O145" i="93"/>
  <c r="K397" i="91"/>
  <c r="K397" i="92"/>
  <c r="K543" i="93"/>
  <c r="K543" i="94"/>
  <c r="O293" i="94"/>
  <c r="O293" i="93"/>
  <c r="O349" i="94"/>
  <c r="O349" i="93"/>
  <c r="L353" i="93"/>
  <c r="L353" i="94"/>
  <c r="L393" i="94"/>
  <c r="L393" i="93"/>
  <c r="M433" i="93"/>
  <c r="M433" i="94"/>
  <c r="O453" i="94"/>
  <c r="O453" i="93"/>
  <c r="M461" i="94"/>
  <c r="M461" i="93"/>
  <c r="O501" i="93"/>
  <c r="O501" i="94"/>
  <c r="L509" i="94"/>
  <c r="L509" i="93"/>
  <c r="L589" i="94"/>
  <c r="L589" i="93"/>
  <c r="L601" i="93"/>
  <c r="L601" i="94"/>
  <c r="L701" i="93"/>
  <c r="L701" i="94"/>
  <c r="O721" i="93"/>
  <c r="O721" i="94"/>
  <c r="O729" i="94"/>
  <c r="O729" i="93"/>
  <c r="L753" i="94"/>
  <c r="L753" i="93"/>
  <c r="L761" i="94"/>
  <c r="L761" i="93"/>
  <c r="M777" i="94"/>
  <c r="M777" i="93"/>
  <c r="L785" i="93"/>
  <c r="L785" i="94"/>
  <c r="M853" i="94"/>
  <c r="M853" i="93"/>
  <c r="L873" i="94"/>
  <c r="L873" i="93"/>
  <c r="M881" i="94"/>
  <c r="M881" i="93"/>
  <c r="L889" i="94"/>
  <c r="L889" i="93"/>
  <c r="L897" i="94"/>
  <c r="L897" i="93"/>
  <c r="M925" i="93"/>
  <c r="M925" i="94"/>
  <c r="O933" i="93"/>
  <c r="O933" i="94"/>
  <c r="L507" i="92"/>
  <c r="L507" i="91"/>
  <c r="L631" i="92"/>
  <c r="L631" i="91"/>
  <c r="L799" i="91"/>
  <c r="L799" i="92"/>
  <c r="M815" i="92"/>
  <c r="M815" i="91"/>
  <c r="L939" i="92"/>
  <c r="L939" i="91"/>
  <c r="M959" i="92"/>
  <c r="M959" i="91"/>
  <c r="L967" i="92"/>
  <c r="L967" i="91"/>
  <c r="L983" i="92"/>
  <c r="L983" i="91"/>
  <c r="O373" i="94"/>
  <c r="O373" i="93"/>
  <c r="O381" i="94"/>
  <c r="O381" i="93"/>
  <c r="L409" i="94"/>
  <c r="L409" i="93"/>
  <c r="L473" i="94"/>
  <c r="L473" i="93"/>
  <c r="L513" i="93"/>
  <c r="L513" i="94"/>
  <c r="L549" i="93"/>
  <c r="L549" i="94"/>
  <c r="L613" i="94"/>
  <c r="L613" i="93"/>
  <c r="O629" i="94"/>
  <c r="O629" i="93"/>
  <c r="L645" i="93"/>
  <c r="L645" i="94"/>
  <c r="L673" i="93"/>
  <c r="L673" i="94"/>
  <c r="L869" i="93"/>
  <c r="L869" i="94"/>
  <c r="L913" i="94"/>
  <c r="L913" i="93"/>
  <c r="L981" i="93"/>
  <c r="L981" i="94"/>
  <c r="L475" i="92"/>
  <c r="L475" i="91"/>
  <c r="L555" i="92"/>
  <c r="L555" i="91"/>
  <c r="L719" i="91"/>
  <c r="L719" i="92"/>
  <c r="L731" i="91"/>
  <c r="L731" i="92"/>
  <c r="L751" i="92"/>
  <c r="L751" i="91"/>
  <c r="L763" i="92"/>
  <c r="L763" i="91"/>
  <c r="L847" i="92"/>
  <c r="L847" i="91"/>
  <c r="L863" i="92"/>
  <c r="L863" i="91"/>
  <c r="L903" i="92"/>
  <c r="L903" i="91"/>
  <c r="L919" i="92"/>
  <c r="L919" i="91"/>
  <c r="N82" i="91"/>
  <c r="N82" i="92"/>
  <c r="L98" i="91"/>
  <c r="L98" i="92"/>
  <c r="N110" i="92"/>
  <c r="N110" i="91"/>
  <c r="N118" i="92"/>
  <c r="N118" i="91"/>
  <c r="N162" i="92"/>
  <c r="N162" i="91"/>
  <c r="N174" i="91"/>
  <c r="N174" i="92"/>
  <c r="N182" i="92"/>
  <c r="N182" i="91"/>
  <c r="N194" i="91"/>
  <c r="N194" i="92"/>
  <c r="N206" i="91"/>
  <c r="N206" i="92"/>
  <c r="N226" i="92"/>
  <c r="N226" i="91"/>
  <c r="L254" i="91"/>
  <c r="L254" i="92"/>
  <c r="L278" i="92"/>
  <c r="L278" i="91"/>
  <c r="N286" i="92"/>
  <c r="N286" i="91"/>
  <c r="L314" i="91"/>
  <c r="L314" i="92"/>
  <c r="L330" i="91"/>
  <c r="L330" i="92"/>
  <c r="N362" i="91"/>
  <c r="N362" i="92"/>
  <c r="N382" i="91"/>
  <c r="N382" i="92"/>
  <c r="N406" i="92"/>
  <c r="N406" i="91"/>
  <c r="N438" i="92"/>
  <c r="N438" i="91"/>
  <c r="L482" i="92"/>
  <c r="L482" i="91"/>
  <c r="N514" i="92"/>
  <c r="N514" i="91"/>
  <c r="N522" i="91"/>
  <c r="N522" i="92"/>
  <c r="L530" i="91"/>
  <c r="L530" i="92"/>
  <c r="N550" i="92"/>
  <c r="N550" i="91"/>
  <c r="N590" i="92"/>
  <c r="N590" i="91"/>
  <c r="N614" i="92"/>
  <c r="N614" i="91"/>
  <c r="N638" i="92"/>
  <c r="N638" i="91"/>
  <c r="N654" i="92"/>
  <c r="N654" i="91"/>
  <c r="N666" i="92"/>
  <c r="N666" i="91"/>
  <c r="L674" i="92"/>
  <c r="L674" i="91"/>
  <c r="N682" i="92"/>
  <c r="N682" i="91"/>
  <c r="L690" i="91"/>
  <c r="L690" i="92"/>
  <c r="N710" i="92"/>
  <c r="N710" i="91"/>
  <c r="N718" i="92"/>
  <c r="N718" i="91"/>
  <c r="N734" i="91"/>
  <c r="N734" i="92"/>
  <c r="N742" i="91"/>
  <c r="N742" i="92"/>
  <c r="N766" i="91"/>
  <c r="N766" i="92"/>
  <c r="N774" i="91"/>
  <c r="N774" i="92"/>
  <c r="N842" i="91"/>
  <c r="N842" i="92"/>
  <c r="L850" i="92"/>
  <c r="L850" i="91"/>
  <c r="N874" i="91"/>
  <c r="N874" i="92"/>
  <c r="N882" i="91"/>
  <c r="N882" i="92"/>
  <c r="N890" i="91"/>
  <c r="N890" i="92"/>
  <c r="N906" i="91"/>
  <c r="N906" i="92"/>
  <c r="N926" i="91"/>
  <c r="N926" i="92"/>
  <c r="N942" i="92"/>
  <c r="N942" i="91"/>
  <c r="N958" i="91"/>
  <c r="N958" i="92"/>
  <c r="N974" i="91"/>
  <c r="N974" i="92"/>
  <c r="N982" i="91"/>
  <c r="N982" i="92"/>
  <c r="L417" i="93"/>
  <c r="L417" i="94"/>
  <c r="L537" i="94"/>
  <c r="L537" i="93"/>
  <c r="L845" i="94"/>
  <c r="L845" i="93"/>
  <c r="L957" i="93"/>
  <c r="L957" i="94"/>
  <c r="O83" i="91"/>
  <c r="O83" i="92"/>
  <c r="L99" i="91"/>
  <c r="L99" i="92"/>
  <c r="L107" i="92"/>
  <c r="L107" i="91"/>
  <c r="L119" i="91"/>
  <c r="L119" i="92"/>
  <c r="O139" i="91"/>
  <c r="O139" i="92"/>
  <c r="M147" i="91"/>
  <c r="M147" i="92"/>
  <c r="L159" i="92"/>
  <c r="L159" i="91"/>
  <c r="L179" i="91"/>
  <c r="L179" i="92"/>
  <c r="L191" i="92"/>
  <c r="L191" i="91"/>
  <c r="L199" i="92"/>
  <c r="L199" i="91"/>
  <c r="L267" i="91"/>
  <c r="L267" i="92"/>
  <c r="M335" i="91"/>
  <c r="M335" i="92"/>
  <c r="O351" i="91"/>
  <c r="O351" i="92"/>
  <c r="L367" i="91"/>
  <c r="L367" i="92"/>
  <c r="M391" i="91"/>
  <c r="M391" i="92"/>
  <c r="L415" i="91"/>
  <c r="L415" i="92"/>
  <c r="K439" i="91"/>
  <c r="K439" i="92"/>
  <c r="L447" i="92"/>
  <c r="L447" i="91"/>
  <c r="L743" i="91"/>
  <c r="L743" i="92"/>
  <c r="L823" i="92"/>
  <c r="L823" i="91"/>
  <c r="L658" i="91"/>
  <c r="L658" i="92"/>
  <c r="L786" i="92"/>
  <c r="L786" i="91"/>
  <c r="L72" i="91"/>
  <c r="L72" i="92"/>
  <c r="L92" i="91"/>
  <c r="L92" i="92"/>
  <c r="L108" i="92"/>
  <c r="L108" i="91"/>
  <c r="L160" i="92"/>
  <c r="L160" i="91"/>
  <c r="L188" i="92"/>
  <c r="L188" i="91"/>
  <c r="L256" i="92"/>
  <c r="L256" i="91"/>
  <c r="L552" i="92"/>
  <c r="L552" i="91"/>
  <c r="L640" i="91"/>
  <c r="L640" i="92"/>
  <c r="L764" i="91"/>
  <c r="L764" i="92"/>
  <c r="L113" i="94"/>
  <c r="L113" i="93"/>
  <c r="L145" i="94"/>
  <c r="L145" i="93"/>
  <c r="L177" i="93"/>
  <c r="L177" i="94"/>
  <c r="L209" i="93"/>
  <c r="L209" i="94"/>
  <c r="L241" i="93"/>
  <c r="L241" i="94"/>
  <c r="L273" i="94"/>
  <c r="L273" i="93"/>
  <c r="K657" i="91"/>
  <c r="K657" i="92"/>
  <c r="L114" i="94"/>
  <c r="L114" i="93"/>
  <c r="L154" i="93"/>
  <c r="L154" i="94"/>
  <c r="L546" i="94"/>
  <c r="L546" i="93"/>
  <c r="M124" i="91"/>
  <c r="M124" i="92"/>
  <c r="N85" i="94"/>
  <c r="N85" i="93"/>
  <c r="N133" i="94"/>
  <c r="N133" i="93"/>
  <c r="N149" i="94"/>
  <c r="N149" i="93"/>
  <c r="N229" i="94"/>
  <c r="N229" i="93"/>
  <c r="N245" i="93"/>
  <c r="N245" i="94"/>
  <c r="N277" i="94"/>
  <c r="N277" i="93"/>
  <c r="N293" i="94"/>
  <c r="N293" i="93"/>
  <c r="N325" i="93"/>
  <c r="N325" i="94"/>
  <c r="N341" i="93"/>
  <c r="N341" i="94"/>
  <c r="N373" i="94"/>
  <c r="N373" i="93"/>
  <c r="N389" i="93"/>
  <c r="N389" i="94"/>
  <c r="N453" i="94"/>
  <c r="N453" i="93"/>
  <c r="N469" i="94"/>
  <c r="N469" i="93"/>
  <c r="N501" i="93"/>
  <c r="N501" i="94"/>
  <c r="N517" i="93"/>
  <c r="N517" i="94"/>
  <c r="N549" i="93"/>
  <c r="N549" i="94"/>
  <c r="N581" i="94"/>
  <c r="N581" i="93"/>
  <c r="N597" i="93"/>
  <c r="N597" i="94"/>
  <c r="N613" i="94"/>
  <c r="N613" i="93"/>
  <c r="N629" i="94"/>
  <c r="N629" i="93"/>
  <c r="N645" i="93"/>
  <c r="N645" i="94"/>
  <c r="N677" i="94"/>
  <c r="N677" i="93"/>
  <c r="N757" i="94"/>
  <c r="N757" i="93"/>
  <c r="N777" i="94"/>
  <c r="N777" i="93"/>
  <c r="N825" i="94"/>
  <c r="N825" i="93"/>
  <c r="N873" i="94"/>
  <c r="N873" i="93"/>
  <c r="N889" i="94"/>
  <c r="N889" i="93"/>
  <c r="N925" i="93"/>
  <c r="N925" i="94"/>
  <c r="N957" i="93"/>
  <c r="N957" i="94"/>
  <c r="N973" i="94"/>
  <c r="N973" i="93"/>
  <c r="N76" i="93"/>
  <c r="N76" i="94"/>
  <c r="N92" i="94"/>
  <c r="N92" i="93"/>
  <c r="N108" i="93"/>
  <c r="N108" i="94"/>
  <c r="N188" i="94"/>
  <c r="N188" i="93"/>
  <c r="N204" i="93"/>
  <c r="N204" i="94"/>
  <c r="N232" i="93"/>
  <c r="N232" i="94"/>
  <c r="N248" i="94"/>
  <c r="N248" i="93"/>
  <c r="N264" i="93"/>
  <c r="N264" i="94"/>
  <c r="N280" i="94"/>
  <c r="N280" i="93"/>
  <c r="N328" i="94"/>
  <c r="N328" i="93"/>
  <c r="N344" i="93"/>
  <c r="N344" i="94"/>
  <c r="N360" i="94"/>
  <c r="N360" i="93"/>
  <c r="N408" i="93"/>
  <c r="N408" i="94"/>
  <c r="N424" i="93"/>
  <c r="N424" i="94"/>
  <c r="N456" i="93"/>
  <c r="N456" i="94"/>
  <c r="N472" i="94"/>
  <c r="N472" i="93"/>
  <c r="N488" i="93"/>
  <c r="N488" i="94"/>
  <c r="N504" i="93"/>
  <c r="N504" i="94"/>
  <c r="N552" i="93"/>
  <c r="N552" i="94"/>
  <c r="N568" i="93"/>
  <c r="N568" i="94"/>
  <c r="N584" i="94"/>
  <c r="N584" i="93"/>
  <c r="N600" i="94"/>
  <c r="N600" i="93"/>
  <c r="N616" i="93"/>
  <c r="N616" i="94"/>
  <c r="N632" i="94"/>
  <c r="N632" i="93"/>
  <c r="N648" i="94"/>
  <c r="N648" i="93"/>
  <c r="N664" i="94"/>
  <c r="N664" i="93"/>
  <c r="N696" i="93"/>
  <c r="N696" i="94"/>
  <c r="N712" i="94"/>
  <c r="N712" i="93"/>
  <c r="N728" i="93"/>
  <c r="N728" i="94"/>
  <c r="N760" i="93"/>
  <c r="N760" i="94"/>
  <c r="N808" i="93"/>
  <c r="N808" i="94"/>
  <c r="N824" i="93"/>
  <c r="N824" i="94"/>
  <c r="N872" i="93"/>
  <c r="N872" i="94"/>
  <c r="N904" i="94"/>
  <c r="N904" i="93"/>
  <c r="N920" i="93"/>
  <c r="N920" i="94"/>
  <c r="O976" i="93"/>
  <c r="O976" i="94"/>
  <c r="M900" i="93"/>
  <c r="M900" i="94"/>
  <c r="M696" i="93"/>
  <c r="M696" i="94"/>
  <c r="M552" i="93"/>
  <c r="M552" i="94"/>
  <c r="N83" i="91"/>
  <c r="N83" i="92"/>
  <c r="N99" i="91"/>
  <c r="N99" i="92"/>
  <c r="N115" i="91"/>
  <c r="N115" i="92"/>
  <c r="N147" i="91"/>
  <c r="N147" i="92"/>
  <c r="N163" i="92"/>
  <c r="N163" i="91"/>
  <c r="N179" i="91"/>
  <c r="N179" i="92"/>
  <c r="N195" i="91"/>
  <c r="N195" i="92"/>
  <c r="N339" i="91"/>
  <c r="N339" i="92"/>
  <c r="N371" i="91"/>
  <c r="N371" i="92"/>
  <c r="N435" i="92"/>
  <c r="N435" i="91"/>
  <c r="N451" i="91"/>
  <c r="N451" i="92"/>
  <c r="N467" i="92"/>
  <c r="N467" i="91"/>
  <c r="N579" i="92"/>
  <c r="N579" i="91"/>
  <c r="N611" i="91"/>
  <c r="N611" i="92"/>
  <c r="N707" i="92"/>
  <c r="N707" i="91"/>
  <c r="N723" i="92"/>
  <c r="N723" i="91"/>
  <c r="N835" i="91"/>
  <c r="N835" i="92"/>
  <c r="N851" i="92"/>
  <c r="N851" i="91"/>
  <c r="N867" i="92"/>
  <c r="N867" i="91"/>
  <c r="N883" i="91"/>
  <c r="N883" i="92"/>
  <c r="N899" i="91"/>
  <c r="N899" i="92"/>
  <c r="N915" i="92"/>
  <c r="N915" i="91"/>
  <c r="N931" i="91"/>
  <c r="N931" i="92"/>
  <c r="N947" i="92"/>
  <c r="N947" i="91"/>
  <c r="M652" i="94"/>
  <c r="M652" i="93"/>
  <c r="L112" i="94"/>
  <c r="L112" i="93"/>
  <c r="L160" i="93"/>
  <c r="L160" i="94"/>
  <c r="L176" i="94"/>
  <c r="L176" i="93"/>
  <c r="L192" i="93"/>
  <c r="L192" i="94"/>
  <c r="L224" i="94"/>
  <c r="L224" i="93"/>
  <c r="L256" i="94"/>
  <c r="L256" i="93"/>
  <c r="L272" i="94"/>
  <c r="L272" i="93"/>
  <c r="L304" i="94"/>
  <c r="L304" i="93"/>
  <c r="L368" i="94"/>
  <c r="L368" i="93"/>
  <c r="L416" i="94"/>
  <c r="L416" i="93"/>
  <c r="L432" i="94"/>
  <c r="L432" i="93"/>
  <c r="L448" i="94"/>
  <c r="L448" i="93"/>
  <c r="L480" i="94"/>
  <c r="L480" i="93"/>
  <c r="L496" i="94"/>
  <c r="L496" i="93"/>
  <c r="L528" i="94"/>
  <c r="L528" i="93"/>
  <c r="L592" i="93"/>
  <c r="L592" i="94"/>
  <c r="L608" i="93"/>
  <c r="L608" i="94"/>
  <c r="L640" i="94"/>
  <c r="L640" i="93"/>
  <c r="L656" i="93"/>
  <c r="L656" i="94"/>
  <c r="L704" i="94"/>
  <c r="L704" i="93"/>
  <c r="L720" i="94"/>
  <c r="L720" i="93"/>
  <c r="L736" i="94"/>
  <c r="L736" i="93"/>
  <c r="L752" i="93"/>
  <c r="L752" i="94"/>
  <c r="L800" i="93"/>
  <c r="L800" i="94"/>
  <c r="L848" i="93"/>
  <c r="L848" i="94"/>
  <c r="L880" i="93"/>
  <c r="L880" i="94"/>
  <c r="L912" i="93"/>
  <c r="L912" i="94"/>
  <c r="L928" i="94"/>
  <c r="L928" i="93"/>
  <c r="L944" i="93"/>
  <c r="L944" i="94"/>
  <c r="L976" i="93"/>
  <c r="L976" i="94"/>
  <c r="K203" i="91"/>
  <c r="K203" i="92"/>
  <c r="K480" i="94"/>
  <c r="K480" i="93"/>
  <c r="K656" i="93"/>
  <c r="K656" i="94"/>
  <c r="K692" i="94"/>
  <c r="K692" i="93"/>
  <c r="K201" i="93"/>
  <c r="K201" i="94"/>
  <c r="K133" i="94"/>
  <c r="K133" i="93"/>
  <c r="K467" i="92"/>
  <c r="K467" i="91"/>
  <c r="K749" i="93"/>
  <c r="K749" i="94"/>
  <c r="K904" i="94"/>
  <c r="K904" i="93"/>
  <c r="P517" i="92"/>
  <c r="P517" i="91"/>
  <c r="P562" i="93"/>
  <c r="P562" i="94"/>
  <c r="O801" i="91"/>
  <c r="O801" i="92"/>
  <c r="O744" i="91"/>
  <c r="O744" i="92"/>
  <c r="K346" i="93"/>
  <c r="K346" i="94"/>
  <c r="K836" i="91"/>
  <c r="K836" i="92"/>
  <c r="K858" i="94"/>
  <c r="K858" i="93"/>
  <c r="O776" i="92"/>
  <c r="O776" i="91"/>
  <c r="O134" i="93"/>
  <c r="O134" i="94"/>
  <c r="O633" i="94"/>
  <c r="O633" i="93"/>
  <c r="K351" i="91"/>
  <c r="K351" i="92"/>
  <c r="O796" i="91"/>
  <c r="O796" i="92"/>
  <c r="O78" i="93"/>
  <c r="O78" i="94"/>
  <c r="O718" i="93"/>
  <c r="O718" i="94"/>
  <c r="K548" i="92"/>
  <c r="K548" i="91"/>
  <c r="K249" i="91"/>
  <c r="K249" i="92"/>
  <c r="O976" i="91"/>
  <c r="O976" i="92"/>
  <c r="K883" i="91"/>
  <c r="K883" i="92"/>
  <c r="M609" i="94"/>
  <c r="M609" i="93"/>
  <c r="M971" i="92"/>
  <c r="M971" i="91"/>
  <c r="O837" i="93"/>
  <c r="O837" i="94"/>
  <c r="O789" i="93"/>
  <c r="O789" i="94"/>
  <c r="P880" i="93"/>
  <c r="P880" i="94"/>
  <c r="M845" i="94"/>
  <c r="M845" i="93"/>
  <c r="M909" i="94"/>
  <c r="M909" i="93"/>
  <c r="K166" i="94"/>
  <c r="K166" i="93"/>
  <c r="O316" i="92"/>
  <c r="O316" i="91"/>
  <c r="O444" i="92"/>
  <c r="O444" i="91"/>
  <c r="O257" i="92"/>
  <c r="O257" i="91"/>
  <c r="O112" i="92"/>
  <c r="O112" i="91"/>
  <c r="P93" i="94"/>
  <c r="P93" i="93"/>
  <c r="P433" i="93"/>
  <c r="P433" i="94"/>
  <c r="O647" i="92"/>
  <c r="O647" i="91"/>
  <c r="O615" i="92"/>
  <c r="O615" i="91"/>
  <c r="O825" i="94"/>
  <c r="O825" i="93"/>
  <c r="M569" i="94"/>
  <c r="M569" i="93"/>
  <c r="O393" i="94"/>
  <c r="O393" i="93"/>
  <c r="M271" i="92"/>
  <c r="M271" i="91"/>
  <c r="M163" i="92"/>
  <c r="M163" i="91"/>
  <c r="M827" i="91"/>
  <c r="M827" i="92"/>
  <c r="M751" i="92"/>
  <c r="M751" i="91"/>
  <c r="M939" i="92"/>
  <c r="M939" i="91"/>
  <c r="K378" i="94"/>
  <c r="K378" i="93"/>
  <c r="O238" i="93"/>
  <c r="O238" i="94"/>
  <c r="O312" i="92"/>
  <c r="O312" i="91"/>
  <c r="O972" i="92"/>
  <c r="O972" i="91"/>
  <c r="O733" i="91"/>
  <c r="O733" i="92"/>
  <c r="O375" i="92"/>
  <c r="O375" i="91"/>
  <c r="K567" i="93"/>
  <c r="K567" i="94"/>
  <c r="M667" i="92"/>
  <c r="M667" i="91"/>
  <c r="M901" i="93"/>
  <c r="M901" i="94"/>
  <c r="M409" i="94"/>
  <c r="M409" i="93"/>
  <c r="M631" i="92"/>
  <c r="M631" i="91"/>
  <c r="O889" i="94"/>
  <c r="O889" i="93"/>
  <c r="M509" i="94"/>
  <c r="M509" i="93"/>
  <c r="O483" i="94"/>
  <c r="O483" i="93"/>
  <c r="K302" i="94"/>
  <c r="K302" i="93"/>
  <c r="P407" i="94"/>
  <c r="P407" i="93"/>
  <c r="P446" i="93"/>
  <c r="P446" i="94"/>
  <c r="K584" i="92"/>
  <c r="K584" i="91"/>
  <c r="K962" i="94"/>
  <c r="K962" i="93"/>
  <c r="K281" i="92"/>
  <c r="K281" i="91"/>
  <c r="M970" i="93"/>
  <c r="M970" i="94"/>
  <c r="M938" i="94"/>
  <c r="M938" i="93"/>
  <c r="M922" i="93"/>
  <c r="M922" i="94"/>
  <c r="M906" i="93"/>
  <c r="M906" i="94"/>
  <c r="M858" i="94"/>
  <c r="M858" i="93"/>
  <c r="M842" i="93"/>
  <c r="M842" i="94"/>
  <c r="M826" i="93"/>
  <c r="M826" i="94"/>
  <c r="M810" i="93"/>
  <c r="M810" i="94"/>
  <c r="M778" i="94"/>
  <c r="M778" i="93"/>
  <c r="M762" i="93"/>
  <c r="M762" i="94"/>
  <c r="K640" i="94"/>
  <c r="K640" i="93"/>
  <c r="M658" i="93"/>
  <c r="M658" i="94"/>
  <c r="K686" i="93"/>
  <c r="K686" i="94"/>
  <c r="K654" i="94"/>
  <c r="K654" i="93"/>
  <c r="K606" i="94"/>
  <c r="K606" i="93"/>
  <c r="K478" i="93"/>
  <c r="K478" i="94"/>
  <c r="P631" i="93"/>
  <c r="P631" i="94"/>
  <c r="K598" i="94"/>
  <c r="K598" i="93"/>
  <c r="K518" i="93"/>
  <c r="K518" i="94"/>
  <c r="M430" i="93"/>
  <c r="M430" i="94"/>
  <c r="M406" i="94"/>
  <c r="M406" i="93"/>
  <c r="M398" i="94"/>
  <c r="M398" i="93"/>
  <c r="M374" i="94"/>
  <c r="M374" i="93"/>
  <c r="M366" i="93"/>
  <c r="M366" i="94"/>
  <c r="M358" i="94"/>
  <c r="M358" i="93"/>
  <c r="M350" i="94"/>
  <c r="M350" i="93"/>
  <c r="M342" i="93"/>
  <c r="M342" i="94"/>
  <c r="M310" i="93"/>
  <c r="M310" i="94"/>
  <c r="M302" i="94"/>
  <c r="M302" i="93"/>
  <c r="M286" i="94"/>
  <c r="M286" i="93"/>
  <c r="M270" i="94"/>
  <c r="M270" i="93"/>
  <c r="M238" i="93"/>
  <c r="M238" i="94"/>
  <c r="M230" i="94"/>
  <c r="M230" i="93"/>
  <c r="M166" i="94"/>
  <c r="M166" i="93"/>
  <c r="M158" i="94"/>
  <c r="M158" i="93"/>
  <c r="M134" i="93"/>
  <c r="M134" i="94"/>
  <c r="M102" i="94"/>
  <c r="M102" i="93"/>
  <c r="M94" i="94"/>
  <c r="M94" i="93"/>
  <c r="M86" i="93"/>
  <c r="M86" i="94"/>
  <c r="M78" i="93"/>
  <c r="M78" i="94"/>
  <c r="K982" i="91"/>
  <c r="K982" i="92"/>
  <c r="K974" i="91"/>
  <c r="K974" i="92"/>
  <c r="K958" i="91"/>
  <c r="K958" i="92"/>
  <c r="K942" i="92"/>
  <c r="K942" i="91"/>
  <c r="K926" i="91"/>
  <c r="K926" i="92"/>
  <c r="K910" i="91"/>
  <c r="K910" i="92"/>
  <c r="K878" i="91"/>
  <c r="K878" i="92"/>
  <c r="K854" i="92"/>
  <c r="K854" i="91"/>
  <c r="K846" i="92"/>
  <c r="K846" i="91"/>
  <c r="K806" i="91"/>
  <c r="K806" i="92"/>
  <c r="K798" i="91"/>
  <c r="K798" i="92"/>
  <c r="K790" i="91"/>
  <c r="K790" i="92"/>
  <c r="K774" i="91"/>
  <c r="K774" i="92"/>
  <c r="K766" i="91"/>
  <c r="K766" i="92"/>
  <c r="K742" i="91"/>
  <c r="K742" i="92"/>
  <c r="K734" i="91"/>
  <c r="K734" i="92"/>
  <c r="K718" i="92"/>
  <c r="K718" i="91"/>
  <c r="K710" i="92"/>
  <c r="K710" i="91"/>
  <c r="K694" i="91"/>
  <c r="K694" i="92"/>
  <c r="K654" i="92"/>
  <c r="K654" i="91"/>
  <c r="K638" i="92"/>
  <c r="K638" i="91"/>
  <c r="K614" i="92"/>
  <c r="K614" i="91"/>
  <c r="K590" i="92"/>
  <c r="K590" i="91"/>
  <c r="K550" i="92"/>
  <c r="K550" i="91"/>
  <c r="K526" i="91"/>
  <c r="K526" i="92"/>
  <c r="K510" i="92"/>
  <c r="K510" i="91"/>
  <c r="K486" i="92"/>
  <c r="K486" i="91"/>
  <c r="M456" i="92"/>
  <c r="M456" i="91"/>
  <c r="M424" i="91"/>
  <c r="M424" i="92"/>
  <c r="M404" i="92"/>
  <c r="M404" i="91"/>
  <c r="K382" i="91"/>
  <c r="K382" i="92"/>
  <c r="K318" i="92"/>
  <c r="K318" i="91"/>
  <c r="K286" i="92"/>
  <c r="K286" i="91"/>
  <c r="M276" i="92"/>
  <c r="M276" i="91"/>
  <c r="K254" i="91"/>
  <c r="K254" i="92"/>
  <c r="M244" i="91"/>
  <c r="M244" i="92"/>
  <c r="K222" i="92"/>
  <c r="K222" i="91"/>
  <c r="M212" i="92"/>
  <c r="M212" i="91"/>
  <c r="M168" i="91"/>
  <c r="M168" i="92"/>
  <c r="M148" i="91"/>
  <c r="M148" i="92"/>
  <c r="M116" i="92"/>
  <c r="M116" i="91"/>
  <c r="M108" i="92"/>
  <c r="M108" i="91"/>
  <c r="M100" i="92"/>
  <c r="M100" i="91"/>
  <c r="M92" i="91"/>
  <c r="M92" i="92"/>
  <c r="M84" i="91"/>
  <c r="M84" i="92"/>
  <c r="P478" i="93"/>
  <c r="P478" i="94"/>
  <c r="P284" i="94"/>
  <c r="P284" i="93"/>
  <c r="P248" i="94"/>
  <c r="P248" i="93"/>
  <c r="P204" i="93"/>
  <c r="P204" i="94"/>
  <c r="P164" i="93"/>
  <c r="P164" i="94"/>
  <c r="P72" i="94"/>
  <c r="P72" i="93"/>
  <c r="P954" i="92"/>
  <c r="P954" i="91"/>
  <c r="P910" i="91"/>
  <c r="P910" i="92"/>
  <c r="P778" i="92"/>
  <c r="P778" i="91"/>
  <c r="P658" i="91"/>
  <c r="P658" i="92"/>
  <c r="P626" i="92"/>
  <c r="P626" i="91"/>
  <c r="P578" i="92"/>
  <c r="P578" i="91"/>
  <c r="P554" i="92"/>
  <c r="P554" i="91"/>
  <c r="P514" i="92"/>
  <c r="P514" i="91"/>
  <c r="P482" i="92"/>
  <c r="P482" i="91"/>
  <c r="P537" i="94"/>
  <c r="P537" i="93"/>
  <c r="P490" i="94"/>
  <c r="P490" i="93"/>
  <c r="P668" i="93"/>
  <c r="P668" i="94"/>
  <c r="P911" i="91"/>
  <c r="P911" i="92"/>
  <c r="P731" i="91"/>
  <c r="P731" i="92"/>
  <c r="P692" i="94"/>
  <c r="P692" i="93"/>
  <c r="P916" i="94"/>
  <c r="P916" i="93"/>
  <c r="P904" i="94"/>
  <c r="P904" i="93"/>
  <c r="K976" i="93"/>
  <c r="K976" i="94"/>
  <c r="K944" i="93"/>
  <c r="K944" i="94"/>
  <c r="M948" i="94"/>
  <c r="M948" i="93"/>
  <c r="M804" i="93"/>
  <c r="M804" i="94"/>
  <c r="M788" i="94"/>
  <c r="M788" i="93"/>
  <c r="M753" i="94"/>
  <c r="M753" i="93"/>
  <c r="M721" i="93"/>
  <c r="M721" i="94"/>
  <c r="K610" i="93"/>
  <c r="K610" i="94"/>
  <c r="P928" i="94"/>
  <c r="P928" i="93"/>
  <c r="M736" i="94"/>
  <c r="M736" i="93"/>
  <c r="M956" i="94"/>
  <c r="M956" i="93"/>
  <c r="K619" i="94"/>
  <c r="K619" i="93"/>
  <c r="M599" i="93"/>
  <c r="M599" i="94"/>
  <c r="M547" i="93"/>
  <c r="M547" i="94"/>
  <c r="M472" i="94"/>
  <c r="M472" i="93"/>
  <c r="P349" i="94"/>
  <c r="P349" i="93"/>
  <c r="K506" i="93"/>
  <c r="K506" i="94"/>
  <c r="K482" i="94"/>
  <c r="K482" i="93"/>
  <c r="K479" i="94"/>
  <c r="K479" i="93"/>
  <c r="M498" i="93"/>
  <c r="M498" i="94"/>
  <c r="M487" i="93"/>
  <c r="M487" i="94"/>
  <c r="K243" i="93"/>
  <c r="K243" i="94"/>
  <c r="K235" i="94"/>
  <c r="K235" i="93"/>
  <c r="K227" i="94"/>
  <c r="K227" i="93"/>
  <c r="K219" i="94"/>
  <c r="K219" i="93"/>
  <c r="K203" i="94"/>
  <c r="K203" i="93"/>
  <c r="K179" i="94"/>
  <c r="K179" i="93"/>
  <c r="K171" i="94"/>
  <c r="K171" i="93"/>
  <c r="K155" i="94"/>
  <c r="K155" i="93"/>
  <c r="K139" i="93"/>
  <c r="K139" i="94"/>
  <c r="K123" i="93"/>
  <c r="K123" i="94"/>
  <c r="K107" i="94"/>
  <c r="K107" i="93"/>
  <c r="K899" i="91"/>
  <c r="K899" i="92"/>
  <c r="K763" i="92"/>
  <c r="K763" i="91"/>
  <c r="K85" i="94"/>
  <c r="K85" i="93"/>
  <c r="K75" i="93"/>
  <c r="K75" i="94"/>
  <c r="M71" i="93"/>
  <c r="M71" i="94"/>
  <c r="M419" i="94"/>
  <c r="M419" i="93"/>
  <c r="M407" i="94"/>
  <c r="M407" i="93"/>
  <c r="N423" i="94"/>
  <c r="N423" i="93"/>
  <c r="L455" i="94"/>
  <c r="L455" i="93"/>
  <c r="N463" i="93"/>
  <c r="N463" i="94"/>
  <c r="M483" i="94"/>
  <c r="M483" i="93"/>
  <c r="O527" i="93"/>
  <c r="O527" i="94"/>
  <c r="O539" i="93"/>
  <c r="O539" i="94"/>
  <c r="N547" i="93"/>
  <c r="N547" i="94"/>
  <c r="N567" i="93"/>
  <c r="N567" i="94"/>
  <c r="L591" i="94"/>
  <c r="L591" i="93"/>
  <c r="N611" i="93"/>
  <c r="N611" i="94"/>
  <c r="O635" i="93"/>
  <c r="O635" i="94"/>
  <c r="M671" i="93"/>
  <c r="M671" i="94"/>
  <c r="N683" i="94"/>
  <c r="N683" i="93"/>
  <c r="N723" i="94"/>
  <c r="N723" i="93"/>
  <c r="N735" i="94"/>
  <c r="N735" i="93"/>
  <c r="L763" i="94"/>
  <c r="L763" i="93"/>
  <c r="O783" i="93"/>
  <c r="O783" i="94"/>
  <c r="O803" i="93"/>
  <c r="O803" i="94"/>
  <c r="L819" i="93"/>
  <c r="L819" i="94"/>
  <c r="L835" i="93"/>
  <c r="L835" i="94"/>
  <c r="N843" i="94"/>
  <c r="N843" i="93"/>
  <c r="N855" i="94"/>
  <c r="N855" i="93"/>
  <c r="N871" i="94"/>
  <c r="N871" i="93"/>
  <c r="N903" i="94"/>
  <c r="N903" i="93"/>
  <c r="O915" i="93"/>
  <c r="O915" i="94"/>
  <c r="M947" i="94"/>
  <c r="M947" i="93"/>
  <c r="M546" i="94"/>
  <c r="M546" i="93"/>
  <c r="M574" i="93"/>
  <c r="M574" i="94"/>
  <c r="M514" i="94"/>
  <c r="M514" i="93"/>
  <c r="M626" i="93"/>
  <c r="M626" i="94"/>
  <c r="M450" i="93"/>
  <c r="M450" i="94"/>
  <c r="M490" i="94"/>
  <c r="M490" i="93"/>
  <c r="M478" i="93"/>
  <c r="M478" i="94"/>
  <c r="N114" i="94"/>
  <c r="N114" i="93"/>
  <c r="N158" i="94"/>
  <c r="N158" i="93"/>
  <c r="N170" i="94"/>
  <c r="N170" i="93"/>
  <c r="L258" i="93"/>
  <c r="L258" i="94"/>
  <c r="L274" i="93"/>
  <c r="L274" i="94"/>
  <c r="O278" i="94"/>
  <c r="O278" i="93"/>
  <c r="N286" i="94"/>
  <c r="N286" i="93"/>
  <c r="L302" i="94"/>
  <c r="L302" i="93"/>
  <c r="L310" i="93"/>
  <c r="L310" i="94"/>
  <c r="N322" i="94"/>
  <c r="N322" i="93"/>
  <c r="N330" i="94"/>
  <c r="N330" i="93"/>
  <c r="L342" i="93"/>
  <c r="L342" i="94"/>
  <c r="N350" i="94"/>
  <c r="N350" i="93"/>
  <c r="N354" i="93"/>
  <c r="N354" i="94"/>
  <c r="N362" i="94"/>
  <c r="N362" i="93"/>
  <c r="L378" i="94"/>
  <c r="L378" i="93"/>
  <c r="N394" i="94"/>
  <c r="N394" i="93"/>
  <c r="L426" i="93"/>
  <c r="L426" i="94"/>
  <c r="L446" i="93"/>
  <c r="L446" i="94"/>
  <c r="N450" i="93"/>
  <c r="N450" i="94"/>
  <c r="L462" i="94"/>
  <c r="L462" i="93"/>
  <c r="N466" i="93"/>
  <c r="N466" i="94"/>
  <c r="N474" i="94"/>
  <c r="N474" i="93"/>
  <c r="N478" i="93"/>
  <c r="N478" i="94"/>
  <c r="L482" i="94"/>
  <c r="L482" i="93"/>
  <c r="O490" i="94"/>
  <c r="O490" i="93"/>
  <c r="O498" i="93"/>
  <c r="O498" i="94"/>
  <c r="N506" i="93"/>
  <c r="N506" i="94"/>
  <c r="L518" i="93"/>
  <c r="L518" i="94"/>
  <c r="N526" i="94"/>
  <c r="N526" i="93"/>
  <c r="N534" i="94"/>
  <c r="N534" i="93"/>
  <c r="O538" i="94"/>
  <c r="O538" i="93"/>
  <c r="N546" i="94"/>
  <c r="N546" i="93"/>
  <c r="L566" i="93"/>
  <c r="L566" i="94"/>
  <c r="N574" i="93"/>
  <c r="N574" i="94"/>
  <c r="O598" i="94"/>
  <c r="O598" i="93"/>
  <c r="O610" i="93"/>
  <c r="O610" i="94"/>
  <c r="L618" i="94"/>
  <c r="L618" i="93"/>
  <c r="L626" i="93"/>
  <c r="L626" i="94"/>
  <c r="N630" i="93"/>
  <c r="N630" i="94"/>
  <c r="N646" i="94"/>
  <c r="N646" i="93"/>
  <c r="N654" i="94"/>
  <c r="N654" i="93"/>
  <c r="N658" i="93"/>
  <c r="N658" i="94"/>
  <c r="O674" i="94"/>
  <c r="O674" i="93"/>
  <c r="N686" i="93"/>
  <c r="N686" i="94"/>
  <c r="N698" i="94"/>
  <c r="N698" i="93"/>
  <c r="L710" i="93"/>
  <c r="L710" i="94"/>
  <c r="O750" i="93"/>
  <c r="O750" i="94"/>
  <c r="N766" i="94"/>
  <c r="N766" i="93"/>
  <c r="L774" i="93"/>
  <c r="L774" i="94"/>
  <c r="N782" i="94"/>
  <c r="N782" i="93"/>
  <c r="L798" i="94"/>
  <c r="L798" i="93"/>
  <c r="L846" i="93"/>
  <c r="L846" i="94"/>
  <c r="N902" i="93"/>
  <c r="N902" i="94"/>
  <c r="N906" i="93"/>
  <c r="N906" i="94"/>
  <c r="N922" i="93"/>
  <c r="N922" i="94"/>
  <c r="N930" i="94"/>
  <c r="N930" i="93"/>
  <c r="N938" i="94"/>
  <c r="N938" i="93"/>
  <c r="N946" i="94"/>
  <c r="N946" i="93"/>
  <c r="N954" i="94"/>
  <c r="N954" i="93"/>
  <c r="N962" i="94"/>
  <c r="N962" i="93"/>
  <c r="L970" i="93"/>
  <c r="L970" i="94"/>
  <c r="N982" i="94"/>
  <c r="N982" i="93"/>
  <c r="N84" i="91"/>
  <c r="N84" i="92"/>
  <c r="N100" i="92"/>
  <c r="N100" i="91"/>
  <c r="N108" i="92"/>
  <c r="N108" i="91"/>
  <c r="N124" i="91"/>
  <c r="N124" i="92"/>
  <c r="L148" i="91"/>
  <c r="L148" i="92"/>
  <c r="L168" i="91"/>
  <c r="L168" i="92"/>
  <c r="N188" i="92"/>
  <c r="N188" i="91"/>
  <c r="O200" i="91"/>
  <c r="O200" i="92"/>
  <c r="L208" i="91"/>
  <c r="L208" i="92"/>
  <c r="L216" i="92"/>
  <c r="L216" i="91"/>
  <c r="N248" i="91"/>
  <c r="N248" i="92"/>
  <c r="O256" i="92"/>
  <c r="O256" i="91"/>
  <c r="L268" i="91"/>
  <c r="L268" i="92"/>
  <c r="L276" i="92"/>
  <c r="L276" i="91"/>
  <c r="N284" i="92"/>
  <c r="N284" i="91"/>
  <c r="N300" i="92"/>
  <c r="N300" i="91"/>
  <c r="N316" i="92"/>
  <c r="N316" i="91"/>
  <c r="L348" i="92"/>
  <c r="L348" i="91"/>
  <c r="L380" i="91"/>
  <c r="L380" i="92"/>
  <c r="N408" i="91"/>
  <c r="N408" i="92"/>
  <c r="N424" i="91"/>
  <c r="N424" i="92"/>
  <c r="L456" i="92"/>
  <c r="L456" i="91"/>
  <c r="L472" i="91"/>
  <c r="L472" i="92"/>
  <c r="L488" i="91"/>
  <c r="L488" i="92"/>
  <c r="L504" i="92"/>
  <c r="L504" i="91"/>
  <c r="L512" i="91"/>
  <c r="L512" i="92"/>
  <c r="L536" i="91"/>
  <c r="L536" i="92"/>
  <c r="N552" i="92"/>
  <c r="N552" i="91"/>
  <c r="N560" i="92"/>
  <c r="N560" i="91"/>
  <c r="N568" i="92"/>
  <c r="N568" i="91"/>
  <c r="N576" i="91"/>
  <c r="N576" i="92"/>
  <c r="N596" i="91"/>
  <c r="N596" i="92"/>
  <c r="N628" i="91"/>
  <c r="N628" i="92"/>
  <c r="N640" i="91"/>
  <c r="N640" i="92"/>
  <c r="N700" i="92"/>
  <c r="N700" i="91"/>
  <c r="N716" i="92"/>
  <c r="N716" i="91"/>
  <c r="L748" i="92"/>
  <c r="L748" i="91"/>
  <c r="N764" i="91"/>
  <c r="N764" i="92"/>
  <c r="N796" i="91"/>
  <c r="N796" i="92"/>
  <c r="N804" i="92"/>
  <c r="N804" i="91"/>
  <c r="N812" i="91"/>
  <c r="N812" i="92"/>
  <c r="L820" i="92"/>
  <c r="L820" i="91"/>
  <c r="N836" i="91"/>
  <c r="N836" i="92"/>
  <c r="N884" i="91"/>
  <c r="N884" i="92"/>
  <c r="N900" i="91"/>
  <c r="N900" i="92"/>
  <c r="N908" i="92"/>
  <c r="N908" i="91"/>
  <c r="L960" i="91"/>
  <c r="L960" i="92"/>
  <c r="N976" i="91"/>
  <c r="N976" i="92"/>
  <c r="M899" i="93"/>
  <c r="M899" i="94"/>
  <c r="M871" i="94"/>
  <c r="M871" i="93"/>
  <c r="M903" i="94"/>
  <c r="M903" i="93"/>
  <c r="M587" i="93"/>
  <c r="M587" i="94"/>
  <c r="M359" i="94"/>
  <c r="M359" i="93"/>
  <c r="M287" i="93"/>
  <c r="M287" i="94"/>
  <c r="M571" i="94"/>
  <c r="M571" i="93"/>
  <c r="M155" i="94"/>
  <c r="M155" i="93"/>
  <c r="M423" i="94"/>
  <c r="M423" i="93"/>
  <c r="M223" i="94"/>
  <c r="M223" i="93"/>
  <c r="M151" i="93"/>
  <c r="M151" i="94"/>
  <c r="M191" i="93"/>
  <c r="M191" i="94"/>
  <c r="M235" i="94"/>
  <c r="M235" i="93"/>
  <c r="O75" i="93"/>
  <c r="O75" i="94"/>
  <c r="N95" i="93"/>
  <c r="N95" i="94"/>
  <c r="L99" i="93"/>
  <c r="L99" i="94"/>
  <c r="O107" i="94"/>
  <c r="O107" i="93"/>
  <c r="L123" i="93"/>
  <c r="L123" i="94"/>
  <c r="O139" i="93"/>
  <c r="O139" i="94"/>
  <c r="L155" i="94"/>
  <c r="L155" i="93"/>
  <c r="O171" i="94"/>
  <c r="O171" i="93"/>
  <c r="O179" i="94"/>
  <c r="O179" i="93"/>
  <c r="N191" i="93"/>
  <c r="N191" i="94"/>
  <c r="L203" i="94"/>
  <c r="L203" i="93"/>
  <c r="L207" i="93"/>
  <c r="L207" i="94"/>
  <c r="L219" i="94"/>
  <c r="L219" i="93"/>
  <c r="L223" i="94"/>
  <c r="L223" i="93"/>
  <c r="L227" i="94"/>
  <c r="L227" i="93"/>
  <c r="L235" i="94"/>
  <c r="L235" i="93"/>
  <c r="L239" i="94"/>
  <c r="L239" i="93"/>
  <c r="L243" i="93"/>
  <c r="L243" i="94"/>
  <c r="L255" i="93"/>
  <c r="L255" i="94"/>
  <c r="L271" i="93"/>
  <c r="L271" i="94"/>
  <c r="L287" i="93"/>
  <c r="L287" i="94"/>
  <c r="L291" i="93"/>
  <c r="L291" i="94"/>
  <c r="L303" i="94"/>
  <c r="L303" i="93"/>
  <c r="L307" i="94"/>
  <c r="L307" i="93"/>
  <c r="L315" i="93"/>
  <c r="L315" i="94"/>
  <c r="L339" i="94"/>
  <c r="L339" i="93"/>
  <c r="O351" i="94"/>
  <c r="O351" i="93"/>
  <c r="N355" i="94"/>
  <c r="N355" i="93"/>
  <c r="L363" i="94"/>
  <c r="L363" i="93"/>
  <c r="O371" i="93"/>
  <c r="O371" i="94"/>
  <c r="O375" i="93"/>
  <c r="O375" i="94"/>
  <c r="O407" i="94"/>
  <c r="O407" i="93"/>
  <c r="N439" i="93"/>
  <c r="N439" i="94"/>
  <c r="N447" i="94"/>
  <c r="N447" i="93"/>
  <c r="L467" i="93"/>
  <c r="L467" i="94"/>
  <c r="N487" i="93"/>
  <c r="N487" i="94"/>
  <c r="L491" i="93"/>
  <c r="L491" i="94"/>
  <c r="L499" i="93"/>
  <c r="L499" i="94"/>
  <c r="L539" i="93"/>
  <c r="L539" i="94"/>
  <c r="L567" i="93"/>
  <c r="L567" i="94"/>
  <c r="N599" i="93"/>
  <c r="N599" i="94"/>
  <c r="L619" i="94"/>
  <c r="L619" i="93"/>
  <c r="M631" i="93"/>
  <c r="M631" i="94"/>
  <c r="N671" i="93"/>
  <c r="N671" i="94"/>
  <c r="L683" i="94"/>
  <c r="L683" i="93"/>
  <c r="M691" i="94"/>
  <c r="M691" i="93"/>
  <c r="M735" i="94"/>
  <c r="M735" i="93"/>
  <c r="N747" i="94"/>
  <c r="N747" i="93"/>
  <c r="N759" i="93"/>
  <c r="N759" i="94"/>
  <c r="N779" i="93"/>
  <c r="N779" i="94"/>
  <c r="O839" i="94"/>
  <c r="O839" i="93"/>
  <c r="M847" i="93"/>
  <c r="M847" i="94"/>
  <c r="N899" i="93"/>
  <c r="N899" i="94"/>
  <c r="O923" i="93"/>
  <c r="O923" i="94"/>
  <c r="N947" i="94"/>
  <c r="N947" i="93"/>
  <c r="L81" i="91"/>
  <c r="L81" i="92"/>
  <c r="N85" i="91"/>
  <c r="N85" i="92"/>
  <c r="L89" i="92"/>
  <c r="L89" i="91"/>
  <c r="N93" i="92"/>
  <c r="N93" i="91"/>
  <c r="N97" i="91"/>
  <c r="N97" i="92"/>
  <c r="L101" i="92"/>
  <c r="L101" i="91"/>
  <c r="N105" i="92"/>
  <c r="N105" i="91"/>
  <c r="O113" i="92"/>
  <c r="O113" i="91"/>
  <c r="O133" i="92"/>
  <c r="O133" i="91"/>
  <c r="O137" i="92"/>
  <c r="O137" i="91"/>
  <c r="L145" i="92"/>
  <c r="L145" i="91"/>
  <c r="L153" i="91"/>
  <c r="L153" i="92"/>
  <c r="N161" i="91"/>
  <c r="N161" i="92"/>
  <c r="L169" i="91"/>
  <c r="L169" i="92"/>
  <c r="O189" i="92"/>
  <c r="O189" i="91"/>
  <c r="N197" i="92"/>
  <c r="N197" i="91"/>
  <c r="O205" i="91"/>
  <c r="O205" i="92"/>
  <c r="O213" i="91"/>
  <c r="O213" i="92"/>
  <c r="N217" i="92"/>
  <c r="N217" i="91"/>
  <c r="N225" i="92"/>
  <c r="N225" i="91"/>
  <c r="M245" i="92"/>
  <c r="M245" i="91"/>
  <c r="N249" i="91"/>
  <c r="N249" i="92"/>
  <c r="N257" i="92"/>
  <c r="N257" i="91"/>
  <c r="L261" i="91"/>
  <c r="L261" i="92"/>
  <c r="N273" i="92"/>
  <c r="N273" i="91"/>
  <c r="M281" i="92"/>
  <c r="M281" i="91"/>
  <c r="M285" i="92"/>
  <c r="M285" i="91"/>
  <c r="L297" i="92"/>
  <c r="L297" i="91"/>
  <c r="O301" i="91"/>
  <c r="O301" i="92"/>
  <c r="M313" i="91"/>
  <c r="M313" i="92"/>
  <c r="L345" i="92"/>
  <c r="L345" i="91"/>
  <c r="O349" i="92"/>
  <c r="O349" i="91"/>
  <c r="N357" i="91"/>
  <c r="N357" i="92"/>
  <c r="M361" i="91"/>
  <c r="M361" i="92"/>
  <c r="L365" i="92"/>
  <c r="L365" i="91"/>
  <c r="O373" i="91"/>
  <c r="O373" i="92"/>
  <c r="N377" i="92"/>
  <c r="N377" i="91"/>
  <c r="M381" i="91"/>
  <c r="M381" i="92"/>
  <c r="L385" i="92"/>
  <c r="L385" i="91"/>
  <c r="L393" i="92"/>
  <c r="L393" i="91"/>
  <c r="O397" i="91"/>
  <c r="O397" i="92"/>
  <c r="N401" i="92"/>
  <c r="N401" i="91"/>
  <c r="M405" i="91"/>
  <c r="M405" i="92"/>
  <c r="L429" i="91"/>
  <c r="L429" i="92"/>
  <c r="N441" i="91"/>
  <c r="N441" i="92"/>
  <c r="L453" i="92"/>
  <c r="L453" i="91"/>
  <c r="O457" i="92"/>
  <c r="O457" i="91"/>
  <c r="M477" i="92"/>
  <c r="M477" i="91"/>
  <c r="L481" i="92"/>
  <c r="L481" i="91"/>
  <c r="L497" i="91"/>
  <c r="L497" i="92"/>
  <c r="N505" i="91"/>
  <c r="N505" i="92"/>
  <c r="N509" i="91"/>
  <c r="N509" i="92"/>
  <c r="M513" i="91"/>
  <c r="M513" i="92"/>
  <c r="L517" i="92"/>
  <c r="L517" i="91"/>
  <c r="N529" i="92"/>
  <c r="N529" i="91"/>
  <c r="L541" i="92"/>
  <c r="L541" i="91"/>
  <c r="O545" i="92"/>
  <c r="O545" i="91"/>
  <c r="N549" i="91"/>
  <c r="N549" i="92"/>
  <c r="M553" i="92"/>
  <c r="M553" i="91"/>
  <c r="M557" i="91"/>
  <c r="M557" i="92"/>
  <c r="L573" i="91"/>
  <c r="L573" i="92"/>
  <c r="M577" i="91"/>
  <c r="M577" i="92"/>
  <c r="N581" i="91"/>
  <c r="N581" i="92"/>
  <c r="N597" i="92"/>
  <c r="N597" i="91"/>
  <c r="L605" i="91"/>
  <c r="L605" i="92"/>
  <c r="M609" i="91"/>
  <c r="M609" i="92"/>
  <c r="N613" i="91"/>
  <c r="N613" i="92"/>
  <c r="M625" i="92"/>
  <c r="M625" i="91"/>
  <c r="L637" i="92"/>
  <c r="L637" i="91"/>
  <c r="N649" i="91"/>
  <c r="N649" i="92"/>
  <c r="M657" i="91"/>
  <c r="M657" i="92"/>
  <c r="O665" i="91"/>
  <c r="O665" i="92"/>
  <c r="N673" i="92"/>
  <c r="N673" i="91"/>
  <c r="O677" i="91"/>
  <c r="O677" i="92"/>
  <c r="O681" i="91"/>
  <c r="O681" i="92"/>
  <c r="L685" i="92"/>
  <c r="L685" i="91"/>
  <c r="M689" i="92"/>
  <c r="M689" i="91"/>
  <c r="M697" i="92"/>
  <c r="M697" i="91"/>
  <c r="L709" i="92"/>
  <c r="L709" i="91"/>
  <c r="M713" i="92"/>
  <c r="M713" i="91"/>
  <c r="N717" i="92"/>
  <c r="N717" i="91"/>
  <c r="L725" i="92"/>
  <c r="L725" i="91"/>
  <c r="N729" i="92"/>
  <c r="N729" i="91"/>
  <c r="N741" i="91"/>
  <c r="N741" i="92"/>
  <c r="M745" i="92"/>
  <c r="M745" i="91"/>
  <c r="L757" i="91"/>
  <c r="L757" i="92"/>
  <c r="N761" i="91"/>
  <c r="N761" i="92"/>
  <c r="M765" i="92"/>
  <c r="M765" i="91"/>
  <c r="M777" i="91"/>
  <c r="M777" i="92"/>
  <c r="L781" i="92"/>
  <c r="L781" i="91"/>
  <c r="M793" i="91"/>
  <c r="M793" i="92"/>
  <c r="O797" i="92"/>
  <c r="O797" i="91"/>
  <c r="M801" i="91"/>
  <c r="M801" i="92"/>
  <c r="N813" i="91"/>
  <c r="N813" i="92"/>
  <c r="L817" i="92"/>
  <c r="L817" i="91"/>
  <c r="M821" i="91"/>
  <c r="M821" i="92"/>
  <c r="N825" i="92"/>
  <c r="N825" i="91"/>
  <c r="O829" i="91"/>
  <c r="O829" i="92"/>
  <c r="L837" i="91"/>
  <c r="L837" i="92"/>
  <c r="M845" i="92"/>
  <c r="M845" i="91"/>
  <c r="O853" i="91"/>
  <c r="O853" i="92"/>
  <c r="N865" i="91"/>
  <c r="N865" i="92"/>
  <c r="M877" i="92"/>
  <c r="M877" i="91"/>
  <c r="N889" i="92"/>
  <c r="N889" i="91"/>
  <c r="O909" i="91"/>
  <c r="O909" i="92"/>
  <c r="N921" i="92"/>
  <c r="N921" i="91"/>
  <c r="L929" i="91"/>
  <c r="L929" i="92"/>
  <c r="N933" i="91"/>
  <c r="N933" i="92"/>
  <c r="L957" i="91"/>
  <c r="L957" i="92"/>
  <c r="L973" i="91"/>
  <c r="L973" i="92"/>
  <c r="L977" i="91"/>
  <c r="L977" i="92"/>
  <c r="N985" i="91"/>
  <c r="N985" i="92"/>
  <c r="O455" i="94"/>
  <c r="O455" i="93"/>
  <c r="O587" i="93"/>
  <c r="O587" i="94"/>
  <c r="O903" i="94"/>
  <c r="O903" i="93"/>
  <c r="K971" i="93"/>
  <c r="K971" i="94"/>
  <c r="K950" i="93"/>
  <c r="K950" i="94"/>
  <c r="K935" i="94"/>
  <c r="K935" i="93"/>
  <c r="M912" i="93"/>
  <c r="M912" i="94"/>
  <c r="O885" i="94"/>
  <c r="O885" i="93"/>
  <c r="K747" i="94"/>
  <c r="K747" i="93"/>
  <c r="M720" i="94"/>
  <c r="M720" i="93"/>
  <c r="M704" i="94"/>
  <c r="M704" i="93"/>
  <c r="O656" i="93"/>
  <c r="O656" i="94"/>
  <c r="O591" i="94"/>
  <c r="O591" i="93"/>
  <c r="O553" i="94"/>
  <c r="O553" i="93"/>
  <c r="K514" i="94"/>
  <c r="K514" i="93"/>
  <c r="O496" i="94"/>
  <c r="O496" i="93"/>
  <c r="M420" i="93"/>
  <c r="M420" i="94"/>
  <c r="K407" i="94"/>
  <c r="K407" i="93"/>
  <c r="K358" i="94"/>
  <c r="K358" i="93"/>
  <c r="O353" i="93"/>
  <c r="O353" i="94"/>
  <c r="O108" i="93"/>
  <c r="O108" i="94"/>
  <c r="M100" i="93"/>
  <c r="M100" i="94"/>
  <c r="O84" i="94"/>
  <c r="O84" i="93"/>
  <c r="K929" i="91"/>
  <c r="K929" i="92"/>
  <c r="K845" i="92"/>
  <c r="K845" i="91"/>
  <c r="K769" i="92"/>
  <c r="K769" i="91"/>
  <c r="M738" i="92"/>
  <c r="M738" i="91"/>
  <c r="K717" i="92"/>
  <c r="K717" i="91"/>
  <c r="K677" i="91"/>
  <c r="K677" i="92"/>
  <c r="M635" i="92"/>
  <c r="M635" i="91"/>
  <c r="O624" i="91"/>
  <c r="O624" i="92"/>
  <c r="K597" i="92"/>
  <c r="K597" i="91"/>
  <c r="O576" i="91"/>
  <c r="O576" i="92"/>
  <c r="O546" i="92"/>
  <c r="O546" i="91"/>
  <c r="O530" i="91"/>
  <c r="O530" i="92"/>
  <c r="K517" i="92"/>
  <c r="K517" i="91"/>
  <c r="O420" i="91"/>
  <c r="O420" i="92"/>
  <c r="O394" i="91"/>
  <c r="O394" i="92"/>
  <c r="K365" i="92"/>
  <c r="K365" i="91"/>
  <c r="M278" i="92"/>
  <c r="M278" i="91"/>
  <c r="O254" i="91"/>
  <c r="O254" i="92"/>
  <c r="M246" i="92"/>
  <c r="M246" i="91"/>
  <c r="O194" i="91"/>
  <c r="O194" i="92"/>
  <c r="O182" i="92"/>
  <c r="O182" i="91"/>
  <c r="K105" i="92"/>
  <c r="K105" i="91"/>
  <c r="K89" i="92"/>
  <c r="K89" i="91"/>
  <c r="K930" i="94"/>
  <c r="K930" i="93"/>
  <c r="K910" i="94"/>
  <c r="K910" i="93"/>
  <c r="K871" i="94"/>
  <c r="K871" i="93"/>
  <c r="K855" i="94"/>
  <c r="K855" i="93"/>
  <c r="O824" i="93"/>
  <c r="O824" i="94"/>
  <c r="K754" i="94"/>
  <c r="K754" i="93"/>
  <c r="O736" i="94"/>
  <c r="O736" i="93"/>
  <c r="M708" i="94"/>
  <c r="M708" i="93"/>
  <c r="O564" i="93"/>
  <c r="O564" i="94"/>
  <c r="K539" i="93"/>
  <c r="K539" i="94"/>
  <c r="K471" i="94"/>
  <c r="K471" i="93"/>
  <c r="K439" i="93"/>
  <c r="K439" i="94"/>
  <c r="O424" i="93"/>
  <c r="O424" i="94"/>
  <c r="O364" i="94"/>
  <c r="O364" i="93"/>
  <c r="K355" i="94"/>
  <c r="K355" i="93"/>
  <c r="M344" i="93"/>
  <c r="M344" i="94"/>
  <c r="O297" i="93"/>
  <c r="O297" i="94"/>
  <c r="M280" i="94"/>
  <c r="M280" i="93"/>
  <c r="O264" i="93"/>
  <c r="O264" i="94"/>
  <c r="O249" i="94"/>
  <c r="O249" i="93"/>
  <c r="O224" i="94"/>
  <c r="O224" i="93"/>
  <c r="O200" i="93"/>
  <c r="O200" i="94"/>
  <c r="M176" i="94"/>
  <c r="M176" i="93"/>
  <c r="O160" i="93"/>
  <c r="O160" i="94"/>
  <c r="K976" i="91"/>
  <c r="K976" i="92"/>
  <c r="M954" i="92"/>
  <c r="M954" i="91"/>
  <c r="K908" i="92"/>
  <c r="K908" i="91"/>
  <c r="O899" i="91"/>
  <c r="O899" i="92"/>
  <c r="K865" i="91"/>
  <c r="K865" i="92"/>
  <c r="K837" i="91"/>
  <c r="K837" i="92"/>
  <c r="M806" i="91"/>
  <c r="M806" i="92"/>
  <c r="O774" i="91"/>
  <c r="O774" i="92"/>
  <c r="K760" i="92"/>
  <c r="K760" i="91"/>
  <c r="O745" i="92"/>
  <c r="O745" i="91"/>
  <c r="K712" i="91"/>
  <c r="K712" i="92"/>
  <c r="M654" i="92"/>
  <c r="M654" i="91"/>
  <c r="M638" i="92"/>
  <c r="M638" i="91"/>
  <c r="K596" i="91"/>
  <c r="K596" i="92"/>
  <c r="K497" i="91"/>
  <c r="K497" i="92"/>
  <c r="K457" i="92"/>
  <c r="K457" i="91"/>
  <c r="O438" i="92"/>
  <c r="O438" i="91"/>
  <c r="O406" i="92"/>
  <c r="O406" i="91"/>
  <c r="K297" i="92"/>
  <c r="K297" i="91"/>
  <c r="K277" i="91"/>
  <c r="K277" i="92"/>
  <c r="O253" i="92"/>
  <c r="O253" i="91"/>
  <c r="K197" i="92"/>
  <c r="K197" i="91"/>
  <c r="O174" i="91"/>
  <c r="O174" i="92"/>
  <c r="K101" i="92"/>
  <c r="K101" i="91"/>
  <c r="K85" i="91"/>
  <c r="K85" i="92"/>
  <c r="K835" i="93"/>
  <c r="K835" i="94"/>
  <c r="O600" i="94"/>
  <c r="O600" i="93"/>
  <c r="M432" i="94"/>
  <c r="M432" i="93"/>
  <c r="O368" i="94"/>
  <c r="O368" i="93"/>
  <c r="O112" i="94"/>
  <c r="O112" i="93"/>
  <c r="O72" i="94"/>
  <c r="O72" i="93"/>
  <c r="O959" i="92"/>
  <c r="O959" i="91"/>
  <c r="M911" i="91"/>
  <c r="M911" i="92"/>
  <c r="M842" i="91"/>
  <c r="M842" i="92"/>
  <c r="O798" i="91"/>
  <c r="O798" i="92"/>
  <c r="M786" i="92"/>
  <c r="M786" i="91"/>
  <c r="O734" i="91"/>
  <c r="O734" i="92"/>
  <c r="O690" i="91"/>
  <c r="O690" i="92"/>
  <c r="O658" i="91"/>
  <c r="O658" i="92"/>
  <c r="K637" i="92"/>
  <c r="K637" i="91"/>
  <c r="K256" i="92"/>
  <c r="K256" i="91"/>
  <c r="K173" i="92"/>
  <c r="K173" i="91"/>
  <c r="O110" i="92"/>
  <c r="O110" i="91"/>
  <c r="O860" i="93"/>
  <c r="O860" i="94"/>
  <c r="O764" i="93"/>
  <c r="O764" i="94"/>
  <c r="K719" i="93"/>
  <c r="K719" i="94"/>
  <c r="M380" i="94"/>
  <c r="M380" i="93"/>
  <c r="O332" i="94"/>
  <c r="O332" i="93"/>
  <c r="O308" i="94"/>
  <c r="O308" i="93"/>
  <c r="O284" i="94"/>
  <c r="O284" i="93"/>
  <c r="O244" i="93"/>
  <c r="O244" i="94"/>
  <c r="O204" i="93"/>
  <c r="O204" i="94"/>
  <c r="M930" i="91"/>
  <c r="M930" i="92"/>
  <c r="M878" i="91"/>
  <c r="M878" i="92"/>
  <c r="M846" i="92"/>
  <c r="M846" i="91"/>
  <c r="M778" i="92"/>
  <c r="M778" i="91"/>
  <c r="O763" i="92"/>
  <c r="O763" i="91"/>
  <c r="M754" i="91"/>
  <c r="M754" i="92"/>
  <c r="O614" i="92"/>
  <c r="O614" i="91"/>
  <c r="O554" i="92"/>
  <c r="O554" i="91"/>
  <c r="O366" i="92"/>
  <c r="O366" i="91"/>
  <c r="M318" i="92"/>
  <c r="M318" i="91"/>
  <c r="M286" i="92"/>
  <c r="M286" i="91"/>
  <c r="O210" i="91"/>
  <c r="O210" i="92"/>
  <c r="O202" i="91"/>
  <c r="O202" i="92"/>
  <c r="L431" i="93"/>
  <c r="L431" i="94"/>
  <c r="L571" i="94"/>
  <c r="L571" i="93"/>
  <c r="K359" i="94"/>
  <c r="K359" i="93"/>
  <c r="K853" i="91"/>
  <c r="K853" i="92"/>
  <c r="K509" i="91"/>
  <c r="K509" i="92"/>
  <c r="K213" i="91"/>
  <c r="K213" i="92"/>
  <c r="K631" i="93"/>
  <c r="K631" i="94"/>
  <c r="K797" i="92"/>
  <c r="K797" i="91"/>
  <c r="K709" i="92"/>
  <c r="K709" i="91"/>
  <c r="K909" i="91"/>
  <c r="K909" i="92"/>
  <c r="K817" i="92"/>
  <c r="K817" i="91"/>
  <c r="O277" i="94"/>
  <c r="O277" i="93"/>
  <c r="O237" i="94"/>
  <c r="O237" i="93"/>
  <c r="K889" i="92"/>
  <c r="K889" i="91"/>
  <c r="K883" i="94"/>
  <c r="K883" i="93"/>
  <c r="M89" i="93"/>
  <c r="M89" i="94"/>
  <c r="L293" i="94"/>
  <c r="L293" i="93"/>
  <c r="M305" i="93"/>
  <c r="M305" i="94"/>
  <c r="O341" i="93"/>
  <c r="O341" i="94"/>
  <c r="M349" i="94"/>
  <c r="M349" i="93"/>
  <c r="L433" i="93"/>
  <c r="L433" i="94"/>
  <c r="L445" i="93"/>
  <c r="L445" i="94"/>
  <c r="L453" i="94"/>
  <c r="L453" i="93"/>
  <c r="L461" i="94"/>
  <c r="L461" i="93"/>
  <c r="L501" i="93"/>
  <c r="L501" i="94"/>
  <c r="L529" i="93"/>
  <c r="L529" i="94"/>
  <c r="L577" i="93"/>
  <c r="L577" i="94"/>
  <c r="L685" i="93"/>
  <c r="L685" i="94"/>
  <c r="O705" i="93"/>
  <c r="O705" i="94"/>
  <c r="L721" i="93"/>
  <c r="L721" i="94"/>
  <c r="L729" i="94"/>
  <c r="L729" i="93"/>
  <c r="O757" i="94"/>
  <c r="O757" i="93"/>
  <c r="O765" i="94"/>
  <c r="O765" i="93"/>
  <c r="L777" i="94"/>
  <c r="L777" i="93"/>
  <c r="L789" i="93"/>
  <c r="L789" i="94"/>
  <c r="L805" i="94"/>
  <c r="L805" i="93"/>
  <c r="L833" i="93"/>
  <c r="L833" i="94"/>
  <c r="L853" i="94"/>
  <c r="L853" i="93"/>
  <c r="L881" i="94"/>
  <c r="L881" i="93"/>
  <c r="O921" i="93"/>
  <c r="O921" i="94"/>
  <c r="L925" i="93"/>
  <c r="L925" i="94"/>
  <c r="M933" i="93"/>
  <c r="M933" i="94"/>
  <c r="L523" i="91"/>
  <c r="L523" i="92"/>
  <c r="L635" i="92"/>
  <c r="L635" i="91"/>
  <c r="L647" i="92"/>
  <c r="L647" i="91"/>
  <c r="L815" i="92"/>
  <c r="L815" i="91"/>
  <c r="L883" i="91"/>
  <c r="L883" i="92"/>
  <c r="L927" i="91"/>
  <c r="L927" i="92"/>
  <c r="M943" i="92"/>
  <c r="M943" i="91"/>
  <c r="L959" i="92"/>
  <c r="L959" i="91"/>
  <c r="L971" i="92"/>
  <c r="L971" i="91"/>
  <c r="L373" i="94"/>
  <c r="L373" i="93"/>
  <c r="L381" i="94"/>
  <c r="L381" i="93"/>
  <c r="O513" i="93"/>
  <c r="O513" i="94"/>
  <c r="O613" i="94"/>
  <c r="O613" i="93"/>
  <c r="L629" i="94"/>
  <c r="L629" i="93"/>
  <c r="O677" i="94"/>
  <c r="O677" i="93"/>
  <c r="L901" i="93"/>
  <c r="L901" i="94"/>
  <c r="O917" i="94"/>
  <c r="O917" i="93"/>
  <c r="L985" i="94"/>
  <c r="L985" i="93"/>
  <c r="L467" i="92"/>
  <c r="L467" i="91"/>
  <c r="L543" i="91"/>
  <c r="L543" i="92"/>
  <c r="L707" i="92"/>
  <c r="L707" i="91"/>
  <c r="M723" i="92"/>
  <c r="M723" i="91"/>
  <c r="L735" i="91"/>
  <c r="L735" i="92"/>
  <c r="O767" i="91"/>
  <c r="O767" i="92"/>
  <c r="M779" i="92"/>
  <c r="M779" i="91"/>
  <c r="L835" i="91"/>
  <c r="L835" i="92"/>
  <c r="L851" i="92"/>
  <c r="L851" i="91"/>
  <c r="L867" i="92"/>
  <c r="L867" i="91"/>
  <c r="L911" i="91"/>
  <c r="L911" i="92"/>
  <c r="L70" i="91"/>
  <c r="L70" i="92"/>
  <c r="L102" i="92"/>
  <c r="L102" i="91"/>
  <c r="L130" i="92"/>
  <c r="L130" i="91"/>
  <c r="N138" i="91"/>
  <c r="N138" i="92"/>
  <c r="L146" i="91"/>
  <c r="L146" i="92"/>
  <c r="N202" i="91"/>
  <c r="N202" i="92"/>
  <c r="L210" i="91"/>
  <c r="L210" i="92"/>
  <c r="L222" i="92"/>
  <c r="L222" i="91"/>
  <c r="L246" i="92"/>
  <c r="L246" i="91"/>
  <c r="L258" i="92"/>
  <c r="L258" i="91"/>
  <c r="N274" i="92"/>
  <c r="N274" i="91"/>
  <c r="L290" i="91"/>
  <c r="L290" i="92"/>
  <c r="N318" i="92"/>
  <c r="N318" i="91"/>
  <c r="N326" i="91"/>
  <c r="N326" i="92"/>
  <c r="L366" i="92"/>
  <c r="L366" i="91"/>
  <c r="N394" i="91"/>
  <c r="N394" i="92"/>
  <c r="L402" i="91"/>
  <c r="L402" i="92"/>
  <c r="L418" i="91"/>
  <c r="L418" i="92"/>
  <c r="L426" i="92"/>
  <c r="L426" i="91"/>
  <c r="N466" i="91"/>
  <c r="N466" i="92"/>
  <c r="N486" i="92"/>
  <c r="N486" i="91"/>
  <c r="L510" i="92"/>
  <c r="L510" i="91"/>
  <c r="L526" i="91"/>
  <c r="L526" i="92"/>
  <c r="N546" i="92"/>
  <c r="N546" i="91"/>
  <c r="L554" i="92"/>
  <c r="L554" i="91"/>
  <c r="N578" i="92"/>
  <c r="N578" i="91"/>
  <c r="N586" i="91"/>
  <c r="N586" i="92"/>
  <c r="N602" i="91"/>
  <c r="N602" i="92"/>
  <c r="N618" i="91"/>
  <c r="N618" i="92"/>
  <c r="N626" i="92"/>
  <c r="N626" i="91"/>
  <c r="L694" i="91"/>
  <c r="L694" i="92"/>
  <c r="N706" i="92"/>
  <c r="N706" i="91"/>
  <c r="N722" i="91"/>
  <c r="N722" i="92"/>
  <c r="N738" i="92"/>
  <c r="N738" i="91"/>
  <c r="N754" i="91"/>
  <c r="N754" i="92"/>
  <c r="L762" i="92"/>
  <c r="L762" i="91"/>
  <c r="N770" i="91"/>
  <c r="N770" i="92"/>
  <c r="L778" i="92"/>
  <c r="L778" i="91"/>
  <c r="L790" i="91"/>
  <c r="L790" i="92"/>
  <c r="L798" i="91"/>
  <c r="L798" i="92"/>
  <c r="L806" i="91"/>
  <c r="L806" i="92"/>
  <c r="L846" i="92"/>
  <c r="L846" i="91"/>
  <c r="L854" i="92"/>
  <c r="L854" i="91"/>
  <c r="L878" i="91"/>
  <c r="L878" i="92"/>
  <c r="L910" i="91"/>
  <c r="L910" i="92"/>
  <c r="L922" i="92"/>
  <c r="L922" i="91"/>
  <c r="N930" i="91"/>
  <c r="N930" i="92"/>
  <c r="N938" i="92"/>
  <c r="N938" i="91"/>
  <c r="N954" i="92"/>
  <c r="N954" i="91"/>
  <c r="N978" i="92"/>
  <c r="N978" i="91"/>
  <c r="L477" i="93"/>
  <c r="L477" i="94"/>
  <c r="L553" i="94"/>
  <c r="L553" i="93"/>
  <c r="L865" i="94"/>
  <c r="L865" i="93"/>
  <c r="L973" i="94"/>
  <c r="L973" i="93"/>
  <c r="L83" i="91"/>
  <c r="L83" i="92"/>
  <c r="L103" i="91"/>
  <c r="L103" i="92"/>
  <c r="L111" i="92"/>
  <c r="L111" i="91"/>
  <c r="M119" i="91"/>
  <c r="M119" i="92"/>
  <c r="L139" i="91"/>
  <c r="L139" i="92"/>
  <c r="L147" i="91"/>
  <c r="L147" i="92"/>
  <c r="L163" i="92"/>
  <c r="L163" i="91"/>
  <c r="M195" i="91"/>
  <c r="M195" i="92"/>
  <c r="M203" i="91"/>
  <c r="M203" i="92"/>
  <c r="L239" i="91"/>
  <c r="L239" i="92"/>
  <c r="K267" i="91"/>
  <c r="K267" i="92"/>
  <c r="L335" i="91"/>
  <c r="L335" i="92"/>
  <c r="M351" i="91"/>
  <c r="M351" i="92"/>
  <c r="L359" i="91"/>
  <c r="L359" i="92"/>
  <c r="L371" i="91"/>
  <c r="L371" i="92"/>
  <c r="L391" i="91"/>
  <c r="L391" i="92"/>
  <c r="L439" i="91"/>
  <c r="L439" i="92"/>
  <c r="L451" i="91"/>
  <c r="L451" i="92"/>
  <c r="M759" i="92"/>
  <c r="M759" i="91"/>
  <c r="L839" i="92"/>
  <c r="L839" i="91"/>
  <c r="L923" i="92"/>
  <c r="L923" i="91"/>
  <c r="N106" i="92"/>
  <c r="N106" i="91"/>
  <c r="L166" i="91"/>
  <c r="L166" i="92"/>
  <c r="L198" i="92"/>
  <c r="L198" i="91"/>
  <c r="L250" i="91"/>
  <c r="L250" i="92"/>
  <c r="L76" i="91"/>
  <c r="L76" i="92"/>
  <c r="L96" i="91"/>
  <c r="L96" i="92"/>
  <c r="L112" i="92"/>
  <c r="L112" i="91"/>
  <c r="N132" i="91"/>
  <c r="N132" i="92"/>
  <c r="N200" i="91"/>
  <c r="N200" i="92"/>
  <c r="N260" i="91"/>
  <c r="N260" i="92"/>
  <c r="L576" i="91"/>
  <c r="L576" i="92"/>
  <c r="N872" i="92"/>
  <c r="N872" i="91"/>
  <c r="L85" i="94"/>
  <c r="L85" i="93"/>
  <c r="L133" i="94"/>
  <c r="L133" i="93"/>
  <c r="L149" i="94"/>
  <c r="L149" i="93"/>
  <c r="L229" i="94"/>
  <c r="L229" i="93"/>
  <c r="L245" i="93"/>
  <c r="L245" i="94"/>
  <c r="L277" i="94"/>
  <c r="L277" i="93"/>
  <c r="K363" i="94"/>
  <c r="K363" i="93"/>
  <c r="K689" i="92"/>
  <c r="K689" i="91"/>
  <c r="L162" i="93"/>
  <c r="L162" i="94"/>
  <c r="L194" i="94"/>
  <c r="L194" i="93"/>
  <c r="L666" i="93"/>
  <c r="L666" i="94"/>
  <c r="L124" i="91"/>
  <c r="L124" i="92"/>
  <c r="N89" i="93"/>
  <c r="N89" i="94"/>
  <c r="N201" i="93"/>
  <c r="N201" i="94"/>
  <c r="N233" i="93"/>
  <c r="N233" i="94"/>
  <c r="N249" i="94"/>
  <c r="N249" i="93"/>
  <c r="N265" i="93"/>
  <c r="N265" i="94"/>
  <c r="N297" i="93"/>
  <c r="N297" i="94"/>
  <c r="N361" i="93"/>
  <c r="N361" i="94"/>
  <c r="N377" i="93"/>
  <c r="N377" i="94"/>
  <c r="N393" i="94"/>
  <c r="N393" i="93"/>
  <c r="N409" i="94"/>
  <c r="N409" i="93"/>
  <c r="N457" i="94"/>
  <c r="N457" i="93"/>
  <c r="N473" i="94"/>
  <c r="N473" i="93"/>
  <c r="N489" i="93"/>
  <c r="N489" i="94"/>
  <c r="N505" i="94"/>
  <c r="N505" i="93"/>
  <c r="N537" i="94"/>
  <c r="N537" i="93"/>
  <c r="N553" i="94"/>
  <c r="N553" i="93"/>
  <c r="N569" i="94"/>
  <c r="N569" i="93"/>
  <c r="N601" i="93"/>
  <c r="N601" i="94"/>
  <c r="N633" i="94"/>
  <c r="N633" i="93"/>
  <c r="N729" i="94"/>
  <c r="N729" i="93"/>
  <c r="N761" i="94"/>
  <c r="N761" i="93"/>
  <c r="N781" i="93"/>
  <c r="N781" i="94"/>
  <c r="N813" i="94"/>
  <c r="N813" i="93"/>
  <c r="N845" i="94"/>
  <c r="N845" i="93"/>
  <c r="N913" i="94"/>
  <c r="N913" i="93"/>
  <c r="N945" i="94"/>
  <c r="N945" i="93"/>
  <c r="N112" i="94"/>
  <c r="N112" i="93"/>
  <c r="N160" i="93"/>
  <c r="N160" i="94"/>
  <c r="N176" i="94"/>
  <c r="N176" i="93"/>
  <c r="N192" i="93"/>
  <c r="N192" i="94"/>
  <c r="N196" i="91"/>
  <c r="N196" i="92"/>
  <c r="N236" i="93"/>
  <c r="N236" i="94"/>
  <c r="N252" i="93"/>
  <c r="N252" i="94"/>
  <c r="N268" i="94"/>
  <c r="N268" i="93"/>
  <c r="N284" i="94"/>
  <c r="N284" i="93"/>
  <c r="N332" i="94"/>
  <c r="N332" i="93"/>
  <c r="N364" i="94"/>
  <c r="N364" i="93"/>
  <c r="N380" i="94"/>
  <c r="N380" i="93"/>
  <c r="N444" i="94"/>
  <c r="N444" i="93"/>
  <c r="N492" i="93"/>
  <c r="N492" i="94"/>
  <c r="N604" i="94"/>
  <c r="N604" i="93"/>
  <c r="N636" i="93"/>
  <c r="N636" i="94"/>
  <c r="N652" i="94"/>
  <c r="N652" i="93"/>
  <c r="N668" i="93"/>
  <c r="N668" i="94"/>
  <c r="N684" i="94"/>
  <c r="N684" i="93"/>
  <c r="N700" i="94"/>
  <c r="N700" i="93"/>
  <c r="N716" i="93"/>
  <c r="N716" i="94"/>
  <c r="N764" i="93"/>
  <c r="N764" i="94"/>
  <c r="N780" i="93"/>
  <c r="N780" i="94"/>
  <c r="N828" i="93"/>
  <c r="N828" i="94"/>
  <c r="N860" i="93"/>
  <c r="N860" i="94"/>
  <c r="N876" i="94"/>
  <c r="N876" i="93"/>
  <c r="N892" i="94"/>
  <c r="N892" i="93"/>
  <c r="N908" i="93"/>
  <c r="N908" i="94"/>
  <c r="N940" i="94"/>
  <c r="N940" i="93"/>
  <c r="N956" i="94"/>
  <c r="N956" i="93"/>
  <c r="N972" i="93"/>
  <c r="N972" i="94"/>
  <c r="O964" i="94"/>
  <c r="O964" i="93"/>
  <c r="M644" i="94"/>
  <c r="M644" i="93"/>
  <c r="M872" i="93"/>
  <c r="M872" i="94"/>
  <c r="N103" i="91"/>
  <c r="N103" i="92"/>
  <c r="N119" i="91"/>
  <c r="N119" i="92"/>
  <c r="N151" i="92"/>
  <c r="N151" i="91"/>
  <c r="N167" i="92"/>
  <c r="N167" i="91"/>
  <c r="N199" i="92"/>
  <c r="N199" i="91"/>
  <c r="N215" i="91"/>
  <c r="N215" i="92"/>
  <c r="N263" i="92"/>
  <c r="N263" i="91"/>
  <c r="N327" i="92"/>
  <c r="N327" i="91"/>
  <c r="N359" i="91"/>
  <c r="N359" i="92"/>
  <c r="N375" i="92"/>
  <c r="N375" i="91"/>
  <c r="N391" i="91"/>
  <c r="N391" i="92"/>
  <c r="N439" i="91"/>
  <c r="N439" i="92"/>
  <c r="N455" i="92"/>
  <c r="N455" i="91"/>
  <c r="N471" i="92"/>
  <c r="N471" i="91"/>
  <c r="N487" i="92"/>
  <c r="N487" i="91"/>
  <c r="N567" i="92"/>
  <c r="N567" i="91"/>
  <c r="N583" i="92"/>
  <c r="N583" i="91"/>
  <c r="N615" i="92"/>
  <c r="N615" i="91"/>
  <c r="N631" i="92"/>
  <c r="N631" i="91"/>
  <c r="N647" i="92"/>
  <c r="N647" i="91"/>
  <c r="N727" i="91"/>
  <c r="N727" i="92"/>
  <c r="N743" i="91"/>
  <c r="N743" i="92"/>
  <c r="N759" i="92"/>
  <c r="N759" i="91"/>
  <c r="N775" i="91"/>
  <c r="N775" i="92"/>
  <c r="N807" i="91"/>
  <c r="N807" i="92"/>
  <c r="N823" i="92"/>
  <c r="N823" i="91"/>
  <c r="N839" i="92"/>
  <c r="N839" i="91"/>
  <c r="N903" i="92"/>
  <c r="N903" i="91"/>
  <c r="N919" i="92"/>
  <c r="N919" i="91"/>
  <c r="N967" i="92"/>
  <c r="N967" i="91"/>
  <c r="N983" i="92"/>
  <c r="N983" i="91"/>
  <c r="L84" i="94"/>
  <c r="L84" i="93"/>
  <c r="L100" i="93"/>
  <c r="L100" i="94"/>
  <c r="L164" i="93"/>
  <c r="L164" i="94"/>
  <c r="L196" i="94"/>
  <c r="L196" i="93"/>
  <c r="L244" i="93"/>
  <c r="L244" i="94"/>
  <c r="L308" i="94"/>
  <c r="L308" i="93"/>
  <c r="L324" i="94"/>
  <c r="L324" i="93"/>
  <c r="L420" i="93"/>
  <c r="L420" i="94"/>
  <c r="L436" i="93"/>
  <c r="L436" i="94"/>
  <c r="L532" i="93"/>
  <c r="L532" i="94"/>
  <c r="L564" i="93"/>
  <c r="L564" i="94"/>
  <c r="L580" i="93"/>
  <c r="L580" i="94"/>
  <c r="L596" i="93"/>
  <c r="L596" i="94"/>
  <c r="L612" i="94"/>
  <c r="L612" i="93"/>
  <c r="L628" i="94"/>
  <c r="L628" i="93"/>
  <c r="L644" i="94"/>
  <c r="L644" i="93"/>
  <c r="L692" i="94"/>
  <c r="L692" i="93"/>
  <c r="L708" i="94"/>
  <c r="L708" i="93"/>
  <c r="L756" i="94"/>
  <c r="L756" i="93"/>
  <c r="L772" i="93"/>
  <c r="L772" i="94"/>
  <c r="L788" i="94"/>
  <c r="L788" i="93"/>
  <c r="L804" i="93"/>
  <c r="L804" i="94"/>
  <c r="L868" i="94"/>
  <c r="L868" i="93"/>
  <c r="L900" i="93"/>
  <c r="L900" i="94"/>
  <c r="L916" i="94"/>
  <c r="L916" i="93"/>
  <c r="L948" i="94"/>
  <c r="L948" i="93"/>
  <c r="L964" i="94"/>
  <c r="L964" i="93"/>
  <c r="L207" i="92"/>
  <c r="L207" i="91"/>
  <c r="K81" i="91"/>
  <c r="K81" i="92"/>
  <c r="M257" i="92"/>
  <c r="M257" i="91"/>
  <c r="K499" i="93"/>
  <c r="K499" i="94"/>
  <c r="M466" i="91"/>
  <c r="M466" i="92"/>
  <c r="K402" i="91"/>
  <c r="K402" i="92"/>
  <c r="K274" i="92"/>
  <c r="K274" i="91"/>
  <c r="M210" i="91"/>
  <c r="M210" i="92"/>
  <c r="M146" i="91"/>
  <c r="M146" i="92"/>
  <c r="K112" i="92"/>
  <c r="K112" i="91"/>
  <c r="M664" i="94"/>
  <c r="M664" i="93"/>
  <c r="M426" i="92"/>
  <c r="M426" i="91"/>
  <c r="M394" i="91"/>
  <c r="M394" i="92"/>
  <c r="M362" i="91"/>
  <c r="M362" i="92"/>
  <c r="M330" i="91"/>
  <c r="M330" i="92"/>
  <c r="M202" i="91"/>
  <c r="M202" i="92"/>
  <c r="M138" i="91"/>
  <c r="M138" i="92"/>
  <c r="K104" i="91"/>
  <c r="K104" i="92"/>
  <c r="M70" i="91"/>
  <c r="M70" i="92"/>
  <c r="M656" i="93"/>
  <c r="M656" i="94"/>
  <c r="K55" i="6"/>
  <c r="K55" i="43"/>
  <c r="K137" i="92"/>
  <c r="K137" i="91"/>
  <c r="K225" i="92"/>
  <c r="K225" i="91"/>
  <c r="K401" i="92"/>
  <c r="K401" i="91"/>
  <c r="M418" i="91"/>
  <c r="M418" i="92"/>
  <c r="K290" i="91"/>
  <c r="K290" i="92"/>
  <c r="K258" i="92"/>
  <c r="K258" i="91"/>
  <c r="K226" i="92"/>
  <c r="K226" i="91"/>
  <c r="M194" i="91"/>
  <c r="M194" i="92"/>
  <c r="K162" i="92"/>
  <c r="K162" i="91"/>
  <c r="M130" i="92"/>
  <c r="M130" i="91"/>
  <c r="K96" i="91"/>
  <c r="K96" i="92"/>
  <c r="K490" i="94"/>
  <c r="K490" i="93"/>
  <c r="M161" i="91"/>
  <c r="M161" i="92"/>
  <c r="K241" i="92"/>
  <c r="K241" i="91"/>
  <c r="K405" i="91"/>
  <c r="K405" i="92"/>
  <c r="K371" i="93"/>
  <c r="K371" i="94"/>
  <c r="M314" i="91"/>
  <c r="M314" i="92"/>
  <c r="K250" i="91"/>
  <c r="K250" i="92"/>
  <c r="K120" i="91"/>
  <c r="K120" i="92"/>
  <c r="M700" i="94"/>
  <c r="M700" i="93"/>
  <c r="P391" i="13"/>
  <c r="O391" i="91"/>
  <c r="P477" i="12"/>
  <c r="O477" i="93"/>
  <c r="P747" i="13"/>
  <c r="O747" i="92"/>
  <c r="P679" i="13"/>
  <c r="O679" i="91"/>
  <c r="P419" i="13"/>
  <c r="O419" i="91"/>
  <c r="P939" i="13"/>
  <c r="O939" i="92"/>
  <c r="P871" i="13"/>
  <c r="O871" i="92"/>
  <c r="P525" i="12"/>
  <c r="O525" i="94"/>
  <c r="P577" i="12"/>
  <c r="O577" i="93"/>
  <c r="P655" i="13"/>
  <c r="O655" i="91"/>
  <c r="P935" i="13"/>
  <c r="O935" i="92"/>
  <c r="P651" i="13"/>
  <c r="O651" i="92"/>
  <c r="P723" i="12"/>
  <c r="O723" i="94"/>
  <c r="P729" i="13"/>
  <c r="O729" i="92"/>
  <c r="P773" i="13"/>
  <c r="O773" i="91"/>
  <c r="P352" i="13"/>
  <c r="O352" i="92"/>
  <c r="P633" i="13"/>
  <c r="O633" i="91"/>
  <c r="P793" i="13"/>
  <c r="O793" i="91"/>
  <c r="P703" i="12"/>
  <c r="O703" i="93"/>
  <c r="P204" i="13"/>
  <c r="O204" i="92"/>
  <c r="P131" i="13"/>
  <c r="O131" i="92"/>
  <c r="P86" i="12"/>
  <c r="O86" i="93"/>
  <c r="P126" i="12"/>
  <c r="O126" i="94"/>
  <c r="P898" i="12"/>
  <c r="O898" i="94"/>
  <c r="P228" i="13"/>
  <c r="O228" i="92"/>
  <c r="P543" i="13"/>
  <c r="M543" i="91"/>
  <c r="P876" i="13"/>
  <c r="O876" i="92"/>
  <c r="P70" i="12"/>
  <c r="O70" i="94"/>
  <c r="P426" i="12"/>
  <c r="O426" i="93"/>
  <c r="P495" i="13"/>
  <c r="M495" i="91"/>
  <c r="P315" i="13"/>
  <c r="M315" i="91"/>
  <c r="P360" i="13"/>
  <c r="O360" i="91"/>
  <c r="P392" i="13"/>
  <c r="O392" i="91"/>
  <c r="P756" i="13"/>
  <c r="O756" i="91"/>
  <c r="P687" i="12"/>
  <c r="O687" i="94"/>
  <c r="P284" i="13"/>
  <c r="O284" i="92"/>
  <c r="P660" i="13"/>
  <c r="O660" i="91"/>
  <c r="P948" i="13"/>
  <c r="O948" i="92"/>
  <c r="P743" i="12"/>
  <c r="O743" i="93"/>
  <c r="P336" i="13"/>
  <c r="O336" i="92"/>
  <c r="P813" i="13"/>
  <c r="O813" i="91"/>
  <c r="P746" i="12"/>
  <c r="O746" i="94"/>
  <c r="P261" i="13"/>
  <c r="O261" i="91"/>
  <c r="P656" i="13"/>
  <c r="O656" i="91"/>
  <c r="P878" i="12"/>
  <c r="O878" i="94"/>
  <c r="P508" i="13"/>
  <c r="O508" i="91"/>
  <c r="P840" i="13"/>
  <c r="O840" i="91"/>
  <c r="P985" i="13"/>
  <c r="O985" i="91"/>
  <c r="P607" i="12"/>
  <c r="O607" i="94"/>
  <c r="P794" i="12"/>
  <c r="O794" i="93"/>
  <c r="P866" i="12"/>
  <c r="O866" i="93"/>
  <c r="P969" i="13"/>
  <c r="O969" i="92"/>
  <c r="P384" i="13"/>
  <c r="O384" i="91"/>
  <c r="P775" i="12"/>
  <c r="O775" i="93"/>
  <c r="P377" i="12"/>
  <c r="O377" i="93"/>
  <c r="P415" i="13"/>
  <c r="O415" i="91"/>
  <c r="P985" i="12"/>
  <c r="O985" i="94"/>
  <c r="P953" i="12"/>
  <c r="P612" i="13"/>
  <c r="O612" i="92"/>
  <c r="P950" i="12"/>
  <c r="O950" i="93"/>
  <c r="P380" i="13"/>
  <c r="O380" i="91"/>
  <c r="P516" i="13"/>
  <c r="O516" i="91"/>
  <c r="P138" i="12"/>
  <c r="O138" i="94"/>
  <c r="P918" i="12"/>
  <c r="O918" i="93"/>
  <c r="P943" i="13"/>
  <c r="O943" i="92"/>
  <c r="P215" i="13"/>
  <c r="O215" i="91"/>
  <c r="P411" i="13"/>
  <c r="O411" i="92"/>
  <c r="P865" i="12"/>
  <c r="M865" i="94"/>
  <c r="P849" i="12"/>
  <c r="M849" i="94"/>
  <c r="P132" i="13"/>
  <c r="O132" i="91"/>
  <c r="P334" i="12"/>
  <c r="O334" i="94"/>
  <c r="P583" i="12"/>
  <c r="O583" i="93"/>
  <c r="P230" i="12"/>
  <c r="O230" i="94"/>
  <c r="P949" i="12"/>
  <c r="M949" i="94"/>
  <c r="P785" i="12"/>
  <c r="M785" i="93"/>
  <c r="P537" i="13"/>
  <c r="O537" i="91"/>
  <c r="P850" i="12"/>
  <c r="M850" i="94"/>
  <c r="P834" i="12"/>
  <c r="M834" i="93"/>
  <c r="P818" i="12"/>
  <c r="M818" i="94"/>
  <c r="P706" i="12"/>
  <c r="M706" i="94"/>
  <c r="P674" i="12"/>
  <c r="M674" i="94"/>
  <c r="P588" i="12"/>
  <c r="M588" i="93"/>
  <c r="P524" i="12"/>
  <c r="M524" i="93"/>
  <c r="P460" i="12"/>
  <c r="M460" i="94"/>
  <c r="P710" i="12"/>
  <c r="M710" i="93"/>
  <c r="P678" i="12"/>
  <c r="M678" i="93"/>
  <c r="P646" i="12"/>
  <c r="M646" i="94"/>
  <c r="P629" i="12"/>
  <c r="M629" i="94"/>
  <c r="P613" i="12"/>
  <c r="M613" i="94"/>
  <c r="P592" i="12"/>
  <c r="M592" i="93"/>
  <c r="P549" i="12"/>
  <c r="M549" i="93"/>
  <c r="P533" i="12"/>
  <c r="M533" i="94"/>
  <c r="P512" i="12"/>
  <c r="M512" i="93"/>
  <c r="P469" i="12"/>
  <c r="M469" i="94"/>
  <c r="P448" i="12"/>
  <c r="M448" i="94"/>
  <c r="P402" i="12"/>
  <c r="M402" i="93"/>
  <c r="P420" i="13"/>
  <c r="M420" i="91"/>
  <c r="P104" i="13"/>
  <c r="M104" i="91"/>
  <c r="P960" i="12"/>
  <c r="M960" i="93"/>
  <c r="P964" i="12"/>
  <c r="M964" i="94"/>
  <c r="P848" i="12"/>
  <c r="M848" i="93"/>
  <c r="P832" i="12"/>
  <c r="M832" i="93"/>
  <c r="P816" i="12"/>
  <c r="M816" i="94"/>
  <c r="P800" i="12"/>
  <c r="M800" i="93"/>
  <c r="P781" i="12"/>
  <c r="M781" i="93"/>
  <c r="P765" i="12"/>
  <c r="M765" i="94"/>
  <c r="P749" i="12"/>
  <c r="M749" i="93"/>
  <c r="P733" i="12"/>
  <c r="M733" i="94"/>
  <c r="P952" i="12"/>
  <c r="M952" i="93"/>
  <c r="P917" i="12"/>
  <c r="M917" i="94"/>
  <c r="P780" i="12"/>
  <c r="M780" i="93"/>
  <c r="P732" i="12"/>
  <c r="M732" i="94"/>
  <c r="P713" i="12"/>
  <c r="M713" i="93"/>
  <c r="P697" i="12"/>
  <c r="M697" i="94"/>
  <c r="P681" i="12"/>
  <c r="M681" i="94"/>
  <c r="P665" i="12"/>
  <c r="M665" i="93"/>
  <c r="P568" i="12"/>
  <c r="M568" i="93"/>
  <c r="P521" i="12"/>
  <c r="M521" i="93"/>
  <c r="P436" i="12"/>
  <c r="M436" i="93"/>
  <c r="P405" i="12"/>
  <c r="M405" i="93"/>
  <c r="P373" i="12"/>
  <c r="M373" i="94"/>
  <c r="P532" i="12"/>
  <c r="M532" i="93"/>
  <c r="P482" i="12"/>
  <c r="M482" i="94"/>
  <c r="P479" i="12"/>
  <c r="M479" i="94"/>
  <c r="P516" i="12"/>
  <c r="M516" i="94"/>
  <c r="P497" i="12"/>
  <c r="M497" i="94"/>
  <c r="P491" i="12"/>
  <c r="M491" i="93"/>
  <c r="P341" i="12"/>
  <c r="M341" i="93"/>
  <c r="P333" i="12"/>
  <c r="M333" i="93"/>
  <c r="P325" i="12"/>
  <c r="M325" i="93"/>
  <c r="P281" i="12"/>
  <c r="M281" i="94"/>
  <c r="P273" i="12"/>
  <c r="M273" i="94"/>
  <c r="P257" i="12"/>
  <c r="M257" i="93"/>
  <c r="P241" i="12"/>
  <c r="M241" i="93"/>
  <c r="P233" i="12"/>
  <c r="M233" i="93"/>
  <c r="P225" i="12"/>
  <c r="M225" i="93"/>
  <c r="P217" i="12"/>
  <c r="M217" i="94"/>
  <c r="P209" i="12"/>
  <c r="M209" i="93"/>
  <c r="P193" i="12"/>
  <c r="M193" i="93"/>
  <c r="P177" i="12"/>
  <c r="M177" i="93"/>
  <c r="P169" i="12"/>
  <c r="M169" i="93"/>
  <c r="P161" i="12"/>
  <c r="M161" i="93"/>
  <c r="P145" i="12"/>
  <c r="M145" i="94"/>
  <c r="P129" i="12"/>
  <c r="M129" i="94"/>
  <c r="P121" i="12"/>
  <c r="M121" i="93"/>
  <c r="P113" i="12"/>
  <c r="M113" i="94"/>
  <c r="P105" i="12"/>
  <c r="M105" i="94"/>
  <c r="P75" i="12"/>
  <c r="M75" i="93"/>
  <c r="P652" i="12"/>
  <c r="O652" i="94"/>
  <c r="P536" i="12"/>
  <c r="O536" i="93"/>
  <c r="P359" i="13"/>
  <c r="O359" i="91"/>
  <c r="P727" i="13"/>
  <c r="O727" i="91"/>
  <c r="P703" i="13"/>
  <c r="O703" i="92"/>
  <c r="P779" i="13"/>
  <c r="O779" i="92"/>
  <c r="P879" i="13"/>
  <c r="O879" i="92"/>
  <c r="P663" i="13"/>
  <c r="O663" i="92"/>
  <c r="P931" i="13"/>
  <c r="O931" i="91"/>
  <c r="P835" i="13"/>
  <c r="O835" i="91"/>
  <c r="P143" i="13"/>
  <c r="O143" i="91"/>
  <c r="P751" i="13"/>
  <c r="O751" i="92"/>
  <c r="P551" i="13"/>
  <c r="O551" i="91"/>
  <c r="P603" i="13"/>
  <c r="O603" i="92"/>
  <c r="P635" i="13"/>
  <c r="O635" i="92"/>
  <c r="P171" i="13"/>
  <c r="O171" i="91"/>
  <c r="P771" i="12"/>
  <c r="O771" i="93"/>
  <c r="P637" i="12"/>
  <c r="O637" i="93"/>
  <c r="P487" i="13"/>
  <c r="O487" i="92"/>
  <c r="P263" i="13"/>
  <c r="O263" i="92"/>
  <c r="P255" i="13"/>
  <c r="O255" i="92"/>
  <c r="P162" i="12"/>
  <c r="O162" i="93"/>
  <c r="P178" i="12"/>
  <c r="O178" i="94"/>
  <c r="P234" i="12"/>
  <c r="O234" i="94"/>
  <c r="P250" i="12"/>
  <c r="O250" i="93"/>
  <c r="P266" i="12"/>
  <c r="O266" i="94"/>
  <c r="P282" i="12"/>
  <c r="O282" i="94"/>
  <c r="P298" i="12"/>
  <c r="O298" i="94"/>
  <c r="P314" i="12"/>
  <c r="O314" i="94"/>
  <c r="P330" i="12"/>
  <c r="O330" i="94"/>
  <c r="P346" i="12"/>
  <c r="O346" i="93"/>
  <c r="P730" i="12"/>
  <c r="O730" i="94"/>
  <c r="P180" i="13"/>
  <c r="O180" i="91"/>
  <c r="P933" i="13"/>
  <c r="O933" i="91"/>
  <c r="P858" i="12"/>
  <c r="O858" i="94"/>
  <c r="P934" i="12"/>
  <c r="O934" i="94"/>
  <c r="P645" i="13"/>
  <c r="O645" i="92"/>
  <c r="P901" i="13"/>
  <c r="O901" i="91"/>
  <c r="P479" i="13"/>
  <c r="M479" i="91"/>
  <c r="P741" i="13"/>
  <c r="O741" i="91"/>
  <c r="P472" i="13"/>
  <c r="O472" i="91"/>
  <c r="P722" i="12"/>
  <c r="O722" i="93"/>
  <c r="P633" i="12"/>
  <c r="M633" i="94"/>
  <c r="P597" i="13"/>
  <c r="O597" i="92"/>
  <c r="P727" i="12"/>
  <c r="O727" i="93"/>
  <c r="P779" i="12"/>
  <c r="O779" i="93"/>
  <c r="P790" i="12"/>
  <c r="O790" i="94"/>
  <c r="P822" i="12"/>
  <c r="O822" i="94"/>
  <c r="P292" i="13"/>
  <c r="O292" i="92"/>
  <c r="P636" i="13"/>
  <c r="O636" i="91"/>
  <c r="P231" i="13"/>
  <c r="M231" i="92"/>
  <c r="P604" i="13"/>
  <c r="O604" i="92"/>
  <c r="P781" i="13"/>
  <c r="O781" i="92"/>
  <c r="P804" i="13"/>
  <c r="O804" i="92"/>
  <c r="P443" i="13"/>
  <c r="M443" i="91"/>
  <c r="P324" i="13"/>
  <c r="O324" i="91"/>
  <c r="P599" i="12"/>
  <c r="O599" i="93"/>
  <c r="P548" i="13"/>
  <c r="O548" i="92"/>
  <c r="P74" i="12"/>
  <c r="O74" i="94"/>
  <c r="P767" i="12"/>
  <c r="O767" i="94"/>
  <c r="P164" i="13"/>
  <c r="O164" i="92"/>
  <c r="P249" i="13"/>
  <c r="O249" i="91"/>
  <c r="P826" i="12"/>
  <c r="O826" i="93"/>
  <c r="P617" i="13"/>
  <c r="O617" i="92"/>
  <c r="P815" i="13"/>
  <c r="O815" i="92"/>
  <c r="P963" i="13"/>
  <c r="O963" i="92"/>
  <c r="P707" i="12"/>
  <c r="O707" i="94"/>
  <c r="P625" i="12"/>
  <c r="M625" i="93"/>
  <c r="P535" i="13"/>
  <c r="O535" i="92"/>
  <c r="P719" i="13"/>
  <c r="M719" i="91"/>
  <c r="P719" i="12"/>
  <c r="O719" i="93"/>
  <c r="P827" i="12"/>
  <c r="O827" i="93"/>
  <c r="P787" i="12"/>
  <c r="O787" i="93"/>
  <c r="P890" i="12"/>
  <c r="O890" i="94"/>
  <c r="P862" i="12"/>
  <c r="M862" i="94"/>
  <c r="P782" i="12"/>
  <c r="M782" i="94"/>
  <c r="P750" i="12"/>
  <c r="M750" i="93"/>
  <c r="P632" i="12"/>
  <c r="M632" i="94"/>
  <c r="P572" i="12"/>
  <c r="M572" i="94"/>
  <c r="P508" i="12"/>
  <c r="M508" i="93"/>
  <c r="P686" i="12"/>
  <c r="M686" i="93"/>
  <c r="P654" i="12"/>
  <c r="M654" i="94"/>
  <c r="P714" i="12"/>
  <c r="M714" i="94"/>
  <c r="P682" i="12"/>
  <c r="M682" i="94"/>
  <c r="P624" i="12"/>
  <c r="M624" i="93"/>
  <c r="P608" i="12"/>
  <c r="M608" i="93"/>
  <c r="P565" i="12"/>
  <c r="M565" i="94"/>
  <c r="P544" i="12"/>
  <c r="M544" i="94"/>
  <c r="P528" i="12"/>
  <c r="M528" i="94"/>
  <c r="P464" i="12"/>
  <c r="M464" i="94"/>
  <c r="P752" i="13"/>
  <c r="M752" i="92"/>
  <c r="P672" i="13"/>
  <c r="M672" i="92"/>
  <c r="P624" i="13"/>
  <c r="M624" i="91"/>
  <c r="P608" i="13"/>
  <c r="M608" i="92"/>
  <c r="P576" i="13"/>
  <c r="M576" i="91"/>
  <c r="P416" i="13"/>
  <c r="M416" i="91"/>
  <c r="P256" i="13"/>
  <c r="M256" i="92"/>
  <c r="P941" i="12"/>
  <c r="M941" i="94"/>
  <c r="P761" i="12"/>
  <c r="M761" i="94"/>
  <c r="P745" i="12"/>
  <c r="M745" i="94"/>
  <c r="P729" i="12"/>
  <c r="M729" i="94"/>
  <c r="P968" i="12"/>
  <c r="M968" i="94"/>
  <c r="P744" i="12"/>
  <c r="M744" i="94"/>
  <c r="P728" i="12"/>
  <c r="M728" i="93"/>
  <c r="P709" i="12"/>
  <c r="M709" i="94"/>
  <c r="P693" i="12"/>
  <c r="M693" i="94"/>
  <c r="P677" i="12"/>
  <c r="M677" i="94"/>
  <c r="P972" i="12"/>
  <c r="M972" i="93"/>
  <c r="P940" i="12"/>
  <c r="M940" i="94"/>
  <c r="P429" i="12"/>
  <c r="M429" i="94"/>
  <c r="P365" i="12"/>
  <c r="M365" i="94"/>
  <c r="P481" i="12"/>
  <c r="M481" i="94"/>
  <c r="P313" i="12"/>
  <c r="M313" i="94"/>
  <c r="P77" i="12"/>
  <c r="M77" i="93"/>
  <c r="P73" i="12"/>
  <c r="M73" i="94"/>
  <c r="P291" i="12"/>
  <c r="M291" i="93"/>
  <c r="P247" i="12"/>
  <c r="M247" i="93"/>
  <c r="P243" i="12"/>
  <c r="M243" i="93"/>
  <c r="P856" i="12"/>
  <c r="O856" i="94"/>
  <c r="P664" i="12"/>
  <c r="O664" i="94"/>
  <c r="P648" i="12"/>
  <c r="O648" i="94"/>
  <c r="P59" i="44"/>
  <c r="M59" i="6"/>
  <c r="P863" i="13"/>
  <c r="O863" i="92"/>
  <c r="P491" i="13"/>
  <c r="O491" i="91"/>
  <c r="P327" i="13"/>
  <c r="O327" i="92"/>
  <c r="P507" i="13"/>
  <c r="O507" i="92"/>
  <c r="P715" i="13"/>
  <c r="O715" i="91"/>
  <c r="P891" i="13"/>
  <c r="O891" i="91"/>
  <c r="P827" i="13"/>
  <c r="O827" i="91"/>
  <c r="P947" i="13"/>
  <c r="O947" i="92"/>
  <c r="P987" i="13"/>
  <c r="O987" i="91"/>
  <c r="P461" i="12"/>
  <c r="O461" i="94"/>
  <c r="P707" i="13"/>
  <c r="O707" i="92"/>
  <c r="P775" i="13"/>
  <c r="O775" i="91"/>
  <c r="P605" i="12"/>
  <c r="O605" i="94"/>
  <c r="P571" i="13"/>
  <c r="O571" i="91"/>
  <c r="P755" i="12"/>
  <c r="O755" i="93"/>
  <c r="P712" i="13"/>
  <c r="O712" i="91"/>
  <c r="P119" i="13"/>
  <c r="O119" i="91"/>
  <c r="P135" i="13"/>
  <c r="O135" i="91"/>
  <c r="P547" i="12"/>
  <c r="O547" i="93"/>
  <c r="P643" i="13"/>
  <c r="O643" i="92"/>
  <c r="P581" i="13"/>
  <c r="O581" i="91"/>
  <c r="P639" i="13"/>
  <c r="O639" i="91"/>
  <c r="P156" i="13"/>
  <c r="O156" i="91"/>
  <c r="P418" i="12"/>
  <c r="O418" i="94"/>
  <c r="P742" i="12"/>
  <c r="O742" i="93"/>
  <c r="P982" i="12"/>
  <c r="O982" i="94"/>
  <c r="P759" i="12"/>
  <c r="O759" i="93"/>
  <c r="P459" i="12"/>
  <c r="O459" i="94"/>
  <c r="P483" i="13"/>
  <c r="M483" i="92"/>
  <c r="P629" i="13"/>
  <c r="O629" i="91"/>
  <c r="P740" i="13"/>
  <c r="O740" i="91"/>
  <c r="P563" i="12"/>
  <c r="O563" i="93"/>
  <c r="P747" i="12"/>
  <c r="O747" i="94"/>
  <c r="P343" i="13"/>
  <c r="M343" i="92"/>
  <c r="P196" i="13"/>
  <c r="O196" i="91"/>
  <c r="P344" i="13"/>
  <c r="O344" i="92"/>
  <c r="P376" i="13"/>
  <c r="O376" i="92"/>
  <c r="P408" i="13"/>
  <c r="O408" i="91"/>
  <c r="P440" i="13"/>
  <c r="O440" i="92"/>
  <c r="P515" i="12"/>
  <c r="O515" i="93"/>
  <c r="P986" i="12"/>
  <c r="O986" i="94"/>
  <c r="P970" i="12"/>
  <c r="O970" i="93"/>
  <c r="P585" i="13"/>
  <c r="O585" i="91"/>
  <c r="P949" i="13"/>
  <c r="O949" i="92"/>
  <c r="P370" i="12"/>
  <c r="O370" i="94"/>
  <c r="P679" i="12"/>
  <c r="O679" i="94"/>
  <c r="P711" i="12"/>
  <c r="O711" i="93"/>
  <c r="P778" i="12"/>
  <c r="O778" i="94"/>
  <c r="P605" i="13"/>
  <c r="O605" i="91"/>
  <c r="P810" i="12"/>
  <c r="O810" i="93"/>
  <c r="P108" i="13"/>
  <c r="O108" i="92"/>
  <c r="P407" i="13"/>
  <c r="O407" i="92"/>
  <c r="P186" i="12"/>
  <c r="O186" i="93"/>
  <c r="P575" i="12"/>
  <c r="O575" i="93"/>
  <c r="P692" i="13"/>
  <c r="O692" i="91"/>
  <c r="P938" i="12"/>
  <c r="O938" i="94"/>
  <c r="P691" i="12"/>
  <c r="O691" i="94"/>
  <c r="P657" i="12"/>
  <c r="O657" i="94"/>
  <c r="P767" i="13"/>
  <c r="M767" i="91"/>
  <c r="P577" i="13"/>
  <c r="O577" i="91"/>
  <c r="P447" i="13"/>
  <c r="O447" i="92"/>
  <c r="P467" i="13"/>
  <c r="M467" i="92"/>
  <c r="P977" i="12"/>
  <c r="O977" i="94"/>
  <c r="P106" i="12"/>
  <c r="O106" i="93"/>
  <c r="P699" i="12"/>
  <c r="O699" i="93"/>
  <c r="P601" i="12"/>
  <c r="O601" i="93"/>
  <c r="P539" i="13"/>
  <c r="O539" i="91"/>
  <c r="P969" i="12"/>
  <c r="O969" i="94"/>
  <c r="P795" i="13"/>
  <c r="M795" i="92"/>
  <c r="P667" i="12"/>
  <c r="O667" i="94"/>
  <c r="P337" i="13"/>
  <c r="O337" i="92"/>
  <c r="P260" i="13"/>
  <c r="O260" i="91"/>
  <c r="P146" i="12"/>
  <c r="O146" i="94"/>
  <c r="P911" i="12"/>
  <c r="O911" i="93"/>
  <c r="P505" i="13"/>
  <c r="O505" i="91"/>
  <c r="P954" i="12"/>
  <c r="M954" i="94"/>
  <c r="P690" i="12"/>
  <c r="M690" i="94"/>
  <c r="P620" i="12"/>
  <c r="M620" i="94"/>
  <c r="P556" i="12"/>
  <c r="M556" i="94"/>
  <c r="P492" i="12"/>
  <c r="M492" i="93"/>
  <c r="P444" i="12"/>
  <c r="M444" i="94"/>
  <c r="P694" i="12"/>
  <c r="M694" i="94"/>
  <c r="P662" i="12"/>
  <c r="M662" i="94"/>
  <c r="P581" i="12"/>
  <c r="M581" i="94"/>
  <c r="P560" i="12"/>
  <c r="M560" i="93"/>
  <c r="P501" i="12"/>
  <c r="M501" i="93"/>
  <c r="P480" i="12"/>
  <c r="M480" i="94"/>
  <c r="P278" i="12"/>
  <c r="M278" i="94"/>
  <c r="P222" i="12"/>
  <c r="M222" i="93"/>
  <c r="P110" i="12"/>
  <c r="M110" i="94"/>
  <c r="P200" i="13"/>
  <c r="M200" i="91"/>
  <c r="P976" i="12"/>
  <c r="M976" i="93"/>
  <c r="P944" i="12"/>
  <c r="M944" i="93"/>
  <c r="P957" i="12"/>
  <c r="M957" i="93"/>
  <c r="P932" i="12"/>
  <c r="M932" i="94"/>
  <c r="P808" i="12"/>
  <c r="M808" i="93"/>
  <c r="P792" i="12"/>
  <c r="M792" i="94"/>
  <c r="P773" i="12"/>
  <c r="M773" i="94"/>
  <c r="P757" i="12"/>
  <c r="M757" i="94"/>
  <c r="P741" i="12"/>
  <c r="M741" i="93"/>
  <c r="P725" i="12"/>
  <c r="M725" i="94"/>
  <c r="P612" i="12"/>
  <c r="M612" i="94"/>
  <c r="P580" i="12"/>
  <c r="M580" i="93"/>
  <c r="P945" i="12"/>
  <c r="M945" i="94"/>
  <c r="P929" i="12"/>
  <c r="M929" i="93"/>
  <c r="P921" i="12"/>
  <c r="M921" i="93"/>
  <c r="P913" i="12"/>
  <c r="M913" i="94"/>
  <c r="P756" i="12"/>
  <c r="M756" i="94"/>
  <c r="P740" i="12"/>
  <c r="M740" i="94"/>
  <c r="P705" i="12"/>
  <c r="M705" i="93"/>
  <c r="P689" i="12"/>
  <c r="M689" i="93"/>
  <c r="P673" i="12"/>
  <c r="M673" i="93"/>
  <c r="P421" i="12"/>
  <c r="M421" i="93"/>
  <c r="P357" i="12"/>
  <c r="M357" i="94"/>
  <c r="P488" i="12"/>
  <c r="M488" i="93"/>
  <c r="P505" i="12"/>
  <c r="M505" i="94"/>
  <c r="P345" i="12"/>
  <c r="M345" i="93"/>
  <c r="P285" i="12"/>
  <c r="M285" i="93"/>
  <c r="P277" i="12"/>
  <c r="M277" i="94"/>
  <c r="P269" i="12"/>
  <c r="M269" i="93"/>
  <c r="P261" i="12"/>
  <c r="M261" i="94"/>
  <c r="P253" i="12"/>
  <c r="M253" i="93"/>
  <c r="P245" i="12"/>
  <c r="M245" i="93"/>
  <c r="P237" i="12"/>
  <c r="M237" i="94"/>
  <c r="P229" i="12"/>
  <c r="M229" i="94"/>
  <c r="P221" i="12"/>
  <c r="M221" i="94"/>
  <c r="P213" i="12"/>
  <c r="M213" i="93"/>
  <c r="P205" i="12"/>
  <c r="M205" i="94"/>
  <c r="P197" i="12"/>
  <c r="M197" i="93"/>
  <c r="P189" i="12"/>
  <c r="M189" i="93"/>
  <c r="P181" i="12"/>
  <c r="M181" i="93"/>
  <c r="P173" i="12"/>
  <c r="M173" i="94"/>
  <c r="P165" i="12"/>
  <c r="M165" i="93"/>
  <c r="P157" i="12"/>
  <c r="M157" i="93"/>
  <c r="P85" i="12"/>
  <c r="M85" i="94"/>
  <c r="P554" i="12"/>
  <c r="M554" i="93"/>
  <c r="P920" i="12"/>
  <c r="O920" i="93"/>
  <c r="P872" i="12"/>
  <c r="O872" i="93"/>
  <c r="P853" i="12"/>
  <c r="O853" i="94"/>
  <c r="P541" i="12"/>
  <c r="M541" i="93"/>
  <c r="P456" i="12"/>
  <c r="O456" i="93"/>
  <c r="P369" i="12"/>
  <c r="M369" i="93"/>
  <c r="P399" i="13"/>
  <c r="M399" i="91"/>
  <c r="P876" i="12"/>
  <c r="M876" i="94"/>
  <c r="P321" i="12"/>
  <c r="O321" i="93"/>
  <c r="P289" i="12"/>
  <c r="O289" i="93"/>
  <c r="P819" i="13"/>
  <c r="O819" i="92"/>
  <c r="P89" i="12"/>
  <c r="O89" i="93"/>
  <c r="P527" i="13"/>
  <c r="O527" i="91"/>
  <c r="P291" i="13"/>
  <c r="O291" i="92"/>
  <c r="P79" i="13"/>
  <c r="O79" i="91"/>
  <c r="P371" i="13"/>
  <c r="O371" i="91"/>
  <c r="P691" i="13"/>
  <c r="O691" i="91"/>
  <c r="P723" i="13"/>
  <c r="O723" i="92"/>
  <c r="P557" i="12"/>
  <c r="O557" i="94"/>
  <c r="P589" i="12"/>
  <c r="O589" i="94"/>
  <c r="P671" i="13"/>
  <c r="O671" i="91"/>
  <c r="P563" i="13"/>
  <c r="O563" i="92"/>
  <c r="P915" i="13"/>
  <c r="O915" i="92"/>
  <c r="P623" i="13"/>
  <c r="O623" i="92"/>
  <c r="P631" i="13"/>
  <c r="O631" i="92"/>
  <c r="P587" i="13"/>
  <c r="O587" i="91"/>
  <c r="P619" i="13"/>
  <c r="O619" i="91"/>
  <c r="P207" i="13"/>
  <c r="O207" i="92"/>
  <c r="P739" i="12"/>
  <c r="O739" i="93"/>
  <c r="P529" i="12"/>
  <c r="O529" i="93"/>
  <c r="P489" i="12"/>
  <c r="O489" i="93"/>
  <c r="P701" i="13"/>
  <c r="O701" i="92"/>
  <c r="P226" i="12"/>
  <c r="O226" i="93"/>
  <c r="P258" i="12"/>
  <c r="O258" i="93"/>
  <c r="P290" i="12"/>
  <c r="O290" i="94"/>
  <c r="P322" i="12"/>
  <c r="O322" i="94"/>
  <c r="P434" i="12"/>
  <c r="O434" i="94"/>
  <c r="P653" i="13"/>
  <c r="O653" i="91"/>
  <c r="P765" i="13"/>
  <c r="O765" i="92"/>
  <c r="P888" i="13"/>
  <c r="O888" i="92"/>
  <c r="P981" i="13"/>
  <c r="O981" i="92"/>
  <c r="P874" i="12"/>
  <c r="O874" i="94"/>
  <c r="P684" i="13"/>
  <c r="O684" i="92"/>
  <c r="P977" i="13"/>
  <c r="O977" i="91"/>
  <c r="P150" i="12"/>
  <c r="O150" i="93"/>
  <c r="P83" i="13"/>
  <c r="M83" i="91"/>
  <c r="P432" i="13"/>
  <c r="O432" i="91"/>
  <c r="P219" i="13"/>
  <c r="O219" i="91"/>
  <c r="P265" i="13"/>
  <c r="O265" i="92"/>
  <c r="P613" i="13"/>
  <c r="O613" i="91"/>
  <c r="P545" i="12"/>
  <c r="M545" i="94"/>
  <c r="P531" i="13"/>
  <c r="O531" i="92"/>
  <c r="P928" i="13"/>
  <c r="O928" i="91"/>
  <c r="P926" i="12"/>
  <c r="O926" i="94"/>
  <c r="P769" i="13"/>
  <c r="O769" i="92"/>
  <c r="P546" i="12"/>
  <c r="O546" i="94"/>
  <c r="P358" i="12"/>
  <c r="O358" i="94"/>
  <c r="P749" i="13"/>
  <c r="O749" i="91"/>
  <c r="P671" i="12"/>
  <c r="O671" i="93"/>
  <c r="P973" i="13"/>
  <c r="O973" i="91"/>
  <c r="P735" i="12"/>
  <c r="O735" i="94"/>
  <c r="P262" i="12"/>
  <c r="O262" i="94"/>
  <c r="P637" i="13"/>
  <c r="O637" i="92"/>
  <c r="P855" i="13"/>
  <c r="O855" i="92"/>
  <c r="P755" i="13"/>
  <c r="M755" i="92"/>
  <c r="P499" i="13"/>
  <c r="M499" i="92"/>
  <c r="P965" i="12"/>
  <c r="O965" i="93"/>
  <c r="P342" i="12"/>
  <c r="O342" i="93"/>
  <c r="P870" i="12"/>
  <c r="O870" i="93"/>
  <c r="P615" i="13"/>
  <c r="M615" i="92"/>
  <c r="P801" i="12"/>
  <c r="M801" i="93"/>
  <c r="P569" i="12"/>
  <c r="O569" i="94"/>
  <c r="P393" i="12"/>
  <c r="M393" i="94"/>
  <c r="P435" i="13"/>
  <c r="O435" i="92"/>
  <c r="P869" i="13"/>
  <c r="O869" i="92"/>
  <c r="P819" i="12"/>
  <c r="O819" i="93"/>
  <c r="P715" i="12"/>
  <c r="O715" i="94"/>
  <c r="P604" i="12"/>
  <c r="M604" i="94"/>
  <c r="P540" i="12"/>
  <c r="M540" i="93"/>
  <c r="P476" i="12"/>
  <c r="M476" i="93"/>
  <c r="P702" i="12"/>
  <c r="M702" i="94"/>
  <c r="P634" i="12"/>
  <c r="M634" i="93"/>
  <c r="P628" i="12"/>
  <c r="M628" i="94"/>
  <c r="P597" i="12"/>
  <c r="M597" i="93"/>
  <c r="P576" i="12"/>
  <c r="M576" i="93"/>
  <c r="P517" i="12"/>
  <c r="M517" i="93"/>
  <c r="P496" i="12"/>
  <c r="M496" i="94"/>
  <c r="P453" i="12"/>
  <c r="M453" i="94"/>
  <c r="P437" i="12"/>
  <c r="M437" i="94"/>
  <c r="P980" i="13"/>
  <c r="M980" i="91"/>
  <c r="P868" i="13"/>
  <c r="M868" i="91"/>
  <c r="P812" i="13"/>
  <c r="M812" i="91"/>
  <c r="P628" i="13"/>
  <c r="M628" i="91"/>
  <c r="P588" i="13"/>
  <c r="M588" i="91"/>
  <c r="P564" i="13"/>
  <c r="M564" i="92"/>
  <c r="P272" i="13"/>
  <c r="M272" i="91"/>
  <c r="P973" i="12"/>
  <c r="M973" i="94"/>
  <c r="P961" i="12"/>
  <c r="M961" i="94"/>
  <c r="P936" i="12"/>
  <c r="M936" i="94"/>
  <c r="P752" i="12"/>
  <c r="M752" i="93"/>
  <c r="P717" i="12"/>
  <c r="M717" i="93"/>
  <c r="P701" i="12"/>
  <c r="M701" i="93"/>
  <c r="P685" i="12"/>
  <c r="M685" i="93"/>
  <c r="P669" i="12"/>
  <c r="M669" i="93"/>
  <c r="P584" i="12"/>
  <c r="M584" i="94"/>
  <c r="P413" i="12"/>
  <c r="M413" i="93"/>
  <c r="P381" i="12"/>
  <c r="M381" i="94"/>
  <c r="P317" i="12"/>
  <c r="M317" i="94"/>
  <c r="P293" i="12"/>
  <c r="M293" i="94"/>
  <c r="P295" i="12"/>
  <c r="M295" i="94"/>
  <c r="P323" i="12"/>
  <c r="M323" i="94"/>
  <c r="P339" i="12"/>
  <c r="M339" i="94"/>
  <c r="P215" i="12"/>
  <c r="M215" i="93"/>
  <c r="P211" i="12"/>
  <c r="M211" i="93"/>
  <c r="P688" i="12"/>
  <c r="M688" i="93"/>
  <c r="P984" i="12"/>
  <c r="O984" i="94"/>
  <c r="P900" i="12"/>
  <c r="O900" i="93"/>
  <c r="P559" i="13"/>
  <c r="P99" i="13"/>
  <c r="P575" i="13"/>
  <c r="P307" i="13"/>
  <c r="P942" i="13"/>
  <c r="P919" i="13"/>
  <c r="P839" i="13"/>
  <c r="P114" i="13"/>
  <c r="P645" i="12"/>
  <c r="P653" i="12"/>
  <c r="P908" i="12"/>
  <c r="P423" i="12"/>
  <c r="P111" i="12"/>
  <c r="P371" i="12"/>
  <c r="P746" i="13"/>
  <c r="P320" i="12"/>
  <c r="P288" i="12"/>
  <c r="P264" i="12"/>
  <c r="P224" i="12"/>
  <c r="P966" i="13"/>
  <c r="P951" i="13"/>
  <c r="P591" i="13"/>
  <c r="P515" i="13"/>
  <c r="P744" i="13"/>
  <c r="P768" i="13"/>
  <c r="P872" i="13"/>
  <c r="P480" i="13"/>
  <c r="P544" i="13"/>
  <c r="P766" i="12"/>
  <c r="P560" i="13"/>
  <c r="P172" i="13"/>
  <c r="P616" i="13"/>
  <c r="P833" i="12"/>
  <c r="P809" i="12"/>
  <c r="P585" i="12"/>
  <c r="P451" i="13"/>
  <c r="P889" i="12"/>
  <c r="P812" i="12"/>
  <c r="P796" i="12"/>
  <c r="P776" i="12"/>
  <c r="P564" i="12"/>
  <c r="P83" i="12"/>
  <c r="P455" i="13"/>
  <c r="P593" i="12"/>
  <c r="P875" i="13"/>
  <c r="P504" i="13"/>
  <c r="P776" i="13"/>
  <c r="P816" i="13"/>
  <c r="P920" i="13"/>
  <c r="P718" i="12"/>
  <c r="P688" i="13"/>
  <c r="P375" i="13"/>
  <c r="P880" i="13"/>
  <c r="P896" i="13"/>
  <c r="P864" i="13"/>
  <c r="P904" i="13"/>
  <c r="P584" i="13"/>
  <c r="P840" i="12"/>
  <c r="P824" i="12"/>
  <c r="P600" i="12"/>
  <c r="P125" i="12"/>
  <c r="P355" i="12"/>
  <c r="P175" i="12"/>
  <c r="P115" i="12"/>
  <c r="P107" i="12"/>
  <c r="P959" i="12"/>
  <c r="P807" i="13"/>
  <c r="P975" i="13"/>
  <c r="P811" i="13"/>
  <c r="P832" i="13"/>
  <c r="P961" i="13"/>
  <c r="P936" i="13"/>
  <c r="P968" i="13"/>
  <c r="P496" i="13"/>
  <c r="P528" i="13"/>
  <c r="P720" i="13"/>
  <c r="P848" i="13"/>
  <c r="P632" i="13"/>
  <c r="P448" i="13"/>
  <c r="P760" i="13"/>
  <c r="P475" i="13"/>
  <c r="P952" i="13"/>
  <c r="P568" i="13"/>
  <c r="P640" i="13"/>
  <c r="P520" i="13"/>
  <c r="P829" i="12"/>
  <c r="P797" i="12"/>
  <c r="P845" i="12"/>
  <c r="P736" i="13"/>
  <c r="P739" i="13"/>
  <c r="P912" i="13"/>
  <c r="P680" i="13"/>
  <c r="P799" i="12"/>
  <c r="P943" i="12"/>
  <c r="P335" i="12"/>
  <c r="P139" i="12"/>
  <c r="P179" i="12"/>
  <c r="P119" i="12"/>
  <c r="P123" i="12"/>
  <c r="P155" i="12"/>
  <c r="P183" i="12"/>
  <c r="P187" i="12"/>
  <c r="P235" i="12"/>
  <c r="P251" i="12"/>
  <c r="P255" i="12"/>
  <c r="P267" i="12"/>
  <c r="P319" i="12"/>
  <c r="P347" i="12"/>
  <c r="P383" i="12"/>
  <c r="P579" i="12"/>
  <c r="P221" i="13"/>
  <c r="P229" i="13"/>
  <c r="P293" i="13"/>
  <c r="P309" i="13"/>
  <c r="P317" i="13"/>
  <c r="P377" i="13"/>
  <c r="P381" i="13"/>
  <c r="P405" i="13"/>
  <c r="P409" i="13"/>
  <c r="P425" i="13"/>
  <c r="P441" i="13"/>
  <c r="P445" i="13"/>
  <c r="P453" i="13"/>
  <c r="P477" i="13"/>
  <c r="P481" i="13"/>
  <c r="P489" i="13"/>
  <c r="P497" i="13"/>
  <c r="P509" i="13"/>
  <c r="P513" i="13"/>
  <c r="P529" i="13"/>
  <c r="P533" i="13"/>
  <c r="P541" i="13"/>
  <c r="P549" i="13"/>
  <c r="P565" i="13"/>
  <c r="P649" i="13"/>
  <c r="P661" i="13"/>
  <c r="P673" i="13"/>
  <c r="P685" i="13"/>
  <c r="P693" i="13"/>
  <c r="P709" i="13"/>
  <c r="P713" i="13"/>
  <c r="P725" i="13"/>
  <c r="P753" i="13"/>
  <c r="P817" i="13"/>
  <c r="P821" i="13"/>
  <c r="P845" i="13"/>
  <c r="P849" i="13"/>
  <c r="P857" i="13"/>
  <c r="P865" i="13"/>
  <c r="P873" i="13"/>
  <c r="P877" i="13"/>
  <c r="P881" i="13"/>
  <c r="P913" i="13"/>
  <c r="P917" i="13"/>
  <c r="P921" i="13"/>
  <c r="P941" i="13"/>
  <c r="P905" i="12"/>
  <c r="P611" i="12"/>
  <c r="P627" i="12"/>
  <c r="P894" i="13"/>
  <c r="P882" i="13"/>
  <c r="P803" i="13"/>
  <c r="P730" i="13"/>
  <c r="P706" i="13"/>
  <c r="P602" i="13"/>
  <c r="P428" i="12"/>
  <c r="P360" i="12"/>
  <c r="P336" i="12"/>
  <c r="P304" i="12"/>
  <c r="P192" i="12"/>
  <c r="P168" i="12"/>
  <c r="P982" i="13"/>
  <c r="P934" i="13"/>
  <c r="P906" i="13"/>
  <c r="P870" i="13"/>
  <c r="P794" i="13"/>
  <c r="P766" i="13"/>
  <c r="P722" i="13"/>
  <c r="P686" i="13"/>
  <c r="P670" i="13"/>
  <c r="P654" i="13"/>
  <c r="P638" i="13"/>
  <c r="P542" i="13"/>
  <c r="P526" i="13"/>
  <c r="P510" i="13"/>
  <c r="P390" i="13"/>
  <c r="P326" i="13"/>
  <c r="P310" i="13"/>
  <c r="P432" i="12"/>
  <c r="P144" i="12"/>
  <c r="P128" i="12"/>
  <c r="P120" i="12"/>
  <c r="P80" i="12"/>
  <c r="P946" i="13"/>
  <c r="P926" i="13"/>
  <c r="P842" i="13"/>
  <c r="P810" i="13"/>
  <c r="P742" i="13"/>
  <c r="P714" i="13"/>
  <c r="P674" i="13"/>
  <c r="P610" i="13"/>
  <c r="P594" i="13"/>
  <c r="P538" i="13"/>
  <c r="P522" i="13"/>
  <c r="P490" i="13"/>
  <c r="P434" i="13"/>
  <c r="P402" i="13"/>
  <c r="P520" i="12"/>
  <c r="P412" i="12"/>
  <c r="P380" i="12"/>
  <c r="P340" i="12"/>
  <c r="P324" i="12"/>
  <c r="P300" i="12"/>
  <c r="P276" i="12"/>
  <c r="P252" i="12"/>
  <c r="P236" i="12"/>
  <c r="P220" i="12"/>
  <c r="P212" i="12"/>
  <c r="P196" i="12"/>
  <c r="P172" i="12"/>
  <c r="P156" i="12"/>
  <c r="P986" i="13"/>
  <c r="P970" i="13"/>
  <c r="P930" i="13"/>
  <c r="P902" i="13"/>
  <c r="P878" i="13"/>
  <c r="P826" i="13"/>
  <c r="P770" i="13"/>
  <c r="P754" i="13"/>
  <c r="P662" i="13"/>
  <c r="P646" i="13"/>
  <c r="P582" i="13"/>
  <c r="P558" i="13"/>
  <c r="P550" i="13"/>
  <c r="P486" i="13"/>
  <c r="P382" i="13"/>
  <c r="P166" i="13"/>
  <c r="P843" i="13"/>
  <c r="P866" i="13"/>
  <c r="P244" i="12"/>
  <c r="P500" i="12"/>
  <c r="P813" i="12"/>
  <c r="P793" i="12"/>
  <c r="P981" i="12"/>
  <c r="P962" i="12"/>
  <c r="P239" i="13"/>
  <c r="P595" i="13"/>
  <c r="P837" i="12"/>
  <c r="P271" i="13"/>
  <c r="P641" i="12"/>
  <c r="P735" i="13"/>
  <c r="P847" i="13"/>
  <c r="P764" i="13"/>
  <c r="P676" i="13"/>
  <c r="P542" i="12"/>
  <c r="P558" i="12"/>
  <c r="P896" i="12"/>
  <c r="P786" i="13"/>
  <c r="P260" i="12"/>
  <c r="P684" i="12"/>
  <c r="P844" i="12"/>
  <c r="P828" i="12"/>
  <c r="P760" i="12"/>
  <c r="P616" i="12"/>
  <c r="P772" i="12"/>
  <c r="P724" i="12"/>
  <c r="P149" i="12"/>
  <c r="P117" i="12"/>
  <c r="P95" i="12"/>
  <c r="P127" i="12"/>
  <c r="P207" i="12"/>
  <c r="P271" i="12"/>
  <c r="P283" i="12"/>
  <c r="P315" i="12"/>
  <c r="P363" i="12"/>
  <c r="P415" i="12"/>
  <c r="P511" i="12"/>
  <c r="P635" i="12"/>
  <c r="P655" i="12"/>
  <c r="P883" i="12"/>
  <c r="P895" i="12"/>
  <c r="P351" i="12"/>
  <c r="P831" i="12"/>
  <c r="P847" i="12"/>
  <c r="P867" i="12"/>
  <c r="P831" i="13"/>
  <c r="P223" i="13"/>
  <c r="P885" i="12"/>
  <c r="P962" i="13"/>
  <c r="P918" i="13"/>
  <c r="P838" i="13"/>
  <c r="P830" i="13"/>
  <c r="P802" i="13"/>
  <c r="P884" i="12"/>
  <c r="P676" i="12"/>
  <c r="P621" i="12"/>
  <c r="P280" i="12"/>
  <c r="P200" i="12"/>
  <c r="P899" i="13"/>
  <c r="P860" i="12"/>
  <c r="P462" i="13"/>
  <c r="P948" i="12"/>
  <c r="P836" i="12"/>
  <c r="P820" i="12"/>
  <c r="P804" i="12"/>
  <c r="P788" i="12"/>
  <c r="P769" i="12"/>
  <c r="P753" i="12"/>
  <c r="P737" i="12"/>
  <c r="P721" i="12"/>
  <c r="P768" i="12"/>
  <c r="P956" i="12"/>
  <c r="P498" i="12"/>
  <c r="P309" i="12"/>
  <c r="P301" i="12"/>
  <c r="P97" i="12"/>
  <c r="P81" i="12"/>
  <c r="P510" i="12"/>
  <c r="P526" i="12"/>
  <c r="P311" i="12"/>
  <c r="P275" i="12"/>
  <c r="P103" i="12"/>
  <c r="P227" i="12"/>
  <c r="P99" i="12"/>
  <c r="P171" i="12"/>
  <c r="P133" i="13"/>
  <c r="P139" i="13"/>
  <c r="P96" i="12"/>
  <c r="P408" i="12"/>
  <c r="P376" i="12"/>
  <c r="P862" i="13"/>
  <c r="P790" i="13"/>
  <c r="P678" i="13"/>
  <c r="P630" i="13"/>
  <c r="P971" i="13"/>
  <c r="P787" i="13"/>
  <c r="P111" i="13"/>
  <c r="P687" i="13"/>
  <c r="P903" i="13"/>
  <c r="P493" i="12"/>
  <c r="P859" i="13"/>
  <c r="P509" i="12"/>
  <c r="P583" i="13"/>
  <c r="P607" i="13"/>
  <c r="P500" i="13"/>
  <c r="P540" i="13"/>
  <c r="P366" i="12"/>
  <c r="P908" i="13"/>
  <c r="P668" i="13"/>
  <c r="P390" i="12"/>
  <c r="P806" i="12"/>
  <c r="P724" i="13"/>
  <c r="P796" i="13"/>
  <c r="P770" i="12"/>
  <c r="P596" i="13"/>
  <c r="P422" i="12"/>
  <c r="P206" i="12"/>
  <c r="P484" i="13"/>
  <c r="P400" i="13"/>
  <c r="P667" i="13"/>
  <c r="P220" i="13"/>
  <c r="P166" i="12"/>
  <c r="P726" i="12"/>
  <c r="P326" i="12"/>
  <c r="P303" i="13"/>
  <c r="P784" i="12"/>
  <c r="P736" i="12"/>
  <c r="P891" i="12"/>
  <c r="P375" i="12"/>
  <c r="P391" i="12"/>
  <c r="P435" i="12"/>
  <c r="P643" i="12"/>
  <c r="P783" i="12"/>
  <c r="P610" i="12"/>
  <c r="P550" i="12"/>
  <c r="P474" i="12"/>
  <c r="P450" i="12"/>
  <c r="P458" i="12"/>
  <c r="P462" i="12"/>
  <c r="P514" i="12"/>
  <c r="P534" i="12"/>
  <c r="P582" i="12"/>
  <c r="P594" i="12"/>
  <c r="P899" i="12"/>
  <c r="P403" i="12"/>
  <c r="P587" i="12"/>
  <c r="P571" i="12"/>
  <c r="P143" i="12"/>
  <c r="P147" i="12"/>
  <c r="P73" i="13"/>
  <c r="P771" i="13"/>
  <c r="P702" i="13"/>
  <c r="P614" i="13"/>
  <c r="P598" i="13"/>
  <c r="P534" i="13"/>
  <c r="P502" i="13"/>
  <c r="P567" i="13"/>
  <c r="P609" i="12"/>
  <c r="P823" i="13"/>
  <c r="P923" i="13"/>
  <c r="P791" i="13"/>
  <c r="P927" i="13"/>
  <c r="P783" i="13"/>
  <c r="P573" i="12"/>
  <c r="P711" i="13"/>
  <c r="P743" i="13"/>
  <c r="P967" i="13"/>
  <c r="P780" i="13"/>
  <c r="P774" i="12"/>
  <c r="P914" i="12"/>
  <c r="P94" i="12"/>
  <c r="P118" i="12"/>
  <c r="P940" i="13"/>
  <c r="P136" i="13"/>
  <c r="P188" i="13"/>
  <c r="P716" i="13"/>
  <c r="P406" i="12"/>
  <c r="P430" i="12"/>
  <c r="P820" i="13"/>
  <c r="P738" i="12"/>
  <c r="P732" i="13"/>
  <c r="P78" i="12"/>
  <c r="P492" i="13"/>
  <c r="P788" i="13"/>
  <c r="P964" i="13"/>
  <c r="P852" i="13"/>
  <c r="P425" i="12"/>
  <c r="P627" i="13"/>
  <c r="P316" i="13"/>
  <c r="P444" i="13"/>
  <c r="P267" i="13"/>
  <c r="P318" i="12"/>
  <c r="P382" i="12"/>
  <c r="P276" i="13"/>
  <c r="P596" i="12"/>
  <c r="P764" i="12"/>
  <c r="P748" i="12"/>
  <c r="P472" i="12"/>
  <c r="P440" i="12"/>
  <c r="P389" i="12"/>
  <c r="P329" i="12"/>
  <c r="P297" i="12"/>
  <c r="P265" i="12"/>
  <c r="P249" i="12"/>
  <c r="P201" i="12"/>
  <c r="P185" i="12"/>
  <c r="P137" i="12"/>
  <c r="P101" i="12"/>
  <c r="P950" i="13"/>
  <c r="P850" i="13"/>
  <c r="P682" i="13"/>
  <c r="P618" i="13"/>
  <c r="P586" i="13"/>
  <c r="P570" i="13"/>
  <c r="P283" i="13"/>
  <c r="P555" i="13"/>
  <c r="P379" i="13"/>
  <c r="P617" i="12"/>
  <c r="P403" i="13"/>
  <c r="P886" i="13"/>
  <c r="P822" i="13"/>
  <c r="P726" i="13"/>
  <c r="P122" i="13"/>
  <c r="P203" i="12"/>
  <c r="P219" i="12"/>
  <c r="P239" i="12"/>
  <c r="P303" i="12"/>
  <c r="P331" i="12"/>
  <c r="P343" i="12"/>
  <c r="P395" i="12"/>
  <c r="P495" i="12"/>
  <c r="P499" i="12"/>
  <c r="P523" i="12"/>
  <c r="P539" i="12"/>
  <c r="P559" i="12"/>
  <c r="P595" i="12"/>
  <c r="P603" i="12"/>
  <c r="P619" i="12"/>
  <c r="P647" i="12"/>
  <c r="P791" i="12"/>
  <c r="P815" i="12"/>
  <c r="P823" i="12"/>
  <c r="P843" i="12"/>
  <c r="P851" i="12"/>
  <c r="P927" i="12"/>
  <c r="P955" i="12"/>
  <c r="P963" i="12"/>
  <c r="P971" i="12"/>
  <c r="P987" i="12"/>
  <c r="P561" i="13"/>
  <c r="P609" i="13"/>
  <c r="P625" i="13"/>
  <c r="P669" i="13"/>
  <c r="P733" i="13"/>
  <c r="P737" i="13"/>
  <c r="P757" i="13"/>
  <c r="P785" i="13"/>
  <c r="P841" i="13"/>
  <c r="P953" i="13"/>
  <c r="P887" i="13"/>
  <c r="P979" i="13"/>
  <c r="P659" i="13"/>
  <c r="P801" i="13"/>
  <c r="P958" i="12"/>
  <c r="P885" i="13"/>
  <c r="P894" i="12"/>
  <c r="P277" i="13"/>
  <c r="P573" i="13"/>
  <c r="P942" i="12"/>
  <c r="P939" i="12"/>
  <c r="P947" i="12"/>
  <c r="P359" i="12"/>
  <c r="P287" i="12"/>
  <c r="P91" i="12"/>
  <c r="P223" i="12"/>
  <c r="P151" i="12"/>
  <c r="P87" i="12"/>
  <c r="P191" i="12"/>
  <c r="P159" i="12"/>
  <c r="P523" i="13"/>
  <c r="P905" i="13"/>
  <c r="P833" i="13"/>
  <c r="P798" i="12"/>
  <c r="P814" i="12"/>
  <c r="P467" i="12"/>
  <c r="P695" i="12"/>
  <c r="P910" i="12"/>
  <c r="P675" i="12"/>
  <c r="P945" i="13"/>
  <c r="P511" i="13"/>
  <c r="P777" i="13"/>
  <c r="P531" i="12"/>
  <c r="P593" i="13"/>
  <c r="P621" i="13"/>
  <c r="P697" i="13"/>
  <c r="P589" i="13"/>
  <c r="P721" i="13"/>
  <c r="P443" i="12"/>
  <c r="P937" i="13"/>
  <c r="P974" i="12"/>
  <c r="P830" i="12"/>
  <c r="P837" i="13"/>
  <c r="P763" i="12"/>
  <c r="P731" i="12"/>
  <c r="P630" i="12"/>
  <c r="P532" i="13"/>
  <c r="P683" i="12"/>
  <c r="P281" i="13"/>
  <c r="P658" i="12"/>
  <c r="P638" i="12"/>
  <c r="P650" i="12"/>
  <c r="P130" i="12"/>
  <c r="P122" i="12"/>
  <c r="P114" i="12"/>
  <c r="P98" i="12"/>
  <c r="P90" i="12"/>
  <c r="P82" i="12"/>
  <c r="P101" i="13"/>
  <c r="P117" i="13"/>
  <c r="P297" i="13"/>
  <c r="P341" i="13"/>
  <c r="P345" i="13"/>
  <c r="P361" i="13"/>
  <c r="P365" i="13"/>
  <c r="P82" i="13"/>
  <c r="P772" i="13"/>
  <c r="P854" i="12"/>
  <c r="P795" i="12"/>
  <c r="P521" i="13"/>
  <c r="P966" i="12"/>
  <c r="P902" i="12"/>
  <c r="P670" i="12"/>
  <c r="P698" i="12"/>
  <c r="P792" i="13"/>
  <c r="P784" i="13"/>
  <c r="P728" i="13"/>
  <c r="P552" i="13"/>
  <c r="P460" i="13"/>
  <c r="P396" i="13"/>
  <c r="P401" i="13"/>
  <c r="P417" i="13"/>
  <c r="P461" i="13"/>
  <c r="P473" i="13"/>
  <c r="P814" i="13"/>
  <c r="P427" i="13"/>
  <c r="P279" i="13"/>
  <c r="P125" i="13"/>
  <c r="P77" i="13"/>
  <c r="P302" i="12"/>
  <c r="P978" i="12"/>
  <c r="P642" i="12"/>
  <c r="P666" i="12"/>
  <c r="P414" i="12"/>
  <c r="P350" i="12"/>
  <c r="P310" i="12"/>
  <c r="P294" i="12"/>
  <c r="P214" i="12"/>
  <c r="P190" i="12"/>
  <c r="P182" i="12"/>
  <c r="P344" i="12"/>
  <c r="P240" i="12"/>
  <c r="P374" i="13"/>
  <c r="P503" i="13"/>
  <c r="P334" i="13"/>
  <c r="P347" i="13"/>
  <c r="P395" i="13"/>
  <c r="P955" i="13"/>
  <c r="P452" i="13"/>
  <c r="P695" i="13"/>
  <c r="P247" i="13"/>
  <c r="P71" i="13"/>
  <c r="P459" i="13"/>
  <c r="P227" i="13"/>
  <c r="P873" i="12"/>
  <c r="P932" i="13"/>
  <c r="P916" i="13"/>
  <c r="P900" i="13"/>
  <c r="P892" i="13"/>
  <c r="P844" i="13"/>
  <c r="P428" i="13"/>
  <c r="P312" i="13"/>
  <c r="P280" i="13"/>
  <c r="P96" i="13"/>
  <c r="P983" i="13"/>
  <c r="P799" i="13"/>
  <c r="P468" i="13"/>
  <c r="P436" i="13"/>
  <c r="P404" i="13"/>
  <c r="P259" i="13"/>
  <c r="P699" i="13"/>
  <c r="P476" i="13"/>
  <c r="P421" i="13"/>
  <c r="P877" i="12"/>
  <c r="P471" i="13"/>
  <c r="P450" i="13"/>
  <c r="P418" i="13"/>
  <c r="P386" i="13"/>
  <c r="P738" i="13"/>
  <c r="P470" i="13"/>
  <c r="P857" i="12"/>
  <c r="P442" i="13"/>
  <c r="P410" i="13"/>
  <c r="P379" i="12"/>
  <c r="P466" i="13"/>
  <c r="P370" i="13"/>
  <c r="P88" i="13"/>
  <c r="P348" i="13"/>
  <c r="P364" i="13"/>
  <c r="P93" i="13"/>
  <c r="P141" i="13"/>
  <c r="P165" i="13"/>
  <c r="P285" i="13"/>
  <c r="P333" i="13"/>
  <c r="P86" i="13"/>
  <c r="P392" i="12"/>
  <c r="P312" i="12"/>
  <c r="P216" i="12"/>
  <c r="P176" i="12"/>
  <c r="P342" i="13"/>
  <c r="P253" i="13"/>
  <c r="P158" i="13"/>
  <c r="P322" i="13"/>
  <c r="P458" i="13"/>
  <c r="P426" i="13"/>
  <c r="P179" i="13"/>
  <c r="P181" i="13"/>
  <c r="P157" i="13"/>
  <c r="P95" i="13"/>
  <c r="P235" i="13"/>
  <c r="P332" i="13"/>
  <c r="P320" i="13"/>
  <c r="P160" i="13"/>
  <c r="P128" i="13"/>
  <c r="P217" i="13"/>
  <c r="P357" i="13"/>
  <c r="P134" i="13"/>
  <c r="P195" i="13"/>
  <c r="P203" i="13"/>
  <c r="P123" i="13"/>
  <c r="P193" i="13"/>
  <c r="P289" i="13"/>
  <c r="P353" i="13"/>
  <c r="P362" i="13"/>
  <c r="P354" i="13"/>
  <c r="P346" i="13"/>
  <c r="P338" i="13"/>
  <c r="P330" i="13"/>
  <c r="P314" i="13"/>
  <c r="P306" i="13"/>
  <c r="P298" i="13"/>
  <c r="P210" i="13"/>
  <c r="P202" i="13"/>
  <c r="P178" i="13"/>
  <c r="P170" i="13"/>
  <c r="P154" i="13"/>
  <c r="P146" i="13"/>
  <c r="P138" i="13"/>
  <c r="P130" i="13"/>
  <c r="P70" i="13"/>
  <c r="P216" i="13"/>
  <c r="P295" i="13"/>
  <c r="P268" i="13"/>
  <c r="P340" i="13"/>
  <c r="P328" i="13"/>
  <c r="P244" i="13"/>
  <c r="P100" i="13"/>
  <c r="P153" i="13"/>
  <c r="P313" i="13"/>
  <c r="P98" i="13"/>
  <c r="P142" i="13"/>
  <c r="P90" i="13"/>
  <c r="P299" i="13"/>
  <c r="P173" i="13"/>
  <c r="P148" i="13"/>
  <c r="P103" i="13"/>
  <c r="P304" i="13"/>
  <c r="P252" i="13"/>
  <c r="P240" i="13"/>
  <c r="P208" i="13"/>
  <c r="P176" i="13"/>
  <c r="P129" i="13"/>
  <c r="P109" i="13"/>
  <c r="P201" i="13"/>
  <c r="P182" i="13"/>
  <c r="P106" i="13"/>
  <c r="P75" i="13"/>
  <c r="P107" i="13"/>
  <c r="P127" i="13"/>
  <c r="P147" i="13"/>
  <c r="P275" i="13"/>
  <c r="P339" i="13"/>
  <c r="P351" i="13"/>
  <c r="P199" i="13"/>
  <c r="P243" i="13"/>
  <c r="M191" i="91"/>
  <c r="K191" i="13"/>
  <c r="P97" i="13"/>
  <c r="K97" i="13"/>
  <c r="K113" i="13"/>
  <c r="P113" i="13"/>
  <c r="K145" i="13"/>
  <c r="M145" i="91"/>
  <c r="K209" i="13"/>
  <c r="P209" i="13"/>
  <c r="K273" i="13"/>
  <c r="P273" i="13"/>
  <c r="K369" i="13"/>
  <c r="M369" i="92"/>
  <c r="K385" i="13"/>
  <c r="M385" i="91"/>
  <c r="M449" i="92"/>
  <c r="K449" i="13"/>
  <c r="P115" i="13"/>
  <c r="K339" i="13"/>
  <c r="P251" i="13"/>
  <c r="K183" i="13"/>
  <c r="K287" i="13"/>
  <c r="K147" i="13"/>
  <c r="P248" i="13"/>
  <c r="K75" i="13"/>
  <c r="P124" i="13"/>
  <c r="P465" i="13"/>
  <c r="K275" i="13"/>
  <c r="P439" i="13"/>
  <c r="M175" i="92"/>
  <c r="M383" i="91"/>
  <c r="P367" i="13"/>
  <c r="M155" i="92"/>
  <c r="K474" i="13"/>
  <c r="K466" i="13"/>
  <c r="K458" i="13"/>
  <c r="K450" i="13"/>
  <c r="K442" i="13"/>
  <c r="K426" i="13"/>
  <c r="K418" i="13"/>
  <c r="K410" i="13"/>
  <c r="K78" i="13"/>
  <c r="K70" i="13"/>
  <c r="M241" i="91"/>
  <c r="M282" i="91"/>
  <c r="M274" i="91"/>
  <c r="M266" i="92"/>
  <c r="M258" i="91"/>
  <c r="M250" i="92"/>
  <c r="M242" i="92"/>
  <c r="M234" i="92"/>
  <c r="K193" i="13"/>
  <c r="K124" i="13"/>
  <c r="K433" i="13"/>
  <c r="K423" i="13"/>
  <c r="P159" i="13"/>
  <c r="P91" i="13"/>
  <c r="K223" i="13"/>
  <c r="P264" i="13"/>
  <c r="P224" i="13"/>
  <c r="P232" i="13"/>
  <c r="K283" i="13"/>
  <c r="K337" i="13"/>
  <c r="K289" i="13"/>
  <c r="K394" i="13"/>
  <c r="K386" i="13"/>
  <c r="K378" i="13"/>
  <c r="K370" i="13"/>
  <c r="K362" i="13"/>
  <c r="K354" i="13"/>
  <c r="K346" i="13"/>
  <c r="K338" i="13"/>
  <c r="K330" i="13"/>
  <c r="K314" i="13"/>
  <c r="K306" i="13"/>
  <c r="K298" i="13"/>
  <c r="M305" i="92"/>
  <c r="M321" i="91"/>
  <c r="M226" i="91"/>
  <c r="P162" i="13"/>
  <c r="K161" i="13"/>
  <c r="P423" i="13"/>
  <c r="K391" i="13"/>
  <c r="K243" i="13"/>
  <c r="K159" i="13"/>
  <c r="P177" i="13"/>
  <c r="P152" i="13"/>
  <c r="P149" i="13"/>
  <c r="P257" i="13"/>
  <c r="K218" i="13"/>
  <c r="K210" i="13"/>
  <c r="K202" i="13"/>
  <c r="K194" i="13"/>
  <c r="K178" i="13"/>
  <c r="K170" i="13"/>
  <c r="K154" i="13"/>
  <c r="K146" i="13"/>
  <c r="K138" i="13"/>
  <c r="K130" i="13"/>
  <c r="M225" i="91"/>
  <c r="K353" i="13"/>
  <c r="P76" i="13"/>
  <c r="P92" i="13"/>
  <c r="P140" i="13"/>
  <c r="P81" i="13"/>
  <c r="P89" i="13"/>
  <c r="P105" i="13"/>
  <c r="P121" i="13"/>
  <c r="P137" i="13"/>
  <c r="P161" i="13"/>
  <c r="P185" i="13"/>
  <c r="P189" i="13"/>
  <c r="P197" i="13"/>
  <c r="P205" i="13"/>
  <c r="P213" i="13"/>
  <c r="P233" i="13"/>
  <c r="P245" i="13"/>
  <c r="P278" i="13"/>
  <c r="P270" i="13"/>
  <c r="P254" i="13"/>
  <c r="P246" i="13"/>
  <c r="P238" i="13"/>
  <c r="P186" i="13"/>
  <c r="P102" i="13"/>
  <c r="P230" i="13"/>
  <c r="P218" i="13"/>
  <c r="P290" i="13"/>
  <c r="P78" i="13"/>
  <c r="P350" i="13"/>
  <c r="P302" i="13"/>
  <c r="P222" i="13"/>
  <c r="P190" i="13"/>
  <c r="P150" i="13"/>
  <c r="P74" i="13"/>
  <c r="P118" i="13"/>
  <c r="P214" i="13"/>
  <c r="P262" i="13"/>
  <c r="P323" i="13"/>
  <c r="P335" i="13"/>
  <c r="P394" i="13"/>
  <c r="P378" i="13"/>
  <c r="P198" i="13"/>
  <c r="P94" i="13"/>
  <c r="P430" i="13"/>
  <c r="P398" i="13"/>
  <c r="P366" i="13"/>
  <c r="P318" i="13"/>
  <c r="P296" i="13"/>
  <c r="P169" i="13"/>
  <c r="P72" i="13"/>
  <c r="P87" i="13"/>
  <c r="P80" i="13"/>
  <c r="P84" i="13"/>
  <c r="P194" i="13"/>
  <c r="P126" i="13"/>
  <c r="P286" i="13"/>
  <c r="P206" i="13"/>
  <c r="P287" i="13"/>
  <c r="P151" i="13"/>
  <c r="P192" i="13"/>
  <c r="P237" i="13"/>
  <c r="P116" i="13"/>
  <c r="P184" i="13"/>
  <c r="P168" i="13"/>
  <c r="P144" i="13"/>
  <c r="P112" i="13"/>
  <c r="P869" i="12"/>
  <c r="P409" i="12"/>
  <c r="P922" i="12"/>
  <c r="P906" i="12"/>
  <c r="P734" i="12"/>
  <c r="P473" i="12"/>
  <c r="P821" i="12"/>
  <c r="P805" i="12"/>
  <c r="P789" i="12"/>
  <c r="P441" i="12"/>
  <c r="P417" i="12"/>
  <c r="P410" i="12"/>
  <c r="P394" i="12"/>
  <c r="P386" i="12"/>
  <c r="P378" i="12"/>
  <c r="P362" i="12"/>
  <c r="P354" i="12"/>
  <c r="P112" i="12"/>
  <c r="P88" i="12"/>
  <c r="P385" i="12"/>
  <c r="P54" i="44"/>
  <c r="P55" i="44"/>
  <c r="P56" i="44"/>
  <c r="P57" i="44"/>
  <c r="P388" i="12"/>
  <c r="P881" i="12"/>
  <c r="P361" i="12"/>
  <c r="P465" i="12"/>
  <c r="P416" i="12"/>
  <c r="P424" i="12"/>
  <c r="P160" i="12"/>
  <c r="P420" i="12"/>
  <c r="P384" i="12"/>
  <c r="K56" i="44"/>
  <c r="N15" i="95"/>
  <c r="P286" i="12"/>
  <c r="P218" i="12"/>
  <c r="P202" i="12"/>
  <c r="P102" i="12"/>
  <c r="P158" i="12"/>
  <c r="P142" i="12"/>
  <c r="P148" i="12"/>
  <c r="P140" i="12"/>
  <c r="P116" i="12"/>
  <c r="P108" i="12"/>
  <c r="P100" i="12"/>
  <c r="P84" i="12"/>
  <c r="N42" i="95"/>
  <c r="P352" i="12"/>
  <c r="P132" i="12"/>
  <c r="P124" i="12"/>
  <c r="P92" i="12"/>
  <c r="P76" i="12"/>
  <c r="P53" i="44"/>
  <c r="P61" i="44"/>
  <c r="D8" i="91"/>
  <c r="D7" i="10"/>
  <c r="D7" i="37"/>
  <c r="D8" i="37"/>
  <c r="D8" i="5"/>
  <c r="D8" i="41"/>
  <c r="D8" i="12"/>
  <c r="D5" i="94"/>
  <c r="D8" i="42"/>
  <c r="D6" i="41"/>
  <c r="D6" i="37"/>
  <c r="H23" i="43"/>
  <c r="H54" i="49"/>
  <c r="H48" i="43"/>
  <c r="P883" i="13"/>
  <c r="P599" i="13"/>
  <c r="P412" i="13"/>
  <c r="P311" i="13"/>
  <c r="P867" i="13"/>
  <c r="P174" i="12"/>
  <c r="P134" i="12"/>
  <c r="P210" i="12"/>
  <c r="P194" i="12"/>
  <c r="P996" i="13"/>
  <c r="P988" i="13"/>
  <c r="P972" i="13"/>
  <c r="P956" i="13"/>
  <c r="P924" i="13"/>
  <c r="P884" i="13"/>
  <c r="P860" i="13"/>
  <c r="P836" i="13"/>
  <c r="P828" i="13"/>
  <c r="P120" i="13"/>
  <c r="P183" i="13"/>
  <c r="P288" i="13"/>
  <c r="P167" i="13"/>
  <c r="P611" i="13"/>
  <c r="P930" i="12"/>
  <c r="P882" i="12"/>
  <c r="P758" i="12"/>
  <c r="P398" i="12"/>
  <c r="P374" i="12"/>
  <c r="P198" i="12"/>
  <c r="P170" i="12"/>
  <c r="P154" i="12"/>
  <c r="P1008" i="13"/>
  <c r="P1000" i="13"/>
  <c r="P984" i="13"/>
  <c r="P976" i="13"/>
  <c r="P960" i="13"/>
  <c r="P944" i="13"/>
  <c r="P856" i="13"/>
  <c r="P824" i="13"/>
  <c r="P536" i="13"/>
  <c r="P512" i="13"/>
  <c r="P488" i="13"/>
  <c r="P464" i="13"/>
  <c r="P456" i="13"/>
  <c r="P424" i="13"/>
  <c r="P308" i="13"/>
  <c r="P300" i="13"/>
  <c r="P846" i="12"/>
  <c r="P754" i="12"/>
  <c r="P274" i="12"/>
  <c r="P242" i="12"/>
  <c r="P808" i="13"/>
  <c r="P800" i="13"/>
  <c r="P748" i="13"/>
  <c r="P708" i="13"/>
  <c r="P700" i="13"/>
  <c r="P644" i="13"/>
  <c r="P580" i="13"/>
  <c r="P572" i="13"/>
  <c r="P556" i="13"/>
  <c r="P886" i="12"/>
  <c r="P838" i="12"/>
  <c r="P762" i="12"/>
  <c r="P338" i="12"/>
  <c r="P306" i="12"/>
  <c r="P270" i="12"/>
  <c r="P254" i="12"/>
  <c r="P246" i="12"/>
  <c r="P238" i="12"/>
  <c r="P704" i="13"/>
  <c r="P696" i="13"/>
  <c r="P664" i="13"/>
  <c r="P648" i="13"/>
  <c r="P600" i="13"/>
  <c r="P372" i="13"/>
  <c r="P356" i="13"/>
  <c r="P236" i="13"/>
  <c r="P212" i="13"/>
  <c r="P353" i="12"/>
  <c r="M907" i="92"/>
  <c r="K907" i="13"/>
  <c r="M895" i="92"/>
  <c r="K895" i="13"/>
  <c r="M355" i="92"/>
  <c r="K355" i="13"/>
  <c r="P712" i="12"/>
  <c r="P923" i="12"/>
  <c r="M58" i="43"/>
  <c r="K54" i="44"/>
  <c r="H18" i="51"/>
  <c r="H35" i="43"/>
  <c r="H14" i="40"/>
  <c r="H40" i="43"/>
  <c r="H30" i="43"/>
  <c r="H41" i="49"/>
  <c r="H37" i="43"/>
  <c r="H46" i="49"/>
  <c r="H34" i="43"/>
  <c r="H21" i="49"/>
  <c r="M33" i="40"/>
  <c r="H17" i="40"/>
  <c r="H39" i="43"/>
  <c r="H19" i="42"/>
  <c r="H50" i="43"/>
  <c r="H21" i="43"/>
  <c r="H29" i="6"/>
  <c r="H22" i="42"/>
  <c r="H18" i="6"/>
  <c r="H49" i="6"/>
  <c r="H49" i="43"/>
  <c r="H38" i="43"/>
  <c r="H46" i="43"/>
  <c r="H42" i="43"/>
  <c r="H32" i="43"/>
  <c r="K19" i="44"/>
  <c r="H16" i="51"/>
  <c r="N42" i="96"/>
  <c r="H17" i="51"/>
  <c r="H42" i="9"/>
  <c r="H53" i="49"/>
  <c r="H41" i="95"/>
  <c r="H41" i="96"/>
  <c r="H66" i="94"/>
  <c r="L16" i="51"/>
  <c r="H26" i="43"/>
  <c r="K26" i="11"/>
  <c r="L15" i="51"/>
  <c r="M19" i="51"/>
  <c r="H17" i="49"/>
  <c r="H56" i="49"/>
  <c r="H49" i="49"/>
  <c r="L19" i="51"/>
  <c r="H21" i="42"/>
  <c r="K19" i="11"/>
  <c r="H26" i="41"/>
  <c r="H57" i="94"/>
  <c r="L22" i="51"/>
  <c r="H37" i="94"/>
  <c r="N22" i="51"/>
  <c r="L14" i="51"/>
  <c r="N21" i="51"/>
  <c r="L18" i="51"/>
  <c r="H63" i="92"/>
  <c r="H45" i="96"/>
  <c r="H38" i="96"/>
  <c r="H34" i="96"/>
  <c r="H22" i="96"/>
  <c r="K39" i="44"/>
  <c r="L14" i="9"/>
  <c r="D8" i="8"/>
  <c r="D8" i="3"/>
  <c r="D8" i="38"/>
  <c r="D8" i="95"/>
  <c r="D8" i="44"/>
  <c r="D8" i="94"/>
  <c r="D8" i="48"/>
  <c r="D8" i="4"/>
  <c r="D8" i="11"/>
  <c r="D8" i="39"/>
  <c r="D8" i="51"/>
  <c r="D8" i="6"/>
  <c r="D8" i="50"/>
  <c r="D8" i="96"/>
  <c r="D8" i="43"/>
  <c r="D8" i="13"/>
  <c r="D8" i="10"/>
  <c r="D8" i="93"/>
  <c r="D8" i="47"/>
  <c r="D8" i="40"/>
  <c r="D8" i="92"/>
  <c r="D8" i="49"/>
  <c r="H58" i="94"/>
  <c r="H42" i="94"/>
  <c r="H32" i="39"/>
  <c r="H28" i="41"/>
  <c r="D6" i="11"/>
  <c r="D6" i="40"/>
  <c r="D7" i="39"/>
  <c r="D7" i="9"/>
  <c r="H23" i="92"/>
  <c r="H35" i="92"/>
  <c r="H43" i="92"/>
  <c r="H51" i="92"/>
  <c r="H59" i="92"/>
  <c r="H67" i="92"/>
  <c r="H27" i="91"/>
  <c r="H19" i="92"/>
  <c r="H55" i="92"/>
  <c r="N38" i="96"/>
  <c r="N26" i="95"/>
  <c r="H19" i="95"/>
  <c r="H39" i="94"/>
  <c r="H29" i="41"/>
  <c r="H19" i="94"/>
  <c r="H51" i="94"/>
  <c r="H48" i="48"/>
  <c r="D7" i="38"/>
  <c r="D7" i="51"/>
  <c r="D7" i="41"/>
  <c r="D7" i="94"/>
  <c r="D7" i="4"/>
  <c r="D7" i="12"/>
  <c r="D7" i="3"/>
  <c r="D7" i="91"/>
  <c r="D7" i="50"/>
  <c r="D7" i="52"/>
  <c r="D7" i="5"/>
  <c r="D7" i="13"/>
  <c r="D7" i="95"/>
  <c r="D7" i="6"/>
  <c r="D7" i="42"/>
  <c r="D7" i="48"/>
  <c r="D6" i="12"/>
  <c r="D6" i="10"/>
  <c r="D6" i="95"/>
  <c r="D6" i="94"/>
  <c r="D6" i="38"/>
  <c r="D6" i="9"/>
  <c r="D6" i="4"/>
  <c r="D6" i="42"/>
  <c r="D6" i="48"/>
  <c r="H39" i="96"/>
  <c r="N18" i="6"/>
  <c r="K18" i="44"/>
  <c r="N14" i="9"/>
  <c r="H15" i="9"/>
  <c r="N14" i="51"/>
  <c r="N16" i="51"/>
  <c r="N18" i="51"/>
  <c r="L20" i="51"/>
  <c r="N20" i="51"/>
  <c r="H21" i="51"/>
  <c r="H22" i="51"/>
  <c r="H41" i="43"/>
  <c r="H45" i="43"/>
  <c r="H20" i="49"/>
  <c r="H40" i="9"/>
  <c r="H44" i="49"/>
  <c r="H48" i="9"/>
  <c r="H52" i="9"/>
  <c r="H55" i="49"/>
  <c r="N15" i="51"/>
  <c r="N17" i="51"/>
  <c r="L17" i="51"/>
  <c r="N19" i="51"/>
  <c r="H46" i="94"/>
  <c r="L21" i="51"/>
  <c r="H26" i="92"/>
  <c r="H46" i="96"/>
  <c r="H50" i="92"/>
  <c r="H27" i="96"/>
  <c r="L14" i="40"/>
  <c r="H57" i="92"/>
  <c r="H41" i="92"/>
  <c r="H62" i="94"/>
  <c r="H30" i="94"/>
  <c r="H22" i="94"/>
  <c r="H60" i="94"/>
  <c r="H47" i="9"/>
  <c r="H68" i="94"/>
  <c r="H56" i="94"/>
  <c r="H16" i="93"/>
  <c r="H43" i="96"/>
  <c r="H36" i="96"/>
  <c r="H28" i="96"/>
  <c r="H37" i="48"/>
  <c r="H34" i="48"/>
  <c r="H26" i="48"/>
  <c r="H22" i="48"/>
  <c r="H42" i="49"/>
  <c r="H65" i="92"/>
  <c r="H61" i="92"/>
  <c r="H53" i="92"/>
  <c r="H49" i="92"/>
  <c r="H45" i="92"/>
  <c r="H37" i="92"/>
  <c r="H33" i="92"/>
  <c r="H29" i="92"/>
  <c r="H21" i="92"/>
  <c r="H17" i="91"/>
  <c r="H38" i="94"/>
  <c r="H26" i="94"/>
  <c r="H18" i="94"/>
  <c r="H51" i="48"/>
  <c r="H44" i="48"/>
  <c r="H40" i="48"/>
  <c r="H39" i="48"/>
  <c r="H36" i="48"/>
  <c r="H31" i="47"/>
  <c r="H28" i="48"/>
  <c r="H23" i="47"/>
  <c r="H20" i="48"/>
  <c r="H15" i="47"/>
  <c r="N25" i="42"/>
  <c r="D5" i="50"/>
  <c r="D5" i="6"/>
  <c r="D5" i="51"/>
  <c r="D5" i="39"/>
  <c r="D5" i="49"/>
  <c r="D5" i="92"/>
  <c r="D5" i="3"/>
  <c r="D5" i="13"/>
  <c r="D5" i="8"/>
  <c r="D5" i="96"/>
  <c r="D5" i="43"/>
  <c r="D5" i="91"/>
  <c r="D5" i="47"/>
  <c r="D5" i="44"/>
  <c r="D6" i="6"/>
  <c r="D6" i="51"/>
  <c r="D6" i="39"/>
  <c r="D6" i="49"/>
  <c r="D6" i="92"/>
  <c r="D6" i="3"/>
  <c r="D6" i="13"/>
  <c r="D6" i="5"/>
  <c r="D5" i="11"/>
  <c r="D5" i="52"/>
  <c r="D5" i="93"/>
  <c r="D6" i="44"/>
  <c r="D6" i="96"/>
  <c r="D6" i="43"/>
  <c r="D6" i="91"/>
  <c r="D6" i="47"/>
  <c r="D7" i="49"/>
  <c r="D7" i="92"/>
  <c r="D7" i="40"/>
  <c r="D7" i="47"/>
  <c r="D7" i="93"/>
  <c r="D7" i="8"/>
  <c r="D6" i="8"/>
  <c r="D5" i="4"/>
  <c r="D5" i="12"/>
  <c r="D5" i="42"/>
  <c r="D5" i="48"/>
  <c r="D5" i="10"/>
  <c r="D5" i="95"/>
  <c r="D5" i="41"/>
  <c r="D6" i="50"/>
  <c r="D6" i="52"/>
  <c r="D6" i="93"/>
  <c r="N34" i="40"/>
  <c r="N26" i="40"/>
  <c r="H19" i="3"/>
  <c r="H62" i="92"/>
  <c r="H67" i="94"/>
  <c r="H47" i="94"/>
  <c r="H23" i="94"/>
  <c r="H33" i="48"/>
  <c r="H43" i="48"/>
  <c r="H32" i="92"/>
  <c r="H60" i="92"/>
  <c r="H44" i="96"/>
  <c r="N30" i="42"/>
  <c r="H68" i="92"/>
  <c r="H40" i="92"/>
  <c r="H24" i="91"/>
  <c r="H16" i="91"/>
  <c r="H29" i="96"/>
  <c r="H21" i="96"/>
  <c r="H50" i="48"/>
  <c r="H47" i="48"/>
  <c r="H38" i="48"/>
  <c r="H35" i="48"/>
  <c r="H31" i="48"/>
  <c r="H23" i="48"/>
  <c r="H19" i="48"/>
  <c r="N21" i="3"/>
  <c r="M14" i="3"/>
  <c r="L17" i="38"/>
  <c r="H52" i="94"/>
  <c r="H48" i="94"/>
  <c r="H40" i="94"/>
  <c r="H36" i="93"/>
  <c r="H32" i="96"/>
  <c r="H17" i="95"/>
  <c r="H49" i="48"/>
  <c r="H42" i="48"/>
  <c r="H39" i="49"/>
  <c r="H45" i="9"/>
  <c r="H37" i="96"/>
  <c r="H66" i="92"/>
  <c r="H58" i="92"/>
  <c r="H54" i="92"/>
  <c r="H46" i="92"/>
  <c r="H42" i="92"/>
  <c r="H34" i="92"/>
  <c r="H30" i="92"/>
  <c r="H22" i="92"/>
  <c r="H18" i="92"/>
  <c r="H59" i="94"/>
  <c r="H43" i="94"/>
  <c r="H27" i="93"/>
  <c r="H42" i="96"/>
  <c r="H35" i="95"/>
  <c r="H31" i="96"/>
  <c r="H23" i="95"/>
  <c r="H20" i="96"/>
  <c r="H41" i="48"/>
  <c r="H29" i="48"/>
  <c r="H16" i="47"/>
  <c r="N22" i="42"/>
  <c r="N36" i="40"/>
  <c r="N31" i="40"/>
  <c r="H14" i="92"/>
  <c r="M20" i="3"/>
  <c r="L20" i="3"/>
  <c r="H16" i="38"/>
  <c r="N32" i="42"/>
  <c r="N20" i="3"/>
  <c r="N22" i="3"/>
  <c r="L19" i="3"/>
  <c r="H24" i="6"/>
  <c r="L16" i="38"/>
  <c r="N18" i="3"/>
  <c r="L22" i="3"/>
  <c r="H19" i="9"/>
  <c r="N21" i="40"/>
  <c r="H64" i="92"/>
  <c r="H44" i="92"/>
  <c r="H36" i="91"/>
  <c r="H28" i="92"/>
  <c r="H20" i="92"/>
  <c r="H40" i="96"/>
  <c r="H33" i="96"/>
  <c r="H25" i="96"/>
  <c r="H18" i="96"/>
  <c r="H18" i="3"/>
  <c r="M18" i="3"/>
  <c r="L14" i="3"/>
  <c r="H69" i="92"/>
  <c r="H52" i="92"/>
  <c r="H54" i="9"/>
  <c r="H43" i="9"/>
  <c r="H40" i="6"/>
  <c r="H41" i="9"/>
  <c r="H48" i="6"/>
  <c r="L21" i="3"/>
  <c r="N16" i="38"/>
  <c r="M21" i="49"/>
  <c r="H35" i="6"/>
  <c r="E16" i="2" l="1"/>
  <c r="A15" i="117"/>
  <c r="B15" i="117" s="1"/>
  <c r="B16" i="2" s="1"/>
  <c r="P257" i="93"/>
  <c r="P257" i="94"/>
  <c r="P918" i="92"/>
  <c r="P918" i="91"/>
  <c r="K378" i="92"/>
  <c r="K378" i="91"/>
  <c r="P378" i="92"/>
  <c r="P378" i="91"/>
  <c r="P823" i="93"/>
  <c r="P823" i="94"/>
  <c r="P144" i="91"/>
  <c r="P144" i="92"/>
  <c r="P891" i="91"/>
  <c r="P891" i="92"/>
  <c r="P473" i="92"/>
  <c r="P473" i="91"/>
  <c r="P403" i="92"/>
  <c r="P403" i="91"/>
  <c r="P293" i="92"/>
  <c r="P293" i="91"/>
  <c r="P158" i="91"/>
  <c r="P158" i="92"/>
  <c r="P840" i="93"/>
  <c r="P840" i="94"/>
  <c r="P554" i="93"/>
  <c r="P554" i="94"/>
  <c r="P289" i="91"/>
  <c r="P289" i="92"/>
  <c r="P844" i="92"/>
  <c r="P844" i="91"/>
  <c r="P886" i="92"/>
  <c r="P886" i="91"/>
  <c r="P783" i="91"/>
  <c r="P783" i="92"/>
  <c r="P376" i="93"/>
  <c r="P376" i="94"/>
  <c r="P968" i="92"/>
  <c r="P968" i="91"/>
  <c r="P172" i="91"/>
  <c r="P172" i="92"/>
  <c r="K289" i="91"/>
  <c r="K289" i="92"/>
  <c r="P343" i="93"/>
  <c r="P343" i="94"/>
  <c r="P913" i="91"/>
  <c r="P913" i="92"/>
  <c r="P655" i="91"/>
  <c r="P655" i="92"/>
  <c r="K458" i="92"/>
  <c r="K458" i="91"/>
  <c r="P90" i="91"/>
  <c r="P90" i="92"/>
  <c r="P939" i="94"/>
  <c r="P939" i="93"/>
  <c r="P400" i="91"/>
  <c r="P400" i="92"/>
  <c r="P510" i="94"/>
  <c r="P510" i="93"/>
  <c r="P458" i="92"/>
  <c r="P458" i="91"/>
  <c r="P437" i="94"/>
  <c r="P437" i="93"/>
  <c r="P536" i="93"/>
  <c r="P536" i="94"/>
  <c r="P281" i="94"/>
  <c r="P281" i="93"/>
  <c r="P495" i="91"/>
  <c r="P495" i="92"/>
  <c r="P236" i="92"/>
  <c r="P236" i="91"/>
  <c r="P270" i="91"/>
  <c r="P270" i="92"/>
  <c r="P932" i="91"/>
  <c r="P932" i="92"/>
  <c r="P955" i="94"/>
  <c r="P955" i="93"/>
  <c r="P725" i="94"/>
  <c r="P725" i="93"/>
  <c r="P662" i="94"/>
  <c r="P662" i="93"/>
  <c r="P711" i="93"/>
  <c r="P711" i="94"/>
  <c r="P639" i="91"/>
  <c r="P639" i="92"/>
  <c r="P73" i="94"/>
  <c r="P73" i="93"/>
  <c r="P645" i="92"/>
  <c r="P645" i="91"/>
  <c r="P282" i="94"/>
  <c r="P282" i="93"/>
  <c r="P298" i="92"/>
  <c r="P298" i="91"/>
  <c r="P802" i="92"/>
  <c r="P802" i="91"/>
  <c r="P142" i="93"/>
  <c r="P142" i="94"/>
  <c r="P914" i="94"/>
  <c r="P914" i="93"/>
  <c r="P711" i="91"/>
  <c r="P711" i="92"/>
  <c r="P830" i="92"/>
  <c r="P830" i="91"/>
  <c r="P975" i="91"/>
  <c r="P975" i="92"/>
  <c r="P790" i="94"/>
  <c r="P790" i="93"/>
  <c r="P841" i="94"/>
  <c r="P841" i="93"/>
  <c r="P242" i="93"/>
  <c r="P242" i="94"/>
  <c r="P758" i="94"/>
  <c r="P758" i="93"/>
  <c r="P174" i="94"/>
  <c r="P174" i="93"/>
  <c r="P430" i="91"/>
  <c r="P430" i="92"/>
  <c r="K298" i="92"/>
  <c r="K298" i="91"/>
  <c r="P417" i="91"/>
  <c r="P417" i="92"/>
  <c r="P732" i="91"/>
  <c r="P732" i="92"/>
  <c r="P676" i="93"/>
  <c r="P676" i="94"/>
  <c r="P56" i="43"/>
  <c r="P56" i="6"/>
  <c r="P216" i="93"/>
  <c r="P216" i="94"/>
  <c r="P979" i="92"/>
  <c r="P979" i="91"/>
  <c r="P851" i="93"/>
  <c r="P851" i="94"/>
  <c r="P726" i="93"/>
  <c r="P726" i="94"/>
  <c r="P493" i="94"/>
  <c r="P493" i="93"/>
  <c r="P97" i="94"/>
  <c r="P97" i="93"/>
  <c r="P831" i="91"/>
  <c r="P831" i="92"/>
  <c r="P857" i="92"/>
  <c r="P857" i="91"/>
  <c r="P496" i="91"/>
  <c r="P496" i="92"/>
  <c r="P111" i="93"/>
  <c r="P111" i="94"/>
  <c r="P285" i="93"/>
  <c r="P285" i="94"/>
  <c r="P620" i="94"/>
  <c r="P620" i="93"/>
  <c r="P59" i="6"/>
  <c r="P59" i="43"/>
  <c r="P77" i="93"/>
  <c r="P77" i="94"/>
  <c r="P752" i="92"/>
  <c r="P752" i="91"/>
  <c r="P292" i="92"/>
  <c r="P292" i="91"/>
  <c r="P234" i="94"/>
  <c r="P234" i="93"/>
  <c r="P190" i="91"/>
  <c r="P190" i="92"/>
  <c r="P176" i="91"/>
  <c r="P176" i="92"/>
  <c r="P193" i="92"/>
  <c r="P193" i="91"/>
  <c r="P573" i="93"/>
  <c r="P573" i="94"/>
  <c r="P791" i="91"/>
  <c r="P791" i="92"/>
  <c r="P301" i="94"/>
  <c r="P301" i="93"/>
  <c r="P500" i="94"/>
  <c r="P500" i="93"/>
  <c r="P144" i="94"/>
  <c r="P144" i="93"/>
  <c r="P870" i="92"/>
  <c r="P870" i="91"/>
  <c r="P753" i="91"/>
  <c r="P753" i="92"/>
  <c r="P317" i="91"/>
  <c r="P317" i="92"/>
  <c r="P797" i="94"/>
  <c r="P797" i="93"/>
  <c r="P591" i="92"/>
  <c r="P591" i="91"/>
  <c r="P531" i="92"/>
  <c r="P531" i="91"/>
  <c r="P527" i="91"/>
  <c r="P527" i="92"/>
  <c r="P660" i="91"/>
  <c r="P660" i="92"/>
  <c r="P747" i="92"/>
  <c r="P747" i="91"/>
  <c r="K907" i="91"/>
  <c r="K907" i="92"/>
  <c r="P60" i="6"/>
  <c r="P61" i="43"/>
  <c r="K56" i="43"/>
  <c r="K56" i="6"/>
  <c r="P385" i="93"/>
  <c r="P385" i="94"/>
  <c r="P87" i="91"/>
  <c r="P87" i="92"/>
  <c r="K193" i="92"/>
  <c r="K193" i="91"/>
  <c r="P594" i="94"/>
  <c r="P594" i="93"/>
  <c r="P582" i="92"/>
  <c r="P582" i="91"/>
  <c r="P740" i="91"/>
  <c r="P740" i="92"/>
  <c r="P787" i="93"/>
  <c r="P787" i="94"/>
  <c r="P164" i="92"/>
  <c r="P164" i="91"/>
  <c r="P664" i="91"/>
  <c r="P664" i="92"/>
  <c r="P323" i="92"/>
  <c r="P323" i="91"/>
  <c r="P91" i="93"/>
  <c r="P91" i="94"/>
  <c r="P669" i="91"/>
  <c r="P669" i="92"/>
  <c r="P523" i="94"/>
  <c r="P523" i="93"/>
  <c r="P859" i="92"/>
  <c r="P859" i="91"/>
  <c r="P793" i="93"/>
  <c r="P793" i="94"/>
  <c r="P593" i="93"/>
  <c r="P593" i="94"/>
  <c r="P515" i="92"/>
  <c r="P515" i="91"/>
  <c r="P928" i="91"/>
  <c r="P928" i="92"/>
  <c r="P336" i="92"/>
  <c r="P336" i="91"/>
  <c r="P703" i="93"/>
  <c r="P703" i="94"/>
  <c r="P356" i="91"/>
  <c r="P356" i="92"/>
  <c r="K338" i="92"/>
  <c r="K338" i="91"/>
  <c r="P127" i="92"/>
  <c r="P127" i="91"/>
  <c r="P134" i="91"/>
  <c r="P134" i="92"/>
  <c r="P442" i="91"/>
  <c r="P442" i="92"/>
  <c r="P721" i="92"/>
  <c r="P721" i="91"/>
  <c r="P559" i="93"/>
  <c r="P559" i="94"/>
  <c r="P617" i="94"/>
  <c r="P617" i="93"/>
  <c r="P950" i="91"/>
  <c r="P950" i="92"/>
  <c r="P550" i="93"/>
  <c r="P550" i="94"/>
  <c r="P540" i="92"/>
  <c r="P540" i="91"/>
  <c r="P220" i="94"/>
  <c r="P220" i="93"/>
  <c r="P300" i="93"/>
  <c r="P300" i="94"/>
  <c r="P686" i="91"/>
  <c r="P686" i="92"/>
  <c r="P669" i="93"/>
  <c r="P669" i="94"/>
  <c r="P755" i="92"/>
  <c r="P755" i="91"/>
  <c r="P121" i="93"/>
  <c r="P121" i="94"/>
  <c r="P775" i="93"/>
  <c r="P775" i="94"/>
  <c r="P969" i="92"/>
  <c r="P969" i="91"/>
  <c r="P743" i="93"/>
  <c r="P743" i="94"/>
  <c r="P876" i="92"/>
  <c r="P876" i="91"/>
  <c r="P254" i="94"/>
  <c r="P254" i="93"/>
  <c r="P464" i="91"/>
  <c r="P464" i="92"/>
  <c r="P386" i="93"/>
  <c r="P386" i="94"/>
  <c r="P392" i="94"/>
  <c r="P392" i="93"/>
  <c r="P459" i="91"/>
  <c r="P459" i="92"/>
  <c r="P347" i="92"/>
  <c r="P347" i="91"/>
  <c r="P214" i="94"/>
  <c r="P214" i="93"/>
  <c r="P521" i="91"/>
  <c r="P521" i="92"/>
  <c r="P395" i="93"/>
  <c r="P395" i="94"/>
  <c r="P147" i="93"/>
  <c r="P147" i="94"/>
  <c r="P309" i="93"/>
  <c r="P309" i="94"/>
  <c r="P867" i="93"/>
  <c r="P867" i="94"/>
  <c r="P873" i="91"/>
  <c r="P873" i="92"/>
  <c r="P309" i="91"/>
  <c r="P309" i="92"/>
  <c r="P811" i="91"/>
  <c r="P811" i="92"/>
  <c r="P369" i="93"/>
  <c r="P369" i="94"/>
  <c r="P421" i="93"/>
  <c r="P421" i="94"/>
  <c r="P556" i="94"/>
  <c r="P556" i="93"/>
  <c r="P585" i="91"/>
  <c r="P585" i="92"/>
  <c r="P418" i="94"/>
  <c r="P418" i="93"/>
  <c r="P755" i="93"/>
  <c r="P755" i="94"/>
  <c r="P693" i="94"/>
  <c r="P693" i="93"/>
  <c r="P544" i="94"/>
  <c r="P544" i="93"/>
  <c r="P682" i="94"/>
  <c r="P682" i="93"/>
  <c r="P625" i="93"/>
  <c r="P625" i="94"/>
  <c r="P707" i="94"/>
  <c r="P707" i="93"/>
  <c r="P604" i="92"/>
  <c r="P604" i="91"/>
  <c r="P250" i="93"/>
  <c r="P250" i="94"/>
  <c r="P706" i="94"/>
  <c r="P706" i="93"/>
  <c r="P834" i="93"/>
  <c r="P834" i="94"/>
  <c r="P734" i="93"/>
  <c r="P734" i="94"/>
  <c r="P262" i="91"/>
  <c r="P262" i="92"/>
  <c r="P177" i="91"/>
  <c r="P177" i="92"/>
  <c r="P423" i="91"/>
  <c r="P423" i="92"/>
  <c r="P264" i="91"/>
  <c r="P264" i="92"/>
  <c r="K423" i="91"/>
  <c r="K423" i="92"/>
  <c r="P109" i="92"/>
  <c r="P109" i="91"/>
  <c r="P338" i="92"/>
  <c r="P338" i="91"/>
  <c r="P374" i="91"/>
  <c r="P374" i="92"/>
  <c r="P122" i="93"/>
  <c r="P122" i="94"/>
  <c r="P785" i="92"/>
  <c r="P785" i="91"/>
  <c r="P987" i="93"/>
  <c r="P987" i="94"/>
  <c r="P329" i="94"/>
  <c r="P329" i="93"/>
  <c r="P852" i="92"/>
  <c r="P852" i="91"/>
  <c r="P940" i="92"/>
  <c r="P940" i="91"/>
  <c r="P820" i="93"/>
  <c r="P820" i="94"/>
  <c r="P962" i="92"/>
  <c r="P962" i="91"/>
  <c r="P127" i="94"/>
  <c r="P127" i="93"/>
  <c r="P183" i="93"/>
  <c r="P183" i="94"/>
  <c r="P520" i="92"/>
  <c r="P520" i="91"/>
  <c r="P966" i="92"/>
  <c r="P966" i="91"/>
  <c r="P688" i="93"/>
  <c r="P688" i="94"/>
  <c r="P262" i="94"/>
  <c r="P262" i="93"/>
  <c r="P545" i="94"/>
  <c r="P545" i="93"/>
  <c r="P226" i="93"/>
  <c r="P226" i="94"/>
  <c r="P746" i="94"/>
  <c r="P746" i="93"/>
  <c r="P70" i="94"/>
  <c r="P70" i="93"/>
  <c r="P944" i="92"/>
  <c r="P944" i="91"/>
  <c r="P218" i="93"/>
  <c r="P218" i="94"/>
  <c r="P410" i="94"/>
  <c r="P410" i="93"/>
  <c r="K442" i="91"/>
  <c r="K442" i="92"/>
  <c r="P252" i="91"/>
  <c r="P252" i="92"/>
  <c r="P461" i="92"/>
  <c r="P461" i="91"/>
  <c r="P87" i="94"/>
  <c r="P87" i="93"/>
  <c r="P726" i="91"/>
  <c r="P726" i="92"/>
  <c r="P627" i="92"/>
  <c r="P627" i="91"/>
  <c r="P771" i="92"/>
  <c r="P771" i="91"/>
  <c r="P687" i="92"/>
  <c r="P687" i="91"/>
  <c r="P769" i="94"/>
  <c r="P769" i="93"/>
  <c r="P511" i="94"/>
  <c r="P511" i="93"/>
  <c r="P212" i="93"/>
  <c r="P212" i="94"/>
  <c r="P538" i="91"/>
  <c r="P538" i="92"/>
  <c r="P128" i="93"/>
  <c r="P128" i="94"/>
  <c r="P670" i="92"/>
  <c r="P670" i="91"/>
  <c r="P812" i="94"/>
  <c r="P812" i="93"/>
  <c r="P321" i="93"/>
  <c r="P321" i="94"/>
  <c r="P741" i="93"/>
  <c r="P741" i="94"/>
  <c r="P773" i="94"/>
  <c r="P773" i="93"/>
  <c r="P429" i="94"/>
  <c r="P429" i="93"/>
  <c r="P624" i="93"/>
  <c r="P624" i="94"/>
  <c r="P722" i="93"/>
  <c r="P722" i="94"/>
  <c r="P637" i="93"/>
  <c r="P637" i="94"/>
  <c r="P512" i="93"/>
  <c r="P512" i="94"/>
  <c r="P583" i="93"/>
  <c r="P583" i="94"/>
  <c r="K54" i="43"/>
  <c r="K54" i="6"/>
  <c r="P230" i="91"/>
  <c r="P230" i="92"/>
  <c r="K410" i="92"/>
  <c r="K410" i="91"/>
  <c r="P953" i="92"/>
  <c r="P953" i="91"/>
  <c r="P558" i="92"/>
  <c r="P558" i="91"/>
  <c r="P849" i="92"/>
  <c r="P849" i="91"/>
  <c r="P749" i="91"/>
  <c r="P749" i="92"/>
  <c r="P217" i="94"/>
  <c r="P217" i="93"/>
  <c r="P665" i="93"/>
  <c r="P665" i="94"/>
  <c r="P733" i="94"/>
  <c r="P733" i="93"/>
  <c r="P756" i="91"/>
  <c r="P756" i="92"/>
  <c r="P131" i="92"/>
  <c r="P131" i="91"/>
  <c r="P187" i="91"/>
  <c r="P187" i="92"/>
  <c r="P232" i="91"/>
  <c r="P232" i="92"/>
  <c r="P354" i="91"/>
  <c r="P354" i="92"/>
  <c r="P428" i="91"/>
  <c r="P428" i="92"/>
  <c r="P395" i="91"/>
  <c r="P395" i="92"/>
  <c r="P737" i="92"/>
  <c r="P737" i="91"/>
  <c r="P643" i="94"/>
  <c r="P643" i="93"/>
  <c r="P533" i="91"/>
  <c r="P533" i="92"/>
  <c r="P432" i="91"/>
  <c r="P432" i="92"/>
  <c r="P691" i="91"/>
  <c r="P691" i="92"/>
  <c r="P306" i="94"/>
  <c r="P306" i="93"/>
  <c r="P886" i="93"/>
  <c r="P886" i="94"/>
  <c r="P198" i="93"/>
  <c r="P198" i="94"/>
  <c r="P388" i="94"/>
  <c r="P388" i="93"/>
  <c r="P54" i="43"/>
  <c r="P54" i="6"/>
  <c r="P94" i="91"/>
  <c r="P94" i="92"/>
  <c r="K346" i="91"/>
  <c r="K346" i="92"/>
  <c r="P201" i="91"/>
  <c r="P201" i="92"/>
  <c r="P154" i="92"/>
  <c r="P154" i="91"/>
  <c r="P364" i="91"/>
  <c r="P364" i="92"/>
  <c r="P334" i="92"/>
  <c r="P334" i="91"/>
  <c r="P427" i="92"/>
  <c r="P427" i="91"/>
  <c r="P638" i="93"/>
  <c r="P638" i="94"/>
  <c r="P937" i="91"/>
  <c r="P937" i="92"/>
  <c r="P621" i="91"/>
  <c r="P621" i="92"/>
  <c r="P841" i="91"/>
  <c r="P841" i="92"/>
  <c r="P738" i="94"/>
  <c r="P738" i="93"/>
  <c r="P118" i="93"/>
  <c r="P118" i="94"/>
  <c r="P435" i="94"/>
  <c r="P435" i="93"/>
  <c r="P668" i="91"/>
  <c r="P668" i="92"/>
  <c r="P884" i="94"/>
  <c r="P884" i="93"/>
  <c r="P655" i="93"/>
  <c r="P655" i="94"/>
  <c r="P117" i="94"/>
  <c r="P117" i="93"/>
  <c r="P724" i="93"/>
  <c r="P724" i="94"/>
  <c r="P260" i="94"/>
  <c r="P260" i="93"/>
  <c r="P896" i="94"/>
  <c r="P896" i="93"/>
  <c r="P172" i="93"/>
  <c r="P172" i="94"/>
  <c r="P490" i="91"/>
  <c r="P490" i="92"/>
  <c r="P489" i="92"/>
  <c r="P489" i="91"/>
  <c r="P187" i="93"/>
  <c r="P187" i="94"/>
  <c r="P952" i="92"/>
  <c r="P952" i="91"/>
  <c r="P959" i="94"/>
  <c r="P959" i="93"/>
  <c r="P776" i="94"/>
  <c r="P776" i="93"/>
  <c r="P288" i="93"/>
  <c r="P288" i="94"/>
  <c r="P653" i="94"/>
  <c r="P653" i="93"/>
  <c r="P197" i="93"/>
  <c r="P197" i="94"/>
  <c r="P345" i="93"/>
  <c r="P345" i="94"/>
  <c r="P929" i="93"/>
  <c r="P929" i="94"/>
  <c r="P792" i="94"/>
  <c r="P792" i="93"/>
  <c r="P560" i="93"/>
  <c r="P560" i="94"/>
  <c r="P690" i="94"/>
  <c r="P690" i="93"/>
  <c r="P186" i="93"/>
  <c r="P186" i="94"/>
  <c r="P344" i="92"/>
  <c r="P344" i="91"/>
  <c r="P459" i="94"/>
  <c r="P459" i="93"/>
  <c r="P745" i="94"/>
  <c r="P745" i="93"/>
  <c r="P508" i="93"/>
  <c r="P508" i="94"/>
  <c r="P535" i="92"/>
  <c r="P535" i="91"/>
  <c r="P879" i="92"/>
  <c r="P879" i="91"/>
  <c r="P678" i="93"/>
  <c r="P678" i="94"/>
  <c r="P460" i="94"/>
  <c r="P460" i="93"/>
  <c r="P537" i="91"/>
  <c r="P537" i="92"/>
  <c r="P334" i="94"/>
  <c r="P334" i="93"/>
  <c r="P308" i="92"/>
  <c r="P308" i="91"/>
  <c r="P984" i="91"/>
  <c r="P984" i="92"/>
  <c r="K154" i="92"/>
  <c r="K154" i="91"/>
  <c r="K449" i="91"/>
  <c r="K449" i="92"/>
  <c r="P695" i="91"/>
  <c r="P695" i="92"/>
  <c r="P647" i="93"/>
  <c r="P647" i="94"/>
  <c r="P137" i="93"/>
  <c r="P137" i="94"/>
  <c r="P598" i="91"/>
  <c r="P598" i="92"/>
  <c r="P275" i="93"/>
  <c r="P275" i="94"/>
  <c r="P902" i="91"/>
  <c r="P902" i="92"/>
  <c r="P412" i="94"/>
  <c r="P412" i="93"/>
  <c r="P409" i="92"/>
  <c r="P409" i="91"/>
  <c r="K355" i="91"/>
  <c r="K355" i="92"/>
  <c r="P800" i="91"/>
  <c r="P800" i="92"/>
  <c r="P828" i="92"/>
  <c r="P828" i="91"/>
  <c r="P186" i="91"/>
  <c r="P186" i="92"/>
  <c r="P121" i="92"/>
  <c r="P121" i="91"/>
  <c r="K218" i="92"/>
  <c r="K218" i="91"/>
  <c r="K354" i="91"/>
  <c r="K354" i="92"/>
  <c r="P465" i="92"/>
  <c r="P465" i="91"/>
  <c r="P181" i="92"/>
  <c r="P181" i="91"/>
  <c r="P322" i="91"/>
  <c r="P322" i="92"/>
  <c r="P892" i="92"/>
  <c r="P892" i="91"/>
  <c r="P795" i="93"/>
  <c r="P795" i="94"/>
  <c r="P117" i="92"/>
  <c r="P117" i="91"/>
  <c r="P82" i="93"/>
  <c r="P82" i="94"/>
  <c r="P830" i="94"/>
  <c r="P830" i="93"/>
  <c r="P945" i="92"/>
  <c r="P945" i="91"/>
  <c r="P659" i="91"/>
  <c r="P659" i="92"/>
  <c r="P927" i="93"/>
  <c r="P927" i="94"/>
  <c r="P815" i="94"/>
  <c r="P815" i="93"/>
  <c r="P502" i="92"/>
  <c r="P502" i="91"/>
  <c r="P702" i="91"/>
  <c r="P702" i="92"/>
  <c r="P582" i="94"/>
  <c r="P582" i="93"/>
  <c r="P806" i="93"/>
  <c r="P806" i="94"/>
  <c r="P462" i="91"/>
  <c r="P462" i="92"/>
  <c r="P970" i="91"/>
  <c r="P970" i="92"/>
  <c r="P912" i="92"/>
  <c r="P912" i="91"/>
  <c r="P528" i="92"/>
  <c r="P528" i="91"/>
  <c r="P880" i="91"/>
  <c r="P880" i="92"/>
  <c r="P559" i="91"/>
  <c r="P559" i="92"/>
  <c r="P980" i="91"/>
  <c r="P980" i="92"/>
  <c r="P870" i="93"/>
  <c r="P870" i="94"/>
  <c r="P434" i="94"/>
  <c r="P434" i="93"/>
  <c r="P701" i="92"/>
  <c r="P701" i="91"/>
  <c r="P587" i="91"/>
  <c r="P587" i="92"/>
  <c r="P557" i="94"/>
  <c r="P557" i="93"/>
  <c r="P291" i="92"/>
  <c r="P291" i="91"/>
  <c r="P161" i="93"/>
  <c r="P161" i="94"/>
  <c r="P405" i="93"/>
  <c r="P405" i="94"/>
  <c r="P521" i="93"/>
  <c r="P521" i="94"/>
  <c r="P681" i="94"/>
  <c r="P681" i="93"/>
  <c r="P713" i="93"/>
  <c r="P713" i="94"/>
  <c r="P508" i="91"/>
  <c r="P508" i="92"/>
  <c r="P773" i="91"/>
  <c r="P773" i="92"/>
  <c r="P935" i="92"/>
  <c r="P935" i="91"/>
  <c r="P708" i="92"/>
  <c r="P708" i="91"/>
  <c r="P214" i="92"/>
  <c r="P214" i="91"/>
  <c r="P436" i="92"/>
  <c r="P436" i="91"/>
  <c r="P792" i="92"/>
  <c r="P792" i="91"/>
  <c r="P854" i="94"/>
  <c r="P854" i="93"/>
  <c r="P887" i="92"/>
  <c r="P887" i="91"/>
  <c r="P440" i="94"/>
  <c r="P440" i="93"/>
  <c r="P425" i="94"/>
  <c r="P425" i="93"/>
  <c r="P862" i="91"/>
  <c r="P862" i="92"/>
  <c r="P595" i="91"/>
  <c r="P595" i="92"/>
  <c r="P693" i="91"/>
  <c r="P693" i="92"/>
  <c r="N15" i="96"/>
  <c r="P556" i="92"/>
  <c r="P556" i="91"/>
  <c r="P311" i="91"/>
  <c r="P311" i="92"/>
  <c r="P124" i="93"/>
  <c r="P124" i="94"/>
  <c r="P302" i="91"/>
  <c r="P302" i="92"/>
  <c r="P218" i="92"/>
  <c r="P218" i="91"/>
  <c r="K433" i="91"/>
  <c r="K433" i="92"/>
  <c r="K474" i="91"/>
  <c r="K474" i="92"/>
  <c r="P346" i="91"/>
  <c r="P346" i="92"/>
  <c r="P141" i="91"/>
  <c r="P141" i="92"/>
  <c r="P88" i="91"/>
  <c r="P88" i="92"/>
  <c r="P410" i="92"/>
  <c r="P410" i="91"/>
  <c r="P857" i="93"/>
  <c r="P857" i="94"/>
  <c r="P470" i="92"/>
  <c r="P470" i="91"/>
  <c r="P247" i="92"/>
  <c r="P247" i="91"/>
  <c r="P240" i="93"/>
  <c r="P240" i="94"/>
  <c r="P642" i="93"/>
  <c r="P642" i="94"/>
  <c r="P90" i="93"/>
  <c r="P90" i="94"/>
  <c r="P130" i="93"/>
  <c r="P130" i="94"/>
  <c r="P511" i="92"/>
  <c r="P511" i="91"/>
  <c r="P331" i="94"/>
  <c r="P331" i="93"/>
  <c r="P570" i="91"/>
  <c r="P570" i="92"/>
  <c r="P103" i="94"/>
  <c r="P103" i="93"/>
  <c r="P895" i="94"/>
  <c r="P895" i="93"/>
  <c r="P794" i="91"/>
  <c r="P794" i="92"/>
  <c r="P336" i="93"/>
  <c r="P336" i="94"/>
  <c r="P894" i="92"/>
  <c r="P894" i="91"/>
  <c r="P905" i="93"/>
  <c r="P905" i="94"/>
  <c r="P661" i="91"/>
  <c r="P661" i="92"/>
  <c r="P632" i="91"/>
  <c r="P632" i="92"/>
  <c r="P816" i="92"/>
  <c r="P816" i="91"/>
  <c r="P407" i="92"/>
  <c r="P407" i="91"/>
  <c r="P986" i="94"/>
  <c r="P986" i="93"/>
  <c r="P572" i="94"/>
  <c r="P572" i="93"/>
  <c r="P862" i="94"/>
  <c r="P862" i="93"/>
  <c r="P963" i="92"/>
  <c r="P963" i="91"/>
  <c r="P324" i="91"/>
  <c r="P324" i="92"/>
  <c r="P231" i="92"/>
  <c r="P231" i="91"/>
  <c r="P636" i="91"/>
  <c r="P636" i="92"/>
  <c r="P479" i="91"/>
  <c r="P479" i="92"/>
  <c r="P730" i="94"/>
  <c r="P730" i="93"/>
  <c r="P551" i="91"/>
  <c r="P551" i="92"/>
  <c r="P524" i="93"/>
  <c r="P524" i="94"/>
  <c r="P818" i="94"/>
  <c r="P818" i="93"/>
  <c r="P850" i="94"/>
  <c r="P850" i="93"/>
  <c r="P612" i="92"/>
  <c r="P612" i="91"/>
  <c r="P485" i="93"/>
  <c r="P485" i="94"/>
  <c r="P648" i="91"/>
  <c r="P648" i="92"/>
  <c r="P580" i="92"/>
  <c r="P580" i="91"/>
  <c r="P140" i="93"/>
  <c r="P140" i="94"/>
  <c r="P202" i="93"/>
  <c r="P202" i="94"/>
  <c r="P384" i="93"/>
  <c r="P384" i="94"/>
  <c r="P287" i="92"/>
  <c r="P287" i="91"/>
  <c r="P78" i="92"/>
  <c r="P78" i="91"/>
  <c r="P233" i="92"/>
  <c r="P233" i="91"/>
  <c r="K170" i="92"/>
  <c r="K170" i="91"/>
  <c r="K306" i="92"/>
  <c r="K306" i="91"/>
  <c r="K337" i="92"/>
  <c r="K337" i="91"/>
  <c r="P224" i="91"/>
  <c r="P224" i="92"/>
  <c r="K275" i="91"/>
  <c r="K275" i="92"/>
  <c r="P251" i="91"/>
  <c r="P251" i="92"/>
  <c r="K369" i="91"/>
  <c r="K369" i="92"/>
  <c r="K209" i="91"/>
  <c r="K209" i="92"/>
  <c r="P340" i="91"/>
  <c r="P340" i="92"/>
  <c r="P123" i="92"/>
  <c r="P123" i="91"/>
  <c r="P157" i="92"/>
  <c r="P157" i="91"/>
  <c r="P342" i="91"/>
  <c r="P342" i="92"/>
  <c r="P386" i="91"/>
  <c r="P386" i="92"/>
  <c r="P699" i="91"/>
  <c r="P699" i="92"/>
  <c r="P468" i="91"/>
  <c r="P468" i="92"/>
  <c r="P414" i="94"/>
  <c r="P414" i="93"/>
  <c r="P814" i="91"/>
  <c r="P814" i="92"/>
  <c r="P159" i="94"/>
  <c r="P159" i="93"/>
  <c r="P379" i="92"/>
  <c r="P379" i="91"/>
  <c r="P101" i="93"/>
  <c r="P101" i="94"/>
  <c r="P185" i="93"/>
  <c r="P185" i="94"/>
  <c r="P492" i="92"/>
  <c r="P492" i="91"/>
  <c r="P73" i="91"/>
  <c r="P73" i="92"/>
  <c r="P403" i="94"/>
  <c r="P403" i="93"/>
  <c r="P220" i="92"/>
  <c r="P220" i="91"/>
  <c r="P724" i="91"/>
  <c r="P724" i="92"/>
  <c r="P787" i="92"/>
  <c r="P787" i="91"/>
  <c r="P630" i="91"/>
  <c r="P630" i="92"/>
  <c r="P311" i="94"/>
  <c r="P311" i="93"/>
  <c r="P737" i="94"/>
  <c r="P737" i="93"/>
  <c r="P558" i="94"/>
  <c r="P558" i="93"/>
  <c r="P520" i="94"/>
  <c r="P520" i="93"/>
  <c r="P610" i="92"/>
  <c r="P610" i="91"/>
  <c r="P810" i="92"/>
  <c r="P810" i="91"/>
  <c r="P80" i="94"/>
  <c r="P80" i="93"/>
  <c r="P390" i="91"/>
  <c r="P390" i="92"/>
  <c r="P428" i="94"/>
  <c r="P428" i="93"/>
  <c r="P803" i="92"/>
  <c r="P803" i="91"/>
  <c r="P917" i="91"/>
  <c r="P917" i="92"/>
  <c r="P565" i="92"/>
  <c r="P565" i="91"/>
  <c r="P445" i="92"/>
  <c r="P445" i="91"/>
  <c r="P579" i="94"/>
  <c r="P579" i="93"/>
  <c r="P267" i="93"/>
  <c r="P267" i="94"/>
  <c r="P680" i="91"/>
  <c r="P680" i="92"/>
  <c r="P829" i="93"/>
  <c r="P829" i="94"/>
  <c r="P720" i="91"/>
  <c r="P720" i="92"/>
  <c r="P936" i="92"/>
  <c r="P936" i="91"/>
  <c r="P175" i="94"/>
  <c r="P175" i="93"/>
  <c r="P896" i="92"/>
  <c r="P896" i="91"/>
  <c r="P544" i="91"/>
  <c r="P544" i="92"/>
  <c r="P951" i="92"/>
  <c r="P951" i="91"/>
  <c r="P746" i="91"/>
  <c r="P746" i="92"/>
  <c r="P289" i="93"/>
  <c r="P289" i="94"/>
  <c r="P541" i="93"/>
  <c r="P541" i="94"/>
  <c r="P165" i="93"/>
  <c r="P165" i="94"/>
  <c r="P181" i="93"/>
  <c r="P181" i="94"/>
  <c r="P213" i="93"/>
  <c r="P213" i="94"/>
  <c r="P261" i="94"/>
  <c r="P261" i="93"/>
  <c r="P740" i="94"/>
  <c r="P740" i="93"/>
  <c r="P932" i="94"/>
  <c r="P932" i="93"/>
  <c r="P222" i="93"/>
  <c r="P222" i="94"/>
  <c r="P911" i="93"/>
  <c r="P911" i="94"/>
  <c r="P539" i="91"/>
  <c r="P539" i="92"/>
  <c r="P575" i="93"/>
  <c r="P575" i="94"/>
  <c r="P370" i="94"/>
  <c r="P370" i="93"/>
  <c r="P343" i="92"/>
  <c r="P343" i="91"/>
  <c r="P629" i="91"/>
  <c r="P629" i="92"/>
  <c r="P987" i="91"/>
  <c r="P987" i="92"/>
  <c r="P313" i="94"/>
  <c r="P313" i="93"/>
  <c r="P968" i="94"/>
  <c r="P968" i="93"/>
  <c r="P941" i="94"/>
  <c r="P941" i="93"/>
  <c r="P416" i="91"/>
  <c r="P416" i="92"/>
  <c r="P608" i="92"/>
  <c r="P608" i="91"/>
  <c r="P464" i="94"/>
  <c r="P464" i="93"/>
  <c r="P890" i="94"/>
  <c r="P890" i="93"/>
  <c r="P617" i="92"/>
  <c r="P617" i="91"/>
  <c r="P767" i="94"/>
  <c r="P767" i="93"/>
  <c r="P822" i="94"/>
  <c r="P822" i="93"/>
  <c r="P180" i="91"/>
  <c r="P180" i="92"/>
  <c r="P314" i="94"/>
  <c r="P314" i="93"/>
  <c r="P171" i="91"/>
  <c r="P171" i="92"/>
  <c r="P603" i="92"/>
  <c r="P603" i="91"/>
  <c r="P703" i="92"/>
  <c r="P703" i="91"/>
  <c r="P402" i="93"/>
  <c r="P402" i="94"/>
  <c r="P533" i="94"/>
  <c r="P533" i="93"/>
  <c r="P588" i="93"/>
  <c r="P588" i="94"/>
  <c r="P918" i="93"/>
  <c r="P918" i="94"/>
  <c r="P246" i="94"/>
  <c r="P246" i="93"/>
  <c r="P338" i="93"/>
  <c r="P338" i="94"/>
  <c r="P924" i="92"/>
  <c r="P924" i="91"/>
  <c r="P132" i="93"/>
  <c r="P132" i="94"/>
  <c r="P148" i="93"/>
  <c r="P148" i="94"/>
  <c r="P441" i="94"/>
  <c r="P441" i="93"/>
  <c r="P237" i="92"/>
  <c r="P237" i="91"/>
  <c r="K178" i="91"/>
  <c r="K178" i="92"/>
  <c r="K386" i="91"/>
  <c r="K386" i="92"/>
  <c r="P243" i="91"/>
  <c r="P243" i="92"/>
  <c r="P275" i="91"/>
  <c r="P275" i="92"/>
  <c r="P75" i="91"/>
  <c r="P75" i="92"/>
  <c r="P240" i="91"/>
  <c r="P240" i="92"/>
  <c r="P142" i="92"/>
  <c r="P142" i="91"/>
  <c r="P170" i="92"/>
  <c r="P170" i="91"/>
  <c r="P353" i="91"/>
  <c r="P353" i="92"/>
  <c r="P332" i="91"/>
  <c r="P332" i="92"/>
  <c r="P86" i="92"/>
  <c r="P86" i="91"/>
  <c r="P379" i="94"/>
  <c r="P379" i="93"/>
  <c r="P877" i="94"/>
  <c r="P877" i="93"/>
  <c r="P259" i="91"/>
  <c r="P259" i="92"/>
  <c r="P280" i="92"/>
  <c r="P280" i="91"/>
  <c r="P71" i="92"/>
  <c r="P71" i="91"/>
  <c r="P503" i="91"/>
  <c r="P503" i="92"/>
  <c r="P294" i="94"/>
  <c r="P294" i="93"/>
  <c r="P670" i="94"/>
  <c r="P670" i="93"/>
  <c r="P772" i="92"/>
  <c r="P772" i="91"/>
  <c r="P695" i="93"/>
  <c r="P695" i="94"/>
  <c r="P122" i="92"/>
  <c r="P122" i="91"/>
  <c r="P283" i="92"/>
  <c r="P283" i="91"/>
  <c r="P748" i="93"/>
  <c r="P748" i="94"/>
  <c r="P143" i="93"/>
  <c r="P143" i="94"/>
  <c r="P458" i="94"/>
  <c r="P458" i="93"/>
  <c r="P391" i="93"/>
  <c r="P391" i="94"/>
  <c r="P678" i="91"/>
  <c r="P678" i="92"/>
  <c r="P81" i="94"/>
  <c r="P81" i="93"/>
  <c r="P542" i="93"/>
  <c r="P542" i="94"/>
  <c r="P676" i="91"/>
  <c r="P676" i="92"/>
  <c r="P646" i="92"/>
  <c r="P646" i="91"/>
  <c r="P826" i="92"/>
  <c r="P826" i="91"/>
  <c r="P340" i="93"/>
  <c r="P340" i="94"/>
  <c r="P934" i="91"/>
  <c r="P934" i="92"/>
  <c r="P627" i="93"/>
  <c r="P627" i="94"/>
  <c r="P799" i="94"/>
  <c r="P799" i="93"/>
  <c r="P448" i="92"/>
  <c r="P448" i="91"/>
  <c r="P961" i="91"/>
  <c r="P961" i="92"/>
  <c r="P125" i="93"/>
  <c r="P125" i="94"/>
  <c r="P904" i="91"/>
  <c r="P904" i="92"/>
  <c r="P920" i="92"/>
  <c r="P920" i="91"/>
  <c r="P796" i="93"/>
  <c r="P796" i="94"/>
  <c r="P616" i="92"/>
  <c r="P616" i="91"/>
  <c r="P480" i="92"/>
  <c r="P480" i="91"/>
  <c r="P320" i="93"/>
  <c r="P320" i="94"/>
  <c r="P114" i="91"/>
  <c r="P114" i="92"/>
  <c r="P984" i="94"/>
  <c r="P984" i="93"/>
  <c r="P211" i="93"/>
  <c r="P211" i="94"/>
  <c r="P317" i="94"/>
  <c r="P317" i="93"/>
  <c r="P413" i="93"/>
  <c r="P413" i="94"/>
  <c r="P936" i="94"/>
  <c r="P936" i="93"/>
  <c r="P272" i="91"/>
  <c r="P272" i="92"/>
  <c r="P588" i="91"/>
  <c r="P588" i="92"/>
  <c r="P476" i="93"/>
  <c r="P476" i="94"/>
  <c r="P715" i="94"/>
  <c r="P715" i="93"/>
  <c r="P869" i="92"/>
  <c r="P869" i="91"/>
  <c r="P499" i="92"/>
  <c r="P499" i="91"/>
  <c r="P855" i="92"/>
  <c r="P855" i="91"/>
  <c r="P874" i="94"/>
  <c r="P874" i="93"/>
  <c r="P739" i="93"/>
  <c r="P739" i="94"/>
  <c r="P671" i="91"/>
  <c r="P671" i="92"/>
  <c r="P129" i="94"/>
  <c r="P129" i="93"/>
  <c r="P225" i="93"/>
  <c r="P225" i="94"/>
  <c r="P952" i="93"/>
  <c r="P952" i="94"/>
  <c r="P816" i="94"/>
  <c r="P816" i="93"/>
  <c r="P960" i="93"/>
  <c r="P960" i="94"/>
  <c r="P794" i="93"/>
  <c r="P794" i="94"/>
  <c r="P392" i="91"/>
  <c r="P392" i="92"/>
  <c r="P315" i="91"/>
  <c r="P315" i="92"/>
  <c r="P126" i="94"/>
  <c r="P126" i="93"/>
  <c r="P871" i="92"/>
  <c r="P871" i="91"/>
  <c r="P679" i="91"/>
  <c r="P679" i="92"/>
  <c r="P401" i="94"/>
  <c r="P401" i="93"/>
  <c r="P372" i="91"/>
  <c r="P372" i="92"/>
  <c r="P696" i="91"/>
  <c r="P696" i="92"/>
  <c r="P183" i="91"/>
  <c r="P183" i="92"/>
  <c r="P956" i="91"/>
  <c r="P956" i="92"/>
  <c r="P599" i="92"/>
  <c r="P599" i="91"/>
  <c r="P352" i="94"/>
  <c r="P352" i="93"/>
  <c r="P192" i="92"/>
  <c r="P192" i="91"/>
  <c r="P398" i="92"/>
  <c r="P398" i="91"/>
  <c r="P74" i="91"/>
  <c r="P74" i="92"/>
  <c r="P238" i="91"/>
  <c r="P238" i="92"/>
  <c r="P209" i="91"/>
  <c r="P209" i="92"/>
  <c r="P185" i="91"/>
  <c r="P185" i="92"/>
  <c r="K353" i="91"/>
  <c r="K353" i="92"/>
  <c r="K283" i="92"/>
  <c r="K283" i="91"/>
  <c r="K223" i="91"/>
  <c r="K223" i="92"/>
  <c r="K78" i="92"/>
  <c r="K78" i="91"/>
  <c r="K287" i="92"/>
  <c r="K287" i="91"/>
  <c r="P129" i="91"/>
  <c r="P129" i="92"/>
  <c r="P295" i="91"/>
  <c r="P295" i="92"/>
  <c r="P178" i="91"/>
  <c r="P178" i="92"/>
  <c r="P306" i="92"/>
  <c r="P306" i="91"/>
  <c r="P128" i="91"/>
  <c r="P128" i="92"/>
  <c r="P235" i="91"/>
  <c r="P235" i="92"/>
  <c r="P450" i="91"/>
  <c r="P450" i="92"/>
  <c r="P421" i="92"/>
  <c r="P421" i="91"/>
  <c r="P955" i="91"/>
  <c r="P955" i="92"/>
  <c r="P182" i="94"/>
  <c r="P182" i="93"/>
  <c r="P77" i="91"/>
  <c r="P77" i="92"/>
  <c r="P396" i="92"/>
  <c r="P396" i="91"/>
  <c r="P784" i="91"/>
  <c r="P784" i="92"/>
  <c r="P532" i="91"/>
  <c r="P532" i="92"/>
  <c r="P443" i="93"/>
  <c r="P443" i="94"/>
  <c r="P589" i="91"/>
  <c r="P589" i="92"/>
  <c r="P531" i="94"/>
  <c r="P531" i="93"/>
  <c r="P675" i="94"/>
  <c r="P675" i="93"/>
  <c r="P905" i="92"/>
  <c r="P905" i="91"/>
  <c r="P942" i="93"/>
  <c r="P942" i="94"/>
  <c r="P894" i="93"/>
  <c r="P894" i="94"/>
  <c r="P595" i="94"/>
  <c r="P595" i="93"/>
  <c r="P382" i="93"/>
  <c r="P382" i="94"/>
  <c r="P964" i="91"/>
  <c r="P964" i="92"/>
  <c r="P534" i="91"/>
  <c r="P534" i="92"/>
  <c r="P891" i="93"/>
  <c r="P891" i="94"/>
  <c r="P784" i="94"/>
  <c r="P784" i="93"/>
  <c r="P303" i="91"/>
  <c r="P303" i="92"/>
  <c r="P206" i="93"/>
  <c r="P206" i="94"/>
  <c r="P390" i="94"/>
  <c r="P390" i="93"/>
  <c r="P96" i="93"/>
  <c r="P96" i="94"/>
  <c r="P768" i="94"/>
  <c r="P768" i="93"/>
  <c r="P836" i="94"/>
  <c r="P836" i="93"/>
  <c r="P621" i="93"/>
  <c r="P621" i="94"/>
  <c r="P223" i="91"/>
  <c r="P223" i="92"/>
  <c r="P831" i="94"/>
  <c r="P831" i="93"/>
  <c r="P283" i="94"/>
  <c r="P283" i="93"/>
  <c r="P662" i="91"/>
  <c r="P662" i="92"/>
  <c r="P986" i="91"/>
  <c r="P986" i="92"/>
  <c r="P276" i="93"/>
  <c r="P276" i="94"/>
  <c r="P714" i="91"/>
  <c r="P714" i="92"/>
  <c r="P310" i="92"/>
  <c r="P310" i="91"/>
  <c r="P941" i="91"/>
  <c r="P941" i="92"/>
  <c r="P881" i="92"/>
  <c r="P881" i="91"/>
  <c r="P425" i="91"/>
  <c r="P425" i="92"/>
  <c r="P229" i="91"/>
  <c r="P229" i="92"/>
  <c r="P347" i="93"/>
  <c r="P347" i="94"/>
  <c r="P251" i="93"/>
  <c r="P251" i="94"/>
  <c r="P335" i="93"/>
  <c r="P335" i="94"/>
  <c r="P739" i="91"/>
  <c r="P739" i="92"/>
  <c r="P83" i="93"/>
  <c r="P83" i="94"/>
  <c r="P585" i="94"/>
  <c r="P585" i="93"/>
  <c r="P575" i="91"/>
  <c r="P575" i="92"/>
  <c r="P819" i="92"/>
  <c r="P819" i="91"/>
  <c r="P157" i="93"/>
  <c r="P157" i="94"/>
  <c r="P173" i="94"/>
  <c r="P173" i="93"/>
  <c r="P205" i="94"/>
  <c r="P205" i="93"/>
  <c r="P357" i="94"/>
  <c r="P357" i="93"/>
  <c r="P337" i="92"/>
  <c r="P337" i="91"/>
  <c r="P969" i="94"/>
  <c r="P969" i="93"/>
  <c r="P106" i="93"/>
  <c r="P106" i="94"/>
  <c r="P977" i="94"/>
  <c r="P977" i="93"/>
  <c r="P657" i="94"/>
  <c r="P657" i="93"/>
  <c r="P692" i="91"/>
  <c r="P692" i="92"/>
  <c r="P679" i="94"/>
  <c r="P679" i="93"/>
  <c r="P949" i="92"/>
  <c r="P949" i="91"/>
  <c r="P440" i="92"/>
  <c r="P440" i="91"/>
  <c r="P483" i="92"/>
  <c r="P483" i="91"/>
  <c r="P742" i="93"/>
  <c r="P742" i="94"/>
  <c r="P156" i="91"/>
  <c r="P156" i="92"/>
  <c r="P643" i="92"/>
  <c r="P643" i="91"/>
  <c r="P135" i="91"/>
  <c r="P135" i="92"/>
  <c r="P571" i="91"/>
  <c r="P571" i="92"/>
  <c r="P491" i="91"/>
  <c r="P491" i="92"/>
  <c r="P856" i="94"/>
  <c r="P856" i="93"/>
  <c r="P481" i="94"/>
  <c r="P481" i="93"/>
  <c r="P709" i="94"/>
  <c r="P709" i="93"/>
  <c r="P744" i="94"/>
  <c r="P744" i="93"/>
  <c r="P565" i="94"/>
  <c r="P565" i="93"/>
  <c r="P714" i="94"/>
  <c r="P714" i="93"/>
  <c r="P827" i="93"/>
  <c r="P827" i="94"/>
  <c r="P727" i="93"/>
  <c r="P727" i="94"/>
  <c r="P901" i="91"/>
  <c r="P901" i="92"/>
  <c r="P298" i="94"/>
  <c r="P298" i="93"/>
  <c r="P266" i="94"/>
  <c r="P266" i="93"/>
  <c r="P255" i="92"/>
  <c r="P255" i="91"/>
  <c r="P771" i="93"/>
  <c r="P771" i="94"/>
  <c r="P663" i="92"/>
  <c r="P663" i="91"/>
  <c r="P138" i="94"/>
  <c r="P138" i="93"/>
  <c r="P547" i="92"/>
  <c r="P547" i="91"/>
  <c r="P641" i="91"/>
  <c r="P641" i="92"/>
  <c r="P451" i="94"/>
  <c r="P451" i="93"/>
  <c r="K895" i="91"/>
  <c r="K895" i="92"/>
  <c r="P704" i="91"/>
  <c r="P704" i="92"/>
  <c r="P838" i="93"/>
  <c r="P838" i="94"/>
  <c r="P860" i="91"/>
  <c r="P860" i="92"/>
  <c r="P116" i="94"/>
  <c r="P116" i="93"/>
  <c r="P88" i="94"/>
  <c r="P88" i="93"/>
  <c r="P184" i="91"/>
  <c r="P184" i="92"/>
  <c r="P126" i="92"/>
  <c r="P126" i="91"/>
  <c r="P296" i="91"/>
  <c r="P296" i="92"/>
  <c r="P150" i="91"/>
  <c r="P150" i="92"/>
  <c r="P350" i="92"/>
  <c r="P350" i="91"/>
  <c r="P140" i="91"/>
  <c r="P140" i="92"/>
  <c r="P149" i="92"/>
  <c r="P149" i="91"/>
  <c r="K243" i="91"/>
  <c r="K243" i="92"/>
  <c r="K370" i="92"/>
  <c r="K370" i="91"/>
  <c r="P91" i="91"/>
  <c r="P91" i="92"/>
  <c r="K450" i="91"/>
  <c r="K450" i="92"/>
  <c r="K75" i="91"/>
  <c r="K75" i="92"/>
  <c r="K183" i="91"/>
  <c r="K183" i="92"/>
  <c r="M209" i="91"/>
  <c r="M209" i="92"/>
  <c r="P299" i="91"/>
  <c r="P299" i="92"/>
  <c r="P328" i="91"/>
  <c r="P328" i="92"/>
  <c r="P312" i="93"/>
  <c r="P312" i="94"/>
  <c r="P333" i="92"/>
  <c r="P333" i="91"/>
  <c r="P370" i="92"/>
  <c r="P370" i="91"/>
  <c r="P476" i="91"/>
  <c r="P476" i="92"/>
  <c r="P916" i="91"/>
  <c r="P916" i="92"/>
  <c r="P227" i="91"/>
  <c r="P227" i="92"/>
  <c r="P190" i="93"/>
  <c r="P190" i="94"/>
  <c r="P978" i="93"/>
  <c r="P978" i="94"/>
  <c r="P279" i="91"/>
  <c r="P279" i="92"/>
  <c r="P966" i="94"/>
  <c r="P966" i="93"/>
  <c r="P341" i="92"/>
  <c r="P341" i="91"/>
  <c r="P98" i="93"/>
  <c r="P98" i="94"/>
  <c r="P650" i="93"/>
  <c r="P650" i="94"/>
  <c r="P593" i="91"/>
  <c r="P593" i="92"/>
  <c r="P814" i="93"/>
  <c r="P814" i="94"/>
  <c r="P963" i="93"/>
  <c r="P963" i="94"/>
  <c r="P495" i="93"/>
  <c r="P495" i="94"/>
  <c r="P822" i="91"/>
  <c r="P822" i="92"/>
  <c r="P318" i="93"/>
  <c r="P318" i="94"/>
  <c r="P136" i="91"/>
  <c r="P136" i="92"/>
  <c r="P326" i="93"/>
  <c r="P326" i="94"/>
  <c r="P422" i="94"/>
  <c r="P422" i="93"/>
  <c r="P607" i="92"/>
  <c r="P607" i="91"/>
  <c r="P838" i="91"/>
  <c r="P838" i="92"/>
  <c r="P415" i="94"/>
  <c r="P415" i="93"/>
  <c r="P844" i="94"/>
  <c r="P844" i="93"/>
  <c r="P866" i="91"/>
  <c r="P866" i="92"/>
  <c r="P156" i="94"/>
  <c r="P156" i="93"/>
  <c r="P434" i="91"/>
  <c r="P434" i="92"/>
  <c r="P594" i="91"/>
  <c r="P594" i="92"/>
  <c r="P946" i="91"/>
  <c r="P946" i="92"/>
  <c r="P542" i="91"/>
  <c r="P542" i="92"/>
  <c r="P730" i="92"/>
  <c r="P730" i="91"/>
  <c r="P221" i="92"/>
  <c r="P221" i="91"/>
  <c r="P319" i="93"/>
  <c r="P319" i="94"/>
  <c r="P848" i="92"/>
  <c r="P848" i="91"/>
  <c r="P115" i="94"/>
  <c r="P115" i="93"/>
  <c r="P809" i="94"/>
  <c r="P809" i="93"/>
  <c r="P307" i="91"/>
  <c r="P307" i="92"/>
  <c r="P215" i="93"/>
  <c r="P215" i="94"/>
  <c r="P323" i="94"/>
  <c r="P323" i="93"/>
  <c r="P961" i="94"/>
  <c r="P961" i="93"/>
  <c r="P564" i="92"/>
  <c r="P564" i="91"/>
  <c r="P868" i="91"/>
  <c r="P868" i="92"/>
  <c r="P576" i="93"/>
  <c r="P576" i="94"/>
  <c r="P702" i="94"/>
  <c r="P702" i="93"/>
  <c r="P540" i="93"/>
  <c r="P540" i="94"/>
  <c r="P801" i="93"/>
  <c r="P801" i="94"/>
  <c r="P965" i="93"/>
  <c r="P965" i="94"/>
  <c r="P219" i="91"/>
  <c r="P219" i="92"/>
  <c r="P150" i="93"/>
  <c r="P150" i="94"/>
  <c r="P684" i="92"/>
  <c r="P684" i="91"/>
  <c r="P619" i="91"/>
  <c r="P619" i="92"/>
  <c r="P623" i="92"/>
  <c r="P623" i="91"/>
  <c r="P563" i="92"/>
  <c r="P563" i="91"/>
  <c r="P79" i="91"/>
  <c r="P79" i="92"/>
  <c r="P105" i="94"/>
  <c r="P105" i="93"/>
  <c r="P169" i="93"/>
  <c r="P169" i="94"/>
  <c r="P193" i="93"/>
  <c r="P193" i="94"/>
  <c r="P333" i="93"/>
  <c r="P333" i="94"/>
  <c r="P516" i="94"/>
  <c r="P516" i="93"/>
  <c r="P697" i="94"/>
  <c r="P697" i="93"/>
  <c r="P732" i="94"/>
  <c r="P732" i="93"/>
  <c r="P832" i="93"/>
  <c r="P832" i="94"/>
  <c r="P953" i="93"/>
  <c r="P953" i="94"/>
  <c r="P607" i="94"/>
  <c r="P607" i="93"/>
  <c r="P878" i="94"/>
  <c r="P878" i="93"/>
  <c r="P360" i="91"/>
  <c r="P360" i="92"/>
  <c r="P898" i="94"/>
  <c r="P898" i="93"/>
  <c r="P525" i="94"/>
  <c r="P525" i="93"/>
  <c r="P419" i="91"/>
  <c r="P419" i="92"/>
  <c r="P561" i="94"/>
  <c r="P561" i="93"/>
  <c r="P212" i="92"/>
  <c r="P212" i="91"/>
  <c r="P600" i="91"/>
  <c r="P600" i="92"/>
  <c r="P270" i="94"/>
  <c r="P270" i="93"/>
  <c r="P572" i="92"/>
  <c r="P572" i="91"/>
  <c r="P488" i="91"/>
  <c r="P488" i="92"/>
  <c r="P856" i="92"/>
  <c r="P856" i="91"/>
  <c r="P170" i="94"/>
  <c r="P170" i="93"/>
  <c r="P611" i="91"/>
  <c r="P611" i="92"/>
  <c r="P972" i="92"/>
  <c r="P972" i="91"/>
  <c r="P210" i="93"/>
  <c r="P210" i="94"/>
  <c r="P883" i="91"/>
  <c r="P883" i="92"/>
  <c r="P92" i="94"/>
  <c r="P92" i="93"/>
  <c r="P424" i="93"/>
  <c r="P424" i="94"/>
  <c r="P378" i="94"/>
  <c r="P378" i="93"/>
  <c r="P417" i="93"/>
  <c r="P417" i="94"/>
  <c r="P789" i="93"/>
  <c r="P789" i="94"/>
  <c r="P922" i="93"/>
  <c r="P922" i="94"/>
  <c r="P151" i="92"/>
  <c r="P151" i="91"/>
  <c r="P273" i="92"/>
  <c r="P273" i="91"/>
  <c r="P394" i="91"/>
  <c r="P394" i="92"/>
  <c r="P246" i="92"/>
  <c r="P246" i="91"/>
  <c r="P245" i="92"/>
  <c r="P245" i="91"/>
  <c r="P205" i="91"/>
  <c r="P205" i="92"/>
  <c r="P161" i="91"/>
  <c r="P161" i="92"/>
  <c r="P105" i="92"/>
  <c r="P105" i="91"/>
  <c r="K202" i="91"/>
  <c r="K202" i="92"/>
  <c r="M162" i="92"/>
  <c r="M162" i="91"/>
  <c r="K124" i="91"/>
  <c r="K124" i="92"/>
  <c r="M439" i="91"/>
  <c r="M439" i="92"/>
  <c r="M113" i="92"/>
  <c r="M113" i="91"/>
  <c r="K191" i="92"/>
  <c r="K191" i="91"/>
  <c r="P351" i="91"/>
  <c r="P351" i="92"/>
  <c r="P182" i="92"/>
  <c r="P182" i="91"/>
  <c r="P304" i="91"/>
  <c r="P304" i="92"/>
  <c r="P313" i="91"/>
  <c r="P313" i="92"/>
  <c r="P216" i="92"/>
  <c r="P216" i="91"/>
  <c r="P146" i="91"/>
  <c r="P146" i="92"/>
  <c r="P202" i="91"/>
  <c r="P202" i="92"/>
  <c r="P314" i="91"/>
  <c r="P314" i="92"/>
  <c r="P160" i="92"/>
  <c r="P160" i="91"/>
  <c r="P95" i="91"/>
  <c r="P95" i="92"/>
  <c r="P253" i="92"/>
  <c r="P253" i="91"/>
  <c r="P93" i="92"/>
  <c r="P93" i="91"/>
  <c r="P344" i="93"/>
  <c r="P344" i="94"/>
  <c r="P350" i="94"/>
  <c r="P350" i="93"/>
  <c r="P460" i="92"/>
  <c r="P460" i="91"/>
  <c r="P82" i="91"/>
  <c r="P82" i="92"/>
  <c r="P974" i="93"/>
  <c r="P974" i="94"/>
  <c r="P697" i="92"/>
  <c r="P697" i="91"/>
  <c r="P777" i="91"/>
  <c r="P777" i="92"/>
  <c r="P523" i="91"/>
  <c r="P523" i="92"/>
  <c r="P151" i="93"/>
  <c r="P151" i="94"/>
  <c r="P359" i="94"/>
  <c r="P359" i="93"/>
  <c r="P885" i="91"/>
  <c r="P885" i="92"/>
  <c r="P609" i="91"/>
  <c r="P609" i="92"/>
  <c r="P843" i="94"/>
  <c r="P843" i="93"/>
  <c r="P303" i="94"/>
  <c r="P303" i="93"/>
  <c r="P586" i="91"/>
  <c r="P586" i="92"/>
  <c r="P265" i="93"/>
  <c r="P265" i="94"/>
  <c r="P788" i="91"/>
  <c r="P788" i="92"/>
  <c r="P774" i="93"/>
  <c r="P774" i="94"/>
  <c r="P967" i="92"/>
  <c r="P967" i="91"/>
  <c r="P923" i="92"/>
  <c r="P923" i="91"/>
  <c r="P567" i="92"/>
  <c r="P567" i="91"/>
  <c r="P587" i="93"/>
  <c r="P587" i="94"/>
  <c r="P514" i="94"/>
  <c r="P514" i="93"/>
  <c r="P166" i="94"/>
  <c r="P166" i="93"/>
  <c r="P111" i="92"/>
  <c r="P111" i="91"/>
  <c r="P171" i="94"/>
  <c r="P171" i="93"/>
  <c r="P721" i="93"/>
  <c r="P721" i="94"/>
  <c r="P788" i="94"/>
  <c r="P788" i="93"/>
  <c r="P948" i="94"/>
  <c r="P948" i="93"/>
  <c r="P899" i="91"/>
  <c r="P899" i="92"/>
  <c r="P351" i="94"/>
  <c r="P351" i="93"/>
  <c r="P883" i="94"/>
  <c r="P883" i="93"/>
  <c r="P271" i="93"/>
  <c r="P271" i="94"/>
  <c r="P616" i="93"/>
  <c r="P616" i="94"/>
  <c r="P847" i="92"/>
  <c r="P847" i="91"/>
  <c r="P641" i="94"/>
  <c r="P641" i="93"/>
  <c r="P962" i="94"/>
  <c r="P962" i="93"/>
  <c r="P166" i="91"/>
  <c r="P166" i="92"/>
  <c r="P754" i="91"/>
  <c r="P754" i="92"/>
  <c r="P742" i="91"/>
  <c r="P742" i="92"/>
  <c r="P326" i="91"/>
  <c r="P326" i="92"/>
  <c r="P168" i="94"/>
  <c r="P168" i="93"/>
  <c r="P360" i="94"/>
  <c r="P360" i="93"/>
  <c r="P921" i="92"/>
  <c r="P921" i="91"/>
  <c r="P877" i="92"/>
  <c r="P877" i="91"/>
  <c r="P649" i="91"/>
  <c r="P649" i="92"/>
  <c r="P497" i="91"/>
  <c r="P497" i="92"/>
  <c r="P453" i="92"/>
  <c r="P453" i="91"/>
  <c r="P235" i="94"/>
  <c r="P235" i="93"/>
  <c r="P123" i="93"/>
  <c r="P123" i="94"/>
  <c r="P736" i="92"/>
  <c r="P736" i="91"/>
  <c r="P568" i="92"/>
  <c r="P568" i="91"/>
  <c r="P807" i="91"/>
  <c r="P807" i="92"/>
  <c r="P688" i="92"/>
  <c r="P688" i="91"/>
  <c r="P776" i="92"/>
  <c r="P776" i="91"/>
  <c r="P455" i="92"/>
  <c r="P455" i="91"/>
  <c r="P564" i="93"/>
  <c r="P564" i="94"/>
  <c r="P889" i="94"/>
  <c r="P889" i="93"/>
  <c r="P766" i="94"/>
  <c r="P766" i="93"/>
  <c r="P768" i="91"/>
  <c r="P768" i="92"/>
  <c r="P264" i="93"/>
  <c r="P264" i="94"/>
  <c r="P423" i="94"/>
  <c r="P423" i="93"/>
  <c r="P919" i="92"/>
  <c r="P919" i="91"/>
  <c r="P99" i="91"/>
  <c r="P99" i="92"/>
  <c r="P900" i="93"/>
  <c r="P900" i="94"/>
  <c r="P293" i="94"/>
  <c r="P293" i="93"/>
  <c r="P381" i="94"/>
  <c r="P381" i="93"/>
  <c r="P701" i="93"/>
  <c r="P701" i="94"/>
  <c r="P752" i="93"/>
  <c r="P752" i="94"/>
  <c r="P973" i="94"/>
  <c r="P973" i="93"/>
  <c r="P628" i="91"/>
  <c r="P628" i="92"/>
  <c r="P496" i="94"/>
  <c r="P496" i="93"/>
  <c r="P628" i="94"/>
  <c r="P628" i="93"/>
  <c r="P393" i="94"/>
  <c r="P393" i="93"/>
  <c r="P342" i="93"/>
  <c r="P342" i="94"/>
  <c r="P637" i="92"/>
  <c r="P637" i="91"/>
  <c r="P973" i="91"/>
  <c r="P973" i="92"/>
  <c r="P358" i="94"/>
  <c r="P358" i="93"/>
  <c r="P546" i="94"/>
  <c r="P546" i="93"/>
  <c r="P769" i="92"/>
  <c r="P769" i="91"/>
  <c r="P926" i="94"/>
  <c r="P926" i="93"/>
  <c r="P613" i="91"/>
  <c r="P613" i="92"/>
  <c r="P83" i="91"/>
  <c r="P83" i="92"/>
  <c r="P981" i="92"/>
  <c r="P981" i="91"/>
  <c r="P765" i="92"/>
  <c r="P765" i="91"/>
  <c r="P322" i="94"/>
  <c r="P322" i="93"/>
  <c r="P258" i="93"/>
  <c r="P258" i="94"/>
  <c r="P489" i="93"/>
  <c r="P489" i="94"/>
  <c r="P207" i="92"/>
  <c r="P207" i="91"/>
  <c r="P631" i="92"/>
  <c r="P631" i="91"/>
  <c r="P915" i="92"/>
  <c r="P915" i="91"/>
  <c r="P589" i="94"/>
  <c r="P589" i="93"/>
  <c r="P723" i="92"/>
  <c r="P723" i="91"/>
  <c r="P145" i="94"/>
  <c r="P145" i="93"/>
  <c r="P233" i="93"/>
  <c r="P233" i="94"/>
  <c r="P491" i="93"/>
  <c r="P491" i="94"/>
  <c r="P482" i="94"/>
  <c r="P482" i="93"/>
  <c r="P373" i="94"/>
  <c r="P373" i="93"/>
  <c r="P436" i="93"/>
  <c r="P436" i="94"/>
  <c r="P917" i="94"/>
  <c r="P917" i="93"/>
  <c r="P765" i="94"/>
  <c r="P765" i="93"/>
  <c r="P800" i="93"/>
  <c r="P800" i="94"/>
  <c r="P964" i="94"/>
  <c r="P964" i="93"/>
  <c r="P415" i="91"/>
  <c r="P415" i="92"/>
  <c r="P377" i="93"/>
  <c r="P377" i="94"/>
  <c r="P384" i="91"/>
  <c r="P384" i="92"/>
  <c r="P866" i="93"/>
  <c r="P866" i="94"/>
  <c r="P840" i="91"/>
  <c r="P840" i="92"/>
  <c r="P261" i="91"/>
  <c r="P261" i="92"/>
  <c r="P813" i="91"/>
  <c r="P813" i="92"/>
  <c r="P228" i="92"/>
  <c r="P228" i="91"/>
  <c r="P86" i="93"/>
  <c r="P86" i="94"/>
  <c r="P793" i="91"/>
  <c r="P793" i="92"/>
  <c r="P352" i="92"/>
  <c r="P352" i="91"/>
  <c r="P729" i="92"/>
  <c r="P729" i="91"/>
  <c r="P577" i="93"/>
  <c r="P577" i="94"/>
  <c r="P939" i="92"/>
  <c r="P939" i="91"/>
  <c r="P477" i="93"/>
  <c r="P477" i="94"/>
  <c r="P353" i="93"/>
  <c r="P353" i="94"/>
  <c r="P238" i="93"/>
  <c r="P238" i="94"/>
  <c r="P748" i="92"/>
  <c r="P748" i="91"/>
  <c r="P274" i="93"/>
  <c r="P274" i="94"/>
  <c r="P424" i="91"/>
  <c r="P424" i="92"/>
  <c r="P512" i="91"/>
  <c r="P512" i="92"/>
  <c r="P882" i="93"/>
  <c r="P882" i="94"/>
  <c r="P167" i="92"/>
  <c r="P167" i="91"/>
  <c r="P120" i="91"/>
  <c r="P120" i="92"/>
  <c r="P884" i="91"/>
  <c r="P884" i="92"/>
  <c r="P867" i="92"/>
  <c r="P867" i="91"/>
  <c r="P412" i="91"/>
  <c r="P412" i="92"/>
  <c r="P84" i="94"/>
  <c r="P84" i="93"/>
  <c r="P465" i="93"/>
  <c r="P465" i="94"/>
  <c r="P57" i="6"/>
  <c r="P57" i="43"/>
  <c r="P112" i="94"/>
  <c r="P112" i="93"/>
  <c r="P805" i="94"/>
  <c r="P805" i="93"/>
  <c r="P409" i="94"/>
  <c r="P409" i="93"/>
  <c r="P112" i="92"/>
  <c r="P112" i="91"/>
  <c r="P116" i="92"/>
  <c r="P116" i="91"/>
  <c r="P194" i="91"/>
  <c r="P194" i="92"/>
  <c r="P318" i="92"/>
  <c r="P318" i="91"/>
  <c r="P335" i="91"/>
  <c r="P335" i="92"/>
  <c r="P162" i="92"/>
  <c r="P162" i="91"/>
  <c r="P102" i="92"/>
  <c r="P102" i="91"/>
  <c r="P254" i="91"/>
  <c r="P254" i="92"/>
  <c r="P197" i="92"/>
  <c r="P197" i="91"/>
  <c r="P137" i="92"/>
  <c r="P137" i="91"/>
  <c r="P97" i="91"/>
  <c r="P97" i="92"/>
  <c r="P92" i="91"/>
  <c r="P92" i="92"/>
  <c r="K130" i="92"/>
  <c r="K130" i="91"/>
  <c r="K210" i="91"/>
  <c r="K210" i="92"/>
  <c r="P152" i="91"/>
  <c r="P152" i="92"/>
  <c r="K391" i="91"/>
  <c r="K391" i="92"/>
  <c r="P159" i="92"/>
  <c r="P159" i="91"/>
  <c r="K418" i="91"/>
  <c r="K418" i="92"/>
  <c r="P367" i="91"/>
  <c r="P367" i="92"/>
  <c r="P248" i="91"/>
  <c r="P248" i="92"/>
  <c r="K113" i="92"/>
  <c r="K113" i="91"/>
  <c r="P339" i="91"/>
  <c r="P339" i="92"/>
  <c r="P107" i="92"/>
  <c r="P107" i="91"/>
  <c r="P208" i="91"/>
  <c r="P208" i="92"/>
  <c r="P103" i="91"/>
  <c r="P103" i="92"/>
  <c r="P153" i="91"/>
  <c r="P153" i="92"/>
  <c r="P70" i="91"/>
  <c r="P70" i="92"/>
  <c r="P210" i="91"/>
  <c r="P210" i="92"/>
  <c r="P330" i="91"/>
  <c r="P330" i="92"/>
  <c r="P362" i="91"/>
  <c r="P362" i="92"/>
  <c r="P357" i="91"/>
  <c r="P357" i="92"/>
  <c r="P320" i="91"/>
  <c r="P320" i="92"/>
  <c r="P285" i="92"/>
  <c r="P285" i="91"/>
  <c r="P466" i="91"/>
  <c r="P466" i="92"/>
  <c r="P471" i="92"/>
  <c r="P471" i="91"/>
  <c r="P96" i="91"/>
  <c r="P96" i="92"/>
  <c r="P452" i="91"/>
  <c r="P452" i="92"/>
  <c r="P401" i="92"/>
  <c r="P401" i="91"/>
  <c r="P552" i="92"/>
  <c r="P552" i="91"/>
  <c r="P698" i="94"/>
  <c r="P698" i="93"/>
  <c r="P365" i="92"/>
  <c r="P365" i="91"/>
  <c r="P297" i="92"/>
  <c r="P297" i="91"/>
  <c r="P114" i="94"/>
  <c r="P114" i="93"/>
  <c r="P731" i="93"/>
  <c r="P731" i="94"/>
  <c r="P837" i="91"/>
  <c r="P837" i="92"/>
  <c r="P910" i="94"/>
  <c r="P910" i="93"/>
  <c r="P798" i="94"/>
  <c r="P798" i="93"/>
  <c r="P223" i="94"/>
  <c r="P223" i="93"/>
  <c r="P573" i="91"/>
  <c r="P573" i="92"/>
  <c r="P958" i="93"/>
  <c r="P958" i="94"/>
  <c r="P733" i="91"/>
  <c r="P733" i="92"/>
  <c r="P561" i="91"/>
  <c r="P561" i="92"/>
  <c r="P619" i="94"/>
  <c r="P619" i="93"/>
  <c r="P539" i="93"/>
  <c r="P539" i="94"/>
  <c r="P239" i="94"/>
  <c r="P239" i="93"/>
  <c r="P618" i="91"/>
  <c r="P618" i="92"/>
  <c r="P297" i="93"/>
  <c r="P297" i="94"/>
  <c r="P472" i="94"/>
  <c r="P472" i="93"/>
  <c r="P596" i="93"/>
  <c r="P596" i="94"/>
  <c r="P267" i="91"/>
  <c r="P267" i="92"/>
  <c r="P444" i="92"/>
  <c r="P444" i="91"/>
  <c r="P406" i="94"/>
  <c r="P406" i="93"/>
  <c r="P780" i="92"/>
  <c r="P780" i="91"/>
  <c r="P743" i="91"/>
  <c r="P743" i="92"/>
  <c r="P823" i="92"/>
  <c r="P823" i="91"/>
  <c r="P614" i="92"/>
  <c r="P614" i="91"/>
  <c r="P462" i="94"/>
  <c r="P462" i="93"/>
  <c r="P610" i="93"/>
  <c r="P610" i="94"/>
  <c r="P484" i="92"/>
  <c r="P484" i="91"/>
  <c r="P596" i="91"/>
  <c r="P596" i="92"/>
  <c r="P500" i="91"/>
  <c r="P500" i="92"/>
  <c r="P583" i="92"/>
  <c r="P583" i="91"/>
  <c r="P99" i="93"/>
  <c r="P99" i="94"/>
  <c r="P804" i="93"/>
  <c r="P804" i="94"/>
  <c r="P200" i="93"/>
  <c r="P200" i="94"/>
  <c r="P363" i="94"/>
  <c r="P363" i="93"/>
  <c r="P207" i="93"/>
  <c r="P207" i="94"/>
  <c r="P760" i="93"/>
  <c r="P760" i="94"/>
  <c r="P684" i="94"/>
  <c r="P684" i="93"/>
  <c r="P271" i="92"/>
  <c r="P271" i="91"/>
  <c r="P981" i="93"/>
  <c r="P981" i="94"/>
  <c r="P244" i="93"/>
  <c r="P244" i="94"/>
  <c r="P382" i="91"/>
  <c r="P382" i="92"/>
  <c r="P770" i="91"/>
  <c r="P770" i="92"/>
  <c r="P930" i="91"/>
  <c r="P930" i="92"/>
  <c r="P236" i="93"/>
  <c r="P236" i="94"/>
  <c r="P324" i="94"/>
  <c r="P324" i="93"/>
  <c r="P432" i="94"/>
  <c r="P432" i="93"/>
  <c r="P638" i="92"/>
  <c r="P638" i="91"/>
  <c r="P722" i="91"/>
  <c r="P722" i="92"/>
  <c r="P906" i="91"/>
  <c r="P906" i="92"/>
  <c r="P192" i="93"/>
  <c r="P192" i="94"/>
  <c r="P845" i="92"/>
  <c r="P845" i="91"/>
  <c r="P725" i="92"/>
  <c r="P725" i="91"/>
  <c r="P685" i="92"/>
  <c r="P685" i="91"/>
  <c r="P529" i="92"/>
  <c r="P529" i="91"/>
  <c r="P405" i="91"/>
  <c r="P405" i="92"/>
  <c r="P119" i="94"/>
  <c r="P119" i="93"/>
  <c r="P179" i="94"/>
  <c r="P179" i="93"/>
  <c r="P943" i="94"/>
  <c r="P943" i="93"/>
  <c r="P845" i="94"/>
  <c r="P845" i="93"/>
  <c r="P832" i="92"/>
  <c r="P832" i="91"/>
  <c r="P584" i="92"/>
  <c r="P584" i="91"/>
  <c r="P864" i="92"/>
  <c r="P864" i="91"/>
  <c r="P718" i="93"/>
  <c r="P718" i="94"/>
  <c r="P504" i="92"/>
  <c r="P504" i="91"/>
  <c r="P875" i="92"/>
  <c r="P875" i="91"/>
  <c r="P833" i="93"/>
  <c r="P833" i="94"/>
  <c r="P744" i="91"/>
  <c r="P744" i="92"/>
  <c r="P942" i="92"/>
  <c r="P942" i="91"/>
  <c r="P89" i="93"/>
  <c r="P89" i="94"/>
  <c r="P876" i="94"/>
  <c r="P876" i="93"/>
  <c r="P872" i="93"/>
  <c r="P872" i="94"/>
  <c r="P85" i="94"/>
  <c r="P85" i="93"/>
  <c r="P229" i="94"/>
  <c r="P229" i="93"/>
  <c r="P245" i="93"/>
  <c r="P245" i="94"/>
  <c r="P277" i="94"/>
  <c r="P277" i="93"/>
  <c r="P488" i="93"/>
  <c r="P488" i="94"/>
  <c r="P689" i="93"/>
  <c r="P689" i="94"/>
  <c r="P913" i="94"/>
  <c r="P913" i="93"/>
  <c r="P580" i="93"/>
  <c r="P580" i="94"/>
  <c r="P757" i="94"/>
  <c r="P757" i="93"/>
  <c r="P976" i="93"/>
  <c r="P976" i="94"/>
  <c r="P200" i="91"/>
  <c r="P200" i="92"/>
  <c r="P480" i="94"/>
  <c r="P480" i="93"/>
  <c r="P444" i="94"/>
  <c r="P444" i="93"/>
  <c r="P260" i="91"/>
  <c r="P260" i="92"/>
  <c r="P667" i="94"/>
  <c r="P667" i="93"/>
  <c r="P795" i="92"/>
  <c r="P795" i="91"/>
  <c r="P601" i="93"/>
  <c r="P601" i="94"/>
  <c r="P699" i="93"/>
  <c r="P699" i="94"/>
  <c r="P467" i="92"/>
  <c r="P467" i="91"/>
  <c r="P577" i="91"/>
  <c r="P577" i="92"/>
  <c r="P767" i="91"/>
  <c r="P767" i="92"/>
  <c r="P691" i="94"/>
  <c r="P691" i="93"/>
  <c r="P938" i="94"/>
  <c r="P938" i="93"/>
  <c r="P108" i="92"/>
  <c r="P108" i="91"/>
  <c r="P810" i="93"/>
  <c r="P810" i="94"/>
  <c r="P515" i="93"/>
  <c r="P515" i="94"/>
  <c r="P408" i="91"/>
  <c r="P408" i="92"/>
  <c r="P747" i="94"/>
  <c r="P747" i="93"/>
  <c r="P982" i="94"/>
  <c r="P982" i="93"/>
  <c r="P581" i="91"/>
  <c r="P581" i="92"/>
  <c r="P712" i="91"/>
  <c r="P712" i="92"/>
  <c r="P605" i="94"/>
  <c r="P605" i="93"/>
  <c r="P707" i="92"/>
  <c r="P707" i="91"/>
  <c r="P947" i="92"/>
  <c r="P947" i="91"/>
  <c r="P715" i="91"/>
  <c r="P715" i="92"/>
  <c r="P327" i="92"/>
  <c r="P327" i="91"/>
  <c r="P863" i="92"/>
  <c r="P863" i="91"/>
  <c r="P664" i="94"/>
  <c r="P664" i="93"/>
  <c r="P243" i="93"/>
  <c r="P243" i="94"/>
  <c r="P291" i="93"/>
  <c r="P291" i="94"/>
  <c r="P365" i="94"/>
  <c r="P365" i="93"/>
  <c r="P940" i="94"/>
  <c r="P940" i="93"/>
  <c r="P728" i="93"/>
  <c r="P728" i="94"/>
  <c r="P672" i="92"/>
  <c r="P672" i="91"/>
  <c r="P608" i="93"/>
  <c r="P608" i="94"/>
  <c r="P654" i="94"/>
  <c r="P654" i="93"/>
  <c r="P632" i="94"/>
  <c r="P632" i="93"/>
  <c r="P782" i="94"/>
  <c r="P782" i="93"/>
  <c r="P719" i="93"/>
  <c r="P719" i="94"/>
  <c r="P815" i="92"/>
  <c r="P815" i="91"/>
  <c r="P548" i="92"/>
  <c r="P548" i="91"/>
  <c r="P599" i="93"/>
  <c r="P599" i="94"/>
  <c r="P443" i="91"/>
  <c r="P443" i="92"/>
  <c r="P804" i="92"/>
  <c r="P804" i="91"/>
  <c r="P779" i="93"/>
  <c r="P779" i="94"/>
  <c r="P472" i="91"/>
  <c r="P472" i="92"/>
  <c r="P858" i="94"/>
  <c r="P858" i="93"/>
  <c r="P346" i="93"/>
  <c r="P346" i="94"/>
  <c r="P178" i="94"/>
  <c r="P178" i="93"/>
  <c r="P487" i="92"/>
  <c r="P487" i="91"/>
  <c r="P751" i="92"/>
  <c r="P751" i="91"/>
  <c r="P143" i="91"/>
  <c r="P143" i="92"/>
  <c r="P931" i="91"/>
  <c r="P931" i="92"/>
  <c r="P359" i="91"/>
  <c r="P359" i="92"/>
  <c r="P104" i="91"/>
  <c r="P104" i="92"/>
  <c r="P469" i="94"/>
  <c r="P469" i="93"/>
  <c r="P592" i="93"/>
  <c r="P592" i="94"/>
  <c r="P629" i="94"/>
  <c r="P629" i="93"/>
  <c r="P230" i="94"/>
  <c r="P230" i="93"/>
  <c r="P865" i="94"/>
  <c r="P865" i="93"/>
  <c r="P943" i="92"/>
  <c r="P943" i="91"/>
  <c r="P516" i="91"/>
  <c r="P516" i="92"/>
  <c r="P950" i="93"/>
  <c r="P950" i="94"/>
  <c r="P644" i="92"/>
  <c r="P644" i="91"/>
  <c r="P754" i="94"/>
  <c r="P754" i="93"/>
  <c r="P456" i="92"/>
  <c r="P456" i="91"/>
  <c r="P536" i="91"/>
  <c r="P536" i="92"/>
  <c r="P960" i="91"/>
  <c r="P960" i="92"/>
  <c r="P374" i="94"/>
  <c r="P374" i="93"/>
  <c r="P930" i="94"/>
  <c r="P930" i="93"/>
  <c r="P288" i="92"/>
  <c r="P288" i="91"/>
  <c r="P100" i="93"/>
  <c r="P100" i="94"/>
  <c r="P158" i="94"/>
  <c r="P158" i="93"/>
  <c r="P420" i="93"/>
  <c r="P420" i="94"/>
  <c r="P416" i="94"/>
  <c r="P416" i="93"/>
  <c r="P361" i="93"/>
  <c r="P361" i="94"/>
  <c r="P881" i="94"/>
  <c r="P881" i="93"/>
  <c r="P354" i="93"/>
  <c r="P354" i="94"/>
  <c r="P394" i="94"/>
  <c r="P394" i="93"/>
  <c r="P821" i="93"/>
  <c r="P821" i="94"/>
  <c r="P869" i="93"/>
  <c r="P869" i="94"/>
  <c r="P206" i="91"/>
  <c r="P206" i="92"/>
  <c r="P84" i="91"/>
  <c r="P84" i="92"/>
  <c r="P72" i="91"/>
  <c r="P72" i="92"/>
  <c r="P366" i="92"/>
  <c r="P366" i="91"/>
  <c r="P198" i="92"/>
  <c r="P198" i="91"/>
  <c r="P118" i="92"/>
  <c r="P118" i="91"/>
  <c r="P222" i="92"/>
  <c r="P222" i="91"/>
  <c r="P290" i="91"/>
  <c r="P290" i="92"/>
  <c r="P213" i="91"/>
  <c r="P213" i="92"/>
  <c r="P189" i="92"/>
  <c r="P189" i="91"/>
  <c r="P89" i="92"/>
  <c r="P89" i="91"/>
  <c r="P76" i="91"/>
  <c r="P76" i="92"/>
  <c r="K138" i="91"/>
  <c r="K138" i="92"/>
  <c r="K314" i="91"/>
  <c r="K314" i="92"/>
  <c r="M167" i="92"/>
  <c r="M167" i="91"/>
  <c r="K70" i="91"/>
  <c r="K70" i="92"/>
  <c r="K426" i="92"/>
  <c r="K426" i="91"/>
  <c r="K466" i="91"/>
  <c r="K466" i="92"/>
  <c r="K147" i="91"/>
  <c r="K147" i="92"/>
  <c r="K339" i="91"/>
  <c r="K339" i="92"/>
  <c r="M273" i="92"/>
  <c r="M273" i="91"/>
  <c r="K97" i="91"/>
  <c r="K97" i="92"/>
  <c r="P148" i="91"/>
  <c r="P148" i="92"/>
  <c r="P100" i="92"/>
  <c r="P100" i="91"/>
  <c r="P268" i="91"/>
  <c r="P268" i="92"/>
  <c r="P130" i="92"/>
  <c r="P130" i="91"/>
  <c r="P203" i="91"/>
  <c r="P203" i="92"/>
  <c r="P217" i="92"/>
  <c r="P217" i="91"/>
  <c r="P176" i="94"/>
  <c r="P176" i="93"/>
  <c r="P165" i="92"/>
  <c r="P165" i="91"/>
  <c r="P348" i="92"/>
  <c r="P348" i="91"/>
  <c r="P738" i="92"/>
  <c r="P738" i="91"/>
  <c r="P418" i="91"/>
  <c r="P418" i="92"/>
  <c r="P799" i="91"/>
  <c r="P799" i="92"/>
  <c r="P873" i="94"/>
  <c r="P873" i="93"/>
  <c r="P666" i="93"/>
  <c r="P666" i="94"/>
  <c r="P125" i="91"/>
  <c r="P125" i="92"/>
  <c r="P728" i="92"/>
  <c r="P728" i="91"/>
  <c r="P361" i="91"/>
  <c r="P361" i="92"/>
  <c r="P658" i="93"/>
  <c r="P658" i="94"/>
  <c r="P683" i="94"/>
  <c r="P683" i="93"/>
  <c r="P763" i="94"/>
  <c r="P763" i="93"/>
  <c r="P833" i="92"/>
  <c r="P833" i="91"/>
  <c r="P191" i="93"/>
  <c r="P191" i="94"/>
  <c r="P947" i="94"/>
  <c r="P947" i="93"/>
  <c r="P277" i="91"/>
  <c r="P277" i="92"/>
  <c r="P801" i="91"/>
  <c r="P801" i="92"/>
  <c r="P603" i="94"/>
  <c r="P603" i="93"/>
  <c r="P219" i="94"/>
  <c r="P219" i="93"/>
  <c r="P555" i="92"/>
  <c r="P555" i="91"/>
  <c r="P682" i="92"/>
  <c r="P682" i="91"/>
  <c r="P201" i="93"/>
  <c r="P201" i="94"/>
  <c r="P276" i="92"/>
  <c r="P276" i="91"/>
  <c r="P316" i="92"/>
  <c r="P316" i="91"/>
  <c r="P820" i="92"/>
  <c r="P820" i="91"/>
  <c r="P716" i="92"/>
  <c r="P716" i="91"/>
  <c r="P94" i="94"/>
  <c r="P94" i="93"/>
  <c r="P609" i="94"/>
  <c r="P609" i="93"/>
  <c r="P899" i="93"/>
  <c r="P899" i="94"/>
  <c r="P375" i="93"/>
  <c r="P375" i="94"/>
  <c r="P736" i="94"/>
  <c r="P736" i="93"/>
  <c r="P667" i="92"/>
  <c r="P667" i="91"/>
  <c r="P770" i="94"/>
  <c r="P770" i="93"/>
  <c r="P908" i="92"/>
  <c r="P908" i="91"/>
  <c r="P509" i="94"/>
  <c r="P509" i="93"/>
  <c r="P903" i="92"/>
  <c r="P903" i="91"/>
  <c r="P971" i="92"/>
  <c r="P971" i="91"/>
  <c r="P408" i="93"/>
  <c r="P408" i="94"/>
  <c r="P139" i="91"/>
  <c r="P139" i="92"/>
  <c r="P227" i="94"/>
  <c r="P227" i="93"/>
  <c r="P526" i="94"/>
  <c r="P526" i="93"/>
  <c r="P498" i="93"/>
  <c r="P498" i="94"/>
  <c r="P753" i="94"/>
  <c r="P753" i="93"/>
  <c r="P280" i="94"/>
  <c r="P280" i="93"/>
  <c r="P847" i="93"/>
  <c r="P847" i="94"/>
  <c r="P635" i="93"/>
  <c r="P635" i="94"/>
  <c r="P315" i="93"/>
  <c r="P315" i="94"/>
  <c r="P149" i="94"/>
  <c r="P149" i="93"/>
  <c r="P772" i="93"/>
  <c r="P772" i="94"/>
  <c r="P786" i="92"/>
  <c r="P786" i="91"/>
  <c r="P735" i="91"/>
  <c r="P735" i="92"/>
  <c r="P843" i="92"/>
  <c r="P843" i="91"/>
  <c r="P486" i="92"/>
  <c r="P486" i="91"/>
  <c r="P196" i="94"/>
  <c r="P196" i="93"/>
  <c r="P252" i="93"/>
  <c r="P252" i="94"/>
  <c r="P522" i="91"/>
  <c r="P522" i="92"/>
  <c r="P674" i="92"/>
  <c r="P674" i="91"/>
  <c r="P842" i="91"/>
  <c r="P842" i="92"/>
  <c r="P120" i="94"/>
  <c r="P120" i="93"/>
  <c r="P510" i="92"/>
  <c r="P510" i="91"/>
  <c r="P654" i="92"/>
  <c r="P654" i="91"/>
  <c r="P766" i="91"/>
  <c r="P766" i="92"/>
  <c r="P304" i="94"/>
  <c r="P304" i="93"/>
  <c r="P602" i="91"/>
  <c r="P602" i="92"/>
  <c r="P882" i="91"/>
  <c r="P882" i="92"/>
  <c r="P865" i="91"/>
  <c r="P865" i="92"/>
  <c r="P821" i="91"/>
  <c r="P821" i="92"/>
  <c r="P713" i="92"/>
  <c r="P713" i="91"/>
  <c r="P673" i="92"/>
  <c r="P673" i="91"/>
  <c r="P549" i="91"/>
  <c r="P549" i="92"/>
  <c r="P513" i="91"/>
  <c r="P513" i="92"/>
  <c r="P481" i="92"/>
  <c r="P481" i="91"/>
  <c r="P441" i="91"/>
  <c r="P441" i="92"/>
  <c r="P381" i="91"/>
  <c r="P381" i="92"/>
  <c r="P383" i="94"/>
  <c r="P383" i="93"/>
  <c r="P255" i="93"/>
  <c r="P255" i="94"/>
  <c r="P139" i="93"/>
  <c r="P139" i="94"/>
  <c r="P475" i="92"/>
  <c r="P475" i="91"/>
  <c r="P107" i="94"/>
  <c r="P107" i="93"/>
  <c r="P355" i="94"/>
  <c r="P355" i="93"/>
  <c r="P824" i="93"/>
  <c r="P824" i="94"/>
  <c r="P371" i="93"/>
  <c r="P371" i="94"/>
  <c r="P339" i="94"/>
  <c r="P339" i="93"/>
  <c r="P295" i="94"/>
  <c r="P295" i="93"/>
  <c r="P584" i="94"/>
  <c r="P584" i="93"/>
  <c r="P685" i="93"/>
  <c r="P685" i="94"/>
  <c r="P717" i="93"/>
  <c r="P717" i="94"/>
  <c r="P812" i="91"/>
  <c r="P812" i="92"/>
  <c r="P453" i="94"/>
  <c r="P453" i="93"/>
  <c r="P517" i="93"/>
  <c r="P517" i="94"/>
  <c r="P597" i="93"/>
  <c r="P597" i="94"/>
  <c r="P634" i="93"/>
  <c r="P634" i="94"/>
  <c r="P604" i="94"/>
  <c r="P604" i="93"/>
  <c r="P819" i="93"/>
  <c r="P819" i="94"/>
  <c r="P435" i="92"/>
  <c r="P435" i="91"/>
  <c r="P569" i="94"/>
  <c r="P569" i="93"/>
  <c r="P615" i="92"/>
  <c r="P615" i="91"/>
  <c r="P735" i="94"/>
  <c r="P735" i="93"/>
  <c r="P671" i="93"/>
  <c r="P671" i="94"/>
  <c r="P265" i="92"/>
  <c r="P265" i="91"/>
  <c r="P977" i="91"/>
  <c r="P977" i="92"/>
  <c r="P888" i="92"/>
  <c r="P888" i="91"/>
  <c r="P653" i="91"/>
  <c r="P653" i="92"/>
  <c r="P290" i="94"/>
  <c r="P290" i="93"/>
  <c r="P529" i="93"/>
  <c r="P529" i="94"/>
  <c r="P371" i="91"/>
  <c r="P371" i="92"/>
  <c r="P652" i="94"/>
  <c r="P652" i="93"/>
  <c r="P75" i="93"/>
  <c r="P75" i="94"/>
  <c r="P113" i="94"/>
  <c r="P113" i="93"/>
  <c r="P177" i="93"/>
  <c r="P177" i="94"/>
  <c r="P209" i="93"/>
  <c r="P209" i="94"/>
  <c r="P241" i="93"/>
  <c r="P241" i="94"/>
  <c r="P273" i="94"/>
  <c r="P273" i="93"/>
  <c r="P325" i="93"/>
  <c r="P325" i="94"/>
  <c r="P341" i="93"/>
  <c r="P341" i="94"/>
  <c r="P497" i="94"/>
  <c r="P497" i="93"/>
  <c r="P479" i="94"/>
  <c r="P479" i="93"/>
  <c r="P532" i="93"/>
  <c r="P532" i="94"/>
  <c r="P568" i="93"/>
  <c r="P568" i="94"/>
  <c r="P780" i="93"/>
  <c r="P780" i="94"/>
  <c r="P749" i="93"/>
  <c r="P749" i="94"/>
  <c r="P781" i="93"/>
  <c r="P781" i="94"/>
  <c r="P848" i="93"/>
  <c r="P848" i="94"/>
  <c r="P985" i="94"/>
  <c r="P985" i="93"/>
  <c r="P985" i="91"/>
  <c r="P985" i="92"/>
  <c r="P656" i="91"/>
  <c r="P656" i="92"/>
  <c r="P948" i="92"/>
  <c r="P948" i="91"/>
  <c r="P284" i="92"/>
  <c r="P284" i="91"/>
  <c r="P687" i="94"/>
  <c r="P687" i="93"/>
  <c r="P426" i="93"/>
  <c r="P426" i="94"/>
  <c r="P543" i="91"/>
  <c r="P543" i="92"/>
  <c r="P204" i="92"/>
  <c r="P204" i="91"/>
  <c r="P633" i="91"/>
  <c r="P633" i="92"/>
  <c r="P723" i="94"/>
  <c r="P723" i="93"/>
  <c r="P651" i="92"/>
  <c r="P651" i="91"/>
  <c r="P391" i="91"/>
  <c r="P391" i="92"/>
  <c r="P923" i="93"/>
  <c r="P923" i="94"/>
  <c r="P712" i="94"/>
  <c r="P712" i="93"/>
  <c r="P762" i="93"/>
  <c r="P762" i="94"/>
  <c r="P700" i="92"/>
  <c r="P700" i="91"/>
  <c r="P808" i="92"/>
  <c r="P808" i="91"/>
  <c r="P846" i="93"/>
  <c r="P846" i="94"/>
  <c r="P300" i="92"/>
  <c r="P300" i="91"/>
  <c r="P824" i="92"/>
  <c r="P824" i="91"/>
  <c r="P976" i="91"/>
  <c r="P976" i="92"/>
  <c r="P154" i="93"/>
  <c r="P154" i="94"/>
  <c r="P398" i="94"/>
  <c r="P398" i="93"/>
  <c r="P836" i="91"/>
  <c r="P836" i="92"/>
  <c r="P194" i="94"/>
  <c r="P194" i="93"/>
  <c r="P134" i="93"/>
  <c r="P134" i="94"/>
  <c r="P439" i="91"/>
  <c r="P439" i="92"/>
  <c r="P53" i="43"/>
  <c r="P53" i="6"/>
  <c r="P76" i="93"/>
  <c r="P76" i="94"/>
  <c r="P108" i="93"/>
  <c r="P108" i="94"/>
  <c r="P102" i="94"/>
  <c r="P102" i="93"/>
  <c r="P286" i="94"/>
  <c r="P286" i="93"/>
  <c r="P160" i="93"/>
  <c r="P160" i="94"/>
  <c r="P55" i="6"/>
  <c r="P55" i="43"/>
  <c r="P362" i="94"/>
  <c r="P362" i="93"/>
  <c r="P473" i="94"/>
  <c r="P473" i="93"/>
  <c r="P906" i="93"/>
  <c r="P906" i="94"/>
  <c r="P168" i="91"/>
  <c r="P168" i="92"/>
  <c r="P286" i="92"/>
  <c r="P286" i="91"/>
  <c r="P80" i="91"/>
  <c r="P80" i="92"/>
  <c r="P169" i="91"/>
  <c r="P169" i="92"/>
  <c r="P278" i="92"/>
  <c r="P278" i="91"/>
  <c r="P113" i="92"/>
  <c r="P113" i="91"/>
  <c r="P81" i="91"/>
  <c r="P81" i="92"/>
  <c r="K146" i="91"/>
  <c r="K146" i="92"/>
  <c r="K194" i="91"/>
  <c r="K194" i="92"/>
  <c r="P257" i="92"/>
  <c r="P257" i="91"/>
  <c r="K159" i="92"/>
  <c r="K159" i="91"/>
  <c r="K161" i="91"/>
  <c r="K161" i="92"/>
  <c r="K330" i="91"/>
  <c r="K330" i="92"/>
  <c r="K362" i="91"/>
  <c r="K362" i="92"/>
  <c r="K394" i="91"/>
  <c r="K394" i="92"/>
  <c r="P124" i="91"/>
  <c r="P124" i="92"/>
  <c r="P115" i="91"/>
  <c r="P115" i="92"/>
  <c r="K385" i="92"/>
  <c r="K385" i="91"/>
  <c r="K273" i="92"/>
  <c r="K273" i="91"/>
  <c r="K145" i="92"/>
  <c r="K145" i="91"/>
  <c r="M97" i="91"/>
  <c r="M97" i="92"/>
  <c r="P199" i="92"/>
  <c r="P199" i="91"/>
  <c r="P147" i="91"/>
  <c r="P147" i="92"/>
  <c r="P106" i="92"/>
  <c r="P106" i="91"/>
  <c r="P173" i="92"/>
  <c r="P173" i="91"/>
  <c r="P98" i="91"/>
  <c r="P98" i="92"/>
  <c r="P244" i="91"/>
  <c r="P244" i="92"/>
  <c r="P138" i="91"/>
  <c r="P138" i="92"/>
  <c r="P195" i="91"/>
  <c r="P195" i="92"/>
  <c r="P179" i="91"/>
  <c r="P179" i="92"/>
  <c r="P426" i="92"/>
  <c r="P426" i="91"/>
  <c r="P404" i="92"/>
  <c r="P404" i="91"/>
  <c r="P983" i="92"/>
  <c r="P983" i="91"/>
  <c r="P312" i="92"/>
  <c r="P312" i="91"/>
  <c r="P900" i="91"/>
  <c r="P900" i="92"/>
  <c r="P310" i="93"/>
  <c r="P310" i="94"/>
  <c r="P302" i="94"/>
  <c r="P302" i="93"/>
  <c r="P902" i="93"/>
  <c r="P902" i="94"/>
  <c r="P345" i="92"/>
  <c r="P345" i="91"/>
  <c r="P101" i="92"/>
  <c r="P101" i="91"/>
  <c r="P281" i="92"/>
  <c r="P281" i="91"/>
  <c r="P630" i="93"/>
  <c r="P630" i="94"/>
  <c r="P467" i="93"/>
  <c r="P467" i="94"/>
  <c r="P287" i="93"/>
  <c r="P287" i="94"/>
  <c r="P757" i="91"/>
  <c r="P757" i="92"/>
  <c r="P625" i="92"/>
  <c r="P625" i="91"/>
  <c r="P971" i="93"/>
  <c r="P971" i="94"/>
  <c r="P791" i="94"/>
  <c r="P791" i="93"/>
  <c r="P499" i="93"/>
  <c r="P499" i="94"/>
  <c r="P203" i="94"/>
  <c r="P203" i="93"/>
  <c r="P850" i="92"/>
  <c r="P850" i="91"/>
  <c r="P249" i="94"/>
  <c r="P249" i="93"/>
  <c r="P389" i="93"/>
  <c r="P389" i="94"/>
  <c r="P764" i="93"/>
  <c r="P764" i="94"/>
  <c r="P78" i="93"/>
  <c r="P78" i="94"/>
  <c r="P430" i="93"/>
  <c r="P430" i="94"/>
  <c r="P188" i="92"/>
  <c r="P188" i="91"/>
  <c r="P927" i="91"/>
  <c r="P927" i="92"/>
  <c r="P571" i="94"/>
  <c r="P571" i="93"/>
  <c r="P534" i="94"/>
  <c r="P534" i="93"/>
  <c r="P450" i="93"/>
  <c r="P450" i="94"/>
  <c r="P474" i="94"/>
  <c r="P474" i="93"/>
  <c r="P783" i="93"/>
  <c r="P783" i="94"/>
  <c r="P796" i="91"/>
  <c r="P796" i="92"/>
  <c r="P366" i="93"/>
  <c r="P366" i="94"/>
  <c r="P790" i="91"/>
  <c r="P790" i="92"/>
  <c r="P133" i="92"/>
  <c r="P133" i="91"/>
  <c r="P956" i="94"/>
  <c r="P956" i="93"/>
  <c r="P860" i="93"/>
  <c r="P860" i="94"/>
  <c r="P885" i="94"/>
  <c r="P885" i="93"/>
  <c r="P95" i="93"/>
  <c r="P95" i="94"/>
  <c r="P828" i="93"/>
  <c r="P828" i="94"/>
  <c r="P764" i="91"/>
  <c r="P764" i="92"/>
  <c r="P837" i="93"/>
  <c r="P837" i="94"/>
  <c r="P239" i="91"/>
  <c r="P239" i="92"/>
  <c r="P813" i="94"/>
  <c r="P813" i="93"/>
  <c r="P550" i="92"/>
  <c r="P550" i="91"/>
  <c r="P878" i="91"/>
  <c r="P878" i="92"/>
  <c r="P380" i="94"/>
  <c r="P380" i="93"/>
  <c r="P402" i="91"/>
  <c r="P402" i="92"/>
  <c r="P926" i="91"/>
  <c r="P926" i="92"/>
  <c r="P526" i="91"/>
  <c r="P526" i="92"/>
  <c r="P982" i="91"/>
  <c r="P982" i="92"/>
  <c r="P706" i="92"/>
  <c r="P706" i="91"/>
  <c r="P611" i="93"/>
  <c r="P611" i="94"/>
  <c r="P817" i="92"/>
  <c r="P817" i="91"/>
  <c r="P709" i="92"/>
  <c r="P709" i="91"/>
  <c r="P541" i="92"/>
  <c r="P541" i="91"/>
  <c r="P509" i="91"/>
  <c r="P509" i="92"/>
  <c r="P477" i="92"/>
  <c r="P477" i="91"/>
  <c r="P377" i="92"/>
  <c r="P377" i="91"/>
  <c r="P155" i="94"/>
  <c r="P155" i="93"/>
  <c r="P640" i="91"/>
  <c r="P640" i="92"/>
  <c r="P760" i="92"/>
  <c r="P760" i="91"/>
  <c r="P600" i="94"/>
  <c r="P600" i="93"/>
  <c r="P375" i="92"/>
  <c r="P375" i="91"/>
  <c r="P451" i="91"/>
  <c r="P451" i="92"/>
  <c r="P560" i="92"/>
  <c r="P560" i="91"/>
  <c r="P872" i="92"/>
  <c r="P872" i="91"/>
  <c r="P224" i="94"/>
  <c r="P224" i="93"/>
  <c r="P908" i="93"/>
  <c r="P908" i="94"/>
  <c r="P645" i="93"/>
  <c r="P645" i="94"/>
  <c r="P839" i="92"/>
  <c r="P839" i="91"/>
  <c r="P399" i="91"/>
  <c r="P399" i="92"/>
  <c r="P456" i="93"/>
  <c r="P456" i="94"/>
  <c r="P853" i="94"/>
  <c r="P853" i="93"/>
  <c r="P920" i="93"/>
  <c r="P920" i="94"/>
  <c r="P189" i="93"/>
  <c r="P189" i="94"/>
  <c r="P221" i="94"/>
  <c r="P221" i="93"/>
  <c r="P237" i="94"/>
  <c r="P237" i="93"/>
  <c r="P253" i="93"/>
  <c r="P253" i="94"/>
  <c r="P269" i="93"/>
  <c r="P269" i="94"/>
  <c r="P505" i="94"/>
  <c r="P505" i="93"/>
  <c r="P673" i="93"/>
  <c r="P673" i="94"/>
  <c r="P705" i="93"/>
  <c r="P705" i="94"/>
  <c r="P756" i="94"/>
  <c r="P756" i="93"/>
  <c r="P921" i="93"/>
  <c r="P921" i="94"/>
  <c r="P945" i="94"/>
  <c r="P945" i="93"/>
  <c r="P612" i="94"/>
  <c r="P612" i="93"/>
  <c r="P808" i="93"/>
  <c r="P808" i="94"/>
  <c r="P957" i="93"/>
  <c r="P957" i="94"/>
  <c r="P944" i="93"/>
  <c r="P944" i="94"/>
  <c r="P110" i="94"/>
  <c r="P110" i="93"/>
  <c r="P278" i="94"/>
  <c r="P278" i="93"/>
  <c r="P501" i="93"/>
  <c r="P501" i="94"/>
  <c r="P581" i="94"/>
  <c r="P581" i="93"/>
  <c r="P694" i="94"/>
  <c r="P694" i="93"/>
  <c r="P492" i="93"/>
  <c r="P492" i="94"/>
  <c r="P954" i="94"/>
  <c r="P954" i="93"/>
  <c r="P505" i="91"/>
  <c r="P505" i="92"/>
  <c r="P146" i="94"/>
  <c r="P146" i="93"/>
  <c r="P447" i="92"/>
  <c r="P447" i="91"/>
  <c r="P605" i="91"/>
  <c r="P605" i="92"/>
  <c r="P778" i="94"/>
  <c r="P778" i="93"/>
  <c r="P970" i="93"/>
  <c r="P970" i="94"/>
  <c r="P376" i="92"/>
  <c r="P376" i="91"/>
  <c r="P196" i="91"/>
  <c r="P196" i="92"/>
  <c r="P563" i="93"/>
  <c r="P563" i="94"/>
  <c r="P759" i="93"/>
  <c r="P759" i="94"/>
  <c r="P547" i="93"/>
  <c r="P547" i="94"/>
  <c r="P119" i="91"/>
  <c r="P119" i="92"/>
  <c r="P775" i="91"/>
  <c r="P775" i="92"/>
  <c r="P461" i="94"/>
  <c r="P461" i="93"/>
  <c r="P827" i="91"/>
  <c r="P827" i="92"/>
  <c r="P507" i="92"/>
  <c r="P507" i="91"/>
  <c r="P648" i="94"/>
  <c r="P648" i="93"/>
  <c r="P247" i="93"/>
  <c r="P247" i="94"/>
  <c r="P972" i="93"/>
  <c r="P972" i="94"/>
  <c r="P677" i="94"/>
  <c r="P677" i="93"/>
  <c r="P729" i="94"/>
  <c r="P729" i="93"/>
  <c r="P761" i="94"/>
  <c r="P761" i="93"/>
  <c r="P256" i="92"/>
  <c r="P256" i="91"/>
  <c r="P576" i="91"/>
  <c r="P576" i="92"/>
  <c r="P624" i="91"/>
  <c r="P624" i="92"/>
  <c r="P528" i="94"/>
  <c r="P528" i="93"/>
  <c r="P686" i="93"/>
  <c r="P686" i="94"/>
  <c r="P750" i="93"/>
  <c r="P750" i="94"/>
  <c r="P719" i="91"/>
  <c r="P719" i="92"/>
  <c r="P826" i="93"/>
  <c r="P826" i="94"/>
  <c r="P249" i="91"/>
  <c r="P249" i="92"/>
  <c r="P74" i="94"/>
  <c r="P74" i="93"/>
  <c r="P781" i="92"/>
  <c r="P781" i="91"/>
  <c r="P597" i="92"/>
  <c r="P597" i="91"/>
  <c r="P633" i="94"/>
  <c r="P633" i="93"/>
  <c r="P741" i="91"/>
  <c r="P741" i="92"/>
  <c r="P934" i="94"/>
  <c r="P934" i="93"/>
  <c r="P933" i="91"/>
  <c r="P933" i="92"/>
  <c r="P330" i="94"/>
  <c r="P330" i="93"/>
  <c r="P162" i="93"/>
  <c r="P162" i="94"/>
  <c r="P263" i="92"/>
  <c r="P263" i="91"/>
  <c r="P635" i="92"/>
  <c r="P635" i="91"/>
  <c r="P835" i="91"/>
  <c r="P835" i="92"/>
  <c r="P779" i="92"/>
  <c r="P779" i="91"/>
  <c r="P727" i="91"/>
  <c r="P727" i="92"/>
  <c r="P420" i="91"/>
  <c r="P420" i="92"/>
  <c r="P448" i="94"/>
  <c r="P448" i="93"/>
  <c r="P549" i="93"/>
  <c r="P549" i="94"/>
  <c r="P613" i="94"/>
  <c r="P613" i="93"/>
  <c r="P646" i="94"/>
  <c r="P646" i="93"/>
  <c r="P710" i="93"/>
  <c r="P710" i="94"/>
  <c r="P674" i="94"/>
  <c r="P674" i="93"/>
  <c r="P785" i="93"/>
  <c r="P785" i="94"/>
  <c r="P949" i="94"/>
  <c r="P949" i="93"/>
  <c r="P132" i="91"/>
  <c r="P132" i="92"/>
  <c r="P849" i="94"/>
  <c r="P849" i="93"/>
  <c r="P411" i="92"/>
  <c r="P411" i="91"/>
  <c r="P215" i="91"/>
  <c r="P215" i="92"/>
  <c r="P380" i="91"/>
  <c r="P380" i="92"/>
  <c r="P225" i="13"/>
  <c r="M225" i="92"/>
  <c r="P250" i="13"/>
  <c r="M250" i="91"/>
  <c r="P282" i="13"/>
  <c r="M282" i="92"/>
  <c r="P155" i="13"/>
  <c r="M155" i="91"/>
  <c r="P369" i="13"/>
  <c r="M369" i="91"/>
  <c r="P895" i="13"/>
  <c r="M895" i="91"/>
  <c r="P60" i="44"/>
  <c r="M60" i="43"/>
  <c r="P226" i="13"/>
  <c r="M226" i="92"/>
  <c r="P258" i="13"/>
  <c r="M258" i="92"/>
  <c r="P241" i="13"/>
  <c r="M241" i="92"/>
  <c r="P449" i="13"/>
  <c r="M449" i="91"/>
  <c r="P191" i="13"/>
  <c r="M191" i="92"/>
  <c r="P58" i="44"/>
  <c r="M58" i="6"/>
  <c r="P907" i="13"/>
  <c r="M907" i="91"/>
  <c r="P321" i="13"/>
  <c r="M321" i="92"/>
  <c r="P234" i="13"/>
  <c r="M234" i="91"/>
  <c r="P266" i="13"/>
  <c r="M266" i="91"/>
  <c r="P383" i="13"/>
  <c r="M383" i="92"/>
  <c r="P385" i="13"/>
  <c r="M385" i="92"/>
  <c r="P145" i="13"/>
  <c r="M145" i="92"/>
  <c r="P355" i="13"/>
  <c r="M355" i="91"/>
  <c r="P305" i="13"/>
  <c r="M305" i="91"/>
  <c r="P242" i="13"/>
  <c r="M242" i="91"/>
  <c r="P274" i="13"/>
  <c r="M274" i="92"/>
  <c r="P175" i="13"/>
  <c r="M175" i="91"/>
  <c r="H15" i="94"/>
  <c r="M15" i="51"/>
  <c r="H15" i="48"/>
  <c r="H14" i="9"/>
  <c r="H23" i="6"/>
  <c r="H50" i="9"/>
  <c r="M35" i="43"/>
  <c r="M23" i="6"/>
  <c r="H20" i="6"/>
  <c r="M42" i="9"/>
  <c r="M21" i="43"/>
  <c r="M30" i="43"/>
  <c r="H18" i="52"/>
  <c r="H19" i="41"/>
  <c r="H53" i="9"/>
  <c r="H22" i="41"/>
  <c r="M22" i="42"/>
  <c r="K37" i="44"/>
  <c r="K37" i="6" s="1"/>
  <c r="O37" i="43"/>
  <c r="M19" i="6"/>
  <c r="M18" i="52"/>
  <c r="M41" i="49"/>
  <c r="K43" i="50"/>
  <c r="K43" i="49" s="1"/>
  <c r="O43" i="49"/>
  <c r="H21" i="6"/>
  <c r="K34" i="12"/>
  <c r="H26" i="6"/>
  <c r="H18" i="41"/>
  <c r="M25" i="43"/>
  <c r="H46" i="9"/>
  <c r="M48" i="43"/>
  <c r="M20" i="51"/>
  <c r="H17" i="9"/>
  <c r="M56" i="9"/>
  <c r="H56" i="9"/>
  <c r="M43" i="43"/>
  <c r="K46" i="50"/>
  <c r="H29" i="43"/>
  <c r="M26" i="6"/>
  <c r="M46" i="49"/>
  <c r="O29" i="43"/>
  <c r="O42" i="9"/>
  <c r="H30" i="6"/>
  <c r="M17" i="51"/>
  <c r="H66" i="93"/>
  <c r="M29" i="43"/>
  <c r="M66" i="93"/>
  <c r="M19" i="42"/>
  <c r="M40" i="43"/>
  <c r="M16" i="51"/>
  <c r="H15" i="52"/>
  <c r="H15" i="51"/>
  <c r="M18" i="51"/>
  <c r="H14" i="52"/>
  <c r="H14" i="51"/>
  <c r="H19" i="52"/>
  <c r="H19" i="51"/>
  <c r="H20" i="52"/>
  <c r="H20" i="51"/>
  <c r="H14" i="49"/>
  <c r="H23" i="41"/>
  <c r="M56" i="92"/>
  <c r="N14" i="40"/>
  <c r="M14" i="42"/>
  <c r="H14" i="42"/>
  <c r="N14" i="41"/>
  <c r="N14" i="42"/>
  <c r="L14" i="41"/>
  <c r="L14" i="42"/>
  <c r="L14" i="52"/>
  <c r="N14" i="52"/>
  <c r="N14" i="48"/>
  <c r="H14" i="48"/>
  <c r="L14" i="48"/>
  <c r="L14" i="95"/>
  <c r="L14" i="96"/>
  <c r="H14" i="96"/>
  <c r="N14" i="95"/>
  <c r="N14" i="96"/>
  <c r="N14" i="93"/>
  <c r="N14" i="94"/>
  <c r="H14" i="93"/>
  <c r="H14" i="94"/>
  <c r="L14" i="93"/>
  <c r="L14" i="94"/>
  <c r="N14" i="91"/>
  <c r="N14" i="92"/>
  <c r="L14" i="91"/>
  <c r="L14" i="92"/>
  <c r="M15" i="92"/>
  <c r="M17" i="49"/>
  <c r="K52" i="50"/>
  <c r="K52" i="49" s="1"/>
  <c r="H49" i="9"/>
  <c r="M49" i="49"/>
  <c r="O19" i="95"/>
  <c r="K61" i="12"/>
  <c r="M53" i="9"/>
  <c r="M14" i="9"/>
  <c r="H34" i="40"/>
  <c r="N35" i="6"/>
  <c r="N35" i="43"/>
  <c r="L35" i="6"/>
  <c r="L35" i="43"/>
  <c r="L34" i="39"/>
  <c r="L34" i="40"/>
  <c r="L18" i="40"/>
  <c r="H28" i="42"/>
  <c r="L28" i="41"/>
  <c r="L28" i="42"/>
  <c r="N28" i="41"/>
  <c r="N28" i="42"/>
  <c r="M18" i="40"/>
  <c r="H18" i="40"/>
  <c r="N18" i="40"/>
  <c r="L26" i="40"/>
  <c r="H26" i="40"/>
  <c r="L27" i="40"/>
  <c r="N27" i="40"/>
  <c r="H33" i="42"/>
  <c r="N33" i="41"/>
  <c r="N33" i="42"/>
  <c r="L33" i="41"/>
  <c r="L33" i="42"/>
  <c r="H27" i="40"/>
  <c r="H19" i="40"/>
  <c r="N24" i="48"/>
  <c r="N23" i="47"/>
  <c r="N19" i="40"/>
  <c r="N40" i="49"/>
  <c r="N40" i="9"/>
  <c r="N32" i="39"/>
  <c r="N32" i="40"/>
  <c r="L19" i="40"/>
  <c r="L29" i="40"/>
  <c r="H29" i="40"/>
  <c r="L32" i="39"/>
  <c r="L32" i="40"/>
  <c r="L21" i="42"/>
  <c r="L21" i="41"/>
  <c r="H32" i="40"/>
  <c r="L24" i="48"/>
  <c r="L23" i="47"/>
  <c r="N29" i="40"/>
  <c r="N21" i="42"/>
  <c r="N21" i="41"/>
  <c r="L40" i="49"/>
  <c r="L40" i="9"/>
  <c r="H21" i="41"/>
  <c r="L21" i="40"/>
  <c r="L24" i="41"/>
  <c r="L24" i="42"/>
  <c r="N22" i="40"/>
  <c r="N23" i="3"/>
  <c r="N23" i="38"/>
  <c r="M23" i="38"/>
  <c r="H23" i="38"/>
  <c r="N26" i="41"/>
  <c r="N26" i="42"/>
  <c r="L33" i="39"/>
  <c r="L33" i="40"/>
  <c r="L24" i="40"/>
  <c r="L26" i="41"/>
  <c r="L26" i="42"/>
  <c r="L29" i="42"/>
  <c r="L29" i="41"/>
  <c r="H20" i="40"/>
  <c r="N22" i="47"/>
  <c r="N23" i="48"/>
  <c r="L44" i="6"/>
  <c r="L44" i="43"/>
  <c r="H24" i="42"/>
  <c r="L22" i="47"/>
  <c r="L23" i="48"/>
  <c r="H26" i="42"/>
  <c r="H32" i="41"/>
  <c r="H32" i="42"/>
  <c r="H36" i="40"/>
  <c r="N33" i="39"/>
  <c r="N33" i="40"/>
  <c r="N24" i="40"/>
  <c r="N24" i="41"/>
  <c r="N24" i="42"/>
  <c r="L20" i="40"/>
  <c r="L36" i="39"/>
  <c r="L36" i="40"/>
  <c r="N20" i="40"/>
  <c r="N44" i="6"/>
  <c r="N44" i="43"/>
  <c r="N41" i="47"/>
  <c r="N42" i="48"/>
  <c r="L41" i="47"/>
  <c r="L42" i="48"/>
  <c r="L23" i="3"/>
  <c r="L23" i="38"/>
  <c r="N29" i="42"/>
  <c r="N29" i="41"/>
  <c r="L30" i="6"/>
  <c r="L30" i="43"/>
  <c r="H44" i="43"/>
  <c r="H21" i="40"/>
  <c r="L32" i="41"/>
  <c r="L32" i="42"/>
  <c r="L25" i="40"/>
  <c r="H24" i="40"/>
  <c r="L22" i="40"/>
  <c r="N30" i="6"/>
  <c r="N30" i="43"/>
  <c r="H22" i="40"/>
  <c r="H33" i="39"/>
  <c r="H33" i="40"/>
  <c r="N18" i="41"/>
  <c r="N18" i="42"/>
  <c r="L23" i="6"/>
  <c r="L23" i="43"/>
  <c r="L20" i="6"/>
  <c r="N30" i="40"/>
  <c r="L28" i="43"/>
  <c r="L28" i="6"/>
  <c r="H18" i="42"/>
  <c r="N28" i="43"/>
  <c r="N28" i="6"/>
  <c r="H25" i="6"/>
  <c r="H25" i="43"/>
  <c r="N23" i="40"/>
  <c r="N23" i="41"/>
  <c r="N23" i="42"/>
  <c r="M17" i="40"/>
  <c r="N19" i="41"/>
  <c r="N19" i="42"/>
  <c r="M16" i="40"/>
  <c r="L23" i="40"/>
  <c r="L31" i="40"/>
  <c r="N17" i="40"/>
  <c r="L22" i="6"/>
  <c r="L22" i="43"/>
  <c r="N20" i="6"/>
  <c r="M31" i="40"/>
  <c r="N16" i="40"/>
  <c r="H25" i="42"/>
  <c r="H30" i="40"/>
  <c r="H23" i="42"/>
  <c r="N39" i="6"/>
  <c r="N39" i="43"/>
  <c r="L18" i="9"/>
  <c r="L18" i="49"/>
  <c r="M39" i="6"/>
  <c r="M39" i="43"/>
  <c r="K39" i="6"/>
  <c r="K39" i="43"/>
  <c r="M22" i="6"/>
  <c r="M22" i="43"/>
  <c r="O23" i="43"/>
  <c r="N28" i="40"/>
  <c r="N22" i="6"/>
  <c r="N22" i="43"/>
  <c r="M18" i="41"/>
  <c r="M18" i="42"/>
  <c r="L17" i="40"/>
  <c r="L19" i="41"/>
  <c r="L19" i="42"/>
  <c r="H28" i="40"/>
  <c r="L18" i="41"/>
  <c r="L18" i="42"/>
  <c r="N23" i="6"/>
  <c r="N23" i="43"/>
  <c r="L25" i="6"/>
  <c r="L25" i="43"/>
  <c r="N23" i="96"/>
  <c r="N23" i="95"/>
  <c r="M20" i="6"/>
  <c r="M23" i="43"/>
  <c r="N25" i="6"/>
  <c r="N25" i="43"/>
  <c r="H28" i="43"/>
  <c r="H28" i="6"/>
  <c r="L16" i="40"/>
  <c r="L30" i="40"/>
  <c r="L25" i="41"/>
  <c r="L25" i="42"/>
  <c r="L23" i="41"/>
  <c r="L23" i="42"/>
  <c r="L28" i="40"/>
  <c r="M23" i="40"/>
  <c r="L39" i="6"/>
  <c r="L39" i="43"/>
  <c r="H22" i="6"/>
  <c r="H22" i="43"/>
  <c r="L23" i="96"/>
  <c r="L23" i="95"/>
  <c r="H16" i="40"/>
  <c r="N18" i="9"/>
  <c r="N18" i="49"/>
  <c r="H18" i="9"/>
  <c r="H18" i="49"/>
  <c r="M20" i="42"/>
  <c r="H20" i="42"/>
  <c r="L31" i="41"/>
  <c r="L31" i="42"/>
  <c r="M37" i="6"/>
  <c r="M37" i="43"/>
  <c r="L37" i="6"/>
  <c r="L37" i="43"/>
  <c r="L46" i="9"/>
  <c r="L46" i="49"/>
  <c r="H52" i="6"/>
  <c r="H52" i="43"/>
  <c r="N37" i="6"/>
  <c r="N37" i="43"/>
  <c r="N26" i="6"/>
  <c r="N26" i="43"/>
  <c r="L16" i="42"/>
  <c r="L16" i="41"/>
  <c r="L17" i="41"/>
  <c r="L17" i="42"/>
  <c r="L36" i="6"/>
  <c r="L36" i="43"/>
  <c r="N16" i="42"/>
  <c r="N16" i="41"/>
  <c r="L41" i="6"/>
  <c r="L41" i="43"/>
  <c r="L27" i="6"/>
  <c r="L27" i="43"/>
  <c r="L20" i="41"/>
  <c r="L20" i="42"/>
  <c r="H16" i="41"/>
  <c r="M22" i="41"/>
  <c r="L30" i="41"/>
  <c r="L30" i="42"/>
  <c r="H47" i="6"/>
  <c r="H47" i="43"/>
  <c r="H17" i="41"/>
  <c r="H17" i="42"/>
  <c r="H27" i="41"/>
  <c r="H27" i="42"/>
  <c r="N17" i="41"/>
  <c r="N17" i="42"/>
  <c r="N20" i="41"/>
  <c r="N20" i="42"/>
  <c r="N27" i="41"/>
  <c r="N27" i="42"/>
  <c r="N52" i="6"/>
  <c r="N52" i="43"/>
  <c r="N27" i="6"/>
  <c r="N27" i="43"/>
  <c r="N47" i="6"/>
  <c r="N47" i="43"/>
  <c r="N41" i="6"/>
  <c r="N41" i="43"/>
  <c r="H27" i="6"/>
  <c r="H27" i="43"/>
  <c r="N31" i="41"/>
  <c r="N31" i="42"/>
  <c r="L27" i="41"/>
  <c r="L27" i="42"/>
  <c r="H31" i="41"/>
  <c r="H31" i="42"/>
  <c r="N36" i="6"/>
  <c r="N36" i="43"/>
  <c r="L48" i="6"/>
  <c r="L48" i="43"/>
  <c r="N46" i="9"/>
  <c r="N46" i="49"/>
  <c r="L52" i="6"/>
  <c r="L52" i="43"/>
  <c r="L47" i="6"/>
  <c r="L47" i="43"/>
  <c r="H36" i="43"/>
  <c r="L26" i="6"/>
  <c r="L26" i="43"/>
  <c r="L22" i="41"/>
  <c r="L22" i="42"/>
  <c r="H30" i="42"/>
  <c r="N48" i="6"/>
  <c r="N48" i="43"/>
  <c r="M24" i="6"/>
  <c r="M24" i="43"/>
  <c r="L24" i="6"/>
  <c r="L24" i="43"/>
  <c r="H25" i="40"/>
  <c r="K17" i="50"/>
  <c r="N42" i="6"/>
  <c r="N42" i="43"/>
  <c r="N21" i="6"/>
  <c r="N21" i="43"/>
  <c r="N50" i="6"/>
  <c r="N50" i="43"/>
  <c r="N20" i="52"/>
  <c r="N16" i="49"/>
  <c r="N16" i="9"/>
  <c r="N51" i="6"/>
  <c r="N51" i="43"/>
  <c r="L32" i="48"/>
  <c r="L31" i="47"/>
  <c r="N19" i="6"/>
  <c r="L34" i="6"/>
  <c r="L34" i="43"/>
  <c r="M46" i="6"/>
  <c r="M46" i="43"/>
  <c r="M50" i="6"/>
  <c r="M50" i="43"/>
  <c r="M49" i="6"/>
  <c r="M49" i="43"/>
  <c r="L38" i="93"/>
  <c r="L38" i="94"/>
  <c r="M32" i="6"/>
  <c r="M32" i="43"/>
  <c r="N43" i="6"/>
  <c r="N43" i="43"/>
  <c r="H17" i="52"/>
  <c r="K20" i="10"/>
  <c r="K20" i="51" s="1"/>
  <c r="L31" i="6"/>
  <c r="L31" i="43"/>
  <c r="K19" i="6"/>
  <c r="H31" i="6"/>
  <c r="H31" i="43"/>
  <c r="O42" i="43"/>
  <c r="L40" i="6"/>
  <c r="L40" i="43"/>
  <c r="L20" i="52"/>
  <c r="N31" i="6"/>
  <c r="N31" i="43"/>
  <c r="N43" i="47"/>
  <c r="N44" i="48"/>
  <c r="L39" i="47"/>
  <c r="L40" i="48"/>
  <c r="L50" i="6"/>
  <c r="L50" i="43"/>
  <c r="M38" i="6"/>
  <c r="M38" i="43"/>
  <c r="N38" i="6"/>
  <c r="N38" i="43"/>
  <c r="L32" i="6"/>
  <c r="L32" i="43"/>
  <c r="L51" i="6"/>
  <c r="L51" i="43"/>
  <c r="L46" i="6"/>
  <c r="L46" i="43"/>
  <c r="L16" i="49"/>
  <c r="L16" i="9"/>
  <c r="N37" i="47"/>
  <c r="N38" i="48"/>
  <c r="L33" i="47"/>
  <c r="L34" i="48"/>
  <c r="M26" i="95"/>
  <c r="L38" i="6"/>
  <c r="L38" i="43"/>
  <c r="N45" i="6"/>
  <c r="N45" i="43"/>
  <c r="N49" i="6"/>
  <c r="N49" i="43"/>
  <c r="N32" i="48"/>
  <c r="N31" i="47"/>
  <c r="L43" i="47"/>
  <c r="L44" i="48"/>
  <c r="L19" i="6"/>
  <c r="K51" i="44"/>
  <c r="H51" i="43"/>
  <c r="L42" i="6"/>
  <c r="L42" i="43"/>
  <c r="K43" i="44"/>
  <c r="H16" i="49"/>
  <c r="H16" i="9"/>
  <c r="N34" i="6"/>
  <c r="N34" i="43"/>
  <c r="L37" i="47"/>
  <c r="L38" i="48"/>
  <c r="L45" i="6"/>
  <c r="L45" i="43"/>
  <c r="N33" i="6"/>
  <c r="N33" i="43"/>
  <c r="L29" i="6"/>
  <c r="L29" i="43"/>
  <c r="N24" i="6"/>
  <c r="N24" i="43"/>
  <c r="H43" i="6"/>
  <c r="H43" i="43"/>
  <c r="L33" i="6"/>
  <c r="L33" i="43"/>
  <c r="K50" i="44"/>
  <c r="H33" i="43"/>
  <c r="L49" i="6"/>
  <c r="L49" i="43"/>
  <c r="O46" i="43"/>
  <c r="M43" i="6"/>
  <c r="M16" i="49"/>
  <c r="M16" i="9"/>
  <c r="K18" i="6"/>
  <c r="M31" i="42"/>
  <c r="L18" i="6"/>
  <c r="M18" i="6"/>
  <c r="K49" i="44"/>
  <c r="L43" i="6"/>
  <c r="L43" i="43"/>
  <c r="N39" i="47"/>
  <c r="N40" i="48"/>
  <c r="N40" i="6"/>
  <c r="N40" i="43"/>
  <c r="N29" i="6"/>
  <c r="N29" i="43"/>
  <c r="N32" i="6"/>
  <c r="N32" i="43"/>
  <c r="M34" i="6"/>
  <c r="M34" i="43"/>
  <c r="M42" i="6"/>
  <c r="M42" i="43"/>
  <c r="L21" i="6"/>
  <c r="L21" i="43"/>
  <c r="N46" i="6"/>
  <c r="N46" i="43"/>
  <c r="N38" i="93"/>
  <c r="N38" i="94"/>
  <c r="N33" i="47"/>
  <c r="N34" i="48"/>
  <c r="H19" i="6"/>
  <c r="N16" i="52"/>
  <c r="N32" i="93"/>
  <c r="N32" i="94"/>
  <c r="N30" i="95"/>
  <c r="N30" i="96"/>
  <c r="L18" i="47"/>
  <c r="L19" i="48"/>
  <c r="L17" i="47"/>
  <c r="L18" i="48"/>
  <c r="L36" i="47"/>
  <c r="L37" i="48"/>
  <c r="L25" i="48"/>
  <c r="L24" i="47"/>
  <c r="L16" i="52"/>
  <c r="N47" i="9"/>
  <c r="N47" i="49"/>
  <c r="N41" i="9"/>
  <c r="N41" i="49"/>
  <c r="H32" i="94"/>
  <c r="L35" i="47"/>
  <c r="L36" i="48"/>
  <c r="H27" i="48"/>
  <c r="H26" i="47"/>
  <c r="N35" i="47"/>
  <c r="N36" i="48"/>
  <c r="N45" i="47"/>
  <c r="N46" i="48"/>
  <c r="N18" i="47"/>
  <c r="N19" i="48"/>
  <c r="L27" i="48"/>
  <c r="L26" i="47"/>
  <c r="L34" i="47"/>
  <c r="L35" i="48"/>
  <c r="N34" i="47"/>
  <c r="N35" i="48"/>
  <c r="N20" i="47"/>
  <c r="N21" i="48"/>
  <c r="N17" i="47"/>
  <c r="N18" i="48"/>
  <c r="H18" i="48"/>
  <c r="H24" i="47"/>
  <c r="H21" i="48"/>
  <c r="H46" i="48"/>
  <c r="L32" i="93"/>
  <c r="L32" i="94"/>
  <c r="K30" i="11"/>
  <c r="H30" i="96"/>
  <c r="N27" i="48"/>
  <c r="N26" i="47"/>
  <c r="L30" i="47"/>
  <c r="L31" i="48"/>
  <c r="N22" i="52"/>
  <c r="L22" i="52"/>
  <c r="L31" i="93"/>
  <c r="L31" i="94"/>
  <c r="N31" i="93"/>
  <c r="N31" i="94"/>
  <c r="L20" i="47"/>
  <c r="L21" i="48"/>
  <c r="L45" i="47"/>
  <c r="L46" i="48"/>
  <c r="M47" i="9"/>
  <c r="M47" i="49"/>
  <c r="L47" i="9"/>
  <c r="L47" i="49"/>
  <c r="M22" i="51"/>
  <c r="H31" i="94"/>
  <c r="L16" i="48"/>
  <c r="L15" i="47"/>
  <c r="N16" i="48"/>
  <c r="N15" i="47"/>
  <c r="L41" i="9"/>
  <c r="L41" i="49"/>
  <c r="L30" i="95"/>
  <c r="L30" i="96"/>
  <c r="N30" i="47"/>
  <c r="N31" i="48"/>
  <c r="N32" i="47"/>
  <c r="N33" i="48"/>
  <c r="N25" i="48"/>
  <c r="N24" i="47"/>
  <c r="L32" i="47"/>
  <c r="L33" i="48"/>
  <c r="N36" i="47"/>
  <c r="N37" i="48"/>
  <c r="H16" i="52"/>
  <c r="L17" i="52"/>
  <c r="L55" i="9"/>
  <c r="L55" i="49"/>
  <c r="L51" i="49"/>
  <c r="L51" i="9"/>
  <c r="H51" i="9"/>
  <c r="L45" i="9"/>
  <c r="L45" i="49"/>
  <c r="L42" i="47"/>
  <c r="L43" i="48"/>
  <c r="N27" i="47"/>
  <c r="N28" i="48"/>
  <c r="N40" i="47"/>
  <c r="N41" i="48"/>
  <c r="N17" i="48"/>
  <c r="N16" i="47"/>
  <c r="N47" i="47"/>
  <c r="N48" i="48"/>
  <c r="N29" i="47"/>
  <c r="N30" i="48"/>
  <c r="H45" i="48"/>
  <c r="L27" i="47"/>
  <c r="L28" i="48"/>
  <c r="L50" i="47"/>
  <c r="L51" i="48"/>
  <c r="N45" i="9"/>
  <c r="N45" i="49"/>
  <c r="N21" i="9"/>
  <c r="N21" i="49"/>
  <c r="N25" i="47"/>
  <c r="N26" i="48"/>
  <c r="N21" i="47"/>
  <c r="N22" i="48"/>
  <c r="N42" i="47"/>
  <c r="N43" i="48"/>
  <c r="L49" i="47"/>
  <c r="L50" i="48"/>
  <c r="L21" i="47"/>
  <c r="L22" i="48"/>
  <c r="N44" i="47"/>
  <c r="N45" i="48"/>
  <c r="L40" i="47"/>
  <c r="L41" i="48"/>
  <c r="L17" i="48"/>
  <c r="L16" i="47"/>
  <c r="L44" i="47"/>
  <c r="L45" i="48"/>
  <c r="N55" i="9"/>
  <c r="N55" i="49"/>
  <c r="N17" i="52"/>
  <c r="O39" i="43"/>
  <c r="P45" i="50"/>
  <c r="M48" i="9"/>
  <c r="M48" i="49"/>
  <c r="L19" i="91"/>
  <c r="L19" i="92"/>
  <c r="L58" i="93"/>
  <c r="L58" i="94"/>
  <c r="L19" i="47"/>
  <c r="L20" i="48"/>
  <c r="L48" i="9"/>
  <c r="L48" i="49"/>
  <c r="N58" i="93"/>
  <c r="N58" i="94"/>
  <c r="N49" i="47"/>
  <c r="N50" i="48"/>
  <c r="L29" i="47"/>
  <c r="L30" i="48"/>
  <c r="L48" i="47"/>
  <c r="L49" i="48"/>
  <c r="L46" i="47"/>
  <c r="L47" i="48"/>
  <c r="L38" i="47"/>
  <c r="L39" i="48"/>
  <c r="N28" i="47"/>
  <c r="N29" i="48"/>
  <c r="L21" i="9"/>
  <c r="L21" i="49"/>
  <c r="N19" i="47"/>
  <c r="N20" i="48"/>
  <c r="M45" i="9"/>
  <c r="M45" i="49"/>
  <c r="H30" i="48"/>
  <c r="N48" i="9"/>
  <c r="N48" i="49"/>
  <c r="N19" i="91"/>
  <c r="N19" i="92"/>
  <c r="N38" i="47"/>
  <c r="N39" i="48"/>
  <c r="N50" i="47"/>
  <c r="N51" i="48"/>
  <c r="N51" i="49"/>
  <c r="N51" i="9"/>
  <c r="N48" i="47"/>
  <c r="N49" i="48"/>
  <c r="N46" i="47"/>
  <c r="N47" i="48"/>
  <c r="L42" i="95"/>
  <c r="L42" i="96"/>
  <c r="L47" i="47"/>
  <c r="L48" i="48"/>
  <c r="L28" i="47"/>
  <c r="L29" i="48"/>
  <c r="L25" i="47"/>
  <c r="L26" i="48"/>
  <c r="N56" i="9"/>
  <c r="N56" i="49"/>
  <c r="M19" i="95"/>
  <c r="M19" i="96"/>
  <c r="N54" i="9"/>
  <c r="N54" i="49"/>
  <c r="N29" i="93"/>
  <c r="N29" i="94"/>
  <c r="L19" i="52"/>
  <c r="N44" i="9"/>
  <c r="N44" i="49"/>
  <c r="M50" i="9"/>
  <c r="M50" i="49"/>
  <c r="M19" i="9"/>
  <c r="M19" i="49"/>
  <c r="N17" i="9"/>
  <c r="N17" i="49"/>
  <c r="L20" i="9"/>
  <c r="L20" i="49"/>
  <c r="L43" i="9"/>
  <c r="L43" i="49"/>
  <c r="N15" i="49"/>
  <c r="N15" i="9"/>
  <c r="N20" i="9"/>
  <c r="N20" i="49"/>
  <c r="L29" i="93"/>
  <c r="L29" i="94"/>
  <c r="L56" i="9"/>
  <c r="L56" i="49"/>
  <c r="L53" i="9"/>
  <c r="L53" i="49"/>
  <c r="N53" i="9"/>
  <c r="N53" i="49"/>
  <c r="L35" i="96"/>
  <c r="L35" i="95"/>
  <c r="N39" i="49"/>
  <c r="N39" i="9"/>
  <c r="P52" i="50"/>
  <c r="L17" i="96"/>
  <c r="L17" i="95"/>
  <c r="N50" i="9"/>
  <c r="N50" i="49"/>
  <c r="N22" i="9"/>
  <c r="N22" i="49"/>
  <c r="M43" i="9"/>
  <c r="M43" i="49"/>
  <c r="K39" i="50"/>
  <c r="M39" i="49"/>
  <c r="M39" i="9"/>
  <c r="N49" i="9"/>
  <c r="N49" i="49"/>
  <c r="L39" i="49"/>
  <c r="L39" i="9"/>
  <c r="L19" i="9"/>
  <c r="L19" i="49"/>
  <c r="L15" i="49"/>
  <c r="L15" i="9"/>
  <c r="L50" i="9"/>
  <c r="L50" i="49"/>
  <c r="K19" i="95"/>
  <c r="K19" i="96"/>
  <c r="L42" i="49"/>
  <c r="L42" i="9"/>
  <c r="H22" i="9"/>
  <c r="H22" i="49"/>
  <c r="N17" i="96"/>
  <c r="N17" i="95"/>
  <c r="L49" i="9"/>
  <c r="L49" i="49"/>
  <c r="N42" i="49"/>
  <c r="N42" i="9"/>
  <c r="M19" i="52"/>
  <c r="N35" i="96"/>
  <c r="N35" i="95"/>
  <c r="L52" i="9"/>
  <c r="L52" i="49"/>
  <c r="N19" i="52"/>
  <c r="M52" i="9"/>
  <c r="M52" i="49"/>
  <c r="L44" i="9"/>
  <c r="L44" i="49"/>
  <c r="N19" i="9"/>
  <c r="N19" i="49"/>
  <c r="L22" i="9"/>
  <c r="L22" i="49"/>
  <c r="N19" i="95"/>
  <c r="N19" i="96"/>
  <c r="N42" i="91"/>
  <c r="N42" i="92"/>
  <c r="N43" i="9"/>
  <c r="N43" i="49"/>
  <c r="H50" i="49"/>
  <c r="L17" i="9"/>
  <c r="L17" i="49"/>
  <c r="L19" i="95"/>
  <c r="L19" i="96"/>
  <c r="L42" i="91"/>
  <c r="L42" i="92"/>
  <c r="L54" i="9"/>
  <c r="L54" i="49"/>
  <c r="M54" i="9"/>
  <c r="M54" i="49"/>
  <c r="H29" i="93"/>
  <c r="H29" i="94"/>
  <c r="N52" i="9"/>
  <c r="N52" i="49"/>
  <c r="L21" i="52"/>
  <c r="N25" i="94"/>
  <c r="N25" i="93"/>
  <c r="H47" i="92"/>
  <c r="L41" i="93"/>
  <c r="L41" i="94"/>
  <c r="N65" i="93"/>
  <c r="N65" i="94"/>
  <c r="M41" i="93"/>
  <c r="M41" i="94"/>
  <c r="L45" i="95"/>
  <c r="L45" i="96"/>
  <c r="L29" i="95"/>
  <c r="L29" i="96"/>
  <c r="L18" i="52"/>
  <c r="N20" i="95"/>
  <c r="N20" i="96"/>
  <c r="L20" i="95"/>
  <c r="L20" i="96"/>
  <c r="L64" i="91"/>
  <c r="L64" i="92"/>
  <c r="N24" i="96"/>
  <c r="N24" i="95"/>
  <c r="N43" i="95"/>
  <c r="N43" i="96"/>
  <c r="N29" i="95"/>
  <c r="N29" i="96"/>
  <c r="L29" i="91"/>
  <c r="L29" i="92"/>
  <c r="L58" i="91"/>
  <c r="L58" i="92"/>
  <c r="L25" i="94"/>
  <c r="L25" i="93"/>
  <c r="L21" i="93"/>
  <c r="L21" i="94"/>
  <c r="N45" i="95"/>
  <c r="N45" i="96"/>
  <c r="N18" i="95"/>
  <c r="N18" i="96"/>
  <c r="N25" i="95"/>
  <c r="N25" i="96"/>
  <c r="N21" i="52"/>
  <c r="L43" i="95"/>
  <c r="L43" i="96"/>
  <c r="N47" i="91"/>
  <c r="N47" i="92"/>
  <c r="L28" i="95"/>
  <c r="L28" i="96"/>
  <c r="H41" i="93"/>
  <c r="H41" i="94"/>
  <c r="L27" i="94"/>
  <c r="L27" i="93"/>
  <c r="N43" i="93"/>
  <c r="N43" i="94"/>
  <c r="H24" i="95"/>
  <c r="H24" i="93"/>
  <c r="L34" i="95"/>
  <c r="L34" i="96"/>
  <c r="N24" i="94"/>
  <c r="N24" i="93"/>
  <c r="L24" i="96"/>
  <c r="L24" i="95"/>
  <c r="L41" i="95"/>
  <c r="L41" i="96"/>
  <c r="L18" i="95"/>
  <c r="L18" i="96"/>
  <c r="L47" i="91"/>
  <c r="L47" i="92"/>
  <c r="N64" i="91"/>
  <c r="N64" i="92"/>
  <c r="L25" i="95"/>
  <c r="L25" i="96"/>
  <c r="N28" i="95"/>
  <c r="N28" i="96"/>
  <c r="N27" i="94"/>
  <c r="N27" i="93"/>
  <c r="N34" i="95"/>
  <c r="N34" i="96"/>
  <c r="M21" i="51"/>
  <c r="H21" i="52"/>
  <c r="N18" i="52"/>
  <c r="N21" i="93"/>
  <c r="N21" i="94"/>
  <c r="N41" i="95"/>
  <c r="N41" i="96"/>
  <c r="L24" i="94"/>
  <c r="L24" i="93"/>
  <c r="N41" i="93"/>
  <c r="N41" i="94"/>
  <c r="L46" i="91"/>
  <c r="L46" i="92"/>
  <c r="N46" i="91"/>
  <c r="N46" i="92"/>
  <c r="L65" i="93"/>
  <c r="L65" i="94"/>
  <c r="N58" i="91"/>
  <c r="N58" i="92"/>
  <c r="L32" i="95"/>
  <c r="L32" i="96"/>
  <c r="H65" i="93"/>
  <c r="H65" i="94"/>
  <c r="H21" i="93"/>
  <c r="H21" i="94"/>
  <c r="M41" i="95"/>
  <c r="M41" i="96"/>
  <c r="H25" i="94"/>
  <c r="H25" i="93"/>
  <c r="N32" i="95"/>
  <c r="N32" i="96"/>
  <c r="L43" i="93"/>
  <c r="L43" i="94"/>
  <c r="N29" i="91"/>
  <c r="N29" i="92"/>
  <c r="H54" i="93"/>
  <c r="H54" i="94"/>
  <c r="L40" i="93"/>
  <c r="L40" i="94"/>
  <c r="L20" i="93"/>
  <c r="L20" i="94"/>
  <c r="H63" i="94"/>
  <c r="L45" i="93"/>
  <c r="L45" i="94"/>
  <c r="L34" i="93"/>
  <c r="L34" i="94"/>
  <c r="L37" i="95"/>
  <c r="L37" i="96"/>
  <c r="L26" i="91"/>
  <c r="L26" i="92"/>
  <c r="N32" i="91"/>
  <c r="N32" i="92"/>
  <c r="L39" i="95"/>
  <c r="L39" i="96"/>
  <c r="N39" i="95"/>
  <c r="N39" i="96"/>
  <c r="L54" i="93"/>
  <c r="L54" i="94"/>
  <c r="N33" i="95"/>
  <c r="N33" i="96"/>
  <c r="L63" i="93"/>
  <c r="L63" i="94"/>
  <c r="N67" i="93"/>
  <c r="N67" i="94"/>
  <c r="N63" i="93"/>
  <c r="N63" i="94"/>
  <c r="K45" i="12"/>
  <c r="N22" i="95"/>
  <c r="N22" i="96"/>
  <c r="L38" i="95"/>
  <c r="L38" i="96"/>
  <c r="N26" i="91"/>
  <c r="N26" i="92"/>
  <c r="N62" i="91"/>
  <c r="N62" i="92"/>
  <c r="L62" i="91"/>
  <c r="L62" i="92"/>
  <c r="N40" i="93"/>
  <c r="N40" i="94"/>
  <c r="N18" i="93"/>
  <c r="N18" i="94"/>
  <c r="N16" i="96"/>
  <c r="N16" i="95"/>
  <c r="M34" i="93"/>
  <c r="M34" i="94"/>
  <c r="L32" i="91"/>
  <c r="L32" i="92"/>
  <c r="L40" i="95"/>
  <c r="L40" i="96"/>
  <c r="O26" i="95"/>
  <c r="L27" i="95"/>
  <c r="L27" i="96"/>
  <c r="L28" i="91"/>
  <c r="L28" i="92"/>
  <c r="L22" i="93"/>
  <c r="L22" i="94"/>
  <c r="H45" i="93"/>
  <c r="H45" i="94"/>
  <c r="N44" i="95"/>
  <c r="N44" i="96"/>
  <c r="L23" i="93"/>
  <c r="L23" i="94"/>
  <c r="N23" i="93"/>
  <c r="N23" i="94"/>
  <c r="L33" i="91"/>
  <c r="L33" i="92"/>
  <c r="N49" i="91"/>
  <c r="N49" i="92"/>
  <c r="N33" i="91"/>
  <c r="N33" i="92"/>
  <c r="K26" i="96"/>
  <c r="K26" i="95"/>
  <c r="H16" i="95"/>
  <c r="L56" i="93"/>
  <c r="L56" i="94"/>
  <c r="N57" i="93"/>
  <c r="N57" i="94"/>
  <c r="H31" i="91"/>
  <c r="H31" i="92"/>
  <c r="L22" i="95"/>
  <c r="L22" i="96"/>
  <c r="L21" i="95"/>
  <c r="L21" i="96"/>
  <c r="L33" i="95"/>
  <c r="L33" i="96"/>
  <c r="L44" i="95"/>
  <c r="L44" i="96"/>
  <c r="L31" i="91"/>
  <c r="L31" i="92"/>
  <c r="N42" i="93"/>
  <c r="N42" i="94"/>
  <c r="N46" i="95"/>
  <c r="N46" i="96"/>
  <c r="N62" i="93"/>
  <c r="N62" i="94"/>
  <c r="N28" i="91"/>
  <c r="N28" i="92"/>
  <c r="N54" i="93"/>
  <c r="N54" i="94"/>
  <c r="L36" i="95"/>
  <c r="L36" i="96"/>
  <c r="L18" i="93"/>
  <c r="L18" i="94"/>
  <c r="L62" i="93"/>
  <c r="L62" i="94"/>
  <c r="N36" i="95"/>
  <c r="N36" i="96"/>
  <c r="N47" i="93"/>
  <c r="N47" i="94"/>
  <c r="N37" i="95"/>
  <c r="N37" i="96"/>
  <c r="L47" i="93"/>
  <c r="L47" i="94"/>
  <c r="L67" i="93"/>
  <c r="L67" i="94"/>
  <c r="H26" i="96"/>
  <c r="H26" i="95"/>
  <c r="H34" i="93"/>
  <c r="H34" i="94"/>
  <c r="H20" i="94"/>
  <c r="H28" i="94"/>
  <c r="L28" i="93"/>
  <c r="L28" i="94"/>
  <c r="L26" i="96"/>
  <c r="L26" i="95"/>
  <c r="L57" i="93"/>
  <c r="L57" i="94"/>
  <c r="N21" i="95"/>
  <c r="N21" i="96"/>
  <c r="N28" i="93"/>
  <c r="N28" i="94"/>
  <c r="N56" i="93"/>
  <c r="N56" i="94"/>
  <c r="L42" i="93"/>
  <c r="L42" i="94"/>
  <c r="N40" i="95"/>
  <c r="N40" i="96"/>
  <c r="N20" i="93"/>
  <c r="N20" i="94"/>
  <c r="N31" i="95"/>
  <c r="N31" i="96"/>
  <c r="N22" i="93"/>
  <c r="N22" i="94"/>
  <c r="N27" i="95"/>
  <c r="N27" i="96"/>
  <c r="L16" i="96"/>
  <c r="L16" i="95"/>
  <c r="L31" i="95"/>
  <c r="L31" i="96"/>
  <c r="L46" i="95"/>
  <c r="L46" i="96"/>
  <c r="N45" i="93"/>
  <c r="N45" i="94"/>
  <c r="N34" i="93"/>
  <c r="N34" i="94"/>
  <c r="N31" i="91"/>
  <c r="N31" i="92"/>
  <c r="L49" i="91"/>
  <c r="L49" i="92"/>
  <c r="H38" i="92"/>
  <c r="L60" i="93"/>
  <c r="L60" i="94"/>
  <c r="L36" i="94"/>
  <c r="L36" i="93"/>
  <c r="L48" i="93"/>
  <c r="L48" i="94"/>
  <c r="N64" i="93"/>
  <c r="N64" i="94"/>
  <c r="L61" i="93"/>
  <c r="L61" i="94"/>
  <c r="L53" i="93"/>
  <c r="L53" i="94"/>
  <c r="N30" i="93"/>
  <c r="N30" i="94"/>
  <c r="N66" i="93"/>
  <c r="N66" i="94"/>
  <c r="L30" i="93"/>
  <c r="L30" i="94"/>
  <c r="L39" i="93"/>
  <c r="L39" i="94"/>
  <c r="N39" i="93"/>
  <c r="N39" i="94"/>
  <c r="L45" i="91"/>
  <c r="L45" i="92"/>
  <c r="H44" i="94"/>
  <c r="H64" i="94"/>
  <c r="H55" i="94"/>
  <c r="N36" i="94"/>
  <c r="N36" i="93"/>
  <c r="N69" i="93"/>
  <c r="N69" i="94"/>
  <c r="L23" i="91"/>
  <c r="L23" i="92"/>
  <c r="L38" i="91"/>
  <c r="L38" i="92"/>
  <c r="L37" i="93"/>
  <c r="L37" i="94"/>
  <c r="N38" i="91"/>
  <c r="N38" i="92"/>
  <c r="L48" i="91"/>
  <c r="L48" i="92"/>
  <c r="N46" i="93"/>
  <c r="N46" i="94"/>
  <c r="N20" i="91"/>
  <c r="N20" i="92"/>
  <c r="N48" i="91"/>
  <c r="N48" i="92"/>
  <c r="L39" i="91"/>
  <c r="L39" i="92"/>
  <c r="H48" i="91"/>
  <c r="H48" i="92"/>
  <c r="H17" i="94"/>
  <c r="H17" i="93"/>
  <c r="N43" i="91"/>
  <c r="N43" i="92"/>
  <c r="H61" i="93"/>
  <c r="H61" i="94"/>
  <c r="N35" i="93"/>
  <c r="N35" i="94"/>
  <c r="N65" i="91"/>
  <c r="N65" i="92"/>
  <c r="N17" i="92"/>
  <c r="N17" i="91"/>
  <c r="N45" i="91"/>
  <c r="N45" i="92"/>
  <c r="N51" i="93"/>
  <c r="N51" i="94"/>
  <c r="L35" i="93"/>
  <c r="L35" i="94"/>
  <c r="L44" i="93"/>
  <c r="L44" i="94"/>
  <c r="M50" i="93"/>
  <c r="M50" i="94"/>
  <c r="N52" i="93"/>
  <c r="N52" i="94"/>
  <c r="L68" i="93"/>
  <c r="L68" i="94"/>
  <c r="N18" i="91"/>
  <c r="N18" i="92"/>
  <c r="H39" i="91"/>
  <c r="H39" i="92"/>
  <c r="N53" i="93"/>
  <c r="N53" i="94"/>
  <c r="N49" i="93"/>
  <c r="N49" i="94"/>
  <c r="L52" i="93"/>
  <c r="L52" i="94"/>
  <c r="N17" i="94"/>
  <c r="N17" i="93"/>
  <c r="N16" i="94"/>
  <c r="N16" i="93"/>
  <c r="N60" i="93"/>
  <c r="N60" i="94"/>
  <c r="L50" i="93"/>
  <c r="L50" i="94"/>
  <c r="N44" i="93"/>
  <c r="N44" i="94"/>
  <c r="L18" i="91"/>
  <c r="L18" i="92"/>
  <c r="L33" i="93"/>
  <c r="L33" i="94"/>
  <c r="H33" i="93"/>
  <c r="H33" i="94"/>
  <c r="H53" i="94"/>
  <c r="L20" i="91"/>
  <c r="L20" i="92"/>
  <c r="L55" i="93"/>
  <c r="L55" i="94"/>
  <c r="L59" i="93"/>
  <c r="L59" i="94"/>
  <c r="N55" i="93"/>
  <c r="N55" i="94"/>
  <c r="N59" i="93"/>
  <c r="N59" i="94"/>
  <c r="N19" i="93"/>
  <c r="N19" i="94"/>
  <c r="H50" i="93"/>
  <c r="H50" i="94"/>
  <c r="L16" i="94"/>
  <c r="L16" i="93"/>
  <c r="M61" i="93"/>
  <c r="M61" i="94"/>
  <c r="N48" i="93"/>
  <c r="N48" i="94"/>
  <c r="N68" i="93"/>
  <c r="N68" i="94"/>
  <c r="H35" i="94"/>
  <c r="L64" i="93"/>
  <c r="L64" i="94"/>
  <c r="N37" i="93"/>
  <c r="N37" i="94"/>
  <c r="L43" i="91"/>
  <c r="L43" i="92"/>
  <c r="N54" i="91"/>
  <c r="N54" i="92"/>
  <c r="N33" i="93"/>
  <c r="N33" i="94"/>
  <c r="L69" i="93"/>
  <c r="L69" i="94"/>
  <c r="L54" i="91"/>
  <c r="L54" i="92"/>
  <c r="N61" i="93"/>
  <c r="N61" i="94"/>
  <c r="L17" i="94"/>
  <c r="L17" i="93"/>
  <c r="L66" i="93"/>
  <c r="L66" i="94"/>
  <c r="L49" i="93"/>
  <c r="L49" i="94"/>
  <c r="H69" i="94"/>
  <c r="N26" i="93"/>
  <c r="N26" i="94"/>
  <c r="N50" i="93"/>
  <c r="N50" i="94"/>
  <c r="H49" i="93"/>
  <c r="H49" i="94"/>
  <c r="N39" i="91"/>
  <c r="N39" i="92"/>
  <c r="L46" i="93"/>
  <c r="L46" i="94"/>
  <c r="L26" i="93"/>
  <c r="L26" i="94"/>
  <c r="N23" i="91"/>
  <c r="N23" i="92"/>
  <c r="L51" i="93"/>
  <c r="L51" i="94"/>
  <c r="L19" i="93"/>
  <c r="L19" i="94"/>
  <c r="N41" i="91"/>
  <c r="N41" i="92"/>
  <c r="L17" i="92"/>
  <c r="L17" i="91"/>
  <c r="L41" i="91"/>
  <c r="L41" i="92"/>
  <c r="L65" i="91"/>
  <c r="L65" i="92"/>
  <c r="L63" i="91"/>
  <c r="L63" i="92"/>
  <c r="L50" i="91"/>
  <c r="L50" i="92"/>
  <c r="L27" i="92"/>
  <c r="L27" i="91"/>
  <c r="N36" i="92"/>
  <c r="N36" i="91"/>
  <c r="L34" i="91"/>
  <c r="L34" i="92"/>
  <c r="L52" i="91"/>
  <c r="L52" i="92"/>
  <c r="N60" i="91"/>
  <c r="N60" i="92"/>
  <c r="N40" i="91"/>
  <c r="N40" i="92"/>
  <c r="N52" i="91"/>
  <c r="N52" i="92"/>
  <c r="N27" i="92"/>
  <c r="N27" i="91"/>
  <c r="L36" i="92"/>
  <c r="L36" i="91"/>
  <c r="N59" i="91"/>
  <c r="N59" i="92"/>
  <c r="L40" i="91"/>
  <c r="L40" i="92"/>
  <c r="L37" i="91"/>
  <c r="L37" i="92"/>
  <c r="N69" i="91"/>
  <c r="N69" i="92"/>
  <c r="N21" i="91"/>
  <c r="N21" i="92"/>
  <c r="H25" i="91"/>
  <c r="N67" i="91"/>
  <c r="N67" i="92"/>
  <c r="L67" i="91"/>
  <c r="L67" i="92"/>
  <c r="L35" i="91"/>
  <c r="L35" i="92"/>
  <c r="N50" i="91"/>
  <c r="N50" i="92"/>
  <c r="L55" i="91"/>
  <c r="L55" i="92"/>
  <c r="N24" i="92"/>
  <c r="N24" i="91"/>
  <c r="N63" i="91"/>
  <c r="N63" i="92"/>
  <c r="L24" i="92"/>
  <c r="L24" i="91"/>
  <c r="N16" i="92"/>
  <c r="N16" i="91"/>
  <c r="L25" i="92"/>
  <c r="L25" i="91"/>
  <c r="N25" i="92"/>
  <c r="N25" i="91"/>
  <c r="L53" i="91"/>
  <c r="L53" i="92"/>
  <c r="N37" i="91"/>
  <c r="N37" i="92"/>
  <c r="N57" i="91"/>
  <c r="N57" i="92"/>
  <c r="L21" i="91"/>
  <c r="L21" i="92"/>
  <c r="N51" i="91"/>
  <c r="N51" i="92"/>
  <c r="L66" i="91"/>
  <c r="L66" i="92"/>
  <c r="N34" i="91"/>
  <c r="N34" i="92"/>
  <c r="L59" i="91"/>
  <c r="L59" i="92"/>
  <c r="N22" i="91"/>
  <c r="N22" i="92"/>
  <c r="L56" i="91"/>
  <c r="L56" i="92"/>
  <c r="L68" i="91"/>
  <c r="L68" i="92"/>
  <c r="N56" i="91"/>
  <c r="N56" i="92"/>
  <c r="N68" i="91"/>
  <c r="N68" i="92"/>
  <c r="L69" i="91"/>
  <c r="L69" i="92"/>
  <c r="N55" i="91"/>
  <c r="N55" i="92"/>
  <c r="L57" i="91"/>
  <c r="L57" i="92"/>
  <c r="N61" i="91"/>
  <c r="N61" i="92"/>
  <c r="N44" i="91"/>
  <c r="N44" i="92"/>
  <c r="L22" i="91"/>
  <c r="L22" i="92"/>
  <c r="N35" i="91"/>
  <c r="N35" i="92"/>
  <c r="L51" i="91"/>
  <c r="L51" i="92"/>
  <c r="L30" i="91"/>
  <c r="L30" i="92"/>
  <c r="N30" i="91"/>
  <c r="N30" i="92"/>
  <c r="N66" i="91"/>
  <c r="N66" i="92"/>
  <c r="L60" i="91"/>
  <c r="L60" i="92"/>
  <c r="H56" i="91"/>
  <c r="H56" i="92"/>
  <c r="L16" i="92"/>
  <c r="L16" i="91"/>
  <c r="L44" i="91"/>
  <c r="L44" i="92"/>
  <c r="N53" i="91"/>
  <c r="N53" i="92"/>
  <c r="L61" i="91"/>
  <c r="L61" i="92"/>
  <c r="M14" i="48"/>
  <c r="K47" i="44"/>
  <c r="H34" i="39"/>
  <c r="K41" i="11"/>
  <c r="O43" i="43"/>
  <c r="H51" i="6"/>
  <c r="P41" i="11"/>
  <c r="H24" i="41"/>
  <c r="L15" i="52"/>
  <c r="N15" i="93"/>
  <c r="N15" i="94"/>
  <c r="L15" i="93"/>
  <c r="L15" i="94"/>
  <c r="H15" i="95"/>
  <c r="H15" i="96"/>
  <c r="N15" i="52"/>
  <c r="L15" i="95"/>
  <c r="L15" i="96"/>
  <c r="M15" i="52"/>
  <c r="H15" i="42"/>
  <c r="M15" i="40"/>
  <c r="N14" i="47"/>
  <c r="N15" i="48"/>
  <c r="L15" i="41"/>
  <c r="L15" i="42"/>
  <c r="L14" i="47"/>
  <c r="L15" i="48"/>
  <c r="H15" i="40"/>
  <c r="N15" i="40"/>
  <c r="N15" i="41"/>
  <c r="N15" i="42"/>
  <c r="N17" i="6"/>
  <c r="L17" i="6"/>
  <c r="L15" i="40"/>
  <c r="N14" i="49"/>
  <c r="M15" i="91"/>
  <c r="L14" i="49"/>
  <c r="N15" i="91"/>
  <c r="N15" i="92"/>
  <c r="L15" i="91"/>
  <c r="L15" i="92"/>
  <c r="N15" i="3"/>
  <c r="N15" i="38"/>
  <c r="L15" i="3"/>
  <c r="L15" i="38"/>
  <c r="H15" i="3"/>
  <c r="H15" i="38"/>
  <c r="H15" i="91"/>
  <c r="H15" i="92"/>
  <c r="M29" i="40"/>
  <c r="K48" i="50"/>
  <c r="K45" i="50"/>
  <c r="P48" i="50"/>
  <c r="H33" i="6"/>
  <c r="H16" i="96"/>
  <c r="O49" i="43"/>
  <c r="H14" i="41"/>
  <c r="K50" i="12"/>
  <c r="K15" i="13"/>
  <c r="H44" i="6"/>
  <c r="H14" i="95"/>
  <c r="K56" i="13"/>
  <c r="M17" i="93"/>
  <c r="H57" i="93"/>
  <c r="H37" i="93"/>
  <c r="H53" i="93"/>
  <c r="K16" i="11"/>
  <c r="O56" i="92"/>
  <c r="M27" i="43"/>
  <c r="K18" i="3"/>
  <c r="H63" i="91"/>
  <c r="H69" i="93"/>
  <c r="H30" i="95"/>
  <c r="H22" i="95"/>
  <c r="M22" i="96"/>
  <c r="H38" i="95"/>
  <c r="H34" i="95"/>
  <c r="H45" i="95"/>
  <c r="H58" i="93"/>
  <c r="H42" i="93"/>
  <c r="H25" i="48"/>
  <c r="K16" i="5"/>
  <c r="K42" i="44"/>
  <c r="H45" i="47"/>
  <c r="H25" i="41"/>
  <c r="L1014" i="13"/>
  <c r="H16" i="42"/>
  <c r="H29" i="47"/>
  <c r="H55" i="91"/>
  <c r="M55" i="92"/>
  <c r="H19" i="91"/>
  <c r="H67" i="91"/>
  <c r="M67" i="92"/>
  <c r="H35" i="91"/>
  <c r="N26" i="96"/>
  <c r="N47" i="11"/>
  <c r="N38" i="95"/>
  <c r="H47" i="91"/>
  <c r="M47" i="92"/>
  <c r="H59" i="91"/>
  <c r="H23" i="91"/>
  <c r="H51" i="91"/>
  <c r="H27" i="92"/>
  <c r="H43" i="91"/>
  <c r="M43" i="92"/>
  <c r="K46" i="44"/>
  <c r="M36" i="43"/>
  <c r="K47" i="50"/>
  <c r="H17" i="6"/>
  <c r="H15" i="41"/>
  <c r="K38" i="44"/>
  <c r="N101" i="44"/>
  <c r="H36" i="6"/>
  <c r="M28" i="6"/>
  <c r="H33" i="41"/>
  <c r="N52" i="8"/>
  <c r="N1014" i="13"/>
  <c r="L1014" i="12"/>
  <c r="L52" i="8"/>
  <c r="L23" i="10"/>
  <c r="L57" i="50"/>
  <c r="L47" i="11"/>
  <c r="N1014" i="12"/>
  <c r="H35" i="93"/>
  <c r="H63" i="93"/>
  <c r="K31" i="4"/>
  <c r="K31" i="39" s="1"/>
  <c r="P31" i="4"/>
  <c r="P31" i="39" s="1"/>
  <c r="H30" i="41"/>
  <c r="M26" i="47"/>
  <c r="M19" i="3"/>
  <c r="H31" i="93"/>
  <c r="H39" i="93"/>
  <c r="H20" i="93"/>
  <c r="L101" i="44"/>
  <c r="O24" i="43"/>
  <c r="O19" i="3"/>
  <c r="H16" i="94"/>
  <c r="H29" i="42"/>
  <c r="H32" i="93"/>
  <c r="H64" i="93"/>
  <c r="H24" i="96"/>
  <c r="H44" i="93"/>
  <c r="H17" i="47"/>
  <c r="N23" i="10"/>
  <c r="N57" i="50"/>
  <c r="O34" i="43"/>
  <c r="H38" i="91"/>
  <c r="H55" i="93"/>
  <c r="H19" i="93"/>
  <c r="M19" i="94"/>
  <c r="H47" i="47"/>
  <c r="M48" i="48"/>
  <c r="M51" i="94"/>
  <c r="H51" i="93"/>
  <c r="H22" i="52"/>
  <c r="H51" i="49"/>
  <c r="H15" i="49"/>
  <c r="M15" i="9"/>
  <c r="H39" i="95"/>
  <c r="M39" i="96"/>
  <c r="H20" i="47"/>
  <c r="M14" i="51"/>
  <c r="H45" i="6"/>
  <c r="H44" i="9"/>
  <c r="M44" i="49"/>
  <c r="H46" i="93"/>
  <c r="M46" i="94"/>
  <c r="H55" i="9"/>
  <c r="H40" i="49"/>
  <c r="M40" i="9"/>
  <c r="H20" i="9"/>
  <c r="M20" i="49"/>
  <c r="H41" i="6"/>
  <c r="M27" i="96"/>
  <c r="H27" i="95"/>
  <c r="H26" i="91"/>
  <c r="H50" i="91"/>
  <c r="M50" i="92"/>
  <c r="H44" i="47"/>
  <c r="M46" i="96"/>
  <c r="H46" i="95"/>
  <c r="H36" i="39"/>
  <c r="H20" i="41"/>
  <c r="H22" i="93"/>
  <c r="M22" i="94"/>
  <c r="H30" i="93"/>
  <c r="M30" i="94"/>
  <c r="H62" i="93"/>
  <c r="M62" i="94"/>
  <c r="H25" i="92"/>
  <c r="H41" i="91"/>
  <c r="M41" i="92"/>
  <c r="H57" i="91"/>
  <c r="M57" i="92"/>
  <c r="L37" i="4"/>
  <c r="L34" i="5"/>
  <c r="H60" i="93"/>
  <c r="M60" i="94"/>
  <c r="H21" i="47"/>
  <c r="M22" i="48"/>
  <c r="H36" i="47"/>
  <c r="M37" i="48"/>
  <c r="H28" i="95"/>
  <c r="M28" i="96"/>
  <c r="H43" i="95"/>
  <c r="M43" i="96"/>
  <c r="H28" i="93"/>
  <c r="H56" i="93"/>
  <c r="M56" i="94"/>
  <c r="H68" i="93"/>
  <c r="M68" i="94"/>
  <c r="H25" i="47"/>
  <c r="M26" i="48"/>
  <c r="M34" i="48"/>
  <c r="H33" i="47"/>
  <c r="M36" i="96"/>
  <c r="H36" i="95"/>
  <c r="H24" i="94"/>
  <c r="H19" i="47"/>
  <c r="M20" i="48"/>
  <c r="H32" i="48"/>
  <c r="M31" i="47"/>
  <c r="H38" i="47"/>
  <c r="M39" i="48"/>
  <c r="H43" i="47"/>
  <c r="M44" i="48"/>
  <c r="H50" i="47"/>
  <c r="M51" i="48"/>
  <c r="H26" i="93"/>
  <c r="M26" i="94"/>
  <c r="M54" i="94"/>
  <c r="H21" i="91"/>
  <c r="M21" i="92"/>
  <c r="H33" i="91"/>
  <c r="M33" i="92"/>
  <c r="H45" i="91"/>
  <c r="M45" i="92"/>
  <c r="H53" i="91"/>
  <c r="M53" i="92"/>
  <c r="H65" i="91"/>
  <c r="M65" i="92"/>
  <c r="K34" i="4"/>
  <c r="N25" i="41"/>
  <c r="H15" i="93"/>
  <c r="M15" i="94"/>
  <c r="H16" i="48"/>
  <c r="M15" i="47"/>
  <c r="H24" i="48"/>
  <c r="M23" i="47"/>
  <c r="H27" i="47"/>
  <c r="M28" i="48"/>
  <c r="M36" i="48"/>
  <c r="H35" i="47"/>
  <c r="H39" i="47"/>
  <c r="M40" i="48"/>
  <c r="M18" i="94"/>
  <c r="H18" i="93"/>
  <c r="M38" i="94"/>
  <c r="H38" i="93"/>
  <c r="H17" i="92"/>
  <c r="M17" i="91"/>
  <c r="H29" i="91"/>
  <c r="M29" i="92"/>
  <c r="H37" i="91"/>
  <c r="M37" i="92"/>
  <c r="H49" i="91"/>
  <c r="M49" i="92"/>
  <c r="H61" i="91"/>
  <c r="M61" i="92"/>
  <c r="K16" i="38"/>
  <c r="H14" i="3"/>
  <c r="M47" i="94"/>
  <c r="H47" i="93"/>
  <c r="H62" i="91"/>
  <c r="M62" i="92"/>
  <c r="H32" i="47"/>
  <c r="M33" i="48"/>
  <c r="H23" i="93"/>
  <c r="M23" i="94"/>
  <c r="H67" i="93"/>
  <c r="M67" i="94"/>
  <c r="N34" i="39"/>
  <c r="H32" i="91"/>
  <c r="M32" i="92"/>
  <c r="H42" i="47"/>
  <c r="M43" i="48"/>
  <c r="K17" i="4"/>
  <c r="K17" i="39" s="1"/>
  <c r="M33" i="39"/>
  <c r="M44" i="96"/>
  <c r="H44" i="95"/>
  <c r="H60" i="91"/>
  <c r="M60" i="92"/>
  <c r="K52" i="44"/>
  <c r="H18" i="47"/>
  <c r="M19" i="48"/>
  <c r="H30" i="47"/>
  <c r="M31" i="48"/>
  <c r="H37" i="47"/>
  <c r="M38" i="48"/>
  <c r="M50" i="48"/>
  <c r="H49" i="47"/>
  <c r="H21" i="95"/>
  <c r="M21" i="96"/>
  <c r="H24" i="92"/>
  <c r="M24" i="91"/>
  <c r="H68" i="91"/>
  <c r="M68" i="92"/>
  <c r="O24" i="42"/>
  <c r="K24" i="5"/>
  <c r="H22" i="47"/>
  <c r="M23" i="48"/>
  <c r="H34" i="47"/>
  <c r="M35" i="48"/>
  <c r="H46" i="47"/>
  <c r="M47" i="48"/>
  <c r="H29" i="95"/>
  <c r="M29" i="96"/>
  <c r="H16" i="92"/>
  <c r="M16" i="91"/>
  <c r="M40" i="92"/>
  <c r="H40" i="91"/>
  <c r="N30" i="41"/>
  <c r="O39" i="9"/>
  <c r="H48" i="47"/>
  <c r="M49" i="48"/>
  <c r="H17" i="96"/>
  <c r="M17" i="95"/>
  <c r="H36" i="94"/>
  <c r="M36" i="93"/>
  <c r="H48" i="93"/>
  <c r="M48" i="94"/>
  <c r="H37" i="95"/>
  <c r="M37" i="96"/>
  <c r="H41" i="47"/>
  <c r="M42" i="48"/>
  <c r="H32" i="95"/>
  <c r="M32" i="96"/>
  <c r="H40" i="93"/>
  <c r="M40" i="94"/>
  <c r="H52" i="93"/>
  <c r="M52" i="94"/>
  <c r="H23" i="3"/>
  <c r="N32" i="41"/>
  <c r="H14" i="47"/>
  <c r="M15" i="48"/>
  <c r="H17" i="48"/>
  <c r="M16" i="47"/>
  <c r="H28" i="47"/>
  <c r="M29" i="48"/>
  <c r="H40" i="47"/>
  <c r="M41" i="48"/>
  <c r="H23" i="96"/>
  <c r="M23" i="95"/>
  <c r="H35" i="96"/>
  <c r="M35" i="95"/>
  <c r="H42" i="95"/>
  <c r="M42" i="96"/>
  <c r="H43" i="93"/>
  <c r="M43" i="94"/>
  <c r="H18" i="91"/>
  <c r="M18" i="92"/>
  <c r="H30" i="91"/>
  <c r="M30" i="92"/>
  <c r="H42" i="91"/>
  <c r="M42" i="92"/>
  <c r="H54" i="91"/>
  <c r="M54" i="92"/>
  <c r="H66" i="91"/>
  <c r="M66" i="92"/>
  <c r="O22" i="40"/>
  <c r="H20" i="3"/>
  <c r="H14" i="91"/>
  <c r="M14" i="92"/>
  <c r="N22" i="41"/>
  <c r="N34" i="5"/>
  <c r="H20" i="95"/>
  <c r="M20" i="96"/>
  <c r="H31" i="95"/>
  <c r="M31" i="96"/>
  <c r="H27" i="94"/>
  <c r="M27" i="93"/>
  <c r="H59" i="93"/>
  <c r="M59" i="94"/>
  <c r="H22" i="91"/>
  <c r="M22" i="92"/>
  <c r="H34" i="91"/>
  <c r="M34" i="92"/>
  <c r="H46" i="91"/>
  <c r="M46" i="92"/>
  <c r="H58" i="91"/>
  <c r="M58" i="92"/>
  <c r="K19" i="3"/>
  <c r="N36" i="39"/>
  <c r="H40" i="95"/>
  <c r="M40" i="96"/>
  <c r="H20" i="91"/>
  <c r="M20" i="92"/>
  <c r="H64" i="91"/>
  <c r="M64" i="92"/>
  <c r="N25" i="40"/>
  <c r="M14" i="41"/>
  <c r="H22" i="3"/>
  <c r="M52" i="92"/>
  <c r="H52" i="91"/>
  <c r="H18" i="95"/>
  <c r="M18" i="96"/>
  <c r="H28" i="91"/>
  <c r="M28" i="92"/>
  <c r="O54" i="49"/>
  <c r="K54" i="50"/>
  <c r="H25" i="95"/>
  <c r="M25" i="96"/>
  <c r="M36" i="91"/>
  <c r="H36" i="92"/>
  <c r="H69" i="91"/>
  <c r="M69" i="92"/>
  <c r="M33" i="96"/>
  <c r="H33" i="95"/>
  <c r="H44" i="91"/>
  <c r="M44" i="92"/>
  <c r="N37" i="4"/>
  <c r="O19" i="49"/>
  <c r="K19" i="50"/>
  <c r="H17" i="38"/>
  <c r="K17" i="38"/>
  <c r="M17" i="38"/>
  <c r="M23" i="3"/>
  <c r="O23" i="42"/>
  <c r="K23" i="5"/>
  <c r="O30" i="40"/>
  <c r="K30" i="4"/>
  <c r="K30" i="39" s="1"/>
  <c r="K19" i="10"/>
  <c r="K19" i="51" s="1"/>
  <c r="P18" i="3"/>
  <c r="O18" i="3"/>
  <c r="M21" i="9"/>
  <c r="N14" i="3"/>
  <c r="N19" i="3"/>
  <c r="H21" i="3"/>
  <c r="K48" i="44"/>
  <c r="L18" i="3"/>
  <c r="K21" i="50"/>
  <c r="N17" i="38"/>
  <c r="M16" i="38"/>
  <c r="O43" i="9"/>
  <c r="O37" i="6"/>
  <c r="O23" i="6"/>
  <c r="M48" i="6"/>
  <c r="A93" i="6" l="1"/>
  <c r="A92" i="6"/>
  <c r="A96" i="6"/>
  <c r="A94" i="6"/>
  <c r="A90" i="6"/>
  <c r="A87" i="6"/>
  <c r="A91" i="6"/>
  <c r="A98" i="6"/>
  <c r="A95" i="6"/>
  <c r="A97" i="6"/>
  <c r="A89" i="6"/>
  <c r="A88" i="6"/>
  <c r="M49" i="9"/>
  <c r="K37" i="43"/>
  <c r="P907" i="91"/>
  <c r="P907" i="92"/>
  <c r="P60" i="43"/>
  <c r="P383" i="92"/>
  <c r="P383" i="91"/>
  <c r="P242" i="91"/>
  <c r="P242" i="92"/>
  <c r="P355" i="91"/>
  <c r="P355" i="92"/>
  <c r="P266" i="91"/>
  <c r="P266" i="92"/>
  <c r="P449" i="91"/>
  <c r="P449" i="92"/>
  <c r="P321" i="92"/>
  <c r="P321" i="91"/>
  <c r="P895" i="91"/>
  <c r="P895" i="92"/>
  <c r="P155" i="91"/>
  <c r="P155" i="92"/>
  <c r="P305" i="91"/>
  <c r="P305" i="92"/>
  <c r="P234" i="91"/>
  <c r="P234" i="92"/>
  <c r="P369" i="91"/>
  <c r="P369" i="92"/>
  <c r="P282" i="92"/>
  <c r="P282" i="91"/>
  <c r="P274" i="92"/>
  <c r="P274" i="91"/>
  <c r="P145" i="92"/>
  <c r="P145" i="91"/>
  <c r="P191" i="92"/>
  <c r="P191" i="91"/>
  <c r="P241" i="92"/>
  <c r="P241" i="91"/>
  <c r="P226" i="92"/>
  <c r="P226" i="91"/>
  <c r="P225" i="92"/>
  <c r="P225" i="91"/>
  <c r="P175" i="91"/>
  <c r="P175" i="92"/>
  <c r="P385" i="92"/>
  <c r="P385" i="91"/>
  <c r="P58" i="6"/>
  <c r="P58" i="43"/>
  <c r="P258" i="92"/>
  <c r="P258" i="91"/>
  <c r="P250" i="91"/>
  <c r="P250" i="92"/>
  <c r="M29" i="6"/>
  <c r="M30" i="6"/>
  <c r="M41" i="9"/>
  <c r="M35" i="6"/>
  <c r="M21" i="6"/>
  <c r="M26" i="43"/>
  <c r="M42" i="49"/>
  <c r="K20" i="6"/>
  <c r="K19" i="5"/>
  <c r="O26" i="43"/>
  <c r="O61" i="93"/>
  <c r="K52" i="9"/>
  <c r="K43" i="9"/>
  <c r="P19" i="44"/>
  <c r="P19" i="6" s="1"/>
  <c r="K22" i="5"/>
  <c r="K22" i="41" s="1"/>
  <c r="O36" i="39"/>
  <c r="P21" i="44"/>
  <c r="P21" i="6" s="1"/>
  <c r="O49" i="49"/>
  <c r="O19" i="42"/>
  <c r="O15" i="51"/>
  <c r="M40" i="6"/>
  <c r="M17" i="9"/>
  <c r="K18" i="10"/>
  <c r="K18" i="51" s="1"/>
  <c r="O22" i="42"/>
  <c r="K15" i="10"/>
  <c r="K15" i="51" s="1"/>
  <c r="M66" i="94"/>
  <c r="O45" i="48"/>
  <c r="K25" i="13"/>
  <c r="K25" i="91" s="1"/>
  <c r="K53" i="50"/>
  <c r="K53" i="9" s="1"/>
  <c r="O25" i="91"/>
  <c r="M56" i="91"/>
  <c r="P37" i="44"/>
  <c r="P37" i="43" s="1"/>
  <c r="M46" i="9"/>
  <c r="M14" i="40"/>
  <c r="O14" i="40"/>
  <c r="K33" i="4"/>
  <c r="K33" i="39" s="1"/>
  <c r="K32" i="4"/>
  <c r="K32" i="39" s="1"/>
  <c r="K21" i="6"/>
  <c r="O34" i="94"/>
  <c r="K14" i="4"/>
  <c r="O46" i="49"/>
  <c r="K36" i="4"/>
  <c r="K36" i="39" s="1"/>
  <c r="P41" i="50"/>
  <c r="P41" i="9" s="1"/>
  <c r="P17" i="50"/>
  <c r="P17" i="49" s="1"/>
  <c r="O22" i="43"/>
  <c r="K21" i="5"/>
  <c r="K21" i="42" s="1"/>
  <c r="K49" i="50"/>
  <c r="K49" i="9" s="1"/>
  <c r="M20" i="41"/>
  <c r="K41" i="50"/>
  <c r="K41" i="49" s="1"/>
  <c r="K18" i="4"/>
  <c r="K18" i="39" s="1"/>
  <c r="M20" i="52"/>
  <c r="M25" i="6"/>
  <c r="K36" i="44"/>
  <c r="K36" i="6" s="1"/>
  <c r="O21" i="41"/>
  <c r="O30" i="43"/>
  <c r="O18" i="40"/>
  <c r="K69" i="12"/>
  <c r="K69" i="93" s="1"/>
  <c r="O39" i="6"/>
  <c r="O22" i="9"/>
  <c r="P43" i="50"/>
  <c r="P43" i="49" s="1"/>
  <c r="O18" i="51"/>
  <c r="P26" i="11"/>
  <c r="P26" i="95" s="1"/>
  <c r="K38" i="13"/>
  <c r="K38" i="92" s="1"/>
  <c r="O32" i="94"/>
  <c r="O46" i="6"/>
  <c r="O26" i="96"/>
  <c r="O38" i="92"/>
  <c r="O35" i="43"/>
  <c r="K35" i="44"/>
  <c r="K35" i="43" s="1"/>
  <c r="P56" i="50"/>
  <c r="P56" i="9" s="1"/>
  <c r="P23" i="44"/>
  <c r="P23" i="43" s="1"/>
  <c r="O53" i="49"/>
  <c r="K16" i="4"/>
  <c r="K16" i="39" s="1"/>
  <c r="K32" i="12"/>
  <c r="K32" i="94" s="1"/>
  <c r="K56" i="50"/>
  <c r="K56" i="49" s="1"/>
  <c r="M56" i="49"/>
  <c r="K26" i="6"/>
  <c r="K30" i="5"/>
  <c r="K30" i="41" s="1"/>
  <c r="O32" i="40"/>
  <c r="K28" i="12"/>
  <c r="K28" i="93" s="1"/>
  <c r="K66" i="12"/>
  <c r="K66" i="93" s="1"/>
  <c r="K42" i="50"/>
  <c r="K42" i="49" s="1"/>
  <c r="O36" i="6"/>
  <c r="P42" i="44"/>
  <c r="P42" i="6" s="1"/>
  <c r="P19" i="11"/>
  <c r="P19" i="96" s="1"/>
  <c r="K30" i="6"/>
  <c r="K26" i="4"/>
  <c r="K26" i="39" s="1"/>
  <c r="P46" i="44"/>
  <c r="P46" i="43" s="1"/>
  <c r="O66" i="93"/>
  <c r="P30" i="5"/>
  <c r="K40" i="44"/>
  <c r="K40" i="43" s="1"/>
  <c r="K47" i="13"/>
  <c r="K47" i="91" s="1"/>
  <c r="M19" i="41"/>
  <c r="O14" i="9"/>
  <c r="K17" i="10"/>
  <c r="K17" i="51" s="1"/>
  <c r="K14" i="50"/>
  <c r="K14" i="9" s="1"/>
  <c r="O17" i="51"/>
  <c r="O47" i="91"/>
  <c r="O19" i="96"/>
  <c r="M53" i="49"/>
  <c r="M17" i="52"/>
  <c r="K29" i="43"/>
  <c r="M22" i="40"/>
  <c r="K32" i="5"/>
  <c r="K32" i="41" s="1"/>
  <c r="O43" i="6"/>
  <c r="M31" i="41"/>
  <c r="O32" i="41"/>
  <c r="K45" i="8"/>
  <c r="K44" i="47" s="1"/>
  <c r="O28" i="94"/>
  <c r="O16" i="52"/>
  <c r="K16" i="10"/>
  <c r="K16" i="51" s="1"/>
  <c r="M16" i="52"/>
  <c r="P40" i="44"/>
  <c r="P40" i="43" s="1"/>
  <c r="P51" i="44"/>
  <c r="P51" i="6" s="1"/>
  <c r="P20" i="10"/>
  <c r="P20" i="51" s="1"/>
  <c r="O20" i="51"/>
  <c r="O19" i="52"/>
  <c r="O19" i="51"/>
  <c r="M14" i="49"/>
  <c r="M28" i="43"/>
  <c r="P39" i="44"/>
  <c r="P39" i="43" s="1"/>
  <c r="K33" i="5"/>
  <c r="K33" i="42" s="1"/>
  <c r="P56" i="13"/>
  <c r="P56" i="92" s="1"/>
  <c r="O35" i="94"/>
  <c r="O24" i="6"/>
  <c r="M36" i="6"/>
  <c r="M26" i="96"/>
  <c r="K55" i="12"/>
  <c r="K55" i="94" s="1"/>
  <c r="K25" i="5"/>
  <c r="K25" i="42" s="1"/>
  <c r="O69" i="94"/>
  <c r="O55" i="94"/>
  <c r="K35" i="12"/>
  <c r="K35" i="94" s="1"/>
  <c r="O14" i="48"/>
  <c r="K24" i="12"/>
  <c r="K24" i="93" s="1"/>
  <c r="O18" i="42"/>
  <c r="P43" i="44"/>
  <c r="P43" i="6" s="1"/>
  <c r="P29" i="44"/>
  <c r="P29" i="6" s="1"/>
  <c r="L28" i="3"/>
  <c r="I15" i="34" s="1"/>
  <c r="O29" i="6"/>
  <c r="O49" i="6"/>
  <c r="O24" i="93"/>
  <c r="L34" i="41"/>
  <c r="I17" i="34" s="1"/>
  <c r="I21" i="2" s="1"/>
  <c r="O30" i="96"/>
  <c r="O42" i="6"/>
  <c r="O56" i="91"/>
  <c r="K18" i="5"/>
  <c r="K18" i="42" s="1"/>
  <c r="O21" i="40"/>
  <c r="K21" i="4"/>
  <c r="K21" i="39" s="1"/>
  <c r="L28" i="38"/>
  <c r="I15" i="36" s="1"/>
  <c r="I17" i="2" s="1"/>
  <c r="L1014" i="92"/>
  <c r="I24" i="36" s="1"/>
  <c r="I44" i="2" s="1"/>
  <c r="L1014" i="94"/>
  <c r="I23" i="36" s="1"/>
  <c r="I41" i="2" s="1"/>
  <c r="N1014" i="94"/>
  <c r="G23" i="36" s="1"/>
  <c r="G41" i="2" s="1"/>
  <c r="N52" i="48"/>
  <c r="G19" i="36" s="1"/>
  <c r="G29" i="2" s="1"/>
  <c r="N57" i="49"/>
  <c r="G20" i="36" s="1"/>
  <c r="G32" i="2" s="1"/>
  <c r="N23" i="52"/>
  <c r="G21" i="36" s="1"/>
  <c r="G35" i="2" s="1"/>
  <c r="L23" i="52"/>
  <c r="I21" i="36" s="1"/>
  <c r="I35" i="2" s="1"/>
  <c r="N34" i="42"/>
  <c r="G17" i="36" s="1"/>
  <c r="G23" i="2" s="1"/>
  <c r="N28" i="38"/>
  <c r="G15" i="36" s="1"/>
  <c r="G17" i="2" s="1"/>
  <c r="N1014" i="92"/>
  <c r="G24" i="36" s="1"/>
  <c r="G44" i="2" s="1"/>
  <c r="N47" i="96"/>
  <c r="G22" i="36" s="1"/>
  <c r="G38" i="2" s="1"/>
  <c r="L47" i="96"/>
  <c r="I22" i="36" s="1"/>
  <c r="I38" i="2" s="1"/>
  <c r="L52" i="48"/>
  <c r="I19" i="36" s="1"/>
  <c r="I29" i="2" s="1"/>
  <c r="L57" i="49"/>
  <c r="I20" i="36" s="1"/>
  <c r="I32" i="2" s="1"/>
  <c r="N101" i="43"/>
  <c r="G18" i="36" s="1"/>
  <c r="G26" i="2" s="1"/>
  <c r="L101" i="43"/>
  <c r="I18" i="36" s="1"/>
  <c r="I26" i="2" s="1"/>
  <c r="L34" i="42"/>
  <c r="I17" i="36" s="1"/>
  <c r="I23" i="2" s="1"/>
  <c r="N37" i="40"/>
  <c r="G16" i="36" s="1"/>
  <c r="G20" i="2" s="1"/>
  <c r="L37" i="40"/>
  <c r="I16" i="36" s="1"/>
  <c r="I20" i="2" s="1"/>
  <c r="M14" i="52"/>
  <c r="K14" i="8"/>
  <c r="M14" i="95"/>
  <c r="M14" i="96"/>
  <c r="M14" i="93"/>
  <c r="M14" i="94"/>
  <c r="K14" i="13"/>
  <c r="O28" i="42"/>
  <c r="K63" i="12"/>
  <c r="K63" i="94" s="1"/>
  <c r="O63" i="94"/>
  <c r="O25" i="42"/>
  <c r="N23" i="51"/>
  <c r="G21" i="34" s="1"/>
  <c r="G33" i="2" s="1"/>
  <c r="P24" i="44"/>
  <c r="P24" i="6" s="1"/>
  <c r="L23" i="51"/>
  <c r="I21" i="34" s="1"/>
  <c r="I33" i="2" s="1"/>
  <c r="L100" i="6"/>
  <c r="I18" i="34" s="1"/>
  <c r="I24" i="2" s="1"/>
  <c r="N57" i="9"/>
  <c r="G20" i="34" s="1"/>
  <c r="G30" i="2" s="1"/>
  <c r="O48" i="49"/>
  <c r="O48" i="9"/>
  <c r="N1014" i="93"/>
  <c r="G23" i="34" s="1"/>
  <c r="G39" i="2" s="1"/>
  <c r="K31" i="5"/>
  <c r="K31" i="41" s="1"/>
  <c r="K18" i="50"/>
  <c r="K18" i="49" s="1"/>
  <c r="P18" i="50"/>
  <c r="P18" i="49" s="1"/>
  <c r="P14" i="8"/>
  <c r="N1014" i="91"/>
  <c r="G24" i="34" s="1"/>
  <c r="G42" i="2" s="1"/>
  <c r="O28" i="40"/>
  <c r="K28" i="4"/>
  <c r="K28" i="39" s="1"/>
  <c r="O21" i="48"/>
  <c r="K21" i="8"/>
  <c r="K20" i="47" s="1"/>
  <c r="L51" i="47"/>
  <c r="I19" i="34" s="1"/>
  <c r="I27" i="2" s="1"/>
  <c r="N51" i="47"/>
  <c r="G19" i="34" s="1"/>
  <c r="G27" i="2" s="1"/>
  <c r="L47" i="95"/>
  <c r="I22" i="34" s="1"/>
  <c r="I36" i="2" s="1"/>
  <c r="L1014" i="93"/>
  <c r="I23" i="34" s="1"/>
  <c r="I39" i="2" s="1"/>
  <c r="N47" i="95"/>
  <c r="G22" i="34" s="1"/>
  <c r="G36" i="2" s="1"/>
  <c r="L1014" i="91"/>
  <c r="I24" i="34" s="1"/>
  <c r="I42" i="2" s="1"/>
  <c r="L57" i="9"/>
  <c r="I20" i="34" s="1"/>
  <c r="I30" i="2" s="1"/>
  <c r="N100" i="6"/>
  <c r="G18" i="34" s="1"/>
  <c r="G24" i="2" s="1"/>
  <c r="O17" i="6"/>
  <c r="P17" i="44"/>
  <c r="L37" i="39"/>
  <c r="I16" i="34" s="1"/>
  <c r="I18" i="2" s="1"/>
  <c r="K17" i="44"/>
  <c r="K17" i="6" s="1"/>
  <c r="P49" i="44"/>
  <c r="P49" i="43" s="1"/>
  <c r="O27" i="43"/>
  <c r="M27" i="6"/>
  <c r="K27" i="6"/>
  <c r="P14" i="5"/>
  <c r="K28" i="5"/>
  <c r="K28" i="42" s="1"/>
  <c r="K34" i="39"/>
  <c r="K34" i="40"/>
  <c r="M34" i="39"/>
  <c r="M34" i="40"/>
  <c r="O34" i="39"/>
  <c r="O34" i="40"/>
  <c r="M28" i="41"/>
  <c r="M28" i="42"/>
  <c r="M26" i="40"/>
  <c r="O33" i="42"/>
  <c r="M33" i="41"/>
  <c r="M33" i="42"/>
  <c r="K24" i="4"/>
  <c r="K24" i="39" s="1"/>
  <c r="M27" i="40"/>
  <c r="P15" i="4"/>
  <c r="P15" i="39" s="1"/>
  <c r="K32" i="40"/>
  <c r="M32" i="39"/>
  <c r="M32" i="40"/>
  <c r="M19" i="40"/>
  <c r="M21" i="42"/>
  <c r="M21" i="41"/>
  <c r="K29" i="4"/>
  <c r="K29" i="39" s="1"/>
  <c r="K21" i="41"/>
  <c r="K19" i="4"/>
  <c r="K19" i="39" s="1"/>
  <c r="K30" i="43"/>
  <c r="M29" i="42"/>
  <c r="M29" i="41"/>
  <c r="O20" i="40"/>
  <c r="M26" i="41"/>
  <c r="M26" i="42"/>
  <c r="K21" i="40"/>
  <c r="M24" i="41"/>
  <c r="M24" i="42"/>
  <c r="M20" i="40"/>
  <c r="K42" i="8"/>
  <c r="O33" i="39"/>
  <c r="O33" i="40"/>
  <c r="K36" i="40"/>
  <c r="M36" i="39"/>
  <c r="M36" i="40"/>
  <c r="O44" i="43"/>
  <c r="M32" i="41"/>
  <c r="M32" i="42"/>
  <c r="K22" i="40"/>
  <c r="K24" i="41"/>
  <c r="K24" i="42"/>
  <c r="K33" i="40"/>
  <c r="O36" i="40"/>
  <c r="K29" i="5"/>
  <c r="M24" i="40"/>
  <c r="M21" i="40"/>
  <c r="M44" i="6"/>
  <c r="M44" i="43"/>
  <c r="O26" i="41"/>
  <c r="K26" i="5"/>
  <c r="M25" i="40"/>
  <c r="K30" i="40"/>
  <c r="K23" i="11"/>
  <c r="K17" i="40"/>
  <c r="O20" i="6"/>
  <c r="K19" i="41"/>
  <c r="K19" i="42"/>
  <c r="K31" i="40"/>
  <c r="K23" i="40"/>
  <c r="K22" i="6"/>
  <c r="K22" i="43"/>
  <c r="O28" i="43"/>
  <c r="O28" i="6"/>
  <c r="K16" i="40"/>
  <c r="O25" i="6"/>
  <c r="O25" i="43"/>
  <c r="M28" i="40"/>
  <c r="M23" i="41"/>
  <c r="M23" i="42"/>
  <c r="K25" i="6"/>
  <c r="K25" i="43"/>
  <c r="P31" i="40"/>
  <c r="K23" i="6"/>
  <c r="K23" i="43"/>
  <c r="M18" i="9"/>
  <c r="M18" i="49"/>
  <c r="K23" i="41"/>
  <c r="K23" i="42"/>
  <c r="P23" i="40"/>
  <c r="K25" i="41"/>
  <c r="O31" i="40"/>
  <c r="O23" i="40"/>
  <c r="M30" i="40"/>
  <c r="M25" i="41"/>
  <c r="M25" i="42"/>
  <c r="K48" i="6"/>
  <c r="K48" i="43"/>
  <c r="K30" i="42"/>
  <c r="K52" i="6"/>
  <c r="K52" i="43"/>
  <c r="M41" i="6"/>
  <c r="M41" i="43"/>
  <c r="M52" i="6"/>
  <c r="M52" i="43"/>
  <c r="K17" i="5"/>
  <c r="K16" i="42"/>
  <c r="K16" i="41"/>
  <c r="O31" i="41"/>
  <c r="O31" i="42"/>
  <c r="K22" i="42"/>
  <c r="M30" i="41"/>
  <c r="M30" i="42"/>
  <c r="O16" i="41"/>
  <c r="K46" i="9"/>
  <c r="K46" i="49"/>
  <c r="M16" i="42"/>
  <c r="M16" i="41"/>
  <c r="O48" i="6"/>
  <c r="O48" i="43"/>
  <c r="K26" i="43"/>
  <c r="O27" i="41"/>
  <c r="O27" i="42"/>
  <c r="K20" i="5"/>
  <c r="M17" i="41"/>
  <c r="M17" i="42"/>
  <c r="K36" i="43"/>
  <c r="K47" i="6"/>
  <c r="K47" i="43"/>
  <c r="M27" i="41"/>
  <c r="M27" i="42"/>
  <c r="M47" i="6"/>
  <c r="M47" i="43"/>
  <c r="O52" i="6"/>
  <c r="O52" i="43"/>
  <c r="K32" i="8"/>
  <c r="K16" i="50"/>
  <c r="K49" i="6"/>
  <c r="K49" i="43"/>
  <c r="K32" i="6"/>
  <c r="K32" i="43"/>
  <c r="P18" i="6"/>
  <c r="K38" i="12"/>
  <c r="K40" i="8"/>
  <c r="K34" i="6"/>
  <c r="K34" i="43"/>
  <c r="K38" i="6"/>
  <c r="K38" i="43"/>
  <c r="K46" i="6"/>
  <c r="K46" i="43"/>
  <c r="O18" i="6"/>
  <c r="O20" i="52"/>
  <c r="O19" i="6"/>
  <c r="M33" i="6"/>
  <c r="M33" i="43"/>
  <c r="O21" i="6"/>
  <c r="O21" i="43"/>
  <c r="K43" i="6"/>
  <c r="K43" i="43"/>
  <c r="K44" i="8"/>
  <c r="M45" i="6"/>
  <c r="M45" i="43"/>
  <c r="O50" i="6"/>
  <c r="O50" i="43"/>
  <c r="K42" i="6"/>
  <c r="K42" i="43"/>
  <c r="K51" i="6"/>
  <c r="K51" i="43"/>
  <c r="K20" i="52"/>
  <c r="K34" i="8"/>
  <c r="O32" i="6"/>
  <c r="O32" i="43"/>
  <c r="M31" i="6"/>
  <c r="M31" i="43"/>
  <c r="O38" i="6"/>
  <c r="O38" i="43"/>
  <c r="M51" i="6"/>
  <c r="M51" i="43"/>
  <c r="K24" i="6"/>
  <c r="K24" i="43"/>
  <c r="K50" i="6"/>
  <c r="K50" i="43"/>
  <c r="O40" i="6"/>
  <c r="O40" i="43"/>
  <c r="K33" i="8"/>
  <c r="M20" i="47"/>
  <c r="M21" i="48"/>
  <c r="K46" i="8"/>
  <c r="K31" i="12"/>
  <c r="M31" i="93"/>
  <c r="M31" i="94"/>
  <c r="M17" i="47"/>
  <c r="M18" i="48"/>
  <c r="O24" i="47"/>
  <c r="P47" i="50"/>
  <c r="O47" i="49"/>
  <c r="K19" i="8"/>
  <c r="M32" i="93"/>
  <c r="M32" i="94"/>
  <c r="K47" i="9"/>
  <c r="K47" i="49"/>
  <c r="M22" i="52"/>
  <c r="M45" i="47"/>
  <c r="M46" i="48"/>
  <c r="M25" i="48"/>
  <c r="M24" i="47"/>
  <c r="K35" i="8"/>
  <c r="K30" i="95"/>
  <c r="K30" i="96"/>
  <c r="M30" i="95"/>
  <c r="M30" i="96"/>
  <c r="O45" i="49"/>
  <c r="O45" i="9"/>
  <c r="O41" i="9"/>
  <c r="O41" i="49"/>
  <c r="O21" i="9"/>
  <c r="O21" i="49"/>
  <c r="K42" i="11"/>
  <c r="K49" i="8"/>
  <c r="K26" i="8"/>
  <c r="M19" i="91"/>
  <c r="M19" i="92"/>
  <c r="K21" i="9"/>
  <c r="K21" i="49"/>
  <c r="K51" i="8"/>
  <c r="M55" i="9"/>
  <c r="M55" i="49"/>
  <c r="K19" i="13"/>
  <c r="P45" i="9"/>
  <c r="P45" i="49"/>
  <c r="K48" i="9"/>
  <c r="K48" i="49"/>
  <c r="M51" i="49"/>
  <c r="M51" i="9"/>
  <c r="P48" i="9"/>
  <c r="P48" i="49"/>
  <c r="K29" i="8"/>
  <c r="K17" i="8"/>
  <c r="K43" i="8"/>
  <c r="K28" i="8"/>
  <c r="K45" i="48"/>
  <c r="M58" i="93"/>
  <c r="M58" i="94"/>
  <c r="K22" i="8"/>
  <c r="M44" i="47"/>
  <c r="M45" i="48"/>
  <c r="K45" i="9"/>
  <c r="K45" i="49"/>
  <c r="M29" i="47"/>
  <c r="M30" i="48"/>
  <c r="K19" i="52"/>
  <c r="K54" i="9"/>
  <c r="K54" i="49"/>
  <c r="P52" i="9"/>
  <c r="P52" i="49"/>
  <c r="M22" i="9"/>
  <c r="M22" i="49"/>
  <c r="M29" i="93"/>
  <c r="M29" i="94"/>
  <c r="O50" i="9"/>
  <c r="K50" i="50"/>
  <c r="K39" i="49"/>
  <c r="K39" i="9"/>
  <c r="O52" i="9"/>
  <c r="O52" i="49"/>
  <c r="O56" i="9"/>
  <c r="O56" i="49"/>
  <c r="K19" i="9"/>
  <c r="K19" i="49"/>
  <c r="K42" i="13"/>
  <c r="K17" i="11"/>
  <c r="P56" i="49"/>
  <c r="K22" i="50"/>
  <c r="K35" i="11"/>
  <c r="K42" i="9"/>
  <c r="K17" i="9"/>
  <c r="K17" i="49"/>
  <c r="K18" i="52"/>
  <c r="M25" i="94"/>
  <c r="M25" i="93"/>
  <c r="K18" i="11"/>
  <c r="K27" i="12"/>
  <c r="K43" i="12"/>
  <c r="K43" i="11"/>
  <c r="P41" i="95"/>
  <c r="P41" i="96"/>
  <c r="M34" i="95"/>
  <c r="M34" i="96"/>
  <c r="M21" i="93"/>
  <c r="M21" i="94"/>
  <c r="M24" i="96"/>
  <c r="M24" i="95"/>
  <c r="K32" i="11"/>
  <c r="M24" i="94"/>
  <c r="M24" i="93"/>
  <c r="K24" i="11"/>
  <c r="K47" i="92"/>
  <c r="M45" i="95"/>
  <c r="M45" i="96"/>
  <c r="O41" i="95"/>
  <c r="O41" i="96"/>
  <c r="K25" i="11"/>
  <c r="K58" i="13"/>
  <c r="M65" i="93"/>
  <c r="M65" i="94"/>
  <c r="P25" i="12"/>
  <c r="K41" i="95"/>
  <c r="K41" i="96"/>
  <c r="M21" i="52"/>
  <c r="K28" i="13"/>
  <c r="P26" i="96"/>
  <c r="K20" i="12"/>
  <c r="P45" i="12"/>
  <c r="O45" i="94"/>
  <c r="M57" i="93"/>
  <c r="M57" i="94"/>
  <c r="K40" i="12"/>
  <c r="K18" i="12"/>
  <c r="K18" i="106" s="1"/>
  <c r="K33" i="13"/>
  <c r="M28" i="93"/>
  <c r="M28" i="94"/>
  <c r="K22" i="12"/>
  <c r="K39" i="11"/>
  <c r="M45" i="93"/>
  <c r="M45" i="94"/>
  <c r="K16" i="96"/>
  <c r="K16" i="95"/>
  <c r="K28" i="94"/>
  <c r="K36" i="11"/>
  <c r="M26" i="91"/>
  <c r="M26" i="92"/>
  <c r="K27" i="11"/>
  <c r="K34" i="93"/>
  <c r="K34" i="94"/>
  <c r="M31" i="91"/>
  <c r="M31" i="92"/>
  <c r="M42" i="93"/>
  <c r="M42" i="94"/>
  <c r="M38" i="95"/>
  <c r="M38" i="96"/>
  <c r="K37" i="11"/>
  <c r="K32" i="13"/>
  <c r="K67" i="12"/>
  <c r="K62" i="13"/>
  <c r="K47" i="12"/>
  <c r="K54" i="12"/>
  <c r="K62" i="12"/>
  <c r="M63" i="93"/>
  <c r="M63" i="94"/>
  <c r="O16" i="95"/>
  <c r="M20" i="93"/>
  <c r="M20" i="94"/>
  <c r="M16" i="96"/>
  <c r="M16" i="95"/>
  <c r="K45" i="93"/>
  <c r="K45" i="94"/>
  <c r="K38" i="91"/>
  <c r="K26" i="12"/>
  <c r="M55" i="93"/>
  <c r="M55" i="94"/>
  <c r="M37" i="93"/>
  <c r="M37" i="94"/>
  <c r="M33" i="93"/>
  <c r="M33" i="94"/>
  <c r="M49" i="93"/>
  <c r="M49" i="94"/>
  <c r="K50" i="93"/>
  <c r="K50" i="94"/>
  <c r="O66" i="94"/>
  <c r="K18" i="13"/>
  <c r="K17" i="13"/>
  <c r="K65" i="13"/>
  <c r="K45" i="13"/>
  <c r="K46" i="12"/>
  <c r="K51" i="12"/>
  <c r="M39" i="93"/>
  <c r="M39" i="94"/>
  <c r="M35" i="93"/>
  <c r="M35" i="94"/>
  <c r="K39" i="13"/>
  <c r="M39" i="91"/>
  <c r="M39" i="92"/>
  <c r="K66" i="94"/>
  <c r="P48" i="13"/>
  <c r="M64" i="93"/>
  <c r="M64" i="94"/>
  <c r="K20" i="13"/>
  <c r="K52" i="12"/>
  <c r="K55" i="93"/>
  <c r="K44" i="12"/>
  <c r="M38" i="91"/>
  <c r="M38" i="92"/>
  <c r="M23" i="91"/>
  <c r="M23" i="92"/>
  <c r="K16" i="12"/>
  <c r="K16" i="106" s="1"/>
  <c r="M48" i="91"/>
  <c r="M48" i="92"/>
  <c r="K54" i="13"/>
  <c r="K68" i="12"/>
  <c r="K60" i="12"/>
  <c r="K41" i="13"/>
  <c r="K30" i="12"/>
  <c r="M16" i="94"/>
  <c r="M16" i="93"/>
  <c r="O61" i="94"/>
  <c r="M69" i="93"/>
  <c r="M69" i="94"/>
  <c r="P50" i="12"/>
  <c r="O50" i="94"/>
  <c r="M53" i="93"/>
  <c r="M53" i="94"/>
  <c r="K61" i="93"/>
  <c r="K61" i="94"/>
  <c r="M44" i="93"/>
  <c r="M44" i="94"/>
  <c r="K40" i="13"/>
  <c r="M51" i="91"/>
  <c r="M51" i="92"/>
  <c r="K66" i="13"/>
  <c r="K37" i="13"/>
  <c r="K53" i="13"/>
  <c r="K25" i="92"/>
  <c r="M27" i="92"/>
  <c r="M27" i="91"/>
  <c r="K35" i="13"/>
  <c r="K67" i="13"/>
  <c r="K44" i="13"/>
  <c r="K30" i="13"/>
  <c r="K21" i="13"/>
  <c r="K57" i="13"/>
  <c r="M25" i="92"/>
  <c r="M25" i="91"/>
  <c r="K50" i="13"/>
  <c r="M59" i="91"/>
  <c r="M59" i="92"/>
  <c r="M35" i="91"/>
  <c r="M35" i="92"/>
  <c r="M63" i="91"/>
  <c r="M63" i="92"/>
  <c r="K56" i="91"/>
  <c r="K56" i="92"/>
  <c r="K27" i="5"/>
  <c r="P29" i="12"/>
  <c r="K15" i="4"/>
  <c r="M101" i="44"/>
  <c r="O16" i="93"/>
  <c r="O47" i="9"/>
  <c r="M15" i="95"/>
  <c r="M15" i="96"/>
  <c r="K15" i="5"/>
  <c r="M17" i="6"/>
  <c r="M15" i="41"/>
  <c r="M15" i="42"/>
  <c r="K15" i="8"/>
  <c r="K15" i="91"/>
  <c r="K15" i="92"/>
  <c r="M15" i="3"/>
  <c r="M15" i="38"/>
  <c r="O15" i="91"/>
  <c r="O15" i="92"/>
  <c r="K14" i="49"/>
  <c r="O14" i="49"/>
  <c r="K29" i="12"/>
  <c r="O50" i="93"/>
  <c r="K48" i="13"/>
  <c r="O31" i="94"/>
  <c r="O20" i="94"/>
  <c r="K20" i="4"/>
  <c r="K20" i="39" s="1"/>
  <c r="P17" i="5"/>
  <c r="O17" i="47"/>
  <c r="P50" i="44"/>
  <c r="O45" i="93"/>
  <c r="P15" i="13"/>
  <c r="O24" i="95"/>
  <c r="K44" i="44"/>
  <c r="K14" i="5"/>
  <c r="P15" i="5"/>
  <c r="O29" i="47"/>
  <c r="K18" i="8"/>
  <c r="K30" i="8"/>
  <c r="K14" i="12"/>
  <c r="K14" i="106" s="1"/>
  <c r="O14" i="94"/>
  <c r="O49" i="94"/>
  <c r="K49" i="12"/>
  <c r="K25" i="12"/>
  <c r="O15" i="96"/>
  <c r="K15" i="11"/>
  <c r="O14" i="96"/>
  <c r="K14" i="11"/>
  <c r="K33" i="12"/>
  <c r="P38" i="44"/>
  <c r="O41" i="94"/>
  <c r="K41" i="12"/>
  <c r="O16" i="38"/>
  <c r="P25" i="44"/>
  <c r="M34" i="5"/>
  <c r="K57" i="12"/>
  <c r="O57" i="94"/>
  <c r="K17" i="12"/>
  <c r="K17" i="106" s="1"/>
  <c r="M17" i="94"/>
  <c r="K21" i="12"/>
  <c r="O21" i="94"/>
  <c r="O65" i="94"/>
  <c r="K65" i="12"/>
  <c r="K53" i="12"/>
  <c r="O53" i="94"/>
  <c r="K37" i="12"/>
  <c r="O37" i="94"/>
  <c r="M57" i="50"/>
  <c r="M23" i="10"/>
  <c r="K63" i="13"/>
  <c r="O63" i="92"/>
  <c r="O38" i="96"/>
  <c r="K38" i="11"/>
  <c r="M22" i="95"/>
  <c r="K45" i="11"/>
  <c r="O45" i="96"/>
  <c r="O34" i="96"/>
  <c r="K34" i="11"/>
  <c r="K22" i="11"/>
  <c r="O39" i="92"/>
  <c r="P52" i="44"/>
  <c r="O42" i="94"/>
  <c r="K42" i="12"/>
  <c r="O58" i="94"/>
  <c r="K58" i="12"/>
  <c r="K64" i="12"/>
  <c r="O19" i="92"/>
  <c r="K43" i="13"/>
  <c r="O27" i="91"/>
  <c r="K27" i="13"/>
  <c r="K31" i="13"/>
  <c r="O31" i="92"/>
  <c r="K51" i="13"/>
  <c r="O59" i="92"/>
  <c r="K59" i="13"/>
  <c r="O35" i="92"/>
  <c r="M67" i="91"/>
  <c r="M43" i="91"/>
  <c r="K23" i="13"/>
  <c r="O23" i="92"/>
  <c r="M55" i="91"/>
  <c r="M47" i="91"/>
  <c r="K55" i="13"/>
  <c r="M37" i="4"/>
  <c r="K25" i="8"/>
  <c r="P34" i="4"/>
  <c r="P32" i="44"/>
  <c r="M27" i="48"/>
  <c r="K27" i="8"/>
  <c r="K25" i="4"/>
  <c r="K25" i="39" s="1"/>
  <c r="K14" i="3"/>
  <c r="O39" i="94"/>
  <c r="K39" i="12"/>
  <c r="O31" i="43"/>
  <c r="O29" i="40"/>
  <c r="O34" i="6"/>
  <c r="P34" i="44"/>
  <c r="M19" i="93"/>
  <c r="M47" i="47"/>
  <c r="M51" i="93"/>
  <c r="K48" i="8"/>
  <c r="K19" i="12"/>
  <c r="K51" i="50"/>
  <c r="O51" i="9"/>
  <c r="M39" i="95"/>
  <c r="M15" i="49"/>
  <c r="K21" i="10"/>
  <c r="K21" i="51" s="1"/>
  <c r="K15" i="50"/>
  <c r="O22" i="51"/>
  <c r="K22" i="10"/>
  <c r="K22" i="51" s="1"/>
  <c r="K40" i="50"/>
  <c r="O55" i="49"/>
  <c r="K55" i="50"/>
  <c r="M44" i="9"/>
  <c r="K45" i="44"/>
  <c r="O45" i="43"/>
  <c r="K14" i="10"/>
  <c r="K14" i="51" s="1"/>
  <c r="M20" i="9"/>
  <c r="M40" i="49"/>
  <c r="M46" i="93"/>
  <c r="K41" i="44"/>
  <c r="O41" i="43"/>
  <c r="K20" i="50"/>
  <c r="K44" i="50"/>
  <c r="M27" i="95"/>
  <c r="M46" i="95"/>
  <c r="M62" i="93"/>
  <c r="M30" i="93"/>
  <c r="K27" i="4"/>
  <c r="K27" i="39" s="1"/>
  <c r="M50" i="91"/>
  <c r="O26" i="92"/>
  <c r="O19" i="41"/>
  <c r="K46" i="11"/>
  <c r="K26" i="13"/>
  <c r="M57" i="91"/>
  <c r="M41" i="91"/>
  <c r="M22" i="93"/>
  <c r="O20" i="42"/>
  <c r="O19" i="40"/>
  <c r="M60" i="93"/>
  <c r="P33" i="4"/>
  <c r="M36" i="95"/>
  <c r="P34" i="8"/>
  <c r="M25" i="47"/>
  <c r="M28" i="95"/>
  <c r="M36" i="47"/>
  <c r="M33" i="47"/>
  <c r="M68" i="93"/>
  <c r="K56" i="12"/>
  <c r="M56" i="93"/>
  <c r="M43" i="95"/>
  <c r="K28" i="11"/>
  <c r="M21" i="47"/>
  <c r="O44" i="47"/>
  <c r="M38" i="93"/>
  <c r="M18" i="93"/>
  <c r="M26" i="93"/>
  <c r="M38" i="47"/>
  <c r="M19" i="47"/>
  <c r="K61" i="13"/>
  <c r="M49" i="91"/>
  <c r="M37" i="91"/>
  <c r="M29" i="91"/>
  <c r="K36" i="8"/>
  <c r="K24" i="8"/>
  <c r="K16" i="8"/>
  <c r="M53" i="91"/>
  <c r="M45" i="91"/>
  <c r="M33" i="91"/>
  <c r="M54" i="93"/>
  <c r="M50" i="47"/>
  <c r="M43" i="47"/>
  <c r="M32" i="48"/>
  <c r="M61" i="91"/>
  <c r="K49" i="13"/>
  <c r="K29" i="13"/>
  <c r="M17" i="92"/>
  <c r="M39" i="47"/>
  <c r="M27" i="47"/>
  <c r="M24" i="48"/>
  <c r="M16" i="48"/>
  <c r="K15" i="12"/>
  <c r="K15" i="106" s="1"/>
  <c r="M21" i="91"/>
  <c r="K20" i="8"/>
  <c r="M35" i="47"/>
  <c r="M15" i="93"/>
  <c r="M65" i="91"/>
  <c r="O35" i="93"/>
  <c r="P19" i="3"/>
  <c r="M67" i="93"/>
  <c r="K23" i="12"/>
  <c r="M32" i="47"/>
  <c r="O38" i="91"/>
  <c r="M62" i="91"/>
  <c r="M23" i="93"/>
  <c r="M47" i="93"/>
  <c r="M44" i="95"/>
  <c r="K60" i="13"/>
  <c r="M60" i="91"/>
  <c r="K44" i="11"/>
  <c r="P17" i="4"/>
  <c r="P17" i="39" s="1"/>
  <c r="O17" i="40"/>
  <c r="M42" i="47"/>
  <c r="M32" i="91"/>
  <c r="P31" i="5"/>
  <c r="M68" i="91"/>
  <c r="M24" i="92"/>
  <c r="M21" i="95"/>
  <c r="M30" i="47"/>
  <c r="K16" i="13"/>
  <c r="M29" i="95"/>
  <c r="K47" i="8"/>
  <c r="K23" i="8"/>
  <c r="M49" i="47"/>
  <c r="M40" i="91"/>
  <c r="M16" i="92"/>
  <c r="K29" i="11"/>
  <c r="M46" i="47"/>
  <c r="M22" i="47"/>
  <c r="O24" i="41"/>
  <c r="P24" i="5"/>
  <c r="M34" i="47"/>
  <c r="K68" i="13"/>
  <c r="K24" i="13"/>
  <c r="K21" i="11"/>
  <c r="K50" i="8"/>
  <c r="M37" i="47"/>
  <c r="K31" i="8"/>
  <c r="M18" i="47"/>
  <c r="M52" i="93"/>
  <c r="O39" i="49"/>
  <c r="P39" i="50"/>
  <c r="M37" i="95"/>
  <c r="M48" i="93"/>
  <c r="M36" i="94"/>
  <c r="P27" i="5"/>
  <c r="N37" i="39"/>
  <c r="G16" i="34" s="1"/>
  <c r="G18" i="2" s="1"/>
  <c r="M32" i="95"/>
  <c r="K48" i="12"/>
  <c r="K36" i="12"/>
  <c r="M17" i="96"/>
  <c r="M48" i="47"/>
  <c r="O23" i="38"/>
  <c r="M40" i="93"/>
  <c r="M41" i="47"/>
  <c r="M27" i="94"/>
  <c r="M1014" i="12"/>
  <c r="M54" i="91"/>
  <c r="M18" i="91"/>
  <c r="M35" i="96"/>
  <c r="M23" i="96"/>
  <c r="M14" i="91"/>
  <c r="K41" i="8"/>
  <c r="O16" i="40"/>
  <c r="M58" i="91"/>
  <c r="K46" i="13"/>
  <c r="K34" i="13"/>
  <c r="K22" i="13"/>
  <c r="M59" i="93"/>
  <c r="M31" i="95"/>
  <c r="M20" i="95"/>
  <c r="K20" i="3"/>
  <c r="M46" i="91"/>
  <c r="M34" i="91"/>
  <c r="M22" i="91"/>
  <c r="K59" i="12"/>
  <c r="O27" i="93"/>
  <c r="K31" i="11"/>
  <c r="K20" i="11"/>
  <c r="N34" i="41"/>
  <c r="G17" i="34" s="1"/>
  <c r="G21" i="2" s="1"/>
  <c r="M66" i="91"/>
  <c r="M42" i="91"/>
  <c r="M30" i="91"/>
  <c r="M43" i="93"/>
  <c r="M42" i="95"/>
  <c r="M40" i="47"/>
  <c r="M28" i="47"/>
  <c r="M17" i="48"/>
  <c r="M14" i="47"/>
  <c r="O19" i="9"/>
  <c r="P19" i="50"/>
  <c r="P48" i="44"/>
  <c r="O54" i="9"/>
  <c r="P54" i="50"/>
  <c r="M28" i="91"/>
  <c r="M18" i="95"/>
  <c r="M47" i="11"/>
  <c r="K52" i="13"/>
  <c r="K64" i="13"/>
  <c r="M33" i="95"/>
  <c r="M44" i="91"/>
  <c r="K33" i="11"/>
  <c r="K69" i="13"/>
  <c r="K36" i="13"/>
  <c r="M52" i="8"/>
  <c r="O22" i="3"/>
  <c r="K22" i="3"/>
  <c r="M64" i="91"/>
  <c r="M20" i="91"/>
  <c r="M1014" i="13"/>
  <c r="K40" i="11"/>
  <c r="M69" i="91"/>
  <c r="M36" i="92"/>
  <c r="M25" i="95"/>
  <c r="O15" i="38"/>
  <c r="M52" i="91"/>
  <c r="M22" i="3"/>
  <c r="M40" i="95"/>
  <c r="P19" i="10"/>
  <c r="P19" i="51" s="1"/>
  <c r="P30" i="4"/>
  <c r="P30" i="39" s="1"/>
  <c r="P26" i="44"/>
  <c r="O23" i="41"/>
  <c r="P23" i="5"/>
  <c r="O53" i="9"/>
  <c r="P21" i="50"/>
  <c r="P28" i="44"/>
  <c r="M21" i="3"/>
  <c r="O42" i="49"/>
  <c r="P42" i="50"/>
  <c r="N28" i="3"/>
  <c r="K21" i="3"/>
  <c r="K41" i="9" l="1"/>
  <c r="P15" i="42"/>
  <c r="P39" i="6"/>
  <c r="K40" i="6"/>
  <c r="K15" i="40"/>
  <c r="K15" i="39"/>
  <c r="A15" i="6"/>
  <c r="A16" i="6"/>
  <c r="A14" i="6"/>
  <c r="K14" i="40"/>
  <c r="K14" i="39"/>
  <c r="A17" i="99"/>
  <c r="A16" i="99"/>
  <c r="A15" i="99"/>
  <c r="A26" i="99"/>
  <c r="A21" i="99"/>
  <c r="A23" i="99"/>
  <c r="A18" i="99"/>
  <c r="A22" i="99"/>
  <c r="A30" i="99"/>
  <c r="A29" i="99"/>
  <c r="A20" i="99"/>
  <c r="A25" i="99"/>
  <c r="A31" i="99"/>
  <c r="A32" i="99"/>
  <c r="A33" i="99"/>
  <c r="A24" i="99"/>
  <c r="A28" i="99"/>
  <c r="A27" i="99"/>
  <c r="A19" i="99"/>
  <c r="A14" i="99"/>
  <c r="P34" i="99"/>
  <c r="P17" i="6"/>
  <c r="P19" i="5"/>
  <c r="P19" i="41" s="1"/>
  <c r="P66" i="12"/>
  <c r="P46" i="50"/>
  <c r="P46" i="9" s="1"/>
  <c r="P14" i="50"/>
  <c r="P14" i="9" s="1"/>
  <c r="P49" i="50"/>
  <c r="P49" i="9" s="1"/>
  <c r="K53" i="49"/>
  <c r="K49" i="49"/>
  <c r="P15" i="10"/>
  <c r="P15" i="51" s="1"/>
  <c r="P61" i="12"/>
  <c r="K69" i="94"/>
  <c r="O30" i="95"/>
  <c r="P29" i="43"/>
  <c r="P45" i="8"/>
  <c r="P45" i="48" s="1"/>
  <c r="P19" i="95"/>
  <c r="O36" i="43"/>
  <c r="O32" i="93"/>
  <c r="O15" i="52"/>
  <c r="O49" i="9"/>
  <c r="O26" i="6"/>
  <c r="P36" i="44"/>
  <c r="P36" i="6" s="1"/>
  <c r="K15" i="52"/>
  <c r="K24" i="94"/>
  <c r="P41" i="49"/>
  <c r="K26" i="40"/>
  <c r="P51" i="43"/>
  <c r="K18" i="40"/>
  <c r="P25" i="13"/>
  <c r="P21" i="43"/>
  <c r="O22" i="6"/>
  <c r="P16" i="4"/>
  <c r="O51" i="6"/>
  <c r="O30" i="41"/>
  <c r="P22" i="44"/>
  <c r="P22" i="6" s="1"/>
  <c r="P35" i="12"/>
  <c r="P35" i="94" s="1"/>
  <c r="O25" i="92"/>
  <c r="K63" i="93"/>
  <c r="P20" i="52"/>
  <c r="P42" i="43"/>
  <c r="O22" i="41"/>
  <c r="P21" i="4"/>
  <c r="P28" i="12"/>
  <c r="O55" i="93"/>
  <c r="O47" i="92"/>
  <c r="K21" i="43"/>
  <c r="P22" i="5"/>
  <c r="P22" i="42" s="1"/>
  <c r="P36" i="4"/>
  <c r="P36" i="40" s="1"/>
  <c r="P47" i="13"/>
  <c r="P47" i="92" s="1"/>
  <c r="O22" i="49"/>
  <c r="O32" i="42"/>
  <c r="P34" i="12"/>
  <c r="P17" i="10"/>
  <c r="P17" i="51" s="1"/>
  <c r="P17" i="9"/>
  <c r="O17" i="9"/>
  <c r="P23" i="6"/>
  <c r="K29" i="6"/>
  <c r="P30" i="44"/>
  <c r="P30" i="43" s="1"/>
  <c r="O33" i="41"/>
  <c r="P28" i="5"/>
  <c r="P28" i="41" s="1"/>
  <c r="K35" i="93"/>
  <c r="P37" i="6"/>
  <c r="K33" i="41"/>
  <c r="P26" i="4"/>
  <c r="P56" i="91"/>
  <c r="O26" i="40"/>
  <c r="P40" i="6"/>
  <c r="P43" i="43"/>
  <c r="O17" i="52"/>
  <c r="K32" i="93"/>
  <c r="P46" i="6"/>
  <c r="P43" i="9"/>
  <c r="K56" i="9"/>
  <c r="O51" i="43"/>
  <c r="O18" i="41"/>
  <c r="P18" i="5"/>
  <c r="P18" i="41" s="1"/>
  <c r="P18" i="4"/>
  <c r="P18" i="39" s="1"/>
  <c r="P14" i="4"/>
  <c r="O46" i="9"/>
  <c r="P32" i="4"/>
  <c r="P32" i="40" s="1"/>
  <c r="O32" i="39"/>
  <c r="O30" i="6"/>
  <c r="P22" i="50"/>
  <c r="P22" i="49" s="1"/>
  <c r="K35" i="6"/>
  <c r="O17" i="49"/>
  <c r="P38" i="13"/>
  <c r="P38" i="91" s="1"/>
  <c r="P30" i="11"/>
  <c r="P30" i="95" s="1"/>
  <c r="P21" i="5"/>
  <c r="P21" i="41" s="1"/>
  <c r="P18" i="10"/>
  <c r="P18" i="51" s="1"/>
  <c r="P32" i="12"/>
  <c r="P32" i="94" s="1"/>
  <c r="O18" i="52"/>
  <c r="K16" i="52"/>
  <c r="P53" i="50"/>
  <c r="P53" i="49" s="1"/>
  <c r="O21" i="42"/>
  <c r="P55" i="12"/>
  <c r="P55" i="94" s="1"/>
  <c r="O34" i="93"/>
  <c r="P33" i="5"/>
  <c r="P33" i="42" s="1"/>
  <c r="P25" i="5"/>
  <c r="P25" i="42" s="1"/>
  <c r="P28" i="4"/>
  <c r="P28" i="39" s="1"/>
  <c r="K28" i="41"/>
  <c r="O35" i="6"/>
  <c r="P35" i="44"/>
  <c r="P32" i="5"/>
  <c r="P32" i="42" s="1"/>
  <c r="O15" i="40"/>
  <c r="K17" i="52"/>
  <c r="O30" i="42"/>
  <c r="O24" i="94"/>
  <c r="O28" i="93"/>
  <c r="P21" i="8"/>
  <c r="P20" i="47" s="1"/>
  <c r="O16" i="51"/>
  <c r="P16" i="10"/>
  <c r="P16" i="51" s="1"/>
  <c r="P24" i="12"/>
  <c r="P24" i="94" s="1"/>
  <c r="P24" i="43"/>
  <c r="K18" i="41"/>
  <c r="K32" i="42"/>
  <c r="O69" i="93"/>
  <c r="P69" i="12"/>
  <c r="P69" i="94" s="1"/>
  <c r="O28" i="41"/>
  <c r="P63" i="12"/>
  <c r="P63" i="93" s="1"/>
  <c r="P27" i="44"/>
  <c r="P27" i="43" s="1"/>
  <c r="O63" i="93"/>
  <c r="P16" i="52"/>
  <c r="O18" i="9"/>
  <c r="P16" i="11"/>
  <c r="P16" i="96" s="1"/>
  <c r="O16" i="96"/>
  <c r="P18" i="9"/>
  <c r="O21" i="52"/>
  <c r="O21" i="51"/>
  <c r="O14" i="52"/>
  <c r="O14" i="51"/>
  <c r="P24" i="4"/>
  <c r="P44" i="44"/>
  <c r="O44" i="6"/>
  <c r="O25" i="41"/>
  <c r="P16" i="5"/>
  <c r="P16" i="41" s="1"/>
  <c r="P20" i="4"/>
  <c r="P20" i="39" s="1"/>
  <c r="K18" i="9"/>
  <c r="K28" i="40"/>
  <c r="K31" i="42"/>
  <c r="O24" i="40"/>
  <c r="O16" i="42"/>
  <c r="P25" i="8"/>
  <c r="P25" i="48" s="1"/>
  <c r="O25" i="48"/>
  <c r="O20" i="93"/>
  <c r="K21" i="48"/>
  <c r="O18" i="49"/>
  <c r="M23" i="51"/>
  <c r="F21" i="34" s="1"/>
  <c r="F33" i="2" s="1"/>
  <c r="M34" i="41"/>
  <c r="F17" i="34" s="1"/>
  <c r="F21" i="2" s="1"/>
  <c r="O20" i="47"/>
  <c r="K27" i="43"/>
  <c r="O31" i="93"/>
  <c r="M101" i="43"/>
  <c r="F18" i="36" s="1"/>
  <c r="F26" i="2" s="1"/>
  <c r="M28" i="38"/>
  <c r="F15" i="36" s="1"/>
  <c r="F17" i="2" s="1"/>
  <c r="M34" i="42"/>
  <c r="F17" i="36" s="1"/>
  <c r="F23" i="2" s="1"/>
  <c r="P20" i="12"/>
  <c r="P20" i="93" s="1"/>
  <c r="O16" i="94"/>
  <c r="M57" i="49"/>
  <c r="F20" i="36" s="1"/>
  <c r="F32" i="2" s="1"/>
  <c r="M37" i="40"/>
  <c r="F16" i="36" s="1"/>
  <c r="F20" i="2" s="1"/>
  <c r="M1014" i="92"/>
  <c r="F24" i="36" s="1"/>
  <c r="F44" i="2" s="1"/>
  <c r="M52" i="48"/>
  <c r="F19" i="36" s="1"/>
  <c r="F29" i="2" s="1"/>
  <c r="M1014" i="94"/>
  <c r="F23" i="36" s="1"/>
  <c r="F41" i="2" s="1"/>
  <c r="M23" i="52"/>
  <c r="F21" i="36" s="1"/>
  <c r="F35" i="2" s="1"/>
  <c r="M47" i="96"/>
  <c r="F22" i="36" s="1"/>
  <c r="F38" i="2" s="1"/>
  <c r="P14" i="41"/>
  <c r="P14" i="42"/>
  <c r="K14" i="41"/>
  <c r="K14" i="42"/>
  <c r="O14" i="41"/>
  <c r="O14" i="42"/>
  <c r="K14" i="52"/>
  <c r="K14" i="48"/>
  <c r="P14" i="48"/>
  <c r="K14" i="95"/>
  <c r="K14" i="96"/>
  <c r="K14" i="93"/>
  <c r="K14" i="94"/>
  <c r="O14" i="91"/>
  <c r="O14" i="92"/>
  <c r="M100" i="6"/>
  <c r="F18" i="34" s="1"/>
  <c r="F24" i="2" s="1"/>
  <c r="K14" i="91"/>
  <c r="K14" i="92"/>
  <c r="M37" i="39"/>
  <c r="F16" i="34" s="1"/>
  <c r="F18" i="2" s="1"/>
  <c r="P49" i="6"/>
  <c r="O24" i="96"/>
  <c r="P31" i="12"/>
  <c r="P31" i="94" s="1"/>
  <c r="O27" i="6"/>
  <c r="P18" i="42"/>
  <c r="O16" i="9"/>
  <c r="P16" i="50"/>
  <c r="O16" i="49"/>
  <c r="P24" i="11"/>
  <c r="P24" i="95" s="1"/>
  <c r="I25" i="36"/>
  <c r="D11" i="36" s="1"/>
  <c r="P16" i="12"/>
  <c r="P34" i="39"/>
  <c r="P34" i="40"/>
  <c r="P18" i="40"/>
  <c r="P28" i="42"/>
  <c r="K24" i="40"/>
  <c r="P33" i="41"/>
  <c r="K27" i="40"/>
  <c r="O40" i="49"/>
  <c r="O40" i="9"/>
  <c r="K19" i="40"/>
  <c r="P20" i="6"/>
  <c r="P21" i="42"/>
  <c r="K24" i="48"/>
  <c r="K23" i="47"/>
  <c r="O24" i="48"/>
  <c r="O23" i="47"/>
  <c r="K40" i="49"/>
  <c r="K40" i="9"/>
  <c r="K29" i="40"/>
  <c r="K23" i="3"/>
  <c r="K23" i="38"/>
  <c r="P24" i="41"/>
  <c r="P24" i="42"/>
  <c r="O22" i="47"/>
  <c r="O23" i="48"/>
  <c r="P33" i="39"/>
  <c r="P33" i="40"/>
  <c r="O41" i="47"/>
  <c r="O42" i="48"/>
  <c r="K25" i="40"/>
  <c r="K26" i="41"/>
  <c r="K26" i="42"/>
  <c r="P29" i="5"/>
  <c r="O29" i="41"/>
  <c r="P36" i="39"/>
  <c r="K44" i="6"/>
  <c r="K44" i="43"/>
  <c r="K20" i="40"/>
  <c r="O26" i="42"/>
  <c r="P26" i="5"/>
  <c r="K41" i="47"/>
  <c r="K42" i="48"/>
  <c r="P22" i="40"/>
  <c r="K22" i="47"/>
  <c r="K23" i="48"/>
  <c r="K29" i="42"/>
  <c r="K29" i="41"/>
  <c r="P28" i="43"/>
  <c r="P28" i="6"/>
  <c r="P30" i="40"/>
  <c r="K28" i="43"/>
  <c r="K28" i="6"/>
  <c r="P22" i="43"/>
  <c r="P23" i="41"/>
  <c r="P23" i="42"/>
  <c r="O23" i="96"/>
  <c r="O23" i="95"/>
  <c r="P17" i="40"/>
  <c r="P19" i="42"/>
  <c r="P25" i="6"/>
  <c r="P25" i="43"/>
  <c r="K23" i="96"/>
  <c r="K23" i="95"/>
  <c r="P52" i="6"/>
  <c r="P52" i="43"/>
  <c r="O17" i="41"/>
  <c r="O17" i="42"/>
  <c r="K20" i="41"/>
  <c r="K20" i="42"/>
  <c r="P46" i="49"/>
  <c r="P36" i="43"/>
  <c r="P27" i="41"/>
  <c r="P27" i="42"/>
  <c r="P31" i="41"/>
  <c r="P31" i="42"/>
  <c r="P17" i="41"/>
  <c r="P17" i="42"/>
  <c r="P30" i="41"/>
  <c r="P30" i="42"/>
  <c r="K41" i="6"/>
  <c r="K41" i="43"/>
  <c r="K17" i="41"/>
  <c r="K17" i="42"/>
  <c r="P26" i="6"/>
  <c r="P26" i="43"/>
  <c r="P48" i="6"/>
  <c r="P48" i="43"/>
  <c r="K27" i="41"/>
  <c r="K27" i="42"/>
  <c r="O47" i="6"/>
  <c r="O47" i="43"/>
  <c r="P47" i="44"/>
  <c r="P22" i="41"/>
  <c r="K33" i="6"/>
  <c r="K33" i="43"/>
  <c r="K33" i="47"/>
  <c r="K34" i="48"/>
  <c r="O32" i="48"/>
  <c r="O31" i="47"/>
  <c r="O39" i="47"/>
  <c r="O40" i="48"/>
  <c r="O38" i="93"/>
  <c r="O38" i="94"/>
  <c r="P32" i="6"/>
  <c r="P32" i="43"/>
  <c r="P38" i="6"/>
  <c r="P38" i="43"/>
  <c r="K43" i="47"/>
  <c r="K44" i="48"/>
  <c r="K38" i="93"/>
  <c r="K38" i="94"/>
  <c r="K16" i="49"/>
  <c r="K16" i="9"/>
  <c r="O37" i="47"/>
  <c r="O38" i="48"/>
  <c r="K45" i="6"/>
  <c r="K45" i="43"/>
  <c r="K31" i="6"/>
  <c r="K31" i="43"/>
  <c r="O43" i="47"/>
  <c r="O44" i="48"/>
  <c r="P33" i="47"/>
  <c r="P34" i="48"/>
  <c r="O33" i="47"/>
  <c r="O34" i="48"/>
  <c r="P34" i="6"/>
  <c r="P34" i="43"/>
  <c r="P33" i="44"/>
  <c r="O33" i="43"/>
  <c r="P50" i="6"/>
  <c r="P50" i="43"/>
  <c r="K39" i="47"/>
  <c r="K40" i="48"/>
  <c r="K37" i="47"/>
  <c r="K38" i="48"/>
  <c r="K32" i="48"/>
  <c r="K31" i="47"/>
  <c r="K16" i="48"/>
  <c r="K15" i="47"/>
  <c r="K27" i="48"/>
  <c r="K26" i="47"/>
  <c r="K25" i="48"/>
  <c r="K24" i="47"/>
  <c r="K17" i="47"/>
  <c r="K18" i="48"/>
  <c r="O18" i="47"/>
  <c r="O19" i="48"/>
  <c r="O32" i="47"/>
  <c r="O33" i="48"/>
  <c r="O36" i="47"/>
  <c r="O37" i="48"/>
  <c r="P30" i="96"/>
  <c r="K18" i="47"/>
  <c r="K19" i="48"/>
  <c r="K31" i="93"/>
  <c r="K31" i="94"/>
  <c r="K35" i="47"/>
  <c r="K36" i="48"/>
  <c r="P18" i="8"/>
  <c r="O18" i="48"/>
  <c r="K30" i="47"/>
  <c r="K31" i="48"/>
  <c r="O34" i="47"/>
  <c r="O35" i="48"/>
  <c r="O30" i="47"/>
  <c r="O31" i="48"/>
  <c r="O16" i="48"/>
  <c r="O15" i="47"/>
  <c r="O35" i="47"/>
  <c r="O36" i="48"/>
  <c r="K22" i="52"/>
  <c r="O27" i="48"/>
  <c r="O26" i="47"/>
  <c r="O45" i="47"/>
  <c r="O46" i="48"/>
  <c r="K34" i="47"/>
  <c r="K35" i="48"/>
  <c r="P47" i="9"/>
  <c r="P47" i="49"/>
  <c r="K45" i="47"/>
  <c r="K46" i="48"/>
  <c r="K36" i="47"/>
  <c r="K37" i="48"/>
  <c r="K32" i="47"/>
  <c r="K33" i="48"/>
  <c r="O28" i="47"/>
  <c r="O29" i="48"/>
  <c r="O42" i="47"/>
  <c r="O43" i="48"/>
  <c r="O38" i="47"/>
  <c r="O39" i="48"/>
  <c r="O19" i="47"/>
  <c r="O20" i="48"/>
  <c r="P44" i="47"/>
  <c r="O47" i="47"/>
  <c r="O48" i="48"/>
  <c r="K58" i="93"/>
  <c r="K58" i="94"/>
  <c r="P30" i="8"/>
  <c r="O30" i="48"/>
  <c r="O17" i="48"/>
  <c r="O16" i="47"/>
  <c r="O42" i="95"/>
  <c r="O42" i="96"/>
  <c r="O49" i="47"/>
  <c r="O50" i="48"/>
  <c r="K46" i="47"/>
  <c r="K47" i="48"/>
  <c r="O21" i="47"/>
  <c r="O22" i="48"/>
  <c r="K29" i="47"/>
  <c r="K30" i="48"/>
  <c r="K21" i="47"/>
  <c r="K22" i="48"/>
  <c r="K42" i="47"/>
  <c r="K43" i="48"/>
  <c r="K28" i="47"/>
  <c r="K29" i="48"/>
  <c r="K19" i="91"/>
  <c r="K19" i="92"/>
  <c r="K50" i="47"/>
  <c r="K51" i="48"/>
  <c r="K25" i="47"/>
  <c r="K26" i="48"/>
  <c r="K48" i="47"/>
  <c r="K49" i="48"/>
  <c r="K42" i="95"/>
  <c r="K42" i="96"/>
  <c r="K40" i="47"/>
  <c r="K41" i="48"/>
  <c r="K19" i="47"/>
  <c r="K20" i="48"/>
  <c r="O50" i="47"/>
  <c r="O51" i="48"/>
  <c r="K47" i="47"/>
  <c r="K48" i="48"/>
  <c r="P21" i="9"/>
  <c r="P21" i="49"/>
  <c r="O40" i="47"/>
  <c r="O41" i="48"/>
  <c r="O48" i="47"/>
  <c r="O49" i="48"/>
  <c r="K49" i="47"/>
  <c r="K50" i="48"/>
  <c r="O46" i="47"/>
  <c r="O47" i="48"/>
  <c r="O27" i="47"/>
  <c r="O28" i="48"/>
  <c r="O25" i="47"/>
  <c r="O26" i="48"/>
  <c r="K55" i="9"/>
  <c r="K55" i="49"/>
  <c r="K51" i="49"/>
  <c r="K51" i="9"/>
  <c r="K38" i="47"/>
  <c r="K39" i="48"/>
  <c r="K27" i="47"/>
  <c r="K28" i="48"/>
  <c r="K17" i="48"/>
  <c r="K16" i="47"/>
  <c r="P49" i="49"/>
  <c r="K20" i="9"/>
  <c r="K20" i="49"/>
  <c r="O29" i="93"/>
  <c r="O29" i="94"/>
  <c r="K35" i="96"/>
  <c r="K35" i="95"/>
  <c r="K17" i="96"/>
  <c r="K17" i="95"/>
  <c r="O35" i="96"/>
  <c r="O35" i="95"/>
  <c r="O17" i="96"/>
  <c r="O17" i="95"/>
  <c r="O44" i="9"/>
  <c r="O44" i="49"/>
  <c r="K15" i="49"/>
  <c r="K15" i="9"/>
  <c r="K50" i="9"/>
  <c r="K50" i="49"/>
  <c r="P54" i="9"/>
  <c r="P54" i="49"/>
  <c r="P19" i="9"/>
  <c r="P19" i="49"/>
  <c r="O15" i="49"/>
  <c r="O15" i="9"/>
  <c r="P29" i="93"/>
  <c r="P29" i="94"/>
  <c r="K22" i="9"/>
  <c r="K22" i="49"/>
  <c r="K42" i="91"/>
  <c r="K42" i="92"/>
  <c r="O50" i="49"/>
  <c r="P50" i="50"/>
  <c r="P19" i="52"/>
  <c r="P42" i="49"/>
  <c r="P42" i="9"/>
  <c r="O42" i="91"/>
  <c r="O42" i="92"/>
  <c r="P39" i="49"/>
  <c r="P39" i="9"/>
  <c r="K44" i="9"/>
  <c r="K44" i="49"/>
  <c r="O20" i="9"/>
  <c r="O20" i="49"/>
  <c r="K29" i="93"/>
  <c r="K29" i="94"/>
  <c r="O25" i="95"/>
  <c r="O25" i="96"/>
  <c r="K64" i="91"/>
  <c r="K64" i="92"/>
  <c r="K28" i="95"/>
  <c r="K28" i="96"/>
  <c r="K34" i="95"/>
  <c r="K34" i="96"/>
  <c r="K45" i="95"/>
  <c r="K45" i="96"/>
  <c r="K21" i="93"/>
  <c r="K21" i="94"/>
  <c r="O20" i="95"/>
  <c r="O20" i="96"/>
  <c r="K29" i="95"/>
  <c r="K29" i="96"/>
  <c r="O29" i="91"/>
  <c r="O29" i="92"/>
  <c r="O43" i="95"/>
  <c r="O43" i="96"/>
  <c r="K41" i="93"/>
  <c r="K41" i="94"/>
  <c r="K25" i="94"/>
  <c r="K25" i="93"/>
  <c r="P25" i="94"/>
  <c r="P25" i="93"/>
  <c r="K24" i="96"/>
  <c r="K24" i="95"/>
  <c r="K32" i="95"/>
  <c r="K32" i="96"/>
  <c r="K43" i="93"/>
  <c r="K43" i="94"/>
  <c r="K18" i="95"/>
  <c r="K18" i="96"/>
  <c r="O64" i="91"/>
  <c r="O64" i="92"/>
  <c r="O58" i="91"/>
  <c r="O58" i="92"/>
  <c r="K46" i="91"/>
  <c r="K46" i="92"/>
  <c r="O32" i="95"/>
  <c r="O32" i="96"/>
  <c r="O29" i="95"/>
  <c r="O29" i="96"/>
  <c r="K21" i="52"/>
  <c r="P18" i="11"/>
  <c r="P18" i="96" s="1"/>
  <c r="O18" i="96"/>
  <c r="K20" i="95"/>
  <c r="K20" i="96"/>
  <c r="O43" i="93"/>
  <c r="O43" i="94"/>
  <c r="O46" i="91"/>
  <c r="O46" i="92"/>
  <c r="K29" i="91"/>
  <c r="K29" i="92"/>
  <c r="O28" i="95"/>
  <c r="O28" i="96"/>
  <c r="P47" i="91"/>
  <c r="K65" i="93"/>
  <c r="K65" i="94"/>
  <c r="O25" i="94"/>
  <c r="O25" i="93"/>
  <c r="K58" i="91"/>
  <c r="K58" i="92"/>
  <c r="K25" i="95"/>
  <c r="K25" i="96"/>
  <c r="K43" i="95"/>
  <c r="K43" i="96"/>
  <c r="K27" i="94"/>
  <c r="K27" i="93"/>
  <c r="O33" i="95"/>
  <c r="O33" i="96"/>
  <c r="O37" i="95"/>
  <c r="O37" i="96"/>
  <c r="O40" i="93"/>
  <c r="O40" i="94"/>
  <c r="O32" i="91"/>
  <c r="O32" i="92"/>
  <c r="O54" i="93"/>
  <c r="O54" i="94"/>
  <c r="O36" i="95"/>
  <c r="O36" i="96"/>
  <c r="K46" i="95"/>
  <c r="K46" i="96"/>
  <c r="O22" i="95"/>
  <c r="O22" i="96"/>
  <c r="K38" i="95"/>
  <c r="K38" i="96"/>
  <c r="O31" i="95"/>
  <c r="O31" i="96"/>
  <c r="O47" i="93"/>
  <c r="O47" i="94"/>
  <c r="O49" i="91"/>
  <c r="O49" i="92"/>
  <c r="K56" i="93"/>
  <c r="K56" i="94"/>
  <c r="O56" i="93"/>
  <c r="O56" i="94"/>
  <c r="O27" i="95"/>
  <c r="O27" i="96"/>
  <c r="K26" i="91"/>
  <c r="K26" i="92"/>
  <c r="O46" i="95"/>
  <c r="O46" i="96"/>
  <c r="K31" i="91"/>
  <c r="K31" i="92"/>
  <c r="K42" i="93"/>
  <c r="K42" i="94"/>
  <c r="K47" i="93"/>
  <c r="K47" i="94"/>
  <c r="K67" i="93"/>
  <c r="K67" i="94"/>
  <c r="K37" i="95"/>
  <c r="K37" i="96"/>
  <c r="K36" i="95"/>
  <c r="K36" i="96"/>
  <c r="K39" i="95"/>
  <c r="K39" i="96"/>
  <c r="K18" i="93"/>
  <c r="K18" i="94"/>
  <c r="K20" i="93"/>
  <c r="K20" i="94"/>
  <c r="K40" i="95"/>
  <c r="K40" i="96"/>
  <c r="K31" i="95"/>
  <c r="K31" i="96"/>
  <c r="K21" i="95"/>
  <c r="K21" i="96"/>
  <c r="O21" i="95"/>
  <c r="O21" i="96"/>
  <c r="O44" i="95"/>
  <c r="O44" i="96"/>
  <c r="K23" i="93"/>
  <c r="K23" i="94"/>
  <c r="O23" i="93"/>
  <c r="O23" i="94"/>
  <c r="K49" i="91"/>
  <c r="K49" i="92"/>
  <c r="O22" i="93"/>
  <c r="O22" i="94"/>
  <c r="K57" i="93"/>
  <c r="K57" i="94"/>
  <c r="K33" i="95"/>
  <c r="K33" i="96"/>
  <c r="O40" i="95"/>
  <c r="O40" i="96"/>
  <c r="O28" i="91"/>
  <c r="O28" i="92"/>
  <c r="K44" i="95"/>
  <c r="K44" i="96"/>
  <c r="O62" i="91"/>
  <c r="O62" i="92"/>
  <c r="P28" i="93"/>
  <c r="P28" i="94"/>
  <c r="O67" i="93"/>
  <c r="O67" i="94"/>
  <c r="O18" i="93"/>
  <c r="O18" i="94"/>
  <c r="O33" i="91"/>
  <c r="O33" i="92"/>
  <c r="O62" i="93"/>
  <c r="O62" i="94"/>
  <c r="O39" i="95"/>
  <c r="O39" i="96"/>
  <c r="K22" i="95"/>
  <c r="K22" i="96"/>
  <c r="K62" i="93"/>
  <c r="K62" i="94"/>
  <c r="K54" i="93"/>
  <c r="K54" i="94"/>
  <c r="K62" i="91"/>
  <c r="K62" i="92"/>
  <c r="K32" i="91"/>
  <c r="K32" i="92"/>
  <c r="K27" i="95"/>
  <c r="K27" i="96"/>
  <c r="K22" i="93"/>
  <c r="K22" i="94"/>
  <c r="K33" i="91"/>
  <c r="K33" i="92"/>
  <c r="K40" i="93"/>
  <c r="K40" i="94"/>
  <c r="P45" i="93"/>
  <c r="P45" i="94"/>
  <c r="K28" i="91"/>
  <c r="K28" i="92"/>
  <c r="P20" i="13"/>
  <c r="O20" i="92"/>
  <c r="K59" i="93"/>
  <c r="K59" i="94"/>
  <c r="K48" i="93"/>
  <c r="K48" i="94"/>
  <c r="O43" i="91"/>
  <c r="O43" i="92"/>
  <c r="K64" i="93"/>
  <c r="K64" i="94"/>
  <c r="P64" i="12"/>
  <c r="O64" i="94"/>
  <c r="K49" i="93"/>
  <c r="K49" i="94"/>
  <c r="K41" i="91"/>
  <c r="K41" i="92"/>
  <c r="K68" i="93"/>
  <c r="K68" i="94"/>
  <c r="K54" i="91"/>
  <c r="K54" i="92"/>
  <c r="K16" i="94"/>
  <c r="K16" i="93"/>
  <c r="K20" i="91"/>
  <c r="K20" i="92"/>
  <c r="O59" i="93"/>
  <c r="O59" i="94"/>
  <c r="O48" i="93"/>
  <c r="O48" i="94"/>
  <c r="P35" i="93"/>
  <c r="O45" i="91"/>
  <c r="O45" i="92"/>
  <c r="O60" i="93"/>
  <c r="O60" i="94"/>
  <c r="O30" i="93"/>
  <c r="O30" i="94"/>
  <c r="O19" i="93"/>
  <c r="O19" i="94"/>
  <c r="K39" i="93"/>
  <c r="K39" i="94"/>
  <c r="K23" i="91"/>
  <c r="K23" i="92"/>
  <c r="K37" i="93"/>
  <c r="K37" i="94"/>
  <c r="K53" i="93"/>
  <c r="K53" i="94"/>
  <c r="O17" i="94"/>
  <c r="O17" i="93"/>
  <c r="P48" i="91"/>
  <c r="P48" i="92"/>
  <c r="K48" i="91"/>
  <c r="K48" i="92"/>
  <c r="K39" i="91"/>
  <c r="K39" i="92"/>
  <c r="K51" i="93"/>
  <c r="K51" i="94"/>
  <c r="K65" i="91"/>
  <c r="K65" i="92"/>
  <c r="K17" i="92"/>
  <c r="K17" i="91"/>
  <c r="K26" i="93"/>
  <c r="K26" i="94"/>
  <c r="P38" i="92"/>
  <c r="O26" i="93"/>
  <c r="O26" i="94"/>
  <c r="O17" i="92"/>
  <c r="O17" i="91"/>
  <c r="O65" i="91"/>
  <c r="O65" i="92"/>
  <c r="O41" i="91"/>
  <c r="O41" i="92"/>
  <c r="K43" i="91"/>
  <c r="K43" i="92"/>
  <c r="K17" i="94"/>
  <c r="K17" i="93"/>
  <c r="O33" i="93"/>
  <c r="O33" i="94"/>
  <c r="P50" i="93"/>
  <c r="P50" i="94"/>
  <c r="K30" i="93"/>
  <c r="K30" i="94"/>
  <c r="K60" i="93"/>
  <c r="K60" i="94"/>
  <c r="K44" i="93"/>
  <c r="K44" i="94"/>
  <c r="K52" i="93"/>
  <c r="K52" i="94"/>
  <c r="O18" i="91"/>
  <c r="O18" i="92"/>
  <c r="O54" i="91"/>
  <c r="O54" i="92"/>
  <c r="O52" i="93"/>
  <c r="O52" i="94"/>
  <c r="K36" i="94"/>
  <c r="K36" i="93"/>
  <c r="O36" i="94"/>
  <c r="O36" i="93"/>
  <c r="O68" i="93"/>
  <c r="O68" i="94"/>
  <c r="O46" i="93"/>
  <c r="O46" i="94"/>
  <c r="K19" i="93"/>
  <c r="K19" i="94"/>
  <c r="O51" i="93"/>
  <c r="O51" i="94"/>
  <c r="O44" i="93"/>
  <c r="O44" i="94"/>
  <c r="K33" i="93"/>
  <c r="K33" i="94"/>
  <c r="P61" i="93"/>
  <c r="P61" i="94"/>
  <c r="O48" i="91"/>
  <c r="O48" i="92"/>
  <c r="K46" i="93"/>
  <c r="K46" i="94"/>
  <c r="K45" i="91"/>
  <c r="K45" i="92"/>
  <c r="K18" i="91"/>
  <c r="K18" i="92"/>
  <c r="P66" i="93"/>
  <c r="P66" i="94"/>
  <c r="O44" i="91"/>
  <c r="O44" i="92"/>
  <c r="O69" i="91"/>
  <c r="O69" i="92"/>
  <c r="K24" i="92"/>
  <c r="K24" i="91"/>
  <c r="K60" i="91"/>
  <c r="K60" i="92"/>
  <c r="O53" i="91"/>
  <c r="O53" i="92"/>
  <c r="O37" i="91"/>
  <c r="O37" i="92"/>
  <c r="O61" i="91"/>
  <c r="O61" i="92"/>
  <c r="O57" i="91"/>
  <c r="O57" i="92"/>
  <c r="K30" i="91"/>
  <c r="K30" i="92"/>
  <c r="K37" i="91"/>
  <c r="K37" i="92"/>
  <c r="K40" i="91"/>
  <c r="K40" i="92"/>
  <c r="K36" i="92"/>
  <c r="K36" i="91"/>
  <c r="K69" i="91"/>
  <c r="K69" i="92"/>
  <c r="O36" i="92"/>
  <c r="O36" i="91"/>
  <c r="O52" i="91"/>
  <c r="O52" i="92"/>
  <c r="O30" i="91"/>
  <c r="O30" i="92"/>
  <c r="O22" i="91"/>
  <c r="O22" i="92"/>
  <c r="K68" i="91"/>
  <c r="K68" i="92"/>
  <c r="O68" i="91"/>
  <c r="O68" i="92"/>
  <c r="K16" i="92"/>
  <c r="K16" i="91"/>
  <c r="O16" i="92"/>
  <c r="O16" i="91"/>
  <c r="O60" i="91"/>
  <c r="O60" i="92"/>
  <c r="P25" i="92"/>
  <c r="P25" i="91"/>
  <c r="K51" i="91"/>
  <c r="K51" i="92"/>
  <c r="K50" i="91"/>
  <c r="K50" i="92"/>
  <c r="K57" i="91"/>
  <c r="K57" i="92"/>
  <c r="K44" i="91"/>
  <c r="K44" i="92"/>
  <c r="K67" i="91"/>
  <c r="K67" i="92"/>
  <c r="K53" i="91"/>
  <c r="K53" i="92"/>
  <c r="K66" i="91"/>
  <c r="K66" i="92"/>
  <c r="K22" i="91"/>
  <c r="K22" i="92"/>
  <c r="O21" i="91"/>
  <c r="O21" i="92"/>
  <c r="K61" i="91"/>
  <c r="K61" i="92"/>
  <c r="K55" i="91"/>
  <c r="K55" i="92"/>
  <c r="K59" i="91"/>
  <c r="K59" i="92"/>
  <c r="O51" i="91"/>
  <c r="O51" i="92"/>
  <c r="K52" i="91"/>
  <c r="K52" i="92"/>
  <c r="O66" i="91"/>
  <c r="O66" i="92"/>
  <c r="K34" i="91"/>
  <c r="K34" i="92"/>
  <c r="O34" i="91"/>
  <c r="O34" i="92"/>
  <c r="O24" i="92"/>
  <c r="O24" i="91"/>
  <c r="O40" i="91"/>
  <c r="O40" i="92"/>
  <c r="O50" i="91"/>
  <c r="O50" i="92"/>
  <c r="O55" i="91"/>
  <c r="O55" i="92"/>
  <c r="O67" i="91"/>
  <c r="O67" i="92"/>
  <c r="K27" i="92"/>
  <c r="K27" i="91"/>
  <c r="K63" i="91"/>
  <c r="K63" i="92"/>
  <c r="K21" i="91"/>
  <c r="K21" i="92"/>
  <c r="K35" i="91"/>
  <c r="K35" i="92"/>
  <c r="O15" i="93"/>
  <c r="O15" i="94"/>
  <c r="K15" i="93"/>
  <c r="K15" i="94"/>
  <c r="K15" i="95"/>
  <c r="K15" i="96"/>
  <c r="K14" i="47"/>
  <c r="K15" i="48"/>
  <c r="O14" i="47"/>
  <c r="O15" i="48"/>
  <c r="K15" i="41"/>
  <c r="K15" i="42"/>
  <c r="O15" i="41"/>
  <c r="O15" i="42"/>
  <c r="P15" i="40"/>
  <c r="A15" i="40" s="1"/>
  <c r="K15" i="3"/>
  <c r="K15" i="38"/>
  <c r="P15" i="91"/>
  <c r="P15" i="92"/>
  <c r="P14" i="49"/>
  <c r="A14" i="49" s="1"/>
  <c r="P46" i="8"/>
  <c r="O64" i="93"/>
  <c r="O14" i="93"/>
  <c r="P14" i="12"/>
  <c r="P14" i="106" s="1"/>
  <c r="P33" i="12"/>
  <c r="O49" i="93"/>
  <c r="P49" i="12"/>
  <c r="P44" i="12"/>
  <c r="O15" i="95"/>
  <c r="P15" i="11"/>
  <c r="P14" i="11"/>
  <c r="O14" i="95"/>
  <c r="O101" i="44"/>
  <c r="O33" i="6"/>
  <c r="O37" i="4"/>
  <c r="P16" i="38"/>
  <c r="P41" i="12"/>
  <c r="O41" i="93"/>
  <c r="O57" i="93"/>
  <c r="P57" i="12"/>
  <c r="P17" i="12"/>
  <c r="P17" i="106" s="1"/>
  <c r="O57" i="50"/>
  <c r="O21" i="93"/>
  <c r="P21" i="12"/>
  <c r="O65" i="93"/>
  <c r="P65" i="12"/>
  <c r="O37" i="93"/>
  <c r="P37" i="12"/>
  <c r="O53" i="93"/>
  <c r="P53" i="12"/>
  <c r="O29" i="42"/>
  <c r="O34" i="5"/>
  <c r="P24" i="8"/>
  <c r="O63" i="91"/>
  <c r="P63" i="13"/>
  <c r="O38" i="95"/>
  <c r="P38" i="11"/>
  <c r="O34" i="95"/>
  <c r="P34" i="11"/>
  <c r="P22" i="11"/>
  <c r="P45" i="11"/>
  <c r="O45" i="95"/>
  <c r="P39" i="13"/>
  <c r="O39" i="91"/>
  <c r="G25" i="36"/>
  <c r="P58" i="12"/>
  <c r="O58" i="93"/>
  <c r="O42" i="93"/>
  <c r="P42" i="12"/>
  <c r="P45" i="13"/>
  <c r="P43" i="13"/>
  <c r="O59" i="91"/>
  <c r="P59" i="13"/>
  <c r="O19" i="91"/>
  <c r="P19" i="13"/>
  <c r="O35" i="91"/>
  <c r="P35" i="13"/>
  <c r="P31" i="13"/>
  <c r="O31" i="91"/>
  <c r="O27" i="92"/>
  <c r="P27" i="13"/>
  <c r="P55" i="13"/>
  <c r="P23" i="13"/>
  <c r="O23" i="91"/>
  <c r="P67" i="13"/>
  <c r="P51" i="13"/>
  <c r="P64" i="13"/>
  <c r="M57" i="9"/>
  <c r="F20" i="34" s="1"/>
  <c r="F30" i="2" s="1"/>
  <c r="O23" i="10"/>
  <c r="P49" i="13"/>
  <c r="P36" i="8"/>
  <c r="P27" i="8"/>
  <c r="O25" i="40"/>
  <c r="P25" i="4"/>
  <c r="P25" i="39" s="1"/>
  <c r="O14" i="3"/>
  <c r="P14" i="3"/>
  <c r="O39" i="93"/>
  <c r="P39" i="12"/>
  <c r="O31" i="6"/>
  <c r="P31" i="44"/>
  <c r="P29" i="4"/>
  <c r="P29" i="39" s="1"/>
  <c r="P61" i="13"/>
  <c r="M28" i="3"/>
  <c r="F15" i="34" s="1"/>
  <c r="P51" i="12"/>
  <c r="P34" i="13"/>
  <c r="P42" i="13"/>
  <c r="P65" i="13"/>
  <c r="P48" i="8"/>
  <c r="P19" i="12"/>
  <c r="P23" i="12"/>
  <c r="P46" i="12"/>
  <c r="P52" i="13"/>
  <c r="P40" i="12"/>
  <c r="P47" i="12"/>
  <c r="P47" i="8"/>
  <c r="P16" i="13"/>
  <c r="P22" i="12"/>
  <c r="P40" i="50"/>
  <c r="P33" i="8"/>
  <c r="P15" i="12"/>
  <c r="P15" i="106" s="1"/>
  <c r="A15" i="106" s="1"/>
  <c r="P29" i="13"/>
  <c r="P57" i="13"/>
  <c r="P39" i="11"/>
  <c r="P56" i="12"/>
  <c r="P60" i="13"/>
  <c r="P16" i="8"/>
  <c r="P22" i="8"/>
  <c r="P50" i="13"/>
  <c r="P44" i="50"/>
  <c r="P20" i="50"/>
  <c r="O22" i="52"/>
  <c r="P22" i="10"/>
  <c r="P22" i="51" s="1"/>
  <c r="P21" i="10"/>
  <c r="P21" i="51" s="1"/>
  <c r="P15" i="50"/>
  <c r="O51" i="49"/>
  <c r="P51" i="50"/>
  <c r="O41" i="6"/>
  <c r="P41" i="44"/>
  <c r="P14" i="10"/>
  <c r="P14" i="51" s="1"/>
  <c r="P45" i="44"/>
  <c r="O45" i="6"/>
  <c r="O55" i="9"/>
  <c r="P55" i="50"/>
  <c r="P68" i="12"/>
  <c r="P43" i="11"/>
  <c r="P41" i="13"/>
  <c r="P41" i="8"/>
  <c r="P19" i="4"/>
  <c r="P19" i="39" s="1"/>
  <c r="O20" i="41"/>
  <c r="P20" i="5"/>
  <c r="P26" i="13"/>
  <c r="O26" i="91"/>
  <c r="O27" i="40"/>
  <c r="P27" i="4"/>
  <c r="P27" i="39" s="1"/>
  <c r="P62" i="12"/>
  <c r="P22" i="13"/>
  <c r="P46" i="13"/>
  <c r="P46" i="11"/>
  <c r="P30" i="12"/>
  <c r="P27" i="11"/>
  <c r="P42" i="8"/>
  <c r="P60" i="12"/>
  <c r="P37" i="8"/>
  <c r="P28" i="8"/>
  <c r="P28" i="11"/>
  <c r="P26" i="8"/>
  <c r="P36" i="11"/>
  <c r="P38" i="8"/>
  <c r="P35" i="8"/>
  <c r="P40" i="8"/>
  <c r="P21" i="13"/>
  <c r="P17" i="13"/>
  <c r="P20" i="8"/>
  <c r="P39" i="8"/>
  <c r="P38" i="12"/>
  <c r="P44" i="8"/>
  <c r="P33" i="13"/>
  <c r="P53" i="13"/>
  <c r="P26" i="12"/>
  <c r="P18" i="12"/>
  <c r="P18" i="106" s="1"/>
  <c r="P32" i="8"/>
  <c r="P51" i="8"/>
  <c r="P54" i="12"/>
  <c r="P37" i="13"/>
  <c r="P67" i="12"/>
  <c r="P17" i="8"/>
  <c r="P66" i="13"/>
  <c r="P40" i="13"/>
  <c r="P62" i="13"/>
  <c r="P36" i="13"/>
  <c r="P32" i="13"/>
  <c r="P23" i="8"/>
  <c r="P29" i="8"/>
  <c r="P42" i="11"/>
  <c r="P19" i="8"/>
  <c r="P43" i="8"/>
  <c r="M1014" i="93"/>
  <c r="F23" i="34" s="1"/>
  <c r="F39" i="2" s="1"/>
  <c r="P44" i="11"/>
  <c r="P28" i="13"/>
  <c r="P48" i="12"/>
  <c r="P43" i="12"/>
  <c r="P31" i="11"/>
  <c r="P32" i="11"/>
  <c r="P29" i="11"/>
  <c r="P21" i="11"/>
  <c r="P68" i="13"/>
  <c r="P30" i="13"/>
  <c r="P50" i="8"/>
  <c r="P36" i="12"/>
  <c r="P31" i="8"/>
  <c r="P24" i="13"/>
  <c r="P15" i="8"/>
  <c r="P23" i="11"/>
  <c r="P20" i="11"/>
  <c r="O23" i="3"/>
  <c r="P49" i="8"/>
  <c r="P37" i="11"/>
  <c r="P52" i="12"/>
  <c r="P17" i="11"/>
  <c r="P18" i="13"/>
  <c r="O1014" i="12"/>
  <c r="O27" i="94"/>
  <c r="P59" i="12"/>
  <c r="P58" i="13"/>
  <c r="P14" i="13"/>
  <c r="P35" i="11"/>
  <c r="P54" i="13"/>
  <c r="O20" i="3"/>
  <c r="P20" i="3"/>
  <c r="P27" i="12"/>
  <c r="P27" i="93" s="1"/>
  <c r="O18" i="95"/>
  <c r="O47" i="11"/>
  <c r="P40" i="11"/>
  <c r="P22" i="3"/>
  <c r="M1014" i="91"/>
  <c r="F24" i="34" s="1"/>
  <c r="F42" i="2" s="1"/>
  <c r="M51" i="47"/>
  <c r="F19" i="34" s="1"/>
  <c r="F27" i="2" s="1"/>
  <c r="P33" i="11"/>
  <c r="O20" i="91"/>
  <c r="O1014" i="13"/>
  <c r="M47" i="95"/>
  <c r="F22" i="34" s="1"/>
  <c r="F36" i="2" s="1"/>
  <c r="O15" i="3"/>
  <c r="P25" i="11"/>
  <c r="P69" i="13"/>
  <c r="P44" i="13"/>
  <c r="O52" i="8"/>
  <c r="P15" i="41"/>
  <c r="O17" i="38"/>
  <c r="P17" i="38"/>
  <c r="G15" i="34"/>
  <c r="O21" i="3"/>
  <c r="I15" i="2"/>
  <c r="I46" i="2" s="1"/>
  <c r="D11" i="2" s="1"/>
  <c r="I25" i="34"/>
  <c r="A17" i="106" l="1"/>
  <c r="A14" i="106"/>
  <c r="P16" i="93"/>
  <c r="P16" i="106"/>
  <c r="A16" i="106" s="1"/>
  <c r="P44" i="6"/>
  <c r="P101" i="44"/>
  <c r="A17" i="6"/>
  <c r="P32" i="39"/>
  <c r="P26" i="40"/>
  <c r="P26" i="39"/>
  <c r="P21" i="40"/>
  <c r="P21" i="39"/>
  <c r="P16" i="40"/>
  <c r="A16" i="40" s="1"/>
  <c r="P16" i="39"/>
  <c r="P24" i="40"/>
  <c r="P24" i="39"/>
  <c r="A15" i="41"/>
  <c r="P30" i="6"/>
  <c r="A19" i="6"/>
  <c r="A18" i="6"/>
  <c r="A20" i="6"/>
  <c r="P14" i="40"/>
  <c r="A14" i="40" s="1"/>
  <c r="P14" i="39"/>
  <c r="N9" i="99"/>
  <c r="E17" i="117"/>
  <c r="A18" i="40"/>
  <c r="A18" i="51"/>
  <c r="A17" i="51"/>
  <c r="A18" i="41"/>
  <c r="A16" i="51"/>
  <c r="A14" i="9"/>
  <c r="A21" i="51"/>
  <c r="A14" i="3"/>
  <c r="A14" i="41"/>
  <c r="A16" i="41"/>
  <c r="A20" i="51"/>
  <c r="A14" i="51"/>
  <c r="A17" i="40"/>
  <c r="A14" i="48"/>
  <c r="A17" i="41"/>
  <c r="A19" i="41"/>
  <c r="A14" i="42"/>
  <c r="A19" i="51"/>
  <c r="A15" i="51"/>
  <c r="A15" i="42"/>
  <c r="P32" i="93"/>
  <c r="P15" i="52"/>
  <c r="P55" i="93"/>
  <c r="P53" i="9"/>
  <c r="P24" i="93"/>
  <c r="P17" i="52"/>
  <c r="P21" i="48"/>
  <c r="P22" i="9"/>
  <c r="P34" i="93"/>
  <c r="P34" i="94"/>
  <c r="P24" i="47"/>
  <c r="P27" i="6"/>
  <c r="P25" i="41"/>
  <c r="P18" i="52"/>
  <c r="P69" i="93"/>
  <c r="P16" i="95"/>
  <c r="P28" i="40"/>
  <c r="P16" i="42"/>
  <c r="A16" i="42" s="1"/>
  <c r="P20" i="94"/>
  <c r="P63" i="94"/>
  <c r="P44" i="43"/>
  <c r="P32" i="41"/>
  <c r="P35" i="6"/>
  <c r="P35" i="43"/>
  <c r="P20" i="40"/>
  <c r="P18" i="95"/>
  <c r="P31" i="93"/>
  <c r="P16" i="94"/>
  <c r="P24" i="96"/>
  <c r="O52" i="48"/>
  <c r="H19" i="36" s="1"/>
  <c r="H29" i="2" s="1"/>
  <c r="O28" i="38"/>
  <c r="H15" i="36" s="1"/>
  <c r="H17" i="2" s="1"/>
  <c r="O37" i="40"/>
  <c r="H16" i="36" s="1"/>
  <c r="H20" i="2" s="1"/>
  <c r="O1014" i="94"/>
  <c r="H23" i="36" s="1"/>
  <c r="H41" i="2" s="1"/>
  <c r="O101" i="43"/>
  <c r="H18" i="36" s="1"/>
  <c r="H26" i="2" s="1"/>
  <c r="O57" i="49"/>
  <c r="H20" i="36" s="1"/>
  <c r="H32" i="2" s="1"/>
  <c r="O47" i="96"/>
  <c r="H22" i="36" s="1"/>
  <c r="H38" i="2" s="1"/>
  <c r="O1014" i="92"/>
  <c r="H24" i="36" s="1"/>
  <c r="H44" i="2" s="1"/>
  <c r="O23" i="52"/>
  <c r="H21" i="36" s="1"/>
  <c r="H35" i="2" s="1"/>
  <c r="O34" i="42"/>
  <c r="H17" i="36" s="1"/>
  <c r="H23" i="2" s="1"/>
  <c r="P14" i="52"/>
  <c r="P14" i="95"/>
  <c r="P14" i="96"/>
  <c r="P14" i="93"/>
  <c r="P14" i="94"/>
  <c r="P14" i="91"/>
  <c r="P14" i="92"/>
  <c r="P16" i="49"/>
  <c r="P16" i="9"/>
  <c r="P27" i="40"/>
  <c r="P24" i="48"/>
  <c r="P23" i="47"/>
  <c r="P40" i="49"/>
  <c r="P40" i="9"/>
  <c r="P19" i="40"/>
  <c r="A19" i="40" s="1"/>
  <c r="P29" i="40"/>
  <c r="P23" i="3"/>
  <c r="P23" i="38"/>
  <c r="P25" i="40"/>
  <c r="P26" i="41"/>
  <c r="P26" i="42"/>
  <c r="P22" i="47"/>
  <c r="P23" i="48"/>
  <c r="P41" i="47"/>
  <c r="P42" i="48"/>
  <c r="P29" i="42"/>
  <c r="A29" i="42" s="1"/>
  <c r="P29" i="41"/>
  <c r="P23" i="96"/>
  <c r="P23" i="95"/>
  <c r="P41" i="6"/>
  <c r="P41" i="43"/>
  <c r="P20" i="41"/>
  <c r="A20" i="41" s="1"/>
  <c r="P20" i="42"/>
  <c r="A20" i="42" s="1"/>
  <c r="P47" i="6"/>
  <c r="P47" i="43"/>
  <c r="P45" i="6"/>
  <c r="P45" i="43"/>
  <c r="P33" i="6"/>
  <c r="P33" i="43"/>
  <c r="P32" i="48"/>
  <c r="P31" i="47"/>
  <c r="P43" i="47"/>
  <c r="P44" i="48"/>
  <c r="P38" i="93"/>
  <c r="P38" i="94"/>
  <c r="P37" i="47"/>
  <c r="P38" i="48"/>
  <c r="P31" i="6"/>
  <c r="P31" i="43"/>
  <c r="P39" i="47"/>
  <c r="P40" i="48"/>
  <c r="P22" i="52"/>
  <c r="P30" i="47"/>
  <c r="P31" i="48"/>
  <c r="P34" i="47"/>
  <c r="P35" i="48"/>
  <c r="P36" i="47"/>
  <c r="P37" i="48"/>
  <c r="P18" i="47"/>
  <c r="P19" i="48"/>
  <c r="P16" i="48"/>
  <c r="P15" i="47"/>
  <c r="P32" i="47"/>
  <c r="P33" i="48"/>
  <c r="P35" i="47"/>
  <c r="P36" i="48"/>
  <c r="P27" i="48"/>
  <c r="P26" i="47"/>
  <c r="P45" i="47"/>
  <c r="P46" i="48"/>
  <c r="P17" i="47"/>
  <c r="P18" i="48"/>
  <c r="P48" i="47"/>
  <c r="P49" i="48"/>
  <c r="P42" i="95"/>
  <c r="P42" i="96"/>
  <c r="P38" i="47"/>
  <c r="P39" i="48"/>
  <c r="P27" i="47"/>
  <c r="P28" i="48"/>
  <c r="P21" i="47"/>
  <c r="P22" i="48"/>
  <c r="P42" i="47"/>
  <c r="P43" i="48"/>
  <c r="P28" i="47"/>
  <c r="P29" i="48"/>
  <c r="P17" i="48"/>
  <c r="P16" i="47"/>
  <c r="P19" i="47"/>
  <c r="P20" i="48"/>
  <c r="P46" i="47"/>
  <c r="P47" i="48"/>
  <c r="P58" i="93"/>
  <c r="P58" i="94"/>
  <c r="P29" i="47"/>
  <c r="P30" i="48"/>
  <c r="P49" i="47"/>
  <c r="P50" i="48"/>
  <c r="P55" i="9"/>
  <c r="P55" i="49"/>
  <c r="P47" i="47"/>
  <c r="P48" i="48"/>
  <c r="P19" i="91"/>
  <c r="P19" i="92"/>
  <c r="P50" i="47"/>
  <c r="P51" i="48"/>
  <c r="P25" i="47"/>
  <c r="P26" i="48"/>
  <c r="P40" i="47"/>
  <c r="P41" i="48"/>
  <c r="P51" i="49"/>
  <c r="P51" i="9"/>
  <c r="P17" i="96"/>
  <c r="P17" i="95"/>
  <c r="P15" i="49"/>
  <c r="A15" i="49" s="1"/>
  <c r="P15" i="9"/>
  <c r="A15" i="9" s="1"/>
  <c r="P35" i="96"/>
  <c r="P35" i="95"/>
  <c r="P20" i="9"/>
  <c r="P20" i="49"/>
  <c r="P44" i="9"/>
  <c r="P44" i="49"/>
  <c r="A44" i="49" s="1"/>
  <c r="P42" i="91"/>
  <c r="P42" i="92"/>
  <c r="P50" i="9"/>
  <c r="P50" i="49"/>
  <c r="P25" i="95"/>
  <c r="P25" i="96"/>
  <c r="P41" i="93"/>
  <c r="P41" i="94"/>
  <c r="P32" i="95"/>
  <c r="P32" i="96"/>
  <c r="P43" i="93"/>
  <c r="P43" i="94"/>
  <c r="P28" i="95"/>
  <c r="P28" i="96"/>
  <c r="P64" i="91"/>
  <c r="P64" i="92"/>
  <c r="P45" i="95"/>
  <c r="P45" i="96"/>
  <c r="P65" i="93"/>
  <c r="P65" i="94"/>
  <c r="P20" i="95"/>
  <c r="P20" i="96"/>
  <c r="P29" i="95"/>
  <c r="P29" i="96"/>
  <c r="P46" i="91"/>
  <c r="P46" i="92"/>
  <c r="P58" i="91"/>
  <c r="P58" i="92"/>
  <c r="P43" i="95"/>
  <c r="P43" i="96"/>
  <c r="P21" i="52"/>
  <c r="P29" i="91"/>
  <c r="P29" i="92"/>
  <c r="P34" i="95"/>
  <c r="P34" i="96"/>
  <c r="P21" i="93"/>
  <c r="P21" i="94"/>
  <c r="P33" i="95"/>
  <c r="P33" i="96"/>
  <c r="P40" i="95"/>
  <c r="P40" i="96"/>
  <c r="P62" i="91"/>
  <c r="P62" i="92"/>
  <c r="P67" i="93"/>
  <c r="P67" i="94"/>
  <c r="P54" i="93"/>
  <c r="P54" i="94"/>
  <c r="P33" i="91"/>
  <c r="P33" i="92"/>
  <c r="P36" i="95"/>
  <c r="P36" i="96"/>
  <c r="P62" i="93"/>
  <c r="P62" i="94"/>
  <c r="P42" i="93"/>
  <c r="P42" i="94"/>
  <c r="P37" i="95"/>
  <c r="P37" i="96"/>
  <c r="P21" i="95"/>
  <c r="P21" i="96"/>
  <c r="P31" i="95"/>
  <c r="P31" i="96"/>
  <c r="P44" i="95"/>
  <c r="P44" i="96"/>
  <c r="P26" i="91"/>
  <c r="P26" i="92"/>
  <c r="P56" i="93"/>
  <c r="P56" i="94"/>
  <c r="P39" i="95"/>
  <c r="P39" i="96"/>
  <c r="P23" i="93"/>
  <c r="P23" i="94"/>
  <c r="P31" i="91"/>
  <c r="P31" i="92"/>
  <c r="P28" i="91"/>
  <c r="P28" i="92"/>
  <c r="P32" i="91"/>
  <c r="P32" i="92"/>
  <c r="P27" i="95"/>
  <c r="P27" i="96"/>
  <c r="P22" i="93"/>
  <c r="P22" i="94"/>
  <c r="P47" i="93"/>
  <c r="P47" i="94"/>
  <c r="P38" i="95"/>
  <c r="P38" i="96"/>
  <c r="P57" i="93"/>
  <c r="P57" i="94"/>
  <c r="P18" i="93"/>
  <c r="P18" i="94"/>
  <c r="P46" i="95"/>
  <c r="P46" i="96"/>
  <c r="P40" i="93"/>
  <c r="P40" i="94"/>
  <c r="P49" i="91"/>
  <c r="P49" i="92"/>
  <c r="P22" i="95"/>
  <c r="P22" i="96"/>
  <c r="P46" i="93"/>
  <c r="P46" i="94"/>
  <c r="P53" i="93"/>
  <c r="P53" i="94"/>
  <c r="P49" i="93"/>
  <c r="P49" i="94"/>
  <c r="P54" i="91"/>
  <c r="P54" i="92"/>
  <c r="P18" i="91"/>
  <c r="P18" i="92"/>
  <c r="P30" i="93"/>
  <c r="P30" i="94"/>
  <c r="P41" i="91"/>
  <c r="P41" i="92"/>
  <c r="P19" i="93"/>
  <c r="P19" i="94"/>
  <c r="P51" i="93"/>
  <c r="P51" i="94"/>
  <c r="P39" i="93"/>
  <c r="P39" i="94"/>
  <c r="P59" i="93"/>
  <c r="P59" i="94"/>
  <c r="P52" i="93"/>
  <c r="P52" i="94"/>
  <c r="P36" i="94"/>
  <c r="P36" i="93"/>
  <c r="P26" i="93"/>
  <c r="P26" i="94"/>
  <c r="P17" i="92"/>
  <c r="P17" i="91"/>
  <c r="P60" i="93"/>
  <c r="P60" i="94"/>
  <c r="P65" i="91"/>
  <c r="P65" i="92"/>
  <c r="P23" i="91"/>
  <c r="P23" i="92"/>
  <c r="P43" i="91"/>
  <c r="P43" i="92"/>
  <c r="P45" i="91"/>
  <c r="P45" i="92"/>
  <c r="P39" i="91"/>
  <c r="P39" i="92"/>
  <c r="P37" i="93"/>
  <c r="P37" i="94"/>
  <c r="P48" i="93"/>
  <c r="P48" i="94"/>
  <c r="P68" i="93"/>
  <c r="P68" i="94"/>
  <c r="P17" i="94"/>
  <c r="P17" i="93"/>
  <c r="P44" i="93"/>
  <c r="P44" i="94"/>
  <c r="P33" i="93"/>
  <c r="P33" i="94"/>
  <c r="P64" i="93"/>
  <c r="P64" i="94"/>
  <c r="P20" i="91"/>
  <c r="P20" i="92"/>
  <c r="P44" i="91"/>
  <c r="P44" i="92"/>
  <c r="P69" i="91"/>
  <c r="P69" i="92"/>
  <c r="P66" i="91"/>
  <c r="P66" i="92"/>
  <c r="P61" i="91"/>
  <c r="P61" i="92"/>
  <c r="P59" i="91"/>
  <c r="P59" i="92"/>
  <c r="P24" i="92"/>
  <c r="P24" i="91"/>
  <c r="P40" i="91"/>
  <c r="P40" i="92"/>
  <c r="P37" i="91"/>
  <c r="P37" i="92"/>
  <c r="P21" i="91"/>
  <c r="P21" i="92"/>
  <c r="P55" i="91"/>
  <c r="P55" i="92"/>
  <c r="P16" i="92"/>
  <c r="A16" i="92" s="1"/>
  <c r="P16" i="91"/>
  <c r="P52" i="91"/>
  <c r="P52" i="92"/>
  <c r="P67" i="91"/>
  <c r="P67" i="92"/>
  <c r="P35" i="91"/>
  <c r="P35" i="92"/>
  <c r="P68" i="91"/>
  <c r="P68" i="92"/>
  <c r="P53" i="91"/>
  <c r="P53" i="92"/>
  <c r="P60" i="91"/>
  <c r="P60" i="92"/>
  <c r="P57" i="91"/>
  <c r="P57" i="92"/>
  <c r="P51" i="91"/>
  <c r="P51" i="92"/>
  <c r="P30" i="91"/>
  <c r="P30" i="92"/>
  <c r="P36" i="92"/>
  <c r="P36" i="91"/>
  <c r="A36" i="91" s="1"/>
  <c r="P27" i="92"/>
  <c r="P27" i="91"/>
  <c r="P63" i="91"/>
  <c r="P63" i="92"/>
  <c r="P22" i="91"/>
  <c r="P22" i="92"/>
  <c r="A22" i="92" s="1"/>
  <c r="P50" i="91"/>
  <c r="P50" i="92"/>
  <c r="P34" i="91"/>
  <c r="P34" i="92"/>
  <c r="P15" i="93"/>
  <c r="A15" i="93" s="1"/>
  <c r="P15" i="94"/>
  <c r="A15" i="94" s="1"/>
  <c r="P15" i="95"/>
  <c r="P15" i="96"/>
  <c r="A15" i="96" s="1"/>
  <c r="P14" i="47"/>
  <c r="A14" i="47" s="1"/>
  <c r="P15" i="48"/>
  <c r="A15" i="48" s="1"/>
  <c r="P15" i="3"/>
  <c r="A15" i="3" s="1"/>
  <c r="P15" i="38"/>
  <c r="O34" i="41"/>
  <c r="H17" i="34" s="1"/>
  <c r="H21" i="2" s="1"/>
  <c r="O1014" i="93"/>
  <c r="H23" i="34" s="1"/>
  <c r="H39" i="2" s="1"/>
  <c r="O1014" i="91"/>
  <c r="H24" i="34" s="1"/>
  <c r="H42" i="2" s="1"/>
  <c r="O47" i="95"/>
  <c r="H22" i="34" s="1"/>
  <c r="H36" i="2" s="1"/>
  <c r="P57" i="50"/>
  <c r="O100" i="6"/>
  <c r="H18" i="34" s="1"/>
  <c r="H24" i="2" s="1"/>
  <c r="O37" i="39"/>
  <c r="H16" i="34" s="1"/>
  <c r="H18" i="2" s="1"/>
  <c r="O23" i="51"/>
  <c r="H21" i="34" s="1"/>
  <c r="H33" i="2" s="1"/>
  <c r="N9" i="44"/>
  <c r="P23" i="10"/>
  <c r="P37" i="4"/>
  <c r="P34" i="5"/>
  <c r="O51" i="47"/>
  <c r="H19" i="34" s="1"/>
  <c r="H27" i="2" s="1"/>
  <c r="O57" i="9"/>
  <c r="H20" i="34" s="1"/>
  <c r="H30" i="2" s="1"/>
  <c r="P52" i="8"/>
  <c r="O28" i="3"/>
  <c r="P27" i="94"/>
  <c r="A27" i="94" s="1"/>
  <c r="P1014" i="12"/>
  <c r="P1014" i="13"/>
  <c r="P47" i="11"/>
  <c r="F25" i="36"/>
  <c r="P21" i="3"/>
  <c r="F15" i="2"/>
  <c r="F25" i="34"/>
  <c r="D11" i="34"/>
  <c r="G15" i="2"/>
  <c r="G46" i="2" s="1"/>
  <c r="G25" i="34"/>
  <c r="P1014" i="106" l="1"/>
  <c r="A18" i="106"/>
  <c r="N9" i="106"/>
  <c r="E23" i="117"/>
  <c r="E40" i="2" s="1"/>
  <c r="A86" i="6"/>
  <c r="A81" i="6"/>
  <c r="A73" i="6"/>
  <c r="A28" i="9"/>
  <c r="A38" i="9"/>
  <c r="A26" i="9"/>
  <c r="A29" i="9"/>
  <c r="A36" i="9"/>
  <c r="A30" i="9"/>
  <c r="A24" i="9"/>
  <c r="A33" i="9"/>
  <c r="A31" i="9"/>
  <c r="A27" i="9"/>
  <c r="A35" i="9"/>
  <c r="A34" i="9"/>
  <c r="A32" i="9"/>
  <c r="A25" i="9"/>
  <c r="A37" i="9"/>
  <c r="A72" i="6"/>
  <c r="A82" i="6"/>
  <c r="A80" i="6"/>
  <c r="A67" i="6"/>
  <c r="A68" i="6"/>
  <c r="A84" i="6"/>
  <c r="A77" i="6"/>
  <c r="A74" i="6"/>
  <c r="A78" i="6"/>
  <c r="A66" i="6"/>
  <c r="A65" i="6"/>
  <c r="A70" i="6"/>
  <c r="A62" i="6"/>
  <c r="A75" i="6"/>
  <c r="A83" i="6"/>
  <c r="A71" i="6"/>
  <c r="A79" i="6"/>
  <c r="A69" i="6"/>
  <c r="A76" i="6"/>
  <c r="A85" i="6"/>
  <c r="A61" i="6"/>
  <c r="A63" i="6"/>
  <c r="A64" i="6"/>
  <c r="A19" i="39"/>
  <c r="A20" i="9"/>
  <c r="A30" i="39"/>
  <c r="A28" i="39"/>
  <c r="A25" i="39"/>
  <c r="A24" i="39"/>
  <c r="A14" i="39"/>
  <c r="A16" i="39"/>
  <c r="A18" i="39"/>
  <c r="A15" i="39"/>
  <c r="A17" i="39"/>
  <c r="A21" i="39"/>
  <c r="A22" i="39"/>
  <c r="A23" i="39"/>
  <c r="A26" i="39"/>
  <c r="A31" i="39"/>
  <c r="A29" i="39"/>
  <c r="A20" i="39"/>
  <c r="A27" i="39"/>
  <c r="A50" i="9"/>
  <c r="A41" i="6"/>
  <c r="A21" i="3"/>
  <c r="E22" i="2"/>
  <c r="A17" i="117"/>
  <c r="B17" i="117" s="1"/>
  <c r="B22" i="2" s="1"/>
  <c r="A34" i="92"/>
  <c r="A27" i="40"/>
  <c r="A257" i="94"/>
  <c r="A18" i="94"/>
  <c r="A60" i="92"/>
  <c r="A16" i="94"/>
  <c r="A918" i="91"/>
  <c r="A823" i="94"/>
  <c r="A378" i="91"/>
  <c r="A67" i="92"/>
  <c r="A61" i="92"/>
  <c r="A41" i="43"/>
  <c r="A29" i="41"/>
  <c r="A404" i="94"/>
  <c r="A840" i="94"/>
  <c r="A554" i="94"/>
  <c r="A45" i="43"/>
  <c r="A891" i="92"/>
  <c r="A144" i="92"/>
  <c r="A158" i="92"/>
  <c r="A293" i="91"/>
  <c r="A403" i="91"/>
  <c r="A473" i="91"/>
  <c r="A22" i="93"/>
  <c r="A569" i="91"/>
  <c r="A844" i="91"/>
  <c r="A458" i="91"/>
  <c r="A968" i="91"/>
  <c r="A886" i="91"/>
  <c r="A296" i="94"/>
  <c r="A376" i="94"/>
  <c r="A536" i="94"/>
  <c r="A343" i="94"/>
  <c r="A413" i="92"/>
  <c r="A783" i="92"/>
  <c r="A172" i="92"/>
  <c r="A495" i="92"/>
  <c r="A400" i="92"/>
  <c r="A655" i="92"/>
  <c r="A289" i="92"/>
  <c r="A90" i="92"/>
  <c r="A913" i="92"/>
  <c r="A861" i="93"/>
  <c r="A468" i="93"/>
  <c r="A281" i="93"/>
  <c r="A437" i="93"/>
  <c r="A510" i="93"/>
  <c r="A939" i="93"/>
  <c r="A22" i="40"/>
  <c r="A136" i="94"/>
  <c r="A396" i="94"/>
  <c r="A242" i="94"/>
  <c r="A711" i="94"/>
  <c r="A676" i="94"/>
  <c r="A142" i="94"/>
  <c r="A55" i="92"/>
  <c r="A485" i="92"/>
  <c r="A809" i="92"/>
  <c r="A932" i="92"/>
  <c r="A417" i="92"/>
  <c r="A639" i="92"/>
  <c r="A975" i="92"/>
  <c r="A270" i="92"/>
  <c r="A732" i="92"/>
  <c r="A430" i="92"/>
  <c r="A711" i="92"/>
  <c r="A639" i="93"/>
  <c r="A470" i="93"/>
  <c r="A817" i="93"/>
  <c r="A914" i="93"/>
  <c r="A73" i="93"/>
  <c r="A955" i="93"/>
  <c r="A841" i="93"/>
  <c r="A282" i="93"/>
  <c r="A662" i="93"/>
  <c r="A758" i="93"/>
  <c r="A725" i="93"/>
  <c r="A174" i="93"/>
  <c r="A790" i="93"/>
  <c r="A41" i="49"/>
  <c r="A45" i="47"/>
  <c r="A358" i="91"/>
  <c r="A965" i="91"/>
  <c r="A606" i="91"/>
  <c r="A645" i="91"/>
  <c r="A298" i="91"/>
  <c r="A236" i="91"/>
  <c r="A802" i="91"/>
  <c r="A830" i="91"/>
  <c r="A22" i="48"/>
  <c r="A294" i="91"/>
  <c r="A789" i="91"/>
  <c r="A506" i="91"/>
  <c r="A834" i="91"/>
  <c r="A164" i="91"/>
  <c r="A857" i="91"/>
  <c r="A336" i="91"/>
  <c r="A193" i="91"/>
  <c r="A582" i="91"/>
  <c r="A859" i="91"/>
  <c r="A515" i="91"/>
  <c r="A870" i="91"/>
  <c r="A752" i="91"/>
  <c r="A979" i="91"/>
  <c r="A323" i="91"/>
  <c r="A531" i="91"/>
  <c r="A292" i="91"/>
  <c r="A747" i="91"/>
  <c r="A591" i="91"/>
  <c r="A61" i="43"/>
  <c r="A51" i="6"/>
  <c r="A16" i="91"/>
  <c r="A43" i="92"/>
  <c r="A21" i="52"/>
  <c r="A59" i="43"/>
  <c r="A56" i="6"/>
  <c r="A31" i="6"/>
  <c r="A680" i="94"/>
  <c r="A924" i="94"/>
  <c r="A573" i="94"/>
  <c r="A77" i="94"/>
  <c r="A111" i="94"/>
  <c r="A787" i="94"/>
  <c r="A385" i="94"/>
  <c r="A91" i="94"/>
  <c r="A285" i="94"/>
  <c r="A726" i="94"/>
  <c r="A703" i="94"/>
  <c r="A793" i="94"/>
  <c r="A851" i="94"/>
  <c r="A593" i="94"/>
  <c r="A216" i="94"/>
  <c r="A20" i="92"/>
  <c r="A17" i="91"/>
  <c r="A41" i="48"/>
  <c r="A46" i="47"/>
  <c r="A642" i="92"/>
  <c r="A831" i="92"/>
  <c r="A664" i="92"/>
  <c r="A753" i="92"/>
  <c r="A791" i="92"/>
  <c r="A190" i="92"/>
  <c r="A928" i="92"/>
  <c r="A496" i="92"/>
  <c r="A740" i="92"/>
  <c r="A527" i="92"/>
  <c r="A317" i="92"/>
  <c r="A176" i="92"/>
  <c r="A87" i="92"/>
  <c r="A669" i="92"/>
  <c r="A660" i="92"/>
  <c r="A907" i="92"/>
  <c r="A893" i="93"/>
  <c r="A951" i="93"/>
  <c r="A259" i="93"/>
  <c r="A663" i="93"/>
  <c r="A234" i="93"/>
  <c r="A620" i="93"/>
  <c r="A523" i="93"/>
  <c r="A493" i="93"/>
  <c r="A144" i="93"/>
  <c r="A797" i="93"/>
  <c r="A500" i="93"/>
  <c r="A301" i="93"/>
  <c r="A97" i="93"/>
  <c r="A594" i="93"/>
  <c r="A24" i="38"/>
  <c r="A27" i="92"/>
  <c r="A24" i="92"/>
  <c r="A47" i="93"/>
  <c r="A25" i="47"/>
  <c r="A38" i="47"/>
  <c r="A27" i="48"/>
  <c r="A660" i="94"/>
  <c r="A109" i="94"/>
  <c r="A316" i="94"/>
  <c r="A153" i="94"/>
  <c r="A864" i="94"/>
  <c r="A79" i="94"/>
  <c r="A625" i="94"/>
  <c r="A369" i="94"/>
  <c r="A212" i="94"/>
  <c r="A820" i="94"/>
  <c r="A743" i="94"/>
  <c r="A550" i="94"/>
  <c r="A755" i="94"/>
  <c r="A688" i="94"/>
  <c r="A183" i="94"/>
  <c r="A987" i="94"/>
  <c r="A734" i="94"/>
  <c r="A121" i="94"/>
  <c r="A669" i="94"/>
  <c r="A250" i="94"/>
  <c r="A637" i="94"/>
  <c r="A741" i="94"/>
  <c r="A321" i="94"/>
  <c r="A122" i="94"/>
  <c r="A722" i="94"/>
  <c r="A226" i="94"/>
  <c r="A309" i="94"/>
  <c r="A583" i="94"/>
  <c r="A512" i="94"/>
  <c r="A624" i="94"/>
  <c r="A395" i="94"/>
  <c r="A218" i="94"/>
  <c r="A300" i="94"/>
  <c r="A559" i="94"/>
  <c r="A834" i="94"/>
  <c r="A867" i="94"/>
  <c r="A147" i="94"/>
  <c r="A386" i="94"/>
  <c r="A128" i="94"/>
  <c r="A775" i="94"/>
  <c r="A421" i="94"/>
  <c r="A30" i="40"/>
  <c r="A30" i="6"/>
  <c r="A66" i="92"/>
  <c r="A54" i="92"/>
  <c r="A62" i="94"/>
  <c r="A58" i="91"/>
  <c r="A38" i="92"/>
  <c r="A519" i="92"/>
  <c r="A414" i="92"/>
  <c r="A518" i="92"/>
  <c r="A463" i="92"/>
  <c r="A622" i="92"/>
  <c r="A620" i="92"/>
  <c r="A650" i="92"/>
  <c r="A177" i="92"/>
  <c r="A442" i="92"/>
  <c r="A356" i="92"/>
  <c r="A374" i="92"/>
  <c r="A423" i="92"/>
  <c r="A459" i="92"/>
  <c r="A950" i="92"/>
  <c r="A873" i="92"/>
  <c r="A521" i="92"/>
  <c r="A262" i="92"/>
  <c r="A309" i="92"/>
  <c r="A726" i="92"/>
  <c r="A686" i="92"/>
  <c r="A811" i="92"/>
  <c r="A464" i="92"/>
  <c r="A538" i="92"/>
  <c r="A252" i="92"/>
  <c r="A264" i="92"/>
  <c r="A585" i="92"/>
  <c r="A134" i="92"/>
  <c r="A28" i="93"/>
  <c r="A454" i="93"/>
  <c r="A327" i="93"/>
  <c r="A452" i="93"/>
  <c r="A429" i="93"/>
  <c r="A773" i="93"/>
  <c r="A410" i="93"/>
  <c r="A693" i="93"/>
  <c r="A556" i="93"/>
  <c r="A812" i="93"/>
  <c r="A329" i="93"/>
  <c r="A544" i="93"/>
  <c r="A769" i="93"/>
  <c r="A262" i="93"/>
  <c r="A220" i="93"/>
  <c r="A706" i="93"/>
  <c r="A707" i="93"/>
  <c r="A70" i="93"/>
  <c r="A511" i="93"/>
  <c r="A682" i="93"/>
  <c r="A418" i="93"/>
  <c r="A392" i="93"/>
  <c r="A87" i="93"/>
  <c r="A746" i="93"/>
  <c r="A545" i="93"/>
  <c r="A127" i="93"/>
  <c r="A617" i="93"/>
  <c r="A214" i="93"/>
  <c r="A254" i="93"/>
  <c r="A48" i="6"/>
  <c r="A363" i="91"/>
  <c r="A566" i="91"/>
  <c r="A771" i="91"/>
  <c r="A627" i="91"/>
  <c r="A944" i="91"/>
  <c r="A966" i="91"/>
  <c r="A852" i="91"/>
  <c r="A540" i="91"/>
  <c r="A461" i="91"/>
  <c r="A962" i="91"/>
  <c r="A969" i="91"/>
  <c r="A670" i="91"/>
  <c r="A109" i="91"/>
  <c r="A755" i="91"/>
  <c r="A127" i="91"/>
  <c r="A940" i="91"/>
  <c r="A721" i="91"/>
  <c r="A520" i="91"/>
  <c r="A604" i="91"/>
  <c r="A347" i="91"/>
  <c r="A687" i="91"/>
  <c r="A785" i="91"/>
  <c r="A338" i="91"/>
  <c r="A876" i="91"/>
  <c r="A23" i="41"/>
  <c r="A18" i="49"/>
  <c r="A27" i="93"/>
  <c r="A37" i="96"/>
  <c r="A64" i="92"/>
  <c r="A36" i="43"/>
  <c r="A49" i="6"/>
  <c r="A66" i="93"/>
  <c r="A63" i="91"/>
  <c r="A52" i="91"/>
  <c r="A17" i="94"/>
  <c r="A37" i="93"/>
  <c r="A59" i="93"/>
  <c r="A23" i="93"/>
  <c r="A42" i="93"/>
  <c r="A38" i="93"/>
  <c r="A48" i="91"/>
  <c r="A525" i="91"/>
  <c r="A675" i="91"/>
  <c r="A818" i="91"/>
  <c r="A331" i="91"/>
  <c r="A446" i="91"/>
  <c r="A750" i="91"/>
  <c r="A556" i="91"/>
  <c r="A935" i="91"/>
  <c r="A701" i="91"/>
  <c r="A945" i="91"/>
  <c r="A181" i="91"/>
  <c r="A489" i="91"/>
  <c r="A427" i="91"/>
  <c r="A737" i="91"/>
  <c r="A849" i="91"/>
  <c r="A816" i="91"/>
  <c r="A528" i="91"/>
  <c r="A465" i="91"/>
  <c r="A409" i="91"/>
  <c r="A334" i="91"/>
  <c r="A231" i="91"/>
  <c r="A963" i="91"/>
  <c r="A214" i="91"/>
  <c r="A828" i="91"/>
  <c r="A912" i="91"/>
  <c r="A121" i="91"/>
  <c r="A879" i="91"/>
  <c r="A558" i="91"/>
  <c r="A953" i="91"/>
  <c r="A612" i="91"/>
  <c r="A892" i="91"/>
  <c r="A535" i="91"/>
  <c r="A894" i="91"/>
  <c r="A511" i="91"/>
  <c r="A247" i="91"/>
  <c r="A344" i="91"/>
  <c r="A952" i="91"/>
  <c r="A154" i="91"/>
  <c r="A131" i="91"/>
  <c r="A410" i="91"/>
  <c r="A218" i="91"/>
  <c r="A308" i="91"/>
  <c r="A470" i="91"/>
  <c r="A792" i="91"/>
  <c r="A291" i="91"/>
  <c r="A502" i="91"/>
  <c r="A117" i="91"/>
  <c r="A407" i="91"/>
  <c r="A887" i="91"/>
  <c r="A436" i="91"/>
  <c r="A708" i="91"/>
  <c r="A383" i="91"/>
  <c r="A42" i="43"/>
  <c r="A28" i="6"/>
  <c r="A28" i="47"/>
  <c r="A33" i="48"/>
  <c r="A23" i="3"/>
  <c r="A27" i="42"/>
  <c r="A50" i="91"/>
  <c r="A30" i="91"/>
  <c r="A39" i="91"/>
  <c r="A65" i="91"/>
  <c r="A49" i="93"/>
  <c r="A28" i="91"/>
  <c r="A39" i="47"/>
  <c r="A551" i="94"/>
  <c r="A180" i="94"/>
  <c r="A548" i="94"/>
  <c r="A672" i="94"/>
  <c r="A661" i="94"/>
  <c r="A399" i="94"/>
  <c r="A530" i="94"/>
  <c r="A602" i="94"/>
  <c r="A931" i="94"/>
  <c r="A751" i="94"/>
  <c r="A879" i="94"/>
  <c r="A967" i="94"/>
  <c r="A449" i="94"/>
  <c r="A614" i="94"/>
  <c r="A795" i="94"/>
  <c r="A678" i="94"/>
  <c r="A485" i="94"/>
  <c r="A336" i="94"/>
  <c r="A198" i="94"/>
  <c r="A638" i="94"/>
  <c r="A710" i="94"/>
  <c r="A713" i="94"/>
  <c r="A137" i="94"/>
  <c r="A929" i="94"/>
  <c r="A665" i="94"/>
  <c r="A90" i="94"/>
  <c r="A124" i="94"/>
  <c r="A886" i="94"/>
  <c r="A275" i="94"/>
  <c r="A186" i="94"/>
  <c r="A197" i="94"/>
  <c r="A521" i="94"/>
  <c r="A927" i="94"/>
  <c r="A508" i="94"/>
  <c r="A345" i="94"/>
  <c r="A288" i="94"/>
  <c r="A724" i="94"/>
  <c r="A118" i="94"/>
  <c r="A524" i="94"/>
  <c r="A240" i="94"/>
  <c r="A405" i="94"/>
  <c r="A82" i="94"/>
  <c r="A560" i="94"/>
  <c r="A187" i="94"/>
  <c r="A655" i="94"/>
  <c r="A130" i="94"/>
  <c r="A161" i="94"/>
  <c r="A870" i="94"/>
  <c r="A806" i="94"/>
  <c r="A647" i="94"/>
  <c r="A172" i="94"/>
  <c r="A905" i="94"/>
  <c r="A642" i="94"/>
  <c r="A857" i="94"/>
  <c r="A54" i="6"/>
  <c r="A16" i="38"/>
  <c r="A30" i="42"/>
  <c r="A474" i="92"/>
  <c r="A325" i="92"/>
  <c r="A858" i="92"/>
  <c r="A494" i="92"/>
  <c r="A524" i="92"/>
  <c r="A925" i="92"/>
  <c r="A601" i="92"/>
  <c r="A705" i="92"/>
  <c r="A493" i="92"/>
  <c r="A433" i="92"/>
  <c r="A652" i="92"/>
  <c r="A773" i="92"/>
  <c r="A462" i="92"/>
  <c r="A490" i="92"/>
  <c r="A691" i="92"/>
  <c r="A232" i="92"/>
  <c r="A661" i="92"/>
  <c r="A595" i="92"/>
  <c r="A598" i="92"/>
  <c r="A354" i="92"/>
  <c r="A88" i="92"/>
  <c r="A302" i="92"/>
  <c r="A693" i="92"/>
  <c r="A508" i="92"/>
  <c r="A559" i="92"/>
  <c r="A984" i="92"/>
  <c r="A937" i="92"/>
  <c r="A395" i="92"/>
  <c r="A479" i="92"/>
  <c r="A322" i="92"/>
  <c r="A186" i="92"/>
  <c r="A841" i="92"/>
  <c r="A364" i="92"/>
  <c r="A201" i="92"/>
  <c r="A432" i="92"/>
  <c r="A756" i="92"/>
  <c r="A749" i="92"/>
  <c r="A551" i="92"/>
  <c r="A980" i="92"/>
  <c r="A970" i="92"/>
  <c r="A537" i="92"/>
  <c r="A668" i="92"/>
  <c r="A533" i="92"/>
  <c r="A230" i="92"/>
  <c r="A636" i="92"/>
  <c r="A862" i="92"/>
  <c r="A587" i="92"/>
  <c r="A702" i="92"/>
  <c r="A659" i="92"/>
  <c r="A902" i="92"/>
  <c r="A94" i="92"/>
  <c r="A428" i="92"/>
  <c r="A794" i="92"/>
  <c r="A311" i="92"/>
  <c r="A880" i="92"/>
  <c r="A324" i="92"/>
  <c r="A632" i="92"/>
  <c r="A141" i="92"/>
  <c r="A800" i="92"/>
  <c r="A695" i="92"/>
  <c r="A621" i="92"/>
  <c r="A570" i="92"/>
  <c r="A346" i="92"/>
  <c r="A187" i="92"/>
  <c r="A242" i="92"/>
  <c r="A449" i="92"/>
  <c r="A266" i="92"/>
  <c r="A355" i="92"/>
  <c r="A63" i="93"/>
  <c r="A475" i="93"/>
  <c r="A980" i="93"/>
  <c r="A659" i="93"/>
  <c r="A494" i="93"/>
  <c r="A152" i="93"/>
  <c r="A522" i="93"/>
  <c r="A919" i="93"/>
  <c r="A208" i="93"/>
  <c r="A649" i="93"/>
  <c r="A367" i="93"/>
  <c r="A622" i="93"/>
  <c r="A163" i="93"/>
  <c r="A653" i="93"/>
  <c r="A776" i="93"/>
  <c r="A730" i="93"/>
  <c r="A572" i="93"/>
  <c r="A434" i="93"/>
  <c r="A459" i="93"/>
  <c r="A959" i="93"/>
  <c r="A895" i="93"/>
  <c r="A331" i="93"/>
  <c r="A306" i="93"/>
  <c r="A884" i="93"/>
  <c r="A850" i="93"/>
  <c r="A681" i="93"/>
  <c r="A582" i="93"/>
  <c r="A815" i="93"/>
  <c r="A830" i="93"/>
  <c r="A117" i="93"/>
  <c r="A738" i="93"/>
  <c r="A862" i="93"/>
  <c r="A103" i="93"/>
  <c r="A412" i="93"/>
  <c r="A643" i="93"/>
  <c r="A217" i="93"/>
  <c r="A460" i="93"/>
  <c r="A260" i="93"/>
  <c r="A388" i="93"/>
  <c r="A440" i="93"/>
  <c r="A690" i="93"/>
  <c r="A896" i="93"/>
  <c r="A986" i="93"/>
  <c r="A425" i="93"/>
  <c r="A854" i="93"/>
  <c r="A557" i="93"/>
  <c r="A334" i="93"/>
  <c r="A745" i="93"/>
  <c r="A792" i="93"/>
  <c r="A435" i="93"/>
  <c r="A733" i="93"/>
  <c r="A818" i="93"/>
  <c r="A32" i="93"/>
  <c r="A17" i="9"/>
  <c r="A60" i="93"/>
  <c r="A26" i="93"/>
  <c r="A65" i="93"/>
  <c r="A17" i="47"/>
  <c r="A40" i="9"/>
  <c r="A25" i="94"/>
  <c r="A135" i="94"/>
  <c r="A507" i="94"/>
  <c r="A337" i="94"/>
  <c r="A104" i="94"/>
  <c r="A228" i="94"/>
  <c r="A852" i="94"/>
  <c r="A348" i="94"/>
  <c r="A590" i="94"/>
  <c r="A570" i="94"/>
  <c r="A199" i="94"/>
  <c r="A299" i="94"/>
  <c r="A400" i="94"/>
  <c r="A503" i="94"/>
  <c r="A888" i="94"/>
  <c r="A438" i="94"/>
  <c r="A623" i="94"/>
  <c r="A863" i="94"/>
  <c r="A811" i="94"/>
  <c r="A887" i="94"/>
  <c r="A586" i="94"/>
  <c r="A937" i="94"/>
  <c r="A555" i="94"/>
  <c r="A621" i="94"/>
  <c r="A206" i="94"/>
  <c r="A222" i="94"/>
  <c r="A202" i="94"/>
  <c r="A650" i="94"/>
  <c r="A794" i="94"/>
  <c r="A148" i="94"/>
  <c r="A106" i="94"/>
  <c r="A83" i="94"/>
  <c r="A96" i="94"/>
  <c r="A942" i="94"/>
  <c r="A165" i="94"/>
  <c r="A384" i="94"/>
  <c r="A540" i="94"/>
  <c r="A215" i="94"/>
  <c r="A190" i="94"/>
  <c r="A952" i="94"/>
  <c r="A340" i="94"/>
  <c r="A771" i="94"/>
  <c r="A891" i="94"/>
  <c r="A382" i="94"/>
  <c r="A953" i="94"/>
  <c r="A193" i="94"/>
  <c r="A814" i="94"/>
  <c r="A476" i="94"/>
  <c r="A796" i="94"/>
  <c r="A627" i="94"/>
  <c r="A542" i="94"/>
  <c r="A727" i="94"/>
  <c r="A827" i="94"/>
  <c r="A276" i="94"/>
  <c r="A911" i="94"/>
  <c r="A829" i="94"/>
  <c r="A185" i="94"/>
  <c r="A801" i="94"/>
  <c r="A576" i="94"/>
  <c r="A326" i="94"/>
  <c r="A312" i="94"/>
  <c r="A838" i="94"/>
  <c r="A225" i="94"/>
  <c r="A739" i="94"/>
  <c r="A211" i="94"/>
  <c r="A143" i="94"/>
  <c r="A335" i="94"/>
  <c r="A267" i="94"/>
  <c r="A150" i="94"/>
  <c r="A963" i="94"/>
  <c r="A978" i="94"/>
  <c r="A695" i="94"/>
  <c r="A338" i="94"/>
  <c r="A918" i="94"/>
  <c r="A588" i="94"/>
  <c r="A575" i="94"/>
  <c r="A541" i="94"/>
  <c r="A832" i="94"/>
  <c r="A333" i="94"/>
  <c r="A965" i="94"/>
  <c r="A319" i="94"/>
  <c r="A98" i="94"/>
  <c r="A413" i="94"/>
  <c r="A748" i="94"/>
  <c r="A157" i="94"/>
  <c r="A347" i="94"/>
  <c r="A181" i="94"/>
  <c r="A318" i="94"/>
  <c r="A960" i="94"/>
  <c r="A320" i="94"/>
  <c r="A402" i="94"/>
  <c r="A742" i="94"/>
  <c r="A251" i="94"/>
  <c r="A894" i="94"/>
  <c r="A443" i="94"/>
  <c r="A213" i="94"/>
  <c r="A289" i="94"/>
  <c r="A101" i="94"/>
  <c r="A140" i="94"/>
  <c r="A169" i="94"/>
  <c r="A495" i="94"/>
  <c r="A125" i="94"/>
  <c r="A391" i="94"/>
  <c r="A132" i="94"/>
  <c r="A18" i="96"/>
  <c r="A20" i="94"/>
  <c r="A25" i="6"/>
  <c r="A25" i="48"/>
  <c r="A39" i="49"/>
  <c r="A56" i="49"/>
  <c r="A40" i="43"/>
  <c r="A37" i="6"/>
  <c r="A24" i="43"/>
  <c r="A22" i="6"/>
  <c r="A44" i="47"/>
  <c r="A69" i="92"/>
  <c r="A33" i="94"/>
  <c r="A23" i="92"/>
  <c r="A46" i="96"/>
  <c r="A56" i="94"/>
  <c r="A62" i="92"/>
  <c r="A21" i="93"/>
  <c r="A29" i="47"/>
  <c r="A17" i="48"/>
  <c r="A914" i="92"/>
  <c r="A893" i="92"/>
  <c r="A437" i="92"/>
  <c r="A454" i="92"/>
  <c r="A422" i="92"/>
  <c r="A387" i="92"/>
  <c r="A431" i="92"/>
  <c r="A329" i="92"/>
  <c r="A698" i="92"/>
  <c r="A634" i="92"/>
  <c r="A478" i="92"/>
  <c r="A562" i="92"/>
  <c r="A901" i="92"/>
  <c r="A491" i="92"/>
  <c r="A135" i="92"/>
  <c r="A425" i="92"/>
  <c r="A964" i="92"/>
  <c r="A77" i="92"/>
  <c r="A129" i="92"/>
  <c r="A696" i="92"/>
  <c r="A917" i="92"/>
  <c r="A224" i="92"/>
  <c r="A868" i="92"/>
  <c r="A307" i="92"/>
  <c r="A594" i="92"/>
  <c r="A822" i="92"/>
  <c r="A279" i="92"/>
  <c r="A476" i="92"/>
  <c r="A91" i="92"/>
  <c r="A114" i="92"/>
  <c r="A961" i="92"/>
  <c r="A240" i="92"/>
  <c r="A692" i="92"/>
  <c r="A739" i="92"/>
  <c r="A229" i="92"/>
  <c r="A714" i="92"/>
  <c r="A532" i="92"/>
  <c r="A450" i="92"/>
  <c r="A295" i="92"/>
  <c r="A987" i="92"/>
  <c r="A720" i="92"/>
  <c r="A219" i="92"/>
  <c r="A866" i="92"/>
  <c r="A593" i="92"/>
  <c r="A296" i="92"/>
  <c r="A75" i="92"/>
  <c r="A575" i="92"/>
  <c r="A941" i="92"/>
  <c r="A986" i="92"/>
  <c r="A784" i="92"/>
  <c r="A955" i="92"/>
  <c r="A185" i="92"/>
  <c r="A746" i="92"/>
  <c r="A680" i="92"/>
  <c r="A630" i="92"/>
  <c r="A699" i="92"/>
  <c r="A140" i="92"/>
  <c r="A676" i="92"/>
  <c r="A275" i="92"/>
  <c r="A209" i="92"/>
  <c r="A544" i="92"/>
  <c r="A724" i="92"/>
  <c r="A468" i="92"/>
  <c r="A946" i="92"/>
  <c r="A916" i="92"/>
  <c r="A299" i="92"/>
  <c r="A184" i="92"/>
  <c r="A588" i="92"/>
  <c r="A678" i="92"/>
  <c r="A243" i="92"/>
  <c r="A156" i="92"/>
  <c r="A303" i="92"/>
  <c r="A589" i="92"/>
  <c r="A128" i="92"/>
  <c r="A238" i="92"/>
  <c r="A183" i="92"/>
  <c r="A629" i="92"/>
  <c r="A386" i="92"/>
  <c r="A770" i="92"/>
  <c r="A79" i="92"/>
  <c r="A619" i="92"/>
  <c r="A150" i="92"/>
  <c r="A704" i="92"/>
  <c r="A679" i="92"/>
  <c r="A315" i="92"/>
  <c r="A272" i="92"/>
  <c r="A332" i="92"/>
  <c r="A662" i="92"/>
  <c r="A235" i="92"/>
  <c r="A74" i="92"/>
  <c r="A372" i="92"/>
  <c r="A180" i="92"/>
  <c r="A416" i="92"/>
  <c r="A814" i="92"/>
  <c r="A360" i="92"/>
  <c r="A434" i="92"/>
  <c r="A860" i="92"/>
  <c r="A392" i="92"/>
  <c r="A934" i="92"/>
  <c r="A353" i="92"/>
  <c r="A571" i="92"/>
  <c r="A223" i="92"/>
  <c r="A178" i="92"/>
  <c r="A390" i="92"/>
  <c r="A73" i="92"/>
  <c r="A342" i="92"/>
  <c r="A251" i="92"/>
  <c r="A648" i="92"/>
  <c r="A419" i="92"/>
  <c r="A838" i="92"/>
  <c r="A227" i="92"/>
  <c r="A328" i="92"/>
  <c r="A904" i="92"/>
  <c r="A259" i="92"/>
  <c r="A641" i="92"/>
  <c r="A534" i="92"/>
  <c r="A956" i="92"/>
  <c r="A171" i="92"/>
  <c r="A539" i="92"/>
  <c r="A340" i="92"/>
  <c r="A542" i="92"/>
  <c r="A136" i="92"/>
  <c r="A671" i="92"/>
  <c r="A503" i="92"/>
  <c r="A234" i="92"/>
  <c r="A56" i="92"/>
  <c r="A226" i="92"/>
  <c r="A155" i="92"/>
  <c r="A369" i="92"/>
  <c r="A895" i="92"/>
  <c r="A305" i="92"/>
  <c r="A651" i="93"/>
  <c r="A356" i="93"/>
  <c r="A397" i="93"/>
  <c r="A372" i="93"/>
  <c r="A578" i="93"/>
  <c r="A983" i="93"/>
  <c r="A786" i="93"/>
  <c r="A141" i="93"/>
  <c r="A615" i="93"/>
  <c r="A195" i="93"/>
  <c r="A519" i="93"/>
  <c r="A427" i="93"/>
  <c r="A411" i="93"/>
  <c r="A292" i="93"/>
  <c r="A975" i="93"/>
  <c r="A131" i="93"/>
  <c r="A279" i="93"/>
  <c r="A167" i="93"/>
  <c r="A484" i="93"/>
  <c r="A486" i="93"/>
  <c r="A807" i="93"/>
  <c r="A875" i="93"/>
  <c r="A502" i="93"/>
  <c r="A714" i="93"/>
  <c r="A481" i="93"/>
  <c r="A822" i="93"/>
  <c r="A898" i="93"/>
  <c r="A516" i="93"/>
  <c r="A709" i="93"/>
  <c r="A390" i="93"/>
  <c r="A352" i="93"/>
  <c r="A736" i="93"/>
  <c r="A607" i="93"/>
  <c r="A697" i="93"/>
  <c r="A458" i="93"/>
  <c r="A246" i="93"/>
  <c r="A561" i="93"/>
  <c r="A451" i="93"/>
  <c r="A138" i="93"/>
  <c r="A969" i="93"/>
  <c r="A675" i="93"/>
  <c r="A968" i="93"/>
  <c r="A740" i="93"/>
  <c r="A558" i="93"/>
  <c r="A286" i="93"/>
  <c r="A156" i="93"/>
  <c r="A88" i="93"/>
  <c r="A401" i="93"/>
  <c r="A126" i="93"/>
  <c r="A294" i="93"/>
  <c r="A565" i="93"/>
  <c r="A283" i="93"/>
  <c r="A464" i="93"/>
  <c r="A941" i="93"/>
  <c r="A932" i="93"/>
  <c r="A80" i="93"/>
  <c r="A525" i="93"/>
  <c r="A415" i="93"/>
  <c r="A856" i="93"/>
  <c r="A205" i="93"/>
  <c r="A595" i="93"/>
  <c r="A182" i="93"/>
  <c r="A314" i="93"/>
  <c r="A767" i="93"/>
  <c r="A313" i="93"/>
  <c r="A261" i="93"/>
  <c r="A520" i="93"/>
  <c r="A403" i="93"/>
  <c r="A878" i="93"/>
  <c r="A732" i="93"/>
  <c r="A105" i="93"/>
  <c r="A323" i="93"/>
  <c r="A809" i="93"/>
  <c r="A115" i="93"/>
  <c r="A129" i="93"/>
  <c r="A936" i="93"/>
  <c r="A799" i="93"/>
  <c r="A81" i="93"/>
  <c r="A670" i="93"/>
  <c r="A679" i="93"/>
  <c r="A657" i="93"/>
  <c r="A357" i="93"/>
  <c r="A585" i="93"/>
  <c r="A531" i="93"/>
  <c r="A414" i="93"/>
  <c r="A961" i="93"/>
  <c r="A715" i="93"/>
  <c r="A984" i="93"/>
  <c r="A441" i="93"/>
  <c r="A298" i="93"/>
  <c r="A744" i="93"/>
  <c r="A977" i="93"/>
  <c r="A768" i="93"/>
  <c r="A784" i="93"/>
  <c r="A370" i="93"/>
  <c r="A737" i="93"/>
  <c r="A159" i="93"/>
  <c r="A702" i="93"/>
  <c r="A422" i="93"/>
  <c r="A966" i="93"/>
  <c r="A116" i="93"/>
  <c r="A874" i="93"/>
  <c r="A317" i="93"/>
  <c r="A266" i="93"/>
  <c r="A173" i="93"/>
  <c r="A831" i="93"/>
  <c r="A836" i="93"/>
  <c r="A890" i="93"/>
  <c r="A175" i="93"/>
  <c r="A579" i="93"/>
  <c r="A428" i="93"/>
  <c r="A311" i="93"/>
  <c r="A844" i="93"/>
  <c r="A816" i="93"/>
  <c r="A877" i="93"/>
  <c r="A379" i="93"/>
  <c r="A533" i="93"/>
  <c r="A21" i="42"/>
  <c r="A48" i="9"/>
  <c r="A33" i="39"/>
  <c r="A31" i="42"/>
  <c r="A50" i="94"/>
  <c r="A57" i="91"/>
  <c r="A53" i="91"/>
  <c r="A51" i="93"/>
  <c r="A758" i="91"/>
  <c r="A805" i="91"/>
  <c r="A498" i="91"/>
  <c r="A388" i="91"/>
  <c r="A501" i="91"/>
  <c r="A269" i="91"/>
  <c r="A211" i="91"/>
  <c r="A897" i="91"/>
  <c r="A319" i="91"/>
  <c r="A574" i="91"/>
  <c r="A389" i="91"/>
  <c r="A861" i="91"/>
  <c r="A782" i="91"/>
  <c r="A898" i="91"/>
  <c r="A547" i="91"/>
  <c r="A483" i="91"/>
  <c r="A617" i="91"/>
  <c r="A951" i="91"/>
  <c r="A772" i="91"/>
  <c r="A896" i="91"/>
  <c r="A565" i="91"/>
  <c r="A787" i="91"/>
  <c r="A492" i="91"/>
  <c r="A379" i="91"/>
  <c r="A78" i="91"/>
  <c r="A848" i="91"/>
  <c r="A448" i="91"/>
  <c r="A255" i="91"/>
  <c r="A949" i="91"/>
  <c r="A599" i="91"/>
  <c r="A810" i="91"/>
  <c r="A233" i="91"/>
  <c r="A221" i="91"/>
  <c r="A730" i="91"/>
  <c r="A607" i="91"/>
  <c r="A370" i="91"/>
  <c r="A869" i="91"/>
  <c r="A826" i="91"/>
  <c r="A663" i="91"/>
  <c r="A643" i="91"/>
  <c r="A440" i="91"/>
  <c r="A881" i="91"/>
  <c r="A905" i="91"/>
  <c r="A646" i="91"/>
  <c r="A283" i="91"/>
  <c r="A608" i="91"/>
  <c r="A803" i="91"/>
  <c r="A123" i="91"/>
  <c r="A287" i="91"/>
  <c r="A855" i="91"/>
  <c r="A920" i="91"/>
  <c r="A71" i="91"/>
  <c r="A86" i="91"/>
  <c r="A237" i="91"/>
  <c r="A337" i="91"/>
  <c r="A310" i="91"/>
  <c r="A396" i="91"/>
  <c r="A421" i="91"/>
  <c r="A603" i="91"/>
  <c r="A610" i="91"/>
  <c r="A220" i="91"/>
  <c r="A157" i="91"/>
  <c r="A580" i="91"/>
  <c r="A564" i="91"/>
  <c r="A149" i="91"/>
  <c r="A480" i="91"/>
  <c r="A280" i="91"/>
  <c r="A924" i="91"/>
  <c r="A703" i="91"/>
  <c r="A398" i="91"/>
  <c r="A936" i="91"/>
  <c r="A445" i="91"/>
  <c r="A563" i="91"/>
  <c r="A623" i="91"/>
  <c r="A333" i="91"/>
  <c r="A126" i="91"/>
  <c r="A871" i="91"/>
  <c r="A499" i="91"/>
  <c r="A616" i="91"/>
  <c r="A170" i="91"/>
  <c r="A819" i="91"/>
  <c r="A306" i="91"/>
  <c r="A192" i="91"/>
  <c r="A343" i="91"/>
  <c r="A684" i="91"/>
  <c r="A341" i="91"/>
  <c r="A350" i="91"/>
  <c r="A122" i="91"/>
  <c r="A142" i="91"/>
  <c r="A321" i="91"/>
  <c r="A282" i="91"/>
  <c r="A19" i="52"/>
  <c r="A53" i="9"/>
  <c r="A29" i="94"/>
  <c r="A18" i="3"/>
  <c r="A19" i="42"/>
  <c r="A19" i="94"/>
  <c r="A31" i="92"/>
  <c r="A39" i="96"/>
  <c r="A44" i="9"/>
  <c r="A19" i="91"/>
  <c r="A19" i="47"/>
  <c r="A23" i="96"/>
  <c r="A27" i="6"/>
  <c r="A34" i="94"/>
  <c r="A22" i="49"/>
  <c r="A24" i="94"/>
  <c r="A54" i="49"/>
  <c r="A29" i="6"/>
  <c r="A23" i="6"/>
  <c r="A38" i="43"/>
  <c r="A19" i="3"/>
  <c r="A35" i="92"/>
  <c r="A59" i="92"/>
  <c r="A36" i="93"/>
  <c r="A53" i="94"/>
  <c r="A38" i="96"/>
  <c r="A21" i="96"/>
  <c r="A36" i="96"/>
  <c r="A33" i="92"/>
  <c r="A47" i="47"/>
  <c r="A42" i="47"/>
  <c r="A28" i="48"/>
  <c r="A36" i="48"/>
  <c r="A15" i="47"/>
  <c r="A19" i="48"/>
  <c r="A37" i="48"/>
  <c r="A606" i="92"/>
  <c r="A397" i="92"/>
  <c r="A806" i="92"/>
  <c r="A853" i="92"/>
  <c r="A910" i="92"/>
  <c r="A874" i="92"/>
  <c r="A829" i="92"/>
  <c r="A530" i="92"/>
  <c r="A218" i="92"/>
  <c r="A798" i="92"/>
  <c r="A690" i="92"/>
  <c r="A681" i="92"/>
  <c r="A301" i="92"/>
  <c r="A85" i="92"/>
  <c r="A694" i="92"/>
  <c r="A890" i="92"/>
  <c r="A909" i="92"/>
  <c r="A657" i="92"/>
  <c r="A557" i="92"/>
  <c r="A677" i="92"/>
  <c r="A665" i="92"/>
  <c r="A731" i="92"/>
  <c r="A683" i="92"/>
  <c r="A774" i="92"/>
  <c r="A761" i="92"/>
  <c r="A974" i="92"/>
  <c r="A957" i="92"/>
  <c r="A429" i="92"/>
  <c r="A911" i="92"/>
  <c r="A958" i="92"/>
  <c r="A373" i="92"/>
  <c r="A734" i="92"/>
  <c r="A658" i="92"/>
  <c r="A929" i="92"/>
  <c r="A174" i="92"/>
  <c r="A505" i="92"/>
  <c r="A169" i="92"/>
  <c r="A836" i="92"/>
  <c r="A633" i="92"/>
  <c r="A513" i="92"/>
  <c r="A96" i="92"/>
  <c r="A362" i="92"/>
  <c r="A339" i="92"/>
  <c r="A254" i="92"/>
  <c r="A884" i="92"/>
  <c r="A415" i="92"/>
  <c r="A586" i="92"/>
  <c r="A380" i="92"/>
  <c r="A933" i="92"/>
  <c r="A640" i="92"/>
  <c r="A878" i="92"/>
  <c r="A516" i="92"/>
  <c r="A596" i="92"/>
  <c r="A743" i="92"/>
  <c r="A313" i="92"/>
  <c r="A883" i="92"/>
  <c r="A526" i="92"/>
  <c r="A439" i="92"/>
  <c r="A549" i="92"/>
  <c r="A882" i="92"/>
  <c r="A930" i="92"/>
  <c r="A103" i="92"/>
  <c r="A152" i="92"/>
  <c r="A335" i="92"/>
  <c r="A384" i="92"/>
  <c r="A99" i="92"/>
  <c r="A768" i="92"/>
  <c r="A742" i="92"/>
  <c r="A609" i="92"/>
  <c r="A420" i="92"/>
  <c r="A741" i="92"/>
  <c r="A249" i="92"/>
  <c r="A624" i="92"/>
  <c r="A98" i="92"/>
  <c r="A125" i="92"/>
  <c r="A148" i="92"/>
  <c r="A536" i="92"/>
  <c r="A472" i="92"/>
  <c r="A443" i="92"/>
  <c r="A500" i="92"/>
  <c r="A202" i="92"/>
  <c r="A161" i="92"/>
  <c r="A399" i="92"/>
  <c r="A926" i="92"/>
  <c r="A602" i="92"/>
  <c r="A767" i="92"/>
  <c r="A260" i="92"/>
  <c r="A210" i="92"/>
  <c r="A248" i="92"/>
  <c r="A261" i="92"/>
  <c r="A827" i="92"/>
  <c r="A605" i="92"/>
  <c r="A451" i="92"/>
  <c r="A147" i="92"/>
  <c r="A277" i="92"/>
  <c r="A76" i="92"/>
  <c r="A960" i="92"/>
  <c r="A837" i="92"/>
  <c r="A793" i="92"/>
  <c r="A95" i="92"/>
  <c r="A509" i="92"/>
  <c r="A842" i="92"/>
  <c r="A382" i="92"/>
  <c r="A452" i="92"/>
  <c r="A357" i="92"/>
  <c r="A97" i="92"/>
  <c r="A194" i="92"/>
  <c r="A512" i="92"/>
  <c r="A840" i="92"/>
  <c r="A613" i="92"/>
  <c r="A807" i="92"/>
  <c r="A885" i="92"/>
  <c r="A523" i="92"/>
  <c r="A790" i="92"/>
  <c r="A796" i="92"/>
  <c r="A757" i="92"/>
  <c r="A812" i="92"/>
  <c r="A735" i="92"/>
  <c r="A139" i="92"/>
  <c r="A361" i="92"/>
  <c r="A72" i="92"/>
  <c r="A104" i="92"/>
  <c r="A359" i="92"/>
  <c r="A976" i="92"/>
  <c r="A391" i="92"/>
  <c r="A656" i="92"/>
  <c r="A821" i="92"/>
  <c r="A712" i="92"/>
  <c r="A408" i="92"/>
  <c r="A267" i="92"/>
  <c r="A466" i="92"/>
  <c r="A153" i="92"/>
  <c r="A92" i="92"/>
  <c r="A83" i="92"/>
  <c r="A628" i="92"/>
  <c r="A497" i="92"/>
  <c r="A215" i="92"/>
  <c r="A576" i="92"/>
  <c r="A775" i="92"/>
  <c r="A119" i="92"/>
  <c r="A239" i="92"/>
  <c r="A195" i="92"/>
  <c r="A115" i="92"/>
  <c r="A653" i="92"/>
  <c r="A84" i="92"/>
  <c r="A143" i="92"/>
  <c r="A573" i="92"/>
  <c r="A899" i="92"/>
  <c r="A314" i="92"/>
  <c r="A402" i="92"/>
  <c r="A80" i="92"/>
  <c r="A985" i="92"/>
  <c r="A381" i="92"/>
  <c r="A865" i="92"/>
  <c r="A766" i="92"/>
  <c r="A522" i="92"/>
  <c r="A418" i="92"/>
  <c r="A715" i="92"/>
  <c r="A577" i="92"/>
  <c r="A330" i="92"/>
  <c r="A367" i="92"/>
  <c r="A649" i="92"/>
  <c r="A754" i="92"/>
  <c r="A777" i="92"/>
  <c r="A82" i="92"/>
  <c r="A927" i="92"/>
  <c r="A179" i="92"/>
  <c r="A203" i="92"/>
  <c r="A213" i="92"/>
  <c r="A206" i="92"/>
  <c r="A931" i="92"/>
  <c r="A561" i="92"/>
  <c r="A304" i="92"/>
  <c r="A394" i="92"/>
  <c r="A488" i="92"/>
  <c r="A982" i="92"/>
  <c r="A543" i="92"/>
  <c r="A441" i="92"/>
  <c r="A200" i="92"/>
  <c r="A744" i="92"/>
  <c r="A722" i="92"/>
  <c r="A320" i="92"/>
  <c r="A208" i="92"/>
  <c r="A412" i="92"/>
  <c r="A424" i="92"/>
  <c r="A166" i="92"/>
  <c r="A788" i="92"/>
  <c r="A132" i="92"/>
  <c r="A727" i="92"/>
  <c r="A719" i="92"/>
  <c r="A196" i="92"/>
  <c r="A244" i="92"/>
  <c r="A81" i="92"/>
  <c r="A371" i="92"/>
  <c r="A977" i="92"/>
  <c r="A290" i="92"/>
  <c r="A405" i="92"/>
  <c r="A733" i="92"/>
  <c r="A146" i="92"/>
  <c r="A205" i="92"/>
  <c r="A611" i="92"/>
  <c r="A600" i="92"/>
  <c r="A168" i="92"/>
  <c r="A799" i="92"/>
  <c r="A581" i="92"/>
  <c r="A906" i="92"/>
  <c r="A70" i="92"/>
  <c r="A120" i="92"/>
  <c r="A813" i="92"/>
  <c r="A973" i="92"/>
  <c r="A326" i="92"/>
  <c r="A835" i="92"/>
  <c r="A764" i="92"/>
  <c r="A900" i="92"/>
  <c r="A138" i="92"/>
  <c r="A124" i="92"/>
  <c r="A801" i="92"/>
  <c r="A268" i="92"/>
  <c r="A618" i="92"/>
  <c r="A351" i="92"/>
  <c r="A175" i="92"/>
  <c r="A250" i="92"/>
  <c r="A104" i="93"/>
  <c r="A680" i="93"/>
  <c r="A490" i="93"/>
  <c r="A553" i="93"/>
  <c r="A777" i="93"/>
  <c r="A307" i="93"/>
  <c r="A133" i="93"/>
  <c r="A928" i="93"/>
  <c r="A692" i="93"/>
  <c r="A485" i="93"/>
  <c r="A839" i="93"/>
  <c r="A704" i="93"/>
  <c r="A538" i="93"/>
  <c r="A720" i="93"/>
  <c r="A537" i="93"/>
  <c r="A979" i="93"/>
  <c r="A442" i="93"/>
  <c r="A855" i="93"/>
  <c r="A897" i="93"/>
  <c r="A598" i="93"/>
  <c r="A591" i="93"/>
  <c r="A93" i="93"/>
  <c r="A256" i="93"/>
  <c r="A871" i="93"/>
  <c r="A368" i="93"/>
  <c r="A935" i="93"/>
  <c r="A953" i="93"/>
  <c r="A904" i="93"/>
  <c r="A407" i="93"/>
  <c r="A328" i="93"/>
  <c r="A471" i="93"/>
  <c r="A72" i="93"/>
  <c r="A644" i="93"/>
  <c r="A909" i="93"/>
  <c r="A349" i="93"/>
  <c r="A916" i="93"/>
  <c r="A364" i="93"/>
  <c r="A535" i="93"/>
  <c r="A188" i="93"/>
  <c r="A868" i="93"/>
  <c r="A332" i="93"/>
  <c r="A457" i="93"/>
  <c r="A419" i="93"/>
  <c r="A700" i="93"/>
  <c r="A708" i="93"/>
  <c r="A640" i="93"/>
  <c r="A308" i="93"/>
  <c r="A335" i="93"/>
  <c r="A248" i="93"/>
  <c r="A455" i="93"/>
  <c r="A618" i="93"/>
  <c r="A892" i="93"/>
  <c r="A272" i="93"/>
  <c r="A946" i="93"/>
  <c r="A825" i="93"/>
  <c r="A284" i="93"/>
  <c r="A606" i="93"/>
  <c r="A483" i="93"/>
  <c r="A268" i="93"/>
  <c r="A903" i="93"/>
  <c r="A447" i="93"/>
  <c r="A146" i="93"/>
  <c r="A581" i="93"/>
  <c r="A505" i="93"/>
  <c r="A853" i="93"/>
  <c r="A956" i="93"/>
  <c r="A362" i="93"/>
  <c r="A687" i="93"/>
  <c r="A985" i="93"/>
  <c r="A196" i="93"/>
  <c r="A605" i="93"/>
  <c r="A667" i="93"/>
  <c r="A472" i="93"/>
  <c r="A409" i="93"/>
  <c r="A613" i="93"/>
  <c r="A534" i="93"/>
  <c r="A249" i="93"/>
  <c r="A453" i="93"/>
  <c r="A227" i="93"/>
  <c r="A930" i="93"/>
  <c r="A865" i="93"/>
  <c r="A469" i="93"/>
  <c r="A883" i="93"/>
  <c r="A788" i="93"/>
  <c r="A350" i="93"/>
  <c r="A378" i="93"/>
  <c r="A694" i="93"/>
  <c r="A273" i="93"/>
  <c r="A280" i="93"/>
  <c r="A753" i="93"/>
  <c r="A85" i="93"/>
  <c r="A363" i="93"/>
  <c r="A496" i="93"/>
  <c r="A973" i="93"/>
  <c r="A461" i="93"/>
  <c r="A600" i="93"/>
  <c r="A569" i="93"/>
  <c r="A107" i="93"/>
  <c r="A219" i="93"/>
  <c r="A394" i="93"/>
  <c r="A881" i="93"/>
  <c r="A365" i="93"/>
  <c r="A119" i="93"/>
  <c r="A145" i="93"/>
  <c r="A92" i="93"/>
  <c r="A270" i="93"/>
  <c r="A278" i="93"/>
  <c r="A612" i="93"/>
  <c r="A398" i="93"/>
  <c r="A712" i="93"/>
  <c r="A120" i="93"/>
  <c r="A938" i="93"/>
  <c r="A698" i="93"/>
  <c r="A805" i="93"/>
  <c r="A546" i="93"/>
  <c r="A628" i="93"/>
  <c r="A381" i="93"/>
  <c r="A766" i="93"/>
  <c r="A235" i="93"/>
  <c r="A359" i="93"/>
  <c r="A849" i="93"/>
  <c r="A448" i="93"/>
  <c r="A528" i="93"/>
  <c r="A813" i="93"/>
  <c r="A609" i="93"/>
  <c r="A683" i="93"/>
  <c r="A178" i="93"/>
  <c r="A845" i="93"/>
  <c r="A406" i="93"/>
  <c r="A239" i="93"/>
  <c r="A964" i="93"/>
  <c r="A482" i="93"/>
  <c r="A514" i="93"/>
  <c r="A224" i="93"/>
  <c r="A194" i="93"/>
  <c r="A691" i="93"/>
  <c r="A913" i="93"/>
  <c r="A432" i="93"/>
  <c r="A674" i="93"/>
  <c r="A729" i="93"/>
  <c r="A571" i="93"/>
  <c r="A735" i="93"/>
  <c r="A158" i="93"/>
  <c r="A664" i="93"/>
  <c r="A84" i="93"/>
  <c r="A917" i="93"/>
  <c r="A948" i="93"/>
  <c r="A166" i="93"/>
  <c r="A170" i="93"/>
  <c r="A221" i="93"/>
  <c r="A339" i="93"/>
  <c r="A383" i="93"/>
  <c r="A304" i="93"/>
  <c r="A873" i="93"/>
  <c r="A176" i="93"/>
  <c r="A416" i="93"/>
  <c r="A444" i="93"/>
  <c r="A277" i="93"/>
  <c r="A843" i="93"/>
  <c r="A633" i="93"/>
  <c r="A761" i="93"/>
  <c r="A203" i="93"/>
  <c r="A652" i="93"/>
  <c r="A604" i="93"/>
  <c r="A584" i="93"/>
  <c r="A509" i="93"/>
  <c r="A94" i="93"/>
  <c r="A603" i="93"/>
  <c r="A947" i="93"/>
  <c r="A230" i="93"/>
  <c r="A782" i="93"/>
  <c r="A179" i="93"/>
  <c r="A684" i="93"/>
  <c r="A619" i="93"/>
  <c r="A114" i="93"/>
  <c r="A765" i="93"/>
  <c r="A351" i="93"/>
  <c r="A110" i="93"/>
  <c r="A945" i="93"/>
  <c r="A237" i="93"/>
  <c r="A885" i="93"/>
  <c r="A479" i="93"/>
  <c r="A113" i="93"/>
  <c r="A295" i="93"/>
  <c r="A747" i="93"/>
  <c r="A322" i="93"/>
  <c r="A358" i="93"/>
  <c r="A293" i="93"/>
  <c r="A360" i="93"/>
  <c r="A962" i="93"/>
  <c r="A646" i="93"/>
  <c r="A302" i="93"/>
  <c r="A290" i="93"/>
  <c r="A763" i="93"/>
  <c r="A798" i="93"/>
  <c r="A373" i="93"/>
  <c r="A171" i="93"/>
  <c r="A155" i="93"/>
  <c r="A473" i="93"/>
  <c r="A102" i="93"/>
  <c r="A497" i="93"/>
  <c r="A982" i="93"/>
  <c r="A757" i="93"/>
  <c r="A229" i="93"/>
  <c r="A876" i="93"/>
  <c r="A112" i="93"/>
  <c r="A926" i="93"/>
  <c r="A393" i="93"/>
  <c r="A889" i="93"/>
  <c r="A168" i="93"/>
  <c r="A330" i="93"/>
  <c r="A677" i="93"/>
  <c r="A474" i="93"/>
  <c r="A791" i="93"/>
  <c r="A629" i="93"/>
  <c r="A858" i="93"/>
  <c r="A654" i="93"/>
  <c r="A940" i="93"/>
  <c r="A223" i="93"/>
  <c r="A910" i="93"/>
  <c r="A954" i="93"/>
  <c r="A756" i="93"/>
  <c r="A723" i="93"/>
  <c r="A149" i="93"/>
  <c r="A480" i="93"/>
  <c r="A324" i="93"/>
  <c r="A589" i="93"/>
  <c r="A423" i="93"/>
  <c r="A641" i="93"/>
  <c r="A303" i="93"/>
  <c r="A949" i="93"/>
  <c r="A934" i="93"/>
  <c r="A74" i="93"/>
  <c r="A648" i="93"/>
  <c r="A778" i="93"/>
  <c r="A380" i="93"/>
  <c r="A355" i="93"/>
  <c r="A526" i="93"/>
  <c r="A770" i="93"/>
  <c r="A374" i="93"/>
  <c r="A754" i="93"/>
  <c r="A632" i="93"/>
  <c r="A943" i="93"/>
  <c r="A462" i="93"/>
  <c r="A35" i="6"/>
  <c r="A55" i="94"/>
  <c r="A17" i="42"/>
  <c r="A47" i="92"/>
  <c r="A31" i="94"/>
  <c r="A33" i="41"/>
  <c r="A47" i="49"/>
  <c r="A61" i="93"/>
  <c r="A45" i="9"/>
  <c r="A36" i="40"/>
  <c r="A43" i="9"/>
  <c r="A50" i="6"/>
  <c r="A42" i="9"/>
  <c r="A32" i="40"/>
  <c r="A69" i="94"/>
  <c r="A24" i="42"/>
  <c r="A52" i="6"/>
  <c r="A34" i="91"/>
  <c r="A68" i="91"/>
  <c r="A40" i="91"/>
  <c r="A48" i="93"/>
  <c r="A45" i="91"/>
  <c r="A41" i="91"/>
  <c r="A46" i="93"/>
  <c r="A49" i="91"/>
  <c r="A32" i="91"/>
  <c r="A34" i="96"/>
  <c r="A46" i="91"/>
  <c r="A43" i="94"/>
  <c r="A51" i="9"/>
  <c r="A55" i="49"/>
  <c r="A58" i="94"/>
  <c r="A48" i="47"/>
  <c r="A22" i="52"/>
  <c r="A32" i="48"/>
  <c r="A26" i="42"/>
  <c r="A23" i="47"/>
  <c r="A16" i="49"/>
  <c r="A601" i="91"/>
  <c r="A598" i="91"/>
  <c r="A778" i="91"/>
  <c r="A349" i="91"/>
  <c r="A851" i="91"/>
  <c r="A922" i="91"/>
  <c r="A393" i="91"/>
  <c r="A797" i="91"/>
  <c r="A961" i="91"/>
  <c r="A978" i="91"/>
  <c r="A517" i="91"/>
  <c r="A482" i="91"/>
  <c r="A954" i="91"/>
  <c r="A590" i="91"/>
  <c r="A938" i="91"/>
  <c r="A717" i="91"/>
  <c r="A689" i="91"/>
  <c r="A514" i="91"/>
  <c r="A579" i="91"/>
  <c r="A545" i="91"/>
  <c r="A163" i="91"/>
  <c r="A554" i="91"/>
  <c r="A959" i="91"/>
  <c r="A710" i="91"/>
  <c r="A457" i="91"/>
  <c r="A592" i="91"/>
  <c r="A546" i="91"/>
  <c r="A762" i="91"/>
  <c r="A889" i="91"/>
  <c r="A578" i="91"/>
  <c r="A763" i="91"/>
  <c r="A626" i="91"/>
  <c r="A438" i="91"/>
  <c r="A110" i="91"/>
  <c r="A368" i="91"/>
  <c r="A846" i="91"/>
  <c r="A553" i="91"/>
  <c r="A759" i="91"/>
  <c r="A666" i="91"/>
  <c r="A406" i="91"/>
  <c r="A854" i="91"/>
  <c r="A825" i="91"/>
  <c r="A647" i="91"/>
  <c r="A469" i="91"/>
  <c r="A718" i="91"/>
  <c r="A745" i="91"/>
  <c r="A477" i="91"/>
  <c r="A108" i="91"/>
  <c r="A467" i="91"/>
  <c r="A584" i="91"/>
  <c r="A723" i="91"/>
  <c r="A776" i="91"/>
  <c r="A736" i="91"/>
  <c r="A847" i="91"/>
  <c r="A779" i="91"/>
  <c r="A507" i="91"/>
  <c r="A625" i="91"/>
  <c r="A404" i="91"/>
  <c r="A173" i="91"/>
  <c r="A278" i="91"/>
  <c r="A265" i="91"/>
  <c r="A100" i="91"/>
  <c r="A118" i="91"/>
  <c r="A487" i="91"/>
  <c r="A815" i="91"/>
  <c r="A672" i="91"/>
  <c r="A685" i="91"/>
  <c r="A297" i="91"/>
  <c r="A246" i="91"/>
  <c r="A856" i="91"/>
  <c r="A447" i="91"/>
  <c r="A839" i="91"/>
  <c r="A377" i="91"/>
  <c r="A426" i="91"/>
  <c r="A824" i="91"/>
  <c r="A284" i="91"/>
  <c r="A486" i="91"/>
  <c r="A795" i="91"/>
  <c r="A638" i="91"/>
  <c r="A552" i="91"/>
  <c r="A471" i="91"/>
  <c r="A167" i="91"/>
  <c r="A915" i="91"/>
  <c r="A688" i="91"/>
  <c r="A967" i="91"/>
  <c r="A550" i="91"/>
  <c r="A188" i="91"/>
  <c r="A983" i="91"/>
  <c r="A257" i="91"/>
  <c r="A667" i="91"/>
  <c r="A198" i="91"/>
  <c r="A823" i="91"/>
  <c r="A365" i="91"/>
  <c r="A729" i="91"/>
  <c r="A872" i="91"/>
  <c r="A541" i="91"/>
  <c r="A286" i="91"/>
  <c r="A700" i="91"/>
  <c r="A948" i="91"/>
  <c r="A673" i="91"/>
  <c r="A738" i="91"/>
  <c r="A348" i="91"/>
  <c r="A327" i="91"/>
  <c r="A162" i="91"/>
  <c r="A748" i="91"/>
  <c r="A981" i="91"/>
  <c r="A919" i="91"/>
  <c r="A923" i="91"/>
  <c r="A697" i="91"/>
  <c r="A850" i="91"/>
  <c r="A971" i="91"/>
  <c r="A366" i="91"/>
  <c r="A644" i="91"/>
  <c r="A845" i="91"/>
  <c r="A182" i="91"/>
  <c r="A273" i="91"/>
  <c r="A572" i="91"/>
  <c r="A651" i="91"/>
  <c r="A713" i="91"/>
  <c r="A863" i="91"/>
  <c r="A875" i="91"/>
  <c r="A107" i="91"/>
  <c r="A631" i="91"/>
  <c r="A637" i="91"/>
  <c r="A453" i="91"/>
  <c r="A597" i="91"/>
  <c r="A256" i="91"/>
  <c r="A106" i="91"/>
  <c r="A113" i="91"/>
  <c r="A903" i="91"/>
  <c r="A716" i="91"/>
  <c r="A555" i="91"/>
  <c r="A728" i="91"/>
  <c r="A89" i="91"/>
  <c r="A943" i="91"/>
  <c r="A529" i="91"/>
  <c r="A484" i="91"/>
  <c r="A780" i="91"/>
  <c r="A352" i="91"/>
  <c r="A216" i="91"/>
  <c r="A245" i="91"/>
  <c r="A212" i="91"/>
  <c r="A817" i="91"/>
  <c r="A706" i="91"/>
  <c r="A674" i="91"/>
  <c r="A786" i="91"/>
  <c r="A942" i="91"/>
  <c r="A318" i="91"/>
  <c r="A228" i="91"/>
  <c r="A263" i="91"/>
  <c r="A281" i="91"/>
  <c r="A101" i="91"/>
  <c r="A833" i="91"/>
  <c r="A217" i="91"/>
  <c r="A189" i="91"/>
  <c r="A456" i="91"/>
  <c r="A548" i="91"/>
  <c r="A583" i="91"/>
  <c r="A111" i="91"/>
  <c r="A253" i="91"/>
  <c r="A105" i="91"/>
  <c r="A560" i="91"/>
  <c r="A709" i="91"/>
  <c r="A808" i="91"/>
  <c r="A204" i="91"/>
  <c r="A504" i="91"/>
  <c r="A197" i="91"/>
  <c r="A112" i="91"/>
  <c r="A867" i="91"/>
  <c r="A769" i="91"/>
  <c r="A411" i="91"/>
  <c r="A376" i="91"/>
  <c r="A760" i="91"/>
  <c r="A133" i="91"/>
  <c r="A199" i="91"/>
  <c r="A435" i="91"/>
  <c r="A316" i="91"/>
  <c r="A288" i="91"/>
  <c r="A832" i="91"/>
  <c r="A725" i="91"/>
  <c r="A614" i="91"/>
  <c r="A460" i="91"/>
  <c r="A300" i="91"/>
  <c r="A654" i="91"/>
  <c r="A707" i="91"/>
  <c r="A271" i="91"/>
  <c r="A401" i="91"/>
  <c r="A137" i="91"/>
  <c r="A116" i="91"/>
  <c r="A207" i="91"/>
  <c r="A455" i="91"/>
  <c r="A877" i="91"/>
  <c r="A781" i="91"/>
  <c r="A312" i="91"/>
  <c r="A615" i="91"/>
  <c r="A908" i="91"/>
  <c r="A820" i="91"/>
  <c r="A682" i="91"/>
  <c r="A130" i="91"/>
  <c r="A751" i="91"/>
  <c r="A804" i="91"/>
  <c r="A939" i="91"/>
  <c r="A475" i="91"/>
  <c r="A481" i="91"/>
  <c r="A510" i="91"/>
  <c r="A165" i="91"/>
  <c r="A947" i="91"/>
  <c r="A864" i="91"/>
  <c r="A444" i="91"/>
  <c r="A285" i="91"/>
  <c r="A159" i="91"/>
  <c r="A102" i="91"/>
  <c r="A765" i="91"/>
  <c r="A568" i="91"/>
  <c r="A921" i="91"/>
  <c r="A567" i="91"/>
  <c r="A635" i="91"/>
  <c r="A375" i="91"/>
  <c r="A345" i="91"/>
  <c r="A888" i="91"/>
  <c r="A843" i="91"/>
  <c r="A276" i="91"/>
  <c r="A222" i="91"/>
  <c r="A93" i="91"/>
  <c r="A160" i="91"/>
  <c r="A151" i="91"/>
  <c r="A972" i="91"/>
  <c r="A258" i="91"/>
  <c r="A241" i="91"/>
  <c r="A274" i="91"/>
  <c r="A226" i="91"/>
  <c r="A145" i="91"/>
  <c r="A191" i="91"/>
  <c r="A385" i="91"/>
  <c r="A225" i="91"/>
  <c r="A24" i="96"/>
  <c r="A44" i="43"/>
  <c r="A22" i="41"/>
  <c r="A46" i="43"/>
  <c r="A28" i="41"/>
  <c r="A53" i="6"/>
  <c r="A30" i="96"/>
  <c r="A43" i="6"/>
  <c r="A39" i="43"/>
  <c r="A34" i="39"/>
  <c r="A26" i="43"/>
  <c r="A51" i="92"/>
  <c r="A44" i="92"/>
  <c r="A64" i="94"/>
  <c r="A68" i="94"/>
  <c r="A65" i="92"/>
  <c r="A39" i="94"/>
  <c r="A30" i="94"/>
  <c r="A18" i="92"/>
  <c r="A31" i="96"/>
  <c r="A67" i="94"/>
  <c r="A41" i="93"/>
  <c r="A42" i="91"/>
  <c r="A31" i="48"/>
  <c r="A38" i="48"/>
  <c r="A47" i="43"/>
  <c r="A52" i="9"/>
  <c r="A20" i="3"/>
  <c r="A55" i="43"/>
  <c r="A21" i="40"/>
  <c r="A32" i="6"/>
  <c r="A49" i="9"/>
  <c r="A26" i="3"/>
  <c r="A58" i="43"/>
  <c r="A17" i="38"/>
  <c r="A22" i="38"/>
  <c r="A21" i="91"/>
  <c r="A37" i="91"/>
  <c r="A44" i="93"/>
  <c r="A52" i="93"/>
  <c r="A40" i="93"/>
  <c r="A57" i="93"/>
  <c r="A26" i="91"/>
  <c r="A54" i="93"/>
  <c r="A29" i="92"/>
  <c r="A28" i="96"/>
  <c r="A32" i="96"/>
  <c r="A50" i="47"/>
  <c r="A50" i="48"/>
  <c r="A34" i="47"/>
  <c r="A43" i="47"/>
  <c r="A33" i="6"/>
  <c r="A42" i="48"/>
  <c r="A23" i="48"/>
  <c r="A61" i="94"/>
  <c r="A478" i="94"/>
  <c r="A445" i="94"/>
  <c r="A738" i="94"/>
  <c r="A835" i="94"/>
  <c r="A466" i="94"/>
  <c r="A636" i="94"/>
  <c r="A803" i="94"/>
  <c r="A901" i="94"/>
  <c r="A518" i="94"/>
  <c r="A513" i="94"/>
  <c r="A966" i="94"/>
  <c r="A439" i="94"/>
  <c r="A567" i="94"/>
  <c r="A552" i="94"/>
  <c r="A263" i="94"/>
  <c r="A184" i="94"/>
  <c r="A907" i="94"/>
  <c r="A231" i="94"/>
  <c r="A626" i="94"/>
  <c r="A431" i="94"/>
  <c r="A232" i="94"/>
  <c r="A463" i="94"/>
  <c r="A487" i="94"/>
  <c r="A585" i="94"/>
  <c r="A446" i="94"/>
  <c r="A164" i="94"/>
  <c r="A716" i="94"/>
  <c r="A527" i="94"/>
  <c r="A543" i="94"/>
  <c r="A574" i="94"/>
  <c r="A925" i="94"/>
  <c r="A433" i="94"/>
  <c r="A656" i="94"/>
  <c r="A506" i="94"/>
  <c r="A387" i="94"/>
  <c r="A696" i="94"/>
  <c r="A204" i="94"/>
  <c r="A915" i="94"/>
  <c r="A912" i="94"/>
  <c r="A933" i="94"/>
  <c r="A451" i="94"/>
  <c r="A842" i="94"/>
  <c r="A562" i="94"/>
  <c r="A504" i="94"/>
  <c r="A802" i="94"/>
  <c r="A880" i="94"/>
  <c r="A668" i="94"/>
  <c r="A71" i="94"/>
  <c r="A305" i="94"/>
  <c r="A631" i="94"/>
  <c r="A859" i="94"/>
  <c r="A566" i="94"/>
  <c r="A957" i="94"/>
  <c r="A846" i="94"/>
  <c r="A325" i="94"/>
  <c r="A498" i="94"/>
  <c r="A833" i="94"/>
  <c r="A353" i="94"/>
  <c r="A752" i="94"/>
  <c r="A750" i="94"/>
  <c r="A970" i="94"/>
  <c r="A430" i="94"/>
  <c r="A658" i="94"/>
  <c r="A821" i="94"/>
  <c r="A981" i="94"/>
  <c r="A436" i="94"/>
  <c r="A944" i="94"/>
  <c r="A673" i="94"/>
  <c r="A920" i="94"/>
  <c r="A95" i="94"/>
  <c r="A860" i="94"/>
  <c r="A76" i="94"/>
  <c r="A780" i="94"/>
  <c r="A139" i="94"/>
  <c r="A580" i="94"/>
  <c r="A900" i="94"/>
  <c r="A123" i="94"/>
  <c r="A616" i="94"/>
  <c r="A450" i="94"/>
  <c r="A389" i="94"/>
  <c r="A971" i="94"/>
  <c r="A671" i="94"/>
  <c r="A517" i="94"/>
  <c r="A375" i="94"/>
  <c r="A201" i="94"/>
  <c r="A950" i="94"/>
  <c r="A592" i="94"/>
  <c r="A719" i="94"/>
  <c r="A608" i="94"/>
  <c r="A291" i="94"/>
  <c r="A577" i="94"/>
  <c r="A253" i="94"/>
  <c r="A568" i="94"/>
  <c r="A241" i="94"/>
  <c r="A371" i="94"/>
  <c r="A315" i="94"/>
  <c r="A420" i="94"/>
  <c r="A699" i="94"/>
  <c r="A689" i="94"/>
  <c r="A872" i="94"/>
  <c r="A804" i="94"/>
  <c r="A377" i="94"/>
  <c r="A265" i="94"/>
  <c r="A247" i="94"/>
  <c r="A366" i="94"/>
  <c r="A310" i="94"/>
  <c r="A717" i="94"/>
  <c r="A354" i="94"/>
  <c r="A361" i="94"/>
  <c r="A599" i="94"/>
  <c r="A958" i="94"/>
  <c r="A465" i="94"/>
  <c r="A210" i="94"/>
  <c r="A501" i="94"/>
  <c r="A808" i="94"/>
  <c r="A269" i="94"/>
  <c r="A456" i="94"/>
  <c r="A908" i="94"/>
  <c r="A108" i="94"/>
  <c r="A209" i="94"/>
  <c r="A255" i="94"/>
  <c r="A635" i="94"/>
  <c r="A89" i="94"/>
  <c r="A86" i="94"/>
  <c r="A701" i="94"/>
  <c r="A162" i="94"/>
  <c r="A547" i="94"/>
  <c r="A78" i="94"/>
  <c r="A630" i="94"/>
  <c r="A819" i="94"/>
  <c r="A191" i="94"/>
  <c r="A539" i="94"/>
  <c r="A731" i="94"/>
  <c r="A271" i="94"/>
  <c r="A417" i="94"/>
  <c r="A921" i="94"/>
  <c r="A611" i="94"/>
  <c r="A906" i="94"/>
  <c r="A848" i="94"/>
  <c r="A532" i="94"/>
  <c r="A177" i="94"/>
  <c r="A601" i="94"/>
  <c r="A192" i="94"/>
  <c r="A200" i="94"/>
  <c r="A99" i="94"/>
  <c r="A882" i="94"/>
  <c r="A866" i="94"/>
  <c r="A564" i="94"/>
  <c r="A774" i="94"/>
  <c r="A785" i="94"/>
  <c r="A826" i="94"/>
  <c r="A563" i="94"/>
  <c r="A408" i="94"/>
  <c r="A100" i="94"/>
  <c r="A728" i="94"/>
  <c r="A760" i="94"/>
  <c r="A610" i="94"/>
  <c r="A233" i="94"/>
  <c r="A587" i="94"/>
  <c r="A922" i="94"/>
  <c r="A424" i="94"/>
  <c r="A923" i="94"/>
  <c r="A781" i="94"/>
  <c r="A666" i="94"/>
  <c r="A810" i="94"/>
  <c r="A488" i="94"/>
  <c r="A596" i="94"/>
  <c r="A238" i="94"/>
  <c r="A264" i="94"/>
  <c r="A837" i="94"/>
  <c r="A685" i="94"/>
  <c r="A824" i="94"/>
  <c r="A346" i="94"/>
  <c r="A779" i="94"/>
  <c r="A244" i="94"/>
  <c r="A477" i="94"/>
  <c r="A721" i="94"/>
  <c r="A492" i="94"/>
  <c r="A705" i="94"/>
  <c r="A645" i="94"/>
  <c r="A160" i="94"/>
  <c r="A134" i="94"/>
  <c r="A762" i="94"/>
  <c r="A749" i="94"/>
  <c r="A75" i="94"/>
  <c r="A772" i="94"/>
  <c r="A718" i="94"/>
  <c r="A236" i="94"/>
  <c r="A207" i="94"/>
  <c r="A489" i="94"/>
  <c r="A258" i="94"/>
  <c r="A342" i="94"/>
  <c r="A764" i="94"/>
  <c r="A597" i="94"/>
  <c r="A899" i="94"/>
  <c r="A869" i="94"/>
  <c r="A243" i="94"/>
  <c r="A344" i="94"/>
  <c r="A789" i="94"/>
  <c r="A189" i="94"/>
  <c r="A828" i="94"/>
  <c r="A154" i="94"/>
  <c r="A426" i="94"/>
  <c r="A341" i="94"/>
  <c r="A252" i="94"/>
  <c r="A847" i="94"/>
  <c r="A515" i="94"/>
  <c r="A976" i="94"/>
  <c r="A245" i="94"/>
  <c r="A297" i="94"/>
  <c r="A274" i="94"/>
  <c r="A151" i="94"/>
  <c r="A974" i="94"/>
  <c r="A549" i="94"/>
  <c r="A686" i="94"/>
  <c r="A972" i="94"/>
  <c r="A759" i="94"/>
  <c r="A783" i="94"/>
  <c r="A499" i="94"/>
  <c r="A287" i="94"/>
  <c r="A467" i="94"/>
  <c r="A902" i="94"/>
  <c r="A529" i="94"/>
  <c r="A634" i="94"/>
  <c r="A800" i="94"/>
  <c r="A491" i="94"/>
  <c r="A21" i="48"/>
  <c r="A21" i="6"/>
  <c r="A35" i="94"/>
  <c r="A46" i="9"/>
  <c r="A25" i="92"/>
  <c r="A32" i="42"/>
  <c r="A34" i="48"/>
  <c r="A20" i="52"/>
  <c r="A34" i="6"/>
  <c r="A21" i="49"/>
  <c r="A45" i="93"/>
  <c r="A17" i="3"/>
  <c r="A25" i="3"/>
  <c r="A27" i="3"/>
  <c r="A57" i="43"/>
  <c r="A25" i="42"/>
  <c r="A19" i="49"/>
  <c r="A63" i="92"/>
  <c r="A57" i="92"/>
  <c r="A53" i="92"/>
  <c r="A68" i="92"/>
  <c r="A52" i="92"/>
  <c r="A40" i="92"/>
  <c r="A17" i="93"/>
  <c r="A48" i="94"/>
  <c r="A37" i="94"/>
  <c r="A45" i="92"/>
  <c r="A59" i="94"/>
  <c r="A51" i="94"/>
  <c r="A41" i="92"/>
  <c r="A46" i="94"/>
  <c r="A49" i="92"/>
  <c r="A22" i="94"/>
  <c r="A32" i="92"/>
  <c r="A23" i="94"/>
  <c r="A44" i="96"/>
  <c r="A42" i="94"/>
  <c r="A33" i="96"/>
  <c r="A29" i="91"/>
  <c r="A46" i="92"/>
  <c r="A20" i="96"/>
  <c r="A45" i="96"/>
  <c r="A17" i="96"/>
  <c r="A49" i="47"/>
  <c r="A49" i="48"/>
  <c r="A46" i="48"/>
  <c r="A38" i="94"/>
  <c r="A31" i="47"/>
  <c r="A41" i="47"/>
  <c r="A22" i="47"/>
  <c r="A40" i="49"/>
  <c r="A16" i="9"/>
  <c r="A14" i="92"/>
  <c r="A898" i="92"/>
  <c r="A574" i="92"/>
  <c r="A851" i="92"/>
  <c r="A547" i="92"/>
  <c r="A545" i="92"/>
  <c r="A718" i="92"/>
  <c r="A406" i="92"/>
  <c r="A825" i="92"/>
  <c r="A517" i="92"/>
  <c r="A805" i="92"/>
  <c r="A758" i="92"/>
  <c r="A590" i="92"/>
  <c r="A959" i="92"/>
  <c r="A789" i="92"/>
  <c r="A501" i="92"/>
  <c r="A554" i="92"/>
  <c r="A592" i="92"/>
  <c r="A854" i="92"/>
  <c r="A546" i="92"/>
  <c r="A846" i="92"/>
  <c r="A498" i="92"/>
  <c r="A110" i="92"/>
  <c r="A319" i="92"/>
  <c r="A525" i="92"/>
  <c r="A745" i="92"/>
  <c r="A211" i="92"/>
  <c r="A710" i="92"/>
  <c r="A438" i="92"/>
  <c r="A759" i="92"/>
  <c r="A647" i="92"/>
  <c r="A368" i="92"/>
  <c r="A818" i="92"/>
  <c r="A514" i="92"/>
  <c r="A294" i="92"/>
  <c r="A363" i="92"/>
  <c r="A553" i="92"/>
  <c r="A389" i="92"/>
  <c r="A978" i="92"/>
  <c r="A506" i="92"/>
  <c r="A331" i="92"/>
  <c r="A388" i="92"/>
  <c r="A965" i="92"/>
  <c r="A569" i="92"/>
  <c r="A163" i="92"/>
  <c r="A579" i="92"/>
  <c r="A889" i="92"/>
  <c r="A834" i="92"/>
  <c r="A666" i="92"/>
  <c r="A358" i="92"/>
  <c r="A797" i="92"/>
  <c r="A269" i="92"/>
  <c r="A717" i="92"/>
  <c r="A954" i="92"/>
  <c r="A778" i="92"/>
  <c r="A626" i="92"/>
  <c r="A482" i="92"/>
  <c r="A938" i="92"/>
  <c r="A469" i="92"/>
  <c r="A861" i="92"/>
  <c r="A349" i="92"/>
  <c r="A922" i="92"/>
  <c r="A762" i="92"/>
  <c r="A566" i="92"/>
  <c r="A446" i="92"/>
  <c r="A763" i="92"/>
  <c r="A675" i="92"/>
  <c r="A457" i="92"/>
  <c r="A782" i="92"/>
  <c r="A897" i="92"/>
  <c r="A689" i="92"/>
  <c r="A393" i="92"/>
  <c r="A750" i="92"/>
  <c r="A578" i="92"/>
  <c r="A212" i="92"/>
  <c r="A708" i="92"/>
  <c r="A245" i="92"/>
  <c r="A182" i="92"/>
  <c r="A370" i="92"/>
  <c r="A436" i="92"/>
  <c r="A923" i="92"/>
  <c r="A558" i="92"/>
  <c r="A221" i="92"/>
  <c r="A776" i="92"/>
  <c r="A769" i="92"/>
  <c r="A112" i="92"/>
  <c r="A162" i="92"/>
  <c r="A471" i="92"/>
  <c r="A401" i="92"/>
  <c r="A365" i="92"/>
  <c r="A886" i="92"/>
  <c r="A444" i="92"/>
  <c r="A823" i="92"/>
  <c r="A484" i="92"/>
  <c r="A918" i="92"/>
  <c r="A271" i="92"/>
  <c r="A638" i="92"/>
  <c r="A803" i="92"/>
  <c r="A725" i="92"/>
  <c r="A489" i="92"/>
  <c r="A968" i="92"/>
  <c r="A951" i="92"/>
  <c r="A499" i="92"/>
  <c r="A663" i="92"/>
  <c r="A228" i="92"/>
  <c r="A131" i="92"/>
  <c r="A456" i="92"/>
  <c r="A828" i="92"/>
  <c r="A118" i="92"/>
  <c r="A89" i="92"/>
  <c r="A142" i="92"/>
  <c r="A170" i="92"/>
  <c r="A738" i="92"/>
  <c r="A772" i="92"/>
  <c r="A122" i="92"/>
  <c r="A555" i="92"/>
  <c r="A667" i="92"/>
  <c r="A903" i="92"/>
  <c r="A843" i="92"/>
  <c r="A448" i="92"/>
  <c r="A920" i="92"/>
  <c r="A616" i="92"/>
  <c r="A435" i="92"/>
  <c r="A615" i="92"/>
  <c r="A344" i="92"/>
  <c r="A863" i="92"/>
  <c r="A608" i="92"/>
  <c r="A164" i="92"/>
  <c r="A487" i="92"/>
  <c r="A603" i="92"/>
  <c r="A612" i="92"/>
  <c r="A556" i="92"/>
  <c r="A192" i="92"/>
  <c r="A398" i="92"/>
  <c r="A106" i="92"/>
  <c r="A410" i="92"/>
  <c r="A983" i="92"/>
  <c r="A247" i="92"/>
  <c r="A396" i="92"/>
  <c r="A310" i="92"/>
  <c r="A817" i="92"/>
  <c r="A839" i="92"/>
  <c r="A755" i="92"/>
  <c r="A265" i="92"/>
  <c r="A723" i="92"/>
  <c r="A337" i="92"/>
  <c r="A467" i="92"/>
  <c r="A879" i="92"/>
  <c r="A856" i="92"/>
  <c r="A151" i="92"/>
  <c r="A350" i="92"/>
  <c r="A160" i="92"/>
  <c r="A333" i="92"/>
  <c r="A460" i="92"/>
  <c r="A341" i="92"/>
  <c r="A721" i="92"/>
  <c r="A887" i="92"/>
  <c r="A953" i="92"/>
  <c r="A967" i="92"/>
  <c r="A567" i="92"/>
  <c r="A111" i="92"/>
  <c r="A730" i="92"/>
  <c r="A921" i="92"/>
  <c r="A453" i="92"/>
  <c r="A568" i="92"/>
  <c r="A637" i="92"/>
  <c r="A752" i="92"/>
  <c r="A535" i="92"/>
  <c r="A651" i="92"/>
  <c r="A747" i="92"/>
  <c r="A167" i="92"/>
  <c r="A116" i="92"/>
  <c r="A318" i="92"/>
  <c r="A233" i="92"/>
  <c r="A285" i="92"/>
  <c r="A427" i="92"/>
  <c r="A552" i="92"/>
  <c r="A297" i="92"/>
  <c r="A220" i="92"/>
  <c r="A685" i="92"/>
  <c r="A445" i="92"/>
  <c r="A952" i="92"/>
  <c r="A936" i="92"/>
  <c r="A896" i="92"/>
  <c r="A875" i="92"/>
  <c r="A942" i="92"/>
  <c r="A981" i="92"/>
  <c r="A915" i="92"/>
  <c r="A947" i="92"/>
  <c r="A292" i="92"/>
  <c r="A779" i="92"/>
  <c r="A948" i="92"/>
  <c r="A352" i="92"/>
  <c r="A644" i="92"/>
  <c r="A288" i="92"/>
  <c r="A924" i="92"/>
  <c r="A237" i="92"/>
  <c r="A366" i="92"/>
  <c r="A222" i="92"/>
  <c r="A465" i="92"/>
  <c r="A109" i="92"/>
  <c r="A100" i="92"/>
  <c r="A298" i="92"/>
  <c r="A217" i="92"/>
  <c r="A86" i="92"/>
  <c r="A71" i="92"/>
  <c r="A728" i="92"/>
  <c r="A820" i="92"/>
  <c r="A502" i="92"/>
  <c r="A971" i="92"/>
  <c r="A486" i="92"/>
  <c r="A674" i="92"/>
  <c r="A293" i="92"/>
  <c r="A520" i="92"/>
  <c r="A528" i="92"/>
  <c r="A480" i="92"/>
  <c r="A966" i="92"/>
  <c r="A631" i="92"/>
  <c r="A343" i="92"/>
  <c r="A707" i="92"/>
  <c r="A672" i="92"/>
  <c r="A411" i="92"/>
  <c r="A700" i="92"/>
  <c r="A824" i="92"/>
  <c r="A286" i="92"/>
  <c r="A378" i="92"/>
  <c r="A113" i="92"/>
  <c r="A306" i="92"/>
  <c r="A312" i="92"/>
  <c r="A345" i="92"/>
  <c r="A979" i="92"/>
  <c r="A627" i="92"/>
  <c r="A188" i="92"/>
  <c r="A771" i="92"/>
  <c r="A133" i="92"/>
  <c r="A830" i="92"/>
  <c r="A550" i="92"/>
  <c r="A706" i="92"/>
  <c r="A709" i="92"/>
  <c r="A477" i="92"/>
  <c r="A760" i="92"/>
  <c r="A888" i="92"/>
  <c r="A795" i="92"/>
  <c r="A804" i="92"/>
  <c r="A597" i="92"/>
  <c r="A703" i="92"/>
  <c r="A204" i="92"/>
  <c r="A939" i="92"/>
  <c r="A972" i="92"/>
  <c r="A126" i="92"/>
  <c r="A216" i="92"/>
  <c r="A93" i="92"/>
  <c r="A792" i="92"/>
  <c r="A697" i="92"/>
  <c r="A737" i="92"/>
  <c r="A607" i="92"/>
  <c r="A877" i="92"/>
  <c r="A409" i="92"/>
  <c r="A736" i="92"/>
  <c r="A591" i="92"/>
  <c r="A919" i="92"/>
  <c r="A869" i="92"/>
  <c r="A949" i="92"/>
  <c r="A440" i="92"/>
  <c r="A327" i="92"/>
  <c r="A256" i="92"/>
  <c r="A963" i="92"/>
  <c r="A580" i="92"/>
  <c r="A944" i="92"/>
  <c r="A287" i="92"/>
  <c r="A78" i="92"/>
  <c r="A197" i="92"/>
  <c r="A159" i="92"/>
  <c r="A157" i="92"/>
  <c r="A844" i="92"/>
  <c r="A347" i="92"/>
  <c r="A334" i="92"/>
  <c r="A492" i="92"/>
  <c r="A780" i="92"/>
  <c r="A787" i="92"/>
  <c r="A610" i="92"/>
  <c r="A565" i="92"/>
  <c r="A832" i="92"/>
  <c r="A584" i="92"/>
  <c r="A765" i="92"/>
  <c r="A447" i="92"/>
  <c r="A604" i="92"/>
  <c r="A263" i="92"/>
  <c r="A284" i="92"/>
  <c r="A871" i="92"/>
  <c r="A198" i="92"/>
  <c r="A189" i="92"/>
  <c r="A338" i="92"/>
  <c r="A165" i="92"/>
  <c r="A280" i="92"/>
  <c r="A117" i="92"/>
  <c r="A833" i="92"/>
  <c r="A785" i="92"/>
  <c r="A276" i="92"/>
  <c r="A316" i="92"/>
  <c r="A716" i="92"/>
  <c r="A908" i="92"/>
  <c r="A802" i="92"/>
  <c r="A786" i="92"/>
  <c r="A646" i="92"/>
  <c r="A510" i="92"/>
  <c r="A713" i="92"/>
  <c r="A481" i="92"/>
  <c r="A515" i="92"/>
  <c r="A531" i="92"/>
  <c r="A291" i="92"/>
  <c r="A507" i="92"/>
  <c r="A815" i="92"/>
  <c r="A548" i="92"/>
  <c r="A808" i="92"/>
  <c r="A599" i="92"/>
  <c r="A278" i="92"/>
  <c r="A199" i="92"/>
  <c r="A470" i="92"/>
  <c r="A421" i="92"/>
  <c r="A101" i="92"/>
  <c r="A281" i="92"/>
  <c r="A511" i="92"/>
  <c r="A905" i="92"/>
  <c r="A670" i="92"/>
  <c r="A894" i="92"/>
  <c r="A881" i="92"/>
  <c r="A375" i="92"/>
  <c r="A560" i="92"/>
  <c r="A207" i="92"/>
  <c r="A819" i="92"/>
  <c r="A781" i="92"/>
  <c r="A645" i="92"/>
  <c r="A935" i="92"/>
  <c r="A572" i="92"/>
  <c r="A308" i="92"/>
  <c r="A273" i="92"/>
  <c r="A214" i="92"/>
  <c r="A246" i="92"/>
  <c r="A105" i="92"/>
  <c r="A149" i="92"/>
  <c r="A127" i="92"/>
  <c r="A193" i="92"/>
  <c r="A458" i="92"/>
  <c r="A253" i="92"/>
  <c r="A540" i="92"/>
  <c r="A847" i="92"/>
  <c r="A870" i="92"/>
  <c r="A849" i="92"/>
  <c r="A848" i="92"/>
  <c r="A688" i="92"/>
  <c r="A455" i="92"/>
  <c r="A564" i="92"/>
  <c r="A855" i="92"/>
  <c r="A701" i="92"/>
  <c r="A108" i="92"/>
  <c r="A376" i="92"/>
  <c r="A635" i="92"/>
  <c r="A236" i="92"/>
  <c r="A748" i="92"/>
  <c r="A867" i="92"/>
  <c r="A102" i="92"/>
  <c r="A137" i="92"/>
  <c r="A107" i="92"/>
  <c r="A154" i="92"/>
  <c r="A123" i="92"/>
  <c r="A379" i="92"/>
  <c r="A614" i="92"/>
  <c r="A583" i="92"/>
  <c r="A582" i="92"/>
  <c r="A810" i="92"/>
  <c r="A845" i="92"/>
  <c r="A529" i="92"/>
  <c r="A864" i="92"/>
  <c r="A504" i="92"/>
  <c r="A684" i="92"/>
  <c r="A617" i="92"/>
  <c r="A336" i="92"/>
  <c r="A323" i="92"/>
  <c r="A121" i="92"/>
  <c r="A130" i="92"/>
  <c r="A181" i="92"/>
  <c r="A348" i="92"/>
  <c r="A892" i="92"/>
  <c r="A473" i="92"/>
  <c r="A945" i="92"/>
  <c r="A403" i="92"/>
  <c r="A283" i="92"/>
  <c r="A682" i="92"/>
  <c r="A852" i="92"/>
  <c r="A940" i="92"/>
  <c r="A859" i="92"/>
  <c r="A962" i="92"/>
  <c r="A826" i="92"/>
  <c r="A654" i="92"/>
  <c r="A673" i="92"/>
  <c r="A912" i="92"/>
  <c r="A475" i="92"/>
  <c r="A407" i="92"/>
  <c r="A483" i="92"/>
  <c r="A643" i="92"/>
  <c r="A751" i="92"/>
  <c r="A943" i="92"/>
  <c r="A969" i="92"/>
  <c r="A729" i="92"/>
  <c r="A300" i="92"/>
  <c r="A257" i="92"/>
  <c r="A173" i="92"/>
  <c r="A426" i="92"/>
  <c r="A404" i="92"/>
  <c r="A461" i="92"/>
  <c r="A625" i="92"/>
  <c r="A850" i="92"/>
  <c r="A687" i="92"/>
  <c r="A857" i="92"/>
  <c r="A541" i="92"/>
  <c r="A377" i="92"/>
  <c r="A816" i="92"/>
  <c r="A872" i="92"/>
  <c r="A623" i="92"/>
  <c r="A563" i="92"/>
  <c r="A231" i="92"/>
  <c r="A255" i="92"/>
  <c r="A876" i="92"/>
  <c r="A258" i="92"/>
  <c r="A385" i="92"/>
  <c r="A241" i="92"/>
  <c r="A321" i="92"/>
  <c r="A383" i="92"/>
  <c r="A225" i="92"/>
  <c r="A191" i="92"/>
  <c r="A274" i="92"/>
  <c r="A145" i="92"/>
  <c r="A282" i="92"/>
  <c r="A14" i="93"/>
  <c r="A937" i="93"/>
  <c r="A387" i="93"/>
  <c r="A835" i="93"/>
  <c r="A888" i="93"/>
  <c r="A656" i="93"/>
  <c r="A879" i="93"/>
  <c r="A439" i="93"/>
  <c r="A842" i="93"/>
  <c r="A859" i="93"/>
  <c r="A527" i="93"/>
  <c r="A716" i="93"/>
  <c r="A590" i="93"/>
  <c r="A296" i="93"/>
  <c r="A136" i="93"/>
  <c r="A552" i="93"/>
  <c r="A672" i="93"/>
  <c r="A543" i="93"/>
  <c r="A931" i="93"/>
  <c r="A751" i="93"/>
  <c r="A631" i="93"/>
  <c r="A924" i="93"/>
  <c r="A901" i="93"/>
  <c r="A487" i="93"/>
  <c r="A967" i="93"/>
  <c r="A513" i="93"/>
  <c r="A696" i="93"/>
  <c r="A316" i="93"/>
  <c r="A164" i="93"/>
  <c r="A933" i="93"/>
  <c r="A574" i="93"/>
  <c r="A445" i="93"/>
  <c r="A602" i="93"/>
  <c r="A864" i="93"/>
  <c r="A504" i="93"/>
  <c r="A660" i="93"/>
  <c r="A404" i="93"/>
  <c r="A305" i="93"/>
  <c r="A802" i="93"/>
  <c r="A551" i="93"/>
  <c r="A562" i="93"/>
  <c r="A438" i="93"/>
  <c r="A880" i="93"/>
  <c r="A433" i="93"/>
  <c r="A180" i="93"/>
  <c r="A811" i="93"/>
  <c r="A636" i="93"/>
  <c r="A907" i="93"/>
  <c r="A478" i="93"/>
  <c r="A887" i="93"/>
  <c r="A79" i="93"/>
  <c r="A431" i="93"/>
  <c r="A232" i="93"/>
  <c r="A263" i="93"/>
  <c r="A518" i="93"/>
  <c r="A863" i="93"/>
  <c r="A449" i="93"/>
  <c r="A228" i="93"/>
  <c r="A503" i="93"/>
  <c r="A446" i="93"/>
  <c r="A399" i="93"/>
  <c r="A530" i="93"/>
  <c r="A299" i="93"/>
  <c r="A337" i="93"/>
  <c r="A570" i="93"/>
  <c r="A463" i="93"/>
  <c r="A109" i="93"/>
  <c r="A396" i="93"/>
  <c r="A199" i="93"/>
  <c r="A668" i="93"/>
  <c r="A623" i="93"/>
  <c r="A506" i="93"/>
  <c r="A466" i="93"/>
  <c r="A626" i="93"/>
  <c r="A348" i="93"/>
  <c r="A135" i="93"/>
  <c r="A852" i="93"/>
  <c r="A153" i="93"/>
  <c r="A912" i="93"/>
  <c r="A586" i="93"/>
  <c r="A915" i="93"/>
  <c r="A614" i="93"/>
  <c r="A803" i="93"/>
  <c r="A184" i="93"/>
  <c r="A555" i="93"/>
  <c r="A567" i="93"/>
  <c r="A71" i="93"/>
  <c r="A400" i="93"/>
  <c r="A231" i="93"/>
  <c r="A925" i="93"/>
  <c r="A507" i="93"/>
  <c r="A566" i="93"/>
  <c r="A548" i="93"/>
  <c r="A204" i="93"/>
  <c r="A661" i="93"/>
  <c r="A838" i="93"/>
  <c r="A312" i="93"/>
  <c r="A974" i="93"/>
  <c r="A963" i="93"/>
  <c r="A495" i="93"/>
  <c r="A137" i="93"/>
  <c r="A318" i="93"/>
  <c r="A550" i="93"/>
  <c r="A275" i="93"/>
  <c r="A669" i="93"/>
  <c r="A576" i="93"/>
  <c r="A269" i="93"/>
  <c r="A560" i="93"/>
  <c r="A970" i="93"/>
  <c r="A624" i="93"/>
  <c r="A193" i="93"/>
  <c r="A800" i="93"/>
  <c r="A549" i="93"/>
  <c r="A524" i="93"/>
  <c r="A583" i="93"/>
  <c r="A866" i="93"/>
  <c r="A353" i="93"/>
  <c r="A274" i="93"/>
  <c r="A882" i="93"/>
  <c r="A124" i="93"/>
  <c r="A142" i="93"/>
  <c r="A395" i="93"/>
  <c r="A596" i="93"/>
  <c r="A376" i="93"/>
  <c r="A867" i="93"/>
  <c r="A819" i="93"/>
  <c r="A489" i="93"/>
  <c r="A739" i="93"/>
  <c r="A89" i="93"/>
  <c r="A289" i="93"/>
  <c r="A541" i="93"/>
  <c r="A921" i="93"/>
  <c r="A741" i="93"/>
  <c r="A944" i="93"/>
  <c r="A563" i="93"/>
  <c r="A77" i="93"/>
  <c r="A162" i="93"/>
  <c r="A148" i="93"/>
  <c r="A218" i="93"/>
  <c r="A354" i="93"/>
  <c r="A987" i="93"/>
  <c r="A542" i="93"/>
  <c r="A793" i="93"/>
  <c r="A627" i="93"/>
  <c r="A183" i="93"/>
  <c r="A796" i="93"/>
  <c r="A371" i="93"/>
  <c r="A413" i="93"/>
  <c r="A634" i="93"/>
  <c r="A181" i="93"/>
  <c r="A245" i="93"/>
  <c r="A547" i="93"/>
  <c r="A608" i="93"/>
  <c r="A599" i="93"/>
  <c r="A771" i="93"/>
  <c r="A225" i="93"/>
  <c r="A341" i="93"/>
  <c r="A405" i="93"/>
  <c r="A568" i="93"/>
  <c r="A952" i="93"/>
  <c r="A848" i="93"/>
  <c r="A775" i="93"/>
  <c r="A794" i="93"/>
  <c r="A134" i="93"/>
  <c r="A160" i="93"/>
  <c r="A240" i="93"/>
  <c r="A642" i="93"/>
  <c r="A942" i="93"/>
  <c r="A971" i="93"/>
  <c r="A499" i="93"/>
  <c r="A764" i="93"/>
  <c r="A430" i="93"/>
  <c r="A783" i="93"/>
  <c r="A891" i="93"/>
  <c r="A860" i="93"/>
  <c r="A920" i="93"/>
  <c r="A492" i="93"/>
  <c r="A699" i="93"/>
  <c r="A727" i="93"/>
  <c r="A250" i="93"/>
  <c r="A121" i="93"/>
  <c r="A743" i="93"/>
  <c r="A703" i="93"/>
  <c r="A242" i="93"/>
  <c r="A385" i="93"/>
  <c r="A344" i="93"/>
  <c r="A978" i="93"/>
  <c r="A98" i="93"/>
  <c r="A814" i="93"/>
  <c r="A151" i="93"/>
  <c r="A265" i="93"/>
  <c r="A271" i="93"/>
  <c r="A300" i="93"/>
  <c r="A319" i="93"/>
  <c r="A701" i="93"/>
  <c r="A226" i="93"/>
  <c r="A157" i="93"/>
  <c r="A285" i="93"/>
  <c r="A742" i="93"/>
  <c r="A719" i="93"/>
  <c r="A333" i="93"/>
  <c r="A832" i="93"/>
  <c r="A950" i="93"/>
  <c r="A377" i="93"/>
  <c r="A238" i="93"/>
  <c r="A386" i="93"/>
  <c r="A823" i="93"/>
  <c r="A185" i="93"/>
  <c r="A118" i="93"/>
  <c r="A610" i="93"/>
  <c r="A804" i="93"/>
  <c r="A200" i="93"/>
  <c r="A207" i="93"/>
  <c r="A267" i="93"/>
  <c r="A288" i="93"/>
  <c r="A872" i="93"/>
  <c r="A673" i="93"/>
  <c r="A338" i="93"/>
  <c r="A132" i="93"/>
  <c r="A361" i="93"/>
  <c r="A666" i="93"/>
  <c r="A82" i="93"/>
  <c r="A695" i="93"/>
  <c r="A191" i="93"/>
  <c r="A927" i="93"/>
  <c r="A343" i="93"/>
  <c r="A748" i="93"/>
  <c r="A375" i="93"/>
  <c r="A806" i="93"/>
  <c r="A772" i="93"/>
  <c r="A688" i="93"/>
  <c r="A476" i="93"/>
  <c r="A197" i="93"/>
  <c r="A711" i="93"/>
  <c r="A728" i="93"/>
  <c r="A787" i="93"/>
  <c r="A625" i="93"/>
  <c r="A161" i="93"/>
  <c r="A241" i="93"/>
  <c r="A521" i="93"/>
  <c r="A749" i="93"/>
  <c r="A592" i="93"/>
  <c r="A588" i="93"/>
  <c r="A923" i="93"/>
  <c r="A906" i="93"/>
  <c r="A857" i="93"/>
  <c r="A90" i="93"/>
  <c r="A443" i="93"/>
  <c r="A467" i="93"/>
  <c r="A851" i="93"/>
  <c r="A382" i="93"/>
  <c r="A450" i="93"/>
  <c r="A366" i="93"/>
  <c r="A828" i="93"/>
  <c r="A212" i="93"/>
  <c r="A336" i="93"/>
  <c r="A905" i="93"/>
  <c r="A347" i="93"/>
  <c r="A645" i="93"/>
  <c r="A529" i="93"/>
  <c r="A345" i="93"/>
  <c r="A929" i="93"/>
  <c r="A976" i="93"/>
  <c r="A972" i="93"/>
  <c r="A346" i="93"/>
  <c r="A424" i="93"/>
  <c r="A417" i="93"/>
  <c r="A922" i="93"/>
  <c r="A650" i="93"/>
  <c r="A647" i="93"/>
  <c r="A774" i="93"/>
  <c r="A573" i="93"/>
  <c r="A326" i="93"/>
  <c r="A721" i="93"/>
  <c r="A676" i="93"/>
  <c r="A616" i="93"/>
  <c r="A264" i="93"/>
  <c r="A900" i="93"/>
  <c r="A215" i="93"/>
  <c r="A752" i="93"/>
  <c r="A222" i="93"/>
  <c r="A911" i="93"/>
  <c r="A247" i="93"/>
  <c r="A686" i="93"/>
  <c r="A233" i="93"/>
  <c r="A491" i="93"/>
  <c r="A436" i="93"/>
  <c r="A665" i="93"/>
  <c r="A465" i="93"/>
  <c r="A638" i="93"/>
  <c r="A731" i="93"/>
  <c r="A958" i="93"/>
  <c r="A297" i="93"/>
  <c r="A309" i="93"/>
  <c r="A724" i="93"/>
  <c r="A760" i="93"/>
  <c r="A981" i="93"/>
  <c r="A172" i="93"/>
  <c r="A187" i="93"/>
  <c r="A718" i="93"/>
  <c r="A833" i="93"/>
  <c r="A870" i="93"/>
  <c r="A150" i="93"/>
  <c r="A705" i="93"/>
  <c r="A808" i="93"/>
  <c r="A106" i="93"/>
  <c r="A575" i="93"/>
  <c r="A759" i="93"/>
  <c r="A750" i="93"/>
  <c r="A785" i="93"/>
  <c r="A734" i="93"/>
  <c r="A122" i="93"/>
  <c r="A91" i="93"/>
  <c r="A143" i="93"/>
  <c r="A391" i="93"/>
  <c r="A820" i="93"/>
  <c r="A635" i="93"/>
  <c r="A252" i="93"/>
  <c r="A139" i="93"/>
  <c r="A125" i="93"/>
  <c r="A320" i="93"/>
  <c r="A685" i="93"/>
  <c r="A517" i="93"/>
  <c r="A965" i="93"/>
  <c r="A671" i="93"/>
  <c r="A213" i="93"/>
  <c r="A501" i="93"/>
  <c r="A515" i="93"/>
  <c r="A243" i="93"/>
  <c r="A177" i="93"/>
  <c r="A713" i="93"/>
  <c r="A781" i="93"/>
  <c r="A402" i="93"/>
  <c r="A762" i="93"/>
  <c r="A108" i="93"/>
  <c r="A902" i="93"/>
  <c r="A130" i="93"/>
  <c r="A630" i="93"/>
  <c r="A287" i="93"/>
  <c r="A894" i="93"/>
  <c r="A726" i="93"/>
  <c r="A206" i="93"/>
  <c r="A276" i="93"/>
  <c r="A128" i="93"/>
  <c r="A251" i="93"/>
  <c r="A840" i="93"/>
  <c r="A83" i="93"/>
  <c r="A908" i="93"/>
  <c r="A342" i="93"/>
  <c r="A456" i="93"/>
  <c r="A488" i="93"/>
  <c r="A689" i="93"/>
  <c r="A186" i="93"/>
  <c r="A810" i="93"/>
  <c r="A508" i="93"/>
  <c r="A722" i="93"/>
  <c r="A637" i="93"/>
  <c r="A960" i="93"/>
  <c r="A210" i="93"/>
  <c r="A789" i="93"/>
  <c r="A190" i="93"/>
  <c r="A559" i="93"/>
  <c r="A587" i="93"/>
  <c r="A123" i="93"/>
  <c r="A564" i="93"/>
  <c r="A540" i="93"/>
  <c r="A801" i="93"/>
  <c r="A189" i="93"/>
  <c r="A253" i="93"/>
  <c r="A169" i="93"/>
  <c r="A257" i="93"/>
  <c r="A512" i="93"/>
  <c r="A710" i="93"/>
  <c r="A918" i="93"/>
  <c r="A426" i="93"/>
  <c r="A477" i="93"/>
  <c r="A886" i="93"/>
  <c r="A198" i="93"/>
  <c r="A140" i="93"/>
  <c r="A202" i="93"/>
  <c r="A384" i="93"/>
  <c r="A539" i="93"/>
  <c r="A101" i="93"/>
  <c r="A147" i="93"/>
  <c r="A99" i="93"/>
  <c r="A655" i="93"/>
  <c r="A244" i="93"/>
  <c r="A236" i="93"/>
  <c r="A192" i="93"/>
  <c r="A829" i="93"/>
  <c r="A369" i="93"/>
  <c r="A957" i="93"/>
  <c r="A779" i="93"/>
  <c r="A75" i="93"/>
  <c r="A86" i="93"/>
  <c r="A100" i="93"/>
  <c r="A420" i="93"/>
  <c r="A821" i="93"/>
  <c r="A869" i="93"/>
  <c r="A795" i="93"/>
  <c r="A658" i="93"/>
  <c r="A201" i="93"/>
  <c r="A899" i="93"/>
  <c r="A408" i="93"/>
  <c r="A498" i="93"/>
  <c r="A847" i="93"/>
  <c r="A315" i="93"/>
  <c r="A340" i="93"/>
  <c r="A255" i="93"/>
  <c r="A824" i="93"/>
  <c r="A593" i="93"/>
  <c r="A211" i="93"/>
  <c r="A717" i="93"/>
  <c r="A597" i="93"/>
  <c r="A258" i="93"/>
  <c r="A165" i="93"/>
  <c r="A601" i="93"/>
  <c r="A755" i="93"/>
  <c r="A291" i="93"/>
  <c r="A827" i="93"/>
  <c r="A209" i="93"/>
  <c r="A325" i="93"/>
  <c r="A532" i="93"/>
  <c r="A780" i="93"/>
  <c r="A678" i="93"/>
  <c r="A834" i="93"/>
  <c r="A846" i="93"/>
  <c r="A154" i="93"/>
  <c r="A76" i="93"/>
  <c r="A216" i="93"/>
  <c r="A310" i="93"/>
  <c r="A389" i="93"/>
  <c r="A78" i="93"/>
  <c r="A96" i="93"/>
  <c r="A621" i="93"/>
  <c r="A95" i="93"/>
  <c r="A837" i="93"/>
  <c r="A611" i="93"/>
  <c r="A111" i="93"/>
  <c r="A321" i="93"/>
  <c r="A554" i="93"/>
  <c r="A421" i="93"/>
  <c r="A580" i="93"/>
  <c r="A826" i="93"/>
  <c r="A536" i="93"/>
  <c r="A577" i="93"/>
  <c r="A14" i="95"/>
  <c r="A31" i="93"/>
  <c r="A63" i="94"/>
  <c r="A54" i="43"/>
  <c r="A31" i="40"/>
  <c r="A36" i="39"/>
  <c r="A23" i="42"/>
  <c r="A50" i="93"/>
  <c r="A57" i="6"/>
  <c r="A43" i="43"/>
  <c r="A53" i="49"/>
  <c r="A16" i="93"/>
  <c r="A52" i="43"/>
  <c r="A33" i="47"/>
  <c r="A54" i="9"/>
  <c r="A22" i="3"/>
  <c r="A43" i="49"/>
  <c r="A52" i="49"/>
  <c r="A22" i="42"/>
  <c r="A21" i="41"/>
  <c r="A16" i="52"/>
  <c r="A30" i="41"/>
  <c r="A24" i="41"/>
  <c r="A25" i="43"/>
  <c r="A49" i="49"/>
  <c r="A24" i="3"/>
  <c r="A22" i="91"/>
  <c r="A36" i="92"/>
  <c r="A35" i="91"/>
  <c r="A55" i="91"/>
  <c r="A59" i="91"/>
  <c r="A66" i="91"/>
  <c r="A69" i="91"/>
  <c r="A20" i="91"/>
  <c r="A33" i="93"/>
  <c r="A23" i="91"/>
  <c r="A17" i="92"/>
  <c r="A36" i="94"/>
  <c r="A54" i="91"/>
  <c r="A53" i="93"/>
  <c r="A18" i="93"/>
  <c r="A56" i="93"/>
  <c r="A62" i="93"/>
  <c r="A33" i="91"/>
  <c r="A62" i="91"/>
  <c r="A41" i="94"/>
  <c r="A25" i="96"/>
  <c r="A42" i="92"/>
  <c r="A40" i="47"/>
  <c r="A19" i="92"/>
  <c r="A20" i="48"/>
  <c r="A29" i="48"/>
  <c r="A27" i="47"/>
  <c r="A35" i="47"/>
  <c r="A16" i="48"/>
  <c r="A18" i="47"/>
  <c r="A36" i="47"/>
  <c r="A45" i="6"/>
  <c r="A23" i="38"/>
  <c r="A14" i="91"/>
  <c r="A734" i="91"/>
  <c r="A454" i="91"/>
  <c r="A761" i="91"/>
  <c r="A677" i="91"/>
  <c r="A890" i="91"/>
  <c r="A530" i="91"/>
  <c r="A519" i="91"/>
  <c r="A524" i="91"/>
  <c r="A914" i="91"/>
  <c r="A325" i="91"/>
  <c r="A957" i="91"/>
  <c r="A665" i="91"/>
  <c r="A858" i="91"/>
  <c r="A698" i="91"/>
  <c r="A422" i="91"/>
  <c r="A731" i="91"/>
  <c r="A387" i="91"/>
  <c r="A652" i="91"/>
  <c r="A893" i="91"/>
  <c r="A681" i="91"/>
  <c r="A641" i="91"/>
  <c r="A694" i="91"/>
  <c r="A414" i="91"/>
  <c r="A683" i="91"/>
  <c r="A829" i="91"/>
  <c r="A925" i="91"/>
  <c r="A557" i="91"/>
  <c r="A690" i="91"/>
  <c r="A301" i="91"/>
  <c r="A433" i="91"/>
  <c r="A874" i="91"/>
  <c r="A562" i="91"/>
  <c r="A493" i="91"/>
  <c r="A657" i="91"/>
  <c r="A658" i="91"/>
  <c r="A187" i="91"/>
  <c r="A705" i="91"/>
  <c r="A909" i="91"/>
  <c r="A806" i="91"/>
  <c r="A650" i="91"/>
  <c r="A174" i="91"/>
  <c r="A485" i="91"/>
  <c r="A373" i="91"/>
  <c r="A974" i="91"/>
  <c r="A798" i="91"/>
  <c r="A642" i="91"/>
  <c r="A474" i="91"/>
  <c r="A437" i="91"/>
  <c r="A518" i="91"/>
  <c r="A431" i="91"/>
  <c r="A620" i="91"/>
  <c r="A85" i="91"/>
  <c r="A397" i="91"/>
  <c r="A809" i="91"/>
  <c r="A774" i="91"/>
  <c r="A622" i="91"/>
  <c r="A478" i="91"/>
  <c r="A463" i="91"/>
  <c r="A929" i="91"/>
  <c r="A329" i="91"/>
  <c r="A853" i="91"/>
  <c r="A958" i="91"/>
  <c r="A634" i="91"/>
  <c r="A494" i="91"/>
  <c r="A429" i="91"/>
  <c r="A413" i="91"/>
  <c r="A910" i="91"/>
  <c r="A911" i="91"/>
  <c r="A488" i="91"/>
  <c r="A184" i="91"/>
  <c r="A296" i="91"/>
  <c r="A150" i="91"/>
  <c r="A140" i="91"/>
  <c r="A232" i="91"/>
  <c r="A313" i="91"/>
  <c r="A202" i="91"/>
  <c r="A134" i="91"/>
  <c r="A227" i="91"/>
  <c r="A417" i="91"/>
  <c r="A82" i="91"/>
  <c r="A822" i="91"/>
  <c r="A586" i="91"/>
  <c r="A136" i="91"/>
  <c r="A838" i="91"/>
  <c r="A742" i="91"/>
  <c r="A326" i="91"/>
  <c r="A753" i="91"/>
  <c r="A497" i="91"/>
  <c r="A807" i="91"/>
  <c r="A99" i="91"/>
  <c r="A628" i="91"/>
  <c r="A973" i="91"/>
  <c r="A196" i="91"/>
  <c r="A987" i="91"/>
  <c r="A624" i="91"/>
  <c r="A249" i="91"/>
  <c r="A171" i="91"/>
  <c r="A516" i="91"/>
  <c r="A261" i="91"/>
  <c r="A648" i="91"/>
  <c r="A424" i="91"/>
  <c r="A120" i="91"/>
  <c r="A412" i="91"/>
  <c r="A87" i="91"/>
  <c r="A254" i="91"/>
  <c r="A97" i="91"/>
  <c r="A248" i="91"/>
  <c r="A201" i="91"/>
  <c r="A153" i="91"/>
  <c r="A210" i="91"/>
  <c r="A357" i="91"/>
  <c r="A466" i="91"/>
  <c r="A468" i="91"/>
  <c r="A459" i="91"/>
  <c r="A937" i="91"/>
  <c r="A573" i="91"/>
  <c r="A500" i="91"/>
  <c r="A770" i="91"/>
  <c r="A744" i="91"/>
  <c r="A219" i="91"/>
  <c r="A767" i="91"/>
  <c r="A901" i="91"/>
  <c r="A793" i="91"/>
  <c r="A655" i="91"/>
  <c r="A144" i="91"/>
  <c r="A72" i="91"/>
  <c r="A270" i="91"/>
  <c r="A75" i="91"/>
  <c r="A203" i="91"/>
  <c r="A418" i="91"/>
  <c r="A259" i="91"/>
  <c r="A125" i="91"/>
  <c r="A676" i="91"/>
  <c r="A970" i="91"/>
  <c r="A522" i="91"/>
  <c r="A766" i="91"/>
  <c r="A865" i="91"/>
  <c r="A549" i="91"/>
  <c r="A381" i="91"/>
  <c r="A904" i="91"/>
  <c r="A980" i="91"/>
  <c r="A83" i="91"/>
  <c r="A719" i="91"/>
  <c r="A143" i="91"/>
  <c r="A696" i="91"/>
  <c r="A464" i="91"/>
  <c r="A302" i="91"/>
  <c r="A185" i="91"/>
  <c r="A124" i="91"/>
  <c r="A98" i="91"/>
  <c r="A178" i="91"/>
  <c r="A195" i="91"/>
  <c r="A726" i="91"/>
  <c r="A927" i="91"/>
  <c r="A534" i="91"/>
  <c r="A303" i="91"/>
  <c r="A223" i="91"/>
  <c r="A986" i="91"/>
  <c r="A714" i="91"/>
  <c r="A982" i="91"/>
  <c r="A509" i="91"/>
  <c r="A229" i="91"/>
  <c r="A827" i="91"/>
  <c r="A715" i="91"/>
  <c r="A443" i="91"/>
  <c r="A636" i="91"/>
  <c r="A479" i="91"/>
  <c r="A415" i="91"/>
  <c r="A756" i="91"/>
  <c r="A543" i="91"/>
  <c r="A600" i="91"/>
  <c r="A611" i="91"/>
  <c r="A860" i="91"/>
  <c r="A430" i="91"/>
  <c r="A205" i="91"/>
  <c r="A91" i="91"/>
  <c r="A176" i="91"/>
  <c r="A328" i="91"/>
  <c r="A314" i="91"/>
  <c r="A442" i="91"/>
  <c r="A695" i="91"/>
  <c r="A279" i="91"/>
  <c r="A777" i="91"/>
  <c r="A950" i="91"/>
  <c r="A788" i="91"/>
  <c r="A899" i="91"/>
  <c r="A866" i="91"/>
  <c r="A754" i="91"/>
  <c r="A946" i="91"/>
  <c r="A542" i="91"/>
  <c r="A693" i="91"/>
  <c r="A768" i="91"/>
  <c r="A868" i="91"/>
  <c r="A691" i="91"/>
  <c r="A200" i="91"/>
  <c r="A629" i="91"/>
  <c r="A324" i="91"/>
  <c r="A420" i="91"/>
  <c r="A512" i="91"/>
  <c r="A884" i="91"/>
  <c r="A190" i="91"/>
  <c r="A92" i="91"/>
  <c r="A224" i="91"/>
  <c r="A251" i="91"/>
  <c r="A208" i="91"/>
  <c r="A340" i="91"/>
  <c r="A330" i="91"/>
  <c r="A320" i="91"/>
  <c r="A96" i="91"/>
  <c r="A452" i="91"/>
  <c r="A841" i="91"/>
  <c r="A267" i="91"/>
  <c r="A743" i="91"/>
  <c r="A596" i="91"/>
  <c r="A930" i="91"/>
  <c r="A490" i="91"/>
  <c r="A722" i="91"/>
  <c r="A917" i="91"/>
  <c r="A680" i="91"/>
  <c r="A671" i="91"/>
  <c r="A392" i="91"/>
  <c r="A536" i="91"/>
  <c r="A213" i="91"/>
  <c r="A76" i="91"/>
  <c r="A799" i="91"/>
  <c r="A374" i="91"/>
  <c r="A361" i="91"/>
  <c r="A277" i="91"/>
  <c r="A659" i="91"/>
  <c r="A462" i="91"/>
  <c r="A934" i="91"/>
  <c r="A821" i="91"/>
  <c r="A513" i="91"/>
  <c r="A114" i="91"/>
  <c r="A272" i="91"/>
  <c r="A371" i="91"/>
  <c r="A505" i="91"/>
  <c r="A539" i="91"/>
  <c r="A135" i="91"/>
  <c r="A104" i="91"/>
  <c r="A985" i="91"/>
  <c r="A391" i="91"/>
  <c r="A836" i="91"/>
  <c r="A311" i="91"/>
  <c r="A238" i="91"/>
  <c r="A115" i="91"/>
  <c r="A129" i="91"/>
  <c r="A244" i="91"/>
  <c r="A128" i="91"/>
  <c r="A141" i="91"/>
  <c r="A955" i="91"/>
  <c r="A784" i="91"/>
  <c r="A400" i="91"/>
  <c r="A790" i="91"/>
  <c r="A239" i="91"/>
  <c r="A926" i="91"/>
  <c r="A526" i="91"/>
  <c r="A941" i="91"/>
  <c r="A739" i="91"/>
  <c r="A399" i="91"/>
  <c r="A260" i="91"/>
  <c r="A119" i="91"/>
  <c r="A180" i="91"/>
  <c r="A537" i="91"/>
  <c r="A660" i="91"/>
  <c r="A360" i="91"/>
  <c r="A704" i="91"/>
  <c r="A984" i="91"/>
  <c r="A883" i="91"/>
  <c r="A394" i="91"/>
  <c r="A230" i="91"/>
  <c r="A161" i="91"/>
  <c r="A351" i="91"/>
  <c r="A304" i="91"/>
  <c r="A354" i="91"/>
  <c r="A95" i="91"/>
  <c r="A428" i="91"/>
  <c r="A395" i="91"/>
  <c r="A885" i="91"/>
  <c r="A732" i="91"/>
  <c r="A595" i="91"/>
  <c r="A902" i="91"/>
  <c r="A434" i="91"/>
  <c r="A686" i="91"/>
  <c r="A649" i="91"/>
  <c r="A749" i="91"/>
  <c r="A79" i="91"/>
  <c r="A156" i="91"/>
  <c r="A775" i="91"/>
  <c r="A840" i="91"/>
  <c r="A495" i="91"/>
  <c r="A773" i="91"/>
  <c r="A94" i="91"/>
  <c r="A152" i="91"/>
  <c r="A339" i="91"/>
  <c r="A103" i="91"/>
  <c r="A70" i="91"/>
  <c r="A362" i="91"/>
  <c r="A364" i="91"/>
  <c r="A521" i="91"/>
  <c r="A621" i="91"/>
  <c r="A733" i="91"/>
  <c r="A618" i="91"/>
  <c r="A783" i="91"/>
  <c r="A724" i="91"/>
  <c r="A382" i="91"/>
  <c r="A906" i="91"/>
  <c r="A873" i="91"/>
  <c r="A405" i="91"/>
  <c r="A172" i="91"/>
  <c r="A746" i="91"/>
  <c r="A605" i="91"/>
  <c r="A581" i="91"/>
  <c r="A472" i="91"/>
  <c r="A551" i="91"/>
  <c r="A215" i="91"/>
  <c r="A315" i="91"/>
  <c r="A356" i="91"/>
  <c r="A800" i="91"/>
  <c r="A960" i="91"/>
  <c r="A206" i="91"/>
  <c r="A290" i="91"/>
  <c r="A177" i="91"/>
  <c r="A264" i="91"/>
  <c r="A243" i="91"/>
  <c r="A240" i="91"/>
  <c r="A268" i="91"/>
  <c r="A332" i="91"/>
  <c r="A503" i="91"/>
  <c r="A702" i="91"/>
  <c r="A678" i="91"/>
  <c r="A139" i="91"/>
  <c r="A735" i="91"/>
  <c r="A842" i="91"/>
  <c r="A602" i="91"/>
  <c r="A559" i="91"/>
  <c r="A588" i="91"/>
  <c r="A619" i="91"/>
  <c r="A712" i="91"/>
  <c r="A359" i="91"/>
  <c r="A384" i="91"/>
  <c r="A508" i="91"/>
  <c r="A679" i="91"/>
  <c r="A976" i="91"/>
  <c r="A183" i="91"/>
  <c r="A956" i="91"/>
  <c r="A80" i="91"/>
  <c r="A262" i="91"/>
  <c r="A81" i="91"/>
  <c r="A252" i="91"/>
  <c r="A295" i="91"/>
  <c r="A346" i="91"/>
  <c r="A235" i="91"/>
  <c r="A158" i="91"/>
  <c r="A88" i="91"/>
  <c r="A900" i="91"/>
  <c r="A77" i="91"/>
  <c r="A589" i="91"/>
  <c r="A757" i="91"/>
  <c r="A570" i="91"/>
  <c r="A964" i="91"/>
  <c r="A662" i="91"/>
  <c r="A402" i="91"/>
  <c r="A661" i="91"/>
  <c r="A425" i="91"/>
  <c r="A632" i="91"/>
  <c r="A575" i="91"/>
  <c r="A977" i="91"/>
  <c r="A653" i="91"/>
  <c r="A639" i="91"/>
  <c r="A891" i="91"/>
  <c r="A727" i="91"/>
  <c r="A813" i="91"/>
  <c r="A633" i="91"/>
  <c r="A299" i="91"/>
  <c r="A146" i="91"/>
  <c r="A476" i="91"/>
  <c r="A916" i="91"/>
  <c r="A593" i="91"/>
  <c r="A523" i="91"/>
  <c r="A609" i="91"/>
  <c r="A791" i="91"/>
  <c r="A862" i="91"/>
  <c r="A166" i="91"/>
  <c r="A594" i="91"/>
  <c r="A533" i="91"/>
  <c r="A317" i="91"/>
  <c r="A307" i="91"/>
  <c r="A587" i="91"/>
  <c r="A527" i="91"/>
  <c r="A491" i="91"/>
  <c r="A576" i="91"/>
  <c r="A835" i="91"/>
  <c r="A194" i="91"/>
  <c r="A335" i="91"/>
  <c r="A367" i="91"/>
  <c r="A90" i="91"/>
  <c r="A342" i="91"/>
  <c r="A386" i="91"/>
  <c r="A699" i="91"/>
  <c r="A932" i="91"/>
  <c r="A814" i="91"/>
  <c r="A837" i="91"/>
  <c r="A561" i="91"/>
  <c r="A73" i="91"/>
  <c r="A668" i="91"/>
  <c r="A630" i="91"/>
  <c r="A390" i="91"/>
  <c r="A309" i="91"/>
  <c r="A720" i="91"/>
  <c r="A811" i="91"/>
  <c r="A544" i="91"/>
  <c r="A613" i="91"/>
  <c r="A577" i="91"/>
  <c r="A571" i="91"/>
  <c r="A933" i="91"/>
  <c r="A132" i="91"/>
  <c r="A664" i="91"/>
  <c r="A84" i="91"/>
  <c r="A186" i="91"/>
  <c r="A423" i="91"/>
  <c r="A275" i="91"/>
  <c r="A148" i="91"/>
  <c r="A353" i="91"/>
  <c r="A322" i="91"/>
  <c r="A801" i="91"/>
  <c r="A669" i="91"/>
  <c r="A882" i="91"/>
  <c r="A913" i="91"/>
  <c r="A441" i="91"/>
  <c r="A880" i="91"/>
  <c r="A812" i="91"/>
  <c r="A432" i="91"/>
  <c r="A585" i="91"/>
  <c r="A408" i="91"/>
  <c r="A416" i="91"/>
  <c r="A380" i="91"/>
  <c r="A656" i="91"/>
  <c r="A372" i="91"/>
  <c r="A439" i="91"/>
  <c r="A168" i="91"/>
  <c r="A169" i="91"/>
  <c r="A74" i="91"/>
  <c r="A209" i="91"/>
  <c r="A147" i="91"/>
  <c r="A138" i="91"/>
  <c r="A289" i="91"/>
  <c r="A179" i="91"/>
  <c r="A450" i="91"/>
  <c r="A532" i="91"/>
  <c r="A711" i="91"/>
  <c r="A796" i="91"/>
  <c r="A831" i="91"/>
  <c r="A764" i="91"/>
  <c r="A878" i="91"/>
  <c r="A538" i="91"/>
  <c r="A794" i="91"/>
  <c r="A640" i="91"/>
  <c r="A496" i="91"/>
  <c r="A975" i="91"/>
  <c r="A451" i="91"/>
  <c r="A928" i="91"/>
  <c r="A692" i="91"/>
  <c r="A740" i="91"/>
  <c r="A741" i="91"/>
  <c r="A931" i="91"/>
  <c r="A419" i="91"/>
  <c r="A895" i="91"/>
  <c r="A266" i="91"/>
  <c r="A907" i="91"/>
  <c r="A305" i="91"/>
  <c r="A175" i="91"/>
  <c r="A242" i="91"/>
  <c r="A449" i="91"/>
  <c r="A155" i="91"/>
  <c r="A369" i="91"/>
  <c r="A355" i="91"/>
  <c r="A234" i="91"/>
  <c r="A250" i="91"/>
  <c r="A14" i="52"/>
  <c r="A32" i="41"/>
  <c r="A28" i="40"/>
  <c r="A18" i="52"/>
  <c r="A22" i="9"/>
  <c r="A17" i="52"/>
  <c r="A55" i="93"/>
  <c r="A48" i="49"/>
  <c r="A23" i="43"/>
  <c r="A58" i="6"/>
  <c r="A30" i="43"/>
  <c r="A33" i="42"/>
  <c r="A16" i="96"/>
  <c r="A33" i="40"/>
  <c r="A38" i="6"/>
  <c r="A56" i="43"/>
  <c r="A36" i="6"/>
  <c r="A20" i="47"/>
  <c r="A44" i="6"/>
  <c r="A18" i="42"/>
  <c r="A34" i="40"/>
  <c r="A28" i="43"/>
  <c r="A47" i="9"/>
  <c r="A49" i="43"/>
  <c r="A55" i="6"/>
  <c r="A41" i="9"/>
  <c r="A46" i="6"/>
  <c r="A24" i="40"/>
  <c r="A22" i="43"/>
  <c r="A46" i="49"/>
  <c r="A21" i="9"/>
  <c r="A28" i="94"/>
  <c r="A25" i="91"/>
  <c r="A45" i="49"/>
  <c r="A39" i="6"/>
  <c r="A60" i="43"/>
  <c r="A26" i="6"/>
  <c r="A32" i="43"/>
  <c r="A19" i="9"/>
  <c r="A47" i="91"/>
  <c r="A16" i="3"/>
  <c r="A50" i="92"/>
  <c r="A27" i="91"/>
  <c r="A30" i="92"/>
  <c r="A21" i="92"/>
  <c r="A37" i="92"/>
  <c r="A24" i="91"/>
  <c r="A44" i="94"/>
  <c r="A39" i="92"/>
  <c r="A60" i="94"/>
  <c r="A26" i="94"/>
  <c r="A52" i="94"/>
  <c r="A49" i="94"/>
  <c r="A22" i="96"/>
  <c r="A40" i="94"/>
  <c r="A57" i="94"/>
  <c r="A47" i="94"/>
  <c r="A27" i="96"/>
  <c r="A28" i="92"/>
  <c r="A26" i="92"/>
  <c r="A54" i="94"/>
  <c r="A40" i="96"/>
  <c r="A29" i="96"/>
  <c r="A65" i="94"/>
  <c r="A43" i="93"/>
  <c r="A35" i="96"/>
  <c r="A51" i="49"/>
  <c r="A26" i="48"/>
  <c r="A51" i="48"/>
  <c r="A55" i="9"/>
  <c r="A58" i="93"/>
  <c r="A21" i="47"/>
  <c r="A39" i="48"/>
  <c r="A42" i="96"/>
  <c r="A18" i="48"/>
  <c r="A26" i="47"/>
  <c r="A35" i="48"/>
  <c r="A40" i="48"/>
  <c r="A31" i="43"/>
  <c r="A44" i="48"/>
  <c r="A33" i="43"/>
  <c r="A26" i="41"/>
  <c r="A25" i="40"/>
  <c r="A24" i="48"/>
  <c r="A25" i="41"/>
  <c r="A24" i="93"/>
  <c r="A17" i="49"/>
  <c r="A40" i="6"/>
  <c r="A38" i="91"/>
  <c r="A18" i="9"/>
  <c r="A20" i="93"/>
  <c r="A34" i="43"/>
  <c r="A23" i="40"/>
  <c r="A24" i="6"/>
  <c r="A28" i="42"/>
  <c r="A39" i="9"/>
  <c r="A15" i="92"/>
  <c r="A56" i="9"/>
  <c r="A29" i="43"/>
  <c r="A27" i="41"/>
  <c r="A29" i="93"/>
  <c r="A35" i="93"/>
  <c r="A42" i="6"/>
  <c r="A26" i="40"/>
  <c r="A15" i="38"/>
  <c r="A25" i="38"/>
  <c r="A26" i="38"/>
  <c r="A27" i="38"/>
  <c r="A20" i="38"/>
  <c r="A19" i="38"/>
  <c r="A18" i="38"/>
  <c r="A21" i="38"/>
  <c r="A51" i="91"/>
  <c r="A60" i="91"/>
  <c r="A67" i="91"/>
  <c r="A61" i="91"/>
  <c r="A44" i="91"/>
  <c r="A64" i="93"/>
  <c r="A68" i="93"/>
  <c r="A43" i="91"/>
  <c r="A39" i="93"/>
  <c r="A19" i="93"/>
  <c r="A30" i="93"/>
  <c r="A18" i="91"/>
  <c r="A31" i="91"/>
  <c r="A67" i="93"/>
  <c r="A21" i="94"/>
  <c r="A43" i="96"/>
  <c r="A58" i="92"/>
  <c r="A64" i="91"/>
  <c r="A50" i="49"/>
  <c r="A20" i="49"/>
  <c r="A48" i="48"/>
  <c r="A30" i="48"/>
  <c r="A47" i="48"/>
  <c r="A16" i="47"/>
  <c r="A43" i="48"/>
  <c r="A32" i="47"/>
  <c r="A30" i="47"/>
  <c r="A37" i="47"/>
  <c r="A47" i="6"/>
  <c r="A29" i="40"/>
  <c r="A14" i="94"/>
  <c r="A651" i="94"/>
  <c r="A903" i="94"/>
  <c r="A502" i="94"/>
  <c r="A411" i="94"/>
  <c r="A606" i="94"/>
  <c r="A308" i="94"/>
  <c r="A152" i="94"/>
  <c r="A598" i="94"/>
  <c r="A825" i="94"/>
  <c r="A615" i="94"/>
  <c r="A454" i="94"/>
  <c r="A494" i="94"/>
  <c r="A875" i="94"/>
  <c r="A979" i="94"/>
  <c r="A307" i="94"/>
  <c r="A807" i="94"/>
  <c r="A471" i="94"/>
  <c r="A538" i="94"/>
  <c r="A470" i="94"/>
  <c r="A893" i="94"/>
  <c r="A364" i="94"/>
  <c r="A208" i="94"/>
  <c r="A700" i="94"/>
  <c r="A163" i="94"/>
  <c r="A591" i="94"/>
  <c r="A519" i="94"/>
  <c r="A578" i="94"/>
  <c r="A817" i="94"/>
  <c r="A537" i="94"/>
  <c r="A904" i="94"/>
  <c r="A535" i="94"/>
  <c r="A919" i="94"/>
  <c r="A644" i="94"/>
  <c r="A272" i="94"/>
  <c r="A484" i="94"/>
  <c r="A327" i="94"/>
  <c r="A871" i="94"/>
  <c r="A141" i="94"/>
  <c r="A268" i="94"/>
  <c r="A468" i="94"/>
  <c r="A259" i="94"/>
  <c r="A419" i="94"/>
  <c r="A486" i="94"/>
  <c r="A328" i="94"/>
  <c r="A553" i="94"/>
  <c r="A284" i="94"/>
  <c r="A72" i="94"/>
  <c r="A279" i="94"/>
  <c r="A916" i="94"/>
  <c r="A349" i="94"/>
  <c r="A401" i="94"/>
  <c r="A427" i="94"/>
  <c r="A475" i="94"/>
  <c r="A133" i="94"/>
  <c r="A622" i="94"/>
  <c r="A663" i="94"/>
  <c r="A372" i="94"/>
  <c r="A892" i="94"/>
  <c r="A855" i="94"/>
  <c r="A442" i="94"/>
  <c r="A983" i="94"/>
  <c r="A975" i="94"/>
  <c r="A368" i="94"/>
  <c r="A167" i="94"/>
  <c r="A131" i="94"/>
  <c r="A777" i="94"/>
  <c r="A397" i="94"/>
  <c r="A407" i="94"/>
  <c r="A292" i="94"/>
  <c r="A452" i="94"/>
  <c r="A868" i="94"/>
  <c r="A909" i="94"/>
  <c r="A483" i="94"/>
  <c r="A951" i="94"/>
  <c r="A935" i="94"/>
  <c r="A861" i="94"/>
  <c r="A248" i="94"/>
  <c r="A928" i="94"/>
  <c r="A897" i="94"/>
  <c r="A447" i="94"/>
  <c r="A457" i="94"/>
  <c r="A618" i="94"/>
  <c r="A708" i="94"/>
  <c r="A188" i="94"/>
  <c r="A195" i="94"/>
  <c r="A640" i="94"/>
  <c r="A649" i="94"/>
  <c r="A841" i="94"/>
  <c r="A786" i="94"/>
  <c r="A839" i="94"/>
  <c r="A367" i="94"/>
  <c r="A332" i="94"/>
  <c r="A980" i="94"/>
  <c r="A455" i="94"/>
  <c r="A639" i="94"/>
  <c r="A720" i="94"/>
  <c r="A93" i="94"/>
  <c r="A256" i="94"/>
  <c r="A561" i="94"/>
  <c r="A946" i="94"/>
  <c r="A522" i="94"/>
  <c r="A704" i="94"/>
  <c r="A659" i="94"/>
  <c r="A356" i="94"/>
  <c r="A490" i="94"/>
  <c r="A692" i="94"/>
  <c r="A758" i="94"/>
  <c r="A174" i="94"/>
  <c r="A350" i="94"/>
  <c r="A425" i="94"/>
  <c r="A166" i="94"/>
  <c r="A422" i="94"/>
  <c r="A301" i="94"/>
  <c r="A948" i="94"/>
  <c r="A415" i="94"/>
  <c r="A962" i="94"/>
  <c r="A220" i="94"/>
  <c r="A168" i="94"/>
  <c r="A766" i="94"/>
  <c r="A358" i="94"/>
  <c r="A290" i="94"/>
  <c r="A205" i="94"/>
  <c r="A778" i="94"/>
  <c r="A313" i="94"/>
  <c r="A744" i="94"/>
  <c r="A281" i="94"/>
  <c r="A482" i="94"/>
  <c r="A732" i="94"/>
  <c r="A865" i="94"/>
  <c r="A392" i="94"/>
  <c r="A414" i="94"/>
  <c r="A910" i="94"/>
  <c r="A159" i="94"/>
  <c r="A955" i="94"/>
  <c r="A403" i="94"/>
  <c r="A311" i="94"/>
  <c r="A737" i="94"/>
  <c r="A363" i="94"/>
  <c r="A684" i="94"/>
  <c r="A558" i="94"/>
  <c r="A324" i="94"/>
  <c r="A80" i="94"/>
  <c r="A428" i="94"/>
  <c r="A579" i="94"/>
  <c r="A179" i="94"/>
  <c r="A959" i="94"/>
  <c r="A317" i="94"/>
  <c r="A715" i="94"/>
  <c r="A662" i="94"/>
  <c r="A938" i="94"/>
  <c r="A330" i="94"/>
  <c r="A113" i="94"/>
  <c r="A687" i="94"/>
  <c r="A246" i="94"/>
  <c r="A930" i="94"/>
  <c r="A881" i="94"/>
  <c r="A176" i="94"/>
  <c r="A873" i="94"/>
  <c r="A294" i="94"/>
  <c r="A830" i="94"/>
  <c r="A523" i="94"/>
  <c r="A329" i="94"/>
  <c r="A94" i="94"/>
  <c r="A770" i="94"/>
  <c r="A526" i="94"/>
  <c r="A280" i="94"/>
  <c r="A127" i="94"/>
  <c r="A149" i="94"/>
  <c r="A984" i="94"/>
  <c r="A339" i="94"/>
  <c r="A735" i="94"/>
  <c r="A110" i="94"/>
  <c r="A667" i="94"/>
  <c r="A693" i="94"/>
  <c r="A533" i="94"/>
  <c r="A460" i="94"/>
  <c r="A230" i="94"/>
  <c r="A849" i="94"/>
  <c r="A398" i="94"/>
  <c r="A352" i="94"/>
  <c r="A410" i="94"/>
  <c r="A534" i="94"/>
  <c r="A390" i="94"/>
  <c r="A769" i="94"/>
  <c r="A895" i="94"/>
  <c r="A224" i="94"/>
  <c r="A546" i="94"/>
  <c r="A874" i="94"/>
  <c r="A913" i="94"/>
  <c r="A725" i="94"/>
  <c r="A969" i="94"/>
  <c r="A459" i="94"/>
  <c r="A429" i="94"/>
  <c r="A941" i="94"/>
  <c r="A782" i="94"/>
  <c r="A858" i="94"/>
  <c r="A334" i="94"/>
  <c r="A92" i="94"/>
  <c r="A378" i="94"/>
  <c r="A843" i="94"/>
  <c r="A303" i="94"/>
  <c r="A617" i="94"/>
  <c r="A351" i="94"/>
  <c r="A641" i="94"/>
  <c r="A500" i="94"/>
  <c r="A360" i="94"/>
  <c r="A423" i="94"/>
  <c r="A628" i="94"/>
  <c r="A545" i="94"/>
  <c r="A221" i="94"/>
  <c r="A679" i="94"/>
  <c r="A986" i="94"/>
  <c r="A365" i="94"/>
  <c r="A729" i="94"/>
  <c r="A714" i="94"/>
  <c r="A707" i="94"/>
  <c r="A217" i="94"/>
  <c r="A373" i="94"/>
  <c r="A917" i="94"/>
  <c r="A613" i="94"/>
  <c r="A674" i="94"/>
  <c r="A607" i="94"/>
  <c r="A114" i="94"/>
  <c r="A798" i="94"/>
  <c r="A223" i="94"/>
  <c r="A239" i="94"/>
  <c r="A117" i="94"/>
  <c r="A260" i="94"/>
  <c r="A520" i="94"/>
  <c r="A432" i="94"/>
  <c r="A943" i="94"/>
  <c r="A653" i="94"/>
  <c r="A961" i="94"/>
  <c r="A876" i="94"/>
  <c r="A505" i="94"/>
  <c r="A945" i="94"/>
  <c r="A773" i="94"/>
  <c r="A444" i="94"/>
  <c r="A977" i="94"/>
  <c r="A940" i="94"/>
  <c r="A572" i="94"/>
  <c r="A298" i="94"/>
  <c r="A129" i="94"/>
  <c r="A525" i="94"/>
  <c r="A158" i="94"/>
  <c r="A394" i="94"/>
  <c r="A877" i="94"/>
  <c r="A582" i="94"/>
  <c r="A753" i="94"/>
  <c r="A196" i="94"/>
  <c r="A107" i="94"/>
  <c r="A295" i="94"/>
  <c r="A584" i="94"/>
  <c r="A453" i="94"/>
  <c r="A261" i="94"/>
  <c r="A278" i="94"/>
  <c r="A982" i="94"/>
  <c r="A682" i="94"/>
  <c r="A767" i="94"/>
  <c r="A633" i="94"/>
  <c r="A497" i="94"/>
  <c r="A681" i="94"/>
  <c r="A254" i="94"/>
  <c r="A302" i="94"/>
  <c r="A531" i="94"/>
  <c r="A87" i="94"/>
  <c r="A331" i="94"/>
  <c r="A571" i="94"/>
  <c r="A784" i="94"/>
  <c r="A97" i="94"/>
  <c r="A836" i="94"/>
  <c r="A511" i="94"/>
  <c r="A600" i="94"/>
  <c r="A757" i="94"/>
  <c r="A620" i="94"/>
  <c r="A648" i="94"/>
  <c r="A178" i="94"/>
  <c r="A145" i="94"/>
  <c r="A388" i="94"/>
  <c r="A88" i="94"/>
  <c r="A359" i="94"/>
  <c r="A440" i="94"/>
  <c r="A514" i="94"/>
  <c r="A643" i="94"/>
  <c r="A412" i="94"/>
  <c r="A144" i="94"/>
  <c r="A235" i="94"/>
  <c r="A115" i="94"/>
  <c r="A381" i="94"/>
  <c r="A437" i="94"/>
  <c r="A702" i="94"/>
  <c r="A393" i="94"/>
  <c r="A173" i="94"/>
  <c r="A237" i="94"/>
  <c r="A677" i="94"/>
  <c r="A761" i="94"/>
  <c r="A528" i="94"/>
  <c r="A74" i="94"/>
  <c r="A733" i="94"/>
  <c r="A964" i="94"/>
  <c r="A448" i="94"/>
  <c r="A646" i="94"/>
  <c r="A818" i="94"/>
  <c r="A306" i="94"/>
  <c r="A84" i="94"/>
  <c r="A112" i="94"/>
  <c r="A698" i="94"/>
  <c r="A619" i="94"/>
  <c r="A594" i="94"/>
  <c r="A884" i="94"/>
  <c r="A845" i="94"/>
  <c r="A175" i="94"/>
  <c r="A776" i="94"/>
  <c r="A973" i="94"/>
  <c r="A926" i="94"/>
  <c r="A557" i="94"/>
  <c r="A357" i="94"/>
  <c r="A556" i="94"/>
  <c r="A790" i="94"/>
  <c r="A934" i="94"/>
  <c r="A266" i="94"/>
  <c r="A746" i="94"/>
  <c r="A898" i="94"/>
  <c r="A441" i="94"/>
  <c r="A379" i="94"/>
  <c r="A670" i="94"/>
  <c r="A815" i="94"/>
  <c r="A219" i="94"/>
  <c r="A458" i="94"/>
  <c r="A736" i="94"/>
  <c r="A509" i="94"/>
  <c r="A81" i="94"/>
  <c r="A304" i="94"/>
  <c r="A383" i="94"/>
  <c r="A604" i="94"/>
  <c r="A322" i="94"/>
  <c r="A85" i="94"/>
  <c r="A277" i="94"/>
  <c r="A146" i="94"/>
  <c r="A370" i="94"/>
  <c r="A418" i="94"/>
  <c r="A481" i="94"/>
  <c r="A968" i="94"/>
  <c r="A464" i="94"/>
  <c r="A654" i="94"/>
  <c r="A273" i="94"/>
  <c r="A479" i="94"/>
  <c r="A629" i="94"/>
  <c r="A706" i="94"/>
  <c r="A138" i="94"/>
  <c r="A712" i="94"/>
  <c r="A102" i="94"/>
  <c r="A473" i="94"/>
  <c r="A182" i="94"/>
  <c r="A791" i="94"/>
  <c r="A203" i="94"/>
  <c r="A249" i="94"/>
  <c r="A474" i="94"/>
  <c r="A493" i="94"/>
  <c r="A103" i="94"/>
  <c r="A956" i="94"/>
  <c r="A885" i="94"/>
  <c r="A831" i="94"/>
  <c r="A283" i="94"/>
  <c r="A293" i="94"/>
  <c r="A792" i="94"/>
  <c r="A954" i="94"/>
  <c r="A657" i="94"/>
  <c r="A747" i="94"/>
  <c r="A856" i="94"/>
  <c r="A314" i="94"/>
  <c r="A270" i="94"/>
  <c r="A170" i="94"/>
  <c r="A116" i="94"/>
  <c r="A854" i="94"/>
  <c r="A171" i="94"/>
  <c r="A788" i="94"/>
  <c r="A883" i="94"/>
  <c r="A844" i="94"/>
  <c r="A156" i="94"/>
  <c r="A797" i="94"/>
  <c r="A889" i="94"/>
  <c r="A809" i="94"/>
  <c r="A323" i="94"/>
  <c r="A496" i="94"/>
  <c r="A434" i="94"/>
  <c r="A480" i="94"/>
  <c r="A461" i="94"/>
  <c r="A709" i="94"/>
  <c r="A565" i="94"/>
  <c r="A516" i="94"/>
  <c r="A697" i="94"/>
  <c r="A765" i="94"/>
  <c r="A850" i="94"/>
  <c r="A878" i="94"/>
  <c r="A723" i="94"/>
  <c r="A805" i="94"/>
  <c r="A409" i="94"/>
  <c r="A214" i="94"/>
  <c r="A472" i="94"/>
  <c r="A406" i="94"/>
  <c r="A462" i="94"/>
  <c r="A435" i="94"/>
  <c r="A896" i="94"/>
  <c r="A119" i="94"/>
  <c r="A756" i="94"/>
  <c r="A612" i="94"/>
  <c r="A690" i="94"/>
  <c r="A664" i="94"/>
  <c r="A862" i="94"/>
  <c r="A730" i="94"/>
  <c r="A234" i="94"/>
  <c r="A652" i="94"/>
  <c r="A949" i="94"/>
  <c r="A985" i="94"/>
  <c r="A70" i="94"/>
  <c r="A754" i="94"/>
  <c r="A374" i="94"/>
  <c r="A416" i="94"/>
  <c r="A683" i="94"/>
  <c r="A763" i="94"/>
  <c r="A947" i="94"/>
  <c r="A603" i="94"/>
  <c r="A609" i="94"/>
  <c r="A227" i="94"/>
  <c r="A120" i="94"/>
  <c r="A799" i="94"/>
  <c r="A355" i="94"/>
  <c r="A569" i="94"/>
  <c r="A229" i="94"/>
  <c r="A581" i="94"/>
  <c r="A605" i="94"/>
  <c r="A745" i="94"/>
  <c r="A544" i="94"/>
  <c r="A890" i="94"/>
  <c r="A816" i="94"/>
  <c r="A469" i="94"/>
  <c r="A194" i="94"/>
  <c r="A286" i="94"/>
  <c r="A362" i="94"/>
  <c r="A675" i="94"/>
  <c r="A939" i="94"/>
  <c r="A595" i="94"/>
  <c r="A914" i="94"/>
  <c r="A510" i="94"/>
  <c r="A768" i="94"/>
  <c r="A813" i="94"/>
  <c r="A380" i="94"/>
  <c r="A155" i="94"/>
  <c r="A812" i="94"/>
  <c r="A936" i="94"/>
  <c r="A262" i="94"/>
  <c r="A589" i="94"/>
  <c r="A853" i="94"/>
  <c r="A740" i="94"/>
  <c r="A932" i="94"/>
  <c r="A694" i="94"/>
  <c r="A691" i="94"/>
  <c r="A73" i="94"/>
  <c r="A632" i="94"/>
  <c r="A822" i="94"/>
  <c r="A282" i="94"/>
  <c r="A105" i="94"/>
  <c r="A126" i="94"/>
  <c r="A14" i="96"/>
  <c r="A26" i="96"/>
  <c r="A19" i="96"/>
  <c r="A41" i="96"/>
  <c r="A20" i="40"/>
  <c r="A35" i="43"/>
  <c r="A69" i="93"/>
  <c r="A24" i="47"/>
  <c r="A34" i="93"/>
  <c r="A15" i="52"/>
  <c r="A27" i="43"/>
  <c r="A50" i="43"/>
  <c r="A25" i="93"/>
  <c r="A45" i="94"/>
  <c r="A53" i="43"/>
  <c r="A37" i="43"/>
  <c r="A59" i="6"/>
  <c r="A45" i="48"/>
  <c r="A21" i="43"/>
  <c r="A32" i="94"/>
  <c r="A48" i="43"/>
  <c r="A48" i="92"/>
  <c r="A51" i="43"/>
  <c r="A31" i="41"/>
  <c r="A42" i="49"/>
  <c r="A66" i="94"/>
  <c r="A22" i="51"/>
  <c r="A60" i="6"/>
  <c r="A56" i="91"/>
  <c r="A32" i="39"/>
  <c r="A15" i="91"/>
  <c r="P47" i="95"/>
  <c r="P52" i="48"/>
  <c r="P28" i="38"/>
  <c r="P101" i="43"/>
  <c r="P34" i="42"/>
  <c r="P57" i="49"/>
  <c r="P37" i="40"/>
  <c r="P23" i="52"/>
  <c r="P1014" i="92"/>
  <c r="P1014" i="94"/>
  <c r="P47" i="96"/>
  <c r="P51" i="47"/>
  <c r="P28" i="3"/>
  <c r="E15" i="34" s="1"/>
  <c r="P1014" i="93"/>
  <c r="P1014" i="91"/>
  <c r="P57" i="9"/>
  <c r="P23" i="51"/>
  <c r="P100" i="6"/>
  <c r="P34" i="41"/>
  <c r="P37" i="39"/>
  <c r="N9" i="10"/>
  <c r="N9" i="4"/>
  <c r="N9" i="50"/>
  <c r="N9" i="8"/>
  <c r="N9" i="5"/>
  <c r="F46" i="2"/>
  <c r="H15" i="34"/>
  <c r="H25" i="34" s="1"/>
  <c r="H25" i="36"/>
  <c r="N9" i="12"/>
  <c r="N9" i="13"/>
  <c r="N9" i="11"/>
  <c r="E25" i="117" l="1"/>
  <c r="A23" i="117"/>
  <c r="B23" i="117" s="1"/>
  <c r="B40" i="2" s="1"/>
  <c r="E28" i="117"/>
  <c r="E26" i="117"/>
  <c r="E27" i="117" s="1"/>
  <c r="E22" i="34"/>
  <c r="E19" i="36"/>
  <c r="N9" i="95"/>
  <c r="N9" i="40"/>
  <c r="N9" i="92"/>
  <c r="N9" i="94"/>
  <c r="N9" i="96"/>
  <c r="N9" i="52"/>
  <c r="N9" i="49"/>
  <c r="E18" i="36"/>
  <c r="E16" i="36"/>
  <c r="E24" i="34"/>
  <c r="N9" i="93"/>
  <c r="E17" i="34"/>
  <c r="N9" i="9"/>
  <c r="N9" i="47"/>
  <c r="N9" i="6"/>
  <c r="N9" i="51"/>
  <c r="N9" i="39"/>
  <c r="E23" i="34"/>
  <c r="E21" i="36"/>
  <c r="E22" i="36"/>
  <c r="E38" i="2" s="1"/>
  <c r="A38" i="2" s="1"/>
  <c r="E19" i="34"/>
  <c r="E16" i="34"/>
  <c r="N9" i="91"/>
  <c r="N9" i="48"/>
  <c r="E24" i="36"/>
  <c r="E23" i="36"/>
  <c r="N9" i="41"/>
  <c r="E20" i="36"/>
  <c r="N9" i="3"/>
  <c r="A15" i="34"/>
  <c r="B15" i="34" s="1"/>
  <c r="B15" i="2" s="1"/>
  <c r="E18" i="34"/>
  <c r="E15" i="36"/>
  <c r="A15" i="36" s="1"/>
  <c r="B15" i="36" s="1"/>
  <c r="B17" i="2" s="1"/>
  <c r="E20" i="34"/>
  <c r="N9" i="43"/>
  <c r="E21" i="34"/>
  <c r="N9" i="38"/>
  <c r="E17" i="36"/>
  <c r="N9" i="42"/>
  <c r="H15" i="2"/>
  <c r="H46" i="2" s="1"/>
  <c r="E29" i="117" l="1"/>
  <c r="D10" i="117" s="1"/>
  <c r="A17" i="36"/>
  <c r="B17" i="36" s="1"/>
  <c r="B23" i="2" s="1"/>
  <c r="A21" i="36"/>
  <c r="B21" i="36" s="1"/>
  <c r="B35" i="2" s="1"/>
  <c r="A16" i="36"/>
  <c r="B16" i="36" s="1"/>
  <c r="B20" i="2" s="1"/>
  <c r="A23" i="34"/>
  <c r="B23" i="34" s="1"/>
  <c r="B39" i="2" s="1"/>
  <c r="A17" i="34"/>
  <c r="B17" i="34" s="1"/>
  <c r="B21" i="2" s="1"/>
  <c r="A18" i="36"/>
  <c r="B18" i="36" s="1"/>
  <c r="B26" i="2" s="1"/>
  <c r="A20" i="34"/>
  <c r="B20" i="34" s="1"/>
  <c r="B30" i="2" s="1"/>
  <c r="A19" i="34"/>
  <c r="B19" i="34" s="1"/>
  <c r="B27" i="2" s="1"/>
  <c r="A24" i="36"/>
  <c r="B24" i="36" s="1"/>
  <c r="B44" i="2" s="1"/>
  <c r="A20" i="36"/>
  <c r="B20" i="36" s="1"/>
  <c r="B32" i="2" s="1"/>
  <c r="A22" i="36"/>
  <c r="B22" i="36" s="1"/>
  <c r="B38" i="2" s="1"/>
  <c r="A23" i="36"/>
  <c r="B23" i="36" s="1"/>
  <c r="B41" i="2" s="1"/>
  <c r="A21" i="34"/>
  <c r="B21" i="34" s="1"/>
  <c r="B33" i="2" s="1"/>
  <c r="A18" i="34"/>
  <c r="B18" i="34" s="1"/>
  <c r="B24" i="2" s="1"/>
  <c r="A16" i="34"/>
  <c r="B16" i="34" s="1"/>
  <c r="B18" i="2" s="1"/>
  <c r="A24" i="34"/>
  <c r="B24" i="34" s="1"/>
  <c r="B42" i="2" s="1"/>
  <c r="E29" i="2"/>
  <c r="A19" i="36"/>
  <c r="B19" i="36" s="1"/>
  <c r="B29" i="2" s="1"/>
  <c r="E36" i="2"/>
  <c r="A22" i="34"/>
  <c r="B22" i="34" s="1"/>
  <c r="B36" i="2" s="1"/>
  <c r="E18" i="2"/>
  <c r="E27" i="2"/>
  <c r="E39" i="2"/>
  <c r="E21" i="2"/>
  <c r="A22" i="2" s="1"/>
  <c r="E33" i="2"/>
  <c r="E30" i="2"/>
  <c r="E24" i="2"/>
  <c r="E42" i="2"/>
  <c r="E15" i="2"/>
  <c r="A15" i="2" s="1"/>
  <c r="E20" i="2"/>
  <c r="E23" i="2"/>
  <c r="E41" i="2"/>
  <c r="E35" i="2"/>
  <c r="E26" i="2"/>
  <c r="E32" i="2"/>
  <c r="E44" i="2"/>
  <c r="E17" i="2"/>
  <c r="E25" i="34"/>
  <c r="E25" i="36"/>
  <c r="A40" i="2" l="1"/>
  <c r="C19" i="118"/>
  <c r="A16" i="2"/>
  <c r="A17" i="2"/>
  <c r="A30" i="2"/>
  <c r="A27" i="2"/>
  <c r="A36" i="2"/>
  <c r="A35" i="2"/>
  <c r="A20" i="2"/>
  <c r="A21" i="2"/>
  <c r="A44" i="2"/>
  <c r="A26" i="2"/>
  <c r="A39" i="2"/>
  <c r="A41" i="2"/>
  <c r="A42" i="2"/>
  <c r="A33" i="2"/>
  <c r="A18" i="2"/>
  <c r="A29" i="2"/>
  <c r="A32" i="2"/>
  <c r="A23" i="2"/>
  <c r="A24" i="2"/>
  <c r="E46" i="2"/>
  <c r="E26" i="34"/>
  <c r="E27" i="34" s="1"/>
  <c r="E28" i="34"/>
  <c r="E28" i="36"/>
  <c r="E26" i="36"/>
  <c r="E27" i="36" s="1"/>
  <c r="E47" i="2" l="1"/>
  <c r="E48" i="2" s="1"/>
  <c r="E49" i="2"/>
  <c r="E29" i="36"/>
  <c r="C20" i="118" s="1"/>
  <c r="C22" i="118" s="1"/>
  <c r="E29" i="34"/>
  <c r="C19" i="33" l="1"/>
  <c r="D10" i="36"/>
  <c r="C19" i="35"/>
  <c r="C20" i="35" s="1"/>
  <c r="C22" i="35" s="1"/>
  <c r="D10" i="34"/>
  <c r="E50" i="2"/>
  <c r="D10" i="2" l="1"/>
  <c r="C19" i="1"/>
  <c r="C20" i="1" s="1"/>
  <c r="C22" i="1" s="1"/>
  <c r="C20" i="33"/>
  <c r="C22" i="33" s="1"/>
</calcChain>
</file>

<file path=xl/sharedStrings.xml><?xml version="1.0" encoding="utf-8"?>
<sst xmlns="http://schemas.openxmlformats.org/spreadsheetml/2006/main" count="2275" uniqueCount="311">
  <si>
    <t>APSTIPRINU</t>
  </si>
  <si>
    <t>(pasūtītāja paraksts un tā atsifrējums)</t>
  </si>
  <si>
    <t>Z.v.</t>
  </si>
  <si>
    <t>____________.gada____.____________</t>
  </si>
  <si>
    <t>Būvniecības koptāme</t>
  </si>
  <si>
    <t xml:space="preserve">Būves nosaukums: </t>
  </si>
  <si>
    <t xml:space="preserve">Objekta nosaukums: </t>
  </si>
  <si>
    <t xml:space="preserve">Objekta adrese: </t>
  </si>
  <si>
    <t xml:space="preserve">Pasūtījuma Nr: </t>
  </si>
  <si>
    <t>Nr. P.k.</t>
  </si>
  <si>
    <t>Objekta nosaukums</t>
  </si>
  <si>
    <t>Objekta izmaksas (EUR)</t>
  </si>
  <si>
    <t>Kopā:</t>
  </si>
  <si>
    <t>PVN (21%)</t>
  </si>
  <si>
    <t>Sastādīja</t>
  </si>
  <si>
    <t>(paraksts un tā atšifrējums, datums)</t>
  </si>
  <si>
    <t xml:space="preserve">Sertifikāta Nr. </t>
  </si>
  <si>
    <t>Attiecināmās izmaksas</t>
  </si>
  <si>
    <t>Citu pasākumu izmaksas</t>
  </si>
  <si>
    <t>Neattiecināmās izmaksas</t>
  </si>
  <si>
    <t>Kopsavilkuma aprēķini pa darbu veidiem vai konstruktīvo elementu veidiem</t>
  </si>
  <si>
    <t>(darba veids vai konstruktīvā elementa nosaukums)</t>
  </si>
  <si>
    <t>Būves nosaukums:</t>
  </si>
  <si>
    <t>Objekta adrese:</t>
  </si>
  <si>
    <t>Pasūtījuma Nr.</t>
  </si>
  <si>
    <t>Par kopejo summu, EUR</t>
  </si>
  <si>
    <t>Kopējā darbietilpība, c/h</t>
  </si>
  <si>
    <t>Nr.p.k.</t>
  </si>
  <si>
    <t>kods; tāmes Nr:</t>
  </si>
  <si>
    <t>Darba veids vai konstruktīvā elementa nosaukums</t>
  </si>
  <si>
    <t>Tāmes izmaksas (EUR)</t>
  </si>
  <si>
    <t>Tai skaitā</t>
  </si>
  <si>
    <t>Darbietilpība (c/h)</t>
  </si>
  <si>
    <t>darba alga (EUR)</t>
  </si>
  <si>
    <t>materiāli (EUR)</t>
  </si>
  <si>
    <t>mehānismi (EUR)</t>
  </si>
  <si>
    <t>Kopā</t>
  </si>
  <si>
    <t xml:space="preserve">Virsizdevumi </t>
  </si>
  <si>
    <t>t.sk.darba aizsardzība</t>
  </si>
  <si>
    <t xml:space="preserve">Peļņa </t>
  </si>
  <si>
    <t>Pavisam kopā</t>
  </si>
  <si>
    <t>Pārbaudīja</t>
  </si>
  <si>
    <t>Sertifikāta Nr.</t>
  </si>
  <si>
    <t>Sertifikāta Nr. _________________________________</t>
  </si>
  <si>
    <t xml:space="preserve">Lokālā tāme Nr. </t>
  </si>
  <si>
    <t>Tāme sastādīta  20__. gada tirgus cenās, pamatojoties uz ___ daļas rasējumiem</t>
  </si>
  <si>
    <t>Tāmes  izmaksas  EUR</t>
  </si>
  <si>
    <t>A</t>
  </si>
  <si>
    <t>C</t>
  </si>
  <si>
    <t>Kods</t>
  </si>
  <si>
    <t>Darba nosaukums</t>
  </si>
  <si>
    <t>Mērvienība</t>
  </si>
  <si>
    <t>Daudzums</t>
  </si>
  <si>
    <t>Vienības izmaksas</t>
  </si>
  <si>
    <t>Kopā uz visu apjomu</t>
  </si>
  <si>
    <t>N</t>
  </si>
  <si>
    <t>Laika norma (c/h)</t>
  </si>
  <si>
    <t>Darba samaksas likme (EUR/h)</t>
  </si>
  <si>
    <t>Darba alga (EUR)</t>
  </si>
  <si>
    <t>Būvizstrādājumi (EUR)</t>
  </si>
  <si>
    <t>Mehānismi (EUR)</t>
  </si>
  <si>
    <t>Kopā (EUR)</t>
  </si>
  <si>
    <t>A - C - N</t>
  </si>
  <si>
    <t xml:space="preserve">Tiešās izmaksas kopā, t. sk. darba devēja sociālais nodoklis 23.59% </t>
  </si>
  <si>
    <t>Attiecināmās + citu pasākumu izmaksas + neattiecināmās izmaksas</t>
  </si>
  <si>
    <t>Daudzstāvu dzīvojamās ēkas siltināšana</t>
  </si>
  <si>
    <t>Brīvības iela 5, Malta</t>
  </si>
  <si>
    <t>Būvlaukuma ierīkošanas darbi</t>
  </si>
  <si>
    <t>Būvniecības žoga uzstādīšana, noma</t>
  </si>
  <si>
    <t>t.m</t>
  </si>
  <si>
    <t>Strādnieku sadzīves konteinera uzstādīšana, noma</t>
  </si>
  <si>
    <t>gab</t>
  </si>
  <si>
    <t>Būvmateriālu pagaidu novietnes izbūve</t>
  </si>
  <si>
    <t>Biotualetes uzstādīšana noma</t>
  </si>
  <si>
    <t>Gājēju ieejas jumtiņu izbūve virs ieejām ēkā</t>
  </si>
  <si>
    <t>Būvtafele</t>
  </si>
  <si>
    <t>Teritorijas sakopšana pēc būvdarbu veikšanas</t>
  </si>
  <si>
    <t>m2</t>
  </si>
  <si>
    <t>Izmaksas par elektroenerģiju un ūdeni</t>
  </si>
  <si>
    <t>kompl</t>
  </si>
  <si>
    <t>Elektropieslēguma izveide</t>
  </si>
  <si>
    <t>Ūdens pieslēguma izveide</t>
  </si>
  <si>
    <t>Jumta siltināšanas un remonta darbi</t>
  </si>
  <si>
    <t>Tāme sastādīta  2023. gada tirgus cenās, pamatojoties uz energoaudita, tehniskā apasekojuma un inventerezācijas lietas datiem.</t>
  </si>
  <si>
    <t>Tāme sastādīta  2023. gada tirgus cenās, pamatojoties uz BK daļas rasējumiem</t>
  </si>
  <si>
    <t xml:space="preserve">Jumta klāja siltināšana ar vates lamelēm vai ekvivalento materiālu (160+30mm, l≤0,037+0,033 W/m×K) stiprinot siltinājumu pie betona plāknes ar dībeļiem divās kārtās </t>
  </si>
  <si>
    <t>m3</t>
  </si>
  <si>
    <t>gb</t>
  </si>
  <si>
    <t>Stiprinašanas dībeļi 235mm, 5gb/m2</t>
  </si>
  <si>
    <t>papildmateriāli ( montāžas lentas)</t>
  </si>
  <si>
    <t>kpl</t>
  </si>
  <si>
    <t>PVC Jumta seguma ieseguma montāža</t>
  </si>
  <si>
    <t>papildmateriāļi (caurtekām, stūriem, savienojuma vietām)</t>
  </si>
  <si>
    <t>Jumta ūdensnoteku sistēmas montāža</t>
  </si>
  <si>
    <t>m</t>
  </si>
  <si>
    <t>Ūdensnotekas teknes gals</t>
  </si>
  <si>
    <t>gab.</t>
  </si>
  <si>
    <t>Ūdensnotekas tekne 4m</t>
  </si>
  <si>
    <t>Ūdensnotekas teknes stūris</t>
  </si>
  <si>
    <t>Ūdensnotekas tekņu savienotājs</t>
  </si>
  <si>
    <t>Ūdensnotekas teknes āķis</t>
  </si>
  <si>
    <t>Ūdensnotekas caurule</t>
  </si>
  <si>
    <t>Ūdensnotekas stiprinājums</t>
  </si>
  <si>
    <t>Ūdensnotekas konektors</t>
  </si>
  <si>
    <t>Ūdensnotekas lejasgals</t>
  </si>
  <si>
    <t>Dūmvadu pārmūrēšana, nosegelementu montāža</t>
  </si>
  <si>
    <t>Aeratoru montāža</t>
  </si>
  <si>
    <t>Metāla margas</t>
  </si>
  <si>
    <t>Siltinātas lūkas montāža</t>
  </si>
  <si>
    <t>kompl.</t>
  </si>
  <si>
    <t>Esošās betona apmales demontāža</t>
  </si>
  <si>
    <t>Hidroizolācijas uzklāšana divās kārtās</t>
  </si>
  <si>
    <t>Vertikālā hidroizolācija BITUMA UNIVERSĀLĀ HIDROIZOLĀCIJAS MASA</t>
  </si>
  <si>
    <t>kg</t>
  </si>
  <si>
    <t>Geomembrānas ieklāšana</t>
  </si>
  <si>
    <t>Ģeomembrāna GXP Plus 400</t>
  </si>
  <si>
    <t>Virsmas armēšana</t>
  </si>
  <si>
    <t xml:space="preserve">Virsmas gruntēšana un dekoratīvā apmetuma uzklāšana </t>
  </si>
  <si>
    <t>Pamatu aizbēršana</t>
  </si>
  <si>
    <t>smilts</t>
  </si>
  <si>
    <t>Bruģa montāža</t>
  </si>
  <si>
    <t>Šķembu slānis</t>
  </si>
  <si>
    <t>Bruģis b=50 mm</t>
  </si>
  <si>
    <t>Betona bruģa bortapmales montāža</t>
  </si>
  <si>
    <t>Betona renes uzstādīšana zem lietus ūdens notekām</t>
  </si>
  <si>
    <t xml:space="preserve">gab </t>
  </si>
  <si>
    <t>betona rene l=2000-4000 mm</t>
  </si>
  <si>
    <t>Sienu līdzināšana, izdrupumu un plaisu aizdarīšana (līdz 30% no kopējas platības)</t>
  </si>
  <si>
    <t>grunts</t>
  </si>
  <si>
    <t>l</t>
  </si>
  <si>
    <t>remontjava</t>
  </si>
  <si>
    <t>līmjava</t>
  </si>
  <si>
    <t>dībeļi</t>
  </si>
  <si>
    <t>Apkure</t>
  </si>
  <si>
    <t xml:space="preserve">Tērauda paneļu radiators Compact ar sānu pieslēgumu, komplektā ar sienas stiprinājuma kronšteiniem, noslēgkorķi un atgaisotāju C33-900-1200 PURMO </t>
  </si>
  <si>
    <t>Alokators ar stiprinājumiem</t>
  </si>
  <si>
    <t xml:space="preserve">Radiatora noslēgvārsts RLV-S DANFOSS </t>
  </si>
  <si>
    <t xml:space="preserve">Termostatiskais sensors ar ierobežotu minimālo temp. 16°C RA-2000 DANFOSS </t>
  </si>
  <si>
    <t>Presējama tērauda caurule Ø15x1.2</t>
  </si>
  <si>
    <t>Presējama tērauda caurule Ø18x1.2</t>
  </si>
  <si>
    <t>Presējama tērauda caurule Ø22x1.5</t>
  </si>
  <si>
    <t>Presējama tērauda caurule Ø28x1.5</t>
  </si>
  <si>
    <t>Presējama tērauda caurule Ø35x1.5</t>
  </si>
  <si>
    <t>Presējama tērauda caurule Ø42x1.5</t>
  </si>
  <si>
    <t>Presējama tērauda caurule Ø54x1.5</t>
  </si>
  <si>
    <t>Presējama tērauda caurule Ø66,7x1.5</t>
  </si>
  <si>
    <t>PVC pārklājums</t>
  </si>
  <si>
    <t>Cauruļu stiprinājumi</t>
  </si>
  <si>
    <t>Izolācijas stiprinājumi</t>
  </si>
  <si>
    <t>Montāžas palīgmateriāli</t>
  </si>
  <si>
    <t>Sistēmas marķēšanas materiāli</t>
  </si>
  <si>
    <t>Esošās apkures sistēmas demontāža</t>
  </si>
  <si>
    <t>Sistēmas ieregulēšanas darbi</t>
  </si>
  <si>
    <t>Apdares atjaunošanas darbi visos dzīvokļos</t>
  </si>
  <si>
    <t>Atvērumu izveide</t>
  </si>
  <si>
    <t>Atvērumu aizdare</t>
  </si>
  <si>
    <t>Esošo cauruļvadu demontāža</t>
  </si>
  <si>
    <t>Sadzīves kanalizācija</t>
  </si>
  <si>
    <t>PVC iekšējās kanalizācijas caurules OD110, SN8</t>
  </si>
  <si>
    <t>Revīzija OD110</t>
  </si>
  <si>
    <t>Ugunsdrošas manžetes OD110</t>
  </si>
  <si>
    <t>Cauruļvadu stiprinājumi (kronšteiniem vai skavām)</t>
  </si>
  <si>
    <t>KNAUF Alutop revīzijas lūka Revo 200x200x12,5mm</t>
  </si>
  <si>
    <t>Cauruļvadu vēdināšanas lūka</t>
  </si>
  <si>
    <t>Cauruļvadu veidgabali OD110 cauruļvadu montāžai</t>
  </si>
  <si>
    <t>PE-Xc/AL/PE OD60x6,0</t>
  </si>
  <si>
    <t>Cauruļu siltumizolācija ThermaEco FRZ 13xD78mm</t>
  </si>
  <si>
    <t>PE-Xc/AL/PE  OD32x3,0</t>
  </si>
  <si>
    <t>Cauruļu siltumizolācija ThermaEco FRZ 13xD35mm</t>
  </si>
  <si>
    <t>Ventilis DN15</t>
  </si>
  <si>
    <t>Ugunsdrošības lentas CFS-B</t>
  </si>
  <si>
    <t>Sistēmas hidrauliskā pārbaude</t>
  </si>
  <si>
    <t xml:space="preserve">Lodveida ventilis 1 1/2”                                                                          </t>
  </si>
  <si>
    <t>Ievadmezgla izbūve</t>
  </si>
  <si>
    <t>Terauda pāreja d.50x20</t>
  </si>
  <si>
    <t>Lodveida ventilis d.20</t>
  </si>
  <si>
    <t>Tērauda uzmavas pāreja tērauds x PE 50</t>
  </si>
  <si>
    <t>Cauruļvadu veidgabali OD60 cauruļvadu montāžai</t>
  </si>
  <si>
    <t>Cauruļvadu veidgabali OD32 cauruļvadu montāžai</t>
  </si>
  <si>
    <t>Stāvvada apdare</t>
  </si>
  <si>
    <t>Pagraba pārseguma siltināšana</t>
  </si>
  <si>
    <t>Elektromontāžas darbi</t>
  </si>
  <si>
    <t>Zibens uztvērējs siets un novedējs Rd8-ALU ar stiprinājumu pie jumta komplektā</t>
  </si>
  <si>
    <t>Zibens novedējs Rd8-PVC ALU ar stiprinājumu pie sienas komplektā</t>
  </si>
  <si>
    <t>Zibens novedējs Rd10-ALU</t>
  </si>
  <si>
    <t>Savienojuma spaile – kopnei ar stiepli</t>
  </si>
  <si>
    <t>Savienojuma spaile – kopnei ar vertikālo zemētāju</t>
  </si>
  <si>
    <t>gb.</t>
  </si>
  <si>
    <t>Stieples savienojuma klemme (multiklemme)</t>
  </si>
  <si>
    <t>Stieples pievienojuma klemme pie teknes</t>
  </si>
  <si>
    <t>Atdalītajklemme mērījumiem Ø8-10mm</t>
  </si>
  <si>
    <t>Zemējuma kopne 30x3.5mm</t>
  </si>
  <si>
    <t>Lentas savienojuma klemme (multiklemme)</t>
  </si>
  <si>
    <t>Vertikālais zemētājs – Ø20, L=1.5m</t>
  </si>
  <si>
    <t>Elektroda uzgalis</t>
  </si>
  <si>
    <t>Pretkorozijas lenta</t>
  </si>
  <si>
    <t>Kabeļu aizsargcaurule PEHD d=50, 450N, guld. zemē</t>
  </si>
  <si>
    <t>Kabeļu aizsargcaurule PEHD d=50, 750N, guld. zemē</t>
  </si>
  <si>
    <t>Kabeļu aizsargcaurule dalāma PE d=110, 450N, guld. zemē</t>
  </si>
  <si>
    <t>Kabeļu aizsargcaurule dalāma PE d=110, 750N, guld. zemē</t>
  </si>
  <si>
    <t>Šurfēšana</t>
  </si>
  <si>
    <t>Metālkonstrukcijas</t>
  </si>
  <si>
    <t xml:space="preserve">Elektroinstalācijas nomaiņa kāpņu telpās, pagrabā </t>
  </si>
  <si>
    <t>Esošā koplietošanas sadalnē papildus uzstadīt</t>
  </si>
  <si>
    <t>automatslēdzis B6A - 1 gb.</t>
  </si>
  <si>
    <t>Griestu (sienas) tipa gaismeklis ar LED spuldzēm, 12W, IP65, ar elektronisko balastu</t>
  </si>
  <si>
    <t>Sienas tipa gaismeklis ar LED spuldzēm, 12W, IP65, ar elektronisko balastu, ar kustības sensoru</t>
  </si>
  <si>
    <t>Vienpola virsapmetuma hermētisks slēdzis 230V, 10A, IP44</t>
  </si>
  <si>
    <t>Kabelis ar vara dzīslām šķ. 3x1,5 mm2</t>
  </si>
  <si>
    <t>Plastmasas caurule d=20</t>
  </si>
  <si>
    <t>Esošā tīkla demontāža kāpņu telpā</t>
  </si>
  <si>
    <t>Esošā tīkla demontāža pagrabstāvā</t>
  </si>
  <si>
    <t>Pagraba koka starpsienu saīsināšana un demontāža vietās kur nevar veikt saīsināšanu</t>
  </si>
  <si>
    <r>
      <t>m</t>
    </r>
    <r>
      <rPr>
        <vertAlign val="superscript"/>
        <sz val="8"/>
        <color theme="1"/>
        <rFont val="Arial"/>
        <family val="2"/>
        <charset val="186"/>
      </rPr>
      <t>2</t>
    </r>
  </si>
  <si>
    <t>Griestu virsmas tīrīšana</t>
  </si>
  <si>
    <t>AER tehnoloģiju uzstādīšana</t>
  </si>
  <si>
    <t>Ūdens, kanalizācijas cauruļvadu nomaiņa</t>
  </si>
  <si>
    <t>a</t>
  </si>
  <si>
    <t>LN</t>
  </si>
  <si>
    <t>Daudzstāvu dzīvojamā ēka</t>
  </si>
  <si>
    <t>Fasādes apdares darbi</t>
  </si>
  <si>
    <t>S1: Fasādes impostu sienu siltināšana ar akmens vati vai ekvivalento materiālu (150+30mm, l≤0,036 +0,033W/m×K) + ventilājamās fasādes karkass ar pakārtotu cemetšķiedru vai metāla lokšņu apadares nosegkārtu</t>
  </si>
  <si>
    <t>akmens vates plāksnes (λ≤0,036 W/mK) b=150mm</t>
  </si>
  <si>
    <t>pretvēja plāksnes (λ≤0,033 W/mK) b=30mm</t>
  </si>
  <si>
    <t>dībeļi 5 gb./m2.</t>
  </si>
  <si>
    <t>S2: Fasādes pilastru sienu siltināšana ar akmens vati vai ekvivalento materiālu (50mm, l≤0,033 W/m×K), t.sk. S4:SPU (50mm, l≤0,021 W/m×K) tipa izolācijas matriāla iestrāde ieejas mezglu pilastru vietās termikā tilta novēršanai + ventilājamās fasādes karkass ar pakārtotu cemetšķiedru vai metāla lokšņu apadares nosegkārtu</t>
  </si>
  <si>
    <t>akmens vates plāksnes (λ≤0,033 W/mK) b=50mm</t>
  </si>
  <si>
    <t>S3: Fasādes vieglbetona sienu siltināšana ar akmens vati vai ekvivalento materiālu (160mm, l≤0,033 W/m×K) + ventilājamās fasādes karkass ar pakārtotu cemetšķiedru vai metāla lokšņu apadares nosegkārtu</t>
  </si>
  <si>
    <t>S4: Fasādes vieglbetona gala sienu siltināšana ar akmens vati vai ekvivalento materiālu (180mm, l≤0,033 W/m×K) + ventilājamās fasādes karkass ar pakārtotu cemetšķiedru vai metāla lokšņu apadares nosegkārtu</t>
  </si>
  <si>
    <t>akmens vates plāksnes (λ≤0,033 W/mK) b=160mm</t>
  </si>
  <si>
    <t>akmens vates plāksnes (λ≤0,033 W/mK) b=180mm</t>
  </si>
  <si>
    <t>Pieslēgumprofils</t>
  </si>
  <si>
    <t>Logu aiļu apdare</t>
  </si>
  <si>
    <t>Sastatņu montāža un demontāža</t>
  </si>
  <si>
    <t>sastatņu noma uz visu būvniecības laiku</t>
  </si>
  <si>
    <t>aizsargsiets</t>
  </si>
  <si>
    <t>apmetuma siets</t>
  </si>
  <si>
    <t>maretiāls logu apdarei</t>
  </si>
  <si>
    <t>akmens vate (b=150mm) λ - 0,037 W/Mk</t>
  </si>
  <si>
    <t>Pagraba griestu gruntēšana un  siltināšana ar akmensvates plātnēm (b=150mm) λ - 0,037 W/Mk</t>
  </si>
  <si>
    <t>Ventilējamās fasādes  pieslēguma izbūve</t>
  </si>
  <si>
    <t>Vertikālā karkasa uzstādīšana</t>
  </si>
  <si>
    <t>Metāla karkass</t>
  </si>
  <si>
    <t>Stiprinājumi</t>
  </si>
  <si>
    <t>Ventilējamās fasādes flīzes k-1,05</t>
  </si>
  <si>
    <t>Ventilējamās fasādes apdares flīžu montāža</t>
  </si>
  <si>
    <t>ventilējamās fasāde profils</t>
  </si>
  <si>
    <t>ārējie stūri</t>
  </si>
  <si>
    <t xml:space="preserve">pvc siets </t>
  </si>
  <si>
    <t xml:space="preserve">armējamā java </t>
  </si>
  <si>
    <t>Noslēgvārsts pie stāvvadiem pagrabā</t>
  </si>
  <si>
    <t xml:space="preserve">Cauruļvadu siltumizolācijas čaulas b=50mm, ʎ=0.037W/mK </t>
  </si>
  <si>
    <t>Attālinati nolasāma skatītaja uztvērējs</t>
  </si>
  <si>
    <t>Ievadskaitītāja uzstādīšana</t>
  </si>
  <si>
    <t>Ūltraskaņas ievadskaitītajs</t>
  </si>
  <si>
    <t>Cirkulācijas sūkņa uzstadīšana siltummezgla</t>
  </si>
  <si>
    <t>Cirkulācijas sūknis</t>
  </si>
  <si>
    <t>Siltummaiņa uzstādīšana siltummezglā</t>
  </si>
  <si>
    <t>Siltummainis</t>
  </si>
  <si>
    <t>Ūltraskaņas siltuma skaitītājs</t>
  </si>
  <si>
    <t>Siltuma skaitītaja montāža</t>
  </si>
  <si>
    <t>Siltummezgla apsaites montāza</t>
  </si>
  <si>
    <t>apsaites materiāli</t>
  </si>
  <si>
    <t>papildamteriali</t>
  </si>
  <si>
    <t>Starpstāvu nedegošo pārklājumu montāža</t>
  </si>
  <si>
    <t>Saules paneļi 410 W</t>
  </si>
  <si>
    <t>Invertors 3 fāžu modelis</t>
  </si>
  <si>
    <t>stiprinajumu komplekts, rāmis</t>
  </si>
  <si>
    <t>Akumulātori saules paneļu saražotajai enerģijai ar baterijas vadības bloku(BMS) un 5kwh kobaltu nesaturošs litija dzelzs fosfātu (LFP)  akumalatoru,paredzēts invertoriem, montāža</t>
  </si>
  <si>
    <t>Cokola apdare</t>
  </si>
  <si>
    <t>Terauda durvju demontaza</t>
  </si>
  <si>
    <t>Alumīnija konstrukcijas ārdurvju montāza</t>
  </si>
  <si>
    <t>Ieejas durvis ALU</t>
  </si>
  <si>
    <t>Logu bloku demontāža</t>
  </si>
  <si>
    <t>Logu bloku montāža</t>
  </si>
  <si>
    <t>Pretvēja membrāna ar šuvju parlīmesanas lenti k-1,1</t>
  </si>
  <si>
    <t>automatslēdzis B10A - 3 gb.</t>
  </si>
  <si>
    <t>kontaktors 230V; 16A - 2 gb.</t>
  </si>
  <si>
    <t>Esošo lieveņu demontāža, izbūves darbu veikšanai</t>
  </si>
  <si>
    <t>Lieveņu izbūve</t>
  </si>
  <si>
    <t>Šķembas</t>
  </si>
  <si>
    <t>Bruģis</t>
  </si>
  <si>
    <t>Bruģa apmale</t>
  </si>
  <si>
    <t>Metāla kolonnas, ar enkurdetaļām</t>
  </si>
  <si>
    <t>Betonēts panduss</t>
  </si>
  <si>
    <t>Margu uzstādīšana</t>
  </si>
  <si>
    <t>Esošo lieveņu jumtiņu demontāža</t>
  </si>
  <si>
    <t>Metala karkasa izbūve lieveņa jumtiņime</t>
  </si>
  <si>
    <t>Koka apdares montaža</t>
  </si>
  <si>
    <t>Metala Jumta pārseguma izbūve</t>
  </si>
  <si>
    <t>Ventilācijas kanālu montaza loga rāmī</t>
  </si>
  <si>
    <t>Rockwool Roofrock 30E jumtu akmens vate 160x1220x2020mm, l≤0,036, k-1,03 vai ekvivalents</t>
  </si>
  <si>
    <t>Paroc Rob 80 Jumtu Akmens Vate Plāksnēs 30x1200x1800mm, k-1,03 vai ekvivalents</t>
  </si>
  <si>
    <t>PVC membrāna FATRAFOL 810/V 1.2mm, 2.05m x 25m, pelēks (51.25m2/rullis) k-1,03 vai ekvivalents</t>
  </si>
  <si>
    <t>Fasādes pieslēgumu elementu montāža (numura zīme, karoga turētājs un ES atbalsta informatīva plāksne)</t>
  </si>
  <si>
    <t>Ūdensvads karstajam ūdenim</t>
  </si>
  <si>
    <t>Ūdensvads aukstajam ūdenim</t>
  </si>
  <si>
    <t>Atālināti nolasāmu ūdens patēriņa skaitītājs karstajam ūdemim DN15</t>
  </si>
  <si>
    <t>Atālināti nolasāmu ūdens patēriņa skaitītājs aukstajam ūdenim DN15</t>
  </si>
  <si>
    <t>Sakaru kabeļa demontāža no jumta</t>
  </si>
  <si>
    <t xml:space="preserve"> No spiediena neatkarīgs radiatora vārsts sānu pieslēgumam RA-DV DANFOSS vai ekvivalents</t>
  </si>
  <si>
    <t>Lodžiju vairogu ( margu, logu bloku, aizpildījuma demontāža)</t>
  </si>
  <si>
    <t>Lodžiju bloku aizstiklošana ar PVC logu blokiem</t>
  </si>
  <si>
    <t>montāžas materiāli ( lenta, stiprinājumi, aiļu aizpildīšanas materiāli)</t>
  </si>
  <si>
    <t>lodžiju bloki PVC 3 stiklu paketes</t>
  </si>
  <si>
    <t>PVC pakešu logu bloki</t>
  </si>
  <si>
    <t>Tāme sastādīta</t>
  </si>
  <si>
    <t>Būvniecības koptāme (Tehniskā specifikācija)</t>
  </si>
  <si>
    <t>“Daudzdzīvokļu DZĪVOJAMO MĀJU BRĪVĪBAS IELĀ 5, BRĪVĪBAS IELĀ 7 UN SKOLAS IELĀ 36, MALTĀ energoefektivitātes pasākumi”.</t>
  </si>
  <si>
    <t>Pielikums 4-1 konkursam</t>
  </si>
  <si>
    <t>Saules paneļu montāža uz paneļu rāmja saražotajai jaudai 4 kwh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</si>
</sst>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;;"/>
    <numFmt numFmtId="165" formatCode="0;;"/>
    <numFmt numFmtId="166" formatCode="0.0%"/>
    <numFmt numFmtId="167" formatCode="0.0"/>
    <numFmt numFmtId="168" formatCode="0.0%;;"/>
    <numFmt numFmtId="169" formatCode="#,##0.00;;"/>
  </numFmts>
  <fonts count="19" x14ac:knownFonts="1">
    <font>
      <sz val="11"/>
      <color theme="1"/>
      <name val="Calibri"/>
      <family val="2"/>
      <charset val="186"/>
      <scheme val="minor"/>
    </font>
    <font>
      <sz val="8"/>
      <name val="Arial"/>
      <family val="2"/>
      <charset val="186"/>
    </font>
    <font>
      <b/>
      <sz val="8"/>
      <name val="Arial"/>
      <family val="2"/>
      <charset val="186"/>
    </font>
    <font>
      <sz val="10"/>
      <name val="Arial"/>
      <family val="2"/>
      <charset val="186"/>
    </font>
    <font>
      <sz val="10"/>
      <name val="Arial"/>
      <family val="2"/>
      <charset val="204"/>
    </font>
    <font>
      <sz val="8"/>
      <color theme="0"/>
      <name val="Arial"/>
      <family val="2"/>
      <charset val="186"/>
    </font>
    <font>
      <sz val="8"/>
      <color theme="1"/>
      <name val="Arial"/>
      <family val="2"/>
      <charset val="186"/>
    </font>
    <font>
      <sz val="10"/>
      <color theme="1"/>
      <name val="Arial Narrow"/>
      <family val="2"/>
      <charset val="186"/>
    </font>
    <font>
      <sz val="10"/>
      <name val="Helv"/>
    </font>
    <font>
      <sz val="10"/>
      <color indexed="8"/>
      <name val="Arial"/>
      <family val="2"/>
      <charset val="186"/>
    </font>
    <font>
      <sz val="8"/>
      <color rgb="FF000000"/>
      <name val="Arial"/>
      <family val="2"/>
      <charset val="186"/>
    </font>
    <font>
      <sz val="10"/>
      <name val="Arial Narrow"/>
      <family val="2"/>
      <charset val="186"/>
    </font>
    <font>
      <sz val="8"/>
      <name val="Arial"/>
      <family val="2"/>
    </font>
    <font>
      <sz val="8"/>
      <name val="Calibri"/>
      <family val="2"/>
      <charset val="186"/>
      <scheme val="minor"/>
    </font>
    <font>
      <sz val="8"/>
      <color theme="1"/>
      <name val="Arial"/>
      <family val="2"/>
    </font>
    <font>
      <b/>
      <u/>
      <sz val="8"/>
      <color theme="1"/>
      <name val="Arial"/>
      <family val="2"/>
    </font>
    <font>
      <vertAlign val="superscript"/>
      <sz val="8"/>
      <color theme="1"/>
      <name val="Arial"/>
      <family val="2"/>
      <charset val="186"/>
    </font>
    <font>
      <b/>
      <sz val="8"/>
      <name val="Arial"/>
      <family val="2"/>
      <charset val="204"/>
    </font>
    <font>
      <sz val="8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">
    <xf numFmtId="0" fontId="0" fillId="0" borderId="0"/>
    <xf numFmtId="0" fontId="3" fillId="0" borderId="0"/>
    <xf numFmtId="0" fontId="3" fillId="0" borderId="0"/>
    <xf numFmtId="0" fontId="4" fillId="0" borderId="0"/>
    <xf numFmtId="0" fontId="8" fillId="0" borderId="0"/>
    <xf numFmtId="0" fontId="9" fillId="0" borderId="0">
      <alignment vertical="center"/>
    </xf>
    <xf numFmtId="0" fontId="3" fillId="0" borderId="0"/>
    <xf numFmtId="0" fontId="8" fillId="0" borderId="0"/>
  </cellStyleXfs>
  <cellXfs count="356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1" fillId="0" borderId="0" xfId="0" applyFont="1" applyAlignment="1">
      <alignment horizontal="right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1" fillId="0" borderId="6" xfId="0" applyFont="1" applyBorder="1"/>
    <xf numFmtId="0" fontId="1" fillId="0" borderId="10" xfId="0" applyFont="1" applyBorder="1"/>
    <xf numFmtId="0" fontId="2" fillId="0" borderId="11" xfId="0" applyFont="1" applyBorder="1" applyAlignment="1">
      <alignment horizontal="right"/>
    </xf>
    <xf numFmtId="0" fontId="2" fillId="0" borderId="0" xfId="0" applyFont="1" applyAlignment="1">
      <alignment horizontal="right"/>
    </xf>
    <xf numFmtId="2" fontId="2" fillId="0" borderId="0" xfId="0" applyNumberFormat="1" applyFont="1" applyAlignment="1">
      <alignment horizontal="center" vertical="center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center" vertical="justify"/>
    </xf>
    <xf numFmtId="0" fontId="1" fillId="0" borderId="25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2" fontId="1" fillId="0" borderId="0" xfId="0" applyNumberFormat="1" applyFont="1"/>
    <xf numFmtId="0" fontId="2" fillId="0" borderId="30" xfId="0" applyFont="1" applyBorder="1" applyAlignment="1">
      <alignment horizontal="center"/>
    </xf>
    <xf numFmtId="0" fontId="1" fillId="0" borderId="0" xfId="0" applyFont="1" applyAlignment="1">
      <alignment vertical="center"/>
    </xf>
    <xf numFmtId="164" fontId="1" fillId="0" borderId="20" xfId="0" applyNumberFormat="1" applyFont="1" applyBorder="1" applyAlignment="1">
      <alignment horizontal="center" vertical="center" wrapText="1"/>
    </xf>
    <xf numFmtId="164" fontId="1" fillId="0" borderId="28" xfId="0" applyNumberFormat="1" applyFont="1" applyBorder="1" applyAlignment="1">
      <alignment horizontal="center" vertical="center" wrapText="1"/>
    </xf>
    <xf numFmtId="164" fontId="1" fillId="0" borderId="32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vertical="center" wrapText="1"/>
    </xf>
    <xf numFmtId="2" fontId="1" fillId="0" borderId="0" xfId="0" applyNumberFormat="1" applyFont="1" applyAlignment="1">
      <alignment horizontal="center" vertical="center"/>
    </xf>
    <xf numFmtId="2" fontId="1" fillId="0" borderId="0" xfId="0" applyNumberFormat="1" applyFont="1" applyAlignment="1">
      <alignment vertical="center"/>
    </xf>
    <xf numFmtId="0" fontId="2" fillId="0" borderId="0" xfId="0" applyFont="1" applyAlignment="1">
      <alignment horizontal="right" vertical="center"/>
    </xf>
    <xf numFmtId="14" fontId="1" fillId="0" borderId="0" xfId="0" applyNumberFormat="1" applyFont="1" applyAlignment="1">
      <alignment horizontal="left"/>
    </xf>
    <xf numFmtId="165" fontId="1" fillId="0" borderId="5" xfId="0" applyNumberFormat="1" applyFont="1" applyBorder="1" applyAlignment="1">
      <alignment horizontal="center" vertical="center"/>
    </xf>
    <xf numFmtId="164" fontId="1" fillId="0" borderId="33" xfId="0" applyNumberFormat="1" applyFont="1" applyBorder="1" applyAlignment="1">
      <alignment horizontal="center" vertical="center" wrapText="1"/>
    </xf>
    <xf numFmtId="164" fontId="2" fillId="0" borderId="12" xfId="0" applyNumberFormat="1" applyFont="1" applyBorder="1" applyAlignment="1">
      <alignment horizontal="center"/>
    </xf>
    <xf numFmtId="164" fontId="1" fillId="0" borderId="0" xfId="0" applyNumberFormat="1" applyFont="1"/>
    <xf numFmtId="164" fontId="1" fillId="0" borderId="28" xfId="0" applyNumberFormat="1" applyFont="1" applyBorder="1" applyAlignment="1">
      <alignment vertical="top" wrapText="1"/>
    </xf>
    <xf numFmtId="164" fontId="1" fillId="0" borderId="5" xfId="2" applyNumberFormat="1" applyFont="1" applyBorder="1" applyAlignment="1">
      <alignment horizontal="center" vertical="center"/>
    </xf>
    <xf numFmtId="164" fontId="1" fillId="0" borderId="31" xfId="2" applyNumberFormat="1" applyFont="1" applyBorder="1" applyAlignment="1">
      <alignment horizontal="center" vertical="center"/>
    </xf>
    <xf numFmtId="9" fontId="1" fillId="0" borderId="0" xfId="0" applyNumberFormat="1" applyFont="1"/>
    <xf numFmtId="164" fontId="1" fillId="0" borderId="21" xfId="0" applyNumberFormat="1" applyFont="1" applyBorder="1" applyAlignment="1">
      <alignment horizontal="center" vertical="center" wrapText="1"/>
    </xf>
    <xf numFmtId="164" fontId="1" fillId="0" borderId="29" xfId="0" applyNumberFormat="1" applyFont="1" applyBorder="1" applyAlignment="1">
      <alignment horizontal="center" vertical="center" wrapText="1"/>
    </xf>
    <xf numFmtId="165" fontId="1" fillId="0" borderId="31" xfId="0" applyNumberFormat="1" applyFont="1" applyBorder="1" applyAlignment="1">
      <alignment horizontal="center" vertical="center"/>
    </xf>
    <xf numFmtId="164" fontId="1" fillId="0" borderId="32" xfId="0" applyNumberFormat="1" applyFont="1" applyBorder="1" applyAlignment="1">
      <alignment vertical="top" wrapText="1"/>
    </xf>
    <xf numFmtId="166" fontId="2" fillId="0" borderId="4" xfId="0" applyNumberFormat="1" applyFont="1" applyBorder="1" applyAlignment="1">
      <alignment horizontal="center"/>
    </xf>
    <xf numFmtId="166" fontId="1" fillId="0" borderId="7" xfId="0" applyNumberFormat="1" applyFont="1" applyBorder="1" applyAlignment="1">
      <alignment horizontal="center"/>
    </xf>
    <xf numFmtId="166" fontId="2" fillId="0" borderId="7" xfId="0" applyNumberFormat="1" applyFont="1" applyBorder="1" applyAlignment="1">
      <alignment horizontal="center"/>
    </xf>
    <xf numFmtId="165" fontId="1" fillId="0" borderId="2" xfId="0" applyNumberFormat="1" applyFont="1" applyBorder="1" applyAlignment="1">
      <alignment horizontal="center" vertical="center" wrapText="1"/>
    </xf>
    <xf numFmtId="165" fontId="1" fillId="0" borderId="5" xfId="0" applyNumberFormat="1" applyFont="1" applyBorder="1" applyAlignment="1">
      <alignment horizontal="center" vertical="center" wrapText="1"/>
    </xf>
    <xf numFmtId="165" fontId="1" fillId="0" borderId="31" xfId="0" applyNumberFormat="1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textRotation="90" wrapText="1"/>
    </xf>
    <xf numFmtId="164" fontId="1" fillId="0" borderId="0" xfId="0" applyNumberFormat="1" applyFont="1" applyAlignment="1">
      <alignment horizontal="center" vertical="justify"/>
    </xf>
    <xf numFmtId="0" fontId="1" fillId="0" borderId="0" xfId="0" applyFont="1" applyAlignment="1">
      <alignment horizontal="center"/>
    </xf>
    <xf numFmtId="0" fontId="1" fillId="0" borderId="26" xfId="0" applyFont="1" applyBorder="1" applyAlignment="1">
      <alignment horizontal="center" vertical="center" textRotation="90" wrapText="1"/>
    </xf>
    <xf numFmtId="164" fontId="1" fillId="0" borderId="4" xfId="0" applyNumberFormat="1" applyFont="1" applyBorder="1" applyAlignment="1">
      <alignment horizontal="center" vertical="center" wrapText="1"/>
    </xf>
    <xf numFmtId="164" fontId="1" fillId="0" borderId="30" xfId="0" applyNumberFormat="1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textRotation="90" wrapText="1"/>
    </xf>
    <xf numFmtId="0" fontId="2" fillId="0" borderId="48" xfId="0" applyFont="1" applyBorder="1" applyAlignment="1">
      <alignment horizontal="center" vertical="center" textRotation="90" wrapText="1"/>
    </xf>
    <xf numFmtId="0" fontId="1" fillId="0" borderId="45" xfId="0" applyFont="1" applyBorder="1" applyAlignment="1">
      <alignment horizontal="center" vertical="center" textRotation="90" wrapText="1"/>
    </xf>
    <xf numFmtId="164" fontId="1" fillId="0" borderId="7" xfId="0" applyNumberFormat="1" applyFont="1" applyBorder="1" applyAlignment="1">
      <alignment horizontal="center" vertical="center" wrapText="1"/>
    </xf>
    <xf numFmtId="164" fontId="1" fillId="0" borderId="20" xfId="0" applyNumberFormat="1" applyFont="1" applyBorder="1" applyAlignment="1">
      <alignment horizontal="left" vertical="center" wrapText="1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28" xfId="0" applyNumberFormat="1" applyFont="1" applyBorder="1" applyAlignment="1">
      <alignment horizontal="left" vertical="center" wrapText="1"/>
    </xf>
    <xf numFmtId="164" fontId="1" fillId="0" borderId="5" xfId="0" applyNumberFormat="1" applyFont="1" applyBorder="1" applyAlignment="1">
      <alignment horizontal="center" vertical="center" wrapText="1"/>
    </xf>
    <xf numFmtId="164" fontId="2" fillId="0" borderId="34" xfId="0" applyNumberFormat="1" applyFont="1" applyBorder="1" applyAlignment="1">
      <alignment horizontal="center"/>
    </xf>
    <xf numFmtId="165" fontId="1" fillId="0" borderId="28" xfId="0" applyNumberFormat="1" applyFont="1" applyBorder="1" applyAlignment="1">
      <alignment horizontal="center" vertical="center" wrapText="1"/>
    </xf>
    <xf numFmtId="165" fontId="1" fillId="0" borderId="20" xfId="0" applyNumberFormat="1" applyFont="1" applyBorder="1" applyAlignment="1">
      <alignment horizontal="center" vertical="center" wrapText="1"/>
    </xf>
    <xf numFmtId="0" fontId="1" fillId="0" borderId="25" xfId="0" applyFont="1" applyBorder="1" applyAlignment="1">
      <alignment horizontal="center" vertical="center" textRotation="90" wrapText="1"/>
    </xf>
    <xf numFmtId="164" fontId="1" fillId="0" borderId="20" xfId="0" applyNumberFormat="1" applyFont="1" applyBorder="1" applyAlignment="1">
      <alignment vertical="top" wrapText="1"/>
    </xf>
    <xf numFmtId="164" fontId="1" fillId="0" borderId="2" xfId="2" applyNumberFormat="1" applyFont="1" applyBorder="1" applyAlignment="1">
      <alignment horizontal="center" vertical="center"/>
    </xf>
    <xf numFmtId="164" fontId="1" fillId="0" borderId="31" xfId="0" applyNumberFormat="1" applyFont="1" applyBorder="1" applyAlignment="1">
      <alignment horizontal="center" vertical="center" wrapText="1"/>
    </xf>
    <xf numFmtId="164" fontId="1" fillId="0" borderId="28" xfId="0" applyNumberFormat="1" applyFont="1" applyBorder="1" applyAlignment="1">
      <alignment wrapText="1"/>
    </xf>
    <xf numFmtId="164" fontId="1" fillId="0" borderId="32" xfId="0" applyNumberFormat="1" applyFont="1" applyBorder="1" applyAlignment="1">
      <alignment wrapText="1"/>
    </xf>
    <xf numFmtId="0" fontId="1" fillId="0" borderId="1" xfId="0" applyFont="1" applyBorder="1" applyAlignment="1">
      <alignment horizontal="left" wrapText="1"/>
    </xf>
    <xf numFmtId="165" fontId="1" fillId="0" borderId="1" xfId="0" applyNumberFormat="1" applyFont="1" applyBorder="1" applyAlignment="1">
      <alignment horizontal="center" wrapText="1"/>
    </xf>
    <xf numFmtId="165" fontId="2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wrapText="1"/>
    </xf>
    <xf numFmtId="164" fontId="1" fillId="0" borderId="6" xfId="0" applyNumberFormat="1" applyFont="1" applyBorder="1"/>
    <xf numFmtId="9" fontId="1" fillId="0" borderId="39" xfId="0" applyNumberFormat="1" applyFont="1" applyBorder="1"/>
    <xf numFmtId="167" fontId="1" fillId="0" borderId="0" xfId="0" applyNumberFormat="1" applyFont="1"/>
    <xf numFmtId="1" fontId="1" fillId="0" borderId="0" xfId="0" applyNumberFormat="1" applyFont="1" applyAlignment="1">
      <alignment horizontal="center" vertical="center" wrapText="1"/>
    </xf>
    <xf numFmtId="164" fontId="1" fillId="0" borderId="19" xfId="0" applyNumberFormat="1" applyFont="1" applyBorder="1" applyAlignment="1">
      <alignment horizontal="center" vertical="center" wrapText="1"/>
    </xf>
    <xf numFmtId="164" fontId="1" fillId="0" borderId="49" xfId="0" applyNumberFormat="1" applyFont="1" applyBorder="1" applyAlignment="1">
      <alignment horizontal="center" vertical="center" wrapText="1"/>
    </xf>
    <xf numFmtId="164" fontId="1" fillId="0" borderId="25" xfId="0" applyNumberFormat="1" applyFont="1" applyBorder="1" applyAlignment="1">
      <alignment horizontal="center" vertical="center" wrapText="1"/>
    </xf>
    <xf numFmtId="165" fontId="1" fillId="0" borderId="21" xfId="0" applyNumberFormat="1" applyFont="1" applyBorder="1" applyAlignment="1">
      <alignment horizontal="center" vertical="center" wrapText="1"/>
    </xf>
    <xf numFmtId="165" fontId="1" fillId="0" borderId="29" xfId="0" applyNumberFormat="1" applyFont="1" applyBorder="1" applyAlignment="1">
      <alignment horizontal="center" vertical="center" wrapText="1"/>
    </xf>
    <xf numFmtId="165" fontId="1" fillId="0" borderId="1" xfId="0" applyNumberFormat="1" applyFont="1" applyBorder="1"/>
    <xf numFmtId="9" fontId="2" fillId="0" borderId="0" xfId="0" applyNumberFormat="1" applyFont="1" applyAlignment="1">
      <alignment vertical="center"/>
    </xf>
    <xf numFmtId="168" fontId="2" fillId="0" borderId="4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/>
    </xf>
    <xf numFmtId="0" fontId="5" fillId="0" borderId="0" xfId="0" applyFont="1"/>
    <xf numFmtId="0" fontId="2" fillId="0" borderId="33" xfId="0" applyFont="1" applyBorder="1" applyAlignment="1">
      <alignment horizontal="center" vertical="center" textRotation="90" wrapText="1"/>
    </xf>
    <xf numFmtId="0" fontId="1" fillId="0" borderId="0" xfId="0" applyFont="1" applyAlignment="1">
      <alignment vertical="justify"/>
    </xf>
    <xf numFmtId="169" fontId="1" fillId="0" borderId="4" xfId="0" applyNumberFormat="1" applyFont="1" applyBorder="1" applyAlignment="1">
      <alignment horizontal="center" vertical="center" wrapText="1"/>
    </xf>
    <xf numFmtId="169" fontId="1" fillId="0" borderId="19" xfId="0" applyNumberFormat="1" applyFont="1" applyBorder="1" applyAlignment="1">
      <alignment horizontal="center" vertical="center"/>
    </xf>
    <xf numFmtId="169" fontId="1" fillId="0" borderId="20" xfId="0" applyNumberFormat="1" applyFont="1" applyBorder="1" applyAlignment="1">
      <alignment horizontal="center" vertical="center"/>
    </xf>
    <xf numFmtId="169" fontId="1" fillId="0" borderId="7" xfId="0" quotePrefix="1" applyNumberFormat="1" applyFont="1" applyBorder="1" applyAlignment="1">
      <alignment horizontal="center"/>
    </xf>
    <xf numFmtId="169" fontId="1" fillId="0" borderId="49" xfId="0" applyNumberFormat="1" applyFont="1" applyBorder="1" applyAlignment="1">
      <alignment horizontal="center" vertical="center"/>
    </xf>
    <xf numFmtId="169" fontId="1" fillId="0" borderId="28" xfId="0" applyNumberFormat="1" applyFont="1" applyBorder="1" applyAlignment="1">
      <alignment horizontal="center" vertical="center"/>
    </xf>
    <xf numFmtId="169" fontId="1" fillId="0" borderId="7" xfId="0" applyNumberFormat="1" applyFont="1" applyBorder="1" applyAlignment="1">
      <alignment horizontal="center"/>
    </xf>
    <xf numFmtId="169" fontId="2" fillId="0" borderId="12" xfId="0" applyNumberFormat="1" applyFont="1" applyBorder="1" applyAlignment="1">
      <alignment horizontal="center"/>
    </xf>
    <xf numFmtId="169" fontId="2" fillId="0" borderId="51" xfId="0" applyNumberFormat="1" applyFont="1" applyBorder="1" applyAlignment="1">
      <alignment horizontal="center"/>
    </xf>
    <xf numFmtId="169" fontId="2" fillId="0" borderId="10" xfId="0" applyNumberFormat="1" applyFont="1" applyBorder="1" applyAlignment="1">
      <alignment horizontal="center"/>
    </xf>
    <xf numFmtId="169" fontId="1" fillId="0" borderId="4" xfId="0" applyNumberFormat="1" applyFont="1" applyBorder="1" applyAlignment="1">
      <alignment horizontal="center"/>
    </xf>
    <xf numFmtId="169" fontId="1" fillId="0" borderId="35" xfId="0" applyNumberFormat="1" applyFont="1" applyBorder="1" applyAlignment="1">
      <alignment horizontal="center"/>
    </xf>
    <xf numFmtId="169" fontId="1" fillId="0" borderId="34" xfId="0" applyNumberFormat="1" applyFont="1" applyBorder="1" applyAlignment="1">
      <alignment horizontal="center"/>
    </xf>
    <xf numFmtId="169" fontId="1" fillId="0" borderId="7" xfId="0" applyNumberFormat="1" applyFont="1" applyBorder="1" applyAlignment="1">
      <alignment horizontal="center" vertical="center"/>
    </xf>
    <xf numFmtId="169" fontId="2" fillId="0" borderId="12" xfId="0" applyNumberFormat="1" applyFont="1" applyBorder="1" applyAlignment="1">
      <alignment horizontal="center" vertical="center"/>
    </xf>
    <xf numFmtId="169" fontId="1" fillId="0" borderId="14" xfId="0" applyNumberFormat="1" applyFont="1" applyBorder="1" applyAlignment="1">
      <alignment horizontal="center" vertical="center"/>
    </xf>
    <xf numFmtId="169" fontId="1" fillId="0" borderId="20" xfId="2" applyNumberFormat="1" applyFont="1" applyBorder="1" applyAlignment="1">
      <alignment horizontal="center" vertical="center"/>
    </xf>
    <xf numFmtId="169" fontId="2" fillId="0" borderId="3" xfId="2" applyNumberFormat="1" applyFont="1" applyBorder="1" applyAlignment="1">
      <alignment horizontal="center" vertical="center"/>
    </xf>
    <xf numFmtId="169" fontId="1" fillId="0" borderId="28" xfId="2" applyNumberFormat="1" applyFont="1" applyBorder="1" applyAlignment="1">
      <alignment horizontal="center" vertical="center"/>
    </xf>
    <xf numFmtId="169" fontId="2" fillId="0" borderId="6" xfId="2" applyNumberFormat="1" applyFont="1" applyBorder="1" applyAlignment="1">
      <alignment horizontal="center" vertical="center"/>
    </xf>
    <xf numFmtId="169" fontId="1" fillId="0" borderId="32" xfId="2" applyNumberFormat="1" applyFont="1" applyBorder="1" applyAlignment="1">
      <alignment horizontal="center" vertical="center"/>
    </xf>
    <xf numFmtId="169" fontId="2" fillId="0" borderId="41" xfId="2" applyNumberFormat="1" applyFont="1" applyBorder="1" applyAlignment="1">
      <alignment horizontal="center" vertical="center"/>
    </xf>
    <xf numFmtId="169" fontId="2" fillId="0" borderId="21" xfId="2" applyNumberFormat="1" applyFont="1" applyBorder="1" applyAlignment="1">
      <alignment horizontal="center" vertical="center"/>
    </xf>
    <xf numFmtId="169" fontId="2" fillId="0" borderId="29" xfId="2" applyNumberFormat="1" applyFont="1" applyBorder="1" applyAlignment="1">
      <alignment horizontal="center" vertical="center"/>
    </xf>
    <xf numFmtId="169" fontId="2" fillId="0" borderId="33" xfId="2" applyNumberFormat="1" applyFont="1" applyBorder="1" applyAlignment="1">
      <alignment horizontal="center" vertical="center"/>
    </xf>
    <xf numFmtId="169" fontId="1" fillId="0" borderId="20" xfId="0" applyNumberFormat="1" applyFont="1" applyBorder="1" applyAlignment="1">
      <alignment horizontal="center" vertical="center" wrapText="1"/>
    </xf>
    <xf numFmtId="169" fontId="1" fillId="0" borderId="21" xfId="0" applyNumberFormat="1" applyFont="1" applyBorder="1" applyAlignment="1">
      <alignment horizontal="center" vertical="center" wrapText="1"/>
    </xf>
    <xf numFmtId="169" fontId="1" fillId="0" borderId="28" xfId="0" applyNumberFormat="1" applyFont="1" applyBorder="1" applyAlignment="1">
      <alignment horizontal="center" vertical="center" wrapText="1"/>
    </xf>
    <xf numFmtId="169" fontId="1" fillId="0" borderId="29" xfId="0" applyNumberFormat="1" applyFont="1" applyBorder="1" applyAlignment="1">
      <alignment horizontal="center" vertical="center" wrapText="1"/>
    </xf>
    <xf numFmtId="169" fontId="1" fillId="0" borderId="26" xfId="0" applyNumberFormat="1" applyFont="1" applyBorder="1" applyAlignment="1">
      <alignment horizontal="center" vertical="center" wrapText="1"/>
    </xf>
    <xf numFmtId="169" fontId="1" fillId="0" borderId="27" xfId="0" applyNumberFormat="1" applyFont="1" applyBorder="1" applyAlignment="1">
      <alignment horizontal="center" vertical="center" wrapText="1"/>
    </xf>
    <xf numFmtId="169" fontId="1" fillId="0" borderId="32" xfId="0" applyNumberFormat="1" applyFont="1" applyBorder="1" applyAlignment="1">
      <alignment horizontal="center" vertical="center" wrapText="1"/>
    </xf>
    <xf numFmtId="169" fontId="1" fillId="0" borderId="33" xfId="0" applyNumberFormat="1" applyFont="1" applyBorder="1" applyAlignment="1">
      <alignment horizontal="center" vertical="center" wrapText="1"/>
    </xf>
    <xf numFmtId="169" fontId="1" fillId="0" borderId="46" xfId="0" applyNumberFormat="1" applyFont="1" applyBorder="1" applyAlignment="1">
      <alignment horizontal="center" vertical="center" wrapText="1"/>
    </xf>
    <xf numFmtId="169" fontId="1" fillId="0" borderId="2" xfId="0" applyNumberFormat="1" applyFont="1" applyBorder="1" applyAlignment="1">
      <alignment horizontal="center" vertical="center" wrapText="1"/>
    </xf>
    <xf numFmtId="169" fontId="1" fillId="0" borderId="47" xfId="0" applyNumberFormat="1" applyFont="1" applyBorder="1" applyAlignment="1">
      <alignment horizontal="center" vertical="center" wrapText="1"/>
    </xf>
    <xf numFmtId="169" fontId="1" fillId="0" borderId="5" xfId="0" applyNumberFormat="1" applyFont="1" applyBorder="1" applyAlignment="1">
      <alignment horizontal="center" vertical="center" wrapText="1"/>
    </xf>
    <xf numFmtId="169" fontId="1" fillId="0" borderId="50" xfId="0" applyNumberFormat="1" applyFont="1" applyBorder="1" applyAlignment="1">
      <alignment horizontal="center" vertical="center"/>
    </xf>
    <xf numFmtId="169" fontId="1" fillId="0" borderId="31" xfId="0" applyNumberFormat="1" applyFont="1" applyBorder="1" applyAlignment="1">
      <alignment horizontal="center" vertical="center"/>
    </xf>
    <xf numFmtId="169" fontId="1" fillId="0" borderId="32" xfId="0" applyNumberFormat="1" applyFont="1" applyBorder="1" applyAlignment="1">
      <alignment horizontal="center" vertical="center"/>
    </xf>
    <xf numFmtId="169" fontId="2" fillId="0" borderId="34" xfId="0" applyNumberFormat="1" applyFont="1" applyBorder="1" applyAlignment="1">
      <alignment horizontal="center"/>
    </xf>
    <xf numFmtId="169" fontId="2" fillId="0" borderId="42" xfId="0" applyNumberFormat="1" applyFont="1" applyBorder="1" applyAlignment="1">
      <alignment horizontal="center"/>
    </xf>
    <xf numFmtId="169" fontId="2" fillId="0" borderId="42" xfId="3" applyNumberFormat="1" applyFont="1" applyBorder="1" applyAlignment="1">
      <alignment horizontal="center" vertical="center"/>
    </xf>
    <xf numFmtId="169" fontId="2" fillId="0" borderId="43" xfId="3" applyNumberFormat="1" applyFont="1" applyBorder="1" applyAlignment="1">
      <alignment horizontal="center" vertical="center"/>
    </xf>
    <xf numFmtId="169" fontId="2" fillId="0" borderId="44" xfId="3" applyNumberFormat="1" applyFont="1" applyBorder="1" applyAlignment="1">
      <alignment horizontal="center" vertical="center"/>
    </xf>
    <xf numFmtId="169" fontId="2" fillId="0" borderId="10" xfId="3" applyNumberFormat="1" applyFont="1" applyBorder="1" applyAlignment="1">
      <alignment horizontal="center" vertical="center"/>
    </xf>
    <xf numFmtId="169" fontId="2" fillId="0" borderId="13" xfId="3" applyNumberFormat="1" applyFont="1" applyBorder="1" applyAlignment="1">
      <alignment horizontal="center" vertical="center"/>
    </xf>
    <xf numFmtId="169" fontId="2" fillId="0" borderId="14" xfId="3" applyNumberFormat="1" applyFont="1" applyBorder="1" applyAlignment="1">
      <alignment horizontal="center" vertical="center"/>
    </xf>
    <xf numFmtId="164" fontId="1" fillId="0" borderId="28" xfId="0" applyNumberFormat="1" applyFont="1" applyBorder="1" applyAlignment="1">
      <alignment horizontal="left" vertical="top" wrapText="1"/>
    </xf>
    <xf numFmtId="0" fontId="6" fillId="0" borderId="52" xfId="0" applyFont="1" applyBorder="1"/>
    <xf numFmtId="0" fontId="6" fillId="0" borderId="52" xfId="0" applyFont="1" applyBorder="1" applyAlignment="1">
      <alignment horizontal="center" vertical="center"/>
    </xf>
    <xf numFmtId="2" fontId="7" fillId="0" borderId="53" xfId="0" applyNumberFormat="1" applyFont="1" applyBorder="1" applyAlignment="1">
      <alignment horizontal="center"/>
    </xf>
    <xf numFmtId="2" fontId="7" fillId="0" borderId="52" xfId="0" applyNumberFormat="1" applyFont="1" applyBorder="1" applyAlignment="1">
      <alignment horizontal="center"/>
    </xf>
    <xf numFmtId="0" fontId="1" fillId="0" borderId="28" xfId="0" applyFont="1" applyBorder="1" applyAlignment="1">
      <alignment wrapText="1"/>
    </xf>
    <xf numFmtId="0" fontId="6" fillId="0" borderId="28" xfId="0" applyFont="1" applyBorder="1" applyAlignment="1">
      <alignment horizontal="left"/>
    </xf>
    <xf numFmtId="0" fontId="6" fillId="0" borderId="28" xfId="0" applyFont="1" applyBorder="1" applyAlignment="1">
      <alignment horizontal="center"/>
    </xf>
    <xf numFmtId="2" fontId="6" fillId="0" borderId="28" xfId="0" applyNumberFormat="1" applyFont="1" applyBorder="1" applyAlignment="1">
      <alignment horizontal="center" vertical="center"/>
    </xf>
    <xf numFmtId="2" fontId="7" fillId="0" borderId="5" xfId="0" applyNumberFormat="1" applyFont="1" applyBorder="1" applyAlignment="1">
      <alignment horizontal="center" vertical="center"/>
    </xf>
    <xf numFmtId="2" fontId="7" fillId="0" borderId="28" xfId="0" applyNumberFormat="1" applyFont="1" applyBorder="1" applyAlignment="1">
      <alignment horizontal="center" vertical="center"/>
    </xf>
    <xf numFmtId="0" fontId="1" fillId="0" borderId="28" xfId="4" applyFont="1" applyBorder="1" applyAlignment="1">
      <alignment horizontal="left" wrapText="1"/>
    </xf>
    <xf numFmtId="0" fontId="10" fillId="0" borderId="28" xfId="5" applyFont="1" applyBorder="1" applyAlignment="1">
      <alignment horizontal="center" vertical="center" wrapText="1"/>
    </xf>
    <xf numFmtId="2" fontId="1" fillId="0" borderId="28" xfId="5" applyNumberFormat="1" applyFont="1" applyBorder="1" applyAlignment="1">
      <alignment horizontal="center" vertical="center" wrapText="1"/>
    </xf>
    <xf numFmtId="2" fontId="11" fillId="0" borderId="5" xfId="6" applyNumberFormat="1" applyFont="1" applyBorder="1" applyAlignment="1">
      <alignment horizontal="center" vertical="center"/>
    </xf>
    <xf numFmtId="2" fontId="10" fillId="0" borderId="28" xfId="5" applyNumberFormat="1" applyFont="1" applyBorder="1" applyAlignment="1">
      <alignment horizontal="center" vertical="center" wrapText="1"/>
    </xf>
    <xf numFmtId="2" fontId="1" fillId="0" borderId="28" xfId="0" applyNumberFormat="1" applyFont="1" applyBorder="1" applyAlignment="1">
      <alignment horizontal="center" vertical="center"/>
    </xf>
    <xf numFmtId="0" fontId="10" fillId="0" borderId="28" xfId="7" applyFont="1" applyBorder="1" applyAlignment="1">
      <alignment horizontal="center" vertical="center"/>
    </xf>
    <xf numFmtId="0" fontId="12" fillId="0" borderId="28" xfId="0" applyFont="1" applyBorder="1" applyAlignment="1">
      <alignment horizontal="center"/>
    </xf>
    <xf numFmtId="0" fontId="12" fillId="0" borderId="28" xfId="0" applyFont="1" applyBorder="1" applyAlignment="1">
      <alignment horizontal="right"/>
    </xf>
    <xf numFmtId="164" fontId="1" fillId="0" borderId="52" xfId="2" applyNumberFormat="1" applyFont="1" applyBorder="1" applyAlignment="1">
      <alignment horizontal="center" vertical="center"/>
    </xf>
    <xf numFmtId="0" fontId="6" fillId="0" borderId="52" xfId="0" applyFont="1" applyBorder="1" applyAlignment="1">
      <alignment horizontal="center"/>
    </xf>
    <xf numFmtId="0" fontId="10" fillId="0" borderId="28" xfId="7" applyFont="1" applyBorder="1" applyAlignment="1">
      <alignment vertical="center" wrapText="1"/>
    </xf>
    <xf numFmtId="164" fontId="1" fillId="0" borderId="28" xfId="0" applyNumberFormat="1" applyFont="1" applyBorder="1" applyAlignment="1">
      <alignment horizontal="right" vertical="top" wrapText="1"/>
    </xf>
    <xf numFmtId="164" fontId="1" fillId="0" borderId="53" xfId="2" applyNumberFormat="1" applyFont="1" applyBorder="1" applyAlignment="1">
      <alignment horizontal="center" vertical="center"/>
    </xf>
    <xf numFmtId="165" fontId="12" fillId="0" borderId="5" xfId="0" applyNumberFormat="1" applyFont="1" applyBorder="1" applyAlignment="1">
      <alignment horizontal="center" vertical="center"/>
    </xf>
    <xf numFmtId="0" fontId="12" fillId="0" borderId="28" xfId="0" applyFont="1" applyBorder="1" applyAlignment="1">
      <alignment horizontal="left" vertical="center" wrapText="1"/>
    </xf>
    <xf numFmtId="0" fontId="12" fillId="0" borderId="28" xfId="0" applyFont="1" applyBorder="1" applyAlignment="1">
      <alignment horizontal="center" vertical="center" wrapText="1"/>
    </xf>
    <xf numFmtId="164" fontId="12" fillId="0" borderId="29" xfId="0" applyNumberFormat="1" applyFont="1" applyBorder="1" applyAlignment="1">
      <alignment horizontal="center" vertical="center" wrapText="1"/>
    </xf>
    <xf numFmtId="0" fontId="12" fillId="0" borderId="28" xfId="0" applyFont="1" applyBorder="1" applyAlignment="1">
      <alignment wrapText="1"/>
    </xf>
    <xf numFmtId="0" fontId="12" fillId="0" borderId="28" xfId="0" applyFont="1" applyBorder="1" applyAlignment="1">
      <alignment horizontal="right" vertical="center" wrapText="1"/>
    </xf>
    <xf numFmtId="0" fontId="12" fillId="0" borderId="28" xfId="0" applyFont="1" applyBorder="1"/>
    <xf numFmtId="164" fontId="12" fillId="0" borderId="29" xfId="0" applyNumberFormat="1" applyFont="1" applyBorder="1" applyAlignment="1">
      <alignment horizontal="center"/>
    </xf>
    <xf numFmtId="164" fontId="1" fillId="0" borderId="28" xfId="2" applyNumberFormat="1" applyFont="1" applyBorder="1" applyAlignment="1">
      <alignment horizontal="center" vertical="center"/>
    </xf>
    <xf numFmtId="164" fontId="11" fillId="0" borderId="52" xfId="2" applyNumberFormat="1" applyFont="1" applyBorder="1" applyAlignment="1">
      <alignment horizontal="center" vertical="center"/>
    </xf>
    <xf numFmtId="2" fontId="7" fillId="2" borderId="28" xfId="0" applyNumberFormat="1" applyFont="1" applyFill="1" applyBorder="1" applyAlignment="1">
      <alignment horizontal="center" vertical="center"/>
    </xf>
    <xf numFmtId="0" fontId="15" fillId="0" borderId="28" xfId="0" applyFont="1" applyBorder="1" applyAlignment="1">
      <alignment horizontal="left"/>
    </xf>
    <xf numFmtId="0" fontId="1" fillId="0" borderId="28" xfId="0" applyFont="1" applyBorder="1" applyAlignment="1">
      <alignment horizontal="left" vertical="center" wrapText="1"/>
    </xf>
    <xf numFmtId="164" fontId="11" fillId="0" borderId="28" xfId="2" applyNumberFormat="1" applyFont="1" applyBorder="1" applyAlignment="1">
      <alignment horizontal="center" vertical="center"/>
    </xf>
    <xf numFmtId="0" fontId="6" fillId="0" borderId="28" xfId="0" applyFont="1" applyBorder="1" applyAlignment="1">
      <alignment horizontal="left" wrapText="1"/>
    </xf>
    <xf numFmtId="2" fontId="12" fillId="0" borderId="28" xfId="0" applyNumberFormat="1" applyFont="1" applyBorder="1" applyAlignment="1">
      <alignment horizontal="center" vertical="center" wrapText="1"/>
    </xf>
    <xf numFmtId="0" fontId="12" fillId="0" borderId="28" xfId="0" applyFont="1" applyBorder="1" applyAlignment="1">
      <alignment horizontal="center" vertical="center"/>
    </xf>
    <xf numFmtId="0" fontId="10" fillId="0" borderId="28" xfId="7" applyFont="1" applyBorder="1" applyAlignment="1">
      <alignment horizontal="left" vertical="center" wrapText="1"/>
    </xf>
    <xf numFmtId="2" fontId="12" fillId="0" borderId="28" xfId="0" applyNumberFormat="1" applyFont="1" applyBorder="1" applyAlignment="1">
      <alignment horizontal="center" vertical="center"/>
    </xf>
    <xf numFmtId="0" fontId="10" fillId="0" borderId="28" xfId="7" applyFont="1" applyBorder="1" applyAlignment="1">
      <alignment horizontal="right" vertical="center" wrapText="1"/>
    </xf>
    <xf numFmtId="0" fontId="6" fillId="0" borderId="28" xfId="0" applyFont="1" applyBorder="1" applyAlignment="1">
      <alignment horizontal="center" vertical="center"/>
    </xf>
    <xf numFmtId="164" fontId="17" fillId="0" borderId="28" xfId="0" applyNumberFormat="1" applyFont="1" applyBorder="1" applyAlignment="1">
      <alignment wrapText="1"/>
    </xf>
    <xf numFmtId="165" fontId="18" fillId="0" borderId="5" xfId="0" applyNumberFormat="1" applyFont="1" applyBorder="1" applyAlignment="1">
      <alignment horizontal="center" vertical="center"/>
    </xf>
    <xf numFmtId="0" fontId="1" fillId="0" borderId="28" xfId="7" applyFont="1" applyBorder="1" applyAlignment="1">
      <alignment horizontal="left" vertical="center" wrapText="1"/>
    </xf>
    <xf numFmtId="164" fontId="1" fillId="0" borderId="54" xfId="0" applyNumberFormat="1" applyFont="1" applyBorder="1" applyAlignment="1">
      <alignment horizontal="center" vertical="center" wrapText="1"/>
    </xf>
    <xf numFmtId="4" fontId="1" fillId="0" borderId="49" xfId="0" applyNumberFormat="1" applyFont="1" applyBorder="1" applyAlignment="1">
      <alignment horizontal="center" vertical="center"/>
    </xf>
    <xf numFmtId="4" fontId="1" fillId="0" borderId="28" xfId="0" applyNumberFormat="1" applyFont="1" applyBorder="1" applyAlignment="1">
      <alignment horizontal="center" vertical="center"/>
    </xf>
    <xf numFmtId="4" fontId="1" fillId="0" borderId="28" xfId="2" applyNumberFormat="1" applyFont="1" applyBorder="1" applyAlignment="1">
      <alignment horizontal="center" vertical="center"/>
    </xf>
    <xf numFmtId="0" fontId="1" fillId="0" borderId="28" xfId="7" applyFont="1" applyBorder="1" applyAlignment="1">
      <alignment horizontal="right" vertical="center" wrapText="1"/>
    </xf>
    <xf numFmtId="2" fontId="1" fillId="0" borderId="29" xfId="0" applyNumberFormat="1" applyFont="1" applyBorder="1" applyAlignment="1">
      <alignment horizontal="center" vertical="center"/>
    </xf>
    <xf numFmtId="164" fontId="18" fillId="0" borderId="28" xfId="0" applyNumberFormat="1" applyFont="1" applyBorder="1" applyAlignment="1">
      <alignment vertical="top" wrapText="1"/>
    </xf>
    <xf numFmtId="164" fontId="1" fillId="0" borderId="52" xfId="0" applyNumberFormat="1" applyFont="1" applyBorder="1" applyAlignment="1">
      <alignment vertical="top" wrapText="1"/>
    </xf>
    <xf numFmtId="0" fontId="1" fillId="0" borderId="53" xfId="0" applyFont="1" applyBorder="1" applyAlignment="1">
      <alignment horizontal="center" vertical="center" wrapText="1"/>
    </xf>
    <xf numFmtId="0" fontId="1" fillId="0" borderId="52" xfId="0" applyFont="1" applyBorder="1" applyAlignment="1">
      <alignment horizontal="center" vertical="center" wrapText="1"/>
    </xf>
    <xf numFmtId="164" fontId="2" fillId="0" borderId="52" xfId="0" applyNumberFormat="1" applyFont="1" applyBorder="1" applyAlignment="1">
      <alignment horizontal="center" vertical="center" wrapText="1"/>
    </xf>
    <xf numFmtId="164" fontId="2" fillId="0" borderId="54" xfId="2" applyNumberFormat="1" applyFont="1" applyBorder="1" applyAlignment="1">
      <alignment horizontal="center" vertical="center"/>
    </xf>
    <xf numFmtId="164" fontId="2" fillId="0" borderId="29" xfId="2" applyNumberFormat="1" applyFont="1" applyBorder="1" applyAlignment="1">
      <alignment horizontal="center" vertical="center"/>
    </xf>
    <xf numFmtId="165" fontId="12" fillId="0" borderId="2" xfId="0" applyNumberFormat="1" applyFont="1" applyBorder="1" applyAlignment="1">
      <alignment horizontal="center" vertical="center"/>
    </xf>
    <xf numFmtId="0" fontId="12" fillId="0" borderId="20" xfId="0" applyFont="1" applyBorder="1" applyAlignment="1">
      <alignment wrapText="1"/>
    </xf>
    <xf numFmtId="0" fontId="12" fillId="0" borderId="20" xfId="0" applyFont="1" applyBorder="1" applyAlignment="1">
      <alignment horizontal="left" vertical="center" wrapText="1"/>
    </xf>
    <xf numFmtId="0" fontId="12" fillId="0" borderId="20" xfId="0" applyFont="1" applyBorder="1" applyAlignment="1">
      <alignment horizontal="center" vertical="center" wrapText="1"/>
    </xf>
    <xf numFmtId="164" fontId="12" fillId="0" borderId="21" xfId="0" applyNumberFormat="1" applyFont="1" applyBorder="1" applyAlignment="1">
      <alignment horizontal="center" vertical="center" wrapText="1"/>
    </xf>
    <xf numFmtId="164" fontId="1" fillId="0" borderId="20" xfId="2" applyNumberFormat="1" applyFont="1" applyBorder="1" applyAlignment="1">
      <alignment horizontal="center" vertical="center"/>
    </xf>
    <xf numFmtId="165" fontId="12" fillId="0" borderId="31" xfId="0" applyNumberFormat="1" applyFont="1" applyBorder="1" applyAlignment="1">
      <alignment horizontal="center" vertical="center"/>
    </xf>
    <xf numFmtId="0" fontId="12" fillId="0" borderId="32" xfId="0" applyFont="1" applyBorder="1" applyAlignment="1">
      <alignment wrapText="1"/>
    </xf>
    <xf numFmtId="0" fontId="12" fillId="0" borderId="32" xfId="0" applyFont="1" applyBorder="1" applyAlignment="1">
      <alignment horizontal="right" vertical="center" wrapText="1"/>
    </xf>
    <xf numFmtId="0" fontId="12" fillId="0" borderId="32" xfId="0" applyFont="1" applyBorder="1" applyAlignment="1">
      <alignment horizontal="center" vertical="center" wrapText="1"/>
    </xf>
    <xf numFmtId="164" fontId="12" fillId="0" borderId="33" xfId="0" applyNumberFormat="1" applyFont="1" applyBorder="1" applyAlignment="1">
      <alignment horizontal="center" vertical="center" wrapText="1"/>
    </xf>
    <xf numFmtId="164" fontId="1" fillId="0" borderId="42" xfId="2" applyNumberFormat="1" applyFont="1" applyBorder="1" applyAlignment="1">
      <alignment horizontal="center" vertical="center"/>
    </xf>
    <xf numFmtId="164" fontId="1" fillId="0" borderId="43" xfId="2" applyNumberFormat="1" applyFont="1" applyBorder="1" applyAlignment="1">
      <alignment horizontal="center" vertical="center"/>
    </xf>
    <xf numFmtId="165" fontId="1" fillId="0" borderId="53" xfId="0" applyNumberFormat="1" applyFont="1" applyBorder="1" applyAlignment="1">
      <alignment horizontal="center" vertical="center" wrapText="1"/>
    </xf>
    <xf numFmtId="164" fontId="1" fillId="0" borderId="52" xfId="0" applyNumberFormat="1" applyFont="1" applyBorder="1" applyAlignment="1">
      <alignment horizontal="center" vertical="center" wrapText="1"/>
    </xf>
    <xf numFmtId="164" fontId="1" fillId="0" borderId="53" xfId="0" applyNumberFormat="1" applyFont="1" applyBorder="1" applyAlignment="1">
      <alignment horizontal="center" vertical="center" wrapText="1"/>
    </xf>
    <xf numFmtId="169" fontId="1" fillId="0" borderId="52" xfId="0" applyNumberFormat="1" applyFont="1" applyBorder="1" applyAlignment="1">
      <alignment horizontal="center" vertical="center" wrapText="1"/>
    </xf>
    <xf numFmtId="169" fontId="1" fillId="0" borderId="54" xfId="0" applyNumberFormat="1" applyFont="1" applyBorder="1" applyAlignment="1">
      <alignment horizontal="center" vertical="center" wrapText="1"/>
    </xf>
    <xf numFmtId="164" fontId="1" fillId="0" borderId="55" xfId="0" applyNumberFormat="1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textRotation="90" wrapText="1"/>
    </xf>
    <xf numFmtId="0" fontId="1" fillId="0" borderId="32" xfId="0" applyFont="1" applyBorder="1" applyAlignment="1">
      <alignment horizontal="center" vertical="center" textRotation="90" wrapText="1"/>
    </xf>
    <xf numFmtId="0" fontId="1" fillId="0" borderId="56" xfId="0" applyFont="1" applyBorder="1" applyAlignment="1">
      <alignment horizontal="center" vertical="center" textRotation="90" wrapText="1"/>
    </xf>
    <xf numFmtId="169" fontId="1" fillId="0" borderId="52" xfId="2" applyNumberFormat="1" applyFont="1" applyBorder="1" applyAlignment="1">
      <alignment horizontal="center" vertical="center"/>
    </xf>
    <xf numFmtId="169" fontId="2" fillId="0" borderId="54" xfId="2" applyNumberFormat="1" applyFont="1" applyBorder="1" applyAlignment="1">
      <alignment horizontal="center" vertical="center"/>
    </xf>
    <xf numFmtId="169" fontId="2" fillId="0" borderId="57" xfId="2" applyNumberFormat="1" applyFont="1" applyBorder="1" applyAlignment="1">
      <alignment horizontal="center" vertical="center"/>
    </xf>
    <xf numFmtId="164" fontId="1" fillId="0" borderId="35" xfId="0" applyNumberFormat="1" applyFont="1" applyBorder="1" applyAlignment="1">
      <alignment horizontal="center" vertical="center" wrapText="1"/>
    </xf>
    <xf numFmtId="0" fontId="5" fillId="0" borderId="18" xfId="0" applyFont="1" applyBorder="1"/>
    <xf numFmtId="0" fontId="2" fillId="0" borderId="41" xfId="0" applyFont="1" applyBorder="1" applyAlignment="1">
      <alignment horizontal="center" vertical="center" textRotation="90" wrapText="1"/>
    </xf>
    <xf numFmtId="0" fontId="1" fillId="0" borderId="12" xfId="0" applyFont="1" applyBorder="1" applyAlignment="1">
      <alignment horizontal="center" vertical="center" textRotation="90" wrapText="1"/>
    </xf>
    <xf numFmtId="165" fontId="1" fillId="0" borderId="53" xfId="0" applyNumberFormat="1" applyFont="1" applyBorder="1" applyAlignment="1">
      <alignment horizontal="center" vertical="center"/>
    </xf>
    <xf numFmtId="164" fontId="1" fillId="0" borderId="52" xfId="0" applyNumberFormat="1" applyFont="1" applyBorder="1" applyAlignment="1">
      <alignment wrapText="1"/>
    </xf>
    <xf numFmtId="0" fontId="14" fillId="0" borderId="52" xfId="0" applyFont="1" applyBorder="1" applyAlignment="1">
      <alignment horizontal="left"/>
    </xf>
    <xf numFmtId="2" fontId="1" fillId="0" borderId="52" xfId="0" applyNumberFormat="1" applyFont="1" applyBorder="1" applyAlignment="1">
      <alignment horizontal="center" vertical="center"/>
    </xf>
    <xf numFmtId="2" fontId="7" fillId="0" borderId="52" xfId="0" applyNumberFormat="1" applyFont="1" applyBorder="1" applyAlignment="1">
      <alignment horizontal="center" vertical="center"/>
    </xf>
    <xf numFmtId="2" fontId="7" fillId="2" borderId="52" xfId="0" applyNumberFormat="1" applyFont="1" applyFill="1" applyBorder="1" applyAlignment="1">
      <alignment horizontal="center" vertical="center"/>
    </xf>
    <xf numFmtId="0" fontId="12" fillId="0" borderId="52" xfId="0" applyFont="1" applyBorder="1" applyAlignment="1">
      <alignment horizontal="left" vertical="center" wrapText="1"/>
    </xf>
    <xf numFmtId="0" fontId="12" fillId="0" borderId="52" xfId="0" applyFont="1" applyBorder="1" applyAlignment="1">
      <alignment horizontal="center" vertical="center" wrapText="1"/>
    </xf>
    <xf numFmtId="2" fontId="12" fillId="0" borderId="54" xfId="0" applyNumberFormat="1" applyFont="1" applyBorder="1" applyAlignment="1">
      <alignment horizontal="center" vertical="center" wrapText="1"/>
    </xf>
    <xf numFmtId="2" fontId="12" fillId="0" borderId="29" xfId="0" applyNumberFormat="1" applyFont="1" applyBorder="1" applyAlignment="1">
      <alignment horizontal="center" vertical="center" wrapText="1"/>
    </xf>
    <xf numFmtId="0" fontId="12" fillId="0" borderId="26" xfId="0" applyFont="1" applyBorder="1" applyAlignment="1">
      <alignment horizontal="right" vertical="center" wrapText="1"/>
    </xf>
    <xf numFmtId="0" fontId="12" fillId="0" borderId="26" xfId="0" applyFont="1" applyBorder="1" applyAlignment="1">
      <alignment horizontal="center" vertical="center" wrapText="1"/>
    </xf>
    <xf numFmtId="2" fontId="12" fillId="0" borderId="27" xfId="0" applyNumberFormat="1" applyFont="1" applyBorder="1" applyAlignment="1">
      <alignment horizontal="center" vertical="center" wrapText="1"/>
    </xf>
    <xf numFmtId="165" fontId="1" fillId="2" borderId="5" xfId="0" applyNumberFormat="1" applyFont="1" applyFill="1" applyBorder="1" applyAlignment="1">
      <alignment horizontal="center" vertical="center"/>
    </xf>
    <xf numFmtId="164" fontId="1" fillId="2" borderId="28" xfId="0" applyNumberFormat="1" applyFont="1" applyFill="1" applyBorder="1" applyAlignment="1">
      <alignment wrapText="1"/>
    </xf>
    <xf numFmtId="165" fontId="18" fillId="2" borderId="5" xfId="0" applyNumberFormat="1" applyFont="1" applyFill="1" applyBorder="1" applyAlignment="1">
      <alignment horizontal="center" vertical="center"/>
    </xf>
    <xf numFmtId="0" fontId="12" fillId="0" borderId="28" xfId="0" applyFont="1" applyBorder="1" applyAlignment="1">
      <alignment horizontal="left"/>
    </xf>
    <xf numFmtId="0" fontId="6" fillId="3" borderId="28" xfId="0" applyFont="1" applyFill="1" applyBorder="1" applyAlignment="1">
      <alignment horizontal="left"/>
    </xf>
    <xf numFmtId="0" fontId="10" fillId="3" borderId="28" xfId="7" applyFont="1" applyFill="1" applyBorder="1" applyAlignment="1">
      <alignment vertical="center" wrapText="1"/>
    </xf>
    <xf numFmtId="0" fontId="12" fillId="3" borderId="28" xfId="0" applyFont="1" applyFill="1" applyBorder="1" applyAlignment="1">
      <alignment horizontal="left" vertical="center" wrapText="1"/>
    </xf>
    <xf numFmtId="164" fontId="1" fillId="3" borderId="28" xfId="0" applyNumberFormat="1" applyFont="1" applyFill="1" applyBorder="1" applyAlignment="1">
      <alignment vertical="top" wrapText="1"/>
    </xf>
    <xf numFmtId="164" fontId="1" fillId="3" borderId="28" xfId="0" applyNumberFormat="1" applyFont="1" applyFill="1" applyBorder="1" applyAlignment="1">
      <alignment horizontal="right" vertical="top" wrapText="1"/>
    </xf>
    <xf numFmtId="164" fontId="1" fillId="3" borderId="28" xfId="0" applyNumberFormat="1" applyFont="1" applyFill="1" applyBorder="1" applyAlignment="1">
      <alignment horizontal="left" vertical="top" wrapText="1"/>
    </xf>
    <xf numFmtId="0" fontId="1" fillId="3" borderId="28" xfId="0" applyFont="1" applyFill="1" applyBorder="1" applyAlignment="1">
      <alignment horizontal="left" vertical="center" wrapText="1"/>
    </xf>
    <xf numFmtId="0" fontId="6" fillId="3" borderId="28" xfId="0" applyFont="1" applyFill="1" applyBorder="1" applyAlignment="1">
      <alignment horizontal="left" wrapText="1"/>
    </xf>
    <xf numFmtId="4" fontId="1" fillId="0" borderId="0" xfId="0" applyNumberFormat="1" applyFont="1"/>
    <xf numFmtId="0" fontId="1" fillId="0" borderId="15" xfId="0" applyFont="1" applyBorder="1" applyAlignment="1">
      <alignment horizontal="center"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1" fillId="0" borderId="10" xfId="0" applyFont="1" applyBorder="1" applyAlignment="1">
      <alignment horizontal="left"/>
    </xf>
    <xf numFmtId="0" fontId="1" fillId="0" borderId="13" xfId="0" applyFont="1" applyBorder="1" applyAlignment="1">
      <alignment horizontal="left"/>
    </xf>
    <xf numFmtId="0" fontId="1" fillId="0" borderId="1" xfId="0" applyFont="1" applyBorder="1" applyAlignment="1">
      <alignment horizontal="center" wrapText="1"/>
    </xf>
    <xf numFmtId="0" fontId="2" fillId="0" borderId="38" xfId="0" applyFont="1" applyBorder="1" applyAlignment="1">
      <alignment horizontal="left" wrapText="1"/>
    </xf>
    <xf numFmtId="0" fontId="2" fillId="0" borderId="40" xfId="0" applyFont="1" applyBorder="1" applyAlignment="1">
      <alignment horizontal="left" wrapText="1"/>
    </xf>
    <xf numFmtId="0" fontId="1" fillId="0" borderId="40" xfId="0" applyFont="1" applyBorder="1" applyAlignment="1">
      <alignment horizontal="left" wrapText="1"/>
    </xf>
    <xf numFmtId="164" fontId="1" fillId="0" borderId="1" xfId="0" applyNumberFormat="1" applyFont="1" applyBorder="1" applyAlignment="1">
      <alignment horizontal="center" wrapText="1"/>
    </xf>
    <xf numFmtId="164" fontId="2" fillId="0" borderId="38" xfId="0" applyNumberFormat="1" applyFont="1" applyBorder="1" applyAlignment="1">
      <alignment horizontal="left"/>
    </xf>
    <xf numFmtId="164" fontId="2" fillId="0" borderId="40" xfId="0" applyNumberFormat="1" applyFont="1" applyBorder="1" applyAlignment="1">
      <alignment horizontal="left"/>
    </xf>
    <xf numFmtId="165" fontId="2" fillId="0" borderId="40" xfId="0" applyNumberFormat="1" applyFont="1" applyBorder="1" applyAlignment="1">
      <alignment horizontal="left"/>
    </xf>
    <xf numFmtId="164" fontId="2" fillId="0" borderId="38" xfId="0" applyNumberFormat="1" applyFont="1" applyBorder="1" applyAlignment="1">
      <alignment horizontal="left" wrapText="1"/>
    </xf>
    <xf numFmtId="164" fontId="2" fillId="0" borderId="40" xfId="0" applyNumberFormat="1" applyFont="1" applyBorder="1" applyAlignment="1">
      <alignment horizontal="left" wrapText="1"/>
    </xf>
    <xf numFmtId="165" fontId="2" fillId="0" borderId="40" xfId="0" applyNumberFormat="1" applyFont="1" applyBorder="1" applyAlignment="1">
      <alignment horizontal="left" wrapText="1"/>
    </xf>
    <xf numFmtId="0" fontId="2" fillId="0" borderId="0" xfId="0" applyFont="1" applyAlignment="1">
      <alignment horizontal="right" vertical="justify"/>
    </xf>
    <xf numFmtId="0" fontId="1" fillId="0" borderId="19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0" fontId="2" fillId="0" borderId="0" xfId="0" applyFont="1" applyAlignment="1">
      <alignment horizontal="right"/>
    </xf>
    <xf numFmtId="169" fontId="1" fillId="0" borderId="38" xfId="0" applyNumberFormat="1" applyFont="1" applyBorder="1" applyAlignment="1">
      <alignment horizontal="center"/>
    </xf>
    <xf numFmtId="164" fontId="1" fillId="0" borderId="38" xfId="0" applyNumberFormat="1" applyFont="1" applyBorder="1" applyAlignment="1">
      <alignment horizontal="center"/>
    </xf>
    <xf numFmtId="0" fontId="1" fillId="0" borderId="4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textRotation="90" wrapText="1"/>
    </xf>
    <xf numFmtId="0" fontId="1" fillId="0" borderId="8" xfId="0" applyFont="1" applyBorder="1" applyAlignment="1">
      <alignment horizontal="center" vertical="center" textRotation="90" wrapText="1"/>
    </xf>
    <xf numFmtId="0" fontId="1" fillId="0" borderId="16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1" fillId="0" borderId="15" xfId="0" applyFont="1" applyBorder="1" applyAlignment="1">
      <alignment horizontal="center" vertical="top"/>
    </xf>
    <xf numFmtId="0" fontId="1" fillId="0" borderId="0" xfId="0" applyFont="1" applyAlignment="1">
      <alignment horizontal="center" vertical="justify"/>
    </xf>
    <xf numFmtId="164" fontId="1" fillId="0" borderId="28" xfId="0" applyNumberFormat="1" applyFont="1" applyBorder="1" applyAlignment="1">
      <alignment horizontal="left" vertical="top" wrapText="1"/>
    </xf>
    <xf numFmtId="164" fontId="1" fillId="0" borderId="29" xfId="0" applyNumberFormat="1" applyFont="1" applyBorder="1" applyAlignment="1">
      <alignment horizontal="left" vertical="top" wrapText="1"/>
    </xf>
    <xf numFmtId="164" fontId="1" fillId="0" borderId="20" xfId="0" applyNumberFormat="1" applyFont="1" applyBorder="1" applyAlignment="1">
      <alignment horizontal="left" vertical="top" wrapText="1"/>
    </xf>
    <xf numFmtId="164" fontId="1" fillId="0" borderId="21" xfId="0" applyNumberFormat="1" applyFont="1" applyBorder="1" applyAlignment="1">
      <alignment horizontal="left" vertical="top" wrapText="1"/>
    </xf>
    <xf numFmtId="164" fontId="1" fillId="0" borderId="6" xfId="0" applyNumberFormat="1" applyFont="1" applyBorder="1" applyAlignment="1">
      <alignment horizontal="left" vertical="top" wrapText="1"/>
    </xf>
    <xf numFmtId="164" fontId="1" fillId="0" borderId="47" xfId="0" applyNumberFormat="1" applyFont="1" applyBorder="1" applyAlignment="1">
      <alignment horizontal="left" vertical="top" wrapText="1"/>
    </xf>
    <xf numFmtId="0" fontId="1" fillId="0" borderId="1" xfId="0" applyFont="1" applyBorder="1" applyAlignment="1">
      <alignment horizontal="left" wrapText="1"/>
    </xf>
    <xf numFmtId="9" fontId="1" fillId="0" borderId="39" xfId="0" applyNumberFormat="1" applyFont="1" applyBorder="1" applyAlignment="1">
      <alignment horizontal="left"/>
    </xf>
    <xf numFmtId="9" fontId="1" fillId="0" borderId="0" xfId="0" applyNumberFormat="1" applyFont="1" applyAlignment="1">
      <alignment horizontal="left"/>
    </xf>
    <xf numFmtId="0" fontId="2" fillId="0" borderId="36" xfId="0" applyFont="1" applyBorder="1" applyAlignment="1">
      <alignment horizontal="right"/>
    </xf>
    <xf numFmtId="0" fontId="2" fillId="0" borderId="37" xfId="0" applyFont="1" applyBorder="1" applyAlignment="1">
      <alignment horizontal="right"/>
    </xf>
    <xf numFmtId="0" fontId="2" fillId="0" borderId="2" xfId="0" applyFont="1" applyBorder="1" applyAlignment="1">
      <alignment horizontal="right"/>
    </xf>
    <xf numFmtId="0" fontId="2" fillId="0" borderId="20" xfId="0" applyFont="1" applyBorder="1" applyAlignment="1">
      <alignment horizontal="right"/>
    </xf>
    <xf numFmtId="0" fontId="2" fillId="0" borderId="21" xfId="0" applyFont="1" applyBorder="1" applyAlignment="1">
      <alignment horizontal="right"/>
    </xf>
    <xf numFmtId="0" fontId="1" fillId="0" borderId="5" xfId="0" applyFont="1" applyBorder="1" applyAlignment="1">
      <alignment horizontal="right"/>
    </xf>
    <xf numFmtId="0" fontId="1" fillId="0" borderId="28" xfId="0" applyFont="1" applyBorder="1" applyAlignment="1">
      <alignment horizontal="right"/>
    </xf>
    <xf numFmtId="0" fontId="1" fillId="0" borderId="29" xfId="0" applyFont="1" applyBorder="1" applyAlignment="1">
      <alignment horizontal="right"/>
    </xf>
    <xf numFmtId="0" fontId="2" fillId="0" borderId="5" xfId="0" applyFont="1" applyBorder="1" applyAlignment="1">
      <alignment horizontal="right"/>
    </xf>
    <xf numFmtId="0" fontId="2" fillId="0" borderId="28" xfId="0" applyFont="1" applyBorder="1" applyAlignment="1">
      <alignment horizontal="right"/>
    </xf>
    <xf numFmtId="0" fontId="2" fillId="0" borderId="29" xfId="0" applyFont="1" applyBorder="1" applyAlignment="1">
      <alignment horizontal="right"/>
    </xf>
    <xf numFmtId="0" fontId="2" fillId="0" borderId="31" xfId="0" applyFont="1" applyBorder="1" applyAlignment="1">
      <alignment horizontal="right"/>
    </xf>
    <xf numFmtId="0" fontId="2" fillId="0" borderId="32" xfId="0" applyFont="1" applyBorder="1" applyAlignment="1">
      <alignment horizontal="right"/>
    </xf>
    <xf numFmtId="0" fontId="2" fillId="0" borderId="33" xfId="0" applyFont="1" applyBorder="1" applyAlignment="1">
      <alignment horizontal="right"/>
    </xf>
    <xf numFmtId="165" fontId="1" fillId="0" borderId="1" xfId="0" applyNumberFormat="1" applyFont="1" applyBorder="1" applyAlignment="1">
      <alignment wrapText="1"/>
    </xf>
    <xf numFmtId="164" fontId="1" fillId="0" borderId="32" xfId="0" applyNumberFormat="1" applyFont="1" applyBorder="1" applyAlignment="1">
      <alignment horizontal="left" vertical="top" wrapText="1"/>
    </xf>
    <xf numFmtId="164" fontId="1" fillId="0" borderId="33" xfId="0" applyNumberFormat="1" applyFont="1" applyBorder="1" applyAlignment="1">
      <alignment horizontal="left" vertical="top" wrapText="1"/>
    </xf>
    <xf numFmtId="0" fontId="1" fillId="0" borderId="6" xfId="0" applyFont="1" applyBorder="1" applyAlignment="1">
      <alignment horizontal="right"/>
    </xf>
    <xf numFmtId="0" fontId="2" fillId="0" borderId="6" xfId="0" applyFont="1" applyBorder="1" applyAlignment="1">
      <alignment horizontal="right"/>
    </xf>
    <xf numFmtId="0" fontId="2" fillId="0" borderId="41" xfId="0" applyFont="1" applyBorder="1" applyAlignment="1">
      <alignment horizontal="right"/>
    </xf>
    <xf numFmtId="0" fontId="2" fillId="0" borderId="3" xfId="0" applyFont="1" applyBorder="1" applyAlignment="1">
      <alignment horizontal="right"/>
    </xf>
    <xf numFmtId="164" fontId="1" fillId="0" borderId="1" xfId="0" applyNumberFormat="1" applyFont="1" applyBorder="1" applyAlignment="1">
      <alignment wrapText="1"/>
    </xf>
    <xf numFmtId="0" fontId="2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65" fontId="1" fillId="0" borderId="38" xfId="0" applyNumberFormat="1" applyFont="1" applyBorder="1" applyAlignment="1">
      <alignment horizontal="left" wrapText="1"/>
    </xf>
    <xf numFmtId="0" fontId="1" fillId="0" borderId="0" xfId="0" applyFont="1" applyAlignment="1">
      <alignment horizontal="left" vertical="center" wrapText="1"/>
    </xf>
    <xf numFmtId="2" fontId="1" fillId="0" borderId="0" xfId="0" applyNumberFormat="1" applyFont="1" applyAlignment="1">
      <alignment horizontal="right" vertical="center"/>
    </xf>
    <xf numFmtId="169" fontId="1" fillId="0" borderId="0" xfId="0" applyNumberFormat="1" applyFont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2" fillId="0" borderId="42" xfId="3" applyFont="1" applyBorder="1" applyAlignment="1">
      <alignment horizontal="right" wrapText="1"/>
    </xf>
    <xf numFmtId="0" fontId="2" fillId="0" borderId="43" xfId="3" applyFont="1" applyBorder="1" applyAlignment="1">
      <alignment horizontal="right" wrapText="1"/>
    </xf>
    <xf numFmtId="0" fontId="2" fillId="0" borderId="44" xfId="3" applyFont="1" applyBorder="1" applyAlignment="1">
      <alignment horizontal="right" wrapText="1"/>
    </xf>
    <xf numFmtId="165" fontId="1" fillId="0" borderId="1" xfId="0" applyNumberFormat="1" applyFont="1" applyBorder="1" applyAlignment="1">
      <alignment horizontal="center" wrapText="1"/>
    </xf>
    <xf numFmtId="0" fontId="1" fillId="0" borderId="20" xfId="0" applyFont="1" applyBorder="1" applyAlignment="1">
      <alignment horizontal="center" vertical="center" textRotation="90" wrapText="1"/>
    </xf>
    <xf numFmtId="0" fontId="1" fillId="0" borderId="26" xfId="0" applyFont="1" applyBorder="1" applyAlignment="1">
      <alignment horizontal="center" vertical="center" textRotation="90" wrapText="1"/>
    </xf>
    <xf numFmtId="0" fontId="1" fillId="0" borderId="26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 textRotation="90"/>
    </xf>
    <xf numFmtId="0" fontId="1" fillId="0" borderId="26" xfId="0" applyFont="1" applyBorder="1" applyAlignment="1">
      <alignment horizontal="center" vertical="center" textRotation="90"/>
    </xf>
    <xf numFmtId="0" fontId="1" fillId="0" borderId="21" xfId="0" applyFont="1" applyBorder="1" applyAlignment="1">
      <alignment horizontal="center" vertical="center" textRotation="90" wrapText="1"/>
    </xf>
    <xf numFmtId="0" fontId="1" fillId="0" borderId="27" xfId="0" applyFont="1" applyBorder="1" applyAlignment="1">
      <alignment horizontal="center" vertical="center" textRotation="90" wrapText="1"/>
    </xf>
    <xf numFmtId="164" fontId="2" fillId="0" borderId="1" xfId="0" applyNumberFormat="1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31" xfId="0" applyFont="1" applyBorder="1" applyAlignment="1">
      <alignment horizontal="center" vertical="center" textRotation="90" wrapText="1"/>
    </xf>
    <xf numFmtId="0" fontId="1" fillId="0" borderId="32" xfId="0" applyFont="1" applyBorder="1" applyAlignment="1">
      <alignment horizontal="center" vertical="center" textRotation="90" wrapText="1"/>
    </xf>
    <xf numFmtId="0" fontId="1" fillId="0" borderId="32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 textRotation="90"/>
    </xf>
    <xf numFmtId="0" fontId="1" fillId="0" borderId="33" xfId="0" applyFont="1" applyBorder="1" applyAlignment="1">
      <alignment horizontal="center" vertical="center" textRotation="90" wrapText="1"/>
    </xf>
    <xf numFmtId="0" fontId="1" fillId="0" borderId="0" xfId="0" applyFont="1" applyBorder="1" applyAlignment="1">
      <alignment horizontal="center" wrapText="1"/>
    </xf>
  </cellXfs>
  <cellStyles count="8">
    <cellStyle name="Normal" xfId="0" builtinId="0"/>
    <cellStyle name="Normal 2" xfId="2"/>
    <cellStyle name="Normal 2 2" xfId="6"/>
    <cellStyle name="Normal 6" xfId="5"/>
    <cellStyle name="Normal_Sheet2" xfId="4"/>
    <cellStyle name="Style 1" xfId="7"/>
    <cellStyle name="Обычный_33. OZOLNIEKU NOVADA DOME_OZO SKOLA_TELPU, GAITENU, KAPNU TELPU REMONTS_TAME_VADIMS_2011_02_25_melnraksts" xfId="1"/>
    <cellStyle name="Обычный_saulkrasti_tame" xfId="3"/>
  </cellStyles>
  <dxfs count="522"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FFFF99"/>
      <color rgb="FFFF66FF"/>
      <color rgb="FFEE42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55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57" Type="http://schemas.microsoft.com/office/2017/10/relationships/person" Target="persons/perso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dizain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santehnika24.lv/lv/udens-apgade/skaititaji/siltuma-skaititaji/mehaniskais-siltuma-skaititajs-sontex-3-4-----2-5m---h--turpg-/" TargetMode="Externa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8"/>
  </sheetPr>
  <dimension ref="A2:C32"/>
  <sheetViews>
    <sheetView tabSelected="1" zoomScale="145" zoomScaleNormal="145" workbookViewId="0">
      <selection activeCell="C2" sqref="A2:C3"/>
    </sheetView>
  </sheetViews>
  <sheetFormatPr defaultRowHeight="11.25" x14ac:dyDescent="0.2"/>
  <cols>
    <col min="1" max="1" width="16.85546875" style="1" customWidth="1"/>
    <col min="2" max="2" width="43.28515625" style="1" customWidth="1"/>
    <col min="3" max="3" width="22.28515625" style="1" customWidth="1"/>
    <col min="4" max="191" width="9.140625" style="1"/>
    <col min="192" max="192" width="1.28515625" style="1" customWidth="1"/>
    <col min="193" max="193" width="2.140625" style="1" customWidth="1"/>
    <col min="194" max="194" width="16.85546875" style="1" customWidth="1"/>
    <col min="195" max="195" width="43.28515625" style="1" customWidth="1"/>
    <col min="196" max="196" width="22.28515625" style="1" customWidth="1"/>
    <col min="197" max="197" width="9.140625" style="1"/>
    <col min="198" max="198" width="13.85546875" style="1" bestFit="1" customWidth="1"/>
    <col min="199" max="447" width="9.140625" style="1"/>
    <col min="448" max="448" width="1.28515625" style="1" customWidth="1"/>
    <col min="449" max="449" width="2.140625" style="1" customWidth="1"/>
    <col min="450" max="450" width="16.85546875" style="1" customWidth="1"/>
    <col min="451" max="451" width="43.28515625" style="1" customWidth="1"/>
    <col min="452" max="452" width="22.28515625" style="1" customWidth="1"/>
    <col min="453" max="453" width="9.140625" style="1"/>
    <col min="454" max="454" width="13.85546875" style="1" bestFit="1" customWidth="1"/>
    <col min="455" max="703" width="9.140625" style="1"/>
    <col min="704" max="704" width="1.28515625" style="1" customWidth="1"/>
    <col min="705" max="705" width="2.140625" style="1" customWidth="1"/>
    <col min="706" max="706" width="16.85546875" style="1" customWidth="1"/>
    <col min="707" max="707" width="43.28515625" style="1" customWidth="1"/>
    <col min="708" max="708" width="22.28515625" style="1" customWidth="1"/>
    <col min="709" max="709" width="9.140625" style="1"/>
    <col min="710" max="710" width="13.85546875" style="1" bestFit="1" customWidth="1"/>
    <col min="711" max="959" width="9.140625" style="1"/>
    <col min="960" max="960" width="1.28515625" style="1" customWidth="1"/>
    <col min="961" max="961" width="2.140625" style="1" customWidth="1"/>
    <col min="962" max="962" width="16.85546875" style="1" customWidth="1"/>
    <col min="963" max="963" width="43.28515625" style="1" customWidth="1"/>
    <col min="964" max="964" width="22.28515625" style="1" customWidth="1"/>
    <col min="965" max="965" width="9.140625" style="1"/>
    <col min="966" max="966" width="13.85546875" style="1" bestFit="1" customWidth="1"/>
    <col min="967" max="1215" width="9.140625" style="1"/>
    <col min="1216" max="1216" width="1.28515625" style="1" customWidth="1"/>
    <col min="1217" max="1217" width="2.140625" style="1" customWidth="1"/>
    <col min="1218" max="1218" width="16.85546875" style="1" customWidth="1"/>
    <col min="1219" max="1219" width="43.28515625" style="1" customWidth="1"/>
    <col min="1220" max="1220" width="22.28515625" style="1" customWidth="1"/>
    <col min="1221" max="1221" width="9.140625" style="1"/>
    <col min="1222" max="1222" width="13.85546875" style="1" bestFit="1" customWidth="1"/>
    <col min="1223" max="1471" width="9.140625" style="1"/>
    <col min="1472" max="1472" width="1.28515625" style="1" customWidth="1"/>
    <col min="1473" max="1473" width="2.140625" style="1" customWidth="1"/>
    <col min="1474" max="1474" width="16.85546875" style="1" customWidth="1"/>
    <col min="1475" max="1475" width="43.28515625" style="1" customWidth="1"/>
    <col min="1476" max="1476" width="22.28515625" style="1" customWidth="1"/>
    <col min="1477" max="1477" width="9.140625" style="1"/>
    <col min="1478" max="1478" width="13.85546875" style="1" bestFit="1" customWidth="1"/>
    <col min="1479" max="1727" width="9.140625" style="1"/>
    <col min="1728" max="1728" width="1.28515625" style="1" customWidth="1"/>
    <col min="1729" max="1729" width="2.140625" style="1" customWidth="1"/>
    <col min="1730" max="1730" width="16.85546875" style="1" customWidth="1"/>
    <col min="1731" max="1731" width="43.28515625" style="1" customWidth="1"/>
    <col min="1732" max="1732" width="22.28515625" style="1" customWidth="1"/>
    <col min="1733" max="1733" width="9.140625" style="1"/>
    <col min="1734" max="1734" width="13.85546875" style="1" bestFit="1" customWidth="1"/>
    <col min="1735" max="1983" width="9.140625" style="1"/>
    <col min="1984" max="1984" width="1.28515625" style="1" customWidth="1"/>
    <col min="1985" max="1985" width="2.140625" style="1" customWidth="1"/>
    <col min="1986" max="1986" width="16.85546875" style="1" customWidth="1"/>
    <col min="1987" max="1987" width="43.28515625" style="1" customWidth="1"/>
    <col min="1988" max="1988" width="22.28515625" style="1" customWidth="1"/>
    <col min="1989" max="1989" width="9.140625" style="1"/>
    <col min="1990" max="1990" width="13.85546875" style="1" bestFit="1" customWidth="1"/>
    <col min="1991" max="2239" width="9.140625" style="1"/>
    <col min="2240" max="2240" width="1.28515625" style="1" customWidth="1"/>
    <col min="2241" max="2241" width="2.140625" style="1" customWidth="1"/>
    <col min="2242" max="2242" width="16.85546875" style="1" customWidth="1"/>
    <col min="2243" max="2243" width="43.28515625" style="1" customWidth="1"/>
    <col min="2244" max="2244" width="22.28515625" style="1" customWidth="1"/>
    <col min="2245" max="2245" width="9.140625" style="1"/>
    <col min="2246" max="2246" width="13.85546875" style="1" bestFit="1" customWidth="1"/>
    <col min="2247" max="2495" width="9.140625" style="1"/>
    <col min="2496" max="2496" width="1.28515625" style="1" customWidth="1"/>
    <col min="2497" max="2497" width="2.140625" style="1" customWidth="1"/>
    <col min="2498" max="2498" width="16.85546875" style="1" customWidth="1"/>
    <col min="2499" max="2499" width="43.28515625" style="1" customWidth="1"/>
    <col min="2500" max="2500" width="22.28515625" style="1" customWidth="1"/>
    <col min="2501" max="2501" width="9.140625" style="1"/>
    <col min="2502" max="2502" width="13.85546875" style="1" bestFit="1" customWidth="1"/>
    <col min="2503" max="2751" width="9.140625" style="1"/>
    <col min="2752" max="2752" width="1.28515625" style="1" customWidth="1"/>
    <col min="2753" max="2753" width="2.140625" style="1" customWidth="1"/>
    <col min="2754" max="2754" width="16.85546875" style="1" customWidth="1"/>
    <col min="2755" max="2755" width="43.28515625" style="1" customWidth="1"/>
    <col min="2756" max="2756" width="22.28515625" style="1" customWidth="1"/>
    <col min="2757" max="2757" width="9.140625" style="1"/>
    <col min="2758" max="2758" width="13.85546875" style="1" bestFit="1" customWidth="1"/>
    <col min="2759" max="3007" width="9.140625" style="1"/>
    <col min="3008" max="3008" width="1.28515625" style="1" customWidth="1"/>
    <col min="3009" max="3009" width="2.140625" style="1" customWidth="1"/>
    <col min="3010" max="3010" width="16.85546875" style="1" customWidth="1"/>
    <col min="3011" max="3011" width="43.28515625" style="1" customWidth="1"/>
    <col min="3012" max="3012" width="22.28515625" style="1" customWidth="1"/>
    <col min="3013" max="3013" width="9.140625" style="1"/>
    <col min="3014" max="3014" width="13.85546875" style="1" bestFit="1" customWidth="1"/>
    <col min="3015" max="3263" width="9.140625" style="1"/>
    <col min="3264" max="3264" width="1.28515625" style="1" customWidth="1"/>
    <col min="3265" max="3265" width="2.140625" style="1" customWidth="1"/>
    <col min="3266" max="3266" width="16.85546875" style="1" customWidth="1"/>
    <col min="3267" max="3267" width="43.28515625" style="1" customWidth="1"/>
    <col min="3268" max="3268" width="22.28515625" style="1" customWidth="1"/>
    <col min="3269" max="3269" width="9.140625" style="1"/>
    <col min="3270" max="3270" width="13.85546875" style="1" bestFit="1" customWidth="1"/>
    <col min="3271" max="3519" width="9.140625" style="1"/>
    <col min="3520" max="3520" width="1.28515625" style="1" customWidth="1"/>
    <col min="3521" max="3521" width="2.140625" style="1" customWidth="1"/>
    <col min="3522" max="3522" width="16.85546875" style="1" customWidth="1"/>
    <col min="3523" max="3523" width="43.28515625" style="1" customWidth="1"/>
    <col min="3524" max="3524" width="22.28515625" style="1" customWidth="1"/>
    <col min="3525" max="3525" width="9.140625" style="1"/>
    <col min="3526" max="3526" width="13.85546875" style="1" bestFit="1" customWidth="1"/>
    <col min="3527" max="3775" width="9.140625" style="1"/>
    <col min="3776" max="3776" width="1.28515625" style="1" customWidth="1"/>
    <col min="3777" max="3777" width="2.140625" style="1" customWidth="1"/>
    <col min="3778" max="3778" width="16.85546875" style="1" customWidth="1"/>
    <col min="3779" max="3779" width="43.28515625" style="1" customWidth="1"/>
    <col min="3780" max="3780" width="22.28515625" style="1" customWidth="1"/>
    <col min="3781" max="3781" width="9.140625" style="1"/>
    <col min="3782" max="3782" width="13.85546875" style="1" bestFit="1" customWidth="1"/>
    <col min="3783" max="4031" width="9.140625" style="1"/>
    <col min="4032" max="4032" width="1.28515625" style="1" customWidth="1"/>
    <col min="4033" max="4033" width="2.140625" style="1" customWidth="1"/>
    <col min="4034" max="4034" width="16.85546875" style="1" customWidth="1"/>
    <col min="4035" max="4035" width="43.28515625" style="1" customWidth="1"/>
    <col min="4036" max="4036" width="22.28515625" style="1" customWidth="1"/>
    <col min="4037" max="4037" width="9.140625" style="1"/>
    <col min="4038" max="4038" width="13.85546875" style="1" bestFit="1" customWidth="1"/>
    <col min="4039" max="4287" width="9.140625" style="1"/>
    <col min="4288" max="4288" width="1.28515625" style="1" customWidth="1"/>
    <col min="4289" max="4289" width="2.140625" style="1" customWidth="1"/>
    <col min="4290" max="4290" width="16.85546875" style="1" customWidth="1"/>
    <col min="4291" max="4291" width="43.28515625" style="1" customWidth="1"/>
    <col min="4292" max="4292" width="22.28515625" style="1" customWidth="1"/>
    <col min="4293" max="4293" width="9.140625" style="1"/>
    <col min="4294" max="4294" width="13.85546875" style="1" bestFit="1" customWidth="1"/>
    <col min="4295" max="4543" width="9.140625" style="1"/>
    <col min="4544" max="4544" width="1.28515625" style="1" customWidth="1"/>
    <col min="4545" max="4545" width="2.140625" style="1" customWidth="1"/>
    <col min="4546" max="4546" width="16.85546875" style="1" customWidth="1"/>
    <col min="4547" max="4547" width="43.28515625" style="1" customWidth="1"/>
    <col min="4548" max="4548" width="22.28515625" style="1" customWidth="1"/>
    <col min="4549" max="4549" width="9.140625" style="1"/>
    <col min="4550" max="4550" width="13.85546875" style="1" bestFit="1" customWidth="1"/>
    <col min="4551" max="4799" width="9.140625" style="1"/>
    <col min="4800" max="4800" width="1.28515625" style="1" customWidth="1"/>
    <col min="4801" max="4801" width="2.140625" style="1" customWidth="1"/>
    <col min="4802" max="4802" width="16.85546875" style="1" customWidth="1"/>
    <col min="4803" max="4803" width="43.28515625" style="1" customWidth="1"/>
    <col min="4804" max="4804" width="22.28515625" style="1" customWidth="1"/>
    <col min="4805" max="4805" width="9.140625" style="1"/>
    <col min="4806" max="4806" width="13.85546875" style="1" bestFit="1" customWidth="1"/>
    <col min="4807" max="5055" width="9.140625" style="1"/>
    <col min="5056" max="5056" width="1.28515625" style="1" customWidth="1"/>
    <col min="5057" max="5057" width="2.140625" style="1" customWidth="1"/>
    <col min="5058" max="5058" width="16.85546875" style="1" customWidth="1"/>
    <col min="5059" max="5059" width="43.28515625" style="1" customWidth="1"/>
    <col min="5060" max="5060" width="22.28515625" style="1" customWidth="1"/>
    <col min="5061" max="5061" width="9.140625" style="1"/>
    <col min="5062" max="5062" width="13.85546875" style="1" bestFit="1" customWidth="1"/>
    <col min="5063" max="5311" width="9.140625" style="1"/>
    <col min="5312" max="5312" width="1.28515625" style="1" customWidth="1"/>
    <col min="5313" max="5313" width="2.140625" style="1" customWidth="1"/>
    <col min="5314" max="5314" width="16.85546875" style="1" customWidth="1"/>
    <col min="5315" max="5315" width="43.28515625" style="1" customWidth="1"/>
    <col min="5316" max="5316" width="22.28515625" style="1" customWidth="1"/>
    <col min="5317" max="5317" width="9.140625" style="1"/>
    <col min="5318" max="5318" width="13.85546875" style="1" bestFit="1" customWidth="1"/>
    <col min="5319" max="5567" width="9.140625" style="1"/>
    <col min="5568" max="5568" width="1.28515625" style="1" customWidth="1"/>
    <col min="5569" max="5569" width="2.140625" style="1" customWidth="1"/>
    <col min="5570" max="5570" width="16.85546875" style="1" customWidth="1"/>
    <col min="5571" max="5571" width="43.28515625" style="1" customWidth="1"/>
    <col min="5572" max="5572" width="22.28515625" style="1" customWidth="1"/>
    <col min="5573" max="5573" width="9.140625" style="1"/>
    <col min="5574" max="5574" width="13.85546875" style="1" bestFit="1" customWidth="1"/>
    <col min="5575" max="5823" width="9.140625" style="1"/>
    <col min="5824" max="5824" width="1.28515625" style="1" customWidth="1"/>
    <col min="5825" max="5825" width="2.140625" style="1" customWidth="1"/>
    <col min="5826" max="5826" width="16.85546875" style="1" customWidth="1"/>
    <col min="5827" max="5827" width="43.28515625" style="1" customWidth="1"/>
    <col min="5828" max="5828" width="22.28515625" style="1" customWidth="1"/>
    <col min="5829" max="5829" width="9.140625" style="1"/>
    <col min="5830" max="5830" width="13.85546875" style="1" bestFit="1" customWidth="1"/>
    <col min="5831" max="6079" width="9.140625" style="1"/>
    <col min="6080" max="6080" width="1.28515625" style="1" customWidth="1"/>
    <col min="6081" max="6081" width="2.140625" style="1" customWidth="1"/>
    <col min="6082" max="6082" width="16.85546875" style="1" customWidth="1"/>
    <col min="6083" max="6083" width="43.28515625" style="1" customWidth="1"/>
    <col min="6084" max="6084" width="22.28515625" style="1" customWidth="1"/>
    <col min="6085" max="6085" width="9.140625" style="1"/>
    <col min="6086" max="6086" width="13.85546875" style="1" bestFit="1" customWidth="1"/>
    <col min="6087" max="6335" width="9.140625" style="1"/>
    <col min="6336" max="6336" width="1.28515625" style="1" customWidth="1"/>
    <col min="6337" max="6337" width="2.140625" style="1" customWidth="1"/>
    <col min="6338" max="6338" width="16.85546875" style="1" customWidth="1"/>
    <col min="6339" max="6339" width="43.28515625" style="1" customWidth="1"/>
    <col min="6340" max="6340" width="22.28515625" style="1" customWidth="1"/>
    <col min="6341" max="6341" width="9.140625" style="1"/>
    <col min="6342" max="6342" width="13.85546875" style="1" bestFit="1" customWidth="1"/>
    <col min="6343" max="6591" width="9.140625" style="1"/>
    <col min="6592" max="6592" width="1.28515625" style="1" customWidth="1"/>
    <col min="6593" max="6593" width="2.140625" style="1" customWidth="1"/>
    <col min="6594" max="6594" width="16.85546875" style="1" customWidth="1"/>
    <col min="6595" max="6595" width="43.28515625" style="1" customWidth="1"/>
    <col min="6596" max="6596" width="22.28515625" style="1" customWidth="1"/>
    <col min="6597" max="6597" width="9.140625" style="1"/>
    <col min="6598" max="6598" width="13.85546875" style="1" bestFit="1" customWidth="1"/>
    <col min="6599" max="6847" width="9.140625" style="1"/>
    <col min="6848" max="6848" width="1.28515625" style="1" customWidth="1"/>
    <col min="6849" max="6849" width="2.140625" style="1" customWidth="1"/>
    <col min="6850" max="6850" width="16.85546875" style="1" customWidth="1"/>
    <col min="6851" max="6851" width="43.28515625" style="1" customWidth="1"/>
    <col min="6852" max="6852" width="22.28515625" style="1" customWidth="1"/>
    <col min="6853" max="6853" width="9.140625" style="1"/>
    <col min="6854" max="6854" width="13.85546875" style="1" bestFit="1" customWidth="1"/>
    <col min="6855" max="7103" width="9.140625" style="1"/>
    <col min="7104" max="7104" width="1.28515625" style="1" customWidth="1"/>
    <col min="7105" max="7105" width="2.140625" style="1" customWidth="1"/>
    <col min="7106" max="7106" width="16.85546875" style="1" customWidth="1"/>
    <col min="7107" max="7107" width="43.28515625" style="1" customWidth="1"/>
    <col min="7108" max="7108" width="22.28515625" style="1" customWidth="1"/>
    <col min="7109" max="7109" width="9.140625" style="1"/>
    <col min="7110" max="7110" width="13.85546875" style="1" bestFit="1" customWidth="1"/>
    <col min="7111" max="7359" width="9.140625" style="1"/>
    <col min="7360" max="7360" width="1.28515625" style="1" customWidth="1"/>
    <col min="7361" max="7361" width="2.140625" style="1" customWidth="1"/>
    <col min="7362" max="7362" width="16.85546875" style="1" customWidth="1"/>
    <col min="7363" max="7363" width="43.28515625" style="1" customWidth="1"/>
    <col min="7364" max="7364" width="22.28515625" style="1" customWidth="1"/>
    <col min="7365" max="7365" width="9.140625" style="1"/>
    <col min="7366" max="7366" width="13.85546875" style="1" bestFit="1" customWidth="1"/>
    <col min="7367" max="7615" width="9.140625" style="1"/>
    <col min="7616" max="7616" width="1.28515625" style="1" customWidth="1"/>
    <col min="7617" max="7617" width="2.140625" style="1" customWidth="1"/>
    <col min="7618" max="7618" width="16.85546875" style="1" customWidth="1"/>
    <col min="7619" max="7619" width="43.28515625" style="1" customWidth="1"/>
    <col min="7620" max="7620" width="22.28515625" style="1" customWidth="1"/>
    <col min="7621" max="7621" width="9.140625" style="1"/>
    <col min="7622" max="7622" width="13.85546875" style="1" bestFit="1" customWidth="1"/>
    <col min="7623" max="7871" width="9.140625" style="1"/>
    <col min="7872" max="7872" width="1.28515625" style="1" customWidth="1"/>
    <col min="7873" max="7873" width="2.140625" style="1" customWidth="1"/>
    <col min="7874" max="7874" width="16.85546875" style="1" customWidth="1"/>
    <col min="7875" max="7875" width="43.28515625" style="1" customWidth="1"/>
    <col min="7876" max="7876" width="22.28515625" style="1" customWidth="1"/>
    <col min="7877" max="7877" width="9.140625" style="1"/>
    <col min="7878" max="7878" width="13.85546875" style="1" bestFit="1" customWidth="1"/>
    <col min="7879" max="8127" width="9.140625" style="1"/>
    <col min="8128" max="8128" width="1.28515625" style="1" customWidth="1"/>
    <col min="8129" max="8129" width="2.140625" style="1" customWidth="1"/>
    <col min="8130" max="8130" width="16.85546875" style="1" customWidth="1"/>
    <col min="8131" max="8131" width="43.28515625" style="1" customWidth="1"/>
    <col min="8132" max="8132" width="22.28515625" style="1" customWidth="1"/>
    <col min="8133" max="8133" width="9.140625" style="1"/>
    <col min="8134" max="8134" width="13.85546875" style="1" bestFit="1" customWidth="1"/>
    <col min="8135" max="8383" width="9.140625" style="1"/>
    <col min="8384" max="8384" width="1.28515625" style="1" customWidth="1"/>
    <col min="8385" max="8385" width="2.140625" style="1" customWidth="1"/>
    <col min="8386" max="8386" width="16.85546875" style="1" customWidth="1"/>
    <col min="8387" max="8387" width="43.28515625" style="1" customWidth="1"/>
    <col min="8388" max="8388" width="22.28515625" style="1" customWidth="1"/>
    <col min="8389" max="8389" width="9.140625" style="1"/>
    <col min="8390" max="8390" width="13.85546875" style="1" bestFit="1" customWidth="1"/>
    <col min="8391" max="8639" width="9.140625" style="1"/>
    <col min="8640" max="8640" width="1.28515625" style="1" customWidth="1"/>
    <col min="8641" max="8641" width="2.140625" style="1" customWidth="1"/>
    <col min="8642" max="8642" width="16.85546875" style="1" customWidth="1"/>
    <col min="8643" max="8643" width="43.28515625" style="1" customWidth="1"/>
    <col min="8644" max="8644" width="22.28515625" style="1" customWidth="1"/>
    <col min="8645" max="8645" width="9.140625" style="1"/>
    <col min="8646" max="8646" width="13.85546875" style="1" bestFit="1" customWidth="1"/>
    <col min="8647" max="8895" width="9.140625" style="1"/>
    <col min="8896" max="8896" width="1.28515625" style="1" customWidth="1"/>
    <col min="8897" max="8897" width="2.140625" style="1" customWidth="1"/>
    <col min="8898" max="8898" width="16.85546875" style="1" customWidth="1"/>
    <col min="8899" max="8899" width="43.28515625" style="1" customWidth="1"/>
    <col min="8900" max="8900" width="22.28515625" style="1" customWidth="1"/>
    <col min="8901" max="8901" width="9.140625" style="1"/>
    <col min="8902" max="8902" width="13.85546875" style="1" bestFit="1" customWidth="1"/>
    <col min="8903" max="9151" width="9.140625" style="1"/>
    <col min="9152" max="9152" width="1.28515625" style="1" customWidth="1"/>
    <col min="9153" max="9153" width="2.140625" style="1" customWidth="1"/>
    <col min="9154" max="9154" width="16.85546875" style="1" customWidth="1"/>
    <col min="9155" max="9155" width="43.28515625" style="1" customWidth="1"/>
    <col min="9156" max="9156" width="22.28515625" style="1" customWidth="1"/>
    <col min="9157" max="9157" width="9.140625" style="1"/>
    <col min="9158" max="9158" width="13.85546875" style="1" bestFit="1" customWidth="1"/>
    <col min="9159" max="9407" width="9.140625" style="1"/>
    <col min="9408" max="9408" width="1.28515625" style="1" customWidth="1"/>
    <col min="9409" max="9409" width="2.140625" style="1" customWidth="1"/>
    <col min="9410" max="9410" width="16.85546875" style="1" customWidth="1"/>
    <col min="9411" max="9411" width="43.28515625" style="1" customWidth="1"/>
    <col min="9412" max="9412" width="22.28515625" style="1" customWidth="1"/>
    <col min="9413" max="9413" width="9.140625" style="1"/>
    <col min="9414" max="9414" width="13.85546875" style="1" bestFit="1" customWidth="1"/>
    <col min="9415" max="9663" width="9.140625" style="1"/>
    <col min="9664" max="9664" width="1.28515625" style="1" customWidth="1"/>
    <col min="9665" max="9665" width="2.140625" style="1" customWidth="1"/>
    <col min="9666" max="9666" width="16.85546875" style="1" customWidth="1"/>
    <col min="9667" max="9667" width="43.28515625" style="1" customWidth="1"/>
    <col min="9668" max="9668" width="22.28515625" style="1" customWidth="1"/>
    <col min="9669" max="9669" width="9.140625" style="1"/>
    <col min="9670" max="9670" width="13.85546875" style="1" bestFit="1" customWidth="1"/>
    <col min="9671" max="9919" width="9.140625" style="1"/>
    <col min="9920" max="9920" width="1.28515625" style="1" customWidth="1"/>
    <col min="9921" max="9921" width="2.140625" style="1" customWidth="1"/>
    <col min="9922" max="9922" width="16.85546875" style="1" customWidth="1"/>
    <col min="9923" max="9923" width="43.28515625" style="1" customWidth="1"/>
    <col min="9924" max="9924" width="22.28515625" style="1" customWidth="1"/>
    <col min="9925" max="9925" width="9.140625" style="1"/>
    <col min="9926" max="9926" width="13.85546875" style="1" bestFit="1" customWidth="1"/>
    <col min="9927" max="10175" width="9.140625" style="1"/>
    <col min="10176" max="10176" width="1.28515625" style="1" customWidth="1"/>
    <col min="10177" max="10177" width="2.140625" style="1" customWidth="1"/>
    <col min="10178" max="10178" width="16.85546875" style="1" customWidth="1"/>
    <col min="10179" max="10179" width="43.28515625" style="1" customWidth="1"/>
    <col min="10180" max="10180" width="22.28515625" style="1" customWidth="1"/>
    <col min="10181" max="10181" width="9.140625" style="1"/>
    <col min="10182" max="10182" width="13.85546875" style="1" bestFit="1" customWidth="1"/>
    <col min="10183" max="10431" width="9.140625" style="1"/>
    <col min="10432" max="10432" width="1.28515625" style="1" customWidth="1"/>
    <col min="10433" max="10433" width="2.140625" style="1" customWidth="1"/>
    <col min="10434" max="10434" width="16.85546875" style="1" customWidth="1"/>
    <col min="10435" max="10435" width="43.28515625" style="1" customWidth="1"/>
    <col min="10436" max="10436" width="22.28515625" style="1" customWidth="1"/>
    <col min="10437" max="10437" width="9.140625" style="1"/>
    <col min="10438" max="10438" width="13.85546875" style="1" bestFit="1" customWidth="1"/>
    <col min="10439" max="10687" width="9.140625" style="1"/>
    <col min="10688" max="10688" width="1.28515625" style="1" customWidth="1"/>
    <col min="10689" max="10689" width="2.140625" style="1" customWidth="1"/>
    <col min="10690" max="10690" width="16.85546875" style="1" customWidth="1"/>
    <col min="10691" max="10691" width="43.28515625" style="1" customWidth="1"/>
    <col min="10692" max="10692" width="22.28515625" style="1" customWidth="1"/>
    <col min="10693" max="10693" width="9.140625" style="1"/>
    <col min="10694" max="10694" width="13.85546875" style="1" bestFit="1" customWidth="1"/>
    <col min="10695" max="10943" width="9.140625" style="1"/>
    <col min="10944" max="10944" width="1.28515625" style="1" customWidth="1"/>
    <col min="10945" max="10945" width="2.140625" style="1" customWidth="1"/>
    <col min="10946" max="10946" width="16.85546875" style="1" customWidth="1"/>
    <col min="10947" max="10947" width="43.28515625" style="1" customWidth="1"/>
    <col min="10948" max="10948" width="22.28515625" style="1" customWidth="1"/>
    <col min="10949" max="10949" width="9.140625" style="1"/>
    <col min="10950" max="10950" width="13.85546875" style="1" bestFit="1" customWidth="1"/>
    <col min="10951" max="11199" width="9.140625" style="1"/>
    <col min="11200" max="11200" width="1.28515625" style="1" customWidth="1"/>
    <col min="11201" max="11201" width="2.140625" style="1" customWidth="1"/>
    <col min="11202" max="11202" width="16.85546875" style="1" customWidth="1"/>
    <col min="11203" max="11203" width="43.28515625" style="1" customWidth="1"/>
    <col min="11204" max="11204" width="22.28515625" style="1" customWidth="1"/>
    <col min="11205" max="11205" width="9.140625" style="1"/>
    <col min="11206" max="11206" width="13.85546875" style="1" bestFit="1" customWidth="1"/>
    <col min="11207" max="11455" width="9.140625" style="1"/>
    <col min="11456" max="11456" width="1.28515625" style="1" customWidth="1"/>
    <col min="11457" max="11457" width="2.140625" style="1" customWidth="1"/>
    <col min="11458" max="11458" width="16.85546875" style="1" customWidth="1"/>
    <col min="11459" max="11459" width="43.28515625" style="1" customWidth="1"/>
    <col min="11460" max="11460" width="22.28515625" style="1" customWidth="1"/>
    <col min="11461" max="11461" width="9.140625" style="1"/>
    <col min="11462" max="11462" width="13.85546875" style="1" bestFit="1" customWidth="1"/>
    <col min="11463" max="11711" width="9.140625" style="1"/>
    <col min="11712" max="11712" width="1.28515625" style="1" customWidth="1"/>
    <col min="11713" max="11713" width="2.140625" style="1" customWidth="1"/>
    <col min="11714" max="11714" width="16.85546875" style="1" customWidth="1"/>
    <col min="11715" max="11715" width="43.28515625" style="1" customWidth="1"/>
    <col min="11716" max="11716" width="22.28515625" style="1" customWidth="1"/>
    <col min="11717" max="11717" width="9.140625" style="1"/>
    <col min="11718" max="11718" width="13.85546875" style="1" bestFit="1" customWidth="1"/>
    <col min="11719" max="11967" width="9.140625" style="1"/>
    <col min="11968" max="11968" width="1.28515625" style="1" customWidth="1"/>
    <col min="11969" max="11969" width="2.140625" style="1" customWidth="1"/>
    <col min="11970" max="11970" width="16.85546875" style="1" customWidth="1"/>
    <col min="11971" max="11971" width="43.28515625" style="1" customWidth="1"/>
    <col min="11972" max="11972" width="22.28515625" style="1" customWidth="1"/>
    <col min="11973" max="11973" width="9.140625" style="1"/>
    <col min="11974" max="11974" width="13.85546875" style="1" bestFit="1" customWidth="1"/>
    <col min="11975" max="12223" width="9.140625" style="1"/>
    <col min="12224" max="12224" width="1.28515625" style="1" customWidth="1"/>
    <col min="12225" max="12225" width="2.140625" style="1" customWidth="1"/>
    <col min="12226" max="12226" width="16.85546875" style="1" customWidth="1"/>
    <col min="12227" max="12227" width="43.28515625" style="1" customWidth="1"/>
    <col min="12228" max="12228" width="22.28515625" style="1" customWidth="1"/>
    <col min="12229" max="12229" width="9.140625" style="1"/>
    <col min="12230" max="12230" width="13.85546875" style="1" bestFit="1" customWidth="1"/>
    <col min="12231" max="12479" width="9.140625" style="1"/>
    <col min="12480" max="12480" width="1.28515625" style="1" customWidth="1"/>
    <col min="12481" max="12481" width="2.140625" style="1" customWidth="1"/>
    <col min="12482" max="12482" width="16.85546875" style="1" customWidth="1"/>
    <col min="12483" max="12483" width="43.28515625" style="1" customWidth="1"/>
    <col min="12484" max="12484" width="22.28515625" style="1" customWidth="1"/>
    <col min="12485" max="12485" width="9.140625" style="1"/>
    <col min="12486" max="12486" width="13.85546875" style="1" bestFit="1" customWidth="1"/>
    <col min="12487" max="12735" width="9.140625" style="1"/>
    <col min="12736" max="12736" width="1.28515625" style="1" customWidth="1"/>
    <col min="12737" max="12737" width="2.140625" style="1" customWidth="1"/>
    <col min="12738" max="12738" width="16.85546875" style="1" customWidth="1"/>
    <col min="12739" max="12739" width="43.28515625" style="1" customWidth="1"/>
    <col min="12740" max="12740" width="22.28515625" style="1" customWidth="1"/>
    <col min="12741" max="12741" width="9.140625" style="1"/>
    <col min="12742" max="12742" width="13.85546875" style="1" bestFit="1" customWidth="1"/>
    <col min="12743" max="12991" width="9.140625" style="1"/>
    <col min="12992" max="12992" width="1.28515625" style="1" customWidth="1"/>
    <col min="12993" max="12993" width="2.140625" style="1" customWidth="1"/>
    <col min="12994" max="12994" width="16.85546875" style="1" customWidth="1"/>
    <col min="12995" max="12995" width="43.28515625" style="1" customWidth="1"/>
    <col min="12996" max="12996" width="22.28515625" style="1" customWidth="1"/>
    <col min="12997" max="12997" width="9.140625" style="1"/>
    <col min="12998" max="12998" width="13.85546875" style="1" bestFit="1" customWidth="1"/>
    <col min="12999" max="13247" width="9.140625" style="1"/>
    <col min="13248" max="13248" width="1.28515625" style="1" customWidth="1"/>
    <col min="13249" max="13249" width="2.140625" style="1" customWidth="1"/>
    <col min="13250" max="13250" width="16.85546875" style="1" customWidth="1"/>
    <col min="13251" max="13251" width="43.28515625" style="1" customWidth="1"/>
    <col min="13252" max="13252" width="22.28515625" style="1" customWidth="1"/>
    <col min="13253" max="13253" width="9.140625" style="1"/>
    <col min="13254" max="13254" width="13.85546875" style="1" bestFit="1" customWidth="1"/>
    <col min="13255" max="13503" width="9.140625" style="1"/>
    <col min="13504" max="13504" width="1.28515625" style="1" customWidth="1"/>
    <col min="13505" max="13505" width="2.140625" style="1" customWidth="1"/>
    <col min="13506" max="13506" width="16.85546875" style="1" customWidth="1"/>
    <col min="13507" max="13507" width="43.28515625" style="1" customWidth="1"/>
    <col min="13508" max="13508" width="22.28515625" style="1" customWidth="1"/>
    <col min="13509" max="13509" width="9.140625" style="1"/>
    <col min="13510" max="13510" width="13.85546875" style="1" bestFit="1" customWidth="1"/>
    <col min="13511" max="13759" width="9.140625" style="1"/>
    <col min="13760" max="13760" width="1.28515625" style="1" customWidth="1"/>
    <col min="13761" max="13761" width="2.140625" style="1" customWidth="1"/>
    <col min="13762" max="13762" width="16.85546875" style="1" customWidth="1"/>
    <col min="13763" max="13763" width="43.28515625" style="1" customWidth="1"/>
    <col min="13764" max="13764" width="22.28515625" style="1" customWidth="1"/>
    <col min="13765" max="13765" width="9.140625" style="1"/>
    <col min="13766" max="13766" width="13.85546875" style="1" bestFit="1" customWidth="1"/>
    <col min="13767" max="14015" width="9.140625" style="1"/>
    <col min="14016" max="14016" width="1.28515625" style="1" customWidth="1"/>
    <col min="14017" max="14017" width="2.140625" style="1" customWidth="1"/>
    <col min="14018" max="14018" width="16.85546875" style="1" customWidth="1"/>
    <col min="14019" max="14019" width="43.28515625" style="1" customWidth="1"/>
    <col min="14020" max="14020" width="22.28515625" style="1" customWidth="1"/>
    <col min="14021" max="14021" width="9.140625" style="1"/>
    <col min="14022" max="14022" width="13.85546875" style="1" bestFit="1" customWidth="1"/>
    <col min="14023" max="14271" width="9.140625" style="1"/>
    <col min="14272" max="14272" width="1.28515625" style="1" customWidth="1"/>
    <col min="14273" max="14273" width="2.140625" style="1" customWidth="1"/>
    <col min="14274" max="14274" width="16.85546875" style="1" customWidth="1"/>
    <col min="14275" max="14275" width="43.28515625" style="1" customWidth="1"/>
    <col min="14276" max="14276" width="22.28515625" style="1" customWidth="1"/>
    <col min="14277" max="14277" width="9.140625" style="1"/>
    <col min="14278" max="14278" width="13.85546875" style="1" bestFit="1" customWidth="1"/>
    <col min="14279" max="14527" width="9.140625" style="1"/>
    <col min="14528" max="14528" width="1.28515625" style="1" customWidth="1"/>
    <col min="14529" max="14529" width="2.140625" style="1" customWidth="1"/>
    <col min="14530" max="14530" width="16.85546875" style="1" customWidth="1"/>
    <col min="14531" max="14531" width="43.28515625" style="1" customWidth="1"/>
    <col min="14532" max="14532" width="22.28515625" style="1" customWidth="1"/>
    <col min="14533" max="14533" width="9.140625" style="1"/>
    <col min="14534" max="14534" width="13.85546875" style="1" bestFit="1" customWidth="1"/>
    <col min="14535" max="14783" width="9.140625" style="1"/>
    <col min="14784" max="14784" width="1.28515625" style="1" customWidth="1"/>
    <col min="14785" max="14785" width="2.140625" style="1" customWidth="1"/>
    <col min="14786" max="14786" width="16.85546875" style="1" customWidth="1"/>
    <col min="14787" max="14787" width="43.28515625" style="1" customWidth="1"/>
    <col min="14788" max="14788" width="22.28515625" style="1" customWidth="1"/>
    <col min="14789" max="14789" width="9.140625" style="1"/>
    <col min="14790" max="14790" width="13.85546875" style="1" bestFit="1" customWidth="1"/>
    <col min="14791" max="15039" width="9.140625" style="1"/>
    <col min="15040" max="15040" width="1.28515625" style="1" customWidth="1"/>
    <col min="15041" max="15041" width="2.140625" style="1" customWidth="1"/>
    <col min="15042" max="15042" width="16.85546875" style="1" customWidth="1"/>
    <col min="15043" max="15043" width="43.28515625" style="1" customWidth="1"/>
    <col min="15044" max="15044" width="22.28515625" style="1" customWidth="1"/>
    <col min="15045" max="15045" width="9.140625" style="1"/>
    <col min="15046" max="15046" width="13.85546875" style="1" bestFit="1" customWidth="1"/>
    <col min="15047" max="15295" width="9.140625" style="1"/>
    <col min="15296" max="15296" width="1.28515625" style="1" customWidth="1"/>
    <col min="15297" max="15297" width="2.140625" style="1" customWidth="1"/>
    <col min="15298" max="15298" width="16.85546875" style="1" customWidth="1"/>
    <col min="15299" max="15299" width="43.28515625" style="1" customWidth="1"/>
    <col min="15300" max="15300" width="22.28515625" style="1" customWidth="1"/>
    <col min="15301" max="15301" width="9.140625" style="1"/>
    <col min="15302" max="15302" width="13.85546875" style="1" bestFit="1" customWidth="1"/>
    <col min="15303" max="15551" width="9.140625" style="1"/>
    <col min="15552" max="15552" width="1.28515625" style="1" customWidth="1"/>
    <col min="15553" max="15553" width="2.140625" style="1" customWidth="1"/>
    <col min="15554" max="15554" width="16.85546875" style="1" customWidth="1"/>
    <col min="15555" max="15555" width="43.28515625" style="1" customWidth="1"/>
    <col min="15556" max="15556" width="22.28515625" style="1" customWidth="1"/>
    <col min="15557" max="15557" width="9.140625" style="1"/>
    <col min="15558" max="15558" width="13.85546875" style="1" bestFit="1" customWidth="1"/>
    <col min="15559" max="15807" width="9.140625" style="1"/>
    <col min="15808" max="15808" width="1.28515625" style="1" customWidth="1"/>
    <col min="15809" max="15809" width="2.140625" style="1" customWidth="1"/>
    <col min="15810" max="15810" width="16.85546875" style="1" customWidth="1"/>
    <col min="15811" max="15811" width="43.28515625" style="1" customWidth="1"/>
    <col min="15812" max="15812" width="22.28515625" style="1" customWidth="1"/>
    <col min="15813" max="15813" width="9.140625" style="1"/>
    <col min="15814" max="15814" width="13.85546875" style="1" bestFit="1" customWidth="1"/>
    <col min="15815" max="16063" width="9.140625" style="1"/>
    <col min="16064" max="16064" width="1.28515625" style="1" customWidth="1"/>
    <col min="16065" max="16065" width="2.140625" style="1" customWidth="1"/>
    <col min="16066" max="16066" width="16.85546875" style="1" customWidth="1"/>
    <col min="16067" max="16067" width="43.28515625" style="1" customWidth="1"/>
    <col min="16068" max="16068" width="22.28515625" style="1" customWidth="1"/>
    <col min="16069" max="16069" width="9.140625" style="1"/>
    <col min="16070" max="16070" width="13.85546875" style="1" bestFit="1" customWidth="1"/>
    <col min="16071" max="16384" width="9.140625" style="1"/>
  </cols>
  <sheetData>
    <row r="2" spans="1:3" x14ac:dyDescent="0.2">
      <c r="C2" s="2" t="s">
        <v>309</v>
      </c>
    </row>
    <row r="3" spans="1:3" ht="30" customHeight="1" x14ac:dyDescent="0.2">
      <c r="A3" s="355" t="s">
        <v>308</v>
      </c>
      <c r="B3" s="355"/>
      <c r="C3" s="355"/>
    </row>
    <row r="4" spans="1:3" x14ac:dyDescent="0.2">
      <c r="B4" s="260"/>
      <c r="C4" s="260"/>
    </row>
    <row r="5" spans="1:3" x14ac:dyDescent="0.2">
      <c r="A5" s="2"/>
      <c r="B5" s="2"/>
      <c r="C5" s="2"/>
    </row>
    <row r="6" spans="1:3" x14ac:dyDescent="0.2">
      <c r="C6" s="4"/>
    </row>
    <row r="8" spans="1:3" x14ac:dyDescent="0.2">
      <c r="B8" s="261"/>
      <c r="C8" s="261"/>
    </row>
    <row r="11" spans="1:3" x14ac:dyDescent="0.2">
      <c r="B11" s="2" t="s">
        <v>307</v>
      </c>
    </row>
    <row r="12" spans="1:3" x14ac:dyDescent="0.2">
      <c r="B12" s="53" t="s">
        <v>64</v>
      </c>
    </row>
    <row r="13" spans="1:3" x14ac:dyDescent="0.2">
      <c r="A13" s="4" t="s">
        <v>5</v>
      </c>
      <c r="B13" s="265" t="s">
        <v>65</v>
      </c>
      <c r="C13" s="265"/>
    </row>
    <row r="14" spans="1:3" x14ac:dyDescent="0.2">
      <c r="A14" s="4" t="s">
        <v>6</v>
      </c>
      <c r="B14" s="266" t="s">
        <v>219</v>
      </c>
      <c r="C14" s="266"/>
    </row>
    <row r="15" spans="1:3" x14ac:dyDescent="0.2">
      <c r="A15" s="4" t="s">
        <v>7</v>
      </c>
      <c r="B15" s="266" t="s">
        <v>66</v>
      </c>
      <c r="C15" s="266"/>
    </row>
    <row r="16" spans="1:3" x14ac:dyDescent="0.2">
      <c r="A16" s="4" t="s">
        <v>8</v>
      </c>
      <c r="B16" s="267"/>
      <c r="C16" s="267"/>
    </row>
    <row r="17" spans="1:3" ht="12" thickBot="1" x14ac:dyDescent="0.25"/>
    <row r="18" spans="1:3" x14ac:dyDescent="0.2">
      <c r="A18" s="5" t="s">
        <v>9</v>
      </c>
      <c r="B18" s="6" t="s">
        <v>10</v>
      </c>
      <c r="C18" s="7" t="s">
        <v>11</v>
      </c>
    </row>
    <row r="19" spans="1:3" ht="12" thickBot="1" x14ac:dyDescent="0.25">
      <c r="A19" s="49">
        <v>1</v>
      </c>
      <c r="B19" s="8" t="s">
        <v>219</v>
      </c>
      <c r="C19" s="107">
        <f>'Kops a+c+n'!E50</f>
        <v>0</v>
      </c>
    </row>
    <row r="20" spans="1:3" ht="12" thickBot="1" x14ac:dyDescent="0.25">
      <c r="A20" s="9"/>
      <c r="B20" s="10" t="s">
        <v>12</v>
      </c>
      <c r="C20" s="108">
        <f>SUM(C19:C19)</f>
        <v>0</v>
      </c>
    </row>
    <row r="21" spans="1:3" ht="12" thickBot="1" x14ac:dyDescent="0.25">
      <c r="B21" s="11"/>
      <c r="C21" s="12"/>
    </row>
    <row r="22" spans="1:3" ht="12" thickBot="1" x14ac:dyDescent="0.25">
      <c r="A22" s="262" t="s">
        <v>13</v>
      </c>
      <c r="B22" s="263"/>
      <c r="C22" s="109">
        <f>ROUND(C20*21%,2)</f>
        <v>0</v>
      </c>
    </row>
    <row r="25" spans="1:3" x14ac:dyDescent="0.2">
      <c r="A25" s="1" t="s">
        <v>14</v>
      </c>
      <c r="B25" s="264"/>
      <c r="C25" s="264"/>
    </row>
    <row r="26" spans="1:3" x14ac:dyDescent="0.2">
      <c r="B26" s="259" t="s">
        <v>15</v>
      </c>
      <c r="C26" s="259"/>
    </row>
    <row r="28" spans="1:3" x14ac:dyDescent="0.2">
      <c r="A28" s="1" t="s">
        <v>16</v>
      </c>
      <c r="B28" s="74"/>
      <c r="C28" s="13"/>
    </row>
    <row r="29" spans="1:3" x14ac:dyDescent="0.2">
      <c r="A29" s="13"/>
      <c r="B29" s="13"/>
      <c r="C29" s="13"/>
    </row>
    <row r="30" spans="1:3" x14ac:dyDescent="0.2">
      <c r="A30" s="1" t="s">
        <v>306</v>
      </c>
    </row>
    <row r="32" spans="1:3" x14ac:dyDescent="0.2">
      <c r="C32" s="258"/>
    </row>
  </sheetData>
  <mergeCells count="10">
    <mergeCell ref="A3:C3"/>
    <mergeCell ref="B26:C26"/>
    <mergeCell ref="B4:C4"/>
    <mergeCell ref="B8:C8"/>
    <mergeCell ref="A22:B22"/>
    <mergeCell ref="B25:C25"/>
    <mergeCell ref="B13:C13"/>
    <mergeCell ref="B14:C14"/>
    <mergeCell ref="B15:C15"/>
    <mergeCell ref="B16:C16"/>
  </mergeCells>
  <conditionalFormatting sqref="B13:B16">
    <cfRule type="cellIs" dxfId="521" priority="7" operator="equal">
      <formula>0</formula>
    </cfRule>
  </conditionalFormatting>
  <conditionalFormatting sqref="A19:B19">
    <cfRule type="cellIs" dxfId="520" priority="6" operator="equal">
      <formula>0</formula>
    </cfRule>
  </conditionalFormatting>
  <conditionalFormatting sqref="C19:C20 C22">
    <cfRule type="cellIs" dxfId="519" priority="5" operator="equal">
      <formula>0</formula>
    </cfRule>
  </conditionalFormatting>
  <conditionalFormatting sqref="B25:C25">
    <cfRule type="cellIs" dxfId="518" priority="4" operator="equal">
      <formula>0</formula>
    </cfRule>
  </conditionalFormatting>
  <conditionalFormatting sqref="B28">
    <cfRule type="cellIs" dxfId="517" priority="3" operator="equal">
      <formula>0</formula>
    </cfRule>
  </conditionalFormatting>
  <conditionalFormatting sqref="A30">
    <cfRule type="cellIs" dxfId="516" priority="2" operator="equal">
      <formula>"Tāme sastādīta 20__. gada __. _________"</formula>
    </cfRule>
  </conditionalFormatting>
  <conditionalFormatting sqref="A3">
    <cfRule type="cellIs" dxfId="515" priority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C00000"/>
  </sheetPr>
  <dimension ref="A1:P40"/>
  <sheetViews>
    <sheetView topLeftCell="A9" workbookViewId="0">
      <selection activeCell="L29" sqref="L29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'1a+c+n'!D1</f>
        <v>1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7" t="str">
        <f>'1a+c+n'!C2:I2</f>
        <v>Būvlaukuma ierīkošanas darbi</v>
      </c>
      <c r="D2" s="347"/>
      <c r="E2" s="347"/>
      <c r="F2" s="347"/>
      <c r="G2" s="347"/>
      <c r="H2" s="347"/>
      <c r="I2" s="347"/>
      <c r="J2" s="26"/>
    </row>
    <row r="3" spans="1:16" x14ac:dyDescent="0.2">
      <c r="A3" s="27"/>
      <c r="B3" s="27"/>
      <c r="C3" s="294" t="s">
        <v>21</v>
      </c>
      <c r="D3" s="294"/>
      <c r="E3" s="294"/>
      <c r="F3" s="294"/>
      <c r="G3" s="294"/>
      <c r="H3" s="294"/>
      <c r="I3" s="294"/>
      <c r="J3" s="27"/>
    </row>
    <row r="4" spans="1:16" x14ac:dyDescent="0.2">
      <c r="A4" s="27"/>
      <c r="B4" s="27"/>
      <c r="C4" s="328" t="s">
        <v>17</v>
      </c>
      <c r="D4" s="328"/>
      <c r="E4" s="328"/>
      <c r="F4" s="328"/>
      <c r="G4" s="328"/>
      <c r="H4" s="328"/>
      <c r="I4" s="328"/>
      <c r="J4" s="27"/>
    </row>
    <row r="5" spans="1:16" ht="15" customHeight="1" x14ac:dyDescent="0.2">
      <c r="A5" s="19"/>
      <c r="B5" s="19"/>
      <c r="C5" s="24" t="s">
        <v>5</v>
      </c>
      <c r="D5" s="329" t="str">
        <f>'Kops a+c+n'!D6</f>
        <v>Daudzstāvu dzīvojamās ēkas siltināšana</v>
      </c>
      <c r="E5" s="329"/>
      <c r="F5" s="329"/>
      <c r="G5" s="329"/>
      <c r="H5" s="329"/>
      <c r="I5" s="329"/>
      <c r="J5" s="329"/>
      <c r="K5" s="329"/>
      <c r="L5" s="329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29" t="str">
        <f>'Kops a+c+n'!D7</f>
        <v>Daudzstāvu dzīvojamā ēka</v>
      </c>
      <c r="E6" s="329"/>
      <c r="F6" s="329"/>
      <c r="G6" s="329"/>
      <c r="H6" s="329"/>
      <c r="I6" s="329"/>
      <c r="J6" s="329"/>
      <c r="K6" s="329"/>
      <c r="L6" s="329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29" t="str">
        <f>'Kops a+c+n'!D8</f>
        <v>Brīvības iela 5, Malta</v>
      </c>
      <c r="E7" s="329"/>
      <c r="F7" s="329"/>
      <c r="G7" s="329"/>
      <c r="H7" s="329"/>
      <c r="I7" s="329"/>
      <c r="J7" s="329"/>
      <c r="K7" s="329"/>
      <c r="L7" s="329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29">
        <f>'Kops a+c+n'!D9</f>
        <v>0</v>
      </c>
      <c r="E8" s="329"/>
      <c r="F8" s="329"/>
      <c r="G8" s="329"/>
      <c r="H8" s="329"/>
      <c r="I8" s="329"/>
      <c r="J8" s="329"/>
      <c r="K8" s="329"/>
      <c r="L8" s="329"/>
      <c r="M8" s="13"/>
      <c r="N8" s="13"/>
      <c r="O8" s="13"/>
      <c r="P8" s="13"/>
    </row>
    <row r="9" spans="1:16" ht="21.95" customHeight="1" x14ac:dyDescent="0.2">
      <c r="A9" s="330" t="str">
        <f>'1a+c+n'!A9</f>
        <v>Tāme sastādīta  2023. gada tirgus cenās, pamatojoties uz energoaudita, tehniskā apasekojuma un inventerezācijas lietas datiem.</v>
      </c>
      <c r="B9" s="330"/>
      <c r="C9" s="330"/>
      <c r="D9" s="330"/>
      <c r="E9" s="330"/>
      <c r="F9" s="330"/>
      <c r="G9" s="28"/>
      <c r="H9" s="28"/>
      <c r="I9" s="28"/>
      <c r="J9" s="331" t="s">
        <v>46</v>
      </c>
      <c r="K9" s="331"/>
      <c r="L9" s="331"/>
      <c r="M9" s="331"/>
      <c r="N9" s="332">
        <f>P28</f>
        <v>0</v>
      </c>
      <c r="O9" s="332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285" t="s">
        <v>27</v>
      </c>
      <c r="B12" s="340" t="s">
        <v>49</v>
      </c>
      <c r="C12" s="334" t="s">
        <v>50</v>
      </c>
      <c r="D12" s="343" t="s">
        <v>51</v>
      </c>
      <c r="E12" s="345" t="s">
        <v>52</v>
      </c>
      <c r="F12" s="333" t="s">
        <v>53</v>
      </c>
      <c r="G12" s="334"/>
      <c r="H12" s="334"/>
      <c r="I12" s="334"/>
      <c r="J12" s="334"/>
      <c r="K12" s="335"/>
      <c r="L12" s="333" t="s">
        <v>54</v>
      </c>
      <c r="M12" s="334"/>
      <c r="N12" s="334"/>
      <c r="O12" s="334"/>
      <c r="P12" s="335"/>
    </row>
    <row r="13" spans="1:16" ht="126.75" customHeight="1" thickBot="1" x14ac:dyDescent="0.25">
      <c r="A13" s="286"/>
      <c r="B13" s="341"/>
      <c r="C13" s="342"/>
      <c r="D13" s="344"/>
      <c r="E13" s="346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51" t="s">
        <v>56</v>
      </c>
      <c r="M13" s="54" t="s">
        <v>58</v>
      </c>
      <c r="N13" s="54" t="s">
        <v>59</v>
      </c>
      <c r="O13" s="54" t="s">
        <v>60</v>
      </c>
      <c r="P13" s="92" t="s">
        <v>61</v>
      </c>
    </row>
    <row r="14" spans="1:16" x14ac:dyDescent="0.2">
      <c r="A14" s="48">
        <f>IF(P14=0,0,IF(COUNTBLANK(P14)=1,0,COUNTA($P$14:P14)))</f>
        <v>0</v>
      </c>
      <c r="B14" s="20">
        <f>IF($C$4="Attiecināmās izmaksas",IF('1a+c+n'!$Q14="A",'1a+c+n'!B14,0))</f>
        <v>0</v>
      </c>
      <c r="C14" s="61" t="str">
        <f>IF($C$4="Attiecināmās izmaksas",IF('1a+c+n'!$Q14="A",'1a+c+n'!C14,0))</f>
        <v>Būvniecības žoga uzstādīšana, noma</v>
      </c>
      <c r="D14" s="20" t="str">
        <f>IF($C$4="Attiecināmās izmaksas",IF('1a+c+n'!$Q14="A",'1a+c+n'!D14,0))</f>
        <v>t.m</v>
      </c>
      <c r="E14" s="41"/>
      <c r="F14" s="62"/>
      <c r="G14" s="119"/>
      <c r="H14" s="119">
        <f>IF($C$4="Attiecināmās izmaksas",IF('1a+c+n'!$Q14="A",'1a+c+n'!H14,0))</f>
        <v>0</v>
      </c>
      <c r="I14" s="119"/>
      <c r="J14" s="119"/>
      <c r="K14" s="120">
        <f>IF($C$4="Attiecināmās izmaksas",IF('1a+c+n'!$Q14="A",'1a+c+n'!K14,0))</f>
        <v>0</v>
      </c>
      <c r="L14" s="62">
        <f>IF($C$4="Attiecināmās izmaksas",IF('1a+c+n'!$Q14="A",'1a+c+n'!L14,0))</f>
        <v>0</v>
      </c>
      <c r="M14" s="119">
        <f>IF($C$4="Attiecināmās izmaksas",IF('1a+c+n'!$Q14="A",'1a+c+n'!M14,0))</f>
        <v>0</v>
      </c>
      <c r="N14" s="119">
        <f>IF($C$4="Attiecināmās izmaksas",IF('1a+c+n'!$Q14="A",'1a+c+n'!N14,0))</f>
        <v>0</v>
      </c>
      <c r="O14" s="119">
        <f>IF($C$4="Attiecināmās izmaksas",IF('1a+c+n'!$Q14="A",'1a+c+n'!O14,0))</f>
        <v>0</v>
      </c>
      <c r="P14" s="120">
        <f>IF($C$4="Attiecināmās izmaksas",IF('1a+c+n'!$Q14="A",'1a+c+n'!P14,0))</f>
        <v>0</v>
      </c>
    </row>
    <row r="15" spans="1:16" x14ac:dyDescent="0.2">
      <c r="A15" s="49">
        <f>IF(P15=0,0,IF(COUNTBLANK(P15)=1,0,COUNTA($P$14:P15)))</f>
        <v>0</v>
      </c>
      <c r="B15" s="21">
        <f>IF($C$4="Attiecināmās izmaksas",IF('1a+c+n'!$Q15="A",'1a+c+n'!B15,0))</f>
        <v>0</v>
      </c>
      <c r="C15" s="63" t="str">
        <f>IF($C$4="Attiecināmās izmaksas",IF('1a+c+n'!$Q15="A",'1a+c+n'!C15,0))</f>
        <v>Strādnieku sadzīves konteinera uzstādīšana, noma</v>
      </c>
      <c r="D15" s="21" t="str">
        <f>IF($C$4="Attiecināmās izmaksas",IF('1a+c+n'!$Q15="A",'1a+c+n'!D15,0))</f>
        <v>gab</v>
      </c>
      <c r="E15" s="42"/>
      <c r="F15" s="64"/>
      <c r="G15" s="121"/>
      <c r="H15" s="121">
        <f>IF($C$4="Attiecināmās izmaksas",IF('1a+c+n'!$Q15="A",'1a+c+n'!H15,0))</f>
        <v>0</v>
      </c>
      <c r="I15" s="121"/>
      <c r="J15" s="121"/>
      <c r="K15" s="122">
        <f>IF($C$4="Attiecināmās izmaksas",IF('1a+c+n'!$Q15="A",'1a+c+n'!K15,0))</f>
        <v>0</v>
      </c>
      <c r="L15" s="64">
        <f>IF($C$4="Attiecināmās izmaksas",IF('1a+c+n'!$Q15="A",'1a+c+n'!L15,0))</f>
        <v>0</v>
      </c>
      <c r="M15" s="121">
        <f>IF($C$4="Attiecināmās izmaksas",IF('1a+c+n'!$Q15="A",'1a+c+n'!M15,0))</f>
        <v>0</v>
      </c>
      <c r="N15" s="121">
        <f>IF($C$4="Attiecināmās izmaksas",IF('1a+c+n'!$Q15="A",'1a+c+n'!N15,0))</f>
        <v>0</v>
      </c>
      <c r="O15" s="121">
        <f>IF($C$4="Attiecināmās izmaksas",IF('1a+c+n'!$Q15="A",'1a+c+n'!O15,0))</f>
        <v>0</v>
      </c>
      <c r="P15" s="122">
        <f>IF($C$4="Attiecināmās izmaksas",IF('1a+c+n'!$Q15="A",'1a+c+n'!P15,0))</f>
        <v>0</v>
      </c>
    </row>
    <row r="16" spans="1:16" x14ac:dyDescent="0.2">
      <c r="A16" s="49">
        <f>IF(P16=0,0,IF(COUNTBLANK(P16)=1,0,COUNTA($P$14:P16)))</f>
        <v>0</v>
      </c>
      <c r="B16" s="21">
        <f>IF($C$4="Attiecināmās izmaksas",IF('1a+c+n'!$Q16="A",'1a+c+n'!B16,0))</f>
        <v>0</v>
      </c>
      <c r="C16" s="63">
        <f>IF($C$4="Attiecināmās izmaksas",IF('1a+c+n'!$Q16="A",'1a+c+n'!C16,0))</f>
        <v>0</v>
      </c>
      <c r="D16" s="21">
        <f>IF($C$4="Attiecināmās izmaksas",IF('1a+c+n'!$Q16="A",'1a+c+n'!D16,0))</f>
        <v>0</v>
      </c>
      <c r="E16" s="42"/>
      <c r="F16" s="64"/>
      <c r="G16" s="121"/>
      <c r="H16" s="121">
        <f>IF($C$4="Attiecināmās izmaksas",IF('1a+c+n'!$Q16="A",'1a+c+n'!H16,0))</f>
        <v>0</v>
      </c>
      <c r="I16" s="121"/>
      <c r="J16" s="121"/>
      <c r="K16" s="122">
        <f>IF($C$4="Attiecināmās izmaksas",IF('1a+c+n'!$Q16="A",'1a+c+n'!K16,0))</f>
        <v>0</v>
      </c>
      <c r="L16" s="64">
        <f>IF($C$4="Attiecināmās izmaksas",IF('1a+c+n'!$Q16="A",'1a+c+n'!L16,0))</f>
        <v>0</v>
      </c>
      <c r="M16" s="121">
        <f>IF($C$4="Attiecināmās izmaksas",IF('1a+c+n'!$Q16="A",'1a+c+n'!M16,0))</f>
        <v>0</v>
      </c>
      <c r="N16" s="121">
        <f>IF($C$4="Attiecināmās izmaksas",IF('1a+c+n'!$Q16="A",'1a+c+n'!N16,0))</f>
        <v>0</v>
      </c>
      <c r="O16" s="121">
        <f>IF($C$4="Attiecināmās izmaksas",IF('1a+c+n'!$Q16="A",'1a+c+n'!O16,0))</f>
        <v>0</v>
      </c>
      <c r="P16" s="122">
        <f>IF($C$4="Attiecināmās izmaksas",IF('1a+c+n'!$Q16="A",'1a+c+n'!P16,0))</f>
        <v>0</v>
      </c>
    </row>
    <row r="17" spans="1:16" x14ac:dyDescent="0.2">
      <c r="A17" s="49">
        <f>IF(P17=0,0,IF(COUNTBLANK(P17)=1,0,COUNTA($P$14:P17)))</f>
        <v>0</v>
      </c>
      <c r="B17" s="21">
        <f>IF($C$4="Attiecināmās izmaksas",IF('1a+c+n'!$Q17="A",'1a+c+n'!B17,0))</f>
        <v>0</v>
      </c>
      <c r="C17" s="63">
        <f>IF($C$4="Attiecināmās izmaksas",IF('1a+c+n'!$Q17="A",'1a+c+n'!C17,0))</f>
        <v>0</v>
      </c>
      <c r="D17" s="21">
        <f>IF($C$4="Attiecināmās izmaksas",IF('1a+c+n'!$Q17="A",'1a+c+n'!D17,0))</f>
        <v>0</v>
      </c>
      <c r="E17" s="42"/>
      <c r="F17" s="64"/>
      <c r="G17" s="121"/>
      <c r="H17" s="121">
        <f>IF($C$4="Attiecināmās izmaksas",IF('1a+c+n'!$Q17="A",'1a+c+n'!H17,0))</f>
        <v>0</v>
      </c>
      <c r="I17" s="121"/>
      <c r="J17" s="121"/>
      <c r="K17" s="122">
        <f>IF($C$4="Attiecināmās izmaksas",IF('1a+c+n'!$Q17="A",'1a+c+n'!K17,0))</f>
        <v>0</v>
      </c>
      <c r="L17" s="64">
        <f>IF($C$4="Attiecināmās izmaksas",IF('1a+c+n'!$Q17="A",'1a+c+n'!L17,0))</f>
        <v>0</v>
      </c>
      <c r="M17" s="121">
        <f>IF($C$4="Attiecināmās izmaksas",IF('1a+c+n'!$Q17="A",'1a+c+n'!M17,0))</f>
        <v>0</v>
      </c>
      <c r="N17" s="121">
        <f>IF($C$4="Attiecināmās izmaksas",IF('1a+c+n'!$Q17="A",'1a+c+n'!N17,0))</f>
        <v>0</v>
      </c>
      <c r="O17" s="121">
        <f>IF($C$4="Attiecināmās izmaksas",IF('1a+c+n'!$Q17="A",'1a+c+n'!O17,0))</f>
        <v>0</v>
      </c>
      <c r="P17" s="122">
        <f>IF($C$4="Attiecināmās izmaksas",IF('1a+c+n'!$Q17="A",'1a+c+n'!P17,0))</f>
        <v>0</v>
      </c>
    </row>
    <row r="18" spans="1:16" x14ac:dyDescent="0.2">
      <c r="A18" s="49">
        <f>IF(P18=0,0,IF(COUNTBLANK(P18)=1,0,COUNTA($P$14:P18)))</f>
        <v>0</v>
      </c>
      <c r="B18" s="21">
        <f>IF($C$4="Attiecināmās izmaksas",IF('1a+c+n'!$Q18="A",'1a+c+n'!B18,0))</f>
        <v>0</v>
      </c>
      <c r="C18" s="63" t="str">
        <f>IF($C$4="Attiecināmās izmaksas",IF('1a+c+n'!$Q18="A",'1a+c+n'!C18,0))</f>
        <v>Būvmateriālu pagaidu novietnes izbūve</v>
      </c>
      <c r="D18" s="21" t="str">
        <f>IF($C$4="Attiecināmās izmaksas",IF('1a+c+n'!$Q18="A",'1a+c+n'!D18,0))</f>
        <v>gab</v>
      </c>
      <c r="E18" s="42"/>
      <c r="F18" s="64"/>
      <c r="G18" s="121"/>
      <c r="H18" s="121">
        <f>IF($C$4="Attiecināmās izmaksas",IF('1a+c+n'!$Q18="A",'1a+c+n'!H18,0))</f>
        <v>0</v>
      </c>
      <c r="I18" s="121"/>
      <c r="J18" s="121"/>
      <c r="K18" s="122">
        <f>IF($C$4="Attiecināmās izmaksas",IF('1a+c+n'!$Q18="A",'1a+c+n'!K18,0))</f>
        <v>0</v>
      </c>
      <c r="L18" s="64">
        <f>IF($C$4="Attiecināmās izmaksas",IF('1a+c+n'!$Q18="A",'1a+c+n'!L18,0))</f>
        <v>0</v>
      </c>
      <c r="M18" s="121">
        <f>IF($C$4="Attiecināmās izmaksas",IF('1a+c+n'!$Q18="A",'1a+c+n'!M18,0))</f>
        <v>0</v>
      </c>
      <c r="N18" s="121">
        <f>IF($C$4="Attiecināmās izmaksas",IF('1a+c+n'!$Q18="A",'1a+c+n'!N18,0))</f>
        <v>0</v>
      </c>
      <c r="O18" s="121">
        <f>IF($C$4="Attiecināmās izmaksas",IF('1a+c+n'!$Q18="A",'1a+c+n'!O18,0))</f>
        <v>0</v>
      </c>
      <c r="P18" s="122">
        <f>IF($C$4="Attiecināmās izmaksas",IF('1a+c+n'!$Q18="A",'1a+c+n'!P18,0))</f>
        <v>0</v>
      </c>
    </row>
    <row r="19" spans="1:16" x14ac:dyDescent="0.2">
      <c r="A19" s="49">
        <f>IF(P19=0,0,IF(COUNTBLANK(P19)=1,0,COUNTA($P$14:P19)))</f>
        <v>0</v>
      </c>
      <c r="B19" s="21">
        <f>IF($C$4="Attiecināmās izmaksas",IF('1a+c+n'!$Q19="A",'1a+c+n'!B19,0))</f>
        <v>0</v>
      </c>
      <c r="C19" s="63" t="str">
        <f>IF($C$4="Attiecināmās izmaksas",IF('1a+c+n'!$Q19="A",'1a+c+n'!C19,0))</f>
        <v>Biotualetes uzstādīšana noma</v>
      </c>
      <c r="D19" s="21" t="str">
        <f>IF($C$4="Attiecināmās izmaksas",IF('1a+c+n'!$Q19="A",'1a+c+n'!D19,0))</f>
        <v>gab</v>
      </c>
      <c r="E19" s="42"/>
      <c r="F19" s="64"/>
      <c r="G19" s="121"/>
      <c r="H19" s="121">
        <f>IF($C$4="Attiecināmās izmaksas",IF('1a+c+n'!$Q19="A",'1a+c+n'!H19,0))</f>
        <v>0</v>
      </c>
      <c r="I19" s="121"/>
      <c r="J19" s="121"/>
      <c r="K19" s="122">
        <f>IF($C$4="Attiecināmās izmaksas",IF('1a+c+n'!$Q19="A",'1a+c+n'!K19,0))</f>
        <v>0</v>
      </c>
      <c r="L19" s="64">
        <f>IF($C$4="Attiecināmās izmaksas",IF('1a+c+n'!$Q19="A",'1a+c+n'!L19,0))</f>
        <v>0</v>
      </c>
      <c r="M19" s="121">
        <f>IF($C$4="Attiecināmās izmaksas",IF('1a+c+n'!$Q19="A",'1a+c+n'!M19,0))</f>
        <v>0</v>
      </c>
      <c r="N19" s="121">
        <f>IF($C$4="Attiecināmās izmaksas",IF('1a+c+n'!$Q19="A",'1a+c+n'!N19,0))</f>
        <v>0</v>
      </c>
      <c r="O19" s="121">
        <f>IF($C$4="Attiecināmās izmaksas",IF('1a+c+n'!$Q19="A",'1a+c+n'!O19,0))</f>
        <v>0</v>
      </c>
      <c r="P19" s="122">
        <f>IF($C$4="Attiecināmās izmaksas",IF('1a+c+n'!$Q19="A",'1a+c+n'!P19,0))</f>
        <v>0</v>
      </c>
    </row>
    <row r="20" spans="1:16" x14ac:dyDescent="0.2">
      <c r="A20" s="49">
        <f>IF(P20=0,0,IF(COUNTBLANK(P20)=1,0,COUNTA($P$14:P20)))</f>
        <v>0</v>
      </c>
      <c r="B20" s="21">
        <f>IF($C$4="Attiecināmās izmaksas",IF('1a+c+n'!$Q20="A",'1a+c+n'!B20,0))</f>
        <v>0</v>
      </c>
      <c r="C20" s="63" t="str">
        <f>IF($C$4="Attiecināmās izmaksas",IF('1a+c+n'!$Q20="A",'1a+c+n'!C20,0))</f>
        <v>Gājēju ieejas jumtiņu izbūve virs ieejām ēkā</v>
      </c>
      <c r="D20" s="21" t="str">
        <f>IF($C$4="Attiecināmās izmaksas",IF('1a+c+n'!$Q20="A",'1a+c+n'!D20,0))</f>
        <v>gab</v>
      </c>
      <c r="E20" s="42"/>
      <c r="F20" s="64"/>
      <c r="G20" s="121"/>
      <c r="H20" s="121">
        <f>IF($C$4="Attiecināmās izmaksas",IF('1a+c+n'!$Q20="A",'1a+c+n'!H20,0))</f>
        <v>0</v>
      </c>
      <c r="I20" s="121"/>
      <c r="J20" s="121"/>
      <c r="K20" s="122">
        <f>IF($C$4="Attiecināmās izmaksas",IF('1a+c+n'!$Q20="A",'1a+c+n'!K20,0))</f>
        <v>0</v>
      </c>
      <c r="L20" s="64">
        <f>IF($C$4="Attiecināmās izmaksas",IF('1a+c+n'!$Q20="A",'1a+c+n'!L20,0))</f>
        <v>0</v>
      </c>
      <c r="M20" s="121">
        <f>IF($C$4="Attiecināmās izmaksas",IF('1a+c+n'!$Q20="A",'1a+c+n'!M20,0))</f>
        <v>0</v>
      </c>
      <c r="N20" s="121">
        <f>IF($C$4="Attiecināmās izmaksas",IF('1a+c+n'!$Q20="A",'1a+c+n'!N20,0))</f>
        <v>0</v>
      </c>
      <c r="O20" s="121">
        <f>IF($C$4="Attiecināmās izmaksas",IF('1a+c+n'!$Q20="A",'1a+c+n'!O20,0))</f>
        <v>0</v>
      </c>
      <c r="P20" s="122">
        <f>IF($C$4="Attiecināmās izmaksas",IF('1a+c+n'!$Q20="A",'1a+c+n'!P20,0))</f>
        <v>0</v>
      </c>
    </row>
    <row r="21" spans="1:16" x14ac:dyDescent="0.2">
      <c r="A21" s="49">
        <f>IF(P21=0,0,IF(COUNTBLANK(P21)=1,0,COUNTA($P$14:P21)))</f>
        <v>0</v>
      </c>
      <c r="B21" s="21">
        <f>IF($C$4="Attiecināmās izmaksas",IF('1a+c+n'!$Q21="A",'1a+c+n'!B21,0))</f>
        <v>0</v>
      </c>
      <c r="C21" s="63" t="str">
        <f>IF($C$4="Attiecināmās izmaksas",IF('1a+c+n'!$Q21="A",'1a+c+n'!C21,0))</f>
        <v>Būvtafele</v>
      </c>
      <c r="D21" s="21" t="str">
        <f>IF($C$4="Attiecināmās izmaksas",IF('1a+c+n'!$Q21="A",'1a+c+n'!D21,0))</f>
        <v>gab</v>
      </c>
      <c r="E21" s="42"/>
      <c r="F21" s="64"/>
      <c r="G21" s="121"/>
      <c r="H21" s="121">
        <f>IF($C$4="Attiecināmās izmaksas",IF('1a+c+n'!$Q21="A",'1a+c+n'!H21,0))</f>
        <v>0</v>
      </c>
      <c r="I21" s="121"/>
      <c r="J21" s="121"/>
      <c r="K21" s="122">
        <f>IF($C$4="Attiecināmās izmaksas",IF('1a+c+n'!$Q21="A",'1a+c+n'!K21,0))</f>
        <v>0</v>
      </c>
      <c r="L21" s="64">
        <f>IF($C$4="Attiecināmās izmaksas",IF('1a+c+n'!$Q21="A",'1a+c+n'!L21,0))</f>
        <v>0</v>
      </c>
      <c r="M21" s="121">
        <f>IF($C$4="Attiecināmās izmaksas",IF('1a+c+n'!$Q21="A",'1a+c+n'!M21,0))</f>
        <v>0</v>
      </c>
      <c r="N21" s="121">
        <f>IF($C$4="Attiecināmās izmaksas",IF('1a+c+n'!$Q21="A",'1a+c+n'!N21,0))</f>
        <v>0</v>
      </c>
      <c r="O21" s="121">
        <f>IF($C$4="Attiecināmās izmaksas",IF('1a+c+n'!$Q21="A",'1a+c+n'!O21,0))</f>
        <v>0</v>
      </c>
      <c r="P21" s="122">
        <f>IF($C$4="Attiecināmās izmaksas",IF('1a+c+n'!$Q21="A",'1a+c+n'!P21,0))</f>
        <v>0</v>
      </c>
    </row>
    <row r="22" spans="1:16" x14ac:dyDescent="0.2">
      <c r="A22" s="49">
        <f>IF(P22=0,0,IF(COUNTBLANK(P22)=1,0,COUNTA($P$14:P22)))</f>
        <v>0</v>
      </c>
      <c r="B22" s="21">
        <f>IF($C$4="Attiecināmās izmaksas",IF('1a+c+n'!$Q22="A",'1a+c+n'!B22,0))</f>
        <v>0</v>
      </c>
      <c r="C22" s="63">
        <f>IF($C$4="Attiecināmās izmaksas",IF('1a+c+n'!$Q22="A",'1a+c+n'!C22,0))</f>
        <v>0</v>
      </c>
      <c r="D22" s="21">
        <f>IF($C$4="Attiecināmās izmaksas",IF('1a+c+n'!$Q22="A",'1a+c+n'!D22,0))</f>
        <v>0</v>
      </c>
      <c r="E22" s="42"/>
      <c r="F22" s="64"/>
      <c r="G22" s="121"/>
      <c r="H22" s="121">
        <f>IF($C$4="Attiecināmās izmaksas",IF('1a+c+n'!$Q22="A",'1a+c+n'!H22,0))</f>
        <v>0</v>
      </c>
      <c r="I22" s="121"/>
      <c r="J22" s="121"/>
      <c r="K22" s="122">
        <f>IF($C$4="Attiecināmās izmaksas",IF('1a+c+n'!$Q22="A",'1a+c+n'!K22,0))</f>
        <v>0</v>
      </c>
      <c r="L22" s="64">
        <f>IF($C$4="Attiecināmās izmaksas",IF('1a+c+n'!$Q22="A",'1a+c+n'!L22,0))</f>
        <v>0</v>
      </c>
      <c r="M22" s="121">
        <f>IF($C$4="Attiecināmās izmaksas",IF('1a+c+n'!$Q22="A",'1a+c+n'!M22,0))</f>
        <v>0</v>
      </c>
      <c r="N22" s="121">
        <f>IF($C$4="Attiecināmās izmaksas",IF('1a+c+n'!$Q22="A",'1a+c+n'!N22,0))</f>
        <v>0</v>
      </c>
      <c r="O22" s="121">
        <f>IF($C$4="Attiecināmās izmaksas",IF('1a+c+n'!$Q22="A",'1a+c+n'!O22,0))</f>
        <v>0</v>
      </c>
      <c r="P22" s="122">
        <f>IF($C$4="Attiecināmās izmaksas",IF('1a+c+n'!$Q22="A",'1a+c+n'!P22,0))</f>
        <v>0</v>
      </c>
    </row>
    <row r="23" spans="1:16" x14ac:dyDescent="0.2">
      <c r="A23" s="49">
        <f>IF(P23=0,0,IF(COUNTBLANK(P23)=1,0,COUNTA($P$14:P23)))</f>
        <v>0</v>
      </c>
      <c r="B23" s="21">
        <f>IF($C$4="Attiecināmās izmaksas",IF('1a+c+n'!$Q23="A",'1a+c+n'!B23,0))</f>
        <v>0</v>
      </c>
      <c r="C23" s="63" t="str">
        <f>IF($C$4="Attiecināmās izmaksas",IF('1a+c+n'!$Q23="A",'1a+c+n'!C23,0))</f>
        <v>Teritorijas sakopšana pēc būvdarbu veikšanas</v>
      </c>
      <c r="D23" s="21" t="str">
        <f>IF($C$4="Attiecināmās izmaksas",IF('1a+c+n'!$Q23="A",'1a+c+n'!D23,0))</f>
        <v>m2</v>
      </c>
      <c r="E23" s="42"/>
      <c r="F23" s="64"/>
      <c r="G23" s="121"/>
      <c r="H23" s="121">
        <f>IF($C$4="Attiecināmās izmaksas",IF('1a+c+n'!$Q23="A",'1a+c+n'!H23,0))</f>
        <v>0</v>
      </c>
      <c r="I23" s="121"/>
      <c r="J23" s="121"/>
      <c r="K23" s="122">
        <f>IF($C$4="Attiecināmās izmaksas",IF('1a+c+n'!$Q23="A",'1a+c+n'!K23,0))</f>
        <v>0</v>
      </c>
      <c r="L23" s="64">
        <f>IF($C$4="Attiecināmās izmaksas",IF('1a+c+n'!$Q23="A",'1a+c+n'!L23,0))</f>
        <v>0</v>
      </c>
      <c r="M23" s="121">
        <f>IF($C$4="Attiecināmās izmaksas",IF('1a+c+n'!$Q23="A",'1a+c+n'!M23,0))</f>
        <v>0</v>
      </c>
      <c r="N23" s="121">
        <f>IF($C$4="Attiecināmās izmaksas",IF('1a+c+n'!$Q23="A",'1a+c+n'!N23,0))</f>
        <v>0</v>
      </c>
      <c r="O23" s="121">
        <f>IF($C$4="Attiecināmās izmaksas",IF('1a+c+n'!$Q23="A",'1a+c+n'!O23,0))</f>
        <v>0</v>
      </c>
      <c r="P23" s="122">
        <f>IF($C$4="Attiecināmās izmaksas",IF('1a+c+n'!$Q23="A",'1a+c+n'!P23,0))</f>
        <v>0</v>
      </c>
    </row>
    <row r="24" spans="1:16" x14ac:dyDescent="0.2">
      <c r="A24" s="49">
        <f>IF(P24=0,0,IF(COUNTBLANK(P24)=1,0,COUNTA($P$14:P24)))</f>
        <v>0</v>
      </c>
      <c r="B24" s="21">
        <f>IF($C$4="Attiecināmās izmaksas",IF('1a+c+n'!$Q24="A",'1a+c+n'!B24,0))</f>
        <v>0</v>
      </c>
      <c r="C24" s="63" t="str">
        <f>IF($C$4="Attiecināmās izmaksas",IF('1a+c+n'!$Q24="A",'1a+c+n'!C24,0))</f>
        <v>Izmaksas par elektroenerģiju un ūdeni</v>
      </c>
      <c r="D24" s="21" t="str">
        <f>IF($C$4="Attiecināmās izmaksas",IF('1a+c+n'!$Q24="A",'1a+c+n'!D24,0))</f>
        <v>kompl</v>
      </c>
      <c r="E24" s="42"/>
      <c r="F24" s="64"/>
      <c r="G24" s="121"/>
      <c r="H24" s="121">
        <f>IF($C$4="Attiecināmās izmaksas",IF('1a+c+n'!$Q24="A",'1a+c+n'!H24,0))</f>
        <v>0</v>
      </c>
      <c r="I24" s="121"/>
      <c r="J24" s="121"/>
      <c r="K24" s="122">
        <f>IF($C$4="Attiecināmās izmaksas",IF('1a+c+n'!$Q24="A",'1a+c+n'!K24,0))</f>
        <v>0</v>
      </c>
      <c r="L24" s="64">
        <f>IF($C$4="Attiecināmās izmaksas",IF('1a+c+n'!$Q24="A",'1a+c+n'!L24,0))</f>
        <v>0</v>
      </c>
      <c r="M24" s="121">
        <f>IF($C$4="Attiecināmās izmaksas",IF('1a+c+n'!$Q24="A",'1a+c+n'!M24,0))</f>
        <v>0</v>
      </c>
      <c r="N24" s="121">
        <f>IF($C$4="Attiecināmās izmaksas",IF('1a+c+n'!$Q24="A",'1a+c+n'!N24,0))</f>
        <v>0</v>
      </c>
      <c r="O24" s="121">
        <f>IF($C$4="Attiecināmās izmaksas",IF('1a+c+n'!$Q24="A",'1a+c+n'!O24,0))</f>
        <v>0</v>
      </c>
      <c r="P24" s="122">
        <f>IF($C$4="Attiecināmās izmaksas",IF('1a+c+n'!$Q24="A",'1a+c+n'!P24,0))</f>
        <v>0</v>
      </c>
    </row>
    <row r="25" spans="1:16" x14ac:dyDescent="0.2">
      <c r="A25" s="49">
        <f>IF(P25=0,0,IF(COUNTBLANK(P25)=1,0,COUNTA($P$14:P25)))</f>
        <v>0</v>
      </c>
      <c r="B25" s="21">
        <f>IF($C$4="Attiecināmās izmaksas",IF('1a+c+n'!$Q25="A",'1a+c+n'!B25,0))</f>
        <v>0</v>
      </c>
      <c r="C25" s="63">
        <f>IF($C$4="Attiecināmās izmaksas",IF('1a+c+n'!$Q25="A",'1a+c+n'!C25,0))</f>
        <v>0</v>
      </c>
      <c r="D25" s="21">
        <f>IF($C$4="Attiecināmās izmaksas",IF('1a+c+n'!$Q25="A",'1a+c+n'!D25,0))</f>
        <v>0</v>
      </c>
      <c r="E25" s="42"/>
      <c r="F25" s="64"/>
      <c r="G25" s="121"/>
      <c r="H25" s="121">
        <f>IF($C$4="Attiecināmās izmaksas",IF('1a+c+n'!$Q25="A",'1a+c+n'!H25,0))</f>
        <v>0</v>
      </c>
      <c r="I25" s="121"/>
      <c r="J25" s="121"/>
      <c r="K25" s="122">
        <f>IF($C$4="Attiecināmās izmaksas",IF('1a+c+n'!$Q25="A",'1a+c+n'!K25,0))</f>
        <v>0</v>
      </c>
      <c r="L25" s="64">
        <f>IF($C$4="Attiecināmās izmaksas",IF('1a+c+n'!$Q25="A",'1a+c+n'!L25,0))</f>
        <v>0</v>
      </c>
      <c r="M25" s="121">
        <f>IF($C$4="Attiecināmās izmaksas",IF('1a+c+n'!$Q25="A",'1a+c+n'!M25,0))</f>
        <v>0</v>
      </c>
      <c r="N25" s="121">
        <f>IF($C$4="Attiecināmās izmaksas",IF('1a+c+n'!$Q25="A",'1a+c+n'!N25,0))</f>
        <v>0</v>
      </c>
      <c r="O25" s="121">
        <f>IF($C$4="Attiecināmās izmaksas",IF('1a+c+n'!$Q25="A",'1a+c+n'!O25,0))</f>
        <v>0</v>
      </c>
      <c r="P25" s="122">
        <f>IF($C$4="Attiecināmās izmaksas",IF('1a+c+n'!$Q25="A",'1a+c+n'!P25,0))</f>
        <v>0</v>
      </c>
    </row>
    <row r="26" spans="1:16" x14ac:dyDescent="0.2">
      <c r="A26" s="49">
        <f>IF(P26=0,0,IF(COUNTBLANK(P26)=1,0,COUNTA($P$14:P26)))</f>
        <v>0</v>
      </c>
      <c r="B26" s="21">
        <f>IF($C$4="Attiecināmās izmaksas",IF('1a+c+n'!$Q26="A",'1a+c+n'!B26,0))</f>
        <v>0</v>
      </c>
      <c r="C26" s="63" t="str">
        <f>IF($C$4="Attiecināmās izmaksas",IF('1a+c+n'!$Q26="A",'1a+c+n'!C26,0))</f>
        <v>Elektropieslēguma izveide</v>
      </c>
      <c r="D26" s="21" t="str">
        <f>IF($C$4="Attiecināmās izmaksas",IF('1a+c+n'!$Q26="A",'1a+c+n'!D26,0))</f>
        <v>gab</v>
      </c>
      <c r="E26" s="42"/>
      <c r="F26" s="64"/>
      <c r="G26" s="121"/>
      <c r="H26" s="121">
        <f>IF($C$4="Attiecināmās izmaksas",IF('1a+c+n'!$Q26="A",'1a+c+n'!H26,0))</f>
        <v>0</v>
      </c>
      <c r="I26" s="121"/>
      <c r="J26" s="121"/>
      <c r="K26" s="122">
        <f>IF($C$4="Attiecināmās izmaksas",IF('1a+c+n'!$Q26="A",'1a+c+n'!K26,0))</f>
        <v>0</v>
      </c>
      <c r="L26" s="64">
        <f>IF($C$4="Attiecināmās izmaksas",IF('1a+c+n'!$Q26="A",'1a+c+n'!L26,0))</f>
        <v>0</v>
      </c>
      <c r="M26" s="121">
        <f>IF($C$4="Attiecināmās izmaksas",IF('1a+c+n'!$Q26="A",'1a+c+n'!M26,0))</f>
        <v>0</v>
      </c>
      <c r="N26" s="121">
        <f>IF($C$4="Attiecināmās izmaksas",IF('1a+c+n'!$Q26="A",'1a+c+n'!N26,0))</f>
        <v>0</v>
      </c>
      <c r="O26" s="121">
        <f>IF($C$4="Attiecināmās izmaksas",IF('1a+c+n'!$Q26="A",'1a+c+n'!O26,0))</f>
        <v>0</v>
      </c>
      <c r="P26" s="122">
        <f>IF($C$4="Attiecināmās izmaksas",IF('1a+c+n'!$Q26="A",'1a+c+n'!P26,0))</f>
        <v>0</v>
      </c>
    </row>
    <row r="27" spans="1:16" x14ac:dyDescent="0.2">
      <c r="A27" s="49">
        <f>IF(P27=0,0,IF(COUNTBLANK(P27)=1,0,COUNTA($P$14:P27)))</f>
        <v>0</v>
      </c>
      <c r="B27" s="21">
        <f>IF($C$4="Attiecināmās izmaksas",IF('1a+c+n'!$Q27="A",'1a+c+n'!B27,0))</f>
        <v>0</v>
      </c>
      <c r="C27" s="63" t="str">
        <f>IF($C$4="Attiecināmās izmaksas",IF('1a+c+n'!$Q27="A",'1a+c+n'!C27,0))</f>
        <v>Ūdens pieslēguma izveide</v>
      </c>
      <c r="D27" s="21" t="str">
        <f>IF($C$4="Attiecināmās izmaksas",IF('1a+c+n'!$Q27="A",'1a+c+n'!D27,0))</f>
        <v>gab</v>
      </c>
      <c r="E27" s="42"/>
      <c r="F27" s="64"/>
      <c r="G27" s="121"/>
      <c r="H27" s="121">
        <f>IF($C$4="Attiecināmās izmaksas",IF('1a+c+n'!$Q27="A",'1a+c+n'!H27,0))</f>
        <v>0</v>
      </c>
      <c r="I27" s="121"/>
      <c r="J27" s="121"/>
      <c r="K27" s="122">
        <f>IF($C$4="Attiecināmās izmaksas",IF('1a+c+n'!$Q27="A",'1a+c+n'!K27,0))</f>
        <v>0</v>
      </c>
      <c r="L27" s="64">
        <f>IF($C$4="Attiecināmās izmaksas",IF('1a+c+n'!$Q27="A",'1a+c+n'!L27,0))</f>
        <v>0</v>
      </c>
      <c r="M27" s="121">
        <f>IF($C$4="Attiecināmās izmaksas",IF('1a+c+n'!$Q27="A",'1a+c+n'!M27,0))</f>
        <v>0</v>
      </c>
      <c r="N27" s="121">
        <f>IF($C$4="Attiecināmās izmaksas",IF('1a+c+n'!$Q27="A",'1a+c+n'!N27,0))</f>
        <v>0</v>
      </c>
      <c r="O27" s="121">
        <f>IF($C$4="Attiecināmās izmaksas",IF('1a+c+n'!$Q27="A",'1a+c+n'!O27,0))</f>
        <v>0</v>
      </c>
      <c r="P27" s="122">
        <f>IF($C$4="Attiecināmās izmaksas",IF('1a+c+n'!$Q27="A",'1a+c+n'!P27,0))</f>
        <v>0</v>
      </c>
    </row>
    <row r="28" spans="1:16" ht="12" customHeight="1" thickBot="1" x14ac:dyDescent="0.25">
      <c r="A28" s="336" t="s">
        <v>63</v>
      </c>
      <c r="B28" s="337"/>
      <c r="C28" s="337"/>
      <c r="D28" s="337"/>
      <c r="E28" s="337"/>
      <c r="F28" s="337"/>
      <c r="G28" s="337"/>
      <c r="H28" s="337"/>
      <c r="I28" s="337"/>
      <c r="J28" s="337"/>
      <c r="K28" s="338"/>
      <c r="L28" s="136">
        <f>SUM(L14:L27)</f>
        <v>0</v>
      </c>
      <c r="M28" s="137">
        <f>SUM(M14:M27)</f>
        <v>0</v>
      </c>
      <c r="N28" s="137">
        <f>SUM(N14:N27)</f>
        <v>0</v>
      </c>
      <c r="O28" s="137">
        <f>SUM(O14:O27)</f>
        <v>0</v>
      </c>
      <c r="P28" s="138">
        <f>SUM(P14:P27)</f>
        <v>0</v>
      </c>
    </row>
    <row r="29" spans="1:16" x14ac:dyDescent="0.2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</row>
    <row r="30" spans="1:16" x14ac:dyDescent="0.2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</row>
    <row r="31" spans="1:16" x14ac:dyDescent="0.2">
      <c r="A31" s="1" t="s">
        <v>14</v>
      </c>
      <c r="B31" s="13"/>
      <c r="C31" s="339">
        <f>'Kops n'!C34:H34</f>
        <v>0</v>
      </c>
      <c r="D31" s="339"/>
      <c r="E31" s="339"/>
      <c r="F31" s="339"/>
      <c r="G31" s="339"/>
      <c r="H31" s="339"/>
      <c r="I31" s="13"/>
      <c r="J31" s="13"/>
      <c r="K31" s="13"/>
      <c r="L31" s="13"/>
      <c r="M31" s="13"/>
      <c r="N31" s="13"/>
      <c r="O31" s="13"/>
      <c r="P31" s="13"/>
    </row>
    <row r="32" spans="1:16" x14ac:dyDescent="0.2">
      <c r="A32" s="13"/>
      <c r="B32" s="13"/>
      <c r="C32" s="259" t="s">
        <v>15</v>
      </c>
      <c r="D32" s="259"/>
      <c r="E32" s="259"/>
      <c r="F32" s="259"/>
      <c r="G32" s="259"/>
      <c r="H32" s="259"/>
      <c r="I32" s="13"/>
      <c r="J32" s="13"/>
      <c r="K32" s="13"/>
      <c r="L32" s="13"/>
      <c r="M32" s="13"/>
      <c r="N32" s="13"/>
      <c r="O32" s="13"/>
      <c r="P32" s="13"/>
    </row>
    <row r="33" spans="1:16" x14ac:dyDescent="0.2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</row>
    <row r="34" spans="1:16" x14ac:dyDescent="0.2">
      <c r="A34" s="303" t="str">
        <f>'Kops n'!A37:D37</f>
        <v>Tāme sastādīta</v>
      </c>
      <c r="B34" s="304"/>
      <c r="C34" s="304"/>
      <c r="D34" s="304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</row>
    <row r="35" spans="1:16" x14ac:dyDescent="0.2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</row>
    <row r="36" spans="1:16" x14ac:dyDescent="0.2">
      <c r="A36" s="1" t="s">
        <v>41</v>
      </c>
      <c r="B36" s="13"/>
      <c r="C36" s="339">
        <f>'Kops n'!C39:H39</f>
        <v>0</v>
      </c>
      <c r="D36" s="339"/>
      <c r="E36" s="339"/>
      <c r="F36" s="339"/>
      <c r="G36" s="339"/>
      <c r="H36" s="339"/>
      <c r="I36" s="13"/>
      <c r="J36" s="13"/>
      <c r="K36" s="13"/>
      <c r="L36" s="13"/>
      <c r="M36" s="13"/>
      <c r="N36" s="13"/>
      <c r="O36" s="13"/>
      <c r="P36" s="13"/>
    </row>
    <row r="37" spans="1:16" x14ac:dyDescent="0.2">
      <c r="A37" s="13"/>
      <c r="B37" s="13"/>
      <c r="C37" s="259" t="s">
        <v>15</v>
      </c>
      <c r="D37" s="259"/>
      <c r="E37" s="259"/>
      <c r="F37" s="259"/>
      <c r="G37" s="259"/>
      <c r="H37" s="259"/>
      <c r="I37" s="13"/>
      <c r="J37" s="13"/>
      <c r="K37" s="13"/>
      <c r="L37" s="13"/>
      <c r="M37" s="13"/>
      <c r="N37" s="13"/>
      <c r="O37" s="13"/>
      <c r="P37" s="13"/>
    </row>
    <row r="38" spans="1:16" x14ac:dyDescent="0.2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</row>
    <row r="39" spans="1:16" x14ac:dyDescent="0.2">
      <c r="A39" s="79" t="s">
        <v>16</v>
      </c>
      <c r="B39" s="40"/>
      <c r="C39" s="87">
        <f>'Kops n'!C42</f>
        <v>0</v>
      </c>
      <c r="D39" s="40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</row>
    <row r="40" spans="1:16" x14ac:dyDescent="0.2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</row>
  </sheetData>
  <mergeCells count="23">
    <mergeCell ref="F12:K12"/>
    <mergeCell ref="L12:P12"/>
    <mergeCell ref="A28:K28"/>
    <mergeCell ref="A12:A13"/>
    <mergeCell ref="B12:B13"/>
    <mergeCell ref="C12:C13"/>
    <mergeCell ref="D12:D13"/>
    <mergeCell ref="E12:E13"/>
    <mergeCell ref="A34:D34"/>
    <mergeCell ref="C36:H36"/>
    <mergeCell ref="C37:H37"/>
    <mergeCell ref="C31:H31"/>
    <mergeCell ref="C32:H32"/>
    <mergeCell ref="C2:I2"/>
    <mergeCell ref="C3:I3"/>
    <mergeCell ref="C4:I4"/>
    <mergeCell ref="A9:F9"/>
    <mergeCell ref="J9:M9"/>
    <mergeCell ref="N9:O9"/>
    <mergeCell ref="D5:L5"/>
    <mergeCell ref="D6:L6"/>
    <mergeCell ref="D7:L7"/>
    <mergeCell ref="D8:L8"/>
  </mergeCells>
  <conditionalFormatting sqref="C2:I2 D1">
    <cfRule type="cellIs" dxfId="433" priority="3" operator="equal">
      <formula>0</formula>
    </cfRule>
  </conditionalFormatting>
  <conditionalFormatting sqref="A28:K28">
    <cfRule type="containsText" dxfId="432" priority="2" operator="containsText" text="Tiešās izmaksas kopā, t. sk. darba devēja sociālais nodoklis __.__% ">
      <formula>NOT(ISERROR(SEARCH("Tiešās izmaksas kopā, t. sk. darba devēja sociālais nodoklis __.__% ",A28)))</formula>
    </cfRule>
  </conditionalFormatting>
  <conditionalFormatting sqref="L28:P28 C31:H31 C36:H36 C39 D5:L8 A14:P27">
    <cfRule type="cellIs" dxfId="431" priority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P40"/>
  <sheetViews>
    <sheetView topLeftCell="A10" workbookViewId="0">
      <selection activeCell="A9" sqref="A9:F9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'1a+c+n'!D1</f>
        <v>1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7" t="str">
        <f>'1a+c+n'!C2:I2</f>
        <v>Būvlaukuma ierīkošanas darbi</v>
      </c>
      <c r="D2" s="347"/>
      <c r="E2" s="347"/>
      <c r="F2" s="347"/>
      <c r="G2" s="347"/>
      <c r="H2" s="347"/>
      <c r="I2" s="347"/>
      <c r="J2" s="26"/>
    </row>
    <row r="3" spans="1:16" x14ac:dyDescent="0.2">
      <c r="A3" s="27"/>
      <c r="B3" s="27"/>
      <c r="C3" s="294" t="s">
        <v>21</v>
      </c>
      <c r="D3" s="294"/>
      <c r="E3" s="294"/>
      <c r="F3" s="294"/>
      <c r="G3" s="294"/>
      <c r="H3" s="294"/>
      <c r="I3" s="294"/>
      <c r="J3" s="27"/>
    </row>
    <row r="4" spans="1:16" x14ac:dyDescent="0.2">
      <c r="A4" s="27"/>
      <c r="B4" s="27"/>
      <c r="C4" s="328" t="s">
        <v>18</v>
      </c>
      <c r="D4" s="328"/>
      <c r="E4" s="328"/>
      <c r="F4" s="328"/>
      <c r="G4" s="328"/>
      <c r="H4" s="328"/>
      <c r="I4" s="328"/>
      <c r="J4" s="27"/>
    </row>
    <row r="5" spans="1:16" ht="15" customHeight="1" x14ac:dyDescent="0.2">
      <c r="A5" s="19"/>
      <c r="B5" s="19"/>
      <c r="C5" s="24" t="s">
        <v>5</v>
      </c>
      <c r="D5" s="329" t="str">
        <f>'Kops a+c+n'!D6</f>
        <v>Daudzstāvu dzīvojamās ēkas siltināšana</v>
      </c>
      <c r="E5" s="329"/>
      <c r="F5" s="329"/>
      <c r="G5" s="329"/>
      <c r="H5" s="329"/>
      <c r="I5" s="329"/>
      <c r="J5" s="329"/>
      <c r="K5" s="329"/>
      <c r="L5" s="329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29" t="str">
        <f>'Kops a+c+n'!D7</f>
        <v>Daudzstāvu dzīvojamā ēka</v>
      </c>
      <c r="E6" s="329"/>
      <c r="F6" s="329"/>
      <c r="G6" s="329"/>
      <c r="H6" s="329"/>
      <c r="I6" s="329"/>
      <c r="J6" s="329"/>
      <c r="K6" s="329"/>
      <c r="L6" s="329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29" t="str">
        <f>'Kops a+c+n'!D8</f>
        <v>Brīvības iela 5, Malta</v>
      </c>
      <c r="E7" s="329"/>
      <c r="F7" s="329"/>
      <c r="G7" s="329"/>
      <c r="H7" s="329"/>
      <c r="I7" s="329"/>
      <c r="J7" s="329"/>
      <c r="K7" s="329"/>
      <c r="L7" s="329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29">
        <f>'Kops a+c+n'!D9</f>
        <v>0</v>
      </c>
      <c r="E8" s="329"/>
      <c r="F8" s="329"/>
      <c r="G8" s="329"/>
      <c r="H8" s="329"/>
      <c r="I8" s="329"/>
      <c r="J8" s="329"/>
      <c r="K8" s="329"/>
      <c r="L8" s="329"/>
      <c r="M8" s="13"/>
      <c r="N8" s="13"/>
      <c r="O8" s="13"/>
      <c r="P8" s="13"/>
    </row>
    <row r="9" spans="1:16" ht="23.65" customHeight="1" x14ac:dyDescent="0.2">
      <c r="A9" s="330" t="str">
        <f>'1a+c+n'!A9</f>
        <v>Tāme sastādīta  2023. gada tirgus cenās, pamatojoties uz energoaudita, tehniskā apasekojuma un inventerezācijas lietas datiem.</v>
      </c>
      <c r="B9" s="330"/>
      <c r="C9" s="330"/>
      <c r="D9" s="330"/>
      <c r="E9" s="330"/>
      <c r="F9" s="330"/>
      <c r="G9" s="28"/>
      <c r="H9" s="28"/>
      <c r="I9" s="28"/>
      <c r="J9" s="331" t="s">
        <v>46</v>
      </c>
      <c r="K9" s="331"/>
      <c r="L9" s="331"/>
      <c r="M9" s="331"/>
      <c r="N9" s="332">
        <f>P28</f>
        <v>0</v>
      </c>
      <c r="O9" s="332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285" t="s">
        <v>27</v>
      </c>
      <c r="B12" s="340" t="s">
        <v>49</v>
      </c>
      <c r="C12" s="334" t="s">
        <v>50</v>
      </c>
      <c r="D12" s="343" t="s">
        <v>51</v>
      </c>
      <c r="E12" s="345" t="s">
        <v>52</v>
      </c>
      <c r="F12" s="333" t="s">
        <v>53</v>
      </c>
      <c r="G12" s="334"/>
      <c r="H12" s="334"/>
      <c r="I12" s="334"/>
      <c r="J12" s="334"/>
      <c r="K12" s="335"/>
      <c r="L12" s="348" t="s">
        <v>54</v>
      </c>
      <c r="M12" s="334"/>
      <c r="N12" s="334"/>
      <c r="O12" s="334"/>
      <c r="P12" s="335"/>
    </row>
    <row r="13" spans="1:16" ht="126.75" customHeight="1" thickBot="1" x14ac:dyDescent="0.25">
      <c r="A13" s="286"/>
      <c r="B13" s="341"/>
      <c r="C13" s="342"/>
      <c r="D13" s="344"/>
      <c r="E13" s="346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68" t="s">
        <v>56</v>
      </c>
      <c r="M13" s="54" t="s">
        <v>58</v>
      </c>
      <c r="N13" s="54" t="s">
        <v>59</v>
      </c>
      <c r="O13" s="54" t="s">
        <v>60</v>
      </c>
      <c r="P13" s="92" t="s">
        <v>61</v>
      </c>
    </row>
    <row r="14" spans="1:16" x14ac:dyDescent="0.2">
      <c r="A14" s="48">
        <f>IF(P14=0,0,IF(COUNTBLANK(P14)=1,0,COUNTA($P$14:P14)))</f>
        <v>0</v>
      </c>
      <c r="B14" s="20">
        <f>IF($C$4="citu pasākumu izmaksas",IF('1a+c+n'!$Q14="C",'1a+c+n'!B14,0))</f>
        <v>0</v>
      </c>
      <c r="C14" s="61">
        <f>IF($C$4="citu pasākumu izmaksas",IF('1a+c+n'!$Q14="C",'1a+c+n'!C14,0))</f>
        <v>0</v>
      </c>
      <c r="D14" s="20">
        <f>IF($C$4="citu pasākumu izmaksas",IF('1a+c+n'!$Q14="C",'1a+c+n'!D14,0))</f>
        <v>0</v>
      </c>
      <c r="E14" s="41"/>
      <c r="F14" s="62"/>
      <c r="G14" s="119"/>
      <c r="H14" s="119">
        <f>IF($C$4="citu pasākumu izmaksas",IF('1a+c+n'!$Q14="C",'1a+c+n'!H14,0))</f>
        <v>0</v>
      </c>
      <c r="I14" s="119"/>
      <c r="J14" s="119"/>
      <c r="K14" s="120">
        <f>IF($C$4="citu pasākumu izmaksas",IF('1a+c+n'!$Q14="C",'1a+c+n'!K14,0))</f>
        <v>0</v>
      </c>
      <c r="L14" s="82">
        <f>IF($C$4="citu pasākumu izmaksas",IF('1a+c+n'!$Q14="C",'1a+c+n'!L14,0))</f>
        <v>0</v>
      </c>
      <c r="M14" s="119">
        <f>IF($C$4="citu pasākumu izmaksas",IF('1a+c+n'!$Q14="C",'1a+c+n'!M14,0))</f>
        <v>0</v>
      </c>
      <c r="N14" s="119">
        <f>IF($C$4="citu pasākumu izmaksas",IF('1a+c+n'!$Q14="C",'1a+c+n'!N14,0))</f>
        <v>0</v>
      </c>
      <c r="O14" s="119">
        <f>IF($C$4="citu pasākumu izmaksas",IF('1a+c+n'!$Q14="C",'1a+c+n'!O14,0))</f>
        <v>0</v>
      </c>
      <c r="P14" s="120">
        <f>IF($C$4="citu pasākumu izmaksas",IF('1a+c+n'!$Q14="C",'1a+c+n'!P14,0))</f>
        <v>0</v>
      </c>
    </row>
    <row r="15" spans="1:16" x14ac:dyDescent="0.2">
      <c r="A15" s="49">
        <f>IF(P15=0,0,IF(COUNTBLANK(P15)=1,0,COUNTA($P$14:P15)))</f>
        <v>0</v>
      </c>
      <c r="B15" s="21">
        <f>IF($C$4="citu pasākumu izmaksas",IF('1a+c+n'!$Q15="C",'1a+c+n'!B15,0))</f>
        <v>0</v>
      </c>
      <c r="C15" s="63">
        <f>IF($C$4="citu pasākumu izmaksas",IF('1a+c+n'!$Q15="C",'1a+c+n'!C15,0))</f>
        <v>0</v>
      </c>
      <c r="D15" s="21">
        <f>IF($C$4="citu pasākumu izmaksas",IF('1a+c+n'!$Q15="C",'1a+c+n'!D15,0))</f>
        <v>0</v>
      </c>
      <c r="E15" s="42"/>
      <c r="F15" s="64"/>
      <c r="G15" s="121"/>
      <c r="H15" s="121">
        <f>IF($C$4="citu pasākumu izmaksas",IF('1a+c+n'!$Q15="C",'1a+c+n'!H15,0))</f>
        <v>0</v>
      </c>
      <c r="I15" s="121"/>
      <c r="J15" s="121"/>
      <c r="K15" s="122">
        <f>IF($C$4="citu pasākumu izmaksas",IF('1a+c+n'!$Q15="C",'1a+c+n'!K15,0))</f>
        <v>0</v>
      </c>
      <c r="L15" s="83">
        <f>IF($C$4="citu pasākumu izmaksas",IF('1a+c+n'!$Q15="C",'1a+c+n'!L15,0))</f>
        <v>0</v>
      </c>
      <c r="M15" s="121">
        <f>IF($C$4="citu pasākumu izmaksas",IF('1a+c+n'!$Q15="C",'1a+c+n'!M15,0))</f>
        <v>0</v>
      </c>
      <c r="N15" s="121">
        <f>IF($C$4="citu pasākumu izmaksas",IF('1a+c+n'!$Q15="C",'1a+c+n'!N15,0))</f>
        <v>0</v>
      </c>
      <c r="O15" s="121">
        <f>IF($C$4="citu pasākumu izmaksas",IF('1a+c+n'!$Q15="C",'1a+c+n'!O15,0))</f>
        <v>0</v>
      </c>
      <c r="P15" s="122">
        <f>IF($C$4="citu pasākumu izmaksas",IF('1a+c+n'!$Q15="C",'1a+c+n'!P15,0))</f>
        <v>0</v>
      </c>
    </row>
    <row r="16" spans="1:16" x14ac:dyDescent="0.2">
      <c r="A16" s="49">
        <f>IF(P16=0,0,IF(COUNTBLANK(P16)=1,0,COUNTA($P$14:P16)))</f>
        <v>0</v>
      </c>
      <c r="B16" s="21">
        <f>IF($C$4="citu pasākumu izmaksas",IF('1a+c+n'!$Q16="C",'1a+c+n'!B16,0))</f>
        <v>0</v>
      </c>
      <c r="C16" s="63">
        <f>IF($C$4="citu pasākumu izmaksas",IF('1a+c+n'!$Q16="C",'1a+c+n'!C16,0))</f>
        <v>0</v>
      </c>
      <c r="D16" s="21">
        <f>IF($C$4="citu pasākumu izmaksas",IF('1a+c+n'!$Q16="C",'1a+c+n'!D16,0))</f>
        <v>0</v>
      </c>
      <c r="E16" s="42"/>
      <c r="F16" s="64"/>
      <c r="G16" s="121"/>
      <c r="H16" s="121">
        <f>IF($C$4="citu pasākumu izmaksas",IF('1a+c+n'!$Q16="C",'1a+c+n'!H16,0))</f>
        <v>0</v>
      </c>
      <c r="I16" s="121"/>
      <c r="J16" s="121"/>
      <c r="K16" s="122">
        <f>IF($C$4="citu pasākumu izmaksas",IF('1a+c+n'!$Q16="C",'1a+c+n'!K16,0))</f>
        <v>0</v>
      </c>
      <c r="L16" s="83">
        <f>IF($C$4="citu pasākumu izmaksas",IF('1a+c+n'!$Q16="C",'1a+c+n'!L16,0))</f>
        <v>0</v>
      </c>
      <c r="M16" s="121">
        <f>IF($C$4="citu pasākumu izmaksas",IF('1a+c+n'!$Q16="C",'1a+c+n'!M16,0))</f>
        <v>0</v>
      </c>
      <c r="N16" s="121">
        <f>IF($C$4="citu pasākumu izmaksas",IF('1a+c+n'!$Q16="C",'1a+c+n'!N16,0))</f>
        <v>0</v>
      </c>
      <c r="O16" s="121">
        <f>IF($C$4="citu pasākumu izmaksas",IF('1a+c+n'!$Q16="C",'1a+c+n'!O16,0))</f>
        <v>0</v>
      </c>
      <c r="P16" s="122">
        <f>IF($C$4="citu pasākumu izmaksas",IF('1a+c+n'!$Q16="C",'1a+c+n'!P16,0))</f>
        <v>0</v>
      </c>
    </row>
    <row r="17" spans="1:16" x14ac:dyDescent="0.2">
      <c r="A17" s="49">
        <f>IF(P17=0,0,IF(COUNTBLANK(P17)=1,0,COUNTA($P$14:P17)))</f>
        <v>0</v>
      </c>
      <c r="B17" s="21">
        <f>IF($C$4="citu pasākumu izmaksas",IF('1a+c+n'!$Q17="C",'1a+c+n'!B17,0))</f>
        <v>0</v>
      </c>
      <c r="C17" s="63">
        <f>IF($C$4="citu pasākumu izmaksas",IF('1a+c+n'!$Q17="C",'1a+c+n'!C17,0))</f>
        <v>0</v>
      </c>
      <c r="D17" s="21">
        <f>IF($C$4="citu pasākumu izmaksas",IF('1a+c+n'!$Q17="C",'1a+c+n'!D17,0))</f>
        <v>0</v>
      </c>
      <c r="E17" s="42"/>
      <c r="F17" s="64"/>
      <c r="G17" s="121"/>
      <c r="H17" s="121">
        <f>IF($C$4="citu pasākumu izmaksas",IF('1a+c+n'!$Q17="C",'1a+c+n'!H17,0))</f>
        <v>0</v>
      </c>
      <c r="I17" s="121"/>
      <c r="J17" s="121"/>
      <c r="K17" s="122">
        <f>IF($C$4="citu pasākumu izmaksas",IF('1a+c+n'!$Q17="C",'1a+c+n'!K17,0))</f>
        <v>0</v>
      </c>
      <c r="L17" s="83">
        <f>IF($C$4="citu pasākumu izmaksas",IF('1a+c+n'!$Q17="C",'1a+c+n'!L17,0))</f>
        <v>0</v>
      </c>
      <c r="M17" s="121">
        <f>IF($C$4="citu pasākumu izmaksas",IF('1a+c+n'!$Q17="C",'1a+c+n'!M17,0))</f>
        <v>0</v>
      </c>
      <c r="N17" s="121">
        <f>IF($C$4="citu pasākumu izmaksas",IF('1a+c+n'!$Q17="C",'1a+c+n'!N17,0))</f>
        <v>0</v>
      </c>
      <c r="O17" s="121">
        <f>IF($C$4="citu pasākumu izmaksas",IF('1a+c+n'!$Q17="C",'1a+c+n'!O17,0))</f>
        <v>0</v>
      </c>
      <c r="P17" s="122">
        <f>IF($C$4="citu pasākumu izmaksas",IF('1a+c+n'!$Q17="C",'1a+c+n'!P17,0))</f>
        <v>0</v>
      </c>
    </row>
    <row r="18" spans="1:16" x14ac:dyDescent="0.2">
      <c r="A18" s="49">
        <f>IF(P18=0,0,IF(COUNTBLANK(P18)=1,0,COUNTA($P$14:P18)))</f>
        <v>0</v>
      </c>
      <c r="B18" s="21">
        <f>IF($C$4="citu pasākumu izmaksas",IF('1a+c+n'!$Q18="C",'1a+c+n'!B18,0))</f>
        <v>0</v>
      </c>
      <c r="C18" s="63">
        <f>IF($C$4="citu pasākumu izmaksas",IF('1a+c+n'!$Q18="C",'1a+c+n'!C18,0))</f>
        <v>0</v>
      </c>
      <c r="D18" s="21">
        <f>IF($C$4="citu pasākumu izmaksas",IF('1a+c+n'!$Q18="C",'1a+c+n'!D18,0))</f>
        <v>0</v>
      </c>
      <c r="E18" s="42"/>
      <c r="F18" s="64"/>
      <c r="G18" s="121"/>
      <c r="H18" s="121">
        <f>IF($C$4="citu pasākumu izmaksas",IF('1a+c+n'!$Q18="C",'1a+c+n'!H18,0))</f>
        <v>0</v>
      </c>
      <c r="I18" s="121"/>
      <c r="J18" s="121"/>
      <c r="K18" s="122">
        <f>IF($C$4="citu pasākumu izmaksas",IF('1a+c+n'!$Q18="C",'1a+c+n'!K18,0))</f>
        <v>0</v>
      </c>
      <c r="L18" s="83">
        <f>IF($C$4="citu pasākumu izmaksas",IF('1a+c+n'!$Q18="C",'1a+c+n'!L18,0))</f>
        <v>0</v>
      </c>
      <c r="M18" s="121">
        <f>IF($C$4="citu pasākumu izmaksas",IF('1a+c+n'!$Q18="C",'1a+c+n'!M18,0))</f>
        <v>0</v>
      </c>
      <c r="N18" s="121">
        <f>IF($C$4="citu pasākumu izmaksas",IF('1a+c+n'!$Q18="C",'1a+c+n'!N18,0))</f>
        <v>0</v>
      </c>
      <c r="O18" s="121">
        <f>IF($C$4="citu pasākumu izmaksas",IF('1a+c+n'!$Q18="C",'1a+c+n'!O18,0))</f>
        <v>0</v>
      </c>
      <c r="P18" s="122">
        <f>IF($C$4="citu pasākumu izmaksas",IF('1a+c+n'!$Q18="C",'1a+c+n'!P18,0))</f>
        <v>0</v>
      </c>
    </row>
    <row r="19" spans="1:16" x14ac:dyDescent="0.2">
      <c r="A19" s="49">
        <f>IF(P19=0,0,IF(COUNTBLANK(P19)=1,0,COUNTA($P$14:P19)))</f>
        <v>0</v>
      </c>
      <c r="B19" s="21">
        <f>IF($C$4="citu pasākumu izmaksas",IF('1a+c+n'!$Q19="C",'1a+c+n'!B19,0))</f>
        <v>0</v>
      </c>
      <c r="C19" s="63">
        <f>IF($C$4="citu pasākumu izmaksas",IF('1a+c+n'!$Q19="C",'1a+c+n'!C19,0))</f>
        <v>0</v>
      </c>
      <c r="D19" s="21">
        <f>IF($C$4="citu pasākumu izmaksas",IF('1a+c+n'!$Q19="C",'1a+c+n'!D19,0))</f>
        <v>0</v>
      </c>
      <c r="E19" s="42"/>
      <c r="F19" s="64"/>
      <c r="G19" s="121"/>
      <c r="H19" s="121">
        <f>IF($C$4="citu pasākumu izmaksas",IF('1a+c+n'!$Q19="C",'1a+c+n'!H19,0))</f>
        <v>0</v>
      </c>
      <c r="I19" s="121"/>
      <c r="J19" s="121"/>
      <c r="K19" s="122">
        <f>IF($C$4="citu pasākumu izmaksas",IF('1a+c+n'!$Q19="C",'1a+c+n'!K19,0))</f>
        <v>0</v>
      </c>
      <c r="L19" s="83">
        <f>IF($C$4="citu pasākumu izmaksas",IF('1a+c+n'!$Q19="C",'1a+c+n'!L19,0))</f>
        <v>0</v>
      </c>
      <c r="M19" s="121">
        <f>IF($C$4="citu pasākumu izmaksas",IF('1a+c+n'!$Q19="C",'1a+c+n'!M19,0))</f>
        <v>0</v>
      </c>
      <c r="N19" s="121">
        <f>IF($C$4="citu pasākumu izmaksas",IF('1a+c+n'!$Q19="C",'1a+c+n'!N19,0))</f>
        <v>0</v>
      </c>
      <c r="O19" s="121">
        <f>IF($C$4="citu pasākumu izmaksas",IF('1a+c+n'!$Q19="C",'1a+c+n'!O19,0))</f>
        <v>0</v>
      </c>
      <c r="P19" s="122">
        <f>IF($C$4="citu pasākumu izmaksas",IF('1a+c+n'!$Q19="C",'1a+c+n'!P19,0))</f>
        <v>0</v>
      </c>
    </row>
    <row r="20" spans="1:16" x14ac:dyDescent="0.2">
      <c r="A20" s="49">
        <f>IF(P20=0,0,IF(COUNTBLANK(P20)=1,0,COUNTA($P$14:P20)))</f>
        <v>0</v>
      </c>
      <c r="B20" s="21">
        <f>IF($C$4="citu pasākumu izmaksas",IF('1a+c+n'!$Q20="C",'1a+c+n'!B20,0))</f>
        <v>0</v>
      </c>
      <c r="C20" s="63">
        <f>IF($C$4="citu pasākumu izmaksas",IF('1a+c+n'!$Q20="C",'1a+c+n'!C20,0))</f>
        <v>0</v>
      </c>
      <c r="D20" s="21">
        <f>IF($C$4="citu pasākumu izmaksas",IF('1a+c+n'!$Q20="C",'1a+c+n'!D20,0))</f>
        <v>0</v>
      </c>
      <c r="E20" s="42"/>
      <c r="F20" s="64"/>
      <c r="G20" s="121"/>
      <c r="H20" s="121">
        <f>IF($C$4="citu pasākumu izmaksas",IF('1a+c+n'!$Q20="C",'1a+c+n'!H20,0))</f>
        <v>0</v>
      </c>
      <c r="I20" s="121"/>
      <c r="J20" s="121"/>
      <c r="K20" s="122">
        <f>IF($C$4="citu pasākumu izmaksas",IF('1a+c+n'!$Q20="C",'1a+c+n'!K20,0))</f>
        <v>0</v>
      </c>
      <c r="L20" s="83">
        <f>IF($C$4="citu pasākumu izmaksas",IF('1a+c+n'!$Q20="C",'1a+c+n'!L20,0))</f>
        <v>0</v>
      </c>
      <c r="M20" s="121">
        <f>IF($C$4="citu pasākumu izmaksas",IF('1a+c+n'!$Q20="C",'1a+c+n'!M20,0))</f>
        <v>0</v>
      </c>
      <c r="N20" s="121">
        <f>IF($C$4="citu pasākumu izmaksas",IF('1a+c+n'!$Q20="C",'1a+c+n'!N20,0))</f>
        <v>0</v>
      </c>
      <c r="O20" s="121">
        <f>IF($C$4="citu pasākumu izmaksas",IF('1a+c+n'!$Q20="C",'1a+c+n'!O20,0))</f>
        <v>0</v>
      </c>
      <c r="P20" s="122">
        <f>IF($C$4="citu pasākumu izmaksas",IF('1a+c+n'!$Q20="C",'1a+c+n'!P20,0))</f>
        <v>0</v>
      </c>
    </row>
    <row r="21" spans="1:16" x14ac:dyDescent="0.2">
      <c r="A21" s="49">
        <f>IF(P21=0,0,IF(COUNTBLANK(P21)=1,0,COUNTA($P$14:P21)))</f>
        <v>0</v>
      </c>
      <c r="B21" s="21">
        <f>IF($C$4="citu pasākumu izmaksas",IF('1a+c+n'!$Q21="C",'1a+c+n'!B21,0))</f>
        <v>0</v>
      </c>
      <c r="C21" s="63">
        <f>IF($C$4="citu pasākumu izmaksas",IF('1a+c+n'!$Q21="C",'1a+c+n'!C21,0))</f>
        <v>0</v>
      </c>
      <c r="D21" s="21">
        <f>IF($C$4="citu pasākumu izmaksas",IF('1a+c+n'!$Q21="C",'1a+c+n'!D21,0))</f>
        <v>0</v>
      </c>
      <c r="E21" s="42"/>
      <c r="F21" s="64"/>
      <c r="G21" s="121"/>
      <c r="H21" s="121">
        <f>IF($C$4="citu pasākumu izmaksas",IF('1a+c+n'!$Q21="C",'1a+c+n'!H21,0))</f>
        <v>0</v>
      </c>
      <c r="I21" s="121"/>
      <c r="J21" s="121"/>
      <c r="K21" s="122">
        <f>IF($C$4="citu pasākumu izmaksas",IF('1a+c+n'!$Q21="C",'1a+c+n'!K21,0))</f>
        <v>0</v>
      </c>
      <c r="L21" s="83">
        <f>IF($C$4="citu pasākumu izmaksas",IF('1a+c+n'!$Q21="C",'1a+c+n'!L21,0))</f>
        <v>0</v>
      </c>
      <c r="M21" s="121">
        <f>IF($C$4="citu pasākumu izmaksas",IF('1a+c+n'!$Q21="C",'1a+c+n'!M21,0))</f>
        <v>0</v>
      </c>
      <c r="N21" s="121">
        <f>IF($C$4="citu pasākumu izmaksas",IF('1a+c+n'!$Q21="C",'1a+c+n'!N21,0))</f>
        <v>0</v>
      </c>
      <c r="O21" s="121">
        <f>IF($C$4="citu pasākumu izmaksas",IF('1a+c+n'!$Q21="C",'1a+c+n'!O21,0))</f>
        <v>0</v>
      </c>
      <c r="P21" s="122">
        <f>IF($C$4="citu pasākumu izmaksas",IF('1a+c+n'!$Q21="C",'1a+c+n'!P21,0))</f>
        <v>0</v>
      </c>
    </row>
    <row r="22" spans="1:16" x14ac:dyDescent="0.2">
      <c r="A22" s="49">
        <f>IF(P22=0,0,IF(COUNTBLANK(P22)=1,0,COUNTA($P$14:P22)))</f>
        <v>0</v>
      </c>
      <c r="B22" s="21">
        <f>IF($C$4="citu pasākumu izmaksas",IF('1a+c+n'!$Q22="C",'1a+c+n'!B22,0))</f>
        <v>0</v>
      </c>
      <c r="C22" s="63">
        <f>IF($C$4="citu pasākumu izmaksas",IF('1a+c+n'!$Q22="C",'1a+c+n'!C22,0))</f>
        <v>0</v>
      </c>
      <c r="D22" s="21">
        <f>IF($C$4="citu pasākumu izmaksas",IF('1a+c+n'!$Q22="C",'1a+c+n'!D22,0))</f>
        <v>0</v>
      </c>
      <c r="E22" s="42"/>
      <c r="F22" s="64"/>
      <c r="G22" s="121"/>
      <c r="H22" s="121">
        <f>IF($C$4="citu pasākumu izmaksas",IF('1a+c+n'!$Q22="C",'1a+c+n'!H22,0))</f>
        <v>0</v>
      </c>
      <c r="I22" s="121"/>
      <c r="J22" s="121"/>
      <c r="K22" s="122">
        <f>IF($C$4="citu pasākumu izmaksas",IF('1a+c+n'!$Q22="C",'1a+c+n'!K22,0))</f>
        <v>0</v>
      </c>
      <c r="L22" s="83">
        <f>IF($C$4="citu pasākumu izmaksas",IF('1a+c+n'!$Q22="C",'1a+c+n'!L22,0))</f>
        <v>0</v>
      </c>
      <c r="M22" s="121">
        <f>IF($C$4="citu pasākumu izmaksas",IF('1a+c+n'!$Q22="C",'1a+c+n'!M22,0))</f>
        <v>0</v>
      </c>
      <c r="N22" s="121">
        <f>IF($C$4="citu pasākumu izmaksas",IF('1a+c+n'!$Q22="C",'1a+c+n'!N22,0))</f>
        <v>0</v>
      </c>
      <c r="O22" s="121">
        <f>IF($C$4="citu pasākumu izmaksas",IF('1a+c+n'!$Q22="C",'1a+c+n'!O22,0))</f>
        <v>0</v>
      </c>
      <c r="P22" s="122">
        <f>IF($C$4="citu pasākumu izmaksas",IF('1a+c+n'!$Q22="C",'1a+c+n'!P22,0))</f>
        <v>0</v>
      </c>
    </row>
    <row r="23" spans="1:16" x14ac:dyDescent="0.2">
      <c r="A23" s="49">
        <f>IF(P23=0,0,IF(COUNTBLANK(P23)=1,0,COUNTA($P$14:P23)))</f>
        <v>0</v>
      </c>
      <c r="B23" s="21">
        <f>IF($C$4="citu pasākumu izmaksas",IF('1a+c+n'!$Q23="C",'1a+c+n'!B23,0))</f>
        <v>0</v>
      </c>
      <c r="C23" s="63">
        <f>IF($C$4="citu pasākumu izmaksas",IF('1a+c+n'!$Q23="C",'1a+c+n'!C23,0))</f>
        <v>0</v>
      </c>
      <c r="D23" s="21">
        <f>IF($C$4="citu pasākumu izmaksas",IF('1a+c+n'!$Q23="C",'1a+c+n'!D23,0))</f>
        <v>0</v>
      </c>
      <c r="E23" s="42"/>
      <c r="F23" s="64"/>
      <c r="G23" s="121"/>
      <c r="H23" s="121">
        <f>IF($C$4="citu pasākumu izmaksas",IF('1a+c+n'!$Q23="C",'1a+c+n'!H23,0))</f>
        <v>0</v>
      </c>
      <c r="I23" s="121"/>
      <c r="J23" s="121"/>
      <c r="K23" s="122">
        <f>IF($C$4="citu pasākumu izmaksas",IF('1a+c+n'!$Q23="C",'1a+c+n'!K23,0))</f>
        <v>0</v>
      </c>
      <c r="L23" s="83">
        <f>IF($C$4="citu pasākumu izmaksas",IF('1a+c+n'!$Q23="C",'1a+c+n'!L23,0))</f>
        <v>0</v>
      </c>
      <c r="M23" s="121">
        <f>IF($C$4="citu pasākumu izmaksas",IF('1a+c+n'!$Q23="C",'1a+c+n'!M23,0))</f>
        <v>0</v>
      </c>
      <c r="N23" s="121">
        <f>IF($C$4="citu pasākumu izmaksas",IF('1a+c+n'!$Q23="C",'1a+c+n'!N23,0))</f>
        <v>0</v>
      </c>
      <c r="O23" s="121">
        <f>IF($C$4="citu pasākumu izmaksas",IF('1a+c+n'!$Q23="C",'1a+c+n'!O23,0))</f>
        <v>0</v>
      </c>
      <c r="P23" s="122">
        <f>IF($C$4="citu pasākumu izmaksas",IF('1a+c+n'!$Q23="C",'1a+c+n'!P23,0))</f>
        <v>0</v>
      </c>
    </row>
    <row r="24" spans="1:16" x14ac:dyDescent="0.2">
      <c r="A24" s="49">
        <f>IF(P24=0,0,IF(COUNTBLANK(P24)=1,0,COUNTA($P$14:P24)))</f>
        <v>0</v>
      </c>
      <c r="B24" s="21">
        <f>IF($C$4="citu pasākumu izmaksas",IF('1a+c+n'!$Q24="C",'1a+c+n'!B24,0))</f>
        <v>0</v>
      </c>
      <c r="C24" s="63">
        <f>IF($C$4="citu pasākumu izmaksas",IF('1a+c+n'!$Q24="C",'1a+c+n'!C24,0))</f>
        <v>0</v>
      </c>
      <c r="D24" s="21">
        <f>IF($C$4="citu pasākumu izmaksas",IF('1a+c+n'!$Q24="C",'1a+c+n'!D24,0))</f>
        <v>0</v>
      </c>
      <c r="E24" s="42"/>
      <c r="F24" s="64"/>
      <c r="G24" s="121"/>
      <c r="H24" s="121">
        <f>IF($C$4="citu pasākumu izmaksas",IF('1a+c+n'!$Q24="C",'1a+c+n'!H24,0))</f>
        <v>0</v>
      </c>
      <c r="I24" s="121"/>
      <c r="J24" s="121"/>
      <c r="K24" s="122">
        <f>IF($C$4="citu pasākumu izmaksas",IF('1a+c+n'!$Q24="C",'1a+c+n'!K24,0))</f>
        <v>0</v>
      </c>
      <c r="L24" s="83">
        <f>IF($C$4="citu pasākumu izmaksas",IF('1a+c+n'!$Q24="C",'1a+c+n'!L24,0))</f>
        <v>0</v>
      </c>
      <c r="M24" s="121">
        <f>IF($C$4="citu pasākumu izmaksas",IF('1a+c+n'!$Q24="C",'1a+c+n'!M24,0))</f>
        <v>0</v>
      </c>
      <c r="N24" s="121">
        <f>IF($C$4="citu pasākumu izmaksas",IF('1a+c+n'!$Q24="C",'1a+c+n'!N24,0))</f>
        <v>0</v>
      </c>
      <c r="O24" s="121">
        <f>IF($C$4="citu pasākumu izmaksas",IF('1a+c+n'!$Q24="C",'1a+c+n'!O24,0))</f>
        <v>0</v>
      </c>
      <c r="P24" s="122">
        <f>IF($C$4="citu pasākumu izmaksas",IF('1a+c+n'!$Q24="C",'1a+c+n'!P24,0))</f>
        <v>0</v>
      </c>
    </row>
    <row r="25" spans="1:16" x14ac:dyDescent="0.2">
      <c r="A25" s="49">
        <f>IF(P25=0,0,IF(COUNTBLANK(P25)=1,0,COUNTA($P$14:P25)))</f>
        <v>0</v>
      </c>
      <c r="B25" s="21">
        <f>IF($C$4="citu pasākumu izmaksas",IF('1a+c+n'!$Q25="C",'1a+c+n'!B25,0))</f>
        <v>0</v>
      </c>
      <c r="C25" s="63">
        <f>IF($C$4="citu pasākumu izmaksas",IF('1a+c+n'!$Q25="C",'1a+c+n'!C25,0))</f>
        <v>0</v>
      </c>
      <c r="D25" s="21">
        <f>IF($C$4="citu pasākumu izmaksas",IF('1a+c+n'!$Q25="C",'1a+c+n'!D25,0))</f>
        <v>0</v>
      </c>
      <c r="E25" s="42"/>
      <c r="F25" s="64"/>
      <c r="G25" s="121"/>
      <c r="H25" s="121">
        <f>IF($C$4="citu pasākumu izmaksas",IF('1a+c+n'!$Q25="C",'1a+c+n'!H25,0))</f>
        <v>0</v>
      </c>
      <c r="I25" s="121"/>
      <c r="J25" s="121"/>
      <c r="K25" s="122">
        <f>IF($C$4="citu pasākumu izmaksas",IF('1a+c+n'!$Q25="C",'1a+c+n'!K25,0))</f>
        <v>0</v>
      </c>
      <c r="L25" s="83">
        <f>IF($C$4="citu pasākumu izmaksas",IF('1a+c+n'!$Q25="C",'1a+c+n'!L25,0))</f>
        <v>0</v>
      </c>
      <c r="M25" s="121">
        <f>IF($C$4="citu pasākumu izmaksas",IF('1a+c+n'!$Q25="C",'1a+c+n'!M25,0))</f>
        <v>0</v>
      </c>
      <c r="N25" s="121">
        <f>IF($C$4="citu pasākumu izmaksas",IF('1a+c+n'!$Q25="C",'1a+c+n'!N25,0))</f>
        <v>0</v>
      </c>
      <c r="O25" s="121">
        <f>IF($C$4="citu pasākumu izmaksas",IF('1a+c+n'!$Q25="C",'1a+c+n'!O25,0))</f>
        <v>0</v>
      </c>
      <c r="P25" s="122">
        <f>IF($C$4="citu pasākumu izmaksas",IF('1a+c+n'!$Q25="C",'1a+c+n'!P25,0))</f>
        <v>0</v>
      </c>
    </row>
    <row r="26" spans="1:16" x14ac:dyDescent="0.2">
      <c r="A26" s="49">
        <f>IF(P26=0,0,IF(COUNTBLANK(P26)=1,0,COUNTA($P$14:P26)))</f>
        <v>0</v>
      </c>
      <c r="B26" s="21">
        <f>IF($C$4="citu pasākumu izmaksas",IF('1a+c+n'!$Q26="C",'1a+c+n'!B26,0))</f>
        <v>0</v>
      </c>
      <c r="C26" s="63">
        <f>IF($C$4="citu pasākumu izmaksas",IF('1a+c+n'!$Q26="C",'1a+c+n'!C26,0))</f>
        <v>0</v>
      </c>
      <c r="D26" s="21">
        <f>IF($C$4="citu pasākumu izmaksas",IF('1a+c+n'!$Q26="C",'1a+c+n'!D26,0))</f>
        <v>0</v>
      </c>
      <c r="E26" s="42"/>
      <c r="F26" s="64"/>
      <c r="G26" s="121"/>
      <c r="H26" s="121">
        <f>IF($C$4="citu pasākumu izmaksas",IF('1a+c+n'!$Q26="C",'1a+c+n'!H26,0))</f>
        <v>0</v>
      </c>
      <c r="I26" s="121"/>
      <c r="J26" s="121"/>
      <c r="K26" s="122">
        <f>IF($C$4="citu pasākumu izmaksas",IF('1a+c+n'!$Q26="C",'1a+c+n'!K26,0))</f>
        <v>0</v>
      </c>
      <c r="L26" s="83">
        <f>IF($C$4="citu pasākumu izmaksas",IF('1a+c+n'!$Q26="C",'1a+c+n'!L26,0))</f>
        <v>0</v>
      </c>
      <c r="M26" s="121">
        <f>IF($C$4="citu pasākumu izmaksas",IF('1a+c+n'!$Q26="C",'1a+c+n'!M26,0))</f>
        <v>0</v>
      </c>
      <c r="N26" s="121">
        <f>IF($C$4="citu pasākumu izmaksas",IF('1a+c+n'!$Q26="C",'1a+c+n'!N26,0))</f>
        <v>0</v>
      </c>
      <c r="O26" s="121">
        <f>IF($C$4="citu pasākumu izmaksas",IF('1a+c+n'!$Q26="C",'1a+c+n'!O26,0))</f>
        <v>0</v>
      </c>
      <c r="P26" s="122">
        <f>IF($C$4="citu pasākumu izmaksas",IF('1a+c+n'!$Q26="C",'1a+c+n'!P26,0))</f>
        <v>0</v>
      </c>
    </row>
    <row r="27" spans="1:16" ht="12" thickBot="1" x14ac:dyDescent="0.25">
      <c r="A27" s="49">
        <f>IF(P27=0,0,IF(COUNTBLANK(P27)=1,0,COUNTA($P$14:P27)))</f>
        <v>0</v>
      </c>
      <c r="B27" s="21">
        <f>IF($C$4="citu pasākumu izmaksas",IF('1a+c+n'!$Q27="C",'1a+c+n'!B27,0))</f>
        <v>0</v>
      </c>
      <c r="C27" s="63">
        <f>IF($C$4="citu pasākumu izmaksas",IF('1a+c+n'!$Q27="C",'1a+c+n'!C27,0))</f>
        <v>0</v>
      </c>
      <c r="D27" s="21">
        <f>IF($C$4="citu pasākumu izmaksas",IF('1a+c+n'!$Q27="C",'1a+c+n'!D27,0))</f>
        <v>0</v>
      </c>
      <c r="E27" s="42"/>
      <c r="F27" s="64"/>
      <c r="G27" s="121"/>
      <c r="H27" s="121">
        <f>IF($C$4="citu pasākumu izmaksas",IF('1a+c+n'!$Q27="C",'1a+c+n'!H27,0))</f>
        <v>0</v>
      </c>
      <c r="I27" s="121"/>
      <c r="J27" s="121"/>
      <c r="K27" s="122">
        <f>IF($C$4="citu pasākumu izmaksas",IF('1a+c+n'!$Q27="C",'1a+c+n'!K27,0))</f>
        <v>0</v>
      </c>
      <c r="L27" s="83">
        <f>IF($C$4="citu pasākumu izmaksas",IF('1a+c+n'!$Q27="C",'1a+c+n'!L27,0))</f>
        <v>0</v>
      </c>
      <c r="M27" s="121">
        <f>IF($C$4="citu pasākumu izmaksas",IF('1a+c+n'!$Q27="C",'1a+c+n'!M27,0))</f>
        <v>0</v>
      </c>
      <c r="N27" s="121">
        <f>IF($C$4="citu pasākumu izmaksas",IF('1a+c+n'!$Q27="C",'1a+c+n'!N27,0))</f>
        <v>0</v>
      </c>
      <c r="O27" s="121">
        <f>IF($C$4="citu pasākumu izmaksas",IF('1a+c+n'!$Q27="C",'1a+c+n'!O27,0))</f>
        <v>0</v>
      </c>
      <c r="P27" s="122">
        <f>IF($C$4="citu pasākumu izmaksas",IF('1a+c+n'!$Q27="C",'1a+c+n'!P27,0))</f>
        <v>0</v>
      </c>
    </row>
    <row r="28" spans="1:16" ht="12" customHeight="1" thickBot="1" x14ac:dyDescent="0.25">
      <c r="A28" s="336" t="s">
        <v>63</v>
      </c>
      <c r="B28" s="337"/>
      <c r="C28" s="337"/>
      <c r="D28" s="337"/>
      <c r="E28" s="337"/>
      <c r="F28" s="337"/>
      <c r="G28" s="337"/>
      <c r="H28" s="337"/>
      <c r="I28" s="337"/>
      <c r="J28" s="337"/>
      <c r="K28" s="338"/>
      <c r="L28" s="139">
        <f>SUM(L14:L27)</f>
        <v>0</v>
      </c>
      <c r="M28" s="140">
        <f>SUM(M14:M27)</f>
        <v>0</v>
      </c>
      <c r="N28" s="140">
        <f>SUM(N14:N27)</f>
        <v>0</v>
      </c>
      <c r="O28" s="140">
        <f>SUM(O14:O27)</f>
        <v>0</v>
      </c>
      <c r="P28" s="141">
        <f>SUM(P14:P27)</f>
        <v>0</v>
      </c>
    </row>
    <row r="29" spans="1:16" x14ac:dyDescent="0.2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</row>
    <row r="30" spans="1:16" x14ac:dyDescent="0.2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</row>
    <row r="31" spans="1:16" x14ac:dyDescent="0.2">
      <c r="A31" s="1" t="s">
        <v>14</v>
      </c>
      <c r="B31" s="13"/>
      <c r="C31" s="339">
        <f>'Kops c'!C34:H34</f>
        <v>0</v>
      </c>
      <c r="D31" s="339"/>
      <c r="E31" s="339"/>
      <c r="F31" s="339"/>
      <c r="G31" s="339"/>
      <c r="H31" s="339"/>
      <c r="I31" s="13"/>
      <c r="J31" s="13"/>
      <c r="K31" s="13"/>
      <c r="L31" s="13"/>
      <c r="M31" s="13"/>
      <c r="N31" s="13"/>
      <c r="O31" s="13"/>
      <c r="P31" s="13"/>
    </row>
    <row r="32" spans="1:16" x14ac:dyDescent="0.2">
      <c r="A32" s="13"/>
      <c r="B32" s="13"/>
      <c r="C32" s="259" t="s">
        <v>15</v>
      </c>
      <c r="D32" s="259"/>
      <c r="E32" s="259"/>
      <c r="F32" s="259"/>
      <c r="G32" s="259"/>
      <c r="H32" s="259"/>
      <c r="I32" s="13"/>
      <c r="J32" s="13"/>
      <c r="K32" s="13"/>
      <c r="L32" s="13"/>
      <c r="M32" s="13"/>
      <c r="N32" s="13"/>
      <c r="O32" s="13"/>
      <c r="P32" s="13"/>
    </row>
    <row r="33" spans="1:16" x14ac:dyDescent="0.2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</row>
    <row r="34" spans="1:16" x14ac:dyDescent="0.2">
      <c r="A34" s="303" t="str">
        <f>'Kops n'!A37:D37</f>
        <v>Tāme sastādīta</v>
      </c>
      <c r="B34" s="304"/>
      <c r="C34" s="304"/>
      <c r="D34" s="304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</row>
    <row r="35" spans="1:16" x14ac:dyDescent="0.2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</row>
    <row r="36" spans="1:16" x14ac:dyDescent="0.2">
      <c r="A36" s="1" t="s">
        <v>41</v>
      </c>
      <c r="B36" s="13"/>
      <c r="C36" s="339">
        <f>'Kops c'!C39:H39</f>
        <v>0</v>
      </c>
      <c r="D36" s="339"/>
      <c r="E36" s="339"/>
      <c r="F36" s="339"/>
      <c r="G36" s="339"/>
      <c r="H36" s="339"/>
      <c r="I36" s="13"/>
      <c r="J36" s="13"/>
      <c r="K36" s="13"/>
      <c r="L36" s="13"/>
      <c r="M36" s="13"/>
      <c r="N36" s="13"/>
      <c r="O36" s="13"/>
      <c r="P36" s="13"/>
    </row>
    <row r="37" spans="1:16" x14ac:dyDescent="0.2">
      <c r="A37" s="13"/>
      <c r="B37" s="13"/>
      <c r="C37" s="259" t="s">
        <v>15</v>
      </c>
      <c r="D37" s="259"/>
      <c r="E37" s="259"/>
      <c r="F37" s="259"/>
      <c r="G37" s="259"/>
      <c r="H37" s="259"/>
      <c r="I37" s="13"/>
      <c r="J37" s="13"/>
      <c r="K37" s="13"/>
      <c r="L37" s="13"/>
      <c r="M37" s="13"/>
      <c r="N37" s="13"/>
      <c r="O37" s="13"/>
      <c r="P37" s="13"/>
    </row>
    <row r="38" spans="1:16" x14ac:dyDescent="0.2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</row>
    <row r="39" spans="1:16" x14ac:dyDescent="0.2">
      <c r="A39" s="79" t="s">
        <v>16</v>
      </c>
      <c r="B39" s="40"/>
      <c r="C39" s="87">
        <f>'Kops c'!C42</f>
        <v>0</v>
      </c>
      <c r="D39" s="40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</row>
    <row r="40" spans="1:16" x14ac:dyDescent="0.2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</row>
  </sheetData>
  <mergeCells count="23">
    <mergeCell ref="C37:H37"/>
    <mergeCell ref="L12:P12"/>
    <mergeCell ref="A28:K28"/>
    <mergeCell ref="C31:H31"/>
    <mergeCell ref="C32:H32"/>
    <mergeCell ref="A34:D34"/>
    <mergeCell ref="C36:H36"/>
    <mergeCell ref="D8:L8"/>
    <mergeCell ref="A9:F9"/>
    <mergeCell ref="J9:M9"/>
    <mergeCell ref="N9:O9"/>
    <mergeCell ref="A12:A13"/>
    <mergeCell ref="B12:B13"/>
    <mergeCell ref="C12:C13"/>
    <mergeCell ref="D12:D13"/>
    <mergeCell ref="E12:E13"/>
    <mergeCell ref="F12:K12"/>
    <mergeCell ref="D7:L7"/>
    <mergeCell ref="C2:I2"/>
    <mergeCell ref="C3:I3"/>
    <mergeCell ref="C4:I4"/>
    <mergeCell ref="D5:L5"/>
    <mergeCell ref="D6:L6"/>
  </mergeCells>
  <conditionalFormatting sqref="A28:K28">
    <cfRule type="containsText" dxfId="430" priority="3" operator="containsText" text="Tiešās izmaksas kopā, t. sk. darba devēja sociālais nodoklis __.__% ">
      <formula>NOT(ISERROR(SEARCH("Tiešās izmaksas kopā, t. sk. darba devēja sociālais nodoklis __.__% ",A28)))</formula>
    </cfRule>
  </conditionalFormatting>
  <conditionalFormatting sqref="C2:I2 D5:L8 N9:O9 L28:P28 C31:H31 C36:H36 C39 B14:P27">
    <cfRule type="cellIs" dxfId="429" priority="2" operator="equal">
      <formula>0</formula>
    </cfRule>
  </conditionalFormatting>
  <conditionalFormatting sqref="A14:A27">
    <cfRule type="cellIs" dxfId="428" priority="1" operator="equal">
      <formula>0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C00000"/>
  </sheetPr>
  <dimension ref="A1:P40"/>
  <sheetViews>
    <sheetView topLeftCell="A2" workbookViewId="0">
      <selection activeCell="A9" sqref="A9:F9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'1a+c+n'!D1</f>
        <v>1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7" t="str">
        <f>'1a+c+n'!C2:I2</f>
        <v>Būvlaukuma ierīkošanas darbi</v>
      </c>
      <c r="D2" s="347"/>
      <c r="E2" s="347"/>
      <c r="F2" s="347"/>
      <c r="G2" s="347"/>
      <c r="H2" s="347"/>
      <c r="I2" s="347"/>
      <c r="J2" s="26"/>
    </row>
    <row r="3" spans="1:16" x14ac:dyDescent="0.2">
      <c r="A3" s="27"/>
      <c r="B3" s="27"/>
      <c r="C3" s="294" t="s">
        <v>21</v>
      </c>
      <c r="D3" s="294"/>
      <c r="E3" s="294"/>
      <c r="F3" s="294"/>
      <c r="G3" s="294"/>
      <c r="H3" s="294"/>
      <c r="I3" s="294"/>
      <c r="J3" s="27"/>
    </row>
    <row r="4" spans="1:16" x14ac:dyDescent="0.2">
      <c r="A4" s="27"/>
      <c r="B4" s="27"/>
      <c r="C4" s="328" t="s">
        <v>19</v>
      </c>
      <c r="D4" s="328"/>
      <c r="E4" s="328"/>
      <c r="F4" s="328"/>
      <c r="G4" s="328"/>
      <c r="H4" s="328"/>
      <c r="I4" s="328"/>
      <c r="J4" s="27"/>
    </row>
    <row r="5" spans="1:16" ht="15" customHeight="1" x14ac:dyDescent="0.2">
      <c r="A5" s="19"/>
      <c r="B5" s="19"/>
      <c r="C5" s="24" t="s">
        <v>5</v>
      </c>
      <c r="D5" s="329" t="str">
        <f>'Kops a+c+n'!D6</f>
        <v>Daudzstāvu dzīvojamās ēkas siltināšana</v>
      </c>
      <c r="E5" s="329"/>
      <c r="F5" s="329"/>
      <c r="G5" s="329"/>
      <c r="H5" s="329"/>
      <c r="I5" s="329"/>
      <c r="J5" s="329"/>
      <c r="K5" s="329"/>
      <c r="L5" s="329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29" t="str">
        <f>'Kops a+c+n'!D7</f>
        <v>Daudzstāvu dzīvojamā ēka</v>
      </c>
      <c r="E6" s="329"/>
      <c r="F6" s="329"/>
      <c r="G6" s="329"/>
      <c r="H6" s="329"/>
      <c r="I6" s="329"/>
      <c r="J6" s="329"/>
      <c r="K6" s="329"/>
      <c r="L6" s="329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29" t="str">
        <f>'Kops a+c+n'!D8</f>
        <v>Brīvības iela 5, Malta</v>
      </c>
      <c r="E7" s="329"/>
      <c r="F7" s="329"/>
      <c r="G7" s="329"/>
      <c r="H7" s="329"/>
      <c r="I7" s="329"/>
      <c r="J7" s="329"/>
      <c r="K7" s="329"/>
      <c r="L7" s="329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29">
        <f>'Kops a+c+n'!D9</f>
        <v>0</v>
      </c>
      <c r="E8" s="329"/>
      <c r="F8" s="329"/>
      <c r="G8" s="329"/>
      <c r="H8" s="329"/>
      <c r="I8" s="329"/>
      <c r="J8" s="329"/>
      <c r="K8" s="329"/>
      <c r="L8" s="329"/>
      <c r="M8" s="13"/>
      <c r="N8" s="13"/>
      <c r="O8" s="13"/>
      <c r="P8" s="13"/>
    </row>
    <row r="9" spans="1:16" ht="21.4" customHeight="1" x14ac:dyDescent="0.2">
      <c r="A9" s="330" t="str">
        <f>'1a+c+n'!A9</f>
        <v>Tāme sastādīta  2023. gada tirgus cenās, pamatojoties uz energoaudita, tehniskā apasekojuma un inventerezācijas lietas datiem.</v>
      </c>
      <c r="B9" s="330"/>
      <c r="C9" s="330"/>
      <c r="D9" s="330"/>
      <c r="E9" s="330"/>
      <c r="F9" s="330"/>
      <c r="G9" s="28"/>
      <c r="H9" s="28"/>
      <c r="I9" s="28"/>
      <c r="J9" s="331" t="s">
        <v>46</v>
      </c>
      <c r="K9" s="331"/>
      <c r="L9" s="331"/>
      <c r="M9" s="331"/>
      <c r="N9" s="332">
        <f>P28</f>
        <v>0</v>
      </c>
      <c r="O9" s="332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285" t="s">
        <v>27</v>
      </c>
      <c r="B12" s="340" t="s">
        <v>49</v>
      </c>
      <c r="C12" s="334" t="s">
        <v>50</v>
      </c>
      <c r="D12" s="343" t="s">
        <v>51</v>
      </c>
      <c r="E12" s="345" t="s">
        <v>52</v>
      </c>
      <c r="F12" s="333" t="s">
        <v>53</v>
      </c>
      <c r="G12" s="334"/>
      <c r="H12" s="334"/>
      <c r="I12" s="334"/>
      <c r="J12" s="334"/>
      <c r="K12" s="335"/>
      <c r="L12" s="348" t="s">
        <v>54</v>
      </c>
      <c r="M12" s="334"/>
      <c r="N12" s="334"/>
      <c r="O12" s="334"/>
      <c r="P12" s="335"/>
    </row>
    <row r="13" spans="1:16" ht="126.75" customHeight="1" thickBot="1" x14ac:dyDescent="0.25">
      <c r="A13" s="286"/>
      <c r="B13" s="341"/>
      <c r="C13" s="342"/>
      <c r="D13" s="344"/>
      <c r="E13" s="346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68" t="s">
        <v>56</v>
      </c>
      <c r="M13" s="54" t="s">
        <v>58</v>
      </c>
      <c r="N13" s="54" t="s">
        <v>59</v>
      </c>
      <c r="O13" s="54" t="s">
        <v>60</v>
      </c>
      <c r="P13" s="92" t="s">
        <v>61</v>
      </c>
    </row>
    <row r="14" spans="1:16" x14ac:dyDescent="0.2">
      <c r="A14" s="48">
        <f>IF(P14=0,0,IF(COUNTBLANK(P14)=1,0,COUNTA($P$14:P14)))</f>
        <v>0</v>
      </c>
      <c r="B14" s="20">
        <f>IF($C$4="Neattiecināmās izmaksas",IF('1a+c+n'!$Q14="N",'1a+c+n'!B14,0))</f>
        <v>0</v>
      </c>
      <c r="C14" s="61">
        <f>IF($C$4="Neattiecināmās izmaksas",IF('1a+c+n'!$Q14="N",'1a+c+n'!C14,0))</f>
        <v>0</v>
      </c>
      <c r="D14" s="20">
        <f>IF($C$4="Neattiecināmās izmaksas",IF('1a+c+n'!$Q14="N",'1a+c+n'!D14,0))</f>
        <v>0</v>
      </c>
      <c r="E14" s="41"/>
      <c r="F14" s="62"/>
      <c r="G14" s="119"/>
      <c r="H14" s="119">
        <f>IF($C$4="Neattiecināmās izmaksas",IF('1a+c+n'!$Q14="N",'1a+c+n'!H14,0))</f>
        <v>0</v>
      </c>
      <c r="I14" s="119"/>
      <c r="J14" s="119"/>
      <c r="K14" s="120">
        <f>IF($C$4="Neattiecināmās izmaksas",IF('1a+c+n'!$Q14="N",'1a+c+n'!K14,0))</f>
        <v>0</v>
      </c>
      <c r="L14" s="82">
        <f>IF($C$4="Neattiecināmās izmaksas",IF('1a+c+n'!$Q14="N",'1a+c+n'!L14,0))</f>
        <v>0</v>
      </c>
      <c r="M14" s="119">
        <f>IF($C$4="Neattiecināmās izmaksas",IF('1a+c+n'!$Q14="N",'1a+c+n'!M14,0))</f>
        <v>0</v>
      </c>
      <c r="N14" s="119">
        <f>IF($C$4="Neattiecināmās izmaksas",IF('1a+c+n'!$Q14="N",'1a+c+n'!N14,0))</f>
        <v>0</v>
      </c>
      <c r="O14" s="119">
        <f>IF($C$4="Neattiecināmās izmaksas",IF('1a+c+n'!$Q14="N",'1a+c+n'!O14,0))</f>
        <v>0</v>
      </c>
      <c r="P14" s="120">
        <f>IF($C$4="Neattiecināmās izmaksas",IF('1a+c+n'!$Q14="N",'1a+c+n'!P14,0))</f>
        <v>0</v>
      </c>
    </row>
    <row r="15" spans="1:16" x14ac:dyDescent="0.2">
      <c r="A15" s="49">
        <f>IF(P15=0,0,IF(COUNTBLANK(P15)=1,0,COUNTA($P$14:P15)))</f>
        <v>0</v>
      </c>
      <c r="B15" s="21">
        <f>IF($C$4="Neattiecināmās izmaksas",IF('1a+c+n'!$Q15="N",'1a+c+n'!B15,0))</f>
        <v>0</v>
      </c>
      <c r="C15" s="63">
        <f>IF($C$4="Neattiecināmās izmaksas",IF('1a+c+n'!$Q15="N",'1a+c+n'!C15,0))</f>
        <v>0</v>
      </c>
      <c r="D15" s="21">
        <f>IF($C$4="Neattiecināmās izmaksas",IF('1a+c+n'!$Q15="N",'1a+c+n'!D15,0))</f>
        <v>0</v>
      </c>
      <c r="E15" s="42"/>
      <c r="F15" s="64"/>
      <c r="G15" s="121"/>
      <c r="H15" s="121">
        <f>IF($C$4="Neattiecināmās izmaksas",IF('1a+c+n'!$Q15="N",'1a+c+n'!H15,0))</f>
        <v>0</v>
      </c>
      <c r="I15" s="121"/>
      <c r="J15" s="121"/>
      <c r="K15" s="122">
        <f>IF($C$4="Neattiecināmās izmaksas",IF('1a+c+n'!$Q15="N",'1a+c+n'!K15,0))</f>
        <v>0</v>
      </c>
      <c r="L15" s="83">
        <f>IF($C$4="Neattiecināmās izmaksas",IF('1a+c+n'!$Q15="N",'1a+c+n'!L15,0))</f>
        <v>0</v>
      </c>
      <c r="M15" s="121">
        <f>IF($C$4="Neattiecināmās izmaksas",IF('1a+c+n'!$Q15="N",'1a+c+n'!M15,0))</f>
        <v>0</v>
      </c>
      <c r="N15" s="121">
        <f>IF($C$4="Neattiecināmās izmaksas",IF('1a+c+n'!$Q15="N",'1a+c+n'!N15,0))</f>
        <v>0</v>
      </c>
      <c r="O15" s="121">
        <f>IF($C$4="Neattiecināmās izmaksas",IF('1a+c+n'!$Q15="N",'1a+c+n'!O15,0))</f>
        <v>0</v>
      </c>
      <c r="P15" s="122">
        <f>IF($C$4="Neattiecināmās izmaksas",IF('1a+c+n'!$Q15="N",'1a+c+n'!P15,0))</f>
        <v>0</v>
      </c>
    </row>
    <row r="16" spans="1:16" x14ac:dyDescent="0.2">
      <c r="A16" s="49">
        <f>IF(P16=0,0,IF(COUNTBLANK(P16)=1,0,COUNTA($P$14:P16)))</f>
        <v>0</v>
      </c>
      <c r="B16" s="21">
        <f>IF($C$4="Neattiecināmās izmaksas",IF('1a+c+n'!$Q16="N",'1a+c+n'!B16,0))</f>
        <v>0</v>
      </c>
      <c r="C16" s="63">
        <f>IF($C$4="Neattiecināmās izmaksas",IF('1a+c+n'!$Q16="N",'1a+c+n'!C16,0))</f>
        <v>0</v>
      </c>
      <c r="D16" s="21">
        <f>IF($C$4="Neattiecināmās izmaksas",IF('1a+c+n'!$Q16="N",'1a+c+n'!D16,0))</f>
        <v>0</v>
      </c>
      <c r="E16" s="42"/>
      <c r="F16" s="64"/>
      <c r="G16" s="121"/>
      <c r="H16" s="121">
        <f>IF($C$4="Neattiecināmās izmaksas",IF('1a+c+n'!$Q16="N",'1a+c+n'!H16,0))</f>
        <v>0</v>
      </c>
      <c r="I16" s="121"/>
      <c r="J16" s="121"/>
      <c r="K16" s="122">
        <f>IF($C$4="Neattiecināmās izmaksas",IF('1a+c+n'!$Q16="N",'1a+c+n'!K16,0))</f>
        <v>0</v>
      </c>
      <c r="L16" s="83">
        <f>IF($C$4="Neattiecināmās izmaksas",IF('1a+c+n'!$Q16="N",'1a+c+n'!L16,0))</f>
        <v>0</v>
      </c>
      <c r="M16" s="121">
        <f>IF($C$4="Neattiecināmās izmaksas",IF('1a+c+n'!$Q16="N",'1a+c+n'!M16,0))</f>
        <v>0</v>
      </c>
      <c r="N16" s="121">
        <f>IF($C$4="Neattiecināmās izmaksas",IF('1a+c+n'!$Q16="N",'1a+c+n'!N16,0))</f>
        <v>0</v>
      </c>
      <c r="O16" s="121">
        <f>IF($C$4="Neattiecināmās izmaksas",IF('1a+c+n'!$Q16="N",'1a+c+n'!O16,0))</f>
        <v>0</v>
      </c>
      <c r="P16" s="122">
        <f>IF($C$4="Neattiecināmās izmaksas",IF('1a+c+n'!$Q16="N",'1a+c+n'!P16,0))</f>
        <v>0</v>
      </c>
    </row>
    <row r="17" spans="1:16" x14ac:dyDescent="0.2">
      <c r="A17" s="49">
        <f>IF(P17=0,0,IF(COUNTBLANK(P17)=1,0,COUNTA($P$14:P17)))</f>
        <v>0</v>
      </c>
      <c r="B17" s="21">
        <f>IF($C$4="Neattiecināmās izmaksas",IF('1a+c+n'!$Q17="N",'1a+c+n'!B17,0))</f>
        <v>0</v>
      </c>
      <c r="C17" s="63">
        <f>IF($C$4="Neattiecināmās izmaksas",IF('1a+c+n'!$Q17="N",'1a+c+n'!C17,0))</f>
        <v>0</v>
      </c>
      <c r="D17" s="21">
        <f>IF($C$4="Neattiecināmās izmaksas",IF('1a+c+n'!$Q17="N",'1a+c+n'!D17,0))</f>
        <v>0</v>
      </c>
      <c r="E17" s="42"/>
      <c r="F17" s="64"/>
      <c r="G17" s="121"/>
      <c r="H17" s="121">
        <f>IF($C$4="Neattiecināmās izmaksas",IF('1a+c+n'!$Q17="N",'1a+c+n'!H17,0))</f>
        <v>0</v>
      </c>
      <c r="I17" s="121"/>
      <c r="J17" s="121"/>
      <c r="K17" s="122">
        <f>IF($C$4="Neattiecināmās izmaksas",IF('1a+c+n'!$Q17="N",'1a+c+n'!K17,0))</f>
        <v>0</v>
      </c>
      <c r="L17" s="83">
        <f>IF($C$4="Neattiecināmās izmaksas",IF('1a+c+n'!$Q17="N",'1a+c+n'!L17,0))</f>
        <v>0</v>
      </c>
      <c r="M17" s="121">
        <f>IF($C$4="Neattiecināmās izmaksas",IF('1a+c+n'!$Q17="N",'1a+c+n'!M17,0))</f>
        <v>0</v>
      </c>
      <c r="N17" s="121">
        <f>IF($C$4="Neattiecināmās izmaksas",IF('1a+c+n'!$Q17="N",'1a+c+n'!N17,0))</f>
        <v>0</v>
      </c>
      <c r="O17" s="121">
        <f>IF($C$4="Neattiecināmās izmaksas",IF('1a+c+n'!$Q17="N",'1a+c+n'!O17,0))</f>
        <v>0</v>
      </c>
      <c r="P17" s="122">
        <f>IF($C$4="Neattiecināmās izmaksas",IF('1a+c+n'!$Q17="N",'1a+c+n'!P17,0))</f>
        <v>0</v>
      </c>
    </row>
    <row r="18" spans="1:16" x14ac:dyDescent="0.2">
      <c r="A18" s="49">
        <f>IF(P18=0,0,IF(COUNTBLANK(P18)=1,0,COUNTA($P$14:P18)))</f>
        <v>0</v>
      </c>
      <c r="B18" s="21">
        <f>IF($C$4="Neattiecināmās izmaksas",IF('1a+c+n'!$Q18="N",'1a+c+n'!B18,0))</f>
        <v>0</v>
      </c>
      <c r="C18" s="63">
        <f>IF($C$4="Neattiecināmās izmaksas",IF('1a+c+n'!$Q18="N",'1a+c+n'!C18,0))</f>
        <v>0</v>
      </c>
      <c r="D18" s="21">
        <f>IF($C$4="Neattiecināmās izmaksas",IF('1a+c+n'!$Q18="N",'1a+c+n'!D18,0))</f>
        <v>0</v>
      </c>
      <c r="E18" s="42"/>
      <c r="F18" s="64"/>
      <c r="G18" s="121"/>
      <c r="H18" s="121">
        <f>IF($C$4="Neattiecināmās izmaksas",IF('1a+c+n'!$Q18="N",'1a+c+n'!H18,0))</f>
        <v>0</v>
      </c>
      <c r="I18" s="121"/>
      <c r="J18" s="121"/>
      <c r="K18" s="122">
        <f>IF($C$4="Neattiecināmās izmaksas",IF('1a+c+n'!$Q18="N",'1a+c+n'!K18,0))</f>
        <v>0</v>
      </c>
      <c r="L18" s="83">
        <f>IF($C$4="Neattiecināmās izmaksas",IF('1a+c+n'!$Q18="N",'1a+c+n'!L18,0))</f>
        <v>0</v>
      </c>
      <c r="M18" s="121">
        <f>IF($C$4="Neattiecināmās izmaksas",IF('1a+c+n'!$Q18="N",'1a+c+n'!M18,0))</f>
        <v>0</v>
      </c>
      <c r="N18" s="121">
        <f>IF($C$4="Neattiecināmās izmaksas",IF('1a+c+n'!$Q18="N",'1a+c+n'!N18,0))</f>
        <v>0</v>
      </c>
      <c r="O18" s="121">
        <f>IF($C$4="Neattiecināmās izmaksas",IF('1a+c+n'!$Q18="N",'1a+c+n'!O18,0))</f>
        <v>0</v>
      </c>
      <c r="P18" s="122">
        <f>IF($C$4="Neattiecināmās izmaksas",IF('1a+c+n'!$Q18="N",'1a+c+n'!P18,0))</f>
        <v>0</v>
      </c>
    </row>
    <row r="19" spans="1:16" x14ac:dyDescent="0.2">
      <c r="A19" s="49">
        <f>IF(P19=0,0,IF(COUNTBLANK(P19)=1,0,COUNTA($P$14:P19)))</f>
        <v>0</v>
      </c>
      <c r="B19" s="21">
        <f>IF($C$4="Neattiecināmās izmaksas",IF('1a+c+n'!$Q19="N",'1a+c+n'!B19,0))</f>
        <v>0</v>
      </c>
      <c r="C19" s="63">
        <f>IF($C$4="Neattiecināmās izmaksas",IF('1a+c+n'!$Q19="N",'1a+c+n'!C19,0))</f>
        <v>0</v>
      </c>
      <c r="D19" s="21">
        <f>IF($C$4="Neattiecināmās izmaksas",IF('1a+c+n'!$Q19="N",'1a+c+n'!D19,0))</f>
        <v>0</v>
      </c>
      <c r="E19" s="42"/>
      <c r="F19" s="64"/>
      <c r="G19" s="121"/>
      <c r="H19" s="121">
        <f>IF($C$4="Neattiecināmās izmaksas",IF('1a+c+n'!$Q19="N",'1a+c+n'!H19,0))</f>
        <v>0</v>
      </c>
      <c r="I19" s="121"/>
      <c r="J19" s="121"/>
      <c r="K19" s="122">
        <f>IF($C$4="Neattiecināmās izmaksas",IF('1a+c+n'!$Q19="N",'1a+c+n'!K19,0))</f>
        <v>0</v>
      </c>
      <c r="L19" s="83">
        <f>IF($C$4="Neattiecināmās izmaksas",IF('1a+c+n'!$Q19="N",'1a+c+n'!L19,0))</f>
        <v>0</v>
      </c>
      <c r="M19" s="121">
        <f>IF($C$4="Neattiecināmās izmaksas",IF('1a+c+n'!$Q19="N",'1a+c+n'!M19,0))</f>
        <v>0</v>
      </c>
      <c r="N19" s="121">
        <f>IF($C$4="Neattiecināmās izmaksas",IF('1a+c+n'!$Q19="N",'1a+c+n'!N19,0))</f>
        <v>0</v>
      </c>
      <c r="O19" s="121">
        <f>IF($C$4="Neattiecināmās izmaksas",IF('1a+c+n'!$Q19="N",'1a+c+n'!O19,0))</f>
        <v>0</v>
      </c>
      <c r="P19" s="122">
        <f>IF($C$4="Neattiecināmās izmaksas",IF('1a+c+n'!$Q19="N",'1a+c+n'!P19,0))</f>
        <v>0</v>
      </c>
    </row>
    <row r="20" spans="1:16" x14ac:dyDescent="0.2">
      <c r="A20" s="49">
        <f>IF(P20=0,0,IF(COUNTBLANK(P20)=1,0,COUNTA($P$14:P20)))</f>
        <v>0</v>
      </c>
      <c r="B20" s="21">
        <f>IF($C$4="Neattiecināmās izmaksas",IF('1a+c+n'!$Q20="N",'1a+c+n'!B20,0))</f>
        <v>0</v>
      </c>
      <c r="C20" s="63">
        <f>IF($C$4="Neattiecināmās izmaksas",IF('1a+c+n'!$Q20="N",'1a+c+n'!C20,0))</f>
        <v>0</v>
      </c>
      <c r="D20" s="21">
        <f>IF($C$4="Neattiecināmās izmaksas",IF('1a+c+n'!$Q20="N",'1a+c+n'!D20,0))</f>
        <v>0</v>
      </c>
      <c r="E20" s="42"/>
      <c r="F20" s="64"/>
      <c r="G20" s="121"/>
      <c r="H20" s="121">
        <f>IF($C$4="Neattiecināmās izmaksas",IF('1a+c+n'!$Q20="N",'1a+c+n'!H20,0))</f>
        <v>0</v>
      </c>
      <c r="I20" s="121"/>
      <c r="J20" s="121"/>
      <c r="K20" s="122">
        <f>IF($C$4="Neattiecināmās izmaksas",IF('1a+c+n'!$Q20="N",'1a+c+n'!K20,0))</f>
        <v>0</v>
      </c>
      <c r="L20" s="83">
        <f>IF($C$4="Neattiecināmās izmaksas",IF('1a+c+n'!$Q20="N",'1a+c+n'!L20,0))</f>
        <v>0</v>
      </c>
      <c r="M20" s="121">
        <f>IF($C$4="Neattiecināmās izmaksas",IF('1a+c+n'!$Q20="N",'1a+c+n'!M20,0))</f>
        <v>0</v>
      </c>
      <c r="N20" s="121">
        <f>IF($C$4="Neattiecināmās izmaksas",IF('1a+c+n'!$Q20="N",'1a+c+n'!N20,0))</f>
        <v>0</v>
      </c>
      <c r="O20" s="121">
        <f>IF($C$4="Neattiecināmās izmaksas",IF('1a+c+n'!$Q20="N",'1a+c+n'!O20,0))</f>
        <v>0</v>
      </c>
      <c r="P20" s="122">
        <f>IF($C$4="Neattiecināmās izmaksas",IF('1a+c+n'!$Q20="N",'1a+c+n'!P20,0))</f>
        <v>0</v>
      </c>
    </row>
    <row r="21" spans="1:16" x14ac:dyDescent="0.2">
      <c r="A21" s="49">
        <f>IF(P21=0,0,IF(COUNTBLANK(P21)=1,0,COUNTA($P$14:P21)))</f>
        <v>0</v>
      </c>
      <c r="B21" s="21">
        <f>IF($C$4="Neattiecināmās izmaksas",IF('1a+c+n'!$Q21="N",'1a+c+n'!B21,0))</f>
        <v>0</v>
      </c>
      <c r="C21" s="63">
        <f>IF($C$4="Neattiecināmās izmaksas",IF('1a+c+n'!$Q21="N",'1a+c+n'!C21,0))</f>
        <v>0</v>
      </c>
      <c r="D21" s="21">
        <f>IF($C$4="Neattiecināmās izmaksas",IF('1a+c+n'!$Q21="N",'1a+c+n'!D21,0))</f>
        <v>0</v>
      </c>
      <c r="E21" s="42"/>
      <c r="F21" s="64"/>
      <c r="G21" s="121"/>
      <c r="H21" s="121">
        <f>IF($C$4="Neattiecināmās izmaksas",IF('1a+c+n'!$Q21="N",'1a+c+n'!H21,0))</f>
        <v>0</v>
      </c>
      <c r="I21" s="121"/>
      <c r="J21" s="121"/>
      <c r="K21" s="122">
        <f>IF($C$4="Neattiecināmās izmaksas",IF('1a+c+n'!$Q21="N",'1a+c+n'!K21,0))</f>
        <v>0</v>
      </c>
      <c r="L21" s="83">
        <f>IF($C$4="Neattiecināmās izmaksas",IF('1a+c+n'!$Q21="N",'1a+c+n'!L21,0))</f>
        <v>0</v>
      </c>
      <c r="M21" s="121">
        <f>IF($C$4="Neattiecināmās izmaksas",IF('1a+c+n'!$Q21="N",'1a+c+n'!M21,0))</f>
        <v>0</v>
      </c>
      <c r="N21" s="121">
        <f>IF($C$4="Neattiecināmās izmaksas",IF('1a+c+n'!$Q21="N",'1a+c+n'!N21,0))</f>
        <v>0</v>
      </c>
      <c r="O21" s="121">
        <f>IF($C$4="Neattiecināmās izmaksas",IF('1a+c+n'!$Q21="N",'1a+c+n'!O21,0))</f>
        <v>0</v>
      </c>
      <c r="P21" s="122">
        <f>IF($C$4="Neattiecināmās izmaksas",IF('1a+c+n'!$Q21="N",'1a+c+n'!P21,0))</f>
        <v>0</v>
      </c>
    </row>
    <row r="22" spans="1:16" x14ac:dyDescent="0.2">
      <c r="A22" s="49">
        <f>IF(P22=0,0,IF(COUNTBLANK(P22)=1,0,COUNTA($P$14:P22)))</f>
        <v>0</v>
      </c>
      <c r="B22" s="21">
        <f>IF($C$4="Neattiecināmās izmaksas",IF('1a+c+n'!$Q22="N",'1a+c+n'!B22,0))</f>
        <v>0</v>
      </c>
      <c r="C22" s="63">
        <f>IF($C$4="Neattiecināmās izmaksas",IF('1a+c+n'!$Q22="N",'1a+c+n'!C22,0))</f>
        <v>0</v>
      </c>
      <c r="D22" s="21">
        <f>IF($C$4="Neattiecināmās izmaksas",IF('1a+c+n'!$Q22="N",'1a+c+n'!D22,0))</f>
        <v>0</v>
      </c>
      <c r="E22" s="42"/>
      <c r="F22" s="64"/>
      <c r="G22" s="121"/>
      <c r="H22" s="121">
        <f>IF($C$4="Neattiecināmās izmaksas",IF('1a+c+n'!$Q22="N",'1a+c+n'!H22,0))</f>
        <v>0</v>
      </c>
      <c r="I22" s="121"/>
      <c r="J22" s="121"/>
      <c r="K22" s="122">
        <f>IF($C$4="Neattiecināmās izmaksas",IF('1a+c+n'!$Q22="N",'1a+c+n'!K22,0))</f>
        <v>0</v>
      </c>
      <c r="L22" s="83">
        <f>IF($C$4="Neattiecināmās izmaksas",IF('1a+c+n'!$Q22="N",'1a+c+n'!L22,0))</f>
        <v>0</v>
      </c>
      <c r="M22" s="121">
        <f>IF($C$4="Neattiecināmās izmaksas",IF('1a+c+n'!$Q22="N",'1a+c+n'!M22,0))</f>
        <v>0</v>
      </c>
      <c r="N22" s="121">
        <f>IF($C$4="Neattiecināmās izmaksas",IF('1a+c+n'!$Q22="N",'1a+c+n'!N22,0))</f>
        <v>0</v>
      </c>
      <c r="O22" s="121">
        <f>IF($C$4="Neattiecināmās izmaksas",IF('1a+c+n'!$Q22="N",'1a+c+n'!O22,0))</f>
        <v>0</v>
      </c>
      <c r="P22" s="122">
        <f>IF($C$4="Neattiecināmās izmaksas",IF('1a+c+n'!$Q22="N",'1a+c+n'!P22,0))</f>
        <v>0</v>
      </c>
    </row>
    <row r="23" spans="1:16" x14ac:dyDescent="0.2">
      <c r="A23" s="49">
        <f>IF(P23=0,0,IF(COUNTBLANK(P23)=1,0,COUNTA($P$14:P23)))</f>
        <v>0</v>
      </c>
      <c r="B23" s="21">
        <f>IF($C$4="Neattiecināmās izmaksas",IF('1a+c+n'!$Q23="N",'1a+c+n'!B23,0))</f>
        <v>0</v>
      </c>
      <c r="C23" s="63">
        <f>IF($C$4="Neattiecināmās izmaksas",IF('1a+c+n'!$Q23="N",'1a+c+n'!C23,0))</f>
        <v>0</v>
      </c>
      <c r="D23" s="21">
        <f>IF($C$4="Neattiecināmās izmaksas",IF('1a+c+n'!$Q23="N",'1a+c+n'!D23,0))</f>
        <v>0</v>
      </c>
      <c r="E23" s="42"/>
      <c r="F23" s="64"/>
      <c r="G23" s="121"/>
      <c r="H23" s="121">
        <f>IF($C$4="Neattiecināmās izmaksas",IF('1a+c+n'!$Q23="N",'1a+c+n'!H23,0))</f>
        <v>0</v>
      </c>
      <c r="I23" s="121"/>
      <c r="J23" s="121"/>
      <c r="K23" s="122">
        <f>IF($C$4="Neattiecināmās izmaksas",IF('1a+c+n'!$Q23="N",'1a+c+n'!K23,0))</f>
        <v>0</v>
      </c>
      <c r="L23" s="83">
        <f>IF($C$4="Neattiecināmās izmaksas",IF('1a+c+n'!$Q23="N",'1a+c+n'!L23,0))</f>
        <v>0</v>
      </c>
      <c r="M23" s="121">
        <f>IF($C$4="Neattiecināmās izmaksas",IF('1a+c+n'!$Q23="N",'1a+c+n'!M23,0))</f>
        <v>0</v>
      </c>
      <c r="N23" s="121">
        <f>IF($C$4="Neattiecināmās izmaksas",IF('1a+c+n'!$Q23="N",'1a+c+n'!N23,0))</f>
        <v>0</v>
      </c>
      <c r="O23" s="121">
        <f>IF($C$4="Neattiecināmās izmaksas",IF('1a+c+n'!$Q23="N",'1a+c+n'!O23,0))</f>
        <v>0</v>
      </c>
      <c r="P23" s="122">
        <f>IF($C$4="Neattiecināmās izmaksas",IF('1a+c+n'!$Q23="N",'1a+c+n'!P23,0))</f>
        <v>0</v>
      </c>
    </row>
    <row r="24" spans="1:16" x14ac:dyDescent="0.2">
      <c r="A24" s="49">
        <f>IF(P24=0,0,IF(COUNTBLANK(P24)=1,0,COUNTA($P$14:P24)))</f>
        <v>0</v>
      </c>
      <c r="B24" s="21">
        <f>IF($C$4="Neattiecināmās izmaksas",IF('1a+c+n'!$Q24="N",'1a+c+n'!B24,0))</f>
        <v>0</v>
      </c>
      <c r="C24" s="63">
        <f>IF($C$4="Neattiecināmās izmaksas",IF('1a+c+n'!$Q24="N",'1a+c+n'!C24,0))</f>
        <v>0</v>
      </c>
      <c r="D24" s="21">
        <f>IF($C$4="Neattiecināmās izmaksas",IF('1a+c+n'!$Q24="N",'1a+c+n'!D24,0))</f>
        <v>0</v>
      </c>
      <c r="E24" s="42"/>
      <c r="F24" s="64"/>
      <c r="G24" s="121"/>
      <c r="H24" s="121">
        <f>IF($C$4="Neattiecināmās izmaksas",IF('1a+c+n'!$Q24="N",'1a+c+n'!H24,0))</f>
        <v>0</v>
      </c>
      <c r="I24" s="121"/>
      <c r="J24" s="121"/>
      <c r="K24" s="122">
        <f>IF($C$4="Neattiecināmās izmaksas",IF('1a+c+n'!$Q24="N",'1a+c+n'!K24,0))</f>
        <v>0</v>
      </c>
      <c r="L24" s="83">
        <f>IF($C$4="Neattiecināmās izmaksas",IF('1a+c+n'!$Q24="N",'1a+c+n'!L24,0))</f>
        <v>0</v>
      </c>
      <c r="M24" s="121">
        <f>IF($C$4="Neattiecināmās izmaksas",IF('1a+c+n'!$Q24="N",'1a+c+n'!M24,0))</f>
        <v>0</v>
      </c>
      <c r="N24" s="121">
        <f>IF($C$4="Neattiecināmās izmaksas",IF('1a+c+n'!$Q24="N",'1a+c+n'!N24,0))</f>
        <v>0</v>
      </c>
      <c r="O24" s="121">
        <f>IF($C$4="Neattiecināmās izmaksas",IF('1a+c+n'!$Q24="N",'1a+c+n'!O24,0))</f>
        <v>0</v>
      </c>
      <c r="P24" s="122">
        <f>IF($C$4="Neattiecināmās izmaksas",IF('1a+c+n'!$Q24="N",'1a+c+n'!P24,0))</f>
        <v>0</v>
      </c>
    </row>
    <row r="25" spans="1:16" x14ac:dyDescent="0.2">
      <c r="A25" s="49">
        <f>IF(P25=0,0,IF(COUNTBLANK(P25)=1,0,COUNTA($P$14:P25)))</f>
        <v>0</v>
      </c>
      <c r="B25" s="21">
        <f>IF($C$4="Neattiecināmās izmaksas",IF('1a+c+n'!$Q25="N",'1a+c+n'!B25,0))</f>
        <v>0</v>
      </c>
      <c r="C25" s="63">
        <f>IF($C$4="Neattiecināmās izmaksas",IF('1a+c+n'!$Q25="N",'1a+c+n'!C25,0))</f>
        <v>0</v>
      </c>
      <c r="D25" s="21">
        <f>IF($C$4="Neattiecināmās izmaksas",IF('1a+c+n'!$Q25="N",'1a+c+n'!D25,0))</f>
        <v>0</v>
      </c>
      <c r="E25" s="42"/>
      <c r="F25" s="64"/>
      <c r="G25" s="121"/>
      <c r="H25" s="121">
        <f>IF($C$4="Neattiecināmās izmaksas",IF('1a+c+n'!$Q25="N",'1a+c+n'!H25,0))</f>
        <v>0</v>
      </c>
      <c r="I25" s="121"/>
      <c r="J25" s="121"/>
      <c r="K25" s="122">
        <f>IF($C$4="Neattiecināmās izmaksas",IF('1a+c+n'!$Q25="N",'1a+c+n'!K25,0))</f>
        <v>0</v>
      </c>
      <c r="L25" s="83">
        <f>IF($C$4="Neattiecināmās izmaksas",IF('1a+c+n'!$Q25="N",'1a+c+n'!L25,0))</f>
        <v>0</v>
      </c>
      <c r="M25" s="121">
        <f>IF($C$4="Neattiecināmās izmaksas",IF('1a+c+n'!$Q25="N",'1a+c+n'!M25,0))</f>
        <v>0</v>
      </c>
      <c r="N25" s="121">
        <f>IF($C$4="Neattiecināmās izmaksas",IF('1a+c+n'!$Q25="N",'1a+c+n'!N25,0))</f>
        <v>0</v>
      </c>
      <c r="O25" s="121">
        <f>IF($C$4="Neattiecināmās izmaksas",IF('1a+c+n'!$Q25="N",'1a+c+n'!O25,0))</f>
        <v>0</v>
      </c>
      <c r="P25" s="122">
        <f>IF($C$4="Neattiecināmās izmaksas",IF('1a+c+n'!$Q25="N",'1a+c+n'!P25,0))</f>
        <v>0</v>
      </c>
    </row>
    <row r="26" spans="1:16" x14ac:dyDescent="0.2">
      <c r="A26" s="49">
        <f>IF(P26=0,0,IF(COUNTBLANK(P26)=1,0,COUNTA($P$14:P26)))</f>
        <v>0</v>
      </c>
      <c r="B26" s="21">
        <f>IF($C$4="Neattiecināmās izmaksas",IF('1a+c+n'!$Q26="N",'1a+c+n'!B26,0))</f>
        <v>0</v>
      </c>
      <c r="C26" s="63">
        <f>IF($C$4="Neattiecināmās izmaksas",IF('1a+c+n'!$Q26="N",'1a+c+n'!C26,0))</f>
        <v>0</v>
      </c>
      <c r="D26" s="21">
        <f>IF($C$4="Neattiecināmās izmaksas",IF('1a+c+n'!$Q26="N",'1a+c+n'!D26,0))</f>
        <v>0</v>
      </c>
      <c r="E26" s="42"/>
      <c r="F26" s="64"/>
      <c r="G26" s="121"/>
      <c r="H26" s="121">
        <f>IF($C$4="Neattiecināmās izmaksas",IF('1a+c+n'!$Q26="N",'1a+c+n'!H26,0))</f>
        <v>0</v>
      </c>
      <c r="I26" s="121"/>
      <c r="J26" s="121"/>
      <c r="K26" s="122">
        <f>IF($C$4="Neattiecināmās izmaksas",IF('1a+c+n'!$Q26="N",'1a+c+n'!K26,0))</f>
        <v>0</v>
      </c>
      <c r="L26" s="83">
        <f>IF($C$4="Neattiecināmās izmaksas",IF('1a+c+n'!$Q26="N",'1a+c+n'!L26,0))</f>
        <v>0</v>
      </c>
      <c r="M26" s="121">
        <f>IF($C$4="Neattiecināmās izmaksas",IF('1a+c+n'!$Q26="N",'1a+c+n'!M26,0))</f>
        <v>0</v>
      </c>
      <c r="N26" s="121">
        <f>IF($C$4="Neattiecināmās izmaksas",IF('1a+c+n'!$Q26="N",'1a+c+n'!N26,0))</f>
        <v>0</v>
      </c>
      <c r="O26" s="121">
        <f>IF($C$4="Neattiecināmās izmaksas",IF('1a+c+n'!$Q26="N",'1a+c+n'!O26,0))</f>
        <v>0</v>
      </c>
      <c r="P26" s="122">
        <f>IF($C$4="Neattiecināmās izmaksas",IF('1a+c+n'!$Q26="N",'1a+c+n'!P26,0))</f>
        <v>0</v>
      </c>
    </row>
    <row r="27" spans="1:16" ht="12" thickBot="1" x14ac:dyDescent="0.25">
      <c r="A27" s="49">
        <f>IF(P27=0,0,IF(COUNTBLANK(P27)=1,0,COUNTA($P$14:P27)))</f>
        <v>0</v>
      </c>
      <c r="B27" s="21">
        <f>IF($C$4="Neattiecināmās izmaksas",IF('1a+c+n'!$Q27="N",'1a+c+n'!B27,0))</f>
        <v>0</v>
      </c>
      <c r="C27" s="63">
        <f>IF($C$4="Neattiecināmās izmaksas",IF('1a+c+n'!$Q27="N",'1a+c+n'!C27,0))</f>
        <v>0</v>
      </c>
      <c r="D27" s="21">
        <f>IF($C$4="Neattiecināmās izmaksas",IF('1a+c+n'!$Q27="N",'1a+c+n'!D27,0))</f>
        <v>0</v>
      </c>
      <c r="E27" s="42"/>
      <c r="F27" s="64"/>
      <c r="G27" s="121"/>
      <c r="H27" s="121">
        <f>IF($C$4="Neattiecināmās izmaksas",IF('1a+c+n'!$Q27="N",'1a+c+n'!H27,0))</f>
        <v>0</v>
      </c>
      <c r="I27" s="121"/>
      <c r="J27" s="121"/>
      <c r="K27" s="122">
        <f>IF($C$4="Neattiecināmās izmaksas",IF('1a+c+n'!$Q27="N",'1a+c+n'!K27,0))</f>
        <v>0</v>
      </c>
      <c r="L27" s="83">
        <f>IF($C$4="Neattiecināmās izmaksas",IF('1a+c+n'!$Q27="N",'1a+c+n'!L27,0))</f>
        <v>0</v>
      </c>
      <c r="M27" s="121">
        <f>IF($C$4="Neattiecināmās izmaksas",IF('1a+c+n'!$Q27="N",'1a+c+n'!M27,0))</f>
        <v>0</v>
      </c>
      <c r="N27" s="121">
        <f>IF($C$4="Neattiecināmās izmaksas",IF('1a+c+n'!$Q27="N",'1a+c+n'!N27,0))</f>
        <v>0</v>
      </c>
      <c r="O27" s="121">
        <f>IF($C$4="Neattiecināmās izmaksas",IF('1a+c+n'!$Q27="N",'1a+c+n'!O27,0))</f>
        <v>0</v>
      </c>
      <c r="P27" s="122">
        <f>IF($C$4="Neattiecināmās izmaksas",IF('1a+c+n'!$Q27="N",'1a+c+n'!P27,0))</f>
        <v>0</v>
      </c>
    </row>
    <row r="28" spans="1:16" ht="12" customHeight="1" thickBot="1" x14ac:dyDescent="0.25">
      <c r="A28" s="336" t="s">
        <v>63</v>
      </c>
      <c r="B28" s="337"/>
      <c r="C28" s="337"/>
      <c r="D28" s="337"/>
      <c r="E28" s="337"/>
      <c r="F28" s="337"/>
      <c r="G28" s="337"/>
      <c r="H28" s="337"/>
      <c r="I28" s="337"/>
      <c r="J28" s="337"/>
      <c r="K28" s="338"/>
      <c r="L28" s="139">
        <f>SUM(L14:L27)</f>
        <v>0</v>
      </c>
      <c r="M28" s="140">
        <f>SUM(M14:M27)</f>
        <v>0</v>
      </c>
      <c r="N28" s="140">
        <f>SUM(N14:N27)</f>
        <v>0</v>
      </c>
      <c r="O28" s="140">
        <f>SUM(O14:O27)</f>
        <v>0</v>
      </c>
      <c r="P28" s="141">
        <f>SUM(P14:P27)</f>
        <v>0</v>
      </c>
    </row>
    <row r="29" spans="1:16" x14ac:dyDescent="0.2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</row>
    <row r="30" spans="1:16" x14ac:dyDescent="0.2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</row>
    <row r="31" spans="1:16" x14ac:dyDescent="0.2">
      <c r="A31" s="1" t="s">
        <v>14</v>
      </c>
      <c r="B31" s="13"/>
      <c r="C31" s="339">
        <f>'Kops n'!C34:H34</f>
        <v>0</v>
      </c>
      <c r="D31" s="339"/>
      <c r="E31" s="339"/>
      <c r="F31" s="339"/>
      <c r="G31" s="339"/>
      <c r="H31" s="339"/>
      <c r="I31" s="13"/>
      <c r="J31" s="13"/>
      <c r="K31" s="13"/>
      <c r="L31" s="13"/>
      <c r="M31" s="13"/>
      <c r="N31" s="13"/>
      <c r="O31" s="13"/>
      <c r="P31" s="13"/>
    </row>
    <row r="32" spans="1:16" x14ac:dyDescent="0.2">
      <c r="A32" s="13"/>
      <c r="B32" s="13"/>
      <c r="C32" s="259" t="s">
        <v>15</v>
      </c>
      <c r="D32" s="259"/>
      <c r="E32" s="259"/>
      <c r="F32" s="259"/>
      <c r="G32" s="259"/>
      <c r="H32" s="259"/>
      <c r="I32" s="13"/>
      <c r="J32" s="13"/>
      <c r="K32" s="13"/>
      <c r="L32" s="13"/>
      <c r="M32" s="13"/>
      <c r="N32" s="13"/>
      <c r="O32" s="13"/>
      <c r="P32" s="13"/>
    </row>
    <row r="33" spans="1:16" x14ac:dyDescent="0.2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</row>
    <row r="34" spans="1:16" x14ac:dyDescent="0.2">
      <c r="A34" s="303" t="str">
        <f>'Kops n'!A37:D37</f>
        <v>Tāme sastādīta</v>
      </c>
      <c r="B34" s="304"/>
      <c r="C34" s="304"/>
      <c r="D34" s="304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</row>
    <row r="35" spans="1:16" x14ac:dyDescent="0.2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</row>
    <row r="36" spans="1:16" x14ac:dyDescent="0.2">
      <c r="A36" s="1" t="s">
        <v>41</v>
      </c>
      <c r="B36" s="13"/>
      <c r="C36" s="339">
        <f>'Kops n'!C39:H39</f>
        <v>0</v>
      </c>
      <c r="D36" s="339"/>
      <c r="E36" s="339"/>
      <c r="F36" s="339"/>
      <c r="G36" s="339"/>
      <c r="H36" s="339"/>
      <c r="I36" s="13"/>
      <c r="J36" s="13"/>
      <c r="K36" s="13"/>
      <c r="L36" s="13"/>
      <c r="M36" s="13"/>
      <c r="N36" s="13"/>
      <c r="O36" s="13"/>
      <c r="P36" s="13"/>
    </row>
    <row r="37" spans="1:16" x14ac:dyDescent="0.2">
      <c r="A37" s="13"/>
      <c r="B37" s="13"/>
      <c r="C37" s="259" t="s">
        <v>15</v>
      </c>
      <c r="D37" s="259"/>
      <c r="E37" s="259"/>
      <c r="F37" s="259"/>
      <c r="G37" s="259"/>
      <c r="H37" s="259"/>
      <c r="I37" s="13"/>
      <c r="J37" s="13"/>
      <c r="K37" s="13"/>
      <c r="L37" s="13"/>
      <c r="M37" s="13"/>
      <c r="N37" s="13"/>
      <c r="O37" s="13"/>
      <c r="P37" s="13"/>
    </row>
    <row r="38" spans="1:16" x14ac:dyDescent="0.2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</row>
    <row r="39" spans="1:16" x14ac:dyDescent="0.2">
      <c r="A39" s="79" t="s">
        <v>16</v>
      </c>
      <c r="B39" s="40"/>
      <c r="C39" s="87">
        <f>'Kops n'!C42</f>
        <v>0</v>
      </c>
      <c r="D39" s="40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</row>
    <row r="40" spans="1:16" x14ac:dyDescent="0.2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</row>
  </sheetData>
  <mergeCells count="23">
    <mergeCell ref="C37:H37"/>
    <mergeCell ref="L12:P12"/>
    <mergeCell ref="A28:K28"/>
    <mergeCell ref="C31:H31"/>
    <mergeCell ref="C32:H32"/>
    <mergeCell ref="A34:D34"/>
    <mergeCell ref="C36:H36"/>
    <mergeCell ref="A12:A13"/>
    <mergeCell ref="B12:B13"/>
    <mergeCell ref="C12:C13"/>
    <mergeCell ref="D12:D13"/>
    <mergeCell ref="E12:E13"/>
    <mergeCell ref="F12:K12"/>
    <mergeCell ref="D8:L8"/>
    <mergeCell ref="A9:F9"/>
    <mergeCell ref="J9:M9"/>
    <mergeCell ref="N9:O9"/>
    <mergeCell ref="D7:L7"/>
    <mergeCell ref="C2:I2"/>
    <mergeCell ref="C3:I3"/>
    <mergeCell ref="C4:I4"/>
    <mergeCell ref="D5:L5"/>
    <mergeCell ref="D6:L6"/>
  </mergeCells>
  <conditionalFormatting sqref="A28:K28">
    <cfRule type="containsText" dxfId="427" priority="3" operator="containsText" text="Tiešās izmaksas kopā, t. sk. darba devēja sociālais nodoklis __.__% ">
      <formula>NOT(ISERROR(SEARCH("Tiešās izmaksas kopā, t. sk. darba devēja sociālais nodoklis __.__% ",A28)))</formula>
    </cfRule>
  </conditionalFormatting>
  <conditionalFormatting sqref="C2:I2 D5:L8 N9:O9 L28:P28 C31:H31 C36:H36 C39 B14:P27">
    <cfRule type="cellIs" dxfId="426" priority="2" operator="equal">
      <formula>0</formula>
    </cfRule>
  </conditionalFormatting>
  <conditionalFormatting sqref="A14:A27">
    <cfRule type="cellIs" dxfId="425" priority="1" operator="equal">
      <formula>0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C000"/>
  </sheetPr>
  <dimension ref="A1:Q49"/>
  <sheetViews>
    <sheetView topLeftCell="A7" workbookViewId="0">
      <selection activeCell="I14" sqref="I14:J36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9" width="6.7109375" style="1" customWidth="1"/>
    <col min="10" max="10" width="6.140625" style="1" customWidth="1"/>
    <col min="11" max="11" width="7" style="1" customWidth="1"/>
    <col min="12" max="15" width="7.7109375" style="1" customWidth="1"/>
    <col min="16" max="16" width="9" style="1" customWidth="1"/>
    <col min="17" max="17" width="0" style="1" hidden="1" customWidth="1"/>
    <col min="18" max="16384" width="9.140625" style="1"/>
  </cols>
  <sheetData>
    <row r="1" spans="1:17" x14ac:dyDescent="0.2">
      <c r="A1" s="19"/>
      <c r="B1" s="19"/>
      <c r="C1" s="24" t="s">
        <v>44</v>
      </c>
      <c r="D1" s="81">
        <v>2</v>
      </c>
      <c r="E1" s="19"/>
      <c r="F1" s="19"/>
      <c r="G1" s="19"/>
      <c r="H1" s="19"/>
      <c r="I1" s="19"/>
      <c r="J1" s="19"/>
      <c r="N1" s="23"/>
      <c r="O1" s="24"/>
      <c r="P1" s="25"/>
    </row>
    <row r="2" spans="1:17" x14ac:dyDescent="0.2">
      <c r="A2" s="26"/>
      <c r="B2" s="26"/>
      <c r="C2" s="347" t="s">
        <v>82</v>
      </c>
      <c r="D2" s="347"/>
      <c r="E2" s="347"/>
      <c r="F2" s="347"/>
      <c r="G2" s="347"/>
      <c r="H2" s="347"/>
      <c r="I2" s="347"/>
      <c r="J2" s="26"/>
    </row>
    <row r="3" spans="1:17" x14ac:dyDescent="0.2">
      <c r="A3" s="27"/>
      <c r="B3" s="27"/>
      <c r="C3" s="294" t="s">
        <v>21</v>
      </c>
      <c r="D3" s="294"/>
      <c r="E3" s="294"/>
      <c r="F3" s="294"/>
      <c r="G3" s="294"/>
      <c r="H3" s="294"/>
      <c r="I3" s="294"/>
      <c r="J3" s="27"/>
    </row>
    <row r="4" spans="1:17" x14ac:dyDescent="0.2">
      <c r="A4" s="27"/>
      <c r="B4" s="27"/>
      <c r="C4" s="328" t="s">
        <v>64</v>
      </c>
      <c r="D4" s="328"/>
      <c r="E4" s="328"/>
      <c r="F4" s="328"/>
      <c r="G4" s="328"/>
      <c r="H4" s="328"/>
      <c r="I4" s="328"/>
      <c r="J4" s="27"/>
    </row>
    <row r="5" spans="1:17" x14ac:dyDescent="0.2">
      <c r="A5" s="19"/>
      <c r="B5" s="19"/>
      <c r="C5" s="24" t="s">
        <v>5</v>
      </c>
      <c r="D5" s="329" t="str">
        <f>'Kops a+c+n'!D6</f>
        <v>Daudzstāvu dzīvojamās ēkas siltināšana</v>
      </c>
      <c r="E5" s="329"/>
      <c r="F5" s="329"/>
      <c r="G5" s="329"/>
      <c r="H5" s="329"/>
      <c r="I5" s="329"/>
      <c r="J5" s="329"/>
      <c r="K5" s="329"/>
      <c r="L5" s="329"/>
      <c r="M5" s="13"/>
      <c r="N5" s="13"/>
      <c r="O5" s="13"/>
      <c r="P5" s="13"/>
    </row>
    <row r="6" spans="1:17" x14ac:dyDescent="0.2">
      <c r="A6" s="19"/>
      <c r="B6" s="19"/>
      <c r="C6" s="24" t="s">
        <v>6</v>
      </c>
      <c r="D6" s="329" t="str">
        <f>'Kops a+c+n'!D7</f>
        <v>Daudzstāvu dzīvojamā ēka</v>
      </c>
      <c r="E6" s="329"/>
      <c r="F6" s="329"/>
      <c r="G6" s="329"/>
      <c r="H6" s="329"/>
      <c r="I6" s="329"/>
      <c r="J6" s="329"/>
      <c r="K6" s="329"/>
      <c r="L6" s="329"/>
      <c r="M6" s="13"/>
      <c r="N6" s="13"/>
      <c r="O6" s="13"/>
      <c r="P6" s="13"/>
    </row>
    <row r="7" spans="1:17" x14ac:dyDescent="0.2">
      <c r="A7" s="19"/>
      <c r="B7" s="19"/>
      <c r="C7" s="24" t="s">
        <v>7</v>
      </c>
      <c r="D7" s="329" t="str">
        <f>'Kops a+c+n'!D8</f>
        <v>Brīvības iela 5, Malta</v>
      </c>
      <c r="E7" s="329"/>
      <c r="F7" s="329"/>
      <c r="G7" s="329"/>
      <c r="H7" s="329"/>
      <c r="I7" s="329"/>
      <c r="J7" s="329"/>
      <c r="K7" s="329"/>
      <c r="L7" s="329"/>
      <c r="M7" s="13"/>
      <c r="N7" s="13"/>
      <c r="O7" s="13"/>
      <c r="P7" s="13"/>
    </row>
    <row r="8" spans="1:17" x14ac:dyDescent="0.2">
      <c r="A8" s="19"/>
      <c r="B8" s="19"/>
      <c r="C8" s="4" t="s">
        <v>24</v>
      </c>
      <c r="D8" s="329">
        <f>'Kops a+c+n'!D9</f>
        <v>0</v>
      </c>
      <c r="E8" s="329"/>
      <c r="F8" s="329"/>
      <c r="G8" s="329"/>
      <c r="H8" s="329"/>
      <c r="I8" s="329"/>
      <c r="J8" s="329"/>
      <c r="K8" s="329"/>
      <c r="L8" s="329"/>
      <c r="M8" s="13"/>
      <c r="N8" s="13"/>
      <c r="O8" s="13"/>
      <c r="P8" s="13"/>
    </row>
    <row r="9" spans="1:17" ht="22.9" customHeight="1" x14ac:dyDescent="0.2">
      <c r="A9" s="330" t="s">
        <v>83</v>
      </c>
      <c r="B9" s="330"/>
      <c r="C9" s="330"/>
      <c r="D9" s="330"/>
      <c r="E9" s="330"/>
      <c r="F9" s="330"/>
      <c r="G9" s="28"/>
      <c r="H9" s="28"/>
      <c r="I9" s="28"/>
      <c r="J9" s="331" t="s">
        <v>46</v>
      </c>
      <c r="K9" s="331"/>
      <c r="L9" s="331"/>
      <c r="M9" s="331"/>
      <c r="N9" s="332">
        <f>P37</f>
        <v>0</v>
      </c>
      <c r="O9" s="332"/>
      <c r="P9" s="28"/>
      <c r="Q9" s="91" t="str">
        <f>""</f>
        <v/>
      </c>
    </row>
    <row r="10" spans="1:17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  <c r="Q10" s="91" t="s">
        <v>47</v>
      </c>
    </row>
    <row r="11" spans="1:17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 t="s">
        <v>218</v>
      </c>
      <c r="P11" s="19">
        <v>15</v>
      </c>
      <c r="Q11" s="91" t="s">
        <v>48</v>
      </c>
    </row>
    <row r="12" spans="1:17" ht="12" thickBot="1" x14ac:dyDescent="0.25">
      <c r="A12" s="285" t="s">
        <v>27</v>
      </c>
      <c r="B12" s="340" t="s">
        <v>49</v>
      </c>
      <c r="C12" s="334" t="s">
        <v>50</v>
      </c>
      <c r="D12" s="343" t="s">
        <v>51</v>
      </c>
      <c r="E12" s="345" t="s">
        <v>52</v>
      </c>
      <c r="F12" s="333" t="s">
        <v>53</v>
      </c>
      <c r="G12" s="334"/>
      <c r="H12" s="334"/>
      <c r="I12" s="334"/>
      <c r="J12" s="334"/>
      <c r="K12" s="335"/>
      <c r="L12" s="333" t="s">
        <v>54</v>
      </c>
      <c r="M12" s="334"/>
      <c r="N12" s="334"/>
      <c r="O12" s="334"/>
      <c r="P12" s="335"/>
      <c r="Q12" s="91" t="s">
        <v>55</v>
      </c>
    </row>
    <row r="13" spans="1:17" ht="126.75" customHeight="1" thickBot="1" x14ac:dyDescent="0.25">
      <c r="A13" s="286"/>
      <c r="B13" s="341"/>
      <c r="C13" s="342"/>
      <c r="D13" s="344"/>
      <c r="E13" s="346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51" t="s">
        <v>56</v>
      </c>
      <c r="M13" s="54" t="s">
        <v>58</v>
      </c>
      <c r="N13" s="54" t="s">
        <v>59</v>
      </c>
      <c r="O13" s="54" t="s">
        <v>60</v>
      </c>
      <c r="P13" s="58" t="s">
        <v>61</v>
      </c>
      <c r="Q13" s="59" t="s">
        <v>62</v>
      </c>
    </row>
    <row r="14" spans="1:17" ht="45" x14ac:dyDescent="0.2">
      <c r="A14" s="48">
        <v>1</v>
      </c>
      <c r="B14" s="20"/>
      <c r="C14" s="69" t="s">
        <v>85</v>
      </c>
      <c r="D14" s="20" t="s">
        <v>77</v>
      </c>
      <c r="E14" s="41">
        <v>732.6</v>
      </c>
      <c r="F14" s="70"/>
      <c r="G14" s="110"/>
      <c r="H14" s="110"/>
      <c r="I14" s="110"/>
      <c r="J14" s="110"/>
      <c r="K14" s="116">
        <f t="shared" ref="K14:K36" si="0">SUM(H14:J14)</f>
        <v>0</v>
      </c>
      <c r="L14" s="70">
        <f t="shared" ref="L14:L36" si="1">E14*F14</f>
        <v>0</v>
      </c>
      <c r="M14" s="110">
        <f t="shared" ref="M14:M36" si="2">H14*E14</f>
        <v>0</v>
      </c>
      <c r="N14" s="110">
        <f t="shared" ref="N14:N36" si="3">I14*E14</f>
        <v>0</v>
      </c>
      <c r="O14" s="110">
        <f t="shared" ref="O14:O36" si="4">J14*E14</f>
        <v>0</v>
      </c>
      <c r="P14" s="111">
        <f t="shared" ref="P14:P36" si="5">SUM(M14:O14)</f>
        <v>0</v>
      </c>
      <c r="Q14" s="229" t="s">
        <v>47</v>
      </c>
    </row>
    <row r="15" spans="1:17" ht="22.5" x14ac:dyDescent="0.2">
      <c r="A15" s="33">
        <v>2</v>
      </c>
      <c r="B15" s="72"/>
      <c r="C15" s="165" t="s">
        <v>291</v>
      </c>
      <c r="D15" s="21" t="s">
        <v>77</v>
      </c>
      <c r="E15" s="42">
        <f>E14*1.03</f>
        <v>754.57800000000009</v>
      </c>
      <c r="F15" s="38"/>
      <c r="G15" s="112"/>
      <c r="H15" s="112"/>
      <c r="I15" s="112"/>
      <c r="J15" s="112"/>
      <c r="K15" s="117">
        <f t="shared" si="0"/>
        <v>0</v>
      </c>
      <c r="L15" s="38">
        <f t="shared" si="1"/>
        <v>0</v>
      </c>
      <c r="M15" s="112">
        <f t="shared" si="2"/>
        <v>0</v>
      </c>
      <c r="N15" s="112">
        <f t="shared" si="3"/>
        <v>0</v>
      </c>
      <c r="O15" s="112">
        <f t="shared" si="4"/>
        <v>0</v>
      </c>
      <c r="P15" s="113">
        <f t="shared" si="5"/>
        <v>0</v>
      </c>
      <c r="Q15" s="229" t="s">
        <v>47</v>
      </c>
    </row>
    <row r="16" spans="1:17" ht="22.5" x14ac:dyDescent="0.2">
      <c r="A16" s="33">
        <v>3</v>
      </c>
      <c r="B16" s="72"/>
      <c r="C16" s="165" t="s">
        <v>292</v>
      </c>
      <c r="D16" s="21" t="s">
        <v>77</v>
      </c>
      <c r="E16" s="42">
        <f>E14*1.03</f>
        <v>754.57800000000009</v>
      </c>
      <c r="F16" s="38"/>
      <c r="G16" s="112"/>
      <c r="H16" s="112"/>
      <c r="I16" s="112"/>
      <c r="J16" s="112"/>
      <c r="K16" s="117">
        <f t="shared" si="0"/>
        <v>0</v>
      </c>
      <c r="L16" s="38">
        <f t="shared" si="1"/>
        <v>0</v>
      </c>
      <c r="M16" s="112">
        <f t="shared" si="2"/>
        <v>0</v>
      </c>
      <c r="N16" s="112">
        <f t="shared" si="3"/>
        <v>0</v>
      </c>
      <c r="O16" s="112">
        <f t="shared" si="4"/>
        <v>0</v>
      </c>
      <c r="P16" s="113">
        <f t="shared" si="5"/>
        <v>0</v>
      </c>
      <c r="Q16" s="229" t="s">
        <v>47</v>
      </c>
    </row>
    <row r="17" spans="1:17" x14ac:dyDescent="0.2">
      <c r="A17" s="33">
        <v>4</v>
      </c>
      <c r="B17" s="72"/>
      <c r="C17" s="165" t="s">
        <v>88</v>
      </c>
      <c r="D17" s="21" t="s">
        <v>87</v>
      </c>
      <c r="E17" s="42">
        <f>E14*5</f>
        <v>3663</v>
      </c>
      <c r="F17" s="38"/>
      <c r="G17" s="112"/>
      <c r="H17" s="112"/>
      <c r="I17" s="112"/>
      <c r="J17" s="112"/>
      <c r="K17" s="117">
        <f t="shared" si="0"/>
        <v>0</v>
      </c>
      <c r="L17" s="38">
        <f t="shared" si="1"/>
        <v>0</v>
      </c>
      <c r="M17" s="112">
        <f t="shared" si="2"/>
        <v>0</v>
      </c>
      <c r="N17" s="112">
        <f t="shared" si="3"/>
        <v>0</v>
      </c>
      <c r="O17" s="112">
        <f t="shared" si="4"/>
        <v>0</v>
      </c>
      <c r="P17" s="113">
        <f t="shared" si="5"/>
        <v>0</v>
      </c>
      <c r="Q17" s="229" t="s">
        <v>47</v>
      </c>
    </row>
    <row r="18" spans="1:17" x14ac:dyDescent="0.2">
      <c r="A18" s="33">
        <v>5</v>
      </c>
      <c r="B18" s="72"/>
      <c r="C18" s="165" t="s">
        <v>89</v>
      </c>
      <c r="D18" s="21" t="s">
        <v>90</v>
      </c>
      <c r="E18" s="42">
        <v>1</v>
      </c>
      <c r="F18" s="38"/>
      <c r="G18" s="112"/>
      <c r="H18" s="112"/>
      <c r="I18" s="112"/>
      <c r="J18" s="112"/>
      <c r="K18" s="117">
        <f t="shared" si="0"/>
        <v>0</v>
      </c>
      <c r="L18" s="38">
        <f t="shared" si="1"/>
        <v>0</v>
      </c>
      <c r="M18" s="112">
        <f t="shared" si="2"/>
        <v>0</v>
      </c>
      <c r="N18" s="112">
        <f t="shared" si="3"/>
        <v>0</v>
      </c>
      <c r="O18" s="112">
        <f t="shared" si="4"/>
        <v>0</v>
      </c>
      <c r="P18" s="113">
        <f t="shared" si="5"/>
        <v>0</v>
      </c>
      <c r="Q18" s="229" t="s">
        <v>47</v>
      </c>
    </row>
    <row r="19" spans="1:17" x14ac:dyDescent="0.2">
      <c r="A19" s="33">
        <v>6</v>
      </c>
      <c r="B19" s="72"/>
      <c r="C19" s="37" t="s">
        <v>91</v>
      </c>
      <c r="D19" s="21" t="s">
        <v>77</v>
      </c>
      <c r="E19" s="42">
        <f>E14</f>
        <v>732.6</v>
      </c>
      <c r="F19" s="38"/>
      <c r="G19" s="112"/>
      <c r="H19" s="112"/>
      <c r="I19" s="112"/>
      <c r="J19" s="112"/>
      <c r="K19" s="117">
        <f t="shared" si="0"/>
        <v>0</v>
      </c>
      <c r="L19" s="38">
        <f t="shared" si="1"/>
        <v>0</v>
      </c>
      <c r="M19" s="112">
        <f t="shared" si="2"/>
        <v>0</v>
      </c>
      <c r="N19" s="112">
        <f t="shared" si="3"/>
        <v>0</v>
      </c>
      <c r="O19" s="112">
        <f t="shared" si="4"/>
        <v>0</v>
      </c>
      <c r="P19" s="113">
        <f t="shared" si="5"/>
        <v>0</v>
      </c>
      <c r="Q19" s="229" t="s">
        <v>47</v>
      </c>
    </row>
    <row r="20" spans="1:17" ht="22.5" x14ac:dyDescent="0.2">
      <c r="A20" s="33">
        <v>7</v>
      </c>
      <c r="B20" s="72"/>
      <c r="C20" s="165" t="s">
        <v>293</v>
      </c>
      <c r="D20" s="21" t="s">
        <v>77</v>
      </c>
      <c r="E20" s="42">
        <v>768.75</v>
      </c>
      <c r="F20" s="38"/>
      <c r="G20" s="112"/>
      <c r="H20" s="112"/>
      <c r="I20" s="112"/>
      <c r="J20" s="112"/>
      <c r="K20" s="117">
        <f t="shared" si="0"/>
        <v>0</v>
      </c>
      <c r="L20" s="38">
        <f t="shared" si="1"/>
        <v>0</v>
      </c>
      <c r="M20" s="112">
        <f t="shared" si="2"/>
        <v>0</v>
      </c>
      <c r="N20" s="112">
        <f t="shared" si="3"/>
        <v>0</v>
      </c>
      <c r="O20" s="112">
        <f t="shared" si="4"/>
        <v>0</v>
      </c>
      <c r="P20" s="113">
        <f t="shared" si="5"/>
        <v>0</v>
      </c>
      <c r="Q20" s="229" t="s">
        <v>47</v>
      </c>
    </row>
    <row r="21" spans="1:17" ht="22.5" x14ac:dyDescent="0.2">
      <c r="A21" s="33">
        <v>8</v>
      </c>
      <c r="B21" s="72"/>
      <c r="C21" s="165" t="s">
        <v>92</v>
      </c>
      <c r="D21" s="21" t="s">
        <v>90</v>
      </c>
      <c r="E21" s="42">
        <v>1</v>
      </c>
      <c r="F21" s="38"/>
      <c r="G21" s="112"/>
      <c r="H21" s="112"/>
      <c r="I21" s="112"/>
      <c r="J21" s="112"/>
      <c r="K21" s="117">
        <f t="shared" si="0"/>
        <v>0</v>
      </c>
      <c r="L21" s="38">
        <f t="shared" si="1"/>
        <v>0</v>
      </c>
      <c r="M21" s="112">
        <f t="shared" si="2"/>
        <v>0</v>
      </c>
      <c r="N21" s="112">
        <f t="shared" si="3"/>
        <v>0</v>
      </c>
      <c r="O21" s="112">
        <f t="shared" si="4"/>
        <v>0</v>
      </c>
      <c r="P21" s="113">
        <f t="shared" si="5"/>
        <v>0</v>
      </c>
      <c r="Q21" s="229" t="s">
        <v>47</v>
      </c>
    </row>
    <row r="22" spans="1:17" x14ac:dyDescent="0.2">
      <c r="A22" s="33">
        <v>9</v>
      </c>
      <c r="B22" s="72"/>
      <c r="C22" s="142" t="s">
        <v>93</v>
      </c>
      <c r="D22" s="21" t="s">
        <v>94</v>
      </c>
      <c r="E22" s="42">
        <v>183</v>
      </c>
      <c r="F22" s="38"/>
      <c r="G22" s="112"/>
      <c r="H22" s="112"/>
      <c r="I22" s="112"/>
      <c r="J22" s="112"/>
      <c r="K22" s="117">
        <f t="shared" si="0"/>
        <v>0</v>
      </c>
      <c r="L22" s="38">
        <f t="shared" si="1"/>
        <v>0</v>
      </c>
      <c r="M22" s="112">
        <f t="shared" si="2"/>
        <v>0</v>
      </c>
      <c r="N22" s="112">
        <f t="shared" si="3"/>
        <v>0</v>
      </c>
      <c r="O22" s="112">
        <f t="shared" si="4"/>
        <v>0</v>
      </c>
      <c r="P22" s="113">
        <f t="shared" si="5"/>
        <v>0</v>
      </c>
      <c r="Q22" s="229" t="s">
        <v>47</v>
      </c>
    </row>
    <row r="23" spans="1:17" x14ac:dyDescent="0.2">
      <c r="A23" s="33">
        <v>10</v>
      </c>
      <c r="B23" s="72"/>
      <c r="C23" s="165" t="s">
        <v>95</v>
      </c>
      <c r="D23" s="21" t="s">
        <v>96</v>
      </c>
      <c r="E23" s="42">
        <v>16</v>
      </c>
      <c r="F23" s="38"/>
      <c r="G23" s="112"/>
      <c r="H23" s="112"/>
      <c r="I23" s="112"/>
      <c r="J23" s="112"/>
      <c r="K23" s="117">
        <f t="shared" si="0"/>
        <v>0</v>
      </c>
      <c r="L23" s="38">
        <f t="shared" si="1"/>
        <v>0</v>
      </c>
      <c r="M23" s="112">
        <f t="shared" si="2"/>
        <v>0</v>
      </c>
      <c r="N23" s="112">
        <f t="shared" si="3"/>
        <v>0</v>
      </c>
      <c r="O23" s="112">
        <f t="shared" si="4"/>
        <v>0</v>
      </c>
      <c r="P23" s="113">
        <f t="shared" si="5"/>
        <v>0</v>
      </c>
      <c r="Q23" s="229" t="s">
        <v>47</v>
      </c>
    </row>
    <row r="24" spans="1:17" x14ac:dyDescent="0.2">
      <c r="A24" s="33">
        <v>11</v>
      </c>
      <c r="B24" s="72"/>
      <c r="C24" s="165" t="s">
        <v>97</v>
      </c>
      <c r="D24" s="21" t="s">
        <v>96</v>
      </c>
      <c r="E24" s="42">
        <v>48</v>
      </c>
      <c r="F24" s="38"/>
      <c r="G24" s="112"/>
      <c r="H24" s="112"/>
      <c r="I24" s="112"/>
      <c r="J24" s="112"/>
      <c r="K24" s="117">
        <f t="shared" si="0"/>
        <v>0</v>
      </c>
      <c r="L24" s="38">
        <f t="shared" si="1"/>
        <v>0</v>
      </c>
      <c r="M24" s="112">
        <f t="shared" si="2"/>
        <v>0</v>
      </c>
      <c r="N24" s="112">
        <f t="shared" si="3"/>
        <v>0</v>
      </c>
      <c r="O24" s="112">
        <f t="shared" si="4"/>
        <v>0</v>
      </c>
      <c r="P24" s="113">
        <f t="shared" si="5"/>
        <v>0</v>
      </c>
      <c r="Q24" s="229" t="s">
        <v>47</v>
      </c>
    </row>
    <row r="25" spans="1:17" x14ac:dyDescent="0.2">
      <c r="A25" s="33">
        <v>12</v>
      </c>
      <c r="B25" s="72"/>
      <c r="C25" s="165" t="s">
        <v>98</v>
      </c>
      <c r="D25" s="21" t="s">
        <v>96</v>
      </c>
      <c r="E25" s="42">
        <v>30</v>
      </c>
      <c r="F25" s="38"/>
      <c r="G25" s="112"/>
      <c r="H25" s="112"/>
      <c r="I25" s="112"/>
      <c r="J25" s="112"/>
      <c r="K25" s="117">
        <f t="shared" si="0"/>
        <v>0</v>
      </c>
      <c r="L25" s="38">
        <f t="shared" si="1"/>
        <v>0</v>
      </c>
      <c r="M25" s="112">
        <f t="shared" si="2"/>
        <v>0</v>
      </c>
      <c r="N25" s="112">
        <f t="shared" si="3"/>
        <v>0</v>
      </c>
      <c r="O25" s="112">
        <f t="shared" si="4"/>
        <v>0</v>
      </c>
      <c r="P25" s="113">
        <f t="shared" si="5"/>
        <v>0</v>
      </c>
      <c r="Q25" s="229" t="s">
        <v>47</v>
      </c>
    </row>
    <row r="26" spans="1:17" x14ac:dyDescent="0.2">
      <c r="A26" s="33">
        <v>13</v>
      </c>
      <c r="B26" s="72"/>
      <c r="C26" s="165" t="s">
        <v>99</v>
      </c>
      <c r="D26" s="21" t="s">
        <v>96</v>
      </c>
      <c r="E26" s="42">
        <v>30</v>
      </c>
      <c r="F26" s="38"/>
      <c r="G26" s="112"/>
      <c r="H26" s="112"/>
      <c r="I26" s="112"/>
      <c r="J26" s="112"/>
      <c r="K26" s="117">
        <f t="shared" si="0"/>
        <v>0</v>
      </c>
      <c r="L26" s="38">
        <f t="shared" si="1"/>
        <v>0</v>
      </c>
      <c r="M26" s="112">
        <f t="shared" si="2"/>
        <v>0</v>
      </c>
      <c r="N26" s="112">
        <f t="shared" si="3"/>
        <v>0</v>
      </c>
      <c r="O26" s="112">
        <f t="shared" si="4"/>
        <v>0</v>
      </c>
      <c r="P26" s="113">
        <f t="shared" si="5"/>
        <v>0</v>
      </c>
      <c r="Q26" s="229" t="s">
        <v>47</v>
      </c>
    </row>
    <row r="27" spans="1:17" x14ac:dyDescent="0.2">
      <c r="A27" s="33">
        <v>14</v>
      </c>
      <c r="B27" s="72"/>
      <c r="C27" s="165" t="s">
        <v>100</v>
      </c>
      <c r="D27" s="21" t="s">
        <v>96</v>
      </c>
      <c r="E27" s="42">
        <v>90</v>
      </c>
      <c r="F27" s="38"/>
      <c r="G27" s="112"/>
      <c r="H27" s="112"/>
      <c r="I27" s="112"/>
      <c r="J27" s="112"/>
      <c r="K27" s="117">
        <f t="shared" si="0"/>
        <v>0</v>
      </c>
      <c r="L27" s="38">
        <f t="shared" si="1"/>
        <v>0</v>
      </c>
      <c r="M27" s="112">
        <f t="shared" si="2"/>
        <v>0</v>
      </c>
      <c r="N27" s="112">
        <f t="shared" si="3"/>
        <v>0</v>
      </c>
      <c r="O27" s="112">
        <f t="shared" si="4"/>
        <v>0</v>
      </c>
      <c r="P27" s="113">
        <f t="shared" si="5"/>
        <v>0</v>
      </c>
      <c r="Q27" s="229" t="s">
        <v>47</v>
      </c>
    </row>
    <row r="28" spans="1:17" x14ac:dyDescent="0.2">
      <c r="A28" s="33">
        <v>15</v>
      </c>
      <c r="B28" s="72"/>
      <c r="C28" s="165" t="s">
        <v>101</v>
      </c>
      <c r="D28" s="21" t="s">
        <v>96</v>
      </c>
      <c r="E28" s="42">
        <v>80</v>
      </c>
      <c r="F28" s="38"/>
      <c r="G28" s="112"/>
      <c r="H28" s="112"/>
      <c r="I28" s="112"/>
      <c r="J28" s="112"/>
      <c r="K28" s="117">
        <f t="shared" si="0"/>
        <v>0</v>
      </c>
      <c r="L28" s="38">
        <f t="shared" si="1"/>
        <v>0</v>
      </c>
      <c r="M28" s="112">
        <f t="shared" si="2"/>
        <v>0</v>
      </c>
      <c r="N28" s="112">
        <f t="shared" si="3"/>
        <v>0</v>
      </c>
      <c r="O28" s="112">
        <f t="shared" si="4"/>
        <v>0</v>
      </c>
      <c r="P28" s="113">
        <f t="shared" si="5"/>
        <v>0</v>
      </c>
      <c r="Q28" s="229" t="s">
        <v>47</v>
      </c>
    </row>
    <row r="29" spans="1:17" x14ac:dyDescent="0.2">
      <c r="A29" s="33">
        <v>16</v>
      </c>
      <c r="B29" s="72"/>
      <c r="C29" s="165" t="s">
        <v>102</v>
      </c>
      <c r="D29" s="21" t="s">
        <v>96</v>
      </c>
      <c r="E29" s="42">
        <v>160</v>
      </c>
      <c r="F29" s="38"/>
      <c r="G29" s="112"/>
      <c r="H29" s="112"/>
      <c r="I29" s="112"/>
      <c r="J29" s="112"/>
      <c r="K29" s="117">
        <f t="shared" si="0"/>
        <v>0</v>
      </c>
      <c r="L29" s="38">
        <f t="shared" si="1"/>
        <v>0</v>
      </c>
      <c r="M29" s="112">
        <f t="shared" si="2"/>
        <v>0</v>
      </c>
      <c r="N29" s="112">
        <f t="shared" si="3"/>
        <v>0</v>
      </c>
      <c r="O29" s="112">
        <f t="shared" si="4"/>
        <v>0</v>
      </c>
      <c r="P29" s="113">
        <f t="shared" si="5"/>
        <v>0</v>
      </c>
      <c r="Q29" s="229" t="s">
        <v>47</v>
      </c>
    </row>
    <row r="30" spans="1:17" x14ac:dyDescent="0.2">
      <c r="A30" s="33">
        <v>17</v>
      </c>
      <c r="B30" s="72"/>
      <c r="C30" s="165" t="s">
        <v>103</v>
      </c>
      <c r="D30" s="21" t="s">
        <v>96</v>
      </c>
      <c r="E30" s="42">
        <v>30</v>
      </c>
      <c r="F30" s="38"/>
      <c r="G30" s="112"/>
      <c r="H30" s="112"/>
      <c r="I30" s="112"/>
      <c r="J30" s="112"/>
      <c r="K30" s="117">
        <f t="shared" si="0"/>
        <v>0</v>
      </c>
      <c r="L30" s="38">
        <f t="shared" si="1"/>
        <v>0</v>
      </c>
      <c r="M30" s="112">
        <f t="shared" si="2"/>
        <v>0</v>
      </c>
      <c r="N30" s="112">
        <f t="shared" si="3"/>
        <v>0</v>
      </c>
      <c r="O30" s="112">
        <f t="shared" si="4"/>
        <v>0</v>
      </c>
      <c r="P30" s="113">
        <f t="shared" si="5"/>
        <v>0</v>
      </c>
      <c r="Q30" s="229" t="s">
        <v>47</v>
      </c>
    </row>
    <row r="31" spans="1:17" x14ac:dyDescent="0.2">
      <c r="A31" s="33">
        <v>18</v>
      </c>
      <c r="B31" s="72"/>
      <c r="C31" s="165" t="s">
        <v>104</v>
      </c>
      <c r="D31" s="21" t="s">
        <v>96</v>
      </c>
      <c r="E31" s="42">
        <v>30</v>
      </c>
      <c r="F31" s="38"/>
      <c r="G31" s="112"/>
      <c r="H31" s="112"/>
      <c r="I31" s="112"/>
      <c r="J31" s="112"/>
      <c r="K31" s="117">
        <f t="shared" si="0"/>
        <v>0</v>
      </c>
      <c r="L31" s="38">
        <f t="shared" si="1"/>
        <v>0</v>
      </c>
      <c r="M31" s="112">
        <f t="shared" si="2"/>
        <v>0</v>
      </c>
      <c r="N31" s="112">
        <f t="shared" si="3"/>
        <v>0</v>
      </c>
      <c r="O31" s="112">
        <f t="shared" si="4"/>
        <v>0</v>
      </c>
      <c r="P31" s="113">
        <f t="shared" si="5"/>
        <v>0</v>
      </c>
      <c r="Q31" s="229" t="s">
        <v>47</v>
      </c>
    </row>
    <row r="32" spans="1:17" x14ac:dyDescent="0.2">
      <c r="A32" s="33">
        <v>19</v>
      </c>
      <c r="B32" s="72"/>
      <c r="C32" s="165" t="s">
        <v>105</v>
      </c>
      <c r="D32" s="21" t="s">
        <v>96</v>
      </c>
      <c r="E32" s="42">
        <v>25</v>
      </c>
      <c r="F32" s="38"/>
      <c r="G32" s="112"/>
      <c r="H32" s="112"/>
      <c r="I32" s="112"/>
      <c r="J32" s="112"/>
      <c r="K32" s="117">
        <f t="shared" si="0"/>
        <v>0</v>
      </c>
      <c r="L32" s="38">
        <f t="shared" si="1"/>
        <v>0</v>
      </c>
      <c r="M32" s="112">
        <f t="shared" si="2"/>
        <v>0</v>
      </c>
      <c r="N32" s="112">
        <f t="shared" si="3"/>
        <v>0</v>
      </c>
      <c r="O32" s="112">
        <f t="shared" si="4"/>
        <v>0</v>
      </c>
      <c r="P32" s="113">
        <f t="shared" si="5"/>
        <v>0</v>
      </c>
      <c r="Q32" s="229" t="s">
        <v>47</v>
      </c>
    </row>
    <row r="33" spans="1:17" x14ac:dyDescent="0.2">
      <c r="A33" s="33">
        <v>20</v>
      </c>
      <c r="B33" s="72"/>
      <c r="C33" s="165" t="s">
        <v>106</v>
      </c>
      <c r="D33" s="21" t="s">
        <v>96</v>
      </c>
      <c r="E33" s="42">
        <v>30</v>
      </c>
      <c r="F33" s="38"/>
      <c r="G33" s="112"/>
      <c r="H33" s="112"/>
      <c r="I33" s="112"/>
      <c r="J33" s="112"/>
      <c r="K33" s="117">
        <f t="shared" si="0"/>
        <v>0</v>
      </c>
      <c r="L33" s="38">
        <f t="shared" si="1"/>
        <v>0</v>
      </c>
      <c r="M33" s="112">
        <f t="shared" si="2"/>
        <v>0</v>
      </c>
      <c r="N33" s="112">
        <f t="shared" si="3"/>
        <v>0</v>
      </c>
      <c r="O33" s="112">
        <f t="shared" si="4"/>
        <v>0</v>
      </c>
      <c r="P33" s="113">
        <f t="shared" si="5"/>
        <v>0</v>
      </c>
      <c r="Q33" s="229" t="s">
        <v>47</v>
      </c>
    </row>
    <row r="34" spans="1:17" x14ac:dyDescent="0.2">
      <c r="A34" s="33">
        <v>21</v>
      </c>
      <c r="B34" s="72"/>
      <c r="C34" s="165" t="s">
        <v>107</v>
      </c>
      <c r="D34" s="21" t="s">
        <v>94</v>
      </c>
      <c r="E34" s="42">
        <v>183</v>
      </c>
      <c r="F34" s="38"/>
      <c r="G34" s="112"/>
      <c r="H34" s="112"/>
      <c r="I34" s="112"/>
      <c r="J34" s="112"/>
      <c r="K34" s="117">
        <f t="shared" si="0"/>
        <v>0</v>
      </c>
      <c r="L34" s="38">
        <f t="shared" si="1"/>
        <v>0</v>
      </c>
      <c r="M34" s="112">
        <f t="shared" si="2"/>
        <v>0</v>
      </c>
      <c r="N34" s="112">
        <f t="shared" si="3"/>
        <v>0</v>
      </c>
      <c r="O34" s="112">
        <f t="shared" si="4"/>
        <v>0</v>
      </c>
      <c r="P34" s="113">
        <f t="shared" si="5"/>
        <v>0</v>
      </c>
      <c r="Q34" s="229" t="s">
        <v>47</v>
      </c>
    </row>
    <row r="35" spans="1:17" ht="12" thickBot="1" x14ac:dyDescent="0.25">
      <c r="A35" s="33">
        <v>21</v>
      </c>
      <c r="B35" s="72"/>
      <c r="C35" s="165" t="s">
        <v>299</v>
      </c>
      <c r="D35" s="21" t="s">
        <v>109</v>
      </c>
      <c r="E35" s="42">
        <v>1</v>
      </c>
      <c r="F35" s="38"/>
      <c r="G35" s="112"/>
      <c r="H35" s="112"/>
      <c r="I35" s="112"/>
      <c r="J35" s="112"/>
      <c r="K35" s="117">
        <f t="shared" ref="K35" si="6">SUM(H35:J35)</f>
        <v>0</v>
      </c>
      <c r="L35" s="38">
        <f t="shared" ref="L35" si="7">E35*F35</f>
        <v>0</v>
      </c>
      <c r="M35" s="112">
        <f t="shared" ref="M35" si="8">H35*E35</f>
        <v>0</v>
      </c>
      <c r="N35" s="112">
        <f t="shared" ref="N35" si="9">I35*E35</f>
        <v>0</v>
      </c>
      <c r="O35" s="112">
        <f t="shared" ref="O35" si="10">J35*E35</f>
        <v>0</v>
      </c>
      <c r="P35" s="113">
        <f t="shared" ref="P35" si="11">SUM(M35:O35)</f>
        <v>0</v>
      </c>
      <c r="Q35" s="229" t="s">
        <v>47</v>
      </c>
    </row>
    <row r="36" spans="1:17" x14ac:dyDescent="0.2">
      <c r="A36" s="33">
        <v>21</v>
      </c>
      <c r="B36" s="72"/>
      <c r="C36" s="165" t="s">
        <v>108</v>
      </c>
      <c r="D36" s="21" t="s">
        <v>71</v>
      </c>
      <c r="E36" s="42">
        <v>2</v>
      </c>
      <c r="F36" s="38"/>
      <c r="G36" s="112"/>
      <c r="H36" s="112"/>
      <c r="I36" s="112"/>
      <c r="J36" s="112"/>
      <c r="K36" s="117">
        <f t="shared" si="0"/>
        <v>0</v>
      </c>
      <c r="L36" s="38">
        <f t="shared" si="1"/>
        <v>0</v>
      </c>
      <c r="M36" s="112">
        <f t="shared" si="2"/>
        <v>0</v>
      </c>
      <c r="N36" s="112">
        <f t="shared" si="3"/>
        <v>0</v>
      </c>
      <c r="O36" s="112">
        <f t="shared" si="4"/>
        <v>0</v>
      </c>
      <c r="P36" s="113">
        <f t="shared" si="5"/>
        <v>0</v>
      </c>
      <c r="Q36" s="55" t="s">
        <v>47</v>
      </c>
    </row>
    <row r="37" spans="1:17" ht="12" customHeight="1" thickBot="1" x14ac:dyDescent="0.25">
      <c r="A37" s="336" t="s">
        <v>63</v>
      </c>
      <c r="B37" s="337"/>
      <c r="C37" s="337"/>
      <c r="D37" s="337"/>
      <c r="E37" s="337"/>
      <c r="F37" s="337"/>
      <c r="G37" s="337"/>
      <c r="H37" s="337"/>
      <c r="I37" s="337"/>
      <c r="J37" s="337"/>
      <c r="K37" s="338"/>
      <c r="L37" s="136">
        <f>SUM(L14:L36)</f>
        <v>0</v>
      </c>
      <c r="M37" s="137">
        <f>SUM(M14:M36)</f>
        <v>0</v>
      </c>
      <c r="N37" s="137">
        <f>SUM(N14:N36)</f>
        <v>0</v>
      </c>
      <c r="O37" s="137">
        <f>SUM(O14:O36)</f>
        <v>0</v>
      </c>
      <c r="P37" s="138">
        <f>SUM(P14:P36)</f>
        <v>0</v>
      </c>
    </row>
    <row r="38" spans="1:17" x14ac:dyDescent="0.2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</row>
    <row r="39" spans="1:17" x14ac:dyDescent="0.2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</row>
    <row r="40" spans="1:17" x14ac:dyDescent="0.2">
      <c r="A40" s="1" t="s">
        <v>14</v>
      </c>
      <c r="B40" s="13"/>
      <c r="C40" s="339">
        <f>'Kops n'!C34:H34</f>
        <v>0</v>
      </c>
      <c r="D40" s="339"/>
      <c r="E40" s="339"/>
      <c r="F40" s="339"/>
      <c r="G40" s="339"/>
      <c r="H40" s="339"/>
      <c r="I40" s="13"/>
      <c r="J40" s="13"/>
      <c r="K40" s="13"/>
      <c r="L40" s="13"/>
      <c r="M40" s="13"/>
      <c r="N40" s="13"/>
      <c r="O40" s="13"/>
      <c r="P40" s="13"/>
    </row>
    <row r="41" spans="1:17" x14ac:dyDescent="0.2">
      <c r="A41" s="13"/>
      <c r="B41" s="13"/>
      <c r="C41" s="259" t="s">
        <v>15</v>
      </c>
      <c r="D41" s="259"/>
      <c r="E41" s="259"/>
      <c r="F41" s="259"/>
      <c r="G41" s="259"/>
      <c r="H41" s="259"/>
      <c r="I41" s="13"/>
      <c r="J41" s="13"/>
      <c r="K41" s="13"/>
      <c r="L41" s="13"/>
      <c r="M41" s="13"/>
      <c r="N41" s="13"/>
      <c r="O41" s="13"/>
      <c r="P41" s="13"/>
    </row>
    <row r="42" spans="1:17" x14ac:dyDescent="0.2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</row>
    <row r="43" spans="1:17" x14ac:dyDescent="0.2">
      <c r="A43" s="303" t="str">
        <f>'Kops n'!A37:D37</f>
        <v>Tāme sastādīta</v>
      </c>
      <c r="B43" s="304"/>
      <c r="C43" s="304"/>
      <c r="D43" s="304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</row>
    <row r="44" spans="1:17" x14ac:dyDescent="0.2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</row>
    <row r="45" spans="1:17" x14ac:dyDescent="0.2">
      <c r="A45" s="1" t="s">
        <v>41</v>
      </c>
      <c r="B45" s="13"/>
      <c r="C45" s="339">
        <f>'Kops n'!C39:H39</f>
        <v>0</v>
      </c>
      <c r="D45" s="339"/>
      <c r="E45" s="339"/>
      <c r="F45" s="339"/>
      <c r="G45" s="339"/>
      <c r="H45" s="339"/>
      <c r="I45" s="13"/>
      <c r="J45" s="13"/>
      <c r="K45" s="13"/>
      <c r="L45" s="13"/>
      <c r="M45" s="13"/>
      <c r="N45" s="13"/>
      <c r="O45" s="13"/>
      <c r="P45" s="13"/>
    </row>
    <row r="46" spans="1:17" x14ac:dyDescent="0.2">
      <c r="A46" s="13"/>
      <c r="B46" s="13"/>
      <c r="C46" s="259" t="s">
        <v>15</v>
      </c>
      <c r="D46" s="259"/>
      <c r="E46" s="259"/>
      <c r="F46" s="259"/>
      <c r="G46" s="259"/>
      <c r="H46" s="259"/>
      <c r="I46" s="13"/>
      <c r="J46" s="13"/>
      <c r="K46" s="13"/>
      <c r="L46" s="13"/>
      <c r="M46" s="13"/>
      <c r="N46" s="13"/>
      <c r="O46" s="13"/>
      <c r="P46" s="13"/>
    </row>
    <row r="47" spans="1:17" x14ac:dyDescent="0.2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</row>
    <row r="48" spans="1:17" x14ac:dyDescent="0.2">
      <c r="A48" s="79" t="s">
        <v>16</v>
      </c>
      <c r="B48" s="40"/>
      <c r="C48" s="87">
        <f>'Kops n'!C42</f>
        <v>0</v>
      </c>
      <c r="D48" s="40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</row>
    <row r="49" spans="1:16" x14ac:dyDescent="0.2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</row>
  </sheetData>
  <mergeCells count="23">
    <mergeCell ref="C46:H46"/>
    <mergeCell ref="C4:I4"/>
    <mergeCell ref="F12:K12"/>
    <mergeCell ref="A9:F9"/>
    <mergeCell ref="J9:M9"/>
    <mergeCell ref="D8:L8"/>
    <mergeCell ref="A37:K37"/>
    <mergeCell ref="C40:H40"/>
    <mergeCell ref="C41:H41"/>
    <mergeCell ref="A43:D43"/>
    <mergeCell ref="C45:H45"/>
    <mergeCell ref="N9:O9"/>
    <mergeCell ref="A12:A13"/>
    <mergeCell ref="B12:B13"/>
    <mergeCell ref="C12:C13"/>
    <mergeCell ref="D12:D13"/>
    <mergeCell ref="E12:E13"/>
    <mergeCell ref="L12:P12"/>
    <mergeCell ref="C2:I2"/>
    <mergeCell ref="C3:I3"/>
    <mergeCell ref="D5:L5"/>
    <mergeCell ref="D6:L6"/>
    <mergeCell ref="D7:L7"/>
  </mergeCells>
  <phoneticPr fontId="13" type="noConversion"/>
  <conditionalFormatting sqref="I14:J36 A14:G36">
    <cfRule type="cellIs" dxfId="424" priority="33" operator="equal">
      <formula>0</formula>
    </cfRule>
  </conditionalFormatting>
  <conditionalFormatting sqref="N9:O9">
    <cfRule type="cellIs" dxfId="423" priority="32" operator="equal">
      <formula>0</formula>
    </cfRule>
  </conditionalFormatting>
  <conditionalFormatting sqref="C2:I2">
    <cfRule type="cellIs" dxfId="422" priority="29" operator="equal">
      <formula>0</formula>
    </cfRule>
  </conditionalFormatting>
  <conditionalFormatting sqref="C45:H45">
    <cfRule type="cellIs" dxfId="421" priority="24" operator="equal">
      <formula>0</formula>
    </cfRule>
  </conditionalFormatting>
  <conditionalFormatting sqref="C40:H40">
    <cfRule type="cellIs" dxfId="420" priority="23" operator="equal">
      <formula>0</formula>
    </cfRule>
  </conditionalFormatting>
  <conditionalFormatting sqref="L37:P37 K14:K36 P14:P36">
    <cfRule type="cellIs" dxfId="419" priority="22" operator="equal">
      <formula>0</formula>
    </cfRule>
  </conditionalFormatting>
  <conditionalFormatting sqref="C4:I4">
    <cfRule type="cellIs" dxfId="418" priority="21" operator="equal">
      <formula>0</formula>
    </cfRule>
  </conditionalFormatting>
  <conditionalFormatting sqref="D5:L8">
    <cfRule type="cellIs" dxfId="417" priority="19" operator="equal">
      <formula>0</formula>
    </cfRule>
  </conditionalFormatting>
  <conditionalFormatting sqref="D1">
    <cfRule type="cellIs" dxfId="416" priority="18" operator="equal">
      <formula>0</formula>
    </cfRule>
  </conditionalFormatting>
  <conditionalFormatting sqref="A37:K37">
    <cfRule type="containsText" dxfId="415" priority="16" operator="containsText" text="Tiešās izmaksas kopā, t. sk. darba devēja sociālais nodoklis __.__% ">
      <formula>NOT(ISERROR(SEARCH("Tiešās izmaksas kopā, t. sk. darba devēja sociālais nodoklis __.__% ",A37)))</formula>
    </cfRule>
  </conditionalFormatting>
  <conditionalFormatting sqref="H14:H36">
    <cfRule type="cellIs" dxfId="414" priority="14" operator="equal">
      <formula>0</formula>
    </cfRule>
  </conditionalFormatting>
  <conditionalFormatting sqref="L14:O36">
    <cfRule type="cellIs" dxfId="413" priority="13" operator="equal">
      <formula>0</formula>
    </cfRule>
  </conditionalFormatting>
  <conditionalFormatting sqref="Q14:Q36">
    <cfRule type="cellIs" dxfId="412" priority="12" operator="equal">
      <formula>0</formula>
    </cfRule>
  </conditionalFormatting>
  <conditionalFormatting sqref="A9:F9">
    <cfRule type="containsText" dxfId="411" priority="11" operator="containsText" text="Tāme sastādīta  20__. gada tirgus cenās, pamatojoties uz ___ daļas rasējumiem">
      <formula>NOT(ISERROR(SEARCH("Tāme sastādīta  20__. gada tirgus cenās, pamatojoties uz ___ daļas rasējumiem",A9)))</formula>
    </cfRule>
  </conditionalFormatting>
  <dataValidations count="1">
    <dataValidation type="list" allowBlank="1" showInputMessage="1" showErrorMessage="1" sqref="Q14:Q36">
      <formula1>$Q$9:$Q$12</formula1>
    </dataValidation>
  </dataValidations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6" operator="containsText" id="{4A26336A-A6BB-4BBC-8F54-3EBA6F169318}">
            <xm:f>NOT(ISERROR(SEARCH("Tāme sastādīta ____. gada ___. ______________",A43)))</xm:f>
            <xm:f>"Tāme sastādīta ____. gada ___. 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A43</xm:sqref>
        </x14:conditionalFormatting>
        <x14:conditionalFormatting xmlns:xm="http://schemas.microsoft.com/office/excel/2006/main">
          <x14:cfRule type="containsText" priority="25" operator="containsText" id="{629E41BF-123B-4A16-9AC7-46F3B9A418A1}">
            <xm:f>NOT(ISERROR(SEARCH("Sertifikāta Nr. _________________________________",A48)))</xm:f>
            <xm:f>"Sertifikāta Nr. _________________________________"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A48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FFC000"/>
  </sheetPr>
  <dimension ref="A1:P49"/>
  <sheetViews>
    <sheetView topLeftCell="A13" workbookViewId="0">
      <selection activeCell="C31" sqref="C31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'2a+c+n'!D1</f>
        <v>2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7" t="str">
        <f>'2a+c+n'!C2:I2</f>
        <v>Jumta siltināšanas un remonta darbi</v>
      </c>
      <c r="D2" s="347"/>
      <c r="E2" s="347"/>
      <c r="F2" s="347"/>
      <c r="G2" s="347"/>
      <c r="H2" s="347"/>
      <c r="I2" s="347"/>
      <c r="J2" s="26"/>
    </row>
    <row r="3" spans="1:16" x14ac:dyDescent="0.2">
      <c r="A3" s="27"/>
      <c r="B3" s="27"/>
      <c r="C3" s="294" t="s">
        <v>21</v>
      </c>
      <c r="D3" s="294"/>
      <c r="E3" s="294"/>
      <c r="F3" s="294"/>
      <c r="G3" s="294"/>
      <c r="H3" s="294"/>
      <c r="I3" s="294"/>
      <c r="J3" s="27"/>
    </row>
    <row r="4" spans="1:16" x14ac:dyDescent="0.2">
      <c r="A4" s="27"/>
      <c r="B4" s="27"/>
      <c r="C4" s="328" t="s">
        <v>17</v>
      </c>
      <c r="D4" s="328"/>
      <c r="E4" s="328"/>
      <c r="F4" s="328"/>
      <c r="G4" s="328"/>
      <c r="H4" s="328"/>
      <c r="I4" s="328"/>
      <c r="J4" s="27"/>
    </row>
    <row r="5" spans="1:16" ht="15" customHeight="1" x14ac:dyDescent="0.2">
      <c r="A5" s="19"/>
      <c r="B5" s="19"/>
      <c r="C5" s="24" t="s">
        <v>5</v>
      </c>
      <c r="D5" s="329" t="str">
        <f>'Kops a+c+n'!D6</f>
        <v>Daudzstāvu dzīvojamās ēkas siltināšana</v>
      </c>
      <c r="E5" s="329"/>
      <c r="F5" s="329"/>
      <c r="G5" s="329"/>
      <c r="H5" s="329"/>
      <c r="I5" s="329"/>
      <c r="J5" s="329"/>
      <c r="K5" s="329"/>
      <c r="L5" s="329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29" t="str">
        <f>'Kops a+c+n'!D7</f>
        <v>Daudzstāvu dzīvojamā ēka</v>
      </c>
      <c r="E6" s="329"/>
      <c r="F6" s="329"/>
      <c r="G6" s="329"/>
      <c r="H6" s="329"/>
      <c r="I6" s="329"/>
      <c r="J6" s="329"/>
      <c r="K6" s="329"/>
      <c r="L6" s="329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29" t="str">
        <f>'Kops a+c+n'!D8</f>
        <v>Brīvības iela 5, Malta</v>
      </c>
      <c r="E7" s="329"/>
      <c r="F7" s="329"/>
      <c r="G7" s="329"/>
      <c r="H7" s="329"/>
      <c r="I7" s="329"/>
      <c r="J7" s="329"/>
      <c r="K7" s="329"/>
      <c r="L7" s="329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29">
        <f>'Kops a+c+n'!D9</f>
        <v>0</v>
      </c>
      <c r="E8" s="329"/>
      <c r="F8" s="329"/>
      <c r="G8" s="329"/>
      <c r="H8" s="329"/>
      <c r="I8" s="329"/>
      <c r="J8" s="329"/>
      <c r="K8" s="329"/>
      <c r="L8" s="329"/>
      <c r="M8" s="13"/>
      <c r="N8" s="13"/>
      <c r="O8" s="13"/>
      <c r="P8" s="13"/>
    </row>
    <row r="9" spans="1:16" ht="25.9" customHeight="1" x14ac:dyDescent="0.2">
      <c r="A9" s="330" t="s">
        <v>83</v>
      </c>
      <c r="B9" s="330"/>
      <c r="C9" s="330"/>
      <c r="D9" s="330"/>
      <c r="E9" s="330"/>
      <c r="F9" s="330"/>
      <c r="G9" s="28"/>
      <c r="H9" s="28"/>
      <c r="I9" s="28"/>
      <c r="J9" s="331" t="s">
        <v>46</v>
      </c>
      <c r="K9" s="331"/>
      <c r="L9" s="331"/>
      <c r="M9" s="331"/>
      <c r="N9" s="332">
        <f>P37</f>
        <v>0</v>
      </c>
      <c r="O9" s="332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285" t="s">
        <v>27</v>
      </c>
      <c r="B12" s="340" t="s">
        <v>49</v>
      </c>
      <c r="C12" s="334" t="s">
        <v>50</v>
      </c>
      <c r="D12" s="343" t="s">
        <v>51</v>
      </c>
      <c r="E12" s="345" t="s">
        <v>52</v>
      </c>
      <c r="F12" s="333" t="s">
        <v>53</v>
      </c>
      <c r="G12" s="334"/>
      <c r="H12" s="334"/>
      <c r="I12" s="334"/>
      <c r="J12" s="334"/>
      <c r="K12" s="335"/>
      <c r="L12" s="333" t="s">
        <v>54</v>
      </c>
      <c r="M12" s="334"/>
      <c r="N12" s="334"/>
      <c r="O12" s="334"/>
      <c r="P12" s="335"/>
    </row>
    <row r="13" spans="1:16" ht="126.75" customHeight="1" thickBot="1" x14ac:dyDescent="0.25">
      <c r="A13" s="286"/>
      <c r="B13" s="341"/>
      <c r="C13" s="342"/>
      <c r="D13" s="344"/>
      <c r="E13" s="346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51" t="s">
        <v>56</v>
      </c>
      <c r="M13" s="54" t="s">
        <v>58</v>
      </c>
      <c r="N13" s="54" t="s">
        <v>59</v>
      </c>
      <c r="O13" s="54" t="s">
        <v>60</v>
      </c>
      <c r="P13" s="92" t="s">
        <v>61</v>
      </c>
    </row>
    <row r="14" spans="1:16" ht="45" x14ac:dyDescent="0.2">
      <c r="A14" s="48">
        <f>IF(P14=0,0,IF(COUNTBLANK(P14)=1,0,COUNTA($P$14:P14)))</f>
        <v>0</v>
      </c>
      <c r="B14" s="20">
        <f>IF($C$4="Attiecināmās izmaksas",IF('2a+c+n'!$Q14="A",'2a+c+n'!B14,0),0)</f>
        <v>0</v>
      </c>
      <c r="C14" s="20" t="str">
        <f>IF($C$4="Attiecināmās izmaksas",IF('2a+c+n'!$Q14="A",'2a+c+n'!C14,0),0)</f>
        <v xml:space="preserve">Jumta klāja siltināšana ar vates lamelēm vai ekvivalento materiālu (160+30mm, l≤0,037+0,033 W/m×K) stiprinot siltinājumu pie betona plāknes ar dībeļiem divās kārtās </v>
      </c>
      <c r="D14" s="20" t="str">
        <f>IF($C$4="Attiecināmās izmaksas",IF('2a+c+n'!$Q14="A",'2a+c+n'!D14,0),0)</f>
        <v>m2</v>
      </c>
      <c r="E14" s="41"/>
      <c r="F14" s="62"/>
      <c r="G14" s="119"/>
      <c r="H14" s="119">
        <f>IF($C$4="Attiecināmās izmaksas",IF('2a+c+n'!$Q14="A",'2a+c+n'!H14,0),0)</f>
        <v>0</v>
      </c>
      <c r="I14" s="119"/>
      <c r="J14" s="119"/>
      <c r="K14" s="120">
        <f>IF($C$4="Attiecināmās izmaksas",IF('2a+c+n'!$Q14="A",'2a+c+n'!K14,0),0)</f>
        <v>0</v>
      </c>
      <c r="L14" s="62">
        <f>IF($C$4="Attiecināmās izmaksas",IF('2a+c+n'!$Q14="A",'2a+c+n'!L14,0),0)</f>
        <v>0</v>
      </c>
      <c r="M14" s="119">
        <f>IF($C$4="Attiecināmās izmaksas",IF('2a+c+n'!$Q14="A",'2a+c+n'!M14,0),0)</f>
        <v>0</v>
      </c>
      <c r="N14" s="119">
        <f>IF($C$4="Attiecināmās izmaksas",IF('2a+c+n'!$Q14="A",'2a+c+n'!N14,0),0)</f>
        <v>0</v>
      </c>
      <c r="O14" s="119">
        <f>IF($C$4="Attiecināmās izmaksas",IF('2a+c+n'!$Q14="A",'2a+c+n'!O14,0),0)</f>
        <v>0</v>
      </c>
      <c r="P14" s="120">
        <f>IF($C$4="Attiecināmās izmaksas",IF('2a+c+n'!$Q14="A",'2a+c+n'!P14,0),0)</f>
        <v>0</v>
      </c>
    </row>
    <row r="15" spans="1:16" ht="22.5" x14ac:dyDescent="0.2">
      <c r="A15" s="49">
        <f>IF(P15=0,0,IF(COUNTBLANK(P15)=1,0,COUNTA($P$14:P15)))</f>
        <v>0</v>
      </c>
      <c r="B15" s="21">
        <f>IF($C$4="Attiecināmās izmaksas",IF('2a+c+n'!$Q15="A",'2a+c+n'!B15,0),0)</f>
        <v>0</v>
      </c>
      <c r="C15" s="21" t="str">
        <f>IF($C$4="Attiecināmās izmaksas",IF('2a+c+n'!$Q15="A",'2a+c+n'!C15,0),0)</f>
        <v>Rockwool Roofrock 30E jumtu akmens vate 160x1220x2020mm, l≤0,036, k-1,03 vai ekvivalents</v>
      </c>
      <c r="D15" s="21" t="str">
        <f>IF($C$4="Attiecināmās izmaksas",IF('2a+c+n'!$Q15="A",'2a+c+n'!D15,0),0)</f>
        <v>m2</v>
      </c>
      <c r="E15" s="42"/>
      <c r="F15" s="64"/>
      <c r="G15" s="121"/>
      <c r="H15" s="121">
        <f>IF($C$4="Attiecināmās izmaksas",IF('2a+c+n'!$Q15="A",'2a+c+n'!H15,0),0)</f>
        <v>0</v>
      </c>
      <c r="I15" s="121"/>
      <c r="J15" s="121"/>
      <c r="K15" s="122">
        <f>IF($C$4="Attiecināmās izmaksas",IF('2a+c+n'!$Q15="A",'2a+c+n'!K15,0),0)</f>
        <v>0</v>
      </c>
      <c r="L15" s="64">
        <f>IF($C$4="Attiecināmās izmaksas",IF('2a+c+n'!$Q15="A",'2a+c+n'!L15,0),0)</f>
        <v>0</v>
      </c>
      <c r="M15" s="121">
        <f>IF($C$4="Attiecināmās izmaksas",IF('2a+c+n'!$Q15="A",'2a+c+n'!M15,0),0)</f>
        <v>0</v>
      </c>
      <c r="N15" s="121">
        <f>IF($C$4="Attiecināmās izmaksas",IF('2a+c+n'!$Q15="A",'2a+c+n'!N15,0),0)</f>
        <v>0</v>
      </c>
      <c r="O15" s="121">
        <f>IF($C$4="Attiecināmās izmaksas",IF('2a+c+n'!$Q15="A",'2a+c+n'!O15,0),0)</f>
        <v>0</v>
      </c>
      <c r="P15" s="122">
        <f>IF($C$4="Attiecināmās izmaksas",IF('2a+c+n'!$Q15="A",'2a+c+n'!P15,0),0)</f>
        <v>0</v>
      </c>
    </row>
    <row r="16" spans="1:16" ht="22.5" x14ac:dyDescent="0.2">
      <c r="A16" s="49">
        <f>IF(P16=0,0,IF(COUNTBLANK(P16)=1,0,COUNTA($P$14:P16)))</f>
        <v>0</v>
      </c>
      <c r="B16" s="21">
        <f>IF($C$4="Attiecināmās izmaksas",IF('2a+c+n'!$Q16="A",'2a+c+n'!B16,0),0)</f>
        <v>0</v>
      </c>
      <c r="C16" s="21" t="str">
        <f>IF($C$4="Attiecināmās izmaksas",IF('2a+c+n'!$Q16="A",'2a+c+n'!C16,0),0)</f>
        <v>Paroc Rob 80 Jumtu Akmens Vate Plāksnēs 30x1200x1800mm, k-1,03 vai ekvivalents</v>
      </c>
      <c r="D16" s="21" t="str">
        <f>IF($C$4="Attiecināmās izmaksas",IF('2a+c+n'!$Q16="A",'2a+c+n'!D16,0),0)</f>
        <v>m2</v>
      </c>
      <c r="E16" s="42"/>
      <c r="F16" s="64"/>
      <c r="G16" s="121"/>
      <c r="H16" s="121">
        <f>IF($C$4="Attiecināmās izmaksas",IF('2a+c+n'!$Q16="A",'2a+c+n'!H16,0),0)</f>
        <v>0</v>
      </c>
      <c r="I16" s="121"/>
      <c r="J16" s="121"/>
      <c r="K16" s="122">
        <f>IF($C$4="Attiecināmās izmaksas",IF('2a+c+n'!$Q16="A",'2a+c+n'!K16,0),0)</f>
        <v>0</v>
      </c>
      <c r="L16" s="64">
        <f>IF($C$4="Attiecināmās izmaksas",IF('2a+c+n'!$Q16="A",'2a+c+n'!L16,0),0)</f>
        <v>0</v>
      </c>
      <c r="M16" s="121">
        <f>IF($C$4="Attiecināmās izmaksas",IF('2a+c+n'!$Q16="A",'2a+c+n'!M16,0),0)</f>
        <v>0</v>
      </c>
      <c r="N16" s="121">
        <f>IF($C$4="Attiecināmās izmaksas",IF('2a+c+n'!$Q16="A",'2a+c+n'!N16,0),0)</f>
        <v>0</v>
      </c>
      <c r="O16" s="121">
        <f>IF($C$4="Attiecināmās izmaksas",IF('2a+c+n'!$Q16="A",'2a+c+n'!O16,0),0)</f>
        <v>0</v>
      </c>
      <c r="P16" s="122">
        <f>IF($C$4="Attiecināmās izmaksas",IF('2a+c+n'!$Q16="A",'2a+c+n'!P16,0),0)</f>
        <v>0</v>
      </c>
    </row>
    <row r="17" spans="1:16" x14ac:dyDescent="0.2">
      <c r="A17" s="49">
        <f>IF(P17=0,0,IF(COUNTBLANK(P17)=1,0,COUNTA($P$14:P17)))</f>
        <v>0</v>
      </c>
      <c r="B17" s="21">
        <f>IF($C$4="Attiecināmās izmaksas",IF('2a+c+n'!$Q17="A",'2a+c+n'!B17,0),0)</f>
        <v>0</v>
      </c>
      <c r="C17" s="21" t="str">
        <f>IF($C$4="Attiecināmās izmaksas",IF('2a+c+n'!$Q17="A",'2a+c+n'!C17,0),0)</f>
        <v>Stiprinašanas dībeļi 235mm, 5gb/m2</v>
      </c>
      <c r="D17" s="21" t="str">
        <f>IF($C$4="Attiecināmās izmaksas",IF('2a+c+n'!$Q17="A",'2a+c+n'!D17,0),0)</f>
        <v>gb</v>
      </c>
      <c r="E17" s="42"/>
      <c r="F17" s="64"/>
      <c r="G17" s="121"/>
      <c r="H17" s="121">
        <f>IF($C$4="Attiecināmās izmaksas",IF('2a+c+n'!$Q17="A",'2a+c+n'!H17,0),0)</f>
        <v>0</v>
      </c>
      <c r="I17" s="121"/>
      <c r="J17" s="121"/>
      <c r="K17" s="122">
        <f>IF($C$4="Attiecināmās izmaksas",IF('2a+c+n'!$Q17="A",'2a+c+n'!K17,0),0)</f>
        <v>0</v>
      </c>
      <c r="L17" s="64">
        <f>IF($C$4="Attiecināmās izmaksas",IF('2a+c+n'!$Q17="A",'2a+c+n'!L17,0),0)</f>
        <v>0</v>
      </c>
      <c r="M17" s="121">
        <f>IF($C$4="Attiecināmās izmaksas",IF('2a+c+n'!$Q17="A",'2a+c+n'!M17,0),0)</f>
        <v>0</v>
      </c>
      <c r="N17" s="121">
        <f>IF($C$4="Attiecināmās izmaksas",IF('2a+c+n'!$Q17="A",'2a+c+n'!N17,0),0)</f>
        <v>0</v>
      </c>
      <c r="O17" s="121">
        <f>IF($C$4="Attiecināmās izmaksas",IF('2a+c+n'!$Q17="A",'2a+c+n'!O17,0),0)</f>
        <v>0</v>
      </c>
      <c r="P17" s="122">
        <f>IF($C$4="Attiecināmās izmaksas",IF('2a+c+n'!$Q17="A",'2a+c+n'!P17,0),0)</f>
        <v>0</v>
      </c>
    </row>
    <row r="18" spans="1:16" x14ac:dyDescent="0.2">
      <c r="A18" s="49">
        <f>IF(P18=0,0,IF(COUNTBLANK(P18)=1,0,COUNTA($P$14:P18)))</f>
        <v>0</v>
      </c>
      <c r="B18" s="21">
        <f>IF($C$4="Attiecināmās izmaksas",IF('2a+c+n'!$Q18="A",'2a+c+n'!B18,0),0)</f>
        <v>0</v>
      </c>
      <c r="C18" s="21" t="str">
        <f>IF($C$4="Attiecināmās izmaksas",IF('2a+c+n'!$Q18="A",'2a+c+n'!C18,0),0)</f>
        <v>papildmateriāli ( montāžas lentas)</v>
      </c>
      <c r="D18" s="21" t="str">
        <f>IF($C$4="Attiecināmās izmaksas",IF('2a+c+n'!$Q18="A",'2a+c+n'!D18,0),0)</f>
        <v>kpl</v>
      </c>
      <c r="E18" s="42"/>
      <c r="F18" s="64"/>
      <c r="G18" s="121"/>
      <c r="H18" s="121">
        <f>IF($C$4="Attiecināmās izmaksas",IF('2a+c+n'!$Q18="A",'2a+c+n'!H18,0),0)</f>
        <v>0</v>
      </c>
      <c r="I18" s="121"/>
      <c r="J18" s="121"/>
      <c r="K18" s="122">
        <f>IF($C$4="Attiecināmās izmaksas",IF('2a+c+n'!$Q18="A",'2a+c+n'!K18,0),0)</f>
        <v>0</v>
      </c>
      <c r="L18" s="64">
        <f>IF($C$4="Attiecināmās izmaksas",IF('2a+c+n'!$Q18="A",'2a+c+n'!L18,0),0)</f>
        <v>0</v>
      </c>
      <c r="M18" s="121">
        <f>IF($C$4="Attiecināmās izmaksas",IF('2a+c+n'!$Q18="A",'2a+c+n'!M18,0),0)</f>
        <v>0</v>
      </c>
      <c r="N18" s="121">
        <f>IF($C$4="Attiecināmās izmaksas",IF('2a+c+n'!$Q18="A",'2a+c+n'!N18,0),0)</f>
        <v>0</v>
      </c>
      <c r="O18" s="121">
        <f>IF($C$4="Attiecināmās izmaksas",IF('2a+c+n'!$Q18="A",'2a+c+n'!O18,0),0)</f>
        <v>0</v>
      </c>
      <c r="P18" s="122">
        <f>IF($C$4="Attiecināmās izmaksas",IF('2a+c+n'!$Q18="A",'2a+c+n'!P18,0),0)</f>
        <v>0</v>
      </c>
    </row>
    <row r="19" spans="1:16" x14ac:dyDescent="0.2">
      <c r="A19" s="49">
        <f>IF(P19=0,0,IF(COUNTBLANK(P19)=1,0,COUNTA($P$14:P19)))</f>
        <v>0</v>
      </c>
      <c r="B19" s="21">
        <f>IF($C$4="Attiecināmās izmaksas",IF('2a+c+n'!$Q19="A",'2a+c+n'!B19,0),0)</f>
        <v>0</v>
      </c>
      <c r="C19" s="21" t="str">
        <f>IF($C$4="Attiecināmās izmaksas",IF('2a+c+n'!$Q19="A",'2a+c+n'!C19,0),0)</f>
        <v>PVC Jumta seguma ieseguma montāža</v>
      </c>
      <c r="D19" s="21" t="str">
        <f>IF($C$4="Attiecināmās izmaksas",IF('2a+c+n'!$Q19="A",'2a+c+n'!D19,0),0)</f>
        <v>m2</v>
      </c>
      <c r="E19" s="42"/>
      <c r="F19" s="64"/>
      <c r="G19" s="121"/>
      <c r="H19" s="121">
        <f>IF($C$4="Attiecināmās izmaksas",IF('2a+c+n'!$Q19="A",'2a+c+n'!H19,0),0)</f>
        <v>0</v>
      </c>
      <c r="I19" s="121"/>
      <c r="J19" s="121"/>
      <c r="K19" s="122">
        <f>IF($C$4="Attiecināmās izmaksas",IF('2a+c+n'!$Q19="A",'2a+c+n'!K19,0),0)</f>
        <v>0</v>
      </c>
      <c r="L19" s="64">
        <f>IF($C$4="Attiecināmās izmaksas",IF('2a+c+n'!$Q19="A",'2a+c+n'!L19,0),0)</f>
        <v>0</v>
      </c>
      <c r="M19" s="121">
        <f>IF($C$4="Attiecināmās izmaksas",IF('2a+c+n'!$Q19="A",'2a+c+n'!M19,0),0)</f>
        <v>0</v>
      </c>
      <c r="N19" s="121">
        <f>IF($C$4="Attiecināmās izmaksas",IF('2a+c+n'!$Q19="A",'2a+c+n'!N19,0),0)</f>
        <v>0</v>
      </c>
      <c r="O19" s="121">
        <f>IF($C$4="Attiecināmās izmaksas",IF('2a+c+n'!$Q19="A",'2a+c+n'!O19,0),0)</f>
        <v>0</v>
      </c>
      <c r="P19" s="122">
        <f>IF($C$4="Attiecināmās izmaksas",IF('2a+c+n'!$Q19="A",'2a+c+n'!P19,0),0)</f>
        <v>0</v>
      </c>
    </row>
    <row r="20" spans="1:16" ht="22.5" x14ac:dyDescent="0.2">
      <c r="A20" s="49">
        <f>IF(P20=0,0,IF(COUNTBLANK(P20)=1,0,COUNTA($P$14:P20)))</f>
        <v>0</v>
      </c>
      <c r="B20" s="21">
        <f>IF($C$4="Attiecināmās izmaksas",IF('2a+c+n'!$Q20="A",'2a+c+n'!B20,0),0)</f>
        <v>0</v>
      </c>
      <c r="C20" s="21" t="str">
        <f>IF($C$4="Attiecināmās izmaksas",IF('2a+c+n'!$Q20="A",'2a+c+n'!C20,0),0)</f>
        <v>PVC membrāna FATRAFOL 810/V 1.2mm, 2.05m x 25m, pelēks (51.25m2/rullis) k-1,03 vai ekvivalents</v>
      </c>
      <c r="D20" s="21" t="str">
        <f>IF($C$4="Attiecināmās izmaksas",IF('2a+c+n'!$Q20="A",'2a+c+n'!D20,0),0)</f>
        <v>m2</v>
      </c>
      <c r="E20" s="42"/>
      <c r="F20" s="64"/>
      <c r="G20" s="121"/>
      <c r="H20" s="121">
        <f>IF($C$4="Attiecināmās izmaksas",IF('2a+c+n'!$Q20="A",'2a+c+n'!H20,0),0)</f>
        <v>0</v>
      </c>
      <c r="I20" s="121"/>
      <c r="J20" s="121"/>
      <c r="K20" s="122">
        <f>IF($C$4="Attiecināmās izmaksas",IF('2a+c+n'!$Q20="A",'2a+c+n'!K20,0),0)</f>
        <v>0</v>
      </c>
      <c r="L20" s="64">
        <f>IF($C$4="Attiecināmās izmaksas",IF('2a+c+n'!$Q20="A",'2a+c+n'!L20,0),0)</f>
        <v>0</v>
      </c>
      <c r="M20" s="121">
        <f>IF($C$4="Attiecināmās izmaksas",IF('2a+c+n'!$Q20="A",'2a+c+n'!M20,0),0)</f>
        <v>0</v>
      </c>
      <c r="N20" s="121">
        <f>IF($C$4="Attiecināmās izmaksas",IF('2a+c+n'!$Q20="A",'2a+c+n'!N20,0),0)</f>
        <v>0</v>
      </c>
      <c r="O20" s="121">
        <f>IF($C$4="Attiecināmās izmaksas",IF('2a+c+n'!$Q20="A",'2a+c+n'!O20,0),0)</f>
        <v>0</v>
      </c>
      <c r="P20" s="122">
        <f>IF($C$4="Attiecināmās izmaksas",IF('2a+c+n'!$Q20="A",'2a+c+n'!P20,0),0)</f>
        <v>0</v>
      </c>
    </row>
    <row r="21" spans="1:16" ht="22.5" x14ac:dyDescent="0.2">
      <c r="A21" s="49">
        <f>IF(P21=0,0,IF(COUNTBLANK(P21)=1,0,COUNTA($P$14:P21)))</f>
        <v>0</v>
      </c>
      <c r="B21" s="21">
        <f>IF($C$4="Attiecināmās izmaksas",IF('2a+c+n'!$Q21="A",'2a+c+n'!B21,0),0)</f>
        <v>0</v>
      </c>
      <c r="C21" s="21" t="str">
        <f>IF($C$4="Attiecināmās izmaksas",IF('2a+c+n'!$Q21="A",'2a+c+n'!C21,0),0)</f>
        <v>papildmateriāļi (caurtekām, stūriem, savienojuma vietām)</v>
      </c>
      <c r="D21" s="21" t="str">
        <f>IF($C$4="Attiecināmās izmaksas",IF('2a+c+n'!$Q21="A",'2a+c+n'!D21,0),0)</f>
        <v>kpl</v>
      </c>
      <c r="E21" s="42"/>
      <c r="F21" s="64"/>
      <c r="G21" s="121"/>
      <c r="H21" s="121">
        <f>IF($C$4="Attiecināmās izmaksas",IF('2a+c+n'!$Q21="A",'2a+c+n'!H21,0),0)</f>
        <v>0</v>
      </c>
      <c r="I21" s="121"/>
      <c r="J21" s="121"/>
      <c r="K21" s="122">
        <f>IF($C$4="Attiecināmās izmaksas",IF('2a+c+n'!$Q21="A",'2a+c+n'!K21,0),0)</f>
        <v>0</v>
      </c>
      <c r="L21" s="64">
        <f>IF($C$4="Attiecināmās izmaksas",IF('2a+c+n'!$Q21="A",'2a+c+n'!L21,0),0)</f>
        <v>0</v>
      </c>
      <c r="M21" s="121">
        <f>IF($C$4="Attiecināmās izmaksas",IF('2a+c+n'!$Q21="A",'2a+c+n'!M21,0),0)</f>
        <v>0</v>
      </c>
      <c r="N21" s="121">
        <f>IF($C$4="Attiecināmās izmaksas",IF('2a+c+n'!$Q21="A",'2a+c+n'!N21,0),0)</f>
        <v>0</v>
      </c>
      <c r="O21" s="121">
        <f>IF($C$4="Attiecināmās izmaksas",IF('2a+c+n'!$Q21="A",'2a+c+n'!O21,0),0)</f>
        <v>0</v>
      </c>
      <c r="P21" s="122">
        <f>IF($C$4="Attiecināmās izmaksas",IF('2a+c+n'!$Q21="A",'2a+c+n'!P21,0),0)</f>
        <v>0</v>
      </c>
    </row>
    <row r="22" spans="1:16" x14ac:dyDescent="0.2">
      <c r="A22" s="49">
        <f>IF(P22=0,0,IF(COUNTBLANK(P22)=1,0,COUNTA($P$14:P22)))</f>
        <v>0</v>
      </c>
      <c r="B22" s="21">
        <f>IF($C$4="Attiecināmās izmaksas",IF('2a+c+n'!$Q22="A",'2a+c+n'!B22,0),0)</f>
        <v>0</v>
      </c>
      <c r="C22" s="21" t="str">
        <f>IF($C$4="Attiecināmās izmaksas",IF('2a+c+n'!$Q22="A",'2a+c+n'!C22,0),0)</f>
        <v>Jumta ūdensnoteku sistēmas montāža</v>
      </c>
      <c r="D22" s="21" t="str">
        <f>IF($C$4="Attiecināmās izmaksas",IF('2a+c+n'!$Q22="A",'2a+c+n'!D22,0),0)</f>
        <v>m</v>
      </c>
      <c r="E22" s="42"/>
      <c r="F22" s="64"/>
      <c r="G22" s="121"/>
      <c r="H22" s="121">
        <f>IF($C$4="Attiecināmās izmaksas",IF('2a+c+n'!$Q22="A",'2a+c+n'!H22,0),0)</f>
        <v>0</v>
      </c>
      <c r="I22" s="121"/>
      <c r="J22" s="121"/>
      <c r="K22" s="122">
        <f>IF($C$4="Attiecināmās izmaksas",IF('2a+c+n'!$Q22="A",'2a+c+n'!K22,0),0)</f>
        <v>0</v>
      </c>
      <c r="L22" s="64">
        <f>IF($C$4="Attiecināmās izmaksas",IF('2a+c+n'!$Q22="A",'2a+c+n'!L22,0),0)</f>
        <v>0</v>
      </c>
      <c r="M22" s="121">
        <f>IF($C$4="Attiecināmās izmaksas",IF('2a+c+n'!$Q22="A",'2a+c+n'!M22,0),0)</f>
        <v>0</v>
      </c>
      <c r="N22" s="121">
        <f>IF($C$4="Attiecināmās izmaksas",IF('2a+c+n'!$Q22="A",'2a+c+n'!N22,0),0)</f>
        <v>0</v>
      </c>
      <c r="O22" s="121">
        <f>IF($C$4="Attiecināmās izmaksas",IF('2a+c+n'!$Q22="A",'2a+c+n'!O22,0),0)</f>
        <v>0</v>
      </c>
      <c r="P22" s="122">
        <f>IF($C$4="Attiecināmās izmaksas",IF('2a+c+n'!$Q22="A",'2a+c+n'!P22,0),0)</f>
        <v>0</v>
      </c>
    </row>
    <row r="23" spans="1:16" x14ac:dyDescent="0.2">
      <c r="A23" s="49">
        <f>IF(P23=0,0,IF(COUNTBLANK(P23)=1,0,COUNTA($P$14:P23)))</f>
        <v>0</v>
      </c>
      <c r="B23" s="21">
        <f>IF($C$4="Attiecināmās izmaksas",IF('2a+c+n'!$Q23="A",'2a+c+n'!B23,0),0)</f>
        <v>0</v>
      </c>
      <c r="C23" s="21" t="str">
        <f>IF($C$4="Attiecināmās izmaksas",IF('2a+c+n'!$Q23="A",'2a+c+n'!C23,0),0)</f>
        <v>Ūdensnotekas teknes gals</v>
      </c>
      <c r="D23" s="21" t="str">
        <f>IF($C$4="Attiecināmās izmaksas",IF('2a+c+n'!$Q23="A",'2a+c+n'!D23,0),0)</f>
        <v>gab.</v>
      </c>
      <c r="E23" s="42"/>
      <c r="F23" s="64"/>
      <c r="G23" s="121"/>
      <c r="H23" s="121">
        <f>IF($C$4="Attiecināmās izmaksas",IF('2a+c+n'!$Q23="A",'2a+c+n'!H23,0),0)</f>
        <v>0</v>
      </c>
      <c r="I23" s="121"/>
      <c r="J23" s="121"/>
      <c r="K23" s="122">
        <f>IF($C$4="Attiecināmās izmaksas",IF('2a+c+n'!$Q23="A",'2a+c+n'!K23,0),0)</f>
        <v>0</v>
      </c>
      <c r="L23" s="64">
        <f>IF($C$4="Attiecināmās izmaksas",IF('2a+c+n'!$Q23="A",'2a+c+n'!L23,0),0)</f>
        <v>0</v>
      </c>
      <c r="M23" s="121">
        <f>IF($C$4="Attiecināmās izmaksas",IF('2a+c+n'!$Q23="A",'2a+c+n'!M23,0),0)</f>
        <v>0</v>
      </c>
      <c r="N23" s="121">
        <f>IF($C$4="Attiecināmās izmaksas",IF('2a+c+n'!$Q23="A",'2a+c+n'!N23,0),0)</f>
        <v>0</v>
      </c>
      <c r="O23" s="121">
        <f>IF($C$4="Attiecināmās izmaksas",IF('2a+c+n'!$Q23="A",'2a+c+n'!O23,0),0)</f>
        <v>0</v>
      </c>
      <c r="P23" s="122">
        <f>IF($C$4="Attiecināmās izmaksas",IF('2a+c+n'!$Q23="A",'2a+c+n'!P23,0),0)</f>
        <v>0</v>
      </c>
    </row>
    <row r="24" spans="1:16" x14ac:dyDescent="0.2">
      <c r="A24" s="49">
        <f>IF(P24=0,0,IF(COUNTBLANK(P24)=1,0,COUNTA($P$14:P24)))</f>
        <v>0</v>
      </c>
      <c r="B24" s="21">
        <f>IF($C$4="Attiecināmās izmaksas",IF('2a+c+n'!$Q24="A",'2a+c+n'!B24,0),0)</f>
        <v>0</v>
      </c>
      <c r="C24" s="21" t="str">
        <f>IF($C$4="Attiecināmās izmaksas",IF('2a+c+n'!$Q24="A",'2a+c+n'!C24,0),0)</f>
        <v>Ūdensnotekas tekne 4m</v>
      </c>
      <c r="D24" s="21" t="str">
        <f>IF($C$4="Attiecināmās izmaksas",IF('2a+c+n'!$Q24="A",'2a+c+n'!D24,0),0)</f>
        <v>gab.</v>
      </c>
      <c r="E24" s="42"/>
      <c r="F24" s="64"/>
      <c r="G24" s="121"/>
      <c r="H24" s="121">
        <f>IF($C$4="Attiecināmās izmaksas",IF('2a+c+n'!$Q24="A",'2a+c+n'!H24,0),0)</f>
        <v>0</v>
      </c>
      <c r="I24" s="121"/>
      <c r="J24" s="121"/>
      <c r="K24" s="122">
        <f>IF($C$4="Attiecināmās izmaksas",IF('2a+c+n'!$Q24="A",'2a+c+n'!K24,0),0)</f>
        <v>0</v>
      </c>
      <c r="L24" s="64">
        <f>IF($C$4="Attiecināmās izmaksas",IF('2a+c+n'!$Q24="A",'2a+c+n'!L24,0),0)</f>
        <v>0</v>
      </c>
      <c r="M24" s="121">
        <f>IF($C$4="Attiecināmās izmaksas",IF('2a+c+n'!$Q24="A",'2a+c+n'!M24,0),0)</f>
        <v>0</v>
      </c>
      <c r="N24" s="121">
        <f>IF($C$4="Attiecināmās izmaksas",IF('2a+c+n'!$Q24="A",'2a+c+n'!N24,0),0)</f>
        <v>0</v>
      </c>
      <c r="O24" s="121">
        <f>IF($C$4="Attiecināmās izmaksas",IF('2a+c+n'!$Q24="A",'2a+c+n'!O24,0),0)</f>
        <v>0</v>
      </c>
      <c r="P24" s="122">
        <f>IF($C$4="Attiecināmās izmaksas",IF('2a+c+n'!$Q24="A",'2a+c+n'!P24,0),0)</f>
        <v>0</v>
      </c>
    </row>
    <row r="25" spans="1:16" x14ac:dyDescent="0.2">
      <c r="A25" s="49">
        <f>IF(P25=0,0,IF(COUNTBLANK(P25)=1,0,COUNTA($P$14:P25)))</f>
        <v>0</v>
      </c>
      <c r="B25" s="21">
        <f>IF($C$4="Attiecināmās izmaksas",IF('2a+c+n'!$Q25="A",'2a+c+n'!B25,0),0)</f>
        <v>0</v>
      </c>
      <c r="C25" s="21" t="str">
        <f>IF($C$4="Attiecināmās izmaksas",IF('2a+c+n'!$Q25="A",'2a+c+n'!C25,0),0)</f>
        <v>Ūdensnotekas teknes stūris</v>
      </c>
      <c r="D25" s="21" t="str">
        <f>IF($C$4="Attiecināmās izmaksas",IF('2a+c+n'!$Q25="A",'2a+c+n'!D25,0),0)</f>
        <v>gab.</v>
      </c>
      <c r="E25" s="42"/>
      <c r="F25" s="64"/>
      <c r="G25" s="121"/>
      <c r="H25" s="121">
        <f>IF($C$4="Attiecināmās izmaksas",IF('2a+c+n'!$Q25="A",'2a+c+n'!H25,0),0)</f>
        <v>0</v>
      </c>
      <c r="I25" s="121"/>
      <c r="J25" s="121"/>
      <c r="K25" s="122">
        <f>IF($C$4="Attiecināmās izmaksas",IF('2a+c+n'!$Q25="A",'2a+c+n'!K25,0),0)</f>
        <v>0</v>
      </c>
      <c r="L25" s="64">
        <f>IF($C$4="Attiecināmās izmaksas",IF('2a+c+n'!$Q25="A",'2a+c+n'!L25,0),0)</f>
        <v>0</v>
      </c>
      <c r="M25" s="121">
        <f>IF($C$4="Attiecināmās izmaksas",IF('2a+c+n'!$Q25="A",'2a+c+n'!M25,0),0)</f>
        <v>0</v>
      </c>
      <c r="N25" s="121">
        <f>IF($C$4="Attiecināmās izmaksas",IF('2a+c+n'!$Q25="A",'2a+c+n'!N25,0),0)</f>
        <v>0</v>
      </c>
      <c r="O25" s="121">
        <f>IF($C$4="Attiecināmās izmaksas",IF('2a+c+n'!$Q25="A",'2a+c+n'!O25,0),0)</f>
        <v>0</v>
      </c>
      <c r="P25" s="122">
        <f>IF($C$4="Attiecināmās izmaksas",IF('2a+c+n'!$Q25="A",'2a+c+n'!P25,0),0)</f>
        <v>0</v>
      </c>
    </row>
    <row r="26" spans="1:16" x14ac:dyDescent="0.2">
      <c r="A26" s="49">
        <f>IF(P26=0,0,IF(COUNTBLANK(P26)=1,0,COUNTA($P$14:P26)))</f>
        <v>0</v>
      </c>
      <c r="B26" s="21">
        <f>IF($C$4="Attiecināmās izmaksas",IF('2a+c+n'!$Q26="A",'2a+c+n'!B26,0),0)</f>
        <v>0</v>
      </c>
      <c r="C26" s="21" t="str">
        <f>IF($C$4="Attiecināmās izmaksas",IF('2a+c+n'!$Q26="A",'2a+c+n'!C26,0),0)</f>
        <v>Ūdensnotekas tekņu savienotājs</v>
      </c>
      <c r="D26" s="21" t="str">
        <f>IF($C$4="Attiecināmās izmaksas",IF('2a+c+n'!$Q26="A",'2a+c+n'!D26,0),0)</f>
        <v>gab.</v>
      </c>
      <c r="E26" s="42"/>
      <c r="F26" s="64"/>
      <c r="G26" s="121"/>
      <c r="H26" s="121">
        <f>IF($C$4="Attiecināmās izmaksas",IF('2a+c+n'!$Q26="A",'2a+c+n'!H26,0),0)</f>
        <v>0</v>
      </c>
      <c r="I26" s="121"/>
      <c r="J26" s="121"/>
      <c r="K26" s="122">
        <f>IF($C$4="Attiecināmās izmaksas",IF('2a+c+n'!$Q26="A",'2a+c+n'!K26,0),0)</f>
        <v>0</v>
      </c>
      <c r="L26" s="64">
        <f>IF($C$4="Attiecināmās izmaksas",IF('2a+c+n'!$Q26="A",'2a+c+n'!L26,0),0)</f>
        <v>0</v>
      </c>
      <c r="M26" s="121">
        <f>IF($C$4="Attiecināmās izmaksas",IF('2a+c+n'!$Q26="A",'2a+c+n'!M26,0),0)</f>
        <v>0</v>
      </c>
      <c r="N26" s="121">
        <f>IF($C$4="Attiecināmās izmaksas",IF('2a+c+n'!$Q26="A",'2a+c+n'!N26,0),0)</f>
        <v>0</v>
      </c>
      <c r="O26" s="121">
        <f>IF($C$4="Attiecināmās izmaksas",IF('2a+c+n'!$Q26="A",'2a+c+n'!O26,0),0)</f>
        <v>0</v>
      </c>
      <c r="P26" s="122">
        <f>IF($C$4="Attiecināmās izmaksas",IF('2a+c+n'!$Q26="A",'2a+c+n'!P26,0),0)</f>
        <v>0</v>
      </c>
    </row>
    <row r="27" spans="1:16" x14ac:dyDescent="0.2">
      <c r="A27" s="49">
        <f>IF(P27=0,0,IF(COUNTBLANK(P27)=1,0,COUNTA($P$14:P27)))</f>
        <v>0</v>
      </c>
      <c r="B27" s="21">
        <f>IF($C$4="Attiecināmās izmaksas",IF('2a+c+n'!$Q27="A",'2a+c+n'!B27,0),0)</f>
        <v>0</v>
      </c>
      <c r="C27" s="21" t="str">
        <f>IF($C$4="Attiecināmās izmaksas",IF('2a+c+n'!$Q27="A",'2a+c+n'!C27,0),0)</f>
        <v>Ūdensnotekas teknes āķis</v>
      </c>
      <c r="D27" s="21" t="str">
        <f>IF($C$4="Attiecināmās izmaksas",IF('2a+c+n'!$Q27="A",'2a+c+n'!D27,0),0)</f>
        <v>gab.</v>
      </c>
      <c r="E27" s="42"/>
      <c r="F27" s="64"/>
      <c r="G27" s="121"/>
      <c r="H27" s="121">
        <f>IF($C$4="Attiecināmās izmaksas",IF('2a+c+n'!$Q27="A",'2a+c+n'!H27,0),0)</f>
        <v>0</v>
      </c>
      <c r="I27" s="121"/>
      <c r="J27" s="121"/>
      <c r="K27" s="122">
        <f>IF($C$4="Attiecināmās izmaksas",IF('2a+c+n'!$Q27="A",'2a+c+n'!K27,0),0)</f>
        <v>0</v>
      </c>
      <c r="L27" s="64">
        <f>IF($C$4="Attiecināmās izmaksas",IF('2a+c+n'!$Q27="A",'2a+c+n'!L27,0),0)</f>
        <v>0</v>
      </c>
      <c r="M27" s="121">
        <f>IF($C$4="Attiecināmās izmaksas",IF('2a+c+n'!$Q27="A",'2a+c+n'!M27,0),0)</f>
        <v>0</v>
      </c>
      <c r="N27" s="121">
        <f>IF($C$4="Attiecināmās izmaksas",IF('2a+c+n'!$Q27="A",'2a+c+n'!N27,0),0)</f>
        <v>0</v>
      </c>
      <c r="O27" s="121">
        <f>IF($C$4="Attiecināmās izmaksas",IF('2a+c+n'!$Q27="A",'2a+c+n'!O27,0),0)</f>
        <v>0</v>
      </c>
      <c r="P27" s="122">
        <f>IF($C$4="Attiecināmās izmaksas",IF('2a+c+n'!$Q27="A",'2a+c+n'!P27,0),0)</f>
        <v>0</v>
      </c>
    </row>
    <row r="28" spans="1:16" x14ac:dyDescent="0.2">
      <c r="A28" s="49">
        <f>IF(P28=0,0,IF(COUNTBLANK(P28)=1,0,COUNTA($P$14:P28)))</f>
        <v>0</v>
      </c>
      <c r="B28" s="21">
        <f>IF($C$4="Attiecināmās izmaksas",IF('2a+c+n'!$Q28="A",'2a+c+n'!B28,0),0)</f>
        <v>0</v>
      </c>
      <c r="C28" s="21" t="str">
        <f>IF($C$4="Attiecināmās izmaksas",IF('2a+c+n'!$Q28="A",'2a+c+n'!C28,0),0)</f>
        <v>Ūdensnotekas caurule</v>
      </c>
      <c r="D28" s="21" t="str">
        <f>IF($C$4="Attiecināmās izmaksas",IF('2a+c+n'!$Q28="A",'2a+c+n'!D28,0),0)</f>
        <v>gab.</v>
      </c>
      <c r="E28" s="42"/>
      <c r="F28" s="64"/>
      <c r="G28" s="121"/>
      <c r="H28" s="121">
        <f>IF($C$4="Attiecināmās izmaksas",IF('2a+c+n'!$Q28="A",'2a+c+n'!H28,0),0)</f>
        <v>0</v>
      </c>
      <c r="I28" s="121"/>
      <c r="J28" s="121"/>
      <c r="K28" s="122">
        <f>IF($C$4="Attiecināmās izmaksas",IF('2a+c+n'!$Q28="A",'2a+c+n'!K28,0),0)</f>
        <v>0</v>
      </c>
      <c r="L28" s="64">
        <f>IF($C$4="Attiecināmās izmaksas",IF('2a+c+n'!$Q28="A",'2a+c+n'!L28,0),0)</f>
        <v>0</v>
      </c>
      <c r="M28" s="121">
        <f>IF($C$4="Attiecināmās izmaksas",IF('2a+c+n'!$Q28="A",'2a+c+n'!M28,0),0)</f>
        <v>0</v>
      </c>
      <c r="N28" s="121">
        <f>IF($C$4="Attiecināmās izmaksas",IF('2a+c+n'!$Q28="A",'2a+c+n'!N28,0),0)</f>
        <v>0</v>
      </c>
      <c r="O28" s="121">
        <f>IF($C$4="Attiecināmās izmaksas",IF('2a+c+n'!$Q28="A",'2a+c+n'!O28,0),0)</f>
        <v>0</v>
      </c>
      <c r="P28" s="122">
        <f>IF($C$4="Attiecināmās izmaksas",IF('2a+c+n'!$Q28="A",'2a+c+n'!P28,0),0)</f>
        <v>0</v>
      </c>
    </row>
    <row r="29" spans="1:16" x14ac:dyDescent="0.2">
      <c r="A29" s="49">
        <f>IF(P29=0,0,IF(COUNTBLANK(P29)=1,0,COUNTA($P$14:P29)))</f>
        <v>0</v>
      </c>
      <c r="B29" s="21">
        <f>IF($C$4="Attiecināmās izmaksas",IF('2a+c+n'!$Q29="A",'2a+c+n'!B29,0),0)</f>
        <v>0</v>
      </c>
      <c r="C29" s="21" t="str">
        <f>IF($C$4="Attiecināmās izmaksas",IF('2a+c+n'!$Q29="A",'2a+c+n'!C29,0),0)</f>
        <v>Ūdensnotekas stiprinājums</v>
      </c>
      <c r="D29" s="21" t="str">
        <f>IF($C$4="Attiecināmās izmaksas",IF('2a+c+n'!$Q29="A",'2a+c+n'!D29,0),0)</f>
        <v>gab.</v>
      </c>
      <c r="E29" s="42"/>
      <c r="F29" s="64"/>
      <c r="G29" s="121"/>
      <c r="H29" s="121">
        <f>IF($C$4="Attiecināmās izmaksas",IF('2a+c+n'!$Q29="A",'2a+c+n'!H29,0),0)</f>
        <v>0</v>
      </c>
      <c r="I29" s="121"/>
      <c r="J29" s="121"/>
      <c r="K29" s="122">
        <f>IF($C$4="Attiecināmās izmaksas",IF('2a+c+n'!$Q29="A",'2a+c+n'!K29,0),0)</f>
        <v>0</v>
      </c>
      <c r="L29" s="64">
        <f>IF($C$4="Attiecināmās izmaksas",IF('2a+c+n'!$Q29="A",'2a+c+n'!L29,0),0)</f>
        <v>0</v>
      </c>
      <c r="M29" s="121">
        <f>IF($C$4="Attiecināmās izmaksas",IF('2a+c+n'!$Q29="A",'2a+c+n'!M29,0),0)</f>
        <v>0</v>
      </c>
      <c r="N29" s="121">
        <f>IF($C$4="Attiecināmās izmaksas",IF('2a+c+n'!$Q29="A",'2a+c+n'!N29,0),0)</f>
        <v>0</v>
      </c>
      <c r="O29" s="121">
        <f>IF($C$4="Attiecināmās izmaksas",IF('2a+c+n'!$Q29="A",'2a+c+n'!O29,0),0)</f>
        <v>0</v>
      </c>
      <c r="P29" s="122">
        <f>IF($C$4="Attiecināmās izmaksas",IF('2a+c+n'!$Q29="A",'2a+c+n'!P29,0),0)</f>
        <v>0</v>
      </c>
    </row>
    <row r="30" spans="1:16" x14ac:dyDescent="0.2">
      <c r="A30" s="49">
        <f>IF(P30=0,0,IF(COUNTBLANK(P30)=1,0,COUNTA($P$14:P30)))</f>
        <v>0</v>
      </c>
      <c r="B30" s="21">
        <f>IF($C$4="Attiecināmās izmaksas",IF('2a+c+n'!$Q30="A",'2a+c+n'!B30,0),0)</f>
        <v>0</v>
      </c>
      <c r="C30" s="21" t="str">
        <f>IF($C$4="Attiecināmās izmaksas",IF('2a+c+n'!$Q30="A",'2a+c+n'!C30,0),0)</f>
        <v>Ūdensnotekas konektors</v>
      </c>
      <c r="D30" s="21" t="str">
        <f>IF($C$4="Attiecināmās izmaksas",IF('2a+c+n'!$Q30="A",'2a+c+n'!D30,0),0)</f>
        <v>gab.</v>
      </c>
      <c r="E30" s="42"/>
      <c r="F30" s="64"/>
      <c r="G30" s="121"/>
      <c r="H30" s="121">
        <f>IF($C$4="Attiecināmās izmaksas",IF('2a+c+n'!$Q30="A",'2a+c+n'!H30,0),0)</f>
        <v>0</v>
      </c>
      <c r="I30" s="121"/>
      <c r="J30" s="121"/>
      <c r="K30" s="122">
        <f>IF($C$4="Attiecināmās izmaksas",IF('2a+c+n'!$Q30="A",'2a+c+n'!K30,0),0)</f>
        <v>0</v>
      </c>
      <c r="L30" s="64">
        <f>IF($C$4="Attiecināmās izmaksas",IF('2a+c+n'!$Q30="A",'2a+c+n'!L30,0),0)</f>
        <v>0</v>
      </c>
      <c r="M30" s="121">
        <f>IF($C$4="Attiecināmās izmaksas",IF('2a+c+n'!$Q30="A",'2a+c+n'!M30,0),0)</f>
        <v>0</v>
      </c>
      <c r="N30" s="121">
        <f>IF($C$4="Attiecināmās izmaksas",IF('2a+c+n'!$Q30="A",'2a+c+n'!N30,0),0)</f>
        <v>0</v>
      </c>
      <c r="O30" s="121">
        <f>IF($C$4="Attiecināmās izmaksas",IF('2a+c+n'!$Q30="A",'2a+c+n'!O30,0),0)</f>
        <v>0</v>
      </c>
      <c r="P30" s="122">
        <f>IF($C$4="Attiecināmās izmaksas",IF('2a+c+n'!$Q30="A",'2a+c+n'!P30,0),0)</f>
        <v>0</v>
      </c>
    </row>
    <row r="31" spans="1:16" x14ac:dyDescent="0.2">
      <c r="A31" s="49">
        <f>IF(P31=0,0,IF(COUNTBLANK(P31)=1,0,COUNTA($P$14:P31)))</f>
        <v>0</v>
      </c>
      <c r="B31" s="21">
        <f>IF($C$4="Attiecināmās izmaksas",IF('2a+c+n'!$Q31="A",'2a+c+n'!B31,0),0)</f>
        <v>0</v>
      </c>
      <c r="C31" s="21" t="str">
        <f>IF($C$4="Attiecināmās izmaksas",IF('2a+c+n'!$Q31="A",'2a+c+n'!C31,0),0)</f>
        <v>Ūdensnotekas lejasgals</v>
      </c>
      <c r="D31" s="21" t="str">
        <f>IF($C$4="Attiecināmās izmaksas",IF('2a+c+n'!$Q31="A",'2a+c+n'!D31,0),0)</f>
        <v>gab.</v>
      </c>
      <c r="E31" s="42"/>
      <c r="F31" s="64"/>
      <c r="G31" s="121"/>
      <c r="H31" s="121">
        <f>IF($C$4="Attiecināmās izmaksas",IF('2a+c+n'!$Q31="A",'2a+c+n'!H31,0),0)</f>
        <v>0</v>
      </c>
      <c r="I31" s="121"/>
      <c r="J31" s="121"/>
      <c r="K31" s="122">
        <f>IF($C$4="Attiecināmās izmaksas",IF('2a+c+n'!$Q31="A",'2a+c+n'!K31,0),0)</f>
        <v>0</v>
      </c>
      <c r="L31" s="64">
        <f>IF($C$4="Attiecināmās izmaksas",IF('2a+c+n'!$Q31="A",'2a+c+n'!L31,0),0)</f>
        <v>0</v>
      </c>
      <c r="M31" s="121">
        <f>IF($C$4="Attiecināmās izmaksas",IF('2a+c+n'!$Q31="A",'2a+c+n'!M31,0),0)</f>
        <v>0</v>
      </c>
      <c r="N31" s="121">
        <f>IF($C$4="Attiecināmās izmaksas",IF('2a+c+n'!$Q31="A",'2a+c+n'!N31,0),0)</f>
        <v>0</v>
      </c>
      <c r="O31" s="121">
        <f>IF($C$4="Attiecināmās izmaksas",IF('2a+c+n'!$Q31="A",'2a+c+n'!O31,0),0)</f>
        <v>0</v>
      </c>
      <c r="P31" s="122">
        <f>IF($C$4="Attiecināmās izmaksas",IF('2a+c+n'!$Q31="A",'2a+c+n'!P31,0),0)</f>
        <v>0</v>
      </c>
    </row>
    <row r="32" spans="1:16" x14ac:dyDescent="0.2">
      <c r="A32" s="49">
        <f>IF(P32=0,0,IF(COUNTBLANK(P32)=1,0,COUNTA($P$14:P32)))</f>
        <v>0</v>
      </c>
      <c r="B32" s="21">
        <f>IF($C$4="Attiecināmās izmaksas",IF('2a+c+n'!$Q32="A",'2a+c+n'!B32,0),0)</f>
        <v>0</v>
      </c>
      <c r="C32" s="21" t="str">
        <f>IF($C$4="Attiecināmās izmaksas",IF('2a+c+n'!$Q32="A",'2a+c+n'!C32,0),0)</f>
        <v>Dūmvadu pārmūrēšana, nosegelementu montāža</v>
      </c>
      <c r="D32" s="21" t="str">
        <f>IF($C$4="Attiecināmās izmaksas",IF('2a+c+n'!$Q32="A",'2a+c+n'!D32,0),0)</f>
        <v>gab.</v>
      </c>
      <c r="E32" s="42"/>
      <c r="F32" s="64"/>
      <c r="G32" s="121"/>
      <c r="H32" s="121">
        <f>IF($C$4="Attiecināmās izmaksas",IF('2a+c+n'!$Q32="A",'2a+c+n'!H32,0),0)</f>
        <v>0</v>
      </c>
      <c r="I32" s="121"/>
      <c r="J32" s="121"/>
      <c r="K32" s="122">
        <f>IF($C$4="Attiecināmās izmaksas",IF('2a+c+n'!$Q32="A",'2a+c+n'!K32,0),0)</f>
        <v>0</v>
      </c>
      <c r="L32" s="64">
        <f>IF($C$4="Attiecināmās izmaksas",IF('2a+c+n'!$Q32="A",'2a+c+n'!L32,0),0)</f>
        <v>0</v>
      </c>
      <c r="M32" s="121">
        <f>IF($C$4="Attiecināmās izmaksas",IF('2a+c+n'!$Q32="A",'2a+c+n'!M32,0),0)</f>
        <v>0</v>
      </c>
      <c r="N32" s="121">
        <f>IF($C$4="Attiecināmās izmaksas",IF('2a+c+n'!$Q32="A",'2a+c+n'!N32,0),0)</f>
        <v>0</v>
      </c>
      <c r="O32" s="121">
        <f>IF($C$4="Attiecināmās izmaksas",IF('2a+c+n'!$Q32="A",'2a+c+n'!O32,0),0)</f>
        <v>0</v>
      </c>
      <c r="P32" s="122">
        <f>IF($C$4="Attiecināmās izmaksas",IF('2a+c+n'!$Q32="A",'2a+c+n'!P32,0),0)</f>
        <v>0</v>
      </c>
    </row>
    <row r="33" spans="1:16" x14ac:dyDescent="0.2">
      <c r="A33" s="49">
        <f>IF(P33=0,0,IF(COUNTBLANK(P33)=1,0,COUNTA($P$14:P33)))</f>
        <v>0</v>
      </c>
      <c r="B33" s="21">
        <f>IF($C$4="Attiecināmās izmaksas",IF('2a+c+n'!$Q33="A",'2a+c+n'!B33,0),0)</f>
        <v>0</v>
      </c>
      <c r="C33" s="21" t="str">
        <f>IF($C$4="Attiecināmās izmaksas",IF('2a+c+n'!$Q33="A",'2a+c+n'!C33,0),0)</f>
        <v>Aeratoru montāža</v>
      </c>
      <c r="D33" s="21" t="str">
        <f>IF($C$4="Attiecināmās izmaksas",IF('2a+c+n'!$Q33="A",'2a+c+n'!D33,0),0)</f>
        <v>gab.</v>
      </c>
      <c r="E33" s="42"/>
      <c r="F33" s="64"/>
      <c r="G33" s="121"/>
      <c r="H33" s="121">
        <f>IF($C$4="Attiecināmās izmaksas",IF('2a+c+n'!$Q33="A",'2a+c+n'!H33,0),0)</f>
        <v>0</v>
      </c>
      <c r="I33" s="121"/>
      <c r="J33" s="121"/>
      <c r="K33" s="122">
        <f>IF($C$4="Attiecināmās izmaksas",IF('2a+c+n'!$Q33="A",'2a+c+n'!K33,0),0)</f>
        <v>0</v>
      </c>
      <c r="L33" s="64">
        <f>IF($C$4="Attiecināmās izmaksas",IF('2a+c+n'!$Q33="A",'2a+c+n'!L33,0),0)</f>
        <v>0</v>
      </c>
      <c r="M33" s="121">
        <f>IF($C$4="Attiecināmās izmaksas",IF('2a+c+n'!$Q33="A",'2a+c+n'!M33,0),0)</f>
        <v>0</v>
      </c>
      <c r="N33" s="121">
        <f>IF($C$4="Attiecināmās izmaksas",IF('2a+c+n'!$Q33="A",'2a+c+n'!N33,0),0)</f>
        <v>0</v>
      </c>
      <c r="O33" s="121">
        <f>IF($C$4="Attiecināmās izmaksas",IF('2a+c+n'!$Q33="A",'2a+c+n'!O33,0),0)</f>
        <v>0</v>
      </c>
      <c r="P33" s="122">
        <f>IF($C$4="Attiecināmās izmaksas",IF('2a+c+n'!$Q33="A",'2a+c+n'!P33,0),0)</f>
        <v>0</v>
      </c>
    </row>
    <row r="34" spans="1:16" x14ac:dyDescent="0.2">
      <c r="A34" s="49">
        <f>IF(P34=0,0,IF(COUNTBLANK(P34)=1,0,COUNTA($P$14:P34)))</f>
        <v>0</v>
      </c>
      <c r="B34" s="21">
        <f>IF($C$4="Attiecināmās izmaksas",IF('2a+c+n'!$Q34="A",'2a+c+n'!B34,0),0)</f>
        <v>0</v>
      </c>
      <c r="C34" s="21" t="str">
        <f>IF($C$4="Attiecināmās izmaksas",IF('2a+c+n'!$Q34="A",'2a+c+n'!C34,0),0)</f>
        <v>Metāla margas</v>
      </c>
      <c r="D34" s="21" t="str">
        <f>IF($C$4="Attiecināmās izmaksas",IF('2a+c+n'!$Q34="A",'2a+c+n'!D34,0),0)</f>
        <v>m</v>
      </c>
      <c r="E34" s="42"/>
      <c r="F34" s="64"/>
      <c r="G34" s="121"/>
      <c r="H34" s="121">
        <f>IF($C$4="Attiecināmās izmaksas",IF('2a+c+n'!$Q34="A",'2a+c+n'!H34,0),0)</f>
        <v>0</v>
      </c>
      <c r="I34" s="121"/>
      <c r="J34" s="121"/>
      <c r="K34" s="122">
        <f>IF($C$4="Attiecināmās izmaksas",IF('2a+c+n'!$Q34="A",'2a+c+n'!K34,0),0)</f>
        <v>0</v>
      </c>
      <c r="L34" s="64">
        <f>IF($C$4="Attiecināmās izmaksas",IF('2a+c+n'!$Q34="A",'2a+c+n'!L34,0),0)</f>
        <v>0</v>
      </c>
      <c r="M34" s="121">
        <f>IF($C$4="Attiecināmās izmaksas",IF('2a+c+n'!$Q34="A",'2a+c+n'!M34,0),0)</f>
        <v>0</v>
      </c>
      <c r="N34" s="121">
        <f>IF($C$4="Attiecināmās izmaksas",IF('2a+c+n'!$Q34="A",'2a+c+n'!N34,0),0)</f>
        <v>0</v>
      </c>
      <c r="O34" s="121">
        <f>IF($C$4="Attiecināmās izmaksas",IF('2a+c+n'!$Q34="A",'2a+c+n'!O34,0),0)</f>
        <v>0</v>
      </c>
      <c r="P34" s="122">
        <f>IF($C$4="Attiecināmās izmaksas",IF('2a+c+n'!$Q34="A",'2a+c+n'!P34,0),0)</f>
        <v>0</v>
      </c>
    </row>
    <row r="35" spans="1:16" x14ac:dyDescent="0.2">
      <c r="A35" s="49">
        <f>IF(P35=0,0,IF(COUNTBLANK(P35)=1,0,COUNTA($P$14:P35)))</f>
        <v>0</v>
      </c>
      <c r="B35" s="21">
        <f>IF($C$4="Attiecināmās izmaksas",IF('2a+c+n'!$Q35="A",'2a+c+n'!B35,0),0)</f>
        <v>0</v>
      </c>
      <c r="C35" s="21" t="str">
        <f>IF($C$4="Attiecināmās izmaksas",IF('2a+c+n'!$Q35="A",'2a+c+n'!C35,0),0)</f>
        <v>Sakaru kabeļa demontāža no jumta</v>
      </c>
      <c r="D35" s="21" t="str">
        <f>IF($C$4="Attiecināmās izmaksas",IF('2a+c+n'!$Q35="A",'2a+c+n'!D35,0),0)</f>
        <v>kompl.</v>
      </c>
      <c r="E35" s="42"/>
      <c r="F35" s="64"/>
      <c r="G35" s="121"/>
      <c r="H35" s="121">
        <f>IF($C$4="Attiecināmās izmaksas",IF('2a+c+n'!$Q35="A",'2a+c+n'!H35,0),0)</f>
        <v>0</v>
      </c>
      <c r="I35" s="121"/>
      <c r="J35" s="121"/>
      <c r="K35" s="122">
        <f>IF($C$4="Attiecināmās izmaksas",IF('2a+c+n'!$Q35="A",'2a+c+n'!K35,0),0)</f>
        <v>0</v>
      </c>
      <c r="L35" s="64">
        <f>IF($C$4="Attiecināmās izmaksas",IF('2a+c+n'!$Q35="A",'2a+c+n'!L35,0),0)</f>
        <v>0</v>
      </c>
      <c r="M35" s="121">
        <f>IF($C$4="Attiecināmās izmaksas",IF('2a+c+n'!$Q35="A",'2a+c+n'!M35,0),0)</f>
        <v>0</v>
      </c>
      <c r="N35" s="121">
        <f>IF($C$4="Attiecināmās izmaksas",IF('2a+c+n'!$Q35="A",'2a+c+n'!N35,0),0)</f>
        <v>0</v>
      </c>
      <c r="O35" s="121">
        <f>IF($C$4="Attiecināmās izmaksas",IF('2a+c+n'!$Q35="A",'2a+c+n'!O35,0),0)</f>
        <v>0</v>
      </c>
      <c r="P35" s="122">
        <f>IF($C$4="Attiecināmās izmaksas",IF('2a+c+n'!$Q35="A",'2a+c+n'!P35,0),0)</f>
        <v>0</v>
      </c>
    </row>
    <row r="36" spans="1:16" x14ac:dyDescent="0.2">
      <c r="A36" s="49">
        <f>IF(P36=0,0,IF(COUNTBLANK(P36)=1,0,COUNTA($P$14:P36)))</f>
        <v>0</v>
      </c>
      <c r="B36" s="21">
        <f>IF($C$4="Attiecināmās izmaksas",IF('2a+c+n'!$Q36="A",'2a+c+n'!B36,0),0)</f>
        <v>0</v>
      </c>
      <c r="C36" s="21" t="str">
        <f>IF($C$4="Attiecināmās izmaksas",IF('2a+c+n'!$Q36="A",'2a+c+n'!C36,0),0)</f>
        <v>Siltinātas lūkas montāža</v>
      </c>
      <c r="D36" s="21" t="str">
        <f>IF($C$4="Attiecināmās izmaksas",IF('2a+c+n'!$Q36="A",'2a+c+n'!D36,0),0)</f>
        <v>gab</v>
      </c>
      <c r="E36" s="42"/>
      <c r="F36" s="64"/>
      <c r="G36" s="121"/>
      <c r="H36" s="121">
        <f>IF($C$4="Attiecināmās izmaksas",IF('2a+c+n'!$Q36="A",'2a+c+n'!H36,0),0)</f>
        <v>0</v>
      </c>
      <c r="I36" s="121"/>
      <c r="J36" s="121"/>
      <c r="K36" s="122">
        <f>IF($C$4="Attiecināmās izmaksas",IF('2a+c+n'!$Q36="A",'2a+c+n'!K36,0),0)</f>
        <v>0</v>
      </c>
      <c r="L36" s="64">
        <f>IF($C$4="Attiecināmās izmaksas",IF('2a+c+n'!$Q36="A",'2a+c+n'!L36,0),0)</f>
        <v>0</v>
      </c>
      <c r="M36" s="121">
        <f>IF($C$4="Attiecināmās izmaksas",IF('2a+c+n'!$Q36="A",'2a+c+n'!M36,0),0)</f>
        <v>0</v>
      </c>
      <c r="N36" s="121">
        <f>IF($C$4="Attiecināmās izmaksas",IF('2a+c+n'!$Q36="A",'2a+c+n'!N36,0),0)</f>
        <v>0</v>
      </c>
      <c r="O36" s="121">
        <f>IF($C$4="Attiecināmās izmaksas",IF('2a+c+n'!$Q36="A",'2a+c+n'!O36,0),0)</f>
        <v>0</v>
      </c>
      <c r="P36" s="122">
        <f>IF($C$4="Attiecināmās izmaksas",IF('2a+c+n'!$Q36="A",'2a+c+n'!P36,0),0)</f>
        <v>0</v>
      </c>
    </row>
    <row r="37" spans="1:16" ht="12" customHeight="1" thickBot="1" x14ac:dyDescent="0.25">
      <c r="A37" s="336" t="s">
        <v>63</v>
      </c>
      <c r="B37" s="337"/>
      <c r="C37" s="337"/>
      <c r="D37" s="337"/>
      <c r="E37" s="337"/>
      <c r="F37" s="337"/>
      <c r="G37" s="337"/>
      <c r="H37" s="337"/>
      <c r="I37" s="337"/>
      <c r="J37" s="337"/>
      <c r="K37" s="338"/>
      <c r="L37" s="136">
        <f>SUM(L14:L36)</f>
        <v>0</v>
      </c>
      <c r="M37" s="137">
        <f>SUM(M14:M36)</f>
        <v>0</v>
      </c>
      <c r="N37" s="137">
        <f>SUM(N14:N36)</f>
        <v>0</v>
      </c>
      <c r="O37" s="137">
        <f>SUM(O14:O36)</f>
        <v>0</v>
      </c>
      <c r="P37" s="138">
        <f>SUM(P14:P36)</f>
        <v>0</v>
      </c>
    </row>
    <row r="38" spans="1:16" x14ac:dyDescent="0.2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</row>
    <row r="39" spans="1:16" x14ac:dyDescent="0.2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</row>
    <row r="40" spans="1:16" x14ac:dyDescent="0.2">
      <c r="A40" s="1" t="s">
        <v>14</v>
      </c>
      <c r="B40" s="13"/>
      <c r="C40" s="339">
        <f>'Kops n'!C34:H34</f>
        <v>0</v>
      </c>
      <c r="D40" s="339"/>
      <c r="E40" s="339"/>
      <c r="F40" s="339"/>
      <c r="G40" s="339"/>
      <c r="H40" s="339"/>
      <c r="I40" s="13"/>
      <c r="J40" s="13"/>
      <c r="K40" s="13"/>
      <c r="L40" s="13"/>
      <c r="M40" s="13"/>
      <c r="N40" s="13"/>
      <c r="O40" s="13"/>
      <c r="P40" s="13"/>
    </row>
    <row r="41" spans="1:16" x14ac:dyDescent="0.2">
      <c r="A41" s="13"/>
      <c r="B41" s="13"/>
      <c r="C41" s="259" t="s">
        <v>15</v>
      </c>
      <c r="D41" s="259"/>
      <c r="E41" s="259"/>
      <c r="F41" s="259"/>
      <c r="G41" s="259"/>
      <c r="H41" s="259"/>
      <c r="I41" s="13"/>
      <c r="J41" s="13"/>
      <c r="K41" s="13"/>
      <c r="L41" s="13"/>
      <c r="M41" s="13"/>
      <c r="N41" s="13"/>
      <c r="O41" s="13"/>
      <c r="P41" s="13"/>
    </row>
    <row r="42" spans="1:16" x14ac:dyDescent="0.2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</row>
    <row r="43" spans="1:16" x14ac:dyDescent="0.2">
      <c r="A43" s="303" t="str">
        <f>'Kops n'!A37:D37</f>
        <v>Tāme sastādīta</v>
      </c>
      <c r="B43" s="304"/>
      <c r="C43" s="304"/>
      <c r="D43" s="304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</row>
    <row r="44" spans="1:16" x14ac:dyDescent="0.2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</row>
    <row r="45" spans="1:16" x14ac:dyDescent="0.2">
      <c r="A45" s="1" t="s">
        <v>41</v>
      </c>
      <c r="B45" s="13"/>
      <c r="C45" s="339">
        <f>'Kops n'!C39:H39</f>
        <v>0</v>
      </c>
      <c r="D45" s="339"/>
      <c r="E45" s="339"/>
      <c r="F45" s="339"/>
      <c r="G45" s="339"/>
      <c r="H45" s="339"/>
      <c r="I45" s="13"/>
      <c r="J45" s="13"/>
      <c r="K45" s="13"/>
      <c r="L45" s="13"/>
      <c r="M45" s="13"/>
      <c r="N45" s="13"/>
      <c r="O45" s="13"/>
      <c r="P45" s="13"/>
    </row>
    <row r="46" spans="1:16" x14ac:dyDescent="0.2">
      <c r="A46" s="13"/>
      <c r="B46" s="13"/>
      <c r="C46" s="259" t="s">
        <v>15</v>
      </c>
      <c r="D46" s="259"/>
      <c r="E46" s="259"/>
      <c r="F46" s="259"/>
      <c r="G46" s="259"/>
      <c r="H46" s="259"/>
      <c r="I46" s="13"/>
      <c r="J46" s="13"/>
      <c r="K46" s="13"/>
      <c r="L46" s="13"/>
      <c r="M46" s="13"/>
      <c r="N46" s="13"/>
      <c r="O46" s="13"/>
      <c r="P46" s="13"/>
    </row>
    <row r="47" spans="1:16" x14ac:dyDescent="0.2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</row>
    <row r="48" spans="1:16" x14ac:dyDescent="0.2">
      <c r="A48" s="79" t="s">
        <v>16</v>
      </c>
      <c r="B48" s="40"/>
      <c r="C48" s="87">
        <f>'Kops n'!C42</f>
        <v>0</v>
      </c>
      <c r="D48" s="40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</row>
    <row r="49" spans="1:16" x14ac:dyDescent="0.2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</row>
  </sheetData>
  <mergeCells count="23">
    <mergeCell ref="C46:H46"/>
    <mergeCell ref="L12:P12"/>
    <mergeCell ref="A37:K37"/>
    <mergeCell ref="C40:H40"/>
    <mergeCell ref="C41:H41"/>
    <mergeCell ref="A43:D43"/>
    <mergeCell ref="C45:H45"/>
    <mergeCell ref="A12:A13"/>
    <mergeCell ref="B12:B13"/>
    <mergeCell ref="C12:C13"/>
    <mergeCell ref="D12:D13"/>
    <mergeCell ref="E12:E13"/>
    <mergeCell ref="F12:K12"/>
    <mergeCell ref="D8:L8"/>
    <mergeCell ref="A9:F9"/>
    <mergeCell ref="J9:M9"/>
    <mergeCell ref="N9:O9"/>
    <mergeCell ref="D7:L7"/>
    <mergeCell ref="C2:I2"/>
    <mergeCell ref="C3:I3"/>
    <mergeCell ref="C4:I4"/>
    <mergeCell ref="D5:L5"/>
    <mergeCell ref="D6:L6"/>
  </mergeCells>
  <conditionalFormatting sqref="A37:K37">
    <cfRule type="containsText" dxfId="408" priority="5" operator="containsText" text="Tiešās izmaksas kopā, t. sk. darba devēja sociālais nodoklis __.__% ">
      <formula>NOT(ISERROR(SEARCH("Tiešās izmaksas kopā, t. sk. darba devēja sociālais nodoklis __.__% ",A37)))</formula>
    </cfRule>
  </conditionalFormatting>
  <conditionalFormatting sqref="C2:I2 D5:L8 N9:O9 L37:P37 C40:H40 C45:H45 C48 B14:P36">
    <cfRule type="cellIs" dxfId="407" priority="4" operator="equal">
      <formula>0</formula>
    </cfRule>
  </conditionalFormatting>
  <conditionalFormatting sqref="A14:A36">
    <cfRule type="cellIs" dxfId="406" priority="3" operator="equal">
      <formula>0</formula>
    </cfRule>
  </conditionalFormatting>
  <conditionalFormatting sqref="A9:F9">
    <cfRule type="containsText" dxfId="405" priority="1" operator="containsText" text="Tāme sastādīta  20__. gada tirgus cenās, pamatojoties uz ___ daļas rasējumiem">
      <formula>NOT(ISERROR(SEARCH("Tāme sastādīta  20__. gada tirgus cenās, pamatojoties uz ___ daļas rasējumiem",A9)))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49"/>
  <sheetViews>
    <sheetView topLeftCell="A13" workbookViewId="0">
      <selection activeCell="A35" sqref="A35:XFD35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'2a+c+n'!D1</f>
        <v>2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7" t="str">
        <f>'2a+c+n'!C2:I2</f>
        <v>Jumta siltināšanas un remonta darbi</v>
      </c>
      <c r="D2" s="347"/>
      <c r="E2" s="347"/>
      <c r="F2" s="347"/>
      <c r="G2" s="347"/>
      <c r="H2" s="347"/>
      <c r="I2" s="347"/>
      <c r="J2" s="26"/>
    </row>
    <row r="3" spans="1:16" x14ac:dyDescent="0.2">
      <c r="A3" s="27"/>
      <c r="B3" s="27"/>
      <c r="C3" s="294" t="s">
        <v>21</v>
      </c>
      <c r="D3" s="294"/>
      <c r="E3" s="294"/>
      <c r="F3" s="294"/>
      <c r="G3" s="294"/>
      <c r="H3" s="294"/>
      <c r="I3" s="294"/>
      <c r="J3" s="27"/>
    </row>
    <row r="4" spans="1:16" x14ac:dyDescent="0.2">
      <c r="A4" s="27"/>
      <c r="B4" s="27"/>
      <c r="C4" s="328" t="s">
        <v>18</v>
      </c>
      <c r="D4" s="328"/>
      <c r="E4" s="328"/>
      <c r="F4" s="328"/>
      <c r="G4" s="328"/>
      <c r="H4" s="328"/>
      <c r="I4" s="328"/>
      <c r="J4" s="27"/>
    </row>
    <row r="5" spans="1:16" ht="15" customHeight="1" x14ac:dyDescent="0.2">
      <c r="A5" s="19"/>
      <c r="B5" s="19"/>
      <c r="C5" s="24" t="s">
        <v>5</v>
      </c>
      <c r="D5" s="329" t="str">
        <f>'Kops a+c+n'!D6</f>
        <v>Daudzstāvu dzīvojamās ēkas siltināšana</v>
      </c>
      <c r="E5" s="329"/>
      <c r="F5" s="329"/>
      <c r="G5" s="329"/>
      <c r="H5" s="329"/>
      <c r="I5" s="329"/>
      <c r="J5" s="329"/>
      <c r="K5" s="329"/>
      <c r="L5" s="329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29" t="str">
        <f>'Kops a+c+n'!D7</f>
        <v>Daudzstāvu dzīvojamā ēka</v>
      </c>
      <c r="E6" s="329"/>
      <c r="F6" s="329"/>
      <c r="G6" s="329"/>
      <c r="H6" s="329"/>
      <c r="I6" s="329"/>
      <c r="J6" s="329"/>
      <c r="K6" s="329"/>
      <c r="L6" s="329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29" t="str">
        <f>'Kops a+c+n'!D8</f>
        <v>Brīvības iela 5, Malta</v>
      </c>
      <c r="E7" s="329"/>
      <c r="F7" s="329"/>
      <c r="G7" s="329"/>
      <c r="H7" s="329"/>
      <c r="I7" s="329"/>
      <c r="J7" s="329"/>
      <c r="K7" s="329"/>
      <c r="L7" s="329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29">
        <f>'Kops a+c+n'!D9</f>
        <v>0</v>
      </c>
      <c r="E8" s="329"/>
      <c r="F8" s="329"/>
      <c r="G8" s="329"/>
      <c r="H8" s="329"/>
      <c r="I8" s="329"/>
      <c r="J8" s="329"/>
      <c r="K8" s="329"/>
      <c r="L8" s="329"/>
      <c r="M8" s="13"/>
      <c r="N8" s="13"/>
      <c r="O8" s="13"/>
      <c r="P8" s="13"/>
    </row>
    <row r="9" spans="1:16" ht="11.25" customHeight="1" x14ac:dyDescent="0.2">
      <c r="A9" s="349" t="str">
        <f>'2a+c+n'!A9</f>
        <v>Tāme sastādīta  2023. gada tirgus cenās, pamatojoties uz energoaudita, tehniskā apasekojuma un inventerezācijas lietas datiem.</v>
      </c>
      <c r="B9" s="349"/>
      <c r="C9" s="349"/>
      <c r="D9" s="349"/>
      <c r="E9" s="349"/>
      <c r="F9" s="349"/>
      <c r="G9" s="28"/>
      <c r="H9" s="28"/>
      <c r="I9" s="28"/>
      <c r="J9" s="331" t="s">
        <v>46</v>
      </c>
      <c r="K9" s="331"/>
      <c r="L9" s="331"/>
      <c r="M9" s="331"/>
      <c r="N9" s="332">
        <f>P37</f>
        <v>0</v>
      </c>
      <c r="O9" s="332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285" t="s">
        <v>27</v>
      </c>
      <c r="B12" s="340" t="s">
        <v>49</v>
      </c>
      <c r="C12" s="334" t="s">
        <v>50</v>
      </c>
      <c r="D12" s="343" t="s">
        <v>51</v>
      </c>
      <c r="E12" s="345" t="s">
        <v>52</v>
      </c>
      <c r="F12" s="333" t="s">
        <v>53</v>
      </c>
      <c r="G12" s="334"/>
      <c r="H12" s="334"/>
      <c r="I12" s="334"/>
      <c r="J12" s="334"/>
      <c r="K12" s="335"/>
      <c r="L12" s="348" t="s">
        <v>54</v>
      </c>
      <c r="M12" s="334"/>
      <c r="N12" s="334"/>
      <c r="O12" s="334"/>
      <c r="P12" s="335"/>
    </row>
    <row r="13" spans="1:16" ht="126.75" customHeight="1" thickBot="1" x14ac:dyDescent="0.25">
      <c r="A13" s="286"/>
      <c r="B13" s="341"/>
      <c r="C13" s="342"/>
      <c r="D13" s="344"/>
      <c r="E13" s="346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68" t="s">
        <v>56</v>
      </c>
      <c r="M13" s="54" t="s">
        <v>58</v>
      </c>
      <c r="N13" s="54" t="s">
        <v>59</v>
      </c>
      <c r="O13" s="54" t="s">
        <v>60</v>
      </c>
      <c r="P13" s="92" t="s">
        <v>61</v>
      </c>
    </row>
    <row r="14" spans="1:16" x14ac:dyDescent="0.2">
      <c r="A14" s="48">
        <f>IF(P14=0,0,IF(COUNTBLANK(P14)=1,0,COUNTA($P$14:P14)))</f>
        <v>0</v>
      </c>
      <c r="B14" s="20">
        <f>IF($C$4="citu pasākumu izmaksas",IF('2a+c+n'!$Q14="C",'2a+c+n'!B14,0))</f>
        <v>0</v>
      </c>
      <c r="C14" s="20">
        <f>IF($C$4="citu pasākumu izmaksas",IF('2a+c+n'!$Q14="C",'2a+c+n'!C14,0))</f>
        <v>0</v>
      </c>
      <c r="D14" s="20">
        <f>IF($C$4="citu pasākumu izmaksas",IF('2a+c+n'!$Q14="C",'2a+c+n'!D14,0))</f>
        <v>0</v>
      </c>
      <c r="E14" s="41"/>
      <c r="F14" s="62"/>
      <c r="G14" s="119"/>
      <c r="H14" s="119">
        <f>IF($C$4="citu pasākumu izmaksas",IF('2a+c+n'!$Q14="C",'2a+c+n'!H14,0))</f>
        <v>0</v>
      </c>
      <c r="I14" s="119"/>
      <c r="J14" s="119"/>
      <c r="K14" s="120">
        <f>IF($C$4="citu pasākumu izmaksas",IF('2a+c+n'!$Q14="C",'2a+c+n'!K14,0))</f>
        <v>0</v>
      </c>
      <c r="L14" s="82">
        <f>IF($C$4="citu pasākumu izmaksas",IF('2a+c+n'!$Q14="C",'2a+c+n'!L14,0))</f>
        <v>0</v>
      </c>
      <c r="M14" s="119">
        <f>IF($C$4="citu pasākumu izmaksas",IF('2a+c+n'!$Q14="C",'2a+c+n'!M14,0))</f>
        <v>0</v>
      </c>
      <c r="N14" s="119">
        <f>IF($C$4="citu pasākumu izmaksas",IF('2a+c+n'!$Q14="C",'2a+c+n'!N14,0))</f>
        <v>0</v>
      </c>
      <c r="O14" s="119">
        <f>IF($C$4="citu pasākumu izmaksas",IF('2a+c+n'!$Q14="C",'2a+c+n'!O14,0))</f>
        <v>0</v>
      </c>
      <c r="P14" s="120">
        <f>IF($C$4="citu pasākumu izmaksas",IF('2a+c+n'!$Q14="C",'2a+c+n'!P14,0))</f>
        <v>0</v>
      </c>
    </row>
    <row r="15" spans="1:16" x14ac:dyDescent="0.2">
      <c r="A15" s="49">
        <f>IF(P15=0,0,IF(COUNTBLANK(P15)=1,0,COUNTA($P$14:P15)))</f>
        <v>0</v>
      </c>
      <c r="B15" s="21">
        <f>IF($C$4="citu pasākumu izmaksas",IF('2a+c+n'!$Q15="C",'2a+c+n'!B15,0))</f>
        <v>0</v>
      </c>
      <c r="C15" s="21">
        <f>IF($C$4="citu pasākumu izmaksas",IF('2a+c+n'!$Q15="C",'2a+c+n'!C15,0))</f>
        <v>0</v>
      </c>
      <c r="D15" s="21">
        <f>IF($C$4="citu pasākumu izmaksas",IF('2a+c+n'!$Q15="C",'2a+c+n'!D15,0))</f>
        <v>0</v>
      </c>
      <c r="E15" s="42"/>
      <c r="F15" s="64"/>
      <c r="G15" s="121"/>
      <c r="H15" s="121">
        <f>IF($C$4="citu pasākumu izmaksas",IF('2a+c+n'!$Q15="C",'2a+c+n'!H15,0))</f>
        <v>0</v>
      </c>
      <c r="I15" s="121"/>
      <c r="J15" s="121"/>
      <c r="K15" s="122">
        <f>IF($C$4="citu pasākumu izmaksas",IF('2a+c+n'!$Q15="C",'2a+c+n'!K15,0))</f>
        <v>0</v>
      </c>
      <c r="L15" s="83">
        <f>IF($C$4="citu pasākumu izmaksas",IF('2a+c+n'!$Q15="C",'2a+c+n'!L15,0))</f>
        <v>0</v>
      </c>
      <c r="M15" s="121">
        <f>IF($C$4="citu pasākumu izmaksas",IF('2a+c+n'!$Q15="C",'2a+c+n'!M15,0))</f>
        <v>0</v>
      </c>
      <c r="N15" s="121">
        <f>IF($C$4="citu pasākumu izmaksas",IF('2a+c+n'!$Q15="C",'2a+c+n'!N15,0))</f>
        <v>0</v>
      </c>
      <c r="O15" s="121">
        <f>IF($C$4="citu pasākumu izmaksas",IF('2a+c+n'!$Q15="C",'2a+c+n'!O15,0))</f>
        <v>0</v>
      </c>
      <c r="P15" s="122">
        <f>IF($C$4="citu pasākumu izmaksas",IF('2a+c+n'!$Q15="C",'2a+c+n'!P15,0))</f>
        <v>0</v>
      </c>
    </row>
    <row r="16" spans="1:16" x14ac:dyDescent="0.2">
      <c r="A16" s="49">
        <f>IF(P16=0,0,IF(COUNTBLANK(P16)=1,0,COUNTA($P$14:P16)))</f>
        <v>0</v>
      </c>
      <c r="B16" s="21">
        <f>IF($C$4="citu pasākumu izmaksas",IF('2a+c+n'!$Q16="C",'2a+c+n'!B16,0))</f>
        <v>0</v>
      </c>
      <c r="C16" s="21">
        <f>IF($C$4="citu pasākumu izmaksas",IF('2a+c+n'!$Q16="C",'2a+c+n'!C16,0))</f>
        <v>0</v>
      </c>
      <c r="D16" s="21">
        <f>IF($C$4="citu pasākumu izmaksas",IF('2a+c+n'!$Q16="C",'2a+c+n'!D16,0))</f>
        <v>0</v>
      </c>
      <c r="E16" s="42"/>
      <c r="F16" s="64"/>
      <c r="G16" s="121"/>
      <c r="H16" s="121">
        <f>IF($C$4="citu pasākumu izmaksas",IF('2a+c+n'!$Q16="C",'2a+c+n'!H16,0))</f>
        <v>0</v>
      </c>
      <c r="I16" s="121"/>
      <c r="J16" s="121"/>
      <c r="K16" s="122">
        <f>IF($C$4="citu pasākumu izmaksas",IF('2a+c+n'!$Q16="C",'2a+c+n'!K16,0))</f>
        <v>0</v>
      </c>
      <c r="L16" s="83">
        <f>IF($C$4="citu pasākumu izmaksas",IF('2a+c+n'!$Q16="C",'2a+c+n'!L16,0))</f>
        <v>0</v>
      </c>
      <c r="M16" s="121">
        <f>IF($C$4="citu pasākumu izmaksas",IF('2a+c+n'!$Q16="C",'2a+c+n'!M16,0))</f>
        <v>0</v>
      </c>
      <c r="N16" s="121">
        <f>IF($C$4="citu pasākumu izmaksas",IF('2a+c+n'!$Q16="C",'2a+c+n'!N16,0))</f>
        <v>0</v>
      </c>
      <c r="O16" s="121">
        <f>IF($C$4="citu pasākumu izmaksas",IF('2a+c+n'!$Q16="C",'2a+c+n'!O16,0))</f>
        <v>0</v>
      </c>
      <c r="P16" s="122">
        <f>IF($C$4="citu pasākumu izmaksas",IF('2a+c+n'!$Q16="C",'2a+c+n'!P16,0))</f>
        <v>0</v>
      </c>
    </row>
    <row r="17" spans="1:16" x14ac:dyDescent="0.2">
      <c r="A17" s="49">
        <f>IF(P17=0,0,IF(COUNTBLANK(P17)=1,0,COUNTA($P$14:P17)))</f>
        <v>0</v>
      </c>
      <c r="B17" s="21">
        <f>IF($C$4="citu pasākumu izmaksas",IF('2a+c+n'!$Q17="C",'2a+c+n'!B17,0))</f>
        <v>0</v>
      </c>
      <c r="C17" s="21">
        <f>IF($C$4="citu pasākumu izmaksas",IF('2a+c+n'!$Q17="C",'2a+c+n'!C17,0))</f>
        <v>0</v>
      </c>
      <c r="D17" s="21">
        <f>IF($C$4="citu pasākumu izmaksas",IF('2a+c+n'!$Q17="C",'2a+c+n'!D17,0))</f>
        <v>0</v>
      </c>
      <c r="E17" s="42"/>
      <c r="F17" s="64"/>
      <c r="G17" s="121"/>
      <c r="H17" s="121">
        <f>IF($C$4="citu pasākumu izmaksas",IF('2a+c+n'!$Q17="C",'2a+c+n'!H17,0))</f>
        <v>0</v>
      </c>
      <c r="I17" s="121"/>
      <c r="J17" s="121"/>
      <c r="K17" s="122">
        <f>IF($C$4="citu pasākumu izmaksas",IF('2a+c+n'!$Q17="C",'2a+c+n'!K17,0))</f>
        <v>0</v>
      </c>
      <c r="L17" s="83">
        <f>IF($C$4="citu pasākumu izmaksas",IF('2a+c+n'!$Q17="C",'2a+c+n'!L17,0))</f>
        <v>0</v>
      </c>
      <c r="M17" s="121">
        <f>IF($C$4="citu pasākumu izmaksas",IF('2a+c+n'!$Q17="C",'2a+c+n'!M17,0))</f>
        <v>0</v>
      </c>
      <c r="N17" s="121">
        <f>IF($C$4="citu pasākumu izmaksas",IF('2a+c+n'!$Q17="C",'2a+c+n'!N17,0))</f>
        <v>0</v>
      </c>
      <c r="O17" s="121">
        <f>IF($C$4="citu pasākumu izmaksas",IF('2a+c+n'!$Q17="C",'2a+c+n'!O17,0))</f>
        <v>0</v>
      </c>
      <c r="P17" s="122">
        <f>IF($C$4="citu pasākumu izmaksas",IF('2a+c+n'!$Q17="C",'2a+c+n'!P17,0))</f>
        <v>0</v>
      </c>
    </row>
    <row r="18" spans="1:16" x14ac:dyDescent="0.2">
      <c r="A18" s="49">
        <f>IF(P18=0,0,IF(COUNTBLANK(P18)=1,0,COUNTA($P$14:P18)))</f>
        <v>0</v>
      </c>
      <c r="B18" s="21">
        <f>IF($C$4="citu pasākumu izmaksas",IF('2a+c+n'!$Q18="C",'2a+c+n'!B18,0))</f>
        <v>0</v>
      </c>
      <c r="C18" s="21">
        <f>IF($C$4="citu pasākumu izmaksas",IF('2a+c+n'!$Q18="C",'2a+c+n'!C18,0))</f>
        <v>0</v>
      </c>
      <c r="D18" s="21">
        <f>IF($C$4="citu pasākumu izmaksas",IF('2a+c+n'!$Q18="C",'2a+c+n'!D18,0))</f>
        <v>0</v>
      </c>
      <c r="E18" s="42"/>
      <c r="F18" s="64"/>
      <c r="G18" s="121"/>
      <c r="H18" s="121">
        <f>IF($C$4="citu pasākumu izmaksas",IF('2a+c+n'!$Q18="C",'2a+c+n'!H18,0))</f>
        <v>0</v>
      </c>
      <c r="I18" s="121"/>
      <c r="J18" s="121"/>
      <c r="K18" s="122">
        <f>IF($C$4="citu pasākumu izmaksas",IF('2a+c+n'!$Q18="C",'2a+c+n'!K18,0))</f>
        <v>0</v>
      </c>
      <c r="L18" s="83">
        <f>IF($C$4="citu pasākumu izmaksas",IF('2a+c+n'!$Q18="C",'2a+c+n'!L18,0))</f>
        <v>0</v>
      </c>
      <c r="M18" s="121">
        <f>IF($C$4="citu pasākumu izmaksas",IF('2a+c+n'!$Q18="C",'2a+c+n'!M18,0))</f>
        <v>0</v>
      </c>
      <c r="N18" s="121">
        <f>IF($C$4="citu pasākumu izmaksas",IF('2a+c+n'!$Q18="C",'2a+c+n'!N18,0))</f>
        <v>0</v>
      </c>
      <c r="O18" s="121">
        <f>IF($C$4="citu pasākumu izmaksas",IF('2a+c+n'!$Q18="C",'2a+c+n'!O18,0))</f>
        <v>0</v>
      </c>
      <c r="P18" s="122">
        <f>IF($C$4="citu pasākumu izmaksas",IF('2a+c+n'!$Q18="C",'2a+c+n'!P18,0))</f>
        <v>0</v>
      </c>
    </row>
    <row r="19" spans="1:16" x14ac:dyDescent="0.2">
      <c r="A19" s="49">
        <f>IF(P19=0,0,IF(COUNTBLANK(P19)=1,0,COUNTA($P$14:P19)))</f>
        <v>0</v>
      </c>
      <c r="B19" s="21">
        <f>IF($C$4="citu pasākumu izmaksas",IF('2a+c+n'!$Q19="C",'2a+c+n'!B19,0))</f>
        <v>0</v>
      </c>
      <c r="C19" s="21">
        <f>IF($C$4="citu pasākumu izmaksas",IF('2a+c+n'!$Q19="C",'2a+c+n'!C19,0))</f>
        <v>0</v>
      </c>
      <c r="D19" s="21">
        <f>IF($C$4="citu pasākumu izmaksas",IF('2a+c+n'!$Q19="C",'2a+c+n'!D19,0))</f>
        <v>0</v>
      </c>
      <c r="E19" s="42"/>
      <c r="F19" s="64"/>
      <c r="G19" s="121"/>
      <c r="H19" s="121">
        <f>IF($C$4="citu pasākumu izmaksas",IF('2a+c+n'!$Q19="C",'2a+c+n'!H19,0))</f>
        <v>0</v>
      </c>
      <c r="I19" s="121"/>
      <c r="J19" s="121"/>
      <c r="K19" s="122">
        <f>IF($C$4="citu pasākumu izmaksas",IF('2a+c+n'!$Q19="C",'2a+c+n'!K19,0))</f>
        <v>0</v>
      </c>
      <c r="L19" s="83">
        <f>IF($C$4="citu pasākumu izmaksas",IF('2a+c+n'!$Q19="C",'2a+c+n'!L19,0))</f>
        <v>0</v>
      </c>
      <c r="M19" s="121">
        <f>IF($C$4="citu pasākumu izmaksas",IF('2a+c+n'!$Q19="C",'2a+c+n'!M19,0))</f>
        <v>0</v>
      </c>
      <c r="N19" s="121">
        <f>IF($C$4="citu pasākumu izmaksas",IF('2a+c+n'!$Q19="C",'2a+c+n'!N19,0))</f>
        <v>0</v>
      </c>
      <c r="O19" s="121">
        <f>IF($C$4="citu pasākumu izmaksas",IF('2a+c+n'!$Q19="C",'2a+c+n'!O19,0))</f>
        <v>0</v>
      </c>
      <c r="P19" s="122">
        <f>IF($C$4="citu pasākumu izmaksas",IF('2a+c+n'!$Q19="C",'2a+c+n'!P19,0))</f>
        <v>0</v>
      </c>
    </row>
    <row r="20" spans="1:16" x14ac:dyDescent="0.2">
      <c r="A20" s="49">
        <f>IF(P20=0,0,IF(COUNTBLANK(P20)=1,0,COUNTA($P$14:P20)))</f>
        <v>0</v>
      </c>
      <c r="B20" s="21">
        <f>IF($C$4="citu pasākumu izmaksas",IF('2a+c+n'!$Q20="C",'2a+c+n'!B20,0))</f>
        <v>0</v>
      </c>
      <c r="C20" s="21">
        <f>IF($C$4="citu pasākumu izmaksas",IF('2a+c+n'!$Q20="C",'2a+c+n'!C20,0))</f>
        <v>0</v>
      </c>
      <c r="D20" s="21">
        <f>IF($C$4="citu pasākumu izmaksas",IF('2a+c+n'!$Q20="C",'2a+c+n'!D20,0))</f>
        <v>0</v>
      </c>
      <c r="E20" s="42"/>
      <c r="F20" s="64"/>
      <c r="G20" s="121"/>
      <c r="H20" s="121">
        <f>IF($C$4="citu pasākumu izmaksas",IF('2a+c+n'!$Q20="C",'2a+c+n'!H20,0))</f>
        <v>0</v>
      </c>
      <c r="I20" s="121"/>
      <c r="J20" s="121"/>
      <c r="K20" s="122">
        <f>IF($C$4="citu pasākumu izmaksas",IF('2a+c+n'!$Q20="C",'2a+c+n'!K20,0))</f>
        <v>0</v>
      </c>
      <c r="L20" s="83">
        <f>IF($C$4="citu pasākumu izmaksas",IF('2a+c+n'!$Q20="C",'2a+c+n'!L20,0))</f>
        <v>0</v>
      </c>
      <c r="M20" s="121">
        <f>IF($C$4="citu pasākumu izmaksas",IF('2a+c+n'!$Q20="C",'2a+c+n'!M20,0))</f>
        <v>0</v>
      </c>
      <c r="N20" s="121">
        <f>IF($C$4="citu pasākumu izmaksas",IF('2a+c+n'!$Q20="C",'2a+c+n'!N20,0))</f>
        <v>0</v>
      </c>
      <c r="O20" s="121">
        <f>IF($C$4="citu pasākumu izmaksas",IF('2a+c+n'!$Q20="C",'2a+c+n'!O20,0))</f>
        <v>0</v>
      </c>
      <c r="P20" s="122">
        <f>IF($C$4="citu pasākumu izmaksas",IF('2a+c+n'!$Q20="C",'2a+c+n'!P20,0))</f>
        <v>0</v>
      </c>
    </row>
    <row r="21" spans="1:16" x14ac:dyDescent="0.2">
      <c r="A21" s="49">
        <f>IF(P21=0,0,IF(COUNTBLANK(P21)=1,0,COUNTA($P$14:P21)))</f>
        <v>0</v>
      </c>
      <c r="B21" s="21">
        <f>IF($C$4="citu pasākumu izmaksas",IF('2a+c+n'!$Q21="C",'2a+c+n'!B21,0))</f>
        <v>0</v>
      </c>
      <c r="C21" s="21">
        <f>IF($C$4="citu pasākumu izmaksas",IF('2a+c+n'!$Q21="C",'2a+c+n'!C21,0))</f>
        <v>0</v>
      </c>
      <c r="D21" s="21">
        <f>IF($C$4="citu pasākumu izmaksas",IF('2a+c+n'!$Q21="C",'2a+c+n'!D21,0))</f>
        <v>0</v>
      </c>
      <c r="E21" s="42"/>
      <c r="F21" s="64"/>
      <c r="G21" s="121"/>
      <c r="H21" s="121">
        <f>IF($C$4="citu pasākumu izmaksas",IF('2a+c+n'!$Q21="C",'2a+c+n'!H21,0))</f>
        <v>0</v>
      </c>
      <c r="I21" s="121"/>
      <c r="J21" s="121"/>
      <c r="K21" s="122">
        <f>IF($C$4="citu pasākumu izmaksas",IF('2a+c+n'!$Q21="C",'2a+c+n'!K21,0))</f>
        <v>0</v>
      </c>
      <c r="L21" s="83">
        <f>IF($C$4="citu pasākumu izmaksas",IF('2a+c+n'!$Q21="C",'2a+c+n'!L21,0))</f>
        <v>0</v>
      </c>
      <c r="M21" s="121">
        <f>IF($C$4="citu pasākumu izmaksas",IF('2a+c+n'!$Q21="C",'2a+c+n'!M21,0))</f>
        <v>0</v>
      </c>
      <c r="N21" s="121">
        <f>IF($C$4="citu pasākumu izmaksas",IF('2a+c+n'!$Q21="C",'2a+c+n'!N21,0))</f>
        <v>0</v>
      </c>
      <c r="O21" s="121">
        <f>IF($C$4="citu pasākumu izmaksas",IF('2a+c+n'!$Q21="C",'2a+c+n'!O21,0))</f>
        <v>0</v>
      </c>
      <c r="P21" s="122">
        <f>IF($C$4="citu pasākumu izmaksas",IF('2a+c+n'!$Q21="C",'2a+c+n'!P21,0))</f>
        <v>0</v>
      </c>
    </row>
    <row r="22" spans="1:16" x14ac:dyDescent="0.2">
      <c r="A22" s="49">
        <f>IF(P22=0,0,IF(COUNTBLANK(P22)=1,0,COUNTA($P$14:P22)))</f>
        <v>0</v>
      </c>
      <c r="B22" s="21">
        <f>IF($C$4="citu pasākumu izmaksas",IF('2a+c+n'!$Q22="C",'2a+c+n'!B22,0))</f>
        <v>0</v>
      </c>
      <c r="C22" s="21">
        <f>IF($C$4="citu pasākumu izmaksas",IF('2a+c+n'!$Q22="C",'2a+c+n'!#REF!,0))</f>
        <v>0</v>
      </c>
      <c r="D22" s="21">
        <f>IF($C$4="citu pasākumu izmaksas",IF('2a+c+n'!$Q22="C",'2a+c+n'!D22,0))</f>
        <v>0</v>
      </c>
      <c r="E22" s="42"/>
      <c r="F22" s="64"/>
      <c r="G22" s="121"/>
      <c r="H22" s="121">
        <f>IF($C$4="citu pasākumu izmaksas",IF('2a+c+n'!$Q22="C",'2a+c+n'!H22,0))</f>
        <v>0</v>
      </c>
      <c r="I22" s="121"/>
      <c r="J22" s="121"/>
      <c r="K22" s="122">
        <f>IF($C$4="citu pasākumu izmaksas",IF('2a+c+n'!$Q22="C",'2a+c+n'!K22,0))</f>
        <v>0</v>
      </c>
      <c r="L22" s="83">
        <f>IF($C$4="citu pasākumu izmaksas",IF('2a+c+n'!$Q22="C",'2a+c+n'!L22,0))</f>
        <v>0</v>
      </c>
      <c r="M22" s="121">
        <f>IF($C$4="citu pasākumu izmaksas",IF('2a+c+n'!$Q22="C",'2a+c+n'!M22,0))</f>
        <v>0</v>
      </c>
      <c r="N22" s="121">
        <f>IF($C$4="citu pasākumu izmaksas",IF('2a+c+n'!$Q22="C",'2a+c+n'!N22,0))</f>
        <v>0</v>
      </c>
      <c r="O22" s="121">
        <f>IF($C$4="citu pasākumu izmaksas",IF('2a+c+n'!$Q22="C",'2a+c+n'!O22,0))</f>
        <v>0</v>
      </c>
      <c r="P22" s="122">
        <f>IF($C$4="citu pasākumu izmaksas",IF('2a+c+n'!$Q22="C",'2a+c+n'!P22,0))</f>
        <v>0</v>
      </c>
    </row>
    <row r="23" spans="1:16" x14ac:dyDescent="0.2">
      <c r="A23" s="49">
        <f>IF(P23=0,0,IF(COUNTBLANK(P23)=1,0,COUNTA($P$14:P23)))</f>
        <v>0</v>
      </c>
      <c r="B23" s="21">
        <f>IF($C$4="citu pasākumu izmaksas",IF('2a+c+n'!$Q23="C",'2a+c+n'!B23,0))</f>
        <v>0</v>
      </c>
      <c r="C23" s="21">
        <f>IF($C$4="citu pasākumu izmaksas",IF('2a+c+n'!$Q23="C",'2a+c+n'!#REF!,0))</f>
        <v>0</v>
      </c>
      <c r="D23" s="21">
        <f>IF($C$4="citu pasākumu izmaksas",IF('2a+c+n'!$Q23="C",'2a+c+n'!D23,0))</f>
        <v>0</v>
      </c>
      <c r="E23" s="42"/>
      <c r="F23" s="64"/>
      <c r="G23" s="121"/>
      <c r="H23" s="121">
        <f>IF($C$4="citu pasākumu izmaksas",IF('2a+c+n'!$Q23="C",'2a+c+n'!H23,0))</f>
        <v>0</v>
      </c>
      <c r="I23" s="121"/>
      <c r="J23" s="121"/>
      <c r="K23" s="122">
        <f>IF($C$4="citu pasākumu izmaksas",IF('2a+c+n'!$Q23="C",'2a+c+n'!K23,0))</f>
        <v>0</v>
      </c>
      <c r="L23" s="83">
        <f>IF($C$4="citu pasākumu izmaksas",IF('2a+c+n'!$Q23="C",'2a+c+n'!L23,0))</f>
        <v>0</v>
      </c>
      <c r="M23" s="121">
        <f>IF($C$4="citu pasākumu izmaksas",IF('2a+c+n'!$Q23="C",'2a+c+n'!M23,0))</f>
        <v>0</v>
      </c>
      <c r="N23" s="121">
        <f>IF($C$4="citu pasākumu izmaksas",IF('2a+c+n'!$Q23="C",'2a+c+n'!N23,0))</f>
        <v>0</v>
      </c>
      <c r="O23" s="121">
        <f>IF($C$4="citu pasākumu izmaksas",IF('2a+c+n'!$Q23="C",'2a+c+n'!O23,0))</f>
        <v>0</v>
      </c>
      <c r="P23" s="122">
        <f>IF($C$4="citu pasākumu izmaksas",IF('2a+c+n'!$Q23="C",'2a+c+n'!P23,0))</f>
        <v>0</v>
      </c>
    </row>
    <row r="24" spans="1:16" x14ac:dyDescent="0.2">
      <c r="A24" s="49">
        <f>IF(P24=0,0,IF(COUNTBLANK(P24)=1,0,COUNTA($P$14:P24)))</f>
        <v>0</v>
      </c>
      <c r="B24" s="21">
        <f>IF($C$4="citu pasākumu izmaksas",IF('2a+c+n'!$Q24="C",'2a+c+n'!B24,0))</f>
        <v>0</v>
      </c>
      <c r="C24" s="21">
        <f>IF($C$4="citu pasākumu izmaksas",IF('2a+c+n'!$Q24="C",'2a+c+n'!C22,0))</f>
        <v>0</v>
      </c>
      <c r="D24" s="21">
        <f>IF($C$4="citu pasākumu izmaksas",IF('2a+c+n'!$Q24="C",'2a+c+n'!D24,0))</f>
        <v>0</v>
      </c>
      <c r="E24" s="42"/>
      <c r="F24" s="64"/>
      <c r="G24" s="121"/>
      <c r="H24" s="121">
        <f>IF($C$4="citu pasākumu izmaksas",IF('2a+c+n'!$Q24="C",'2a+c+n'!H24,0))</f>
        <v>0</v>
      </c>
      <c r="I24" s="121"/>
      <c r="J24" s="121"/>
      <c r="K24" s="122">
        <f>IF($C$4="citu pasākumu izmaksas",IF('2a+c+n'!$Q24="C",'2a+c+n'!K24,0))</f>
        <v>0</v>
      </c>
      <c r="L24" s="83">
        <f>IF($C$4="citu pasākumu izmaksas",IF('2a+c+n'!$Q24="C",'2a+c+n'!L24,0))</f>
        <v>0</v>
      </c>
      <c r="M24" s="121">
        <f>IF($C$4="citu pasākumu izmaksas",IF('2a+c+n'!$Q24="C",'2a+c+n'!M24,0))</f>
        <v>0</v>
      </c>
      <c r="N24" s="121">
        <f>IF($C$4="citu pasākumu izmaksas",IF('2a+c+n'!$Q24="C",'2a+c+n'!N24,0))</f>
        <v>0</v>
      </c>
      <c r="O24" s="121">
        <f>IF($C$4="citu pasākumu izmaksas",IF('2a+c+n'!$Q24="C",'2a+c+n'!O24,0))</f>
        <v>0</v>
      </c>
      <c r="P24" s="122">
        <f>IF($C$4="citu pasākumu izmaksas",IF('2a+c+n'!$Q24="C",'2a+c+n'!P24,0))</f>
        <v>0</v>
      </c>
    </row>
    <row r="25" spans="1:16" x14ac:dyDescent="0.2">
      <c r="A25" s="49">
        <f>IF(P25=0,0,IF(COUNTBLANK(P25)=1,0,COUNTA($P$14:P25)))</f>
        <v>0</v>
      </c>
      <c r="B25" s="21">
        <f>IF($C$4="citu pasākumu izmaksas",IF('2a+c+n'!$Q25="C",'2a+c+n'!B25,0))</f>
        <v>0</v>
      </c>
      <c r="C25" s="21">
        <f>IF($C$4="citu pasākumu izmaksas",IF('2a+c+n'!$Q25="C",'2a+c+n'!C23,0))</f>
        <v>0</v>
      </c>
      <c r="D25" s="21">
        <f>IF($C$4="citu pasākumu izmaksas",IF('2a+c+n'!$Q25="C",'2a+c+n'!D25,0))</f>
        <v>0</v>
      </c>
      <c r="E25" s="42"/>
      <c r="F25" s="64"/>
      <c r="G25" s="121"/>
      <c r="H25" s="121">
        <f>IF($C$4="citu pasākumu izmaksas",IF('2a+c+n'!$Q25="C",'2a+c+n'!H25,0))</f>
        <v>0</v>
      </c>
      <c r="I25" s="121"/>
      <c r="J25" s="121"/>
      <c r="K25" s="122">
        <f>IF($C$4="citu pasākumu izmaksas",IF('2a+c+n'!$Q25="C",'2a+c+n'!K25,0))</f>
        <v>0</v>
      </c>
      <c r="L25" s="83">
        <f>IF($C$4="citu pasākumu izmaksas",IF('2a+c+n'!$Q25="C",'2a+c+n'!L25,0))</f>
        <v>0</v>
      </c>
      <c r="M25" s="121">
        <f>IF($C$4="citu pasākumu izmaksas",IF('2a+c+n'!$Q25="C",'2a+c+n'!M25,0))</f>
        <v>0</v>
      </c>
      <c r="N25" s="121">
        <f>IF($C$4="citu pasākumu izmaksas",IF('2a+c+n'!$Q25="C",'2a+c+n'!N25,0))</f>
        <v>0</v>
      </c>
      <c r="O25" s="121">
        <f>IF($C$4="citu pasākumu izmaksas",IF('2a+c+n'!$Q25="C",'2a+c+n'!O25,0))</f>
        <v>0</v>
      </c>
      <c r="P25" s="122">
        <f>IF($C$4="citu pasākumu izmaksas",IF('2a+c+n'!$Q25="C",'2a+c+n'!P25,0))</f>
        <v>0</v>
      </c>
    </row>
    <row r="26" spans="1:16" x14ac:dyDescent="0.2">
      <c r="A26" s="49">
        <f>IF(P26=0,0,IF(COUNTBLANK(P26)=1,0,COUNTA($P$14:P26)))</f>
        <v>0</v>
      </c>
      <c r="B26" s="21">
        <f>IF($C$4="citu pasākumu izmaksas",IF('2a+c+n'!$Q26="C",'2a+c+n'!B26,0))</f>
        <v>0</v>
      </c>
      <c r="C26" s="21">
        <f>IF($C$4="citu pasākumu izmaksas",IF('2a+c+n'!$Q26="C",'2a+c+n'!C24,0))</f>
        <v>0</v>
      </c>
      <c r="D26" s="21">
        <f>IF($C$4="citu pasākumu izmaksas",IF('2a+c+n'!$Q26="C",'2a+c+n'!D26,0))</f>
        <v>0</v>
      </c>
      <c r="E26" s="42"/>
      <c r="F26" s="64"/>
      <c r="G26" s="121"/>
      <c r="H26" s="121">
        <f>IF($C$4="citu pasākumu izmaksas",IF('2a+c+n'!$Q26="C",'2a+c+n'!H26,0))</f>
        <v>0</v>
      </c>
      <c r="I26" s="121"/>
      <c r="J26" s="121"/>
      <c r="K26" s="122">
        <f>IF($C$4="citu pasākumu izmaksas",IF('2a+c+n'!$Q26="C",'2a+c+n'!K26,0))</f>
        <v>0</v>
      </c>
      <c r="L26" s="83">
        <f>IF($C$4="citu pasākumu izmaksas",IF('2a+c+n'!$Q26="C",'2a+c+n'!L26,0))</f>
        <v>0</v>
      </c>
      <c r="M26" s="121">
        <f>IF($C$4="citu pasākumu izmaksas",IF('2a+c+n'!$Q26="C",'2a+c+n'!M26,0))</f>
        <v>0</v>
      </c>
      <c r="N26" s="121">
        <f>IF($C$4="citu pasākumu izmaksas",IF('2a+c+n'!$Q26="C",'2a+c+n'!N26,0))</f>
        <v>0</v>
      </c>
      <c r="O26" s="121">
        <f>IF($C$4="citu pasākumu izmaksas",IF('2a+c+n'!$Q26="C",'2a+c+n'!O26,0))</f>
        <v>0</v>
      </c>
      <c r="P26" s="122">
        <f>IF($C$4="citu pasākumu izmaksas",IF('2a+c+n'!$Q26="C",'2a+c+n'!P26,0))</f>
        <v>0</v>
      </c>
    </row>
    <row r="27" spans="1:16" x14ac:dyDescent="0.2">
      <c r="A27" s="49">
        <f>IF(P27=0,0,IF(COUNTBLANK(P27)=1,0,COUNTA($P$14:P27)))</f>
        <v>0</v>
      </c>
      <c r="B27" s="21">
        <f>IF($C$4="citu pasākumu izmaksas",IF('2a+c+n'!$Q27="C",'2a+c+n'!B27,0))</f>
        <v>0</v>
      </c>
      <c r="C27" s="21">
        <f>IF($C$4="citu pasākumu izmaksas",IF('2a+c+n'!$Q27="C",'2a+c+n'!C25,0))</f>
        <v>0</v>
      </c>
      <c r="D27" s="21">
        <f>IF($C$4="citu pasākumu izmaksas",IF('2a+c+n'!$Q27="C",'2a+c+n'!D27,0))</f>
        <v>0</v>
      </c>
      <c r="E27" s="42"/>
      <c r="F27" s="64"/>
      <c r="G27" s="121"/>
      <c r="H27" s="121">
        <f>IF($C$4="citu pasākumu izmaksas",IF('2a+c+n'!$Q27="C",'2a+c+n'!H27,0))</f>
        <v>0</v>
      </c>
      <c r="I27" s="121"/>
      <c r="J27" s="121"/>
      <c r="K27" s="122">
        <f>IF($C$4="citu pasākumu izmaksas",IF('2a+c+n'!$Q27="C",'2a+c+n'!K27,0))</f>
        <v>0</v>
      </c>
      <c r="L27" s="83">
        <f>IF($C$4="citu pasākumu izmaksas",IF('2a+c+n'!$Q27="C",'2a+c+n'!L27,0))</f>
        <v>0</v>
      </c>
      <c r="M27" s="121">
        <f>IF($C$4="citu pasākumu izmaksas",IF('2a+c+n'!$Q27="C",'2a+c+n'!M27,0))</f>
        <v>0</v>
      </c>
      <c r="N27" s="121">
        <f>IF($C$4="citu pasākumu izmaksas",IF('2a+c+n'!$Q27="C",'2a+c+n'!N27,0))</f>
        <v>0</v>
      </c>
      <c r="O27" s="121">
        <f>IF($C$4="citu pasākumu izmaksas",IF('2a+c+n'!$Q27="C",'2a+c+n'!O27,0))</f>
        <v>0</v>
      </c>
      <c r="P27" s="122">
        <f>IF($C$4="citu pasākumu izmaksas",IF('2a+c+n'!$Q27="C",'2a+c+n'!P27,0))</f>
        <v>0</v>
      </c>
    </row>
    <row r="28" spans="1:16" x14ac:dyDescent="0.2">
      <c r="A28" s="49">
        <f>IF(P28=0,0,IF(COUNTBLANK(P28)=1,0,COUNTA($P$14:P28)))</f>
        <v>0</v>
      </c>
      <c r="B28" s="21">
        <f>IF($C$4="citu pasākumu izmaksas",IF('2a+c+n'!$Q28="C",'2a+c+n'!B28,0))</f>
        <v>0</v>
      </c>
      <c r="C28" s="21">
        <f>IF($C$4="citu pasākumu izmaksas",IF('2a+c+n'!$Q28="C",'2a+c+n'!C26,0))</f>
        <v>0</v>
      </c>
      <c r="D28" s="21">
        <f>IF($C$4="citu pasākumu izmaksas",IF('2a+c+n'!$Q28="C",'2a+c+n'!D28,0))</f>
        <v>0</v>
      </c>
      <c r="E28" s="42"/>
      <c r="F28" s="64"/>
      <c r="G28" s="121"/>
      <c r="H28" s="121">
        <f>IF($C$4="citu pasākumu izmaksas",IF('2a+c+n'!$Q28="C",'2a+c+n'!H28,0))</f>
        <v>0</v>
      </c>
      <c r="I28" s="121"/>
      <c r="J28" s="121"/>
      <c r="K28" s="122">
        <f>IF($C$4="citu pasākumu izmaksas",IF('2a+c+n'!$Q28="C",'2a+c+n'!K28,0))</f>
        <v>0</v>
      </c>
      <c r="L28" s="83">
        <f>IF($C$4="citu pasākumu izmaksas",IF('2a+c+n'!$Q28="C",'2a+c+n'!L28,0))</f>
        <v>0</v>
      </c>
      <c r="M28" s="121">
        <f>IF($C$4="citu pasākumu izmaksas",IF('2a+c+n'!$Q28="C",'2a+c+n'!M28,0))</f>
        <v>0</v>
      </c>
      <c r="N28" s="121">
        <f>IF($C$4="citu pasākumu izmaksas",IF('2a+c+n'!$Q28="C",'2a+c+n'!N28,0))</f>
        <v>0</v>
      </c>
      <c r="O28" s="121">
        <f>IF($C$4="citu pasākumu izmaksas",IF('2a+c+n'!$Q28="C",'2a+c+n'!O28,0))</f>
        <v>0</v>
      </c>
      <c r="P28" s="122">
        <f>IF($C$4="citu pasākumu izmaksas",IF('2a+c+n'!$Q28="C",'2a+c+n'!P28,0))</f>
        <v>0</v>
      </c>
    </row>
    <row r="29" spans="1:16" x14ac:dyDescent="0.2">
      <c r="A29" s="49">
        <f>IF(P29=0,0,IF(COUNTBLANK(P29)=1,0,COUNTA($P$14:P29)))</f>
        <v>0</v>
      </c>
      <c r="B29" s="21">
        <f>IF($C$4="citu pasākumu izmaksas",IF('2a+c+n'!$Q29="C",'2a+c+n'!B29,0))</f>
        <v>0</v>
      </c>
      <c r="C29" s="21">
        <f>IF($C$4="citu pasākumu izmaksas",IF('2a+c+n'!$Q29="C",'2a+c+n'!C27,0))</f>
        <v>0</v>
      </c>
      <c r="D29" s="21">
        <f>IF($C$4="citu pasākumu izmaksas",IF('2a+c+n'!$Q29="C",'2a+c+n'!D29,0))</f>
        <v>0</v>
      </c>
      <c r="E29" s="42"/>
      <c r="F29" s="64"/>
      <c r="G29" s="121"/>
      <c r="H29" s="121">
        <f>IF($C$4="citu pasākumu izmaksas",IF('2a+c+n'!$Q29="C",'2a+c+n'!H29,0))</f>
        <v>0</v>
      </c>
      <c r="I29" s="121"/>
      <c r="J29" s="121"/>
      <c r="K29" s="122">
        <f>IF($C$4="citu pasākumu izmaksas",IF('2a+c+n'!$Q29="C",'2a+c+n'!K29,0))</f>
        <v>0</v>
      </c>
      <c r="L29" s="83">
        <f>IF($C$4="citu pasākumu izmaksas",IF('2a+c+n'!$Q29="C",'2a+c+n'!L29,0))</f>
        <v>0</v>
      </c>
      <c r="M29" s="121">
        <f>IF($C$4="citu pasākumu izmaksas",IF('2a+c+n'!$Q29="C",'2a+c+n'!M29,0))</f>
        <v>0</v>
      </c>
      <c r="N29" s="121">
        <f>IF($C$4="citu pasākumu izmaksas",IF('2a+c+n'!$Q29="C",'2a+c+n'!N29,0))</f>
        <v>0</v>
      </c>
      <c r="O29" s="121">
        <f>IF($C$4="citu pasākumu izmaksas",IF('2a+c+n'!$Q29="C",'2a+c+n'!O29,0))</f>
        <v>0</v>
      </c>
      <c r="P29" s="122">
        <f>IF($C$4="citu pasākumu izmaksas",IF('2a+c+n'!$Q29="C",'2a+c+n'!P29,0))</f>
        <v>0</v>
      </c>
    </row>
    <row r="30" spans="1:16" x14ac:dyDescent="0.2">
      <c r="A30" s="49">
        <f>IF(P30=0,0,IF(COUNTBLANK(P30)=1,0,COUNTA($P$14:P30)))</f>
        <v>0</v>
      </c>
      <c r="B30" s="21">
        <f>IF($C$4="citu pasākumu izmaksas",IF('2a+c+n'!$Q30="C",'2a+c+n'!B30,0))</f>
        <v>0</v>
      </c>
      <c r="C30" s="21">
        <f>IF($C$4="citu pasākumu izmaksas",IF('2a+c+n'!$Q30="C",'2a+c+n'!C28,0))</f>
        <v>0</v>
      </c>
      <c r="D30" s="21">
        <f>IF($C$4="citu pasākumu izmaksas",IF('2a+c+n'!$Q30="C",'2a+c+n'!D30,0))</f>
        <v>0</v>
      </c>
      <c r="E30" s="42"/>
      <c r="F30" s="64"/>
      <c r="G30" s="121"/>
      <c r="H30" s="121">
        <f>IF($C$4="citu pasākumu izmaksas",IF('2a+c+n'!$Q30="C",'2a+c+n'!H30,0))</f>
        <v>0</v>
      </c>
      <c r="I30" s="121"/>
      <c r="J30" s="121"/>
      <c r="K30" s="122">
        <f>IF($C$4="citu pasākumu izmaksas",IF('2a+c+n'!$Q30="C",'2a+c+n'!K30,0))</f>
        <v>0</v>
      </c>
      <c r="L30" s="83">
        <f>IF($C$4="citu pasākumu izmaksas",IF('2a+c+n'!$Q30="C",'2a+c+n'!L30,0))</f>
        <v>0</v>
      </c>
      <c r="M30" s="121">
        <f>IF($C$4="citu pasākumu izmaksas",IF('2a+c+n'!$Q30="C",'2a+c+n'!M30,0))</f>
        <v>0</v>
      </c>
      <c r="N30" s="121">
        <f>IF($C$4="citu pasākumu izmaksas",IF('2a+c+n'!$Q30="C",'2a+c+n'!N30,0))</f>
        <v>0</v>
      </c>
      <c r="O30" s="121">
        <f>IF($C$4="citu pasākumu izmaksas",IF('2a+c+n'!$Q30="C",'2a+c+n'!O30,0))</f>
        <v>0</v>
      </c>
      <c r="P30" s="122">
        <f>IF($C$4="citu pasākumu izmaksas",IF('2a+c+n'!$Q30="C",'2a+c+n'!P30,0))</f>
        <v>0</v>
      </c>
    </row>
    <row r="31" spans="1:16" x14ac:dyDescent="0.2">
      <c r="A31" s="49">
        <f>IF(P31=0,0,IF(COUNTBLANK(P31)=1,0,COUNTA($P$14:P31)))</f>
        <v>0</v>
      </c>
      <c r="B31" s="21">
        <f>IF($C$4="citu pasākumu izmaksas",IF('2a+c+n'!$Q31="C",'2a+c+n'!B31,0))</f>
        <v>0</v>
      </c>
      <c r="C31" s="21">
        <f>IF($C$4="citu pasākumu izmaksas",IF('2a+c+n'!$Q31="C",'2a+c+n'!C29,0))</f>
        <v>0</v>
      </c>
      <c r="D31" s="21">
        <f>IF($C$4="citu pasākumu izmaksas",IF('2a+c+n'!$Q31="C",'2a+c+n'!D31,0))</f>
        <v>0</v>
      </c>
      <c r="E31" s="42"/>
      <c r="F31" s="64"/>
      <c r="G31" s="121"/>
      <c r="H31" s="121">
        <f>IF($C$4="citu pasākumu izmaksas",IF('2a+c+n'!$Q31="C",'2a+c+n'!H31,0))</f>
        <v>0</v>
      </c>
      <c r="I31" s="121"/>
      <c r="J31" s="121"/>
      <c r="K31" s="122">
        <f>IF($C$4="citu pasākumu izmaksas",IF('2a+c+n'!$Q31="C",'2a+c+n'!K31,0))</f>
        <v>0</v>
      </c>
      <c r="L31" s="83">
        <f>IF($C$4="citu pasākumu izmaksas",IF('2a+c+n'!$Q31="C",'2a+c+n'!L31,0))</f>
        <v>0</v>
      </c>
      <c r="M31" s="121">
        <f>IF($C$4="citu pasākumu izmaksas",IF('2a+c+n'!$Q31="C",'2a+c+n'!M31,0))</f>
        <v>0</v>
      </c>
      <c r="N31" s="121">
        <f>IF($C$4="citu pasākumu izmaksas",IF('2a+c+n'!$Q31="C",'2a+c+n'!N31,0))</f>
        <v>0</v>
      </c>
      <c r="O31" s="121">
        <f>IF($C$4="citu pasākumu izmaksas",IF('2a+c+n'!$Q31="C",'2a+c+n'!O31,0))</f>
        <v>0</v>
      </c>
      <c r="P31" s="122">
        <f>IF($C$4="citu pasākumu izmaksas",IF('2a+c+n'!$Q31="C",'2a+c+n'!P31,0))</f>
        <v>0</v>
      </c>
    </row>
    <row r="32" spans="1:16" x14ac:dyDescent="0.2">
      <c r="A32" s="49">
        <f>IF(P32=0,0,IF(COUNTBLANK(P32)=1,0,COUNTA($P$14:P32)))</f>
        <v>0</v>
      </c>
      <c r="B32" s="21">
        <f>IF($C$4="citu pasākumu izmaksas",IF('2a+c+n'!$Q32="C",'2a+c+n'!B32,0))</f>
        <v>0</v>
      </c>
      <c r="C32" s="21">
        <f>IF($C$4="citu pasākumu izmaksas",IF('2a+c+n'!$Q32="C",'2a+c+n'!C30,0))</f>
        <v>0</v>
      </c>
      <c r="D32" s="21">
        <f>IF($C$4="citu pasākumu izmaksas",IF('2a+c+n'!$Q32="C",'2a+c+n'!D32,0))</f>
        <v>0</v>
      </c>
      <c r="E32" s="42"/>
      <c r="F32" s="64"/>
      <c r="G32" s="121"/>
      <c r="H32" s="121">
        <f>IF($C$4="citu pasākumu izmaksas",IF('2a+c+n'!$Q32="C",'2a+c+n'!H32,0))</f>
        <v>0</v>
      </c>
      <c r="I32" s="121"/>
      <c r="J32" s="121"/>
      <c r="K32" s="122">
        <f>IF($C$4="citu pasākumu izmaksas",IF('2a+c+n'!$Q32="C",'2a+c+n'!K32,0))</f>
        <v>0</v>
      </c>
      <c r="L32" s="83">
        <f>IF($C$4="citu pasākumu izmaksas",IF('2a+c+n'!$Q32="C",'2a+c+n'!L32,0))</f>
        <v>0</v>
      </c>
      <c r="M32" s="121">
        <f>IF($C$4="citu pasākumu izmaksas",IF('2a+c+n'!$Q32="C",'2a+c+n'!M32,0))</f>
        <v>0</v>
      </c>
      <c r="N32" s="121">
        <f>IF($C$4="citu pasākumu izmaksas",IF('2a+c+n'!$Q32="C",'2a+c+n'!N32,0))</f>
        <v>0</v>
      </c>
      <c r="O32" s="121">
        <f>IF($C$4="citu pasākumu izmaksas",IF('2a+c+n'!$Q32="C",'2a+c+n'!O32,0))</f>
        <v>0</v>
      </c>
      <c r="P32" s="122">
        <f>IF($C$4="citu pasākumu izmaksas",IF('2a+c+n'!$Q32="C",'2a+c+n'!P32,0))</f>
        <v>0</v>
      </c>
    </row>
    <row r="33" spans="1:16" x14ac:dyDescent="0.2">
      <c r="A33" s="49">
        <f>IF(P33=0,0,IF(COUNTBLANK(P33)=1,0,COUNTA($P$14:P33)))</f>
        <v>0</v>
      </c>
      <c r="B33" s="21">
        <f>IF($C$4="citu pasākumu izmaksas",IF('2a+c+n'!$Q33="C",'2a+c+n'!B33,0))</f>
        <v>0</v>
      </c>
      <c r="C33" s="21">
        <f>IF($C$4="citu pasākumu izmaksas",IF('2a+c+n'!$Q33="C",'2a+c+n'!C31,0))</f>
        <v>0</v>
      </c>
      <c r="D33" s="21">
        <f>IF($C$4="citu pasākumu izmaksas",IF('2a+c+n'!$Q33="C",'2a+c+n'!D33,0))</f>
        <v>0</v>
      </c>
      <c r="E33" s="42"/>
      <c r="F33" s="64"/>
      <c r="G33" s="121"/>
      <c r="H33" s="121">
        <f>IF($C$4="citu pasākumu izmaksas",IF('2a+c+n'!$Q33="C",'2a+c+n'!H33,0))</f>
        <v>0</v>
      </c>
      <c r="I33" s="121"/>
      <c r="J33" s="121"/>
      <c r="K33" s="122">
        <f>IF($C$4="citu pasākumu izmaksas",IF('2a+c+n'!$Q33="C",'2a+c+n'!K33,0))</f>
        <v>0</v>
      </c>
      <c r="L33" s="83">
        <f>IF($C$4="citu pasākumu izmaksas",IF('2a+c+n'!$Q33="C",'2a+c+n'!L33,0))</f>
        <v>0</v>
      </c>
      <c r="M33" s="121">
        <f>IF($C$4="citu pasākumu izmaksas",IF('2a+c+n'!$Q33="C",'2a+c+n'!M33,0))</f>
        <v>0</v>
      </c>
      <c r="N33" s="121">
        <f>IF($C$4="citu pasākumu izmaksas",IF('2a+c+n'!$Q33="C",'2a+c+n'!N33,0))</f>
        <v>0</v>
      </c>
      <c r="O33" s="121">
        <f>IF($C$4="citu pasākumu izmaksas",IF('2a+c+n'!$Q33="C",'2a+c+n'!O33,0))</f>
        <v>0</v>
      </c>
      <c r="P33" s="122">
        <f>IF($C$4="citu pasākumu izmaksas",IF('2a+c+n'!$Q33="C",'2a+c+n'!P33,0))</f>
        <v>0</v>
      </c>
    </row>
    <row r="34" spans="1:16" x14ac:dyDescent="0.2">
      <c r="A34" s="49">
        <f>IF(P34=0,0,IF(COUNTBLANK(P34)=1,0,COUNTA($P$14:P34)))</f>
        <v>0</v>
      </c>
      <c r="B34" s="21">
        <f>IF($C$4="citu pasākumu izmaksas",IF('2a+c+n'!$Q34="C",'2a+c+n'!B34,0))</f>
        <v>0</v>
      </c>
      <c r="C34" s="21">
        <f>IF($C$4="citu pasākumu izmaksas",IF('2a+c+n'!$Q34="C",'2a+c+n'!C32,0))</f>
        <v>0</v>
      </c>
      <c r="D34" s="21">
        <f>IF($C$4="citu pasākumu izmaksas",IF('2a+c+n'!$Q34="C",'2a+c+n'!D34,0))</f>
        <v>0</v>
      </c>
      <c r="E34" s="42"/>
      <c r="F34" s="64"/>
      <c r="G34" s="121"/>
      <c r="H34" s="121">
        <f>IF($C$4="citu pasākumu izmaksas",IF('2a+c+n'!$Q34="C",'2a+c+n'!H34,0))</f>
        <v>0</v>
      </c>
      <c r="I34" s="121"/>
      <c r="J34" s="121"/>
      <c r="K34" s="122">
        <f>IF($C$4="citu pasākumu izmaksas",IF('2a+c+n'!$Q34="C",'2a+c+n'!K34,0))</f>
        <v>0</v>
      </c>
      <c r="L34" s="83">
        <f>IF($C$4="citu pasākumu izmaksas",IF('2a+c+n'!$Q34="C",'2a+c+n'!L34,0))</f>
        <v>0</v>
      </c>
      <c r="M34" s="121">
        <f>IF($C$4="citu pasākumu izmaksas",IF('2a+c+n'!$Q34="C",'2a+c+n'!M34,0))</f>
        <v>0</v>
      </c>
      <c r="N34" s="121">
        <f>IF($C$4="citu pasākumu izmaksas",IF('2a+c+n'!$Q34="C",'2a+c+n'!N34,0))</f>
        <v>0</v>
      </c>
      <c r="O34" s="121">
        <f>IF($C$4="citu pasākumu izmaksas",IF('2a+c+n'!$Q34="C",'2a+c+n'!O34,0))</f>
        <v>0</v>
      </c>
      <c r="P34" s="122">
        <f>IF($C$4="citu pasākumu izmaksas",IF('2a+c+n'!$Q34="C",'2a+c+n'!P34,0))</f>
        <v>0</v>
      </c>
    </row>
    <row r="35" spans="1:16" x14ac:dyDescent="0.2">
      <c r="A35" s="49"/>
      <c r="B35" s="21"/>
      <c r="C35" s="21"/>
      <c r="D35" s="21"/>
      <c r="E35" s="42"/>
      <c r="F35" s="64"/>
      <c r="G35" s="121"/>
      <c r="H35" s="121"/>
      <c r="I35" s="121"/>
      <c r="J35" s="121"/>
      <c r="K35" s="122"/>
      <c r="L35" s="83"/>
      <c r="M35" s="121"/>
      <c r="N35" s="121"/>
      <c r="O35" s="121"/>
      <c r="P35" s="122"/>
    </row>
    <row r="36" spans="1:16" ht="12" thickBot="1" x14ac:dyDescent="0.25">
      <c r="A36" s="49">
        <f>IF(P36=0,0,IF(COUNTBLANK(P36)=1,0,COUNTA($P$14:P36)))</f>
        <v>0</v>
      </c>
      <c r="B36" s="21">
        <f>IF($C$4="citu pasākumu izmaksas",IF('2a+c+n'!$Q36="C",'2a+c+n'!B36,0))</f>
        <v>0</v>
      </c>
      <c r="C36" s="21">
        <f>IF($C$4="citu pasākumu izmaksas",IF('2a+c+n'!$Q36="C",'2a+c+n'!C33,0))</f>
        <v>0</v>
      </c>
      <c r="D36" s="21">
        <f>IF($C$4="citu pasākumu izmaksas",IF('2a+c+n'!$Q36="C",'2a+c+n'!D36,0))</f>
        <v>0</v>
      </c>
      <c r="E36" s="42"/>
      <c r="F36" s="64"/>
      <c r="G36" s="121"/>
      <c r="H36" s="121">
        <f>IF($C$4="citu pasākumu izmaksas",IF('2a+c+n'!$Q36="C",'2a+c+n'!H36,0))</f>
        <v>0</v>
      </c>
      <c r="I36" s="121"/>
      <c r="J36" s="121"/>
      <c r="K36" s="122">
        <f>IF($C$4="citu pasākumu izmaksas",IF('2a+c+n'!$Q36="C",'2a+c+n'!K36,0))</f>
        <v>0</v>
      </c>
      <c r="L36" s="83">
        <f>IF($C$4="citu pasākumu izmaksas",IF('2a+c+n'!$Q36="C",'2a+c+n'!L36,0))</f>
        <v>0</v>
      </c>
      <c r="M36" s="121">
        <f>IF($C$4="citu pasākumu izmaksas",IF('2a+c+n'!$Q36="C",'2a+c+n'!M36,0))</f>
        <v>0</v>
      </c>
      <c r="N36" s="121">
        <f>IF($C$4="citu pasākumu izmaksas",IF('2a+c+n'!$Q36="C",'2a+c+n'!N36,0))</f>
        <v>0</v>
      </c>
      <c r="O36" s="121">
        <f>IF($C$4="citu pasākumu izmaksas",IF('2a+c+n'!$Q36="C",'2a+c+n'!O36,0))</f>
        <v>0</v>
      </c>
      <c r="P36" s="122">
        <f>IF($C$4="citu pasākumu izmaksas",IF('2a+c+n'!$Q36="C",'2a+c+n'!P36,0))</f>
        <v>0</v>
      </c>
    </row>
    <row r="37" spans="1:16" ht="12" customHeight="1" thickBot="1" x14ac:dyDescent="0.25">
      <c r="A37" s="336" t="s">
        <v>63</v>
      </c>
      <c r="B37" s="337"/>
      <c r="C37" s="337"/>
      <c r="D37" s="337"/>
      <c r="E37" s="337"/>
      <c r="F37" s="337"/>
      <c r="G37" s="337"/>
      <c r="H37" s="337"/>
      <c r="I37" s="337"/>
      <c r="J37" s="337"/>
      <c r="K37" s="338"/>
      <c r="L37" s="139">
        <f>SUM(L14:L36)</f>
        <v>0</v>
      </c>
      <c r="M37" s="140">
        <f>SUM(M14:M36)</f>
        <v>0</v>
      </c>
      <c r="N37" s="140">
        <f>SUM(N14:N36)</f>
        <v>0</v>
      </c>
      <c r="O37" s="140">
        <f>SUM(O14:O36)</f>
        <v>0</v>
      </c>
      <c r="P37" s="141">
        <f>SUM(P14:P36)</f>
        <v>0</v>
      </c>
    </row>
    <row r="38" spans="1:16" x14ac:dyDescent="0.2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</row>
    <row r="39" spans="1:16" x14ac:dyDescent="0.2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</row>
    <row r="40" spans="1:16" x14ac:dyDescent="0.2">
      <c r="A40" s="1" t="s">
        <v>14</v>
      </c>
      <c r="B40" s="13"/>
      <c r="C40" s="339">
        <f>'Kops c'!C34:H34</f>
        <v>0</v>
      </c>
      <c r="D40" s="339"/>
      <c r="E40" s="339"/>
      <c r="F40" s="339"/>
      <c r="G40" s="339"/>
      <c r="H40" s="339"/>
      <c r="I40" s="13"/>
      <c r="J40" s="13"/>
      <c r="K40" s="13"/>
      <c r="L40" s="13"/>
      <c r="M40" s="13"/>
      <c r="N40" s="13"/>
      <c r="O40" s="13"/>
      <c r="P40" s="13"/>
    </row>
    <row r="41" spans="1:16" x14ac:dyDescent="0.2">
      <c r="A41" s="13"/>
      <c r="B41" s="13"/>
      <c r="C41" s="259" t="s">
        <v>15</v>
      </c>
      <c r="D41" s="259"/>
      <c r="E41" s="259"/>
      <c r="F41" s="259"/>
      <c r="G41" s="259"/>
      <c r="H41" s="259"/>
      <c r="I41" s="13"/>
      <c r="J41" s="13"/>
      <c r="K41" s="13"/>
      <c r="L41" s="13"/>
      <c r="M41" s="13"/>
      <c r="N41" s="13"/>
      <c r="O41" s="13"/>
      <c r="P41" s="13"/>
    </row>
    <row r="42" spans="1:16" x14ac:dyDescent="0.2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</row>
    <row r="43" spans="1:16" x14ac:dyDescent="0.2">
      <c r="A43" s="303" t="str">
        <f>'Kops n'!A37:D37</f>
        <v>Tāme sastādīta</v>
      </c>
      <c r="B43" s="304"/>
      <c r="C43" s="304"/>
      <c r="D43" s="304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</row>
    <row r="44" spans="1:16" x14ac:dyDescent="0.2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</row>
    <row r="45" spans="1:16" x14ac:dyDescent="0.2">
      <c r="A45" s="1" t="s">
        <v>41</v>
      </c>
      <c r="B45" s="13"/>
      <c r="C45" s="339">
        <f>'Kops c'!C39:H39</f>
        <v>0</v>
      </c>
      <c r="D45" s="339"/>
      <c r="E45" s="339"/>
      <c r="F45" s="339"/>
      <c r="G45" s="339"/>
      <c r="H45" s="339"/>
      <c r="I45" s="13"/>
      <c r="J45" s="13"/>
      <c r="K45" s="13"/>
      <c r="L45" s="13"/>
      <c r="M45" s="13"/>
      <c r="N45" s="13"/>
      <c r="O45" s="13"/>
      <c r="P45" s="13"/>
    </row>
    <row r="46" spans="1:16" x14ac:dyDescent="0.2">
      <c r="A46" s="13"/>
      <c r="B46" s="13"/>
      <c r="C46" s="259" t="s">
        <v>15</v>
      </c>
      <c r="D46" s="259"/>
      <c r="E46" s="259"/>
      <c r="F46" s="259"/>
      <c r="G46" s="259"/>
      <c r="H46" s="259"/>
      <c r="I46" s="13"/>
      <c r="J46" s="13"/>
      <c r="K46" s="13"/>
      <c r="L46" s="13"/>
      <c r="M46" s="13"/>
      <c r="N46" s="13"/>
      <c r="O46" s="13"/>
      <c r="P46" s="13"/>
    </row>
    <row r="47" spans="1:16" x14ac:dyDescent="0.2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</row>
    <row r="48" spans="1:16" x14ac:dyDescent="0.2">
      <c r="A48" s="79" t="s">
        <v>16</v>
      </c>
      <c r="B48" s="40"/>
      <c r="C48" s="87">
        <f>'Kops c'!C42</f>
        <v>0</v>
      </c>
      <c r="D48" s="40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</row>
    <row r="49" spans="1:16" x14ac:dyDescent="0.2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</row>
  </sheetData>
  <mergeCells count="23">
    <mergeCell ref="C46:H46"/>
    <mergeCell ref="L12:P12"/>
    <mergeCell ref="A37:K37"/>
    <mergeCell ref="C40:H40"/>
    <mergeCell ref="C41:H41"/>
    <mergeCell ref="A43:D43"/>
    <mergeCell ref="C45:H45"/>
    <mergeCell ref="D8:L8"/>
    <mergeCell ref="A9:F9"/>
    <mergeCell ref="J9:M9"/>
    <mergeCell ref="N9:O9"/>
    <mergeCell ref="A12:A13"/>
    <mergeCell ref="B12:B13"/>
    <mergeCell ref="C12:C13"/>
    <mergeCell ref="D12:D13"/>
    <mergeCell ref="E12:E13"/>
    <mergeCell ref="F12:K12"/>
    <mergeCell ref="D7:L7"/>
    <mergeCell ref="C2:I2"/>
    <mergeCell ref="C3:I3"/>
    <mergeCell ref="C4:I4"/>
    <mergeCell ref="D5:L5"/>
    <mergeCell ref="D6:L6"/>
  </mergeCells>
  <conditionalFormatting sqref="A37:K37">
    <cfRule type="containsText" dxfId="404" priority="4" operator="containsText" text="Tiešās izmaksas kopā, t. sk. darba devēja sociālais nodoklis __.__% ">
      <formula>NOT(ISERROR(SEARCH("Tiešās izmaksas kopā, t. sk. darba devēja sociālais nodoklis __.__% ",A37)))</formula>
    </cfRule>
  </conditionalFormatting>
  <conditionalFormatting sqref="N9:O9 D5:L8 C2:I2 B14:P36 L37:P37 C40:H40 C45:H45 C48">
    <cfRule type="cellIs" dxfId="403" priority="3" operator="equal">
      <formula>0</formula>
    </cfRule>
  </conditionalFormatting>
  <conditionalFormatting sqref="A14:A36">
    <cfRule type="cellIs" dxfId="402" priority="2" operator="equal">
      <formula>0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C000"/>
  </sheetPr>
  <dimension ref="A1:P49"/>
  <sheetViews>
    <sheetView topLeftCell="A17" workbookViewId="0">
      <selection activeCell="M49" sqref="M49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'2a+c+n'!D1</f>
        <v>2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7" t="str">
        <f>'2a+c+n'!C2:I2</f>
        <v>Jumta siltināšanas un remonta darbi</v>
      </c>
      <c r="D2" s="347"/>
      <c r="E2" s="347"/>
      <c r="F2" s="347"/>
      <c r="G2" s="347"/>
      <c r="H2" s="347"/>
      <c r="I2" s="347"/>
      <c r="J2" s="26"/>
    </row>
    <row r="3" spans="1:16" x14ac:dyDescent="0.2">
      <c r="A3" s="27"/>
      <c r="B3" s="27"/>
      <c r="C3" s="294" t="s">
        <v>21</v>
      </c>
      <c r="D3" s="294"/>
      <c r="E3" s="294"/>
      <c r="F3" s="294"/>
      <c r="G3" s="294"/>
      <c r="H3" s="294"/>
      <c r="I3" s="294"/>
      <c r="J3" s="27"/>
    </row>
    <row r="4" spans="1:16" x14ac:dyDescent="0.2">
      <c r="A4" s="27"/>
      <c r="B4" s="27"/>
      <c r="C4" s="328" t="s">
        <v>19</v>
      </c>
      <c r="D4" s="328"/>
      <c r="E4" s="328"/>
      <c r="F4" s="328"/>
      <c r="G4" s="328"/>
      <c r="H4" s="328"/>
      <c r="I4" s="328"/>
      <c r="J4" s="27"/>
    </row>
    <row r="5" spans="1:16" ht="15" customHeight="1" x14ac:dyDescent="0.2">
      <c r="A5" s="19"/>
      <c r="B5" s="19"/>
      <c r="C5" s="24" t="s">
        <v>5</v>
      </c>
      <c r="D5" s="329" t="str">
        <f>'Kops a+c+n'!D6</f>
        <v>Daudzstāvu dzīvojamās ēkas siltināšana</v>
      </c>
      <c r="E5" s="329"/>
      <c r="F5" s="329"/>
      <c r="G5" s="329"/>
      <c r="H5" s="329"/>
      <c r="I5" s="329"/>
      <c r="J5" s="329"/>
      <c r="K5" s="329"/>
      <c r="L5" s="329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29" t="str">
        <f>'Kops a+c+n'!D7</f>
        <v>Daudzstāvu dzīvojamā ēka</v>
      </c>
      <c r="E6" s="329"/>
      <c r="F6" s="329"/>
      <c r="G6" s="329"/>
      <c r="H6" s="329"/>
      <c r="I6" s="329"/>
      <c r="J6" s="329"/>
      <c r="K6" s="329"/>
      <c r="L6" s="329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29" t="str">
        <f>'Kops a+c+n'!D8</f>
        <v>Brīvības iela 5, Malta</v>
      </c>
      <c r="E7" s="329"/>
      <c r="F7" s="329"/>
      <c r="G7" s="329"/>
      <c r="H7" s="329"/>
      <c r="I7" s="329"/>
      <c r="J7" s="329"/>
      <c r="K7" s="329"/>
      <c r="L7" s="329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29">
        <f>'Kops a+c+n'!D9</f>
        <v>0</v>
      </c>
      <c r="E8" s="329"/>
      <c r="F8" s="329"/>
      <c r="G8" s="329"/>
      <c r="H8" s="329"/>
      <c r="I8" s="329"/>
      <c r="J8" s="329"/>
      <c r="K8" s="329"/>
      <c r="L8" s="329"/>
      <c r="M8" s="13"/>
      <c r="N8" s="13"/>
      <c r="O8" s="13"/>
      <c r="P8" s="13"/>
    </row>
    <row r="9" spans="1:16" ht="11.25" customHeight="1" x14ac:dyDescent="0.2">
      <c r="A9" s="349" t="str">
        <f>'2a+c+n'!A9</f>
        <v>Tāme sastādīta  2023. gada tirgus cenās, pamatojoties uz energoaudita, tehniskā apasekojuma un inventerezācijas lietas datiem.</v>
      </c>
      <c r="B9" s="349"/>
      <c r="C9" s="349"/>
      <c r="D9" s="349"/>
      <c r="E9" s="349"/>
      <c r="F9" s="349"/>
      <c r="G9" s="28"/>
      <c r="H9" s="28"/>
      <c r="I9" s="28"/>
      <c r="J9" s="331" t="s">
        <v>46</v>
      </c>
      <c r="K9" s="331"/>
      <c r="L9" s="331"/>
      <c r="M9" s="331"/>
      <c r="N9" s="332">
        <f>P37</f>
        <v>0</v>
      </c>
      <c r="O9" s="332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285" t="s">
        <v>27</v>
      </c>
      <c r="B12" s="340" t="s">
        <v>49</v>
      </c>
      <c r="C12" s="334" t="s">
        <v>50</v>
      </c>
      <c r="D12" s="343" t="s">
        <v>51</v>
      </c>
      <c r="E12" s="345" t="s">
        <v>52</v>
      </c>
      <c r="F12" s="333" t="s">
        <v>53</v>
      </c>
      <c r="G12" s="334"/>
      <c r="H12" s="334"/>
      <c r="I12" s="334"/>
      <c r="J12" s="334"/>
      <c r="K12" s="335"/>
      <c r="L12" s="348" t="s">
        <v>54</v>
      </c>
      <c r="M12" s="334"/>
      <c r="N12" s="334"/>
      <c r="O12" s="334"/>
      <c r="P12" s="335"/>
    </row>
    <row r="13" spans="1:16" ht="126.75" customHeight="1" thickBot="1" x14ac:dyDescent="0.25">
      <c r="A13" s="286"/>
      <c r="B13" s="341"/>
      <c r="C13" s="342"/>
      <c r="D13" s="344"/>
      <c r="E13" s="346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68" t="s">
        <v>56</v>
      </c>
      <c r="M13" s="54" t="s">
        <v>58</v>
      </c>
      <c r="N13" s="54" t="s">
        <v>59</v>
      </c>
      <c r="O13" s="54" t="s">
        <v>60</v>
      </c>
      <c r="P13" s="92" t="s">
        <v>61</v>
      </c>
    </row>
    <row r="14" spans="1:16" x14ac:dyDescent="0.2">
      <c r="A14" s="48">
        <f>IF(P14=0,0,IF(COUNTBLANK(P14)=1,0,COUNTA($P$14:P14)))</f>
        <v>0</v>
      </c>
      <c r="B14" s="20">
        <f>IF($C$4="Neattiecināmās izmaksas",IF('2a+c+n'!$Q14="N",'2a+c+n'!B14,0))</f>
        <v>0</v>
      </c>
      <c r="C14" s="20">
        <f>IF($C$4="Neattiecināmās izmaksas",IF('2a+c+n'!$Q14="N",'2a+c+n'!C14,0))</f>
        <v>0</v>
      </c>
      <c r="D14" s="20">
        <f>IF($C$4="Neattiecināmās izmaksas",IF('2a+c+n'!$Q14="N",'2a+c+n'!D14,0))</f>
        <v>0</v>
      </c>
      <c r="E14" s="41"/>
      <c r="F14" s="62"/>
      <c r="G14" s="119"/>
      <c r="H14" s="119">
        <f>IF($C$4="Neattiecināmās izmaksas",IF('2a+c+n'!$Q14="N",'2a+c+n'!H14,0))</f>
        <v>0</v>
      </c>
      <c r="I14" s="119"/>
      <c r="J14" s="119"/>
      <c r="K14" s="120">
        <f>IF($C$4="Neattiecināmās izmaksas",IF('2a+c+n'!$Q14="N",'2a+c+n'!K14,0))</f>
        <v>0</v>
      </c>
      <c r="L14" s="82">
        <f>IF($C$4="Neattiecināmās izmaksas",IF('2a+c+n'!$Q14="N",'2a+c+n'!L14,0))</f>
        <v>0</v>
      </c>
      <c r="M14" s="119">
        <f>IF($C$4="Neattiecināmās izmaksas",IF('2a+c+n'!$Q14="N",'2a+c+n'!M14,0))</f>
        <v>0</v>
      </c>
      <c r="N14" s="119">
        <f>IF($C$4="Neattiecināmās izmaksas",IF('2a+c+n'!$Q14="N",'2a+c+n'!N14,0))</f>
        <v>0</v>
      </c>
      <c r="O14" s="119">
        <f>IF($C$4="Neattiecināmās izmaksas",IF('2a+c+n'!$Q14="N",'2a+c+n'!O14,0))</f>
        <v>0</v>
      </c>
      <c r="P14" s="120">
        <f>IF($C$4="Neattiecināmās izmaksas",IF('2a+c+n'!$Q14="N",'2a+c+n'!P14,0))</f>
        <v>0</v>
      </c>
    </row>
    <row r="15" spans="1:16" x14ac:dyDescent="0.2">
      <c r="A15" s="49">
        <f>IF(P15=0,0,IF(COUNTBLANK(P15)=1,0,COUNTA($P$14:P15)))</f>
        <v>0</v>
      </c>
      <c r="B15" s="21">
        <f>IF($C$4="Neattiecināmās izmaksas",IF('2a+c+n'!$Q15="N",'2a+c+n'!B15,0))</f>
        <v>0</v>
      </c>
      <c r="C15" s="21">
        <f>IF($C$4="Neattiecināmās izmaksas",IF('2a+c+n'!$Q15="N",'2a+c+n'!C15,0))</f>
        <v>0</v>
      </c>
      <c r="D15" s="21">
        <f>IF($C$4="Neattiecināmās izmaksas",IF('2a+c+n'!$Q15="N",'2a+c+n'!D15,0))</f>
        <v>0</v>
      </c>
      <c r="E15" s="42"/>
      <c r="F15" s="64"/>
      <c r="G15" s="121"/>
      <c r="H15" s="121">
        <f>IF($C$4="Neattiecināmās izmaksas",IF('2a+c+n'!$Q15="N",'2a+c+n'!H15,0))</f>
        <v>0</v>
      </c>
      <c r="I15" s="121"/>
      <c r="J15" s="121"/>
      <c r="K15" s="122">
        <f>IF($C$4="Neattiecināmās izmaksas",IF('2a+c+n'!$Q15="N",'2a+c+n'!K15,0))</f>
        <v>0</v>
      </c>
      <c r="L15" s="83">
        <f>IF($C$4="Neattiecināmās izmaksas",IF('2a+c+n'!$Q15="N",'2a+c+n'!L15,0))</f>
        <v>0</v>
      </c>
      <c r="M15" s="121">
        <f>IF($C$4="Neattiecināmās izmaksas",IF('2a+c+n'!$Q15="N",'2a+c+n'!M15,0))</f>
        <v>0</v>
      </c>
      <c r="N15" s="121">
        <f>IF($C$4="Neattiecināmās izmaksas",IF('2a+c+n'!$Q15="N",'2a+c+n'!N15,0))</f>
        <v>0</v>
      </c>
      <c r="O15" s="121">
        <f>IF($C$4="Neattiecināmās izmaksas",IF('2a+c+n'!$Q15="N",'2a+c+n'!O15,0))</f>
        <v>0</v>
      </c>
      <c r="P15" s="122">
        <f>IF($C$4="Neattiecināmās izmaksas",IF('2a+c+n'!$Q15="N",'2a+c+n'!P15,0))</f>
        <v>0</v>
      </c>
    </row>
    <row r="16" spans="1:16" x14ac:dyDescent="0.2">
      <c r="A16" s="49">
        <f>IF(P16=0,0,IF(COUNTBLANK(P16)=1,0,COUNTA($P$14:P16)))</f>
        <v>0</v>
      </c>
      <c r="B16" s="21">
        <f>IF($C$4="Neattiecināmās izmaksas",IF('2a+c+n'!$Q16="N",'2a+c+n'!B16,0))</f>
        <v>0</v>
      </c>
      <c r="C16" s="21">
        <f>IF($C$4="Neattiecināmās izmaksas",IF('2a+c+n'!$Q16="N",'2a+c+n'!C16,0))</f>
        <v>0</v>
      </c>
      <c r="D16" s="21">
        <f>IF($C$4="Neattiecināmās izmaksas",IF('2a+c+n'!$Q16="N",'2a+c+n'!D16,0))</f>
        <v>0</v>
      </c>
      <c r="E16" s="42"/>
      <c r="F16" s="64"/>
      <c r="G16" s="121"/>
      <c r="H16" s="121">
        <f>IF($C$4="Neattiecināmās izmaksas",IF('2a+c+n'!$Q16="N",'2a+c+n'!H16,0))</f>
        <v>0</v>
      </c>
      <c r="I16" s="121"/>
      <c r="J16" s="121"/>
      <c r="K16" s="122">
        <f>IF($C$4="Neattiecināmās izmaksas",IF('2a+c+n'!$Q16="N",'2a+c+n'!K16,0))</f>
        <v>0</v>
      </c>
      <c r="L16" s="83">
        <f>IF($C$4="Neattiecināmās izmaksas",IF('2a+c+n'!$Q16="N",'2a+c+n'!L16,0))</f>
        <v>0</v>
      </c>
      <c r="M16" s="121">
        <f>IF($C$4="Neattiecināmās izmaksas",IF('2a+c+n'!$Q16="N",'2a+c+n'!M16,0))</f>
        <v>0</v>
      </c>
      <c r="N16" s="121">
        <f>IF($C$4="Neattiecināmās izmaksas",IF('2a+c+n'!$Q16="N",'2a+c+n'!N16,0))</f>
        <v>0</v>
      </c>
      <c r="O16" s="121">
        <f>IF($C$4="Neattiecināmās izmaksas",IF('2a+c+n'!$Q16="N",'2a+c+n'!O16,0))</f>
        <v>0</v>
      </c>
      <c r="P16" s="122">
        <f>IF($C$4="Neattiecināmās izmaksas",IF('2a+c+n'!$Q16="N",'2a+c+n'!P16,0))</f>
        <v>0</v>
      </c>
    </row>
    <row r="17" spans="1:16" x14ac:dyDescent="0.2">
      <c r="A17" s="49">
        <f>IF(P17=0,0,IF(COUNTBLANK(P17)=1,0,COUNTA($P$14:P17)))</f>
        <v>0</v>
      </c>
      <c r="B17" s="21">
        <f>IF($C$4="Neattiecināmās izmaksas",IF('2a+c+n'!$Q17="N",'2a+c+n'!B17,0))</f>
        <v>0</v>
      </c>
      <c r="C17" s="21">
        <f>IF($C$4="Neattiecināmās izmaksas",IF('2a+c+n'!$Q17="N",'2a+c+n'!C17,0))</f>
        <v>0</v>
      </c>
      <c r="D17" s="21">
        <f>IF($C$4="Neattiecināmās izmaksas",IF('2a+c+n'!$Q17="N",'2a+c+n'!D17,0))</f>
        <v>0</v>
      </c>
      <c r="E17" s="42"/>
      <c r="F17" s="64"/>
      <c r="G17" s="121"/>
      <c r="H17" s="121">
        <f>IF($C$4="Neattiecināmās izmaksas",IF('2a+c+n'!$Q17="N",'2a+c+n'!H17,0))</f>
        <v>0</v>
      </c>
      <c r="I17" s="121"/>
      <c r="J17" s="121"/>
      <c r="K17" s="122">
        <f>IF($C$4="Neattiecināmās izmaksas",IF('2a+c+n'!$Q17="N",'2a+c+n'!K17,0))</f>
        <v>0</v>
      </c>
      <c r="L17" s="83">
        <f>IF($C$4="Neattiecināmās izmaksas",IF('2a+c+n'!$Q17="N",'2a+c+n'!L17,0))</f>
        <v>0</v>
      </c>
      <c r="M17" s="121">
        <f>IF($C$4="Neattiecināmās izmaksas",IF('2a+c+n'!$Q17="N",'2a+c+n'!M17,0))</f>
        <v>0</v>
      </c>
      <c r="N17" s="121">
        <f>IF($C$4="Neattiecināmās izmaksas",IF('2a+c+n'!$Q17="N",'2a+c+n'!N17,0))</f>
        <v>0</v>
      </c>
      <c r="O17" s="121">
        <f>IF($C$4="Neattiecināmās izmaksas",IF('2a+c+n'!$Q17="N",'2a+c+n'!O17,0))</f>
        <v>0</v>
      </c>
      <c r="P17" s="122">
        <f>IF($C$4="Neattiecināmās izmaksas",IF('2a+c+n'!$Q17="N",'2a+c+n'!P17,0))</f>
        <v>0</v>
      </c>
    </row>
    <row r="18" spans="1:16" x14ac:dyDescent="0.2">
      <c r="A18" s="49">
        <f>IF(P18=0,0,IF(COUNTBLANK(P18)=1,0,COUNTA($P$14:P18)))</f>
        <v>0</v>
      </c>
      <c r="B18" s="21">
        <f>IF($C$4="Neattiecināmās izmaksas",IF('2a+c+n'!$Q18="N",'2a+c+n'!B18,0))</f>
        <v>0</v>
      </c>
      <c r="C18" s="21">
        <f>IF($C$4="Neattiecināmās izmaksas",IF('2a+c+n'!$Q18="N",'2a+c+n'!C18,0))</f>
        <v>0</v>
      </c>
      <c r="D18" s="21">
        <f>IF($C$4="Neattiecināmās izmaksas",IF('2a+c+n'!$Q18="N",'2a+c+n'!D18,0))</f>
        <v>0</v>
      </c>
      <c r="E18" s="42"/>
      <c r="F18" s="64"/>
      <c r="G18" s="121"/>
      <c r="H18" s="121">
        <f>IF($C$4="Neattiecināmās izmaksas",IF('2a+c+n'!$Q18="N",'2a+c+n'!H18,0))</f>
        <v>0</v>
      </c>
      <c r="I18" s="121"/>
      <c r="J18" s="121"/>
      <c r="K18" s="122">
        <f>IF($C$4="Neattiecināmās izmaksas",IF('2a+c+n'!$Q18="N",'2a+c+n'!K18,0))</f>
        <v>0</v>
      </c>
      <c r="L18" s="83">
        <f>IF($C$4="Neattiecināmās izmaksas",IF('2a+c+n'!$Q18="N",'2a+c+n'!L18,0))</f>
        <v>0</v>
      </c>
      <c r="M18" s="121">
        <f>IF($C$4="Neattiecināmās izmaksas",IF('2a+c+n'!$Q18="N",'2a+c+n'!M18,0))</f>
        <v>0</v>
      </c>
      <c r="N18" s="121">
        <f>IF($C$4="Neattiecināmās izmaksas",IF('2a+c+n'!$Q18="N",'2a+c+n'!N18,0))</f>
        <v>0</v>
      </c>
      <c r="O18" s="121">
        <f>IF($C$4="Neattiecināmās izmaksas",IF('2a+c+n'!$Q18="N",'2a+c+n'!O18,0))</f>
        <v>0</v>
      </c>
      <c r="P18" s="122">
        <f>IF($C$4="Neattiecināmās izmaksas",IF('2a+c+n'!$Q18="N",'2a+c+n'!P18,0))</f>
        <v>0</v>
      </c>
    </row>
    <row r="19" spans="1:16" x14ac:dyDescent="0.2">
      <c r="A19" s="49">
        <f>IF(P19=0,0,IF(COUNTBLANK(P19)=1,0,COUNTA($P$14:P19)))</f>
        <v>0</v>
      </c>
      <c r="B19" s="21">
        <f>IF($C$4="Neattiecināmās izmaksas",IF('2a+c+n'!$Q19="N",'2a+c+n'!B19,0))</f>
        <v>0</v>
      </c>
      <c r="C19" s="21">
        <f>IF($C$4="Neattiecināmās izmaksas",IF('2a+c+n'!$Q19="N",'2a+c+n'!C19,0))</f>
        <v>0</v>
      </c>
      <c r="D19" s="21">
        <f>IF($C$4="Neattiecināmās izmaksas",IF('2a+c+n'!$Q19="N",'2a+c+n'!D19,0))</f>
        <v>0</v>
      </c>
      <c r="E19" s="42"/>
      <c r="F19" s="64"/>
      <c r="G19" s="121"/>
      <c r="H19" s="121">
        <f>IF($C$4="Neattiecināmās izmaksas",IF('2a+c+n'!$Q19="N",'2a+c+n'!H19,0))</f>
        <v>0</v>
      </c>
      <c r="I19" s="121"/>
      <c r="J19" s="121"/>
      <c r="K19" s="122">
        <f>IF($C$4="Neattiecināmās izmaksas",IF('2a+c+n'!$Q19="N",'2a+c+n'!K19,0))</f>
        <v>0</v>
      </c>
      <c r="L19" s="83">
        <f>IF($C$4="Neattiecināmās izmaksas",IF('2a+c+n'!$Q19="N",'2a+c+n'!L19,0))</f>
        <v>0</v>
      </c>
      <c r="M19" s="121">
        <f>IF($C$4="Neattiecināmās izmaksas",IF('2a+c+n'!$Q19="N",'2a+c+n'!M19,0))</f>
        <v>0</v>
      </c>
      <c r="N19" s="121">
        <f>IF($C$4="Neattiecināmās izmaksas",IF('2a+c+n'!$Q19="N",'2a+c+n'!N19,0))</f>
        <v>0</v>
      </c>
      <c r="O19" s="121">
        <f>IF($C$4="Neattiecināmās izmaksas",IF('2a+c+n'!$Q19="N",'2a+c+n'!O19,0))</f>
        <v>0</v>
      </c>
      <c r="P19" s="122">
        <f>IF($C$4="Neattiecināmās izmaksas",IF('2a+c+n'!$Q19="N",'2a+c+n'!P19,0))</f>
        <v>0</v>
      </c>
    </row>
    <row r="20" spans="1:16" x14ac:dyDescent="0.2">
      <c r="A20" s="49">
        <f>IF(P20=0,0,IF(COUNTBLANK(P20)=1,0,COUNTA($P$14:P20)))</f>
        <v>0</v>
      </c>
      <c r="B20" s="21">
        <f>IF($C$4="Neattiecināmās izmaksas",IF('2a+c+n'!$Q20="N",'2a+c+n'!B20,0))</f>
        <v>0</v>
      </c>
      <c r="C20" s="21">
        <f>IF($C$4="Neattiecināmās izmaksas",IF('2a+c+n'!$Q20="N",'2a+c+n'!C20,0))</f>
        <v>0</v>
      </c>
      <c r="D20" s="21">
        <f>IF($C$4="Neattiecināmās izmaksas",IF('2a+c+n'!$Q20="N",'2a+c+n'!D20,0))</f>
        <v>0</v>
      </c>
      <c r="E20" s="42"/>
      <c r="F20" s="64"/>
      <c r="G20" s="121"/>
      <c r="H20" s="121">
        <f>IF($C$4="Neattiecināmās izmaksas",IF('2a+c+n'!$Q20="N",'2a+c+n'!H20,0))</f>
        <v>0</v>
      </c>
      <c r="I20" s="121"/>
      <c r="J20" s="121"/>
      <c r="K20" s="122">
        <f>IF($C$4="Neattiecināmās izmaksas",IF('2a+c+n'!$Q20="N",'2a+c+n'!K20,0))</f>
        <v>0</v>
      </c>
      <c r="L20" s="83">
        <f>IF($C$4="Neattiecināmās izmaksas",IF('2a+c+n'!$Q20="N",'2a+c+n'!L20,0))</f>
        <v>0</v>
      </c>
      <c r="M20" s="121">
        <f>IF($C$4="Neattiecināmās izmaksas",IF('2a+c+n'!$Q20="N",'2a+c+n'!M20,0))</f>
        <v>0</v>
      </c>
      <c r="N20" s="121">
        <f>IF($C$4="Neattiecināmās izmaksas",IF('2a+c+n'!$Q20="N",'2a+c+n'!N20,0))</f>
        <v>0</v>
      </c>
      <c r="O20" s="121">
        <f>IF($C$4="Neattiecināmās izmaksas",IF('2a+c+n'!$Q20="N",'2a+c+n'!O20,0))</f>
        <v>0</v>
      </c>
      <c r="P20" s="122">
        <f>IF($C$4="Neattiecināmās izmaksas",IF('2a+c+n'!$Q20="N",'2a+c+n'!P20,0))</f>
        <v>0</v>
      </c>
    </row>
    <row r="21" spans="1:16" x14ac:dyDescent="0.2">
      <c r="A21" s="49">
        <f>IF(P21=0,0,IF(COUNTBLANK(P21)=1,0,COUNTA($P$14:P21)))</f>
        <v>0</v>
      </c>
      <c r="B21" s="21">
        <f>IF($C$4="Neattiecināmās izmaksas",IF('2a+c+n'!$Q21="N",'2a+c+n'!B21,0))</f>
        <v>0</v>
      </c>
      <c r="C21" s="21">
        <f>IF($C$4="Neattiecināmās izmaksas",IF('2a+c+n'!$Q21="N",'2a+c+n'!C21,0))</f>
        <v>0</v>
      </c>
      <c r="D21" s="21">
        <f>IF($C$4="Neattiecināmās izmaksas",IF('2a+c+n'!$Q21="N",'2a+c+n'!D21,0))</f>
        <v>0</v>
      </c>
      <c r="E21" s="42"/>
      <c r="F21" s="64"/>
      <c r="G21" s="121"/>
      <c r="H21" s="121">
        <f>IF($C$4="Neattiecināmās izmaksas",IF('2a+c+n'!$Q21="N",'2a+c+n'!H21,0))</f>
        <v>0</v>
      </c>
      <c r="I21" s="121"/>
      <c r="J21" s="121"/>
      <c r="K21" s="122">
        <f>IF($C$4="Neattiecināmās izmaksas",IF('2a+c+n'!$Q21="N",'2a+c+n'!K21,0))</f>
        <v>0</v>
      </c>
      <c r="L21" s="83">
        <f>IF($C$4="Neattiecināmās izmaksas",IF('2a+c+n'!$Q21="N",'2a+c+n'!L21,0))</f>
        <v>0</v>
      </c>
      <c r="M21" s="121">
        <f>IF($C$4="Neattiecināmās izmaksas",IF('2a+c+n'!$Q21="N",'2a+c+n'!M21,0))</f>
        <v>0</v>
      </c>
      <c r="N21" s="121">
        <f>IF($C$4="Neattiecināmās izmaksas",IF('2a+c+n'!$Q21="N",'2a+c+n'!N21,0))</f>
        <v>0</v>
      </c>
      <c r="O21" s="121">
        <f>IF($C$4="Neattiecināmās izmaksas",IF('2a+c+n'!$Q21="N",'2a+c+n'!O21,0))</f>
        <v>0</v>
      </c>
      <c r="P21" s="122">
        <f>IF($C$4="Neattiecināmās izmaksas",IF('2a+c+n'!$Q21="N",'2a+c+n'!P21,0))</f>
        <v>0</v>
      </c>
    </row>
    <row r="22" spans="1:16" x14ac:dyDescent="0.2">
      <c r="A22" s="49">
        <f>IF(P22=0,0,IF(COUNTBLANK(P22)=1,0,COUNTA($P$14:P22)))</f>
        <v>0</v>
      </c>
      <c r="B22" s="21">
        <f>IF($C$4="Neattiecināmās izmaksas",IF('2a+c+n'!$Q22="N",'2a+c+n'!B22,0))</f>
        <v>0</v>
      </c>
      <c r="C22" s="21">
        <f>IF($C$4="Neattiecināmās izmaksas",IF('2a+c+n'!$Q22="N",'2a+c+n'!#REF!,0))</f>
        <v>0</v>
      </c>
      <c r="D22" s="21">
        <f>IF($C$4="Neattiecināmās izmaksas",IF('2a+c+n'!$Q22="N",'2a+c+n'!D22,0))</f>
        <v>0</v>
      </c>
      <c r="E22" s="42"/>
      <c r="F22" s="64"/>
      <c r="G22" s="121"/>
      <c r="H22" s="121">
        <f>IF($C$4="Neattiecināmās izmaksas",IF('2a+c+n'!$Q22="N",'2a+c+n'!H22,0))</f>
        <v>0</v>
      </c>
      <c r="I22" s="121"/>
      <c r="J22" s="121"/>
      <c r="K22" s="122">
        <f>IF($C$4="Neattiecināmās izmaksas",IF('2a+c+n'!$Q22="N",'2a+c+n'!K22,0))</f>
        <v>0</v>
      </c>
      <c r="L22" s="83">
        <f>IF($C$4="Neattiecināmās izmaksas",IF('2a+c+n'!$Q22="N",'2a+c+n'!L22,0))</f>
        <v>0</v>
      </c>
      <c r="M22" s="121">
        <f>IF($C$4="Neattiecināmās izmaksas",IF('2a+c+n'!$Q22="N",'2a+c+n'!M22,0))</f>
        <v>0</v>
      </c>
      <c r="N22" s="121">
        <f>IF($C$4="Neattiecināmās izmaksas",IF('2a+c+n'!$Q22="N",'2a+c+n'!N22,0))</f>
        <v>0</v>
      </c>
      <c r="O22" s="121">
        <f>IF($C$4="Neattiecināmās izmaksas",IF('2a+c+n'!$Q22="N",'2a+c+n'!O22,0))</f>
        <v>0</v>
      </c>
      <c r="P22" s="122">
        <f>IF($C$4="Neattiecināmās izmaksas",IF('2a+c+n'!$Q22="N",'2a+c+n'!P22,0))</f>
        <v>0</v>
      </c>
    </row>
    <row r="23" spans="1:16" x14ac:dyDescent="0.2">
      <c r="A23" s="49">
        <f>IF(P23=0,0,IF(COUNTBLANK(P23)=1,0,COUNTA($P$14:P23)))</f>
        <v>0</v>
      </c>
      <c r="B23" s="21">
        <f>IF($C$4="Neattiecināmās izmaksas",IF('2a+c+n'!$Q23="N",'2a+c+n'!B23,0))</f>
        <v>0</v>
      </c>
      <c r="C23" s="21">
        <f>IF($C$4="Neattiecināmās izmaksas",IF('2a+c+n'!$Q23="N",'2a+c+n'!#REF!,0))</f>
        <v>0</v>
      </c>
      <c r="D23" s="21">
        <f>IF($C$4="Neattiecināmās izmaksas",IF('2a+c+n'!$Q23="N",'2a+c+n'!D23,0))</f>
        <v>0</v>
      </c>
      <c r="E23" s="42"/>
      <c r="F23" s="64"/>
      <c r="G23" s="121"/>
      <c r="H23" s="121">
        <f>IF($C$4="Neattiecināmās izmaksas",IF('2a+c+n'!$Q23="N",'2a+c+n'!H23,0))</f>
        <v>0</v>
      </c>
      <c r="I23" s="121"/>
      <c r="J23" s="121"/>
      <c r="K23" s="122">
        <f>IF($C$4="Neattiecināmās izmaksas",IF('2a+c+n'!$Q23="N",'2a+c+n'!K23,0))</f>
        <v>0</v>
      </c>
      <c r="L23" s="83">
        <f>IF($C$4="Neattiecināmās izmaksas",IF('2a+c+n'!$Q23="N",'2a+c+n'!L23,0))</f>
        <v>0</v>
      </c>
      <c r="M23" s="121">
        <f>IF($C$4="Neattiecināmās izmaksas",IF('2a+c+n'!$Q23="N",'2a+c+n'!M23,0))</f>
        <v>0</v>
      </c>
      <c r="N23" s="121">
        <f>IF($C$4="Neattiecināmās izmaksas",IF('2a+c+n'!$Q23="N",'2a+c+n'!N23,0))</f>
        <v>0</v>
      </c>
      <c r="O23" s="121">
        <f>IF($C$4="Neattiecināmās izmaksas",IF('2a+c+n'!$Q23="N",'2a+c+n'!O23,0))</f>
        <v>0</v>
      </c>
      <c r="P23" s="122">
        <f>IF($C$4="Neattiecināmās izmaksas",IF('2a+c+n'!$Q23="N",'2a+c+n'!P23,0))</f>
        <v>0</v>
      </c>
    </row>
    <row r="24" spans="1:16" x14ac:dyDescent="0.2">
      <c r="A24" s="49">
        <f>IF(P24=0,0,IF(COUNTBLANK(P24)=1,0,COUNTA($P$14:P24)))</f>
        <v>0</v>
      </c>
      <c r="B24" s="21">
        <f>IF($C$4="Neattiecināmās izmaksas",IF('2a+c+n'!$Q24="N",'2a+c+n'!B24,0))</f>
        <v>0</v>
      </c>
      <c r="C24" s="21">
        <f>IF($C$4="Neattiecināmās izmaksas",IF('2a+c+n'!$Q24="N",'2a+c+n'!C22,0))</f>
        <v>0</v>
      </c>
      <c r="D24" s="21">
        <f>IF($C$4="Neattiecināmās izmaksas",IF('2a+c+n'!$Q24="N",'2a+c+n'!D24,0))</f>
        <v>0</v>
      </c>
      <c r="E24" s="42"/>
      <c r="F24" s="64"/>
      <c r="G24" s="121"/>
      <c r="H24" s="121">
        <f>IF($C$4="Neattiecināmās izmaksas",IF('2a+c+n'!$Q24="N",'2a+c+n'!H24,0))</f>
        <v>0</v>
      </c>
      <c r="I24" s="121"/>
      <c r="J24" s="121"/>
      <c r="K24" s="122">
        <f>IF($C$4="Neattiecināmās izmaksas",IF('2a+c+n'!$Q24="N",'2a+c+n'!K24,0))</f>
        <v>0</v>
      </c>
      <c r="L24" s="83">
        <f>IF($C$4="Neattiecināmās izmaksas",IF('2a+c+n'!$Q24="N",'2a+c+n'!L24,0))</f>
        <v>0</v>
      </c>
      <c r="M24" s="121">
        <f>IF($C$4="Neattiecināmās izmaksas",IF('2a+c+n'!$Q24="N",'2a+c+n'!M24,0))</f>
        <v>0</v>
      </c>
      <c r="N24" s="121">
        <f>IF($C$4="Neattiecināmās izmaksas",IF('2a+c+n'!$Q24="N",'2a+c+n'!N24,0))</f>
        <v>0</v>
      </c>
      <c r="O24" s="121">
        <f>IF($C$4="Neattiecināmās izmaksas",IF('2a+c+n'!$Q24="N",'2a+c+n'!O24,0))</f>
        <v>0</v>
      </c>
      <c r="P24" s="122">
        <f>IF($C$4="Neattiecināmās izmaksas",IF('2a+c+n'!$Q24="N",'2a+c+n'!P24,0))</f>
        <v>0</v>
      </c>
    </row>
    <row r="25" spans="1:16" x14ac:dyDescent="0.2">
      <c r="A25" s="49">
        <f>IF(P25=0,0,IF(COUNTBLANK(P25)=1,0,COUNTA($P$14:P25)))</f>
        <v>0</v>
      </c>
      <c r="B25" s="21">
        <f>IF($C$4="Neattiecināmās izmaksas",IF('2a+c+n'!$Q25="N",'2a+c+n'!B25,0))</f>
        <v>0</v>
      </c>
      <c r="C25" s="21">
        <f>IF($C$4="Neattiecināmās izmaksas",IF('2a+c+n'!$Q25="N",'2a+c+n'!C23,0))</f>
        <v>0</v>
      </c>
      <c r="D25" s="21">
        <f>IF($C$4="Neattiecināmās izmaksas",IF('2a+c+n'!$Q25="N",'2a+c+n'!D25,0))</f>
        <v>0</v>
      </c>
      <c r="E25" s="42"/>
      <c r="F25" s="64"/>
      <c r="G25" s="121"/>
      <c r="H25" s="121">
        <f>IF($C$4="Neattiecināmās izmaksas",IF('2a+c+n'!$Q25="N",'2a+c+n'!H25,0))</f>
        <v>0</v>
      </c>
      <c r="I25" s="121"/>
      <c r="J25" s="121"/>
      <c r="K25" s="122">
        <f>IF($C$4="Neattiecināmās izmaksas",IF('2a+c+n'!$Q25="N",'2a+c+n'!K25,0))</f>
        <v>0</v>
      </c>
      <c r="L25" s="83">
        <f>IF($C$4="Neattiecināmās izmaksas",IF('2a+c+n'!$Q25="N",'2a+c+n'!L25,0))</f>
        <v>0</v>
      </c>
      <c r="M25" s="121">
        <f>IF($C$4="Neattiecināmās izmaksas",IF('2a+c+n'!$Q25="N",'2a+c+n'!M25,0))</f>
        <v>0</v>
      </c>
      <c r="N25" s="121">
        <f>IF($C$4="Neattiecināmās izmaksas",IF('2a+c+n'!$Q25="N",'2a+c+n'!N25,0))</f>
        <v>0</v>
      </c>
      <c r="O25" s="121">
        <f>IF($C$4="Neattiecināmās izmaksas",IF('2a+c+n'!$Q25="N",'2a+c+n'!O25,0))</f>
        <v>0</v>
      </c>
      <c r="P25" s="122">
        <f>IF($C$4="Neattiecināmās izmaksas",IF('2a+c+n'!$Q25="N",'2a+c+n'!P25,0))</f>
        <v>0</v>
      </c>
    </row>
    <row r="26" spans="1:16" x14ac:dyDescent="0.2">
      <c r="A26" s="49">
        <f>IF(P26=0,0,IF(COUNTBLANK(P26)=1,0,COUNTA($P$14:P26)))</f>
        <v>0</v>
      </c>
      <c r="B26" s="21">
        <f>IF($C$4="Neattiecināmās izmaksas",IF('2a+c+n'!$Q26="N",'2a+c+n'!B26,0))</f>
        <v>0</v>
      </c>
      <c r="C26" s="21">
        <f>IF($C$4="Neattiecināmās izmaksas",IF('2a+c+n'!$Q26="N",'2a+c+n'!C24,0))</f>
        <v>0</v>
      </c>
      <c r="D26" s="21">
        <f>IF($C$4="Neattiecināmās izmaksas",IF('2a+c+n'!$Q26="N",'2a+c+n'!D26,0))</f>
        <v>0</v>
      </c>
      <c r="E26" s="42"/>
      <c r="F26" s="64"/>
      <c r="G26" s="121"/>
      <c r="H26" s="121">
        <f>IF($C$4="Neattiecināmās izmaksas",IF('2a+c+n'!$Q26="N",'2a+c+n'!H26,0))</f>
        <v>0</v>
      </c>
      <c r="I26" s="121"/>
      <c r="J26" s="121"/>
      <c r="K26" s="122">
        <f>IF($C$4="Neattiecināmās izmaksas",IF('2a+c+n'!$Q26="N",'2a+c+n'!K26,0))</f>
        <v>0</v>
      </c>
      <c r="L26" s="83">
        <f>IF($C$4="Neattiecināmās izmaksas",IF('2a+c+n'!$Q26="N",'2a+c+n'!L26,0))</f>
        <v>0</v>
      </c>
      <c r="M26" s="121">
        <f>IF($C$4="Neattiecināmās izmaksas",IF('2a+c+n'!$Q26="N",'2a+c+n'!M26,0))</f>
        <v>0</v>
      </c>
      <c r="N26" s="121">
        <f>IF($C$4="Neattiecināmās izmaksas",IF('2a+c+n'!$Q26="N",'2a+c+n'!N26,0))</f>
        <v>0</v>
      </c>
      <c r="O26" s="121">
        <f>IF($C$4="Neattiecināmās izmaksas",IF('2a+c+n'!$Q26="N",'2a+c+n'!O26,0))</f>
        <v>0</v>
      </c>
      <c r="P26" s="122">
        <f>IF($C$4="Neattiecināmās izmaksas",IF('2a+c+n'!$Q26="N",'2a+c+n'!P26,0))</f>
        <v>0</v>
      </c>
    </row>
    <row r="27" spans="1:16" x14ac:dyDescent="0.2">
      <c r="A27" s="49">
        <f>IF(P27=0,0,IF(COUNTBLANK(P27)=1,0,COUNTA($P$14:P27)))</f>
        <v>0</v>
      </c>
      <c r="B27" s="21">
        <f>IF($C$4="Neattiecināmās izmaksas",IF('2a+c+n'!$Q27="N",'2a+c+n'!B27,0))</f>
        <v>0</v>
      </c>
      <c r="C27" s="21">
        <f>IF($C$4="Neattiecināmās izmaksas",IF('2a+c+n'!$Q27="N",'2a+c+n'!C25,0))</f>
        <v>0</v>
      </c>
      <c r="D27" s="21">
        <f>IF($C$4="Neattiecināmās izmaksas",IF('2a+c+n'!$Q27="N",'2a+c+n'!D27,0))</f>
        <v>0</v>
      </c>
      <c r="E27" s="42"/>
      <c r="F27" s="64"/>
      <c r="G27" s="121"/>
      <c r="H27" s="121">
        <f>IF($C$4="Neattiecināmās izmaksas",IF('2a+c+n'!$Q27="N",'2a+c+n'!H27,0))</f>
        <v>0</v>
      </c>
      <c r="I27" s="121"/>
      <c r="J27" s="121"/>
      <c r="K27" s="122">
        <f>IF($C$4="Neattiecināmās izmaksas",IF('2a+c+n'!$Q27="N",'2a+c+n'!K27,0))</f>
        <v>0</v>
      </c>
      <c r="L27" s="83">
        <f>IF($C$4="Neattiecināmās izmaksas",IF('2a+c+n'!$Q27="N",'2a+c+n'!L27,0))</f>
        <v>0</v>
      </c>
      <c r="M27" s="121">
        <f>IF($C$4="Neattiecināmās izmaksas",IF('2a+c+n'!$Q27="N",'2a+c+n'!M27,0))</f>
        <v>0</v>
      </c>
      <c r="N27" s="121">
        <f>IF($C$4="Neattiecināmās izmaksas",IF('2a+c+n'!$Q27="N",'2a+c+n'!N27,0))</f>
        <v>0</v>
      </c>
      <c r="O27" s="121">
        <f>IF($C$4="Neattiecināmās izmaksas",IF('2a+c+n'!$Q27="N",'2a+c+n'!O27,0))</f>
        <v>0</v>
      </c>
      <c r="P27" s="122">
        <f>IF($C$4="Neattiecināmās izmaksas",IF('2a+c+n'!$Q27="N",'2a+c+n'!P27,0))</f>
        <v>0</v>
      </c>
    </row>
    <row r="28" spans="1:16" x14ac:dyDescent="0.2">
      <c r="A28" s="49">
        <f>IF(P28=0,0,IF(COUNTBLANK(P28)=1,0,COUNTA($P$14:P28)))</f>
        <v>0</v>
      </c>
      <c r="B28" s="21">
        <f>IF($C$4="Neattiecināmās izmaksas",IF('2a+c+n'!$Q28="N",'2a+c+n'!B28,0))</f>
        <v>0</v>
      </c>
      <c r="C28" s="21">
        <f>IF($C$4="Neattiecināmās izmaksas",IF('2a+c+n'!$Q28="N",'2a+c+n'!C26,0))</f>
        <v>0</v>
      </c>
      <c r="D28" s="21">
        <f>IF($C$4="Neattiecināmās izmaksas",IF('2a+c+n'!$Q28="N",'2a+c+n'!D28,0))</f>
        <v>0</v>
      </c>
      <c r="E28" s="42"/>
      <c r="F28" s="64"/>
      <c r="G28" s="121"/>
      <c r="H28" s="121">
        <f>IF($C$4="Neattiecināmās izmaksas",IF('2a+c+n'!$Q28="N",'2a+c+n'!H28,0))</f>
        <v>0</v>
      </c>
      <c r="I28" s="121"/>
      <c r="J28" s="121"/>
      <c r="K28" s="122">
        <f>IF($C$4="Neattiecināmās izmaksas",IF('2a+c+n'!$Q28="N",'2a+c+n'!K28,0))</f>
        <v>0</v>
      </c>
      <c r="L28" s="83">
        <f>IF($C$4="Neattiecināmās izmaksas",IF('2a+c+n'!$Q28="N",'2a+c+n'!L28,0))</f>
        <v>0</v>
      </c>
      <c r="M28" s="121">
        <f>IF($C$4="Neattiecināmās izmaksas",IF('2a+c+n'!$Q28="N",'2a+c+n'!M28,0))</f>
        <v>0</v>
      </c>
      <c r="N28" s="121">
        <f>IF($C$4="Neattiecināmās izmaksas",IF('2a+c+n'!$Q28="N",'2a+c+n'!N28,0))</f>
        <v>0</v>
      </c>
      <c r="O28" s="121">
        <f>IF($C$4="Neattiecināmās izmaksas",IF('2a+c+n'!$Q28="N",'2a+c+n'!O28,0))</f>
        <v>0</v>
      </c>
      <c r="P28" s="122">
        <f>IF($C$4="Neattiecināmās izmaksas",IF('2a+c+n'!$Q28="N",'2a+c+n'!P28,0))</f>
        <v>0</v>
      </c>
    </row>
    <row r="29" spans="1:16" x14ac:dyDescent="0.2">
      <c r="A29" s="49">
        <f>IF(P29=0,0,IF(COUNTBLANK(P29)=1,0,COUNTA($P$14:P29)))</f>
        <v>0</v>
      </c>
      <c r="B29" s="21">
        <f>IF($C$4="Neattiecināmās izmaksas",IF('2a+c+n'!$Q29="N",'2a+c+n'!B29,0))</f>
        <v>0</v>
      </c>
      <c r="C29" s="21">
        <f>IF($C$4="Neattiecināmās izmaksas",IF('2a+c+n'!$Q29="N",'2a+c+n'!C27,0))</f>
        <v>0</v>
      </c>
      <c r="D29" s="21">
        <f>IF($C$4="Neattiecināmās izmaksas",IF('2a+c+n'!$Q29="N",'2a+c+n'!D29,0))</f>
        <v>0</v>
      </c>
      <c r="E29" s="42"/>
      <c r="F29" s="64"/>
      <c r="G29" s="121"/>
      <c r="H29" s="121">
        <f>IF($C$4="Neattiecināmās izmaksas",IF('2a+c+n'!$Q29="N",'2a+c+n'!H29,0))</f>
        <v>0</v>
      </c>
      <c r="I29" s="121"/>
      <c r="J29" s="121"/>
      <c r="K29" s="122">
        <f>IF($C$4="Neattiecināmās izmaksas",IF('2a+c+n'!$Q29="N",'2a+c+n'!K29,0))</f>
        <v>0</v>
      </c>
      <c r="L29" s="83">
        <f>IF($C$4="Neattiecināmās izmaksas",IF('2a+c+n'!$Q29="N",'2a+c+n'!L29,0))</f>
        <v>0</v>
      </c>
      <c r="M29" s="121">
        <f>IF($C$4="Neattiecināmās izmaksas",IF('2a+c+n'!$Q29="N",'2a+c+n'!M29,0))</f>
        <v>0</v>
      </c>
      <c r="N29" s="121">
        <f>IF($C$4="Neattiecināmās izmaksas",IF('2a+c+n'!$Q29="N",'2a+c+n'!N29,0))</f>
        <v>0</v>
      </c>
      <c r="O29" s="121">
        <f>IF($C$4="Neattiecināmās izmaksas",IF('2a+c+n'!$Q29="N",'2a+c+n'!O29,0))</f>
        <v>0</v>
      </c>
      <c r="P29" s="122">
        <f>IF($C$4="Neattiecināmās izmaksas",IF('2a+c+n'!$Q29="N",'2a+c+n'!P29,0))</f>
        <v>0</v>
      </c>
    </row>
    <row r="30" spans="1:16" x14ac:dyDescent="0.2">
      <c r="A30" s="49">
        <f>IF(P30=0,0,IF(COUNTBLANK(P30)=1,0,COUNTA($P$14:P30)))</f>
        <v>0</v>
      </c>
      <c r="B30" s="21">
        <f>IF($C$4="Neattiecināmās izmaksas",IF('2a+c+n'!$Q30="N",'2a+c+n'!B30,0))</f>
        <v>0</v>
      </c>
      <c r="C30" s="21">
        <f>IF($C$4="Neattiecināmās izmaksas",IF('2a+c+n'!$Q30="N",'2a+c+n'!C28,0))</f>
        <v>0</v>
      </c>
      <c r="D30" s="21">
        <f>IF($C$4="Neattiecināmās izmaksas",IF('2a+c+n'!$Q30="N",'2a+c+n'!D30,0))</f>
        <v>0</v>
      </c>
      <c r="E30" s="42"/>
      <c r="F30" s="64"/>
      <c r="G30" s="121"/>
      <c r="H30" s="121">
        <f>IF($C$4="Neattiecināmās izmaksas",IF('2a+c+n'!$Q30="N",'2a+c+n'!H30,0))</f>
        <v>0</v>
      </c>
      <c r="I30" s="121"/>
      <c r="J30" s="121"/>
      <c r="K30" s="122">
        <f>IF($C$4="Neattiecināmās izmaksas",IF('2a+c+n'!$Q30="N",'2a+c+n'!K30,0))</f>
        <v>0</v>
      </c>
      <c r="L30" s="83">
        <f>IF($C$4="Neattiecināmās izmaksas",IF('2a+c+n'!$Q30="N",'2a+c+n'!L30,0))</f>
        <v>0</v>
      </c>
      <c r="M30" s="121">
        <f>IF($C$4="Neattiecināmās izmaksas",IF('2a+c+n'!$Q30="N",'2a+c+n'!M30,0))</f>
        <v>0</v>
      </c>
      <c r="N30" s="121">
        <f>IF($C$4="Neattiecināmās izmaksas",IF('2a+c+n'!$Q30="N",'2a+c+n'!N30,0))</f>
        <v>0</v>
      </c>
      <c r="O30" s="121">
        <f>IF($C$4="Neattiecināmās izmaksas",IF('2a+c+n'!$Q30="N",'2a+c+n'!O30,0))</f>
        <v>0</v>
      </c>
      <c r="P30" s="122">
        <f>IF($C$4="Neattiecināmās izmaksas",IF('2a+c+n'!$Q30="N",'2a+c+n'!P30,0))</f>
        <v>0</v>
      </c>
    </row>
    <row r="31" spans="1:16" x14ac:dyDescent="0.2">
      <c r="A31" s="49">
        <f>IF(P31=0,0,IF(COUNTBLANK(P31)=1,0,COUNTA($P$14:P31)))</f>
        <v>0</v>
      </c>
      <c r="B31" s="21">
        <f>IF($C$4="Neattiecināmās izmaksas",IF('2a+c+n'!$Q31="N",'2a+c+n'!B31,0))</f>
        <v>0</v>
      </c>
      <c r="C31" s="21">
        <f>IF($C$4="Neattiecināmās izmaksas",IF('2a+c+n'!$Q31="N",'2a+c+n'!C29,0))</f>
        <v>0</v>
      </c>
      <c r="D31" s="21">
        <f>IF($C$4="Neattiecināmās izmaksas",IF('2a+c+n'!$Q31="N",'2a+c+n'!D31,0))</f>
        <v>0</v>
      </c>
      <c r="E31" s="42"/>
      <c r="F31" s="64"/>
      <c r="G31" s="121"/>
      <c r="H31" s="121">
        <f>IF($C$4="Neattiecināmās izmaksas",IF('2a+c+n'!$Q31="N",'2a+c+n'!H31,0))</f>
        <v>0</v>
      </c>
      <c r="I31" s="121"/>
      <c r="J31" s="121"/>
      <c r="K31" s="122">
        <f>IF($C$4="Neattiecināmās izmaksas",IF('2a+c+n'!$Q31="N",'2a+c+n'!K31,0))</f>
        <v>0</v>
      </c>
      <c r="L31" s="83">
        <f>IF($C$4="Neattiecināmās izmaksas",IF('2a+c+n'!$Q31="N",'2a+c+n'!L31,0))</f>
        <v>0</v>
      </c>
      <c r="M31" s="121">
        <f>IF($C$4="Neattiecināmās izmaksas",IF('2a+c+n'!$Q31="N",'2a+c+n'!M31,0))</f>
        <v>0</v>
      </c>
      <c r="N31" s="121">
        <f>IF($C$4="Neattiecināmās izmaksas",IF('2a+c+n'!$Q31="N",'2a+c+n'!N31,0))</f>
        <v>0</v>
      </c>
      <c r="O31" s="121">
        <f>IF($C$4="Neattiecināmās izmaksas",IF('2a+c+n'!$Q31="N",'2a+c+n'!O31,0))</f>
        <v>0</v>
      </c>
      <c r="P31" s="122">
        <f>IF($C$4="Neattiecināmās izmaksas",IF('2a+c+n'!$Q31="N",'2a+c+n'!P31,0))</f>
        <v>0</v>
      </c>
    </row>
    <row r="32" spans="1:16" x14ac:dyDescent="0.2">
      <c r="A32" s="49">
        <f>IF(P32=0,0,IF(COUNTBLANK(P32)=1,0,COUNTA($P$14:P32)))</f>
        <v>0</v>
      </c>
      <c r="B32" s="21">
        <f>IF($C$4="Neattiecināmās izmaksas",IF('2a+c+n'!$Q32="N",'2a+c+n'!B32,0))</f>
        <v>0</v>
      </c>
      <c r="C32" s="21">
        <f>IF($C$4="Neattiecināmās izmaksas",IF('2a+c+n'!$Q32="N",'2a+c+n'!C30,0))</f>
        <v>0</v>
      </c>
      <c r="D32" s="21">
        <f>IF($C$4="Neattiecināmās izmaksas",IF('2a+c+n'!$Q32="N",'2a+c+n'!D32,0))</f>
        <v>0</v>
      </c>
      <c r="E32" s="42"/>
      <c r="F32" s="64"/>
      <c r="G32" s="121"/>
      <c r="H32" s="121">
        <f>IF($C$4="Neattiecināmās izmaksas",IF('2a+c+n'!$Q32="N",'2a+c+n'!H32,0))</f>
        <v>0</v>
      </c>
      <c r="I32" s="121"/>
      <c r="J32" s="121"/>
      <c r="K32" s="122">
        <f>IF($C$4="Neattiecināmās izmaksas",IF('2a+c+n'!$Q32="N",'2a+c+n'!K32,0))</f>
        <v>0</v>
      </c>
      <c r="L32" s="83">
        <f>IF($C$4="Neattiecināmās izmaksas",IF('2a+c+n'!$Q32="N",'2a+c+n'!L32,0))</f>
        <v>0</v>
      </c>
      <c r="M32" s="121">
        <f>IF($C$4="Neattiecināmās izmaksas",IF('2a+c+n'!$Q32="N",'2a+c+n'!M32,0))</f>
        <v>0</v>
      </c>
      <c r="N32" s="121">
        <f>IF($C$4="Neattiecināmās izmaksas",IF('2a+c+n'!$Q32="N",'2a+c+n'!N32,0))</f>
        <v>0</v>
      </c>
      <c r="O32" s="121">
        <f>IF($C$4="Neattiecināmās izmaksas",IF('2a+c+n'!$Q32="N",'2a+c+n'!O32,0))</f>
        <v>0</v>
      </c>
      <c r="P32" s="122">
        <f>IF($C$4="Neattiecināmās izmaksas",IF('2a+c+n'!$Q32="N",'2a+c+n'!P32,0))</f>
        <v>0</v>
      </c>
    </row>
    <row r="33" spans="1:16" x14ac:dyDescent="0.2">
      <c r="A33" s="49">
        <f>IF(P33=0,0,IF(COUNTBLANK(P33)=1,0,COUNTA($P$14:P33)))</f>
        <v>0</v>
      </c>
      <c r="B33" s="21">
        <f>IF($C$4="Neattiecināmās izmaksas",IF('2a+c+n'!$Q33="N",'2a+c+n'!B33,0))</f>
        <v>0</v>
      </c>
      <c r="C33" s="21">
        <f>IF($C$4="Neattiecināmās izmaksas",IF('2a+c+n'!$Q33="N",'2a+c+n'!C31,0))</f>
        <v>0</v>
      </c>
      <c r="D33" s="21">
        <f>IF($C$4="Neattiecināmās izmaksas",IF('2a+c+n'!$Q33="N",'2a+c+n'!D33,0))</f>
        <v>0</v>
      </c>
      <c r="E33" s="42"/>
      <c r="F33" s="64"/>
      <c r="G33" s="121"/>
      <c r="H33" s="121">
        <f>IF($C$4="Neattiecināmās izmaksas",IF('2a+c+n'!$Q33="N",'2a+c+n'!H33,0))</f>
        <v>0</v>
      </c>
      <c r="I33" s="121"/>
      <c r="J33" s="121"/>
      <c r="K33" s="122">
        <f>IF($C$4="Neattiecināmās izmaksas",IF('2a+c+n'!$Q33="N",'2a+c+n'!K33,0))</f>
        <v>0</v>
      </c>
      <c r="L33" s="83">
        <f>IF($C$4="Neattiecināmās izmaksas",IF('2a+c+n'!$Q33="N",'2a+c+n'!L33,0))</f>
        <v>0</v>
      </c>
      <c r="M33" s="121">
        <f>IF($C$4="Neattiecināmās izmaksas",IF('2a+c+n'!$Q33="N",'2a+c+n'!M33,0))</f>
        <v>0</v>
      </c>
      <c r="N33" s="121">
        <f>IF($C$4="Neattiecināmās izmaksas",IF('2a+c+n'!$Q33="N",'2a+c+n'!N33,0))</f>
        <v>0</v>
      </c>
      <c r="O33" s="121">
        <f>IF($C$4="Neattiecināmās izmaksas",IF('2a+c+n'!$Q33="N",'2a+c+n'!O33,0))</f>
        <v>0</v>
      </c>
      <c r="P33" s="122">
        <f>IF($C$4="Neattiecināmās izmaksas",IF('2a+c+n'!$Q33="N",'2a+c+n'!P33,0))</f>
        <v>0</v>
      </c>
    </row>
    <row r="34" spans="1:16" x14ac:dyDescent="0.2">
      <c r="A34" s="49">
        <f>IF(P34=0,0,IF(COUNTBLANK(P34)=1,0,COUNTA($P$14:P34)))</f>
        <v>0</v>
      </c>
      <c r="B34" s="21">
        <f>IF($C$4="Neattiecināmās izmaksas",IF('2a+c+n'!$Q34="N",'2a+c+n'!B34,0))</f>
        <v>0</v>
      </c>
      <c r="C34" s="21">
        <f>IF($C$4="Neattiecināmās izmaksas",IF('2a+c+n'!$Q34="N",'2a+c+n'!C32,0))</f>
        <v>0</v>
      </c>
      <c r="D34" s="21">
        <f>IF($C$4="Neattiecināmās izmaksas",IF('2a+c+n'!$Q34="N",'2a+c+n'!D34,0))</f>
        <v>0</v>
      </c>
      <c r="E34" s="42"/>
      <c r="F34" s="64"/>
      <c r="G34" s="121"/>
      <c r="H34" s="121">
        <f>IF($C$4="Neattiecināmās izmaksas",IF('2a+c+n'!$Q34="N",'2a+c+n'!H34,0))</f>
        <v>0</v>
      </c>
      <c r="I34" s="121"/>
      <c r="J34" s="121"/>
      <c r="K34" s="122">
        <f>IF($C$4="Neattiecināmās izmaksas",IF('2a+c+n'!$Q34="N",'2a+c+n'!K34,0))</f>
        <v>0</v>
      </c>
      <c r="L34" s="83">
        <f>IF($C$4="Neattiecināmās izmaksas",IF('2a+c+n'!$Q34="N",'2a+c+n'!L34,0))</f>
        <v>0</v>
      </c>
      <c r="M34" s="121">
        <f>IF($C$4="Neattiecināmās izmaksas",IF('2a+c+n'!$Q34="N",'2a+c+n'!M34,0))</f>
        <v>0</v>
      </c>
      <c r="N34" s="121">
        <f>IF($C$4="Neattiecināmās izmaksas",IF('2a+c+n'!$Q34="N",'2a+c+n'!N34,0))</f>
        <v>0</v>
      </c>
      <c r="O34" s="121">
        <f>IF($C$4="Neattiecināmās izmaksas",IF('2a+c+n'!$Q34="N",'2a+c+n'!O34,0))</f>
        <v>0</v>
      </c>
      <c r="P34" s="122">
        <f>IF($C$4="Neattiecināmās izmaksas",IF('2a+c+n'!$Q34="N",'2a+c+n'!P34,0))</f>
        <v>0</v>
      </c>
    </row>
    <row r="35" spans="1:16" x14ac:dyDescent="0.2">
      <c r="A35" s="49"/>
      <c r="B35" s="21"/>
      <c r="C35" s="21"/>
      <c r="D35" s="21"/>
      <c r="E35" s="42"/>
      <c r="F35" s="64"/>
      <c r="G35" s="121"/>
      <c r="H35" s="121"/>
      <c r="I35" s="121"/>
      <c r="J35" s="121"/>
      <c r="K35" s="122"/>
      <c r="L35" s="83"/>
      <c r="M35" s="121"/>
      <c r="N35" s="121"/>
      <c r="O35" s="121"/>
      <c r="P35" s="122"/>
    </row>
    <row r="36" spans="1:16" ht="12" thickBot="1" x14ac:dyDescent="0.25">
      <c r="A36" s="49">
        <f>IF(P36=0,0,IF(COUNTBLANK(P36)=1,0,COUNTA($P$14:P36)))</f>
        <v>0</v>
      </c>
      <c r="B36" s="21">
        <f>IF($C$4="Neattiecināmās izmaksas",IF('2a+c+n'!$Q36="N",'2a+c+n'!B36,0))</f>
        <v>0</v>
      </c>
      <c r="C36" s="21">
        <f>IF($C$4="Neattiecināmās izmaksas",IF('2a+c+n'!$Q36="N",'2a+c+n'!C33,0))</f>
        <v>0</v>
      </c>
      <c r="D36" s="21">
        <f>IF($C$4="Neattiecināmās izmaksas",IF('2a+c+n'!$Q36="N",'2a+c+n'!D36,0))</f>
        <v>0</v>
      </c>
      <c r="E36" s="42"/>
      <c r="F36" s="64"/>
      <c r="G36" s="121"/>
      <c r="H36" s="121">
        <f>IF($C$4="Neattiecināmās izmaksas",IF('2a+c+n'!$Q36="N",'2a+c+n'!H36,0))</f>
        <v>0</v>
      </c>
      <c r="I36" s="121"/>
      <c r="J36" s="121"/>
      <c r="K36" s="122">
        <f>IF($C$4="Neattiecināmās izmaksas",IF('2a+c+n'!$Q36="N",'2a+c+n'!K36,0))</f>
        <v>0</v>
      </c>
      <c r="L36" s="83">
        <f>IF($C$4="Neattiecināmās izmaksas",IF('2a+c+n'!$Q36="N",'2a+c+n'!L36,0))</f>
        <v>0</v>
      </c>
      <c r="M36" s="121">
        <f>IF($C$4="Neattiecināmās izmaksas",IF('2a+c+n'!$Q36="N",'2a+c+n'!M36,0))</f>
        <v>0</v>
      </c>
      <c r="N36" s="121">
        <f>IF($C$4="Neattiecināmās izmaksas",IF('2a+c+n'!$Q36="N",'2a+c+n'!N36,0))</f>
        <v>0</v>
      </c>
      <c r="O36" s="121">
        <f>IF($C$4="Neattiecināmās izmaksas",IF('2a+c+n'!$Q36="N",'2a+c+n'!O36,0))</f>
        <v>0</v>
      </c>
      <c r="P36" s="122">
        <f>IF($C$4="Neattiecināmās izmaksas",IF('2a+c+n'!$Q36="N",'2a+c+n'!P36,0))</f>
        <v>0</v>
      </c>
    </row>
    <row r="37" spans="1:16" ht="12" customHeight="1" thickBot="1" x14ac:dyDescent="0.25">
      <c r="A37" s="336" t="s">
        <v>63</v>
      </c>
      <c r="B37" s="337"/>
      <c r="C37" s="337"/>
      <c r="D37" s="337"/>
      <c r="E37" s="337"/>
      <c r="F37" s="337"/>
      <c r="G37" s="337"/>
      <c r="H37" s="337"/>
      <c r="I37" s="337"/>
      <c r="J37" s="337"/>
      <c r="K37" s="338"/>
      <c r="L37" s="139">
        <f>SUM(L14:L36)</f>
        <v>0</v>
      </c>
      <c r="M37" s="140">
        <f>SUM(M14:M36)</f>
        <v>0</v>
      </c>
      <c r="N37" s="140">
        <f>SUM(N14:N36)</f>
        <v>0</v>
      </c>
      <c r="O37" s="140">
        <f>SUM(O14:O36)</f>
        <v>0</v>
      </c>
      <c r="P37" s="141">
        <f>SUM(P14:P36)</f>
        <v>0</v>
      </c>
    </row>
    <row r="38" spans="1:16" x14ac:dyDescent="0.2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</row>
    <row r="39" spans="1:16" x14ac:dyDescent="0.2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</row>
    <row r="40" spans="1:16" x14ac:dyDescent="0.2">
      <c r="A40" s="1" t="s">
        <v>14</v>
      </c>
      <c r="B40" s="13"/>
      <c r="C40" s="339">
        <f>'Kops n'!C34:H34</f>
        <v>0</v>
      </c>
      <c r="D40" s="339"/>
      <c r="E40" s="339"/>
      <c r="F40" s="339"/>
      <c r="G40" s="339"/>
      <c r="H40" s="339"/>
      <c r="I40" s="13"/>
      <c r="J40" s="13"/>
      <c r="K40" s="13"/>
      <c r="L40" s="13"/>
      <c r="M40" s="13"/>
      <c r="N40" s="13"/>
      <c r="O40" s="13"/>
      <c r="P40" s="13"/>
    </row>
    <row r="41" spans="1:16" x14ac:dyDescent="0.2">
      <c r="A41" s="13"/>
      <c r="B41" s="13"/>
      <c r="C41" s="259" t="s">
        <v>15</v>
      </c>
      <c r="D41" s="259"/>
      <c r="E41" s="259"/>
      <c r="F41" s="259"/>
      <c r="G41" s="259"/>
      <c r="H41" s="259"/>
      <c r="I41" s="13"/>
      <c r="J41" s="13"/>
      <c r="K41" s="13"/>
      <c r="L41" s="13"/>
      <c r="M41" s="13"/>
      <c r="N41" s="13"/>
      <c r="O41" s="13"/>
      <c r="P41" s="13"/>
    </row>
    <row r="42" spans="1:16" x14ac:dyDescent="0.2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</row>
    <row r="43" spans="1:16" x14ac:dyDescent="0.2">
      <c r="A43" s="303" t="str">
        <f>'Kops n'!A37:D37</f>
        <v>Tāme sastādīta</v>
      </c>
      <c r="B43" s="304"/>
      <c r="C43" s="304"/>
      <c r="D43" s="304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</row>
    <row r="44" spans="1:16" x14ac:dyDescent="0.2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</row>
    <row r="45" spans="1:16" x14ac:dyDescent="0.2">
      <c r="A45" s="1" t="s">
        <v>41</v>
      </c>
      <c r="B45" s="13"/>
      <c r="C45" s="339">
        <f>'Kops n'!C39:H39</f>
        <v>0</v>
      </c>
      <c r="D45" s="339"/>
      <c r="E45" s="339"/>
      <c r="F45" s="339"/>
      <c r="G45" s="339"/>
      <c r="H45" s="339"/>
      <c r="I45" s="13"/>
      <c r="J45" s="13"/>
      <c r="K45" s="13"/>
      <c r="L45" s="13"/>
      <c r="M45" s="13"/>
      <c r="N45" s="13"/>
      <c r="O45" s="13"/>
      <c r="P45" s="13"/>
    </row>
    <row r="46" spans="1:16" x14ac:dyDescent="0.2">
      <c r="A46" s="13"/>
      <c r="B46" s="13"/>
      <c r="C46" s="259" t="s">
        <v>15</v>
      </c>
      <c r="D46" s="259"/>
      <c r="E46" s="259"/>
      <c r="F46" s="259"/>
      <c r="G46" s="259"/>
      <c r="H46" s="259"/>
      <c r="I46" s="13"/>
      <c r="J46" s="13"/>
      <c r="K46" s="13"/>
      <c r="L46" s="13"/>
      <c r="M46" s="13"/>
      <c r="N46" s="13"/>
      <c r="O46" s="13"/>
      <c r="P46" s="13"/>
    </row>
    <row r="47" spans="1:16" x14ac:dyDescent="0.2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</row>
    <row r="48" spans="1:16" x14ac:dyDescent="0.2">
      <c r="A48" s="79" t="s">
        <v>16</v>
      </c>
      <c r="B48" s="40"/>
      <c r="C48" s="87">
        <f>'Kops n'!C42</f>
        <v>0</v>
      </c>
      <c r="D48" s="40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</row>
    <row r="49" spans="1:16" x14ac:dyDescent="0.2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</row>
  </sheetData>
  <mergeCells count="23">
    <mergeCell ref="C46:H46"/>
    <mergeCell ref="L12:P12"/>
    <mergeCell ref="A37:K37"/>
    <mergeCell ref="C40:H40"/>
    <mergeCell ref="C41:H41"/>
    <mergeCell ref="A43:D43"/>
    <mergeCell ref="C45:H45"/>
    <mergeCell ref="A12:A13"/>
    <mergeCell ref="B12:B13"/>
    <mergeCell ref="C12:C13"/>
    <mergeCell ref="D12:D13"/>
    <mergeCell ref="E12:E13"/>
    <mergeCell ref="F12:K12"/>
    <mergeCell ref="D8:L8"/>
    <mergeCell ref="A9:F9"/>
    <mergeCell ref="J9:M9"/>
    <mergeCell ref="N9:O9"/>
    <mergeCell ref="D7:L7"/>
    <mergeCell ref="C2:I2"/>
    <mergeCell ref="C3:I3"/>
    <mergeCell ref="C4:I4"/>
    <mergeCell ref="D5:L5"/>
    <mergeCell ref="D6:L6"/>
  </mergeCells>
  <conditionalFormatting sqref="A37:K37">
    <cfRule type="containsText" dxfId="401" priority="4" operator="containsText" text="Tiešās izmaksas kopā, t. sk. darba devēja sociālais nodoklis __.__% ">
      <formula>NOT(ISERROR(SEARCH("Tiešās izmaksas kopā, t. sk. darba devēja sociālais nodoklis __.__% ",A37)))</formula>
    </cfRule>
  </conditionalFormatting>
  <conditionalFormatting sqref="N9:O9 D5:L8 C2:I2 B14:P36 L37:P37 C40:H40 C45:H45 C48">
    <cfRule type="cellIs" dxfId="400" priority="3" operator="equal">
      <formula>0</formula>
    </cfRule>
  </conditionalFormatting>
  <conditionalFormatting sqref="A14:A36">
    <cfRule type="cellIs" dxfId="399" priority="2" operator="equal">
      <formula>0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FFFF00"/>
  </sheetPr>
  <dimension ref="A1:Q46"/>
  <sheetViews>
    <sheetView topLeftCell="A7" workbookViewId="0">
      <selection activeCell="U28" sqref="U28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7" width="0" style="1" hidden="1" customWidth="1"/>
    <col min="18" max="16384" width="9.140625" style="1"/>
  </cols>
  <sheetData>
    <row r="1" spans="1:17" x14ac:dyDescent="0.2">
      <c r="A1" s="19"/>
      <c r="B1" s="19"/>
      <c r="C1" s="24" t="s">
        <v>44</v>
      </c>
      <c r="D1" s="81">
        <v>3</v>
      </c>
      <c r="E1" s="19"/>
      <c r="F1" s="19"/>
      <c r="G1" s="19"/>
      <c r="H1" s="19"/>
      <c r="I1" s="19"/>
      <c r="J1" s="19"/>
      <c r="N1" s="23"/>
      <c r="O1" s="24"/>
      <c r="P1" s="25"/>
    </row>
    <row r="2" spans="1:17" x14ac:dyDescent="0.2">
      <c r="A2" s="26"/>
      <c r="B2" s="26"/>
      <c r="C2" s="347" t="s">
        <v>269</v>
      </c>
      <c r="D2" s="347"/>
      <c r="E2" s="347"/>
      <c r="F2" s="347"/>
      <c r="G2" s="347"/>
      <c r="H2" s="347"/>
      <c r="I2" s="347"/>
      <c r="J2" s="26"/>
    </row>
    <row r="3" spans="1:17" x14ac:dyDescent="0.2">
      <c r="A3" s="27"/>
      <c r="B3" s="27"/>
      <c r="C3" s="294" t="s">
        <v>21</v>
      </c>
      <c r="D3" s="294"/>
      <c r="E3" s="294"/>
      <c r="F3" s="294"/>
      <c r="G3" s="294"/>
      <c r="H3" s="294"/>
      <c r="I3" s="294"/>
      <c r="J3" s="27"/>
    </row>
    <row r="4" spans="1:17" x14ac:dyDescent="0.2">
      <c r="A4" s="27"/>
      <c r="B4" s="27"/>
      <c r="C4" s="328" t="s">
        <v>64</v>
      </c>
      <c r="D4" s="328"/>
      <c r="E4" s="328"/>
      <c r="F4" s="328"/>
      <c r="G4" s="328"/>
      <c r="H4" s="328"/>
      <c r="I4" s="328"/>
      <c r="J4" s="27"/>
    </row>
    <row r="5" spans="1:17" x14ac:dyDescent="0.2">
      <c r="A5" s="19"/>
      <c r="B5" s="19"/>
      <c r="C5" s="24" t="s">
        <v>5</v>
      </c>
      <c r="D5" s="329" t="str">
        <f>'Kops a+c+n'!D6</f>
        <v>Daudzstāvu dzīvojamās ēkas siltināšana</v>
      </c>
      <c r="E5" s="329"/>
      <c r="F5" s="329"/>
      <c r="G5" s="329"/>
      <c r="H5" s="329"/>
      <c r="I5" s="329"/>
      <c r="J5" s="329"/>
      <c r="K5" s="329"/>
      <c r="L5" s="329"/>
      <c r="M5" s="13"/>
      <c r="N5" s="13"/>
      <c r="O5" s="13"/>
      <c r="P5" s="13"/>
    </row>
    <row r="6" spans="1:17" x14ac:dyDescent="0.2">
      <c r="A6" s="19"/>
      <c r="B6" s="19"/>
      <c r="C6" s="24" t="s">
        <v>6</v>
      </c>
      <c r="D6" s="329" t="str">
        <f>'Kops a+c+n'!D7</f>
        <v>Daudzstāvu dzīvojamā ēka</v>
      </c>
      <c r="E6" s="329"/>
      <c r="F6" s="329"/>
      <c r="G6" s="329"/>
      <c r="H6" s="329"/>
      <c r="I6" s="329"/>
      <c r="J6" s="329"/>
      <c r="K6" s="329"/>
      <c r="L6" s="329"/>
      <c r="M6" s="13"/>
      <c r="N6" s="13"/>
      <c r="O6" s="13"/>
      <c r="P6" s="13"/>
    </row>
    <row r="7" spans="1:17" x14ac:dyDescent="0.2">
      <c r="A7" s="19"/>
      <c r="B7" s="19"/>
      <c r="C7" s="24" t="s">
        <v>7</v>
      </c>
      <c r="D7" s="329" t="str">
        <f>'Kops a+c+n'!D8</f>
        <v>Brīvības iela 5, Malta</v>
      </c>
      <c r="E7" s="329"/>
      <c r="F7" s="329"/>
      <c r="G7" s="329"/>
      <c r="H7" s="329"/>
      <c r="I7" s="329"/>
      <c r="J7" s="329"/>
      <c r="K7" s="329"/>
      <c r="L7" s="329"/>
      <c r="M7" s="13"/>
      <c r="N7" s="13"/>
      <c r="O7" s="13"/>
      <c r="P7" s="13"/>
    </row>
    <row r="8" spans="1:17" x14ac:dyDescent="0.2">
      <c r="A8" s="19"/>
      <c r="B8" s="19"/>
      <c r="C8" s="4" t="s">
        <v>24</v>
      </c>
      <c r="D8" s="329">
        <f>'Kops a+c+n'!D9</f>
        <v>0</v>
      </c>
      <c r="E8" s="329"/>
      <c r="F8" s="329"/>
      <c r="G8" s="329"/>
      <c r="H8" s="329"/>
      <c r="I8" s="329"/>
      <c r="J8" s="329"/>
      <c r="K8" s="329"/>
      <c r="L8" s="329"/>
      <c r="M8" s="13"/>
      <c r="N8" s="13"/>
      <c r="O8" s="13"/>
      <c r="P8" s="13"/>
    </row>
    <row r="9" spans="1:17" ht="11.1" customHeight="1" x14ac:dyDescent="0.2">
      <c r="A9" s="349" t="s">
        <v>84</v>
      </c>
      <c r="B9" s="349"/>
      <c r="C9" s="349"/>
      <c r="D9" s="349"/>
      <c r="E9" s="349"/>
      <c r="F9" s="349"/>
      <c r="G9" s="28"/>
      <c r="H9" s="28"/>
      <c r="I9" s="28"/>
      <c r="J9" s="331" t="s">
        <v>46</v>
      </c>
      <c r="K9" s="331"/>
      <c r="L9" s="331"/>
      <c r="M9" s="331"/>
      <c r="N9" s="332">
        <f>P34</f>
        <v>0</v>
      </c>
      <c r="O9" s="332"/>
      <c r="P9" s="28"/>
      <c r="Q9" s="91" t="str">
        <f>""</f>
        <v/>
      </c>
    </row>
    <row r="10" spans="1:17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  <c r="Q10" s="91" t="s">
        <v>47</v>
      </c>
    </row>
    <row r="11" spans="1:17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 t="s">
        <v>218</v>
      </c>
      <c r="P11" s="19">
        <v>15</v>
      </c>
      <c r="Q11" s="91" t="s">
        <v>48</v>
      </c>
    </row>
    <row r="12" spans="1:17" ht="12" thickBot="1" x14ac:dyDescent="0.25">
      <c r="A12" s="285" t="s">
        <v>27</v>
      </c>
      <c r="B12" s="340" t="s">
        <v>49</v>
      </c>
      <c r="C12" s="334" t="s">
        <v>50</v>
      </c>
      <c r="D12" s="343" t="s">
        <v>51</v>
      </c>
      <c r="E12" s="345" t="s">
        <v>52</v>
      </c>
      <c r="F12" s="333" t="s">
        <v>53</v>
      </c>
      <c r="G12" s="334"/>
      <c r="H12" s="334"/>
      <c r="I12" s="334"/>
      <c r="J12" s="334"/>
      <c r="K12" s="335"/>
      <c r="L12" s="333" t="s">
        <v>54</v>
      </c>
      <c r="M12" s="334"/>
      <c r="N12" s="334"/>
      <c r="O12" s="334"/>
      <c r="P12" s="335"/>
      <c r="Q12" s="91" t="s">
        <v>55</v>
      </c>
    </row>
    <row r="13" spans="1:17" ht="126.75" customHeight="1" thickBot="1" x14ac:dyDescent="0.25">
      <c r="A13" s="286"/>
      <c r="B13" s="341"/>
      <c r="C13" s="342"/>
      <c r="D13" s="344"/>
      <c r="E13" s="346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51" t="s">
        <v>56</v>
      </c>
      <c r="M13" s="54" t="s">
        <v>58</v>
      </c>
      <c r="N13" s="54" t="s">
        <v>59</v>
      </c>
      <c r="O13" s="54" t="s">
        <v>60</v>
      </c>
      <c r="P13" s="58" t="s">
        <v>61</v>
      </c>
      <c r="Q13" s="59" t="s">
        <v>62</v>
      </c>
    </row>
    <row r="14" spans="1:17" ht="12" thickBot="1" x14ac:dyDescent="0.25">
      <c r="A14" s="204">
        <f>IF(E14&gt;0,IF(E14&gt;0,1+MAX(A13),0),0)</f>
        <v>1</v>
      </c>
      <c r="B14" s="205"/>
      <c r="C14" s="206" t="s">
        <v>110</v>
      </c>
      <c r="D14" s="207" t="s">
        <v>77</v>
      </c>
      <c r="E14" s="208">
        <v>183</v>
      </c>
      <c r="F14" s="70"/>
      <c r="G14" s="110"/>
      <c r="H14" s="110">
        <f>F14*G14</f>
        <v>0</v>
      </c>
      <c r="I14" s="209"/>
      <c r="J14" s="209"/>
      <c r="K14" s="116">
        <f>SUM(H14:J14)</f>
        <v>0</v>
      </c>
      <c r="L14" s="70">
        <f>E14*F14</f>
        <v>0</v>
      </c>
      <c r="M14" s="110">
        <f>H14*E14</f>
        <v>0</v>
      </c>
      <c r="N14" s="110">
        <f>I14*E14</f>
        <v>0</v>
      </c>
      <c r="O14" s="110">
        <f>J14*E14</f>
        <v>0</v>
      </c>
      <c r="P14" s="111">
        <f>SUM(M14:O14)</f>
        <v>0</v>
      </c>
      <c r="Q14" s="55" t="s">
        <v>217</v>
      </c>
    </row>
    <row r="15" spans="1:17" x14ac:dyDescent="0.2">
      <c r="A15" s="167">
        <f>IF(E15&gt;0,IF(E15&gt;0,1+MAX(A14),0),0)</f>
        <v>0</v>
      </c>
      <c r="B15" s="171"/>
      <c r="C15" s="252"/>
      <c r="D15" s="169"/>
      <c r="E15" s="208"/>
      <c r="F15" s="166"/>
      <c r="G15" s="162"/>
      <c r="H15" s="112">
        <f>F15*G15</f>
        <v>0</v>
      </c>
      <c r="I15" s="162"/>
      <c r="J15" s="162"/>
      <c r="K15" s="117">
        <f t="shared" ref="K15:K33" si="0">SUM(H15:J15)</f>
        <v>0</v>
      </c>
      <c r="L15" s="38">
        <f t="shared" ref="L15:L33" si="1">E15*F15</f>
        <v>0</v>
      </c>
      <c r="M15" s="112">
        <f t="shared" ref="M15:M33" si="2">H15*E15</f>
        <v>0</v>
      </c>
      <c r="N15" s="112">
        <f t="shared" ref="N15:N33" si="3">I15*E15</f>
        <v>0</v>
      </c>
      <c r="O15" s="112">
        <f t="shared" ref="O15:O33" si="4">J15*E15</f>
        <v>0</v>
      </c>
      <c r="P15" s="113">
        <f t="shared" ref="P15:P33" si="5">SUM(M15:O15)</f>
        <v>0</v>
      </c>
      <c r="Q15" s="60" t="s">
        <v>217</v>
      </c>
    </row>
    <row r="16" spans="1:17" x14ac:dyDescent="0.2">
      <c r="A16" s="167">
        <f>IF(E16&gt;0,IF(E16&gt;0,1+MAX($A$14:A15),0),0)</f>
        <v>2</v>
      </c>
      <c r="B16" s="171"/>
      <c r="C16" s="168" t="s">
        <v>111</v>
      </c>
      <c r="D16" s="169" t="s">
        <v>77</v>
      </c>
      <c r="E16" s="170">
        <v>183</v>
      </c>
      <c r="F16" s="166"/>
      <c r="G16" s="162"/>
      <c r="H16" s="112">
        <f t="shared" ref="H16:H33" si="6">F16*G16</f>
        <v>0</v>
      </c>
      <c r="I16" s="162"/>
      <c r="J16" s="162"/>
      <c r="K16" s="117">
        <f t="shared" si="0"/>
        <v>0</v>
      </c>
      <c r="L16" s="38">
        <f t="shared" si="1"/>
        <v>0</v>
      </c>
      <c r="M16" s="112">
        <f t="shared" si="2"/>
        <v>0</v>
      </c>
      <c r="N16" s="112">
        <f t="shared" si="3"/>
        <v>0</v>
      </c>
      <c r="O16" s="112">
        <f t="shared" si="4"/>
        <v>0</v>
      </c>
      <c r="P16" s="113">
        <f t="shared" si="5"/>
        <v>0</v>
      </c>
      <c r="Q16" s="60" t="s">
        <v>217</v>
      </c>
    </row>
    <row r="17" spans="1:17" ht="22.5" x14ac:dyDescent="0.2">
      <c r="A17" s="167">
        <f>IF(E17&gt;0,IF(E17&gt;0,1+MAX($A$14:A16),0),0)</f>
        <v>3</v>
      </c>
      <c r="B17" s="171"/>
      <c r="C17" s="172" t="s">
        <v>112</v>
      </c>
      <c r="D17" s="169" t="s">
        <v>113</v>
      </c>
      <c r="E17" s="170">
        <v>800</v>
      </c>
      <c r="F17" s="166"/>
      <c r="G17" s="162"/>
      <c r="H17" s="112">
        <f t="shared" si="6"/>
        <v>0</v>
      </c>
      <c r="I17" s="162"/>
      <c r="J17" s="162"/>
      <c r="K17" s="117">
        <f t="shared" si="0"/>
        <v>0</v>
      </c>
      <c r="L17" s="38">
        <f t="shared" si="1"/>
        <v>0</v>
      </c>
      <c r="M17" s="112">
        <f t="shared" si="2"/>
        <v>0</v>
      </c>
      <c r="N17" s="112">
        <f t="shared" si="3"/>
        <v>0</v>
      </c>
      <c r="O17" s="112">
        <f t="shared" si="4"/>
        <v>0</v>
      </c>
      <c r="P17" s="113">
        <f t="shared" si="5"/>
        <v>0</v>
      </c>
      <c r="Q17" s="60" t="s">
        <v>217</v>
      </c>
    </row>
    <row r="18" spans="1:17" x14ac:dyDescent="0.2">
      <c r="A18" s="167">
        <f>IF(E18&gt;0,IF(E18&gt;0,1+MAX($A$14:A17),0),0)</f>
        <v>4</v>
      </c>
      <c r="B18" s="171"/>
      <c r="C18" s="168" t="s">
        <v>114</v>
      </c>
      <c r="D18" s="169" t="s">
        <v>77</v>
      </c>
      <c r="E18" s="170">
        <v>183</v>
      </c>
      <c r="F18" s="166"/>
      <c r="G18" s="162"/>
      <c r="H18" s="112">
        <f t="shared" si="6"/>
        <v>0</v>
      </c>
      <c r="I18" s="162"/>
      <c r="J18" s="162"/>
      <c r="K18" s="117">
        <f t="shared" si="0"/>
        <v>0</v>
      </c>
      <c r="L18" s="38">
        <f t="shared" si="1"/>
        <v>0</v>
      </c>
      <c r="M18" s="112">
        <f t="shared" si="2"/>
        <v>0</v>
      </c>
      <c r="N18" s="112">
        <f t="shared" si="3"/>
        <v>0</v>
      </c>
      <c r="O18" s="112">
        <f t="shared" si="4"/>
        <v>0</v>
      </c>
      <c r="P18" s="113">
        <f t="shared" si="5"/>
        <v>0</v>
      </c>
      <c r="Q18" s="60" t="s">
        <v>217</v>
      </c>
    </row>
    <row r="19" spans="1:17" x14ac:dyDescent="0.2">
      <c r="A19" s="167">
        <f>IF(E19&gt;0,IF(E19&gt;0,1+MAX($A$14:A18),0),0)</f>
        <v>5</v>
      </c>
      <c r="B19" s="171"/>
      <c r="C19" s="172" t="s">
        <v>115</v>
      </c>
      <c r="D19" s="169" t="s">
        <v>77</v>
      </c>
      <c r="E19" s="170">
        <v>183</v>
      </c>
      <c r="F19" s="166"/>
      <c r="G19" s="162"/>
      <c r="H19" s="112">
        <f t="shared" si="6"/>
        <v>0</v>
      </c>
      <c r="I19" s="162"/>
      <c r="J19" s="162"/>
      <c r="K19" s="117">
        <f t="shared" si="0"/>
        <v>0</v>
      </c>
      <c r="L19" s="38">
        <f t="shared" si="1"/>
        <v>0</v>
      </c>
      <c r="M19" s="112">
        <f t="shared" si="2"/>
        <v>0</v>
      </c>
      <c r="N19" s="112">
        <f t="shared" si="3"/>
        <v>0</v>
      </c>
      <c r="O19" s="112">
        <f t="shared" si="4"/>
        <v>0</v>
      </c>
      <c r="P19" s="113">
        <f t="shared" si="5"/>
        <v>0</v>
      </c>
      <c r="Q19" s="60" t="s">
        <v>217</v>
      </c>
    </row>
    <row r="20" spans="1:17" x14ac:dyDescent="0.2">
      <c r="A20" s="167">
        <f>IF(E20&gt;0,IF(E20&gt;0,1+MAX($A$14:A19),0),0)</f>
        <v>6</v>
      </c>
      <c r="B20" s="171"/>
      <c r="C20" s="168" t="s">
        <v>116</v>
      </c>
      <c r="D20" s="169" t="s">
        <v>77</v>
      </c>
      <c r="E20" s="170">
        <v>183</v>
      </c>
      <c r="F20" s="166"/>
      <c r="G20" s="162"/>
      <c r="H20" s="112">
        <f t="shared" si="6"/>
        <v>0</v>
      </c>
      <c r="I20" s="162"/>
      <c r="J20" s="162"/>
      <c r="K20" s="117">
        <f t="shared" si="0"/>
        <v>0</v>
      </c>
      <c r="L20" s="38">
        <f t="shared" si="1"/>
        <v>0</v>
      </c>
      <c r="M20" s="112">
        <f t="shared" si="2"/>
        <v>0</v>
      </c>
      <c r="N20" s="112">
        <f t="shared" si="3"/>
        <v>0</v>
      </c>
      <c r="O20" s="112">
        <f t="shared" si="4"/>
        <v>0</v>
      </c>
      <c r="P20" s="113">
        <f t="shared" si="5"/>
        <v>0</v>
      </c>
      <c r="Q20" s="60" t="s">
        <v>217</v>
      </c>
    </row>
    <row r="21" spans="1:17" x14ac:dyDescent="0.2">
      <c r="A21" s="167">
        <f>IF(E21&gt;0,IF(E21&gt;0,1+MAX($A$14:A20),0),0)</f>
        <v>7</v>
      </c>
      <c r="B21" s="171"/>
      <c r="C21" s="172" t="s">
        <v>249</v>
      </c>
      <c r="D21" s="169" t="s">
        <v>113</v>
      </c>
      <c r="E21" s="170">
        <v>1000</v>
      </c>
      <c r="F21" s="166"/>
      <c r="G21" s="162"/>
      <c r="H21" s="112">
        <f t="shared" si="6"/>
        <v>0</v>
      </c>
      <c r="I21" s="162"/>
      <c r="J21" s="162"/>
      <c r="K21" s="117">
        <f t="shared" si="0"/>
        <v>0</v>
      </c>
      <c r="L21" s="38">
        <f t="shared" si="1"/>
        <v>0</v>
      </c>
      <c r="M21" s="112">
        <f t="shared" si="2"/>
        <v>0</v>
      </c>
      <c r="N21" s="112">
        <f t="shared" si="3"/>
        <v>0</v>
      </c>
      <c r="O21" s="112">
        <f t="shared" si="4"/>
        <v>0</v>
      </c>
      <c r="P21" s="113">
        <f t="shared" si="5"/>
        <v>0</v>
      </c>
      <c r="Q21" s="60" t="s">
        <v>217</v>
      </c>
    </row>
    <row r="22" spans="1:17" x14ac:dyDescent="0.2">
      <c r="A22" s="167">
        <f>IF(E22&gt;0,IF(E22&gt;0,1+MAX($A$14:A21),0),0)</f>
        <v>8</v>
      </c>
      <c r="B22" s="171"/>
      <c r="C22" s="172" t="s">
        <v>248</v>
      </c>
      <c r="D22" s="169" t="s">
        <v>77</v>
      </c>
      <c r="E22" s="170">
        <v>183</v>
      </c>
      <c r="F22" s="166"/>
      <c r="G22" s="162"/>
      <c r="H22" s="112">
        <f t="shared" si="6"/>
        <v>0</v>
      </c>
      <c r="I22" s="162"/>
      <c r="J22" s="162"/>
      <c r="K22" s="117">
        <f t="shared" si="0"/>
        <v>0</v>
      </c>
      <c r="L22" s="38">
        <f t="shared" si="1"/>
        <v>0</v>
      </c>
      <c r="M22" s="112">
        <f t="shared" si="2"/>
        <v>0</v>
      </c>
      <c r="N22" s="112">
        <f t="shared" si="3"/>
        <v>0</v>
      </c>
      <c r="O22" s="112">
        <f t="shared" si="4"/>
        <v>0</v>
      </c>
      <c r="P22" s="113">
        <f t="shared" si="5"/>
        <v>0</v>
      </c>
      <c r="Q22" s="60" t="s">
        <v>217</v>
      </c>
    </row>
    <row r="23" spans="1:17" x14ac:dyDescent="0.2">
      <c r="A23" s="167">
        <f>IF(E23&gt;0,IF(E23&gt;0,1+MAX($A$14:A22),0),0)</f>
        <v>9</v>
      </c>
      <c r="B23" s="171"/>
      <c r="C23" s="172" t="s">
        <v>247</v>
      </c>
      <c r="D23" s="169" t="s">
        <v>94</v>
      </c>
      <c r="E23" s="170">
        <v>183</v>
      </c>
      <c r="F23" s="166"/>
      <c r="G23" s="162"/>
      <c r="H23" s="112">
        <f t="shared" si="6"/>
        <v>0</v>
      </c>
      <c r="I23" s="162"/>
      <c r="J23" s="162"/>
      <c r="K23" s="117">
        <f t="shared" si="0"/>
        <v>0</v>
      </c>
      <c r="L23" s="38">
        <f t="shared" si="1"/>
        <v>0</v>
      </c>
      <c r="M23" s="112">
        <f t="shared" si="2"/>
        <v>0</v>
      </c>
      <c r="N23" s="112">
        <f t="shared" si="3"/>
        <v>0</v>
      </c>
      <c r="O23" s="112">
        <f t="shared" si="4"/>
        <v>0</v>
      </c>
      <c r="P23" s="113">
        <f t="shared" si="5"/>
        <v>0</v>
      </c>
      <c r="Q23" s="60" t="s">
        <v>217</v>
      </c>
    </row>
    <row r="24" spans="1:17" ht="22.5" x14ac:dyDescent="0.2">
      <c r="A24" s="167">
        <f>IF(E24&gt;0,IF(E24&gt;0,1+MAX($A$14:A23),0),0)</f>
        <v>10</v>
      </c>
      <c r="B24" s="171"/>
      <c r="C24" s="168" t="s">
        <v>117</v>
      </c>
      <c r="D24" s="169" t="s">
        <v>77</v>
      </c>
      <c r="E24" s="170">
        <v>183</v>
      </c>
      <c r="F24" s="166"/>
      <c r="G24" s="162"/>
      <c r="H24" s="112">
        <f t="shared" si="6"/>
        <v>0</v>
      </c>
      <c r="I24" s="162"/>
      <c r="J24" s="162"/>
      <c r="K24" s="117">
        <f t="shared" si="0"/>
        <v>0</v>
      </c>
      <c r="L24" s="38">
        <f t="shared" si="1"/>
        <v>0</v>
      </c>
      <c r="M24" s="112">
        <f t="shared" si="2"/>
        <v>0</v>
      </c>
      <c r="N24" s="112">
        <f t="shared" si="3"/>
        <v>0</v>
      </c>
      <c r="O24" s="112">
        <f t="shared" si="4"/>
        <v>0</v>
      </c>
      <c r="P24" s="113">
        <f t="shared" si="5"/>
        <v>0</v>
      </c>
      <c r="Q24" s="60" t="s">
        <v>217</v>
      </c>
    </row>
    <row r="25" spans="1:17" x14ac:dyDescent="0.2">
      <c r="A25" s="167">
        <f>IF(E25&gt;0,IF(E25&gt;0,1+MAX($A$14:A24),0),0)</f>
        <v>11</v>
      </c>
      <c r="B25" s="171"/>
      <c r="C25" s="172" t="s">
        <v>128</v>
      </c>
      <c r="D25" s="169" t="s">
        <v>113</v>
      </c>
      <c r="E25" s="170">
        <v>65</v>
      </c>
      <c r="F25" s="166"/>
      <c r="G25" s="162"/>
      <c r="H25" s="112">
        <f t="shared" si="6"/>
        <v>0</v>
      </c>
      <c r="I25" s="162"/>
      <c r="J25" s="162"/>
      <c r="K25" s="117">
        <f t="shared" si="0"/>
        <v>0</v>
      </c>
      <c r="L25" s="38">
        <f t="shared" si="1"/>
        <v>0</v>
      </c>
      <c r="M25" s="112">
        <f t="shared" si="2"/>
        <v>0</v>
      </c>
      <c r="N25" s="112">
        <f t="shared" si="3"/>
        <v>0</v>
      </c>
      <c r="O25" s="112">
        <f t="shared" si="4"/>
        <v>0</v>
      </c>
      <c r="P25" s="113">
        <f t="shared" si="5"/>
        <v>0</v>
      </c>
      <c r="Q25" s="60" t="s">
        <v>217</v>
      </c>
    </row>
    <row r="26" spans="1:17" x14ac:dyDescent="0.2">
      <c r="A26" s="167">
        <f>IF(E26&gt;0,IF(E26&gt;0,1+MAX($A$14:A25),0),0)</f>
        <v>12</v>
      </c>
      <c r="B26" s="171"/>
      <c r="C26" s="173" t="s">
        <v>118</v>
      </c>
      <c r="D26" s="160" t="s">
        <v>86</v>
      </c>
      <c r="E26" s="174">
        <v>200</v>
      </c>
      <c r="F26" s="166"/>
      <c r="G26" s="162"/>
      <c r="H26" s="112">
        <f t="shared" si="6"/>
        <v>0</v>
      </c>
      <c r="I26" s="162"/>
      <c r="J26" s="162"/>
      <c r="K26" s="117">
        <f t="shared" si="0"/>
        <v>0</v>
      </c>
      <c r="L26" s="38">
        <f t="shared" si="1"/>
        <v>0</v>
      </c>
      <c r="M26" s="112">
        <f t="shared" si="2"/>
        <v>0</v>
      </c>
      <c r="N26" s="112">
        <f t="shared" si="3"/>
        <v>0</v>
      </c>
      <c r="O26" s="112">
        <f t="shared" si="4"/>
        <v>0</v>
      </c>
      <c r="P26" s="113">
        <f t="shared" si="5"/>
        <v>0</v>
      </c>
      <c r="Q26" s="60" t="s">
        <v>217</v>
      </c>
    </row>
    <row r="27" spans="1:17" x14ac:dyDescent="0.2">
      <c r="A27" s="167">
        <f>IF(E27&gt;0,IF(E27&gt;0,1+MAX($A$14:A26),0),0)</f>
        <v>13</v>
      </c>
      <c r="B27" s="171"/>
      <c r="C27" s="161" t="s">
        <v>119</v>
      </c>
      <c r="D27" s="160" t="s">
        <v>86</v>
      </c>
      <c r="E27" s="174">
        <v>220</v>
      </c>
      <c r="F27" s="166"/>
      <c r="G27" s="162"/>
      <c r="H27" s="112">
        <f t="shared" si="6"/>
        <v>0</v>
      </c>
      <c r="I27" s="162"/>
      <c r="J27" s="162"/>
      <c r="K27" s="117">
        <f t="shared" si="0"/>
        <v>0</v>
      </c>
      <c r="L27" s="38">
        <f t="shared" si="1"/>
        <v>0</v>
      </c>
      <c r="M27" s="112">
        <f t="shared" si="2"/>
        <v>0</v>
      </c>
      <c r="N27" s="112">
        <f t="shared" si="3"/>
        <v>0</v>
      </c>
      <c r="O27" s="112">
        <f t="shared" si="4"/>
        <v>0</v>
      </c>
      <c r="P27" s="113">
        <f t="shared" si="5"/>
        <v>0</v>
      </c>
      <c r="Q27" s="60" t="s">
        <v>217</v>
      </c>
    </row>
    <row r="28" spans="1:17" x14ac:dyDescent="0.2">
      <c r="A28" s="167">
        <f>IF(E28&gt;0,IF(E28&gt;0,1+MAX($A$14:A27),0),0)</f>
        <v>14</v>
      </c>
      <c r="B28" s="171"/>
      <c r="C28" s="173" t="s">
        <v>120</v>
      </c>
      <c r="D28" s="160" t="s">
        <v>77</v>
      </c>
      <c r="E28" s="174">
        <v>234</v>
      </c>
      <c r="F28" s="166"/>
      <c r="G28" s="162"/>
      <c r="H28" s="112">
        <f t="shared" si="6"/>
        <v>0</v>
      </c>
      <c r="I28" s="162"/>
      <c r="J28" s="162"/>
      <c r="K28" s="117">
        <f t="shared" si="0"/>
        <v>0</v>
      </c>
      <c r="L28" s="38">
        <f t="shared" si="1"/>
        <v>0</v>
      </c>
      <c r="M28" s="112">
        <f t="shared" si="2"/>
        <v>0</v>
      </c>
      <c r="N28" s="112">
        <f t="shared" si="3"/>
        <v>0</v>
      </c>
      <c r="O28" s="112">
        <f t="shared" si="4"/>
        <v>0</v>
      </c>
      <c r="P28" s="113">
        <f t="shared" si="5"/>
        <v>0</v>
      </c>
      <c r="Q28" s="60" t="s">
        <v>217</v>
      </c>
    </row>
    <row r="29" spans="1:17" x14ac:dyDescent="0.2">
      <c r="A29" s="167">
        <f>IF(E29&gt;0,IF(E29&gt;0,1+MAX($A$14:A28),0),0)</f>
        <v>15</v>
      </c>
      <c r="B29" s="171"/>
      <c r="C29" s="161" t="s">
        <v>121</v>
      </c>
      <c r="D29" s="160" t="s">
        <v>86</v>
      </c>
      <c r="E29" s="174">
        <v>35</v>
      </c>
      <c r="F29" s="166"/>
      <c r="G29" s="162"/>
      <c r="H29" s="112">
        <f t="shared" si="6"/>
        <v>0</v>
      </c>
      <c r="I29" s="162"/>
      <c r="J29" s="162"/>
      <c r="K29" s="117">
        <f t="shared" si="0"/>
        <v>0</v>
      </c>
      <c r="L29" s="38">
        <f t="shared" si="1"/>
        <v>0</v>
      </c>
      <c r="M29" s="112">
        <f t="shared" si="2"/>
        <v>0</v>
      </c>
      <c r="N29" s="112">
        <f t="shared" si="3"/>
        <v>0</v>
      </c>
      <c r="O29" s="112">
        <f t="shared" si="4"/>
        <v>0</v>
      </c>
      <c r="P29" s="113">
        <f t="shared" si="5"/>
        <v>0</v>
      </c>
      <c r="Q29" s="60" t="s">
        <v>217</v>
      </c>
    </row>
    <row r="30" spans="1:17" x14ac:dyDescent="0.2">
      <c r="A30" s="167">
        <f>IF(E30&gt;0,IF(E30&gt;0,1+MAX($A$14:A29),0),0)</f>
        <v>16</v>
      </c>
      <c r="B30" s="171"/>
      <c r="C30" s="161" t="s">
        <v>122</v>
      </c>
      <c r="D30" s="160" t="s">
        <v>77</v>
      </c>
      <c r="E30" s="174">
        <v>234</v>
      </c>
      <c r="F30" s="166"/>
      <c r="G30" s="162"/>
      <c r="H30" s="112">
        <f t="shared" si="6"/>
        <v>0</v>
      </c>
      <c r="I30" s="162"/>
      <c r="J30" s="162"/>
      <c r="K30" s="117">
        <f t="shared" si="0"/>
        <v>0</v>
      </c>
      <c r="L30" s="38">
        <f t="shared" si="1"/>
        <v>0</v>
      </c>
      <c r="M30" s="112">
        <f t="shared" si="2"/>
        <v>0</v>
      </c>
      <c r="N30" s="112">
        <f t="shared" si="3"/>
        <v>0</v>
      </c>
      <c r="O30" s="112">
        <f t="shared" si="4"/>
        <v>0</v>
      </c>
      <c r="P30" s="113">
        <f t="shared" si="5"/>
        <v>0</v>
      </c>
      <c r="Q30" s="60" t="s">
        <v>217</v>
      </c>
    </row>
    <row r="31" spans="1:17" x14ac:dyDescent="0.2">
      <c r="A31" s="167">
        <f>IF(E31&gt;0,IF(E31&gt;0,1+MAX($A$14:A30),0),0)</f>
        <v>17</v>
      </c>
      <c r="B31" s="171"/>
      <c r="C31" s="173" t="s">
        <v>123</v>
      </c>
      <c r="D31" s="160" t="s">
        <v>69</v>
      </c>
      <c r="E31" s="174">
        <v>127.2</v>
      </c>
      <c r="F31" s="166"/>
      <c r="G31" s="162"/>
      <c r="H31" s="112">
        <f t="shared" si="6"/>
        <v>0</v>
      </c>
      <c r="I31" s="162"/>
      <c r="J31" s="162"/>
      <c r="K31" s="117">
        <f t="shared" si="0"/>
        <v>0</v>
      </c>
      <c r="L31" s="38">
        <f t="shared" si="1"/>
        <v>0</v>
      </c>
      <c r="M31" s="112">
        <f t="shared" si="2"/>
        <v>0</v>
      </c>
      <c r="N31" s="112">
        <f t="shared" si="3"/>
        <v>0</v>
      </c>
      <c r="O31" s="112">
        <f t="shared" si="4"/>
        <v>0</v>
      </c>
      <c r="P31" s="113">
        <f t="shared" si="5"/>
        <v>0</v>
      </c>
      <c r="Q31" s="60" t="s">
        <v>217</v>
      </c>
    </row>
    <row r="32" spans="1:17" x14ac:dyDescent="0.2">
      <c r="A32" s="167">
        <f>IF(E32&gt;0,IF(E32&gt;0,1+MAX($A$14:A31),0),0)</f>
        <v>18</v>
      </c>
      <c r="B32" s="171"/>
      <c r="C32" s="168" t="s">
        <v>124</v>
      </c>
      <c r="D32" s="169" t="s">
        <v>125</v>
      </c>
      <c r="E32" s="170">
        <v>12</v>
      </c>
      <c r="F32" s="166"/>
      <c r="G32" s="162"/>
      <c r="H32" s="112">
        <f t="shared" si="6"/>
        <v>0</v>
      </c>
      <c r="I32" s="162"/>
      <c r="J32" s="162"/>
      <c r="K32" s="117">
        <f t="shared" si="0"/>
        <v>0</v>
      </c>
      <c r="L32" s="38">
        <f t="shared" si="1"/>
        <v>0</v>
      </c>
      <c r="M32" s="112">
        <f t="shared" si="2"/>
        <v>0</v>
      </c>
      <c r="N32" s="112">
        <f t="shared" si="3"/>
        <v>0</v>
      </c>
      <c r="O32" s="112">
        <f t="shared" si="4"/>
        <v>0</v>
      </c>
      <c r="P32" s="113">
        <f t="shared" si="5"/>
        <v>0</v>
      </c>
      <c r="Q32" s="60" t="s">
        <v>217</v>
      </c>
    </row>
    <row r="33" spans="1:17" ht="12" thickBot="1" x14ac:dyDescent="0.25">
      <c r="A33" s="210">
        <f>IF(E33&gt;0,IF(E33&gt;0,1+MAX($A$14:A32),0),0)</f>
        <v>19</v>
      </c>
      <c r="B33" s="211"/>
      <c r="C33" s="212" t="s">
        <v>126</v>
      </c>
      <c r="D33" s="213" t="s">
        <v>96</v>
      </c>
      <c r="E33" s="214">
        <v>12</v>
      </c>
      <c r="F33" s="215"/>
      <c r="G33" s="216"/>
      <c r="H33" s="114">
        <f t="shared" si="6"/>
        <v>0</v>
      </c>
      <c r="I33" s="216"/>
      <c r="J33" s="216"/>
      <c r="K33" s="118">
        <f t="shared" si="0"/>
        <v>0</v>
      </c>
      <c r="L33" s="39">
        <f t="shared" si="1"/>
        <v>0</v>
      </c>
      <c r="M33" s="114">
        <f t="shared" si="2"/>
        <v>0</v>
      </c>
      <c r="N33" s="114">
        <f t="shared" si="3"/>
        <v>0</v>
      </c>
      <c r="O33" s="114">
        <f t="shared" si="4"/>
        <v>0</v>
      </c>
      <c r="P33" s="115">
        <f t="shared" si="5"/>
        <v>0</v>
      </c>
      <c r="Q33" s="56" t="s">
        <v>217</v>
      </c>
    </row>
    <row r="34" spans="1:17" ht="12" customHeight="1" thickBot="1" x14ac:dyDescent="0.25">
      <c r="A34" s="336" t="s">
        <v>63</v>
      </c>
      <c r="B34" s="337"/>
      <c r="C34" s="337"/>
      <c r="D34" s="337"/>
      <c r="E34" s="337"/>
      <c r="F34" s="337"/>
      <c r="G34" s="337"/>
      <c r="H34" s="337"/>
      <c r="I34" s="337"/>
      <c r="J34" s="337"/>
      <c r="K34" s="338"/>
      <c r="L34" s="136">
        <f>SUM(L14:L33)</f>
        <v>0</v>
      </c>
      <c r="M34" s="137">
        <f>SUM(M14:M33)</f>
        <v>0</v>
      </c>
      <c r="N34" s="137">
        <f>SUM(N14:N33)</f>
        <v>0</v>
      </c>
      <c r="O34" s="137">
        <f>SUM(O14:O33)</f>
        <v>0</v>
      </c>
      <c r="P34" s="138">
        <f>SUM(P14:P33)</f>
        <v>0</v>
      </c>
    </row>
    <row r="35" spans="1:17" x14ac:dyDescent="0.2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</row>
    <row r="36" spans="1:17" x14ac:dyDescent="0.2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</row>
    <row r="37" spans="1:17" x14ac:dyDescent="0.2">
      <c r="A37" s="1" t="s">
        <v>14</v>
      </c>
      <c r="B37" s="13"/>
      <c r="C37" s="339">
        <f>'Kops n'!C34:H34</f>
        <v>0</v>
      </c>
      <c r="D37" s="339"/>
      <c r="E37" s="339"/>
      <c r="F37" s="339"/>
      <c r="G37" s="339"/>
      <c r="H37" s="339"/>
      <c r="I37" s="13"/>
      <c r="J37" s="13"/>
      <c r="K37" s="13"/>
      <c r="L37" s="13"/>
      <c r="M37" s="13"/>
      <c r="N37" s="13"/>
      <c r="O37" s="13"/>
      <c r="P37" s="13"/>
    </row>
    <row r="38" spans="1:17" x14ac:dyDescent="0.2">
      <c r="A38" s="13"/>
      <c r="B38" s="13"/>
      <c r="C38" s="259" t="s">
        <v>15</v>
      </c>
      <c r="D38" s="259"/>
      <c r="E38" s="259"/>
      <c r="F38" s="259"/>
      <c r="G38" s="259"/>
      <c r="H38" s="259"/>
      <c r="I38" s="13"/>
      <c r="J38" s="13"/>
      <c r="K38" s="13"/>
      <c r="L38" s="13"/>
      <c r="M38" s="13"/>
      <c r="N38" s="13"/>
      <c r="O38" s="13"/>
      <c r="P38" s="13"/>
    </row>
    <row r="39" spans="1:17" x14ac:dyDescent="0.2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</row>
    <row r="40" spans="1:17" x14ac:dyDescent="0.2">
      <c r="A40" s="303" t="str">
        <f>'Kops n'!A37:D37</f>
        <v>Tāme sastādīta</v>
      </c>
      <c r="B40" s="304"/>
      <c r="C40" s="304"/>
      <c r="D40" s="304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</row>
    <row r="41" spans="1:17" x14ac:dyDescent="0.2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</row>
    <row r="42" spans="1:17" x14ac:dyDescent="0.2">
      <c r="A42" s="1" t="s">
        <v>41</v>
      </c>
      <c r="B42" s="13"/>
      <c r="C42" s="339">
        <f>'Kops n'!C39:H39</f>
        <v>0</v>
      </c>
      <c r="D42" s="339"/>
      <c r="E42" s="339"/>
      <c r="F42" s="339"/>
      <c r="G42" s="339"/>
      <c r="H42" s="339"/>
      <c r="I42" s="13"/>
      <c r="J42" s="13"/>
      <c r="K42" s="13"/>
      <c r="L42" s="13"/>
      <c r="M42" s="13"/>
      <c r="N42" s="13"/>
      <c r="O42" s="13"/>
      <c r="P42" s="13"/>
    </row>
    <row r="43" spans="1:17" x14ac:dyDescent="0.2">
      <c r="A43" s="13"/>
      <c r="B43" s="13"/>
      <c r="C43" s="259" t="s">
        <v>15</v>
      </c>
      <c r="D43" s="259"/>
      <c r="E43" s="259"/>
      <c r="F43" s="259"/>
      <c r="G43" s="259"/>
      <c r="H43" s="259"/>
      <c r="I43" s="13"/>
      <c r="J43" s="13"/>
      <c r="K43" s="13"/>
      <c r="L43" s="13"/>
      <c r="M43" s="13"/>
      <c r="N43" s="13"/>
      <c r="O43" s="13"/>
      <c r="P43" s="13"/>
    </row>
    <row r="44" spans="1:17" x14ac:dyDescent="0.2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</row>
    <row r="45" spans="1:17" x14ac:dyDescent="0.2">
      <c r="A45" s="79" t="s">
        <v>16</v>
      </c>
      <c r="B45" s="40"/>
      <c r="C45" s="87">
        <f>'Kops n'!C42</f>
        <v>0</v>
      </c>
      <c r="D45" s="40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</row>
    <row r="46" spans="1:17" x14ac:dyDescent="0.2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</row>
  </sheetData>
  <mergeCells count="23">
    <mergeCell ref="C43:H43"/>
    <mergeCell ref="C4:I4"/>
    <mergeCell ref="F12:K12"/>
    <mergeCell ref="A9:F9"/>
    <mergeCell ref="J9:M9"/>
    <mergeCell ref="D8:L8"/>
    <mergeCell ref="A34:K34"/>
    <mergeCell ref="C37:H37"/>
    <mergeCell ref="C38:H38"/>
    <mergeCell ref="A40:D40"/>
    <mergeCell ref="C42:H42"/>
    <mergeCell ref="N9:O9"/>
    <mergeCell ref="A12:A13"/>
    <mergeCell ref="B12:B13"/>
    <mergeCell ref="C12:C13"/>
    <mergeCell ref="D12:D13"/>
    <mergeCell ref="E12:E13"/>
    <mergeCell ref="L12:P12"/>
    <mergeCell ref="C2:I2"/>
    <mergeCell ref="C3:I3"/>
    <mergeCell ref="D5:L5"/>
    <mergeCell ref="D6:L6"/>
    <mergeCell ref="D7:L7"/>
  </mergeCells>
  <conditionalFormatting sqref="N9:O9 K14:K33 P14:P33 H14:H33 L15:O33">
    <cfRule type="cellIs" dxfId="398" priority="33" operator="equal">
      <formula>0</formula>
    </cfRule>
  </conditionalFormatting>
  <conditionalFormatting sqref="A9:F9">
    <cfRule type="containsText" dxfId="397" priority="31" operator="containsText" text="Tāme sastādīta  20__. gada tirgus cenās, pamatojoties uz ___ daļas rasējumiem">
      <formula>NOT(ISERROR(SEARCH("Tāme sastādīta  20__. gada tirgus cenās, pamatojoties uz ___ daļas rasējumiem",A9)))</formula>
    </cfRule>
  </conditionalFormatting>
  <conditionalFormatting sqref="C2:I2">
    <cfRule type="cellIs" dxfId="396" priority="30" operator="equal">
      <formula>0</formula>
    </cfRule>
  </conditionalFormatting>
  <conditionalFormatting sqref="C42:H42 Q14:Q33 A15:B33 F15:G33 I15:J33">
    <cfRule type="cellIs" dxfId="395" priority="25" operator="equal">
      <formula>0</formula>
    </cfRule>
  </conditionalFormatting>
  <conditionalFormatting sqref="C37:H37">
    <cfRule type="cellIs" dxfId="394" priority="24" operator="equal">
      <formula>0</formula>
    </cfRule>
  </conditionalFormatting>
  <conditionalFormatting sqref="L34:P34">
    <cfRule type="cellIs" dxfId="393" priority="23" operator="equal">
      <formula>0</formula>
    </cfRule>
  </conditionalFormatting>
  <conditionalFormatting sqref="C4:I4">
    <cfRule type="cellIs" dxfId="392" priority="22" operator="equal">
      <formula>0</formula>
    </cfRule>
  </conditionalFormatting>
  <conditionalFormatting sqref="D5:L8">
    <cfRule type="cellIs" dxfId="391" priority="19" operator="equal">
      <formula>0</formula>
    </cfRule>
  </conditionalFormatting>
  <conditionalFormatting sqref="D1">
    <cfRule type="cellIs" dxfId="390" priority="18" operator="equal">
      <formula>0</formula>
    </cfRule>
  </conditionalFormatting>
  <conditionalFormatting sqref="A34:K34">
    <cfRule type="containsText" dxfId="389" priority="16" operator="containsText" text="Tiešās izmaksas kopā, t. sk. darba devēja sociālais nodoklis __.__% ">
      <formula>NOT(ISERROR(SEARCH("Tiešās izmaksas kopā, t. sk. darba devēja sociālais nodoklis __.__% ",A34)))</formula>
    </cfRule>
  </conditionalFormatting>
  <conditionalFormatting sqref="L14:O14">
    <cfRule type="cellIs" dxfId="388" priority="5" operator="equal">
      <formula>0</formula>
    </cfRule>
  </conditionalFormatting>
  <conditionalFormatting sqref="A14:B14">
    <cfRule type="cellIs" dxfId="387" priority="4" operator="equal">
      <formula>0</formula>
    </cfRule>
  </conditionalFormatting>
  <conditionalFormatting sqref="F14">
    <cfRule type="cellIs" dxfId="386" priority="3" operator="equal">
      <formula>0</formula>
    </cfRule>
  </conditionalFormatting>
  <conditionalFormatting sqref="I14:J14">
    <cfRule type="cellIs" dxfId="385" priority="2" operator="equal">
      <formula>0</formula>
    </cfRule>
  </conditionalFormatting>
  <conditionalFormatting sqref="G14">
    <cfRule type="cellIs" dxfId="384" priority="1" operator="equal">
      <formula>0</formula>
    </cfRule>
  </conditionalFormatting>
  <dataValidations count="1">
    <dataValidation type="list" allowBlank="1" showInputMessage="1" showErrorMessage="1" sqref="Q14:Q33">
      <formula1>$Q$9:$Q$12</formula1>
    </dataValidation>
  </dataValidation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7" operator="containsText" id="{EB1478B1-7CEE-4166-B5AA-31180DE08C6C}">
            <xm:f>NOT(ISERROR(SEARCH("Tāme sastādīta ____. gada ___. ______________",A40)))</xm:f>
            <xm:f>"Tāme sastādīta ____. gada ___. 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A40</xm:sqref>
        </x14:conditionalFormatting>
        <x14:conditionalFormatting xmlns:xm="http://schemas.microsoft.com/office/excel/2006/main">
          <x14:cfRule type="containsText" priority="26" operator="containsText" id="{CB0C9649-3F63-46F2-A291-D15D80BFBF7C}">
            <xm:f>NOT(ISERROR(SEARCH("Sertifikāta Nr. _________________________________",A45)))</xm:f>
            <xm:f>"Sertifikāta Nr. _________________________________"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A45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FFFF00"/>
  </sheetPr>
  <dimension ref="A1:P46"/>
  <sheetViews>
    <sheetView workbookViewId="0">
      <selection activeCell="M37" sqref="M37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'3a+c+n'!D1</f>
        <v>3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7" t="str">
        <f>'3a+c+n'!C2:I2</f>
        <v>Cokola apdare</v>
      </c>
      <c r="D2" s="347"/>
      <c r="E2" s="347"/>
      <c r="F2" s="347"/>
      <c r="G2" s="347"/>
      <c r="H2" s="347"/>
      <c r="I2" s="347"/>
      <c r="J2" s="26"/>
    </row>
    <row r="3" spans="1:16" x14ac:dyDescent="0.2">
      <c r="A3" s="27"/>
      <c r="B3" s="27"/>
      <c r="C3" s="294" t="s">
        <v>21</v>
      </c>
      <c r="D3" s="294"/>
      <c r="E3" s="294"/>
      <c r="F3" s="294"/>
      <c r="G3" s="294"/>
      <c r="H3" s="294"/>
      <c r="I3" s="294"/>
      <c r="J3" s="27"/>
    </row>
    <row r="4" spans="1:16" x14ac:dyDescent="0.2">
      <c r="A4" s="27"/>
      <c r="B4" s="27"/>
      <c r="C4" s="328" t="s">
        <v>17</v>
      </c>
      <c r="D4" s="328"/>
      <c r="E4" s="328"/>
      <c r="F4" s="328"/>
      <c r="G4" s="328"/>
      <c r="H4" s="328"/>
      <c r="I4" s="328"/>
      <c r="J4" s="27"/>
    </row>
    <row r="5" spans="1:16" ht="15" customHeight="1" x14ac:dyDescent="0.2">
      <c r="A5" s="19"/>
      <c r="B5" s="19"/>
      <c r="C5" s="24" t="s">
        <v>5</v>
      </c>
      <c r="D5" s="329" t="str">
        <f>'Kops a+c+n'!D6</f>
        <v>Daudzstāvu dzīvojamās ēkas siltināšana</v>
      </c>
      <c r="E5" s="329"/>
      <c r="F5" s="329"/>
      <c r="G5" s="329"/>
      <c r="H5" s="329"/>
      <c r="I5" s="329"/>
      <c r="J5" s="329"/>
      <c r="K5" s="329"/>
      <c r="L5" s="329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29" t="str">
        <f>'Kops a+c+n'!D7</f>
        <v>Daudzstāvu dzīvojamā ēka</v>
      </c>
      <c r="E6" s="329"/>
      <c r="F6" s="329"/>
      <c r="G6" s="329"/>
      <c r="H6" s="329"/>
      <c r="I6" s="329"/>
      <c r="J6" s="329"/>
      <c r="K6" s="329"/>
      <c r="L6" s="329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29" t="str">
        <f>'Kops a+c+n'!D8</f>
        <v>Brīvības iela 5, Malta</v>
      </c>
      <c r="E7" s="329"/>
      <c r="F7" s="329"/>
      <c r="G7" s="329"/>
      <c r="H7" s="329"/>
      <c r="I7" s="329"/>
      <c r="J7" s="329"/>
      <c r="K7" s="329"/>
      <c r="L7" s="329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29">
        <f>'Kops a+c+n'!D9</f>
        <v>0</v>
      </c>
      <c r="E8" s="329"/>
      <c r="F8" s="329"/>
      <c r="G8" s="329"/>
      <c r="H8" s="329"/>
      <c r="I8" s="329"/>
      <c r="J8" s="329"/>
      <c r="K8" s="329"/>
      <c r="L8" s="329"/>
      <c r="M8" s="13"/>
      <c r="N8" s="13"/>
      <c r="O8" s="13"/>
      <c r="P8" s="13"/>
    </row>
    <row r="9" spans="1:16" ht="11.25" customHeight="1" x14ac:dyDescent="0.2">
      <c r="A9" s="349" t="str">
        <f>'3a+c+n'!A9</f>
        <v>Tāme sastādīta  2023. gada tirgus cenās, pamatojoties uz BK daļas rasējumiem</v>
      </c>
      <c r="B9" s="349"/>
      <c r="C9" s="349"/>
      <c r="D9" s="349"/>
      <c r="E9" s="349"/>
      <c r="F9" s="349"/>
      <c r="G9" s="28"/>
      <c r="H9" s="28"/>
      <c r="I9" s="28"/>
      <c r="J9" s="331" t="s">
        <v>46</v>
      </c>
      <c r="K9" s="331"/>
      <c r="L9" s="331"/>
      <c r="M9" s="331"/>
      <c r="N9" s="332">
        <f>P34</f>
        <v>0</v>
      </c>
      <c r="O9" s="332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285" t="s">
        <v>27</v>
      </c>
      <c r="B12" s="340" t="s">
        <v>49</v>
      </c>
      <c r="C12" s="334" t="s">
        <v>50</v>
      </c>
      <c r="D12" s="343" t="s">
        <v>51</v>
      </c>
      <c r="E12" s="345" t="s">
        <v>52</v>
      </c>
      <c r="F12" s="333" t="s">
        <v>53</v>
      </c>
      <c r="G12" s="334"/>
      <c r="H12" s="334"/>
      <c r="I12" s="334"/>
      <c r="J12" s="334"/>
      <c r="K12" s="335"/>
      <c r="L12" s="333" t="s">
        <v>54</v>
      </c>
      <c r="M12" s="334"/>
      <c r="N12" s="334"/>
      <c r="O12" s="334"/>
      <c r="P12" s="335"/>
    </row>
    <row r="13" spans="1:16" ht="126.75" customHeight="1" thickBot="1" x14ac:dyDescent="0.25">
      <c r="A13" s="286"/>
      <c r="B13" s="341"/>
      <c r="C13" s="342"/>
      <c r="D13" s="344"/>
      <c r="E13" s="346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51" t="s">
        <v>56</v>
      </c>
      <c r="M13" s="54" t="s">
        <v>58</v>
      </c>
      <c r="N13" s="54" t="s">
        <v>59</v>
      </c>
      <c r="O13" s="54" t="s">
        <v>60</v>
      </c>
      <c r="P13" s="92" t="s">
        <v>61</v>
      </c>
    </row>
    <row r="14" spans="1:16" x14ac:dyDescent="0.2">
      <c r="A14" s="48">
        <f>IF(P14=0,0,IF(COUNTBLANK(P14)=1,0,COUNTA($P$14:P14)))</f>
        <v>0</v>
      </c>
      <c r="B14" s="20">
        <f>IF($C$4="Attiecināmās izmaksas",IF('3a+c+n'!$Q14="A",'3a+c+n'!B14,0),0)</f>
        <v>0</v>
      </c>
      <c r="C14" s="20" t="str">
        <f>IF($C$4="Attiecināmās izmaksas",IF('3a+c+n'!$Q14="A",'3a+c+n'!C14,0),0)</f>
        <v>Esošās betona apmales demontāža</v>
      </c>
      <c r="D14" s="20" t="str">
        <f>IF($C$4="Attiecināmās izmaksas",IF('3a+c+n'!$Q14="A",'3a+c+n'!D14,0),0)</f>
        <v>m2</v>
      </c>
      <c r="E14" s="41"/>
      <c r="F14" s="62"/>
      <c r="G14" s="119"/>
      <c r="H14" s="119">
        <f>IF($C$4="Attiecināmās izmaksas",IF('3a+c+n'!$Q14="A",'3a+c+n'!H14,0),0)</f>
        <v>0</v>
      </c>
      <c r="I14" s="119"/>
      <c r="J14" s="119"/>
      <c r="K14" s="120">
        <f>IF($C$4="Attiecināmās izmaksas",IF('3a+c+n'!$Q14="A",'3a+c+n'!K14,0),0)</f>
        <v>0</v>
      </c>
      <c r="L14" s="62">
        <f>IF($C$4="Attiecināmās izmaksas",IF('3a+c+n'!$Q14="A",'3a+c+n'!L14,0),0)</f>
        <v>0</v>
      </c>
      <c r="M14" s="119">
        <f>IF($C$4="Attiecināmās izmaksas",IF('3a+c+n'!$Q14="A",'3a+c+n'!M14,0),0)</f>
        <v>0</v>
      </c>
      <c r="N14" s="119">
        <f>IF($C$4="Attiecināmās izmaksas",IF('3a+c+n'!$Q14="A",'3a+c+n'!N14,0),0)</f>
        <v>0</v>
      </c>
      <c r="O14" s="119">
        <f>IF($C$4="Attiecināmās izmaksas",IF('3a+c+n'!$Q14="A",'3a+c+n'!O14,0),0)</f>
        <v>0</v>
      </c>
      <c r="P14" s="120">
        <f>IF($C$4="Attiecināmās izmaksas",IF('3a+c+n'!$Q14="A",'3a+c+n'!P14,0),0)</f>
        <v>0</v>
      </c>
    </row>
    <row r="15" spans="1:16" ht="22.5" x14ac:dyDescent="0.2">
      <c r="A15" s="49">
        <f>IF(P15=0,0,IF(COUNTBLANK(P15)=1,0,COUNTA($P$14:P15)))</f>
        <v>0</v>
      </c>
      <c r="B15" s="21">
        <f>IF($C$4="Attiecināmās izmaksas",IF('3a+c+n'!$Q15="A",'3a+c+n'!B15,0),0)</f>
        <v>0</v>
      </c>
      <c r="C15" s="21">
        <f>IF($C$4="Attiecināmās izmaksas",IF('3a+c+n'!$Q15="A",'3a+c+n'!C15,0),0)</f>
        <v>0</v>
      </c>
      <c r="D15" s="21">
        <f>IF($C$4="Attiecināmās izmaksas",IF('3a+c+n'!$Q15="A",'3a+c+n'!D15,0),0)</f>
        <v>0</v>
      </c>
      <c r="E15" s="42"/>
      <c r="F15" s="64"/>
      <c r="G15" s="121"/>
      <c r="H15" s="121">
        <f>IF($C$4="Attiecināmās izmaksas",IF('3a+c+n'!$Q15="A",'3a+c+n'!H15,0),0)</f>
        <v>0</v>
      </c>
      <c r="I15" s="121"/>
      <c r="J15" s="121"/>
      <c r="K15" s="122">
        <f>IF($C$4="Attiecināmās izmaksas",IF('3a+c+n'!$Q15="A",'3a+c+n'!K15,0),0)</f>
        <v>0</v>
      </c>
      <c r="L15" s="64">
        <f>IF($C$4="Attiecināmās izmaksas",IF('3a+c+n'!$Q15="A",'3a+c+n'!L15,0),0)</f>
        <v>0</v>
      </c>
      <c r="M15" s="121">
        <f>IF($C$4="Attiecināmās izmaksas",IF('3a+c+n'!$Q15="A",'3a+c+n'!M15,0),0)</f>
        <v>0</v>
      </c>
      <c r="N15" s="121">
        <f>IF($C$4="Attiecināmās izmaksas",IF('3a+c+n'!$Q15="A",'3a+c+n'!N15,0),0)</f>
        <v>0</v>
      </c>
      <c r="O15" s="121">
        <f>IF($C$4="Attiecināmās izmaksas",IF('3a+c+n'!$Q15="A",'3a+c+n'!O15,0),0)</f>
        <v>0</v>
      </c>
      <c r="P15" s="122">
        <f>IF($C$4="Attiecināmās izmaksas",IF('3a+c+n'!$Q15="A",'3a+c+n'!P15,0),0)</f>
        <v>0</v>
      </c>
    </row>
    <row r="16" spans="1:16" x14ac:dyDescent="0.2">
      <c r="A16" s="49">
        <f>IF(P16=0,0,IF(COUNTBLANK(P16)=1,0,COUNTA($P$14:P16)))</f>
        <v>0</v>
      </c>
      <c r="B16" s="21">
        <f>IF($C$4="Attiecināmās izmaksas",IF('3a+c+n'!$Q16="A",'3a+c+n'!B16,0),0)</f>
        <v>0</v>
      </c>
      <c r="C16" s="21" t="str">
        <f>IF($C$4="Attiecināmās izmaksas",IF('3a+c+n'!$Q16="A",'3a+c+n'!C16,0),0)</f>
        <v>Hidroizolācijas uzklāšana divās kārtās</v>
      </c>
      <c r="D16" s="21" t="str">
        <f>IF($C$4="Attiecināmās izmaksas",IF('3a+c+n'!$Q16="A",'3a+c+n'!D16,0),0)</f>
        <v>m2</v>
      </c>
      <c r="E16" s="42"/>
      <c r="F16" s="64"/>
      <c r="G16" s="121"/>
      <c r="H16" s="121">
        <f>IF($C$4="Attiecināmās izmaksas",IF('3a+c+n'!$Q16="A",'3a+c+n'!H16,0),0)</f>
        <v>0</v>
      </c>
      <c r="I16" s="121"/>
      <c r="J16" s="121"/>
      <c r="K16" s="122">
        <f>IF($C$4="Attiecināmās izmaksas",IF('3a+c+n'!$Q16="A",'3a+c+n'!K16,0),0)</f>
        <v>0</v>
      </c>
      <c r="L16" s="64">
        <f>IF($C$4="Attiecināmās izmaksas",IF('3a+c+n'!$Q16="A",'3a+c+n'!L16,0),0)</f>
        <v>0</v>
      </c>
      <c r="M16" s="121">
        <f>IF($C$4="Attiecināmās izmaksas",IF('3a+c+n'!$Q16="A",'3a+c+n'!M16,0),0)</f>
        <v>0</v>
      </c>
      <c r="N16" s="121">
        <f>IF($C$4="Attiecināmās izmaksas",IF('3a+c+n'!$Q16="A",'3a+c+n'!N16,0),0)</f>
        <v>0</v>
      </c>
      <c r="O16" s="121">
        <f>IF($C$4="Attiecināmās izmaksas",IF('3a+c+n'!$Q16="A",'3a+c+n'!O16,0),0)</f>
        <v>0</v>
      </c>
      <c r="P16" s="122">
        <f>IF($C$4="Attiecināmās izmaksas",IF('3a+c+n'!$Q16="A",'3a+c+n'!P16,0),0)</f>
        <v>0</v>
      </c>
    </row>
    <row r="17" spans="1:16" ht="22.5" x14ac:dyDescent="0.2">
      <c r="A17" s="49">
        <f>IF(P17=0,0,IF(COUNTBLANK(P17)=1,0,COUNTA($P$14:P17)))</f>
        <v>0</v>
      </c>
      <c r="B17" s="21">
        <f>IF($C$4="Attiecināmās izmaksas",IF('3a+c+n'!$Q17="A",'3a+c+n'!B17,0),0)</f>
        <v>0</v>
      </c>
      <c r="C17" s="21" t="str">
        <f>IF($C$4="Attiecināmās izmaksas",IF('3a+c+n'!$Q17="A",'3a+c+n'!C17,0),0)</f>
        <v>Vertikālā hidroizolācija BITUMA UNIVERSĀLĀ HIDROIZOLĀCIJAS MASA</v>
      </c>
      <c r="D17" s="21" t="str">
        <f>IF($C$4="Attiecināmās izmaksas",IF('3a+c+n'!$Q17="A",'3a+c+n'!D17,0),0)</f>
        <v>kg</v>
      </c>
      <c r="E17" s="42"/>
      <c r="F17" s="64"/>
      <c r="G17" s="121"/>
      <c r="H17" s="121">
        <f>IF($C$4="Attiecināmās izmaksas",IF('3a+c+n'!$Q17="A",'3a+c+n'!H17,0),0)</f>
        <v>0</v>
      </c>
      <c r="I17" s="121"/>
      <c r="J17" s="121"/>
      <c r="K17" s="122">
        <f>IF($C$4="Attiecināmās izmaksas",IF('3a+c+n'!$Q17="A",'3a+c+n'!K17,0),0)</f>
        <v>0</v>
      </c>
      <c r="L17" s="64">
        <f>IF($C$4="Attiecināmās izmaksas",IF('3a+c+n'!$Q17="A",'3a+c+n'!L17,0),0)</f>
        <v>0</v>
      </c>
      <c r="M17" s="121">
        <f>IF($C$4="Attiecināmās izmaksas",IF('3a+c+n'!$Q17="A",'3a+c+n'!M17,0),0)</f>
        <v>0</v>
      </c>
      <c r="N17" s="121">
        <f>IF($C$4="Attiecināmās izmaksas",IF('3a+c+n'!$Q17="A",'3a+c+n'!N17,0),0)</f>
        <v>0</v>
      </c>
      <c r="O17" s="121">
        <f>IF($C$4="Attiecināmās izmaksas",IF('3a+c+n'!$Q17="A",'3a+c+n'!O17,0),0)</f>
        <v>0</v>
      </c>
      <c r="P17" s="122">
        <f>IF($C$4="Attiecināmās izmaksas",IF('3a+c+n'!$Q17="A",'3a+c+n'!P17,0),0)</f>
        <v>0</v>
      </c>
    </row>
    <row r="18" spans="1:16" x14ac:dyDescent="0.2">
      <c r="A18" s="49">
        <f>IF(P18=0,0,IF(COUNTBLANK(P18)=1,0,COUNTA($P$14:P18)))</f>
        <v>0</v>
      </c>
      <c r="B18" s="21">
        <f>IF($C$4="Attiecināmās izmaksas",IF('3a+c+n'!$Q18="A",'3a+c+n'!B18,0),0)</f>
        <v>0</v>
      </c>
      <c r="C18" s="21" t="str">
        <f>IF($C$4="Attiecināmās izmaksas",IF('3a+c+n'!$Q18="A",'3a+c+n'!C18,0),0)</f>
        <v>Geomembrānas ieklāšana</v>
      </c>
      <c r="D18" s="21" t="str">
        <f>IF($C$4="Attiecināmās izmaksas",IF('3a+c+n'!$Q18="A",'3a+c+n'!D18,0),0)</f>
        <v>m2</v>
      </c>
      <c r="E18" s="42"/>
      <c r="F18" s="64"/>
      <c r="G18" s="121"/>
      <c r="H18" s="121">
        <f>IF($C$4="Attiecināmās izmaksas",IF('3a+c+n'!$Q18="A",'3a+c+n'!H18,0),0)</f>
        <v>0</v>
      </c>
      <c r="I18" s="121"/>
      <c r="J18" s="121"/>
      <c r="K18" s="122">
        <f>IF($C$4="Attiecināmās izmaksas",IF('3a+c+n'!$Q18="A",'3a+c+n'!K18,0),0)</f>
        <v>0</v>
      </c>
      <c r="L18" s="64">
        <f>IF($C$4="Attiecināmās izmaksas",IF('3a+c+n'!$Q18="A",'3a+c+n'!L18,0),0)</f>
        <v>0</v>
      </c>
      <c r="M18" s="121">
        <f>IF($C$4="Attiecināmās izmaksas",IF('3a+c+n'!$Q18="A",'3a+c+n'!M18,0),0)</f>
        <v>0</v>
      </c>
      <c r="N18" s="121">
        <f>IF($C$4="Attiecināmās izmaksas",IF('3a+c+n'!$Q18="A",'3a+c+n'!N18,0),0)</f>
        <v>0</v>
      </c>
      <c r="O18" s="121">
        <f>IF($C$4="Attiecināmās izmaksas",IF('3a+c+n'!$Q18="A",'3a+c+n'!O18,0),0)</f>
        <v>0</v>
      </c>
      <c r="P18" s="122">
        <f>IF($C$4="Attiecināmās izmaksas",IF('3a+c+n'!$Q18="A",'3a+c+n'!P18,0),0)</f>
        <v>0</v>
      </c>
    </row>
    <row r="19" spans="1:16" x14ac:dyDescent="0.2">
      <c r="A19" s="49">
        <f>IF(P19=0,0,IF(COUNTBLANK(P19)=1,0,COUNTA($P$14:P19)))</f>
        <v>0</v>
      </c>
      <c r="B19" s="21">
        <f>IF($C$4="Attiecināmās izmaksas",IF('3a+c+n'!$Q19="A",'3a+c+n'!B19,0),0)</f>
        <v>0</v>
      </c>
      <c r="C19" s="21" t="str">
        <f>IF($C$4="Attiecināmās izmaksas",IF('3a+c+n'!$Q19="A",'3a+c+n'!C19,0),0)</f>
        <v>Ģeomembrāna GXP Plus 400</v>
      </c>
      <c r="D19" s="21" t="str">
        <f>IF($C$4="Attiecināmās izmaksas",IF('3a+c+n'!$Q19="A",'3a+c+n'!D19,0),0)</f>
        <v>m2</v>
      </c>
      <c r="E19" s="42"/>
      <c r="F19" s="64"/>
      <c r="G19" s="121"/>
      <c r="H19" s="121">
        <f>IF($C$4="Attiecināmās izmaksas",IF('3a+c+n'!$Q19="A",'3a+c+n'!H19,0),0)</f>
        <v>0</v>
      </c>
      <c r="I19" s="121"/>
      <c r="J19" s="121"/>
      <c r="K19" s="122">
        <f>IF($C$4="Attiecināmās izmaksas",IF('3a+c+n'!$Q19="A",'3a+c+n'!K19,0),0)</f>
        <v>0</v>
      </c>
      <c r="L19" s="64">
        <f>IF($C$4="Attiecināmās izmaksas",IF('3a+c+n'!$Q19="A",'3a+c+n'!L19,0),0)</f>
        <v>0</v>
      </c>
      <c r="M19" s="121">
        <f>IF($C$4="Attiecināmās izmaksas",IF('3a+c+n'!$Q19="A",'3a+c+n'!M19,0),0)</f>
        <v>0</v>
      </c>
      <c r="N19" s="121">
        <f>IF($C$4="Attiecināmās izmaksas",IF('3a+c+n'!$Q19="A",'3a+c+n'!N19,0),0)</f>
        <v>0</v>
      </c>
      <c r="O19" s="121">
        <f>IF($C$4="Attiecināmās izmaksas",IF('3a+c+n'!$Q19="A",'3a+c+n'!O19,0),0)</f>
        <v>0</v>
      </c>
      <c r="P19" s="122">
        <f>IF($C$4="Attiecināmās izmaksas",IF('3a+c+n'!$Q19="A",'3a+c+n'!P19,0),0)</f>
        <v>0</v>
      </c>
    </row>
    <row r="20" spans="1:16" x14ac:dyDescent="0.2">
      <c r="A20" s="49">
        <f>IF(P20=0,0,IF(COUNTBLANK(P20)=1,0,COUNTA($P$14:P20)))</f>
        <v>0</v>
      </c>
      <c r="B20" s="21">
        <f>IF($C$4="Attiecināmās izmaksas",IF('3a+c+n'!$Q20="A",'3a+c+n'!B20,0),0)</f>
        <v>0</v>
      </c>
      <c r="C20" s="21" t="str">
        <f>IF($C$4="Attiecināmās izmaksas",IF('3a+c+n'!$Q20="A",'3a+c+n'!C20,0),0)</f>
        <v>Virsmas armēšana</v>
      </c>
      <c r="D20" s="21" t="str">
        <f>IF($C$4="Attiecināmās izmaksas",IF('3a+c+n'!$Q20="A",'3a+c+n'!D20,0),0)</f>
        <v>m2</v>
      </c>
      <c r="E20" s="42"/>
      <c r="F20" s="64"/>
      <c r="G20" s="121"/>
      <c r="H20" s="121">
        <f>IF($C$4="Attiecināmās izmaksas",IF('3a+c+n'!$Q20="A",'3a+c+n'!H20,0),0)</f>
        <v>0</v>
      </c>
      <c r="I20" s="121"/>
      <c r="J20" s="121"/>
      <c r="K20" s="122">
        <f>IF($C$4="Attiecināmās izmaksas",IF('3a+c+n'!$Q20="A",'3a+c+n'!K20,0),0)</f>
        <v>0</v>
      </c>
      <c r="L20" s="64">
        <f>IF($C$4="Attiecināmās izmaksas",IF('3a+c+n'!$Q20="A",'3a+c+n'!L20,0),0)</f>
        <v>0</v>
      </c>
      <c r="M20" s="121">
        <f>IF($C$4="Attiecināmās izmaksas",IF('3a+c+n'!$Q20="A",'3a+c+n'!M20,0),0)</f>
        <v>0</v>
      </c>
      <c r="N20" s="121">
        <f>IF($C$4="Attiecināmās izmaksas",IF('3a+c+n'!$Q20="A",'3a+c+n'!N20,0),0)</f>
        <v>0</v>
      </c>
      <c r="O20" s="121">
        <f>IF($C$4="Attiecināmās izmaksas",IF('3a+c+n'!$Q20="A",'3a+c+n'!O20,0),0)</f>
        <v>0</v>
      </c>
      <c r="P20" s="122">
        <f>IF($C$4="Attiecināmās izmaksas",IF('3a+c+n'!$Q20="A",'3a+c+n'!P20,0),0)</f>
        <v>0</v>
      </c>
    </row>
    <row r="21" spans="1:16" x14ac:dyDescent="0.2">
      <c r="A21" s="49">
        <f>IF(P21=0,0,IF(COUNTBLANK(P21)=1,0,COUNTA($P$14:P21)))</f>
        <v>0</v>
      </c>
      <c r="B21" s="21">
        <f>IF($C$4="Attiecināmās izmaksas",IF('3a+c+n'!$Q21="A",'3a+c+n'!B21,0),0)</f>
        <v>0</v>
      </c>
      <c r="C21" s="21" t="str">
        <f>IF($C$4="Attiecināmās izmaksas",IF('3a+c+n'!$Q21="A",'3a+c+n'!C21,0),0)</f>
        <v xml:space="preserve">armējamā java </v>
      </c>
      <c r="D21" s="21" t="str">
        <f>IF($C$4="Attiecināmās izmaksas",IF('3a+c+n'!$Q21="A",'3a+c+n'!D21,0),0)</f>
        <v>kg</v>
      </c>
      <c r="E21" s="42"/>
      <c r="F21" s="64"/>
      <c r="G21" s="121"/>
      <c r="H21" s="121">
        <f>IF($C$4="Attiecināmās izmaksas",IF('3a+c+n'!$Q21="A",'3a+c+n'!H21,0),0)</f>
        <v>0</v>
      </c>
      <c r="I21" s="121"/>
      <c r="J21" s="121"/>
      <c r="K21" s="122">
        <f>IF($C$4="Attiecināmās izmaksas",IF('3a+c+n'!$Q21="A",'3a+c+n'!K21,0),0)</f>
        <v>0</v>
      </c>
      <c r="L21" s="64">
        <f>IF($C$4="Attiecināmās izmaksas",IF('3a+c+n'!$Q21="A",'3a+c+n'!L21,0),0)</f>
        <v>0</v>
      </c>
      <c r="M21" s="121">
        <f>IF($C$4="Attiecināmās izmaksas",IF('3a+c+n'!$Q21="A",'3a+c+n'!M21,0),0)</f>
        <v>0</v>
      </c>
      <c r="N21" s="121">
        <f>IF($C$4="Attiecināmās izmaksas",IF('3a+c+n'!$Q21="A",'3a+c+n'!N21,0),0)</f>
        <v>0</v>
      </c>
      <c r="O21" s="121">
        <f>IF($C$4="Attiecināmās izmaksas",IF('3a+c+n'!$Q21="A",'3a+c+n'!O21,0),0)</f>
        <v>0</v>
      </c>
      <c r="P21" s="122">
        <f>IF($C$4="Attiecināmās izmaksas",IF('3a+c+n'!$Q21="A",'3a+c+n'!P21,0),0)</f>
        <v>0</v>
      </c>
    </row>
    <row r="22" spans="1:16" x14ac:dyDescent="0.2">
      <c r="A22" s="49">
        <f>IF(P22=0,0,IF(COUNTBLANK(P22)=1,0,COUNTA($P$14:P22)))</f>
        <v>0</v>
      </c>
      <c r="B22" s="21">
        <f>IF($C$4="Attiecināmās izmaksas",IF('3a+c+n'!$Q22="A",'3a+c+n'!B22,0),0)</f>
        <v>0</v>
      </c>
      <c r="C22" s="21" t="str">
        <f>IF($C$4="Attiecināmās izmaksas",IF('3a+c+n'!$Q22="A",'3a+c+n'!C22,0),0)</f>
        <v xml:space="preserve">pvc siets </v>
      </c>
      <c r="D22" s="21" t="str">
        <f>IF($C$4="Attiecināmās izmaksas",IF('3a+c+n'!$Q22="A",'3a+c+n'!D22,0),0)</f>
        <v>m2</v>
      </c>
      <c r="E22" s="42"/>
      <c r="F22" s="64"/>
      <c r="G22" s="121"/>
      <c r="H22" s="121">
        <f>IF($C$4="Attiecināmās izmaksas",IF('3a+c+n'!$Q22="A",'3a+c+n'!H22,0),0)</f>
        <v>0</v>
      </c>
      <c r="I22" s="121"/>
      <c r="J22" s="121"/>
      <c r="K22" s="122">
        <f>IF($C$4="Attiecināmās izmaksas",IF('3a+c+n'!$Q22="A",'3a+c+n'!K22,0),0)</f>
        <v>0</v>
      </c>
      <c r="L22" s="64">
        <f>IF($C$4="Attiecināmās izmaksas",IF('3a+c+n'!$Q22="A",'3a+c+n'!L22,0),0)</f>
        <v>0</v>
      </c>
      <c r="M22" s="121">
        <f>IF($C$4="Attiecināmās izmaksas",IF('3a+c+n'!$Q22="A",'3a+c+n'!M22,0),0)</f>
        <v>0</v>
      </c>
      <c r="N22" s="121">
        <f>IF($C$4="Attiecināmās izmaksas",IF('3a+c+n'!$Q22="A",'3a+c+n'!N22,0),0)</f>
        <v>0</v>
      </c>
      <c r="O22" s="121">
        <f>IF($C$4="Attiecināmās izmaksas",IF('3a+c+n'!$Q22="A",'3a+c+n'!O22,0),0)</f>
        <v>0</v>
      </c>
      <c r="P22" s="122">
        <f>IF($C$4="Attiecināmās izmaksas",IF('3a+c+n'!$Q22="A",'3a+c+n'!P22,0),0)</f>
        <v>0</v>
      </c>
    </row>
    <row r="23" spans="1:16" x14ac:dyDescent="0.2">
      <c r="A23" s="49">
        <f>IF(P23=0,0,IF(COUNTBLANK(P23)=1,0,COUNTA($P$14:P23)))</f>
        <v>0</v>
      </c>
      <c r="B23" s="21">
        <f>IF($C$4="Attiecināmās izmaksas",IF('3a+c+n'!$Q23="A",'3a+c+n'!B23,0),0)</f>
        <v>0</v>
      </c>
      <c r="C23" s="21" t="str">
        <f>IF($C$4="Attiecināmās izmaksas",IF('3a+c+n'!$Q23="A",'3a+c+n'!C23,0),0)</f>
        <v>ārējie stūri</v>
      </c>
      <c r="D23" s="21" t="str">
        <f>IF($C$4="Attiecināmās izmaksas",IF('3a+c+n'!$Q23="A",'3a+c+n'!D23,0),0)</f>
        <v>m</v>
      </c>
      <c r="E23" s="42"/>
      <c r="F23" s="64"/>
      <c r="G23" s="121"/>
      <c r="H23" s="121">
        <f>IF($C$4="Attiecināmās izmaksas",IF('3a+c+n'!$Q23="A",'3a+c+n'!H23,0),0)</f>
        <v>0</v>
      </c>
      <c r="I23" s="121"/>
      <c r="J23" s="121"/>
      <c r="K23" s="122">
        <f>IF($C$4="Attiecināmās izmaksas",IF('3a+c+n'!$Q23="A",'3a+c+n'!K23,0),0)</f>
        <v>0</v>
      </c>
      <c r="L23" s="64">
        <f>IF($C$4="Attiecināmās izmaksas",IF('3a+c+n'!$Q23="A",'3a+c+n'!L23,0),0)</f>
        <v>0</v>
      </c>
      <c r="M23" s="121">
        <f>IF($C$4="Attiecināmās izmaksas",IF('3a+c+n'!$Q23="A",'3a+c+n'!M23,0),0)</f>
        <v>0</v>
      </c>
      <c r="N23" s="121">
        <f>IF($C$4="Attiecināmās izmaksas",IF('3a+c+n'!$Q23="A",'3a+c+n'!N23,0),0)</f>
        <v>0</v>
      </c>
      <c r="O23" s="121">
        <f>IF($C$4="Attiecināmās izmaksas",IF('3a+c+n'!$Q23="A",'3a+c+n'!O23,0),0)</f>
        <v>0</v>
      </c>
      <c r="P23" s="122">
        <f>IF($C$4="Attiecināmās izmaksas",IF('3a+c+n'!$Q23="A",'3a+c+n'!P23,0),0)</f>
        <v>0</v>
      </c>
    </row>
    <row r="24" spans="1:16" ht="22.5" x14ac:dyDescent="0.2">
      <c r="A24" s="49">
        <f>IF(P24=0,0,IF(COUNTBLANK(P24)=1,0,COUNTA($P$14:P24)))</f>
        <v>0</v>
      </c>
      <c r="B24" s="21">
        <f>IF($C$4="Attiecināmās izmaksas",IF('3a+c+n'!$Q24="A",'3a+c+n'!B24,0),0)</f>
        <v>0</v>
      </c>
      <c r="C24" s="21" t="str">
        <f>IF($C$4="Attiecināmās izmaksas",IF('3a+c+n'!$Q24="A",'3a+c+n'!C24,0),0)</f>
        <v xml:space="preserve">Virsmas gruntēšana un dekoratīvā apmetuma uzklāšana </v>
      </c>
      <c r="D24" s="21" t="str">
        <f>IF($C$4="Attiecināmās izmaksas",IF('3a+c+n'!$Q24="A",'3a+c+n'!D24,0),0)</f>
        <v>m2</v>
      </c>
      <c r="E24" s="42"/>
      <c r="F24" s="64"/>
      <c r="G24" s="121"/>
      <c r="H24" s="121">
        <f>IF($C$4="Attiecināmās izmaksas",IF('3a+c+n'!$Q24="A",'3a+c+n'!H24,0),0)</f>
        <v>0</v>
      </c>
      <c r="I24" s="121"/>
      <c r="J24" s="121"/>
      <c r="K24" s="122">
        <f>IF($C$4="Attiecināmās izmaksas",IF('3a+c+n'!$Q24="A",'3a+c+n'!K24,0),0)</f>
        <v>0</v>
      </c>
      <c r="L24" s="64">
        <f>IF($C$4="Attiecināmās izmaksas",IF('3a+c+n'!$Q24="A",'3a+c+n'!L24,0),0)</f>
        <v>0</v>
      </c>
      <c r="M24" s="121">
        <f>IF($C$4="Attiecināmās izmaksas",IF('3a+c+n'!$Q24="A",'3a+c+n'!M24,0),0)</f>
        <v>0</v>
      </c>
      <c r="N24" s="121">
        <f>IF($C$4="Attiecināmās izmaksas",IF('3a+c+n'!$Q24="A",'3a+c+n'!N24,0),0)</f>
        <v>0</v>
      </c>
      <c r="O24" s="121">
        <f>IF($C$4="Attiecināmās izmaksas",IF('3a+c+n'!$Q24="A",'3a+c+n'!O24,0),0)</f>
        <v>0</v>
      </c>
      <c r="P24" s="122">
        <f>IF($C$4="Attiecināmās izmaksas",IF('3a+c+n'!$Q24="A",'3a+c+n'!P24,0),0)</f>
        <v>0</v>
      </c>
    </row>
    <row r="25" spans="1:16" x14ac:dyDescent="0.2">
      <c r="A25" s="49">
        <f>IF(P25=0,0,IF(COUNTBLANK(P25)=1,0,COUNTA($P$14:P25)))</f>
        <v>0</v>
      </c>
      <c r="B25" s="21">
        <f>IF($C$4="Attiecināmās izmaksas",IF('3a+c+n'!$Q25="A",'3a+c+n'!B25,0),0)</f>
        <v>0</v>
      </c>
      <c r="C25" s="21" t="str">
        <f>IF($C$4="Attiecināmās izmaksas",IF('3a+c+n'!$Q25="A",'3a+c+n'!C25,0),0)</f>
        <v>grunts</v>
      </c>
      <c r="D25" s="21" t="str">
        <f>IF($C$4="Attiecināmās izmaksas",IF('3a+c+n'!$Q25="A",'3a+c+n'!D25,0),0)</f>
        <v>kg</v>
      </c>
      <c r="E25" s="42"/>
      <c r="F25" s="64"/>
      <c r="G25" s="121"/>
      <c r="H25" s="121">
        <f>IF($C$4="Attiecināmās izmaksas",IF('3a+c+n'!$Q25="A",'3a+c+n'!H25,0),0)</f>
        <v>0</v>
      </c>
      <c r="I25" s="121"/>
      <c r="J25" s="121"/>
      <c r="K25" s="122">
        <f>IF($C$4="Attiecināmās izmaksas",IF('3a+c+n'!$Q25="A",'3a+c+n'!K25,0),0)</f>
        <v>0</v>
      </c>
      <c r="L25" s="64">
        <f>IF($C$4="Attiecināmās izmaksas",IF('3a+c+n'!$Q25="A",'3a+c+n'!L25,0),0)</f>
        <v>0</v>
      </c>
      <c r="M25" s="121">
        <f>IF($C$4="Attiecināmās izmaksas",IF('3a+c+n'!$Q25="A",'3a+c+n'!M25,0),0)</f>
        <v>0</v>
      </c>
      <c r="N25" s="121">
        <f>IF($C$4="Attiecināmās izmaksas",IF('3a+c+n'!$Q25="A",'3a+c+n'!N25,0),0)</f>
        <v>0</v>
      </c>
      <c r="O25" s="121">
        <f>IF($C$4="Attiecināmās izmaksas",IF('3a+c+n'!$Q25="A",'3a+c+n'!O25,0),0)</f>
        <v>0</v>
      </c>
      <c r="P25" s="122">
        <f>IF($C$4="Attiecināmās izmaksas",IF('3a+c+n'!$Q25="A",'3a+c+n'!P25,0),0)</f>
        <v>0</v>
      </c>
    </row>
    <row r="26" spans="1:16" x14ac:dyDescent="0.2">
      <c r="A26" s="49">
        <f>IF(P26=0,0,IF(COUNTBLANK(P26)=1,0,COUNTA($P$14:P26)))</f>
        <v>0</v>
      </c>
      <c r="B26" s="21">
        <f>IF($C$4="Attiecināmās izmaksas",IF('3a+c+n'!$Q26="A",'3a+c+n'!B26,0),0)</f>
        <v>0</v>
      </c>
      <c r="C26" s="21" t="str">
        <f>IF($C$4="Attiecināmās izmaksas",IF('3a+c+n'!$Q26="A",'3a+c+n'!C26,0),0)</f>
        <v>Pamatu aizbēršana</v>
      </c>
      <c r="D26" s="21" t="str">
        <f>IF($C$4="Attiecināmās izmaksas",IF('3a+c+n'!$Q26="A",'3a+c+n'!D26,0),0)</f>
        <v>m3</v>
      </c>
      <c r="E26" s="42"/>
      <c r="F26" s="64"/>
      <c r="G26" s="121"/>
      <c r="H26" s="121">
        <f>IF($C$4="Attiecināmās izmaksas",IF('3a+c+n'!$Q26="A",'3a+c+n'!H26,0),0)</f>
        <v>0</v>
      </c>
      <c r="I26" s="121"/>
      <c r="J26" s="121"/>
      <c r="K26" s="122">
        <f>IF($C$4="Attiecināmās izmaksas",IF('3a+c+n'!$Q26="A",'3a+c+n'!K26,0),0)</f>
        <v>0</v>
      </c>
      <c r="L26" s="64">
        <f>IF($C$4="Attiecināmās izmaksas",IF('3a+c+n'!$Q26="A",'3a+c+n'!L26,0),0)</f>
        <v>0</v>
      </c>
      <c r="M26" s="121">
        <f>IF($C$4="Attiecināmās izmaksas",IF('3a+c+n'!$Q26="A",'3a+c+n'!M26,0),0)</f>
        <v>0</v>
      </c>
      <c r="N26" s="121">
        <f>IF($C$4="Attiecināmās izmaksas",IF('3a+c+n'!$Q26="A",'3a+c+n'!N26,0),0)</f>
        <v>0</v>
      </c>
      <c r="O26" s="121">
        <f>IF($C$4="Attiecināmās izmaksas",IF('3a+c+n'!$Q26="A",'3a+c+n'!O26,0),0)</f>
        <v>0</v>
      </c>
      <c r="P26" s="122">
        <f>IF($C$4="Attiecināmās izmaksas",IF('3a+c+n'!$Q26="A",'3a+c+n'!P26,0),0)</f>
        <v>0</v>
      </c>
    </row>
    <row r="27" spans="1:16" x14ac:dyDescent="0.2">
      <c r="A27" s="49">
        <f>IF(P27=0,0,IF(COUNTBLANK(P27)=1,0,COUNTA($P$14:P27)))</f>
        <v>0</v>
      </c>
      <c r="B27" s="21">
        <f>IF($C$4="Attiecināmās izmaksas",IF('3a+c+n'!$Q27="A",'3a+c+n'!B27,0),0)</f>
        <v>0</v>
      </c>
      <c r="C27" s="21" t="str">
        <f>IF($C$4="Attiecināmās izmaksas",IF('3a+c+n'!$Q27="A",'3a+c+n'!C27,0),0)</f>
        <v>smilts</v>
      </c>
      <c r="D27" s="21" t="str">
        <f>IF($C$4="Attiecināmās izmaksas",IF('3a+c+n'!$Q27="A",'3a+c+n'!D27,0),0)</f>
        <v>m3</v>
      </c>
      <c r="E27" s="42"/>
      <c r="F27" s="64"/>
      <c r="G27" s="121"/>
      <c r="H27" s="121">
        <f>IF($C$4="Attiecināmās izmaksas",IF('3a+c+n'!$Q27="A",'3a+c+n'!H27,0),0)</f>
        <v>0</v>
      </c>
      <c r="I27" s="121"/>
      <c r="J27" s="121"/>
      <c r="K27" s="122">
        <f>IF($C$4="Attiecināmās izmaksas",IF('3a+c+n'!$Q27="A",'3a+c+n'!K27,0),0)</f>
        <v>0</v>
      </c>
      <c r="L27" s="64">
        <f>IF($C$4="Attiecināmās izmaksas",IF('3a+c+n'!$Q27="A",'3a+c+n'!L27,0),0)</f>
        <v>0</v>
      </c>
      <c r="M27" s="121">
        <f>IF($C$4="Attiecināmās izmaksas",IF('3a+c+n'!$Q27="A",'3a+c+n'!M27,0),0)</f>
        <v>0</v>
      </c>
      <c r="N27" s="121">
        <f>IF($C$4="Attiecināmās izmaksas",IF('3a+c+n'!$Q27="A",'3a+c+n'!N27,0),0)</f>
        <v>0</v>
      </c>
      <c r="O27" s="121">
        <f>IF($C$4="Attiecināmās izmaksas",IF('3a+c+n'!$Q27="A",'3a+c+n'!O27,0),0)</f>
        <v>0</v>
      </c>
      <c r="P27" s="122">
        <f>IF($C$4="Attiecināmās izmaksas",IF('3a+c+n'!$Q27="A",'3a+c+n'!P27,0),0)</f>
        <v>0</v>
      </c>
    </row>
    <row r="28" spans="1:16" x14ac:dyDescent="0.2">
      <c r="A28" s="49">
        <f>IF(P28=0,0,IF(COUNTBLANK(P28)=1,0,COUNTA($P$14:P28)))</f>
        <v>0</v>
      </c>
      <c r="B28" s="21">
        <f>IF($C$4="Attiecināmās izmaksas",IF('3a+c+n'!$Q28="A",'3a+c+n'!B28,0),0)</f>
        <v>0</v>
      </c>
      <c r="C28" s="21" t="str">
        <f>IF($C$4="Attiecināmās izmaksas",IF('3a+c+n'!$Q28="A",'3a+c+n'!C28,0),0)</f>
        <v>Bruģa montāža</v>
      </c>
      <c r="D28" s="21" t="str">
        <f>IF($C$4="Attiecināmās izmaksas",IF('3a+c+n'!$Q28="A",'3a+c+n'!D28,0),0)</f>
        <v>m2</v>
      </c>
      <c r="E28" s="42"/>
      <c r="F28" s="64"/>
      <c r="G28" s="121"/>
      <c r="H28" s="121">
        <f>IF($C$4="Attiecināmās izmaksas",IF('3a+c+n'!$Q28="A",'3a+c+n'!H28,0),0)</f>
        <v>0</v>
      </c>
      <c r="I28" s="121"/>
      <c r="J28" s="121"/>
      <c r="K28" s="122">
        <f>IF($C$4="Attiecināmās izmaksas",IF('3a+c+n'!$Q28="A",'3a+c+n'!K28,0),0)</f>
        <v>0</v>
      </c>
      <c r="L28" s="64">
        <f>IF($C$4="Attiecināmās izmaksas",IF('3a+c+n'!$Q28="A",'3a+c+n'!L28,0),0)</f>
        <v>0</v>
      </c>
      <c r="M28" s="121">
        <f>IF($C$4="Attiecināmās izmaksas",IF('3a+c+n'!$Q28="A",'3a+c+n'!M28,0),0)</f>
        <v>0</v>
      </c>
      <c r="N28" s="121">
        <f>IF($C$4="Attiecināmās izmaksas",IF('3a+c+n'!$Q28="A",'3a+c+n'!N28,0),0)</f>
        <v>0</v>
      </c>
      <c r="O28" s="121">
        <f>IF($C$4="Attiecināmās izmaksas",IF('3a+c+n'!$Q28="A",'3a+c+n'!O28,0),0)</f>
        <v>0</v>
      </c>
      <c r="P28" s="122">
        <f>IF($C$4="Attiecināmās izmaksas",IF('3a+c+n'!$Q28="A",'3a+c+n'!P28,0),0)</f>
        <v>0</v>
      </c>
    </row>
    <row r="29" spans="1:16" x14ac:dyDescent="0.2">
      <c r="A29" s="49">
        <f>IF(P29=0,0,IF(COUNTBLANK(P29)=1,0,COUNTA($P$14:P29)))</f>
        <v>0</v>
      </c>
      <c r="B29" s="21">
        <f>IF($C$4="Attiecināmās izmaksas",IF('3a+c+n'!$Q29="A",'3a+c+n'!B29,0),0)</f>
        <v>0</v>
      </c>
      <c r="C29" s="21" t="str">
        <f>IF($C$4="Attiecināmās izmaksas",IF('3a+c+n'!$Q29="A",'3a+c+n'!C29,0),0)</f>
        <v>Šķembu slānis</v>
      </c>
      <c r="D29" s="21" t="str">
        <f>IF($C$4="Attiecināmās izmaksas",IF('3a+c+n'!$Q29="A",'3a+c+n'!D29,0),0)</f>
        <v>m3</v>
      </c>
      <c r="E29" s="42"/>
      <c r="F29" s="64"/>
      <c r="G29" s="121"/>
      <c r="H29" s="121">
        <f>IF($C$4="Attiecināmās izmaksas",IF('3a+c+n'!$Q29="A",'3a+c+n'!H29,0),0)</f>
        <v>0</v>
      </c>
      <c r="I29" s="121"/>
      <c r="J29" s="121"/>
      <c r="K29" s="122">
        <f>IF($C$4="Attiecināmās izmaksas",IF('3a+c+n'!$Q29="A",'3a+c+n'!K29,0),0)</f>
        <v>0</v>
      </c>
      <c r="L29" s="64">
        <f>IF($C$4="Attiecināmās izmaksas",IF('3a+c+n'!$Q29="A",'3a+c+n'!L29,0),0)</f>
        <v>0</v>
      </c>
      <c r="M29" s="121">
        <f>IF($C$4="Attiecināmās izmaksas",IF('3a+c+n'!$Q29="A",'3a+c+n'!M29,0),0)</f>
        <v>0</v>
      </c>
      <c r="N29" s="121">
        <f>IF($C$4="Attiecināmās izmaksas",IF('3a+c+n'!$Q29="A",'3a+c+n'!N29,0),0)</f>
        <v>0</v>
      </c>
      <c r="O29" s="121">
        <f>IF($C$4="Attiecināmās izmaksas",IF('3a+c+n'!$Q29="A",'3a+c+n'!O29,0),0)</f>
        <v>0</v>
      </c>
      <c r="P29" s="122">
        <f>IF($C$4="Attiecināmās izmaksas",IF('3a+c+n'!$Q29="A",'3a+c+n'!P29,0),0)</f>
        <v>0</v>
      </c>
    </row>
    <row r="30" spans="1:16" x14ac:dyDescent="0.2">
      <c r="A30" s="49">
        <f>IF(P30=0,0,IF(COUNTBLANK(P30)=1,0,COUNTA($P$14:P30)))</f>
        <v>0</v>
      </c>
      <c r="B30" s="21">
        <f>IF($C$4="Attiecināmās izmaksas",IF('3a+c+n'!$Q30="A",'3a+c+n'!B30,0),0)</f>
        <v>0</v>
      </c>
      <c r="C30" s="21" t="str">
        <f>IF($C$4="Attiecināmās izmaksas",IF('3a+c+n'!$Q30="A",'3a+c+n'!C30,0),0)</f>
        <v>Bruģis b=50 mm</v>
      </c>
      <c r="D30" s="21" t="str">
        <f>IF($C$4="Attiecināmās izmaksas",IF('3a+c+n'!$Q30="A",'3a+c+n'!D30,0),0)</f>
        <v>m2</v>
      </c>
      <c r="E30" s="42"/>
      <c r="F30" s="64"/>
      <c r="G30" s="121"/>
      <c r="H30" s="121">
        <f>IF($C$4="Attiecināmās izmaksas",IF('3a+c+n'!$Q30="A",'3a+c+n'!H30,0),0)</f>
        <v>0</v>
      </c>
      <c r="I30" s="121"/>
      <c r="J30" s="121"/>
      <c r="K30" s="122">
        <f>IF($C$4="Attiecināmās izmaksas",IF('3a+c+n'!$Q30="A",'3a+c+n'!K30,0),0)</f>
        <v>0</v>
      </c>
      <c r="L30" s="64">
        <f>IF($C$4="Attiecināmās izmaksas",IF('3a+c+n'!$Q30="A",'3a+c+n'!L30,0),0)</f>
        <v>0</v>
      </c>
      <c r="M30" s="121">
        <f>IF($C$4="Attiecināmās izmaksas",IF('3a+c+n'!$Q30="A",'3a+c+n'!M30,0),0)</f>
        <v>0</v>
      </c>
      <c r="N30" s="121">
        <f>IF($C$4="Attiecināmās izmaksas",IF('3a+c+n'!$Q30="A",'3a+c+n'!N30,0),0)</f>
        <v>0</v>
      </c>
      <c r="O30" s="121">
        <f>IF($C$4="Attiecināmās izmaksas",IF('3a+c+n'!$Q30="A",'3a+c+n'!O30,0),0)</f>
        <v>0</v>
      </c>
      <c r="P30" s="122">
        <f>IF($C$4="Attiecināmās izmaksas",IF('3a+c+n'!$Q30="A",'3a+c+n'!P30,0),0)</f>
        <v>0</v>
      </c>
    </row>
    <row r="31" spans="1:16" x14ac:dyDescent="0.2">
      <c r="A31" s="49">
        <f>IF(P31=0,0,IF(COUNTBLANK(P31)=1,0,COUNTA($P$14:P31)))</f>
        <v>0</v>
      </c>
      <c r="B31" s="21">
        <f>IF($C$4="Attiecināmās izmaksas",IF('3a+c+n'!$Q31="A",'3a+c+n'!B31,0),0)</f>
        <v>0</v>
      </c>
      <c r="C31" s="21" t="str">
        <f>IF($C$4="Attiecināmās izmaksas",IF('3a+c+n'!$Q31="A",'3a+c+n'!C31,0),0)</f>
        <v>Betona bruģa bortapmales montāža</v>
      </c>
      <c r="D31" s="21" t="str">
        <f>IF($C$4="Attiecināmās izmaksas",IF('3a+c+n'!$Q31="A",'3a+c+n'!D31,0),0)</f>
        <v>t.m</v>
      </c>
      <c r="E31" s="42"/>
      <c r="F31" s="64"/>
      <c r="G31" s="121"/>
      <c r="H31" s="121">
        <f>IF($C$4="Attiecināmās izmaksas",IF('3a+c+n'!$Q31="A",'3a+c+n'!H31,0),0)</f>
        <v>0</v>
      </c>
      <c r="I31" s="121"/>
      <c r="J31" s="121"/>
      <c r="K31" s="122">
        <f>IF($C$4="Attiecināmās izmaksas",IF('3a+c+n'!$Q31="A",'3a+c+n'!K31,0),0)</f>
        <v>0</v>
      </c>
      <c r="L31" s="64">
        <f>IF($C$4="Attiecināmās izmaksas",IF('3a+c+n'!$Q31="A",'3a+c+n'!L31,0),0)</f>
        <v>0</v>
      </c>
      <c r="M31" s="121">
        <f>IF($C$4="Attiecināmās izmaksas",IF('3a+c+n'!$Q31="A",'3a+c+n'!M31,0),0)</f>
        <v>0</v>
      </c>
      <c r="N31" s="121">
        <f>IF($C$4="Attiecināmās izmaksas",IF('3a+c+n'!$Q31="A",'3a+c+n'!N31,0),0)</f>
        <v>0</v>
      </c>
      <c r="O31" s="121">
        <f>IF($C$4="Attiecināmās izmaksas",IF('3a+c+n'!$Q31="A",'3a+c+n'!O31,0),0)</f>
        <v>0</v>
      </c>
      <c r="P31" s="122">
        <f>IF($C$4="Attiecināmās izmaksas",IF('3a+c+n'!$Q31="A",'3a+c+n'!P31,0),0)</f>
        <v>0</v>
      </c>
    </row>
    <row r="32" spans="1:16" x14ac:dyDescent="0.2">
      <c r="A32" s="49">
        <f>IF(P32=0,0,IF(COUNTBLANK(P32)=1,0,COUNTA($P$14:P32)))</f>
        <v>0</v>
      </c>
      <c r="B32" s="21">
        <f>IF($C$4="Attiecināmās izmaksas",IF('3a+c+n'!$Q32="A",'3a+c+n'!B32,0),0)</f>
        <v>0</v>
      </c>
      <c r="C32" s="21" t="str">
        <f>IF($C$4="Attiecināmās izmaksas",IF('3a+c+n'!$Q32="A",'3a+c+n'!C32,0),0)</f>
        <v>Betona renes uzstādīšana zem lietus ūdens notekām</v>
      </c>
      <c r="D32" s="21" t="str">
        <f>IF($C$4="Attiecināmās izmaksas",IF('3a+c+n'!$Q32="A",'3a+c+n'!D32,0),0)</f>
        <v xml:space="preserve">gab </v>
      </c>
      <c r="E32" s="42"/>
      <c r="F32" s="64"/>
      <c r="G32" s="121"/>
      <c r="H32" s="121">
        <f>IF($C$4="Attiecināmās izmaksas",IF('3a+c+n'!$Q32="A",'3a+c+n'!H32,0),0)</f>
        <v>0</v>
      </c>
      <c r="I32" s="121"/>
      <c r="J32" s="121"/>
      <c r="K32" s="122">
        <f>IF($C$4="Attiecināmās izmaksas",IF('3a+c+n'!$Q32="A",'3a+c+n'!K32,0),0)</f>
        <v>0</v>
      </c>
      <c r="L32" s="64">
        <f>IF($C$4="Attiecināmās izmaksas",IF('3a+c+n'!$Q32="A",'3a+c+n'!L32,0),0)</f>
        <v>0</v>
      </c>
      <c r="M32" s="121">
        <f>IF($C$4="Attiecināmās izmaksas",IF('3a+c+n'!$Q32="A",'3a+c+n'!M32,0),0)</f>
        <v>0</v>
      </c>
      <c r="N32" s="121">
        <f>IF($C$4="Attiecināmās izmaksas",IF('3a+c+n'!$Q32="A",'3a+c+n'!N32,0),0)</f>
        <v>0</v>
      </c>
      <c r="O32" s="121">
        <f>IF($C$4="Attiecināmās izmaksas",IF('3a+c+n'!$Q32="A",'3a+c+n'!O32,0),0)</f>
        <v>0</v>
      </c>
      <c r="P32" s="122">
        <f>IF($C$4="Attiecināmās izmaksas",IF('3a+c+n'!$Q32="A",'3a+c+n'!P32,0),0)</f>
        <v>0</v>
      </c>
    </row>
    <row r="33" spans="1:16" x14ac:dyDescent="0.2">
      <c r="A33" s="49">
        <f>IF(P33=0,0,IF(COUNTBLANK(P33)=1,0,COUNTA($P$14:P33)))</f>
        <v>0</v>
      </c>
      <c r="B33" s="21">
        <f>IF($C$4="Attiecināmās izmaksas",IF('3a+c+n'!$Q33="A",'3a+c+n'!B33,0),0)</f>
        <v>0</v>
      </c>
      <c r="C33" s="21" t="str">
        <f>IF($C$4="Attiecināmās izmaksas",IF('3a+c+n'!$Q33="A",'3a+c+n'!C33,0),0)</f>
        <v>betona rene l=2000-4000 mm</v>
      </c>
      <c r="D33" s="21" t="str">
        <f>IF($C$4="Attiecināmās izmaksas",IF('3a+c+n'!$Q33="A",'3a+c+n'!D33,0),0)</f>
        <v>gab.</v>
      </c>
      <c r="E33" s="42"/>
      <c r="F33" s="64"/>
      <c r="G33" s="121"/>
      <c r="H33" s="121">
        <f>IF($C$4="Attiecināmās izmaksas",IF('3a+c+n'!$Q33="A",'3a+c+n'!H33,0),0)</f>
        <v>0</v>
      </c>
      <c r="I33" s="121"/>
      <c r="J33" s="121"/>
      <c r="K33" s="122">
        <f>IF($C$4="Attiecināmās izmaksas",IF('3a+c+n'!$Q33="A",'3a+c+n'!K33,0),0)</f>
        <v>0</v>
      </c>
      <c r="L33" s="64">
        <f>IF($C$4="Attiecināmās izmaksas",IF('3a+c+n'!$Q33="A",'3a+c+n'!L33,0),0)</f>
        <v>0</v>
      </c>
      <c r="M33" s="121">
        <f>IF($C$4="Attiecināmās izmaksas",IF('3a+c+n'!$Q33="A",'3a+c+n'!M33,0),0)</f>
        <v>0</v>
      </c>
      <c r="N33" s="121">
        <f>IF($C$4="Attiecināmās izmaksas",IF('3a+c+n'!$Q33="A",'3a+c+n'!N33,0),0)</f>
        <v>0</v>
      </c>
      <c r="O33" s="121">
        <f>IF($C$4="Attiecināmās izmaksas",IF('3a+c+n'!$Q33="A",'3a+c+n'!O33,0),0)</f>
        <v>0</v>
      </c>
      <c r="P33" s="122">
        <f>IF($C$4="Attiecināmās izmaksas",IF('3a+c+n'!$Q33="A",'3a+c+n'!P33,0),0)</f>
        <v>0</v>
      </c>
    </row>
    <row r="34" spans="1:16" ht="12" customHeight="1" thickBot="1" x14ac:dyDescent="0.25">
      <c r="A34" s="336" t="s">
        <v>63</v>
      </c>
      <c r="B34" s="337"/>
      <c r="C34" s="337"/>
      <c r="D34" s="337"/>
      <c r="E34" s="337"/>
      <c r="F34" s="337"/>
      <c r="G34" s="337"/>
      <c r="H34" s="337"/>
      <c r="I34" s="337"/>
      <c r="J34" s="337"/>
      <c r="K34" s="338"/>
      <c r="L34" s="136">
        <f>SUM(L14:L33)</f>
        <v>0</v>
      </c>
      <c r="M34" s="137">
        <f>SUM(M14:M33)</f>
        <v>0</v>
      </c>
      <c r="N34" s="137">
        <f>SUM(N14:N33)</f>
        <v>0</v>
      </c>
      <c r="O34" s="137">
        <f>SUM(O14:O33)</f>
        <v>0</v>
      </c>
      <c r="P34" s="138">
        <f>SUM(P14:P33)</f>
        <v>0</v>
      </c>
    </row>
    <row r="35" spans="1:16" x14ac:dyDescent="0.2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</row>
    <row r="36" spans="1:16" x14ac:dyDescent="0.2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</row>
    <row r="37" spans="1:16" x14ac:dyDescent="0.2">
      <c r="A37" s="1" t="s">
        <v>14</v>
      </c>
      <c r="B37" s="13"/>
      <c r="C37" s="339">
        <f>'Kops n'!C34:H34</f>
        <v>0</v>
      </c>
      <c r="D37" s="339"/>
      <c r="E37" s="339"/>
      <c r="F37" s="339"/>
      <c r="G37" s="339"/>
      <c r="H37" s="339"/>
      <c r="I37" s="13"/>
      <c r="J37" s="13"/>
      <c r="K37" s="13"/>
      <c r="L37" s="13"/>
      <c r="M37" s="13"/>
      <c r="N37" s="13"/>
      <c r="O37" s="13"/>
      <c r="P37" s="13"/>
    </row>
    <row r="38" spans="1:16" x14ac:dyDescent="0.2">
      <c r="A38" s="13"/>
      <c r="B38" s="13"/>
      <c r="C38" s="259" t="s">
        <v>15</v>
      </c>
      <c r="D38" s="259"/>
      <c r="E38" s="259"/>
      <c r="F38" s="259"/>
      <c r="G38" s="259"/>
      <c r="H38" s="259"/>
      <c r="I38" s="13"/>
      <c r="J38" s="13"/>
      <c r="K38" s="13"/>
      <c r="L38" s="13"/>
      <c r="M38" s="13"/>
      <c r="N38" s="13"/>
      <c r="O38" s="13"/>
      <c r="P38" s="13"/>
    </row>
    <row r="39" spans="1:16" x14ac:dyDescent="0.2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</row>
    <row r="40" spans="1:16" x14ac:dyDescent="0.2">
      <c r="A40" s="303" t="str">
        <f>'Kops n'!A37:D37</f>
        <v>Tāme sastādīta</v>
      </c>
      <c r="B40" s="304"/>
      <c r="C40" s="304"/>
      <c r="D40" s="304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</row>
    <row r="41" spans="1:16" x14ac:dyDescent="0.2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</row>
    <row r="42" spans="1:16" x14ac:dyDescent="0.2">
      <c r="A42" s="1" t="s">
        <v>41</v>
      </c>
      <c r="B42" s="13"/>
      <c r="C42" s="339">
        <f>'Kops n'!C39:H39</f>
        <v>0</v>
      </c>
      <c r="D42" s="339"/>
      <c r="E42" s="339"/>
      <c r="F42" s="339"/>
      <c r="G42" s="339"/>
      <c r="H42" s="339"/>
      <c r="I42" s="13"/>
      <c r="J42" s="13"/>
      <c r="K42" s="13"/>
      <c r="L42" s="13"/>
      <c r="M42" s="13"/>
      <c r="N42" s="13"/>
      <c r="O42" s="13"/>
      <c r="P42" s="13"/>
    </row>
    <row r="43" spans="1:16" x14ac:dyDescent="0.2">
      <c r="A43" s="13"/>
      <c r="B43" s="13"/>
      <c r="C43" s="259" t="s">
        <v>15</v>
      </c>
      <c r="D43" s="259"/>
      <c r="E43" s="259"/>
      <c r="F43" s="259"/>
      <c r="G43" s="259"/>
      <c r="H43" s="259"/>
      <c r="I43" s="13"/>
      <c r="J43" s="13"/>
      <c r="K43" s="13"/>
      <c r="L43" s="13"/>
      <c r="M43" s="13"/>
      <c r="N43" s="13"/>
      <c r="O43" s="13"/>
      <c r="P43" s="13"/>
    </row>
    <row r="44" spans="1:16" x14ac:dyDescent="0.2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</row>
    <row r="45" spans="1:16" x14ac:dyDescent="0.2">
      <c r="A45" s="79" t="s">
        <v>16</v>
      </c>
      <c r="B45" s="40"/>
      <c r="C45" s="87">
        <f>'Kops n'!C42</f>
        <v>0</v>
      </c>
      <c r="D45" s="40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</row>
    <row r="46" spans="1:16" x14ac:dyDescent="0.2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</row>
  </sheetData>
  <mergeCells count="23">
    <mergeCell ref="C43:H43"/>
    <mergeCell ref="L12:P12"/>
    <mergeCell ref="A34:K34"/>
    <mergeCell ref="C37:H37"/>
    <mergeCell ref="C38:H38"/>
    <mergeCell ref="A40:D40"/>
    <mergeCell ref="C42:H42"/>
    <mergeCell ref="A12:A13"/>
    <mergeCell ref="B12:B13"/>
    <mergeCell ref="C12:C13"/>
    <mergeCell ref="D12:D13"/>
    <mergeCell ref="E12:E13"/>
    <mergeCell ref="F12:K12"/>
    <mergeCell ref="D8:L8"/>
    <mergeCell ref="A9:F9"/>
    <mergeCell ref="J9:M9"/>
    <mergeCell ref="N9:O9"/>
    <mergeCell ref="D7:L7"/>
    <mergeCell ref="C2:I2"/>
    <mergeCell ref="C3:I3"/>
    <mergeCell ref="C4:I4"/>
    <mergeCell ref="D5:L5"/>
    <mergeCell ref="D6:L6"/>
  </mergeCells>
  <conditionalFormatting sqref="A34:K34">
    <cfRule type="containsText" dxfId="381" priority="3" operator="containsText" text="Tiešās izmaksas kopā, t. sk. darba devēja sociālais nodoklis __.__% ">
      <formula>NOT(ISERROR(SEARCH("Tiešās izmaksas kopā, t. sk. darba devēja sociālais nodoklis __.__% ",A34)))</formula>
    </cfRule>
  </conditionalFormatting>
  <conditionalFormatting sqref="C2:I2 D5:L8 N9:O9 L34:P34 C37:H37 C42:H42 C45 A14:P33">
    <cfRule type="cellIs" dxfId="380" priority="2" operator="equal">
      <formula>0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46"/>
  <sheetViews>
    <sheetView topLeftCell="A13" workbookViewId="0">
      <selection activeCell="A32" activeCellId="2" sqref="A16:XFD16 A21:XFD25 A32:XFD32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'3a+c+n'!D1</f>
        <v>3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7" t="str">
        <f>'3a+c+n'!C2:I2</f>
        <v>Cokola apdare</v>
      </c>
      <c r="D2" s="347"/>
      <c r="E2" s="347"/>
      <c r="F2" s="347"/>
      <c r="G2" s="347"/>
      <c r="H2" s="347"/>
      <c r="I2" s="347"/>
      <c r="J2" s="26"/>
    </row>
    <row r="3" spans="1:16" x14ac:dyDescent="0.2">
      <c r="A3" s="27"/>
      <c r="B3" s="27"/>
      <c r="C3" s="294" t="s">
        <v>21</v>
      </c>
      <c r="D3" s="294"/>
      <c r="E3" s="294"/>
      <c r="F3" s="294"/>
      <c r="G3" s="294"/>
      <c r="H3" s="294"/>
      <c r="I3" s="294"/>
      <c r="J3" s="27"/>
    </row>
    <row r="4" spans="1:16" x14ac:dyDescent="0.2">
      <c r="A4" s="27"/>
      <c r="B4" s="27"/>
      <c r="C4" s="328" t="s">
        <v>18</v>
      </c>
      <c r="D4" s="328"/>
      <c r="E4" s="328"/>
      <c r="F4" s="328"/>
      <c r="G4" s="328"/>
      <c r="H4" s="328"/>
      <c r="I4" s="328"/>
      <c r="J4" s="27"/>
    </row>
    <row r="5" spans="1:16" ht="15" customHeight="1" x14ac:dyDescent="0.2">
      <c r="A5" s="19"/>
      <c r="B5" s="19"/>
      <c r="C5" s="24" t="s">
        <v>5</v>
      </c>
      <c r="D5" s="329" t="str">
        <f>'Kops a+c+n'!D6</f>
        <v>Daudzstāvu dzīvojamās ēkas siltināšana</v>
      </c>
      <c r="E5" s="329"/>
      <c r="F5" s="329"/>
      <c r="G5" s="329"/>
      <c r="H5" s="329"/>
      <c r="I5" s="329"/>
      <c r="J5" s="329"/>
      <c r="K5" s="329"/>
      <c r="L5" s="329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29" t="str">
        <f>'Kops a+c+n'!D7</f>
        <v>Daudzstāvu dzīvojamā ēka</v>
      </c>
      <c r="E6" s="329"/>
      <c r="F6" s="329"/>
      <c r="G6" s="329"/>
      <c r="H6" s="329"/>
      <c r="I6" s="329"/>
      <c r="J6" s="329"/>
      <c r="K6" s="329"/>
      <c r="L6" s="329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29" t="str">
        <f>'Kops a+c+n'!D8</f>
        <v>Brīvības iela 5, Malta</v>
      </c>
      <c r="E7" s="329"/>
      <c r="F7" s="329"/>
      <c r="G7" s="329"/>
      <c r="H7" s="329"/>
      <c r="I7" s="329"/>
      <c r="J7" s="329"/>
      <c r="K7" s="329"/>
      <c r="L7" s="329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29">
        <f>'Kops a+c+n'!D9</f>
        <v>0</v>
      </c>
      <c r="E8" s="329"/>
      <c r="F8" s="329"/>
      <c r="G8" s="329"/>
      <c r="H8" s="329"/>
      <c r="I8" s="329"/>
      <c r="J8" s="329"/>
      <c r="K8" s="329"/>
      <c r="L8" s="329"/>
      <c r="M8" s="13"/>
      <c r="N8" s="13"/>
      <c r="O8" s="13"/>
      <c r="P8" s="13"/>
    </row>
    <row r="9" spans="1:16" ht="11.25" customHeight="1" x14ac:dyDescent="0.2">
      <c r="A9" s="349" t="str">
        <f>'3a+c+n'!A9</f>
        <v>Tāme sastādīta  2023. gada tirgus cenās, pamatojoties uz BK daļas rasējumiem</v>
      </c>
      <c r="B9" s="349"/>
      <c r="C9" s="349"/>
      <c r="D9" s="349"/>
      <c r="E9" s="349"/>
      <c r="F9" s="349"/>
      <c r="G9" s="28"/>
      <c r="H9" s="28"/>
      <c r="I9" s="28"/>
      <c r="J9" s="331" t="s">
        <v>46</v>
      </c>
      <c r="K9" s="331"/>
      <c r="L9" s="331"/>
      <c r="M9" s="331"/>
      <c r="N9" s="332">
        <f>P34</f>
        <v>0</v>
      </c>
      <c r="O9" s="332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285" t="s">
        <v>27</v>
      </c>
      <c r="B12" s="340" t="s">
        <v>49</v>
      </c>
      <c r="C12" s="334" t="s">
        <v>50</v>
      </c>
      <c r="D12" s="343" t="s">
        <v>51</v>
      </c>
      <c r="E12" s="345" t="s">
        <v>52</v>
      </c>
      <c r="F12" s="333" t="s">
        <v>53</v>
      </c>
      <c r="G12" s="334"/>
      <c r="H12" s="334"/>
      <c r="I12" s="334"/>
      <c r="J12" s="334"/>
      <c r="K12" s="335"/>
      <c r="L12" s="348" t="s">
        <v>54</v>
      </c>
      <c r="M12" s="334"/>
      <c r="N12" s="334"/>
      <c r="O12" s="334"/>
      <c r="P12" s="335"/>
    </row>
    <row r="13" spans="1:16" ht="126.75" customHeight="1" thickBot="1" x14ac:dyDescent="0.25">
      <c r="A13" s="286"/>
      <c r="B13" s="341"/>
      <c r="C13" s="342"/>
      <c r="D13" s="344"/>
      <c r="E13" s="346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68" t="s">
        <v>56</v>
      </c>
      <c r="M13" s="54" t="s">
        <v>58</v>
      </c>
      <c r="N13" s="54" t="s">
        <v>59</v>
      </c>
      <c r="O13" s="54" t="s">
        <v>60</v>
      </c>
      <c r="P13" s="92" t="s">
        <v>61</v>
      </c>
    </row>
    <row r="14" spans="1:16" x14ac:dyDescent="0.2">
      <c r="A14" s="48">
        <f>IF(P14=0,0,IF(COUNTBLANK(P14)=1,0,COUNTA($P$14:P14)))</f>
        <v>0</v>
      </c>
      <c r="B14" s="20">
        <f>IF($C$4="citu pasākumu izmaksas",IF('3a+c+n'!$Q14="C",'3a+c+n'!B14,0))</f>
        <v>0</v>
      </c>
      <c r="C14" s="20">
        <f>IF($C$4="citu pasākumu izmaksas",IF('3a+c+n'!$Q14="C",'3a+c+n'!C14,0))</f>
        <v>0</v>
      </c>
      <c r="D14" s="20">
        <f>IF($C$4="citu pasākumu izmaksas",IF('3a+c+n'!$Q14="C",'3a+c+n'!D14,0))</f>
        <v>0</v>
      </c>
      <c r="E14" s="41"/>
      <c r="F14" s="62"/>
      <c r="G14" s="119"/>
      <c r="H14" s="119">
        <f>IF($C$4="citu pasākumu izmaksas",IF('3a+c+n'!$Q14="C",'3a+c+n'!H14,0))</f>
        <v>0</v>
      </c>
      <c r="I14" s="119"/>
      <c r="J14" s="119"/>
      <c r="K14" s="120">
        <f>IF($C$4="citu pasākumu izmaksas",IF('3a+c+n'!$Q14="C",'3a+c+n'!K14,0))</f>
        <v>0</v>
      </c>
      <c r="L14" s="82">
        <f>IF($C$4="citu pasākumu izmaksas",IF('3a+c+n'!$Q14="C",'3a+c+n'!L14,0))</f>
        <v>0</v>
      </c>
      <c r="M14" s="119">
        <f>IF($C$4="citu pasākumu izmaksas",IF('3a+c+n'!$Q14="C",'3a+c+n'!M14,0))</f>
        <v>0</v>
      </c>
      <c r="N14" s="119">
        <f>IF($C$4="citu pasākumu izmaksas",IF('3a+c+n'!$Q14="C",'3a+c+n'!N14,0))</f>
        <v>0</v>
      </c>
      <c r="O14" s="119">
        <f>IF($C$4="citu pasākumu izmaksas",IF('3a+c+n'!$Q14="C",'3a+c+n'!O14,0))</f>
        <v>0</v>
      </c>
      <c r="P14" s="120">
        <f>IF($C$4="citu pasākumu izmaksas",IF('3a+c+n'!$Q14="C",'3a+c+n'!P14,0))</f>
        <v>0</v>
      </c>
    </row>
    <row r="15" spans="1:16" x14ac:dyDescent="0.2">
      <c r="A15" s="49">
        <f>IF(P15=0,0,IF(COUNTBLANK(P15)=1,0,COUNTA($P$14:P15)))</f>
        <v>0</v>
      </c>
      <c r="B15" s="21">
        <f>IF($C$4="citu pasākumu izmaksas",IF('3a+c+n'!$Q15="C",'3a+c+n'!B15,0))</f>
        <v>0</v>
      </c>
      <c r="C15" s="21">
        <f>IF($C$4="citu pasākumu izmaksas",IF('3a+c+n'!$Q15="C",'3a+c+n'!C15,0))</f>
        <v>0</v>
      </c>
      <c r="D15" s="21">
        <f>IF($C$4="citu pasākumu izmaksas",IF('3a+c+n'!$Q15="C",'3a+c+n'!D15,0))</f>
        <v>0</v>
      </c>
      <c r="E15" s="42"/>
      <c r="F15" s="64"/>
      <c r="G15" s="121"/>
      <c r="H15" s="121">
        <f>IF($C$4="citu pasākumu izmaksas",IF('3a+c+n'!$Q15="C",'3a+c+n'!H15,0))</f>
        <v>0</v>
      </c>
      <c r="I15" s="121"/>
      <c r="J15" s="121"/>
      <c r="K15" s="122">
        <f>IF($C$4="citu pasākumu izmaksas",IF('3a+c+n'!$Q15="C",'3a+c+n'!K15,0))</f>
        <v>0</v>
      </c>
      <c r="L15" s="83">
        <f>IF($C$4="citu pasākumu izmaksas",IF('3a+c+n'!$Q15="C",'3a+c+n'!L15,0))</f>
        <v>0</v>
      </c>
      <c r="M15" s="121">
        <f>IF($C$4="citu pasākumu izmaksas",IF('3a+c+n'!$Q15="C",'3a+c+n'!M15,0))</f>
        <v>0</v>
      </c>
      <c r="N15" s="121">
        <f>IF($C$4="citu pasākumu izmaksas",IF('3a+c+n'!$Q15="C",'3a+c+n'!N15,0))</f>
        <v>0</v>
      </c>
      <c r="O15" s="121">
        <f>IF($C$4="citu pasākumu izmaksas",IF('3a+c+n'!$Q15="C",'3a+c+n'!O15,0))</f>
        <v>0</v>
      </c>
      <c r="P15" s="122">
        <f>IF($C$4="citu pasākumu izmaksas",IF('3a+c+n'!$Q15="C",'3a+c+n'!P15,0))</f>
        <v>0</v>
      </c>
    </row>
    <row r="16" spans="1:16" x14ac:dyDescent="0.2">
      <c r="A16" s="49">
        <f>IF(P16=0,0,IF(COUNTBLANK(P16)=1,0,COUNTA($P$14:P16)))</f>
        <v>0</v>
      </c>
      <c r="B16" s="21">
        <f>IF($C$4="citu pasākumu izmaksas",IF('3a+c+n'!$Q16="C",'3a+c+n'!B16,0))</f>
        <v>0</v>
      </c>
      <c r="C16" s="21">
        <f>IF($C$4="citu pasākumu izmaksas",IF('3a+c+n'!$Q16="C",'3a+c+n'!C16,0))</f>
        <v>0</v>
      </c>
      <c r="D16" s="21">
        <f>IF($C$4="citu pasākumu izmaksas",IF('3a+c+n'!$Q16="C",'3a+c+n'!D16,0))</f>
        <v>0</v>
      </c>
      <c r="E16" s="42"/>
      <c r="F16" s="64"/>
      <c r="G16" s="121"/>
      <c r="H16" s="121">
        <f>IF($C$4="citu pasākumu izmaksas",IF('3a+c+n'!$Q16="C",'3a+c+n'!H16,0))</f>
        <v>0</v>
      </c>
      <c r="I16" s="121"/>
      <c r="J16" s="121"/>
      <c r="K16" s="122">
        <f>IF($C$4="citu pasākumu izmaksas",IF('3a+c+n'!$Q16="C",'3a+c+n'!K16,0))</f>
        <v>0</v>
      </c>
      <c r="L16" s="83">
        <f>IF($C$4="citu pasākumu izmaksas",IF('3a+c+n'!$Q16="C",'3a+c+n'!L16,0))</f>
        <v>0</v>
      </c>
      <c r="M16" s="121">
        <f>IF($C$4="citu pasākumu izmaksas",IF('3a+c+n'!$Q16="C",'3a+c+n'!M16,0))</f>
        <v>0</v>
      </c>
      <c r="N16" s="121">
        <f>IF($C$4="citu pasākumu izmaksas",IF('3a+c+n'!$Q16="C",'3a+c+n'!N16,0))</f>
        <v>0</v>
      </c>
      <c r="O16" s="121">
        <f>IF($C$4="citu pasākumu izmaksas",IF('3a+c+n'!$Q16="C",'3a+c+n'!O16,0))</f>
        <v>0</v>
      </c>
      <c r="P16" s="122">
        <f>IF($C$4="citu pasākumu izmaksas",IF('3a+c+n'!$Q16="C",'3a+c+n'!P16,0))</f>
        <v>0</v>
      </c>
    </row>
    <row r="17" spans="1:16" x14ac:dyDescent="0.2">
      <c r="A17" s="49">
        <f>IF(P17=0,0,IF(COUNTBLANK(P17)=1,0,COUNTA($P$14:P17)))</f>
        <v>0</v>
      </c>
      <c r="B17" s="21">
        <f>IF($C$4="citu pasākumu izmaksas",IF('3a+c+n'!$Q17="C",'3a+c+n'!B17,0))</f>
        <v>0</v>
      </c>
      <c r="C17" s="21">
        <f>IF($C$4="citu pasākumu izmaksas",IF('3a+c+n'!$Q17="C",'3a+c+n'!C17,0))</f>
        <v>0</v>
      </c>
      <c r="D17" s="21">
        <f>IF($C$4="citu pasākumu izmaksas",IF('3a+c+n'!$Q17="C",'3a+c+n'!D17,0))</f>
        <v>0</v>
      </c>
      <c r="E17" s="42"/>
      <c r="F17" s="64"/>
      <c r="G17" s="121"/>
      <c r="H17" s="121">
        <f>IF($C$4="citu pasākumu izmaksas",IF('3a+c+n'!$Q17="C",'3a+c+n'!H17,0))</f>
        <v>0</v>
      </c>
      <c r="I17" s="121"/>
      <c r="J17" s="121"/>
      <c r="K17" s="122">
        <f>IF($C$4="citu pasākumu izmaksas",IF('3a+c+n'!$Q17="C",'3a+c+n'!K17,0))</f>
        <v>0</v>
      </c>
      <c r="L17" s="83">
        <f>IF($C$4="citu pasākumu izmaksas",IF('3a+c+n'!$Q17="C",'3a+c+n'!L17,0))</f>
        <v>0</v>
      </c>
      <c r="M17" s="121">
        <f>IF($C$4="citu pasākumu izmaksas",IF('3a+c+n'!$Q17="C",'3a+c+n'!M17,0))</f>
        <v>0</v>
      </c>
      <c r="N17" s="121">
        <f>IF($C$4="citu pasākumu izmaksas",IF('3a+c+n'!$Q17="C",'3a+c+n'!N17,0))</f>
        <v>0</v>
      </c>
      <c r="O17" s="121">
        <f>IF($C$4="citu pasākumu izmaksas",IF('3a+c+n'!$Q17="C",'3a+c+n'!O17,0))</f>
        <v>0</v>
      </c>
      <c r="P17" s="122">
        <f>IF($C$4="citu pasākumu izmaksas",IF('3a+c+n'!$Q17="C",'3a+c+n'!P17,0))</f>
        <v>0</v>
      </c>
    </row>
    <row r="18" spans="1:16" x14ac:dyDescent="0.2">
      <c r="A18" s="49">
        <f>IF(P18=0,0,IF(COUNTBLANK(P18)=1,0,COUNTA($P$14:P18)))</f>
        <v>0</v>
      </c>
      <c r="B18" s="21">
        <f>IF($C$4="citu pasākumu izmaksas",IF('3a+c+n'!$Q18="C",'3a+c+n'!B18,0))</f>
        <v>0</v>
      </c>
      <c r="C18" s="21">
        <f>IF($C$4="citu pasākumu izmaksas",IF('3a+c+n'!$Q18="C",'3a+c+n'!C18,0))</f>
        <v>0</v>
      </c>
      <c r="D18" s="21">
        <f>IF($C$4="citu pasākumu izmaksas",IF('3a+c+n'!$Q18="C",'3a+c+n'!D18,0))</f>
        <v>0</v>
      </c>
      <c r="E18" s="42"/>
      <c r="F18" s="64"/>
      <c r="G18" s="121"/>
      <c r="H18" s="121">
        <f>IF($C$4="citu pasākumu izmaksas",IF('3a+c+n'!$Q18="C",'3a+c+n'!H18,0))</f>
        <v>0</v>
      </c>
      <c r="I18" s="121"/>
      <c r="J18" s="121"/>
      <c r="K18" s="122">
        <f>IF($C$4="citu pasākumu izmaksas",IF('3a+c+n'!$Q18="C",'3a+c+n'!K18,0))</f>
        <v>0</v>
      </c>
      <c r="L18" s="83">
        <f>IF($C$4="citu pasākumu izmaksas",IF('3a+c+n'!$Q18="C",'3a+c+n'!L18,0))</f>
        <v>0</v>
      </c>
      <c r="M18" s="121">
        <f>IF($C$4="citu pasākumu izmaksas",IF('3a+c+n'!$Q18="C",'3a+c+n'!M18,0))</f>
        <v>0</v>
      </c>
      <c r="N18" s="121">
        <f>IF($C$4="citu pasākumu izmaksas",IF('3a+c+n'!$Q18="C",'3a+c+n'!N18,0))</f>
        <v>0</v>
      </c>
      <c r="O18" s="121">
        <f>IF($C$4="citu pasākumu izmaksas",IF('3a+c+n'!$Q18="C",'3a+c+n'!O18,0))</f>
        <v>0</v>
      </c>
      <c r="P18" s="122">
        <f>IF($C$4="citu pasākumu izmaksas",IF('3a+c+n'!$Q18="C",'3a+c+n'!P18,0))</f>
        <v>0</v>
      </c>
    </row>
    <row r="19" spans="1:16" x14ac:dyDescent="0.2">
      <c r="A19" s="49">
        <f>IF(P19=0,0,IF(COUNTBLANK(P19)=1,0,COUNTA($P$14:P19)))</f>
        <v>0</v>
      </c>
      <c r="B19" s="21">
        <f>IF($C$4="citu pasākumu izmaksas",IF('3a+c+n'!$Q19="C",'3a+c+n'!B19,0))</f>
        <v>0</v>
      </c>
      <c r="C19" s="21">
        <f>IF($C$4="citu pasākumu izmaksas",IF('3a+c+n'!$Q19="C",'3a+c+n'!C19,0))</f>
        <v>0</v>
      </c>
      <c r="D19" s="21">
        <f>IF($C$4="citu pasākumu izmaksas",IF('3a+c+n'!$Q19="C",'3a+c+n'!D19,0))</f>
        <v>0</v>
      </c>
      <c r="E19" s="42"/>
      <c r="F19" s="64"/>
      <c r="G19" s="121"/>
      <c r="H19" s="121">
        <f>IF($C$4="citu pasākumu izmaksas",IF('3a+c+n'!$Q19="C",'3a+c+n'!H19,0))</f>
        <v>0</v>
      </c>
      <c r="I19" s="121"/>
      <c r="J19" s="121"/>
      <c r="K19" s="122">
        <f>IF($C$4="citu pasākumu izmaksas",IF('3a+c+n'!$Q19="C",'3a+c+n'!K19,0))</f>
        <v>0</v>
      </c>
      <c r="L19" s="83">
        <f>IF($C$4="citu pasākumu izmaksas",IF('3a+c+n'!$Q19="C",'3a+c+n'!L19,0))</f>
        <v>0</v>
      </c>
      <c r="M19" s="121">
        <f>IF($C$4="citu pasākumu izmaksas",IF('3a+c+n'!$Q19="C",'3a+c+n'!M19,0))</f>
        <v>0</v>
      </c>
      <c r="N19" s="121">
        <f>IF($C$4="citu pasākumu izmaksas",IF('3a+c+n'!$Q19="C",'3a+c+n'!N19,0))</f>
        <v>0</v>
      </c>
      <c r="O19" s="121">
        <f>IF($C$4="citu pasākumu izmaksas",IF('3a+c+n'!$Q19="C",'3a+c+n'!O19,0))</f>
        <v>0</v>
      </c>
      <c r="P19" s="122">
        <f>IF($C$4="citu pasākumu izmaksas",IF('3a+c+n'!$Q19="C",'3a+c+n'!P19,0))</f>
        <v>0</v>
      </c>
    </row>
    <row r="20" spans="1:16" x14ac:dyDescent="0.2">
      <c r="A20" s="49">
        <f>IF(P20=0,0,IF(COUNTBLANK(P20)=1,0,COUNTA($P$14:P20)))</f>
        <v>0</v>
      </c>
      <c r="B20" s="21">
        <f>IF($C$4="citu pasākumu izmaksas",IF('3a+c+n'!$Q20="C",'3a+c+n'!B20,0))</f>
        <v>0</v>
      </c>
      <c r="C20" s="21">
        <f>IF($C$4="citu pasākumu izmaksas",IF('3a+c+n'!$Q20="C",'3a+c+n'!C20,0))</f>
        <v>0</v>
      </c>
      <c r="D20" s="21">
        <f>IF($C$4="citu pasākumu izmaksas",IF('3a+c+n'!$Q20="C",'3a+c+n'!D20,0))</f>
        <v>0</v>
      </c>
      <c r="E20" s="42"/>
      <c r="F20" s="64"/>
      <c r="G20" s="121"/>
      <c r="H20" s="121">
        <f>IF($C$4="citu pasākumu izmaksas",IF('3a+c+n'!$Q20="C",'3a+c+n'!H20,0))</f>
        <v>0</v>
      </c>
      <c r="I20" s="121"/>
      <c r="J20" s="121"/>
      <c r="K20" s="122">
        <f>IF($C$4="citu pasākumu izmaksas",IF('3a+c+n'!$Q20="C",'3a+c+n'!K20,0))</f>
        <v>0</v>
      </c>
      <c r="L20" s="83">
        <f>IF($C$4="citu pasākumu izmaksas",IF('3a+c+n'!$Q20="C",'3a+c+n'!L20,0))</f>
        <v>0</v>
      </c>
      <c r="M20" s="121">
        <f>IF($C$4="citu pasākumu izmaksas",IF('3a+c+n'!$Q20="C",'3a+c+n'!M20,0))</f>
        <v>0</v>
      </c>
      <c r="N20" s="121">
        <f>IF($C$4="citu pasākumu izmaksas",IF('3a+c+n'!$Q20="C",'3a+c+n'!N20,0))</f>
        <v>0</v>
      </c>
      <c r="O20" s="121">
        <f>IF($C$4="citu pasākumu izmaksas",IF('3a+c+n'!$Q20="C",'3a+c+n'!O20,0))</f>
        <v>0</v>
      </c>
      <c r="P20" s="122">
        <f>IF($C$4="citu pasākumu izmaksas",IF('3a+c+n'!$Q20="C",'3a+c+n'!P20,0))</f>
        <v>0</v>
      </c>
    </row>
    <row r="21" spans="1:16" x14ac:dyDescent="0.2">
      <c r="A21" s="49">
        <f>IF(P21=0,0,IF(COUNTBLANK(P21)=1,0,COUNTA($P$14:P21)))</f>
        <v>0</v>
      </c>
      <c r="B21" s="21">
        <f>IF($C$4="citu pasākumu izmaksas",IF('3a+c+n'!$Q21="C",'3a+c+n'!B21,0))</f>
        <v>0</v>
      </c>
      <c r="C21" s="21">
        <f>IF($C$4="citu pasākumu izmaksas",IF('3a+c+n'!$Q21="C",'3a+c+n'!C21,0))</f>
        <v>0</v>
      </c>
      <c r="D21" s="21">
        <f>IF($C$4="citu pasākumu izmaksas",IF('3a+c+n'!$Q21="C",'3a+c+n'!D21,0))</f>
        <v>0</v>
      </c>
      <c r="E21" s="42"/>
      <c r="F21" s="64"/>
      <c r="G21" s="121"/>
      <c r="H21" s="121">
        <f>IF($C$4="citu pasākumu izmaksas",IF('3a+c+n'!$Q21="C",'3a+c+n'!H21,0))</f>
        <v>0</v>
      </c>
      <c r="I21" s="121"/>
      <c r="J21" s="121"/>
      <c r="K21" s="122">
        <f>IF($C$4="citu pasākumu izmaksas",IF('3a+c+n'!$Q21="C",'3a+c+n'!K21,0))</f>
        <v>0</v>
      </c>
      <c r="L21" s="83">
        <f>IF($C$4="citu pasākumu izmaksas",IF('3a+c+n'!$Q21="C",'3a+c+n'!L21,0))</f>
        <v>0</v>
      </c>
      <c r="M21" s="121">
        <f>IF($C$4="citu pasākumu izmaksas",IF('3a+c+n'!$Q21="C",'3a+c+n'!M21,0))</f>
        <v>0</v>
      </c>
      <c r="N21" s="121">
        <f>IF($C$4="citu pasākumu izmaksas",IF('3a+c+n'!$Q21="C",'3a+c+n'!N21,0))</f>
        <v>0</v>
      </c>
      <c r="O21" s="121">
        <f>IF($C$4="citu pasākumu izmaksas",IF('3a+c+n'!$Q21="C",'3a+c+n'!O21,0))</f>
        <v>0</v>
      </c>
      <c r="P21" s="122">
        <f>IF($C$4="citu pasākumu izmaksas",IF('3a+c+n'!$Q21="C",'3a+c+n'!P21,0))</f>
        <v>0</v>
      </c>
    </row>
    <row r="22" spans="1:16" x14ac:dyDescent="0.2">
      <c r="A22" s="49">
        <f>IF(P22=0,0,IF(COUNTBLANK(P22)=1,0,COUNTA($P$14:P22)))</f>
        <v>0</v>
      </c>
      <c r="B22" s="21">
        <f>IF($C$4="citu pasākumu izmaksas",IF('3a+c+n'!$Q22="C",'3a+c+n'!B22,0))</f>
        <v>0</v>
      </c>
      <c r="C22" s="21">
        <f>IF($C$4="citu pasākumu izmaksas",IF('3a+c+n'!$Q22="C",'3a+c+n'!C22,0))</f>
        <v>0</v>
      </c>
      <c r="D22" s="21">
        <f>IF($C$4="citu pasākumu izmaksas",IF('3a+c+n'!$Q22="C",'3a+c+n'!D22,0))</f>
        <v>0</v>
      </c>
      <c r="E22" s="42"/>
      <c r="F22" s="64"/>
      <c r="G22" s="121"/>
      <c r="H22" s="121">
        <f>IF($C$4="citu pasākumu izmaksas",IF('3a+c+n'!$Q22="C",'3a+c+n'!H22,0))</f>
        <v>0</v>
      </c>
      <c r="I22" s="121"/>
      <c r="J22" s="121"/>
      <c r="K22" s="122">
        <f>IF($C$4="citu pasākumu izmaksas",IF('3a+c+n'!$Q22="C",'3a+c+n'!K22,0))</f>
        <v>0</v>
      </c>
      <c r="L22" s="83">
        <f>IF($C$4="citu pasākumu izmaksas",IF('3a+c+n'!$Q22="C",'3a+c+n'!L22,0))</f>
        <v>0</v>
      </c>
      <c r="M22" s="121">
        <f>IF($C$4="citu pasākumu izmaksas",IF('3a+c+n'!$Q22="C",'3a+c+n'!M22,0))</f>
        <v>0</v>
      </c>
      <c r="N22" s="121">
        <f>IF($C$4="citu pasākumu izmaksas",IF('3a+c+n'!$Q22="C",'3a+c+n'!N22,0))</f>
        <v>0</v>
      </c>
      <c r="O22" s="121">
        <f>IF($C$4="citu pasākumu izmaksas",IF('3a+c+n'!$Q22="C",'3a+c+n'!O22,0))</f>
        <v>0</v>
      </c>
      <c r="P22" s="122">
        <f>IF($C$4="citu pasākumu izmaksas",IF('3a+c+n'!$Q22="C",'3a+c+n'!P22,0))</f>
        <v>0</v>
      </c>
    </row>
    <row r="23" spans="1:16" x14ac:dyDescent="0.2">
      <c r="A23" s="49">
        <f>IF(P23=0,0,IF(COUNTBLANK(P23)=1,0,COUNTA($P$14:P23)))</f>
        <v>0</v>
      </c>
      <c r="B23" s="21">
        <f>IF($C$4="citu pasākumu izmaksas",IF('3a+c+n'!$Q23="C",'3a+c+n'!B23,0))</f>
        <v>0</v>
      </c>
      <c r="C23" s="21">
        <f>IF($C$4="citu pasākumu izmaksas",IF('3a+c+n'!$Q23="C",'3a+c+n'!C23,0))</f>
        <v>0</v>
      </c>
      <c r="D23" s="21">
        <f>IF($C$4="citu pasākumu izmaksas",IF('3a+c+n'!$Q23="C",'3a+c+n'!D23,0))</f>
        <v>0</v>
      </c>
      <c r="E23" s="42"/>
      <c r="F23" s="64"/>
      <c r="G23" s="121"/>
      <c r="H23" s="121">
        <f>IF($C$4="citu pasākumu izmaksas",IF('3a+c+n'!$Q23="C",'3a+c+n'!H23,0))</f>
        <v>0</v>
      </c>
      <c r="I23" s="121"/>
      <c r="J23" s="121"/>
      <c r="K23" s="122">
        <f>IF($C$4="citu pasākumu izmaksas",IF('3a+c+n'!$Q23="C",'3a+c+n'!K23,0))</f>
        <v>0</v>
      </c>
      <c r="L23" s="83">
        <f>IF($C$4="citu pasākumu izmaksas",IF('3a+c+n'!$Q23="C",'3a+c+n'!L23,0))</f>
        <v>0</v>
      </c>
      <c r="M23" s="121">
        <f>IF($C$4="citu pasākumu izmaksas",IF('3a+c+n'!$Q23="C",'3a+c+n'!M23,0))</f>
        <v>0</v>
      </c>
      <c r="N23" s="121">
        <f>IF($C$4="citu pasākumu izmaksas",IF('3a+c+n'!$Q23="C",'3a+c+n'!N23,0))</f>
        <v>0</v>
      </c>
      <c r="O23" s="121">
        <f>IF($C$4="citu pasākumu izmaksas",IF('3a+c+n'!$Q23="C",'3a+c+n'!O23,0))</f>
        <v>0</v>
      </c>
      <c r="P23" s="122">
        <f>IF($C$4="citu pasākumu izmaksas",IF('3a+c+n'!$Q23="C",'3a+c+n'!P23,0))</f>
        <v>0</v>
      </c>
    </row>
    <row r="24" spans="1:16" x14ac:dyDescent="0.2">
      <c r="A24" s="49">
        <f>IF(P24=0,0,IF(COUNTBLANK(P24)=1,0,COUNTA($P$14:P24)))</f>
        <v>0</v>
      </c>
      <c r="B24" s="21">
        <f>IF($C$4="citu pasākumu izmaksas",IF('3a+c+n'!$Q24="C",'3a+c+n'!B24,0))</f>
        <v>0</v>
      </c>
      <c r="C24" s="21">
        <f>IF($C$4="citu pasākumu izmaksas",IF('3a+c+n'!$Q24="C",'3a+c+n'!C24,0))</f>
        <v>0</v>
      </c>
      <c r="D24" s="21">
        <f>IF($C$4="citu pasākumu izmaksas",IF('3a+c+n'!$Q24="C",'3a+c+n'!D24,0))</f>
        <v>0</v>
      </c>
      <c r="E24" s="42"/>
      <c r="F24" s="64"/>
      <c r="G24" s="121"/>
      <c r="H24" s="121">
        <f>IF($C$4="citu pasākumu izmaksas",IF('3a+c+n'!$Q24="C",'3a+c+n'!H24,0))</f>
        <v>0</v>
      </c>
      <c r="I24" s="121"/>
      <c r="J24" s="121"/>
      <c r="K24" s="122">
        <f>IF($C$4="citu pasākumu izmaksas",IF('3a+c+n'!$Q24="C",'3a+c+n'!K24,0))</f>
        <v>0</v>
      </c>
      <c r="L24" s="83">
        <f>IF($C$4="citu pasākumu izmaksas",IF('3a+c+n'!$Q24="C",'3a+c+n'!L24,0))</f>
        <v>0</v>
      </c>
      <c r="M24" s="121">
        <f>IF($C$4="citu pasākumu izmaksas",IF('3a+c+n'!$Q24="C",'3a+c+n'!M24,0))</f>
        <v>0</v>
      </c>
      <c r="N24" s="121">
        <f>IF($C$4="citu pasākumu izmaksas",IF('3a+c+n'!$Q24="C",'3a+c+n'!N24,0))</f>
        <v>0</v>
      </c>
      <c r="O24" s="121">
        <f>IF($C$4="citu pasākumu izmaksas",IF('3a+c+n'!$Q24="C",'3a+c+n'!O24,0))</f>
        <v>0</v>
      </c>
      <c r="P24" s="122">
        <f>IF($C$4="citu pasākumu izmaksas",IF('3a+c+n'!$Q24="C",'3a+c+n'!P24,0))</f>
        <v>0</v>
      </c>
    </row>
    <row r="25" spans="1:16" x14ac:dyDescent="0.2">
      <c r="A25" s="49">
        <f>IF(P25=0,0,IF(COUNTBLANK(P25)=1,0,COUNTA($P$14:P25)))</f>
        <v>0</v>
      </c>
      <c r="B25" s="21">
        <f>IF($C$4="citu pasākumu izmaksas",IF('3a+c+n'!$Q25="C",'3a+c+n'!B25,0))</f>
        <v>0</v>
      </c>
      <c r="C25" s="21">
        <f>IF($C$4="citu pasākumu izmaksas",IF('3a+c+n'!$Q25="C",'3a+c+n'!C25,0))</f>
        <v>0</v>
      </c>
      <c r="D25" s="21">
        <f>IF($C$4="citu pasākumu izmaksas",IF('3a+c+n'!$Q25="C",'3a+c+n'!D25,0))</f>
        <v>0</v>
      </c>
      <c r="E25" s="42"/>
      <c r="F25" s="64"/>
      <c r="G25" s="121"/>
      <c r="H25" s="121">
        <f>IF($C$4="citu pasākumu izmaksas",IF('3a+c+n'!$Q25="C",'3a+c+n'!H25,0))</f>
        <v>0</v>
      </c>
      <c r="I25" s="121"/>
      <c r="J25" s="121"/>
      <c r="K25" s="122">
        <f>IF($C$4="citu pasākumu izmaksas",IF('3a+c+n'!$Q25="C",'3a+c+n'!K25,0))</f>
        <v>0</v>
      </c>
      <c r="L25" s="83">
        <f>IF($C$4="citu pasākumu izmaksas",IF('3a+c+n'!$Q25="C",'3a+c+n'!L25,0))</f>
        <v>0</v>
      </c>
      <c r="M25" s="121">
        <f>IF($C$4="citu pasākumu izmaksas",IF('3a+c+n'!$Q25="C",'3a+c+n'!M25,0))</f>
        <v>0</v>
      </c>
      <c r="N25" s="121">
        <f>IF($C$4="citu pasākumu izmaksas",IF('3a+c+n'!$Q25="C",'3a+c+n'!N25,0))</f>
        <v>0</v>
      </c>
      <c r="O25" s="121">
        <f>IF($C$4="citu pasākumu izmaksas",IF('3a+c+n'!$Q25="C",'3a+c+n'!O25,0))</f>
        <v>0</v>
      </c>
      <c r="P25" s="122">
        <f>IF($C$4="citu pasākumu izmaksas",IF('3a+c+n'!$Q25="C",'3a+c+n'!P25,0))</f>
        <v>0</v>
      </c>
    </row>
    <row r="26" spans="1:16" x14ac:dyDescent="0.2">
      <c r="A26" s="49">
        <f>IF(P26=0,0,IF(COUNTBLANK(P26)=1,0,COUNTA($P$14:P26)))</f>
        <v>0</v>
      </c>
      <c r="B26" s="21">
        <f>IF($C$4="citu pasākumu izmaksas",IF('3a+c+n'!$Q26="C",'3a+c+n'!B26,0))</f>
        <v>0</v>
      </c>
      <c r="C26" s="21">
        <f>IF($C$4="citu pasākumu izmaksas",IF('3a+c+n'!$Q26="C",'3a+c+n'!C26,0))</f>
        <v>0</v>
      </c>
      <c r="D26" s="21">
        <f>IF($C$4="citu pasākumu izmaksas",IF('3a+c+n'!$Q26="C",'3a+c+n'!D26,0))</f>
        <v>0</v>
      </c>
      <c r="E26" s="42"/>
      <c r="F26" s="64"/>
      <c r="G26" s="121"/>
      <c r="H26" s="121">
        <f>IF($C$4="citu pasākumu izmaksas",IF('3a+c+n'!$Q26="C",'3a+c+n'!H26,0))</f>
        <v>0</v>
      </c>
      <c r="I26" s="121"/>
      <c r="J26" s="121"/>
      <c r="K26" s="122">
        <f>IF($C$4="citu pasākumu izmaksas",IF('3a+c+n'!$Q26="C",'3a+c+n'!K26,0))</f>
        <v>0</v>
      </c>
      <c r="L26" s="83">
        <f>IF($C$4="citu pasākumu izmaksas",IF('3a+c+n'!$Q26="C",'3a+c+n'!L26,0))</f>
        <v>0</v>
      </c>
      <c r="M26" s="121">
        <f>IF($C$4="citu pasākumu izmaksas",IF('3a+c+n'!$Q26="C",'3a+c+n'!M26,0))</f>
        <v>0</v>
      </c>
      <c r="N26" s="121">
        <f>IF($C$4="citu pasākumu izmaksas",IF('3a+c+n'!$Q26="C",'3a+c+n'!N26,0))</f>
        <v>0</v>
      </c>
      <c r="O26" s="121">
        <f>IF($C$4="citu pasākumu izmaksas",IF('3a+c+n'!$Q26="C",'3a+c+n'!O26,0))</f>
        <v>0</v>
      </c>
      <c r="P26" s="122">
        <f>IF($C$4="citu pasākumu izmaksas",IF('3a+c+n'!$Q26="C",'3a+c+n'!P26,0))</f>
        <v>0</v>
      </c>
    </row>
    <row r="27" spans="1:16" x14ac:dyDescent="0.2">
      <c r="A27" s="49">
        <f>IF(P27=0,0,IF(COUNTBLANK(P27)=1,0,COUNTA($P$14:P27)))</f>
        <v>0</v>
      </c>
      <c r="B27" s="21">
        <f>IF($C$4="citu pasākumu izmaksas",IF('3a+c+n'!$Q27="C",'3a+c+n'!B27,0))</f>
        <v>0</v>
      </c>
      <c r="C27" s="21">
        <f>IF($C$4="citu pasākumu izmaksas",IF('3a+c+n'!$Q27="C",'3a+c+n'!C27,0))</f>
        <v>0</v>
      </c>
      <c r="D27" s="21">
        <f>IF($C$4="citu pasākumu izmaksas",IF('3a+c+n'!$Q27="C",'3a+c+n'!D27,0))</f>
        <v>0</v>
      </c>
      <c r="E27" s="42"/>
      <c r="F27" s="64"/>
      <c r="G27" s="121"/>
      <c r="H27" s="121">
        <f>IF($C$4="citu pasākumu izmaksas",IF('3a+c+n'!$Q27="C",'3a+c+n'!H27,0))</f>
        <v>0</v>
      </c>
      <c r="I27" s="121"/>
      <c r="J27" s="121"/>
      <c r="K27" s="122">
        <f>IF($C$4="citu pasākumu izmaksas",IF('3a+c+n'!$Q27="C",'3a+c+n'!K27,0))</f>
        <v>0</v>
      </c>
      <c r="L27" s="83">
        <f>IF($C$4="citu pasākumu izmaksas",IF('3a+c+n'!$Q27="C",'3a+c+n'!L27,0))</f>
        <v>0</v>
      </c>
      <c r="M27" s="121">
        <f>IF($C$4="citu pasākumu izmaksas",IF('3a+c+n'!$Q27="C",'3a+c+n'!M27,0))</f>
        <v>0</v>
      </c>
      <c r="N27" s="121">
        <f>IF($C$4="citu pasākumu izmaksas",IF('3a+c+n'!$Q27="C",'3a+c+n'!N27,0))</f>
        <v>0</v>
      </c>
      <c r="O27" s="121">
        <f>IF($C$4="citu pasākumu izmaksas",IF('3a+c+n'!$Q27="C",'3a+c+n'!O27,0))</f>
        <v>0</v>
      </c>
      <c r="P27" s="122">
        <f>IF($C$4="citu pasākumu izmaksas",IF('3a+c+n'!$Q27="C",'3a+c+n'!P27,0))</f>
        <v>0</v>
      </c>
    </row>
    <row r="28" spans="1:16" x14ac:dyDescent="0.2">
      <c r="A28" s="49">
        <f>IF(P28=0,0,IF(COUNTBLANK(P28)=1,0,COUNTA($P$14:P28)))</f>
        <v>0</v>
      </c>
      <c r="B28" s="21">
        <f>IF($C$4="citu pasākumu izmaksas",IF('3a+c+n'!$Q28="C",'3a+c+n'!B28,0))</f>
        <v>0</v>
      </c>
      <c r="C28" s="21">
        <f>IF($C$4="citu pasākumu izmaksas",IF('3a+c+n'!$Q28="C",'3a+c+n'!C28,0))</f>
        <v>0</v>
      </c>
      <c r="D28" s="21">
        <f>IF($C$4="citu pasākumu izmaksas",IF('3a+c+n'!$Q28="C",'3a+c+n'!D28,0))</f>
        <v>0</v>
      </c>
      <c r="E28" s="42"/>
      <c r="F28" s="64"/>
      <c r="G28" s="121"/>
      <c r="H28" s="121">
        <f>IF($C$4="citu pasākumu izmaksas",IF('3a+c+n'!$Q28="C",'3a+c+n'!H28,0))</f>
        <v>0</v>
      </c>
      <c r="I28" s="121"/>
      <c r="J28" s="121"/>
      <c r="K28" s="122">
        <f>IF($C$4="citu pasākumu izmaksas",IF('3a+c+n'!$Q28="C",'3a+c+n'!K28,0))</f>
        <v>0</v>
      </c>
      <c r="L28" s="83">
        <f>IF($C$4="citu pasākumu izmaksas",IF('3a+c+n'!$Q28="C",'3a+c+n'!L28,0))</f>
        <v>0</v>
      </c>
      <c r="M28" s="121">
        <f>IF($C$4="citu pasākumu izmaksas",IF('3a+c+n'!$Q28="C",'3a+c+n'!M28,0))</f>
        <v>0</v>
      </c>
      <c r="N28" s="121">
        <f>IF($C$4="citu pasākumu izmaksas",IF('3a+c+n'!$Q28="C",'3a+c+n'!N28,0))</f>
        <v>0</v>
      </c>
      <c r="O28" s="121">
        <f>IF($C$4="citu pasākumu izmaksas",IF('3a+c+n'!$Q28="C",'3a+c+n'!O28,0))</f>
        <v>0</v>
      </c>
      <c r="P28" s="122">
        <f>IF($C$4="citu pasākumu izmaksas",IF('3a+c+n'!$Q28="C",'3a+c+n'!P28,0))</f>
        <v>0</v>
      </c>
    </row>
    <row r="29" spans="1:16" x14ac:dyDescent="0.2">
      <c r="A29" s="49">
        <f>IF(P29=0,0,IF(COUNTBLANK(P29)=1,0,COUNTA($P$14:P29)))</f>
        <v>0</v>
      </c>
      <c r="B29" s="21">
        <f>IF($C$4="citu pasākumu izmaksas",IF('3a+c+n'!$Q29="C",'3a+c+n'!B29,0))</f>
        <v>0</v>
      </c>
      <c r="C29" s="21">
        <f>IF($C$4="citu pasākumu izmaksas",IF('3a+c+n'!$Q29="C",'3a+c+n'!C29,0))</f>
        <v>0</v>
      </c>
      <c r="D29" s="21">
        <f>IF($C$4="citu pasākumu izmaksas",IF('3a+c+n'!$Q29="C",'3a+c+n'!D29,0))</f>
        <v>0</v>
      </c>
      <c r="E29" s="42"/>
      <c r="F29" s="64"/>
      <c r="G29" s="121"/>
      <c r="H29" s="121">
        <f>IF($C$4="citu pasākumu izmaksas",IF('3a+c+n'!$Q29="C",'3a+c+n'!H29,0))</f>
        <v>0</v>
      </c>
      <c r="I29" s="121"/>
      <c r="J29" s="121"/>
      <c r="K29" s="122">
        <f>IF($C$4="citu pasākumu izmaksas",IF('3a+c+n'!$Q29="C",'3a+c+n'!K29,0))</f>
        <v>0</v>
      </c>
      <c r="L29" s="83">
        <f>IF($C$4="citu pasākumu izmaksas",IF('3a+c+n'!$Q29="C",'3a+c+n'!L29,0))</f>
        <v>0</v>
      </c>
      <c r="M29" s="121">
        <f>IF($C$4="citu pasākumu izmaksas",IF('3a+c+n'!$Q29="C",'3a+c+n'!M29,0))</f>
        <v>0</v>
      </c>
      <c r="N29" s="121">
        <f>IF($C$4="citu pasākumu izmaksas",IF('3a+c+n'!$Q29="C",'3a+c+n'!N29,0))</f>
        <v>0</v>
      </c>
      <c r="O29" s="121">
        <f>IF($C$4="citu pasākumu izmaksas",IF('3a+c+n'!$Q29="C",'3a+c+n'!O29,0))</f>
        <v>0</v>
      </c>
      <c r="P29" s="122">
        <f>IF($C$4="citu pasākumu izmaksas",IF('3a+c+n'!$Q29="C",'3a+c+n'!P29,0))</f>
        <v>0</v>
      </c>
    </row>
    <row r="30" spans="1:16" x14ac:dyDescent="0.2">
      <c r="A30" s="49">
        <f>IF(P30=0,0,IF(COUNTBLANK(P30)=1,0,COUNTA($P$14:P30)))</f>
        <v>0</v>
      </c>
      <c r="B30" s="21">
        <f>IF($C$4="citu pasākumu izmaksas",IF('3a+c+n'!$Q30="C",'3a+c+n'!B30,0))</f>
        <v>0</v>
      </c>
      <c r="C30" s="21">
        <f>IF($C$4="citu pasākumu izmaksas",IF('3a+c+n'!$Q30="C",'3a+c+n'!C30,0))</f>
        <v>0</v>
      </c>
      <c r="D30" s="21">
        <f>IF($C$4="citu pasākumu izmaksas",IF('3a+c+n'!$Q30="C",'3a+c+n'!D30,0))</f>
        <v>0</v>
      </c>
      <c r="E30" s="42"/>
      <c r="F30" s="64"/>
      <c r="G30" s="121"/>
      <c r="H30" s="121">
        <f>IF($C$4="citu pasākumu izmaksas",IF('3a+c+n'!$Q30="C",'3a+c+n'!H30,0))</f>
        <v>0</v>
      </c>
      <c r="I30" s="121"/>
      <c r="J30" s="121"/>
      <c r="K30" s="122">
        <f>IF($C$4="citu pasākumu izmaksas",IF('3a+c+n'!$Q30="C",'3a+c+n'!K30,0))</f>
        <v>0</v>
      </c>
      <c r="L30" s="83">
        <f>IF($C$4="citu pasākumu izmaksas",IF('3a+c+n'!$Q30="C",'3a+c+n'!L30,0))</f>
        <v>0</v>
      </c>
      <c r="M30" s="121">
        <f>IF($C$4="citu pasākumu izmaksas",IF('3a+c+n'!$Q30="C",'3a+c+n'!M30,0))</f>
        <v>0</v>
      </c>
      <c r="N30" s="121">
        <f>IF($C$4="citu pasākumu izmaksas",IF('3a+c+n'!$Q30="C",'3a+c+n'!N30,0))</f>
        <v>0</v>
      </c>
      <c r="O30" s="121">
        <f>IF($C$4="citu pasākumu izmaksas",IF('3a+c+n'!$Q30="C",'3a+c+n'!O30,0))</f>
        <v>0</v>
      </c>
      <c r="P30" s="122">
        <f>IF($C$4="citu pasākumu izmaksas",IF('3a+c+n'!$Q30="C",'3a+c+n'!P30,0))</f>
        <v>0</v>
      </c>
    </row>
    <row r="31" spans="1:16" x14ac:dyDescent="0.2">
      <c r="A31" s="49">
        <f>IF(P31=0,0,IF(COUNTBLANK(P31)=1,0,COUNTA($P$14:P31)))</f>
        <v>0</v>
      </c>
      <c r="B31" s="21">
        <f>IF($C$4="citu pasākumu izmaksas",IF('3a+c+n'!$Q31="C",'3a+c+n'!B31,0))</f>
        <v>0</v>
      </c>
      <c r="C31" s="21">
        <f>IF($C$4="citu pasākumu izmaksas",IF('3a+c+n'!$Q31="C",'3a+c+n'!C31,0))</f>
        <v>0</v>
      </c>
      <c r="D31" s="21">
        <f>IF($C$4="citu pasākumu izmaksas",IF('3a+c+n'!$Q31="C",'3a+c+n'!D31,0))</f>
        <v>0</v>
      </c>
      <c r="E31" s="42"/>
      <c r="F31" s="64"/>
      <c r="G31" s="121"/>
      <c r="H31" s="121">
        <f>IF($C$4="citu pasākumu izmaksas",IF('3a+c+n'!$Q31="C",'3a+c+n'!H31,0))</f>
        <v>0</v>
      </c>
      <c r="I31" s="121"/>
      <c r="J31" s="121"/>
      <c r="K31" s="122">
        <f>IF($C$4="citu pasākumu izmaksas",IF('3a+c+n'!$Q31="C",'3a+c+n'!K31,0))</f>
        <v>0</v>
      </c>
      <c r="L31" s="83">
        <f>IF($C$4="citu pasākumu izmaksas",IF('3a+c+n'!$Q31="C",'3a+c+n'!L31,0))</f>
        <v>0</v>
      </c>
      <c r="M31" s="121">
        <f>IF($C$4="citu pasākumu izmaksas",IF('3a+c+n'!$Q31="C",'3a+c+n'!M31,0))</f>
        <v>0</v>
      </c>
      <c r="N31" s="121">
        <f>IF($C$4="citu pasākumu izmaksas",IF('3a+c+n'!$Q31="C",'3a+c+n'!N31,0))</f>
        <v>0</v>
      </c>
      <c r="O31" s="121">
        <f>IF($C$4="citu pasākumu izmaksas",IF('3a+c+n'!$Q31="C",'3a+c+n'!O31,0))</f>
        <v>0</v>
      </c>
      <c r="P31" s="122">
        <f>IF($C$4="citu pasākumu izmaksas",IF('3a+c+n'!$Q31="C",'3a+c+n'!P31,0))</f>
        <v>0</v>
      </c>
    </row>
    <row r="32" spans="1:16" x14ac:dyDescent="0.2">
      <c r="A32" s="49">
        <f>IF(P32=0,0,IF(COUNTBLANK(P32)=1,0,COUNTA($P$14:P32)))</f>
        <v>0</v>
      </c>
      <c r="B32" s="21">
        <f>IF($C$4="citu pasākumu izmaksas",IF('3a+c+n'!$Q32="C",'3a+c+n'!B32,0))</f>
        <v>0</v>
      </c>
      <c r="C32" s="21">
        <f>IF($C$4="citu pasākumu izmaksas",IF('3a+c+n'!$Q32="C",'3a+c+n'!C32,0))</f>
        <v>0</v>
      </c>
      <c r="D32" s="21">
        <f>IF($C$4="citu pasākumu izmaksas",IF('3a+c+n'!$Q32="C",'3a+c+n'!D32,0))</f>
        <v>0</v>
      </c>
      <c r="E32" s="42"/>
      <c r="F32" s="64"/>
      <c r="G32" s="121"/>
      <c r="H32" s="121">
        <f>IF($C$4="citu pasākumu izmaksas",IF('3a+c+n'!$Q32="C",'3a+c+n'!H32,0))</f>
        <v>0</v>
      </c>
      <c r="I32" s="121"/>
      <c r="J32" s="121"/>
      <c r="K32" s="122">
        <f>IF($C$4="citu pasākumu izmaksas",IF('3a+c+n'!$Q32="C",'3a+c+n'!K32,0))</f>
        <v>0</v>
      </c>
      <c r="L32" s="83">
        <f>IF($C$4="citu pasākumu izmaksas",IF('3a+c+n'!$Q32="C",'3a+c+n'!L32,0))</f>
        <v>0</v>
      </c>
      <c r="M32" s="121">
        <f>IF($C$4="citu pasākumu izmaksas",IF('3a+c+n'!$Q32="C",'3a+c+n'!M32,0))</f>
        <v>0</v>
      </c>
      <c r="N32" s="121">
        <f>IF($C$4="citu pasākumu izmaksas",IF('3a+c+n'!$Q32="C",'3a+c+n'!N32,0))</f>
        <v>0</v>
      </c>
      <c r="O32" s="121">
        <f>IF($C$4="citu pasākumu izmaksas",IF('3a+c+n'!$Q32="C",'3a+c+n'!O32,0))</f>
        <v>0</v>
      </c>
      <c r="P32" s="122">
        <f>IF($C$4="citu pasākumu izmaksas",IF('3a+c+n'!$Q32="C",'3a+c+n'!P32,0))</f>
        <v>0</v>
      </c>
    </row>
    <row r="33" spans="1:16" ht="12" thickBot="1" x14ac:dyDescent="0.25">
      <c r="A33" s="49">
        <f>IF(P33=0,0,IF(COUNTBLANK(P33)=1,0,COUNTA($P$14:P33)))</f>
        <v>0</v>
      </c>
      <c r="B33" s="21">
        <f>IF($C$4="citu pasākumu izmaksas",IF('3a+c+n'!$Q33="C",'3a+c+n'!B33,0))</f>
        <v>0</v>
      </c>
      <c r="C33" s="21">
        <f>IF($C$4="citu pasākumu izmaksas",IF('3a+c+n'!$Q33="C",'3a+c+n'!C33,0))</f>
        <v>0</v>
      </c>
      <c r="D33" s="21">
        <f>IF($C$4="citu pasākumu izmaksas",IF('3a+c+n'!$Q33="C",'3a+c+n'!D33,0))</f>
        <v>0</v>
      </c>
      <c r="E33" s="42"/>
      <c r="F33" s="64"/>
      <c r="G33" s="121"/>
      <c r="H33" s="121">
        <f>IF($C$4="citu pasākumu izmaksas",IF('3a+c+n'!$Q33="C",'3a+c+n'!H33,0))</f>
        <v>0</v>
      </c>
      <c r="I33" s="121"/>
      <c r="J33" s="121"/>
      <c r="K33" s="122">
        <f>IF($C$4="citu pasākumu izmaksas",IF('3a+c+n'!$Q33="C",'3a+c+n'!K33,0))</f>
        <v>0</v>
      </c>
      <c r="L33" s="83">
        <f>IF($C$4="citu pasākumu izmaksas",IF('3a+c+n'!$Q33="C",'3a+c+n'!L33,0))</f>
        <v>0</v>
      </c>
      <c r="M33" s="121">
        <f>IF($C$4="citu pasākumu izmaksas",IF('3a+c+n'!$Q33="C",'3a+c+n'!M33,0))</f>
        <v>0</v>
      </c>
      <c r="N33" s="121">
        <f>IF($C$4="citu pasākumu izmaksas",IF('3a+c+n'!$Q33="C",'3a+c+n'!N33,0))</f>
        <v>0</v>
      </c>
      <c r="O33" s="121">
        <f>IF($C$4="citu pasākumu izmaksas",IF('3a+c+n'!$Q33="C",'3a+c+n'!O33,0))</f>
        <v>0</v>
      </c>
      <c r="P33" s="122">
        <f>IF($C$4="citu pasākumu izmaksas",IF('3a+c+n'!$Q33="C",'3a+c+n'!P33,0))</f>
        <v>0</v>
      </c>
    </row>
    <row r="34" spans="1:16" ht="12" customHeight="1" thickBot="1" x14ac:dyDescent="0.25">
      <c r="A34" s="336" t="s">
        <v>63</v>
      </c>
      <c r="B34" s="337"/>
      <c r="C34" s="337"/>
      <c r="D34" s="337"/>
      <c r="E34" s="337"/>
      <c r="F34" s="337"/>
      <c r="G34" s="337"/>
      <c r="H34" s="337"/>
      <c r="I34" s="337"/>
      <c r="J34" s="337"/>
      <c r="K34" s="338"/>
      <c r="L34" s="139">
        <f>SUM(L14:L33)</f>
        <v>0</v>
      </c>
      <c r="M34" s="140">
        <f>SUM(M14:M33)</f>
        <v>0</v>
      </c>
      <c r="N34" s="140">
        <f>SUM(N14:N33)</f>
        <v>0</v>
      </c>
      <c r="O34" s="140">
        <f>SUM(O14:O33)</f>
        <v>0</v>
      </c>
      <c r="P34" s="141">
        <f>SUM(P14:P33)</f>
        <v>0</v>
      </c>
    </row>
    <row r="35" spans="1:16" x14ac:dyDescent="0.2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</row>
    <row r="36" spans="1:16" x14ac:dyDescent="0.2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</row>
    <row r="37" spans="1:16" x14ac:dyDescent="0.2">
      <c r="A37" s="1" t="s">
        <v>14</v>
      </c>
      <c r="B37" s="13"/>
      <c r="C37" s="339">
        <f>'Kops c'!C34:H34</f>
        <v>0</v>
      </c>
      <c r="D37" s="339"/>
      <c r="E37" s="339"/>
      <c r="F37" s="339"/>
      <c r="G37" s="339"/>
      <c r="H37" s="339"/>
      <c r="I37" s="13"/>
      <c r="J37" s="13"/>
      <c r="K37" s="13"/>
      <c r="L37" s="13"/>
      <c r="M37" s="13"/>
      <c r="N37" s="13"/>
      <c r="O37" s="13"/>
      <c r="P37" s="13"/>
    </row>
    <row r="38" spans="1:16" x14ac:dyDescent="0.2">
      <c r="A38" s="13"/>
      <c r="B38" s="13"/>
      <c r="C38" s="259" t="s">
        <v>15</v>
      </c>
      <c r="D38" s="259"/>
      <c r="E38" s="259"/>
      <c r="F38" s="259"/>
      <c r="G38" s="259"/>
      <c r="H38" s="259"/>
      <c r="I38" s="13"/>
      <c r="J38" s="13"/>
      <c r="K38" s="13"/>
      <c r="L38" s="13"/>
      <c r="M38" s="13"/>
      <c r="N38" s="13"/>
      <c r="O38" s="13"/>
      <c r="P38" s="13"/>
    </row>
    <row r="39" spans="1:16" x14ac:dyDescent="0.2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</row>
    <row r="40" spans="1:16" x14ac:dyDescent="0.2">
      <c r="A40" s="303" t="str">
        <f>'Kops n'!A37:D37</f>
        <v>Tāme sastādīta</v>
      </c>
      <c r="B40" s="304"/>
      <c r="C40" s="304"/>
      <c r="D40" s="304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</row>
    <row r="41" spans="1:16" x14ac:dyDescent="0.2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</row>
    <row r="42" spans="1:16" x14ac:dyDescent="0.2">
      <c r="A42" s="1" t="s">
        <v>41</v>
      </c>
      <c r="B42" s="13"/>
      <c r="C42" s="339">
        <f>'Kops c'!C39:H39</f>
        <v>0</v>
      </c>
      <c r="D42" s="339"/>
      <c r="E42" s="339"/>
      <c r="F42" s="339"/>
      <c r="G42" s="339"/>
      <c r="H42" s="339"/>
      <c r="I42" s="13"/>
      <c r="J42" s="13"/>
      <c r="K42" s="13"/>
      <c r="L42" s="13"/>
      <c r="M42" s="13"/>
      <c r="N42" s="13"/>
      <c r="O42" s="13"/>
      <c r="P42" s="13"/>
    </row>
    <row r="43" spans="1:16" x14ac:dyDescent="0.2">
      <c r="A43" s="13"/>
      <c r="B43" s="13"/>
      <c r="C43" s="259" t="s">
        <v>15</v>
      </c>
      <c r="D43" s="259"/>
      <c r="E43" s="259"/>
      <c r="F43" s="259"/>
      <c r="G43" s="259"/>
      <c r="H43" s="259"/>
      <c r="I43" s="13"/>
      <c r="J43" s="13"/>
      <c r="K43" s="13"/>
      <c r="L43" s="13"/>
      <c r="M43" s="13"/>
      <c r="N43" s="13"/>
      <c r="O43" s="13"/>
      <c r="P43" s="13"/>
    </row>
    <row r="44" spans="1:16" x14ac:dyDescent="0.2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</row>
    <row r="45" spans="1:16" x14ac:dyDescent="0.2">
      <c r="A45" s="79" t="s">
        <v>16</v>
      </c>
      <c r="B45" s="40"/>
      <c r="C45" s="87">
        <f>'Kops c'!C42</f>
        <v>0</v>
      </c>
      <c r="D45" s="40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</row>
    <row r="46" spans="1:16" x14ac:dyDescent="0.2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</row>
  </sheetData>
  <mergeCells count="23">
    <mergeCell ref="C43:H43"/>
    <mergeCell ref="L12:P12"/>
    <mergeCell ref="A34:K34"/>
    <mergeCell ref="C37:H37"/>
    <mergeCell ref="C38:H38"/>
    <mergeCell ref="A40:D40"/>
    <mergeCell ref="C42:H42"/>
    <mergeCell ref="D8:L8"/>
    <mergeCell ref="A9:F9"/>
    <mergeCell ref="J9:M9"/>
    <mergeCell ref="N9:O9"/>
    <mergeCell ref="A12:A13"/>
    <mergeCell ref="B12:B13"/>
    <mergeCell ref="C12:C13"/>
    <mergeCell ref="D12:D13"/>
    <mergeCell ref="E12:E13"/>
    <mergeCell ref="F12:K12"/>
    <mergeCell ref="D7:L7"/>
    <mergeCell ref="C2:I2"/>
    <mergeCell ref="C3:I3"/>
    <mergeCell ref="C4:I4"/>
    <mergeCell ref="D5:L5"/>
    <mergeCell ref="D6:L6"/>
  </mergeCells>
  <conditionalFormatting sqref="A34:K34">
    <cfRule type="containsText" dxfId="379" priority="3" operator="containsText" text="Tiešās izmaksas kopā, t. sk. darba devēja sociālais nodoklis __.__% ">
      <formula>NOT(ISERROR(SEARCH("Tiešās izmaksas kopā, t. sk. darba devēja sociālais nodoklis __.__% ",A34)))</formula>
    </cfRule>
  </conditionalFormatting>
  <conditionalFormatting sqref="N9:O9 D5:L8 C2:I2 L34:P34 C37:H37 C42:H42 C45 A14:P33">
    <cfRule type="cellIs" dxfId="378" priority="2" operator="equal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8"/>
  </sheetPr>
  <dimension ref="A2:C30"/>
  <sheetViews>
    <sheetView topLeftCell="A13" workbookViewId="0">
      <selection activeCell="C19" sqref="C19"/>
    </sheetView>
  </sheetViews>
  <sheetFormatPr defaultRowHeight="11.25" x14ac:dyDescent="0.2"/>
  <cols>
    <col min="1" max="1" width="16.85546875" style="1" customWidth="1"/>
    <col min="2" max="2" width="43.28515625" style="1" customWidth="1"/>
    <col min="3" max="3" width="22.28515625" style="1" customWidth="1"/>
    <col min="4" max="184" width="9.140625" style="1"/>
    <col min="185" max="185" width="1.28515625" style="1" customWidth="1"/>
    <col min="186" max="186" width="2.140625" style="1" customWidth="1"/>
    <col min="187" max="187" width="16.85546875" style="1" customWidth="1"/>
    <col min="188" max="188" width="43.28515625" style="1" customWidth="1"/>
    <col min="189" max="189" width="22.28515625" style="1" customWidth="1"/>
    <col min="190" max="190" width="9.140625" style="1"/>
    <col min="191" max="191" width="13.85546875" style="1" bestFit="1" customWidth="1"/>
    <col min="192" max="440" width="9.140625" style="1"/>
    <col min="441" max="441" width="1.28515625" style="1" customWidth="1"/>
    <col min="442" max="442" width="2.140625" style="1" customWidth="1"/>
    <col min="443" max="443" width="16.85546875" style="1" customWidth="1"/>
    <col min="444" max="444" width="43.28515625" style="1" customWidth="1"/>
    <col min="445" max="445" width="22.28515625" style="1" customWidth="1"/>
    <col min="446" max="446" width="9.140625" style="1"/>
    <col min="447" max="447" width="13.85546875" style="1" bestFit="1" customWidth="1"/>
    <col min="448" max="696" width="9.140625" style="1"/>
    <col min="697" max="697" width="1.28515625" style="1" customWidth="1"/>
    <col min="698" max="698" width="2.140625" style="1" customWidth="1"/>
    <col min="699" max="699" width="16.85546875" style="1" customWidth="1"/>
    <col min="700" max="700" width="43.28515625" style="1" customWidth="1"/>
    <col min="701" max="701" width="22.28515625" style="1" customWidth="1"/>
    <col min="702" max="702" width="9.140625" style="1"/>
    <col min="703" max="703" width="13.85546875" style="1" bestFit="1" customWidth="1"/>
    <col min="704" max="952" width="9.140625" style="1"/>
    <col min="953" max="953" width="1.28515625" style="1" customWidth="1"/>
    <col min="954" max="954" width="2.140625" style="1" customWidth="1"/>
    <col min="955" max="955" width="16.85546875" style="1" customWidth="1"/>
    <col min="956" max="956" width="43.28515625" style="1" customWidth="1"/>
    <col min="957" max="957" width="22.28515625" style="1" customWidth="1"/>
    <col min="958" max="958" width="9.140625" style="1"/>
    <col min="959" max="959" width="13.85546875" style="1" bestFit="1" customWidth="1"/>
    <col min="960" max="1208" width="9.140625" style="1"/>
    <col min="1209" max="1209" width="1.28515625" style="1" customWidth="1"/>
    <col min="1210" max="1210" width="2.140625" style="1" customWidth="1"/>
    <col min="1211" max="1211" width="16.85546875" style="1" customWidth="1"/>
    <col min="1212" max="1212" width="43.28515625" style="1" customWidth="1"/>
    <col min="1213" max="1213" width="22.28515625" style="1" customWidth="1"/>
    <col min="1214" max="1214" width="9.140625" style="1"/>
    <col min="1215" max="1215" width="13.85546875" style="1" bestFit="1" customWidth="1"/>
    <col min="1216" max="1464" width="9.140625" style="1"/>
    <col min="1465" max="1465" width="1.28515625" style="1" customWidth="1"/>
    <col min="1466" max="1466" width="2.140625" style="1" customWidth="1"/>
    <col min="1467" max="1467" width="16.85546875" style="1" customWidth="1"/>
    <col min="1468" max="1468" width="43.28515625" style="1" customWidth="1"/>
    <col min="1469" max="1469" width="22.28515625" style="1" customWidth="1"/>
    <col min="1470" max="1470" width="9.140625" style="1"/>
    <col min="1471" max="1471" width="13.85546875" style="1" bestFit="1" customWidth="1"/>
    <col min="1472" max="1720" width="9.140625" style="1"/>
    <col min="1721" max="1721" width="1.28515625" style="1" customWidth="1"/>
    <col min="1722" max="1722" width="2.140625" style="1" customWidth="1"/>
    <col min="1723" max="1723" width="16.85546875" style="1" customWidth="1"/>
    <col min="1724" max="1724" width="43.28515625" style="1" customWidth="1"/>
    <col min="1725" max="1725" width="22.28515625" style="1" customWidth="1"/>
    <col min="1726" max="1726" width="9.140625" style="1"/>
    <col min="1727" max="1727" width="13.85546875" style="1" bestFit="1" customWidth="1"/>
    <col min="1728" max="1976" width="9.140625" style="1"/>
    <col min="1977" max="1977" width="1.28515625" style="1" customWidth="1"/>
    <col min="1978" max="1978" width="2.140625" style="1" customWidth="1"/>
    <col min="1979" max="1979" width="16.85546875" style="1" customWidth="1"/>
    <col min="1980" max="1980" width="43.28515625" style="1" customWidth="1"/>
    <col min="1981" max="1981" width="22.28515625" style="1" customWidth="1"/>
    <col min="1982" max="1982" width="9.140625" style="1"/>
    <col min="1983" max="1983" width="13.85546875" style="1" bestFit="1" customWidth="1"/>
    <col min="1984" max="2232" width="9.140625" style="1"/>
    <col min="2233" max="2233" width="1.28515625" style="1" customWidth="1"/>
    <col min="2234" max="2234" width="2.140625" style="1" customWidth="1"/>
    <col min="2235" max="2235" width="16.85546875" style="1" customWidth="1"/>
    <col min="2236" max="2236" width="43.28515625" style="1" customWidth="1"/>
    <col min="2237" max="2237" width="22.28515625" style="1" customWidth="1"/>
    <col min="2238" max="2238" width="9.140625" style="1"/>
    <col min="2239" max="2239" width="13.85546875" style="1" bestFit="1" customWidth="1"/>
    <col min="2240" max="2488" width="9.140625" style="1"/>
    <col min="2489" max="2489" width="1.28515625" style="1" customWidth="1"/>
    <col min="2490" max="2490" width="2.140625" style="1" customWidth="1"/>
    <col min="2491" max="2491" width="16.85546875" style="1" customWidth="1"/>
    <col min="2492" max="2492" width="43.28515625" style="1" customWidth="1"/>
    <col min="2493" max="2493" width="22.28515625" style="1" customWidth="1"/>
    <col min="2494" max="2494" width="9.140625" style="1"/>
    <col min="2495" max="2495" width="13.85546875" style="1" bestFit="1" customWidth="1"/>
    <col min="2496" max="2744" width="9.140625" style="1"/>
    <col min="2745" max="2745" width="1.28515625" style="1" customWidth="1"/>
    <col min="2746" max="2746" width="2.140625" style="1" customWidth="1"/>
    <col min="2747" max="2747" width="16.85546875" style="1" customWidth="1"/>
    <col min="2748" max="2748" width="43.28515625" style="1" customWidth="1"/>
    <col min="2749" max="2749" width="22.28515625" style="1" customWidth="1"/>
    <col min="2750" max="2750" width="9.140625" style="1"/>
    <col min="2751" max="2751" width="13.85546875" style="1" bestFit="1" customWidth="1"/>
    <col min="2752" max="3000" width="9.140625" style="1"/>
    <col min="3001" max="3001" width="1.28515625" style="1" customWidth="1"/>
    <col min="3002" max="3002" width="2.140625" style="1" customWidth="1"/>
    <col min="3003" max="3003" width="16.85546875" style="1" customWidth="1"/>
    <col min="3004" max="3004" width="43.28515625" style="1" customWidth="1"/>
    <col min="3005" max="3005" width="22.28515625" style="1" customWidth="1"/>
    <col min="3006" max="3006" width="9.140625" style="1"/>
    <col min="3007" max="3007" width="13.85546875" style="1" bestFit="1" customWidth="1"/>
    <col min="3008" max="3256" width="9.140625" style="1"/>
    <col min="3257" max="3257" width="1.28515625" style="1" customWidth="1"/>
    <col min="3258" max="3258" width="2.140625" style="1" customWidth="1"/>
    <col min="3259" max="3259" width="16.85546875" style="1" customWidth="1"/>
    <col min="3260" max="3260" width="43.28515625" style="1" customWidth="1"/>
    <col min="3261" max="3261" width="22.28515625" style="1" customWidth="1"/>
    <col min="3262" max="3262" width="9.140625" style="1"/>
    <col min="3263" max="3263" width="13.85546875" style="1" bestFit="1" customWidth="1"/>
    <col min="3264" max="3512" width="9.140625" style="1"/>
    <col min="3513" max="3513" width="1.28515625" style="1" customWidth="1"/>
    <col min="3514" max="3514" width="2.140625" style="1" customWidth="1"/>
    <col min="3515" max="3515" width="16.85546875" style="1" customWidth="1"/>
    <col min="3516" max="3516" width="43.28515625" style="1" customWidth="1"/>
    <col min="3517" max="3517" width="22.28515625" style="1" customWidth="1"/>
    <col min="3518" max="3518" width="9.140625" style="1"/>
    <col min="3519" max="3519" width="13.85546875" style="1" bestFit="1" customWidth="1"/>
    <col min="3520" max="3768" width="9.140625" style="1"/>
    <col min="3769" max="3769" width="1.28515625" style="1" customWidth="1"/>
    <col min="3770" max="3770" width="2.140625" style="1" customWidth="1"/>
    <col min="3771" max="3771" width="16.85546875" style="1" customWidth="1"/>
    <col min="3772" max="3772" width="43.28515625" style="1" customWidth="1"/>
    <col min="3773" max="3773" width="22.28515625" style="1" customWidth="1"/>
    <col min="3774" max="3774" width="9.140625" style="1"/>
    <col min="3775" max="3775" width="13.85546875" style="1" bestFit="1" customWidth="1"/>
    <col min="3776" max="4024" width="9.140625" style="1"/>
    <col min="4025" max="4025" width="1.28515625" style="1" customWidth="1"/>
    <col min="4026" max="4026" width="2.140625" style="1" customWidth="1"/>
    <col min="4027" max="4027" width="16.85546875" style="1" customWidth="1"/>
    <col min="4028" max="4028" width="43.28515625" style="1" customWidth="1"/>
    <col min="4029" max="4029" width="22.28515625" style="1" customWidth="1"/>
    <col min="4030" max="4030" width="9.140625" style="1"/>
    <col min="4031" max="4031" width="13.85546875" style="1" bestFit="1" customWidth="1"/>
    <col min="4032" max="4280" width="9.140625" style="1"/>
    <col min="4281" max="4281" width="1.28515625" style="1" customWidth="1"/>
    <col min="4282" max="4282" width="2.140625" style="1" customWidth="1"/>
    <col min="4283" max="4283" width="16.85546875" style="1" customWidth="1"/>
    <col min="4284" max="4284" width="43.28515625" style="1" customWidth="1"/>
    <col min="4285" max="4285" width="22.28515625" style="1" customWidth="1"/>
    <col min="4286" max="4286" width="9.140625" style="1"/>
    <col min="4287" max="4287" width="13.85546875" style="1" bestFit="1" customWidth="1"/>
    <col min="4288" max="4536" width="9.140625" style="1"/>
    <col min="4537" max="4537" width="1.28515625" style="1" customWidth="1"/>
    <col min="4538" max="4538" width="2.140625" style="1" customWidth="1"/>
    <col min="4539" max="4539" width="16.85546875" style="1" customWidth="1"/>
    <col min="4540" max="4540" width="43.28515625" style="1" customWidth="1"/>
    <col min="4541" max="4541" width="22.28515625" style="1" customWidth="1"/>
    <col min="4542" max="4542" width="9.140625" style="1"/>
    <col min="4543" max="4543" width="13.85546875" style="1" bestFit="1" customWidth="1"/>
    <col min="4544" max="4792" width="9.140625" style="1"/>
    <col min="4793" max="4793" width="1.28515625" style="1" customWidth="1"/>
    <col min="4794" max="4794" width="2.140625" style="1" customWidth="1"/>
    <col min="4795" max="4795" width="16.85546875" style="1" customWidth="1"/>
    <col min="4796" max="4796" width="43.28515625" style="1" customWidth="1"/>
    <col min="4797" max="4797" width="22.28515625" style="1" customWidth="1"/>
    <col min="4798" max="4798" width="9.140625" style="1"/>
    <col min="4799" max="4799" width="13.85546875" style="1" bestFit="1" customWidth="1"/>
    <col min="4800" max="5048" width="9.140625" style="1"/>
    <col min="5049" max="5049" width="1.28515625" style="1" customWidth="1"/>
    <col min="5050" max="5050" width="2.140625" style="1" customWidth="1"/>
    <col min="5051" max="5051" width="16.85546875" style="1" customWidth="1"/>
    <col min="5052" max="5052" width="43.28515625" style="1" customWidth="1"/>
    <col min="5053" max="5053" width="22.28515625" style="1" customWidth="1"/>
    <col min="5054" max="5054" width="9.140625" style="1"/>
    <col min="5055" max="5055" width="13.85546875" style="1" bestFit="1" customWidth="1"/>
    <col min="5056" max="5304" width="9.140625" style="1"/>
    <col min="5305" max="5305" width="1.28515625" style="1" customWidth="1"/>
    <col min="5306" max="5306" width="2.140625" style="1" customWidth="1"/>
    <col min="5307" max="5307" width="16.85546875" style="1" customWidth="1"/>
    <col min="5308" max="5308" width="43.28515625" style="1" customWidth="1"/>
    <col min="5309" max="5309" width="22.28515625" style="1" customWidth="1"/>
    <col min="5310" max="5310" width="9.140625" style="1"/>
    <col min="5311" max="5311" width="13.85546875" style="1" bestFit="1" customWidth="1"/>
    <col min="5312" max="5560" width="9.140625" style="1"/>
    <col min="5561" max="5561" width="1.28515625" style="1" customWidth="1"/>
    <col min="5562" max="5562" width="2.140625" style="1" customWidth="1"/>
    <col min="5563" max="5563" width="16.85546875" style="1" customWidth="1"/>
    <col min="5564" max="5564" width="43.28515625" style="1" customWidth="1"/>
    <col min="5565" max="5565" width="22.28515625" style="1" customWidth="1"/>
    <col min="5566" max="5566" width="9.140625" style="1"/>
    <col min="5567" max="5567" width="13.85546875" style="1" bestFit="1" customWidth="1"/>
    <col min="5568" max="5816" width="9.140625" style="1"/>
    <col min="5817" max="5817" width="1.28515625" style="1" customWidth="1"/>
    <col min="5818" max="5818" width="2.140625" style="1" customWidth="1"/>
    <col min="5819" max="5819" width="16.85546875" style="1" customWidth="1"/>
    <col min="5820" max="5820" width="43.28515625" style="1" customWidth="1"/>
    <col min="5821" max="5821" width="22.28515625" style="1" customWidth="1"/>
    <col min="5822" max="5822" width="9.140625" style="1"/>
    <col min="5823" max="5823" width="13.85546875" style="1" bestFit="1" customWidth="1"/>
    <col min="5824" max="6072" width="9.140625" style="1"/>
    <col min="6073" max="6073" width="1.28515625" style="1" customWidth="1"/>
    <col min="6074" max="6074" width="2.140625" style="1" customWidth="1"/>
    <col min="6075" max="6075" width="16.85546875" style="1" customWidth="1"/>
    <col min="6076" max="6076" width="43.28515625" style="1" customWidth="1"/>
    <col min="6077" max="6077" width="22.28515625" style="1" customWidth="1"/>
    <col min="6078" max="6078" width="9.140625" style="1"/>
    <col min="6079" max="6079" width="13.85546875" style="1" bestFit="1" customWidth="1"/>
    <col min="6080" max="6328" width="9.140625" style="1"/>
    <col min="6329" max="6329" width="1.28515625" style="1" customWidth="1"/>
    <col min="6330" max="6330" width="2.140625" style="1" customWidth="1"/>
    <col min="6331" max="6331" width="16.85546875" style="1" customWidth="1"/>
    <col min="6332" max="6332" width="43.28515625" style="1" customWidth="1"/>
    <col min="6333" max="6333" width="22.28515625" style="1" customWidth="1"/>
    <col min="6334" max="6334" width="9.140625" style="1"/>
    <col min="6335" max="6335" width="13.85546875" style="1" bestFit="1" customWidth="1"/>
    <col min="6336" max="6584" width="9.140625" style="1"/>
    <col min="6585" max="6585" width="1.28515625" style="1" customWidth="1"/>
    <col min="6586" max="6586" width="2.140625" style="1" customWidth="1"/>
    <col min="6587" max="6587" width="16.85546875" style="1" customWidth="1"/>
    <col min="6588" max="6588" width="43.28515625" style="1" customWidth="1"/>
    <col min="6589" max="6589" width="22.28515625" style="1" customWidth="1"/>
    <col min="6590" max="6590" width="9.140625" style="1"/>
    <col min="6591" max="6591" width="13.85546875" style="1" bestFit="1" customWidth="1"/>
    <col min="6592" max="6840" width="9.140625" style="1"/>
    <col min="6841" max="6841" width="1.28515625" style="1" customWidth="1"/>
    <col min="6842" max="6842" width="2.140625" style="1" customWidth="1"/>
    <col min="6843" max="6843" width="16.85546875" style="1" customWidth="1"/>
    <col min="6844" max="6844" width="43.28515625" style="1" customWidth="1"/>
    <col min="6845" max="6845" width="22.28515625" style="1" customWidth="1"/>
    <col min="6846" max="6846" width="9.140625" style="1"/>
    <col min="6847" max="6847" width="13.85546875" style="1" bestFit="1" customWidth="1"/>
    <col min="6848" max="7096" width="9.140625" style="1"/>
    <col min="7097" max="7097" width="1.28515625" style="1" customWidth="1"/>
    <col min="7098" max="7098" width="2.140625" style="1" customWidth="1"/>
    <col min="7099" max="7099" width="16.85546875" style="1" customWidth="1"/>
    <col min="7100" max="7100" width="43.28515625" style="1" customWidth="1"/>
    <col min="7101" max="7101" width="22.28515625" style="1" customWidth="1"/>
    <col min="7102" max="7102" width="9.140625" style="1"/>
    <col min="7103" max="7103" width="13.85546875" style="1" bestFit="1" customWidth="1"/>
    <col min="7104" max="7352" width="9.140625" style="1"/>
    <col min="7353" max="7353" width="1.28515625" style="1" customWidth="1"/>
    <col min="7354" max="7354" width="2.140625" style="1" customWidth="1"/>
    <col min="7355" max="7355" width="16.85546875" style="1" customWidth="1"/>
    <col min="7356" max="7356" width="43.28515625" style="1" customWidth="1"/>
    <col min="7357" max="7357" width="22.28515625" style="1" customWidth="1"/>
    <col min="7358" max="7358" width="9.140625" style="1"/>
    <col min="7359" max="7359" width="13.85546875" style="1" bestFit="1" customWidth="1"/>
    <col min="7360" max="7608" width="9.140625" style="1"/>
    <col min="7609" max="7609" width="1.28515625" style="1" customWidth="1"/>
    <col min="7610" max="7610" width="2.140625" style="1" customWidth="1"/>
    <col min="7611" max="7611" width="16.85546875" style="1" customWidth="1"/>
    <col min="7612" max="7612" width="43.28515625" style="1" customWidth="1"/>
    <col min="7613" max="7613" width="22.28515625" style="1" customWidth="1"/>
    <col min="7614" max="7614" width="9.140625" style="1"/>
    <col min="7615" max="7615" width="13.85546875" style="1" bestFit="1" customWidth="1"/>
    <col min="7616" max="7864" width="9.140625" style="1"/>
    <col min="7865" max="7865" width="1.28515625" style="1" customWidth="1"/>
    <col min="7866" max="7866" width="2.140625" style="1" customWidth="1"/>
    <col min="7867" max="7867" width="16.85546875" style="1" customWidth="1"/>
    <col min="7868" max="7868" width="43.28515625" style="1" customWidth="1"/>
    <col min="7869" max="7869" width="22.28515625" style="1" customWidth="1"/>
    <col min="7870" max="7870" width="9.140625" style="1"/>
    <col min="7871" max="7871" width="13.85546875" style="1" bestFit="1" customWidth="1"/>
    <col min="7872" max="8120" width="9.140625" style="1"/>
    <col min="8121" max="8121" width="1.28515625" style="1" customWidth="1"/>
    <col min="8122" max="8122" width="2.140625" style="1" customWidth="1"/>
    <col min="8123" max="8123" width="16.85546875" style="1" customWidth="1"/>
    <col min="8124" max="8124" width="43.28515625" style="1" customWidth="1"/>
    <col min="8125" max="8125" width="22.28515625" style="1" customWidth="1"/>
    <col min="8126" max="8126" width="9.140625" style="1"/>
    <col min="8127" max="8127" width="13.85546875" style="1" bestFit="1" customWidth="1"/>
    <col min="8128" max="8376" width="9.140625" style="1"/>
    <col min="8377" max="8377" width="1.28515625" style="1" customWidth="1"/>
    <col min="8378" max="8378" width="2.140625" style="1" customWidth="1"/>
    <col min="8379" max="8379" width="16.85546875" style="1" customWidth="1"/>
    <col min="8380" max="8380" width="43.28515625" style="1" customWidth="1"/>
    <col min="8381" max="8381" width="22.28515625" style="1" customWidth="1"/>
    <col min="8382" max="8382" width="9.140625" style="1"/>
    <col min="8383" max="8383" width="13.85546875" style="1" bestFit="1" customWidth="1"/>
    <col min="8384" max="8632" width="9.140625" style="1"/>
    <col min="8633" max="8633" width="1.28515625" style="1" customWidth="1"/>
    <col min="8634" max="8634" width="2.140625" style="1" customWidth="1"/>
    <col min="8635" max="8635" width="16.85546875" style="1" customWidth="1"/>
    <col min="8636" max="8636" width="43.28515625" style="1" customWidth="1"/>
    <col min="8637" max="8637" width="22.28515625" style="1" customWidth="1"/>
    <col min="8638" max="8638" width="9.140625" style="1"/>
    <col min="8639" max="8639" width="13.85546875" style="1" bestFit="1" customWidth="1"/>
    <col min="8640" max="8888" width="9.140625" style="1"/>
    <col min="8889" max="8889" width="1.28515625" style="1" customWidth="1"/>
    <col min="8890" max="8890" width="2.140625" style="1" customWidth="1"/>
    <col min="8891" max="8891" width="16.85546875" style="1" customWidth="1"/>
    <col min="8892" max="8892" width="43.28515625" style="1" customWidth="1"/>
    <col min="8893" max="8893" width="22.28515625" style="1" customWidth="1"/>
    <col min="8894" max="8894" width="9.140625" style="1"/>
    <col min="8895" max="8895" width="13.85546875" style="1" bestFit="1" customWidth="1"/>
    <col min="8896" max="9144" width="9.140625" style="1"/>
    <col min="9145" max="9145" width="1.28515625" style="1" customWidth="1"/>
    <col min="9146" max="9146" width="2.140625" style="1" customWidth="1"/>
    <col min="9147" max="9147" width="16.85546875" style="1" customWidth="1"/>
    <col min="9148" max="9148" width="43.28515625" style="1" customWidth="1"/>
    <col min="9149" max="9149" width="22.28515625" style="1" customWidth="1"/>
    <col min="9150" max="9150" width="9.140625" style="1"/>
    <col min="9151" max="9151" width="13.85546875" style="1" bestFit="1" customWidth="1"/>
    <col min="9152" max="9400" width="9.140625" style="1"/>
    <col min="9401" max="9401" width="1.28515625" style="1" customWidth="1"/>
    <col min="9402" max="9402" width="2.140625" style="1" customWidth="1"/>
    <col min="9403" max="9403" width="16.85546875" style="1" customWidth="1"/>
    <col min="9404" max="9404" width="43.28515625" style="1" customWidth="1"/>
    <col min="9405" max="9405" width="22.28515625" style="1" customWidth="1"/>
    <col min="9406" max="9406" width="9.140625" style="1"/>
    <col min="9407" max="9407" width="13.85546875" style="1" bestFit="1" customWidth="1"/>
    <col min="9408" max="9656" width="9.140625" style="1"/>
    <col min="9657" max="9657" width="1.28515625" style="1" customWidth="1"/>
    <col min="9658" max="9658" width="2.140625" style="1" customWidth="1"/>
    <col min="9659" max="9659" width="16.85546875" style="1" customWidth="1"/>
    <col min="9660" max="9660" width="43.28515625" style="1" customWidth="1"/>
    <col min="9661" max="9661" width="22.28515625" style="1" customWidth="1"/>
    <col min="9662" max="9662" width="9.140625" style="1"/>
    <col min="9663" max="9663" width="13.85546875" style="1" bestFit="1" customWidth="1"/>
    <col min="9664" max="9912" width="9.140625" style="1"/>
    <col min="9913" max="9913" width="1.28515625" style="1" customWidth="1"/>
    <col min="9914" max="9914" width="2.140625" style="1" customWidth="1"/>
    <col min="9915" max="9915" width="16.85546875" style="1" customWidth="1"/>
    <col min="9916" max="9916" width="43.28515625" style="1" customWidth="1"/>
    <col min="9917" max="9917" width="22.28515625" style="1" customWidth="1"/>
    <col min="9918" max="9918" width="9.140625" style="1"/>
    <col min="9919" max="9919" width="13.85546875" style="1" bestFit="1" customWidth="1"/>
    <col min="9920" max="10168" width="9.140625" style="1"/>
    <col min="10169" max="10169" width="1.28515625" style="1" customWidth="1"/>
    <col min="10170" max="10170" width="2.140625" style="1" customWidth="1"/>
    <col min="10171" max="10171" width="16.85546875" style="1" customWidth="1"/>
    <col min="10172" max="10172" width="43.28515625" style="1" customWidth="1"/>
    <col min="10173" max="10173" width="22.28515625" style="1" customWidth="1"/>
    <col min="10174" max="10174" width="9.140625" style="1"/>
    <col min="10175" max="10175" width="13.85546875" style="1" bestFit="1" customWidth="1"/>
    <col min="10176" max="10424" width="9.140625" style="1"/>
    <col min="10425" max="10425" width="1.28515625" style="1" customWidth="1"/>
    <col min="10426" max="10426" width="2.140625" style="1" customWidth="1"/>
    <col min="10427" max="10427" width="16.85546875" style="1" customWidth="1"/>
    <col min="10428" max="10428" width="43.28515625" style="1" customWidth="1"/>
    <col min="10429" max="10429" width="22.28515625" style="1" customWidth="1"/>
    <col min="10430" max="10430" width="9.140625" style="1"/>
    <col min="10431" max="10431" width="13.85546875" style="1" bestFit="1" customWidth="1"/>
    <col min="10432" max="10680" width="9.140625" style="1"/>
    <col min="10681" max="10681" width="1.28515625" style="1" customWidth="1"/>
    <col min="10682" max="10682" width="2.140625" style="1" customWidth="1"/>
    <col min="10683" max="10683" width="16.85546875" style="1" customWidth="1"/>
    <col min="10684" max="10684" width="43.28515625" style="1" customWidth="1"/>
    <col min="10685" max="10685" width="22.28515625" style="1" customWidth="1"/>
    <col min="10686" max="10686" width="9.140625" style="1"/>
    <col min="10687" max="10687" width="13.85546875" style="1" bestFit="1" customWidth="1"/>
    <col min="10688" max="10936" width="9.140625" style="1"/>
    <col min="10937" max="10937" width="1.28515625" style="1" customWidth="1"/>
    <col min="10938" max="10938" width="2.140625" style="1" customWidth="1"/>
    <col min="10939" max="10939" width="16.85546875" style="1" customWidth="1"/>
    <col min="10940" max="10940" width="43.28515625" style="1" customWidth="1"/>
    <col min="10941" max="10941" width="22.28515625" style="1" customWidth="1"/>
    <col min="10942" max="10942" width="9.140625" style="1"/>
    <col min="10943" max="10943" width="13.85546875" style="1" bestFit="1" customWidth="1"/>
    <col min="10944" max="11192" width="9.140625" style="1"/>
    <col min="11193" max="11193" width="1.28515625" style="1" customWidth="1"/>
    <col min="11194" max="11194" width="2.140625" style="1" customWidth="1"/>
    <col min="11195" max="11195" width="16.85546875" style="1" customWidth="1"/>
    <col min="11196" max="11196" width="43.28515625" style="1" customWidth="1"/>
    <col min="11197" max="11197" width="22.28515625" style="1" customWidth="1"/>
    <col min="11198" max="11198" width="9.140625" style="1"/>
    <col min="11199" max="11199" width="13.85546875" style="1" bestFit="1" customWidth="1"/>
    <col min="11200" max="11448" width="9.140625" style="1"/>
    <col min="11449" max="11449" width="1.28515625" style="1" customWidth="1"/>
    <col min="11450" max="11450" width="2.140625" style="1" customWidth="1"/>
    <col min="11451" max="11451" width="16.85546875" style="1" customWidth="1"/>
    <col min="11452" max="11452" width="43.28515625" style="1" customWidth="1"/>
    <col min="11453" max="11453" width="22.28515625" style="1" customWidth="1"/>
    <col min="11454" max="11454" width="9.140625" style="1"/>
    <col min="11455" max="11455" width="13.85546875" style="1" bestFit="1" customWidth="1"/>
    <col min="11456" max="11704" width="9.140625" style="1"/>
    <col min="11705" max="11705" width="1.28515625" style="1" customWidth="1"/>
    <col min="11706" max="11706" width="2.140625" style="1" customWidth="1"/>
    <col min="11707" max="11707" width="16.85546875" style="1" customWidth="1"/>
    <col min="11708" max="11708" width="43.28515625" style="1" customWidth="1"/>
    <col min="11709" max="11709" width="22.28515625" style="1" customWidth="1"/>
    <col min="11710" max="11710" width="9.140625" style="1"/>
    <col min="11711" max="11711" width="13.85546875" style="1" bestFit="1" customWidth="1"/>
    <col min="11712" max="11960" width="9.140625" style="1"/>
    <col min="11961" max="11961" width="1.28515625" style="1" customWidth="1"/>
    <col min="11962" max="11962" width="2.140625" style="1" customWidth="1"/>
    <col min="11963" max="11963" width="16.85546875" style="1" customWidth="1"/>
    <col min="11964" max="11964" width="43.28515625" style="1" customWidth="1"/>
    <col min="11965" max="11965" width="22.28515625" style="1" customWidth="1"/>
    <col min="11966" max="11966" width="9.140625" style="1"/>
    <col min="11967" max="11967" width="13.85546875" style="1" bestFit="1" customWidth="1"/>
    <col min="11968" max="12216" width="9.140625" style="1"/>
    <col min="12217" max="12217" width="1.28515625" style="1" customWidth="1"/>
    <col min="12218" max="12218" width="2.140625" style="1" customWidth="1"/>
    <col min="12219" max="12219" width="16.85546875" style="1" customWidth="1"/>
    <col min="12220" max="12220" width="43.28515625" style="1" customWidth="1"/>
    <col min="12221" max="12221" width="22.28515625" style="1" customWidth="1"/>
    <col min="12222" max="12222" width="9.140625" style="1"/>
    <col min="12223" max="12223" width="13.85546875" style="1" bestFit="1" customWidth="1"/>
    <col min="12224" max="12472" width="9.140625" style="1"/>
    <col min="12473" max="12473" width="1.28515625" style="1" customWidth="1"/>
    <col min="12474" max="12474" width="2.140625" style="1" customWidth="1"/>
    <col min="12475" max="12475" width="16.85546875" style="1" customWidth="1"/>
    <col min="12476" max="12476" width="43.28515625" style="1" customWidth="1"/>
    <col min="12477" max="12477" width="22.28515625" style="1" customWidth="1"/>
    <col min="12478" max="12478" width="9.140625" style="1"/>
    <col min="12479" max="12479" width="13.85546875" style="1" bestFit="1" customWidth="1"/>
    <col min="12480" max="12728" width="9.140625" style="1"/>
    <col min="12729" max="12729" width="1.28515625" style="1" customWidth="1"/>
    <col min="12730" max="12730" width="2.140625" style="1" customWidth="1"/>
    <col min="12731" max="12731" width="16.85546875" style="1" customWidth="1"/>
    <col min="12732" max="12732" width="43.28515625" style="1" customWidth="1"/>
    <col min="12733" max="12733" width="22.28515625" style="1" customWidth="1"/>
    <col min="12734" max="12734" width="9.140625" style="1"/>
    <col min="12735" max="12735" width="13.85546875" style="1" bestFit="1" customWidth="1"/>
    <col min="12736" max="12984" width="9.140625" style="1"/>
    <col min="12985" max="12985" width="1.28515625" style="1" customWidth="1"/>
    <col min="12986" max="12986" width="2.140625" style="1" customWidth="1"/>
    <col min="12987" max="12987" width="16.85546875" style="1" customWidth="1"/>
    <col min="12988" max="12988" width="43.28515625" style="1" customWidth="1"/>
    <col min="12989" max="12989" width="22.28515625" style="1" customWidth="1"/>
    <col min="12990" max="12990" width="9.140625" style="1"/>
    <col min="12991" max="12991" width="13.85546875" style="1" bestFit="1" customWidth="1"/>
    <col min="12992" max="13240" width="9.140625" style="1"/>
    <col min="13241" max="13241" width="1.28515625" style="1" customWidth="1"/>
    <col min="13242" max="13242" width="2.140625" style="1" customWidth="1"/>
    <col min="13243" max="13243" width="16.85546875" style="1" customWidth="1"/>
    <col min="13244" max="13244" width="43.28515625" style="1" customWidth="1"/>
    <col min="13245" max="13245" width="22.28515625" style="1" customWidth="1"/>
    <col min="13246" max="13246" width="9.140625" style="1"/>
    <col min="13247" max="13247" width="13.85546875" style="1" bestFit="1" customWidth="1"/>
    <col min="13248" max="13496" width="9.140625" style="1"/>
    <col min="13497" max="13497" width="1.28515625" style="1" customWidth="1"/>
    <col min="13498" max="13498" width="2.140625" style="1" customWidth="1"/>
    <col min="13499" max="13499" width="16.85546875" style="1" customWidth="1"/>
    <col min="13500" max="13500" width="43.28515625" style="1" customWidth="1"/>
    <col min="13501" max="13501" width="22.28515625" style="1" customWidth="1"/>
    <col min="13502" max="13502" width="9.140625" style="1"/>
    <col min="13503" max="13503" width="13.85546875" style="1" bestFit="1" customWidth="1"/>
    <col min="13504" max="13752" width="9.140625" style="1"/>
    <col min="13753" max="13753" width="1.28515625" style="1" customWidth="1"/>
    <col min="13754" max="13754" width="2.140625" style="1" customWidth="1"/>
    <col min="13755" max="13755" width="16.85546875" style="1" customWidth="1"/>
    <col min="13756" max="13756" width="43.28515625" style="1" customWidth="1"/>
    <col min="13757" max="13757" width="22.28515625" style="1" customWidth="1"/>
    <col min="13758" max="13758" width="9.140625" style="1"/>
    <col min="13759" max="13759" width="13.85546875" style="1" bestFit="1" customWidth="1"/>
    <col min="13760" max="14008" width="9.140625" style="1"/>
    <col min="14009" max="14009" width="1.28515625" style="1" customWidth="1"/>
    <col min="14010" max="14010" width="2.140625" style="1" customWidth="1"/>
    <col min="14011" max="14011" width="16.85546875" style="1" customWidth="1"/>
    <col min="14012" max="14012" width="43.28515625" style="1" customWidth="1"/>
    <col min="14013" max="14013" width="22.28515625" style="1" customWidth="1"/>
    <col min="14014" max="14014" width="9.140625" style="1"/>
    <col min="14015" max="14015" width="13.85546875" style="1" bestFit="1" customWidth="1"/>
    <col min="14016" max="14264" width="9.140625" style="1"/>
    <col min="14265" max="14265" width="1.28515625" style="1" customWidth="1"/>
    <col min="14266" max="14266" width="2.140625" style="1" customWidth="1"/>
    <col min="14267" max="14267" width="16.85546875" style="1" customWidth="1"/>
    <col min="14268" max="14268" width="43.28515625" style="1" customWidth="1"/>
    <col min="14269" max="14269" width="22.28515625" style="1" customWidth="1"/>
    <col min="14270" max="14270" width="9.140625" style="1"/>
    <col min="14271" max="14271" width="13.85546875" style="1" bestFit="1" customWidth="1"/>
    <col min="14272" max="14520" width="9.140625" style="1"/>
    <col min="14521" max="14521" width="1.28515625" style="1" customWidth="1"/>
    <col min="14522" max="14522" width="2.140625" style="1" customWidth="1"/>
    <col min="14523" max="14523" width="16.85546875" style="1" customWidth="1"/>
    <col min="14524" max="14524" width="43.28515625" style="1" customWidth="1"/>
    <col min="14525" max="14525" width="22.28515625" style="1" customWidth="1"/>
    <col min="14526" max="14526" width="9.140625" style="1"/>
    <col min="14527" max="14527" width="13.85546875" style="1" bestFit="1" customWidth="1"/>
    <col min="14528" max="14776" width="9.140625" style="1"/>
    <col min="14777" max="14777" width="1.28515625" style="1" customWidth="1"/>
    <col min="14778" max="14778" width="2.140625" style="1" customWidth="1"/>
    <col min="14779" max="14779" width="16.85546875" style="1" customWidth="1"/>
    <col min="14780" max="14780" width="43.28515625" style="1" customWidth="1"/>
    <col min="14781" max="14781" width="22.28515625" style="1" customWidth="1"/>
    <col min="14782" max="14782" width="9.140625" style="1"/>
    <col min="14783" max="14783" width="13.85546875" style="1" bestFit="1" customWidth="1"/>
    <col min="14784" max="15032" width="9.140625" style="1"/>
    <col min="15033" max="15033" width="1.28515625" style="1" customWidth="1"/>
    <col min="15034" max="15034" width="2.140625" style="1" customWidth="1"/>
    <col min="15035" max="15035" width="16.85546875" style="1" customWidth="1"/>
    <col min="15036" max="15036" width="43.28515625" style="1" customWidth="1"/>
    <col min="15037" max="15037" width="22.28515625" style="1" customWidth="1"/>
    <col min="15038" max="15038" width="9.140625" style="1"/>
    <col min="15039" max="15039" width="13.85546875" style="1" bestFit="1" customWidth="1"/>
    <col min="15040" max="15288" width="9.140625" style="1"/>
    <col min="15289" max="15289" width="1.28515625" style="1" customWidth="1"/>
    <col min="15290" max="15290" width="2.140625" style="1" customWidth="1"/>
    <col min="15291" max="15291" width="16.85546875" style="1" customWidth="1"/>
    <col min="15292" max="15292" width="43.28515625" style="1" customWidth="1"/>
    <col min="15293" max="15293" width="22.28515625" style="1" customWidth="1"/>
    <col min="15294" max="15294" width="9.140625" style="1"/>
    <col min="15295" max="15295" width="13.85546875" style="1" bestFit="1" customWidth="1"/>
    <col min="15296" max="15544" width="9.140625" style="1"/>
    <col min="15545" max="15545" width="1.28515625" style="1" customWidth="1"/>
    <col min="15546" max="15546" width="2.140625" style="1" customWidth="1"/>
    <col min="15547" max="15547" width="16.85546875" style="1" customWidth="1"/>
    <col min="15548" max="15548" width="43.28515625" style="1" customWidth="1"/>
    <col min="15549" max="15549" width="22.28515625" style="1" customWidth="1"/>
    <col min="15550" max="15550" width="9.140625" style="1"/>
    <col min="15551" max="15551" width="13.85546875" style="1" bestFit="1" customWidth="1"/>
    <col min="15552" max="15800" width="9.140625" style="1"/>
    <col min="15801" max="15801" width="1.28515625" style="1" customWidth="1"/>
    <col min="15802" max="15802" width="2.140625" style="1" customWidth="1"/>
    <col min="15803" max="15803" width="16.85546875" style="1" customWidth="1"/>
    <col min="15804" max="15804" width="43.28515625" style="1" customWidth="1"/>
    <col min="15805" max="15805" width="22.28515625" style="1" customWidth="1"/>
    <col min="15806" max="15806" width="9.140625" style="1"/>
    <col min="15807" max="15807" width="13.85546875" style="1" bestFit="1" customWidth="1"/>
    <col min="15808" max="16056" width="9.140625" style="1"/>
    <col min="16057" max="16057" width="1.28515625" style="1" customWidth="1"/>
    <col min="16058" max="16058" width="2.140625" style="1" customWidth="1"/>
    <col min="16059" max="16059" width="16.85546875" style="1" customWidth="1"/>
    <col min="16060" max="16060" width="43.28515625" style="1" customWidth="1"/>
    <col min="16061" max="16061" width="22.28515625" style="1" customWidth="1"/>
    <col min="16062" max="16062" width="9.140625" style="1"/>
    <col min="16063" max="16063" width="13.85546875" style="1" bestFit="1" customWidth="1"/>
    <col min="16064" max="16384" width="9.140625" style="1"/>
  </cols>
  <sheetData>
    <row r="2" spans="1:3" x14ac:dyDescent="0.2">
      <c r="C2" s="2" t="s">
        <v>0</v>
      </c>
    </row>
    <row r="3" spans="1:3" x14ac:dyDescent="0.2">
      <c r="A3" s="2"/>
      <c r="B3" s="3"/>
      <c r="C3" s="3"/>
    </row>
    <row r="4" spans="1:3" x14ac:dyDescent="0.2">
      <c r="B4" s="260" t="s">
        <v>1</v>
      </c>
      <c r="C4" s="260"/>
    </row>
    <row r="5" spans="1:3" x14ac:dyDescent="0.2">
      <c r="A5" s="2"/>
      <c r="B5" s="2"/>
      <c r="C5" s="2"/>
    </row>
    <row r="6" spans="1:3" x14ac:dyDescent="0.2">
      <c r="C6" s="4" t="s">
        <v>2</v>
      </c>
    </row>
    <row r="8" spans="1:3" x14ac:dyDescent="0.2">
      <c r="B8" s="261" t="s">
        <v>3</v>
      </c>
      <c r="C8" s="261"/>
    </row>
    <row r="11" spans="1:3" x14ac:dyDescent="0.2">
      <c r="B11" s="2" t="s">
        <v>4</v>
      </c>
    </row>
    <row r="12" spans="1:3" x14ac:dyDescent="0.2">
      <c r="B12" s="53" t="s">
        <v>17</v>
      </c>
    </row>
    <row r="13" spans="1:3" x14ac:dyDescent="0.2">
      <c r="A13" s="4" t="s">
        <v>5</v>
      </c>
      <c r="B13" s="269" t="str">
        <f>'Kopt a+c+n'!B13</f>
        <v>Daudzstāvu dzīvojamās ēkas siltināšana</v>
      </c>
      <c r="C13" s="269"/>
    </row>
    <row r="14" spans="1:3" x14ac:dyDescent="0.2">
      <c r="A14" s="4" t="s">
        <v>6</v>
      </c>
      <c r="B14" s="270" t="str">
        <f>'Kopt a+c+n'!B14</f>
        <v>Daudzstāvu dzīvojamā ēka</v>
      </c>
      <c r="C14" s="270"/>
    </row>
    <row r="15" spans="1:3" x14ac:dyDescent="0.2">
      <c r="A15" s="4" t="s">
        <v>7</v>
      </c>
      <c r="B15" s="270" t="str">
        <f>'Kopt a+c+n'!B15</f>
        <v>Brīvības iela 5, Malta</v>
      </c>
      <c r="C15" s="270"/>
    </row>
    <row r="16" spans="1:3" x14ac:dyDescent="0.2">
      <c r="A16" s="4" t="s">
        <v>8</v>
      </c>
      <c r="B16" s="271">
        <f>'Kopt a+c+n'!B16</f>
        <v>0</v>
      </c>
      <c r="C16" s="271"/>
    </row>
    <row r="17" spans="1:3" ht="12" thickBot="1" x14ac:dyDescent="0.25"/>
    <row r="18" spans="1:3" x14ac:dyDescent="0.2">
      <c r="A18" s="5" t="s">
        <v>9</v>
      </c>
      <c r="B18" s="6" t="s">
        <v>10</v>
      </c>
      <c r="C18" s="7" t="s">
        <v>11</v>
      </c>
    </row>
    <row r="19" spans="1:3" ht="12" thickBot="1" x14ac:dyDescent="0.25">
      <c r="A19" s="49">
        <f>'Kopt a+c+n'!A19</f>
        <v>1</v>
      </c>
      <c r="B19" s="78" t="str">
        <f>'Kopt a+c+n'!B19</f>
        <v>Daudzstāvu dzīvojamā ēka</v>
      </c>
      <c r="C19" s="107">
        <f>'Kops a'!E29</f>
        <v>0</v>
      </c>
    </row>
    <row r="20" spans="1:3" ht="12" thickBot="1" x14ac:dyDescent="0.25">
      <c r="A20" s="9"/>
      <c r="B20" s="10" t="s">
        <v>12</v>
      </c>
      <c r="C20" s="108">
        <f>SUM(C19:C19)</f>
        <v>0</v>
      </c>
    </row>
    <row r="21" spans="1:3" ht="12" thickBot="1" x14ac:dyDescent="0.25">
      <c r="B21" s="11"/>
      <c r="C21" s="76"/>
    </row>
    <row r="22" spans="1:3" ht="12" thickBot="1" x14ac:dyDescent="0.25">
      <c r="A22" s="262" t="s">
        <v>13</v>
      </c>
      <c r="B22" s="263"/>
      <c r="C22" s="109">
        <f>ROUND(C20*21%,2)</f>
        <v>0</v>
      </c>
    </row>
    <row r="25" spans="1:3" x14ac:dyDescent="0.2">
      <c r="A25" s="1" t="s">
        <v>14</v>
      </c>
      <c r="B25" s="268">
        <f>'Kopt a+c+n'!B25:C25</f>
        <v>0</v>
      </c>
      <c r="C25" s="268"/>
    </row>
    <row r="26" spans="1:3" x14ac:dyDescent="0.2">
      <c r="B26" s="259" t="s">
        <v>15</v>
      </c>
      <c r="C26" s="259"/>
    </row>
    <row r="28" spans="1:3" x14ac:dyDescent="0.2">
      <c r="A28" s="1" t="s">
        <v>16</v>
      </c>
      <c r="B28" s="75">
        <f>'Kopt a+c+n'!B28</f>
        <v>0</v>
      </c>
      <c r="C28" s="13"/>
    </row>
    <row r="29" spans="1:3" x14ac:dyDescent="0.2">
      <c r="A29" s="13"/>
      <c r="B29" s="77"/>
      <c r="C29" s="13"/>
    </row>
    <row r="30" spans="1:3" x14ac:dyDescent="0.2">
      <c r="A30" s="1" t="str">
        <f>'Kopt a+c+n'!A30</f>
        <v>Tāme sastādīta</v>
      </c>
    </row>
  </sheetData>
  <mergeCells count="9">
    <mergeCell ref="B4:C4"/>
    <mergeCell ref="B8:C8"/>
    <mergeCell ref="A22:B22"/>
    <mergeCell ref="B25:C25"/>
    <mergeCell ref="B26:C26"/>
    <mergeCell ref="B13:C13"/>
    <mergeCell ref="B14:C14"/>
    <mergeCell ref="B15:C15"/>
    <mergeCell ref="B16:C16"/>
  </mergeCells>
  <conditionalFormatting sqref="A30">
    <cfRule type="cellIs" dxfId="514" priority="4" operator="equal">
      <formula>"Tāme sastādīta 20__. gada __. _________"</formula>
    </cfRule>
  </conditionalFormatting>
  <conditionalFormatting sqref="B25:C25">
    <cfRule type="cellIs" dxfId="513" priority="3" operator="equal">
      <formula>0</formula>
    </cfRule>
  </conditionalFormatting>
  <conditionalFormatting sqref="B28">
    <cfRule type="cellIs" dxfId="512" priority="2" operator="equal">
      <formula>0</formula>
    </cfRule>
  </conditionalFormatting>
  <conditionalFormatting sqref="B28 B25:C25 C22 C20 A19:C19 B13:C16">
    <cfRule type="cellIs" dxfId="511" priority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FFFF00"/>
  </sheetPr>
  <dimension ref="A1:P46"/>
  <sheetViews>
    <sheetView topLeftCell="A13" workbookViewId="0">
      <selection activeCell="A32" activeCellId="2" sqref="A16:XFD16 A21:XFD25 A32:XFD32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'3a+c+n'!D1</f>
        <v>3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7" t="str">
        <f>'3a+c+n'!C2:I2</f>
        <v>Cokola apdare</v>
      </c>
      <c r="D2" s="347"/>
      <c r="E2" s="347"/>
      <c r="F2" s="347"/>
      <c r="G2" s="347"/>
      <c r="H2" s="347"/>
      <c r="I2" s="347"/>
      <c r="J2" s="26"/>
    </row>
    <row r="3" spans="1:16" x14ac:dyDescent="0.2">
      <c r="A3" s="27"/>
      <c r="B3" s="27"/>
      <c r="C3" s="294" t="s">
        <v>21</v>
      </c>
      <c r="D3" s="294"/>
      <c r="E3" s="294"/>
      <c r="F3" s="294"/>
      <c r="G3" s="294"/>
      <c r="H3" s="294"/>
      <c r="I3" s="294"/>
      <c r="J3" s="27"/>
    </row>
    <row r="4" spans="1:16" x14ac:dyDescent="0.2">
      <c r="A4" s="27"/>
      <c r="B4" s="27"/>
      <c r="C4" s="328" t="s">
        <v>19</v>
      </c>
      <c r="D4" s="328"/>
      <c r="E4" s="328"/>
      <c r="F4" s="328"/>
      <c r="G4" s="328"/>
      <c r="H4" s="328"/>
      <c r="I4" s="328"/>
      <c r="J4" s="27"/>
    </row>
    <row r="5" spans="1:16" ht="15" customHeight="1" x14ac:dyDescent="0.2">
      <c r="A5" s="19"/>
      <c r="B5" s="19"/>
      <c r="C5" s="24" t="s">
        <v>5</v>
      </c>
      <c r="D5" s="329" t="str">
        <f>'Kops a+c+n'!D6</f>
        <v>Daudzstāvu dzīvojamās ēkas siltināšana</v>
      </c>
      <c r="E5" s="329"/>
      <c r="F5" s="329"/>
      <c r="G5" s="329"/>
      <c r="H5" s="329"/>
      <c r="I5" s="329"/>
      <c r="J5" s="329"/>
      <c r="K5" s="329"/>
      <c r="L5" s="329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29" t="str">
        <f>'Kops a+c+n'!D7</f>
        <v>Daudzstāvu dzīvojamā ēka</v>
      </c>
      <c r="E6" s="329"/>
      <c r="F6" s="329"/>
      <c r="G6" s="329"/>
      <c r="H6" s="329"/>
      <c r="I6" s="329"/>
      <c r="J6" s="329"/>
      <c r="K6" s="329"/>
      <c r="L6" s="329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29" t="str">
        <f>'Kops a+c+n'!D8</f>
        <v>Brīvības iela 5, Malta</v>
      </c>
      <c r="E7" s="329"/>
      <c r="F7" s="329"/>
      <c r="G7" s="329"/>
      <c r="H7" s="329"/>
      <c r="I7" s="329"/>
      <c r="J7" s="329"/>
      <c r="K7" s="329"/>
      <c r="L7" s="329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29">
        <f>'Kops a+c+n'!D9</f>
        <v>0</v>
      </c>
      <c r="E8" s="329"/>
      <c r="F8" s="329"/>
      <c r="G8" s="329"/>
      <c r="H8" s="329"/>
      <c r="I8" s="329"/>
      <c r="J8" s="329"/>
      <c r="K8" s="329"/>
      <c r="L8" s="329"/>
      <c r="M8" s="13"/>
      <c r="N8" s="13"/>
      <c r="O8" s="13"/>
      <c r="P8" s="13"/>
    </row>
    <row r="9" spans="1:16" ht="11.25" customHeight="1" x14ac:dyDescent="0.2">
      <c r="A9" s="349" t="str">
        <f>'3a+c+n'!A9</f>
        <v>Tāme sastādīta  2023. gada tirgus cenās, pamatojoties uz BK daļas rasējumiem</v>
      </c>
      <c r="B9" s="349"/>
      <c r="C9" s="349"/>
      <c r="D9" s="349"/>
      <c r="E9" s="349"/>
      <c r="F9" s="349"/>
      <c r="G9" s="28"/>
      <c r="H9" s="28"/>
      <c r="I9" s="28"/>
      <c r="J9" s="331" t="s">
        <v>46</v>
      </c>
      <c r="K9" s="331"/>
      <c r="L9" s="331"/>
      <c r="M9" s="331"/>
      <c r="N9" s="332">
        <f>P34</f>
        <v>0</v>
      </c>
      <c r="O9" s="332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285" t="s">
        <v>27</v>
      </c>
      <c r="B12" s="340" t="s">
        <v>49</v>
      </c>
      <c r="C12" s="334" t="s">
        <v>50</v>
      </c>
      <c r="D12" s="343" t="s">
        <v>51</v>
      </c>
      <c r="E12" s="345" t="s">
        <v>52</v>
      </c>
      <c r="F12" s="333" t="s">
        <v>53</v>
      </c>
      <c r="G12" s="334"/>
      <c r="H12" s="334"/>
      <c r="I12" s="334"/>
      <c r="J12" s="334"/>
      <c r="K12" s="335"/>
      <c r="L12" s="348" t="s">
        <v>54</v>
      </c>
      <c r="M12" s="334"/>
      <c r="N12" s="334"/>
      <c r="O12" s="334"/>
      <c r="P12" s="335"/>
    </row>
    <row r="13" spans="1:16" ht="126.75" customHeight="1" thickBot="1" x14ac:dyDescent="0.25">
      <c r="A13" s="286"/>
      <c r="B13" s="341"/>
      <c r="C13" s="342"/>
      <c r="D13" s="344"/>
      <c r="E13" s="346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68" t="s">
        <v>56</v>
      </c>
      <c r="M13" s="54" t="s">
        <v>58</v>
      </c>
      <c r="N13" s="54" t="s">
        <v>59</v>
      </c>
      <c r="O13" s="54" t="s">
        <v>60</v>
      </c>
      <c r="P13" s="92" t="s">
        <v>61</v>
      </c>
    </row>
    <row r="14" spans="1:16" x14ac:dyDescent="0.2">
      <c r="A14" s="48">
        <f>IF(P14=0,0,IF(COUNTBLANK(P14)=1,0,COUNTA($P$14:P14)))</f>
        <v>0</v>
      </c>
      <c r="B14" s="20">
        <f>IF($C$4="Neattiecināmās izmaksas",IF('3a+c+n'!$Q14="N",'3a+c+n'!B14,0))</f>
        <v>0</v>
      </c>
      <c r="C14" s="20">
        <f>IF($C$4="Neattiecināmās izmaksas",IF('3a+c+n'!$Q14="N",'3a+c+n'!C14,0))</f>
        <v>0</v>
      </c>
      <c r="D14" s="20">
        <f>IF($C$4="Neattiecināmās izmaksas",IF('3a+c+n'!$Q14="N",'3a+c+n'!D14,0))</f>
        <v>0</v>
      </c>
      <c r="E14" s="41"/>
      <c r="F14" s="62"/>
      <c r="G14" s="119"/>
      <c r="H14" s="119">
        <f>IF($C$4="Neattiecināmās izmaksas",IF('3a+c+n'!$Q14="N",'3a+c+n'!H14,0))</f>
        <v>0</v>
      </c>
      <c r="I14" s="119"/>
      <c r="J14" s="119"/>
      <c r="K14" s="120">
        <f>IF($C$4="Neattiecināmās izmaksas",IF('3a+c+n'!$Q14="N",'3a+c+n'!K14,0))</f>
        <v>0</v>
      </c>
      <c r="L14" s="82">
        <f>IF($C$4="Neattiecināmās izmaksas",IF('3a+c+n'!$Q14="N",'3a+c+n'!L14,0))</f>
        <v>0</v>
      </c>
      <c r="M14" s="119">
        <f>IF($C$4="Neattiecināmās izmaksas",IF('3a+c+n'!$Q14="N",'3a+c+n'!M14,0))</f>
        <v>0</v>
      </c>
      <c r="N14" s="119">
        <f>IF($C$4="Neattiecināmās izmaksas",IF('3a+c+n'!$Q14="N",'3a+c+n'!N14,0))</f>
        <v>0</v>
      </c>
      <c r="O14" s="119">
        <f>IF($C$4="Neattiecināmās izmaksas",IF('3a+c+n'!$Q14="N",'3a+c+n'!O14,0))</f>
        <v>0</v>
      </c>
      <c r="P14" s="120">
        <f>IF($C$4="Neattiecināmās izmaksas",IF('3a+c+n'!$Q14="N",'3a+c+n'!P14,0))</f>
        <v>0</v>
      </c>
    </row>
    <row r="15" spans="1:16" x14ac:dyDescent="0.2">
      <c r="A15" s="49">
        <f>IF(P15=0,0,IF(COUNTBLANK(P15)=1,0,COUNTA($P$14:P15)))</f>
        <v>0</v>
      </c>
      <c r="B15" s="21">
        <f>IF($C$4="Neattiecināmās izmaksas",IF('3a+c+n'!$Q15="N",'3a+c+n'!B15,0))</f>
        <v>0</v>
      </c>
      <c r="C15" s="21">
        <f>IF($C$4="Neattiecināmās izmaksas",IF('3a+c+n'!$Q15="N",'3a+c+n'!C15,0))</f>
        <v>0</v>
      </c>
      <c r="D15" s="21">
        <f>IF($C$4="Neattiecināmās izmaksas",IF('3a+c+n'!$Q15="N",'3a+c+n'!D15,0))</f>
        <v>0</v>
      </c>
      <c r="E15" s="42"/>
      <c r="F15" s="64"/>
      <c r="G15" s="121"/>
      <c r="H15" s="121">
        <f>IF($C$4="Neattiecināmās izmaksas",IF('3a+c+n'!$Q15="N",'3a+c+n'!H15,0))</f>
        <v>0</v>
      </c>
      <c r="I15" s="121"/>
      <c r="J15" s="121"/>
      <c r="K15" s="122">
        <f>IF($C$4="Neattiecināmās izmaksas",IF('3a+c+n'!$Q15="N",'3a+c+n'!K15,0))</f>
        <v>0</v>
      </c>
      <c r="L15" s="83">
        <f>IF($C$4="Neattiecināmās izmaksas",IF('3a+c+n'!$Q15="N",'3a+c+n'!L15,0))</f>
        <v>0</v>
      </c>
      <c r="M15" s="121">
        <f>IF($C$4="Neattiecināmās izmaksas",IF('3a+c+n'!$Q15="N",'3a+c+n'!M15,0))</f>
        <v>0</v>
      </c>
      <c r="N15" s="121">
        <f>IF($C$4="Neattiecināmās izmaksas",IF('3a+c+n'!$Q15="N",'3a+c+n'!N15,0))</f>
        <v>0</v>
      </c>
      <c r="O15" s="121">
        <f>IF($C$4="Neattiecināmās izmaksas",IF('3a+c+n'!$Q15="N",'3a+c+n'!O15,0))</f>
        <v>0</v>
      </c>
      <c r="P15" s="122">
        <f>IF($C$4="Neattiecināmās izmaksas",IF('3a+c+n'!$Q15="N",'3a+c+n'!P15,0))</f>
        <v>0</v>
      </c>
    </row>
    <row r="16" spans="1:16" x14ac:dyDescent="0.2">
      <c r="A16" s="49">
        <f>IF(P16=0,0,IF(COUNTBLANK(P16)=1,0,COUNTA($P$14:P16)))</f>
        <v>0</v>
      </c>
      <c r="B16" s="21">
        <f>IF($C$4="Neattiecināmās izmaksas",IF('3a+c+n'!$Q16="N",'3a+c+n'!B16,0))</f>
        <v>0</v>
      </c>
      <c r="C16" s="21">
        <f>IF($C$4="Neattiecināmās izmaksas",IF('3a+c+n'!$Q16="N",'3a+c+n'!C16,0))</f>
        <v>0</v>
      </c>
      <c r="D16" s="21">
        <f>IF($C$4="Neattiecināmās izmaksas",IF('3a+c+n'!$Q16="N",'3a+c+n'!D16,0))</f>
        <v>0</v>
      </c>
      <c r="E16" s="42"/>
      <c r="F16" s="64"/>
      <c r="G16" s="121"/>
      <c r="H16" s="121">
        <f>IF($C$4="Neattiecināmās izmaksas",IF('3a+c+n'!$Q16="N",'3a+c+n'!H16,0))</f>
        <v>0</v>
      </c>
      <c r="I16" s="121"/>
      <c r="J16" s="121"/>
      <c r="K16" s="122">
        <f>IF($C$4="Neattiecināmās izmaksas",IF('3a+c+n'!$Q16="N",'3a+c+n'!K16,0))</f>
        <v>0</v>
      </c>
      <c r="L16" s="83">
        <f>IF($C$4="Neattiecināmās izmaksas",IF('3a+c+n'!$Q16="N",'3a+c+n'!L16,0))</f>
        <v>0</v>
      </c>
      <c r="M16" s="121">
        <f>IF($C$4="Neattiecināmās izmaksas",IF('3a+c+n'!$Q16="N",'3a+c+n'!M16,0))</f>
        <v>0</v>
      </c>
      <c r="N16" s="121">
        <f>IF($C$4="Neattiecināmās izmaksas",IF('3a+c+n'!$Q16="N",'3a+c+n'!N16,0))</f>
        <v>0</v>
      </c>
      <c r="O16" s="121">
        <f>IF($C$4="Neattiecināmās izmaksas",IF('3a+c+n'!$Q16="N",'3a+c+n'!O16,0))</f>
        <v>0</v>
      </c>
      <c r="P16" s="122">
        <f>IF($C$4="Neattiecināmās izmaksas",IF('3a+c+n'!$Q16="N",'3a+c+n'!P16,0))</f>
        <v>0</v>
      </c>
    </row>
    <row r="17" spans="1:16" x14ac:dyDescent="0.2">
      <c r="A17" s="49">
        <f>IF(P17=0,0,IF(COUNTBLANK(P17)=1,0,COUNTA($P$14:P17)))</f>
        <v>0</v>
      </c>
      <c r="B17" s="21">
        <f>IF($C$4="Neattiecināmās izmaksas",IF('3a+c+n'!$Q17="N",'3a+c+n'!B17,0))</f>
        <v>0</v>
      </c>
      <c r="C17" s="21">
        <f>IF($C$4="Neattiecināmās izmaksas",IF('3a+c+n'!$Q17="N",'3a+c+n'!C17,0))</f>
        <v>0</v>
      </c>
      <c r="D17" s="21">
        <f>IF($C$4="Neattiecināmās izmaksas",IF('3a+c+n'!$Q17="N",'3a+c+n'!D17,0))</f>
        <v>0</v>
      </c>
      <c r="E17" s="42"/>
      <c r="F17" s="64"/>
      <c r="G17" s="121"/>
      <c r="H17" s="121">
        <f>IF($C$4="Neattiecināmās izmaksas",IF('3a+c+n'!$Q17="N",'3a+c+n'!H17,0))</f>
        <v>0</v>
      </c>
      <c r="I17" s="121"/>
      <c r="J17" s="121"/>
      <c r="K17" s="122">
        <f>IF($C$4="Neattiecināmās izmaksas",IF('3a+c+n'!$Q17="N",'3a+c+n'!K17,0))</f>
        <v>0</v>
      </c>
      <c r="L17" s="83">
        <f>IF($C$4="Neattiecināmās izmaksas",IF('3a+c+n'!$Q17="N",'3a+c+n'!L17,0))</f>
        <v>0</v>
      </c>
      <c r="M17" s="121">
        <f>IF($C$4="Neattiecināmās izmaksas",IF('3a+c+n'!$Q17="N",'3a+c+n'!M17,0))</f>
        <v>0</v>
      </c>
      <c r="N17" s="121">
        <f>IF($C$4="Neattiecināmās izmaksas",IF('3a+c+n'!$Q17="N",'3a+c+n'!N17,0))</f>
        <v>0</v>
      </c>
      <c r="O17" s="121">
        <f>IF($C$4="Neattiecināmās izmaksas",IF('3a+c+n'!$Q17="N",'3a+c+n'!O17,0))</f>
        <v>0</v>
      </c>
      <c r="P17" s="122">
        <f>IF($C$4="Neattiecināmās izmaksas",IF('3a+c+n'!$Q17="N",'3a+c+n'!P17,0))</f>
        <v>0</v>
      </c>
    </row>
    <row r="18" spans="1:16" x14ac:dyDescent="0.2">
      <c r="A18" s="49">
        <f>IF(P18=0,0,IF(COUNTBLANK(P18)=1,0,COUNTA($P$14:P18)))</f>
        <v>0</v>
      </c>
      <c r="B18" s="21">
        <f>IF($C$4="Neattiecināmās izmaksas",IF('3a+c+n'!$Q18="N",'3a+c+n'!B18,0))</f>
        <v>0</v>
      </c>
      <c r="C18" s="21">
        <f>IF($C$4="Neattiecināmās izmaksas",IF('3a+c+n'!$Q18="N",'3a+c+n'!C18,0))</f>
        <v>0</v>
      </c>
      <c r="D18" s="21">
        <f>IF($C$4="Neattiecināmās izmaksas",IF('3a+c+n'!$Q18="N",'3a+c+n'!D18,0))</f>
        <v>0</v>
      </c>
      <c r="E18" s="42"/>
      <c r="F18" s="64"/>
      <c r="G18" s="121"/>
      <c r="H18" s="121">
        <f>IF($C$4="Neattiecināmās izmaksas",IF('3a+c+n'!$Q18="N",'3a+c+n'!H18,0))</f>
        <v>0</v>
      </c>
      <c r="I18" s="121"/>
      <c r="J18" s="121"/>
      <c r="K18" s="122">
        <f>IF($C$4="Neattiecināmās izmaksas",IF('3a+c+n'!$Q18="N",'3a+c+n'!K18,0))</f>
        <v>0</v>
      </c>
      <c r="L18" s="83">
        <f>IF($C$4="Neattiecināmās izmaksas",IF('3a+c+n'!$Q18="N",'3a+c+n'!L18,0))</f>
        <v>0</v>
      </c>
      <c r="M18" s="121">
        <f>IF($C$4="Neattiecināmās izmaksas",IF('3a+c+n'!$Q18="N",'3a+c+n'!M18,0))</f>
        <v>0</v>
      </c>
      <c r="N18" s="121">
        <f>IF($C$4="Neattiecināmās izmaksas",IF('3a+c+n'!$Q18="N",'3a+c+n'!N18,0))</f>
        <v>0</v>
      </c>
      <c r="O18" s="121">
        <f>IF($C$4="Neattiecināmās izmaksas",IF('3a+c+n'!$Q18="N",'3a+c+n'!O18,0))</f>
        <v>0</v>
      </c>
      <c r="P18" s="122">
        <f>IF($C$4="Neattiecināmās izmaksas",IF('3a+c+n'!$Q18="N",'3a+c+n'!P18,0))</f>
        <v>0</v>
      </c>
    </row>
    <row r="19" spans="1:16" x14ac:dyDescent="0.2">
      <c r="A19" s="49">
        <f>IF(P19=0,0,IF(COUNTBLANK(P19)=1,0,COUNTA($P$14:P19)))</f>
        <v>0</v>
      </c>
      <c r="B19" s="21">
        <f>IF($C$4="Neattiecināmās izmaksas",IF('3a+c+n'!$Q19="N",'3a+c+n'!B19,0))</f>
        <v>0</v>
      </c>
      <c r="C19" s="21">
        <f>IF($C$4="Neattiecināmās izmaksas",IF('3a+c+n'!$Q19="N",'3a+c+n'!C19,0))</f>
        <v>0</v>
      </c>
      <c r="D19" s="21">
        <f>IF($C$4="Neattiecināmās izmaksas",IF('3a+c+n'!$Q19="N",'3a+c+n'!D19,0))</f>
        <v>0</v>
      </c>
      <c r="E19" s="42"/>
      <c r="F19" s="64"/>
      <c r="G19" s="121"/>
      <c r="H19" s="121">
        <f>IF($C$4="Neattiecināmās izmaksas",IF('3a+c+n'!$Q19="N",'3a+c+n'!H19,0))</f>
        <v>0</v>
      </c>
      <c r="I19" s="121"/>
      <c r="J19" s="121"/>
      <c r="K19" s="122">
        <f>IF($C$4="Neattiecināmās izmaksas",IF('3a+c+n'!$Q19="N",'3a+c+n'!K19,0))</f>
        <v>0</v>
      </c>
      <c r="L19" s="83">
        <f>IF($C$4="Neattiecināmās izmaksas",IF('3a+c+n'!$Q19="N",'3a+c+n'!L19,0))</f>
        <v>0</v>
      </c>
      <c r="M19" s="121">
        <f>IF($C$4="Neattiecināmās izmaksas",IF('3a+c+n'!$Q19="N",'3a+c+n'!M19,0))</f>
        <v>0</v>
      </c>
      <c r="N19" s="121">
        <f>IF($C$4="Neattiecināmās izmaksas",IF('3a+c+n'!$Q19="N",'3a+c+n'!N19,0))</f>
        <v>0</v>
      </c>
      <c r="O19" s="121">
        <f>IF($C$4="Neattiecināmās izmaksas",IF('3a+c+n'!$Q19="N",'3a+c+n'!O19,0))</f>
        <v>0</v>
      </c>
      <c r="P19" s="122">
        <f>IF($C$4="Neattiecināmās izmaksas",IF('3a+c+n'!$Q19="N",'3a+c+n'!P19,0))</f>
        <v>0</v>
      </c>
    </row>
    <row r="20" spans="1:16" x14ac:dyDescent="0.2">
      <c r="A20" s="49">
        <f>IF(P20=0,0,IF(COUNTBLANK(P20)=1,0,COUNTA($P$14:P20)))</f>
        <v>0</v>
      </c>
      <c r="B20" s="21">
        <f>IF($C$4="Neattiecināmās izmaksas",IF('3a+c+n'!$Q20="N",'3a+c+n'!B20,0))</f>
        <v>0</v>
      </c>
      <c r="C20" s="21">
        <f>IF($C$4="Neattiecināmās izmaksas",IF('3a+c+n'!$Q20="N",'3a+c+n'!C20,0))</f>
        <v>0</v>
      </c>
      <c r="D20" s="21">
        <f>IF($C$4="Neattiecināmās izmaksas",IF('3a+c+n'!$Q20="N",'3a+c+n'!D20,0))</f>
        <v>0</v>
      </c>
      <c r="E20" s="42"/>
      <c r="F20" s="64"/>
      <c r="G20" s="121"/>
      <c r="H20" s="121">
        <f>IF($C$4="Neattiecināmās izmaksas",IF('3a+c+n'!$Q20="N",'3a+c+n'!H20,0))</f>
        <v>0</v>
      </c>
      <c r="I20" s="121"/>
      <c r="J20" s="121"/>
      <c r="K20" s="122">
        <f>IF($C$4="Neattiecināmās izmaksas",IF('3a+c+n'!$Q20="N",'3a+c+n'!K20,0))</f>
        <v>0</v>
      </c>
      <c r="L20" s="83">
        <f>IF($C$4="Neattiecināmās izmaksas",IF('3a+c+n'!$Q20="N",'3a+c+n'!L20,0))</f>
        <v>0</v>
      </c>
      <c r="M20" s="121">
        <f>IF($C$4="Neattiecināmās izmaksas",IF('3a+c+n'!$Q20="N",'3a+c+n'!M20,0))</f>
        <v>0</v>
      </c>
      <c r="N20" s="121">
        <f>IF($C$4="Neattiecināmās izmaksas",IF('3a+c+n'!$Q20="N",'3a+c+n'!N20,0))</f>
        <v>0</v>
      </c>
      <c r="O20" s="121">
        <f>IF($C$4="Neattiecināmās izmaksas",IF('3a+c+n'!$Q20="N",'3a+c+n'!O20,0))</f>
        <v>0</v>
      </c>
      <c r="P20" s="122">
        <f>IF($C$4="Neattiecināmās izmaksas",IF('3a+c+n'!$Q20="N",'3a+c+n'!P20,0))</f>
        <v>0</v>
      </c>
    </row>
    <row r="21" spans="1:16" x14ac:dyDescent="0.2">
      <c r="A21" s="49">
        <f>IF(P21=0,0,IF(COUNTBLANK(P21)=1,0,COUNTA($P$14:P21)))</f>
        <v>0</v>
      </c>
      <c r="B21" s="21">
        <f>IF($C$4="Neattiecināmās izmaksas",IF('3a+c+n'!$Q21="N",'3a+c+n'!B21,0))</f>
        <v>0</v>
      </c>
      <c r="C21" s="21">
        <f>IF($C$4="Neattiecināmās izmaksas",IF('3a+c+n'!$Q21="N",'3a+c+n'!C21,0))</f>
        <v>0</v>
      </c>
      <c r="D21" s="21">
        <f>IF($C$4="Neattiecināmās izmaksas",IF('3a+c+n'!$Q21="N",'3a+c+n'!D21,0))</f>
        <v>0</v>
      </c>
      <c r="E21" s="42"/>
      <c r="F21" s="64"/>
      <c r="G21" s="121"/>
      <c r="H21" s="121">
        <f>IF($C$4="Neattiecināmās izmaksas",IF('3a+c+n'!$Q21="N",'3a+c+n'!H21,0))</f>
        <v>0</v>
      </c>
      <c r="I21" s="121"/>
      <c r="J21" s="121"/>
      <c r="K21" s="122">
        <f>IF($C$4="Neattiecināmās izmaksas",IF('3a+c+n'!$Q21="N",'3a+c+n'!K21,0))</f>
        <v>0</v>
      </c>
      <c r="L21" s="83">
        <f>IF($C$4="Neattiecināmās izmaksas",IF('3a+c+n'!$Q21="N",'3a+c+n'!L21,0))</f>
        <v>0</v>
      </c>
      <c r="M21" s="121">
        <f>IF($C$4="Neattiecināmās izmaksas",IF('3a+c+n'!$Q21="N",'3a+c+n'!M21,0))</f>
        <v>0</v>
      </c>
      <c r="N21" s="121">
        <f>IF($C$4="Neattiecināmās izmaksas",IF('3a+c+n'!$Q21="N",'3a+c+n'!N21,0))</f>
        <v>0</v>
      </c>
      <c r="O21" s="121">
        <f>IF($C$4="Neattiecināmās izmaksas",IF('3a+c+n'!$Q21="N",'3a+c+n'!O21,0))</f>
        <v>0</v>
      </c>
      <c r="P21" s="122">
        <f>IF($C$4="Neattiecināmās izmaksas",IF('3a+c+n'!$Q21="N",'3a+c+n'!P21,0))</f>
        <v>0</v>
      </c>
    </row>
    <row r="22" spans="1:16" x14ac:dyDescent="0.2">
      <c r="A22" s="49">
        <f>IF(P22=0,0,IF(COUNTBLANK(P22)=1,0,COUNTA($P$14:P22)))</f>
        <v>0</v>
      </c>
      <c r="B22" s="21">
        <f>IF($C$4="Neattiecināmās izmaksas",IF('3a+c+n'!$Q22="N",'3a+c+n'!B22,0))</f>
        <v>0</v>
      </c>
      <c r="C22" s="21">
        <f>IF($C$4="Neattiecināmās izmaksas",IF('3a+c+n'!$Q22="N",'3a+c+n'!C22,0))</f>
        <v>0</v>
      </c>
      <c r="D22" s="21">
        <f>IF($C$4="Neattiecināmās izmaksas",IF('3a+c+n'!$Q22="N",'3a+c+n'!D22,0))</f>
        <v>0</v>
      </c>
      <c r="E22" s="42"/>
      <c r="F22" s="64"/>
      <c r="G22" s="121"/>
      <c r="H22" s="121">
        <f>IF($C$4="Neattiecināmās izmaksas",IF('3a+c+n'!$Q22="N",'3a+c+n'!H22,0))</f>
        <v>0</v>
      </c>
      <c r="I22" s="121"/>
      <c r="J22" s="121"/>
      <c r="K22" s="122">
        <f>IF($C$4="Neattiecināmās izmaksas",IF('3a+c+n'!$Q22="N",'3a+c+n'!K22,0))</f>
        <v>0</v>
      </c>
      <c r="L22" s="83">
        <f>IF($C$4="Neattiecināmās izmaksas",IF('3a+c+n'!$Q22="N",'3a+c+n'!L22,0))</f>
        <v>0</v>
      </c>
      <c r="M22" s="121">
        <f>IF($C$4="Neattiecināmās izmaksas",IF('3a+c+n'!$Q22="N",'3a+c+n'!M22,0))</f>
        <v>0</v>
      </c>
      <c r="N22" s="121">
        <f>IF($C$4="Neattiecināmās izmaksas",IF('3a+c+n'!$Q22="N",'3a+c+n'!N22,0))</f>
        <v>0</v>
      </c>
      <c r="O22" s="121">
        <f>IF($C$4="Neattiecināmās izmaksas",IF('3a+c+n'!$Q22="N",'3a+c+n'!O22,0))</f>
        <v>0</v>
      </c>
      <c r="P22" s="122">
        <f>IF($C$4="Neattiecināmās izmaksas",IF('3a+c+n'!$Q22="N",'3a+c+n'!P22,0))</f>
        <v>0</v>
      </c>
    </row>
    <row r="23" spans="1:16" x14ac:dyDescent="0.2">
      <c r="A23" s="49">
        <f>IF(P23=0,0,IF(COUNTBLANK(P23)=1,0,COUNTA($P$14:P23)))</f>
        <v>0</v>
      </c>
      <c r="B23" s="21">
        <f>IF($C$4="Neattiecināmās izmaksas",IF('3a+c+n'!$Q23="N",'3a+c+n'!B23,0))</f>
        <v>0</v>
      </c>
      <c r="C23" s="21">
        <f>IF($C$4="Neattiecināmās izmaksas",IF('3a+c+n'!$Q23="N",'3a+c+n'!C23,0))</f>
        <v>0</v>
      </c>
      <c r="D23" s="21">
        <f>IF($C$4="Neattiecināmās izmaksas",IF('3a+c+n'!$Q23="N",'3a+c+n'!D23,0))</f>
        <v>0</v>
      </c>
      <c r="E23" s="42"/>
      <c r="F23" s="64"/>
      <c r="G23" s="121"/>
      <c r="H23" s="121">
        <f>IF($C$4="Neattiecināmās izmaksas",IF('3a+c+n'!$Q23="N",'3a+c+n'!H23,0))</f>
        <v>0</v>
      </c>
      <c r="I23" s="121"/>
      <c r="J23" s="121"/>
      <c r="K23" s="122">
        <f>IF($C$4="Neattiecināmās izmaksas",IF('3a+c+n'!$Q23="N",'3a+c+n'!K23,0))</f>
        <v>0</v>
      </c>
      <c r="L23" s="83">
        <f>IF($C$4="Neattiecināmās izmaksas",IF('3a+c+n'!$Q23="N",'3a+c+n'!L23,0))</f>
        <v>0</v>
      </c>
      <c r="M23" s="121">
        <f>IF($C$4="Neattiecināmās izmaksas",IF('3a+c+n'!$Q23="N",'3a+c+n'!M23,0))</f>
        <v>0</v>
      </c>
      <c r="N23" s="121">
        <f>IF($C$4="Neattiecināmās izmaksas",IF('3a+c+n'!$Q23="N",'3a+c+n'!N23,0))</f>
        <v>0</v>
      </c>
      <c r="O23" s="121">
        <f>IF($C$4="Neattiecināmās izmaksas",IF('3a+c+n'!$Q23="N",'3a+c+n'!O23,0))</f>
        <v>0</v>
      </c>
      <c r="P23" s="122">
        <f>IF($C$4="Neattiecināmās izmaksas",IF('3a+c+n'!$Q23="N",'3a+c+n'!P23,0))</f>
        <v>0</v>
      </c>
    </row>
    <row r="24" spans="1:16" x14ac:dyDescent="0.2">
      <c r="A24" s="49">
        <f>IF(P24=0,0,IF(COUNTBLANK(P24)=1,0,COUNTA($P$14:P24)))</f>
        <v>0</v>
      </c>
      <c r="B24" s="21">
        <f>IF($C$4="Neattiecināmās izmaksas",IF('3a+c+n'!$Q24="N",'3a+c+n'!B24,0))</f>
        <v>0</v>
      </c>
      <c r="C24" s="21">
        <f>IF($C$4="Neattiecināmās izmaksas",IF('3a+c+n'!$Q24="N",'3a+c+n'!C24,0))</f>
        <v>0</v>
      </c>
      <c r="D24" s="21">
        <f>IF($C$4="Neattiecināmās izmaksas",IF('3a+c+n'!$Q24="N",'3a+c+n'!D24,0))</f>
        <v>0</v>
      </c>
      <c r="E24" s="42"/>
      <c r="F24" s="64"/>
      <c r="G24" s="121"/>
      <c r="H24" s="121">
        <f>IF($C$4="Neattiecināmās izmaksas",IF('3a+c+n'!$Q24="N",'3a+c+n'!H24,0))</f>
        <v>0</v>
      </c>
      <c r="I24" s="121"/>
      <c r="J24" s="121"/>
      <c r="K24" s="122">
        <f>IF($C$4="Neattiecināmās izmaksas",IF('3a+c+n'!$Q24="N",'3a+c+n'!K24,0))</f>
        <v>0</v>
      </c>
      <c r="L24" s="83">
        <f>IF($C$4="Neattiecināmās izmaksas",IF('3a+c+n'!$Q24="N",'3a+c+n'!L24,0))</f>
        <v>0</v>
      </c>
      <c r="M24" s="121">
        <f>IF($C$4="Neattiecināmās izmaksas",IF('3a+c+n'!$Q24="N",'3a+c+n'!M24,0))</f>
        <v>0</v>
      </c>
      <c r="N24" s="121">
        <f>IF($C$4="Neattiecināmās izmaksas",IF('3a+c+n'!$Q24="N",'3a+c+n'!N24,0))</f>
        <v>0</v>
      </c>
      <c r="O24" s="121">
        <f>IF($C$4="Neattiecināmās izmaksas",IF('3a+c+n'!$Q24="N",'3a+c+n'!O24,0))</f>
        <v>0</v>
      </c>
      <c r="P24" s="122">
        <f>IF($C$4="Neattiecināmās izmaksas",IF('3a+c+n'!$Q24="N",'3a+c+n'!P24,0))</f>
        <v>0</v>
      </c>
    </row>
    <row r="25" spans="1:16" x14ac:dyDescent="0.2">
      <c r="A25" s="49">
        <f>IF(P25=0,0,IF(COUNTBLANK(P25)=1,0,COUNTA($P$14:P25)))</f>
        <v>0</v>
      </c>
      <c r="B25" s="21">
        <f>IF($C$4="Neattiecināmās izmaksas",IF('3a+c+n'!$Q25="N",'3a+c+n'!B25,0))</f>
        <v>0</v>
      </c>
      <c r="C25" s="21">
        <f>IF($C$4="Neattiecināmās izmaksas",IF('3a+c+n'!$Q25="N",'3a+c+n'!C25,0))</f>
        <v>0</v>
      </c>
      <c r="D25" s="21">
        <f>IF($C$4="Neattiecināmās izmaksas",IF('3a+c+n'!$Q25="N",'3a+c+n'!D25,0))</f>
        <v>0</v>
      </c>
      <c r="E25" s="42"/>
      <c r="F25" s="64"/>
      <c r="G25" s="121"/>
      <c r="H25" s="121">
        <f>IF($C$4="Neattiecināmās izmaksas",IF('3a+c+n'!$Q25="N",'3a+c+n'!H25,0))</f>
        <v>0</v>
      </c>
      <c r="I25" s="121"/>
      <c r="J25" s="121"/>
      <c r="K25" s="122">
        <f>IF($C$4="Neattiecināmās izmaksas",IF('3a+c+n'!$Q25="N",'3a+c+n'!K25,0))</f>
        <v>0</v>
      </c>
      <c r="L25" s="83">
        <f>IF($C$4="Neattiecināmās izmaksas",IF('3a+c+n'!$Q25="N",'3a+c+n'!L25,0))</f>
        <v>0</v>
      </c>
      <c r="M25" s="121">
        <f>IF($C$4="Neattiecināmās izmaksas",IF('3a+c+n'!$Q25="N",'3a+c+n'!M25,0))</f>
        <v>0</v>
      </c>
      <c r="N25" s="121">
        <f>IF($C$4="Neattiecināmās izmaksas",IF('3a+c+n'!$Q25="N",'3a+c+n'!N25,0))</f>
        <v>0</v>
      </c>
      <c r="O25" s="121">
        <f>IF($C$4="Neattiecināmās izmaksas",IF('3a+c+n'!$Q25="N",'3a+c+n'!O25,0))</f>
        <v>0</v>
      </c>
      <c r="P25" s="122">
        <f>IF($C$4="Neattiecināmās izmaksas",IF('3a+c+n'!$Q25="N",'3a+c+n'!P25,0))</f>
        <v>0</v>
      </c>
    </row>
    <row r="26" spans="1:16" x14ac:dyDescent="0.2">
      <c r="A26" s="49">
        <f>IF(P26=0,0,IF(COUNTBLANK(P26)=1,0,COUNTA($P$14:P26)))</f>
        <v>0</v>
      </c>
      <c r="B26" s="21">
        <f>IF($C$4="Neattiecināmās izmaksas",IF('3a+c+n'!$Q26="N",'3a+c+n'!B26,0))</f>
        <v>0</v>
      </c>
      <c r="C26" s="21">
        <f>IF($C$4="Neattiecināmās izmaksas",IF('3a+c+n'!$Q26="N",'3a+c+n'!C26,0))</f>
        <v>0</v>
      </c>
      <c r="D26" s="21">
        <f>IF($C$4="Neattiecināmās izmaksas",IF('3a+c+n'!$Q26="N",'3a+c+n'!D26,0))</f>
        <v>0</v>
      </c>
      <c r="E26" s="42"/>
      <c r="F26" s="64"/>
      <c r="G26" s="121"/>
      <c r="H26" s="121">
        <f>IF($C$4="Neattiecināmās izmaksas",IF('3a+c+n'!$Q26="N",'3a+c+n'!H26,0))</f>
        <v>0</v>
      </c>
      <c r="I26" s="121"/>
      <c r="J26" s="121"/>
      <c r="K26" s="122">
        <f>IF($C$4="Neattiecināmās izmaksas",IF('3a+c+n'!$Q26="N",'3a+c+n'!K26,0))</f>
        <v>0</v>
      </c>
      <c r="L26" s="83">
        <f>IF($C$4="Neattiecināmās izmaksas",IF('3a+c+n'!$Q26="N",'3a+c+n'!L26,0))</f>
        <v>0</v>
      </c>
      <c r="M26" s="121">
        <f>IF($C$4="Neattiecināmās izmaksas",IF('3a+c+n'!$Q26="N",'3a+c+n'!M26,0))</f>
        <v>0</v>
      </c>
      <c r="N26" s="121">
        <f>IF($C$4="Neattiecināmās izmaksas",IF('3a+c+n'!$Q26="N",'3a+c+n'!N26,0))</f>
        <v>0</v>
      </c>
      <c r="O26" s="121">
        <f>IF($C$4="Neattiecināmās izmaksas",IF('3a+c+n'!$Q26="N",'3a+c+n'!O26,0))</f>
        <v>0</v>
      </c>
      <c r="P26" s="122">
        <f>IF($C$4="Neattiecināmās izmaksas",IF('3a+c+n'!$Q26="N",'3a+c+n'!P26,0))</f>
        <v>0</v>
      </c>
    </row>
    <row r="27" spans="1:16" x14ac:dyDescent="0.2">
      <c r="A27" s="49">
        <f>IF(P27=0,0,IF(COUNTBLANK(P27)=1,0,COUNTA($P$14:P27)))</f>
        <v>0</v>
      </c>
      <c r="B27" s="21">
        <f>IF($C$4="Neattiecināmās izmaksas",IF('3a+c+n'!$Q27="N",'3a+c+n'!B27,0))</f>
        <v>0</v>
      </c>
      <c r="C27" s="21">
        <f>IF($C$4="Neattiecināmās izmaksas",IF('3a+c+n'!$Q27="N",'3a+c+n'!C27,0))</f>
        <v>0</v>
      </c>
      <c r="D27" s="21">
        <f>IF($C$4="Neattiecināmās izmaksas",IF('3a+c+n'!$Q27="N",'3a+c+n'!D27,0))</f>
        <v>0</v>
      </c>
      <c r="E27" s="42"/>
      <c r="F27" s="64"/>
      <c r="G27" s="121"/>
      <c r="H27" s="121">
        <f>IF($C$4="Neattiecināmās izmaksas",IF('3a+c+n'!$Q27="N",'3a+c+n'!H27,0))</f>
        <v>0</v>
      </c>
      <c r="I27" s="121"/>
      <c r="J27" s="121"/>
      <c r="K27" s="122">
        <f>IF($C$4="Neattiecināmās izmaksas",IF('3a+c+n'!$Q27="N",'3a+c+n'!K27,0))</f>
        <v>0</v>
      </c>
      <c r="L27" s="83">
        <f>IF($C$4="Neattiecināmās izmaksas",IF('3a+c+n'!$Q27="N",'3a+c+n'!L27,0))</f>
        <v>0</v>
      </c>
      <c r="M27" s="121">
        <f>IF($C$4="Neattiecināmās izmaksas",IF('3a+c+n'!$Q27="N",'3a+c+n'!M27,0))</f>
        <v>0</v>
      </c>
      <c r="N27" s="121">
        <f>IF($C$4="Neattiecināmās izmaksas",IF('3a+c+n'!$Q27="N",'3a+c+n'!N27,0))</f>
        <v>0</v>
      </c>
      <c r="O27" s="121">
        <f>IF($C$4="Neattiecināmās izmaksas",IF('3a+c+n'!$Q27="N",'3a+c+n'!O27,0))</f>
        <v>0</v>
      </c>
      <c r="P27" s="122">
        <f>IF($C$4="Neattiecināmās izmaksas",IF('3a+c+n'!$Q27="N",'3a+c+n'!P27,0))</f>
        <v>0</v>
      </c>
    </row>
    <row r="28" spans="1:16" x14ac:dyDescent="0.2">
      <c r="A28" s="49">
        <f>IF(P28=0,0,IF(COUNTBLANK(P28)=1,0,COUNTA($P$14:P28)))</f>
        <v>0</v>
      </c>
      <c r="B28" s="21">
        <f>IF($C$4="Neattiecināmās izmaksas",IF('3a+c+n'!$Q28="N",'3a+c+n'!B28,0))</f>
        <v>0</v>
      </c>
      <c r="C28" s="21">
        <f>IF($C$4="Neattiecināmās izmaksas",IF('3a+c+n'!$Q28="N",'3a+c+n'!C28,0))</f>
        <v>0</v>
      </c>
      <c r="D28" s="21">
        <f>IF($C$4="Neattiecināmās izmaksas",IF('3a+c+n'!$Q28="N",'3a+c+n'!D28,0))</f>
        <v>0</v>
      </c>
      <c r="E28" s="42"/>
      <c r="F28" s="64"/>
      <c r="G28" s="121"/>
      <c r="H28" s="121">
        <f>IF($C$4="Neattiecināmās izmaksas",IF('3a+c+n'!$Q28="N",'3a+c+n'!H28,0))</f>
        <v>0</v>
      </c>
      <c r="I28" s="121"/>
      <c r="J28" s="121"/>
      <c r="K28" s="122">
        <f>IF($C$4="Neattiecināmās izmaksas",IF('3a+c+n'!$Q28="N",'3a+c+n'!K28,0))</f>
        <v>0</v>
      </c>
      <c r="L28" s="83">
        <f>IF($C$4="Neattiecināmās izmaksas",IF('3a+c+n'!$Q28="N",'3a+c+n'!L28,0))</f>
        <v>0</v>
      </c>
      <c r="M28" s="121">
        <f>IF($C$4="Neattiecināmās izmaksas",IF('3a+c+n'!$Q28="N",'3a+c+n'!M28,0))</f>
        <v>0</v>
      </c>
      <c r="N28" s="121">
        <f>IF($C$4="Neattiecināmās izmaksas",IF('3a+c+n'!$Q28="N",'3a+c+n'!N28,0))</f>
        <v>0</v>
      </c>
      <c r="O28" s="121">
        <f>IF($C$4="Neattiecināmās izmaksas",IF('3a+c+n'!$Q28="N",'3a+c+n'!O28,0))</f>
        <v>0</v>
      </c>
      <c r="P28" s="122">
        <f>IF($C$4="Neattiecināmās izmaksas",IF('3a+c+n'!$Q28="N",'3a+c+n'!P28,0))</f>
        <v>0</v>
      </c>
    </row>
    <row r="29" spans="1:16" x14ac:dyDescent="0.2">
      <c r="A29" s="49">
        <f>IF(P29=0,0,IF(COUNTBLANK(P29)=1,0,COUNTA($P$14:P29)))</f>
        <v>0</v>
      </c>
      <c r="B29" s="21">
        <f>IF($C$4="Neattiecināmās izmaksas",IF('3a+c+n'!$Q29="N",'3a+c+n'!B29,0))</f>
        <v>0</v>
      </c>
      <c r="C29" s="21">
        <f>IF($C$4="Neattiecināmās izmaksas",IF('3a+c+n'!$Q29="N",'3a+c+n'!C29,0))</f>
        <v>0</v>
      </c>
      <c r="D29" s="21">
        <f>IF($C$4="Neattiecināmās izmaksas",IF('3a+c+n'!$Q29="N",'3a+c+n'!D29,0))</f>
        <v>0</v>
      </c>
      <c r="E29" s="42"/>
      <c r="F29" s="64"/>
      <c r="G29" s="121"/>
      <c r="H29" s="121">
        <f>IF($C$4="Neattiecināmās izmaksas",IF('3a+c+n'!$Q29="N",'3a+c+n'!H29,0))</f>
        <v>0</v>
      </c>
      <c r="I29" s="121"/>
      <c r="J29" s="121"/>
      <c r="K29" s="122">
        <f>IF($C$4="Neattiecināmās izmaksas",IF('3a+c+n'!$Q29="N",'3a+c+n'!K29,0))</f>
        <v>0</v>
      </c>
      <c r="L29" s="83">
        <f>IF($C$4="Neattiecināmās izmaksas",IF('3a+c+n'!$Q29="N",'3a+c+n'!L29,0))</f>
        <v>0</v>
      </c>
      <c r="M29" s="121">
        <f>IF($C$4="Neattiecināmās izmaksas",IF('3a+c+n'!$Q29="N",'3a+c+n'!M29,0))</f>
        <v>0</v>
      </c>
      <c r="N29" s="121">
        <f>IF($C$4="Neattiecināmās izmaksas",IF('3a+c+n'!$Q29="N",'3a+c+n'!N29,0))</f>
        <v>0</v>
      </c>
      <c r="O29" s="121">
        <f>IF($C$4="Neattiecināmās izmaksas",IF('3a+c+n'!$Q29="N",'3a+c+n'!O29,0))</f>
        <v>0</v>
      </c>
      <c r="P29" s="122">
        <f>IF($C$4="Neattiecināmās izmaksas",IF('3a+c+n'!$Q29="N",'3a+c+n'!P29,0))</f>
        <v>0</v>
      </c>
    </row>
    <row r="30" spans="1:16" x14ac:dyDescent="0.2">
      <c r="A30" s="49">
        <f>IF(P30=0,0,IF(COUNTBLANK(P30)=1,0,COUNTA($P$14:P30)))</f>
        <v>0</v>
      </c>
      <c r="B30" s="21">
        <f>IF($C$4="Neattiecināmās izmaksas",IF('3a+c+n'!$Q30="N",'3a+c+n'!B30,0))</f>
        <v>0</v>
      </c>
      <c r="C30" s="21">
        <f>IF($C$4="Neattiecināmās izmaksas",IF('3a+c+n'!$Q30="N",'3a+c+n'!C30,0))</f>
        <v>0</v>
      </c>
      <c r="D30" s="21">
        <f>IF($C$4="Neattiecināmās izmaksas",IF('3a+c+n'!$Q30="N",'3a+c+n'!D30,0))</f>
        <v>0</v>
      </c>
      <c r="E30" s="42"/>
      <c r="F30" s="64"/>
      <c r="G30" s="121"/>
      <c r="H30" s="121">
        <f>IF($C$4="Neattiecināmās izmaksas",IF('3a+c+n'!$Q30="N",'3a+c+n'!H30,0))</f>
        <v>0</v>
      </c>
      <c r="I30" s="121"/>
      <c r="J30" s="121"/>
      <c r="K30" s="122">
        <f>IF($C$4="Neattiecināmās izmaksas",IF('3a+c+n'!$Q30="N",'3a+c+n'!K30,0))</f>
        <v>0</v>
      </c>
      <c r="L30" s="83">
        <f>IF($C$4="Neattiecināmās izmaksas",IF('3a+c+n'!$Q30="N",'3a+c+n'!L30,0))</f>
        <v>0</v>
      </c>
      <c r="M30" s="121">
        <f>IF($C$4="Neattiecināmās izmaksas",IF('3a+c+n'!$Q30="N",'3a+c+n'!M30,0))</f>
        <v>0</v>
      </c>
      <c r="N30" s="121">
        <f>IF($C$4="Neattiecināmās izmaksas",IF('3a+c+n'!$Q30="N",'3a+c+n'!N30,0))</f>
        <v>0</v>
      </c>
      <c r="O30" s="121">
        <f>IF($C$4="Neattiecināmās izmaksas",IF('3a+c+n'!$Q30="N",'3a+c+n'!O30,0))</f>
        <v>0</v>
      </c>
      <c r="P30" s="122">
        <f>IF($C$4="Neattiecināmās izmaksas",IF('3a+c+n'!$Q30="N",'3a+c+n'!P30,0))</f>
        <v>0</v>
      </c>
    </row>
    <row r="31" spans="1:16" x14ac:dyDescent="0.2">
      <c r="A31" s="49">
        <f>IF(P31=0,0,IF(COUNTBLANK(P31)=1,0,COUNTA($P$14:P31)))</f>
        <v>0</v>
      </c>
      <c r="B31" s="21">
        <f>IF($C$4="Neattiecināmās izmaksas",IF('3a+c+n'!$Q31="N",'3a+c+n'!B31,0))</f>
        <v>0</v>
      </c>
      <c r="C31" s="21">
        <f>IF($C$4="Neattiecināmās izmaksas",IF('3a+c+n'!$Q31="N",'3a+c+n'!C31,0))</f>
        <v>0</v>
      </c>
      <c r="D31" s="21">
        <f>IF($C$4="Neattiecināmās izmaksas",IF('3a+c+n'!$Q31="N",'3a+c+n'!D31,0))</f>
        <v>0</v>
      </c>
      <c r="E31" s="42"/>
      <c r="F31" s="64"/>
      <c r="G31" s="121"/>
      <c r="H31" s="121">
        <f>IF($C$4="Neattiecināmās izmaksas",IF('3a+c+n'!$Q31="N",'3a+c+n'!H31,0))</f>
        <v>0</v>
      </c>
      <c r="I31" s="121"/>
      <c r="J31" s="121"/>
      <c r="K31" s="122">
        <f>IF($C$4="Neattiecināmās izmaksas",IF('3a+c+n'!$Q31="N",'3a+c+n'!K31,0))</f>
        <v>0</v>
      </c>
      <c r="L31" s="83">
        <f>IF($C$4="Neattiecināmās izmaksas",IF('3a+c+n'!$Q31="N",'3a+c+n'!L31,0))</f>
        <v>0</v>
      </c>
      <c r="M31" s="121">
        <f>IF($C$4="Neattiecināmās izmaksas",IF('3a+c+n'!$Q31="N",'3a+c+n'!M31,0))</f>
        <v>0</v>
      </c>
      <c r="N31" s="121">
        <f>IF($C$4="Neattiecināmās izmaksas",IF('3a+c+n'!$Q31="N",'3a+c+n'!N31,0))</f>
        <v>0</v>
      </c>
      <c r="O31" s="121">
        <f>IF($C$4="Neattiecināmās izmaksas",IF('3a+c+n'!$Q31="N",'3a+c+n'!O31,0))</f>
        <v>0</v>
      </c>
      <c r="P31" s="122">
        <f>IF($C$4="Neattiecināmās izmaksas",IF('3a+c+n'!$Q31="N",'3a+c+n'!P31,0))</f>
        <v>0</v>
      </c>
    </row>
    <row r="32" spans="1:16" x14ac:dyDescent="0.2">
      <c r="A32" s="49">
        <f>IF(P32=0,0,IF(COUNTBLANK(P32)=1,0,COUNTA($P$14:P32)))</f>
        <v>0</v>
      </c>
      <c r="B32" s="21">
        <f>IF($C$4="Neattiecināmās izmaksas",IF('3a+c+n'!$Q32="N",'3a+c+n'!B32,0))</f>
        <v>0</v>
      </c>
      <c r="C32" s="21">
        <f>IF($C$4="Neattiecināmās izmaksas",IF('3a+c+n'!$Q32="N",'3a+c+n'!C32,0))</f>
        <v>0</v>
      </c>
      <c r="D32" s="21">
        <f>IF($C$4="Neattiecināmās izmaksas",IF('3a+c+n'!$Q32="N",'3a+c+n'!D32,0))</f>
        <v>0</v>
      </c>
      <c r="E32" s="42"/>
      <c r="F32" s="64"/>
      <c r="G32" s="121"/>
      <c r="H32" s="121">
        <f>IF($C$4="Neattiecināmās izmaksas",IF('3a+c+n'!$Q32="N",'3a+c+n'!H32,0))</f>
        <v>0</v>
      </c>
      <c r="I32" s="121"/>
      <c r="J32" s="121"/>
      <c r="K32" s="122">
        <f>IF($C$4="Neattiecināmās izmaksas",IF('3a+c+n'!$Q32="N",'3a+c+n'!K32,0))</f>
        <v>0</v>
      </c>
      <c r="L32" s="83">
        <f>IF($C$4="Neattiecināmās izmaksas",IF('3a+c+n'!$Q32="N",'3a+c+n'!L32,0))</f>
        <v>0</v>
      </c>
      <c r="M32" s="121">
        <f>IF($C$4="Neattiecināmās izmaksas",IF('3a+c+n'!$Q32="N",'3a+c+n'!M32,0))</f>
        <v>0</v>
      </c>
      <c r="N32" s="121">
        <f>IF($C$4="Neattiecināmās izmaksas",IF('3a+c+n'!$Q32="N",'3a+c+n'!N32,0))</f>
        <v>0</v>
      </c>
      <c r="O32" s="121">
        <f>IF($C$4="Neattiecināmās izmaksas",IF('3a+c+n'!$Q32="N",'3a+c+n'!O32,0))</f>
        <v>0</v>
      </c>
      <c r="P32" s="122">
        <f>IF($C$4="Neattiecināmās izmaksas",IF('3a+c+n'!$Q32="N",'3a+c+n'!P32,0))</f>
        <v>0</v>
      </c>
    </row>
    <row r="33" spans="1:16" ht="12" thickBot="1" x14ac:dyDescent="0.25">
      <c r="A33" s="49">
        <f>IF(P33=0,0,IF(COUNTBLANK(P33)=1,0,COUNTA($P$14:P33)))</f>
        <v>0</v>
      </c>
      <c r="B33" s="21">
        <f>IF($C$4="Neattiecināmās izmaksas",IF('3a+c+n'!$Q33="N",'3a+c+n'!B33,0))</f>
        <v>0</v>
      </c>
      <c r="C33" s="21">
        <f>IF($C$4="Neattiecināmās izmaksas",IF('3a+c+n'!$Q33="N",'3a+c+n'!C33,0))</f>
        <v>0</v>
      </c>
      <c r="D33" s="21">
        <f>IF($C$4="Neattiecināmās izmaksas",IF('3a+c+n'!$Q33="N",'3a+c+n'!D33,0))</f>
        <v>0</v>
      </c>
      <c r="E33" s="42"/>
      <c r="F33" s="64"/>
      <c r="G33" s="121"/>
      <c r="H33" s="121">
        <f>IF($C$4="Neattiecināmās izmaksas",IF('3a+c+n'!$Q33="N",'3a+c+n'!H33,0))</f>
        <v>0</v>
      </c>
      <c r="I33" s="121"/>
      <c r="J33" s="121"/>
      <c r="K33" s="122">
        <f>IF($C$4="Neattiecināmās izmaksas",IF('3a+c+n'!$Q33="N",'3a+c+n'!K33,0))</f>
        <v>0</v>
      </c>
      <c r="L33" s="83">
        <f>IF($C$4="Neattiecināmās izmaksas",IF('3a+c+n'!$Q33="N",'3a+c+n'!L33,0))</f>
        <v>0</v>
      </c>
      <c r="M33" s="121">
        <f>IF($C$4="Neattiecināmās izmaksas",IF('3a+c+n'!$Q33="N",'3a+c+n'!M33,0))</f>
        <v>0</v>
      </c>
      <c r="N33" s="121">
        <f>IF($C$4="Neattiecināmās izmaksas",IF('3a+c+n'!$Q33="N",'3a+c+n'!N33,0))</f>
        <v>0</v>
      </c>
      <c r="O33" s="121">
        <f>IF($C$4="Neattiecināmās izmaksas",IF('3a+c+n'!$Q33="N",'3a+c+n'!O33,0))</f>
        <v>0</v>
      </c>
      <c r="P33" s="122">
        <f>IF($C$4="Neattiecināmās izmaksas",IF('3a+c+n'!$Q33="N",'3a+c+n'!P33,0))</f>
        <v>0</v>
      </c>
    </row>
    <row r="34" spans="1:16" ht="12" customHeight="1" thickBot="1" x14ac:dyDescent="0.25">
      <c r="A34" s="336" t="s">
        <v>63</v>
      </c>
      <c r="B34" s="337"/>
      <c r="C34" s="337"/>
      <c r="D34" s="337"/>
      <c r="E34" s="337"/>
      <c r="F34" s="337"/>
      <c r="G34" s="337"/>
      <c r="H34" s="337"/>
      <c r="I34" s="337"/>
      <c r="J34" s="337"/>
      <c r="K34" s="338"/>
      <c r="L34" s="139">
        <f>SUM(L14:L33)</f>
        <v>0</v>
      </c>
      <c r="M34" s="140">
        <f>SUM(M14:M33)</f>
        <v>0</v>
      </c>
      <c r="N34" s="140">
        <f>SUM(N14:N33)</f>
        <v>0</v>
      </c>
      <c r="O34" s="140">
        <f>SUM(O14:O33)</f>
        <v>0</v>
      </c>
      <c r="P34" s="141">
        <f>SUM(P14:P33)</f>
        <v>0</v>
      </c>
    </row>
    <row r="35" spans="1:16" x14ac:dyDescent="0.2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</row>
    <row r="36" spans="1:16" x14ac:dyDescent="0.2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</row>
    <row r="37" spans="1:16" x14ac:dyDescent="0.2">
      <c r="A37" s="1" t="s">
        <v>14</v>
      </c>
      <c r="B37" s="13"/>
      <c r="C37" s="339">
        <f>'Kops n'!C34:H34</f>
        <v>0</v>
      </c>
      <c r="D37" s="339"/>
      <c r="E37" s="339"/>
      <c r="F37" s="339"/>
      <c r="G37" s="339"/>
      <c r="H37" s="339"/>
      <c r="I37" s="13"/>
      <c r="J37" s="13"/>
      <c r="K37" s="13"/>
      <c r="L37" s="13"/>
      <c r="M37" s="13"/>
      <c r="N37" s="13"/>
      <c r="O37" s="13"/>
      <c r="P37" s="13"/>
    </row>
    <row r="38" spans="1:16" x14ac:dyDescent="0.2">
      <c r="A38" s="13"/>
      <c r="B38" s="13"/>
      <c r="C38" s="259" t="s">
        <v>15</v>
      </c>
      <c r="D38" s="259"/>
      <c r="E38" s="259"/>
      <c r="F38" s="259"/>
      <c r="G38" s="259"/>
      <c r="H38" s="259"/>
      <c r="I38" s="13"/>
      <c r="J38" s="13"/>
      <c r="K38" s="13"/>
      <c r="L38" s="13"/>
      <c r="M38" s="13"/>
      <c r="N38" s="13"/>
      <c r="O38" s="13"/>
      <c r="P38" s="13"/>
    </row>
    <row r="39" spans="1:16" x14ac:dyDescent="0.2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</row>
    <row r="40" spans="1:16" x14ac:dyDescent="0.2">
      <c r="A40" s="303" t="str">
        <f>'Kops n'!A37:D37</f>
        <v>Tāme sastādīta</v>
      </c>
      <c r="B40" s="304"/>
      <c r="C40" s="304"/>
      <c r="D40" s="304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</row>
    <row r="41" spans="1:16" x14ac:dyDescent="0.2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</row>
    <row r="42" spans="1:16" x14ac:dyDescent="0.2">
      <c r="A42" s="1" t="s">
        <v>41</v>
      </c>
      <c r="B42" s="13"/>
      <c r="C42" s="339">
        <f>'Kops n'!C39:H39</f>
        <v>0</v>
      </c>
      <c r="D42" s="339"/>
      <c r="E42" s="339"/>
      <c r="F42" s="339"/>
      <c r="G42" s="339"/>
      <c r="H42" s="339"/>
      <c r="I42" s="13"/>
      <c r="J42" s="13"/>
      <c r="K42" s="13"/>
      <c r="L42" s="13"/>
      <c r="M42" s="13"/>
      <c r="N42" s="13"/>
      <c r="O42" s="13"/>
      <c r="P42" s="13"/>
    </row>
    <row r="43" spans="1:16" x14ac:dyDescent="0.2">
      <c r="A43" s="13"/>
      <c r="B43" s="13"/>
      <c r="C43" s="259" t="s">
        <v>15</v>
      </c>
      <c r="D43" s="259"/>
      <c r="E43" s="259"/>
      <c r="F43" s="259"/>
      <c r="G43" s="259"/>
      <c r="H43" s="259"/>
      <c r="I43" s="13"/>
      <c r="J43" s="13"/>
      <c r="K43" s="13"/>
      <c r="L43" s="13"/>
      <c r="M43" s="13"/>
      <c r="N43" s="13"/>
      <c r="O43" s="13"/>
      <c r="P43" s="13"/>
    </row>
    <row r="44" spans="1:16" x14ac:dyDescent="0.2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</row>
    <row r="45" spans="1:16" x14ac:dyDescent="0.2">
      <c r="A45" s="79" t="s">
        <v>16</v>
      </c>
      <c r="B45" s="40"/>
      <c r="C45" s="87">
        <f>'Kops n'!C42</f>
        <v>0</v>
      </c>
      <c r="D45" s="40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</row>
    <row r="46" spans="1:16" x14ac:dyDescent="0.2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</row>
  </sheetData>
  <mergeCells count="23">
    <mergeCell ref="C43:H43"/>
    <mergeCell ref="L12:P12"/>
    <mergeCell ref="A34:K34"/>
    <mergeCell ref="C37:H37"/>
    <mergeCell ref="C38:H38"/>
    <mergeCell ref="A40:D40"/>
    <mergeCell ref="C42:H42"/>
    <mergeCell ref="A12:A13"/>
    <mergeCell ref="B12:B13"/>
    <mergeCell ref="C12:C13"/>
    <mergeCell ref="D12:D13"/>
    <mergeCell ref="E12:E13"/>
    <mergeCell ref="F12:K12"/>
    <mergeCell ref="D8:L8"/>
    <mergeCell ref="A9:F9"/>
    <mergeCell ref="J9:M9"/>
    <mergeCell ref="N9:O9"/>
    <mergeCell ref="D7:L7"/>
    <mergeCell ref="C2:I2"/>
    <mergeCell ref="C3:I3"/>
    <mergeCell ref="C4:I4"/>
    <mergeCell ref="D5:L5"/>
    <mergeCell ref="D6:L6"/>
  </mergeCells>
  <conditionalFormatting sqref="A34:K34">
    <cfRule type="containsText" dxfId="377" priority="3" operator="containsText" text="Tiešās izmaksas kopā, t. sk. darba devēja sociālais nodoklis __.__% ">
      <formula>NOT(ISERROR(SEARCH("Tiešās izmaksas kopā, t. sk. darba devēja sociālais nodoklis __.__% ",A34)))</formula>
    </cfRule>
  </conditionalFormatting>
  <conditionalFormatting sqref="N9:O9 D5:L8 C2:I2 L34:P34 C37:H37 C42:H42 C45 A14:P33">
    <cfRule type="cellIs" dxfId="376" priority="2" operator="equal">
      <formula>0</formula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92D050"/>
  </sheetPr>
  <dimension ref="A1:Q113"/>
  <sheetViews>
    <sheetView topLeftCell="A67" zoomScale="115" zoomScaleNormal="115" workbookViewId="0">
      <selection activeCell="I14" sqref="I14:J100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7" width="0" style="1" hidden="1" customWidth="1"/>
    <col min="18" max="16384" width="9.140625" style="1"/>
  </cols>
  <sheetData>
    <row r="1" spans="1:17" x14ac:dyDescent="0.2">
      <c r="A1" s="19"/>
      <c r="B1" s="19"/>
      <c r="C1" s="24" t="s">
        <v>44</v>
      </c>
      <c r="D1" s="81">
        <v>4</v>
      </c>
      <c r="E1" s="19"/>
      <c r="F1" s="19"/>
      <c r="G1" s="19"/>
      <c r="H1" s="19"/>
      <c r="I1" s="19"/>
      <c r="J1" s="19"/>
      <c r="N1" s="23"/>
      <c r="O1" s="24"/>
      <c r="P1" s="25"/>
    </row>
    <row r="2" spans="1:17" x14ac:dyDescent="0.2">
      <c r="A2" s="26"/>
      <c r="B2" s="26"/>
      <c r="C2" s="347" t="s">
        <v>220</v>
      </c>
      <c r="D2" s="347"/>
      <c r="E2" s="347"/>
      <c r="F2" s="347"/>
      <c r="G2" s="347"/>
      <c r="H2" s="347"/>
      <c r="I2" s="347"/>
      <c r="J2" s="26"/>
    </row>
    <row r="3" spans="1:17" x14ac:dyDescent="0.2">
      <c r="A3" s="27"/>
      <c r="B3" s="27"/>
      <c r="C3" s="294" t="s">
        <v>21</v>
      </c>
      <c r="D3" s="294"/>
      <c r="E3" s="294"/>
      <c r="F3" s="294"/>
      <c r="G3" s="294"/>
      <c r="H3" s="294"/>
      <c r="I3" s="294"/>
      <c r="J3" s="27"/>
    </row>
    <row r="4" spans="1:17" x14ac:dyDescent="0.2">
      <c r="A4" s="27"/>
      <c r="B4" s="27"/>
      <c r="C4" s="328" t="s">
        <v>64</v>
      </c>
      <c r="D4" s="328"/>
      <c r="E4" s="328"/>
      <c r="F4" s="328"/>
      <c r="G4" s="328"/>
      <c r="H4" s="328"/>
      <c r="I4" s="328"/>
      <c r="J4" s="27"/>
    </row>
    <row r="5" spans="1:17" x14ac:dyDescent="0.2">
      <c r="A5" s="19"/>
      <c r="B5" s="19"/>
      <c r="C5" s="24" t="s">
        <v>5</v>
      </c>
      <c r="D5" s="329" t="str">
        <f>'Kops a+c+n'!D6</f>
        <v>Daudzstāvu dzīvojamās ēkas siltināšana</v>
      </c>
      <c r="E5" s="329"/>
      <c r="F5" s="329"/>
      <c r="G5" s="329"/>
      <c r="H5" s="329"/>
      <c r="I5" s="329"/>
      <c r="J5" s="329"/>
      <c r="K5" s="329"/>
      <c r="L5" s="329"/>
      <c r="M5" s="13"/>
      <c r="N5" s="13"/>
      <c r="O5" s="13"/>
      <c r="P5" s="13"/>
    </row>
    <row r="6" spans="1:17" x14ac:dyDescent="0.2">
      <c r="A6" s="19"/>
      <c r="B6" s="19"/>
      <c r="C6" s="24" t="s">
        <v>6</v>
      </c>
      <c r="D6" s="329" t="str">
        <f>'Kops a+c+n'!D7</f>
        <v>Daudzstāvu dzīvojamā ēka</v>
      </c>
      <c r="E6" s="329"/>
      <c r="F6" s="329"/>
      <c r="G6" s="329"/>
      <c r="H6" s="329"/>
      <c r="I6" s="329"/>
      <c r="J6" s="329"/>
      <c r="K6" s="329"/>
      <c r="L6" s="329"/>
      <c r="M6" s="13"/>
      <c r="N6" s="13"/>
      <c r="O6" s="13"/>
      <c r="P6" s="13"/>
    </row>
    <row r="7" spans="1:17" x14ac:dyDescent="0.2">
      <c r="A7" s="19"/>
      <c r="B7" s="19"/>
      <c r="C7" s="24" t="s">
        <v>7</v>
      </c>
      <c r="D7" s="329" t="str">
        <f>'Kops a+c+n'!D8</f>
        <v>Brīvības iela 5, Malta</v>
      </c>
      <c r="E7" s="329"/>
      <c r="F7" s="329"/>
      <c r="G7" s="329"/>
      <c r="H7" s="329"/>
      <c r="I7" s="329"/>
      <c r="J7" s="329"/>
      <c r="K7" s="329"/>
      <c r="L7" s="329"/>
      <c r="M7" s="13"/>
      <c r="N7" s="13"/>
      <c r="O7" s="13"/>
      <c r="P7" s="13"/>
    </row>
    <row r="8" spans="1:17" x14ac:dyDescent="0.2">
      <c r="A8" s="19"/>
      <c r="B8" s="19"/>
      <c r="C8" s="4" t="s">
        <v>24</v>
      </c>
      <c r="D8" s="329">
        <f>'Kops a+c+n'!D9</f>
        <v>0</v>
      </c>
      <c r="E8" s="329"/>
      <c r="F8" s="329"/>
      <c r="G8" s="329"/>
      <c r="H8" s="329"/>
      <c r="I8" s="329"/>
      <c r="J8" s="329"/>
      <c r="K8" s="329"/>
      <c r="L8" s="329"/>
      <c r="M8" s="13"/>
      <c r="N8" s="13"/>
      <c r="O8" s="13"/>
      <c r="P8" s="13"/>
    </row>
    <row r="9" spans="1:17" ht="11.25" customHeight="1" x14ac:dyDescent="0.2">
      <c r="A9" s="349" t="s">
        <v>45</v>
      </c>
      <c r="B9" s="349"/>
      <c r="C9" s="349"/>
      <c r="D9" s="349"/>
      <c r="E9" s="349"/>
      <c r="F9" s="349"/>
      <c r="G9" s="28"/>
      <c r="H9" s="28"/>
      <c r="I9" s="28"/>
      <c r="J9" s="331" t="s">
        <v>46</v>
      </c>
      <c r="K9" s="331"/>
      <c r="L9" s="331"/>
      <c r="M9" s="331"/>
      <c r="N9" s="332">
        <f>P101</f>
        <v>0</v>
      </c>
      <c r="O9" s="332"/>
      <c r="P9" s="28"/>
      <c r="Q9" s="91" t="str">
        <f>""</f>
        <v/>
      </c>
    </row>
    <row r="10" spans="1:17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  <c r="Q10" s="91" t="s">
        <v>47</v>
      </c>
    </row>
    <row r="11" spans="1:17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 t="s">
        <v>218</v>
      </c>
      <c r="P11" s="19">
        <v>15</v>
      </c>
      <c r="Q11" s="91" t="s">
        <v>48</v>
      </c>
    </row>
    <row r="12" spans="1:17" ht="12" thickBot="1" x14ac:dyDescent="0.25">
      <c r="A12" s="285" t="s">
        <v>27</v>
      </c>
      <c r="B12" s="340" t="s">
        <v>49</v>
      </c>
      <c r="C12" s="334" t="s">
        <v>50</v>
      </c>
      <c r="D12" s="343" t="s">
        <v>51</v>
      </c>
      <c r="E12" s="345" t="s">
        <v>52</v>
      </c>
      <c r="F12" s="333" t="s">
        <v>53</v>
      </c>
      <c r="G12" s="334"/>
      <c r="H12" s="334"/>
      <c r="I12" s="334"/>
      <c r="J12" s="334"/>
      <c r="K12" s="335"/>
      <c r="L12" s="333" t="s">
        <v>54</v>
      </c>
      <c r="M12" s="334"/>
      <c r="N12" s="334"/>
      <c r="O12" s="334"/>
      <c r="P12" s="335"/>
      <c r="Q12" s="91" t="s">
        <v>55</v>
      </c>
    </row>
    <row r="13" spans="1:17" ht="126.75" customHeight="1" thickBot="1" x14ac:dyDescent="0.25">
      <c r="A13" s="350"/>
      <c r="B13" s="351"/>
      <c r="C13" s="352"/>
      <c r="D13" s="353"/>
      <c r="E13" s="354"/>
      <c r="F13" s="223" t="s">
        <v>56</v>
      </c>
      <c r="G13" s="224" t="s">
        <v>57</v>
      </c>
      <c r="H13" s="224" t="s">
        <v>58</v>
      </c>
      <c r="I13" s="224" t="s">
        <v>59</v>
      </c>
      <c r="J13" s="224" t="s">
        <v>60</v>
      </c>
      <c r="K13" s="92" t="s">
        <v>61</v>
      </c>
      <c r="L13" s="223" t="s">
        <v>56</v>
      </c>
      <c r="M13" s="224" t="s">
        <v>58</v>
      </c>
      <c r="N13" s="224" t="s">
        <v>59</v>
      </c>
      <c r="O13" s="224" t="s">
        <v>60</v>
      </c>
      <c r="P13" s="92" t="s">
        <v>61</v>
      </c>
      <c r="Q13" s="59" t="s">
        <v>62</v>
      </c>
    </row>
    <row r="14" spans="1:17" ht="12" thickBot="1" x14ac:dyDescent="0.25">
      <c r="A14" s="199">
        <v>1</v>
      </c>
      <c r="B14" s="200"/>
      <c r="C14" s="198" t="s">
        <v>233</v>
      </c>
      <c r="D14" s="201" t="s">
        <v>77</v>
      </c>
      <c r="E14" s="191">
        <v>1537.2</v>
      </c>
      <c r="F14" s="166"/>
      <c r="G14" s="162"/>
      <c r="H14" s="162">
        <f>ROUND(F14*G14,2)</f>
        <v>0</v>
      </c>
      <c r="I14" s="162"/>
      <c r="J14" s="162"/>
      <c r="K14" s="202">
        <f t="shared" ref="K14:K16" si="0">SUM(H14:J14)</f>
        <v>0</v>
      </c>
      <c r="L14" s="166">
        <f t="shared" ref="L14:L16" si="1">E14*F14</f>
        <v>0</v>
      </c>
      <c r="M14" s="162">
        <f t="shared" ref="M14:M16" si="2">H14*E14</f>
        <v>0</v>
      </c>
      <c r="N14" s="162">
        <f t="shared" ref="N14:N16" si="3">I14*E14</f>
        <v>0</v>
      </c>
      <c r="O14" s="162">
        <f t="shared" ref="O14:O16" si="4">J14*E14</f>
        <v>0</v>
      </c>
      <c r="P14" s="202">
        <f t="shared" ref="P14:P16" si="5">SUM(M14:O14)</f>
        <v>0</v>
      </c>
      <c r="Q14" s="55" t="s">
        <v>217</v>
      </c>
    </row>
    <row r="15" spans="1:17" ht="12" thickBot="1" x14ac:dyDescent="0.25">
      <c r="A15" s="33">
        <v>2</v>
      </c>
      <c r="B15" s="147"/>
      <c r="C15" s="165" t="s">
        <v>234</v>
      </c>
      <c r="D15" s="21" t="s">
        <v>77</v>
      </c>
      <c r="E15" s="191">
        <v>1537.2</v>
      </c>
      <c r="F15" s="166"/>
      <c r="G15" s="162"/>
      <c r="H15" s="175">
        <f t="shared" ref="H15:H16" si="6">ROUND(F15*G15,2)</f>
        <v>0</v>
      </c>
      <c r="I15" s="162"/>
      <c r="J15" s="162"/>
      <c r="K15" s="203">
        <f t="shared" si="0"/>
        <v>0</v>
      </c>
      <c r="L15" s="38">
        <f t="shared" si="1"/>
        <v>0</v>
      </c>
      <c r="M15" s="175">
        <f t="shared" si="2"/>
        <v>0</v>
      </c>
      <c r="N15" s="175">
        <f t="shared" si="3"/>
        <v>0</v>
      </c>
      <c r="O15" s="175">
        <f t="shared" si="4"/>
        <v>0</v>
      </c>
      <c r="P15" s="203">
        <f t="shared" si="5"/>
        <v>0</v>
      </c>
      <c r="Q15" s="55" t="s">
        <v>217</v>
      </c>
    </row>
    <row r="16" spans="1:17" x14ac:dyDescent="0.2">
      <c r="A16" s="33">
        <v>3</v>
      </c>
      <c r="B16" s="147"/>
      <c r="C16" s="165" t="s">
        <v>235</v>
      </c>
      <c r="D16" s="21" t="s">
        <v>77</v>
      </c>
      <c r="E16" s="191">
        <v>1537.2</v>
      </c>
      <c r="F16" s="166"/>
      <c r="G16" s="162"/>
      <c r="H16" s="175">
        <f t="shared" si="6"/>
        <v>0</v>
      </c>
      <c r="I16" s="162"/>
      <c r="J16" s="162"/>
      <c r="K16" s="203">
        <f t="shared" si="0"/>
        <v>0</v>
      </c>
      <c r="L16" s="38">
        <f t="shared" si="1"/>
        <v>0</v>
      </c>
      <c r="M16" s="175">
        <f t="shared" si="2"/>
        <v>0</v>
      </c>
      <c r="N16" s="175">
        <f t="shared" si="3"/>
        <v>0</v>
      </c>
      <c r="O16" s="175">
        <f t="shared" si="4"/>
        <v>0</v>
      </c>
      <c r="P16" s="203">
        <f t="shared" si="5"/>
        <v>0</v>
      </c>
      <c r="Q16" s="55" t="s">
        <v>217</v>
      </c>
    </row>
    <row r="17" spans="1:17" ht="22.5" x14ac:dyDescent="0.2">
      <c r="A17" s="189">
        <v>4</v>
      </c>
      <c r="B17" s="188"/>
      <c r="C17" s="197" t="s">
        <v>127</v>
      </c>
      <c r="D17" s="21" t="s">
        <v>77</v>
      </c>
      <c r="E17" s="42">
        <v>1079.5999999999999</v>
      </c>
      <c r="F17" s="38"/>
      <c r="G17" s="112"/>
      <c r="H17" s="112">
        <v>0</v>
      </c>
      <c r="I17" s="112"/>
      <c r="J17" s="112"/>
      <c r="K17" s="117">
        <f t="shared" ref="K17:K61" si="7">SUM(H17:J17)</f>
        <v>0</v>
      </c>
      <c r="L17" s="38">
        <f t="shared" ref="L17:L61" si="8">E17*F17</f>
        <v>0</v>
      </c>
      <c r="M17" s="112">
        <f t="shared" ref="M17:M61" si="9">H17*E17</f>
        <v>0</v>
      </c>
      <c r="N17" s="112">
        <f t="shared" ref="N17:N61" si="10">I17*E17</f>
        <v>0</v>
      </c>
      <c r="O17" s="112">
        <f t="shared" ref="O17:O61" si="11">J17*E17</f>
        <v>0</v>
      </c>
      <c r="P17" s="113">
        <f t="shared" ref="P17:P61" si="12">SUM(M17:O17)</f>
        <v>0</v>
      </c>
      <c r="Q17" s="60" t="s">
        <v>217</v>
      </c>
    </row>
    <row r="18" spans="1:17" x14ac:dyDescent="0.2">
      <c r="A18" s="33">
        <v>2</v>
      </c>
      <c r="B18" s="72"/>
      <c r="C18" s="165" t="s">
        <v>128</v>
      </c>
      <c r="D18" s="21" t="s">
        <v>129</v>
      </c>
      <c r="E18" s="42">
        <v>100</v>
      </c>
      <c r="F18" s="38"/>
      <c r="G18" s="112"/>
      <c r="H18" s="112">
        <v>0</v>
      </c>
      <c r="I18" s="112"/>
      <c r="J18" s="112"/>
      <c r="K18" s="117">
        <f t="shared" si="7"/>
        <v>0</v>
      </c>
      <c r="L18" s="38">
        <f t="shared" si="8"/>
        <v>0</v>
      </c>
      <c r="M18" s="112">
        <f t="shared" si="9"/>
        <v>0</v>
      </c>
      <c r="N18" s="112">
        <f t="shared" si="10"/>
        <v>0</v>
      </c>
      <c r="O18" s="112">
        <f t="shared" si="11"/>
        <v>0</v>
      </c>
      <c r="P18" s="113">
        <f t="shared" si="12"/>
        <v>0</v>
      </c>
      <c r="Q18" s="60" t="s">
        <v>217</v>
      </c>
    </row>
    <row r="19" spans="1:17" x14ac:dyDescent="0.2">
      <c r="A19" s="33">
        <v>3</v>
      </c>
      <c r="B19" s="72"/>
      <c r="C19" s="165" t="s">
        <v>130</v>
      </c>
      <c r="D19" s="21" t="s">
        <v>113</v>
      </c>
      <c r="E19" s="42">
        <v>1000</v>
      </c>
      <c r="F19" s="38"/>
      <c r="G19" s="112"/>
      <c r="H19" s="112">
        <v>0</v>
      </c>
      <c r="I19" s="112"/>
      <c r="J19" s="112"/>
      <c r="K19" s="117">
        <f t="shared" si="7"/>
        <v>0</v>
      </c>
      <c r="L19" s="38">
        <f t="shared" si="8"/>
        <v>0</v>
      </c>
      <c r="M19" s="112">
        <f t="shared" si="9"/>
        <v>0</v>
      </c>
      <c r="N19" s="112">
        <f t="shared" si="10"/>
        <v>0</v>
      </c>
      <c r="O19" s="112">
        <f t="shared" si="11"/>
        <v>0</v>
      </c>
      <c r="P19" s="113">
        <f t="shared" si="12"/>
        <v>0</v>
      </c>
      <c r="Q19" s="60" t="s">
        <v>217</v>
      </c>
    </row>
    <row r="20" spans="1:17" x14ac:dyDescent="0.2">
      <c r="A20" s="189">
        <v>4</v>
      </c>
      <c r="B20" s="72"/>
      <c r="C20" s="165" t="s">
        <v>236</v>
      </c>
      <c r="D20" s="21" t="s">
        <v>77</v>
      </c>
      <c r="E20" s="42">
        <v>310</v>
      </c>
      <c r="F20" s="38"/>
      <c r="G20" s="112"/>
      <c r="H20" s="112">
        <v>0</v>
      </c>
      <c r="I20" s="112"/>
      <c r="J20" s="112"/>
      <c r="K20" s="117">
        <f t="shared" si="7"/>
        <v>0</v>
      </c>
      <c r="L20" s="38">
        <f t="shared" si="8"/>
        <v>0</v>
      </c>
      <c r="M20" s="112">
        <f t="shared" si="9"/>
        <v>0</v>
      </c>
      <c r="N20" s="112">
        <f t="shared" si="10"/>
        <v>0</v>
      </c>
      <c r="O20" s="112">
        <f t="shared" si="11"/>
        <v>0</v>
      </c>
      <c r="P20" s="113">
        <f t="shared" si="12"/>
        <v>0</v>
      </c>
      <c r="Q20" s="60" t="s">
        <v>217</v>
      </c>
    </row>
    <row r="21" spans="1:17" x14ac:dyDescent="0.2">
      <c r="A21" s="246">
        <v>8</v>
      </c>
      <c r="B21" s="247"/>
      <c r="C21" s="253"/>
      <c r="D21" s="21"/>
      <c r="E21" s="42"/>
      <c r="F21" s="38"/>
      <c r="G21" s="112"/>
      <c r="H21" s="112"/>
      <c r="I21" s="112"/>
      <c r="J21" s="112"/>
      <c r="K21" s="117"/>
      <c r="L21" s="38">
        <f t="shared" si="8"/>
        <v>0</v>
      </c>
      <c r="M21" s="112">
        <f t="shared" si="9"/>
        <v>0</v>
      </c>
      <c r="N21" s="112">
        <f t="shared" si="10"/>
        <v>0</v>
      </c>
      <c r="O21" s="112">
        <f t="shared" si="11"/>
        <v>0</v>
      </c>
      <c r="P21" s="113">
        <f t="shared" si="12"/>
        <v>0</v>
      </c>
      <c r="Q21" s="60" t="s">
        <v>217</v>
      </c>
    </row>
    <row r="22" spans="1:17" x14ac:dyDescent="0.2">
      <c r="A22" s="246">
        <v>9</v>
      </c>
      <c r="B22" s="247"/>
      <c r="C22" s="253"/>
      <c r="D22" s="21"/>
      <c r="E22" s="42"/>
      <c r="F22" s="38"/>
      <c r="G22" s="112"/>
      <c r="H22" s="112"/>
      <c r="I22" s="112"/>
      <c r="J22" s="112"/>
      <c r="K22" s="117"/>
      <c r="L22" s="38">
        <f t="shared" si="8"/>
        <v>0</v>
      </c>
      <c r="M22" s="112">
        <f t="shared" si="9"/>
        <v>0</v>
      </c>
      <c r="N22" s="112">
        <f t="shared" si="10"/>
        <v>0</v>
      </c>
      <c r="O22" s="112">
        <f t="shared" si="11"/>
        <v>0</v>
      </c>
      <c r="P22" s="113">
        <f t="shared" si="12"/>
        <v>0</v>
      </c>
      <c r="Q22" s="60" t="s">
        <v>217</v>
      </c>
    </row>
    <row r="23" spans="1:17" x14ac:dyDescent="0.2">
      <c r="A23" s="246">
        <v>8.7142857142857206</v>
      </c>
      <c r="B23" s="247"/>
      <c r="C23" s="254"/>
      <c r="D23" s="21"/>
      <c r="E23" s="42"/>
      <c r="F23" s="38"/>
      <c r="G23" s="112"/>
      <c r="H23" s="112"/>
      <c r="I23" s="112"/>
      <c r="J23" s="112"/>
      <c r="K23" s="117"/>
      <c r="L23" s="38">
        <f t="shared" si="8"/>
        <v>0</v>
      </c>
      <c r="M23" s="112">
        <f t="shared" si="9"/>
        <v>0</v>
      </c>
      <c r="N23" s="112">
        <f t="shared" si="10"/>
        <v>0</v>
      </c>
      <c r="O23" s="112">
        <f t="shared" si="11"/>
        <v>0</v>
      </c>
      <c r="P23" s="113">
        <f t="shared" si="12"/>
        <v>0</v>
      </c>
      <c r="Q23" s="60" t="s">
        <v>217</v>
      </c>
    </row>
    <row r="24" spans="1:17" x14ac:dyDescent="0.2">
      <c r="A24" s="248">
        <v>9.7142857142857206</v>
      </c>
      <c r="B24" s="247"/>
      <c r="C24" s="253"/>
      <c r="D24" s="21"/>
      <c r="E24" s="42"/>
      <c r="F24" s="38"/>
      <c r="G24" s="112"/>
      <c r="H24" s="112"/>
      <c r="I24" s="112"/>
      <c r="J24" s="112"/>
      <c r="K24" s="117"/>
      <c r="L24" s="38">
        <f t="shared" si="8"/>
        <v>0</v>
      </c>
      <c r="M24" s="112">
        <f t="shared" si="9"/>
        <v>0</v>
      </c>
      <c r="N24" s="112">
        <f t="shared" si="10"/>
        <v>0</v>
      </c>
      <c r="O24" s="112">
        <f t="shared" si="11"/>
        <v>0</v>
      </c>
      <c r="P24" s="113">
        <f t="shared" si="12"/>
        <v>0</v>
      </c>
      <c r="Q24" s="60" t="s">
        <v>217</v>
      </c>
    </row>
    <row r="25" spans="1:17" x14ac:dyDescent="0.2">
      <c r="A25" s="246">
        <v>10.714285714285699</v>
      </c>
      <c r="B25" s="247"/>
      <c r="C25" s="254"/>
      <c r="D25" s="21"/>
      <c r="E25" s="42"/>
      <c r="F25" s="38"/>
      <c r="G25" s="112"/>
      <c r="H25" s="112"/>
      <c r="I25" s="112"/>
      <c r="J25" s="112"/>
      <c r="K25" s="117"/>
      <c r="L25" s="38">
        <f t="shared" si="8"/>
        <v>0</v>
      </c>
      <c r="M25" s="112">
        <f t="shared" si="9"/>
        <v>0</v>
      </c>
      <c r="N25" s="112">
        <f t="shared" si="10"/>
        <v>0</v>
      </c>
      <c r="O25" s="112">
        <f t="shared" si="11"/>
        <v>0</v>
      </c>
      <c r="P25" s="113">
        <f t="shared" si="12"/>
        <v>0</v>
      </c>
      <c r="Q25" s="60" t="s">
        <v>217</v>
      </c>
    </row>
    <row r="26" spans="1:17" x14ac:dyDescent="0.2">
      <c r="A26" s="246">
        <v>11.714285714285699</v>
      </c>
      <c r="B26" s="247"/>
      <c r="C26" s="254"/>
      <c r="D26" s="21"/>
      <c r="E26" s="42"/>
      <c r="F26" s="38"/>
      <c r="G26" s="112"/>
      <c r="H26" s="112"/>
      <c r="I26" s="112"/>
      <c r="J26" s="112"/>
      <c r="K26" s="117"/>
      <c r="L26" s="38">
        <f t="shared" si="8"/>
        <v>0</v>
      </c>
      <c r="M26" s="112">
        <f t="shared" si="9"/>
        <v>0</v>
      </c>
      <c r="N26" s="112">
        <f t="shared" si="10"/>
        <v>0</v>
      </c>
      <c r="O26" s="112">
        <f t="shared" si="11"/>
        <v>0</v>
      </c>
      <c r="P26" s="113">
        <f t="shared" si="12"/>
        <v>0</v>
      </c>
      <c r="Q26" s="60" t="s">
        <v>217</v>
      </c>
    </row>
    <row r="27" spans="1:17" x14ac:dyDescent="0.2">
      <c r="A27" s="248">
        <v>12.714285714285699</v>
      </c>
      <c r="B27" s="247"/>
      <c r="C27" s="254"/>
      <c r="D27" s="21"/>
      <c r="E27" s="42"/>
      <c r="F27" s="38"/>
      <c r="G27" s="112"/>
      <c r="H27" s="112"/>
      <c r="I27" s="112"/>
      <c r="J27" s="112"/>
      <c r="K27" s="117"/>
      <c r="L27" s="38">
        <f t="shared" si="8"/>
        <v>0</v>
      </c>
      <c r="M27" s="112">
        <f t="shared" si="9"/>
        <v>0</v>
      </c>
      <c r="N27" s="112">
        <f t="shared" si="10"/>
        <v>0</v>
      </c>
      <c r="O27" s="112">
        <f t="shared" si="11"/>
        <v>0</v>
      </c>
      <c r="P27" s="113">
        <f t="shared" si="12"/>
        <v>0</v>
      </c>
      <c r="Q27" s="60" t="s">
        <v>217</v>
      </c>
    </row>
    <row r="28" spans="1:17" x14ac:dyDescent="0.2">
      <c r="A28" s="246">
        <v>13.714285714285699</v>
      </c>
      <c r="B28" s="247"/>
      <c r="C28" s="253"/>
      <c r="D28" s="21"/>
      <c r="E28" s="42"/>
      <c r="F28" s="38"/>
      <c r="G28" s="112"/>
      <c r="H28" s="112"/>
      <c r="I28" s="112"/>
      <c r="J28" s="112"/>
      <c r="K28" s="117"/>
      <c r="L28" s="38">
        <f t="shared" si="8"/>
        <v>0</v>
      </c>
      <c r="M28" s="112">
        <f t="shared" si="9"/>
        <v>0</v>
      </c>
      <c r="N28" s="112">
        <f t="shared" si="10"/>
        <v>0</v>
      </c>
      <c r="O28" s="112">
        <f t="shared" si="11"/>
        <v>0</v>
      </c>
      <c r="P28" s="113">
        <f t="shared" si="12"/>
        <v>0</v>
      </c>
      <c r="Q28" s="60" t="s">
        <v>217</v>
      </c>
    </row>
    <row r="29" spans="1:17" x14ac:dyDescent="0.2">
      <c r="A29" s="246">
        <v>14.714285714285699</v>
      </c>
      <c r="B29" s="247"/>
      <c r="C29" s="254"/>
      <c r="D29" s="21"/>
      <c r="E29" s="42"/>
      <c r="F29" s="38"/>
      <c r="G29" s="112"/>
      <c r="H29" s="112"/>
      <c r="I29" s="112"/>
      <c r="J29" s="112"/>
      <c r="K29" s="117"/>
      <c r="L29" s="38">
        <f t="shared" si="8"/>
        <v>0</v>
      </c>
      <c r="M29" s="112">
        <f t="shared" si="9"/>
        <v>0</v>
      </c>
      <c r="N29" s="112">
        <f t="shared" si="10"/>
        <v>0</v>
      </c>
      <c r="O29" s="112">
        <f t="shared" si="11"/>
        <v>0</v>
      </c>
      <c r="P29" s="113">
        <f t="shared" si="12"/>
        <v>0</v>
      </c>
      <c r="Q29" s="60" t="s">
        <v>217</v>
      </c>
    </row>
    <row r="30" spans="1:17" x14ac:dyDescent="0.2">
      <c r="A30" s="246">
        <v>15.714285714285699</v>
      </c>
      <c r="B30" s="247"/>
      <c r="C30" s="253"/>
      <c r="D30" s="21"/>
      <c r="E30" s="42"/>
      <c r="F30" s="38"/>
      <c r="G30" s="112"/>
      <c r="H30" s="112"/>
      <c r="I30" s="112"/>
      <c r="J30" s="112"/>
      <c r="K30" s="117"/>
      <c r="L30" s="38">
        <f t="shared" si="8"/>
        <v>0</v>
      </c>
      <c r="M30" s="112">
        <f t="shared" si="9"/>
        <v>0</v>
      </c>
      <c r="N30" s="112">
        <f t="shared" si="10"/>
        <v>0</v>
      </c>
      <c r="O30" s="112">
        <f t="shared" si="11"/>
        <v>0</v>
      </c>
      <c r="P30" s="113">
        <f t="shared" si="12"/>
        <v>0</v>
      </c>
      <c r="Q30" s="60" t="s">
        <v>217</v>
      </c>
    </row>
    <row r="31" spans="1:17" x14ac:dyDescent="0.2">
      <c r="A31" s="248">
        <v>16.714285714285701</v>
      </c>
      <c r="B31" s="247"/>
      <c r="C31" s="254"/>
      <c r="D31" s="21"/>
      <c r="E31" s="42"/>
      <c r="F31" s="38"/>
      <c r="G31" s="112"/>
      <c r="H31" s="112"/>
      <c r="I31" s="112"/>
      <c r="J31" s="112"/>
      <c r="K31" s="117"/>
      <c r="L31" s="38">
        <f t="shared" si="8"/>
        <v>0</v>
      </c>
      <c r="M31" s="112">
        <f t="shared" si="9"/>
        <v>0</v>
      </c>
      <c r="N31" s="112">
        <f t="shared" si="10"/>
        <v>0</v>
      </c>
      <c r="O31" s="112">
        <f t="shared" si="11"/>
        <v>0</v>
      </c>
      <c r="P31" s="113">
        <f t="shared" si="12"/>
        <v>0</v>
      </c>
      <c r="Q31" s="60" t="s">
        <v>217</v>
      </c>
    </row>
    <row r="32" spans="1:17" x14ac:dyDescent="0.2">
      <c r="A32" s="246">
        <v>17.714285714285701</v>
      </c>
      <c r="B32" s="247"/>
      <c r="C32" s="254"/>
      <c r="D32" s="21"/>
      <c r="E32" s="42"/>
      <c r="F32" s="38"/>
      <c r="G32" s="112"/>
      <c r="H32" s="112"/>
      <c r="I32" s="112"/>
      <c r="J32" s="112"/>
      <c r="K32" s="117"/>
      <c r="L32" s="38">
        <f t="shared" si="8"/>
        <v>0</v>
      </c>
      <c r="M32" s="112">
        <f t="shared" si="9"/>
        <v>0</v>
      </c>
      <c r="N32" s="112">
        <f t="shared" si="10"/>
        <v>0</v>
      </c>
      <c r="O32" s="112">
        <f t="shared" si="11"/>
        <v>0</v>
      </c>
      <c r="P32" s="113">
        <f t="shared" si="12"/>
        <v>0</v>
      </c>
      <c r="Q32" s="60" t="s">
        <v>217</v>
      </c>
    </row>
    <row r="33" spans="1:17" x14ac:dyDescent="0.2">
      <c r="A33" s="246">
        <v>18.714285714285701</v>
      </c>
      <c r="B33" s="247"/>
      <c r="C33" s="254"/>
      <c r="D33" s="21"/>
      <c r="E33" s="42"/>
      <c r="F33" s="38"/>
      <c r="G33" s="112"/>
      <c r="H33" s="112"/>
      <c r="I33" s="112"/>
      <c r="J33" s="112"/>
      <c r="K33" s="117"/>
      <c r="L33" s="38">
        <f t="shared" si="8"/>
        <v>0</v>
      </c>
      <c r="M33" s="112">
        <f t="shared" si="9"/>
        <v>0</v>
      </c>
      <c r="N33" s="112">
        <f t="shared" si="10"/>
        <v>0</v>
      </c>
      <c r="O33" s="112">
        <f t="shared" si="11"/>
        <v>0</v>
      </c>
      <c r="P33" s="113">
        <f t="shared" si="12"/>
        <v>0</v>
      </c>
      <c r="Q33" s="60" t="s">
        <v>217</v>
      </c>
    </row>
    <row r="34" spans="1:17" ht="56.25" x14ac:dyDescent="0.2">
      <c r="A34" s="189">
        <v>19.714285714285701</v>
      </c>
      <c r="B34" s="147"/>
      <c r="C34" s="190" t="s">
        <v>221</v>
      </c>
      <c r="D34" s="21" t="s">
        <v>77</v>
      </c>
      <c r="E34" s="191">
        <v>1265.44</v>
      </c>
      <c r="F34" s="192"/>
      <c r="G34" s="112"/>
      <c r="H34" s="194">
        <f t="shared" ref="H34:H38" si="13">ROUND(F34*G34,2)</f>
        <v>0</v>
      </c>
      <c r="I34" s="193"/>
      <c r="J34" s="193"/>
      <c r="K34" s="117">
        <f t="shared" si="7"/>
        <v>0</v>
      </c>
      <c r="L34" s="38">
        <f t="shared" si="8"/>
        <v>0</v>
      </c>
      <c r="M34" s="112">
        <f t="shared" si="9"/>
        <v>0</v>
      </c>
      <c r="N34" s="112">
        <f t="shared" si="10"/>
        <v>0</v>
      </c>
      <c r="O34" s="112">
        <f t="shared" si="11"/>
        <v>0</v>
      </c>
      <c r="P34" s="113">
        <f t="shared" si="12"/>
        <v>0</v>
      </c>
      <c r="Q34" s="60" t="s">
        <v>217</v>
      </c>
    </row>
    <row r="35" spans="1:17" x14ac:dyDescent="0.2">
      <c r="A35" s="33">
        <v>20.714285714285701</v>
      </c>
      <c r="B35" s="147"/>
      <c r="C35" s="195" t="s">
        <v>222</v>
      </c>
      <c r="D35" s="21" t="s">
        <v>77</v>
      </c>
      <c r="E35" s="196">
        <v>210.9</v>
      </c>
      <c r="F35" s="192"/>
      <c r="G35" s="112"/>
      <c r="H35" s="194">
        <f t="shared" si="13"/>
        <v>0</v>
      </c>
      <c r="I35" s="193"/>
      <c r="J35" s="193"/>
      <c r="K35" s="117">
        <f t="shared" si="7"/>
        <v>0</v>
      </c>
      <c r="L35" s="38">
        <f t="shared" si="8"/>
        <v>0</v>
      </c>
      <c r="M35" s="112">
        <f t="shared" si="9"/>
        <v>0</v>
      </c>
      <c r="N35" s="112">
        <f t="shared" si="10"/>
        <v>0</v>
      </c>
      <c r="O35" s="112">
        <f t="shared" si="11"/>
        <v>0</v>
      </c>
      <c r="P35" s="113">
        <f t="shared" si="12"/>
        <v>0</v>
      </c>
      <c r="Q35" s="60" t="s">
        <v>217</v>
      </c>
    </row>
    <row r="36" spans="1:17" x14ac:dyDescent="0.2">
      <c r="A36" s="33">
        <v>21.714285714285701</v>
      </c>
      <c r="B36" s="147"/>
      <c r="C36" s="195" t="s">
        <v>223</v>
      </c>
      <c r="D36" s="21" t="s">
        <v>77</v>
      </c>
      <c r="E36" s="196">
        <v>219</v>
      </c>
      <c r="F36" s="192"/>
      <c r="G36" s="112"/>
      <c r="H36" s="194">
        <f t="shared" si="13"/>
        <v>0</v>
      </c>
      <c r="I36" s="193"/>
      <c r="J36" s="193"/>
      <c r="K36" s="117">
        <f t="shared" si="7"/>
        <v>0</v>
      </c>
      <c r="L36" s="38">
        <f t="shared" si="8"/>
        <v>0</v>
      </c>
      <c r="M36" s="112">
        <f t="shared" si="9"/>
        <v>0</v>
      </c>
      <c r="N36" s="112">
        <f t="shared" si="10"/>
        <v>0</v>
      </c>
      <c r="O36" s="112">
        <f t="shared" si="11"/>
        <v>0</v>
      </c>
      <c r="P36" s="113">
        <f t="shared" si="12"/>
        <v>0</v>
      </c>
      <c r="Q36" s="60" t="s">
        <v>217</v>
      </c>
    </row>
    <row r="37" spans="1:17" x14ac:dyDescent="0.2">
      <c r="A37" s="33">
        <v>22.714285714285701</v>
      </c>
      <c r="B37" s="147"/>
      <c r="C37" s="195" t="s">
        <v>131</v>
      </c>
      <c r="D37" s="21" t="s">
        <v>113</v>
      </c>
      <c r="E37" s="196">
        <v>219</v>
      </c>
      <c r="F37" s="192"/>
      <c r="G37" s="112"/>
      <c r="H37" s="194">
        <f t="shared" si="13"/>
        <v>0</v>
      </c>
      <c r="I37" s="193"/>
      <c r="J37" s="193"/>
      <c r="K37" s="117">
        <f t="shared" si="7"/>
        <v>0</v>
      </c>
      <c r="L37" s="38">
        <f t="shared" si="8"/>
        <v>0</v>
      </c>
      <c r="M37" s="112">
        <f t="shared" si="9"/>
        <v>0</v>
      </c>
      <c r="N37" s="112">
        <f t="shared" si="10"/>
        <v>0</v>
      </c>
      <c r="O37" s="112">
        <f t="shared" si="11"/>
        <v>0</v>
      </c>
      <c r="P37" s="113">
        <f t="shared" si="12"/>
        <v>0</v>
      </c>
      <c r="Q37" s="60" t="s">
        <v>217</v>
      </c>
    </row>
    <row r="38" spans="1:17" x14ac:dyDescent="0.2">
      <c r="A38" s="189">
        <v>23.714285714285701</v>
      </c>
      <c r="B38" s="147"/>
      <c r="C38" s="195" t="s">
        <v>224</v>
      </c>
      <c r="D38" s="21" t="s">
        <v>71</v>
      </c>
      <c r="E38" s="191">
        <f>E35*5</f>
        <v>1054.5</v>
      </c>
      <c r="F38" s="192"/>
      <c r="G38" s="112"/>
      <c r="H38" s="194">
        <f t="shared" si="13"/>
        <v>0</v>
      </c>
      <c r="I38" s="193"/>
      <c r="J38" s="193"/>
      <c r="K38" s="117">
        <f t="shared" si="7"/>
        <v>0</v>
      </c>
      <c r="L38" s="38">
        <f t="shared" si="8"/>
        <v>0</v>
      </c>
      <c r="M38" s="112">
        <f t="shared" si="9"/>
        <v>0</v>
      </c>
      <c r="N38" s="112">
        <f t="shared" si="10"/>
        <v>0</v>
      </c>
      <c r="O38" s="112">
        <f t="shared" si="11"/>
        <v>0</v>
      </c>
      <c r="P38" s="113">
        <f t="shared" si="12"/>
        <v>0</v>
      </c>
      <c r="Q38" s="60" t="s">
        <v>217</v>
      </c>
    </row>
    <row r="39" spans="1:17" ht="78.75" x14ac:dyDescent="0.2">
      <c r="A39" s="33">
        <v>24.714285714285701</v>
      </c>
      <c r="B39" s="72"/>
      <c r="C39" s="190" t="s">
        <v>225</v>
      </c>
      <c r="D39" s="21" t="s">
        <v>77</v>
      </c>
      <c r="E39" s="191">
        <v>112.8</v>
      </c>
      <c r="F39" s="192"/>
      <c r="G39" s="112"/>
      <c r="H39" s="194">
        <f t="shared" ref="H39" si="14">ROUND(F39*G39,2)</f>
        <v>0</v>
      </c>
      <c r="I39" s="193"/>
      <c r="J39" s="193"/>
      <c r="K39" s="117">
        <f t="shared" si="7"/>
        <v>0</v>
      </c>
      <c r="L39" s="38">
        <f t="shared" si="8"/>
        <v>0</v>
      </c>
      <c r="M39" s="112">
        <f t="shared" si="9"/>
        <v>0</v>
      </c>
      <c r="N39" s="112">
        <f t="shared" si="10"/>
        <v>0</v>
      </c>
      <c r="O39" s="112">
        <f t="shared" si="11"/>
        <v>0</v>
      </c>
      <c r="P39" s="113">
        <f t="shared" si="12"/>
        <v>0</v>
      </c>
      <c r="Q39" s="60" t="s">
        <v>217</v>
      </c>
    </row>
    <row r="40" spans="1:17" x14ac:dyDescent="0.2">
      <c r="A40" s="33">
        <v>25.714285714285701</v>
      </c>
      <c r="B40" s="72"/>
      <c r="C40" s="195" t="s">
        <v>226</v>
      </c>
      <c r="D40" s="21" t="s">
        <v>77</v>
      </c>
      <c r="E40" s="196">
        <f>E39*1.03</f>
        <v>116.184</v>
      </c>
      <c r="F40" s="192"/>
      <c r="G40" s="112"/>
      <c r="H40" s="194">
        <f t="shared" ref="H40" si="15">ROUND(F40*G40,2)</f>
        <v>0</v>
      </c>
      <c r="I40" s="193"/>
      <c r="J40" s="193"/>
      <c r="K40" s="117">
        <f t="shared" si="7"/>
        <v>0</v>
      </c>
      <c r="L40" s="38">
        <f t="shared" si="8"/>
        <v>0</v>
      </c>
      <c r="M40" s="112">
        <f t="shared" si="9"/>
        <v>0</v>
      </c>
      <c r="N40" s="112">
        <f t="shared" si="10"/>
        <v>0</v>
      </c>
      <c r="O40" s="112">
        <f t="shared" si="11"/>
        <v>0</v>
      </c>
      <c r="P40" s="113">
        <f t="shared" si="12"/>
        <v>0</v>
      </c>
      <c r="Q40" s="60" t="s">
        <v>217</v>
      </c>
    </row>
    <row r="41" spans="1:17" x14ac:dyDescent="0.2">
      <c r="A41" s="189">
        <v>26.714285714285701</v>
      </c>
      <c r="B41" s="72"/>
      <c r="C41" s="195" t="s">
        <v>131</v>
      </c>
      <c r="D41" s="21" t="s">
        <v>113</v>
      </c>
      <c r="E41" s="191">
        <v>113</v>
      </c>
      <c r="F41" s="192"/>
      <c r="G41" s="112"/>
      <c r="H41" s="194">
        <f t="shared" ref="H41:H43" si="16">ROUND(F41*G41,2)</f>
        <v>0</v>
      </c>
      <c r="I41" s="193"/>
      <c r="J41" s="193"/>
      <c r="K41" s="117">
        <f t="shared" si="7"/>
        <v>0</v>
      </c>
      <c r="L41" s="38">
        <f t="shared" si="8"/>
        <v>0</v>
      </c>
      <c r="M41" s="112">
        <f t="shared" si="9"/>
        <v>0</v>
      </c>
      <c r="N41" s="112">
        <f t="shared" si="10"/>
        <v>0</v>
      </c>
      <c r="O41" s="112">
        <f t="shared" si="11"/>
        <v>0</v>
      </c>
      <c r="P41" s="113">
        <f t="shared" si="12"/>
        <v>0</v>
      </c>
      <c r="Q41" s="60" t="s">
        <v>217</v>
      </c>
    </row>
    <row r="42" spans="1:17" x14ac:dyDescent="0.2">
      <c r="A42" s="33">
        <v>27.714285714285701</v>
      </c>
      <c r="B42" s="72"/>
      <c r="C42" s="195" t="s">
        <v>224</v>
      </c>
      <c r="D42" s="21" t="s">
        <v>71</v>
      </c>
      <c r="E42" s="191">
        <f>E39*5</f>
        <v>564</v>
      </c>
      <c r="F42" s="192"/>
      <c r="G42" s="112"/>
      <c r="H42" s="194">
        <f t="shared" si="16"/>
        <v>0</v>
      </c>
      <c r="I42" s="193"/>
      <c r="J42" s="193"/>
      <c r="K42" s="117">
        <f t="shared" si="7"/>
        <v>0</v>
      </c>
      <c r="L42" s="38">
        <f t="shared" si="8"/>
        <v>0</v>
      </c>
      <c r="M42" s="112">
        <f t="shared" si="9"/>
        <v>0</v>
      </c>
      <c r="N42" s="112">
        <f t="shared" si="10"/>
        <v>0</v>
      </c>
      <c r="O42" s="112">
        <f t="shared" si="11"/>
        <v>0</v>
      </c>
      <c r="P42" s="113">
        <f t="shared" si="12"/>
        <v>0</v>
      </c>
      <c r="Q42" s="60" t="s">
        <v>217</v>
      </c>
    </row>
    <row r="43" spans="1:17" ht="56.25" x14ac:dyDescent="0.2">
      <c r="A43" s="33">
        <v>28.714285714285701</v>
      </c>
      <c r="B43" s="72"/>
      <c r="C43" s="190" t="s">
        <v>227</v>
      </c>
      <c r="D43" s="21" t="s">
        <v>77</v>
      </c>
      <c r="E43" s="191">
        <v>705.8</v>
      </c>
      <c r="F43" s="192"/>
      <c r="G43" s="112"/>
      <c r="H43" s="194">
        <f t="shared" si="16"/>
        <v>0</v>
      </c>
      <c r="I43" s="193"/>
      <c r="J43" s="193"/>
      <c r="K43" s="117">
        <f t="shared" si="7"/>
        <v>0</v>
      </c>
      <c r="L43" s="38">
        <f t="shared" si="8"/>
        <v>0</v>
      </c>
      <c r="M43" s="112">
        <f t="shared" si="9"/>
        <v>0</v>
      </c>
      <c r="N43" s="112">
        <f t="shared" si="10"/>
        <v>0</v>
      </c>
      <c r="O43" s="112">
        <f t="shared" si="11"/>
        <v>0</v>
      </c>
      <c r="P43" s="113">
        <f t="shared" si="12"/>
        <v>0</v>
      </c>
      <c r="Q43" s="60" t="s">
        <v>217</v>
      </c>
    </row>
    <row r="44" spans="1:17" x14ac:dyDescent="0.2">
      <c r="A44" s="33">
        <v>29.714285714285701</v>
      </c>
      <c r="B44" s="72"/>
      <c r="C44" s="195" t="s">
        <v>229</v>
      </c>
      <c r="D44" s="21" t="s">
        <v>77</v>
      </c>
      <c r="E44" s="196">
        <f>E43*1.03</f>
        <v>726.97399999999993</v>
      </c>
      <c r="F44" s="192"/>
      <c r="G44" s="112"/>
      <c r="H44" s="194">
        <v>0</v>
      </c>
      <c r="I44" s="193"/>
      <c r="J44" s="193"/>
      <c r="K44" s="117">
        <f t="shared" si="7"/>
        <v>0</v>
      </c>
      <c r="L44" s="38">
        <v>0</v>
      </c>
      <c r="M44" s="112">
        <f t="shared" si="9"/>
        <v>0</v>
      </c>
      <c r="N44" s="112">
        <f t="shared" si="10"/>
        <v>0</v>
      </c>
      <c r="O44" s="112">
        <f t="shared" si="11"/>
        <v>0</v>
      </c>
      <c r="P44" s="113">
        <f t="shared" si="12"/>
        <v>0</v>
      </c>
      <c r="Q44" s="60" t="s">
        <v>217</v>
      </c>
    </row>
    <row r="45" spans="1:17" x14ac:dyDescent="0.2">
      <c r="A45" s="189">
        <v>30.714285714285701</v>
      </c>
      <c r="B45" s="72"/>
      <c r="C45" s="195" t="s">
        <v>131</v>
      </c>
      <c r="D45" s="21" t="s">
        <v>113</v>
      </c>
      <c r="E45" s="191">
        <v>706</v>
      </c>
      <c r="F45" s="192"/>
      <c r="G45" s="112"/>
      <c r="H45" s="194">
        <f t="shared" ref="H45:H47" si="17">ROUND(F45*G45,2)</f>
        <v>0</v>
      </c>
      <c r="I45" s="193"/>
      <c r="J45" s="193"/>
      <c r="K45" s="117">
        <f t="shared" si="7"/>
        <v>0</v>
      </c>
      <c r="L45" s="38">
        <f t="shared" si="8"/>
        <v>0</v>
      </c>
      <c r="M45" s="112">
        <f t="shared" si="9"/>
        <v>0</v>
      </c>
      <c r="N45" s="112">
        <f t="shared" si="10"/>
        <v>0</v>
      </c>
      <c r="O45" s="112">
        <f t="shared" si="11"/>
        <v>0</v>
      </c>
      <c r="P45" s="113">
        <f t="shared" si="12"/>
        <v>0</v>
      </c>
      <c r="Q45" s="60" t="s">
        <v>217</v>
      </c>
    </row>
    <row r="46" spans="1:17" x14ac:dyDescent="0.2">
      <c r="A46" s="33">
        <v>31.714285714285701</v>
      </c>
      <c r="B46" s="72"/>
      <c r="C46" s="195" t="s">
        <v>224</v>
      </c>
      <c r="D46" s="21" t="s">
        <v>71</v>
      </c>
      <c r="E46" s="191">
        <f>E43*5</f>
        <v>3529</v>
      </c>
      <c r="F46" s="192"/>
      <c r="G46" s="112"/>
      <c r="H46" s="194">
        <f t="shared" si="17"/>
        <v>0</v>
      </c>
      <c r="I46" s="193"/>
      <c r="J46" s="193"/>
      <c r="K46" s="117">
        <f t="shared" si="7"/>
        <v>0</v>
      </c>
      <c r="L46" s="38">
        <f t="shared" si="8"/>
        <v>0</v>
      </c>
      <c r="M46" s="112">
        <f t="shared" si="9"/>
        <v>0</v>
      </c>
      <c r="N46" s="112">
        <f t="shared" si="10"/>
        <v>0</v>
      </c>
      <c r="O46" s="112">
        <f t="shared" si="11"/>
        <v>0</v>
      </c>
      <c r="P46" s="113">
        <f t="shared" si="12"/>
        <v>0</v>
      </c>
      <c r="Q46" s="60" t="s">
        <v>217</v>
      </c>
    </row>
    <row r="47" spans="1:17" ht="56.25" x14ac:dyDescent="0.2">
      <c r="A47" s="33">
        <v>32.714285714285701</v>
      </c>
      <c r="B47" s="72"/>
      <c r="C47" s="190" t="s">
        <v>228</v>
      </c>
      <c r="D47" s="21" t="s">
        <v>77</v>
      </c>
      <c r="E47" s="191">
        <v>216</v>
      </c>
      <c r="F47" s="192"/>
      <c r="G47" s="112"/>
      <c r="H47" s="194">
        <f t="shared" si="17"/>
        <v>0</v>
      </c>
      <c r="I47" s="193"/>
      <c r="J47" s="193"/>
      <c r="K47" s="117">
        <f t="shared" si="7"/>
        <v>0</v>
      </c>
      <c r="L47" s="38">
        <f t="shared" si="8"/>
        <v>0</v>
      </c>
      <c r="M47" s="112">
        <f t="shared" si="9"/>
        <v>0</v>
      </c>
      <c r="N47" s="112">
        <f t="shared" si="10"/>
        <v>0</v>
      </c>
      <c r="O47" s="112">
        <f t="shared" si="11"/>
        <v>0</v>
      </c>
      <c r="P47" s="113">
        <f t="shared" si="12"/>
        <v>0</v>
      </c>
      <c r="Q47" s="60" t="s">
        <v>217</v>
      </c>
    </row>
    <row r="48" spans="1:17" x14ac:dyDescent="0.2">
      <c r="A48" s="189">
        <v>33.714285714285701</v>
      </c>
      <c r="B48" s="72"/>
      <c r="C48" s="195" t="s">
        <v>230</v>
      </c>
      <c r="D48" s="21" t="s">
        <v>77</v>
      </c>
      <c r="E48" s="196">
        <f>E47*1.03</f>
        <v>222.48000000000002</v>
      </c>
      <c r="F48" s="192"/>
      <c r="G48" s="112"/>
      <c r="H48" s="194">
        <f t="shared" ref="H48:H53" si="18">ROUND(F48*G48,2)</f>
        <v>0</v>
      </c>
      <c r="I48" s="193"/>
      <c r="J48" s="193"/>
      <c r="K48" s="117">
        <f t="shared" si="7"/>
        <v>0</v>
      </c>
      <c r="L48" s="38">
        <f t="shared" si="8"/>
        <v>0</v>
      </c>
      <c r="M48" s="112">
        <f t="shared" si="9"/>
        <v>0</v>
      </c>
      <c r="N48" s="112">
        <f t="shared" si="10"/>
        <v>0</v>
      </c>
      <c r="O48" s="112">
        <f t="shared" si="11"/>
        <v>0</v>
      </c>
      <c r="P48" s="113">
        <f t="shared" si="12"/>
        <v>0</v>
      </c>
      <c r="Q48" s="60" t="s">
        <v>217</v>
      </c>
    </row>
    <row r="49" spans="1:17" x14ac:dyDescent="0.2">
      <c r="A49" s="33">
        <v>34.714285714285701</v>
      </c>
      <c r="B49" s="72"/>
      <c r="C49" s="195" t="s">
        <v>131</v>
      </c>
      <c r="D49" s="21" t="s">
        <v>113</v>
      </c>
      <c r="E49" s="191">
        <v>216</v>
      </c>
      <c r="F49" s="192"/>
      <c r="G49" s="112"/>
      <c r="H49" s="194">
        <f t="shared" si="18"/>
        <v>0</v>
      </c>
      <c r="I49" s="193"/>
      <c r="J49" s="193"/>
      <c r="K49" s="117">
        <f t="shared" si="7"/>
        <v>0</v>
      </c>
      <c r="L49" s="38">
        <f t="shared" si="8"/>
        <v>0</v>
      </c>
      <c r="M49" s="112">
        <f t="shared" si="9"/>
        <v>0</v>
      </c>
      <c r="N49" s="112">
        <f t="shared" si="10"/>
        <v>0</v>
      </c>
      <c r="O49" s="112">
        <f t="shared" si="11"/>
        <v>0</v>
      </c>
      <c r="P49" s="113">
        <f t="shared" si="12"/>
        <v>0</v>
      </c>
      <c r="Q49" s="60" t="s">
        <v>217</v>
      </c>
    </row>
    <row r="50" spans="1:17" x14ac:dyDescent="0.2">
      <c r="A50" s="33">
        <v>35.714285714285701</v>
      </c>
      <c r="B50" s="72"/>
      <c r="C50" s="195" t="s">
        <v>224</v>
      </c>
      <c r="D50" s="21" t="s">
        <v>71</v>
      </c>
      <c r="E50" s="191">
        <f>E47*5</f>
        <v>1080</v>
      </c>
      <c r="F50" s="192"/>
      <c r="G50" s="112"/>
      <c r="H50" s="194">
        <f t="shared" si="18"/>
        <v>0</v>
      </c>
      <c r="I50" s="193"/>
      <c r="J50" s="193"/>
      <c r="K50" s="117">
        <f t="shared" si="7"/>
        <v>0</v>
      </c>
      <c r="L50" s="38">
        <f t="shared" si="8"/>
        <v>0</v>
      </c>
      <c r="M50" s="112">
        <f t="shared" si="9"/>
        <v>0</v>
      </c>
      <c r="N50" s="112">
        <f t="shared" si="10"/>
        <v>0</v>
      </c>
      <c r="O50" s="112">
        <f t="shared" si="11"/>
        <v>0</v>
      </c>
      <c r="P50" s="113">
        <f t="shared" si="12"/>
        <v>0</v>
      </c>
      <c r="Q50" s="60" t="s">
        <v>217</v>
      </c>
    </row>
    <row r="51" spans="1:17" x14ac:dyDescent="0.2">
      <c r="A51" s="33">
        <v>36.714285714285701</v>
      </c>
      <c r="B51" s="72"/>
      <c r="C51" s="37" t="s">
        <v>240</v>
      </c>
      <c r="D51" s="21" t="s">
        <v>69</v>
      </c>
      <c r="E51" s="191">
        <v>183</v>
      </c>
      <c r="F51" s="166"/>
      <c r="G51" s="112"/>
      <c r="H51" s="175">
        <f t="shared" si="18"/>
        <v>0</v>
      </c>
      <c r="I51" s="162"/>
      <c r="J51" s="162"/>
      <c r="K51" s="117">
        <f t="shared" si="7"/>
        <v>0</v>
      </c>
      <c r="L51" s="38">
        <f t="shared" si="8"/>
        <v>0</v>
      </c>
      <c r="M51" s="112">
        <f t="shared" si="9"/>
        <v>0</v>
      </c>
      <c r="N51" s="112">
        <f t="shared" si="10"/>
        <v>0</v>
      </c>
      <c r="O51" s="112">
        <f t="shared" si="11"/>
        <v>0</v>
      </c>
      <c r="P51" s="113">
        <f t="shared" si="12"/>
        <v>0</v>
      </c>
      <c r="Q51" s="60" t="s">
        <v>217</v>
      </c>
    </row>
    <row r="52" spans="1:17" x14ac:dyDescent="0.2">
      <c r="A52" s="189">
        <v>37.714285714285701</v>
      </c>
      <c r="B52" s="72"/>
      <c r="C52" s="165" t="s">
        <v>231</v>
      </c>
      <c r="D52" s="21" t="s">
        <v>69</v>
      </c>
      <c r="E52" s="191">
        <v>183</v>
      </c>
      <c r="F52" s="166"/>
      <c r="G52" s="112"/>
      <c r="H52" s="175">
        <f t="shared" si="18"/>
        <v>0</v>
      </c>
      <c r="I52" s="162"/>
      <c r="J52" s="162"/>
      <c r="K52" s="117">
        <f t="shared" si="7"/>
        <v>0</v>
      </c>
      <c r="L52" s="38">
        <f t="shared" si="8"/>
        <v>0</v>
      </c>
      <c r="M52" s="112">
        <f t="shared" si="9"/>
        <v>0</v>
      </c>
      <c r="N52" s="112">
        <f t="shared" si="10"/>
        <v>0</v>
      </c>
      <c r="O52" s="112">
        <f t="shared" si="11"/>
        <v>0</v>
      </c>
      <c r="P52" s="113">
        <f t="shared" si="12"/>
        <v>0</v>
      </c>
      <c r="Q52" s="60" t="s">
        <v>217</v>
      </c>
    </row>
    <row r="53" spans="1:17" x14ac:dyDescent="0.2">
      <c r="A53" s="33">
        <v>38.714285714285701</v>
      </c>
      <c r="B53" s="72"/>
      <c r="C53" s="37" t="s">
        <v>232</v>
      </c>
      <c r="D53" s="21" t="s">
        <v>87</v>
      </c>
      <c r="E53" s="191">
        <v>150</v>
      </c>
      <c r="F53" s="166"/>
      <c r="G53" s="112"/>
      <c r="H53" s="175">
        <f t="shared" si="18"/>
        <v>0</v>
      </c>
      <c r="I53" s="162"/>
      <c r="J53" s="162"/>
      <c r="K53" s="117">
        <f t="shared" si="7"/>
        <v>0</v>
      </c>
      <c r="L53" s="38">
        <f t="shared" si="8"/>
        <v>0</v>
      </c>
      <c r="M53" s="112">
        <f t="shared" si="9"/>
        <v>0</v>
      </c>
      <c r="N53" s="112">
        <f t="shared" si="10"/>
        <v>0</v>
      </c>
      <c r="O53" s="112">
        <f t="shared" si="11"/>
        <v>0</v>
      </c>
      <c r="P53" s="113">
        <f t="shared" si="12"/>
        <v>0</v>
      </c>
      <c r="Q53" s="60" t="s">
        <v>217</v>
      </c>
    </row>
    <row r="54" spans="1:17" x14ac:dyDescent="0.2">
      <c r="A54" s="33">
        <v>39.714285714285701</v>
      </c>
      <c r="B54" s="72"/>
      <c r="C54" s="165" t="s">
        <v>237</v>
      </c>
      <c r="D54" s="21" t="s">
        <v>87</v>
      </c>
      <c r="E54" s="42">
        <v>150</v>
      </c>
      <c r="F54" s="38"/>
      <c r="G54" s="112"/>
      <c r="H54" s="112"/>
      <c r="I54" s="112"/>
      <c r="J54" s="112"/>
      <c r="K54" s="117">
        <f t="shared" si="7"/>
        <v>0</v>
      </c>
      <c r="L54" s="38">
        <f t="shared" si="8"/>
        <v>0</v>
      </c>
      <c r="M54" s="112">
        <f t="shared" si="9"/>
        <v>0</v>
      </c>
      <c r="N54" s="112">
        <f t="shared" si="10"/>
        <v>0</v>
      </c>
      <c r="O54" s="112">
        <f t="shared" si="11"/>
        <v>0</v>
      </c>
      <c r="P54" s="113">
        <f t="shared" si="12"/>
        <v>0</v>
      </c>
      <c r="Q54" s="60" t="s">
        <v>217</v>
      </c>
    </row>
    <row r="55" spans="1:17" x14ac:dyDescent="0.2">
      <c r="A55" s="189">
        <v>40.714285714285701</v>
      </c>
      <c r="B55" s="72"/>
      <c r="C55" s="37" t="s">
        <v>241</v>
      </c>
      <c r="D55" s="21" t="s">
        <v>77</v>
      </c>
      <c r="E55" s="191">
        <v>1079.5999999999999</v>
      </c>
      <c r="F55" s="166"/>
      <c r="G55" s="112"/>
      <c r="H55" s="175">
        <f t="shared" ref="H55:H61" si="19">ROUND(F55*G55,2)</f>
        <v>0</v>
      </c>
      <c r="I55" s="162"/>
      <c r="J55" s="162"/>
      <c r="K55" s="117">
        <f t="shared" si="7"/>
        <v>0</v>
      </c>
      <c r="L55" s="38">
        <f t="shared" si="8"/>
        <v>0</v>
      </c>
      <c r="M55" s="112">
        <f t="shared" si="9"/>
        <v>0</v>
      </c>
      <c r="N55" s="112">
        <f t="shared" si="10"/>
        <v>0</v>
      </c>
      <c r="O55" s="112">
        <f t="shared" si="11"/>
        <v>0</v>
      </c>
      <c r="P55" s="113">
        <f t="shared" si="12"/>
        <v>0</v>
      </c>
      <c r="Q55" s="60" t="s">
        <v>217</v>
      </c>
    </row>
    <row r="56" spans="1:17" x14ac:dyDescent="0.2">
      <c r="A56" s="33">
        <v>41.714285714285701</v>
      </c>
      <c r="B56" s="72"/>
      <c r="C56" s="165" t="s">
        <v>242</v>
      </c>
      <c r="D56" s="21" t="s">
        <v>77</v>
      </c>
      <c r="E56" s="191">
        <v>1079.5999999999999</v>
      </c>
      <c r="F56" s="166"/>
      <c r="G56" s="112"/>
      <c r="H56" s="175">
        <f t="shared" si="19"/>
        <v>0</v>
      </c>
      <c r="I56" s="162"/>
      <c r="J56" s="162"/>
      <c r="K56" s="117">
        <f t="shared" si="7"/>
        <v>0</v>
      </c>
      <c r="L56" s="38">
        <f t="shared" si="8"/>
        <v>0</v>
      </c>
      <c r="M56" s="112">
        <f t="shared" si="9"/>
        <v>0</v>
      </c>
      <c r="N56" s="112">
        <f t="shared" si="10"/>
        <v>0</v>
      </c>
      <c r="O56" s="112">
        <f t="shared" si="11"/>
        <v>0</v>
      </c>
      <c r="P56" s="113">
        <f t="shared" si="12"/>
        <v>0</v>
      </c>
      <c r="Q56" s="60" t="s">
        <v>217</v>
      </c>
    </row>
    <row r="57" spans="1:17" x14ac:dyDescent="0.2">
      <c r="A57" s="33">
        <v>42.714285714285701</v>
      </c>
      <c r="B57" s="72"/>
      <c r="C57" s="165" t="s">
        <v>243</v>
      </c>
      <c r="D57" s="21" t="s">
        <v>79</v>
      </c>
      <c r="E57" s="191">
        <v>1079.5999999999999</v>
      </c>
      <c r="F57" s="166"/>
      <c r="G57" s="112"/>
      <c r="H57" s="175">
        <f t="shared" si="19"/>
        <v>0</v>
      </c>
      <c r="I57" s="162"/>
      <c r="J57" s="162"/>
      <c r="K57" s="117">
        <f t="shared" si="7"/>
        <v>0</v>
      </c>
      <c r="L57" s="38">
        <f t="shared" si="8"/>
        <v>0</v>
      </c>
      <c r="M57" s="112">
        <f t="shared" si="9"/>
        <v>0</v>
      </c>
      <c r="N57" s="112">
        <f t="shared" si="10"/>
        <v>0</v>
      </c>
      <c r="O57" s="112">
        <f t="shared" si="11"/>
        <v>0</v>
      </c>
      <c r="P57" s="113">
        <f t="shared" si="12"/>
        <v>0</v>
      </c>
      <c r="Q57" s="60" t="s">
        <v>217</v>
      </c>
    </row>
    <row r="58" spans="1:17" x14ac:dyDescent="0.2">
      <c r="A58" s="33">
        <v>43.714285714285701</v>
      </c>
      <c r="B58" s="72"/>
      <c r="C58" s="253" t="s">
        <v>245</v>
      </c>
      <c r="D58" s="21" t="s">
        <v>77</v>
      </c>
      <c r="E58" s="191">
        <v>1079.5999999999999</v>
      </c>
      <c r="F58" s="166"/>
      <c r="G58" s="112"/>
      <c r="H58" s="175">
        <f t="shared" si="19"/>
        <v>0</v>
      </c>
      <c r="I58" s="162"/>
      <c r="J58" s="162"/>
      <c r="K58" s="117">
        <f t="shared" si="7"/>
        <v>0</v>
      </c>
      <c r="L58" s="38">
        <f t="shared" si="8"/>
        <v>0</v>
      </c>
      <c r="M58" s="112">
        <f t="shared" si="9"/>
        <v>0</v>
      </c>
      <c r="N58" s="112">
        <f t="shared" si="10"/>
        <v>0</v>
      </c>
      <c r="O58" s="112">
        <f t="shared" si="11"/>
        <v>0</v>
      </c>
      <c r="P58" s="113">
        <f t="shared" si="12"/>
        <v>0</v>
      </c>
      <c r="Q58" s="60" t="s">
        <v>217</v>
      </c>
    </row>
    <row r="59" spans="1:17" x14ac:dyDescent="0.2">
      <c r="A59" s="189">
        <v>44.714285714285701</v>
      </c>
      <c r="B59" s="72"/>
      <c r="C59" s="254" t="s">
        <v>244</v>
      </c>
      <c r="D59" s="21" t="s">
        <v>77</v>
      </c>
      <c r="E59" s="191">
        <f>E58*1.105</f>
        <v>1192.9579999999999</v>
      </c>
      <c r="F59" s="166"/>
      <c r="G59" s="112"/>
      <c r="H59" s="175">
        <f t="shared" si="19"/>
        <v>0</v>
      </c>
      <c r="I59" s="162"/>
      <c r="J59" s="162"/>
      <c r="K59" s="117">
        <f t="shared" si="7"/>
        <v>0</v>
      </c>
      <c r="L59" s="38">
        <f t="shared" si="8"/>
        <v>0</v>
      </c>
      <c r="M59" s="112">
        <f t="shared" si="9"/>
        <v>0</v>
      </c>
      <c r="N59" s="112">
        <f t="shared" si="10"/>
        <v>0</v>
      </c>
      <c r="O59" s="112">
        <f t="shared" si="11"/>
        <v>0</v>
      </c>
      <c r="P59" s="113">
        <f t="shared" si="12"/>
        <v>0</v>
      </c>
      <c r="Q59" s="60" t="s">
        <v>217</v>
      </c>
    </row>
    <row r="60" spans="1:17" x14ac:dyDescent="0.2">
      <c r="A60" s="33">
        <v>45.714285714285701</v>
      </c>
      <c r="B60" s="72"/>
      <c r="C60" s="165" t="s">
        <v>243</v>
      </c>
      <c r="D60" s="21" t="s">
        <v>79</v>
      </c>
      <c r="E60" s="191">
        <v>1256.5400000000002</v>
      </c>
      <c r="F60" s="166"/>
      <c r="G60" s="112"/>
      <c r="H60" s="175">
        <f t="shared" si="19"/>
        <v>0</v>
      </c>
      <c r="I60" s="162"/>
      <c r="J60" s="162"/>
      <c r="K60" s="117">
        <f t="shared" si="7"/>
        <v>0</v>
      </c>
      <c r="L60" s="38">
        <f t="shared" si="8"/>
        <v>0</v>
      </c>
      <c r="M60" s="112">
        <f t="shared" si="9"/>
        <v>0</v>
      </c>
      <c r="N60" s="112">
        <f t="shared" si="10"/>
        <v>0</v>
      </c>
      <c r="O60" s="112">
        <f t="shared" si="11"/>
        <v>0</v>
      </c>
      <c r="P60" s="113">
        <f t="shared" si="12"/>
        <v>0</v>
      </c>
      <c r="Q60" s="60" t="s">
        <v>217</v>
      </c>
    </row>
    <row r="61" spans="1:17" x14ac:dyDescent="0.2">
      <c r="A61" s="33">
        <v>46.714285714285701</v>
      </c>
      <c r="B61" s="72"/>
      <c r="C61" s="165" t="s">
        <v>246</v>
      </c>
      <c r="D61" s="21" t="s">
        <v>77</v>
      </c>
      <c r="E61" s="191">
        <v>1256.5400000000002</v>
      </c>
      <c r="F61" s="166"/>
      <c r="G61" s="112"/>
      <c r="H61" s="175">
        <f t="shared" si="19"/>
        <v>0</v>
      </c>
      <c r="I61" s="162"/>
      <c r="J61" s="162"/>
      <c r="K61" s="117">
        <f t="shared" si="7"/>
        <v>0</v>
      </c>
      <c r="L61" s="38">
        <f t="shared" si="8"/>
        <v>0</v>
      </c>
      <c r="M61" s="112">
        <f t="shared" si="9"/>
        <v>0</v>
      </c>
      <c r="N61" s="112">
        <f t="shared" si="10"/>
        <v>0</v>
      </c>
      <c r="O61" s="112">
        <f t="shared" si="11"/>
        <v>0</v>
      </c>
      <c r="P61" s="113">
        <f t="shared" si="12"/>
        <v>0</v>
      </c>
      <c r="Q61" s="60" t="s">
        <v>217</v>
      </c>
    </row>
    <row r="62" spans="1:17" x14ac:dyDescent="0.2">
      <c r="A62" s="189">
        <v>47.714285714285701</v>
      </c>
      <c r="B62" s="72"/>
      <c r="C62" s="165" t="s">
        <v>275</v>
      </c>
      <c r="D62" s="21" t="s">
        <v>77</v>
      </c>
      <c r="E62" s="42">
        <f>E58*1.1</f>
        <v>1187.56</v>
      </c>
      <c r="F62" s="38"/>
      <c r="G62" s="112"/>
      <c r="H62" s="112"/>
      <c r="I62" s="112"/>
      <c r="J62" s="112"/>
      <c r="K62" s="117">
        <f t="shared" ref="K62:K100" si="20">SUM(H62:J62)</f>
        <v>0</v>
      </c>
      <c r="L62" s="38">
        <f t="shared" ref="L62:L100" si="21">E62*F62</f>
        <v>0</v>
      </c>
      <c r="M62" s="112">
        <f t="shared" ref="M62:M100" si="22">H62*E62</f>
        <v>0</v>
      </c>
      <c r="N62" s="112">
        <f t="shared" ref="N62:N100" si="23">I62*E62</f>
        <v>0</v>
      </c>
      <c r="O62" s="112">
        <f t="shared" ref="O62:O100" si="24">J62*E62</f>
        <v>0</v>
      </c>
      <c r="P62" s="113">
        <f t="shared" ref="P62:P100" si="25">SUM(M62:O62)</f>
        <v>0</v>
      </c>
      <c r="Q62" s="60" t="s">
        <v>217</v>
      </c>
    </row>
    <row r="63" spans="1:17" ht="22.5" x14ac:dyDescent="0.2">
      <c r="A63" s="33">
        <v>48.714285714285701</v>
      </c>
      <c r="B63" s="171"/>
      <c r="C63" s="168" t="s">
        <v>301</v>
      </c>
      <c r="D63" s="169" t="s">
        <v>71</v>
      </c>
      <c r="E63" s="182">
        <v>30</v>
      </c>
      <c r="F63" s="166"/>
      <c r="G63" s="162"/>
      <c r="H63" s="175">
        <f t="shared" ref="H63:H82" si="26">ROUND(F63*G63,2)</f>
        <v>0</v>
      </c>
      <c r="I63" s="162"/>
      <c r="J63" s="162"/>
      <c r="K63" s="117">
        <f t="shared" si="20"/>
        <v>0</v>
      </c>
      <c r="L63" s="38">
        <f t="shared" si="21"/>
        <v>0</v>
      </c>
      <c r="M63" s="112">
        <f t="shared" si="22"/>
        <v>0</v>
      </c>
      <c r="N63" s="112">
        <f t="shared" si="23"/>
        <v>0</v>
      </c>
      <c r="O63" s="112">
        <f t="shared" si="24"/>
        <v>0</v>
      </c>
      <c r="P63" s="113">
        <f t="shared" si="25"/>
        <v>0</v>
      </c>
      <c r="Q63" s="60" t="s">
        <v>217</v>
      </c>
    </row>
    <row r="64" spans="1:17" x14ac:dyDescent="0.2">
      <c r="A64" s="33">
        <v>49.714285714285701</v>
      </c>
      <c r="B64" s="171"/>
      <c r="C64" s="239" t="s">
        <v>302</v>
      </c>
      <c r="D64" s="240" t="s">
        <v>87</v>
      </c>
      <c r="E64" s="241">
        <v>30</v>
      </c>
      <c r="F64" s="166"/>
      <c r="G64" s="162"/>
      <c r="H64" s="175">
        <f t="shared" si="26"/>
        <v>0</v>
      </c>
      <c r="I64" s="162"/>
      <c r="J64" s="162"/>
      <c r="K64" s="117">
        <f t="shared" si="20"/>
        <v>0</v>
      </c>
      <c r="L64" s="38">
        <f t="shared" si="21"/>
        <v>0</v>
      </c>
      <c r="M64" s="112">
        <f t="shared" si="22"/>
        <v>0</v>
      </c>
      <c r="N64" s="112">
        <f t="shared" si="23"/>
        <v>0</v>
      </c>
      <c r="O64" s="112">
        <f t="shared" si="24"/>
        <v>0</v>
      </c>
      <c r="P64" s="113">
        <f t="shared" si="25"/>
        <v>0</v>
      </c>
      <c r="Q64" s="60" t="s">
        <v>217</v>
      </c>
    </row>
    <row r="65" spans="1:17" x14ac:dyDescent="0.2">
      <c r="A65" s="189">
        <v>50.714285714285701</v>
      </c>
      <c r="B65" s="171"/>
      <c r="C65" s="172" t="s">
        <v>304</v>
      </c>
      <c r="D65" s="169" t="s">
        <v>87</v>
      </c>
      <c r="E65" s="242">
        <v>30</v>
      </c>
      <c r="F65" s="166"/>
      <c r="G65" s="162"/>
      <c r="H65" s="175">
        <f t="shared" si="26"/>
        <v>0</v>
      </c>
      <c r="I65" s="162"/>
      <c r="J65" s="162"/>
      <c r="K65" s="117">
        <f t="shared" si="20"/>
        <v>0</v>
      </c>
      <c r="L65" s="38">
        <f t="shared" si="21"/>
        <v>0</v>
      </c>
      <c r="M65" s="112">
        <f t="shared" si="22"/>
        <v>0</v>
      </c>
      <c r="N65" s="112">
        <f t="shared" si="23"/>
        <v>0</v>
      </c>
      <c r="O65" s="112">
        <f t="shared" si="24"/>
        <v>0</v>
      </c>
      <c r="P65" s="113">
        <f t="shared" si="25"/>
        <v>0</v>
      </c>
      <c r="Q65" s="60" t="s">
        <v>217</v>
      </c>
    </row>
    <row r="66" spans="1:17" ht="22.5" x14ac:dyDescent="0.2">
      <c r="A66" s="33">
        <v>51.714285714285701</v>
      </c>
      <c r="B66" s="171"/>
      <c r="C66" s="243" t="s">
        <v>303</v>
      </c>
      <c r="D66" s="244" t="s">
        <v>90</v>
      </c>
      <c r="E66" s="245">
        <v>30</v>
      </c>
      <c r="F66" s="166"/>
      <c r="G66" s="162"/>
      <c r="H66" s="175">
        <f t="shared" si="26"/>
        <v>0</v>
      </c>
      <c r="I66" s="162"/>
      <c r="J66" s="162"/>
      <c r="K66" s="117">
        <f t="shared" si="20"/>
        <v>0</v>
      </c>
      <c r="L66" s="38">
        <f t="shared" si="21"/>
        <v>0</v>
      </c>
      <c r="M66" s="112">
        <f t="shared" si="22"/>
        <v>0</v>
      </c>
      <c r="N66" s="112">
        <f t="shared" si="23"/>
        <v>0</v>
      </c>
      <c r="O66" s="112">
        <f t="shared" si="24"/>
        <v>0</v>
      </c>
      <c r="P66" s="113">
        <f t="shared" si="25"/>
        <v>0</v>
      </c>
      <c r="Q66" s="60" t="s">
        <v>217</v>
      </c>
    </row>
    <row r="67" spans="1:17" x14ac:dyDescent="0.2">
      <c r="A67" s="33">
        <v>52.714285714285701</v>
      </c>
      <c r="B67" s="72"/>
      <c r="C67" s="253"/>
      <c r="D67" s="21"/>
      <c r="E67" s="191"/>
      <c r="F67" s="166"/>
      <c r="G67" s="112"/>
      <c r="H67" s="175"/>
      <c r="I67" s="162"/>
      <c r="J67" s="162"/>
      <c r="K67" s="117"/>
      <c r="L67" s="38">
        <f t="shared" si="21"/>
        <v>0</v>
      </c>
      <c r="M67" s="112">
        <f t="shared" si="22"/>
        <v>0</v>
      </c>
      <c r="N67" s="112">
        <f t="shared" si="23"/>
        <v>0</v>
      </c>
      <c r="O67" s="112">
        <f t="shared" si="24"/>
        <v>0</v>
      </c>
      <c r="P67" s="113">
        <f t="shared" si="25"/>
        <v>0</v>
      </c>
      <c r="Q67" s="60" t="s">
        <v>217</v>
      </c>
    </row>
    <row r="68" spans="1:17" x14ac:dyDescent="0.2">
      <c r="A68" s="189">
        <v>53.714285714285701</v>
      </c>
      <c r="B68" s="72"/>
      <c r="C68" s="37" t="s">
        <v>270</v>
      </c>
      <c r="D68" s="21" t="s">
        <v>77</v>
      </c>
      <c r="E68" s="42">
        <v>26.3</v>
      </c>
      <c r="F68" s="38"/>
      <c r="G68" s="112"/>
      <c r="H68" s="112">
        <f t="shared" si="26"/>
        <v>0</v>
      </c>
      <c r="I68" s="112"/>
      <c r="J68" s="112"/>
      <c r="K68" s="117">
        <f t="shared" si="20"/>
        <v>0</v>
      </c>
      <c r="L68" s="38">
        <f t="shared" si="21"/>
        <v>0</v>
      </c>
      <c r="M68" s="112">
        <f t="shared" si="22"/>
        <v>0</v>
      </c>
      <c r="N68" s="112">
        <f t="shared" si="23"/>
        <v>0</v>
      </c>
      <c r="O68" s="112">
        <f t="shared" si="24"/>
        <v>0</v>
      </c>
      <c r="P68" s="113">
        <f t="shared" si="25"/>
        <v>0</v>
      </c>
      <c r="Q68" s="60" t="s">
        <v>217</v>
      </c>
    </row>
    <row r="69" spans="1:17" x14ac:dyDescent="0.2">
      <c r="A69" s="33">
        <v>54.714285714285701</v>
      </c>
      <c r="B69" s="72"/>
      <c r="C69" s="37" t="s">
        <v>271</v>
      </c>
      <c r="D69" s="21" t="s">
        <v>77</v>
      </c>
      <c r="E69" s="42">
        <v>26.3</v>
      </c>
      <c r="F69" s="38"/>
      <c r="G69" s="112"/>
      <c r="H69" s="112">
        <f t="shared" si="26"/>
        <v>0</v>
      </c>
      <c r="I69" s="112"/>
      <c r="J69" s="112"/>
      <c r="K69" s="117">
        <f t="shared" si="20"/>
        <v>0</v>
      </c>
      <c r="L69" s="38">
        <f t="shared" si="21"/>
        <v>0</v>
      </c>
      <c r="M69" s="112">
        <f t="shared" si="22"/>
        <v>0</v>
      </c>
      <c r="N69" s="112">
        <f t="shared" si="23"/>
        <v>0</v>
      </c>
      <c r="O69" s="112">
        <f t="shared" si="24"/>
        <v>0</v>
      </c>
      <c r="P69" s="113">
        <f t="shared" si="25"/>
        <v>0</v>
      </c>
      <c r="Q69" s="60" t="s">
        <v>217</v>
      </c>
    </row>
    <row r="70" spans="1:17" x14ac:dyDescent="0.2">
      <c r="A70" s="33">
        <v>55.714285714285701</v>
      </c>
      <c r="B70" s="72"/>
      <c r="C70" s="165" t="s">
        <v>272</v>
      </c>
      <c r="D70" s="21" t="s">
        <v>77</v>
      </c>
      <c r="E70" s="42">
        <v>26.3</v>
      </c>
      <c r="F70" s="38"/>
      <c r="G70" s="112"/>
      <c r="H70" s="112">
        <f t="shared" si="26"/>
        <v>0</v>
      </c>
      <c r="I70" s="112"/>
      <c r="J70" s="112"/>
      <c r="K70" s="117">
        <f t="shared" si="20"/>
        <v>0</v>
      </c>
      <c r="L70" s="38">
        <f t="shared" si="21"/>
        <v>0</v>
      </c>
      <c r="M70" s="112">
        <f t="shared" si="22"/>
        <v>0</v>
      </c>
      <c r="N70" s="112">
        <f t="shared" si="23"/>
        <v>0</v>
      </c>
      <c r="O70" s="112">
        <f t="shared" si="24"/>
        <v>0</v>
      </c>
      <c r="P70" s="113">
        <f t="shared" si="25"/>
        <v>0</v>
      </c>
      <c r="Q70" s="60" t="s">
        <v>217</v>
      </c>
    </row>
    <row r="71" spans="1:17" x14ac:dyDescent="0.2">
      <c r="A71" s="189">
        <v>56.714285714285701</v>
      </c>
      <c r="B71" s="72"/>
      <c r="C71" s="255" t="s">
        <v>273</v>
      </c>
      <c r="D71" s="21" t="s">
        <v>77</v>
      </c>
      <c r="E71" s="42">
        <v>5.7</v>
      </c>
      <c r="F71" s="38"/>
      <c r="G71" s="112"/>
      <c r="H71" s="112">
        <f t="shared" si="26"/>
        <v>0</v>
      </c>
      <c r="I71" s="112"/>
      <c r="J71" s="112"/>
      <c r="K71" s="117">
        <f t="shared" si="20"/>
        <v>0</v>
      </c>
      <c r="L71" s="38">
        <f t="shared" si="21"/>
        <v>0</v>
      </c>
      <c r="M71" s="112">
        <f t="shared" si="22"/>
        <v>0</v>
      </c>
      <c r="N71" s="112">
        <f t="shared" si="23"/>
        <v>0</v>
      </c>
      <c r="O71" s="112">
        <f t="shared" si="24"/>
        <v>0</v>
      </c>
      <c r="P71" s="113">
        <f t="shared" si="25"/>
        <v>0</v>
      </c>
      <c r="Q71" s="60" t="s">
        <v>217</v>
      </c>
    </row>
    <row r="72" spans="1:17" x14ac:dyDescent="0.2">
      <c r="A72" s="33">
        <v>57.714285714285701</v>
      </c>
      <c r="B72" s="72"/>
      <c r="C72" s="253" t="s">
        <v>274</v>
      </c>
      <c r="D72" s="21" t="s">
        <v>77</v>
      </c>
      <c r="E72" s="42">
        <v>5.7</v>
      </c>
      <c r="F72" s="38"/>
      <c r="G72" s="112"/>
      <c r="H72" s="112">
        <f t="shared" si="26"/>
        <v>0</v>
      </c>
      <c r="I72" s="112"/>
      <c r="J72" s="112"/>
      <c r="K72" s="117">
        <f t="shared" si="20"/>
        <v>0</v>
      </c>
      <c r="L72" s="38">
        <f t="shared" si="21"/>
        <v>0</v>
      </c>
      <c r="M72" s="112">
        <f t="shared" si="22"/>
        <v>0</v>
      </c>
      <c r="N72" s="112">
        <f t="shared" si="23"/>
        <v>0</v>
      </c>
      <c r="O72" s="112">
        <f t="shared" si="24"/>
        <v>0</v>
      </c>
      <c r="P72" s="113">
        <f t="shared" si="25"/>
        <v>0</v>
      </c>
      <c r="Q72" s="60" t="s">
        <v>217</v>
      </c>
    </row>
    <row r="73" spans="1:17" x14ac:dyDescent="0.2">
      <c r="A73" s="33">
        <v>58.714285714285701</v>
      </c>
      <c r="B73" s="72"/>
      <c r="C73" s="254" t="s">
        <v>305</v>
      </c>
      <c r="D73" s="21" t="s">
        <v>77</v>
      </c>
      <c r="E73" s="42">
        <v>5.7</v>
      </c>
      <c r="F73" s="38"/>
      <c r="G73" s="112"/>
      <c r="H73" s="112">
        <f t="shared" si="26"/>
        <v>0</v>
      </c>
      <c r="I73" s="112"/>
      <c r="J73" s="112"/>
      <c r="K73" s="117">
        <f t="shared" si="20"/>
        <v>0</v>
      </c>
      <c r="L73" s="38">
        <f t="shared" si="21"/>
        <v>0</v>
      </c>
      <c r="M73" s="112">
        <f t="shared" si="22"/>
        <v>0</v>
      </c>
      <c r="N73" s="112">
        <f t="shared" si="23"/>
        <v>0</v>
      </c>
      <c r="O73" s="112">
        <f t="shared" si="24"/>
        <v>0</v>
      </c>
      <c r="P73" s="113">
        <f t="shared" si="25"/>
        <v>0</v>
      </c>
      <c r="Q73" s="60" t="s">
        <v>217</v>
      </c>
    </row>
    <row r="74" spans="1:17" x14ac:dyDescent="0.2">
      <c r="A74" s="189">
        <v>59.714285714285701</v>
      </c>
      <c r="B74" s="72"/>
      <c r="C74" s="253" t="s">
        <v>290</v>
      </c>
      <c r="D74" s="21" t="s">
        <v>87</v>
      </c>
      <c r="E74" s="191">
        <v>150</v>
      </c>
      <c r="F74" s="166"/>
      <c r="G74" s="112"/>
      <c r="H74" s="112">
        <f t="shared" si="26"/>
        <v>0</v>
      </c>
      <c r="I74" s="162"/>
      <c r="J74" s="162"/>
      <c r="K74" s="117">
        <f t="shared" si="20"/>
        <v>0</v>
      </c>
      <c r="L74" s="38">
        <f t="shared" si="21"/>
        <v>0</v>
      </c>
      <c r="M74" s="112">
        <f t="shared" si="22"/>
        <v>0</v>
      </c>
      <c r="N74" s="112">
        <f t="shared" si="23"/>
        <v>0</v>
      </c>
      <c r="O74" s="112">
        <f t="shared" si="24"/>
        <v>0</v>
      </c>
      <c r="P74" s="113">
        <f t="shared" si="25"/>
        <v>0</v>
      </c>
      <c r="Q74" s="60" t="s">
        <v>217</v>
      </c>
    </row>
    <row r="75" spans="1:17" x14ac:dyDescent="0.2">
      <c r="A75" s="33">
        <v>60.714285714285701</v>
      </c>
      <c r="B75" s="72"/>
      <c r="C75" s="168" t="s">
        <v>278</v>
      </c>
      <c r="D75" s="169" t="s">
        <v>71</v>
      </c>
      <c r="E75" s="170">
        <v>5</v>
      </c>
      <c r="F75" s="166"/>
      <c r="G75" s="112"/>
      <c r="H75" s="112">
        <f t="shared" si="26"/>
        <v>0</v>
      </c>
      <c r="I75" s="162"/>
      <c r="J75" s="162"/>
      <c r="K75" s="117">
        <f t="shared" si="20"/>
        <v>0</v>
      </c>
      <c r="L75" s="38">
        <f t="shared" si="21"/>
        <v>0</v>
      </c>
      <c r="M75" s="112">
        <f t="shared" si="22"/>
        <v>0</v>
      </c>
      <c r="N75" s="112">
        <f t="shared" si="23"/>
        <v>0</v>
      </c>
      <c r="O75" s="112">
        <f t="shared" si="24"/>
        <v>0</v>
      </c>
      <c r="P75" s="113">
        <f t="shared" si="25"/>
        <v>0</v>
      </c>
      <c r="Q75" s="60" t="s">
        <v>217</v>
      </c>
    </row>
    <row r="76" spans="1:17" x14ac:dyDescent="0.2">
      <c r="A76" s="33">
        <v>61.714285714285701</v>
      </c>
      <c r="B76" s="72"/>
      <c r="C76" s="168" t="s">
        <v>279</v>
      </c>
      <c r="D76" s="169" t="s">
        <v>71</v>
      </c>
      <c r="E76" s="170">
        <v>5</v>
      </c>
      <c r="F76" s="166"/>
      <c r="G76" s="112"/>
      <c r="H76" s="112">
        <f t="shared" si="26"/>
        <v>0</v>
      </c>
      <c r="I76" s="162"/>
      <c r="J76" s="162"/>
      <c r="K76" s="117">
        <f t="shared" si="20"/>
        <v>0</v>
      </c>
      <c r="L76" s="38">
        <f t="shared" si="21"/>
        <v>0</v>
      </c>
      <c r="M76" s="112">
        <f t="shared" si="22"/>
        <v>0</v>
      </c>
      <c r="N76" s="112">
        <f t="shared" si="23"/>
        <v>0</v>
      </c>
      <c r="O76" s="112">
        <f t="shared" si="24"/>
        <v>0</v>
      </c>
      <c r="P76" s="113">
        <f t="shared" si="25"/>
        <v>0</v>
      </c>
      <c r="Q76" s="60" t="s">
        <v>217</v>
      </c>
    </row>
    <row r="77" spans="1:17" x14ac:dyDescent="0.2">
      <c r="A77" s="189">
        <v>62.714285714285701</v>
      </c>
      <c r="B77" s="72"/>
      <c r="C77" s="161" t="s">
        <v>280</v>
      </c>
      <c r="D77" s="160" t="s">
        <v>86</v>
      </c>
      <c r="E77" s="174">
        <v>4.2699999999999996</v>
      </c>
      <c r="F77" s="166"/>
      <c r="G77" s="112"/>
      <c r="H77" s="112">
        <f t="shared" si="26"/>
        <v>0</v>
      </c>
      <c r="I77" s="162"/>
      <c r="J77" s="162"/>
      <c r="K77" s="117">
        <f t="shared" si="20"/>
        <v>0</v>
      </c>
      <c r="L77" s="38">
        <f t="shared" si="21"/>
        <v>0</v>
      </c>
      <c r="M77" s="112">
        <f t="shared" si="22"/>
        <v>0</v>
      </c>
      <c r="N77" s="112">
        <f t="shared" si="23"/>
        <v>0</v>
      </c>
      <c r="O77" s="112">
        <f t="shared" si="24"/>
        <v>0</v>
      </c>
      <c r="P77" s="113">
        <f t="shared" si="25"/>
        <v>0</v>
      </c>
      <c r="Q77" s="60" t="s">
        <v>217</v>
      </c>
    </row>
    <row r="78" spans="1:17" x14ac:dyDescent="0.2">
      <c r="A78" s="33">
        <v>63.714285714285701</v>
      </c>
      <c r="B78" s="72"/>
      <c r="C78" s="161" t="s">
        <v>281</v>
      </c>
      <c r="D78" s="160" t="s">
        <v>77</v>
      </c>
      <c r="E78" s="174">
        <v>30</v>
      </c>
      <c r="F78" s="166"/>
      <c r="G78" s="112"/>
      <c r="H78" s="112">
        <f t="shared" si="26"/>
        <v>0</v>
      </c>
      <c r="I78" s="162"/>
      <c r="J78" s="162"/>
      <c r="K78" s="117">
        <f t="shared" si="20"/>
        <v>0</v>
      </c>
      <c r="L78" s="38">
        <f t="shared" si="21"/>
        <v>0</v>
      </c>
      <c r="M78" s="112">
        <f t="shared" si="22"/>
        <v>0</v>
      </c>
      <c r="N78" s="112">
        <f t="shared" si="23"/>
        <v>0</v>
      </c>
      <c r="O78" s="112">
        <f t="shared" si="24"/>
        <v>0</v>
      </c>
      <c r="P78" s="113">
        <f t="shared" si="25"/>
        <v>0</v>
      </c>
      <c r="Q78" s="60" t="s">
        <v>217</v>
      </c>
    </row>
    <row r="79" spans="1:17" x14ac:dyDescent="0.2">
      <c r="A79" s="33">
        <v>64.714285714285694</v>
      </c>
      <c r="B79" s="72"/>
      <c r="C79" s="161" t="s">
        <v>282</v>
      </c>
      <c r="D79" s="160" t="s">
        <v>69</v>
      </c>
      <c r="E79" s="174">
        <v>45</v>
      </c>
      <c r="F79" s="166"/>
      <c r="G79" s="112"/>
      <c r="H79" s="112">
        <f t="shared" si="26"/>
        <v>0</v>
      </c>
      <c r="I79" s="162"/>
      <c r="J79" s="162"/>
      <c r="K79" s="117">
        <f t="shared" si="20"/>
        <v>0</v>
      </c>
      <c r="L79" s="38">
        <f t="shared" si="21"/>
        <v>0</v>
      </c>
      <c r="M79" s="112">
        <f t="shared" si="22"/>
        <v>0</v>
      </c>
      <c r="N79" s="112">
        <f t="shared" si="23"/>
        <v>0</v>
      </c>
      <c r="O79" s="112">
        <f t="shared" si="24"/>
        <v>0</v>
      </c>
      <c r="P79" s="113">
        <f t="shared" si="25"/>
        <v>0</v>
      </c>
      <c r="Q79" s="60" t="s">
        <v>217</v>
      </c>
    </row>
    <row r="80" spans="1:17" x14ac:dyDescent="0.2">
      <c r="A80" s="189">
        <v>65.714285714285694</v>
      </c>
      <c r="B80" s="72"/>
      <c r="C80" s="161" t="s">
        <v>283</v>
      </c>
      <c r="D80" s="160" t="s">
        <v>71</v>
      </c>
      <c r="E80" s="174">
        <v>6</v>
      </c>
      <c r="F80" s="166"/>
      <c r="G80" s="112"/>
      <c r="H80" s="112">
        <f t="shared" si="26"/>
        <v>0</v>
      </c>
      <c r="I80" s="162"/>
      <c r="J80" s="162"/>
      <c r="K80" s="117">
        <f t="shared" si="20"/>
        <v>0</v>
      </c>
      <c r="L80" s="38">
        <f t="shared" si="21"/>
        <v>0</v>
      </c>
      <c r="M80" s="112">
        <f t="shared" si="22"/>
        <v>0</v>
      </c>
      <c r="N80" s="112">
        <f t="shared" si="23"/>
        <v>0</v>
      </c>
      <c r="O80" s="112">
        <f t="shared" si="24"/>
        <v>0</v>
      </c>
      <c r="P80" s="113">
        <f t="shared" si="25"/>
        <v>0</v>
      </c>
      <c r="Q80" s="60" t="s">
        <v>217</v>
      </c>
    </row>
    <row r="81" spans="1:17" x14ac:dyDescent="0.2">
      <c r="A81" s="33">
        <v>66.714285714285694</v>
      </c>
      <c r="B81" s="72"/>
      <c r="C81" s="161" t="s">
        <v>284</v>
      </c>
      <c r="D81" s="160" t="s">
        <v>86</v>
      </c>
      <c r="E81" s="174">
        <v>5</v>
      </c>
      <c r="F81" s="166"/>
      <c r="G81" s="112"/>
      <c r="H81" s="112">
        <f t="shared" si="26"/>
        <v>0</v>
      </c>
      <c r="I81" s="162"/>
      <c r="J81" s="162"/>
      <c r="K81" s="117">
        <f t="shared" si="20"/>
        <v>0</v>
      </c>
      <c r="L81" s="38">
        <f t="shared" si="21"/>
        <v>0</v>
      </c>
      <c r="M81" s="112">
        <f t="shared" si="22"/>
        <v>0</v>
      </c>
      <c r="N81" s="112">
        <f t="shared" si="23"/>
        <v>0</v>
      </c>
      <c r="O81" s="112">
        <f t="shared" si="24"/>
        <v>0</v>
      </c>
      <c r="P81" s="113">
        <f t="shared" si="25"/>
        <v>0</v>
      </c>
      <c r="Q81" s="60" t="s">
        <v>217</v>
      </c>
    </row>
    <row r="82" spans="1:17" x14ac:dyDescent="0.2">
      <c r="A82" s="33">
        <v>67.714285714285694</v>
      </c>
      <c r="B82" s="72"/>
      <c r="C82" s="249" t="s">
        <v>285</v>
      </c>
      <c r="D82" s="160" t="s">
        <v>71</v>
      </c>
      <c r="E82" s="174">
        <v>5</v>
      </c>
      <c r="F82" s="166"/>
      <c r="G82" s="112"/>
      <c r="H82" s="112">
        <f t="shared" si="26"/>
        <v>0</v>
      </c>
      <c r="I82" s="162"/>
      <c r="J82" s="162"/>
      <c r="K82" s="117">
        <f t="shared" si="20"/>
        <v>0</v>
      </c>
      <c r="L82" s="38">
        <f t="shared" si="21"/>
        <v>0</v>
      </c>
      <c r="M82" s="112">
        <f t="shared" si="22"/>
        <v>0</v>
      </c>
      <c r="N82" s="112">
        <f t="shared" si="23"/>
        <v>0</v>
      </c>
      <c r="O82" s="112">
        <f t="shared" si="24"/>
        <v>0</v>
      </c>
      <c r="P82" s="113">
        <f t="shared" si="25"/>
        <v>0</v>
      </c>
      <c r="Q82" s="60" t="s">
        <v>217</v>
      </c>
    </row>
    <row r="83" spans="1:17" x14ac:dyDescent="0.2">
      <c r="A83" s="189">
        <v>68.714285714285694</v>
      </c>
      <c r="B83" s="72"/>
      <c r="C83" s="168" t="s">
        <v>286</v>
      </c>
      <c r="D83" s="169" t="s">
        <v>71</v>
      </c>
      <c r="E83" s="170">
        <v>5</v>
      </c>
      <c r="F83" s="166"/>
      <c r="G83" s="112"/>
      <c r="H83" s="112">
        <f t="shared" ref="H83" si="27">ROUND(F83*G83,2)</f>
        <v>0</v>
      </c>
      <c r="I83" s="162"/>
      <c r="J83" s="162"/>
      <c r="K83" s="117">
        <f t="shared" si="20"/>
        <v>0</v>
      </c>
      <c r="L83" s="38">
        <f t="shared" si="21"/>
        <v>0</v>
      </c>
      <c r="M83" s="112">
        <f t="shared" si="22"/>
        <v>0</v>
      </c>
      <c r="N83" s="112">
        <f t="shared" si="23"/>
        <v>0</v>
      </c>
      <c r="O83" s="112">
        <f t="shared" si="24"/>
        <v>0</v>
      </c>
      <c r="P83" s="113">
        <f t="shared" si="25"/>
        <v>0</v>
      </c>
      <c r="Q83" s="60" t="s">
        <v>217</v>
      </c>
    </row>
    <row r="84" spans="1:17" x14ac:dyDescent="0.2">
      <c r="A84" s="33">
        <v>69.714285714285694</v>
      </c>
      <c r="B84" s="72"/>
      <c r="C84" s="37" t="s">
        <v>287</v>
      </c>
      <c r="D84" s="169" t="s">
        <v>71</v>
      </c>
      <c r="E84" s="170">
        <v>5</v>
      </c>
      <c r="F84" s="166"/>
      <c r="G84" s="112"/>
      <c r="H84" s="112">
        <f t="shared" ref="H84:H87" si="28">ROUND(F84*G84,2)</f>
        <v>0</v>
      </c>
      <c r="I84" s="162"/>
      <c r="J84" s="162"/>
      <c r="K84" s="117">
        <f t="shared" si="20"/>
        <v>0</v>
      </c>
      <c r="L84" s="38">
        <f t="shared" si="21"/>
        <v>0</v>
      </c>
      <c r="M84" s="112">
        <f t="shared" si="22"/>
        <v>0</v>
      </c>
      <c r="N84" s="112">
        <f t="shared" si="23"/>
        <v>0</v>
      </c>
      <c r="O84" s="112">
        <f t="shared" si="24"/>
        <v>0</v>
      </c>
      <c r="P84" s="113">
        <f t="shared" si="25"/>
        <v>0</v>
      </c>
      <c r="Q84" s="60" t="s">
        <v>217</v>
      </c>
    </row>
    <row r="85" spans="1:17" x14ac:dyDescent="0.2">
      <c r="A85" s="33">
        <v>70.714285714285694</v>
      </c>
      <c r="B85" s="72"/>
      <c r="C85" s="37" t="s">
        <v>288</v>
      </c>
      <c r="D85" s="169" t="s">
        <v>71</v>
      </c>
      <c r="E85" s="170">
        <v>5</v>
      </c>
      <c r="F85" s="166"/>
      <c r="G85" s="112"/>
      <c r="H85" s="112">
        <f t="shared" si="28"/>
        <v>0</v>
      </c>
      <c r="I85" s="162"/>
      <c r="J85" s="162"/>
      <c r="K85" s="117">
        <f t="shared" si="20"/>
        <v>0</v>
      </c>
      <c r="L85" s="38">
        <f t="shared" si="21"/>
        <v>0</v>
      </c>
      <c r="M85" s="112">
        <f t="shared" si="22"/>
        <v>0</v>
      </c>
      <c r="N85" s="112">
        <f t="shared" si="23"/>
        <v>0</v>
      </c>
      <c r="O85" s="112">
        <f t="shared" si="24"/>
        <v>0</v>
      </c>
      <c r="P85" s="113">
        <f t="shared" si="25"/>
        <v>0</v>
      </c>
      <c r="Q85" s="60" t="s">
        <v>217</v>
      </c>
    </row>
    <row r="86" spans="1:17" x14ac:dyDescent="0.2">
      <c r="A86" s="189">
        <v>71.714285714285694</v>
      </c>
      <c r="B86" s="72"/>
      <c r="C86" s="37" t="s">
        <v>289</v>
      </c>
      <c r="D86" s="169" t="s">
        <v>71</v>
      </c>
      <c r="E86" s="170">
        <v>5</v>
      </c>
      <c r="F86" s="166"/>
      <c r="G86" s="112"/>
      <c r="H86" s="112">
        <f t="shared" si="28"/>
        <v>0</v>
      </c>
      <c r="I86" s="162"/>
      <c r="J86" s="162"/>
      <c r="K86" s="117">
        <f t="shared" si="20"/>
        <v>0</v>
      </c>
      <c r="L86" s="38">
        <f t="shared" si="21"/>
        <v>0</v>
      </c>
      <c r="M86" s="112">
        <f t="shared" si="22"/>
        <v>0</v>
      </c>
      <c r="N86" s="112">
        <f t="shared" si="23"/>
        <v>0</v>
      </c>
      <c r="O86" s="112">
        <f t="shared" si="24"/>
        <v>0</v>
      </c>
      <c r="P86" s="113">
        <f t="shared" si="25"/>
        <v>0</v>
      </c>
      <c r="Q86" s="60" t="s">
        <v>217</v>
      </c>
    </row>
    <row r="87" spans="1:17" ht="33.75" x14ac:dyDescent="0.2">
      <c r="A87" s="33">
        <v>72.714285714285694</v>
      </c>
      <c r="B87" s="72"/>
      <c r="C87" s="37" t="s">
        <v>294</v>
      </c>
      <c r="D87" s="21" t="s">
        <v>79</v>
      </c>
      <c r="E87" s="191">
        <v>1</v>
      </c>
      <c r="F87" s="166"/>
      <c r="G87" s="112"/>
      <c r="H87" s="175">
        <f t="shared" si="28"/>
        <v>0</v>
      </c>
      <c r="I87" s="162"/>
      <c r="J87" s="162"/>
      <c r="K87" s="117">
        <f t="shared" si="20"/>
        <v>0</v>
      </c>
      <c r="L87" s="38">
        <f t="shared" si="21"/>
        <v>0</v>
      </c>
      <c r="M87" s="112">
        <f t="shared" si="22"/>
        <v>0</v>
      </c>
      <c r="N87" s="112">
        <f t="shared" si="23"/>
        <v>0</v>
      </c>
      <c r="O87" s="112">
        <f t="shared" si="24"/>
        <v>0</v>
      </c>
      <c r="P87" s="113">
        <f t="shared" si="25"/>
        <v>0</v>
      </c>
      <c r="Q87" s="60" t="s">
        <v>217</v>
      </c>
    </row>
    <row r="88" spans="1:17" x14ac:dyDescent="0.2">
      <c r="A88" s="33"/>
      <c r="B88" s="72"/>
      <c r="C88" s="37"/>
      <c r="D88" s="21"/>
      <c r="E88" s="191"/>
      <c r="F88" s="166"/>
      <c r="G88" s="112"/>
      <c r="H88" s="175"/>
      <c r="I88" s="162"/>
      <c r="J88" s="162"/>
      <c r="K88" s="117">
        <f t="shared" si="20"/>
        <v>0</v>
      </c>
      <c r="L88" s="38">
        <f t="shared" si="21"/>
        <v>0</v>
      </c>
      <c r="M88" s="112">
        <f t="shared" si="22"/>
        <v>0</v>
      </c>
      <c r="N88" s="112">
        <f t="shared" si="23"/>
        <v>0</v>
      </c>
      <c r="O88" s="112">
        <f t="shared" si="24"/>
        <v>0</v>
      </c>
      <c r="P88" s="113">
        <f t="shared" si="25"/>
        <v>0</v>
      </c>
      <c r="Q88" s="60" t="s">
        <v>217</v>
      </c>
    </row>
    <row r="89" spans="1:17" x14ac:dyDescent="0.2">
      <c r="A89" s="33"/>
      <c r="B89" s="72"/>
      <c r="C89" s="37"/>
      <c r="D89" s="21"/>
      <c r="E89" s="191"/>
      <c r="F89" s="166"/>
      <c r="G89" s="112"/>
      <c r="H89" s="175"/>
      <c r="I89" s="162"/>
      <c r="J89" s="162"/>
      <c r="K89" s="117">
        <f t="shared" si="20"/>
        <v>0</v>
      </c>
      <c r="L89" s="38">
        <f t="shared" si="21"/>
        <v>0</v>
      </c>
      <c r="M89" s="112">
        <f t="shared" si="22"/>
        <v>0</v>
      </c>
      <c r="N89" s="112">
        <f t="shared" si="23"/>
        <v>0</v>
      </c>
      <c r="O89" s="112">
        <f t="shared" si="24"/>
        <v>0</v>
      </c>
      <c r="P89" s="113">
        <f t="shared" si="25"/>
        <v>0</v>
      </c>
      <c r="Q89" s="60" t="s">
        <v>217</v>
      </c>
    </row>
    <row r="90" spans="1:17" x14ac:dyDescent="0.2">
      <c r="A90" s="33"/>
      <c r="B90" s="72"/>
      <c r="C90" s="37"/>
      <c r="D90" s="21"/>
      <c r="E90" s="191"/>
      <c r="F90" s="166"/>
      <c r="G90" s="112"/>
      <c r="H90" s="175"/>
      <c r="I90" s="162"/>
      <c r="J90" s="162"/>
      <c r="K90" s="117">
        <f t="shared" si="20"/>
        <v>0</v>
      </c>
      <c r="L90" s="38">
        <f t="shared" si="21"/>
        <v>0</v>
      </c>
      <c r="M90" s="112">
        <f t="shared" si="22"/>
        <v>0</v>
      </c>
      <c r="N90" s="112">
        <f t="shared" si="23"/>
        <v>0</v>
      </c>
      <c r="O90" s="112">
        <f t="shared" si="24"/>
        <v>0</v>
      </c>
      <c r="P90" s="113">
        <f t="shared" si="25"/>
        <v>0</v>
      </c>
      <c r="Q90" s="60" t="s">
        <v>217</v>
      </c>
    </row>
    <row r="91" spans="1:17" x14ac:dyDescent="0.2">
      <c r="A91" s="33"/>
      <c r="B91" s="72"/>
      <c r="C91" s="37"/>
      <c r="D91" s="21"/>
      <c r="E91" s="191"/>
      <c r="F91" s="166"/>
      <c r="G91" s="112"/>
      <c r="H91" s="175"/>
      <c r="I91" s="162"/>
      <c r="J91" s="162"/>
      <c r="K91" s="117">
        <f t="shared" si="20"/>
        <v>0</v>
      </c>
      <c r="L91" s="38">
        <f t="shared" si="21"/>
        <v>0</v>
      </c>
      <c r="M91" s="112">
        <f t="shared" si="22"/>
        <v>0</v>
      </c>
      <c r="N91" s="112">
        <f t="shared" si="23"/>
        <v>0</v>
      </c>
      <c r="O91" s="112">
        <f t="shared" si="24"/>
        <v>0</v>
      </c>
      <c r="P91" s="113">
        <f t="shared" si="25"/>
        <v>0</v>
      </c>
      <c r="Q91" s="60" t="s">
        <v>217</v>
      </c>
    </row>
    <row r="92" spans="1:17" x14ac:dyDescent="0.2">
      <c r="A92" s="33"/>
      <c r="B92" s="72"/>
      <c r="C92" s="37"/>
      <c r="D92" s="21"/>
      <c r="E92" s="191"/>
      <c r="F92" s="166"/>
      <c r="G92" s="112"/>
      <c r="H92" s="175"/>
      <c r="I92" s="162"/>
      <c r="J92" s="162"/>
      <c r="K92" s="117">
        <f t="shared" si="20"/>
        <v>0</v>
      </c>
      <c r="L92" s="38">
        <f t="shared" si="21"/>
        <v>0</v>
      </c>
      <c r="M92" s="112">
        <f t="shared" si="22"/>
        <v>0</v>
      </c>
      <c r="N92" s="112">
        <f t="shared" si="23"/>
        <v>0</v>
      </c>
      <c r="O92" s="112">
        <f t="shared" si="24"/>
        <v>0</v>
      </c>
      <c r="P92" s="113">
        <f t="shared" si="25"/>
        <v>0</v>
      </c>
      <c r="Q92" s="60" t="s">
        <v>217</v>
      </c>
    </row>
    <row r="93" spans="1:17" x14ac:dyDescent="0.2">
      <c r="A93" s="33"/>
      <c r="B93" s="72"/>
      <c r="C93" s="37"/>
      <c r="D93" s="21"/>
      <c r="E93" s="191"/>
      <c r="F93" s="166"/>
      <c r="G93" s="112"/>
      <c r="H93" s="175"/>
      <c r="I93" s="162"/>
      <c r="J93" s="162"/>
      <c r="K93" s="117">
        <f t="shared" si="20"/>
        <v>0</v>
      </c>
      <c r="L93" s="38">
        <f t="shared" si="21"/>
        <v>0</v>
      </c>
      <c r="M93" s="112">
        <f t="shared" si="22"/>
        <v>0</v>
      </c>
      <c r="N93" s="112">
        <f t="shared" si="23"/>
        <v>0</v>
      </c>
      <c r="O93" s="112">
        <f t="shared" si="24"/>
        <v>0</v>
      </c>
      <c r="P93" s="113">
        <f t="shared" si="25"/>
        <v>0</v>
      </c>
      <c r="Q93" s="60" t="s">
        <v>217</v>
      </c>
    </row>
    <row r="94" spans="1:17" x14ac:dyDescent="0.2">
      <c r="A94" s="33"/>
      <c r="B94" s="72"/>
      <c r="C94" s="37"/>
      <c r="D94" s="21"/>
      <c r="E94" s="42"/>
      <c r="F94" s="38"/>
      <c r="G94" s="112"/>
      <c r="H94" s="112"/>
      <c r="I94" s="112"/>
      <c r="J94" s="112"/>
      <c r="K94" s="117">
        <f t="shared" si="20"/>
        <v>0</v>
      </c>
      <c r="L94" s="38">
        <f t="shared" si="21"/>
        <v>0</v>
      </c>
      <c r="M94" s="112">
        <f t="shared" si="22"/>
        <v>0</v>
      </c>
      <c r="N94" s="112">
        <f t="shared" si="23"/>
        <v>0</v>
      </c>
      <c r="O94" s="112">
        <f t="shared" si="24"/>
        <v>0</v>
      </c>
      <c r="P94" s="113">
        <f t="shared" si="25"/>
        <v>0</v>
      </c>
      <c r="Q94" s="60" t="s">
        <v>217</v>
      </c>
    </row>
    <row r="95" spans="1:17" x14ac:dyDescent="0.2">
      <c r="A95" s="189"/>
      <c r="B95" s="72"/>
      <c r="C95" s="37"/>
      <c r="D95" s="21"/>
      <c r="E95" s="42"/>
      <c r="F95" s="38"/>
      <c r="G95" s="112"/>
      <c r="H95" s="112"/>
      <c r="I95" s="112"/>
      <c r="J95" s="112"/>
      <c r="K95" s="117">
        <f t="shared" si="20"/>
        <v>0</v>
      </c>
      <c r="L95" s="38">
        <f t="shared" si="21"/>
        <v>0</v>
      </c>
      <c r="M95" s="112">
        <f t="shared" si="22"/>
        <v>0</v>
      </c>
      <c r="N95" s="112">
        <f t="shared" si="23"/>
        <v>0</v>
      </c>
      <c r="O95" s="112">
        <f t="shared" si="24"/>
        <v>0</v>
      </c>
      <c r="P95" s="113">
        <f t="shared" si="25"/>
        <v>0</v>
      </c>
      <c r="Q95" s="60" t="s">
        <v>217</v>
      </c>
    </row>
    <row r="96" spans="1:17" x14ac:dyDescent="0.2">
      <c r="A96" s="33"/>
      <c r="B96" s="72"/>
      <c r="C96" s="165"/>
      <c r="D96" s="21"/>
      <c r="E96" s="42"/>
      <c r="F96" s="38"/>
      <c r="G96" s="112"/>
      <c r="H96" s="112"/>
      <c r="I96" s="112"/>
      <c r="J96" s="112"/>
      <c r="K96" s="117">
        <f t="shared" si="20"/>
        <v>0</v>
      </c>
      <c r="L96" s="38">
        <f t="shared" si="21"/>
        <v>0</v>
      </c>
      <c r="M96" s="112">
        <f t="shared" si="22"/>
        <v>0</v>
      </c>
      <c r="N96" s="112">
        <f t="shared" si="23"/>
        <v>0</v>
      </c>
      <c r="O96" s="112">
        <f t="shared" si="24"/>
        <v>0</v>
      </c>
      <c r="P96" s="113">
        <f t="shared" si="25"/>
        <v>0</v>
      </c>
      <c r="Q96" s="60" t="s">
        <v>217</v>
      </c>
    </row>
    <row r="97" spans="1:17" x14ac:dyDescent="0.2">
      <c r="A97" s="33"/>
      <c r="B97" s="72"/>
      <c r="C97" s="142"/>
      <c r="D97" s="21"/>
      <c r="E97" s="42"/>
      <c r="F97" s="38"/>
      <c r="G97" s="112"/>
      <c r="H97" s="112"/>
      <c r="I97" s="112"/>
      <c r="J97" s="112"/>
      <c r="K97" s="117">
        <f t="shared" si="20"/>
        <v>0</v>
      </c>
      <c r="L97" s="38">
        <f t="shared" si="21"/>
        <v>0</v>
      </c>
      <c r="M97" s="112">
        <f t="shared" si="22"/>
        <v>0</v>
      </c>
      <c r="N97" s="112">
        <f t="shared" si="23"/>
        <v>0</v>
      </c>
      <c r="O97" s="112">
        <f t="shared" si="24"/>
        <v>0</v>
      </c>
      <c r="P97" s="113">
        <f t="shared" si="25"/>
        <v>0</v>
      </c>
      <c r="Q97" s="60" t="s">
        <v>217</v>
      </c>
    </row>
    <row r="98" spans="1:17" ht="12" customHeight="1" x14ac:dyDescent="0.2">
      <c r="A98" s="33"/>
      <c r="B98" s="72"/>
      <c r="C98" s="37"/>
      <c r="D98" s="21"/>
      <c r="E98" s="42"/>
      <c r="F98" s="38"/>
      <c r="G98" s="112"/>
      <c r="H98" s="112"/>
      <c r="I98" s="112"/>
      <c r="J98" s="112"/>
      <c r="K98" s="117">
        <f t="shared" si="20"/>
        <v>0</v>
      </c>
      <c r="L98" s="38">
        <f t="shared" si="21"/>
        <v>0</v>
      </c>
      <c r="M98" s="112">
        <f t="shared" si="22"/>
        <v>0</v>
      </c>
      <c r="N98" s="112">
        <f t="shared" si="23"/>
        <v>0</v>
      </c>
      <c r="O98" s="112">
        <f t="shared" si="24"/>
        <v>0</v>
      </c>
      <c r="P98" s="113">
        <f t="shared" si="25"/>
        <v>0</v>
      </c>
      <c r="Q98" s="60" t="s">
        <v>217</v>
      </c>
    </row>
    <row r="99" spans="1:17" x14ac:dyDescent="0.2">
      <c r="A99" s="189"/>
      <c r="B99" s="72"/>
      <c r="C99" s="165"/>
      <c r="D99" s="21"/>
      <c r="E99" s="42"/>
      <c r="F99" s="38"/>
      <c r="G99" s="112"/>
      <c r="H99" s="112"/>
      <c r="I99" s="112"/>
      <c r="J99" s="112"/>
      <c r="K99" s="117">
        <f t="shared" si="20"/>
        <v>0</v>
      </c>
      <c r="L99" s="38">
        <f t="shared" si="21"/>
        <v>0</v>
      </c>
      <c r="M99" s="112">
        <f t="shared" si="22"/>
        <v>0</v>
      </c>
      <c r="N99" s="112">
        <f t="shared" si="23"/>
        <v>0</v>
      </c>
      <c r="O99" s="112">
        <f t="shared" si="24"/>
        <v>0</v>
      </c>
      <c r="P99" s="113">
        <f t="shared" si="25"/>
        <v>0</v>
      </c>
      <c r="Q99" s="60" t="s">
        <v>217</v>
      </c>
    </row>
    <row r="100" spans="1:17" x14ac:dyDescent="0.2">
      <c r="A100" s="33"/>
      <c r="B100" s="72"/>
      <c r="C100" s="37"/>
      <c r="D100" s="21"/>
      <c r="E100" s="42"/>
      <c r="F100" s="38"/>
      <c r="G100" s="112"/>
      <c r="H100" s="112"/>
      <c r="I100" s="112"/>
      <c r="J100" s="112"/>
      <c r="K100" s="117">
        <f t="shared" si="20"/>
        <v>0</v>
      </c>
      <c r="L100" s="38">
        <f t="shared" si="21"/>
        <v>0</v>
      </c>
      <c r="M100" s="112">
        <f t="shared" si="22"/>
        <v>0</v>
      </c>
      <c r="N100" s="112">
        <f t="shared" si="23"/>
        <v>0</v>
      </c>
      <c r="O100" s="112">
        <f t="shared" si="24"/>
        <v>0</v>
      </c>
      <c r="P100" s="113">
        <f t="shared" si="25"/>
        <v>0</v>
      </c>
      <c r="Q100" s="60" t="s">
        <v>217</v>
      </c>
    </row>
    <row r="101" spans="1:17" ht="12" thickBot="1" x14ac:dyDescent="0.25">
      <c r="A101" s="336" t="s">
        <v>63</v>
      </c>
      <c r="B101" s="337"/>
      <c r="C101" s="337"/>
      <c r="D101" s="337"/>
      <c r="E101" s="337"/>
      <c r="F101" s="337"/>
      <c r="G101" s="337"/>
      <c r="H101" s="337"/>
      <c r="I101" s="337"/>
      <c r="J101" s="337"/>
      <c r="K101" s="338"/>
      <c r="L101" s="136">
        <f>SUM(L14:L100)</f>
        <v>0</v>
      </c>
      <c r="M101" s="137">
        <f>SUM(M14:M100)</f>
        <v>0</v>
      </c>
      <c r="N101" s="137">
        <f>SUM(N14:N100)</f>
        <v>0</v>
      </c>
      <c r="O101" s="137">
        <f>SUM(O14:O100)</f>
        <v>0</v>
      </c>
      <c r="P101" s="137">
        <f>SUM(P14:P100)</f>
        <v>0</v>
      </c>
    </row>
    <row r="102" spans="1:17" x14ac:dyDescent="0.2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</row>
    <row r="103" spans="1:17" x14ac:dyDescent="0.2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</row>
    <row r="104" spans="1:17" x14ac:dyDescent="0.2">
      <c r="A104" s="1" t="s">
        <v>14</v>
      </c>
      <c r="B104" s="13"/>
      <c r="C104" s="339">
        <f>'Kops n'!C34:H34</f>
        <v>0</v>
      </c>
      <c r="D104" s="339"/>
      <c r="E104" s="339"/>
      <c r="F104" s="339"/>
      <c r="G104" s="339"/>
      <c r="H104" s="339"/>
      <c r="I104" s="13"/>
      <c r="J104" s="13"/>
      <c r="K104" s="13"/>
      <c r="L104" s="13"/>
      <c r="M104" s="13"/>
      <c r="N104" s="13"/>
      <c r="O104" s="13"/>
      <c r="P104" s="13"/>
    </row>
    <row r="105" spans="1:17" x14ac:dyDescent="0.2">
      <c r="A105" s="13"/>
      <c r="B105" s="13"/>
      <c r="C105" s="259" t="s">
        <v>15</v>
      </c>
      <c r="D105" s="259"/>
      <c r="E105" s="259"/>
      <c r="F105" s="259"/>
      <c r="G105" s="259"/>
      <c r="H105" s="259"/>
      <c r="I105" s="13"/>
      <c r="J105" s="13"/>
      <c r="K105" s="13"/>
      <c r="L105" s="13"/>
      <c r="M105" s="13"/>
      <c r="N105" s="13"/>
      <c r="O105" s="13"/>
      <c r="P105" s="13"/>
    </row>
    <row r="106" spans="1:17" x14ac:dyDescent="0.2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</row>
    <row r="107" spans="1:17" x14ac:dyDescent="0.2">
      <c r="A107" s="303" t="str">
        <f>'Kops n'!A37:D37</f>
        <v>Tāme sastādīta</v>
      </c>
      <c r="B107" s="304"/>
      <c r="C107" s="304"/>
      <c r="D107" s="304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</row>
    <row r="108" spans="1:17" x14ac:dyDescent="0.2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</row>
    <row r="109" spans="1:17" x14ac:dyDescent="0.2">
      <c r="A109" s="1" t="s">
        <v>41</v>
      </c>
      <c r="B109" s="13"/>
      <c r="C109" s="339">
        <f>'Kops n'!C39:H39</f>
        <v>0</v>
      </c>
      <c r="D109" s="339"/>
      <c r="E109" s="339"/>
      <c r="F109" s="339"/>
      <c r="G109" s="339"/>
      <c r="H109" s="339"/>
      <c r="I109" s="13"/>
      <c r="J109" s="13"/>
      <c r="K109" s="13"/>
      <c r="L109" s="13"/>
      <c r="M109" s="13"/>
      <c r="N109" s="13"/>
      <c r="O109" s="13"/>
      <c r="P109" s="13"/>
    </row>
    <row r="110" spans="1:17" x14ac:dyDescent="0.2">
      <c r="A110" s="13"/>
      <c r="B110" s="13"/>
      <c r="C110" s="259" t="s">
        <v>15</v>
      </c>
      <c r="D110" s="259"/>
      <c r="E110" s="259"/>
      <c r="F110" s="259"/>
      <c r="G110" s="259"/>
      <c r="H110" s="259"/>
      <c r="I110" s="13"/>
      <c r="J110" s="13"/>
      <c r="K110" s="13"/>
      <c r="L110" s="13"/>
      <c r="M110" s="13"/>
      <c r="N110" s="13"/>
      <c r="O110" s="13"/>
      <c r="P110" s="13"/>
    </row>
    <row r="111" spans="1:17" x14ac:dyDescent="0.2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</row>
    <row r="112" spans="1:17" x14ac:dyDescent="0.2">
      <c r="A112" s="79" t="s">
        <v>16</v>
      </c>
      <c r="B112" s="40"/>
      <c r="C112" s="87">
        <f>'Kops n'!C42</f>
        <v>0</v>
      </c>
      <c r="D112" s="40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</row>
    <row r="113" spans="1:16" x14ac:dyDescent="0.2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</row>
  </sheetData>
  <mergeCells count="23">
    <mergeCell ref="C110:H110"/>
    <mergeCell ref="L12:P12"/>
    <mergeCell ref="A101:K101"/>
    <mergeCell ref="C104:H104"/>
    <mergeCell ref="C105:H105"/>
    <mergeCell ref="A107:D107"/>
    <mergeCell ref="C109:H109"/>
    <mergeCell ref="A12:A13"/>
    <mergeCell ref="B12:B13"/>
    <mergeCell ref="C12:C13"/>
    <mergeCell ref="D12:D13"/>
    <mergeCell ref="E12:E13"/>
    <mergeCell ref="F12:K12"/>
    <mergeCell ref="D8:L8"/>
    <mergeCell ref="A9:F9"/>
    <mergeCell ref="J9:M9"/>
    <mergeCell ref="N9:O9"/>
    <mergeCell ref="D7:L7"/>
    <mergeCell ref="C2:I2"/>
    <mergeCell ref="C3:I3"/>
    <mergeCell ref="C4:I4"/>
    <mergeCell ref="D5:L5"/>
    <mergeCell ref="D6:L6"/>
  </mergeCells>
  <conditionalFormatting sqref="B39:B50 B51:F54 I51:J54 I17:J33 A17:G22 A100:G100 B31:F33 B55:B61 I62:J62 B62:C62 E62:F62 G31:G62 I94:J100 A94:G98 A99:F99 B23:G30 A24:A29 A31:A36 A38:A43 A45:A50 A52:A57 B67 B68:G72 I68:J73 G67:G99 A88:B93 Q14:Q100 B74:B87 A59:A87 B73:F73">
    <cfRule type="cellIs" dxfId="375" priority="133" operator="equal">
      <formula>0</formula>
    </cfRule>
  </conditionalFormatting>
  <conditionalFormatting sqref="N9:O9 H51:H54 H17:H33 H62 H94:H100 K17:P100">
    <cfRule type="cellIs" dxfId="374" priority="132" operator="equal">
      <formula>0</formula>
    </cfRule>
  </conditionalFormatting>
  <conditionalFormatting sqref="A9:F9">
    <cfRule type="containsText" dxfId="373" priority="131" operator="containsText" text="Tāme sastādīta  20__. gada tirgus cenās, pamatojoties uz ___ daļas rasējumiem">
      <formula>NOT(ISERROR(SEARCH("Tāme sastādīta  20__. gada tirgus cenās, pamatojoties uz ___ daļas rasējumiem",A9)))</formula>
    </cfRule>
  </conditionalFormatting>
  <conditionalFormatting sqref="C2:I2">
    <cfRule type="cellIs" dxfId="372" priority="130" operator="equal">
      <formula>0</formula>
    </cfRule>
  </conditionalFormatting>
  <conditionalFormatting sqref="C109:H109">
    <cfRule type="cellIs" dxfId="371" priority="125" operator="equal">
      <formula>0</formula>
    </cfRule>
  </conditionalFormatting>
  <conditionalFormatting sqref="C104:H104">
    <cfRule type="cellIs" dxfId="370" priority="124" operator="equal">
      <formula>0</formula>
    </cfRule>
  </conditionalFormatting>
  <conditionalFormatting sqref="L101:P101">
    <cfRule type="cellIs" dxfId="369" priority="123" operator="equal">
      <formula>0</formula>
    </cfRule>
  </conditionalFormatting>
  <conditionalFormatting sqref="C4:I4">
    <cfRule type="cellIs" dxfId="368" priority="122" operator="equal">
      <formula>0</formula>
    </cfRule>
  </conditionalFormatting>
  <conditionalFormatting sqref="D5:L8">
    <cfRule type="cellIs" dxfId="367" priority="120" operator="equal">
      <formula>0</formula>
    </cfRule>
  </conditionalFormatting>
  <conditionalFormatting sqref="D1">
    <cfRule type="cellIs" dxfId="366" priority="119" operator="equal">
      <formula>0</formula>
    </cfRule>
  </conditionalFormatting>
  <conditionalFormatting sqref="A101:K101">
    <cfRule type="containsText" dxfId="365" priority="117" operator="containsText" text="Tiešās izmaksas kopā, t. sk. darba devēja sociālais nodoklis __.__% ">
      <formula>NOT(ISERROR(SEARCH("Tiešās izmaksas kopā, t. sk. darba devēja sociālais nodoklis __.__% ",A101)))</formula>
    </cfRule>
  </conditionalFormatting>
  <conditionalFormatting sqref="B34 D34:E34">
    <cfRule type="cellIs" dxfId="364" priority="112" operator="equal">
      <formula>0</formula>
    </cfRule>
  </conditionalFormatting>
  <conditionalFormatting sqref="D34:E34">
    <cfRule type="cellIs" dxfId="363" priority="111" operator="equal">
      <formula>0</formula>
    </cfRule>
  </conditionalFormatting>
  <conditionalFormatting sqref="D34">
    <cfRule type="cellIs" dxfId="362" priority="110" operator="equal">
      <formula>0</formula>
    </cfRule>
  </conditionalFormatting>
  <conditionalFormatting sqref="F34 I34:J34">
    <cfRule type="cellIs" dxfId="361" priority="109" operator="equal">
      <formula>0</formula>
    </cfRule>
  </conditionalFormatting>
  <conditionalFormatting sqref="H34">
    <cfRule type="cellIs" dxfId="360" priority="108" operator="equal">
      <formula>0</formula>
    </cfRule>
  </conditionalFormatting>
  <conditionalFormatting sqref="C34">
    <cfRule type="cellIs" dxfId="359" priority="106" operator="equal">
      <formula>0</formula>
    </cfRule>
  </conditionalFormatting>
  <conditionalFormatting sqref="C34">
    <cfRule type="cellIs" dxfId="358" priority="105" operator="equal">
      <formula>0</formula>
    </cfRule>
  </conditionalFormatting>
  <conditionalFormatting sqref="B36 B35:E35 E36:E37">
    <cfRule type="cellIs" dxfId="357" priority="104" operator="equal">
      <formula>0</formula>
    </cfRule>
  </conditionalFormatting>
  <conditionalFormatting sqref="D35">
    <cfRule type="cellIs" dxfId="356" priority="103" operator="equal">
      <formula>0</formula>
    </cfRule>
  </conditionalFormatting>
  <conditionalFormatting sqref="C35">
    <cfRule type="cellIs" dxfId="355" priority="102" operator="equal">
      <formula>0</formula>
    </cfRule>
  </conditionalFormatting>
  <conditionalFormatting sqref="E35:E37">
    <cfRule type="cellIs" dxfId="354" priority="101" operator="equal">
      <formula>0</formula>
    </cfRule>
  </conditionalFormatting>
  <conditionalFormatting sqref="C36">
    <cfRule type="cellIs" dxfId="353" priority="100" operator="equal">
      <formula>0</formula>
    </cfRule>
  </conditionalFormatting>
  <conditionalFormatting sqref="D36">
    <cfRule type="cellIs" dxfId="352" priority="99" operator="equal">
      <formula>0</formula>
    </cfRule>
  </conditionalFormatting>
  <conditionalFormatting sqref="D36">
    <cfRule type="cellIs" dxfId="351" priority="98" operator="equal">
      <formula>0</formula>
    </cfRule>
  </conditionalFormatting>
  <conditionalFormatting sqref="B37:B38">
    <cfRule type="cellIs" dxfId="350" priority="97" operator="equal">
      <formula>0</formula>
    </cfRule>
  </conditionalFormatting>
  <conditionalFormatting sqref="D38:E38 D37">
    <cfRule type="cellIs" dxfId="349" priority="96" operator="equal">
      <formula>0</formula>
    </cfRule>
  </conditionalFormatting>
  <conditionalFormatting sqref="C37:C38">
    <cfRule type="cellIs" dxfId="348" priority="95" operator="equal">
      <formula>0</formula>
    </cfRule>
  </conditionalFormatting>
  <conditionalFormatting sqref="F35:F38 I35:J38">
    <cfRule type="cellIs" dxfId="347" priority="94" operator="equal">
      <formula>0</formula>
    </cfRule>
  </conditionalFormatting>
  <conditionalFormatting sqref="H35:H38">
    <cfRule type="cellIs" dxfId="346" priority="93" operator="equal">
      <formula>0</formula>
    </cfRule>
  </conditionalFormatting>
  <conditionalFormatting sqref="C39">
    <cfRule type="cellIs" dxfId="345" priority="91" operator="equal">
      <formula>0</formula>
    </cfRule>
  </conditionalFormatting>
  <conditionalFormatting sqref="C39">
    <cfRule type="cellIs" dxfId="344" priority="90" operator="equal">
      <formula>0</formula>
    </cfRule>
  </conditionalFormatting>
  <conditionalFormatting sqref="C40:E40">
    <cfRule type="cellIs" dxfId="343" priority="89" operator="equal">
      <formula>0</formula>
    </cfRule>
  </conditionalFormatting>
  <conditionalFormatting sqref="D40">
    <cfRule type="cellIs" dxfId="342" priority="88" operator="equal">
      <formula>0</formula>
    </cfRule>
  </conditionalFormatting>
  <conditionalFormatting sqref="C40">
    <cfRule type="cellIs" dxfId="341" priority="87" operator="equal">
      <formula>0</formula>
    </cfRule>
  </conditionalFormatting>
  <conditionalFormatting sqref="E40">
    <cfRule type="cellIs" dxfId="340" priority="86" operator="equal">
      <formula>0</formula>
    </cfRule>
  </conditionalFormatting>
  <conditionalFormatting sqref="C41 E41">
    <cfRule type="cellIs" dxfId="339" priority="85" operator="equal">
      <formula>0</formula>
    </cfRule>
  </conditionalFormatting>
  <conditionalFormatting sqref="D41">
    <cfRule type="cellIs" dxfId="338" priority="84" operator="equal">
      <formula>0</formula>
    </cfRule>
  </conditionalFormatting>
  <conditionalFormatting sqref="D41">
    <cfRule type="cellIs" dxfId="337" priority="83" operator="equal">
      <formula>0</formula>
    </cfRule>
  </conditionalFormatting>
  <conditionalFormatting sqref="D41:E43">
    <cfRule type="cellIs" dxfId="336" priority="82" operator="equal">
      <formula>0</formula>
    </cfRule>
  </conditionalFormatting>
  <conditionalFormatting sqref="C41:C42">
    <cfRule type="cellIs" dxfId="335" priority="81" operator="equal">
      <formula>0</formula>
    </cfRule>
  </conditionalFormatting>
  <conditionalFormatting sqref="F40:F42 I40:J42 I44:J46 F44:F46">
    <cfRule type="cellIs" dxfId="334" priority="80" operator="equal">
      <formula>0</formula>
    </cfRule>
  </conditionalFormatting>
  <conditionalFormatting sqref="H40:H42 H44:H46">
    <cfRule type="cellIs" dxfId="333" priority="79" operator="equal">
      <formula>0</formula>
    </cfRule>
  </conditionalFormatting>
  <conditionalFormatting sqref="D39:E39">
    <cfRule type="cellIs" dxfId="332" priority="77" operator="equal">
      <formula>0</formula>
    </cfRule>
  </conditionalFormatting>
  <conditionalFormatting sqref="D39:E39">
    <cfRule type="cellIs" dxfId="331" priority="76" operator="equal">
      <formula>0</formula>
    </cfRule>
  </conditionalFormatting>
  <conditionalFormatting sqref="D39">
    <cfRule type="cellIs" dxfId="330" priority="75" operator="equal">
      <formula>0</formula>
    </cfRule>
  </conditionalFormatting>
  <conditionalFormatting sqref="F39 I39:J39">
    <cfRule type="cellIs" dxfId="329" priority="74" operator="equal">
      <formula>0</formula>
    </cfRule>
  </conditionalFormatting>
  <conditionalFormatting sqref="H39">
    <cfRule type="cellIs" dxfId="328" priority="73" operator="equal">
      <formula>0</formula>
    </cfRule>
  </conditionalFormatting>
  <conditionalFormatting sqref="C43">
    <cfRule type="cellIs" dxfId="327" priority="71" operator="equal">
      <formula>0</formula>
    </cfRule>
  </conditionalFormatting>
  <conditionalFormatting sqref="C43">
    <cfRule type="cellIs" dxfId="326" priority="70" operator="equal">
      <formula>0</formula>
    </cfRule>
  </conditionalFormatting>
  <conditionalFormatting sqref="C44:E44">
    <cfRule type="cellIs" dxfId="325" priority="69" operator="equal">
      <formula>0</formula>
    </cfRule>
  </conditionalFormatting>
  <conditionalFormatting sqref="D44">
    <cfRule type="cellIs" dxfId="324" priority="68" operator="equal">
      <formula>0</formula>
    </cfRule>
  </conditionalFormatting>
  <conditionalFormatting sqref="C44">
    <cfRule type="cellIs" dxfId="323" priority="67" operator="equal">
      <formula>0</formula>
    </cfRule>
  </conditionalFormatting>
  <conditionalFormatting sqref="E44">
    <cfRule type="cellIs" dxfId="322" priority="66" operator="equal">
      <formula>0</formula>
    </cfRule>
  </conditionalFormatting>
  <conditionalFormatting sqref="C45 E45">
    <cfRule type="cellIs" dxfId="321" priority="65" operator="equal">
      <formula>0</formula>
    </cfRule>
  </conditionalFormatting>
  <conditionalFormatting sqref="D45">
    <cfRule type="cellIs" dxfId="320" priority="64" operator="equal">
      <formula>0</formula>
    </cfRule>
  </conditionalFormatting>
  <conditionalFormatting sqref="D45">
    <cfRule type="cellIs" dxfId="319" priority="63" operator="equal">
      <formula>0</formula>
    </cfRule>
  </conditionalFormatting>
  <conditionalFormatting sqref="D45:E46">
    <cfRule type="cellIs" dxfId="318" priority="62" operator="equal">
      <formula>0</formula>
    </cfRule>
  </conditionalFormatting>
  <conditionalFormatting sqref="C45:C46">
    <cfRule type="cellIs" dxfId="317" priority="61" operator="equal">
      <formula>0</formula>
    </cfRule>
  </conditionalFormatting>
  <conditionalFormatting sqref="F43 I43:J43">
    <cfRule type="cellIs" dxfId="316" priority="60" operator="equal">
      <formula>0</formula>
    </cfRule>
  </conditionalFormatting>
  <conditionalFormatting sqref="H43">
    <cfRule type="cellIs" dxfId="315" priority="59" operator="equal">
      <formula>0</formula>
    </cfRule>
  </conditionalFormatting>
  <conditionalFormatting sqref="C47">
    <cfRule type="cellIs" dxfId="314" priority="57" operator="equal">
      <formula>0</formula>
    </cfRule>
  </conditionalFormatting>
  <conditionalFormatting sqref="C47">
    <cfRule type="cellIs" dxfId="313" priority="56" operator="equal">
      <formula>0</formula>
    </cfRule>
  </conditionalFormatting>
  <conditionalFormatting sqref="D47:E47">
    <cfRule type="cellIs" dxfId="312" priority="55" operator="equal">
      <formula>0</formula>
    </cfRule>
  </conditionalFormatting>
  <conditionalFormatting sqref="F47 I47:J47">
    <cfRule type="cellIs" dxfId="311" priority="54" operator="equal">
      <formula>0</formula>
    </cfRule>
  </conditionalFormatting>
  <conditionalFormatting sqref="H47">
    <cfRule type="cellIs" dxfId="310" priority="53" operator="equal">
      <formula>0</formula>
    </cfRule>
  </conditionalFormatting>
  <conditionalFormatting sqref="I48:J50 F48:F50">
    <cfRule type="cellIs" dxfId="309" priority="51" operator="equal">
      <formula>0</formula>
    </cfRule>
  </conditionalFormatting>
  <conditionalFormatting sqref="H48:H50">
    <cfRule type="cellIs" dxfId="308" priority="50" operator="equal">
      <formula>0</formula>
    </cfRule>
  </conditionalFormatting>
  <conditionalFormatting sqref="C48:E48">
    <cfRule type="cellIs" dxfId="307" priority="48" operator="equal">
      <formula>0</formula>
    </cfRule>
  </conditionalFormatting>
  <conditionalFormatting sqref="D48">
    <cfRule type="cellIs" dxfId="306" priority="47" operator="equal">
      <formula>0</formula>
    </cfRule>
  </conditionalFormatting>
  <conditionalFormatting sqref="C48">
    <cfRule type="cellIs" dxfId="305" priority="46" operator="equal">
      <formula>0</formula>
    </cfRule>
  </conditionalFormatting>
  <conditionalFormatting sqref="E48">
    <cfRule type="cellIs" dxfId="304" priority="45" operator="equal">
      <formula>0</formula>
    </cfRule>
  </conditionalFormatting>
  <conditionalFormatting sqref="C49 E49">
    <cfRule type="cellIs" dxfId="303" priority="44" operator="equal">
      <formula>0</formula>
    </cfRule>
  </conditionalFormatting>
  <conditionalFormatting sqref="D49">
    <cfRule type="cellIs" dxfId="302" priority="43" operator="equal">
      <formula>0</formula>
    </cfRule>
  </conditionalFormatting>
  <conditionalFormatting sqref="D49">
    <cfRule type="cellIs" dxfId="301" priority="42" operator="equal">
      <formula>0</formula>
    </cfRule>
  </conditionalFormatting>
  <conditionalFormatting sqref="D49:E50">
    <cfRule type="cellIs" dxfId="300" priority="41" operator="equal">
      <formula>0</formula>
    </cfRule>
  </conditionalFormatting>
  <conditionalFormatting sqref="C49:C50">
    <cfRule type="cellIs" dxfId="299" priority="40" operator="equal">
      <formula>0</formula>
    </cfRule>
  </conditionalFormatting>
  <conditionalFormatting sqref="I15:J16 D15:D16 A15:B16 F15:G16 A23 A30 A37 A44 A51 A58">
    <cfRule type="cellIs" dxfId="298" priority="36" operator="equal">
      <formula>0</formula>
    </cfRule>
  </conditionalFormatting>
  <conditionalFormatting sqref="H14:H16 K14:P16">
    <cfRule type="cellIs" dxfId="297" priority="35" operator="equal">
      <formula>0</formula>
    </cfRule>
  </conditionalFormatting>
  <conditionalFormatting sqref="C15:C16">
    <cfRule type="cellIs" dxfId="296" priority="34" operator="equal">
      <formula>0</formula>
    </cfRule>
  </conditionalFormatting>
  <conditionalFormatting sqref="A14:B14 D14:G14 E15:E16">
    <cfRule type="cellIs" dxfId="295" priority="33" operator="equal">
      <formula>0</formula>
    </cfRule>
  </conditionalFormatting>
  <conditionalFormatting sqref="C14">
    <cfRule type="cellIs" dxfId="294" priority="32" operator="equal">
      <formula>0</formula>
    </cfRule>
  </conditionalFormatting>
  <conditionalFormatting sqref="I14:J14">
    <cfRule type="cellIs" dxfId="293" priority="31" operator="equal">
      <formula>0</formula>
    </cfRule>
  </conditionalFormatting>
  <conditionalFormatting sqref="I55:J61 D55:F61">
    <cfRule type="cellIs" dxfId="292" priority="30" operator="equal">
      <formula>0</formula>
    </cfRule>
  </conditionalFormatting>
  <conditionalFormatting sqref="H55:H61">
    <cfRule type="cellIs" dxfId="291" priority="29" operator="equal">
      <formula>0</formula>
    </cfRule>
  </conditionalFormatting>
  <conditionalFormatting sqref="C55:C61">
    <cfRule type="cellIs" dxfId="290" priority="28" operator="equal">
      <formula>0</formula>
    </cfRule>
  </conditionalFormatting>
  <conditionalFormatting sqref="D62">
    <cfRule type="cellIs" dxfId="289" priority="27" operator="equal">
      <formula>0</formula>
    </cfRule>
  </conditionalFormatting>
  <conditionalFormatting sqref="I74:J74 D74:F74">
    <cfRule type="cellIs" dxfId="288" priority="26" operator="equal">
      <formula>0</formula>
    </cfRule>
  </conditionalFormatting>
  <conditionalFormatting sqref="C74">
    <cfRule type="cellIs" dxfId="287" priority="24" operator="equal">
      <formula>0</formula>
    </cfRule>
  </conditionalFormatting>
  <conditionalFormatting sqref="I88:J93 D88:F93 I84:I86">
    <cfRule type="cellIs" dxfId="286" priority="20" operator="equal">
      <formula>0</formula>
    </cfRule>
  </conditionalFormatting>
  <conditionalFormatting sqref="H88:H93">
    <cfRule type="cellIs" dxfId="285" priority="19" operator="equal">
      <formula>0</formula>
    </cfRule>
  </conditionalFormatting>
  <conditionalFormatting sqref="C84:C86 C88:C93">
    <cfRule type="cellIs" dxfId="284" priority="18" operator="equal">
      <formula>0</formula>
    </cfRule>
  </conditionalFormatting>
  <conditionalFormatting sqref="H63:H66">
    <cfRule type="cellIs" dxfId="283" priority="17" operator="equal">
      <formula>0</formula>
    </cfRule>
  </conditionalFormatting>
  <conditionalFormatting sqref="B63:E66">
    <cfRule type="cellIs" dxfId="282" priority="16" operator="equal">
      <formula>0</formula>
    </cfRule>
  </conditionalFormatting>
  <conditionalFormatting sqref="F63:G66">
    <cfRule type="cellIs" dxfId="281" priority="15" operator="equal">
      <formula>0</formula>
    </cfRule>
  </conditionalFormatting>
  <conditionalFormatting sqref="I63:J66">
    <cfRule type="cellIs" dxfId="280" priority="14" operator="equal">
      <formula>0</formula>
    </cfRule>
  </conditionalFormatting>
  <conditionalFormatting sqref="H68:H82">
    <cfRule type="cellIs" dxfId="279" priority="13" operator="equal">
      <formula>0</formula>
    </cfRule>
  </conditionalFormatting>
  <conditionalFormatting sqref="I67:J67 D67:F67">
    <cfRule type="cellIs" dxfId="278" priority="12" operator="equal">
      <formula>0</formula>
    </cfRule>
  </conditionalFormatting>
  <conditionalFormatting sqref="H67">
    <cfRule type="cellIs" dxfId="277" priority="11" operator="equal">
      <formula>0</formula>
    </cfRule>
  </conditionalFormatting>
  <conditionalFormatting sqref="C67">
    <cfRule type="cellIs" dxfId="276" priority="10" operator="equal">
      <formula>0</formula>
    </cfRule>
  </conditionalFormatting>
  <conditionalFormatting sqref="F75:F82">
    <cfRule type="cellIs" dxfId="275" priority="8" operator="equal">
      <formula>0</formula>
    </cfRule>
  </conditionalFormatting>
  <conditionalFormatting sqref="I75:J82">
    <cfRule type="cellIs" dxfId="274" priority="7" operator="equal">
      <formula>0</formula>
    </cfRule>
  </conditionalFormatting>
  <conditionalFormatting sqref="H83:H86">
    <cfRule type="cellIs" dxfId="273" priority="6" operator="equal">
      <formula>0</formula>
    </cfRule>
  </conditionalFormatting>
  <conditionalFormatting sqref="F83:F86">
    <cfRule type="cellIs" dxfId="272" priority="5" operator="equal">
      <formula>0</formula>
    </cfRule>
  </conditionalFormatting>
  <conditionalFormatting sqref="I83:J83 J84:J87">
    <cfRule type="cellIs" dxfId="271" priority="4" operator="equal">
      <formula>0</formula>
    </cfRule>
  </conditionalFormatting>
  <conditionalFormatting sqref="I87 D87:F87">
    <cfRule type="cellIs" dxfId="270" priority="3" operator="equal">
      <formula>0</formula>
    </cfRule>
  </conditionalFormatting>
  <conditionalFormatting sqref="H87">
    <cfRule type="cellIs" dxfId="269" priority="2" operator="equal">
      <formula>0</formula>
    </cfRule>
  </conditionalFormatting>
  <conditionalFormatting sqref="C87">
    <cfRule type="cellIs" dxfId="268" priority="1" operator="equal">
      <formula>0</formula>
    </cfRule>
  </conditionalFormatting>
  <dataValidations count="1">
    <dataValidation type="list" allowBlank="1" showInputMessage="1" showErrorMessage="1" sqref="Q14:Q100">
      <formula1>$Q$9:$Q$12</formula1>
    </dataValidation>
  </dataValidations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27" operator="containsText" id="{7AFE1358-F0C6-4B02-90B5-EC3498E5DD2A}">
            <xm:f>NOT(ISERROR(SEARCH("Tāme sastādīta ____. gada ___. ______________",A107)))</xm:f>
            <xm:f>"Tāme sastādīta ____. gada ___. 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A107</xm:sqref>
        </x14:conditionalFormatting>
        <x14:conditionalFormatting xmlns:xm="http://schemas.microsoft.com/office/excel/2006/main">
          <x14:cfRule type="containsText" priority="126" operator="containsText" id="{35435533-1B4F-4789-B7B2-252E4C407158}">
            <xm:f>NOT(ISERROR(SEARCH("Sertifikāta Nr. _________________________________",A112)))</xm:f>
            <xm:f>"Sertifikāta Nr. _________________________________"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A112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92D050"/>
  </sheetPr>
  <dimension ref="A1:P112"/>
  <sheetViews>
    <sheetView topLeftCell="A48" workbookViewId="0">
      <selection activeCell="K57" sqref="K57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'4a+c+n'!D1</f>
        <v>4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7" t="str">
        <f>'4a+c+n'!C2:I2</f>
        <v>Fasādes apdares darbi</v>
      </c>
      <c r="D2" s="347"/>
      <c r="E2" s="347"/>
      <c r="F2" s="347"/>
      <c r="G2" s="347"/>
      <c r="H2" s="347"/>
      <c r="I2" s="347"/>
      <c r="J2" s="26"/>
    </row>
    <row r="3" spans="1:16" x14ac:dyDescent="0.2">
      <c r="A3" s="27"/>
      <c r="B3" s="27"/>
      <c r="C3" s="294" t="s">
        <v>21</v>
      </c>
      <c r="D3" s="294"/>
      <c r="E3" s="294"/>
      <c r="F3" s="294"/>
      <c r="G3" s="294"/>
      <c r="H3" s="294"/>
      <c r="I3" s="294"/>
      <c r="J3" s="27"/>
    </row>
    <row r="4" spans="1:16" x14ac:dyDescent="0.2">
      <c r="A4" s="27"/>
      <c r="B4" s="27"/>
      <c r="C4" s="328" t="s">
        <v>17</v>
      </c>
      <c r="D4" s="328"/>
      <c r="E4" s="328"/>
      <c r="F4" s="328"/>
      <c r="G4" s="328"/>
      <c r="H4" s="328"/>
      <c r="I4" s="328"/>
      <c r="J4" s="27"/>
    </row>
    <row r="5" spans="1:16" ht="15" customHeight="1" x14ac:dyDescent="0.2">
      <c r="A5" s="19"/>
      <c r="B5" s="19"/>
      <c r="C5" s="24" t="s">
        <v>5</v>
      </c>
      <c r="D5" s="329" t="str">
        <f>'Kops a+c+n'!D6</f>
        <v>Daudzstāvu dzīvojamās ēkas siltināšana</v>
      </c>
      <c r="E5" s="329"/>
      <c r="F5" s="329"/>
      <c r="G5" s="329"/>
      <c r="H5" s="329"/>
      <c r="I5" s="329"/>
      <c r="J5" s="329"/>
      <c r="K5" s="329"/>
      <c r="L5" s="329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29" t="str">
        <f>'Kops a+c+n'!D7</f>
        <v>Daudzstāvu dzīvojamā ēka</v>
      </c>
      <c r="E6" s="329"/>
      <c r="F6" s="329"/>
      <c r="G6" s="329"/>
      <c r="H6" s="329"/>
      <c r="I6" s="329"/>
      <c r="J6" s="329"/>
      <c r="K6" s="329"/>
      <c r="L6" s="329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29" t="str">
        <f>'Kops a+c+n'!D8</f>
        <v>Brīvības iela 5, Malta</v>
      </c>
      <c r="E7" s="329"/>
      <c r="F7" s="329"/>
      <c r="G7" s="329"/>
      <c r="H7" s="329"/>
      <c r="I7" s="329"/>
      <c r="J7" s="329"/>
      <c r="K7" s="329"/>
      <c r="L7" s="329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29">
        <f>'Kops a+c+n'!D9</f>
        <v>0</v>
      </c>
      <c r="E8" s="329"/>
      <c r="F8" s="329"/>
      <c r="G8" s="329"/>
      <c r="H8" s="329"/>
      <c r="I8" s="329"/>
      <c r="J8" s="329"/>
      <c r="K8" s="329"/>
      <c r="L8" s="329"/>
      <c r="M8" s="13"/>
      <c r="N8" s="13"/>
      <c r="O8" s="13"/>
      <c r="P8" s="13"/>
    </row>
    <row r="9" spans="1:16" ht="11.25" customHeight="1" x14ac:dyDescent="0.2">
      <c r="A9" s="349" t="str">
        <f>'4a+c+n'!A9</f>
        <v>Tāme sastādīta  20__. gada tirgus cenās, pamatojoties uz ___ daļas rasējumiem</v>
      </c>
      <c r="B9" s="349"/>
      <c r="C9" s="349"/>
      <c r="D9" s="349"/>
      <c r="E9" s="349"/>
      <c r="F9" s="349"/>
      <c r="G9" s="28"/>
      <c r="H9" s="28"/>
      <c r="I9" s="28"/>
      <c r="J9" s="331" t="s">
        <v>46</v>
      </c>
      <c r="K9" s="331"/>
      <c r="L9" s="331"/>
      <c r="M9" s="331"/>
      <c r="N9" s="332">
        <f>P100</f>
        <v>0</v>
      </c>
      <c r="O9" s="332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285" t="s">
        <v>27</v>
      </c>
      <c r="B12" s="340" t="s">
        <v>49</v>
      </c>
      <c r="C12" s="334" t="s">
        <v>50</v>
      </c>
      <c r="D12" s="343" t="s">
        <v>51</v>
      </c>
      <c r="E12" s="345" t="s">
        <v>52</v>
      </c>
      <c r="F12" s="333" t="s">
        <v>53</v>
      </c>
      <c r="G12" s="334"/>
      <c r="H12" s="334"/>
      <c r="I12" s="334"/>
      <c r="J12" s="334"/>
      <c r="K12" s="335"/>
      <c r="L12" s="333" t="s">
        <v>54</v>
      </c>
      <c r="M12" s="334"/>
      <c r="N12" s="334"/>
      <c r="O12" s="334"/>
      <c r="P12" s="335"/>
    </row>
    <row r="13" spans="1:16" ht="126.75" customHeight="1" thickBot="1" x14ac:dyDescent="0.25">
      <c r="A13" s="350"/>
      <c r="B13" s="351"/>
      <c r="C13" s="352"/>
      <c r="D13" s="353"/>
      <c r="E13" s="354"/>
      <c r="F13" s="223" t="s">
        <v>56</v>
      </c>
      <c r="G13" s="224" t="s">
        <v>57</v>
      </c>
      <c r="H13" s="224" t="s">
        <v>58</v>
      </c>
      <c r="I13" s="224" t="s">
        <v>59</v>
      </c>
      <c r="J13" s="224" t="s">
        <v>60</v>
      </c>
      <c r="K13" s="92" t="s">
        <v>61</v>
      </c>
      <c r="L13" s="223" t="s">
        <v>56</v>
      </c>
      <c r="M13" s="224" t="s">
        <v>58</v>
      </c>
      <c r="N13" s="224" t="s">
        <v>59</v>
      </c>
      <c r="O13" s="224" t="s">
        <v>60</v>
      </c>
      <c r="P13" s="92" t="s">
        <v>61</v>
      </c>
    </row>
    <row r="14" spans="1:16" x14ac:dyDescent="0.2">
      <c r="A14" s="217">
        <f>IF(P14=0,0,IF(COUNTBLANK(P14)=1,0,COUNTA($P$14:P14)))</f>
        <v>0</v>
      </c>
      <c r="B14" s="218">
        <f>IF($C$4="Attiecināmās izmaksas",IF('4a+c+n'!$Q14="A",'4a+c+n'!B14,0),0)</f>
        <v>0</v>
      </c>
      <c r="C14" s="218" t="str">
        <f>IF($C$4="Attiecināmās izmaksas",IF('4a+c+n'!$Q14="A",'4a+c+n'!C14,0),0)</f>
        <v>Sastatņu montāža un demontāža</v>
      </c>
      <c r="D14" s="218" t="str">
        <f>IF($C$4="Attiecināmās izmaksas",IF('4a+c+n'!$Q14="A",'4a+c+n'!D14,0),0)</f>
        <v>m2</v>
      </c>
      <c r="E14" s="191"/>
      <c r="F14" s="219"/>
      <c r="G14" s="220"/>
      <c r="H14" s="220">
        <f>IF($C$4="Attiecināmās izmaksas",IF('4a+c+n'!$Q14="A",'4a+c+n'!H14,0),0)</f>
        <v>0</v>
      </c>
      <c r="I14" s="220"/>
      <c r="J14" s="220"/>
      <c r="K14" s="221">
        <f>IF($C$4="Attiecināmās izmaksas",IF('4a+c+n'!$Q14="A",'4a+c+n'!K14,0),0)</f>
        <v>0</v>
      </c>
      <c r="L14" s="219">
        <f>IF($C$4="Attiecināmās izmaksas",IF('4a+c+n'!$Q14="A",'4a+c+n'!L14,0),0)</f>
        <v>0</v>
      </c>
      <c r="M14" s="220">
        <f>IF($C$4="Attiecināmās izmaksas",IF('4a+c+n'!$Q14="A",'4a+c+n'!M14,0),0)</f>
        <v>0</v>
      </c>
      <c r="N14" s="220">
        <f>IF($C$4="Attiecināmās izmaksas",IF('4a+c+n'!$Q14="A",'4a+c+n'!N14,0),0)</f>
        <v>0</v>
      </c>
      <c r="O14" s="220">
        <f>IF($C$4="Attiecināmās izmaksas",IF('4a+c+n'!$Q14="A",'4a+c+n'!O14,0),0)</f>
        <v>0</v>
      </c>
      <c r="P14" s="221">
        <f>IF($C$4="Attiecināmās izmaksas",IF('4a+c+n'!$Q14="A",'4a+c+n'!P14,0),0)</f>
        <v>0</v>
      </c>
    </row>
    <row r="15" spans="1:16" x14ac:dyDescent="0.2">
      <c r="A15" s="49">
        <f>IF(P15=0,0,IF(COUNTBLANK(P15)=1,0,COUNTA($P$14:P15)))</f>
        <v>0</v>
      </c>
      <c r="B15" s="21">
        <f>IF($C$4="Attiecināmās izmaksas",IF('4a+c+n'!$Q15="A",'4a+c+n'!B15,0),0)</f>
        <v>0</v>
      </c>
      <c r="C15" s="21" t="str">
        <f>IF($C$4="Attiecināmās izmaksas",IF('4a+c+n'!$Q15="A",'4a+c+n'!C15,0),0)</f>
        <v>sastatņu noma uz visu būvniecības laiku</v>
      </c>
      <c r="D15" s="21" t="str">
        <f>IF($C$4="Attiecināmās izmaksas",IF('4a+c+n'!$Q15="A",'4a+c+n'!D15,0),0)</f>
        <v>m2</v>
      </c>
      <c r="E15" s="42"/>
      <c r="F15" s="64"/>
      <c r="G15" s="121"/>
      <c r="H15" s="121">
        <f>IF($C$4="Attiecināmās izmaksas",IF('4a+c+n'!$Q15="A",'4a+c+n'!H15,0),0)</f>
        <v>0</v>
      </c>
      <c r="I15" s="121"/>
      <c r="J15" s="121"/>
      <c r="K15" s="122">
        <f>IF($C$4="Attiecināmās izmaksas",IF('4a+c+n'!$Q15="A",'4a+c+n'!K15,0),0)</f>
        <v>0</v>
      </c>
      <c r="L15" s="64">
        <f>IF($C$4="Attiecināmās izmaksas",IF('4a+c+n'!$Q15="A",'4a+c+n'!L15,0),0)</f>
        <v>0</v>
      </c>
      <c r="M15" s="121">
        <f>IF($C$4="Attiecināmās izmaksas",IF('4a+c+n'!$Q15="A",'4a+c+n'!M15,0),0)</f>
        <v>0</v>
      </c>
      <c r="N15" s="121">
        <f>IF($C$4="Attiecināmās izmaksas",IF('4a+c+n'!$Q15="A",'4a+c+n'!N15,0),0)</f>
        <v>0</v>
      </c>
      <c r="O15" s="121">
        <f>IF($C$4="Attiecināmās izmaksas",IF('4a+c+n'!$Q15="A",'4a+c+n'!O15,0),0)</f>
        <v>0</v>
      </c>
      <c r="P15" s="122">
        <f>IF($C$4="Attiecināmās izmaksas",IF('4a+c+n'!$Q15="A",'4a+c+n'!P15,0),0)</f>
        <v>0</v>
      </c>
    </row>
    <row r="16" spans="1:16" x14ac:dyDescent="0.2">
      <c r="A16" s="49">
        <f>IF(P16=0,0,IF(COUNTBLANK(P16)=1,0,COUNTA($P$14:P16)))</f>
        <v>0</v>
      </c>
      <c r="B16" s="21">
        <f>IF($C$4="Attiecināmās izmaksas",IF('4a+c+n'!$Q16="A",'4a+c+n'!B16,0),0)</f>
        <v>0</v>
      </c>
      <c r="C16" s="21" t="str">
        <f>IF($C$4="Attiecināmās izmaksas",IF('4a+c+n'!$Q16="A",'4a+c+n'!C16,0),0)</f>
        <v>aizsargsiets</v>
      </c>
      <c r="D16" s="21" t="str">
        <f>IF($C$4="Attiecināmās izmaksas",IF('4a+c+n'!$Q16="A",'4a+c+n'!D16,0),0)</f>
        <v>m2</v>
      </c>
      <c r="E16" s="42"/>
      <c r="F16" s="64"/>
      <c r="G16" s="121"/>
      <c r="H16" s="121">
        <f>IF($C$4="Attiecināmās izmaksas",IF('4a+c+n'!$Q16="A",'4a+c+n'!H16,0),0)</f>
        <v>0</v>
      </c>
      <c r="I16" s="121"/>
      <c r="J16" s="121"/>
      <c r="K16" s="122">
        <f>IF($C$4="Attiecināmās izmaksas",IF('4a+c+n'!$Q16="A",'4a+c+n'!K16,0),0)</f>
        <v>0</v>
      </c>
      <c r="L16" s="64">
        <f>IF($C$4="Attiecināmās izmaksas",IF('4a+c+n'!$Q16="A",'4a+c+n'!L16,0),0)</f>
        <v>0</v>
      </c>
      <c r="M16" s="121">
        <f>IF($C$4="Attiecināmās izmaksas",IF('4a+c+n'!$Q16="A",'4a+c+n'!M16,0),0)</f>
        <v>0</v>
      </c>
      <c r="N16" s="121">
        <f>IF($C$4="Attiecināmās izmaksas",IF('4a+c+n'!$Q16="A",'4a+c+n'!N16,0),0)</f>
        <v>0</v>
      </c>
      <c r="O16" s="121">
        <f>IF($C$4="Attiecināmās izmaksas",IF('4a+c+n'!$Q16="A",'4a+c+n'!O16,0),0)</f>
        <v>0</v>
      </c>
      <c r="P16" s="122">
        <f>IF($C$4="Attiecināmās izmaksas",IF('4a+c+n'!$Q16="A",'4a+c+n'!P16,0),0)</f>
        <v>0</v>
      </c>
    </row>
    <row r="17" spans="1:16" ht="22.5" x14ac:dyDescent="0.2">
      <c r="A17" s="49">
        <f>IF(P17=0,0,IF(COUNTBLANK(P17)=1,0,COUNTA($P$14:P17)))</f>
        <v>0</v>
      </c>
      <c r="B17" s="21">
        <f>IF($C$4="Attiecināmās izmaksas",IF('4a+c+n'!$Q17="A",'4a+c+n'!B17,0),0)</f>
        <v>0</v>
      </c>
      <c r="C17" s="21" t="str">
        <f>IF($C$4="Attiecināmās izmaksas",IF('4a+c+n'!$Q17="A",'4a+c+n'!C17,0),0)</f>
        <v>Sienu līdzināšana, izdrupumu un plaisu aizdarīšana (līdz 30% no kopējas platības)</v>
      </c>
      <c r="D17" s="21" t="str">
        <f>IF($C$4="Attiecināmās izmaksas",IF('4a+c+n'!$Q17="A",'4a+c+n'!D17,0),0)</f>
        <v>m2</v>
      </c>
      <c r="E17" s="42"/>
      <c r="F17" s="64"/>
      <c r="G17" s="121"/>
      <c r="H17" s="121">
        <f>IF($C$4="Attiecināmās izmaksas",IF('4a+c+n'!$Q17="A",'4a+c+n'!H17,0),0)</f>
        <v>0</v>
      </c>
      <c r="I17" s="121"/>
      <c r="J17" s="121"/>
      <c r="K17" s="122">
        <f>IF($C$4="Attiecināmās izmaksas",IF('4a+c+n'!$Q17="A",'4a+c+n'!K17,0),0)</f>
        <v>0</v>
      </c>
      <c r="L17" s="64">
        <f>IF($C$4="Attiecināmās izmaksas",IF('4a+c+n'!$Q17="A",'4a+c+n'!L17,0),0)</f>
        <v>0</v>
      </c>
      <c r="M17" s="121">
        <f>IF($C$4="Attiecināmās izmaksas",IF('4a+c+n'!$Q17="A",'4a+c+n'!M17,0),0)</f>
        <v>0</v>
      </c>
      <c r="N17" s="121">
        <f>IF($C$4="Attiecināmās izmaksas",IF('4a+c+n'!$Q17="A",'4a+c+n'!N17,0),0)</f>
        <v>0</v>
      </c>
      <c r="O17" s="121">
        <f>IF($C$4="Attiecināmās izmaksas",IF('4a+c+n'!$Q17="A",'4a+c+n'!O17,0),0)</f>
        <v>0</v>
      </c>
      <c r="P17" s="122">
        <f>IF($C$4="Attiecināmās izmaksas",IF('4a+c+n'!$Q17="A",'4a+c+n'!P17,0),0)</f>
        <v>0</v>
      </c>
    </row>
    <row r="18" spans="1:16" x14ac:dyDescent="0.2">
      <c r="A18" s="49">
        <f>IF(P18=0,0,IF(COUNTBLANK(P18)=1,0,COUNTA($P$14:P18)))</f>
        <v>0</v>
      </c>
      <c r="B18" s="21">
        <f>IF($C$4="Attiecināmās izmaksas",IF('4a+c+n'!$Q18="A",'4a+c+n'!B18,0),0)</f>
        <v>0</v>
      </c>
      <c r="C18" s="21" t="str">
        <f>IF($C$4="Attiecināmās izmaksas",IF('4a+c+n'!$Q18="A",'4a+c+n'!C18,0),0)</f>
        <v>grunts</v>
      </c>
      <c r="D18" s="21" t="str">
        <f>IF($C$4="Attiecināmās izmaksas",IF('4a+c+n'!$Q18="A",'4a+c+n'!D18,0),0)</f>
        <v>l</v>
      </c>
      <c r="E18" s="42"/>
      <c r="F18" s="64"/>
      <c r="G18" s="121"/>
      <c r="H18" s="121">
        <f>IF($C$4="Attiecināmās izmaksas",IF('4a+c+n'!$Q18="A",'4a+c+n'!H18,0),0)</f>
        <v>0</v>
      </c>
      <c r="I18" s="121"/>
      <c r="J18" s="121"/>
      <c r="K18" s="122">
        <f>IF($C$4="Attiecināmās izmaksas",IF('4a+c+n'!$Q18="A",'4a+c+n'!K18,0),0)</f>
        <v>0</v>
      </c>
      <c r="L18" s="64">
        <f>IF($C$4="Attiecināmās izmaksas",IF('4a+c+n'!$Q18="A",'4a+c+n'!L18,0),0)</f>
        <v>0</v>
      </c>
      <c r="M18" s="121">
        <f>IF($C$4="Attiecināmās izmaksas",IF('4a+c+n'!$Q18="A",'4a+c+n'!M18,0),0)</f>
        <v>0</v>
      </c>
      <c r="N18" s="121">
        <f>IF($C$4="Attiecināmās izmaksas",IF('4a+c+n'!$Q18="A",'4a+c+n'!N18,0),0)</f>
        <v>0</v>
      </c>
      <c r="O18" s="121">
        <f>IF($C$4="Attiecināmās izmaksas",IF('4a+c+n'!$Q18="A",'4a+c+n'!O18,0),0)</f>
        <v>0</v>
      </c>
      <c r="P18" s="122">
        <f>IF($C$4="Attiecināmās izmaksas",IF('4a+c+n'!$Q18="A",'4a+c+n'!P18,0),0)</f>
        <v>0</v>
      </c>
    </row>
    <row r="19" spans="1:16" x14ac:dyDescent="0.2">
      <c r="A19" s="49">
        <f>IF(P19=0,0,IF(COUNTBLANK(P19)=1,0,COUNTA($P$14:P19)))</f>
        <v>0</v>
      </c>
      <c r="B19" s="21">
        <f>IF($C$4="Attiecināmās izmaksas",IF('4a+c+n'!$Q19="A",'4a+c+n'!B19,0),0)</f>
        <v>0</v>
      </c>
      <c r="C19" s="21" t="str">
        <f>IF($C$4="Attiecināmās izmaksas",IF('4a+c+n'!$Q19="A",'4a+c+n'!C19,0),0)</f>
        <v>remontjava</v>
      </c>
      <c r="D19" s="21" t="str">
        <f>IF($C$4="Attiecināmās izmaksas",IF('4a+c+n'!$Q19="A",'4a+c+n'!D19,0),0)</f>
        <v>kg</v>
      </c>
      <c r="E19" s="42"/>
      <c r="F19" s="64"/>
      <c r="G19" s="121"/>
      <c r="H19" s="121">
        <f>IF($C$4="Attiecināmās izmaksas",IF('4a+c+n'!$Q19="A",'4a+c+n'!H19,0),0)</f>
        <v>0</v>
      </c>
      <c r="I19" s="121"/>
      <c r="J19" s="121"/>
      <c r="K19" s="122">
        <f>IF($C$4="Attiecināmās izmaksas",IF('4a+c+n'!$Q19="A",'4a+c+n'!K19,0),0)</f>
        <v>0</v>
      </c>
      <c r="L19" s="64">
        <f>IF($C$4="Attiecināmās izmaksas",IF('4a+c+n'!$Q19="A",'4a+c+n'!L19,0),0)</f>
        <v>0</v>
      </c>
      <c r="M19" s="121">
        <f>IF($C$4="Attiecināmās izmaksas",IF('4a+c+n'!$Q19="A",'4a+c+n'!M19,0),0)</f>
        <v>0</v>
      </c>
      <c r="N19" s="121">
        <f>IF($C$4="Attiecināmās izmaksas",IF('4a+c+n'!$Q19="A",'4a+c+n'!N19,0),0)</f>
        <v>0</v>
      </c>
      <c r="O19" s="121">
        <f>IF($C$4="Attiecināmās izmaksas",IF('4a+c+n'!$Q19="A",'4a+c+n'!O19,0),0)</f>
        <v>0</v>
      </c>
      <c r="P19" s="122">
        <f>IF($C$4="Attiecināmās izmaksas",IF('4a+c+n'!$Q19="A",'4a+c+n'!P19,0),0)</f>
        <v>0</v>
      </c>
    </row>
    <row r="20" spans="1:16" x14ac:dyDescent="0.2">
      <c r="A20" s="49">
        <f>IF(P20=0,0,IF(COUNTBLANK(P20)=1,0,COUNTA($P$14:P20)))</f>
        <v>0</v>
      </c>
      <c r="B20" s="21">
        <f>IF($C$4="Attiecināmās izmaksas",IF('4a+c+n'!$Q20="A",'4a+c+n'!B20,0),0)</f>
        <v>0</v>
      </c>
      <c r="C20" s="21" t="str">
        <f>IF($C$4="Attiecināmās izmaksas",IF('4a+c+n'!$Q20="A",'4a+c+n'!C20,0),0)</f>
        <v>apmetuma siets</v>
      </c>
      <c r="D20" s="21" t="str">
        <f>IF($C$4="Attiecināmās izmaksas",IF('4a+c+n'!$Q20="A",'4a+c+n'!D20,0),0)</f>
        <v>m2</v>
      </c>
      <c r="E20" s="42"/>
      <c r="F20" s="64"/>
      <c r="G20" s="121"/>
      <c r="H20" s="121">
        <f>IF($C$4="Attiecināmās izmaksas",IF('4a+c+n'!$Q20="A",'4a+c+n'!H20,0),0)</f>
        <v>0</v>
      </c>
      <c r="I20" s="121"/>
      <c r="J20" s="121"/>
      <c r="K20" s="122">
        <f>IF($C$4="Attiecināmās izmaksas",IF('4a+c+n'!$Q20="A",'4a+c+n'!K20,0),0)</f>
        <v>0</v>
      </c>
      <c r="L20" s="64">
        <f>IF($C$4="Attiecināmās izmaksas",IF('4a+c+n'!$Q20="A",'4a+c+n'!L20,0),0)</f>
        <v>0</v>
      </c>
      <c r="M20" s="121">
        <f>IF($C$4="Attiecināmās izmaksas",IF('4a+c+n'!$Q20="A",'4a+c+n'!M20,0),0)</f>
        <v>0</v>
      </c>
      <c r="N20" s="121">
        <f>IF($C$4="Attiecināmās izmaksas",IF('4a+c+n'!$Q20="A",'4a+c+n'!N20,0),0)</f>
        <v>0</v>
      </c>
      <c r="O20" s="121">
        <f>IF($C$4="Attiecināmās izmaksas",IF('4a+c+n'!$Q20="A",'4a+c+n'!O20,0),0)</f>
        <v>0</v>
      </c>
      <c r="P20" s="122">
        <f>IF($C$4="Attiecināmās izmaksas",IF('4a+c+n'!$Q20="A",'4a+c+n'!P20,0),0)</f>
        <v>0</v>
      </c>
    </row>
    <row r="21" spans="1:16" x14ac:dyDescent="0.2">
      <c r="A21" s="49">
        <f>IF(P21=0,0,IF(COUNTBLANK(P21)=1,0,COUNTA($P$14:P21)))</f>
        <v>0</v>
      </c>
      <c r="B21" s="21">
        <f>IF($C$4="Attiecināmās izmaksas",IF('4a+c+n'!$Q21="A",'4a+c+n'!B21,0),0)</f>
        <v>0</v>
      </c>
      <c r="C21" s="21">
        <f>IF($C$4="Attiecināmās izmaksas",IF('4a+c+n'!$Q21="A",'4a+c+n'!C21,0),0)</f>
        <v>0</v>
      </c>
      <c r="D21" s="21">
        <f>IF($C$4="Attiecināmās izmaksas",IF('4a+c+n'!$Q21="A",'4a+c+n'!D21,0),0)</f>
        <v>0</v>
      </c>
      <c r="E21" s="42"/>
      <c r="F21" s="64"/>
      <c r="G21" s="121"/>
      <c r="H21" s="121">
        <f>IF($C$4="Attiecināmās izmaksas",IF('4a+c+n'!$Q21="A",'4a+c+n'!H21,0),0)</f>
        <v>0</v>
      </c>
      <c r="I21" s="121"/>
      <c r="J21" s="121"/>
      <c r="K21" s="122">
        <f>IF($C$4="Attiecināmās izmaksas",IF('4a+c+n'!$Q21="A",'4a+c+n'!K21,0),0)</f>
        <v>0</v>
      </c>
      <c r="L21" s="64">
        <f>IF($C$4="Attiecināmās izmaksas",IF('4a+c+n'!$Q21="A",'4a+c+n'!L21,0),0)</f>
        <v>0</v>
      </c>
      <c r="M21" s="121">
        <f>IF($C$4="Attiecināmās izmaksas",IF('4a+c+n'!$Q21="A",'4a+c+n'!M21,0),0)</f>
        <v>0</v>
      </c>
      <c r="N21" s="121">
        <f>IF($C$4="Attiecināmās izmaksas",IF('4a+c+n'!$Q21="A",'4a+c+n'!N21,0),0)</f>
        <v>0</v>
      </c>
      <c r="O21" s="121">
        <f>IF($C$4="Attiecināmās izmaksas",IF('4a+c+n'!$Q21="A",'4a+c+n'!O21,0),0)</f>
        <v>0</v>
      </c>
      <c r="P21" s="122">
        <f>IF($C$4="Attiecināmās izmaksas",IF('4a+c+n'!$Q21="A",'4a+c+n'!P21,0),0)</f>
        <v>0</v>
      </c>
    </row>
    <row r="22" spans="1:16" x14ac:dyDescent="0.2">
      <c r="A22" s="49">
        <f>IF(P22=0,0,IF(COUNTBLANK(P22)=1,0,COUNTA($P$14:P22)))</f>
        <v>0</v>
      </c>
      <c r="B22" s="21">
        <f>IF($C$4="Attiecināmās izmaksas",IF('4a+c+n'!$Q22="A",'4a+c+n'!B22,0),0)</f>
        <v>0</v>
      </c>
      <c r="C22" s="21">
        <f>IF($C$4="Attiecināmās izmaksas",IF('4a+c+n'!$Q22="A",'4a+c+n'!C22,0),0)</f>
        <v>0</v>
      </c>
      <c r="D22" s="21">
        <f>IF($C$4="Attiecināmās izmaksas",IF('4a+c+n'!$Q22="A",'4a+c+n'!D22,0),0)</f>
        <v>0</v>
      </c>
      <c r="E22" s="42"/>
      <c r="F22" s="64"/>
      <c r="G22" s="121"/>
      <c r="H22" s="121">
        <f>IF($C$4="Attiecināmās izmaksas",IF('4a+c+n'!$Q22="A",'4a+c+n'!H22,0),0)</f>
        <v>0</v>
      </c>
      <c r="I22" s="121"/>
      <c r="J22" s="121"/>
      <c r="K22" s="122">
        <f>IF($C$4="Attiecināmās izmaksas",IF('4a+c+n'!$Q22="A",'4a+c+n'!K22,0),0)</f>
        <v>0</v>
      </c>
      <c r="L22" s="64">
        <f>IF($C$4="Attiecināmās izmaksas",IF('4a+c+n'!$Q22="A",'4a+c+n'!L22,0),0)</f>
        <v>0</v>
      </c>
      <c r="M22" s="121">
        <f>IF($C$4="Attiecināmās izmaksas",IF('4a+c+n'!$Q22="A",'4a+c+n'!M22,0),0)</f>
        <v>0</v>
      </c>
      <c r="N22" s="121">
        <f>IF($C$4="Attiecināmās izmaksas",IF('4a+c+n'!$Q22="A",'4a+c+n'!N22,0),0)</f>
        <v>0</v>
      </c>
      <c r="O22" s="121">
        <f>IF($C$4="Attiecināmās izmaksas",IF('4a+c+n'!$Q22="A",'4a+c+n'!O22,0),0)</f>
        <v>0</v>
      </c>
      <c r="P22" s="122">
        <f>IF($C$4="Attiecināmās izmaksas",IF('4a+c+n'!$Q22="A",'4a+c+n'!P22,0),0)</f>
        <v>0</v>
      </c>
    </row>
    <row r="23" spans="1:16" x14ac:dyDescent="0.2">
      <c r="A23" s="49">
        <f>IF(P23=0,0,IF(COUNTBLANK(P23)=1,0,COUNTA($P$14:P23)))</f>
        <v>0</v>
      </c>
      <c r="B23" s="21">
        <f>IF($C$4="Attiecināmās izmaksas",IF('4a+c+n'!$Q23="A",'4a+c+n'!B23,0),0)</f>
        <v>0</v>
      </c>
      <c r="C23" s="21">
        <f>IF($C$4="Attiecināmās izmaksas",IF('4a+c+n'!$Q23="A",'4a+c+n'!C23,0),0)</f>
        <v>0</v>
      </c>
      <c r="D23" s="21">
        <f>IF($C$4="Attiecināmās izmaksas",IF('4a+c+n'!$Q23="A",'4a+c+n'!D23,0),0)</f>
        <v>0</v>
      </c>
      <c r="E23" s="42"/>
      <c r="F23" s="64"/>
      <c r="G23" s="121"/>
      <c r="H23" s="121">
        <f>IF($C$4="Attiecināmās izmaksas",IF('4a+c+n'!$Q23="A",'4a+c+n'!H23,0),0)</f>
        <v>0</v>
      </c>
      <c r="I23" s="121"/>
      <c r="J23" s="121"/>
      <c r="K23" s="122">
        <f>IF($C$4="Attiecināmās izmaksas",IF('4a+c+n'!$Q23="A",'4a+c+n'!K23,0),0)</f>
        <v>0</v>
      </c>
      <c r="L23" s="64">
        <f>IF($C$4="Attiecināmās izmaksas",IF('4a+c+n'!$Q23="A",'4a+c+n'!L23,0),0)</f>
        <v>0</v>
      </c>
      <c r="M23" s="121">
        <f>IF($C$4="Attiecināmās izmaksas",IF('4a+c+n'!$Q23="A",'4a+c+n'!M23,0),0)</f>
        <v>0</v>
      </c>
      <c r="N23" s="121">
        <f>IF($C$4="Attiecināmās izmaksas",IF('4a+c+n'!$Q23="A",'4a+c+n'!N23,0),0)</f>
        <v>0</v>
      </c>
      <c r="O23" s="121">
        <f>IF($C$4="Attiecināmās izmaksas",IF('4a+c+n'!$Q23="A",'4a+c+n'!O23,0),0)</f>
        <v>0</v>
      </c>
      <c r="P23" s="122">
        <f>IF($C$4="Attiecināmās izmaksas",IF('4a+c+n'!$Q23="A",'4a+c+n'!P23,0),0)</f>
        <v>0</v>
      </c>
    </row>
    <row r="24" spans="1:16" ht="22.5" x14ac:dyDescent="0.2">
      <c r="A24" s="49">
        <f>IF(P24=0,0,IF(COUNTBLANK(P24)=1,0,COUNTA($P$14:P24)))</f>
        <v>0</v>
      </c>
      <c r="B24" s="21">
        <f>IF($C$4="Attiecināmās izmaksas",IF('4a+c+n'!$Q24="A",'4a+c+n'!B24,0),0)</f>
        <v>0</v>
      </c>
      <c r="C24" s="21">
        <f>IF($C$4="Attiecināmās izmaksas",IF('4a+c+n'!$Q24="A",'4a+c+n'!C24,0),0)</f>
        <v>0</v>
      </c>
      <c r="D24" s="21">
        <f>IF($C$4="Attiecināmās izmaksas",IF('4a+c+n'!$Q24="A",'4a+c+n'!D24,0),0)</f>
        <v>0</v>
      </c>
      <c r="E24" s="42"/>
      <c r="F24" s="64"/>
      <c r="G24" s="121"/>
      <c r="H24" s="121">
        <f>IF($C$4="Attiecināmās izmaksas",IF('4a+c+n'!$Q24="A",'4a+c+n'!H24,0),0)</f>
        <v>0</v>
      </c>
      <c r="I24" s="121"/>
      <c r="J24" s="121"/>
      <c r="K24" s="122">
        <f>IF($C$4="Attiecināmās izmaksas",IF('4a+c+n'!$Q24="A",'4a+c+n'!K24,0),0)</f>
        <v>0</v>
      </c>
      <c r="L24" s="64">
        <f>IF($C$4="Attiecināmās izmaksas",IF('4a+c+n'!$Q24="A",'4a+c+n'!L24,0),0)</f>
        <v>0</v>
      </c>
      <c r="M24" s="121">
        <f>IF($C$4="Attiecināmās izmaksas",IF('4a+c+n'!$Q24="A",'4a+c+n'!M24,0),0)</f>
        <v>0</v>
      </c>
      <c r="N24" s="121">
        <f>IF($C$4="Attiecināmās izmaksas",IF('4a+c+n'!$Q24="A",'4a+c+n'!N24,0),0)</f>
        <v>0</v>
      </c>
      <c r="O24" s="121">
        <f>IF($C$4="Attiecināmās izmaksas",IF('4a+c+n'!$Q24="A",'4a+c+n'!O24,0),0)</f>
        <v>0</v>
      </c>
      <c r="P24" s="122">
        <f>IF($C$4="Attiecināmās izmaksas",IF('4a+c+n'!$Q24="A",'4a+c+n'!P24,0),0)</f>
        <v>0</v>
      </c>
    </row>
    <row r="25" spans="1:16" ht="22.5" x14ac:dyDescent="0.2">
      <c r="A25" s="49">
        <f>IF(P25=0,0,IF(COUNTBLANK(P25)=1,0,COUNTA($P$14:P25)))</f>
        <v>0</v>
      </c>
      <c r="B25" s="21">
        <f>IF($C$4="Attiecināmās izmaksas",IF('4a+c+n'!$Q25="A",'4a+c+n'!B25,0),0)</f>
        <v>0</v>
      </c>
      <c r="C25" s="21">
        <f>IF($C$4="Attiecināmās izmaksas",IF('4a+c+n'!$Q25="A",'4a+c+n'!C25,0),0)</f>
        <v>0</v>
      </c>
      <c r="D25" s="21">
        <f>IF($C$4="Attiecināmās izmaksas",IF('4a+c+n'!$Q25="A",'4a+c+n'!D25,0),0)</f>
        <v>0</v>
      </c>
      <c r="E25" s="42"/>
      <c r="F25" s="64"/>
      <c r="G25" s="121"/>
      <c r="H25" s="121">
        <f>IF($C$4="Attiecināmās izmaksas",IF('4a+c+n'!$Q25="A",'4a+c+n'!H25,0),0)</f>
        <v>0</v>
      </c>
      <c r="I25" s="121"/>
      <c r="J25" s="121"/>
      <c r="K25" s="122">
        <f>IF($C$4="Attiecināmās izmaksas",IF('4a+c+n'!$Q25="A",'4a+c+n'!K25,0),0)</f>
        <v>0</v>
      </c>
      <c r="L25" s="64">
        <f>IF($C$4="Attiecināmās izmaksas",IF('4a+c+n'!$Q25="A",'4a+c+n'!L25,0),0)</f>
        <v>0</v>
      </c>
      <c r="M25" s="121">
        <f>IF($C$4="Attiecināmās izmaksas",IF('4a+c+n'!$Q25="A",'4a+c+n'!M25,0),0)</f>
        <v>0</v>
      </c>
      <c r="N25" s="121">
        <f>IF($C$4="Attiecināmās izmaksas",IF('4a+c+n'!$Q25="A",'4a+c+n'!N25,0),0)</f>
        <v>0</v>
      </c>
      <c r="O25" s="121">
        <f>IF($C$4="Attiecināmās izmaksas",IF('4a+c+n'!$Q25="A",'4a+c+n'!O25,0),0)</f>
        <v>0</v>
      </c>
      <c r="P25" s="122">
        <f>IF($C$4="Attiecināmās izmaksas",IF('4a+c+n'!$Q25="A",'4a+c+n'!P25,0),0)</f>
        <v>0</v>
      </c>
    </row>
    <row r="26" spans="1:16" x14ac:dyDescent="0.2">
      <c r="A26" s="49">
        <f>IF(P26=0,0,IF(COUNTBLANK(P26)=1,0,COUNTA($P$14:P26)))</f>
        <v>0</v>
      </c>
      <c r="B26" s="21">
        <f>IF($C$4="Attiecināmās izmaksas",IF('4a+c+n'!$Q26="A",'4a+c+n'!B26,0),0)</f>
        <v>0</v>
      </c>
      <c r="C26" s="21">
        <f>IF($C$4="Attiecināmās izmaksas",IF('4a+c+n'!$Q26="A",'4a+c+n'!C26,0),0)</f>
        <v>0</v>
      </c>
      <c r="D26" s="21">
        <f>IF($C$4="Attiecināmās izmaksas",IF('4a+c+n'!$Q26="A",'4a+c+n'!D26,0),0)</f>
        <v>0</v>
      </c>
      <c r="E26" s="42"/>
      <c r="F26" s="64"/>
      <c r="G26" s="121"/>
      <c r="H26" s="121">
        <f>IF($C$4="Attiecināmās izmaksas",IF('4a+c+n'!$Q26="A",'4a+c+n'!H26,0),0)</f>
        <v>0</v>
      </c>
      <c r="I26" s="121"/>
      <c r="J26" s="121"/>
      <c r="K26" s="122">
        <f>IF($C$4="Attiecināmās izmaksas",IF('4a+c+n'!$Q26="A",'4a+c+n'!K26,0),0)</f>
        <v>0</v>
      </c>
      <c r="L26" s="64">
        <f>IF($C$4="Attiecināmās izmaksas",IF('4a+c+n'!$Q26="A",'4a+c+n'!L26,0),0)</f>
        <v>0</v>
      </c>
      <c r="M26" s="121">
        <f>IF($C$4="Attiecināmās izmaksas",IF('4a+c+n'!$Q26="A",'4a+c+n'!M26,0),0)</f>
        <v>0</v>
      </c>
      <c r="N26" s="121">
        <f>IF($C$4="Attiecināmās izmaksas",IF('4a+c+n'!$Q26="A",'4a+c+n'!N26,0),0)</f>
        <v>0</v>
      </c>
      <c r="O26" s="121">
        <f>IF($C$4="Attiecināmās izmaksas",IF('4a+c+n'!$Q26="A",'4a+c+n'!O26,0),0)</f>
        <v>0</v>
      </c>
      <c r="P26" s="122">
        <f>IF($C$4="Attiecināmās izmaksas",IF('4a+c+n'!$Q26="A",'4a+c+n'!P26,0),0)</f>
        <v>0</v>
      </c>
    </row>
    <row r="27" spans="1:16" x14ac:dyDescent="0.2">
      <c r="A27" s="49">
        <f>IF(P27=0,0,IF(COUNTBLANK(P27)=1,0,COUNTA($P$14:P27)))</f>
        <v>0</v>
      </c>
      <c r="B27" s="21">
        <f>IF($C$4="Attiecināmās izmaksas",IF('4a+c+n'!$Q27="A",'4a+c+n'!B27,0),0)</f>
        <v>0</v>
      </c>
      <c r="C27" s="21">
        <f>IF($C$4="Attiecināmās izmaksas",IF('4a+c+n'!$Q27="A",'4a+c+n'!C27,0),0)</f>
        <v>0</v>
      </c>
      <c r="D27" s="21">
        <f>IF($C$4="Attiecināmās izmaksas",IF('4a+c+n'!$Q27="A",'4a+c+n'!D27,0),0)</f>
        <v>0</v>
      </c>
      <c r="E27" s="42"/>
      <c r="F27" s="64"/>
      <c r="G27" s="121"/>
      <c r="H27" s="121">
        <f>IF($C$4="Attiecināmās izmaksas",IF('4a+c+n'!$Q27="A",'4a+c+n'!H27,0),0)</f>
        <v>0</v>
      </c>
      <c r="I27" s="121"/>
      <c r="J27" s="121"/>
      <c r="K27" s="122">
        <f>IF($C$4="Attiecināmās izmaksas",IF('4a+c+n'!$Q27="A",'4a+c+n'!K27,0),0)</f>
        <v>0</v>
      </c>
      <c r="L27" s="64">
        <f>IF($C$4="Attiecināmās izmaksas",IF('4a+c+n'!$Q27="A",'4a+c+n'!L27,0),0)</f>
        <v>0</v>
      </c>
      <c r="M27" s="121">
        <f>IF($C$4="Attiecināmās izmaksas",IF('4a+c+n'!$Q27="A",'4a+c+n'!M27,0),0)</f>
        <v>0</v>
      </c>
      <c r="N27" s="121">
        <f>IF($C$4="Attiecināmās izmaksas",IF('4a+c+n'!$Q27="A",'4a+c+n'!N27,0),0)</f>
        <v>0</v>
      </c>
      <c r="O27" s="121">
        <f>IF($C$4="Attiecināmās izmaksas",IF('4a+c+n'!$Q27="A",'4a+c+n'!O27,0),0)</f>
        <v>0</v>
      </c>
      <c r="P27" s="122">
        <f>IF($C$4="Attiecināmās izmaksas",IF('4a+c+n'!$Q27="A",'4a+c+n'!P27,0),0)</f>
        <v>0</v>
      </c>
    </row>
    <row r="28" spans="1:16" x14ac:dyDescent="0.2">
      <c r="A28" s="49">
        <f>IF(P28=0,0,IF(COUNTBLANK(P28)=1,0,COUNTA($P$14:P28)))</f>
        <v>0</v>
      </c>
      <c r="B28" s="21">
        <f>IF($C$4="Attiecināmās izmaksas",IF('4a+c+n'!$Q28="A",'4a+c+n'!B28,0),0)</f>
        <v>0</v>
      </c>
      <c r="C28" s="21">
        <f>IF($C$4="Attiecināmās izmaksas",IF('4a+c+n'!$Q28="A",'4a+c+n'!C28,0),0)</f>
        <v>0</v>
      </c>
      <c r="D28" s="21">
        <f>IF($C$4="Attiecināmās izmaksas",IF('4a+c+n'!$Q28="A",'4a+c+n'!D28,0),0)</f>
        <v>0</v>
      </c>
      <c r="E28" s="42"/>
      <c r="F28" s="64"/>
      <c r="G28" s="121"/>
      <c r="H28" s="121">
        <f>IF($C$4="Attiecināmās izmaksas",IF('4a+c+n'!$Q28="A",'4a+c+n'!H28,0),0)</f>
        <v>0</v>
      </c>
      <c r="I28" s="121"/>
      <c r="J28" s="121"/>
      <c r="K28" s="122">
        <f>IF($C$4="Attiecināmās izmaksas",IF('4a+c+n'!$Q28="A",'4a+c+n'!K28,0),0)</f>
        <v>0</v>
      </c>
      <c r="L28" s="64">
        <f>IF($C$4="Attiecināmās izmaksas",IF('4a+c+n'!$Q28="A",'4a+c+n'!L28,0),0)</f>
        <v>0</v>
      </c>
      <c r="M28" s="121">
        <f>IF($C$4="Attiecināmās izmaksas",IF('4a+c+n'!$Q28="A",'4a+c+n'!M28,0),0)</f>
        <v>0</v>
      </c>
      <c r="N28" s="121">
        <f>IF($C$4="Attiecināmās izmaksas",IF('4a+c+n'!$Q28="A",'4a+c+n'!N28,0),0)</f>
        <v>0</v>
      </c>
      <c r="O28" s="121">
        <f>IF($C$4="Attiecināmās izmaksas",IF('4a+c+n'!$Q28="A",'4a+c+n'!O28,0),0)</f>
        <v>0</v>
      </c>
      <c r="P28" s="122">
        <f>IF($C$4="Attiecināmās izmaksas",IF('4a+c+n'!$Q28="A",'4a+c+n'!P28,0),0)</f>
        <v>0</v>
      </c>
    </row>
    <row r="29" spans="1:16" x14ac:dyDescent="0.2">
      <c r="A29" s="49">
        <f>IF(P29=0,0,IF(COUNTBLANK(P29)=1,0,COUNTA($P$14:P29)))</f>
        <v>0</v>
      </c>
      <c r="B29" s="21">
        <f>IF($C$4="Attiecināmās izmaksas",IF('4a+c+n'!$Q29="A",'4a+c+n'!B29,0),0)</f>
        <v>0</v>
      </c>
      <c r="C29" s="21">
        <f>IF($C$4="Attiecināmās izmaksas",IF('4a+c+n'!$Q29="A",'4a+c+n'!C29,0),0)</f>
        <v>0</v>
      </c>
      <c r="D29" s="21">
        <f>IF($C$4="Attiecināmās izmaksas",IF('4a+c+n'!$Q29="A",'4a+c+n'!D29,0),0)</f>
        <v>0</v>
      </c>
      <c r="E29" s="42"/>
      <c r="F29" s="64"/>
      <c r="G29" s="121"/>
      <c r="H29" s="121">
        <f>IF($C$4="Attiecināmās izmaksas",IF('4a+c+n'!$Q29="A",'4a+c+n'!H29,0),0)</f>
        <v>0</v>
      </c>
      <c r="I29" s="121"/>
      <c r="J29" s="121"/>
      <c r="K29" s="122">
        <f>IF($C$4="Attiecināmās izmaksas",IF('4a+c+n'!$Q29="A",'4a+c+n'!K29,0),0)</f>
        <v>0</v>
      </c>
      <c r="L29" s="64">
        <f>IF($C$4="Attiecināmās izmaksas",IF('4a+c+n'!$Q29="A",'4a+c+n'!L29,0),0)</f>
        <v>0</v>
      </c>
      <c r="M29" s="121">
        <f>IF($C$4="Attiecināmās izmaksas",IF('4a+c+n'!$Q29="A",'4a+c+n'!M29,0),0)</f>
        <v>0</v>
      </c>
      <c r="N29" s="121">
        <f>IF($C$4="Attiecināmās izmaksas",IF('4a+c+n'!$Q29="A",'4a+c+n'!N29,0),0)</f>
        <v>0</v>
      </c>
      <c r="O29" s="121">
        <f>IF($C$4="Attiecināmās izmaksas",IF('4a+c+n'!$Q29="A",'4a+c+n'!O29,0),0)</f>
        <v>0</v>
      </c>
      <c r="P29" s="122">
        <f>IF($C$4="Attiecināmās izmaksas",IF('4a+c+n'!$Q29="A",'4a+c+n'!P29,0),0)</f>
        <v>0</v>
      </c>
    </row>
    <row r="30" spans="1:16" ht="22.5" x14ac:dyDescent="0.2">
      <c r="A30" s="49">
        <f>IF(P30=0,0,IF(COUNTBLANK(P30)=1,0,COUNTA($P$14:P30)))</f>
        <v>0</v>
      </c>
      <c r="B30" s="21">
        <f>IF($C$4="Attiecināmās izmaksas",IF('4a+c+n'!$Q30="A",'4a+c+n'!B30,0),0)</f>
        <v>0</v>
      </c>
      <c r="C30" s="21">
        <f>IF($C$4="Attiecināmās izmaksas",IF('4a+c+n'!$Q30="A",'4a+c+n'!C30,0),0)</f>
        <v>0</v>
      </c>
      <c r="D30" s="21">
        <f>IF($C$4="Attiecināmās izmaksas",IF('4a+c+n'!$Q30="A",'4a+c+n'!D30,0),0)</f>
        <v>0</v>
      </c>
      <c r="E30" s="42"/>
      <c r="F30" s="64"/>
      <c r="G30" s="121"/>
      <c r="H30" s="121">
        <f>IF($C$4="Attiecināmās izmaksas",IF('4a+c+n'!$Q30="A",'4a+c+n'!H30,0),0)</f>
        <v>0</v>
      </c>
      <c r="I30" s="121"/>
      <c r="J30" s="121"/>
      <c r="K30" s="122">
        <f>IF($C$4="Attiecināmās izmaksas",IF('4a+c+n'!$Q30="A",'4a+c+n'!K30,0),0)</f>
        <v>0</v>
      </c>
      <c r="L30" s="64">
        <f>IF($C$4="Attiecināmās izmaksas",IF('4a+c+n'!$Q30="A",'4a+c+n'!L30,0),0)</f>
        <v>0</v>
      </c>
      <c r="M30" s="121">
        <f>IF($C$4="Attiecināmās izmaksas",IF('4a+c+n'!$Q30="A",'4a+c+n'!M30,0),0)</f>
        <v>0</v>
      </c>
      <c r="N30" s="121">
        <f>IF($C$4="Attiecināmās izmaksas",IF('4a+c+n'!$Q30="A",'4a+c+n'!N30,0),0)</f>
        <v>0</v>
      </c>
      <c r="O30" s="121">
        <f>IF($C$4="Attiecināmās izmaksas",IF('4a+c+n'!$Q30="A",'4a+c+n'!O30,0),0)</f>
        <v>0</v>
      </c>
      <c r="P30" s="122">
        <f>IF($C$4="Attiecināmās izmaksas",IF('4a+c+n'!$Q30="A",'4a+c+n'!P30,0),0)</f>
        <v>0</v>
      </c>
    </row>
    <row r="31" spans="1:16" ht="22.5" x14ac:dyDescent="0.2">
      <c r="A31" s="49">
        <f>IF(P31=0,0,IF(COUNTBLANK(P31)=1,0,COUNTA($P$14:P31)))</f>
        <v>0</v>
      </c>
      <c r="B31" s="21">
        <f>IF($C$4="Attiecināmās izmaksas",IF('4a+c+n'!$Q31="A",'4a+c+n'!B31,0),0)</f>
        <v>0</v>
      </c>
      <c r="C31" s="21">
        <f>IF($C$4="Attiecināmās izmaksas",IF('4a+c+n'!$Q31="A",'4a+c+n'!C31,0),0)</f>
        <v>0</v>
      </c>
      <c r="D31" s="21">
        <f>IF($C$4="Attiecināmās izmaksas",IF('4a+c+n'!$Q31="A",'4a+c+n'!D31,0),0)</f>
        <v>0</v>
      </c>
      <c r="E31" s="42"/>
      <c r="F31" s="64"/>
      <c r="G31" s="121"/>
      <c r="H31" s="121">
        <f>IF($C$4="Attiecināmās izmaksas",IF('4a+c+n'!$Q31="A",'4a+c+n'!H31,0),0)</f>
        <v>0</v>
      </c>
      <c r="I31" s="121"/>
      <c r="J31" s="121"/>
      <c r="K31" s="122">
        <f>IF($C$4="Attiecināmās izmaksas",IF('4a+c+n'!$Q31="A",'4a+c+n'!K31,0),0)</f>
        <v>0</v>
      </c>
      <c r="L31" s="64">
        <f>IF($C$4="Attiecināmās izmaksas",IF('4a+c+n'!$Q31="A",'4a+c+n'!L31,0),0)</f>
        <v>0</v>
      </c>
      <c r="M31" s="121">
        <f>IF($C$4="Attiecināmās izmaksas",IF('4a+c+n'!$Q31="A",'4a+c+n'!M31,0),0)</f>
        <v>0</v>
      </c>
      <c r="N31" s="121">
        <f>IF($C$4="Attiecināmās izmaksas",IF('4a+c+n'!$Q31="A",'4a+c+n'!N31,0),0)</f>
        <v>0</v>
      </c>
      <c r="O31" s="121">
        <f>IF($C$4="Attiecināmās izmaksas",IF('4a+c+n'!$Q31="A",'4a+c+n'!O31,0),0)</f>
        <v>0</v>
      </c>
      <c r="P31" s="122">
        <f>IF($C$4="Attiecināmās izmaksas",IF('4a+c+n'!$Q31="A",'4a+c+n'!P31,0),0)</f>
        <v>0</v>
      </c>
    </row>
    <row r="32" spans="1:16" x14ac:dyDescent="0.2">
      <c r="A32" s="49">
        <f>IF(P32=0,0,IF(COUNTBLANK(P32)=1,0,COUNTA($P$14:P32)))</f>
        <v>0</v>
      </c>
      <c r="B32" s="21">
        <f>IF($C$4="Attiecināmās izmaksas",IF('4a+c+n'!$Q32="A",'4a+c+n'!B32,0),0)</f>
        <v>0</v>
      </c>
      <c r="C32" s="21">
        <f>IF($C$4="Attiecināmās izmaksas",IF('4a+c+n'!$Q32="A",'4a+c+n'!C32,0),0)</f>
        <v>0</v>
      </c>
      <c r="D32" s="21">
        <f>IF($C$4="Attiecināmās izmaksas",IF('4a+c+n'!$Q32="A",'4a+c+n'!D32,0),0)</f>
        <v>0</v>
      </c>
      <c r="E32" s="42"/>
      <c r="F32" s="64"/>
      <c r="G32" s="121"/>
      <c r="H32" s="121">
        <f>IF($C$4="Attiecināmās izmaksas",IF('4a+c+n'!$Q32="A",'4a+c+n'!H32,0),0)</f>
        <v>0</v>
      </c>
      <c r="I32" s="121"/>
      <c r="J32" s="121"/>
      <c r="K32" s="122">
        <f>IF($C$4="Attiecināmās izmaksas",IF('4a+c+n'!$Q32="A",'4a+c+n'!K32,0),0)</f>
        <v>0</v>
      </c>
      <c r="L32" s="64">
        <f>IF($C$4="Attiecināmās izmaksas",IF('4a+c+n'!$Q32="A",'4a+c+n'!L32,0),0)</f>
        <v>0</v>
      </c>
      <c r="M32" s="121">
        <f>IF($C$4="Attiecināmās izmaksas",IF('4a+c+n'!$Q32="A",'4a+c+n'!M32,0),0)</f>
        <v>0</v>
      </c>
      <c r="N32" s="121">
        <f>IF($C$4="Attiecināmās izmaksas",IF('4a+c+n'!$Q32="A",'4a+c+n'!N32,0),0)</f>
        <v>0</v>
      </c>
      <c r="O32" s="121">
        <f>IF($C$4="Attiecināmās izmaksas",IF('4a+c+n'!$Q32="A",'4a+c+n'!O32,0),0)</f>
        <v>0</v>
      </c>
      <c r="P32" s="122">
        <f>IF($C$4="Attiecināmās izmaksas",IF('4a+c+n'!$Q32="A",'4a+c+n'!P32,0),0)</f>
        <v>0</v>
      </c>
    </row>
    <row r="33" spans="1:16" x14ac:dyDescent="0.2">
      <c r="A33" s="49">
        <f>IF(P33=0,0,IF(COUNTBLANK(P33)=1,0,COUNTA($P$14:P33)))</f>
        <v>0</v>
      </c>
      <c r="B33" s="21">
        <f>IF($C$4="Attiecināmās izmaksas",IF('4a+c+n'!$Q33="A",'4a+c+n'!B33,0),0)</f>
        <v>0</v>
      </c>
      <c r="C33" s="21">
        <f>IF($C$4="Attiecināmās izmaksas",IF('4a+c+n'!$Q33="A",'4a+c+n'!C33,0),0)</f>
        <v>0</v>
      </c>
      <c r="D33" s="21">
        <f>IF($C$4="Attiecināmās izmaksas",IF('4a+c+n'!$Q33="A",'4a+c+n'!D33,0),0)</f>
        <v>0</v>
      </c>
      <c r="E33" s="42"/>
      <c r="F33" s="64"/>
      <c r="G33" s="121"/>
      <c r="H33" s="121">
        <f>IF($C$4="Attiecināmās izmaksas",IF('4a+c+n'!$Q33="A",'4a+c+n'!H33,0),0)</f>
        <v>0</v>
      </c>
      <c r="I33" s="121"/>
      <c r="J33" s="121"/>
      <c r="K33" s="122">
        <f>IF($C$4="Attiecināmās izmaksas",IF('4a+c+n'!$Q33="A",'4a+c+n'!K33,0),0)</f>
        <v>0</v>
      </c>
      <c r="L33" s="64">
        <f>IF($C$4="Attiecināmās izmaksas",IF('4a+c+n'!$Q33="A",'4a+c+n'!L33,0),0)</f>
        <v>0</v>
      </c>
      <c r="M33" s="121">
        <f>IF($C$4="Attiecināmās izmaksas",IF('4a+c+n'!$Q33="A",'4a+c+n'!M33,0),0)</f>
        <v>0</v>
      </c>
      <c r="N33" s="121">
        <f>IF($C$4="Attiecināmās izmaksas",IF('4a+c+n'!$Q33="A",'4a+c+n'!N33,0),0)</f>
        <v>0</v>
      </c>
      <c r="O33" s="121">
        <f>IF($C$4="Attiecināmās izmaksas",IF('4a+c+n'!$Q33="A",'4a+c+n'!O33,0),0)</f>
        <v>0</v>
      </c>
      <c r="P33" s="122">
        <f>IF($C$4="Attiecināmās izmaksas",IF('4a+c+n'!$Q33="A",'4a+c+n'!P33,0),0)</f>
        <v>0</v>
      </c>
    </row>
    <row r="34" spans="1:16" ht="56.25" x14ac:dyDescent="0.2">
      <c r="A34" s="49">
        <f>IF(P34=0,0,IF(COUNTBLANK(P34)=1,0,COUNTA($P$14:P34)))</f>
        <v>0</v>
      </c>
      <c r="B34" s="21">
        <f>IF($C$4="Attiecināmās izmaksas",IF('4a+c+n'!$Q34="A",'4a+c+n'!B34,0),0)</f>
        <v>0</v>
      </c>
      <c r="C34" s="21" t="str">
        <f>IF($C$4="Attiecināmās izmaksas",IF('4a+c+n'!$Q34="A",'4a+c+n'!C34,0),0)</f>
        <v>S1: Fasādes impostu sienu siltināšana ar akmens vati vai ekvivalento materiālu (150+30mm, l≤0,036 +0,033W/m×K) + ventilājamās fasādes karkass ar pakārtotu cemetšķiedru vai metāla lokšņu apadares nosegkārtu</v>
      </c>
      <c r="D34" s="21" t="str">
        <f>IF($C$4="Attiecināmās izmaksas",IF('4a+c+n'!$Q34="A",'4a+c+n'!D34,0),0)</f>
        <v>m2</v>
      </c>
      <c r="E34" s="42"/>
      <c r="F34" s="64"/>
      <c r="G34" s="121"/>
      <c r="H34" s="121">
        <f>IF($C$4="Attiecināmās izmaksas",IF('4a+c+n'!$Q34="A",'4a+c+n'!H34,0),0)</f>
        <v>0</v>
      </c>
      <c r="I34" s="121"/>
      <c r="J34" s="121"/>
      <c r="K34" s="122">
        <f>IF($C$4="Attiecināmās izmaksas",IF('4a+c+n'!$Q34="A",'4a+c+n'!K34,0),0)</f>
        <v>0</v>
      </c>
      <c r="L34" s="64">
        <f>IF($C$4="Attiecināmās izmaksas",IF('4a+c+n'!$Q34="A",'4a+c+n'!L34,0),0)</f>
        <v>0</v>
      </c>
      <c r="M34" s="121">
        <f>IF($C$4="Attiecināmās izmaksas",IF('4a+c+n'!$Q34="A",'4a+c+n'!M34,0),0)</f>
        <v>0</v>
      </c>
      <c r="N34" s="121">
        <f>IF($C$4="Attiecināmās izmaksas",IF('4a+c+n'!$Q34="A",'4a+c+n'!N34,0),0)</f>
        <v>0</v>
      </c>
      <c r="O34" s="121">
        <f>IF($C$4="Attiecināmās izmaksas",IF('4a+c+n'!$Q34="A",'4a+c+n'!O34,0),0)</f>
        <v>0</v>
      </c>
      <c r="P34" s="122">
        <f>IF($C$4="Attiecināmās izmaksas",IF('4a+c+n'!$Q34="A",'4a+c+n'!P34,0),0)</f>
        <v>0</v>
      </c>
    </row>
    <row r="35" spans="1:16" x14ac:dyDescent="0.2">
      <c r="A35" s="49">
        <f>IF(P35=0,0,IF(COUNTBLANK(P35)=1,0,COUNTA($P$14:P35)))</f>
        <v>0</v>
      </c>
      <c r="B35" s="21">
        <f>IF($C$4="Attiecināmās izmaksas",IF('4a+c+n'!$Q35="A",'4a+c+n'!B35,0),0)</f>
        <v>0</v>
      </c>
      <c r="C35" s="21" t="str">
        <f>IF($C$4="Attiecināmās izmaksas",IF('4a+c+n'!$Q35="A",'4a+c+n'!C35,0),0)</f>
        <v>akmens vates plāksnes (λ≤0,036 W/mK) b=150mm</v>
      </c>
      <c r="D35" s="21" t="str">
        <f>IF($C$4="Attiecināmās izmaksas",IF('4a+c+n'!$Q35="A",'4a+c+n'!D35,0),0)</f>
        <v>m2</v>
      </c>
      <c r="E35" s="42"/>
      <c r="F35" s="64"/>
      <c r="G35" s="121"/>
      <c r="H35" s="121">
        <f>IF($C$4="Attiecināmās izmaksas",IF('4a+c+n'!$Q35="A",'4a+c+n'!H35,0),0)</f>
        <v>0</v>
      </c>
      <c r="I35" s="121"/>
      <c r="J35" s="121"/>
      <c r="K35" s="122">
        <f>IF($C$4="Attiecināmās izmaksas",IF('4a+c+n'!$Q35="A",'4a+c+n'!K35,0),0)</f>
        <v>0</v>
      </c>
      <c r="L35" s="64">
        <f>IF($C$4="Attiecināmās izmaksas",IF('4a+c+n'!$Q35="A",'4a+c+n'!L35,0),0)</f>
        <v>0</v>
      </c>
      <c r="M35" s="121">
        <f>IF($C$4="Attiecināmās izmaksas",IF('4a+c+n'!$Q35="A",'4a+c+n'!M35,0),0)</f>
        <v>0</v>
      </c>
      <c r="N35" s="121">
        <f>IF($C$4="Attiecināmās izmaksas",IF('4a+c+n'!$Q35="A",'4a+c+n'!N35,0),0)</f>
        <v>0</v>
      </c>
      <c r="O35" s="121">
        <f>IF($C$4="Attiecināmās izmaksas",IF('4a+c+n'!$Q35="A",'4a+c+n'!O35,0),0)</f>
        <v>0</v>
      </c>
      <c r="P35" s="122">
        <f>IF($C$4="Attiecināmās izmaksas",IF('4a+c+n'!$Q35="A",'4a+c+n'!P35,0),0)</f>
        <v>0</v>
      </c>
    </row>
    <row r="36" spans="1:16" x14ac:dyDescent="0.2">
      <c r="A36" s="49">
        <f>IF(P36=0,0,IF(COUNTBLANK(P36)=1,0,COUNTA($P$14:P36)))</f>
        <v>0</v>
      </c>
      <c r="B36" s="21">
        <f>IF($C$4="Attiecināmās izmaksas",IF('4a+c+n'!$Q36="A",'4a+c+n'!B36,0),0)</f>
        <v>0</v>
      </c>
      <c r="C36" s="21" t="str">
        <f>IF($C$4="Attiecināmās izmaksas",IF('4a+c+n'!$Q36="A",'4a+c+n'!C36,0),0)</f>
        <v>pretvēja plāksnes (λ≤0,033 W/mK) b=30mm</v>
      </c>
      <c r="D36" s="21" t="str">
        <f>IF($C$4="Attiecināmās izmaksas",IF('4a+c+n'!$Q36="A",'4a+c+n'!D36,0),0)</f>
        <v>m2</v>
      </c>
      <c r="E36" s="42"/>
      <c r="F36" s="64"/>
      <c r="G36" s="121"/>
      <c r="H36" s="121">
        <f>IF($C$4="Attiecināmās izmaksas",IF('4a+c+n'!$Q36="A",'4a+c+n'!H36,0),0)</f>
        <v>0</v>
      </c>
      <c r="I36" s="121"/>
      <c r="J36" s="121"/>
      <c r="K36" s="122">
        <f>IF($C$4="Attiecināmās izmaksas",IF('4a+c+n'!$Q36="A",'4a+c+n'!K36,0),0)</f>
        <v>0</v>
      </c>
      <c r="L36" s="64">
        <f>IF($C$4="Attiecināmās izmaksas",IF('4a+c+n'!$Q36="A",'4a+c+n'!L36,0),0)</f>
        <v>0</v>
      </c>
      <c r="M36" s="121">
        <f>IF($C$4="Attiecināmās izmaksas",IF('4a+c+n'!$Q36="A",'4a+c+n'!M36,0),0)</f>
        <v>0</v>
      </c>
      <c r="N36" s="121">
        <f>IF($C$4="Attiecināmās izmaksas",IF('4a+c+n'!$Q36="A",'4a+c+n'!N36,0),0)</f>
        <v>0</v>
      </c>
      <c r="O36" s="121">
        <f>IF($C$4="Attiecināmās izmaksas",IF('4a+c+n'!$Q36="A",'4a+c+n'!O36,0),0)</f>
        <v>0</v>
      </c>
      <c r="P36" s="122">
        <f>IF($C$4="Attiecināmās izmaksas",IF('4a+c+n'!$Q36="A",'4a+c+n'!P36,0),0)</f>
        <v>0</v>
      </c>
    </row>
    <row r="37" spans="1:16" x14ac:dyDescent="0.2">
      <c r="A37" s="49">
        <f>IF(P37=0,0,IF(COUNTBLANK(P37)=1,0,COUNTA($P$14:P37)))</f>
        <v>0</v>
      </c>
      <c r="B37" s="21">
        <f>IF($C$4="Attiecināmās izmaksas",IF('4a+c+n'!$Q37="A",'4a+c+n'!B37,0),0)</f>
        <v>0</v>
      </c>
      <c r="C37" s="21" t="str">
        <f>IF($C$4="Attiecināmās izmaksas",IF('4a+c+n'!$Q37="A",'4a+c+n'!C37,0),0)</f>
        <v>līmjava</v>
      </c>
      <c r="D37" s="21" t="str">
        <f>IF($C$4="Attiecināmās izmaksas",IF('4a+c+n'!$Q37="A",'4a+c+n'!D37,0),0)</f>
        <v>kg</v>
      </c>
      <c r="E37" s="42"/>
      <c r="F37" s="64"/>
      <c r="G37" s="121"/>
      <c r="H37" s="121">
        <f>IF($C$4="Attiecināmās izmaksas",IF('4a+c+n'!$Q37="A",'4a+c+n'!H37,0),0)</f>
        <v>0</v>
      </c>
      <c r="I37" s="121"/>
      <c r="J37" s="121"/>
      <c r="K37" s="122">
        <f>IF($C$4="Attiecināmās izmaksas",IF('4a+c+n'!$Q37="A",'4a+c+n'!K37,0),0)</f>
        <v>0</v>
      </c>
      <c r="L37" s="64">
        <f>IF($C$4="Attiecināmās izmaksas",IF('4a+c+n'!$Q37="A",'4a+c+n'!L37,0),0)</f>
        <v>0</v>
      </c>
      <c r="M37" s="121">
        <f>IF($C$4="Attiecināmās izmaksas",IF('4a+c+n'!$Q37="A",'4a+c+n'!M37,0),0)</f>
        <v>0</v>
      </c>
      <c r="N37" s="121">
        <f>IF($C$4="Attiecināmās izmaksas",IF('4a+c+n'!$Q37="A",'4a+c+n'!N37,0),0)</f>
        <v>0</v>
      </c>
      <c r="O37" s="121">
        <f>IF($C$4="Attiecināmās izmaksas",IF('4a+c+n'!$Q37="A",'4a+c+n'!O37,0),0)</f>
        <v>0</v>
      </c>
      <c r="P37" s="122">
        <f>IF($C$4="Attiecināmās izmaksas",IF('4a+c+n'!$Q37="A",'4a+c+n'!P37,0),0)</f>
        <v>0</v>
      </c>
    </row>
    <row r="38" spans="1:16" x14ac:dyDescent="0.2">
      <c r="A38" s="49">
        <f>IF(P38=0,0,IF(COUNTBLANK(P38)=1,0,COUNTA($P$14:P38)))</f>
        <v>0</v>
      </c>
      <c r="B38" s="21">
        <f>IF($C$4="Attiecināmās izmaksas",IF('4a+c+n'!$Q38="A",'4a+c+n'!B38,0),0)</f>
        <v>0</v>
      </c>
      <c r="C38" s="21" t="str">
        <f>IF($C$4="Attiecināmās izmaksas",IF('4a+c+n'!$Q38="A",'4a+c+n'!C38,0),0)</f>
        <v>dībeļi 5 gb./m2.</v>
      </c>
      <c r="D38" s="21" t="str">
        <f>IF($C$4="Attiecināmās izmaksas",IF('4a+c+n'!$Q38="A",'4a+c+n'!D38,0),0)</f>
        <v>gab</v>
      </c>
      <c r="E38" s="42"/>
      <c r="F38" s="64"/>
      <c r="G38" s="121"/>
      <c r="H38" s="121">
        <f>IF($C$4="Attiecināmās izmaksas",IF('4a+c+n'!$Q38="A",'4a+c+n'!H38,0),0)</f>
        <v>0</v>
      </c>
      <c r="I38" s="121"/>
      <c r="J38" s="121"/>
      <c r="K38" s="122">
        <f>IF($C$4="Attiecināmās izmaksas",IF('4a+c+n'!$Q38="A",'4a+c+n'!K38,0),0)</f>
        <v>0</v>
      </c>
      <c r="L38" s="64">
        <f>IF($C$4="Attiecināmās izmaksas",IF('4a+c+n'!$Q38="A",'4a+c+n'!L38,0),0)</f>
        <v>0</v>
      </c>
      <c r="M38" s="121">
        <f>IF($C$4="Attiecināmās izmaksas",IF('4a+c+n'!$Q38="A",'4a+c+n'!M38,0),0)</f>
        <v>0</v>
      </c>
      <c r="N38" s="121">
        <f>IF($C$4="Attiecināmās izmaksas",IF('4a+c+n'!$Q38="A",'4a+c+n'!N38,0),0)</f>
        <v>0</v>
      </c>
      <c r="O38" s="121">
        <f>IF($C$4="Attiecināmās izmaksas",IF('4a+c+n'!$Q38="A",'4a+c+n'!O38,0),0)</f>
        <v>0</v>
      </c>
      <c r="P38" s="122">
        <f>IF($C$4="Attiecināmās izmaksas",IF('4a+c+n'!$Q38="A",'4a+c+n'!P38,0),0)</f>
        <v>0</v>
      </c>
    </row>
    <row r="39" spans="1:16" ht="78.75" x14ac:dyDescent="0.2">
      <c r="A39" s="49">
        <f>IF(P39=0,0,IF(COUNTBLANK(P39)=1,0,COUNTA($P$14:P39)))</f>
        <v>0</v>
      </c>
      <c r="B39" s="21">
        <f>IF($C$4="Attiecināmās izmaksas",IF('4a+c+n'!$Q39="A",'4a+c+n'!B39,0),0)</f>
        <v>0</v>
      </c>
      <c r="C39" s="21" t="str">
        <f>IF($C$4="Attiecināmās izmaksas",IF('4a+c+n'!$Q39="A",'4a+c+n'!C39,0),0)</f>
        <v>S2: Fasādes pilastru sienu siltināšana ar akmens vati vai ekvivalento materiālu (50mm, l≤0,033 W/m×K), t.sk. S4:SPU (50mm, l≤0,021 W/m×K) tipa izolācijas matriāla iestrāde ieejas mezglu pilastru vietās termikā tilta novēršanai + ventilājamās fasādes karkass ar pakārtotu cemetšķiedru vai metāla lokšņu apadares nosegkārtu</v>
      </c>
      <c r="D39" s="21" t="str">
        <f>IF($C$4="Attiecināmās izmaksas",IF('4a+c+n'!$Q39="A",'4a+c+n'!D39,0),0)</f>
        <v>m2</v>
      </c>
      <c r="E39" s="42"/>
      <c r="F39" s="64"/>
      <c r="G39" s="121"/>
      <c r="H39" s="121">
        <f>IF($C$4="Attiecināmās izmaksas",IF('4a+c+n'!$Q39="A",'4a+c+n'!H39,0),0)</f>
        <v>0</v>
      </c>
      <c r="I39" s="121"/>
      <c r="J39" s="121"/>
      <c r="K39" s="122">
        <f>IF($C$4="Attiecināmās izmaksas",IF('4a+c+n'!$Q39="A",'4a+c+n'!K39,0),0)</f>
        <v>0</v>
      </c>
      <c r="L39" s="64">
        <f>IF($C$4="Attiecināmās izmaksas",IF('4a+c+n'!$Q39="A",'4a+c+n'!L39,0),0)</f>
        <v>0</v>
      </c>
      <c r="M39" s="121">
        <f>IF($C$4="Attiecināmās izmaksas",IF('4a+c+n'!$Q39="A",'4a+c+n'!M39,0),0)</f>
        <v>0</v>
      </c>
      <c r="N39" s="121">
        <f>IF($C$4="Attiecināmās izmaksas",IF('4a+c+n'!$Q39="A",'4a+c+n'!N39,0),0)</f>
        <v>0</v>
      </c>
      <c r="O39" s="121">
        <f>IF($C$4="Attiecināmās izmaksas",IF('4a+c+n'!$Q39="A",'4a+c+n'!O39,0),0)</f>
        <v>0</v>
      </c>
      <c r="P39" s="122">
        <f>IF($C$4="Attiecināmās izmaksas",IF('4a+c+n'!$Q39="A",'4a+c+n'!P39,0),0)</f>
        <v>0</v>
      </c>
    </row>
    <row r="40" spans="1:16" x14ac:dyDescent="0.2">
      <c r="A40" s="49">
        <f>IF(P40=0,0,IF(COUNTBLANK(P40)=1,0,COUNTA($P$14:P40)))</f>
        <v>0</v>
      </c>
      <c r="B40" s="21">
        <f>IF($C$4="Attiecināmās izmaksas",IF('4a+c+n'!$Q40="A",'4a+c+n'!B40,0),0)</f>
        <v>0</v>
      </c>
      <c r="C40" s="21" t="str">
        <f>IF($C$4="Attiecināmās izmaksas",IF('4a+c+n'!$Q40="A",'4a+c+n'!C40,0),0)</f>
        <v>akmens vates plāksnes (λ≤0,033 W/mK) b=50mm</v>
      </c>
      <c r="D40" s="21" t="str">
        <f>IF($C$4="Attiecināmās izmaksas",IF('4a+c+n'!$Q40="A",'4a+c+n'!D40,0),0)</f>
        <v>m2</v>
      </c>
      <c r="E40" s="42"/>
      <c r="F40" s="64"/>
      <c r="G40" s="121"/>
      <c r="H40" s="121">
        <f>IF($C$4="Attiecināmās izmaksas",IF('4a+c+n'!$Q40="A",'4a+c+n'!H40,0),0)</f>
        <v>0</v>
      </c>
      <c r="I40" s="121"/>
      <c r="J40" s="121"/>
      <c r="K40" s="122">
        <f>IF($C$4="Attiecināmās izmaksas",IF('4a+c+n'!$Q40="A",'4a+c+n'!K40,0),0)</f>
        <v>0</v>
      </c>
      <c r="L40" s="64">
        <f>IF($C$4="Attiecināmās izmaksas",IF('4a+c+n'!$Q40="A",'4a+c+n'!L40,0),0)</f>
        <v>0</v>
      </c>
      <c r="M40" s="121">
        <f>IF($C$4="Attiecināmās izmaksas",IF('4a+c+n'!$Q40="A",'4a+c+n'!M40,0),0)</f>
        <v>0</v>
      </c>
      <c r="N40" s="121">
        <f>IF($C$4="Attiecināmās izmaksas",IF('4a+c+n'!$Q40="A",'4a+c+n'!N40,0),0)</f>
        <v>0</v>
      </c>
      <c r="O40" s="121">
        <f>IF($C$4="Attiecināmās izmaksas",IF('4a+c+n'!$Q40="A",'4a+c+n'!O40,0),0)</f>
        <v>0</v>
      </c>
      <c r="P40" s="122">
        <f>IF($C$4="Attiecināmās izmaksas",IF('4a+c+n'!$Q40="A",'4a+c+n'!P40,0),0)</f>
        <v>0</v>
      </c>
    </row>
    <row r="41" spans="1:16" x14ac:dyDescent="0.2">
      <c r="A41" s="49">
        <f>IF(P41=0,0,IF(COUNTBLANK(P41)=1,0,COUNTA($P$14:P41)))</f>
        <v>0</v>
      </c>
      <c r="B41" s="21">
        <f>IF($C$4="Attiecināmās izmaksas",IF('4a+c+n'!$Q41="A",'4a+c+n'!B41,0),0)</f>
        <v>0</v>
      </c>
      <c r="C41" s="21" t="str">
        <f>IF($C$4="Attiecināmās izmaksas",IF('4a+c+n'!$Q41="A",'4a+c+n'!C41,0),0)</f>
        <v>līmjava</v>
      </c>
      <c r="D41" s="21" t="str">
        <f>IF($C$4="Attiecināmās izmaksas",IF('4a+c+n'!$Q41="A",'4a+c+n'!D41,0),0)</f>
        <v>kg</v>
      </c>
      <c r="E41" s="42"/>
      <c r="F41" s="64"/>
      <c r="G41" s="121"/>
      <c r="H41" s="121">
        <f>IF($C$4="Attiecināmās izmaksas",IF('4a+c+n'!$Q41="A",'4a+c+n'!H41,0),0)</f>
        <v>0</v>
      </c>
      <c r="I41" s="121"/>
      <c r="J41" s="121"/>
      <c r="K41" s="122">
        <f>IF($C$4="Attiecināmās izmaksas",IF('4a+c+n'!$Q41="A",'4a+c+n'!K41,0),0)</f>
        <v>0</v>
      </c>
      <c r="L41" s="64">
        <f>IF($C$4="Attiecināmās izmaksas",IF('4a+c+n'!$Q41="A",'4a+c+n'!L41,0),0)</f>
        <v>0</v>
      </c>
      <c r="M41" s="121">
        <f>IF($C$4="Attiecināmās izmaksas",IF('4a+c+n'!$Q41="A",'4a+c+n'!M41,0),0)</f>
        <v>0</v>
      </c>
      <c r="N41" s="121">
        <f>IF($C$4="Attiecināmās izmaksas",IF('4a+c+n'!$Q41="A",'4a+c+n'!N41,0),0)</f>
        <v>0</v>
      </c>
      <c r="O41" s="121">
        <f>IF($C$4="Attiecināmās izmaksas",IF('4a+c+n'!$Q41="A",'4a+c+n'!O41,0),0)</f>
        <v>0</v>
      </c>
      <c r="P41" s="122">
        <f>IF($C$4="Attiecināmās izmaksas",IF('4a+c+n'!$Q41="A",'4a+c+n'!P41,0),0)</f>
        <v>0</v>
      </c>
    </row>
    <row r="42" spans="1:16" x14ac:dyDescent="0.2">
      <c r="A42" s="49">
        <f>IF(P42=0,0,IF(COUNTBLANK(P42)=1,0,COUNTA($P$14:P42)))</f>
        <v>0</v>
      </c>
      <c r="B42" s="21">
        <f>IF($C$4="Attiecināmās izmaksas",IF('4a+c+n'!$Q42="A",'4a+c+n'!B42,0),0)</f>
        <v>0</v>
      </c>
      <c r="C42" s="21" t="str">
        <f>IF($C$4="Attiecināmās izmaksas",IF('4a+c+n'!$Q42="A",'4a+c+n'!C42,0),0)</f>
        <v>dībeļi 5 gb./m2.</v>
      </c>
      <c r="D42" s="21" t="str">
        <f>IF($C$4="Attiecināmās izmaksas",IF('4a+c+n'!$Q42="A",'4a+c+n'!D42,0),0)</f>
        <v>gab</v>
      </c>
      <c r="E42" s="42"/>
      <c r="F42" s="64"/>
      <c r="G42" s="121"/>
      <c r="H42" s="121">
        <f>IF($C$4="Attiecināmās izmaksas",IF('4a+c+n'!$Q42="A",'4a+c+n'!H42,0),0)</f>
        <v>0</v>
      </c>
      <c r="I42" s="121"/>
      <c r="J42" s="121"/>
      <c r="K42" s="122">
        <f>IF($C$4="Attiecināmās izmaksas",IF('4a+c+n'!$Q42="A",'4a+c+n'!K42,0),0)</f>
        <v>0</v>
      </c>
      <c r="L42" s="64">
        <f>IF($C$4="Attiecināmās izmaksas",IF('4a+c+n'!$Q42="A",'4a+c+n'!L42,0),0)</f>
        <v>0</v>
      </c>
      <c r="M42" s="121">
        <f>IF($C$4="Attiecināmās izmaksas",IF('4a+c+n'!$Q42="A",'4a+c+n'!M42,0),0)</f>
        <v>0</v>
      </c>
      <c r="N42" s="121">
        <f>IF($C$4="Attiecināmās izmaksas",IF('4a+c+n'!$Q42="A",'4a+c+n'!N42,0),0)</f>
        <v>0</v>
      </c>
      <c r="O42" s="121">
        <f>IF($C$4="Attiecināmās izmaksas",IF('4a+c+n'!$Q42="A",'4a+c+n'!O42,0),0)</f>
        <v>0</v>
      </c>
      <c r="P42" s="122">
        <f>IF($C$4="Attiecināmās izmaksas",IF('4a+c+n'!$Q42="A",'4a+c+n'!P42,0),0)</f>
        <v>0</v>
      </c>
    </row>
    <row r="43" spans="1:16" ht="56.25" x14ac:dyDescent="0.2">
      <c r="A43" s="49">
        <f>IF(P43=0,0,IF(COUNTBLANK(P43)=1,0,COUNTA($P$14:P43)))</f>
        <v>0</v>
      </c>
      <c r="B43" s="21">
        <f>IF($C$4="Attiecināmās izmaksas",IF('4a+c+n'!$Q43="A",'4a+c+n'!B43,0),0)</f>
        <v>0</v>
      </c>
      <c r="C43" s="21" t="str">
        <f>IF($C$4="Attiecināmās izmaksas",IF('4a+c+n'!$Q43="A",'4a+c+n'!C43,0),0)</f>
        <v>S3: Fasādes vieglbetona sienu siltināšana ar akmens vati vai ekvivalento materiālu (160mm, l≤0,033 W/m×K) + ventilājamās fasādes karkass ar pakārtotu cemetšķiedru vai metāla lokšņu apadares nosegkārtu</v>
      </c>
      <c r="D43" s="21" t="str">
        <f>IF($C$4="Attiecināmās izmaksas",IF('4a+c+n'!$Q43="A",'4a+c+n'!D43,0),0)</f>
        <v>m2</v>
      </c>
      <c r="E43" s="42"/>
      <c r="F43" s="64"/>
      <c r="G43" s="121"/>
      <c r="H43" s="121">
        <f>IF($C$4="Attiecināmās izmaksas",IF('4a+c+n'!$Q43="A",'4a+c+n'!H43,0),0)</f>
        <v>0</v>
      </c>
      <c r="I43" s="121"/>
      <c r="J43" s="121"/>
      <c r="K43" s="122">
        <f>IF($C$4="Attiecināmās izmaksas",IF('4a+c+n'!$Q43="A",'4a+c+n'!K43,0),0)</f>
        <v>0</v>
      </c>
      <c r="L43" s="64">
        <f>IF($C$4="Attiecināmās izmaksas",IF('4a+c+n'!$Q43="A",'4a+c+n'!L43,0),0)</f>
        <v>0</v>
      </c>
      <c r="M43" s="121">
        <f>IF($C$4="Attiecināmās izmaksas",IF('4a+c+n'!$Q43="A",'4a+c+n'!M43,0),0)</f>
        <v>0</v>
      </c>
      <c r="N43" s="121">
        <f>IF($C$4="Attiecināmās izmaksas",IF('4a+c+n'!$Q43="A",'4a+c+n'!N43,0),0)</f>
        <v>0</v>
      </c>
      <c r="O43" s="121">
        <f>IF($C$4="Attiecināmās izmaksas",IF('4a+c+n'!$Q43="A",'4a+c+n'!O43,0),0)</f>
        <v>0</v>
      </c>
      <c r="P43" s="122">
        <f>IF($C$4="Attiecināmās izmaksas",IF('4a+c+n'!$Q43="A",'4a+c+n'!P43,0),0)</f>
        <v>0</v>
      </c>
    </row>
    <row r="44" spans="1:16" x14ac:dyDescent="0.2">
      <c r="A44" s="49">
        <f>IF(P44=0,0,IF(COUNTBLANK(P44)=1,0,COUNTA($P$14:P44)))</f>
        <v>0</v>
      </c>
      <c r="B44" s="21">
        <f>IF($C$4="Attiecināmās izmaksas",IF('4a+c+n'!$Q44="A",'4a+c+n'!B44,0),0)</f>
        <v>0</v>
      </c>
      <c r="C44" s="21" t="str">
        <f>IF($C$4="Attiecināmās izmaksas",IF('4a+c+n'!$Q44="A",'4a+c+n'!C44,0),0)</f>
        <v>akmens vates plāksnes (λ≤0,033 W/mK) b=160mm</v>
      </c>
      <c r="D44" s="21" t="str">
        <f>IF($C$4="Attiecināmās izmaksas",IF('4a+c+n'!$Q44="A",'4a+c+n'!D44,0),0)</f>
        <v>m2</v>
      </c>
      <c r="E44" s="42"/>
      <c r="F44" s="64"/>
      <c r="G44" s="121"/>
      <c r="H44" s="121">
        <f>IF($C$4="Attiecināmās izmaksas",IF('4a+c+n'!$Q44="A",'4a+c+n'!H44,0),0)</f>
        <v>0</v>
      </c>
      <c r="I44" s="121"/>
      <c r="J44" s="121"/>
      <c r="K44" s="122">
        <f>IF($C$4="Attiecināmās izmaksas",IF('4a+c+n'!$Q44="A",'4a+c+n'!K44,0),0)</f>
        <v>0</v>
      </c>
      <c r="L44" s="64">
        <f>IF($C$4="Attiecināmās izmaksas",IF('4a+c+n'!$Q44="A",'4a+c+n'!L44,0),0)</f>
        <v>0</v>
      </c>
      <c r="M44" s="121">
        <f>IF($C$4="Attiecināmās izmaksas",IF('4a+c+n'!$Q44="A",'4a+c+n'!M44,0),0)</f>
        <v>0</v>
      </c>
      <c r="N44" s="121">
        <f>IF($C$4="Attiecināmās izmaksas",IF('4a+c+n'!$Q44="A",'4a+c+n'!N44,0),0)</f>
        <v>0</v>
      </c>
      <c r="O44" s="121">
        <f>IF($C$4="Attiecināmās izmaksas",IF('4a+c+n'!$Q44="A",'4a+c+n'!O44,0),0)</f>
        <v>0</v>
      </c>
      <c r="P44" s="122">
        <f>IF($C$4="Attiecināmās izmaksas",IF('4a+c+n'!$Q44="A",'4a+c+n'!P44,0),0)</f>
        <v>0</v>
      </c>
    </row>
    <row r="45" spans="1:16" x14ac:dyDescent="0.2">
      <c r="A45" s="49">
        <f>IF(P45=0,0,IF(COUNTBLANK(P45)=1,0,COUNTA($P$14:P45)))</f>
        <v>0</v>
      </c>
      <c r="B45" s="21">
        <f>IF($C$4="Attiecināmās izmaksas",IF('4a+c+n'!$Q45="A",'4a+c+n'!B45,0),0)</f>
        <v>0</v>
      </c>
      <c r="C45" s="21" t="str">
        <f>IF($C$4="Attiecināmās izmaksas",IF('4a+c+n'!$Q45="A",'4a+c+n'!C45,0),0)</f>
        <v>līmjava</v>
      </c>
      <c r="D45" s="21" t="str">
        <f>IF($C$4="Attiecināmās izmaksas",IF('4a+c+n'!$Q45="A",'4a+c+n'!D45,0),0)</f>
        <v>kg</v>
      </c>
      <c r="E45" s="42"/>
      <c r="F45" s="64"/>
      <c r="G45" s="121"/>
      <c r="H45" s="121">
        <f>IF($C$4="Attiecināmās izmaksas",IF('4a+c+n'!$Q45="A",'4a+c+n'!H45,0),0)</f>
        <v>0</v>
      </c>
      <c r="I45" s="121"/>
      <c r="J45" s="121"/>
      <c r="K45" s="122">
        <f>IF($C$4="Attiecināmās izmaksas",IF('4a+c+n'!$Q45="A",'4a+c+n'!K45,0),0)</f>
        <v>0</v>
      </c>
      <c r="L45" s="64">
        <f>IF($C$4="Attiecināmās izmaksas",IF('4a+c+n'!$Q45="A",'4a+c+n'!L45,0),0)</f>
        <v>0</v>
      </c>
      <c r="M45" s="121">
        <f>IF($C$4="Attiecināmās izmaksas",IF('4a+c+n'!$Q45="A",'4a+c+n'!M45,0),0)</f>
        <v>0</v>
      </c>
      <c r="N45" s="121">
        <f>IF($C$4="Attiecināmās izmaksas",IF('4a+c+n'!$Q45="A",'4a+c+n'!N45,0),0)</f>
        <v>0</v>
      </c>
      <c r="O45" s="121">
        <f>IF($C$4="Attiecināmās izmaksas",IF('4a+c+n'!$Q45="A",'4a+c+n'!O45,0),0)</f>
        <v>0</v>
      </c>
      <c r="P45" s="122">
        <f>IF($C$4="Attiecināmās izmaksas",IF('4a+c+n'!$Q45="A",'4a+c+n'!P45,0),0)</f>
        <v>0</v>
      </c>
    </row>
    <row r="46" spans="1:16" x14ac:dyDescent="0.2">
      <c r="A46" s="49">
        <f>IF(P46=0,0,IF(COUNTBLANK(P46)=1,0,COUNTA($P$14:P46)))</f>
        <v>0</v>
      </c>
      <c r="B46" s="21">
        <f>IF($C$4="Attiecināmās izmaksas",IF('4a+c+n'!$Q46="A",'4a+c+n'!B46,0),0)</f>
        <v>0</v>
      </c>
      <c r="C46" s="21" t="str">
        <f>IF($C$4="Attiecināmās izmaksas",IF('4a+c+n'!$Q46="A",'4a+c+n'!C46,0),0)</f>
        <v>dībeļi 5 gb./m2.</v>
      </c>
      <c r="D46" s="21" t="str">
        <f>IF($C$4="Attiecināmās izmaksas",IF('4a+c+n'!$Q46="A",'4a+c+n'!D46,0),0)</f>
        <v>gab</v>
      </c>
      <c r="E46" s="42"/>
      <c r="F46" s="64"/>
      <c r="G46" s="121"/>
      <c r="H46" s="121">
        <f>IF($C$4="Attiecināmās izmaksas",IF('4a+c+n'!$Q46="A",'4a+c+n'!H46,0),0)</f>
        <v>0</v>
      </c>
      <c r="I46" s="121"/>
      <c r="J46" s="121"/>
      <c r="K46" s="122">
        <f>IF($C$4="Attiecināmās izmaksas",IF('4a+c+n'!$Q46="A",'4a+c+n'!K46,0),0)</f>
        <v>0</v>
      </c>
      <c r="L46" s="64">
        <f>IF($C$4="Attiecināmās izmaksas",IF('4a+c+n'!$Q46="A",'4a+c+n'!L46,0),0)</f>
        <v>0</v>
      </c>
      <c r="M46" s="121">
        <f>IF($C$4="Attiecināmās izmaksas",IF('4a+c+n'!$Q46="A",'4a+c+n'!M46,0),0)</f>
        <v>0</v>
      </c>
      <c r="N46" s="121">
        <f>IF($C$4="Attiecināmās izmaksas",IF('4a+c+n'!$Q46="A",'4a+c+n'!N46,0),0)</f>
        <v>0</v>
      </c>
      <c r="O46" s="121">
        <f>IF($C$4="Attiecināmās izmaksas",IF('4a+c+n'!$Q46="A",'4a+c+n'!O46,0),0)</f>
        <v>0</v>
      </c>
      <c r="P46" s="122">
        <f>IF($C$4="Attiecināmās izmaksas",IF('4a+c+n'!$Q46="A",'4a+c+n'!P46,0),0)</f>
        <v>0</v>
      </c>
    </row>
    <row r="47" spans="1:16" ht="56.25" x14ac:dyDescent="0.2">
      <c r="A47" s="49">
        <f>IF(P47=0,0,IF(COUNTBLANK(P47)=1,0,COUNTA($P$14:P47)))</f>
        <v>0</v>
      </c>
      <c r="B47" s="21">
        <f>IF($C$4="Attiecināmās izmaksas",IF('4a+c+n'!$Q47="A",'4a+c+n'!B47,0),0)</f>
        <v>0</v>
      </c>
      <c r="C47" s="21" t="str">
        <f>IF($C$4="Attiecināmās izmaksas",IF('4a+c+n'!$Q47="A",'4a+c+n'!C47,0),0)</f>
        <v>S4: Fasādes vieglbetona gala sienu siltināšana ar akmens vati vai ekvivalento materiālu (180mm, l≤0,033 W/m×K) + ventilājamās fasādes karkass ar pakārtotu cemetšķiedru vai metāla lokšņu apadares nosegkārtu</v>
      </c>
      <c r="D47" s="21" t="str">
        <f>IF($C$4="Attiecināmās izmaksas",IF('4a+c+n'!$Q47="A",'4a+c+n'!D47,0),0)</f>
        <v>m2</v>
      </c>
      <c r="E47" s="42"/>
      <c r="F47" s="64"/>
      <c r="G47" s="121"/>
      <c r="H47" s="121">
        <f>IF($C$4="Attiecināmās izmaksas",IF('4a+c+n'!$Q47="A",'4a+c+n'!H47,0),0)</f>
        <v>0</v>
      </c>
      <c r="I47" s="121"/>
      <c r="J47" s="121"/>
      <c r="K47" s="122">
        <f>IF($C$4="Attiecināmās izmaksas",IF('4a+c+n'!$Q47="A",'4a+c+n'!K47,0),0)</f>
        <v>0</v>
      </c>
      <c r="L47" s="64">
        <f>IF($C$4="Attiecināmās izmaksas",IF('4a+c+n'!$Q47="A",'4a+c+n'!L47,0),0)</f>
        <v>0</v>
      </c>
      <c r="M47" s="121">
        <f>IF($C$4="Attiecināmās izmaksas",IF('4a+c+n'!$Q47="A",'4a+c+n'!M47,0),0)</f>
        <v>0</v>
      </c>
      <c r="N47" s="121">
        <f>IF($C$4="Attiecināmās izmaksas",IF('4a+c+n'!$Q47="A",'4a+c+n'!N47,0),0)</f>
        <v>0</v>
      </c>
      <c r="O47" s="121">
        <f>IF($C$4="Attiecināmās izmaksas",IF('4a+c+n'!$Q47="A",'4a+c+n'!O47,0),0)</f>
        <v>0</v>
      </c>
      <c r="P47" s="122">
        <f>IF($C$4="Attiecināmās izmaksas",IF('4a+c+n'!$Q47="A",'4a+c+n'!P47,0),0)</f>
        <v>0</v>
      </c>
    </row>
    <row r="48" spans="1:16" x14ac:dyDescent="0.2">
      <c r="A48" s="49">
        <f>IF(P48=0,0,IF(COUNTBLANK(P48)=1,0,COUNTA($P$14:P48)))</f>
        <v>0</v>
      </c>
      <c r="B48" s="21">
        <f>IF($C$4="Attiecināmās izmaksas",IF('4a+c+n'!$Q48="A",'4a+c+n'!B48,0),0)</f>
        <v>0</v>
      </c>
      <c r="C48" s="21" t="str">
        <f>IF($C$4="Attiecināmās izmaksas",IF('4a+c+n'!$Q48="A",'4a+c+n'!C48,0),0)</f>
        <v>akmens vates plāksnes (λ≤0,033 W/mK) b=180mm</v>
      </c>
      <c r="D48" s="21" t="str">
        <f>IF($C$4="Attiecināmās izmaksas",IF('4a+c+n'!$Q48="A",'4a+c+n'!D48,0),0)</f>
        <v>m2</v>
      </c>
      <c r="E48" s="42"/>
      <c r="F48" s="64"/>
      <c r="G48" s="121"/>
      <c r="H48" s="121">
        <f>IF($C$4="Attiecināmās izmaksas",IF('4a+c+n'!$Q48="A",'4a+c+n'!H48,0),0)</f>
        <v>0</v>
      </c>
      <c r="I48" s="121"/>
      <c r="J48" s="121"/>
      <c r="K48" s="122">
        <f>IF($C$4="Attiecināmās izmaksas",IF('4a+c+n'!$Q48="A",'4a+c+n'!K48,0),0)</f>
        <v>0</v>
      </c>
      <c r="L48" s="64">
        <f>IF($C$4="Attiecināmās izmaksas",IF('4a+c+n'!$Q48="A",'4a+c+n'!L48,0),0)</f>
        <v>0</v>
      </c>
      <c r="M48" s="121">
        <f>IF($C$4="Attiecināmās izmaksas",IF('4a+c+n'!$Q48="A",'4a+c+n'!M48,0),0)</f>
        <v>0</v>
      </c>
      <c r="N48" s="121">
        <f>IF($C$4="Attiecināmās izmaksas",IF('4a+c+n'!$Q48="A",'4a+c+n'!N48,0),0)</f>
        <v>0</v>
      </c>
      <c r="O48" s="121">
        <f>IF($C$4="Attiecināmās izmaksas",IF('4a+c+n'!$Q48="A",'4a+c+n'!O48,0),0)</f>
        <v>0</v>
      </c>
      <c r="P48" s="122">
        <f>IF($C$4="Attiecināmās izmaksas",IF('4a+c+n'!$Q48="A",'4a+c+n'!P48,0),0)</f>
        <v>0</v>
      </c>
    </row>
    <row r="49" spans="1:16" x14ac:dyDescent="0.2">
      <c r="A49" s="49">
        <f>IF(P49=0,0,IF(COUNTBLANK(P49)=1,0,COUNTA($P$14:P49)))</f>
        <v>0</v>
      </c>
      <c r="B49" s="21">
        <f>IF($C$4="Attiecināmās izmaksas",IF('4a+c+n'!$Q49="A",'4a+c+n'!B49,0),0)</f>
        <v>0</v>
      </c>
      <c r="C49" s="21" t="str">
        <f>IF($C$4="Attiecināmās izmaksas",IF('4a+c+n'!$Q49="A",'4a+c+n'!C49,0),0)</f>
        <v>līmjava</v>
      </c>
      <c r="D49" s="21" t="str">
        <f>IF($C$4="Attiecināmās izmaksas",IF('4a+c+n'!$Q49="A",'4a+c+n'!D49,0),0)</f>
        <v>kg</v>
      </c>
      <c r="E49" s="42"/>
      <c r="F49" s="64"/>
      <c r="G49" s="121"/>
      <c r="H49" s="121">
        <f>IF($C$4="Attiecināmās izmaksas",IF('4a+c+n'!$Q49="A",'4a+c+n'!H49,0),0)</f>
        <v>0</v>
      </c>
      <c r="I49" s="121"/>
      <c r="J49" s="121"/>
      <c r="K49" s="122">
        <f>IF($C$4="Attiecināmās izmaksas",IF('4a+c+n'!$Q49="A",'4a+c+n'!K49,0),0)</f>
        <v>0</v>
      </c>
      <c r="L49" s="64">
        <f>IF($C$4="Attiecināmās izmaksas",IF('4a+c+n'!$Q49="A",'4a+c+n'!L49,0),0)</f>
        <v>0</v>
      </c>
      <c r="M49" s="121">
        <f>IF($C$4="Attiecināmās izmaksas",IF('4a+c+n'!$Q49="A",'4a+c+n'!M49,0),0)</f>
        <v>0</v>
      </c>
      <c r="N49" s="121">
        <f>IF($C$4="Attiecināmās izmaksas",IF('4a+c+n'!$Q49="A",'4a+c+n'!N49,0),0)</f>
        <v>0</v>
      </c>
      <c r="O49" s="121">
        <f>IF($C$4="Attiecināmās izmaksas",IF('4a+c+n'!$Q49="A",'4a+c+n'!O49,0),0)</f>
        <v>0</v>
      </c>
      <c r="P49" s="122">
        <f>IF($C$4="Attiecināmās izmaksas",IF('4a+c+n'!$Q49="A",'4a+c+n'!P49,0),0)</f>
        <v>0</v>
      </c>
    </row>
    <row r="50" spans="1:16" x14ac:dyDescent="0.2">
      <c r="A50" s="49">
        <f>IF(P50=0,0,IF(COUNTBLANK(P50)=1,0,COUNTA($P$14:P50)))</f>
        <v>0</v>
      </c>
      <c r="B50" s="21">
        <f>IF($C$4="Attiecināmās izmaksas",IF('4a+c+n'!$Q50="A",'4a+c+n'!B50,0),0)</f>
        <v>0</v>
      </c>
      <c r="C50" s="21" t="str">
        <f>IF($C$4="Attiecināmās izmaksas",IF('4a+c+n'!$Q50="A",'4a+c+n'!C50,0),0)</f>
        <v>dībeļi 5 gb./m2.</v>
      </c>
      <c r="D50" s="21" t="str">
        <f>IF($C$4="Attiecināmās izmaksas",IF('4a+c+n'!$Q50="A",'4a+c+n'!D50,0),0)</f>
        <v>gab</v>
      </c>
      <c r="E50" s="42"/>
      <c r="F50" s="64"/>
      <c r="G50" s="121"/>
      <c r="H50" s="121">
        <f>IF($C$4="Attiecināmās izmaksas",IF('4a+c+n'!$Q50="A",'4a+c+n'!H50,0),0)</f>
        <v>0</v>
      </c>
      <c r="I50" s="121"/>
      <c r="J50" s="121"/>
      <c r="K50" s="122">
        <f>IF($C$4="Attiecināmās izmaksas",IF('4a+c+n'!$Q50="A",'4a+c+n'!K50,0),0)</f>
        <v>0</v>
      </c>
      <c r="L50" s="64">
        <f>IF($C$4="Attiecināmās izmaksas",IF('4a+c+n'!$Q50="A",'4a+c+n'!L50,0),0)</f>
        <v>0</v>
      </c>
      <c r="M50" s="121">
        <f>IF($C$4="Attiecināmās izmaksas",IF('4a+c+n'!$Q50="A",'4a+c+n'!M50,0),0)</f>
        <v>0</v>
      </c>
      <c r="N50" s="121">
        <f>IF($C$4="Attiecināmās izmaksas",IF('4a+c+n'!$Q50="A",'4a+c+n'!N50,0),0)</f>
        <v>0</v>
      </c>
      <c r="O50" s="121">
        <f>IF($C$4="Attiecināmās izmaksas",IF('4a+c+n'!$Q50="A",'4a+c+n'!O50,0),0)</f>
        <v>0</v>
      </c>
      <c r="P50" s="122">
        <f>IF($C$4="Attiecināmās izmaksas",IF('4a+c+n'!$Q50="A",'4a+c+n'!P50,0),0)</f>
        <v>0</v>
      </c>
    </row>
    <row r="51" spans="1:16" x14ac:dyDescent="0.2">
      <c r="A51" s="49">
        <f>IF(P51=0,0,IF(COUNTBLANK(P51)=1,0,COUNTA($P$14:P51)))</f>
        <v>0</v>
      </c>
      <c r="B51" s="21">
        <f>IF($C$4="Attiecināmās izmaksas",IF('4a+c+n'!$Q51="A",'4a+c+n'!B51,0),0)</f>
        <v>0</v>
      </c>
      <c r="C51" s="21" t="str">
        <f>IF($C$4="Attiecināmās izmaksas",IF('4a+c+n'!$Q51="A",'4a+c+n'!C51,0),0)</f>
        <v>Ventilējamās fasādes  pieslēguma izbūve</v>
      </c>
      <c r="D51" s="21" t="str">
        <f>IF($C$4="Attiecināmās izmaksas",IF('4a+c+n'!$Q51="A",'4a+c+n'!D51,0),0)</f>
        <v>t.m</v>
      </c>
      <c r="E51" s="42"/>
      <c r="F51" s="64"/>
      <c r="G51" s="121"/>
      <c r="H51" s="121">
        <f>IF($C$4="Attiecināmās izmaksas",IF('4a+c+n'!$Q51="A",'4a+c+n'!H51,0),0)</f>
        <v>0</v>
      </c>
      <c r="I51" s="121"/>
      <c r="J51" s="121"/>
      <c r="K51" s="122">
        <f>IF($C$4="Attiecināmās izmaksas",IF('4a+c+n'!$Q51="A",'4a+c+n'!K51,0),0)</f>
        <v>0</v>
      </c>
      <c r="L51" s="64">
        <f>IF($C$4="Attiecināmās izmaksas",IF('4a+c+n'!$Q51="A",'4a+c+n'!L51,0),0)</f>
        <v>0</v>
      </c>
      <c r="M51" s="121">
        <f>IF($C$4="Attiecināmās izmaksas",IF('4a+c+n'!$Q51="A",'4a+c+n'!M51,0),0)</f>
        <v>0</v>
      </c>
      <c r="N51" s="121">
        <f>IF($C$4="Attiecināmās izmaksas",IF('4a+c+n'!$Q51="A",'4a+c+n'!N51,0),0)</f>
        <v>0</v>
      </c>
      <c r="O51" s="121">
        <f>IF($C$4="Attiecināmās izmaksas",IF('4a+c+n'!$Q51="A",'4a+c+n'!O51,0),0)</f>
        <v>0</v>
      </c>
      <c r="P51" s="122">
        <f>IF($C$4="Attiecināmās izmaksas",IF('4a+c+n'!$Q51="A",'4a+c+n'!P51,0),0)</f>
        <v>0</v>
      </c>
    </row>
    <row r="52" spans="1:16" x14ac:dyDescent="0.2">
      <c r="A52" s="49">
        <f>IF(P52=0,0,IF(COUNTBLANK(P52)=1,0,COUNTA($P$14:P52)))</f>
        <v>0</v>
      </c>
      <c r="B52" s="21">
        <f>IF($C$4="Attiecināmās izmaksas",IF('4a+c+n'!$Q52="A",'4a+c+n'!B52,0),0)</f>
        <v>0</v>
      </c>
      <c r="C52" s="21" t="str">
        <f>IF($C$4="Attiecināmās izmaksas",IF('4a+c+n'!$Q52="A",'4a+c+n'!C52,0),0)</f>
        <v>Pieslēgumprofils</v>
      </c>
      <c r="D52" s="21" t="str">
        <f>IF($C$4="Attiecināmās izmaksas",IF('4a+c+n'!$Q52="A",'4a+c+n'!D52,0),0)</f>
        <v>t.m</v>
      </c>
      <c r="E52" s="42"/>
      <c r="F52" s="64"/>
      <c r="G52" s="121"/>
      <c r="H52" s="121">
        <f>IF($C$4="Attiecināmās izmaksas",IF('4a+c+n'!$Q52="A",'4a+c+n'!H52,0),0)</f>
        <v>0</v>
      </c>
      <c r="I52" s="121"/>
      <c r="J52" s="121"/>
      <c r="K52" s="122">
        <f>IF($C$4="Attiecināmās izmaksas",IF('4a+c+n'!$Q52="A",'4a+c+n'!K52,0),0)</f>
        <v>0</v>
      </c>
      <c r="L52" s="64">
        <f>IF($C$4="Attiecināmās izmaksas",IF('4a+c+n'!$Q52="A",'4a+c+n'!L52,0),0)</f>
        <v>0</v>
      </c>
      <c r="M52" s="121">
        <f>IF($C$4="Attiecināmās izmaksas",IF('4a+c+n'!$Q52="A",'4a+c+n'!M52,0),0)</f>
        <v>0</v>
      </c>
      <c r="N52" s="121">
        <f>IF($C$4="Attiecināmās izmaksas",IF('4a+c+n'!$Q52="A",'4a+c+n'!N52,0),0)</f>
        <v>0</v>
      </c>
      <c r="O52" s="121">
        <f>IF($C$4="Attiecināmās izmaksas",IF('4a+c+n'!$Q52="A",'4a+c+n'!O52,0),0)</f>
        <v>0</v>
      </c>
      <c r="P52" s="122">
        <f>IF($C$4="Attiecināmās izmaksas",IF('4a+c+n'!$Q52="A",'4a+c+n'!P52,0),0)</f>
        <v>0</v>
      </c>
    </row>
    <row r="53" spans="1:16" x14ac:dyDescent="0.2">
      <c r="A53" s="49">
        <f>IF(P53=0,0,IF(COUNTBLANK(P53)=1,0,COUNTA($P$14:P53)))</f>
        <v>0</v>
      </c>
      <c r="B53" s="21">
        <f>IF($C$4="Attiecināmās izmaksas",IF('4a+c+n'!$Q53="A",'4a+c+n'!B53,0),0)</f>
        <v>0</v>
      </c>
      <c r="C53" s="21" t="str">
        <f>IF($C$4="Attiecināmās izmaksas",IF('4a+c+n'!$Q53="A",'4a+c+n'!C53,0),0)</f>
        <v>Logu aiļu apdare</v>
      </c>
      <c r="D53" s="21" t="str">
        <f>IF($C$4="Attiecināmās izmaksas",IF('4a+c+n'!$Q53="A",'4a+c+n'!D53,0),0)</f>
        <v>gb</v>
      </c>
      <c r="E53" s="42"/>
      <c r="F53" s="64"/>
      <c r="G53" s="121"/>
      <c r="H53" s="121">
        <f>IF($C$4="Attiecināmās izmaksas",IF('4a+c+n'!$Q53="A",'4a+c+n'!H53,0),0)</f>
        <v>0</v>
      </c>
      <c r="I53" s="121"/>
      <c r="J53" s="121"/>
      <c r="K53" s="122">
        <f>IF($C$4="Attiecināmās izmaksas",IF('4a+c+n'!$Q53="A",'4a+c+n'!K53,0),0)</f>
        <v>0</v>
      </c>
      <c r="L53" s="64">
        <f>IF($C$4="Attiecināmās izmaksas",IF('4a+c+n'!$Q53="A",'4a+c+n'!L53,0),0)</f>
        <v>0</v>
      </c>
      <c r="M53" s="121">
        <f>IF($C$4="Attiecināmās izmaksas",IF('4a+c+n'!$Q53="A",'4a+c+n'!M53,0),0)</f>
        <v>0</v>
      </c>
      <c r="N53" s="121">
        <f>IF($C$4="Attiecināmās izmaksas",IF('4a+c+n'!$Q53="A",'4a+c+n'!N53,0),0)</f>
        <v>0</v>
      </c>
      <c r="O53" s="121">
        <f>IF($C$4="Attiecināmās izmaksas",IF('4a+c+n'!$Q53="A",'4a+c+n'!O53,0),0)</f>
        <v>0</v>
      </c>
      <c r="P53" s="122">
        <f>IF($C$4="Attiecināmās izmaksas",IF('4a+c+n'!$Q53="A",'4a+c+n'!P53,0),0)</f>
        <v>0</v>
      </c>
    </row>
    <row r="54" spans="1:16" x14ac:dyDescent="0.2">
      <c r="A54" s="49">
        <f>IF(P54=0,0,IF(COUNTBLANK(P54)=1,0,COUNTA($P$14:P54)))</f>
        <v>0</v>
      </c>
      <c r="B54" s="21">
        <f>IF($C$4="Attiecināmās izmaksas",IF('4a+c+n'!$Q54="A",'4a+c+n'!B54,0),0)</f>
        <v>0</v>
      </c>
      <c r="C54" s="21" t="str">
        <f>IF($C$4="Attiecināmās izmaksas",IF('4a+c+n'!$Q54="A",'4a+c+n'!C54,0),0)</f>
        <v>maretiāls logu apdarei</v>
      </c>
      <c r="D54" s="21" t="str">
        <f>IF($C$4="Attiecināmās izmaksas",IF('4a+c+n'!$Q54="A",'4a+c+n'!D54,0),0)</f>
        <v>gb</v>
      </c>
      <c r="E54" s="42"/>
      <c r="F54" s="64"/>
      <c r="G54" s="121"/>
      <c r="H54" s="121">
        <f>IF($C$4="Attiecināmās izmaksas",IF('4a+c+n'!$Q54="A",'4a+c+n'!H54,0),0)</f>
        <v>0</v>
      </c>
      <c r="I54" s="121"/>
      <c r="J54" s="121"/>
      <c r="K54" s="122">
        <f>IF($C$4="Attiecināmās izmaksas",IF('4a+c+n'!$Q54="A",'4a+c+n'!K54,0),0)</f>
        <v>0</v>
      </c>
      <c r="L54" s="64">
        <f>IF($C$4="Attiecināmās izmaksas",IF('4a+c+n'!$Q54="A",'4a+c+n'!L54,0),0)</f>
        <v>0</v>
      </c>
      <c r="M54" s="121">
        <f>IF($C$4="Attiecināmās izmaksas",IF('4a+c+n'!$Q54="A",'4a+c+n'!M54,0),0)</f>
        <v>0</v>
      </c>
      <c r="N54" s="121">
        <f>IF($C$4="Attiecināmās izmaksas",IF('4a+c+n'!$Q54="A",'4a+c+n'!N54,0),0)</f>
        <v>0</v>
      </c>
      <c r="O54" s="121">
        <f>IF($C$4="Attiecināmās izmaksas",IF('4a+c+n'!$Q54="A",'4a+c+n'!O54,0),0)</f>
        <v>0</v>
      </c>
      <c r="P54" s="122">
        <f>IF($C$4="Attiecināmās izmaksas",IF('4a+c+n'!$Q54="A",'4a+c+n'!P54,0),0)</f>
        <v>0</v>
      </c>
    </row>
    <row r="55" spans="1:16" x14ac:dyDescent="0.2">
      <c r="A55" s="49">
        <f>IF(P55=0,0,IF(COUNTBLANK(P55)=1,0,COUNTA($P$14:P55)))</f>
        <v>0</v>
      </c>
      <c r="B55" s="21">
        <f>IF($C$4="Attiecināmās izmaksas",IF('4a+c+n'!$Q55="A",'4a+c+n'!B55,0),0)</f>
        <v>0</v>
      </c>
      <c r="C55" s="21" t="str">
        <f>IF($C$4="Attiecināmās izmaksas",IF('4a+c+n'!$Q55="A",'4a+c+n'!C55,0),0)</f>
        <v>Vertikālā karkasa uzstādīšana</v>
      </c>
      <c r="D55" s="21" t="str">
        <f>IF($C$4="Attiecināmās izmaksas",IF('4a+c+n'!$Q55="A",'4a+c+n'!D55,0),0)</f>
        <v>m2</v>
      </c>
      <c r="E55" s="42"/>
      <c r="F55" s="64"/>
      <c r="G55" s="121"/>
      <c r="H55" s="121">
        <f>IF($C$4="Attiecināmās izmaksas",IF('4a+c+n'!$Q55="A",'4a+c+n'!H55,0),0)</f>
        <v>0</v>
      </c>
      <c r="I55" s="121"/>
      <c r="J55" s="121"/>
      <c r="K55" s="122">
        <f>IF($C$4="Attiecināmās izmaksas",IF('4a+c+n'!$Q55="A",'4a+c+n'!K55,0),0)</f>
        <v>0</v>
      </c>
      <c r="L55" s="64">
        <f>IF($C$4="Attiecināmās izmaksas",IF('4a+c+n'!$Q55="A",'4a+c+n'!L55,0),0)</f>
        <v>0</v>
      </c>
      <c r="M55" s="121">
        <f>IF($C$4="Attiecināmās izmaksas",IF('4a+c+n'!$Q55="A",'4a+c+n'!M55,0),0)</f>
        <v>0</v>
      </c>
      <c r="N55" s="121">
        <f>IF($C$4="Attiecināmās izmaksas",IF('4a+c+n'!$Q55="A",'4a+c+n'!N55,0),0)</f>
        <v>0</v>
      </c>
      <c r="O55" s="121">
        <f>IF($C$4="Attiecināmās izmaksas",IF('4a+c+n'!$Q55="A",'4a+c+n'!O55,0),0)</f>
        <v>0</v>
      </c>
      <c r="P55" s="122">
        <f>IF($C$4="Attiecināmās izmaksas",IF('4a+c+n'!$Q55="A",'4a+c+n'!P55,0),0)</f>
        <v>0</v>
      </c>
    </row>
    <row r="56" spans="1:16" x14ac:dyDescent="0.2">
      <c r="A56" s="49">
        <f>IF(P56=0,0,IF(COUNTBLANK(P56)=1,0,COUNTA($P$14:P56)))</f>
        <v>0</v>
      </c>
      <c r="B56" s="21">
        <f>IF($C$4="Attiecināmās izmaksas",IF('4a+c+n'!$Q56="A",'4a+c+n'!B56,0),0)</f>
        <v>0</v>
      </c>
      <c r="C56" s="21" t="str">
        <f>IF($C$4="Attiecināmās izmaksas",IF('4a+c+n'!$Q56="A",'4a+c+n'!C56,0),0)</f>
        <v>Metāla karkass</v>
      </c>
      <c r="D56" s="21" t="str">
        <f>IF($C$4="Attiecināmās izmaksas",IF('4a+c+n'!$Q56="A",'4a+c+n'!D56,0),0)</f>
        <v>m2</v>
      </c>
      <c r="E56" s="42"/>
      <c r="F56" s="64"/>
      <c r="G56" s="121"/>
      <c r="H56" s="121">
        <f>IF($C$4="Attiecināmās izmaksas",IF('4a+c+n'!$Q56="A",'4a+c+n'!H56,0),0)</f>
        <v>0</v>
      </c>
      <c r="I56" s="121"/>
      <c r="J56" s="121"/>
      <c r="K56" s="122">
        <f>IF($C$4="Attiecināmās izmaksas",IF('4a+c+n'!$Q56="A",'4a+c+n'!K56,0),0)</f>
        <v>0</v>
      </c>
      <c r="L56" s="64">
        <f>IF($C$4="Attiecināmās izmaksas",IF('4a+c+n'!$Q56="A",'4a+c+n'!L56,0),0)</f>
        <v>0</v>
      </c>
      <c r="M56" s="121">
        <f>IF($C$4="Attiecināmās izmaksas",IF('4a+c+n'!$Q56="A",'4a+c+n'!M56,0),0)</f>
        <v>0</v>
      </c>
      <c r="N56" s="121">
        <f>IF($C$4="Attiecināmās izmaksas",IF('4a+c+n'!$Q56="A",'4a+c+n'!N56,0),0)</f>
        <v>0</v>
      </c>
      <c r="O56" s="121">
        <f>IF($C$4="Attiecināmās izmaksas",IF('4a+c+n'!$Q56="A",'4a+c+n'!O56,0),0)</f>
        <v>0</v>
      </c>
      <c r="P56" s="122">
        <f>IF($C$4="Attiecināmās izmaksas",IF('4a+c+n'!$Q56="A",'4a+c+n'!P56,0),0)</f>
        <v>0</v>
      </c>
    </row>
    <row r="57" spans="1:16" x14ac:dyDescent="0.2">
      <c r="A57" s="49">
        <f>IF(P57=0,0,IF(COUNTBLANK(P57)=1,0,COUNTA($P$14:P57)))</f>
        <v>0</v>
      </c>
      <c r="B57" s="21">
        <f>IF($C$4="Attiecināmās izmaksas",IF('4a+c+n'!$Q57="A",'4a+c+n'!B57,0),0)</f>
        <v>0</v>
      </c>
      <c r="C57" s="21" t="str">
        <f>IF($C$4="Attiecināmās izmaksas",IF('4a+c+n'!$Q57="A",'4a+c+n'!C57,0),0)</f>
        <v>Stiprinājumi</v>
      </c>
      <c r="D57" s="21" t="str">
        <f>IF($C$4="Attiecināmās izmaksas",IF('4a+c+n'!$Q57="A",'4a+c+n'!D57,0),0)</f>
        <v>kompl</v>
      </c>
      <c r="E57" s="42"/>
      <c r="F57" s="64"/>
      <c r="G57" s="121"/>
      <c r="H57" s="121">
        <f>IF($C$4="Attiecināmās izmaksas",IF('4a+c+n'!$Q57="A",'4a+c+n'!H57,0),0)</f>
        <v>0</v>
      </c>
      <c r="I57" s="121"/>
      <c r="J57" s="121"/>
      <c r="K57" s="122">
        <f>IF($C$4="Attiecināmās izmaksas",IF('4a+c+n'!$Q57="A",'4a+c+n'!K57,0),0)</f>
        <v>0</v>
      </c>
      <c r="L57" s="64">
        <f>IF($C$4="Attiecināmās izmaksas",IF('4a+c+n'!$Q57="A",'4a+c+n'!L57,0),0)</f>
        <v>0</v>
      </c>
      <c r="M57" s="121">
        <f>IF($C$4="Attiecināmās izmaksas",IF('4a+c+n'!$Q57="A",'4a+c+n'!M57,0),0)</f>
        <v>0</v>
      </c>
      <c r="N57" s="121">
        <f>IF($C$4="Attiecināmās izmaksas",IF('4a+c+n'!$Q57="A",'4a+c+n'!N57,0),0)</f>
        <v>0</v>
      </c>
      <c r="O57" s="121">
        <f>IF($C$4="Attiecināmās izmaksas",IF('4a+c+n'!$Q57="A",'4a+c+n'!O57,0),0)</f>
        <v>0</v>
      </c>
      <c r="P57" s="122">
        <f>IF($C$4="Attiecināmās izmaksas",IF('4a+c+n'!$Q57="A",'4a+c+n'!P57,0),0)</f>
        <v>0</v>
      </c>
    </row>
    <row r="58" spans="1:16" x14ac:dyDescent="0.2">
      <c r="A58" s="49">
        <f>IF(P58=0,0,IF(COUNTBLANK(P58)=1,0,COUNTA($P$14:P58)))</f>
        <v>0</v>
      </c>
      <c r="B58" s="21">
        <f>IF($C$4="Attiecināmās izmaksas",IF('4a+c+n'!$Q58="A",'4a+c+n'!B58,0),0)</f>
        <v>0</v>
      </c>
      <c r="C58" s="21" t="str">
        <f>IF($C$4="Attiecināmās izmaksas",IF('4a+c+n'!$Q58="A",'4a+c+n'!C58,0),0)</f>
        <v>Ventilējamās fasādes apdares flīžu montāža</v>
      </c>
      <c r="D58" s="21" t="str">
        <f>IF($C$4="Attiecināmās izmaksas",IF('4a+c+n'!$Q58="A",'4a+c+n'!D58,0),0)</f>
        <v>m2</v>
      </c>
      <c r="E58" s="42"/>
      <c r="F58" s="64"/>
      <c r="G58" s="121"/>
      <c r="H58" s="121">
        <f>IF($C$4="Attiecināmās izmaksas",IF('4a+c+n'!$Q58="A",'4a+c+n'!H58,0),0)</f>
        <v>0</v>
      </c>
      <c r="I58" s="121"/>
      <c r="J58" s="121"/>
      <c r="K58" s="122">
        <f>IF($C$4="Attiecināmās izmaksas",IF('4a+c+n'!$Q58="A",'4a+c+n'!K58,0),0)</f>
        <v>0</v>
      </c>
      <c r="L58" s="64">
        <f>IF($C$4="Attiecināmās izmaksas",IF('4a+c+n'!$Q58="A",'4a+c+n'!L58,0),0)</f>
        <v>0</v>
      </c>
      <c r="M58" s="121">
        <f>IF($C$4="Attiecināmās izmaksas",IF('4a+c+n'!$Q58="A",'4a+c+n'!M58,0),0)</f>
        <v>0</v>
      </c>
      <c r="N58" s="121">
        <f>IF($C$4="Attiecināmās izmaksas",IF('4a+c+n'!$Q58="A",'4a+c+n'!N58,0),0)</f>
        <v>0</v>
      </c>
      <c r="O58" s="121">
        <f>IF($C$4="Attiecināmās izmaksas",IF('4a+c+n'!$Q58="A",'4a+c+n'!O58,0),0)</f>
        <v>0</v>
      </c>
      <c r="P58" s="122">
        <f>IF($C$4="Attiecināmās izmaksas",IF('4a+c+n'!$Q58="A",'4a+c+n'!P58,0),0)</f>
        <v>0</v>
      </c>
    </row>
    <row r="59" spans="1:16" x14ac:dyDescent="0.2">
      <c r="A59" s="49">
        <f>IF(P59=0,0,IF(COUNTBLANK(P59)=1,0,COUNTA($P$14:P59)))</f>
        <v>0</v>
      </c>
      <c r="B59" s="21">
        <f>IF($C$4="Attiecināmās izmaksas",IF('4a+c+n'!$Q59="A",'4a+c+n'!B59,0),0)</f>
        <v>0</v>
      </c>
      <c r="C59" s="21" t="str">
        <f>IF($C$4="Attiecināmās izmaksas",IF('4a+c+n'!$Q59="A",'4a+c+n'!C59,0),0)</f>
        <v>Ventilējamās fasādes flīzes k-1,05</v>
      </c>
      <c r="D59" s="21" t="str">
        <f>IF($C$4="Attiecināmās izmaksas",IF('4a+c+n'!$Q59="A",'4a+c+n'!D59,0),0)</f>
        <v>m2</v>
      </c>
      <c r="E59" s="42"/>
      <c r="F59" s="64"/>
      <c r="G59" s="121"/>
      <c r="H59" s="121">
        <f>IF($C$4="Attiecināmās izmaksas",IF('4a+c+n'!$Q59="A",'4a+c+n'!H59,0),0)</f>
        <v>0</v>
      </c>
      <c r="I59" s="121"/>
      <c r="J59" s="121"/>
      <c r="K59" s="122">
        <f>IF($C$4="Attiecināmās izmaksas",IF('4a+c+n'!$Q59="A",'4a+c+n'!K59,0),0)</f>
        <v>0</v>
      </c>
      <c r="L59" s="64">
        <f>IF($C$4="Attiecināmās izmaksas",IF('4a+c+n'!$Q59="A",'4a+c+n'!L59,0),0)</f>
        <v>0</v>
      </c>
      <c r="M59" s="121">
        <f>IF($C$4="Attiecināmās izmaksas",IF('4a+c+n'!$Q59="A",'4a+c+n'!M59,0),0)</f>
        <v>0</v>
      </c>
      <c r="N59" s="121">
        <f>IF($C$4="Attiecināmās izmaksas",IF('4a+c+n'!$Q59="A",'4a+c+n'!N59,0),0)</f>
        <v>0</v>
      </c>
      <c r="O59" s="121">
        <f>IF($C$4="Attiecināmās izmaksas",IF('4a+c+n'!$Q59="A",'4a+c+n'!O59,0),0)</f>
        <v>0</v>
      </c>
      <c r="P59" s="122">
        <f>IF($C$4="Attiecināmās izmaksas",IF('4a+c+n'!$Q59="A",'4a+c+n'!P59,0),0)</f>
        <v>0</v>
      </c>
    </row>
    <row r="60" spans="1:16" x14ac:dyDescent="0.2">
      <c r="A60" s="49">
        <f>IF(P60=0,0,IF(COUNTBLANK(P60)=1,0,COUNTA($P$14:P60)))</f>
        <v>0</v>
      </c>
      <c r="B60" s="21">
        <f>IF($C$4="Attiecināmās izmaksas",IF('4a+c+n'!$Q61="A",'4a+c+n'!B61,0),0)</f>
        <v>0</v>
      </c>
      <c r="C60" s="21" t="str">
        <f>IF($C$4="Attiecināmās izmaksas",IF('4a+c+n'!$Q61="A",'4a+c+n'!C60,0),0)</f>
        <v>Stiprinājumi</v>
      </c>
      <c r="D60" s="21" t="str">
        <f>IF($C$4="Attiecināmās izmaksas",IF('4a+c+n'!$Q61="A",'4a+c+n'!D61,0),0)</f>
        <v>m2</v>
      </c>
      <c r="E60" s="42"/>
      <c r="F60" s="64"/>
      <c r="G60" s="121"/>
      <c r="H60" s="121">
        <f>IF($C$4="Attiecināmās izmaksas",IF('4a+c+n'!$Q61="A",'4a+c+n'!H61,0),0)</f>
        <v>0</v>
      </c>
      <c r="I60" s="121"/>
      <c r="J60" s="121"/>
      <c r="K60" s="122">
        <f>IF($C$4="Attiecināmās izmaksas",IF('4a+c+n'!$Q61="A",'4a+c+n'!K61,0),0)</f>
        <v>0</v>
      </c>
      <c r="L60" s="64">
        <f>IF($C$4="Attiecināmās izmaksas",IF('4a+c+n'!$Q61="A",'4a+c+n'!L61,0),0)</f>
        <v>0</v>
      </c>
      <c r="M60" s="121">
        <f>IF($C$4="Attiecināmās izmaksas",IF('4a+c+n'!$Q61="A",'4a+c+n'!M61,0),0)</f>
        <v>0</v>
      </c>
      <c r="N60" s="121">
        <f>IF($C$4="Attiecināmās izmaksas",IF('4a+c+n'!$Q61="A",'4a+c+n'!N61,0),0)</f>
        <v>0</v>
      </c>
      <c r="O60" s="121">
        <f>IF($C$4="Attiecināmās izmaksas",IF('4a+c+n'!$Q61="A",'4a+c+n'!O61,0),0)</f>
        <v>0</v>
      </c>
      <c r="P60" s="122">
        <f>IF($C$4="Attiecināmās izmaksas",IF('4a+c+n'!$Q61="A",'4a+c+n'!P61,0),0)</f>
        <v>0</v>
      </c>
    </row>
    <row r="61" spans="1:16" x14ac:dyDescent="0.2">
      <c r="A61" s="49">
        <f>IF(P61=0,0,IF(COUNTBLANK(P61)=1,0,COUNTA($P$14:P61)))</f>
        <v>0</v>
      </c>
      <c r="B61" s="21">
        <f>IF($C$4="Attiecināmās izmaksas",IF('4a+c+n'!$Q62="A",'4a+c+n'!B62,0),0)</f>
        <v>0</v>
      </c>
      <c r="C61" s="21" t="str">
        <f>IF($C$4="Attiecināmās izmaksas",IF('4a+c+n'!$Q62="A",'4a+c+n'!C62,0),0)</f>
        <v>Pretvēja membrāna ar šuvju parlīmesanas lenti k-1,1</v>
      </c>
      <c r="D61" s="21" t="str">
        <f>IF($C$4="Attiecināmās izmaksas",IF('4a+c+n'!$Q62="A",'4a+c+n'!D62,0),0)</f>
        <v>m2</v>
      </c>
      <c r="E61" s="42"/>
      <c r="F61" s="64"/>
      <c r="G61" s="121"/>
      <c r="H61" s="121">
        <f>IF($C$4="Attiecināmās izmaksas",IF('4a+c+n'!$Q62="A",'4a+c+n'!H62,0),0)</f>
        <v>0</v>
      </c>
      <c r="I61" s="121"/>
      <c r="J61" s="121"/>
      <c r="K61" s="122">
        <f>IF($C$4="Attiecināmās izmaksas",IF('4a+c+n'!$Q62="A",'4a+c+n'!K62,0),0)</f>
        <v>0</v>
      </c>
      <c r="L61" s="64">
        <f>IF($C$4="Attiecināmās izmaksas",IF('4a+c+n'!$Q62="A",'4a+c+n'!L62,0),0)</f>
        <v>0</v>
      </c>
      <c r="M61" s="121">
        <f>IF($C$4="Attiecināmās izmaksas",IF('4a+c+n'!$Q62="A",'4a+c+n'!M62,0),0)</f>
        <v>0</v>
      </c>
      <c r="N61" s="121">
        <f>IF($C$4="Attiecināmās izmaksas",IF('4a+c+n'!$Q62="A",'4a+c+n'!N62,0),0)</f>
        <v>0</v>
      </c>
      <c r="O61" s="121">
        <f>IF($C$4="Attiecināmās izmaksas",IF('4a+c+n'!$Q62="A",'4a+c+n'!O62,0),0)</f>
        <v>0</v>
      </c>
      <c r="P61" s="122">
        <f>IF($C$4="Attiecināmās izmaksas",IF('4a+c+n'!$Q62="A",'4a+c+n'!P62,0),0)</f>
        <v>0</v>
      </c>
    </row>
    <row r="62" spans="1:16" ht="22.5" x14ac:dyDescent="0.2">
      <c r="A62" s="49">
        <f>IF(P62=0,0,IF(COUNTBLANK(P62)=1,0,COUNTA($P$14:P62)))</f>
        <v>0</v>
      </c>
      <c r="B62" s="21">
        <f>IF($C$4="Attiecināmās izmaksas",IF('4a+c+n'!$Q63="A",'4a+c+n'!B63,0),0)</f>
        <v>0</v>
      </c>
      <c r="C62" s="21" t="str">
        <f>IF($C$4="Attiecināmās izmaksas",IF('4a+c+n'!$Q63="A",'4a+c+n'!C63,0),0)</f>
        <v>Lodžiju vairogu ( margu, logu bloku, aizpildījuma demontāža)</v>
      </c>
      <c r="D62" s="21" t="str">
        <f>IF($C$4="Attiecināmās izmaksas",IF('4a+c+n'!$Q63="A",'4a+c+n'!D63,0),0)</f>
        <v>gab</v>
      </c>
      <c r="E62" s="42"/>
      <c r="F62" s="64"/>
      <c r="G62" s="121"/>
      <c r="H62" s="121">
        <f>IF($C$4="Attiecināmās izmaksas",IF('4a+c+n'!$Q63="A",'4a+c+n'!H63,0),0)</f>
        <v>0</v>
      </c>
      <c r="I62" s="121"/>
      <c r="J62" s="121"/>
      <c r="K62" s="122">
        <f>IF($C$4="Attiecināmās izmaksas",IF('4a+c+n'!$Q63="A",'4a+c+n'!K63,0),0)</f>
        <v>0</v>
      </c>
      <c r="L62" s="64">
        <f>IF($C$4="Attiecināmās izmaksas",IF('4a+c+n'!$Q63="A",'4a+c+n'!L63,0),0)</f>
        <v>0</v>
      </c>
      <c r="M62" s="121">
        <f>IF($C$4="Attiecināmās izmaksas",IF('4a+c+n'!$Q63="A",'4a+c+n'!M63,0),0)</f>
        <v>0</v>
      </c>
      <c r="N62" s="121">
        <f>IF($C$4="Attiecināmās izmaksas",IF('4a+c+n'!$Q63="A",'4a+c+n'!N63,0),0)</f>
        <v>0</v>
      </c>
      <c r="O62" s="121">
        <f>IF($C$4="Attiecināmās izmaksas",IF('4a+c+n'!$Q63="A",'4a+c+n'!O63,0),0)</f>
        <v>0</v>
      </c>
      <c r="P62" s="122">
        <f>IF($C$4="Attiecināmās izmaksas",IF('4a+c+n'!$Q63="A",'4a+c+n'!P63,0),0)</f>
        <v>0</v>
      </c>
    </row>
    <row r="63" spans="1:16" x14ac:dyDescent="0.2">
      <c r="A63" s="49">
        <f>IF(P63=0,0,IF(COUNTBLANK(P63)=1,0,COUNTA($P$14:P63)))</f>
        <v>0</v>
      </c>
      <c r="B63" s="21">
        <f>IF($C$4="Attiecināmās izmaksas",IF('4a+c+n'!$Q64="A",'4a+c+n'!B64,0),0)</f>
        <v>0</v>
      </c>
      <c r="C63" s="21" t="str">
        <f>IF($C$4="Attiecināmās izmaksas",IF('4a+c+n'!$Q64="A",'4a+c+n'!C64,0),0)</f>
        <v>Lodžiju bloku aizstiklošana ar PVC logu blokiem</v>
      </c>
      <c r="D63" s="21" t="str">
        <f>IF($C$4="Attiecināmās izmaksas",IF('4a+c+n'!$Q64="A",'4a+c+n'!D64,0),0)</f>
        <v>gb</v>
      </c>
      <c r="E63" s="42"/>
      <c r="F63" s="64"/>
      <c r="G63" s="121"/>
      <c r="H63" s="121">
        <f>IF($C$4="Attiecināmās izmaksas",IF('4a+c+n'!$Q64="A",'4a+c+n'!H64,0),0)</f>
        <v>0</v>
      </c>
      <c r="I63" s="121"/>
      <c r="J63" s="121"/>
      <c r="K63" s="122">
        <f>IF($C$4="Attiecināmās izmaksas",IF('4a+c+n'!$Q64="A",'4a+c+n'!K64,0),0)</f>
        <v>0</v>
      </c>
      <c r="L63" s="64">
        <f>IF($C$4="Attiecināmās izmaksas",IF('4a+c+n'!$Q64="A",'4a+c+n'!L64,0),0)</f>
        <v>0</v>
      </c>
      <c r="M63" s="121">
        <f>IF($C$4="Attiecināmās izmaksas",IF('4a+c+n'!$Q64="A",'4a+c+n'!M64,0),0)</f>
        <v>0</v>
      </c>
      <c r="N63" s="121">
        <f>IF($C$4="Attiecināmās izmaksas",IF('4a+c+n'!$Q64="A",'4a+c+n'!N64,0),0)</f>
        <v>0</v>
      </c>
      <c r="O63" s="121">
        <f>IF($C$4="Attiecināmās izmaksas",IF('4a+c+n'!$Q64="A",'4a+c+n'!O64,0),0)</f>
        <v>0</v>
      </c>
      <c r="P63" s="122">
        <f>IF($C$4="Attiecināmās izmaksas",IF('4a+c+n'!$Q64="A",'4a+c+n'!P64,0),0)</f>
        <v>0</v>
      </c>
    </row>
    <row r="64" spans="1:16" x14ac:dyDescent="0.2">
      <c r="A64" s="49">
        <f>IF(P64=0,0,IF(COUNTBLANK(P64)=1,0,COUNTA($P$14:P64)))</f>
        <v>0</v>
      </c>
      <c r="B64" s="21">
        <f>IF($C$4="Attiecināmās izmaksas",IF('4a+c+n'!$Q65="A",'4a+c+n'!B65,0),0)</f>
        <v>0</v>
      </c>
      <c r="C64" s="21" t="str">
        <f>IF($C$4="Attiecināmās izmaksas",IF('4a+c+n'!$Q65="A",'4a+c+n'!C65,0),0)</f>
        <v>lodžiju bloki PVC 3 stiklu paketes</v>
      </c>
      <c r="D64" s="21" t="str">
        <f>IF($C$4="Attiecināmās izmaksas",IF('4a+c+n'!$Q65="A",'4a+c+n'!D65,0),0)</f>
        <v>gb</v>
      </c>
      <c r="E64" s="42"/>
      <c r="F64" s="64"/>
      <c r="G64" s="121"/>
      <c r="H64" s="121">
        <f>IF($C$4="Attiecināmās izmaksas",IF('4a+c+n'!$Q65="A",'4a+c+n'!H65,0),0)</f>
        <v>0</v>
      </c>
      <c r="I64" s="121"/>
      <c r="J64" s="121"/>
      <c r="K64" s="122">
        <f>IF($C$4="Attiecināmās izmaksas",IF('4a+c+n'!$Q65="A",'4a+c+n'!K65,0),0)</f>
        <v>0</v>
      </c>
      <c r="L64" s="64">
        <f>IF($C$4="Attiecināmās izmaksas",IF('4a+c+n'!$Q65="A",'4a+c+n'!L65,0),0)</f>
        <v>0</v>
      </c>
      <c r="M64" s="121">
        <f>IF($C$4="Attiecināmās izmaksas",IF('4a+c+n'!$Q65="A",'4a+c+n'!M65,0),0)</f>
        <v>0</v>
      </c>
      <c r="N64" s="121">
        <f>IF($C$4="Attiecināmās izmaksas",IF('4a+c+n'!$Q65="A",'4a+c+n'!N65,0),0)</f>
        <v>0</v>
      </c>
      <c r="O64" s="121">
        <f>IF($C$4="Attiecināmās izmaksas",IF('4a+c+n'!$Q65="A",'4a+c+n'!O65,0),0)</f>
        <v>0</v>
      </c>
      <c r="P64" s="122">
        <f>IF($C$4="Attiecināmās izmaksas",IF('4a+c+n'!$Q65="A",'4a+c+n'!P65,0),0)</f>
        <v>0</v>
      </c>
    </row>
    <row r="65" spans="1:16" ht="22.5" x14ac:dyDescent="0.2">
      <c r="A65" s="49">
        <f>IF(P65=0,0,IF(COUNTBLANK(P65)=1,0,COUNTA($P$14:P65)))</f>
        <v>0</v>
      </c>
      <c r="B65" s="21">
        <f>IF($C$4="Attiecināmās izmaksas",IF('4a+c+n'!$Q66="A",'4a+c+n'!B66,0),0)</f>
        <v>0</v>
      </c>
      <c r="C65" s="21" t="str">
        <f>IF($C$4="Attiecināmās izmaksas",IF('4a+c+n'!$Q66="A",'4a+c+n'!C66,0),0)</f>
        <v>montāžas materiāli ( lenta, stiprinājumi, aiļu aizpildīšanas materiāli)</v>
      </c>
      <c r="D65" s="21" t="str">
        <f>IF($C$4="Attiecināmās izmaksas",IF('4a+c+n'!$Q66="A",'4a+c+n'!D66,0),0)</f>
        <v>kpl</v>
      </c>
      <c r="E65" s="42"/>
      <c r="F65" s="64"/>
      <c r="G65" s="121"/>
      <c r="H65" s="121">
        <f>IF($C$4="Attiecināmās izmaksas",IF('4a+c+n'!$Q66="A",'4a+c+n'!H66,0),0)</f>
        <v>0</v>
      </c>
      <c r="I65" s="121"/>
      <c r="J65" s="121"/>
      <c r="K65" s="122">
        <f>IF($C$4="Attiecināmās izmaksas",IF('4a+c+n'!$Q66="A",'4a+c+n'!K66,0),0)</f>
        <v>0</v>
      </c>
      <c r="L65" s="64">
        <f>IF($C$4="Attiecināmās izmaksas",IF('4a+c+n'!$Q66="A",'4a+c+n'!L66,0),0)</f>
        <v>0</v>
      </c>
      <c r="M65" s="121">
        <f>IF($C$4="Attiecināmās izmaksas",IF('4a+c+n'!$Q66="A",'4a+c+n'!M66,0),0)</f>
        <v>0</v>
      </c>
      <c r="N65" s="121">
        <f>IF($C$4="Attiecināmās izmaksas",IF('4a+c+n'!$Q66="A",'4a+c+n'!N66,0),0)</f>
        <v>0</v>
      </c>
      <c r="O65" s="121">
        <f>IF($C$4="Attiecināmās izmaksas",IF('4a+c+n'!$Q66="A",'4a+c+n'!O66,0),0)</f>
        <v>0</v>
      </c>
      <c r="P65" s="122">
        <f>IF($C$4="Attiecināmās izmaksas",IF('4a+c+n'!$Q66="A",'4a+c+n'!P66,0),0)</f>
        <v>0</v>
      </c>
    </row>
    <row r="66" spans="1:16" x14ac:dyDescent="0.2">
      <c r="A66" s="49">
        <f>IF(P66=0,0,IF(COUNTBLANK(P66)=1,0,COUNTA($P$14:P66)))</f>
        <v>0</v>
      </c>
      <c r="B66" s="21">
        <f>IF($C$4="Attiecināmās izmaksas",IF('4a+c+n'!$Q67="A",'4a+c+n'!B67,0),0)</f>
        <v>0</v>
      </c>
      <c r="C66" s="21">
        <f>IF($C$4="Attiecināmās izmaksas",IF('4a+c+n'!$Q67="A",'4a+c+n'!C67,0),0)</f>
        <v>0</v>
      </c>
      <c r="D66" s="21">
        <f>IF($C$4="Attiecināmās izmaksas",IF('4a+c+n'!$Q67="A",'4a+c+n'!D67,0),0)</f>
        <v>0</v>
      </c>
      <c r="E66" s="42"/>
      <c r="F66" s="64"/>
      <c r="G66" s="121"/>
      <c r="H66" s="121">
        <f>IF($C$4="Attiecināmās izmaksas",IF('4a+c+n'!$Q67="A",'4a+c+n'!H67,0),0)</f>
        <v>0</v>
      </c>
      <c r="I66" s="121"/>
      <c r="J66" s="121"/>
      <c r="K66" s="122">
        <f>IF($C$4="Attiecināmās izmaksas",IF('4a+c+n'!$Q67="A",'4a+c+n'!K67,0),0)</f>
        <v>0</v>
      </c>
      <c r="L66" s="64">
        <f>IF($C$4="Attiecināmās izmaksas",IF('4a+c+n'!$Q67="A",'4a+c+n'!L67,0),0)</f>
        <v>0</v>
      </c>
      <c r="M66" s="121">
        <f>IF($C$4="Attiecināmās izmaksas",IF('4a+c+n'!$Q67="A",'4a+c+n'!M67,0),0)</f>
        <v>0</v>
      </c>
      <c r="N66" s="121">
        <f>IF($C$4="Attiecināmās izmaksas",IF('4a+c+n'!$Q67="A",'4a+c+n'!N67,0),0)</f>
        <v>0</v>
      </c>
      <c r="O66" s="121">
        <f>IF($C$4="Attiecināmās izmaksas",IF('4a+c+n'!$Q67="A",'4a+c+n'!O67,0),0)</f>
        <v>0</v>
      </c>
      <c r="P66" s="122">
        <f>IF($C$4="Attiecināmās izmaksas",IF('4a+c+n'!$Q67="A",'4a+c+n'!P67,0),0)</f>
        <v>0</v>
      </c>
    </row>
    <row r="67" spans="1:16" x14ac:dyDescent="0.2">
      <c r="A67" s="49">
        <f>IF(P67=0,0,IF(COUNTBLANK(P67)=1,0,COUNTA($P$14:P67)))</f>
        <v>0</v>
      </c>
      <c r="B67" s="21">
        <f>IF($C$4="Attiecināmās izmaksas",IF('4a+c+n'!$Q68="A",'4a+c+n'!B68,0),0)</f>
        <v>0</v>
      </c>
      <c r="C67" s="21" t="str">
        <f>IF($C$4="Attiecināmās izmaksas",IF('4a+c+n'!$Q68="A",'4a+c+n'!C68,0),0)</f>
        <v>Terauda durvju demontaza</v>
      </c>
      <c r="D67" s="21" t="str">
        <f>IF($C$4="Attiecināmās izmaksas",IF('4a+c+n'!$Q68="A",'4a+c+n'!D68,0),0)</f>
        <v>m2</v>
      </c>
      <c r="E67" s="42"/>
      <c r="F67" s="64"/>
      <c r="G67" s="121"/>
      <c r="H67" s="121">
        <f>IF($C$4="Attiecināmās izmaksas",IF('4a+c+n'!$Q68="A",'4a+c+n'!H68,0),0)</f>
        <v>0</v>
      </c>
      <c r="I67" s="121"/>
      <c r="J67" s="121"/>
      <c r="K67" s="122">
        <f>IF($C$4="Attiecināmās izmaksas",IF('4a+c+n'!$Q68="A",'4a+c+n'!K68,0),0)</f>
        <v>0</v>
      </c>
      <c r="L67" s="64">
        <f>IF($C$4="Attiecināmās izmaksas",IF('4a+c+n'!$Q68="A",'4a+c+n'!L68,0),0)</f>
        <v>0</v>
      </c>
      <c r="M67" s="121">
        <f>IF($C$4="Attiecināmās izmaksas",IF('4a+c+n'!$Q68="A",'4a+c+n'!M68,0),0)</f>
        <v>0</v>
      </c>
      <c r="N67" s="121">
        <f>IF($C$4="Attiecināmās izmaksas",IF('4a+c+n'!$Q68="A",'4a+c+n'!N68,0),0)</f>
        <v>0</v>
      </c>
      <c r="O67" s="121">
        <f>IF($C$4="Attiecināmās izmaksas",IF('4a+c+n'!$Q68="A",'4a+c+n'!O68,0),0)</f>
        <v>0</v>
      </c>
      <c r="P67" s="122">
        <f>IF($C$4="Attiecināmās izmaksas",IF('4a+c+n'!$Q68="A",'4a+c+n'!P68,0),0)</f>
        <v>0</v>
      </c>
    </row>
    <row r="68" spans="1:16" x14ac:dyDescent="0.2">
      <c r="A68" s="49">
        <f>IF(P68=0,0,IF(COUNTBLANK(P68)=1,0,COUNTA($P$14:P68)))</f>
        <v>0</v>
      </c>
      <c r="B68" s="21">
        <f>IF($C$4="Attiecināmās izmaksas",IF('4a+c+n'!$Q69="A",'4a+c+n'!B69,0),0)</f>
        <v>0</v>
      </c>
      <c r="C68" s="21" t="str">
        <f>IF($C$4="Attiecināmās izmaksas",IF('4a+c+n'!$Q69="A",'4a+c+n'!C69,0),0)</f>
        <v>Alumīnija konstrukcijas ārdurvju montāza</v>
      </c>
      <c r="D68" s="21" t="str">
        <f>IF($C$4="Attiecināmās izmaksas",IF('4a+c+n'!$Q69="A",'4a+c+n'!D69,0),0)</f>
        <v>m2</v>
      </c>
      <c r="E68" s="42"/>
      <c r="F68" s="64"/>
      <c r="G68" s="121"/>
      <c r="H68" s="121">
        <f>IF($C$4="Attiecināmās izmaksas",IF('4a+c+n'!$Q69="A",'4a+c+n'!H69,0),0)</f>
        <v>0</v>
      </c>
      <c r="I68" s="121"/>
      <c r="J68" s="121"/>
      <c r="K68" s="122">
        <f>IF($C$4="Attiecināmās izmaksas",IF('4a+c+n'!$Q69="A",'4a+c+n'!K69,0),0)</f>
        <v>0</v>
      </c>
      <c r="L68" s="64">
        <f>IF($C$4="Attiecināmās izmaksas",IF('4a+c+n'!$Q69="A",'4a+c+n'!L69,0),0)</f>
        <v>0</v>
      </c>
      <c r="M68" s="121">
        <f>IF($C$4="Attiecināmās izmaksas",IF('4a+c+n'!$Q69="A",'4a+c+n'!M69,0),0)</f>
        <v>0</v>
      </c>
      <c r="N68" s="121">
        <f>IF($C$4="Attiecināmās izmaksas",IF('4a+c+n'!$Q69="A",'4a+c+n'!N69,0),0)</f>
        <v>0</v>
      </c>
      <c r="O68" s="121">
        <f>IF($C$4="Attiecināmās izmaksas",IF('4a+c+n'!$Q69="A",'4a+c+n'!O69,0),0)</f>
        <v>0</v>
      </c>
      <c r="P68" s="122">
        <f>IF($C$4="Attiecināmās izmaksas",IF('4a+c+n'!$Q69="A",'4a+c+n'!P69,0),0)</f>
        <v>0</v>
      </c>
    </row>
    <row r="69" spans="1:16" x14ac:dyDescent="0.2">
      <c r="A69" s="49">
        <f>IF(P69=0,0,IF(COUNTBLANK(P69)=1,0,COUNTA($P$14:P69)))</f>
        <v>0</v>
      </c>
      <c r="B69" s="21">
        <f>IF($C$4="Attiecināmās izmaksas",IF('4a+c+n'!$Q70="A",'4a+c+n'!B70,0),0)</f>
        <v>0</v>
      </c>
      <c r="C69" s="21" t="str">
        <f>IF($C$4="Attiecināmās izmaksas",IF('4a+c+n'!$Q70="A",'4a+c+n'!C70,0),0)</f>
        <v>Ieejas durvis ALU</v>
      </c>
      <c r="D69" s="21" t="str">
        <f>IF($C$4="Attiecināmās izmaksas",IF('4a+c+n'!$Q70="A",'4a+c+n'!D70,0),0)</f>
        <v>m2</v>
      </c>
      <c r="E69" s="42"/>
      <c r="F69" s="64"/>
      <c r="G69" s="121"/>
      <c r="H69" s="121">
        <f>IF($C$4="Attiecināmās izmaksas",IF('4a+c+n'!$Q70="A",'4a+c+n'!H70,0),0)</f>
        <v>0</v>
      </c>
      <c r="I69" s="121"/>
      <c r="J69" s="121"/>
      <c r="K69" s="122">
        <f>IF($C$4="Attiecināmās izmaksas",IF('4a+c+n'!$Q70="A",'4a+c+n'!K70,0),0)</f>
        <v>0</v>
      </c>
      <c r="L69" s="64">
        <f>IF($C$4="Attiecināmās izmaksas",IF('4a+c+n'!$Q70="A",'4a+c+n'!L70,0),0)</f>
        <v>0</v>
      </c>
      <c r="M69" s="121">
        <f>IF($C$4="Attiecināmās izmaksas",IF('4a+c+n'!$Q70="A",'4a+c+n'!M70,0),0)</f>
        <v>0</v>
      </c>
      <c r="N69" s="121">
        <f>IF($C$4="Attiecināmās izmaksas",IF('4a+c+n'!$Q70="A",'4a+c+n'!N70,0),0)</f>
        <v>0</v>
      </c>
      <c r="O69" s="121">
        <f>IF($C$4="Attiecināmās izmaksas",IF('4a+c+n'!$Q70="A",'4a+c+n'!O70,0),0)</f>
        <v>0</v>
      </c>
      <c r="P69" s="122">
        <f>IF($C$4="Attiecināmās izmaksas",IF('4a+c+n'!$Q70="A",'4a+c+n'!P70,0),0)</f>
        <v>0</v>
      </c>
    </row>
    <row r="70" spans="1:16" x14ac:dyDescent="0.2">
      <c r="A70" s="49">
        <f>IF(P70=0,0,IF(COUNTBLANK(P70)=1,0,COUNTA($P$14:P70)))</f>
        <v>0</v>
      </c>
      <c r="B70" s="21">
        <f>IF($C$4="Attiecināmās izmaksas",IF('4a+c+n'!$Q71="A",'4a+c+n'!B71,0),0)</f>
        <v>0</v>
      </c>
      <c r="C70" s="21" t="str">
        <f>IF($C$4="Attiecināmās izmaksas",IF('4a+c+n'!$Q71="A",'4a+c+n'!C71,0),0)</f>
        <v>Logu bloku demontāža</v>
      </c>
      <c r="D70" s="21" t="str">
        <f>IF($C$4="Attiecināmās izmaksas",IF('4a+c+n'!$Q71="A",'4a+c+n'!D71,0),0)</f>
        <v>m2</v>
      </c>
      <c r="E70" s="42"/>
      <c r="F70" s="64"/>
      <c r="G70" s="121"/>
      <c r="H70" s="121">
        <f>IF($C$4="Attiecināmās izmaksas",IF('4a+c+n'!$Q71="A",'4a+c+n'!H71,0),0)</f>
        <v>0</v>
      </c>
      <c r="I70" s="121"/>
      <c r="J70" s="121"/>
      <c r="K70" s="122">
        <f>IF($C$4="Attiecināmās izmaksas",IF('4a+c+n'!$Q71="A",'4a+c+n'!K71,0),0)</f>
        <v>0</v>
      </c>
      <c r="L70" s="64">
        <f>IF($C$4="Attiecināmās izmaksas",IF('4a+c+n'!$Q71="A",'4a+c+n'!L71,0),0)</f>
        <v>0</v>
      </c>
      <c r="M70" s="121">
        <f>IF($C$4="Attiecināmās izmaksas",IF('4a+c+n'!$Q71="A",'4a+c+n'!M71,0),0)</f>
        <v>0</v>
      </c>
      <c r="N70" s="121">
        <f>IF($C$4="Attiecināmās izmaksas",IF('4a+c+n'!$Q71="A",'4a+c+n'!N71,0),0)</f>
        <v>0</v>
      </c>
      <c r="O70" s="121">
        <f>IF($C$4="Attiecināmās izmaksas",IF('4a+c+n'!$Q71="A",'4a+c+n'!O71,0),0)</f>
        <v>0</v>
      </c>
      <c r="P70" s="122">
        <f>IF($C$4="Attiecināmās izmaksas",IF('4a+c+n'!$Q71="A",'4a+c+n'!P71,0),0)</f>
        <v>0</v>
      </c>
    </row>
    <row r="71" spans="1:16" x14ac:dyDescent="0.2">
      <c r="A71" s="49">
        <f>IF(P71=0,0,IF(COUNTBLANK(P71)=1,0,COUNTA($P$14:P71)))</f>
        <v>0</v>
      </c>
      <c r="B71" s="21">
        <f>IF($C$4="Attiecināmās izmaksas",IF('4a+c+n'!$Q72="A",'4a+c+n'!B72,0),0)</f>
        <v>0</v>
      </c>
      <c r="C71" s="21" t="str">
        <f>IF($C$4="Attiecināmās izmaksas",IF('4a+c+n'!$Q72="A",'4a+c+n'!C72,0),0)</f>
        <v>Logu bloku montāža</v>
      </c>
      <c r="D71" s="21" t="str">
        <f>IF($C$4="Attiecināmās izmaksas",IF('4a+c+n'!$Q72="A",'4a+c+n'!D72,0),0)</f>
        <v>m2</v>
      </c>
      <c r="E71" s="42"/>
      <c r="F71" s="64"/>
      <c r="G71" s="121"/>
      <c r="H71" s="121">
        <f>IF($C$4="Attiecināmās izmaksas",IF('4a+c+n'!$Q72="A",'4a+c+n'!H72,0),0)</f>
        <v>0</v>
      </c>
      <c r="I71" s="121"/>
      <c r="J71" s="121"/>
      <c r="K71" s="122">
        <f>IF($C$4="Attiecināmās izmaksas",IF('4a+c+n'!$Q72="A",'4a+c+n'!K72,0),0)</f>
        <v>0</v>
      </c>
      <c r="L71" s="64">
        <f>IF($C$4="Attiecināmās izmaksas",IF('4a+c+n'!$Q72="A",'4a+c+n'!L72,0),0)</f>
        <v>0</v>
      </c>
      <c r="M71" s="121">
        <f>IF($C$4="Attiecināmās izmaksas",IF('4a+c+n'!$Q72="A",'4a+c+n'!M72,0),0)</f>
        <v>0</v>
      </c>
      <c r="N71" s="121">
        <f>IF($C$4="Attiecināmās izmaksas",IF('4a+c+n'!$Q72="A",'4a+c+n'!N72,0),0)</f>
        <v>0</v>
      </c>
      <c r="O71" s="121">
        <f>IF($C$4="Attiecināmās izmaksas",IF('4a+c+n'!$Q72="A",'4a+c+n'!O72,0),0)</f>
        <v>0</v>
      </c>
      <c r="P71" s="122">
        <f>IF($C$4="Attiecināmās izmaksas",IF('4a+c+n'!$Q72="A",'4a+c+n'!P72,0),0)</f>
        <v>0</v>
      </c>
    </row>
    <row r="72" spans="1:16" x14ac:dyDescent="0.2">
      <c r="A72" s="49">
        <f>IF(P72=0,0,IF(COUNTBLANK(P72)=1,0,COUNTA($P$14:P72)))</f>
        <v>0</v>
      </c>
      <c r="B72" s="21">
        <f>IF($C$4="Attiecināmās izmaksas",IF('4a+c+n'!$Q73="A",'4a+c+n'!B73,0),0)</f>
        <v>0</v>
      </c>
      <c r="C72" s="21" t="str">
        <f>IF($C$4="Attiecināmās izmaksas",IF('4a+c+n'!$Q73="A",'4a+c+n'!C73,0),0)</f>
        <v>PVC pakešu logu bloki</v>
      </c>
      <c r="D72" s="21" t="str">
        <f>IF($C$4="Attiecināmās izmaksas",IF('4a+c+n'!$Q73="A",'4a+c+n'!D73,0),0)</f>
        <v>m2</v>
      </c>
      <c r="E72" s="42"/>
      <c r="F72" s="64"/>
      <c r="G72" s="121"/>
      <c r="H72" s="121">
        <f>IF($C$4="Attiecināmās izmaksas",IF('4a+c+n'!$Q73="A",'4a+c+n'!H73,0),0)</f>
        <v>0</v>
      </c>
      <c r="I72" s="121"/>
      <c r="J72" s="121"/>
      <c r="K72" s="122">
        <f>IF($C$4="Attiecināmās izmaksas",IF('4a+c+n'!$Q73="A",'4a+c+n'!K73,0),0)</f>
        <v>0</v>
      </c>
      <c r="L72" s="64">
        <f>IF($C$4="Attiecināmās izmaksas",IF('4a+c+n'!$Q73="A",'4a+c+n'!L73,0),0)</f>
        <v>0</v>
      </c>
      <c r="M72" s="121">
        <f>IF($C$4="Attiecināmās izmaksas",IF('4a+c+n'!$Q73="A",'4a+c+n'!M73,0),0)</f>
        <v>0</v>
      </c>
      <c r="N72" s="121">
        <f>IF($C$4="Attiecināmās izmaksas",IF('4a+c+n'!$Q73="A",'4a+c+n'!N73,0),0)</f>
        <v>0</v>
      </c>
      <c r="O72" s="121">
        <f>IF($C$4="Attiecināmās izmaksas",IF('4a+c+n'!$Q73="A",'4a+c+n'!O73,0),0)</f>
        <v>0</v>
      </c>
      <c r="P72" s="122">
        <f>IF($C$4="Attiecināmās izmaksas",IF('4a+c+n'!$Q73="A",'4a+c+n'!P73,0),0)</f>
        <v>0</v>
      </c>
    </row>
    <row r="73" spans="1:16" x14ac:dyDescent="0.2">
      <c r="A73" s="49">
        <f>IF(P73=0,0,IF(COUNTBLANK(P73)=1,0,COUNTA($P$14:P73)))</f>
        <v>0</v>
      </c>
      <c r="B73" s="21">
        <f>IF($C$4="Attiecināmās izmaksas",IF('4a+c+n'!$Q74="A",'4a+c+n'!B74,0),0)</f>
        <v>0</v>
      </c>
      <c r="C73" s="21" t="str">
        <f>IF($C$4="Attiecināmās izmaksas",IF('4a+c+n'!$Q74="A",'4a+c+n'!C74,0),0)</f>
        <v>Ventilācijas kanālu montaza loga rāmī</v>
      </c>
      <c r="D73" s="21" t="str">
        <f>IF($C$4="Attiecināmās izmaksas",IF('4a+c+n'!$Q74="A",'4a+c+n'!D74,0),0)</f>
        <v>gb</v>
      </c>
      <c r="E73" s="42"/>
      <c r="F73" s="64"/>
      <c r="G73" s="121"/>
      <c r="H73" s="121">
        <f>IF($C$4="Attiecināmās izmaksas",IF('4a+c+n'!$Q74="A",'4a+c+n'!H74,0),0)</f>
        <v>0</v>
      </c>
      <c r="I73" s="121"/>
      <c r="J73" s="121"/>
      <c r="K73" s="122">
        <f>IF($C$4="Attiecināmās izmaksas",IF('4a+c+n'!$Q74="A",'4a+c+n'!K74,0),0)</f>
        <v>0</v>
      </c>
      <c r="L73" s="64">
        <f>IF($C$4="Attiecināmās izmaksas",IF('4a+c+n'!$Q74="A",'4a+c+n'!L74,0),0)</f>
        <v>0</v>
      </c>
      <c r="M73" s="121">
        <f>IF($C$4="Attiecināmās izmaksas",IF('4a+c+n'!$Q74="A",'4a+c+n'!M74,0),0)</f>
        <v>0</v>
      </c>
      <c r="N73" s="121">
        <f>IF($C$4="Attiecināmās izmaksas",IF('4a+c+n'!$Q74="A",'4a+c+n'!N74,0),0)</f>
        <v>0</v>
      </c>
      <c r="O73" s="121">
        <f>IF($C$4="Attiecināmās izmaksas",IF('4a+c+n'!$Q74="A",'4a+c+n'!O74,0),0)</f>
        <v>0</v>
      </c>
      <c r="P73" s="122">
        <f>IF($C$4="Attiecināmās izmaksas",IF('4a+c+n'!$Q74="A",'4a+c+n'!P74,0),0)</f>
        <v>0</v>
      </c>
    </row>
    <row r="74" spans="1:16" x14ac:dyDescent="0.2">
      <c r="A74" s="49">
        <f>IF(P74=0,0,IF(COUNTBLANK(P74)=1,0,COUNTA($P$14:P74)))</f>
        <v>0</v>
      </c>
      <c r="B74" s="21">
        <f>IF($C$4="Attiecināmās izmaksas",IF('4a+c+n'!$Q75="A",'4a+c+n'!B75,0),0)</f>
        <v>0</v>
      </c>
      <c r="C74" s="21" t="str">
        <f>IF($C$4="Attiecināmās izmaksas",IF('4a+c+n'!$Q75="A",'4a+c+n'!C75,0),0)</f>
        <v>Esošo lieveņu demontāža, izbūves darbu veikšanai</v>
      </c>
      <c r="D74" s="21" t="str">
        <f>IF($C$4="Attiecināmās izmaksas",IF('4a+c+n'!$Q75="A",'4a+c+n'!D75,0),0)</f>
        <v>gab</v>
      </c>
      <c r="E74" s="42"/>
      <c r="F74" s="64"/>
      <c r="G74" s="121"/>
      <c r="H74" s="121">
        <f>IF($C$4="Attiecināmās izmaksas",IF('4a+c+n'!$Q75="A",'4a+c+n'!H75,0),0)</f>
        <v>0</v>
      </c>
      <c r="I74" s="121"/>
      <c r="J74" s="121"/>
      <c r="K74" s="122">
        <f>IF($C$4="Attiecināmās izmaksas",IF('4a+c+n'!$Q75="A",'4a+c+n'!K75,0),0)</f>
        <v>0</v>
      </c>
      <c r="L74" s="64">
        <f>IF($C$4="Attiecināmās izmaksas",IF('4a+c+n'!$Q75="A",'4a+c+n'!L75,0),0)</f>
        <v>0</v>
      </c>
      <c r="M74" s="121">
        <f>IF($C$4="Attiecināmās izmaksas",IF('4a+c+n'!$Q75="A",'4a+c+n'!M75,0),0)</f>
        <v>0</v>
      </c>
      <c r="N74" s="121">
        <f>IF($C$4="Attiecināmās izmaksas",IF('4a+c+n'!$Q75="A",'4a+c+n'!N75,0),0)</f>
        <v>0</v>
      </c>
      <c r="O74" s="121">
        <f>IF($C$4="Attiecināmās izmaksas",IF('4a+c+n'!$Q75="A",'4a+c+n'!O75,0),0)</f>
        <v>0</v>
      </c>
      <c r="P74" s="122">
        <f>IF($C$4="Attiecināmās izmaksas",IF('4a+c+n'!$Q75="A",'4a+c+n'!P75,0),0)</f>
        <v>0</v>
      </c>
    </row>
    <row r="75" spans="1:16" x14ac:dyDescent="0.2">
      <c r="A75" s="49">
        <f>IF(P75=0,0,IF(COUNTBLANK(P75)=1,0,COUNTA($P$14:P75)))</f>
        <v>0</v>
      </c>
      <c r="B75" s="21">
        <f>IF($C$4="Attiecināmās izmaksas",IF('4a+c+n'!$Q76="A",'4a+c+n'!B76,0),0)</f>
        <v>0</v>
      </c>
      <c r="C75" s="21" t="str">
        <f>IF($C$4="Attiecināmās izmaksas",IF('4a+c+n'!$Q76="A",'4a+c+n'!C76,0),0)</f>
        <v>Lieveņu izbūve</v>
      </c>
      <c r="D75" s="21" t="str">
        <f>IF($C$4="Attiecināmās izmaksas",IF('4a+c+n'!$Q76="A",'4a+c+n'!D76,0),0)</f>
        <v>gab</v>
      </c>
      <c r="E75" s="42"/>
      <c r="F75" s="64"/>
      <c r="G75" s="121"/>
      <c r="H75" s="121">
        <f>IF($C$4="Attiecināmās izmaksas",IF('4a+c+n'!$Q76="A",'4a+c+n'!H76,0),0)</f>
        <v>0</v>
      </c>
      <c r="I75" s="121"/>
      <c r="J75" s="121"/>
      <c r="K75" s="122">
        <f>IF($C$4="Attiecināmās izmaksas",IF('4a+c+n'!$Q76="A",'4a+c+n'!K76,0),0)</f>
        <v>0</v>
      </c>
      <c r="L75" s="64">
        <f>IF($C$4="Attiecināmās izmaksas",IF('4a+c+n'!$Q76="A",'4a+c+n'!L76,0),0)</f>
        <v>0</v>
      </c>
      <c r="M75" s="121">
        <f>IF($C$4="Attiecināmās izmaksas",IF('4a+c+n'!$Q76="A",'4a+c+n'!M76,0),0)</f>
        <v>0</v>
      </c>
      <c r="N75" s="121">
        <f>IF($C$4="Attiecināmās izmaksas",IF('4a+c+n'!$Q76="A",'4a+c+n'!N76,0),0)</f>
        <v>0</v>
      </c>
      <c r="O75" s="121">
        <f>IF($C$4="Attiecināmās izmaksas",IF('4a+c+n'!$Q76="A",'4a+c+n'!O76,0),0)</f>
        <v>0</v>
      </c>
      <c r="P75" s="122">
        <f>IF($C$4="Attiecināmās izmaksas",IF('4a+c+n'!$Q76="A",'4a+c+n'!P76,0),0)</f>
        <v>0</v>
      </c>
    </row>
    <row r="76" spans="1:16" x14ac:dyDescent="0.2">
      <c r="A76" s="49">
        <f>IF(P76=0,0,IF(COUNTBLANK(P76)=1,0,COUNTA($P$14:P76)))</f>
        <v>0</v>
      </c>
      <c r="B76" s="21">
        <f>IF($C$4="Attiecināmās izmaksas",IF('4a+c+n'!$Q77="A",'4a+c+n'!B77,0),0)</f>
        <v>0</v>
      </c>
      <c r="C76" s="21" t="str">
        <f>IF($C$4="Attiecināmās izmaksas",IF('4a+c+n'!$Q77="A",'4a+c+n'!C77,0),0)</f>
        <v>Šķembas</v>
      </c>
      <c r="D76" s="21" t="str">
        <f>IF($C$4="Attiecināmās izmaksas",IF('4a+c+n'!$Q77="A",'4a+c+n'!D77,0),0)</f>
        <v>m3</v>
      </c>
      <c r="E76" s="42"/>
      <c r="F76" s="64"/>
      <c r="G76" s="121"/>
      <c r="H76" s="121">
        <f>IF($C$4="Attiecināmās izmaksas",IF('4a+c+n'!$Q77="A",'4a+c+n'!H77,0),0)</f>
        <v>0</v>
      </c>
      <c r="I76" s="121"/>
      <c r="J76" s="121"/>
      <c r="K76" s="122">
        <f>IF($C$4="Attiecināmās izmaksas",IF('4a+c+n'!$Q77="A",'4a+c+n'!K77,0),0)</f>
        <v>0</v>
      </c>
      <c r="L76" s="64">
        <f>IF($C$4="Attiecināmās izmaksas",IF('4a+c+n'!$Q77="A",'4a+c+n'!L77,0),0)</f>
        <v>0</v>
      </c>
      <c r="M76" s="121">
        <f>IF($C$4="Attiecināmās izmaksas",IF('4a+c+n'!$Q77="A",'4a+c+n'!M77,0),0)</f>
        <v>0</v>
      </c>
      <c r="N76" s="121">
        <f>IF($C$4="Attiecināmās izmaksas",IF('4a+c+n'!$Q77="A",'4a+c+n'!N77,0),0)</f>
        <v>0</v>
      </c>
      <c r="O76" s="121">
        <f>IF($C$4="Attiecināmās izmaksas",IF('4a+c+n'!$Q77="A",'4a+c+n'!O77,0),0)</f>
        <v>0</v>
      </c>
      <c r="P76" s="122">
        <f>IF($C$4="Attiecināmās izmaksas",IF('4a+c+n'!$Q77="A",'4a+c+n'!P77,0),0)</f>
        <v>0</v>
      </c>
    </row>
    <row r="77" spans="1:16" x14ac:dyDescent="0.2">
      <c r="A77" s="49">
        <f>IF(P77=0,0,IF(COUNTBLANK(P77)=1,0,COUNTA($P$14:P77)))</f>
        <v>0</v>
      </c>
      <c r="B77" s="21">
        <f>IF($C$4="Attiecināmās izmaksas",IF('4a+c+n'!$Q78="A",'4a+c+n'!B78,0),0)</f>
        <v>0</v>
      </c>
      <c r="C77" s="21" t="str">
        <f>IF($C$4="Attiecināmās izmaksas",IF('4a+c+n'!$Q78="A",'4a+c+n'!C78,0),0)</f>
        <v>Bruģis</v>
      </c>
      <c r="D77" s="21" t="str">
        <f>IF($C$4="Attiecināmās izmaksas",IF('4a+c+n'!$Q78="A",'4a+c+n'!D78,0),0)</f>
        <v>m2</v>
      </c>
      <c r="E77" s="42"/>
      <c r="F77" s="64"/>
      <c r="G77" s="121"/>
      <c r="H77" s="121">
        <f>IF($C$4="Attiecināmās izmaksas",IF('4a+c+n'!$Q78="A",'4a+c+n'!H78,0),0)</f>
        <v>0</v>
      </c>
      <c r="I77" s="121"/>
      <c r="J77" s="121"/>
      <c r="K77" s="122">
        <f>IF($C$4="Attiecināmās izmaksas",IF('4a+c+n'!$Q78="A",'4a+c+n'!K78,0),0)</f>
        <v>0</v>
      </c>
      <c r="L77" s="64">
        <f>IF($C$4="Attiecināmās izmaksas",IF('4a+c+n'!$Q78="A",'4a+c+n'!L78,0),0)</f>
        <v>0</v>
      </c>
      <c r="M77" s="121">
        <f>IF($C$4="Attiecināmās izmaksas",IF('4a+c+n'!$Q78="A",'4a+c+n'!M78,0),0)</f>
        <v>0</v>
      </c>
      <c r="N77" s="121">
        <f>IF($C$4="Attiecināmās izmaksas",IF('4a+c+n'!$Q78="A",'4a+c+n'!N78,0),0)</f>
        <v>0</v>
      </c>
      <c r="O77" s="121">
        <f>IF($C$4="Attiecināmās izmaksas",IF('4a+c+n'!$Q78="A",'4a+c+n'!O78,0),0)</f>
        <v>0</v>
      </c>
      <c r="P77" s="122">
        <f>IF($C$4="Attiecināmās izmaksas",IF('4a+c+n'!$Q78="A",'4a+c+n'!P78,0),0)</f>
        <v>0</v>
      </c>
    </row>
    <row r="78" spans="1:16" x14ac:dyDescent="0.2">
      <c r="A78" s="49">
        <f>IF(P78=0,0,IF(COUNTBLANK(P78)=1,0,COUNTA($P$14:P78)))</f>
        <v>0</v>
      </c>
      <c r="B78" s="21">
        <f>IF($C$4="Attiecināmās izmaksas",IF('4a+c+n'!$Q79="A",'4a+c+n'!B79,0),0)</f>
        <v>0</v>
      </c>
      <c r="C78" s="21" t="str">
        <f>IF($C$4="Attiecināmās izmaksas",IF('4a+c+n'!$Q79="A",'4a+c+n'!C79,0),0)</f>
        <v>Bruģa apmale</v>
      </c>
      <c r="D78" s="21" t="str">
        <f>IF($C$4="Attiecināmās izmaksas",IF('4a+c+n'!$Q79="A",'4a+c+n'!D79,0),0)</f>
        <v>t.m</v>
      </c>
      <c r="E78" s="42"/>
      <c r="F78" s="64"/>
      <c r="G78" s="121"/>
      <c r="H78" s="121">
        <f>IF($C$4="Attiecināmās izmaksas",IF('4a+c+n'!$Q79="A",'4a+c+n'!H79,0),0)</f>
        <v>0</v>
      </c>
      <c r="I78" s="121"/>
      <c r="J78" s="121"/>
      <c r="K78" s="122">
        <f>IF($C$4="Attiecināmās izmaksas",IF('4a+c+n'!$Q79="A",'4a+c+n'!K79,0),0)</f>
        <v>0</v>
      </c>
      <c r="L78" s="64">
        <f>IF($C$4="Attiecināmās izmaksas",IF('4a+c+n'!$Q79="A",'4a+c+n'!L79,0),0)</f>
        <v>0</v>
      </c>
      <c r="M78" s="121">
        <f>IF($C$4="Attiecināmās izmaksas",IF('4a+c+n'!$Q79="A",'4a+c+n'!M79,0),0)</f>
        <v>0</v>
      </c>
      <c r="N78" s="121">
        <f>IF($C$4="Attiecināmās izmaksas",IF('4a+c+n'!$Q79="A",'4a+c+n'!N79,0),0)</f>
        <v>0</v>
      </c>
      <c r="O78" s="121">
        <f>IF($C$4="Attiecināmās izmaksas",IF('4a+c+n'!$Q79="A",'4a+c+n'!O79,0),0)</f>
        <v>0</v>
      </c>
      <c r="P78" s="122">
        <f>IF($C$4="Attiecināmās izmaksas",IF('4a+c+n'!$Q79="A",'4a+c+n'!P79,0),0)</f>
        <v>0</v>
      </c>
    </row>
    <row r="79" spans="1:16" x14ac:dyDescent="0.2">
      <c r="A79" s="49">
        <f>IF(P79=0,0,IF(COUNTBLANK(P79)=1,0,COUNTA($P$14:P79)))</f>
        <v>0</v>
      </c>
      <c r="B79" s="21">
        <f>IF($C$4="Attiecināmās izmaksas",IF('4a+c+n'!$Q80="A",'4a+c+n'!B80,0),0)</f>
        <v>0</v>
      </c>
      <c r="C79" s="21" t="str">
        <f>IF($C$4="Attiecināmās izmaksas",IF('4a+c+n'!$Q80="A",'4a+c+n'!C80,0),0)</f>
        <v>Metāla kolonnas, ar enkurdetaļām</v>
      </c>
      <c r="D79" s="21" t="str">
        <f>IF($C$4="Attiecināmās izmaksas",IF('4a+c+n'!$Q80="A",'4a+c+n'!D80,0),0)</f>
        <v>gab</v>
      </c>
      <c r="E79" s="42"/>
      <c r="F79" s="64"/>
      <c r="G79" s="121"/>
      <c r="H79" s="121">
        <f>IF($C$4="Attiecināmās izmaksas",IF('4a+c+n'!$Q80="A",'4a+c+n'!H80,0),0)</f>
        <v>0</v>
      </c>
      <c r="I79" s="121"/>
      <c r="J79" s="121"/>
      <c r="K79" s="122">
        <f>IF($C$4="Attiecināmās izmaksas",IF('4a+c+n'!$Q80="A",'4a+c+n'!K80,0),0)</f>
        <v>0</v>
      </c>
      <c r="L79" s="64">
        <f>IF($C$4="Attiecināmās izmaksas",IF('4a+c+n'!$Q80="A",'4a+c+n'!L80,0),0)</f>
        <v>0</v>
      </c>
      <c r="M79" s="121">
        <f>IF($C$4="Attiecināmās izmaksas",IF('4a+c+n'!$Q80="A",'4a+c+n'!M80,0),0)</f>
        <v>0</v>
      </c>
      <c r="N79" s="121">
        <f>IF($C$4="Attiecināmās izmaksas",IF('4a+c+n'!$Q80="A",'4a+c+n'!N80,0),0)</f>
        <v>0</v>
      </c>
      <c r="O79" s="121">
        <f>IF($C$4="Attiecināmās izmaksas",IF('4a+c+n'!$Q80="A",'4a+c+n'!O80,0),0)</f>
        <v>0</v>
      </c>
      <c r="P79" s="122">
        <f>IF($C$4="Attiecināmās izmaksas",IF('4a+c+n'!$Q80="A",'4a+c+n'!P80,0),0)</f>
        <v>0</v>
      </c>
    </row>
    <row r="80" spans="1:16" x14ac:dyDescent="0.2">
      <c r="A80" s="49">
        <f>IF(P80=0,0,IF(COUNTBLANK(P80)=1,0,COUNTA($P$14:P80)))</f>
        <v>0</v>
      </c>
      <c r="B80" s="21">
        <f>IF($C$4="Attiecināmās izmaksas",IF('4a+c+n'!$Q81="A",'4a+c+n'!B81,0),0)</f>
        <v>0</v>
      </c>
      <c r="C80" s="21" t="str">
        <f>IF($C$4="Attiecināmās izmaksas",IF('4a+c+n'!$Q81="A",'4a+c+n'!C81,0),0)</f>
        <v>Betonēts panduss</v>
      </c>
      <c r="D80" s="21" t="str">
        <f>IF($C$4="Attiecināmās izmaksas",IF('4a+c+n'!$Q81="A",'4a+c+n'!D81,0),0)</f>
        <v>m3</v>
      </c>
      <c r="E80" s="42"/>
      <c r="F80" s="64"/>
      <c r="G80" s="121"/>
      <c r="H80" s="121">
        <f>IF($C$4="Attiecināmās izmaksas",IF('4a+c+n'!$Q81="A",'4a+c+n'!H81,0),0)</f>
        <v>0</v>
      </c>
      <c r="I80" s="121"/>
      <c r="J80" s="121"/>
      <c r="K80" s="122">
        <f>IF($C$4="Attiecināmās izmaksas",IF('4a+c+n'!$Q81="A",'4a+c+n'!K81,0),0)</f>
        <v>0</v>
      </c>
      <c r="L80" s="64">
        <f>IF($C$4="Attiecināmās izmaksas",IF('4a+c+n'!$Q81="A",'4a+c+n'!L81,0),0)</f>
        <v>0</v>
      </c>
      <c r="M80" s="121">
        <f>IF($C$4="Attiecināmās izmaksas",IF('4a+c+n'!$Q81="A",'4a+c+n'!M81,0),0)</f>
        <v>0</v>
      </c>
      <c r="N80" s="121">
        <f>IF($C$4="Attiecināmās izmaksas",IF('4a+c+n'!$Q81="A",'4a+c+n'!N81,0),0)</f>
        <v>0</v>
      </c>
      <c r="O80" s="121">
        <f>IF($C$4="Attiecināmās izmaksas",IF('4a+c+n'!$Q81="A",'4a+c+n'!O81,0),0)</f>
        <v>0</v>
      </c>
      <c r="P80" s="122">
        <f>IF($C$4="Attiecināmās izmaksas",IF('4a+c+n'!$Q81="A",'4a+c+n'!P81,0),0)</f>
        <v>0</v>
      </c>
    </row>
    <row r="81" spans="1:16" x14ac:dyDescent="0.2">
      <c r="A81" s="49">
        <f>IF(P81=0,0,IF(COUNTBLANK(P81)=1,0,COUNTA($P$14:P81)))</f>
        <v>0</v>
      </c>
      <c r="B81" s="21">
        <f>IF($C$4="Attiecināmās izmaksas",IF('4a+c+n'!$Q82="A",'4a+c+n'!B82,0),0)</f>
        <v>0</v>
      </c>
      <c r="C81" s="21" t="str">
        <f>IF($C$4="Attiecināmās izmaksas",IF('4a+c+n'!$Q82="A",'4a+c+n'!C82,0),0)</f>
        <v>Margu uzstādīšana</v>
      </c>
      <c r="D81" s="21" t="str">
        <f>IF($C$4="Attiecināmās izmaksas",IF('4a+c+n'!$Q82="A",'4a+c+n'!D82,0),0)</f>
        <v>gab</v>
      </c>
      <c r="E81" s="42"/>
      <c r="F81" s="64"/>
      <c r="G81" s="121"/>
      <c r="H81" s="121">
        <f>IF($C$4="Attiecināmās izmaksas",IF('4a+c+n'!$Q82="A",'4a+c+n'!H82,0),0)</f>
        <v>0</v>
      </c>
      <c r="I81" s="121"/>
      <c r="J81" s="121"/>
      <c r="K81" s="122">
        <f>IF($C$4="Attiecināmās izmaksas",IF('4a+c+n'!$Q82="A",'4a+c+n'!K82,0),0)</f>
        <v>0</v>
      </c>
      <c r="L81" s="64">
        <f>IF($C$4="Attiecināmās izmaksas",IF('4a+c+n'!$Q82="A",'4a+c+n'!L82,0),0)</f>
        <v>0</v>
      </c>
      <c r="M81" s="121">
        <f>IF($C$4="Attiecināmās izmaksas",IF('4a+c+n'!$Q82="A",'4a+c+n'!M82,0),0)</f>
        <v>0</v>
      </c>
      <c r="N81" s="121">
        <f>IF($C$4="Attiecināmās izmaksas",IF('4a+c+n'!$Q82="A",'4a+c+n'!N82,0),0)</f>
        <v>0</v>
      </c>
      <c r="O81" s="121">
        <f>IF($C$4="Attiecināmās izmaksas",IF('4a+c+n'!$Q82="A",'4a+c+n'!O82,0),0)</f>
        <v>0</v>
      </c>
      <c r="P81" s="122">
        <f>IF($C$4="Attiecināmās izmaksas",IF('4a+c+n'!$Q82="A",'4a+c+n'!P82,0),0)</f>
        <v>0</v>
      </c>
    </row>
    <row r="82" spans="1:16" x14ac:dyDescent="0.2">
      <c r="A82" s="49">
        <f>IF(P82=0,0,IF(COUNTBLANK(P82)=1,0,COUNTA($P$14:P82)))</f>
        <v>0</v>
      </c>
      <c r="B82" s="21">
        <f>IF($C$4="Attiecināmās izmaksas",IF('4a+c+n'!$Q83="A",'4a+c+n'!B83,0),0)</f>
        <v>0</v>
      </c>
      <c r="C82" s="21" t="str">
        <f>IF($C$4="Attiecināmās izmaksas",IF('4a+c+n'!$Q83="A",'4a+c+n'!C83,0),0)</f>
        <v>Esošo lieveņu jumtiņu demontāža</v>
      </c>
      <c r="D82" s="21" t="str">
        <f>IF($C$4="Attiecināmās izmaksas",IF('4a+c+n'!$Q83="A",'4a+c+n'!D83,0),0)</f>
        <v>gab</v>
      </c>
      <c r="E82" s="42"/>
      <c r="F82" s="64"/>
      <c r="G82" s="121"/>
      <c r="H82" s="121">
        <f>IF($C$4="Attiecināmās izmaksas",IF('4a+c+n'!$Q83="A",'4a+c+n'!H83,0),0)</f>
        <v>0</v>
      </c>
      <c r="I82" s="121"/>
      <c r="J82" s="121"/>
      <c r="K82" s="122">
        <f>IF($C$4="Attiecināmās izmaksas",IF('4a+c+n'!$Q83="A",'4a+c+n'!K83,0),0)</f>
        <v>0</v>
      </c>
      <c r="L82" s="64">
        <f>IF($C$4="Attiecināmās izmaksas",IF('4a+c+n'!$Q83="A",'4a+c+n'!L83,0),0)</f>
        <v>0</v>
      </c>
      <c r="M82" s="121">
        <f>IF($C$4="Attiecināmās izmaksas",IF('4a+c+n'!$Q83="A",'4a+c+n'!M83,0),0)</f>
        <v>0</v>
      </c>
      <c r="N82" s="121">
        <f>IF($C$4="Attiecināmās izmaksas",IF('4a+c+n'!$Q83="A",'4a+c+n'!N83,0),0)</f>
        <v>0</v>
      </c>
      <c r="O82" s="121">
        <f>IF($C$4="Attiecināmās izmaksas",IF('4a+c+n'!$Q83="A",'4a+c+n'!O83,0),0)</f>
        <v>0</v>
      </c>
      <c r="P82" s="122">
        <f>IF($C$4="Attiecināmās izmaksas",IF('4a+c+n'!$Q83="A",'4a+c+n'!P83,0),0)</f>
        <v>0</v>
      </c>
    </row>
    <row r="83" spans="1:16" x14ac:dyDescent="0.2">
      <c r="A83" s="49">
        <f>IF(P83=0,0,IF(COUNTBLANK(P83)=1,0,COUNTA($P$14:P83)))</f>
        <v>0</v>
      </c>
      <c r="B83" s="21">
        <f>IF($C$4="Attiecināmās izmaksas",IF('4a+c+n'!$Q84="A",'4a+c+n'!B84,0),0)</f>
        <v>0</v>
      </c>
      <c r="C83" s="21" t="str">
        <f>IF($C$4="Attiecināmās izmaksas",IF('4a+c+n'!$Q84="A",'4a+c+n'!C84,0),0)</f>
        <v>Metala karkasa izbūve lieveņa jumtiņime</v>
      </c>
      <c r="D83" s="21" t="str">
        <f>IF($C$4="Attiecināmās izmaksas",IF('4a+c+n'!$Q84="A",'4a+c+n'!D84,0),0)</f>
        <v>gab</v>
      </c>
      <c r="E83" s="42"/>
      <c r="F83" s="64"/>
      <c r="G83" s="121"/>
      <c r="H83" s="121">
        <f>IF($C$4="Attiecināmās izmaksas",IF('4a+c+n'!$Q84="A",'4a+c+n'!H84,0),0)</f>
        <v>0</v>
      </c>
      <c r="I83" s="121"/>
      <c r="J83" s="121"/>
      <c r="K83" s="122">
        <f>IF($C$4="Attiecināmās izmaksas",IF('4a+c+n'!$Q84="A",'4a+c+n'!K84,0),0)</f>
        <v>0</v>
      </c>
      <c r="L83" s="64">
        <f>IF($C$4="Attiecināmās izmaksas",IF('4a+c+n'!$Q84="A",'4a+c+n'!L84,0),0)</f>
        <v>0</v>
      </c>
      <c r="M83" s="121">
        <f>IF($C$4="Attiecināmās izmaksas",IF('4a+c+n'!$Q84="A",'4a+c+n'!M84,0),0)</f>
        <v>0</v>
      </c>
      <c r="N83" s="121">
        <f>IF($C$4="Attiecināmās izmaksas",IF('4a+c+n'!$Q84="A",'4a+c+n'!N84,0),0)</f>
        <v>0</v>
      </c>
      <c r="O83" s="121">
        <f>IF($C$4="Attiecināmās izmaksas",IF('4a+c+n'!$Q84="A",'4a+c+n'!O84,0),0)</f>
        <v>0</v>
      </c>
      <c r="P83" s="122">
        <f>IF($C$4="Attiecināmās izmaksas",IF('4a+c+n'!$Q84="A",'4a+c+n'!P84,0),0)</f>
        <v>0</v>
      </c>
    </row>
    <row r="84" spans="1:16" x14ac:dyDescent="0.2">
      <c r="A84" s="49">
        <f>IF(P84=0,0,IF(COUNTBLANK(P84)=1,0,COUNTA($P$14:P84)))</f>
        <v>0</v>
      </c>
      <c r="B84" s="21">
        <f>IF($C$4="Attiecināmās izmaksas",IF('4a+c+n'!$Q85="A",'4a+c+n'!B85,0),0)</f>
        <v>0</v>
      </c>
      <c r="C84" s="21" t="str">
        <f>IF($C$4="Attiecināmās izmaksas",IF('4a+c+n'!$Q85="A",'4a+c+n'!C85,0),0)</f>
        <v>Koka apdares montaža</v>
      </c>
      <c r="D84" s="21" t="str">
        <f>IF($C$4="Attiecināmās izmaksas",IF('4a+c+n'!$Q85="A",'4a+c+n'!D85,0),0)</f>
        <v>gab</v>
      </c>
      <c r="E84" s="42"/>
      <c r="F84" s="64"/>
      <c r="G84" s="121"/>
      <c r="H84" s="121">
        <f>IF($C$4="Attiecināmās izmaksas",IF('4a+c+n'!$Q85="A",'4a+c+n'!H85,0),0)</f>
        <v>0</v>
      </c>
      <c r="I84" s="121"/>
      <c r="J84" s="121"/>
      <c r="K84" s="122">
        <f>IF($C$4="Attiecināmās izmaksas",IF('4a+c+n'!$Q85="A",'4a+c+n'!K85,0),0)</f>
        <v>0</v>
      </c>
      <c r="L84" s="64">
        <f>IF($C$4="Attiecināmās izmaksas",IF('4a+c+n'!$Q85="A",'4a+c+n'!L85,0),0)</f>
        <v>0</v>
      </c>
      <c r="M84" s="121">
        <f>IF($C$4="Attiecināmās izmaksas",IF('4a+c+n'!$Q85="A",'4a+c+n'!M85,0),0)</f>
        <v>0</v>
      </c>
      <c r="N84" s="121">
        <f>IF($C$4="Attiecināmās izmaksas",IF('4a+c+n'!$Q85="A",'4a+c+n'!N85,0),0)</f>
        <v>0</v>
      </c>
      <c r="O84" s="121">
        <f>IF($C$4="Attiecināmās izmaksas",IF('4a+c+n'!$Q85="A",'4a+c+n'!O85,0),0)</f>
        <v>0</v>
      </c>
      <c r="P84" s="122">
        <f>IF($C$4="Attiecināmās izmaksas",IF('4a+c+n'!$Q85="A",'4a+c+n'!P85,0),0)</f>
        <v>0</v>
      </c>
    </row>
    <row r="85" spans="1:16" x14ac:dyDescent="0.2">
      <c r="A85" s="49">
        <f>IF(P85=0,0,IF(COUNTBLANK(P85)=1,0,COUNTA($P$14:P85)))</f>
        <v>0</v>
      </c>
      <c r="B85" s="21">
        <f>IF($C$4="Attiecināmās izmaksas",IF('4a+c+n'!$Q86="A",'4a+c+n'!B86,0),0)</f>
        <v>0</v>
      </c>
      <c r="C85" s="21" t="str">
        <f>IF($C$4="Attiecināmās izmaksas",IF('4a+c+n'!$Q86="A",'4a+c+n'!C86,0),0)</f>
        <v>Metala Jumta pārseguma izbūve</v>
      </c>
      <c r="D85" s="21" t="str">
        <f>IF($C$4="Attiecināmās izmaksas",IF('4a+c+n'!$Q86="A",'4a+c+n'!D86,0),0)</f>
        <v>gab</v>
      </c>
      <c r="E85" s="42"/>
      <c r="F85" s="64"/>
      <c r="G85" s="121"/>
      <c r="H85" s="121">
        <f>IF($C$4="Attiecināmās izmaksas",IF('4a+c+n'!$Q86="A",'4a+c+n'!H86,0),0)</f>
        <v>0</v>
      </c>
      <c r="I85" s="121"/>
      <c r="J85" s="121"/>
      <c r="K85" s="122">
        <f>IF($C$4="Attiecināmās izmaksas",IF('4a+c+n'!$Q86="A",'4a+c+n'!K86,0),0)</f>
        <v>0</v>
      </c>
      <c r="L85" s="64">
        <f>IF($C$4="Attiecināmās izmaksas",IF('4a+c+n'!$Q86="A",'4a+c+n'!L86,0),0)</f>
        <v>0</v>
      </c>
      <c r="M85" s="121">
        <f>IF($C$4="Attiecināmās izmaksas",IF('4a+c+n'!$Q86="A",'4a+c+n'!M86,0),0)</f>
        <v>0</v>
      </c>
      <c r="N85" s="121">
        <f>IF($C$4="Attiecināmās izmaksas",IF('4a+c+n'!$Q86="A",'4a+c+n'!N86,0),0)</f>
        <v>0</v>
      </c>
      <c r="O85" s="121">
        <f>IF($C$4="Attiecināmās izmaksas",IF('4a+c+n'!$Q86="A",'4a+c+n'!O86,0),0)</f>
        <v>0</v>
      </c>
      <c r="P85" s="122">
        <f>IF($C$4="Attiecināmās izmaksas",IF('4a+c+n'!$Q86="A",'4a+c+n'!P86,0),0)</f>
        <v>0</v>
      </c>
    </row>
    <row r="86" spans="1:16" ht="33.75" x14ac:dyDescent="0.2">
      <c r="A86" s="49">
        <f>IF(P86=0,0,IF(COUNTBLANK(P86)=1,0,COUNTA($P$14:P86)))</f>
        <v>0</v>
      </c>
      <c r="B86" s="21">
        <f>IF($C$4="Attiecināmās izmaksas",IF('4a+c+n'!$Q87="A",'4a+c+n'!B87,0),0)</f>
        <v>0</v>
      </c>
      <c r="C86" s="21" t="str">
        <f>IF($C$4="Attiecināmās izmaksas",IF('4a+c+n'!$Q87="A",'4a+c+n'!C87,0),0)</f>
        <v>Fasādes pieslēgumu elementu montāža (numura zīme, karoga turētājs un ES atbalsta informatīva plāksne)</v>
      </c>
      <c r="D86" s="21" t="str">
        <f>IF($C$4="Attiecināmās izmaksas",IF('4a+c+n'!$Q87="A",'4a+c+n'!D87,0),0)</f>
        <v>kompl</v>
      </c>
      <c r="E86" s="42"/>
      <c r="F86" s="64"/>
      <c r="G86" s="121"/>
      <c r="H86" s="121">
        <f>IF($C$4="Attiecināmās izmaksas",IF('4a+c+n'!$Q87="A",'4a+c+n'!H87,0),0)</f>
        <v>0</v>
      </c>
      <c r="I86" s="121"/>
      <c r="J86" s="121"/>
      <c r="K86" s="122">
        <f>IF($C$4="Attiecināmās izmaksas",IF('4a+c+n'!$Q87="A",'4a+c+n'!K87,0),0)</f>
        <v>0</v>
      </c>
      <c r="L86" s="64">
        <f>IF($C$4="Attiecināmās izmaksas",IF('4a+c+n'!$Q87="A",'4a+c+n'!L87,0),0)</f>
        <v>0</v>
      </c>
      <c r="M86" s="121">
        <f>IF($C$4="Attiecināmās izmaksas",IF('4a+c+n'!$Q87="A",'4a+c+n'!M87,0),0)</f>
        <v>0</v>
      </c>
      <c r="N86" s="121">
        <f>IF($C$4="Attiecināmās izmaksas",IF('4a+c+n'!$Q87="A",'4a+c+n'!N87,0),0)</f>
        <v>0</v>
      </c>
      <c r="O86" s="121">
        <f>IF($C$4="Attiecināmās izmaksas",IF('4a+c+n'!$Q87="A",'4a+c+n'!O87,0),0)</f>
        <v>0</v>
      </c>
      <c r="P86" s="122">
        <f>IF($C$4="Attiecināmās izmaksas",IF('4a+c+n'!$Q87="A",'4a+c+n'!P87,0),0)</f>
        <v>0</v>
      </c>
    </row>
    <row r="87" spans="1:16" x14ac:dyDescent="0.2">
      <c r="A87" s="49">
        <f>IF(P87=0,0,IF(COUNTBLANK(P87)=1,0,COUNTA($P$14:P87)))</f>
        <v>0</v>
      </c>
      <c r="B87" s="21">
        <f>IF($C$4="Attiecināmās izmaksas",IF('4a+c+n'!$Q88="A",'4a+c+n'!B88,0),0)</f>
        <v>0</v>
      </c>
      <c r="C87" s="21">
        <f>IF($C$4="Attiecināmās izmaksas",IF('4a+c+n'!$Q88="A",'4a+c+n'!C88,0),0)</f>
        <v>0</v>
      </c>
      <c r="D87" s="21">
        <f>IF($C$4="Attiecināmās izmaksas",IF('4a+c+n'!$Q88="A",'4a+c+n'!D88,0),0)</f>
        <v>0</v>
      </c>
      <c r="E87" s="42"/>
      <c r="F87" s="64"/>
      <c r="G87" s="121"/>
      <c r="H87" s="121">
        <f>IF($C$4="Attiecināmās izmaksas",IF('4a+c+n'!$Q88="A",'4a+c+n'!H88,0),0)</f>
        <v>0</v>
      </c>
      <c r="I87" s="121"/>
      <c r="J87" s="121"/>
      <c r="K87" s="122">
        <f>IF($C$4="Attiecināmās izmaksas",IF('4a+c+n'!$Q88="A",'4a+c+n'!K88,0),0)</f>
        <v>0</v>
      </c>
      <c r="L87" s="64">
        <f>IF($C$4="Attiecināmās izmaksas",IF('4a+c+n'!$Q88="A",'4a+c+n'!L88,0),0)</f>
        <v>0</v>
      </c>
      <c r="M87" s="121">
        <f>IF($C$4="Attiecināmās izmaksas",IF('4a+c+n'!$Q88="A",'4a+c+n'!M88,0),0)</f>
        <v>0</v>
      </c>
      <c r="N87" s="121">
        <f>IF($C$4="Attiecināmās izmaksas",IF('4a+c+n'!$Q88="A",'4a+c+n'!N88,0),0)</f>
        <v>0</v>
      </c>
      <c r="O87" s="121">
        <f>IF($C$4="Attiecināmās izmaksas",IF('4a+c+n'!$Q88="A",'4a+c+n'!O88,0),0)</f>
        <v>0</v>
      </c>
      <c r="P87" s="122">
        <f>IF($C$4="Attiecināmās izmaksas",IF('4a+c+n'!$Q88="A",'4a+c+n'!P88,0),0)</f>
        <v>0</v>
      </c>
    </row>
    <row r="88" spans="1:16" x14ac:dyDescent="0.2">
      <c r="A88" s="49">
        <f>IF(P88=0,0,IF(COUNTBLANK(P88)=1,0,COUNTA($P$14:P88)))</f>
        <v>0</v>
      </c>
      <c r="B88" s="21">
        <f>IF($C$4="Attiecināmās izmaksas",IF('4a+c+n'!$Q89="A",'4a+c+n'!B89,0),0)</f>
        <v>0</v>
      </c>
      <c r="C88" s="21">
        <f>IF($C$4="Attiecināmās izmaksas",IF('4a+c+n'!$Q89="A",'4a+c+n'!C89,0),0)</f>
        <v>0</v>
      </c>
      <c r="D88" s="21">
        <f>IF($C$4="Attiecināmās izmaksas",IF('4a+c+n'!$Q89="A",'4a+c+n'!D89,0),0)</f>
        <v>0</v>
      </c>
      <c r="E88" s="42"/>
      <c r="F88" s="64"/>
      <c r="G88" s="121"/>
      <c r="H88" s="121">
        <f>IF($C$4="Attiecināmās izmaksas",IF('4a+c+n'!$Q89="A",'4a+c+n'!H89,0),0)</f>
        <v>0</v>
      </c>
      <c r="I88" s="121"/>
      <c r="J88" s="121"/>
      <c r="K88" s="122">
        <f>IF($C$4="Attiecināmās izmaksas",IF('4a+c+n'!$Q89="A",'4a+c+n'!K89,0),0)</f>
        <v>0</v>
      </c>
      <c r="L88" s="64">
        <f>IF($C$4="Attiecināmās izmaksas",IF('4a+c+n'!$Q89="A",'4a+c+n'!L89,0),0)</f>
        <v>0</v>
      </c>
      <c r="M88" s="121">
        <f>IF($C$4="Attiecināmās izmaksas",IF('4a+c+n'!$Q89="A",'4a+c+n'!M89,0),0)</f>
        <v>0</v>
      </c>
      <c r="N88" s="121">
        <f>IF($C$4="Attiecināmās izmaksas",IF('4a+c+n'!$Q89="A",'4a+c+n'!N89,0),0)</f>
        <v>0</v>
      </c>
      <c r="O88" s="121">
        <f>IF($C$4="Attiecināmās izmaksas",IF('4a+c+n'!$Q89="A",'4a+c+n'!O89,0),0)</f>
        <v>0</v>
      </c>
      <c r="P88" s="122">
        <f>IF($C$4="Attiecināmās izmaksas",IF('4a+c+n'!$Q89="A",'4a+c+n'!P89,0),0)</f>
        <v>0</v>
      </c>
    </row>
    <row r="89" spans="1:16" x14ac:dyDescent="0.2">
      <c r="A89" s="49">
        <f>IF(P89=0,0,IF(COUNTBLANK(P89)=1,0,COUNTA($P$14:P89)))</f>
        <v>0</v>
      </c>
      <c r="B89" s="21">
        <f>IF($C$4="Attiecināmās izmaksas",IF('4a+c+n'!$Q90="A",'4a+c+n'!B90,0),0)</f>
        <v>0</v>
      </c>
      <c r="C89" s="21">
        <f>IF($C$4="Attiecināmās izmaksas",IF('4a+c+n'!$Q90="A",'4a+c+n'!C90,0),0)</f>
        <v>0</v>
      </c>
      <c r="D89" s="21">
        <f>IF($C$4="Attiecināmās izmaksas",IF('4a+c+n'!$Q90="A",'4a+c+n'!D90,0),0)</f>
        <v>0</v>
      </c>
      <c r="E89" s="42"/>
      <c r="F89" s="64"/>
      <c r="G89" s="121"/>
      <c r="H89" s="121">
        <f>IF($C$4="Attiecināmās izmaksas",IF('4a+c+n'!$Q90="A",'4a+c+n'!H90,0),0)</f>
        <v>0</v>
      </c>
      <c r="I89" s="121"/>
      <c r="J89" s="121"/>
      <c r="K89" s="122">
        <f>IF($C$4="Attiecināmās izmaksas",IF('4a+c+n'!$Q90="A",'4a+c+n'!K90,0),0)</f>
        <v>0</v>
      </c>
      <c r="L89" s="64">
        <f>IF($C$4="Attiecināmās izmaksas",IF('4a+c+n'!$Q90="A",'4a+c+n'!L90,0),0)</f>
        <v>0</v>
      </c>
      <c r="M89" s="121">
        <f>IF($C$4="Attiecināmās izmaksas",IF('4a+c+n'!$Q90="A",'4a+c+n'!M90,0),0)</f>
        <v>0</v>
      </c>
      <c r="N89" s="121">
        <f>IF($C$4="Attiecināmās izmaksas",IF('4a+c+n'!$Q90="A",'4a+c+n'!N90,0),0)</f>
        <v>0</v>
      </c>
      <c r="O89" s="121">
        <f>IF($C$4="Attiecināmās izmaksas",IF('4a+c+n'!$Q90="A",'4a+c+n'!O90,0),0)</f>
        <v>0</v>
      </c>
      <c r="P89" s="122">
        <f>IF($C$4="Attiecināmās izmaksas",IF('4a+c+n'!$Q90="A",'4a+c+n'!P90,0),0)</f>
        <v>0</v>
      </c>
    </row>
    <row r="90" spans="1:16" x14ac:dyDescent="0.2">
      <c r="A90" s="49">
        <f>IF(P90=0,0,IF(COUNTBLANK(P90)=1,0,COUNTA($P$14:P90)))</f>
        <v>0</v>
      </c>
      <c r="B90" s="21">
        <f>IF($C$4="Attiecināmās izmaksas",IF('4a+c+n'!$Q91="A",'4a+c+n'!B91,0),0)</f>
        <v>0</v>
      </c>
      <c r="C90" s="21">
        <f>IF($C$4="Attiecināmās izmaksas",IF('4a+c+n'!$Q91="A",'4a+c+n'!C91,0),0)</f>
        <v>0</v>
      </c>
      <c r="D90" s="21">
        <f>IF($C$4="Attiecināmās izmaksas",IF('4a+c+n'!$Q91="A",'4a+c+n'!D91,0),0)</f>
        <v>0</v>
      </c>
      <c r="E90" s="42"/>
      <c r="F90" s="64"/>
      <c r="G90" s="121"/>
      <c r="H90" s="121">
        <f>IF($C$4="Attiecināmās izmaksas",IF('4a+c+n'!$Q91="A",'4a+c+n'!H91,0),0)</f>
        <v>0</v>
      </c>
      <c r="I90" s="121"/>
      <c r="J90" s="121"/>
      <c r="K90" s="122">
        <f>IF($C$4="Attiecināmās izmaksas",IF('4a+c+n'!$Q91="A",'4a+c+n'!K91,0),0)</f>
        <v>0</v>
      </c>
      <c r="L90" s="64">
        <f>IF($C$4="Attiecināmās izmaksas",IF('4a+c+n'!$Q91="A",'4a+c+n'!L91,0),0)</f>
        <v>0</v>
      </c>
      <c r="M90" s="121">
        <f>IF($C$4="Attiecināmās izmaksas",IF('4a+c+n'!$Q91="A",'4a+c+n'!M91,0),0)</f>
        <v>0</v>
      </c>
      <c r="N90" s="121">
        <f>IF($C$4="Attiecināmās izmaksas",IF('4a+c+n'!$Q91="A",'4a+c+n'!N91,0),0)</f>
        <v>0</v>
      </c>
      <c r="O90" s="121">
        <f>IF($C$4="Attiecināmās izmaksas",IF('4a+c+n'!$Q91="A",'4a+c+n'!O91,0),0)</f>
        <v>0</v>
      </c>
      <c r="P90" s="122">
        <f>IF($C$4="Attiecināmās izmaksas",IF('4a+c+n'!$Q91="A",'4a+c+n'!P91,0),0)</f>
        <v>0</v>
      </c>
    </row>
    <row r="91" spans="1:16" x14ac:dyDescent="0.2">
      <c r="A91" s="49">
        <f>IF(P91=0,0,IF(COUNTBLANK(P91)=1,0,COUNTA($P$14:P91)))</f>
        <v>0</v>
      </c>
      <c r="B91" s="21">
        <f>IF($C$4="Attiecināmās izmaksas",IF('4a+c+n'!$Q92="A",'4a+c+n'!B92,0),0)</f>
        <v>0</v>
      </c>
      <c r="C91" s="21">
        <f>IF($C$4="Attiecināmās izmaksas",IF('4a+c+n'!$Q92="A",'4a+c+n'!C92,0),0)</f>
        <v>0</v>
      </c>
      <c r="D91" s="21">
        <f>IF($C$4="Attiecināmās izmaksas",IF('4a+c+n'!$Q92="A",'4a+c+n'!D92,0),0)</f>
        <v>0</v>
      </c>
      <c r="E91" s="42"/>
      <c r="F91" s="64"/>
      <c r="G91" s="121"/>
      <c r="H91" s="121">
        <f>IF($C$4="Attiecināmās izmaksas",IF('4a+c+n'!$Q92="A",'4a+c+n'!H92,0),0)</f>
        <v>0</v>
      </c>
      <c r="I91" s="121"/>
      <c r="J91" s="121"/>
      <c r="K91" s="122">
        <f>IF($C$4="Attiecināmās izmaksas",IF('4a+c+n'!$Q92="A",'4a+c+n'!K92,0),0)</f>
        <v>0</v>
      </c>
      <c r="L91" s="64">
        <f>IF($C$4="Attiecināmās izmaksas",IF('4a+c+n'!$Q92="A",'4a+c+n'!L92,0),0)</f>
        <v>0</v>
      </c>
      <c r="M91" s="121">
        <f>IF($C$4="Attiecināmās izmaksas",IF('4a+c+n'!$Q92="A",'4a+c+n'!M92,0),0)</f>
        <v>0</v>
      </c>
      <c r="N91" s="121">
        <f>IF($C$4="Attiecināmās izmaksas",IF('4a+c+n'!$Q92="A",'4a+c+n'!N92,0),0)</f>
        <v>0</v>
      </c>
      <c r="O91" s="121">
        <f>IF($C$4="Attiecināmās izmaksas",IF('4a+c+n'!$Q92="A",'4a+c+n'!O92,0),0)</f>
        <v>0</v>
      </c>
      <c r="P91" s="122">
        <f>IF($C$4="Attiecināmās izmaksas",IF('4a+c+n'!$Q92="A",'4a+c+n'!P92,0),0)</f>
        <v>0</v>
      </c>
    </row>
    <row r="92" spans="1:16" x14ac:dyDescent="0.2">
      <c r="A92" s="49">
        <f>IF(P92=0,0,IF(COUNTBLANK(P92)=1,0,COUNTA($P$14:P92)))</f>
        <v>0</v>
      </c>
      <c r="B92" s="21">
        <f>IF($C$4="Attiecināmās izmaksas",IF('4a+c+n'!$Q93="A",'4a+c+n'!B93,0),0)</f>
        <v>0</v>
      </c>
      <c r="C92" s="21">
        <f>IF($C$4="Attiecināmās izmaksas",IF('4a+c+n'!$Q93="A",'4a+c+n'!C93,0),0)</f>
        <v>0</v>
      </c>
      <c r="D92" s="21">
        <f>IF($C$4="Attiecināmās izmaksas",IF('4a+c+n'!$Q93="A",'4a+c+n'!D93,0),0)</f>
        <v>0</v>
      </c>
      <c r="E92" s="42"/>
      <c r="F92" s="64"/>
      <c r="G92" s="121"/>
      <c r="H92" s="121">
        <f>IF($C$4="Attiecināmās izmaksas",IF('4a+c+n'!$Q93="A",'4a+c+n'!H93,0),0)</f>
        <v>0</v>
      </c>
      <c r="I92" s="121"/>
      <c r="J92" s="121"/>
      <c r="K92" s="122">
        <f>IF($C$4="Attiecināmās izmaksas",IF('4a+c+n'!$Q93="A",'4a+c+n'!K93,0),0)</f>
        <v>0</v>
      </c>
      <c r="L92" s="64">
        <f>IF($C$4="Attiecināmās izmaksas",IF('4a+c+n'!$Q93="A",'4a+c+n'!L93,0),0)</f>
        <v>0</v>
      </c>
      <c r="M92" s="121">
        <f>IF($C$4="Attiecināmās izmaksas",IF('4a+c+n'!$Q93="A",'4a+c+n'!M93,0),0)</f>
        <v>0</v>
      </c>
      <c r="N92" s="121">
        <f>IF($C$4="Attiecināmās izmaksas",IF('4a+c+n'!$Q93="A",'4a+c+n'!N93,0),0)</f>
        <v>0</v>
      </c>
      <c r="O92" s="121">
        <f>IF($C$4="Attiecināmās izmaksas",IF('4a+c+n'!$Q93="A",'4a+c+n'!O93,0),0)</f>
        <v>0</v>
      </c>
      <c r="P92" s="122">
        <f>IF($C$4="Attiecināmās izmaksas",IF('4a+c+n'!$Q93="A",'4a+c+n'!P93,0),0)</f>
        <v>0</v>
      </c>
    </row>
    <row r="93" spans="1:16" x14ac:dyDescent="0.2">
      <c r="A93" s="49">
        <f>IF(P93=0,0,IF(COUNTBLANK(P93)=1,0,COUNTA($P$14:P93)))</f>
        <v>0</v>
      </c>
      <c r="B93" s="21">
        <f>IF($C$4="Attiecināmās izmaksas",IF('4a+c+n'!$Q94="A",'4a+c+n'!B94,0),0)</f>
        <v>0</v>
      </c>
      <c r="C93" s="21">
        <f>IF($C$4="Attiecināmās izmaksas",IF('4a+c+n'!$Q94="A",'4a+c+n'!C94,0),0)</f>
        <v>0</v>
      </c>
      <c r="D93" s="21">
        <f>IF($C$4="Attiecināmās izmaksas",IF('4a+c+n'!$Q94="A",'4a+c+n'!D94,0),0)</f>
        <v>0</v>
      </c>
      <c r="E93" s="42"/>
      <c r="F93" s="64"/>
      <c r="G93" s="121"/>
      <c r="H93" s="121">
        <f>IF($C$4="Attiecināmās izmaksas",IF('4a+c+n'!$Q94="A",'4a+c+n'!H94,0),0)</f>
        <v>0</v>
      </c>
      <c r="I93" s="121"/>
      <c r="J93" s="121"/>
      <c r="K93" s="122">
        <f>IF($C$4="Attiecināmās izmaksas",IF('4a+c+n'!$Q94="A",'4a+c+n'!K94,0),0)</f>
        <v>0</v>
      </c>
      <c r="L93" s="64">
        <f>IF($C$4="Attiecināmās izmaksas",IF('4a+c+n'!$Q94="A",'4a+c+n'!L94,0),0)</f>
        <v>0</v>
      </c>
      <c r="M93" s="121">
        <f>IF($C$4="Attiecināmās izmaksas",IF('4a+c+n'!$Q94="A",'4a+c+n'!M94,0),0)</f>
        <v>0</v>
      </c>
      <c r="N93" s="121">
        <f>IF($C$4="Attiecināmās izmaksas",IF('4a+c+n'!$Q94="A",'4a+c+n'!N94,0),0)</f>
        <v>0</v>
      </c>
      <c r="O93" s="121">
        <f>IF($C$4="Attiecināmās izmaksas",IF('4a+c+n'!$Q94="A",'4a+c+n'!O94,0),0)</f>
        <v>0</v>
      </c>
      <c r="P93" s="122">
        <f>IF($C$4="Attiecināmās izmaksas",IF('4a+c+n'!$Q94="A",'4a+c+n'!P94,0),0)</f>
        <v>0</v>
      </c>
    </row>
    <row r="94" spans="1:16" x14ac:dyDescent="0.2">
      <c r="A94" s="49">
        <f>IF(P94=0,0,IF(COUNTBLANK(P94)=1,0,COUNTA($P$14:P94)))</f>
        <v>0</v>
      </c>
      <c r="B94" s="21">
        <f>IF($C$4="Attiecināmās izmaksas",IF('4a+c+n'!$Q95="A",'4a+c+n'!B95,0),0)</f>
        <v>0</v>
      </c>
      <c r="C94" s="21">
        <f>IF($C$4="Attiecināmās izmaksas",IF('4a+c+n'!$Q95="A",'4a+c+n'!C95,0),0)</f>
        <v>0</v>
      </c>
      <c r="D94" s="21">
        <f>IF($C$4="Attiecināmās izmaksas",IF('4a+c+n'!$Q95="A",'4a+c+n'!D95,0),0)</f>
        <v>0</v>
      </c>
      <c r="E94" s="42"/>
      <c r="F94" s="64"/>
      <c r="G94" s="121"/>
      <c r="H94" s="121">
        <f>IF($C$4="Attiecināmās izmaksas",IF('4a+c+n'!$Q95="A",'4a+c+n'!H95,0),0)</f>
        <v>0</v>
      </c>
      <c r="I94" s="121"/>
      <c r="J94" s="121"/>
      <c r="K94" s="122">
        <f>IF($C$4="Attiecināmās izmaksas",IF('4a+c+n'!$Q95="A",'4a+c+n'!K95,0),0)</f>
        <v>0</v>
      </c>
      <c r="L94" s="64">
        <f>IF($C$4="Attiecināmās izmaksas",IF('4a+c+n'!$Q95="A",'4a+c+n'!L95,0),0)</f>
        <v>0</v>
      </c>
      <c r="M94" s="121">
        <f>IF($C$4="Attiecināmās izmaksas",IF('4a+c+n'!$Q95="A",'4a+c+n'!M95,0),0)</f>
        <v>0</v>
      </c>
      <c r="N94" s="121">
        <f>IF($C$4="Attiecināmās izmaksas",IF('4a+c+n'!$Q95="A",'4a+c+n'!N95,0),0)</f>
        <v>0</v>
      </c>
      <c r="O94" s="121">
        <f>IF($C$4="Attiecināmās izmaksas",IF('4a+c+n'!$Q95="A",'4a+c+n'!O95,0),0)</f>
        <v>0</v>
      </c>
      <c r="P94" s="122">
        <f>IF($C$4="Attiecināmās izmaksas",IF('4a+c+n'!$Q95="A",'4a+c+n'!P95,0),0)</f>
        <v>0</v>
      </c>
    </row>
    <row r="95" spans="1:16" x14ac:dyDescent="0.2">
      <c r="A95" s="49">
        <f>IF(P95=0,0,IF(COUNTBLANK(P95)=1,0,COUNTA($P$14:P95)))</f>
        <v>0</v>
      </c>
      <c r="B95" s="21">
        <f>IF($C$4="Attiecināmās izmaksas",IF('4a+c+n'!$Q96="A",'4a+c+n'!B96,0),0)</f>
        <v>0</v>
      </c>
      <c r="C95" s="21">
        <f>IF($C$4="Attiecināmās izmaksas",IF('4a+c+n'!$Q96="A",'4a+c+n'!C96,0),0)</f>
        <v>0</v>
      </c>
      <c r="D95" s="21">
        <f>IF($C$4="Attiecināmās izmaksas",IF('4a+c+n'!$Q96="A",'4a+c+n'!D96,0),0)</f>
        <v>0</v>
      </c>
      <c r="E95" s="42"/>
      <c r="F95" s="64"/>
      <c r="G95" s="121"/>
      <c r="H95" s="121">
        <f>IF($C$4="Attiecināmās izmaksas",IF('4a+c+n'!$Q96="A",'4a+c+n'!H96,0),0)</f>
        <v>0</v>
      </c>
      <c r="I95" s="121"/>
      <c r="J95" s="121"/>
      <c r="K95" s="122">
        <f>IF($C$4="Attiecināmās izmaksas",IF('4a+c+n'!$Q96="A",'4a+c+n'!K96,0),0)</f>
        <v>0</v>
      </c>
      <c r="L95" s="64">
        <f>IF($C$4="Attiecināmās izmaksas",IF('4a+c+n'!$Q96="A",'4a+c+n'!L96,0),0)</f>
        <v>0</v>
      </c>
      <c r="M95" s="121">
        <f>IF($C$4="Attiecināmās izmaksas",IF('4a+c+n'!$Q96="A",'4a+c+n'!M96,0),0)</f>
        <v>0</v>
      </c>
      <c r="N95" s="121">
        <f>IF($C$4="Attiecināmās izmaksas",IF('4a+c+n'!$Q96="A",'4a+c+n'!N96,0),0)</f>
        <v>0</v>
      </c>
      <c r="O95" s="121">
        <f>IF($C$4="Attiecināmās izmaksas",IF('4a+c+n'!$Q96="A",'4a+c+n'!O96,0),0)</f>
        <v>0</v>
      </c>
      <c r="P95" s="122">
        <f>IF($C$4="Attiecināmās izmaksas",IF('4a+c+n'!$Q96="A",'4a+c+n'!P96,0),0)</f>
        <v>0</v>
      </c>
    </row>
    <row r="96" spans="1:16" x14ac:dyDescent="0.2">
      <c r="A96" s="49">
        <f>IF(P96=0,0,IF(COUNTBLANK(P96)=1,0,COUNTA($P$14:P96)))</f>
        <v>0</v>
      </c>
      <c r="B96" s="21">
        <f>IF($C$4="Attiecināmās izmaksas",IF('4a+c+n'!$Q97="A",'4a+c+n'!B97,0),0)</f>
        <v>0</v>
      </c>
      <c r="C96" s="21">
        <f>IF($C$4="Attiecināmās izmaksas",IF('4a+c+n'!$Q97="A",'4a+c+n'!C97,0),0)</f>
        <v>0</v>
      </c>
      <c r="D96" s="21">
        <f>IF($C$4="Attiecināmās izmaksas",IF('4a+c+n'!$Q97="A",'4a+c+n'!D97,0),0)</f>
        <v>0</v>
      </c>
      <c r="E96" s="42"/>
      <c r="F96" s="64"/>
      <c r="G96" s="121"/>
      <c r="H96" s="121">
        <f>IF($C$4="Attiecināmās izmaksas",IF('4a+c+n'!$Q97="A",'4a+c+n'!H97,0),0)</f>
        <v>0</v>
      </c>
      <c r="I96" s="121"/>
      <c r="J96" s="121"/>
      <c r="K96" s="122">
        <f>IF($C$4="Attiecināmās izmaksas",IF('4a+c+n'!$Q97="A",'4a+c+n'!K97,0),0)</f>
        <v>0</v>
      </c>
      <c r="L96" s="64">
        <f>IF($C$4="Attiecināmās izmaksas",IF('4a+c+n'!$Q97="A",'4a+c+n'!L97,0),0)</f>
        <v>0</v>
      </c>
      <c r="M96" s="121">
        <f>IF($C$4="Attiecināmās izmaksas",IF('4a+c+n'!$Q97="A",'4a+c+n'!M97,0),0)</f>
        <v>0</v>
      </c>
      <c r="N96" s="121">
        <f>IF($C$4="Attiecināmās izmaksas",IF('4a+c+n'!$Q97="A",'4a+c+n'!N97,0),0)</f>
        <v>0</v>
      </c>
      <c r="O96" s="121">
        <f>IF($C$4="Attiecināmās izmaksas",IF('4a+c+n'!$Q97="A",'4a+c+n'!O97,0),0)</f>
        <v>0</v>
      </c>
      <c r="P96" s="122">
        <f>IF($C$4="Attiecināmās izmaksas",IF('4a+c+n'!$Q97="A",'4a+c+n'!P97,0),0)</f>
        <v>0</v>
      </c>
    </row>
    <row r="97" spans="1:16" ht="12" customHeight="1" x14ac:dyDescent="0.2">
      <c r="A97" s="49">
        <f>IF(P97=0,0,IF(COUNTBLANK(P97)=1,0,COUNTA($P$14:P97)))</f>
        <v>0</v>
      </c>
      <c r="B97" s="21">
        <f>IF($C$4="Attiecināmās izmaksas",IF('4a+c+n'!$Q98="A",'4a+c+n'!B98,0),0)</f>
        <v>0</v>
      </c>
      <c r="C97" s="21">
        <f>IF($C$4="Attiecināmās izmaksas",IF('4a+c+n'!$Q98="A",'4a+c+n'!C98,0),0)</f>
        <v>0</v>
      </c>
      <c r="D97" s="21">
        <f>IF($C$4="Attiecināmās izmaksas",IF('4a+c+n'!$Q98="A",'4a+c+n'!D98,0),0)</f>
        <v>0</v>
      </c>
      <c r="E97" s="42"/>
      <c r="F97" s="64"/>
      <c r="G97" s="121"/>
      <c r="H97" s="121">
        <f>IF($C$4="Attiecināmās izmaksas",IF('4a+c+n'!$Q98="A",'4a+c+n'!H98,0),0)</f>
        <v>0</v>
      </c>
      <c r="I97" s="121"/>
      <c r="J97" s="121"/>
      <c r="K97" s="122">
        <f>IF($C$4="Attiecināmās izmaksas",IF('4a+c+n'!$Q98="A",'4a+c+n'!K98,0),0)</f>
        <v>0</v>
      </c>
      <c r="L97" s="64">
        <f>IF($C$4="Attiecināmās izmaksas",IF('4a+c+n'!$Q98="A",'4a+c+n'!L98,0),0)</f>
        <v>0</v>
      </c>
      <c r="M97" s="121">
        <f>IF($C$4="Attiecināmās izmaksas",IF('4a+c+n'!$Q98="A",'4a+c+n'!M98,0),0)</f>
        <v>0</v>
      </c>
      <c r="N97" s="121">
        <f>IF($C$4="Attiecināmās izmaksas",IF('4a+c+n'!$Q98="A",'4a+c+n'!N98,0),0)</f>
        <v>0</v>
      </c>
      <c r="O97" s="121">
        <f>IF($C$4="Attiecināmās izmaksas",IF('4a+c+n'!$Q98="A",'4a+c+n'!O98,0),0)</f>
        <v>0</v>
      </c>
      <c r="P97" s="122">
        <f>IF($C$4="Attiecināmās izmaksas",IF('4a+c+n'!$Q98="A",'4a+c+n'!P98,0),0)</f>
        <v>0</v>
      </c>
    </row>
    <row r="98" spans="1:16" x14ac:dyDescent="0.2">
      <c r="A98" s="49">
        <f>IF(P98=0,0,IF(COUNTBLANK(P98)=1,0,COUNTA($P$14:P98)))</f>
        <v>0</v>
      </c>
      <c r="B98" s="21">
        <f>IF($C$4="Attiecināmās izmaksas",IF('4a+c+n'!$Q99="A",'4a+c+n'!B99,0),0)</f>
        <v>0</v>
      </c>
      <c r="C98" s="21">
        <f>IF($C$4="Attiecināmās izmaksas",IF('4a+c+n'!$Q99="A",'4a+c+n'!C99,0),0)</f>
        <v>0</v>
      </c>
      <c r="D98" s="21">
        <f>IF($C$4="Attiecināmās izmaksas",IF('4a+c+n'!$Q99="A",'4a+c+n'!D99,0),0)</f>
        <v>0</v>
      </c>
      <c r="E98" s="42"/>
      <c r="F98" s="64"/>
      <c r="G98" s="121"/>
      <c r="H98" s="121">
        <f>IF($C$4="Attiecināmās izmaksas",IF('4a+c+n'!$Q99="A",'4a+c+n'!H99,0),0)</f>
        <v>0</v>
      </c>
      <c r="I98" s="121"/>
      <c r="J98" s="121"/>
      <c r="K98" s="122">
        <f>IF($C$4="Attiecināmās izmaksas",IF('4a+c+n'!$Q99="A",'4a+c+n'!K99,0),0)</f>
        <v>0</v>
      </c>
      <c r="L98" s="64">
        <f>IF($C$4="Attiecināmās izmaksas",IF('4a+c+n'!$Q99="A",'4a+c+n'!L99,0),0)</f>
        <v>0</v>
      </c>
      <c r="M98" s="121">
        <f>IF($C$4="Attiecināmās izmaksas",IF('4a+c+n'!$Q99="A",'4a+c+n'!M99,0),0)</f>
        <v>0</v>
      </c>
      <c r="N98" s="121">
        <f>IF($C$4="Attiecināmās izmaksas",IF('4a+c+n'!$Q99="A",'4a+c+n'!N99,0),0)</f>
        <v>0</v>
      </c>
      <c r="O98" s="121">
        <f>IF($C$4="Attiecināmās izmaksas",IF('4a+c+n'!$Q99="A",'4a+c+n'!O99,0),0)</f>
        <v>0</v>
      </c>
      <c r="P98" s="122">
        <f>IF($C$4="Attiecināmās izmaksas",IF('4a+c+n'!$Q99="A",'4a+c+n'!P99,0),0)</f>
        <v>0</v>
      </c>
    </row>
    <row r="99" spans="1:16" x14ac:dyDescent="0.2">
      <c r="A99" s="49">
        <f>IF(P99=0,0,IF(COUNTBLANK(P99)=1,0,COUNTA($P$14:P99)))</f>
        <v>0</v>
      </c>
      <c r="B99" s="21">
        <f>IF($C$4="Attiecināmās izmaksas",IF('4a+c+n'!$Q100="A",'4a+c+n'!B100,0),0)</f>
        <v>0</v>
      </c>
      <c r="C99" s="21">
        <f>IF($C$4="Attiecināmās izmaksas",IF('4a+c+n'!$Q100="A",'4a+c+n'!C100,0),0)</f>
        <v>0</v>
      </c>
      <c r="D99" s="21">
        <f>IF($C$4="Attiecināmās izmaksas",IF('4a+c+n'!$Q100="A",'4a+c+n'!D100,0),0)</f>
        <v>0</v>
      </c>
      <c r="E99" s="42"/>
      <c r="F99" s="64"/>
      <c r="G99" s="121"/>
      <c r="H99" s="121">
        <f>IF($C$4="Attiecināmās izmaksas",IF('4a+c+n'!$Q100="A",'4a+c+n'!H100,0),0)</f>
        <v>0</v>
      </c>
      <c r="I99" s="121"/>
      <c r="J99" s="121"/>
      <c r="K99" s="122">
        <f>IF($C$4="Attiecināmās izmaksas",IF('4a+c+n'!$Q100="A",'4a+c+n'!K100,0),0)</f>
        <v>0</v>
      </c>
      <c r="L99" s="64">
        <f>IF($C$4="Attiecināmās izmaksas",IF('4a+c+n'!$Q100="A",'4a+c+n'!L100,0),0)</f>
        <v>0</v>
      </c>
      <c r="M99" s="121">
        <f>IF($C$4="Attiecināmās izmaksas",IF('4a+c+n'!$Q100="A",'4a+c+n'!M100,0),0)</f>
        <v>0</v>
      </c>
      <c r="N99" s="121">
        <f>IF($C$4="Attiecināmās izmaksas",IF('4a+c+n'!$Q100="A",'4a+c+n'!N100,0),0)</f>
        <v>0</v>
      </c>
      <c r="O99" s="121">
        <f>IF($C$4="Attiecināmās izmaksas",IF('4a+c+n'!$Q100="A",'4a+c+n'!O100,0),0)</f>
        <v>0</v>
      </c>
      <c r="P99" s="122">
        <f>IF($C$4="Attiecināmās izmaksas",IF('4a+c+n'!$Q100="A",'4a+c+n'!P100,0),0)</f>
        <v>0</v>
      </c>
    </row>
    <row r="100" spans="1:16" ht="12" thickBot="1" x14ac:dyDescent="0.25">
      <c r="A100" s="336" t="s">
        <v>63</v>
      </c>
      <c r="B100" s="337"/>
      <c r="C100" s="337"/>
      <c r="D100" s="337"/>
      <c r="E100" s="337"/>
      <c r="F100" s="337"/>
      <c r="G100" s="337"/>
      <c r="H100" s="337"/>
      <c r="I100" s="337"/>
      <c r="J100" s="337"/>
      <c r="K100" s="338"/>
      <c r="L100" s="136">
        <f>SUM(L14:L99)</f>
        <v>0</v>
      </c>
      <c r="M100" s="137">
        <f>SUM(M14:M99)</f>
        <v>0</v>
      </c>
      <c r="N100" s="137">
        <f>SUM(N14:N99)</f>
        <v>0</v>
      </c>
      <c r="O100" s="137">
        <f>SUM(O14:O99)</f>
        <v>0</v>
      </c>
      <c r="P100" s="138">
        <f>SUM(P14:P99)</f>
        <v>0</v>
      </c>
    </row>
    <row r="101" spans="1:16" x14ac:dyDescent="0.2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</row>
    <row r="102" spans="1:16" x14ac:dyDescent="0.2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</row>
    <row r="103" spans="1:16" x14ac:dyDescent="0.2">
      <c r="A103" s="1" t="s">
        <v>14</v>
      </c>
      <c r="B103" s="13"/>
      <c r="C103" s="339">
        <f>'Kops n'!C34:H34</f>
        <v>0</v>
      </c>
      <c r="D103" s="339"/>
      <c r="E103" s="339"/>
      <c r="F103" s="339"/>
      <c r="G103" s="339"/>
      <c r="H103" s="339"/>
      <c r="I103" s="13"/>
      <c r="J103" s="13"/>
      <c r="K103" s="13"/>
      <c r="L103" s="13"/>
      <c r="M103" s="13"/>
      <c r="N103" s="13"/>
      <c r="O103" s="13"/>
      <c r="P103" s="13"/>
    </row>
    <row r="104" spans="1:16" x14ac:dyDescent="0.2">
      <c r="A104" s="13"/>
      <c r="B104" s="13"/>
      <c r="C104" s="259" t="s">
        <v>15</v>
      </c>
      <c r="D104" s="259"/>
      <c r="E104" s="259"/>
      <c r="F104" s="259"/>
      <c r="G104" s="259"/>
      <c r="H104" s="259"/>
      <c r="I104" s="13"/>
      <c r="J104" s="13"/>
      <c r="K104" s="13"/>
      <c r="L104" s="13"/>
      <c r="M104" s="13"/>
      <c r="N104" s="13"/>
      <c r="O104" s="13"/>
      <c r="P104" s="13"/>
    </row>
    <row r="105" spans="1:16" x14ac:dyDescent="0.2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</row>
    <row r="106" spans="1:16" x14ac:dyDescent="0.2">
      <c r="A106" s="303" t="str">
        <f>'Kops n'!A37:D37</f>
        <v>Tāme sastādīta</v>
      </c>
      <c r="B106" s="304"/>
      <c r="C106" s="304"/>
      <c r="D106" s="304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</row>
    <row r="107" spans="1:16" x14ac:dyDescent="0.2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</row>
    <row r="108" spans="1:16" x14ac:dyDescent="0.2">
      <c r="A108" s="1" t="s">
        <v>41</v>
      </c>
      <c r="B108" s="13"/>
      <c r="C108" s="339">
        <f>'Kops n'!C39:H39</f>
        <v>0</v>
      </c>
      <c r="D108" s="339"/>
      <c r="E108" s="339"/>
      <c r="F108" s="339"/>
      <c r="G108" s="339"/>
      <c r="H108" s="339"/>
      <c r="I108" s="13"/>
      <c r="J108" s="13"/>
      <c r="K108" s="13"/>
      <c r="L108" s="13"/>
      <c r="M108" s="13"/>
      <c r="N108" s="13"/>
      <c r="O108" s="13"/>
      <c r="P108" s="13"/>
    </row>
    <row r="109" spans="1:16" x14ac:dyDescent="0.2">
      <c r="A109" s="13"/>
      <c r="B109" s="13"/>
      <c r="C109" s="259" t="s">
        <v>15</v>
      </c>
      <c r="D109" s="259"/>
      <c r="E109" s="259"/>
      <c r="F109" s="259"/>
      <c r="G109" s="259"/>
      <c r="H109" s="259"/>
      <c r="I109" s="13"/>
      <c r="J109" s="13"/>
      <c r="K109" s="13"/>
      <c r="L109" s="13"/>
      <c r="M109" s="13"/>
      <c r="N109" s="13"/>
      <c r="O109" s="13"/>
      <c r="P109" s="13"/>
    </row>
    <row r="110" spans="1:16" x14ac:dyDescent="0.2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</row>
    <row r="111" spans="1:16" x14ac:dyDescent="0.2">
      <c r="A111" s="79" t="s">
        <v>16</v>
      </c>
      <c r="B111" s="40"/>
      <c r="C111" s="87">
        <f>'Kops n'!C42</f>
        <v>0</v>
      </c>
      <c r="D111" s="40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</row>
    <row r="112" spans="1:16" x14ac:dyDescent="0.2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</row>
  </sheetData>
  <mergeCells count="23">
    <mergeCell ref="C109:H109"/>
    <mergeCell ref="C4:I4"/>
    <mergeCell ref="F12:K12"/>
    <mergeCell ref="A9:F9"/>
    <mergeCell ref="J9:M9"/>
    <mergeCell ref="D8:L8"/>
    <mergeCell ref="A100:K100"/>
    <mergeCell ref="C103:H103"/>
    <mergeCell ref="C104:H104"/>
    <mergeCell ref="A106:D106"/>
    <mergeCell ref="C108:H108"/>
    <mergeCell ref="N9:O9"/>
    <mergeCell ref="A12:A13"/>
    <mergeCell ref="B12:B13"/>
    <mergeCell ref="C12:C13"/>
    <mergeCell ref="D12:D13"/>
    <mergeCell ref="E12:E13"/>
    <mergeCell ref="L12:P12"/>
    <mergeCell ref="C2:I2"/>
    <mergeCell ref="C3:I3"/>
    <mergeCell ref="D5:L5"/>
    <mergeCell ref="D6:L6"/>
    <mergeCell ref="D7:L7"/>
  </mergeCells>
  <conditionalFormatting sqref="A100:K100">
    <cfRule type="containsText" dxfId="265" priority="3" operator="containsText" text="Tiešās izmaksas kopā, t. sk. darba devēja sociālais nodoklis __.__% ">
      <formula>NOT(ISERROR(SEARCH("Tiešās izmaksas kopā, t. sk. darba devēja sociālais nodoklis __.__% ",A100)))</formula>
    </cfRule>
  </conditionalFormatting>
  <conditionalFormatting sqref="C2:I2 D5:L8 N9:O9 L100:P100 C103:H103 C108:H108 C111 A14:P99">
    <cfRule type="cellIs" dxfId="264" priority="2" operator="equal">
      <formula>0</formula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113"/>
  <sheetViews>
    <sheetView topLeftCell="A63" workbookViewId="0">
      <selection activeCell="A67" sqref="A67:XFD79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'4a+c+n'!D1</f>
        <v>4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7" t="str">
        <f>'4a+c+n'!C2:I2</f>
        <v>Fasādes apdares darbi</v>
      </c>
      <c r="D2" s="347"/>
      <c r="E2" s="347"/>
      <c r="F2" s="347"/>
      <c r="G2" s="347"/>
      <c r="H2" s="347"/>
      <c r="I2" s="347"/>
      <c r="J2" s="26"/>
    </row>
    <row r="3" spans="1:16" x14ac:dyDescent="0.2">
      <c r="A3" s="27"/>
      <c r="B3" s="27"/>
      <c r="C3" s="294" t="s">
        <v>21</v>
      </c>
      <c r="D3" s="294"/>
      <c r="E3" s="294"/>
      <c r="F3" s="294"/>
      <c r="G3" s="294"/>
      <c r="H3" s="294"/>
      <c r="I3" s="294"/>
      <c r="J3" s="27"/>
    </row>
    <row r="4" spans="1:16" x14ac:dyDescent="0.2">
      <c r="A4" s="27"/>
      <c r="B4" s="27"/>
      <c r="C4" s="328" t="s">
        <v>18</v>
      </c>
      <c r="D4" s="328"/>
      <c r="E4" s="328"/>
      <c r="F4" s="328"/>
      <c r="G4" s="328"/>
      <c r="H4" s="328"/>
      <c r="I4" s="328"/>
      <c r="J4" s="27"/>
    </row>
    <row r="5" spans="1:16" ht="15" customHeight="1" x14ac:dyDescent="0.2">
      <c r="A5" s="19"/>
      <c r="B5" s="19"/>
      <c r="C5" s="24" t="s">
        <v>5</v>
      </c>
      <c r="D5" s="329" t="str">
        <f>'Kops a+c+n'!D6</f>
        <v>Daudzstāvu dzīvojamās ēkas siltināšana</v>
      </c>
      <c r="E5" s="329"/>
      <c r="F5" s="329"/>
      <c r="G5" s="329"/>
      <c r="H5" s="329"/>
      <c r="I5" s="329"/>
      <c r="J5" s="329"/>
      <c r="K5" s="329"/>
      <c r="L5" s="329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29" t="str">
        <f>'Kops a+c+n'!D7</f>
        <v>Daudzstāvu dzīvojamā ēka</v>
      </c>
      <c r="E6" s="329"/>
      <c r="F6" s="329"/>
      <c r="G6" s="329"/>
      <c r="H6" s="329"/>
      <c r="I6" s="329"/>
      <c r="J6" s="329"/>
      <c r="K6" s="329"/>
      <c r="L6" s="329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29" t="str">
        <f>'Kops a+c+n'!D8</f>
        <v>Brīvības iela 5, Malta</v>
      </c>
      <c r="E7" s="329"/>
      <c r="F7" s="329"/>
      <c r="G7" s="329"/>
      <c r="H7" s="329"/>
      <c r="I7" s="329"/>
      <c r="J7" s="329"/>
      <c r="K7" s="329"/>
      <c r="L7" s="329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29">
        <f>'Kops a+c+n'!D9</f>
        <v>0</v>
      </c>
      <c r="E8" s="329"/>
      <c r="F8" s="329"/>
      <c r="G8" s="329"/>
      <c r="H8" s="329"/>
      <c r="I8" s="329"/>
      <c r="J8" s="329"/>
      <c r="K8" s="329"/>
      <c r="L8" s="329"/>
      <c r="M8" s="13"/>
      <c r="N8" s="13"/>
      <c r="O8" s="13"/>
      <c r="P8" s="13"/>
    </row>
    <row r="9" spans="1:16" ht="11.25" customHeight="1" x14ac:dyDescent="0.2">
      <c r="A9" s="349" t="str">
        <f>'4a+c+n'!A9</f>
        <v>Tāme sastādīta  20__. gada tirgus cenās, pamatojoties uz ___ daļas rasējumiem</v>
      </c>
      <c r="B9" s="349"/>
      <c r="C9" s="349"/>
      <c r="D9" s="349"/>
      <c r="E9" s="349"/>
      <c r="F9" s="349"/>
      <c r="G9" s="28"/>
      <c r="H9" s="28"/>
      <c r="I9" s="28"/>
      <c r="J9" s="331" t="s">
        <v>46</v>
      </c>
      <c r="K9" s="331"/>
      <c r="L9" s="331"/>
      <c r="M9" s="331"/>
      <c r="N9" s="332">
        <f>P101</f>
        <v>0</v>
      </c>
      <c r="O9" s="332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285" t="s">
        <v>27</v>
      </c>
      <c r="B12" s="340" t="s">
        <v>49</v>
      </c>
      <c r="C12" s="334" t="s">
        <v>50</v>
      </c>
      <c r="D12" s="343" t="s">
        <v>51</v>
      </c>
      <c r="E12" s="345" t="s">
        <v>52</v>
      </c>
      <c r="F12" s="333" t="s">
        <v>53</v>
      </c>
      <c r="G12" s="334"/>
      <c r="H12" s="334"/>
      <c r="I12" s="334"/>
      <c r="J12" s="334"/>
      <c r="K12" s="335"/>
      <c r="L12" s="348" t="s">
        <v>54</v>
      </c>
      <c r="M12" s="334"/>
      <c r="N12" s="334"/>
      <c r="O12" s="334"/>
      <c r="P12" s="335"/>
    </row>
    <row r="13" spans="1:16" ht="126.75" customHeight="1" thickBot="1" x14ac:dyDescent="0.25">
      <c r="A13" s="350"/>
      <c r="B13" s="351"/>
      <c r="C13" s="352"/>
      <c r="D13" s="353"/>
      <c r="E13" s="354"/>
      <c r="F13" s="223" t="s">
        <v>56</v>
      </c>
      <c r="G13" s="224" t="s">
        <v>57</v>
      </c>
      <c r="H13" s="224" t="s">
        <v>58</v>
      </c>
      <c r="I13" s="224" t="s">
        <v>59</v>
      </c>
      <c r="J13" s="224" t="s">
        <v>60</v>
      </c>
      <c r="K13" s="92" t="s">
        <v>61</v>
      </c>
      <c r="L13" s="225" t="s">
        <v>56</v>
      </c>
      <c r="M13" s="224" t="s">
        <v>58</v>
      </c>
      <c r="N13" s="224" t="s">
        <v>59</v>
      </c>
      <c r="O13" s="224" t="s">
        <v>60</v>
      </c>
      <c r="P13" s="92" t="s">
        <v>61</v>
      </c>
    </row>
    <row r="14" spans="1:16" x14ac:dyDescent="0.2">
      <c r="A14" s="217">
        <f>IF(P14=0,0,IF(COUNTBLANK(P14)=1,0,COUNTA($P$14:P14)))</f>
        <v>0</v>
      </c>
      <c r="B14" s="218">
        <f>IF($C$4="citu pasākumu izmaksas",IF('4a+c+n'!$Q14="C",'4a+c+n'!B14,0))</f>
        <v>0</v>
      </c>
      <c r="C14" s="218">
        <f>IF($C$4="citu pasākumu izmaksas",IF('4a+c+n'!$Q14="C",'4a+c+n'!C14,0))</f>
        <v>0</v>
      </c>
      <c r="D14" s="218">
        <f>IF($C$4="citu pasākumu izmaksas",IF('4a+c+n'!$Q14="C",'4a+c+n'!D14,0))</f>
        <v>0</v>
      </c>
      <c r="E14" s="191"/>
      <c r="F14" s="219"/>
      <c r="G14" s="220"/>
      <c r="H14" s="220">
        <f>IF($C$4="citu pasākumu izmaksas",IF('4a+c+n'!$Q14="C",'4a+c+n'!H14,0))</f>
        <v>0</v>
      </c>
      <c r="I14" s="220"/>
      <c r="J14" s="220"/>
      <c r="K14" s="221">
        <f>IF($C$4="citu pasākumu izmaksas",IF('4a+c+n'!$Q14="C",'4a+c+n'!K14,0))</f>
        <v>0</v>
      </c>
      <c r="L14" s="222">
        <f>IF($C$4="citu pasākumu izmaksas",IF('4a+c+n'!$Q14="C",'4a+c+n'!L14,0))</f>
        <v>0</v>
      </c>
      <c r="M14" s="220">
        <f>IF($C$4="citu pasākumu izmaksas",IF('4a+c+n'!$Q14="C",'4a+c+n'!M14,0))</f>
        <v>0</v>
      </c>
      <c r="N14" s="220">
        <f>IF($C$4="citu pasākumu izmaksas",IF('4a+c+n'!$Q14="C",'4a+c+n'!N14,0))</f>
        <v>0</v>
      </c>
      <c r="O14" s="220">
        <f>IF($C$4="citu pasākumu izmaksas",IF('4a+c+n'!$Q14="C",'4a+c+n'!O14,0))</f>
        <v>0</v>
      </c>
      <c r="P14" s="221">
        <f>IF($C$4="citu pasākumu izmaksas",IF('4a+c+n'!$Q14="C",'4a+c+n'!P14,0))</f>
        <v>0</v>
      </c>
    </row>
    <row r="15" spans="1:16" x14ac:dyDescent="0.2">
      <c r="A15" s="49">
        <f>IF(P15=0,0,IF(COUNTBLANK(P15)=1,0,COUNTA($P$14:P15)))</f>
        <v>0</v>
      </c>
      <c r="B15" s="21">
        <f>IF($C$4="citu pasākumu izmaksas",IF('4a+c+n'!$Q15="C",'4a+c+n'!B15,0))</f>
        <v>0</v>
      </c>
      <c r="C15" s="21">
        <f>IF($C$4="citu pasākumu izmaksas",IF('4a+c+n'!$Q15="C",'4a+c+n'!C15,0))</f>
        <v>0</v>
      </c>
      <c r="D15" s="21">
        <f>IF($C$4="citu pasākumu izmaksas",IF('4a+c+n'!$Q15="C",'4a+c+n'!D15,0))</f>
        <v>0</v>
      </c>
      <c r="E15" s="42"/>
      <c r="F15" s="64"/>
      <c r="G15" s="121"/>
      <c r="H15" s="121">
        <f>IF($C$4="citu pasākumu izmaksas",IF('4a+c+n'!$Q15="C",'4a+c+n'!H15,0))</f>
        <v>0</v>
      </c>
      <c r="I15" s="121"/>
      <c r="J15" s="121"/>
      <c r="K15" s="122">
        <f>IF($C$4="citu pasākumu izmaksas",IF('4a+c+n'!$Q15="C",'4a+c+n'!K15,0))</f>
        <v>0</v>
      </c>
      <c r="L15" s="83">
        <f>IF($C$4="citu pasākumu izmaksas",IF('4a+c+n'!$Q15="C",'4a+c+n'!L15,0))</f>
        <v>0</v>
      </c>
      <c r="M15" s="121">
        <f>IF($C$4="citu pasākumu izmaksas",IF('4a+c+n'!$Q15="C",'4a+c+n'!M15,0))</f>
        <v>0</v>
      </c>
      <c r="N15" s="121">
        <f>IF($C$4="citu pasākumu izmaksas",IF('4a+c+n'!$Q15="C",'4a+c+n'!N15,0))</f>
        <v>0</v>
      </c>
      <c r="O15" s="121">
        <f>IF($C$4="citu pasākumu izmaksas",IF('4a+c+n'!$Q15="C",'4a+c+n'!O15,0))</f>
        <v>0</v>
      </c>
      <c r="P15" s="122">
        <f>IF($C$4="citu pasākumu izmaksas",IF('4a+c+n'!$Q15="C",'4a+c+n'!P15,0))</f>
        <v>0</v>
      </c>
    </row>
    <row r="16" spans="1:16" x14ac:dyDescent="0.2">
      <c r="A16" s="49">
        <f>IF(P16=0,0,IF(COUNTBLANK(P16)=1,0,COUNTA($P$14:P16)))</f>
        <v>0</v>
      </c>
      <c r="B16" s="21">
        <f>IF($C$4="citu pasākumu izmaksas",IF('4a+c+n'!$Q16="C",'4a+c+n'!B16,0))</f>
        <v>0</v>
      </c>
      <c r="C16" s="21">
        <f>IF($C$4="citu pasākumu izmaksas",IF('4a+c+n'!$Q16="C",'4a+c+n'!C16,0))</f>
        <v>0</v>
      </c>
      <c r="D16" s="21">
        <f>IF($C$4="citu pasākumu izmaksas",IF('4a+c+n'!$Q16="C",'4a+c+n'!D16,0))</f>
        <v>0</v>
      </c>
      <c r="E16" s="42"/>
      <c r="F16" s="64"/>
      <c r="G16" s="121"/>
      <c r="H16" s="121">
        <f>IF($C$4="citu pasākumu izmaksas",IF('4a+c+n'!$Q16="C",'4a+c+n'!H16,0))</f>
        <v>0</v>
      </c>
      <c r="I16" s="121"/>
      <c r="J16" s="121"/>
      <c r="K16" s="122">
        <f>IF($C$4="citu pasākumu izmaksas",IF('4a+c+n'!$Q16="C",'4a+c+n'!K16,0))</f>
        <v>0</v>
      </c>
      <c r="L16" s="83">
        <f>IF($C$4="citu pasākumu izmaksas",IF('4a+c+n'!$Q16="C",'4a+c+n'!L16,0))</f>
        <v>0</v>
      </c>
      <c r="M16" s="121">
        <f>IF($C$4="citu pasākumu izmaksas",IF('4a+c+n'!$Q16="C",'4a+c+n'!M16,0))</f>
        <v>0</v>
      </c>
      <c r="N16" s="121">
        <f>IF($C$4="citu pasākumu izmaksas",IF('4a+c+n'!$Q16="C",'4a+c+n'!N16,0))</f>
        <v>0</v>
      </c>
      <c r="O16" s="121">
        <f>IF($C$4="citu pasākumu izmaksas",IF('4a+c+n'!$Q16="C",'4a+c+n'!O16,0))</f>
        <v>0</v>
      </c>
      <c r="P16" s="122">
        <f>IF($C$4="citu pasākumu izmaksas",IF('4a+c+n'!$Q16="C",'4a+c+n'!P16,0))</f>
        <v>0</v>
      </c>
    </row>
    <row r="17" spans="1:16" x14ac:dyDescent="0.2">
      <c r="A17" s="49">
        <f>IF(P17=0,0,IF(COUNTBLANK(P17)=1,0,COUNTA($P$14:P17)))</f>
        <v>0</v>
      </c>
      <c r="B17" s="21">
        <f>IF($C$4="citu pasākumu izmaksas",IF('4a+c+n'!$Q17="C",'4a+c+n'!B17,0))</f>
        <v>0</v>
      </c>
      <c r="C17" s="21">
        <f>IF($C$4="citu pasākumu izmaksas",IF('4a+c+n'!$Q17="C",'4a+c+n'!C17,0))</f>
        <v>0</v>
      </c>
      <c r="D17" s="21">
        <f>IF($C$4="citu pasākumu izmaksas",IF('4a+c+n'!$Q17="C",'4a+c+n'!D17,0))</f>
        <v>0</v>
      </c>
      <c r="E17" s="42"/>
      <c r="F17" s="64"/>
      <c r="G17" s="121"/>
      <c r="H17" s="121">
        <f>IF($C$4="citu pasākumu izmaksas",IF('4a+c+n'!$Q17="C",'4a+c+n'!H17,0))</f>
        <v>0</v>
      </c>
      <c r="I17" s="121"/>
      <c r="J17" s="121"/>
      <c r="K17" s="122">
        <f>IF($C$4="citu pasākumu izmaksas",IF('4a+c+n'!$Q17="C",'4a+c+n'!K17,0))</f>
        <v>0</v>
      </c>
      <c r="L17" s="83">
        <f>IF($C$4="citu pasākumu izmaksas",IF('4a+c+n'!$Q17="C",'4a+c+n'!L17,0))</f>
        <v>0</v>
      </c>
      <c r="M17" s="121">
        <f>IF($C$4="citu pasākumu izmaksas",IF('4a+c+n'!$Q17="C",'4a+c+n'!M17,0))</f>
        <v>0</v>
      </c>
      <c r="N17" s="121">
        <f>IF($C$4="citu pasākumu izmaksas",IF('4a+c+n'!$Q17="C",'4a+c+n'!N17,0))</f>
        <v>0</v>
      </c>
      <c r="O17" s="121">
        <f>IF($C$4="citu pasākumu izmaksas",IF('4a+c+n'!$Q17="C",'4a+c+n'!O17,0))</f>
        <v>0</v>
      </c>
      <c r="P17" s="122">
        <f>IF($C$4="citu pasākumu izmaksas",IF('4a+c+n'!$Q17="C",'4a+c+n'!P17,0))</f>
        <v>0</v>
      </c>
    </row>
    <row r="18" spans="1:16" x14ac:dyDescent="0.2">
      <c r="A18" s="49">
        <f>IF(P18=0,0,IF(COUNTBLANK(P18)=1,0,COUNTA($P$14:P18)))</f>
        <v>0</v>
      </c>
      <c r="B18" s="21">
        <f>IF($C$4="citu pasākumu izmaksas",IF('4a+c+n'!$Q18="C",'4a+c+n'!B18,0))</f>
        <v>0</v>
      </c>
      <c r="C18" s="21">
        <f>IF($C$4="citu pasākumu izmaksas",IF('4a+c+n'!$Q18="C",'4a+c+n'!C18,0))</f>
        <v>0</v>
      </c>
      <c r="D18" s="21">
        <f>IF($C$4="citu pasākumu izmaksas",IF('4a+c+n'!$Q18="C",'4a+c+n'!D18,0))</f>
        <v>0</v>
      </c>
      <c r="E18" s="42"/>
      <c r="F18" s="64"/>
      <c r="G18" s="121"/>
      <c r="H18" s="121">
        <f>IF($C$4="citu pasākumu izmaksas",IF('4a+c+n'!$Q18="C",'4a+c+n'!H18,0))</f>
        <v>0</v>
      </c>
      <c r="I18" s="121"/>
      <c r="J18" s="121"/>
      <c r="K18" s="122">
        <f>IF($C$4="citu pasākumu izmaksas",IF('4a+c+n'!$Q18="C",'4a+c+n'!K18,0))</f>
        <v>0</v>
      </c>
      <c r="L18" s="83">
        <f>IF($C$4="citu pasākumu izmaksas",IF('4a+c+n'!$Q18="C",'4a+c+n'!L18,0))</f>
        <v>0</v>
      </c>
      <c r="M18" s="121">
        <f>IF($C$4="citu pasākumu izmaksas",IF('4a+c+n'!$Q18="C",'4a+c+n'!M18,0))</f>
        <v>0</v>
      </c>
      <c r="N18" s="121">
        <f>IF($C$4="citu pasākumu izmaksas",IF('4a+c+n'!$Q18="C",'4a+c+n'!N18,0))</f>
        <v>0</v>
      </c>
      <c r="O18" s="121">
        <f>IF($C$4="citu pasākumu izmaksas",IF('4a+c+n'!$Q18="C",'4a+c+n'!O18,0))</f>
        <v>0</v>
      </c>
      <c r="P18" s="122">
        <f>IF($C$4="citu pasākumu izmaksas",IF('4a+c+n'!$Q18="C",'4a+c+n'!P18,0))</f>
        <v>0</v>
      </c>
    </row>
    <row r="19" spans="1:16" x14ac:dyDescent="0.2">
      <c r="A19" s="49">
        <f>IF(P19=0,0,IF(COUNTBLANK(P19)=1,0,COUNTA($P$14:P19)))</f>
        <v>0</v>
      </c>
      <c r="B19" s="21">
        <f>IF($C$4="citu pasākumu izmaksas",IF('4a+c+n'!$Q19="C",'4a+c+n'!B19,0))</f>
        <v>0</v>
      </c>
      <c r="C19" s="21">
        <f>IF($C$4="citu pasākumu izmaksas",IF('4a+c+n'!$Q19="C",'4a+c+n'!C19,0))</f>
        <v>0</v>
      </c>
      <c r="D19" s="21">
        <f>IF($C$4="citu pasākumu izmaksas",IF('4a+c+n'!$Q19="C",'4a+c+n'!D19,0))</f>
        <v>0</v>
      </c>
      <c r="E19" s="42"/>
      <c r="F19" s="64"/>
      <c r="G19" s="121"/>
      <c r="H19" s="121">
        <f>IF($C$4="citu pasākumu izmaksas",IF('4a+c+n'!$Q19="C",'4a+c+n'!H19,0))</f>
        <v>0</v>
      </c>
      <c r="I19" s="121"/>
      <c r="J19" s="121"/>
      <c r="K19" s="122">
        <f>IF($C$4="citu pasākumu izmaksas",IF('4a+c+n'!$Q19="C",'4a+c+n'!K19,0))</f>
        <v>0</v>
      </c>
      <c r="L19" s="83">
        <f>IF($C$4="citu pasākumu izmaksas",IF('4a+c+n'!$Q19="C",'4a+c+n'!L19,0))</f>
        <v>0</v>
      </c>
      <c r="M19" s="121">
        <f>IF($C$4="citu pasākumu izmaksas",IF('4a+c+n'!$Q19="C",'4a+c+n'!M19,0))</f>
        <v>0</v>
      </c>
      <c r="N19" s="121">
        <f>IF($C$4="citu pasākumu izmaksas",IF('4a+c+n'!$Q19="C",'4a+c+n'!N19,0))</f>
        <v>0</v>
      </c>
      <c r="O19" s="121">
        <f>IF($C$4="citu pasākumu izmaksas",IF('4a+c+n'!$Q19="C",'4a+c+n'!O19,0))</f>
        <v>0</v>
      </c>
      <c r="P19" s="122">
        <f>IF($C$4="citu pasākumu izmaksas",IF('4a+c+n'!$Q19="C",'4a+c+n'!P19,0))</f>
        <v>0</v>
      </c>
    </row>
    <row r="20" spans="1:16" x14ac:dyDescent="0.2">
      <c r="A20" s="49">
        <f>IF(P20=0,0,IF(COUNTBLANK(P20)=1,0,COUNTA($P$14:P20)))</f>
        <v>0</v>
      </c>
      <c r="B20" s="21">
        <f>IF($C$4="citu pasākumu izmaksas",IF('4a+c+n'!$Q20="C",'4a+c+n'!B20,0))</f>
        <v>0</v>
      </c>
      <c r="C20" s="21">
        <f>IF($C$4="citu pasākumu izmaksas",IF('4a+c+n'!$Q20="C",'4a+c+n'!C20,0))</f>
        <v>0</v>
      </c>
      <c r="D20" s="21">
        <f>IF($C$4="citu pasākumu izmaksas",IF('4a+c+n'!$Q20="C",'4a+c+n'!D20,0))</f>
        <v>0</v>
      </c>
      <c r="E20" s="42"/>
      <c r="F20" s="64"/>
      <c r="G20" s="121"/>
      <c r="H20" s="121">
        <f>IF($C$4="citu pasākumu izmaksas",IF('4a+c+n'!$Q20="C",'4a+c+n'!H20,0))</f>
        <v>0</v>
      </c>
      <c r="I20" s="121"/>
      <c r="J20" s="121"/>
      <c r="K20" s="122">
        <f>IF($C$4="citu pasākumu izmaksas",IF('4a+c+n'!$Q20="C",'4a+c+n'!K20,0))</f>
        <v>0</v>
      </c>
      <c r="L20" s="83">
        <f>IF($C$4="citu pasākumu izmaksas",IF('4a+c+n'!$Q20="C",'4a+c+n'!L20,0))</f>
        <v>0</v>
      </c>
      <c r="M20" s="121">
        <f>IF($C$4="citu pasākumu izmaksas",IF('4a+c+n'!$Q20="C",'4a+c+n'!M20,0))</f>
        <v>0</v>
      </c>
      <c r="N20" s="121">
        <f>IF($C$4="citu pasākumu izmaksas",IF('4a+c+n'!$Q20="C",'4a+c+n'!N20,0))</f>
        <v>0</v>
      </c>
      <c r="O20" s="121">
        <f>IF($C$4="citu pasākumu izmaksas",IF('4a+c+n'!$Q20="C",'4a+c+n'!O20,0))</f>
        <v>0</v>
      </c>
      <c r="P20" s="122">
        <f>IF($C$4="citu pasākumu izmaksas",IF('4a+c+n'!$Q20="C",'4a+c+n'!P20,0))</f>
        <v>0</v>
      </c>
    </row>
    <row r="21" spans="1:16" x14ac:dyDescent="0.2">
      <c r="A21" s="49">
        <f>IF(P21=0,0,IF(COUNTBLANK(P21)=1,0,COUNTA($P$14:P21)))</f>
        <v>0</v>
      </c>
      <c r="B21" s="21">
        <f>IF($C$4="citu pasākumu izmaksas",IF('4a+c+n'!$Q21="C",'4a+c+n'!B21,0))</f>
        <v>0</v>
      </c>
      <c r="C21" s="21">
        <f>IF($C$4="citu pasākumu izmaksas",IF('4a+c+n'!$Q21="C",'4a+c+n'!C21,0))</f>
        <v>0</v>
      </c>
      <c r="D21" s="21">
        <f>IF($C$4="citu pasākumu izmaksas",IF('4a+c+n'!$Q21="C",'4a+c+n'!D21,0))</f>
        <v>0</v>
      </c>
      <c r="E21" s="42"/>
      <c r="F21" s="64"/>
      <c r="G21" s="121"/>
      <c r="H21" s="121">
        <f>IF($C$4="citu pasākumu izmaksas",IF('4a+c+n'!$Q21="C",'4a+c+n'!H21,0))</f>
        <v>0</v>
      </c>
      <c r="I21" s="121"/>
      <c r="J21" s="121"/>
      <c r="K21" s="122">
        <f>IF($C$4="citu pasākumu izmaksas",IF('4a+c+n'!$Q21="C",'4a+c+n'!K21,0))</f>
        <v>0</v>
      </c>
      <c r="L21" s="83">
        <f>IF($C$4="citu pasākumu izmaksas",IF('4a+c+n'!$Q21="C",'4a+c+n'!L21,0))</f>
        <v>0</v>
      </c>
      <c r="M21" s="121">
        <f>IF($C$4="citu pasākumu izmaksas",IF('4a+c+n'!$Q21="C",'4a+c+n'!M21,0))</f>
        <v>0</v>
      </c>
      <c r="N21" s="121">
        <f>IF($C$4="citu pasākumu izmaksas",IF('4a+c+n'!$Q21="C",'4a+c+n'!N21,0))</f>
        <v>0</v>
      </c>
      <c r="O21" s="121">
        <f>IF($C$4="citu pasākumu izmaksas",IF('4a+c+n'!$Q21="C",'4a+c+n'!O21,0))</f>
        <v>0</v>
      </c>
      <c r="P21" s="122">
        <f>IF($C$4="citu pasākumu izmaksas",IF('4a+c+n'!$Q21="C",'4a+c+n'!P21,0))</f>
        <v>0</v>
      </c>
    </row>
    <row r="22" spans="1:16" x14ac:dyDescent="0.2">
      <c r="A22" s="49">
        <f>IF(P22=0,0,IF(COUNTBLANK(P22)=1,0,COUNTA($P$14:P22)))</f>
        <v>0</v>
      </c>
      <c r="B22" s="21">
        <f>IF($C$4="citu pasākumu izmaksas",IF('4a+c+n'!$Q22="C",'4a+c+n'!B22,0))</f>
        <v>0</v>
      </c>
      <c r="C22" s="21">
        <f>IF($C$4="citu pasākumu izmaksas",IF('4a+c+n'!$Q22="C",'4a+c+n'!C22,0))</f>
        <v>0</v>
      </c>
      <c r="D22" s="21">
        <f>IF($C$4="citu pasākumu izmaksas",IF('4a+c+n'!$Q22="C",'4a+c+n'!D22,0))</f>
        <v>0</v>
      </c>
      <c r="E22" s="42"/>
      <c r="F22" s="64"/>
      <c r="G22" s="121"/>
      <c r="H22" s="121">
        <f>IF($C$4="citu pasākumu izmaksas",IF('4a+c+n'!$Q22="C",'4a+c+n'!H22,0))</f>
        <v>0</v>
      </c>
      <c r="I22" s="121"/>
      <c r="J22" s="121"/>
      <c r="K22" s="122">
        <f>IF($C$4="citu pasākumu izmaksas",IF('4a+c+n'!$Q22="C",'4a+c+n'!K22,0))</f>
        <v>0</v>
      </c>
      <c r="L22" s="83">
        <f>IF($C$4="citu pasākumu izmaksas",IF('4a+c+n'!$Q22="C",'4a+c+n'!L22,0))</f>
        <v>0</v>
      </c>
      <c r="M22" s="121">
        <f>IF($C$4="citu pasākumu izmaksas",IF('4a+c+n'!$Q22="C",'4a+c+n'!M22,0))</f>
        <v>0</v>
      </c>
      <c r="N22" s="121">
        <f>IF($C$4="citu pasākumu izmaksas",IF('4a+c+n'!$Q22="C",'4a+c+n'!N22,0))</f>
        <v>0</v>
      </c>
      <c r="O22" s="121">
        <f>IF($C$4="citu pasākumu izmaksas",IF('4a+c+n'!$Q22="C",'4a+c+n'!O22,0))</f>
        <v>0</v>
      </c>
      <c r="P22" s="122">
        <f>IF($C$4="citu pasākumu izmaksas",IF('4a+c+n'!$Q22="C",'4a+c+n'!P22,0))</f>
        <v>0</v>
      </c>
    </row>
    <row r="23" spans="1:16" x14ac:dyDescent="0.2">
      <c r="A23" s="49">
        <f>IF(P23=0,0,IF(COUNTBLANK(P23)=1,0,COUNTA($P$14:P23)))</f>
        <v>0</v>
      </c>
      <c r="B23" s="21">
        <f>IF($C$4="citu pasākumu izmaksas",IF('4a+c+n'!$Q23="C",'4a+c+n'!B23,0))</f>
        <v>0</v>
      </c>
      <c r="C23" s="21">
        <f>IF($C$4="citu pasākumu izmaksas",IF('4a+c+n'!$Q23="C",'4a+c+n'!C23,0))</f>
        <v>0</v>
      </c>
      <c r="D23" s="21">
        <f>IF($C$4="citu pasākumu izmaksas",IF('4a+c+n'!$Q23="C",'4a+c+n'!D23,0))</f>
        <v>0</v>
      </c>
      <c r="E23" s="42"/>
      <c r="F23" s="64"/>
      <c r="G23" s="121"/>
      <c r="H23" s="121">
        <f>IF($C$4="citu pasākumu izmaksas",IF('4a+c+n'!$Q23="C",'4a+c+n'!H23,0))</f>
        <v>0</v>
      </c>
      <c r="I23" s="121"/>
      <c r="J23" s="121"/>
      <c r="K23" s="122">
        <f>IF($C$4="citu pasākumu izmaksas",IF('4a+c+n'!$Q23="C",'4a+c+n'!K23,0))</f>
        <v>0</v>
      </c>
      <c r="L23" s="83">
        <f>IF($C$4="citu pasākumu izmaksas",IF('4a+c+n'!$Q23="C",'4a+c+n'!L23,0))</f>
        <v>0</v>
      </c>
      <c r="M23" s="121">
        <f>IF($C$4="citu pasākumu izmaksas",IF('4a+c+n'!$Q23="C",'4a+c+n'!M23,0))</f>
        <v>0</v>
      </c>
      <c r="N23" s="121">
        <f>IF($C$4="citu pasākumu izmaksas",IF('4a+c+n'!$Q23="C",'4a+c+n'!N23,0))</f>
        <v>0</v>
      </c>
      <c r="O23" s="121">
        <f>IF($C$4="citu pasākumu izmaksas",IF('4a+c+n'!$Q23="C",'4a+c+n'!O23,0))</f>
        <v>0</v>
      </c>
      <c r="P23" s="122">
        <f>IF($C$4="citu pasākumu izmaksas",IF('4a+c+n'!$Q23="C",'4a+c+n'!P23,0))</f>
        <v>0</v>
      </c>
    </row>
    <row r="24" spans="1:16" x14ac:dyDescent="0.2">
      <c r="A24" s="49">
        <f>IF(P24=0,0,IF(COUNTBLANK(P24)=1,0,COUNTA($P$14:P24)))</f>
        <v>0</v>
      </c>
      <c r="B24" s="21">
        <f>IF($C$4="citu pasākumu izmaksas",IF('4a+c+n'!$Q24="C",'4a+c+n'!B24,0))</f>
        <v>0</v>
      </c>
      <c r="C24" s="21">
        <f>IF($C$4="citu pasākumu izmaksas",IF('4a+c+n'!$Q24="C",'4a+c+n'!C24,0))</f>
        <v>0</v>
      </c>
      <c r="D24" s="21">
        <f>IF($C$4="citu pasākumu izmaksas",IF('4a+c+n'!$Q24="C",'4a+c+n'!D24,0))</f>
        <v>0</v>
      </c>
      <c r="E24" s="42"/>
      <c r="F24" s="64"/>
      <c r="G24" s="121"/>
      <c r="H24" s="121">
        <f>IF($C$4="citu pasākumu izmaksas",IF('4a+c+n'!$Q24="C",'4a+c+n'!H24,0))</f>
        <v>0</v>
      </c>
      <c r="I24" s="121"/>
      <c r="J24" s="121"/>
      <c r="K24" s="122">
        <f>IF($C$4="citu pasākumu izmaksas",IF('4a+c+n'!$Q24="C",'4a+c+n'!K24,0))</f>
        <v>0</v>
      </c>
      <c r="L24" s="83">
        <f>IF($C$4="citu pasākumu izmaksas",IF('4a+c+n'!$Q24="C",'4a+c+n'!L24,0))</f>
        <v>0</v>
      </c>
      <c r="M24" s="121">
        <f>IF($C$4="citu pasākumu izmaksas",IF('4a+c+n'!$Q24="C",'4a+c+n'!M24,0))</f>
        <v>0</v>
      </c>
      <c r="N24" s="121">
        <f>IF($C$4="citu pasākumu izmaksas",IF('4a+c+n'!$Q24="C",'4a+c+n'!N24,0))</f>
        <v>0</v>
      </c>
      <c r="O24" s="121">
        <f>IF($C$4="citu pasākumu izmaksas",IF('4a+c+n'!$Q24="C",'4a+c+n'!O24,0))</f>
        <v>0</v>
      </c>
      <c r="P24" s="122">
        <f>IF($C$4="citu pasākumu izmaksas",IF('4a+c+n'!$Q24="C",'4a+c+n'!P24,0))</f>
        <v>0</v>
      </c>
    </row>
    <row r="25" spans="1:16" x14ac:dyDescent="0.2">
      <c r="A25" s="49">
        <f>IF(P25=0,0,IF(COUNTBLANK(P25)=1,0,COUNTA($P$14:P25)))</f>
        <v>0</v>
      </c>
      <c r="B25" s="21">
        <f>IF($C$4="citu pasākumu izmaksas",IF('4a+c+n'!$Q25="C",'4a+c+n'!B25,0))</f>
        <v>0</v>
      </c>
      <c r="C25" s="21">
        <f>IF($C$4="citu pasākumu izmaksas",IF('4a+c+n'!$Q25="C",'4a+c+n'!C25,0))</f>
        <v>0</v>
      </c>
      <c r="D25" s="21">
        <f>IF($C$4="citu pasākumu izmaksas",IF('4a+c+n'!$Q25="C",'4a+c+n'!D25,0))</f>
        <v>0</v>
      </c>
      <c r="E25" s="42"/>
      <c r="F25" s="64"/>
      <c r="G25" s="121"/>
      <c r="H25" s="121">
        <f>IF($C$4="citu pasākumu izmaksas",IF('4a+c+n'!$Q25="C",'4a+c+n'!H25,0))</f>
        <v>0</v>
      </c>
      <c r="I25" s="121"/>
      <c r="J25" s="121"/>
      <c r="K25" s="122">
        <f>IF($C$4="citu pasākumu izmaksas",IF('4a+c+n'!$Q25="C",'4a+c+n'!K25,0))</f>
        <v>0</v>
      </c>
      <c r="L25" s="83">
        <f>IF($C$4="citu pasākumu izmaksas",IF('4a+c+n'!$Q25="C",'4a+c+n'!L25,0))</f>
        <v>0</v>
      </c>
      <c r="M25" s="121">
        <f>IF($C$4="citu pasākumu izmaksas",IF('4a+c+n'!$Q25="C",'4a+c+n'!M25,0))</f>
        <v>0</v>
      </c>
      <c r="N25" s="121">
        <f>IF($C$4="citu pasākumu izmaksas",IF('4a+c+n'!$Q25="C",'4a+c+n'!N25,0))</f>
        <v>0</v>
      </c>
      <c r="O25" s="121">
        <f>IF($C$4="citu pasākumu izmaksas",IF('4a+c+n'!$Q25="C",'4a+c+n'!O25,0))</f>
        <v>0</v>
      </c>
      <c r="P25" s="122">
        <f>IF($C$4="citu pasākumu izmaksas",IF('4a+c+n'!$Q25="C",'4a+c+n'!P25,0))</f>
        <v>0</v>
      </c>
    </row>
    <row r="26" spans="1:16" x14ac:dyDescent="0.2">
      <c r="A26" s="49">
        <f>IF(P26=0,0,IF(COUNTBLANK(P26)=1,0,COUNTA($P$14:P26)))</f>
        <v>0</v>
      </c>
      <c r="B26" s="21">
        <f>IF($C$4="citu pasākumu izmaksas",IF('4a+c+n'!$Q26="C",'4a+c+n'!B26,0))</f>
        <v>0</v>
      </c>
      <c r="C26" s="21">
        <f>IF($C$4="citu pasākumu izmaksas",IF('4a+c+n'!$Q26="C",'4a+c+n'!C26,0))</f>
        <v>0</v>
      </c>
      <c r="D26" s="21">
        <f>IF($C$4="citu pasākumu izmaksas",IF('4a+c+n'!$Q26="C",'4a+c+n'!D26,0))</f>
        <v>0</v>
      </c>
      <c r="E26" s="42"/>
      <c r="F26" s="64"/>
      <c r="G26" s="121"/>
      <c r="H26" s="121">
        <f>IF($C$4="citu pasākumu izmaksas",IF('4a+c+n'!$Q26="C",'4a+c+n'!H26,0))</f>
        <v>0</v>
      </c>
      <c r="I26" s="121"/>
      <c r="J26" s="121"/>
      <c r="K26" s="122">
        <f>IF($C$4="citu pasākumu izmaksas",IF('4a+c+n'!$Q26="C",'4a+c+n'!K26,0))</f>
        <v>0</v>
      </c>
      <c r="L26" s="83">
        <f>IF($C$4="citu pasākumu izmaksas",IF('4a+c+n'!$Q26="C",'4a+c+n'!L26,0))</f>
        <v>0</v>
      </c>
      <c r="M26" s="121">
        <f>IF($C$4="citu pasākumu izmaksas",IF('4a+c+n'!$Q26="C",'4a+c+n'!M26,0))</f>
        <v>0</v>
      </c>
      <c r="N26" s="121">
        <f>IF($C$4="citu pasākumu izmaksas",IF('4a+c+n'!$Q26="C",'4a+c+n'!N26,0))</f>
        <v>0</v>
      </c>
      <c r="O26" s="121">
        <f>IF($C$4="citu pasākumu izmaksas",IF('4a+c+n'!$Q26="C",'4a+c+n'!O26,0))</f>
        <v>0</v>
      </c>
      <c r="P26" s="122">
        <f>IF($C$4="citu pasākumu izmaksas",IF('4a+c+n'!$Q26="C",'4a+c+n'!P26,0))</f>
        <v>0</v>
      </c>
    </row>
    <row r="27" spans="1:16" x14ac:dyDescent="0.2">
      <c r="A27" s="49">
        <f>IF(P27=0,0,IF(COUNTBLANK(P27)=1,0,COUNTA($P$14:P27)))</f>
        <v>0</v>
      </c>
      <c r="B27" s="21">
        <f>IF($C$4="citu pasākumu izmaksas",IF('4a+c+n'!$Q27="C",'4a+c+n'!B27,0))</f>
        <v>0</v>
      </c>
      <c r="C27" s="21">
        <f>IF($C$4="citu pasākumu izmaksas",IF('4a+c+n'!$Q27="C",'4a+c+n'!C27,0))</f>
        <v>0</v>
      </c>
      <c r="D27" s="21">
        <f>IF($C$4="citu pasākumu izmaksas",IF('4a+c+n'!$Q27="C",'4a+c+n'!D27,0))</f>
        <v>0</v>
      </c>
      <c r="E27" s="42"/>
      <c r="F27" s="64"/>
      <c r="G27" s="121"/>
      <c r="H27" s="121">
        <f>IF($C$4="citu pasākumu izmaksas",IF('4a+c+n'!$Q27="C",'4a+c+n'!H27,0))</f>
        <v>0</v>
      </c>
      <c r="I27" s="121"/>
      <c r="J27" s="121"/>
      <c r="K27" s="122">
        <f>IF($C$4="citu pasākumu izmaksas",IF('4a+c+n'!$Q27="C",'4a+c+n'!K27,0))</f>
        <v>0</v>
      </c>
      <c r="L27" s="83">
        <f>IF($C$4="citu pasākumu izmaksas",IF('4a+c+n'!$Q27="C",'4a+c+n'!L27,0))</f>
        <v>0</v>
      </c>
      <c r="M27" s="121">
        <f>IF($C$4="citu pasākumu izmaksas",IF('4a+c+n'!$Q27="C",'4a+c+n'!M27,0))</f>
        <v>0</v>
      </c>
      <c r="N27" s="121">
        <f>IF($C$4="citu pasākumu izmaksas",IF('4a+c+n'!$Q27="C",'4a+c+n'!N27,0))</f>
        <v>0</v>
      </c>
      <c r="O27" s="121">
        <f>IF($C$4="citu pasākumu izmaksas",IF('4a+c+n'!$Q27="C",'4a+c+n'!O27,0))</f>
        <v>0</v>
      </c>
      <c r="P27" s="122">
        <f>IF($C$4="citu pasākumu izmaksas",IF('4a+c+n'!$Q27="C",'4a+c+n'!P27,0))</f>
        <v>0</v>
      </c>
    </row>
    <row r="28" spans="1:16" x14ac:dyDescent="0.2">
      <c r="A28" s="49">
        <f>IF(P28=0,0,IF(COUNTBLANK(P28)=1,0,COUNTA($P$14:P28)))</f>
        <v>0</v>
      </c>
      <c r="B28" s="21">
        <f>IF($C$4="citu pasākumu izmaksas",IF('4a+c+n'!$Q28="C",'4a+c+n'!B28,0))</f>
        <v>0</v>
      </c>
      <c r="C28" s="21">
        <f>IF($C$4="citu pasākumu izmaksas",IF('4a+c+n'!$Q28="C",'4a+c+n'!C28,0))</f>
        <v>0</v>
      </c>
      <c r="D28" s="21">
        <f>IF($C$4="citu pasākumu izmaksas",IF('4a+c+n'!$Q28="C",'4a+c+n'!D28,0))</f>
        <v>0</v>
      </c>
      <c r="E28" s="42"/>
      <c r="F28" s="64"/>
      <c r="G28" s="121"/>
      <c r="H28" s="121">
        <f>IF($C$4="citu pasākumu izmaksas",IF('4a+c+n'!$Q28="C",'4a+c+n'!H28,0))</f>
        <v>0</v>
      </c>
      <c r="I28" s="121"/>
      <c r="J28" s="121"/>
      <c r="K28" s="122">
        <f>IF($C$4="citu pasākumu izmaksas",IF('4a+c+n'!$Q28="C",'4a+c+n'!K28,0))</f>
        <v>0</v>
      </c>
      <c r="L28" s="83">
        <f>IF($C$4="citu pasākumu izmaksas",IF('4a+c+n'!$Q28="C",'4a+c+n'!L28,0))</f>
        <v>0</v>
      </c>
      <c r="M28" s="121">
        <f>IF($C$4="citu pasākumu izmaksas",IF('4a+c+n'!$Q28="C",'4a+c+n'!M28,0))</f>
        <v>0</v>
      </c>
      <c r="N28" s="121">
        <f>IF($C$4="citu pasākumu izmaksas",IF('4a+c+n'!$Q28="C",'4a+c+n'!N28,0))</f>
        <v>0</v>
      </c>
      <c r="O28" s="121">
        <f>IF($C$4="citu pasākumu izmaksas",IF('4a+c+n'!$Q28="C",'4a+c+n'!O28,0))</f>
        <v>0</v>
      </c>
      <c r="P28" s="122">
        <f>IF($C$4="citu pasākumu izmaksas",IF('4a+c+n'!$Q28="C",'4a+c+n'!P28,0))</f>
        <v>0</v>
      </c>
    </row>
    <row r="29" spans="1:16" x14ac:dyDescent="0.2">
      <c r="A29" s="49">
        <f>IF(P29=0,0,IF(COUNTBLANK(P29)=1,0,COUNTA($P$14:P29)))</f>
        <v>0</v>
      </c>
      <c r="B29" s="21">
        <f>IF($C$4="citu pasākumu izmaksas",IF('4a+c+n'!$Q29="C",'4a+c+n'!B29,0))</f>
        <v>0</v>
      </c>
      <c r="C29" s="21">
        <f>IF($C$4="citu pasākumu izmaksas",IF('4a+c+n'!$Q29="C",'4a+c+n'!C29,0))</f>
        <v>0</v>
      </c>
      <c r="D29" s="21">
        <f>IF($C$4="citu pasākumu izmaksas",IF('4a+c+n'!$Q29="C",'4a+c+n'!D29,0))</f>
        <v>0</v>
      </c>
      <c r="E29" s="42"/>
      <c r="F29" s="64"/>
      <c r="G29" s="121"/>
      <c r="H29" s="121">
        <f>IF($C$4="citu pasākumu izmaksas",IF('4a+c+n'!$Q29="C",'4a+c+n'!H29,0))</f>
        <v>0</v>
      </c>
      <c r="I29" s="121"/>
      <c r="J29" s="121"/>
      <c r="K29" s="122">
        <f>IF($C$4="citu pasākumu izmaksas",IF('4a+c+n'!$Q29="C",'4a+c+n'!K29,0))</f>
        <v>0</v>
      </c>
      <c r="L29" s="83">
        <f>IF($C$4="citu pasākumu izmaksas",IF('4a+c+n'!$Q29="C",'4a+c+n'!L29,0))</f>
        <v>0</v>
      </c>
      <c r="M29" s="121">
        <f>IF($C$4="citu pasākumu izmaksas",IF('4a+c+n'!$Q29="C",'4a+c+n'!M29,0))</f>
        <v>0</v>
      </c>
      <c r="N29" s="121">
        <f>IF($C$4="citu pasākumu izmaksas",IF('4a+c+n'!$Q29="C",'4a+c+n'!N29,0))</f>
        <v>0</v>
      </c>
      <c r="O29" s="121">
        <f>IF($C$4="citu pasākumu izmaksas",IF('4a+c+n'!$Q29="C",'4a+c+n'!O29,0))</f>
        <v>0</v>
      </c>
      <c r="P29" s="122">
        <f>IF($C$4="citu pasākumu izmaksas",IF('4a+c+n'!$Q29="C",'4a+c+n'!P29,0))</f>
        <v>0</v>
      </c>
    </row>
    <row r="30" spans="1:16" x14ac:dyDescent="0.2">
      <c r="A30" s="49">
        <f>IF(P30=0,0,IF(COUNTBLANK(P30)=1,0,COUNTA($P$14:P30)))</f>
        <v>0</v>
      </c>
      <c r="B30" s="21">
        <f>IF($C$4="citu pasākumu izmaksas",IF('4a+c+n'!$Q30="C",'4a+c+n'!B30,0))</f>
        <v>0</v>
      </c>
      <c r="C30" s="21">
        <f>IF($C$4="citu pasākumu izmaksas",IF('4a+c+n'!$Q30="C",'4a+c+n'!C30,0))</f>
        <v>0</v>
      </c>
      <c r="D30" s="21">
        <f>IF($C$4="citu pasākumu izmaksas",IF('4a+c+n'!$Q30="C",'4a+c+n'!D30,0))</f>
        <v>0</v>
      </c>
      <c r="E30" s="42"/>
      <c r="F30" s="64"/>
      <c r="G30" s="121"/>
      <c r="H30" s="121">
        <f>IF($C$4="citu pasākumu izmaksas",IF('4a+c+n'!$Q30="C",'4a+c+n'!H30,0))</f>
        <v>0</v>
      </c>
      <c r="I30" s="121"/>
      <c r="J30" s="121"/>
      <c r="K30" s="122">
        <f>IF($C$4="citu pasākumu izmaksas",IF('4a+c+n'!$Q30="C",'4a+c+n'!K30,0))</f>
        <v>0</v>
      </c>
      <c r="L30" s="83">
        <f>IF($C$4="citu pasākumu izmaksas",IF('4a+c+n'!$Q30="C",'4a+c+n'!L30,0))</f>
        <v>0</v>
      </c>
      <c r="M30" s="121">
        <f>IF($C$4="citu pasākumu izmaksas",IF('4a+c+n'!$Q30="C",'4a+c+n'!M30,0))</f>
        <v>0</v>
      </c>
      <c r="N30" s="121">
        <f>IF($C$4="citu pasākumu izmaksas",IF('4a+c+n'!$Q30="C",'4a+c+n'!N30,0))</f>
        <v>0</v>
      </c>
      <c r="O30" s="121">
        <f>IF($C$4="citu pasākumu izmaksas",IF('4a+c+n'!$Q30="C",'4a+c+n'!O30,0))</f>
        <v>0</v>
      </c>
      <c r="P30" s="122">
        <f>IF($C$4="citu pasākumu izmaksas",IF('4a+c+n'!$Q30="C",'4a+c+n'!P30,0))</f>
        <v>0</v>
      </c>
    </row>
    <row r="31" spans="1:16" x14ac:dyDescent="0.2">
      <c r="A31" s="49">
        <f>IF(P31=0,0,IF(COUNTBLANK(P31)=1,0,COUNTA($P$14:P31)))</f>
        <v>0</v>
      </c>
      <c r="B31" s="21">
        <f>IF($C$4="citu pasākumu izmaksas",IF('4a+c+n'!$Q31="C",'4a+c+n'!B31,0))</f>
        <v>0</v>
      </c>
      <c r="C31" s="21">
        <f>IF($C$4="citu pasākumu izmaksas",IF('4a+c+n'!$Q31="C",'4a+c+n'!C31,0))</f>
        <v>0</v>
      </c>
      <c r="D31" s="21">
        <f>IF($C$4="citu pasākumu izmaksas",IF('4a+c+n'!$Q31="C",'4a+c+n'!D31,0))</f>
        <v>0</v>
      </c>
      <c r="E31" s="42"/>
      <c r="F31" s="64"/>
      <c r="G31" s="121"/>
      <c r="H31" s="121">
        <f>IF($C$4="citu pasākumu izmaksas",IF('4a+c+n'!$Q31="C",'4a+c+n'!H31,0))</f>
        <v>0</v>
      </c>
      <c r="I31" s="121"/>
      <c r="J31" s="121"/>
      <c r="K31" s="122">
        <f>IF($C$4="citu pasākumu izmaksas",IF('4a+c+n'!$Q31="C",'4a+c+n'!K31,0))</f>
        <v>0</v>
      </c>
      <c r="L31" s="83">
        <f>IF($C$4="citu pasākumu izmaksas",IF('4a+c+n'!$Q31="C",'4a+c+n'!L31,0))</f>
        <v>0</v>
      </c>
      <c r="M31" s="121">
        <f>IF($C$4="citu pasākumu izmaksas",IF('4a+c+n'!$Q31="C",'4a+c+n'!M31,0))</f>
        <v>0</v>
      </c>
      <c r="N31" s="121">
        <f>IF($C$4="citu pasākumu izmaksas",IF('4a+c+n'!$Q31="C",'4a+c+n'!N31,0))</f>
        <v>0</v>
      </c>
      <c r="O31" s="121">
        <f>IF($C$4="citu pasākumu izmaksas",IF('4a+c+n'!$Q31="C",'4a+c+n'!O31,0))</f>
        <v>0</v>
      </c>
      <c r="P31" s="122">
        <f>IF($C$4="citu pasākumu izmaksas",IF('4a+c+n'!$Q31="C",'4a+c+n'!P31,0))</f>
        <v>0</v>
      </c>
    </row>
    <row r="32" spans="1:16" x14ac:dyDescent="0.2">
      <c r="A32" s="49">
        <f>IF(P32=0,0,IF(COUNTBLANK(P32)=1,0,COUNTA($P$14:P32)))</f>
        <v>0</v>
      </c>
      <c r="B32" s="21">
        <f>IF($C$4="citu pasākumu izmaksas",IF('4a+c+n'!$Q32="C",'4a+c+n'!B32,0))</f>
        <v>0</v>
      </c>
      <c r="C32" s="21">
        <f>IF($C$4="citu pasākumu izmaksas",IF('4a+c+n'!$Q32="C",'4a+c+n'!C32,0))</f>
        <v>0</v>
      </c>
      <c r="D32" s="21">
        <f>IF($C$4="citu pasākumu izmaksas",IF('4a+c+n'!$Q32="C",'4a+c+n'!D32,0))</f>
        <v>0</v>
      </c>
      <c r="E32" s="42"/>
      <c r="F32" s="64"/>
      <c r="G32" s="121"/>
      <c r="H32" s="121">
        <f>IF($C$4="citu pasākumu izmaksas",IF('4a+c+n'!$Q32="C",'4a+c+n'!H32,0))</f>
        <v>0</v>
      </c>
      <c r="I32" s="121"/>
      <c r="J32" s="121"/>
      <c r="K32" s="122">
        <f>IF($C$4="citu pasākumu izmaksas",IF('4a+c+n'!$Q32="C",'4a+c+n'!K32,0))</f>
        <v>0</v>
      </c>
      <c r="L32" s="83">
        <f>IF($C$4="citu pasākumu izmaksas",IF('4a+c+n'!$Q32="C",'4a+c+n'!L32,0))</f>
        <v>0</v>
      </c>
      <c r="M32" s="121">
        <f>IF($C$4="citu pasākumu izmaksas",IF('4a+c+n'!$Q32="C",'4a+c+n'!M32,0))</f>
        <v>0</v>
      </c>
      <c r="N32" s="121">
        <f>IF($C$4="citu pasākumu izmaksas",IF('4a+c+n'!$Q32="C",'4a+c+n'!N32,0))</f>
        <v>0</v>
      </c>
      <c r="O32" s="121">
        <f>IF($C$4="citu pasākumu izmaksas",IF('4a+c+n'!$Q32="C",'4a+c+n'!O32,0))</f>
        <v>0</v>
      </c>
      <c r="P32" s="122">
        <f>IF($C$4="citu pasākumu izmaksas",IF('4a+c+n'!$Q32="C",'4a+c+n'!P32,0))</f>
        <v>0</v>
      </c>
    </row>
    <row r="33" spans="1:16" x14ac:dyDescent="0.2">
      <c r="A33" s="49">
        <f>IF(P33=0,0,IF(COUNTBLANK(P33)=1,0,COUNTA($P$14:P33)))</f>
        <v>0</v>
      </c>
      <c r="B33" s="21">
        <f>IF($C$4="citu pasākumu izmaksas",IF('4a+c+n'!$Q33="C",'4a+c+n'!B33,0))</f>
        <v>0</v>
      </c>
      <c r="C33" s="21">
        <f>IF($C$4="citu pasākumu izmaksas",IF('4a+c+n'!$Q33="C",'4a+c+n'!C33,0))</f>
        <v>0</v>
      </c>
      <c r="D33" s="21">
        <f>IF($C$4="citu pasākumu izmaksas",IF('4a+c+n'!$Q33="C",'4a+c+n'!D33,0))</f>
        <v>0</v>
      </c>
      <c r="E33" s="42"/>
      <c r="F33" s="64"/>
      <c r="G33" s="121"/>
      <c r="H33" s="121">
        <f>IF($C$4="citu pasākumu izmaksas",IF('4a+c+n'!$Q33="C",'4a+c+n'!H33,0))</f>
        <v>0</v>
      </c>
      <c r="I33" s="121"/>
      <c r="J33" s="121"/>
      <c r="K33" s="122">
        <f>IF($C$4="citu pasākumu izmaksas",IF('4a+c+n'!$Q33="C",'4a+c+n'!K33,0))</f>
        <v>0</v>
      </c>
      <c r="L33" s="83">
        <f>IF($C$4="citu pasākumu izmaksas",IF('4a+c+n'!$Q33="C",'4a+c+n'!L33,0))</f>
        <v>0</v>
      </c>
      <c r="M33" s="121">
        <f>IF($C$4="citu pasākumu izmaksas",IF('4a+c+n'!$Q33="C",'4a+c+n'!M33,0))</f>
        <v>0</v>
      </c>
      <c r="N33" s="121">
        <f>IF($C$4="citu pasākumu izmaksas",IF('4a+c+n'!$Q33="C",'4a+c+n'!N33,0))</f>
        <v>0</v>
      </c>
      <c r="O33" s="121">
        <f>IF($C$4="citu pasākumu izmaksas",IF('4a+c+n'!$Q33="C",'4a+c+n'!O33,0))</f>
        <v>0</v>
      </c>
      <c r="P33" s="122">
        <f>IF($C$4="citu pasākumu izmaksas",IF('4a+c+n'!$Q33="C",'4a+c+n'!P33,0))</f>
        <v>0</v>
      </c>
    </row>
    <row r="34" spans="1:16" x14ac:dyDescent="0.2">
      <c r="A34" s="49">
        <f>IF(P34=0,0,IF(COUNTBLANK(P34)=1,0,COUNTA($P$14:P34)))</f>
        <v>0</v>
      </c>
      <c r="B34" s="21">
        <f>IF($C$4="citu pasākumu izmaksas",IF('4a+c+n'!$Q34="C",'4a+c+n'!B34,0))</f>
        <v>0</v>
      </c>
      <c r="C34" s="21">
        <f>IF($C$4="citu pasākumu izmaksas",IF('4a+c+n'!$Q34="C",'4a+c+n'!C34,0))</f>
        <v>0</v>
      </c>
      <c r="D34" s="21">
        <f>IF($C$4="citu pasākumu izmaksas",IF('4a+c+n'!$Q34="C",'4a+c+n'!D34,0))</f>
        <v>0</v>
      </c>
      <c r="E34" s="42"/>
      <c r="F34" s="64"/>
      <c r="G34" s="121"/>
      <c r="H34" s="121">
        <f>IF($C$4="citu pasākumu izmaksas",IF('4a+c+n'!$Q34="C",'4a+c+n'!H34,0))</f>
        <v>0</v>
      </c>
      <c r="I34" s="121"/>
      <c r="J34" s="121"/>
      <c r="K34" s="122">
        <f>IF($C$4="citu pasākumu izmaksas",IF('4a+c+n'!$Q34="C",'4a+c+n'!K34,0))</f>
        <v>0</v>
      </c>
      <c r="L34" s="83">
        <f>IF($C$4="citu pasākumu izmaksas",IF('4a+c+n'!$Q34="C",'4a+c+n'!L34,0))</f>
        <v>0</v>
      </c>
      <c r="M34" s="121">
        <f>IF($C$4="citu pasākumu izmaksas",IF('4a+c+n'!$Q34="C",'4a+c+n'!M34,0))</f>
        <v>0</v>
      </c>
      <c r="N34" s="121">
        <f>IF($C$4="citu pasākumu izmaksas",IF('4a+c+n'!$Q34="C",'4a+c+n'!N34,0))</f>
        <v>0</v>
      </c>
      <c r="O34" s="121">
        <f>IF($C$4="citu pasākumu izmaksas",IF('4a+c+n'!$Q34="C",'4a+c+n'!O34,0))</f>
        <v>0</v>
      </c>
      <c r="P34" s="122">
        <f>IF($C$4="citu pasākumu izmaksas",IF('4a+c+n'!$Q34="C",'4a+c+n'!P34,0))</f>
        <v>0</v>
      </c>
    </row>
    <row r="35" spans="1:16" x14ac:dyDescent="0.2">
      <c r="A35" s="49">
        <f>IF(P35=0,0,IF(COUNTBLANK(P35)=1,0,COUNTA($P$14:P35)))</f>
        <v>0</v>
      </c>
      <c r="B35" s="21">
        <f>IF($C$4="citu pasākumu izmaksas",IF('4a+c+n'!$Q35="C",'4a+c+n'!B35,0))</f>
        <v>0</v>
      </c>
      <c r="C35" s="21">
        <f>IF($C$4="citu pasākumu izmaksas",IF('4a+c+n'!$Q35="C",'4a+c+n'!C35,0))</f>
        <v>0</v>
      </c>
      <c r="D35" s="21">
        <f>IF($C$4="citu pasākumu izmaksas",IF('4a+c+n'!$Q35="C",'4a+c+n'!D35,0))</f>
        <v>0</v>
      </c>
      <c r="E35" s="42"/>
      <c r="F35" s="64"/>
      <c r="G35" s="121"/>
      <c r="H35" s="121">
        <f>IF($C$4="citu pasākumu izmaksas",IF('4a+c+n'!$Q35="C",'4a+c+n'!H35,0))</f>
        <v>0</v>
      </c>
      <c r="I35" s="121"/>
      <c r="J35" s="121"/>
      <c r="K35" s="122">
        <f>IF($C$4="citu pasākumu izmaksas",IF('4a+c+n'!$Q35="C",'4a+c+n'!K35,0))</f>
        <v>0</v>
      </c>
      <c r="L35" s="83">
        <f>IF($C$4="citu pasākumu izmaksas",IF('4a+c+n'!$Q35="C",'4a+c+n'!L35,0))</f>
        <v>0</v>
      </c>
      <c r="M35" s="121">
        <f>IF($C$4="citu pasākumu izmaksas",IF('4a+c+n'!$Q35="C",'4a+c+n'!M35,0))</f>
        <v>0</v>
      </c>
      <c r="N35" s="121">
        <f>IF($C$4="citu pasākumu izmaksas",IF('4a+c+n'!$Q35="C",'4a+c+n'!N35,0))</f>
        <v>0</v>
      </c>
      <c r="O35" s="121">
        <f>IF($C$4="citu pasākumu izmaksas",IF('4a+c+n'!$Q35="C",'4a+c+n'!O35,0))</f>
        <v>0</v>
      </c>
      <c r="P35" s="122">
        <f>IF($C$4="citu pasākumu izmaksas",IF('4a+c+n'!$Q35="C",'4a+c+n'!P35,0))</f>
        <v>0</v>
      </c>
    </row>
    <row r="36" spans="1:16" x14ac:dyDescent="0.2">
      <c r="A36" s="49">
        <f>IF(P36=0,0,IF(COUNTBLANK(P36)=1,0,COUNTA($P$14:P36)))</f>
        <v>0</v>
      </c>
      <c r="B36" s="21">
        <f>IF($C$4="citu pasākumu izmaksas",IF('4a+c+n'!$Q36="C",'4a+c+n'!B36,0))</f>
        <v>0</v>
      </c>
      <c r="C36" s="21">
        <f>IF($C$4="citu pasākumu izmaksas",IF('4a+c+n'!$Q36="C",'4a+c+n'!C36,0))</f>
        <v>0</v>
      </c>
      <c r="D36" s="21">
        <f>IF($C$4="citu pasākumu izmaksas",IF('4a+c+n'!$Q36="C",'4a+c+n'!D36,0))</f>
        <v>0</v>
      </c>
      <c r="E36" s="42"/>
      <c r="F36" s="64"/>
      <c r="G36" s="121"/>
      <c r="H36" s="121">
        <f>IF($C$4="citu pasākumu izmaksas",IF('4a+c+n'!$Q36="C",'4a+c+n'!H36,0))</f>
        <v>0</v>
      </c>
      <c r="I36" s="121"/>
      <c r="J36" s="121"/>
      <c r="K36" s="122">
        <f>IF($C$4="citu pasākumu izmaksas",IF('4a+c+n'!$Q36="C",'4a+c+n'!K36,0))</f>
        <v>0</v>
      </c>
      <c r="L36" s="83">
        <f>IF($C$4="citu pasākumu izmaksas",IF('4a+c+n'!$Q36="C",'4a+c+n'!L36,0))</f>
        <v>0</v>
      </c>
      <c r="M36" s="121">
        <f>IF($C$4="citu pasākumu izmaksas",IF('4a+c+n'!$Q36="C",'4a+c+n'!M36,0))</f>
        <v>0</v>
      </c>
      <c r="N36" s="121">
        <f>IF($C$4="citu pasākumu izmaksas",IF('4a+c+n'!$Q36="C",'4a+c+n'!N36,0))</f>
        <v>0</v>
      </c>
      <c r="O36" s="121">
        <f>IF($C$4="citu pasākumu izmaksas",IF('4a+c+n'!$Q36="C",'4a+c+n'!O36,0))</f>
        <v>0</v>
      </c>
      <c r="P36" s="122">
        <f>IF($C$4="citu pasākumu izmaksas",IF('4a+c+n'!$Q36="C",'4a+c+n'!P36,0))</f>
        <v>0</v>
      </c>
    </row>
    <row r="37" spans="1:16" x14ac:dyDescent="0.2">
      <c r="A37" s="49">
        <f>IF(P37=0,0,IF(COUNTBLANK(P37)=1,0,COUNTA($P$14:P37)))</f>
        <v>0</v>
      </c>
      <c r="B37" s="21">
        <f>IF($C$4="citu pasākumu izmaksas",IF('4a+c+n'!$Q37="C",'4a+c+n'!B37,0))</f>
        <v>0</v>
      </c>
      <c r="C37" s="21">
        <f>IF($C$4="citu pasākumu izmaksas",IF('4a+c+n'!$Q37="C",'4a+c+n'!C37,0))</f>
        <v>0</v>
      </c>
      <c r="D37" s="21">
        <f>IF($C$4="citu pasākumu izmaksas",IF('4a+c+n'!$Q37="C",'4a+c+n'!D37,0))</f>
        <v>0</v>
      </c>
      <c r="E37" s="42"/>
      <c r="F37" s="64"/>
      <c r="G37" s="121"/>
      <c r="H37" s="121">
        <f>IF($C$4="citu pasākumu izmaksas",IF('4a+c+n'!$Q37="C",'4a+c+n'!H37,0))</f>
        <v>0</v>
      </c>
      <c r="I37" s="121"/>
      <c r="J37" s="121"/>
      <c r="K37" s="122">
        <f>IF($C$4="citu pasākumu izmaksas",IF('4a+c+n'!$Q37="C",'4a+c+n'!K37,0))</f>
        <v>0</v>
      </c>
      <c r="L37" s="83">
        <f>IF($C$4="citu pasākumu izmaksas",IF('4a+c+n'!$Q37="C",'4a+c+n'!L37,0))</f>
        <v>0</v>
      </c>
      <c r="M37" s="121">
        <f>IF($C$4="citu pasākumu izmaksas",IF('4a+c+n'!$Q37="C",'4a+c+n'!M37,0))</f>
        <v>0</v>
      </c>
      <c r="N37" s="121">
        <f>IF($C$4="citu pasākumu izmaksas",IF('4a+c+n'!$Q37="C",'4a+c+n'!N37,0))</f>
        <v>0</v>
      </c>
      <c r="O37" s="121">
        <f>IF($C$4="citu pasākumu izmaksas",IF('4a+c+n'!$Q37="C",'4a+c+n'!O37,0))</f>
        <v>0</v>
      </c>
      <c r="P37" s="122">
        <f>IF($C$4="citu pasākumu izmaksas",IF('4a+c+n'!$Q37="C",'4a+c+n'!P37,0))</f>
        <v>0</v>
      </c>
    </row>
    <row r="38" spans="1:16" x14ac:dyDescent="0.2">
      <c r="A38" s="49">
        <f>IF(P38=0,0,IF(COUNTBLANK(P38)=1,0,COUNTA($P$14:P38)))</f>
        <v>0</v>
      </c>
      <c r="B38" s="21">
        <f>IF($C$4="citu pasākumu izmaksas",IF('4a+c+n'!$Q38="C",'4a+c+n'!B38,0))</f>
        <v>0</v>
      </c>
      <c r="C38" s="21">
        <f>IF($C$4="citu pasākumu izmaksas",IF('4a+c+n'!$Q38="C",'4a+c+n'!C38,0))</f>
        <v>0</v>
      </c>
      <c r="D38" s="21">
        <f>IF($C$4="citu pasākumu izmaksas",IF('4a+c+n'!$Q38="C",'4a+c+n'!D38,0))</f>
        <v>0</v>
      </c>
      <c r="E38" s="42"/>
      <c r="F38" s="64"/>
      <c r="G38" s="121"/>
      <c r="H38" s="121">
        <f>IF($C$4="citu pasākumu izmaksas",IF('4a+c+n'!$Q38="C",'4a+c+n'!H38,0))</f>
        <v>0</v>
      </c>
      <c r="I38" s="121"/>
      <c r="J38" s="121"/>
      <c r="K38" s="122">
        <f>IF($C$4="citu pasākumu izmaksas",IF('4a+c+n'!$Q38="C",'4a+c+n'!K38,0))</f>
        <v>0</v>
      </c>
      <c r="L38" s="83">
        <f>IF($C$4="citu pasākumu izmaksas",IF('4a+c+n'!$Q38="C",'4a+c+n'!L38,0))</f>
        <v>0</v>
      </c>
      <c r="M38" s="121">
        <f>IF($C$4="citu pasākumu izmaksas",IF('4a+c+n'!$Q38="C",'4a+c+n'!M38,0))</f>
        <v>0</v>
      </c>
      <c r="N38" s="121">
        <f>IF($C$4="citu pasākumu izmaksas",IF('4a+c+n'!$Q38="C",'4a+c+n'!N38,0))</f>
        <v>0</v>
      </c>
      <c r="O38" s="121">
        <f>IF($C$4="citu pasākumu izmaksas",IF('4a+c+n'!$Q38="C",'4a+c+n'!O38,0))</f>
        <v>0</v>
      </c>
      <c r="P38" s="122">
        <f>IF($C$4="citu pasākumu izmaksas",IF('4a+c+n'!$Q38="C",'4a+c+n'!P38,0))</f>
        <v>0</v>
      </c>
    </row>
    <row r="39" spans="1:16" x14ac:dyDescent="0.2">
      <c r="A39" s="49">
        <f>IF(P39=0,0,IF(COUNTBLANK(P39)=1,0,COUNTA($P$14:P39)))</f>
        <v>0</v>
      </c>
      <c r="B39" s="21">
        <f>IF($C$4="citu pasākumu izmaksas",IF('4a+c+n'!$Q39="C",'4a+c+n'!B39,0))</f>
        <v>0</v>
      </c>
      <c r="C39" s="21">
        <f>IF($C$4="citu pasākumu izmaksas",IF('4a+c+n'!$Q39="C",'4a+c+n'!C39,0))</f>
        <v>0</v>
      </c>
      <c r="D39" s="21">
        <f>IF($C$4="citu pasākumu izmaksas",IF('4a+c+n'!$Q39="C",'4a+c+n'!D39,0))</f>
        <v>0</v>
      </c>
      <c r="E39" s="42"/>
      <c r="F39" s="64"/>
      <c r="G39" s="121"/>
      <c r="H39" s="121">
        <f>IF($C$4="citu pasākumu izmaksas",IF('4a+c+n'!$Q39="C",'4a+c+n'!H39,0))</f>
        <v>0</v>
      </c>
      <c r="I39" s="121"/>
      <c r="J39" s="121"/>
      <c r="K39" s="122">
        <f>IF($C$4="citu pasākumu izmaksas",IF('4a+c+n'!$Q39="C",'4a+c+n'!K39,0))</f>
        <v>0</v>
      </c>
      <c r="L39" s="83">
        <f>IF($C$4="citu pasākumu izmaksas",IF('4a+c+n'!$Q39="C",'4a+c+n'!L39,0))</f>
        <v>0</v>
      </c>
      <c r="M39" s="121">
        <f>IF($C$4="citu pasākumu izmaksas",IF('4a+c+n'!$Q39="C",'4a+c+n'!M39,0))</f>
        <v>0</v>
      </c>
      <c r="N39" s="121">
        <f>IF($C$4="citu pasākumu izmaksas",IF('4a+c+n'!$Q39="C",'4a+c+n'!N39,0))</f>
        <v>0</v>
      </c>
      <c r="O39" s="121">
        <f>IF($C$4="citu pasākumu izmaksas",IF('4a+c+n'!$Q39="C",'4a+c+n'!O39,0))</f>
        <v>0</v>
      </c>
      <c r="P39" s="122">
        <f>IF($C$4="citu pasākumu izmaksas",IF('4a+c+n'!$Q39="C",'4a+c+n'!P39,0))</f>
        <v>0</v>
      </c>
    </row>
    <row r="40" spans="1:16" x14ac:dyDescent="0.2">
      <c r="A40" s="49">
        <f>IF(P40=0,0,IF(COUNTBLANK(P40)=1,0,COUNTA($P$14:P40)))</f>
        <v>0</v>
      </c>
      <c r="B40" s="21">
        <f>IF($C$4="citu pasākumu izmaksas",IF('4a+c+n'!$Q40="C",'4a+c+n'!B40,0))</f>
        <v>0</v>
      </c>
      <c r="C40" s="21">
        <f>IF($C$4="citu pasākumu izmaksas",IF('4a+c+n'!$Q40="C",'4a+c+n'!C40,0))</f>
        <v>0</v>
      </c>
      <c r="D40" s="21">
        <f>IF($C$4="citu pasākumu izmaksas",IF('4a+c+n'!$Q40="C",'4a+c+n'!D40,0))</f>
        <v>0</v>
      </c>
      <c r="E40" s="42"/>
      <c r="F40" s="64"/>
      <c r="G40" s="121"/>
      <c r="H40" s="121">
        <f>IF($C$4="citu pasākumu izmaksas",IF('4a+c+n'!$Q40="C",'4a+c+n'!H40,0))</f>
        <v>0</v>
      </c>
      <c r="I40" s="121"/>
      <c r="J40" s="121"/>
      <c r="K40" s="122">
        <f>IF($C$4="citu pasākumu izmaksas",IF('4a+c+n'!$Q40="C",'4a+c+n'!K40,0))</f>
        <v>0</v>
      </c>
      <c r="L40" s="83">
        <f>IF($C$4="citu pasākumu izmaksas",IF('4a+c+n'!$Q40="C",'4a+c+n'!L40,0))</f>
        <v>0</v>
      </c>
      <c r="M40" s="121">
        <f>IF($C$4="citu pasākumu izmaksas",IF('4a+c+n'!$Q40="C",'4a+c+n'!M40,0))</f>
        <v>0</v>
      </c>
      <c r="N40" s="121">
        <f>IF($C$4="citu pasākumu izmaksas",IF('4a+c+n'!$Q40="C",'4a+c+n'!N40,0))</f>
        <v>0</v>
      </c>
      <c r="O40" s="121">
        <f>IF($C$4="citu pasākumu izmaksas",IF('4a+c+n'!$Q40="C",'4a+c+n'!O40,0))</f>
        <v>0</v>
      </c>
      <c r="P40" s="122">
        <f>IF($C$4="citu pasākumu izmaksas",IF('4a+c+n'!$Q40="C",'4a+c+n'!P40,0))</f>
        <v>0</v>
      </c>
    </row>
    <row r="41" spans="1:16" x14ac:dyDescent="0.2">
      <c r="A41" s="49">
        <f>IF(P41=0,0,IF(COUNTBLANK(P41)=1,0,COUNTA($P$14:P41)))</f>
        <v>0</v>
      </c>
      <c r="B41" s="21">
        <f>IF($C$4="citu pasākumu izmaksas",IF('4a+c+n'!$Q41="C",'4a+c+n'!B41,0))</f>
        <v>0</v>
      </c>
      <c r="C41" s="21">
        <f>IF($C$4="citu pasākumu izmaksas",IF('4a+c+n'!$Q41="C",'4a+c+n'!C41,0))</f>
        <v>0</v>
      </c>
      <c r="D41" s="21">
        <f>IF($C$4="citu pasākumu izmaksas",IF('4a+c+n'!$Q41="C",'4a+c+n'!D41,0))</f>
        <v>0</v>
      </c>
      <c r="E41" s="42"/>
      <c r="F41" s="64"/>
      <c r="G41" s="121"/>
      <c r="H41" s="121">
        <f>IF($C$4="citu pasākumu izmaksas",IF('4a+c+n'!$Q41="C",'4a+c+n'!H41,0))</f>
        <v>0</v>
      </c>
      <c r="I41" s="121"/>
      <c r="J41" s="121"/>
      <c r="K41" s="122">
        <f>IF($C$4="citu pasākumu izmaksas",IF('4a+c+n'!$Q41="C",'4a+c+n'!K41,0))</f>
        <v>0</v>
      </c>
      <c r="L41" s="83">
        <f>IF($C$4="citu pasākumu izmaksas",IF('4a+c+n'!$Q41="C",'4a+c+n'!L41,0))</f>
        <v>0</v>
      </c>
      <c r="M41" s="121">
        <f>IF($C$4="citu pasākumu izmaksas",IF('4a+c+n'!$Q41="C",'4a+c+n'!M41,0))</f>
        <v>0</v>
      </c>
      <c r="N41" s="121">
        <f>IF($C$4="citu pasākumu izmaksas",IF('4a+c+n'!$Q41="C",'4a+c+n'!N41,0))</f>
        <v>0</v>
      </c>
      <c r="O41" s="121">
        <f>IF($C$4="citu pasākumu izmaksas",IF('4a+c+n'!$Q41="C",'4a+c+n'!O41,0))</f>
        <v>0</v>
      </c>
      <c r="P41" s="122">
        <f>IF($C$4="citu pasākumu izmaksas",IF('4a+c+n'!$Q41="C",'4a+c+n'!P41,0))</f>
        <v>0</v>
      </c>
    </row>
    <row r="42" spans="1:16" x14ac:dyDescent="0.2">
      <c r="A42" s="49">
        <f>IF(P42=0,0,IF(COUNTBLANK(P42)=1,0,COUNTA($P$14:P42)))</f>
        <v>0</v>
      </c>
      <c r="B42" s="21">
        <f>IF($C$4="citu pasākumu izmaksas",IF('4a+c+n'!$Q42="C",'4a+c+n'!B42,0))</f>
        <v>0</v>
      </c>
      <c r="C42" s="21">
        <f>IF($C$4="citu pasākumu izmaksas",IF('4a+c+n'!$Q42="C",'4a+c+n'!C42,0))</f>
        <v>0</v>
      </c>
      <c r="D42" s="21">
        <f>IF($C$4="citu pasākumu izmaksas",IF('4a+c+n'!$Q42="C",'4a+c+n'!D42,0))</f>
        <v>0</v>
      </c>
      <c r="E42" s="42"/>
      <c r="F42" s="64"/>
      <c r="G42" s="121"/>
      <c r="H42" s="121">
        <f>IF($C$4="citu pasākumu izmaksas",IF('4a+c+n'!$Q42="C",'4a+c+n'!H42,0))</f>
        <v>0</v>
      </c>
      <c r="I42" s="121"/>
      <c r="J42" s="121"/>
      <c r="K42" s="122">
        <f>IF($C$4="citu pasākumu izmaksas",IF('4a+c+n'!$Q42="C",'4a+c+n'!K42,0))</f>
        <v>0</v>
      </c>
      <c r="L42" s="83">
        <f>IF($C$4="citu pasākumu izmaksas",IF('4a+c+n'!$Q42="C",'4a+c+n'!L42,0))</f>
        <v>0</v>
      </c>
      <c r="M42" s="121">
        <f>IF($C$4="citu pasākumu izmaksas",IF('4a+c+n'!$Q42="C",'4a+c+n'!M42,0))</f>
        <v>0</v>
      </c>
      <c r="N42" s="121">
        <f>IF($C$4="citu pasākumu izmaksas",IF('4a+c+n'!$Q42="C",'4a+c+n'!N42,0))</f>
        <v>0</v>
      </c>
      <c r="O42" s="121">
        <f>IF($C$4="citu pasākumu izmaksas",IF('4a+c+n'!$Q42="C",'4a+c+n'!O42,0))</f>
        <v>0</v>
      </c>
      <c r="P42" s="122">
        <f>IF($C$4="citu pasākumu izmaksas",IF('4a+c+n'!$Q42="C",'4a+c+n'!P42,0))</f>
        <v>0</v>
      </c>
    </row>
    <row r="43" spans="1:16" x14ac:dyDescent="0.2">
      <c r="A43" s="49">
        <f>IF(P43=0,0,IF(COUNTBLANK(P43)=1,0,COUNTA($P$14:P43)))</f>
        <v>0</v>
      </c>
      <c r="B43" s="21">
        <f>IF($C$4="citu pasākumu izmaksas",IF('4a+c+n'!$Q43="C",'4a+c+n'!B43,0))</f>
        <v>0</v>
      </c>
      <c r="C43" s="21">
        <f>IF($C$4="citu pasākumu izmaksas",IF('4a+c+n'!$Q43="C",'4a+c+n'!C43,0))</f>
        <v>0</v>
      </c>
      <c r="D43" s="21">
        <f>IF($C$4="citu pasākumu izmaksas",IF('4a+c+n'!$Q43="C",'4a+c+n'!D43,0))</f>
        <v>0</v>
      </c>
      <c r="E43" s="42"/>
      <c r="F43" s="64"/>
      <c r="G43" s="121"/>
      <c r="H43" s="121">
        <f>IF($C$4="citu pasākumu izmaksas",IF('4a+c+n'!$Q43="C",'4a+c+n'!H43,0))</f>
        <v>0</v>
      </c>
      <c r="I43" s="121"/>
      <c r="J43" s="121"/>
      <c r="K43" s="122">
        <f>IF($C$4="citu pasākumu izmaksas",IF('4a+c+n'!$Q43="C",'4a+c+n'!K43,0))</f>
        <v>0</v>
      </c>
      <c r="L43" s="83">
        <f>IF($C$4="citu pasākumu izmaksas",IF('4a+c+n'!$Q43="C",'4a+c+n'!L43,0))</f>
        <v>0</v>
      </c>
      <c r="M43" s="121">
        <f>IF($C$4="citu pasākumu izmaksas",IF('4a+c+n'!$Q43="C",'4a+c+n'!M43,0))</f>
        <v>0</v>
      </c>
      <c r="N43" s="121">
        <f>IF($C$4="citu pasākumu izmaksas",IF('4a+c+n'!$Q43="C",'4a+c+n'!N43,0))</f>
        <v>0</v>
      </c>
      <c r="O43" s="121">
        <f>IF($C$4="citu pasākumu izmaksas",IF('4a+c+n'!$Q43="C",'4a+c+n'!O43,0))</f>
        <v>0</v>
      </c>
      <c r="P43" s="122">
        <f>IF($C$4="citu pasākumu izmaksas",IF('4a+c+n'!$Q43="C",'4a+c+n'!P43,0))</f>
        <v>0</v>
      </c>
    </row>
    <row r="44" spans="1:16" x14ac:dyDescent="0.2">
      <c r="A44" s="49">
        <f>IF(P44=0,0,IF(COUNTBLANK(P44)=1,0,COUNTA($P$14:P44)))</f>
        <v>0</v>
      </c>
      <c r="B44" s="21">
        <f>IF($C$4="citu pasākumu izmaksas",IF('4a+c+n'!$Q44="C",'4a+c+n'!B44,0))</f>
        <v>0</v>
      </c>
      <c r="C44" s="21">
        <f>IF($C$4="citu pasākumu izmaksas",IF('4a+c+n'!$Q44="C",'4a+c+n'!C44,0))</f>
        <v>0</v>
      </c>
      <c r="D44" s="21">
        <f>IF($C$4="citu pasākumu izmaksas",IF('4a+c+n'!$Q44="C",'4a+c+n'!D44,0))</f>
        <v>0</v>
      </c>
      <c r="E44" s="42"/>
      <c r="F44" s="64"/>
      <c r="G44" s="121"/>
      <c r="H44" s="121">
        <f>IF($C$4="citu pasākumu izmaksas",IF('4a+c+n'!$Q44="C",'4a+c+n'!H44,0))</f>
        <v>0</v>
      </c>
      <c r="I44" s="121"/>
      <c r="J44" s="121"/>
      <c r="K44" s="122">
        <f>IF($C$4="citu pasākumu izmaksas",IF('4a+c+n'!$Q44="C",'4a+c+n'!K44,0))</f>
        <v>0</v>
      </c>
      <c r="L44" s="83">
        <f>IF($C$4="citu pasākumu izmaksas",IF('4a+c+n'!$Q44="C",'4a+c+n'!L44,0))</f>
        <v>0</v>
      </c>
      <c r="M44" s="121">
        <f>IF($C$4="citu pasākumu izmaksas",IF('4a+c+n'!$Q44="C",'4a+c+n'!M44,0))</f>
        <v>0</v>
      </c>
      <c r="N44" s="121">
        <f>IF($C$4="citu pasākumu izmaksas",IF('4a+c+n'!$Q44="C",'4a+c+n'!N44,0))</f>
        <v>0</v>
      </c>
      <c r="O44" s="121">
        <f>IF($C$4="citu pasākumu izmaksas",IF('4a+c+n'!$Q44="C",'4a+c+n'!O44,0))</f>
        <v>0</v>
      </c>
      <c r="P44" s="122">
        <f>IF($C$4="citu pasākumu izmaksas",IF('4a+c+n'!$Q44="C",'4a+c+n'!P44,0))</f>
        <v>0</v>
      </c>
    </row>
    <row r="45" spans="1:16" x14ac:dyDescent="0.2">
      <c r="A45" s="49">
        <f>IF(P45=0,0,IF(COUNTBLANK(P45)=1,0,COUNTA($P$14:P45)))</f>
        <v>0</v>
      </c>
      <c r="B45" s="21">
        <f>IF($C$4="citu pasākumu izmaksas",IF('4a+c+n'!$Q45="C",'4a+c+n'!B45,0))</f>
        <v>0</v>
      </c>
      <c r="C45" s="21">
        <f>IF($C$4="citu pasākumu izmaksas",IF('4a+c+n'!$Q45="C",'4a+c+n'!C45,0))</f>
        <v>0</v>
      </c>
      <c r="D45" s="21">
        <f>IF($C$4="citu pasākumu izmaksas",IF('4a+c+n'!$Q45="C",'4a+c+n'!D45,0))</f>
        <v>0</v>
      </c>
      <c r="E45" s="42"/>
      <c r="F45" s="64"/>
      <c r="G45" s="121"/>
      <c r="H45" s="121">
        <f>IF($C$4="citu pasākumu izmaksas",IF('4a+c+n'!$Q45="C",'4a+c+n'!H45,0))</f>
        <v>0</v>
      </c>
      <c r="I45" s="121"/>
      <c r="J45" s="121"/>
      <c r="K45" s="122">
        <f>IF($C$4="citu pasākumu izmaksas",IF('4a+c+n'!$Q45="C",'4a+c+n'!K45,0))</f>
        <v>0</v>
      </c>
      <c r="L45" s="83">
        <f>IF($C$4="citu pasākumu izmaksas",IF('4a+c+n'!$Q45="C",'4a+c+n'!L45,0))</f>
        <v>0</v>
      </c>
      <c r="M45" s="121">
        <f>IF($C$4="citu pasākumu izmaksas",IF('4a+c+n'!$Q45="C",'4a+c+n'!M45,0))</f>
        <v>0</v>
      </c>
      <c r="N45" s="121">
        <f>IF($C$4="citu pasākumu izmaksas",IF('4a+c+n'!$Q45="C",'4a+c+n'!N45,0))</f>
        <v>0</v>
      </c>
      <c r="O45" s="121">
        <f>IF($C$4="citu pasākumu izmaksas",IF('4a+c+n'!$Q45="C",'4a+c+n'!O45,0))</f>
        <v>0</v>
      </c>
      <c r="P45" s="122">
        <f>IF($C$4="citu pasākumu izmaksas",IF('4a+c+n'!$Q45="C",'4a+c+n'!P45,0))</f>
        <v>0</v>
      </c>
    </row>
    <row r="46" spans="1:16" x14ac:dyDescent="0.2">
      <c r="A46" s="49">
        <f>IF(P46=0,0,IF(COUNTBLANK(P46)=1,0,COUNTA($P$14:P46)))</f>
        <v>0</v>
      </c>
      <c r="B46" s="21">
        <f>IF($C$4="citu pasākumu izmaksas",IF('4a+c+n'!$Q46="C",'4a+c+n'!B46,0))</f>
        <v>0</v>
      </c>
      <c r="C46" s="21">
        <f>IF($C$4="citu pasākumu izmaksas",IF('4a+c+n'!$Q46="C",'4a+c+n'!C46,0))</f>
        <v>0</v>
      </c>
      <c r="D46" s="21">
        <f>IF($C$4="citu pasākumu izmaksas",IF('4a+c+n'!$Q46="C",'4a+c+n'!D46,0))</f>
        <v>0</v>
      </c>
      <c r="E46" s="42"/>
      <c r="F46" s="64"/>
      <c r="G46" s="121"/>
      <c r="H46" s="121">
        <f>IF($C$4="citu pasākumu izmaksas",IF('4a+c+n'!$Q46="C",'4a+c+n'!H46,0))</f>
        <v>0</v>
      </c>
      <c r="I46" s="121"/>
      <c r="J46" s="121"/>
      <c r="K46" s="122">
        <f>IF($C$4="citu pasākumu izmaksas",IF('4a+c+n'!$Q46="C",'4a+c+n'!K46,0))</f>
        <v>0</v>
      </c>
      <c r="L46" s="83">
        <f>IF($C$4="citu pasākumu izmaksas",IF('4a+c+n'!$Q46="C",'4a+c+n'!L46,0))</f>
        <v>0</v>
      </c>
      <c r="M46" s="121">
        <f>IF($C$4="citu pasākumu izmaksas",IF('4a+c+n'!$Q46="C",'4a+c+n'!M46,0))</f>
        <v>0</v>
      </c>
      <c r="N46" s="121">
        <f>IF($C$4="citu pasākumu izmaksas",IF('4a+c+n'!$Q46="C",'4a+c+n'!N46,0))</f>
        <v>0</v>
      </c>
      <c r="O46" s="121">
        <f>IF($C$4="citu pasākumu izmaksas",IF('4a+c+n'!$Q46="C",'4a+c+n'!O46,0))</f>
        <v>0</v>
      </c>
      <c r="P46" s="122">
        <f>IF($C$4="citu pasākumu izmaksas",IF('4a+c+n'!$Q46="C",'4a+c+n'!P46,0))</f>
        <v>0</v>
      </c>
    </row>
    <row r="47" spans="1:16" x14ac:dyDescent="0.2">
      <c r="A47" s="49">
        <f>IF(P47=0,0,IF(COUNTBLANK(P47)=1,0,COUNTA($P$14:P47)))</f>
        <v>0</v>
      </c>
      <c r="B47" s="21">
        <f>IF($C$4="citu pasākumu izmaksas",IF('4a+c+n'!$Q47="C",'4a+c+n'!B47,0))</f>
        <v>0</v>
      </c>
      <c r="C47" s="21">
        <f>IF($C$4="citu pasākumu izmaksas",IF('4a+c+n'!$Q47="C",'4a+c+n'!C47,0))</f>
        <v>0</v>
      </c>
      <c r="D47" s="21">
        <f>IF($C$4="citu pasākumu izmaksas",IF('4a+c+n'!$Q47="C",'4a+c+n'!D47,0))</f>
        <v>0</v>
      </c>
      <c r="E47" s="42"/>
      <c r="F47" s="64"/>
      <c r="G47" s="121"/>
      <c r="H47" s="121">
        <f>IF($C$4="citu pasākumu izmaksas",IF('4a+c+n'!$Q47="C",'4a+c+n'!H47,0))</f>
        <v>0</v>
      </c>
      <c r="I47" s="121"/>
      <c r="J47" s="121"/>
      <c r="K47" s="122">
        <f>IF($C$4="citu pasākumu izmaksas",IF('4a+c+n'!$Q47="C",'4a+c+n'!K47,0))</f>
        <v>0</v>
      </c>
      <c r="L47" s="83">
        <f>IF($C$4="citu pasākumu izmaksas",IF('4a+c+n'!$Q47="C",'4a+c+n'!L47,0))</f>
        <v>0</v>
      </c>
      <c r="M47" s="121">
        <f>IF($C$4="citu pasākumu izmaksas",IF('4a+c+n'!$Q47="C",'4a+c+n'!M47,0))</f>
        <v>0</v>
      </c>
      <c r="N47" s="121">
        <f>IF($C$4="citu pasākumu izmaksas",IF('4a+c+n'!$Q47="C",'4a+c+n'!N47,0))</f>
        <v>0</v>
      </c>
      <c r="O47" s="121">
        <f>IF($C$4="citu pasākumu izmaksas",IF('4a+c+n'!$Q47="C",'4a+c+n'!O47,0))</f>
        <v>0</v>
      </c>
      <c r="P47" s="122">
        <f>IF($C$4="citu pasākumu izmaksas",IF('4a+c+n'!$Q47="C",'4a+c+n'!P47,0))</f>
        <v>0</v>
      </c>
    </row>
    <row r="48" spans="1:16" x14ac:dyDescent="0.2">
      <c r="A48" s="49">
        <f>IF(P48=0,0,IF(COUNTBLANK(P48)=1,0,COUNTA($P$14:P48)))</f>
        <v>0</v>
      </c>
      <c r="B48" s="21">
        <f>IF($C$4="citu pasākumu izmaksas",IF('4a+c+n'!$Q48="C",'4a+c+n'!B48,0))</f>
        <v>0</v>
      </c>
      <c r="C48" s="21">
        <f>IF($C$4="citu pasākumu izmaksas",IF('4a+c+n'!$Q48="C",'4a+c+n'!C48,0))</f>
        <v>0</v>
      </c>
      <c r="D48" s="21">
        <f>IF($C$4="citu pasākumu izmaksas",IF('4a+c+n'!$Q48="C",'4a+c+n'!D48,0))</f>
        <v>0</v>
      </c>
      <c r="E48" s="42"/>
      <c r="F48" s="64"/>
      <c r="G48" s="121"/>
      <c r="H48" s="121">
        <f>IF($C$4="citu pasākumu izmaksas",IF('4a+c+n'!$Q48="C",'4a+c+n'!H48,0))</f>
        <v>0</v>
      </c>
      <c r="I48" s="121"/>
      <c r="J48" s="121"/>
      <c r="K48" s="122">
        <f>IF($C$4="citu pasākumu izmaksas",IF('4a+c+n'!$Q48="C",'4a+c+n'!K48,0))</f>
        <v>0</v>
      </c>
      <c r="L48" s="83">
        <f>IF($C$4="citu pasākumu izmaksas",IF('4a+c+n'!$Q48="C",'4a+c+n'!L48,0))</f>
        <v>0</v>
      </c>
      <c r="M48" s="121">
        <f>IF($C$4="citu pasākumu izmaksas",IF('4a+c+n'!$Q48="C",'4a+c+n'!M48,0))</f>
        <v>0</v>
      </c>
      <c r="N48" s="121">
        <f>IF($C$4="citu pasākumu izmaksas",IF('4a+c+n'!$Q48="C",'4a+c+n'!N48,0))</f>
        <v>0</v>
      </c>
      <c r="O48" s="121">
        <f>IF($C$4="citu pasākumu izmaksas",IF('4a+c+n'!$Q48="C",'4a+c+n'!O48,0))</f>
        <v>0</v>
      </c>
      <c r="P48" s="122">
        <f>IF($C$4="citu pasākumu izmaksas",IF('4a+c+n'!$Q48="C",'4a+c+n'!P48,0))</f>
        <v>0</v>
      </c>
    </row>
    <row r="49" spans="1:16" x14ac:dyDescent="0.2">
      <c r="A49" s="49">
        <f>IF(P49=0,0,IF(COUNTBLANK(P49)=1,0,COUNTA($P$14:P49)))</f>
        <v>0</v>
      </c>
      <c r="B49" s="21">
        <f>IF($C$4="citu pasākumu izmaksas",IF('4a+c+n'!$Q49="C",'4a+c+n'!B49,0))</f>
        <v>0</v>
      </c>
      <c r="C49" s="21">
        <f>IF($C$4="citu pasākumu izmaksas",IF('4a+c+n'!$Q49="C",'4a+c+n'!C49,0))</f>
        <v>0</v>
      </c>
      <c r="D49" s="21">
        <f>IF($C$4="citu pasākumu izmaksas",IF('4a+c+n'!$Q49="C",'4a+c+n'!D49,0))</f>
        <v>0</v>
      </c>
      <c r="E49" s="42"/>
      <c r="F49" s="64"/>
      <c r="G49" s="121"/>
      <c r="H49" s="121">
        <f>IF($C$4="citu pasākumu izmaksas",IF('4a+c+n'!$Q49="C",'4a+c+n'!H49,0))</f>
        <v>0</v>
      </c>
      <c r="I49" s="121"/>
      <c r="J49" s="121"/>
      <c r="K49" s="122">
        <f>IF($C$4="citu pasākumu izmaksas",IF('4a+c+n'!$Q49="C",'4a+c+n'!K49,0))</f>
        <v>0</v>
      </c>
      <c r="L49" s="83">
        <f>IF($C$4="citu pasākumu izmaksas",IF('4a+c+n'!$Q49="C",'4a+c+n'!L49,0))</f>
        <v>0</v>
      </c>
      <c r="M49" s="121">
        <f>IF($C$4="citu pasākumu izmaksas",IF('4a+c+n'!$Q49="C",'4a+c+n'!M49,0))</f>
        <v>0</v>
      </c>
      <c r="N49" s="121">
        <f>IF($C$4="citu pasākumu izmaksas",IF('4a+c+n'!$Q49="C",'4a+c+n'!N49,0))</f>
        <v>0</v>
      </c>
      <c r="O49" s="121">
        <f>IF($C$4="citu pasākumu izmaksas",IF('4a+c+n'!$Q49="C",'4a+c+n'!O49,0))</f>
        <v>0</v>
      </c>
      <c r="P49" s="122">
        <f>IF($C$4="citu pasākumu izmaksas",IF('4a+c+n'!$Q49="C",'4a+c+n'!P49,0))</f>
        <v>0</v>
      </c>
    </row>
    <row r="50" spans="1:16" x14ac:dyDescent="0.2">
      <c r="A50" s="49">
        <f>IF(P50=0,0,IF(COUNTBLANK(P50)=1,0,COUNTA($P$14:P50)))</f>
        <v>0</v>
      </c>
      <c r="B50" s="21">
        <f>IF($C$4="citu pasākumu izmaksas",IF('4a+c+n'!$Q50="C",'4a+c+n'!B50,0))</f>
        <v>0</v>
      </c>
      <c r="C50" s="21">
        <f>IF($C$4="citu pasākumu izmaksas",IF('4a+c+n'!$Q50="C",'4a+c+n'!C50,0))</f>
        <v>0</v>
      </c>
      <c r="D50" s="21">
        <f>IF($C$4="citu pasākumu izmaksas",IF('4a+c+n'!$Q50="C",'4a+c+n'!D50,0))</f>
        <v>0</v>
      </c>
      <c r="E50" s="42"/>
      <c r="F50" s="64"/>
      <c r="G50" s="121"/>
      <c r="H50" s="121">
        <f>IF($C$4="citu pasākumu izmaksas",IF('4a+c+n'!$Q50="C",'4a+c+n'!H50,0))</f>
        <v>0</v>
      </c>
      <c r="I50" s="121"/>
      <c r="J50" s="121"/>
      <c r="K50" s="122">
        <f>IF($C$4="citu pasākumu izmaksas",IF('4a+c+n'!$Q50="C",'4a+c+n'!K50,0))</f>
        <v>0</v>
      </c>
      <c r="L50" s="83">
        <f>IF($C$4="citu pasākumu izmaksas",IF('4a+c+n'!$Q50="C",'4a+c+n'!L50,0))</f>
        <v>0</v>
      </c>
      <c r="M50" s="121">
        <f>IF($C$4="citu pasākumu izmaksas",IF('4a+c+n'!$Q50="C",'4a+c+n'!M50,0))</f>
        <v>0</v>
      </c>
      <c r="N50" s="121">
        <f>IF($C$4="citu pasākumu izmaksas",IF('4a+c+n'!$Q50="C",'4a+c+n'!N50,0))</f>
        <v>0</v>
      </c>
      <c r="O50" s="121">
        <f>IF($C$4="citu pasākumu izmaksas",IF('4a+c+n'!$Q50="C",'4a+c+n'!O50,0))</f>
        <v>0</v>
      </c>
      <c r="P50" s="122">
        <f>IF($C$4="citu pasākumu izmaksas",IF('4a+c+n'!$Q50="C",'4a+c+n'!P50,0))</f>
        <v>0</v>
      </c>
    </row>
    <row r="51" spans="1:16" x14ac:dyDescent="0.2">
      <c r="A51" s="49">
        <f>IF(P51=0,0,IF(COUNTBLANK(P51)=1,0,COUNTA($P$14:P51)))</f>
        <v>0</v>
      </c>
      <c r="B51" s="21">
        <f>IF($C$4="citu pasākumu izmaksas",IF('4a+c+n'!$Q51="C",'4a+c+n'!B51,0))</f>
        <v>0</v>
      </c>
      <c r="C51" s="21">
        <f>IF($C$4="citu pasākumu izmaksas",IF('4a+c+n'!$Q51="C",'4a+c+n'!C51,0))</f>
        <v>0</v>
      </c>
      <c r="D51" s="21">
        <f>IF($C$4="citu pasākumu izmaksas",IF('4a+c+n'!$Q51="C",'4a+c+n'!D51,0))</f>
        <v>0</v>
      </c>
      <c r="E51" s="42"/>
      <c r="F51" s="64"/>
      <c r="G51" s="121"/>
      <c r="H51" s="121">
        <f>IF($C$4="citu pasākumu izmaksas",IF('4a+c+n'!$Q51="C",'4a+c+n'!H51,0))</f>
        <v>0</v>
      </c>
      <c r="I51" s="121"/>
      <c r="J51" s="121"/>
      <c r="K51" s="122">
        <f>IF($C$4="citu pasākumu izmaksas",IF('4a+c+n'!$Q51="C",'4a+c+n'!K51,0))</f>
        <v>0</v>
      </c>
      <c r="L51" s="83">
        <f>IF($C$4="citu pasākumu izmaksas",IF('4a+c+n'!$Q51="C",'4a+c+n'!L51,0))</f>
        <v>0</v>
      </c>
      <c r="M51" s="121">
        <f>IF($C$4="citu pasākumu izmaksas",IF('4a+c+n'!$Q51="C",'4a+c+n'!M51,0))</f>
        <v>0</v>
      </c>
      <c r="N51" s="121">
        <f>IF($C$4="citu pasākumu izmaksas",IF('4a+c+n'!$Q51="C",'4a+c+n'!N51,0))</f>
        <v>0</v>
      </c>
      <c r="O51" s="121">
        <f>IF($C$4="citu pasākumu izmaksas",IF('4a+c+n'!$Q51="C",'4a+c+n'!O51,0))</f>
        <v>0</v>
      </c>
      <c r="P51" s="122">
        <f>IF($C$4="citu pasākumu izmaksas",IF('4a+c+n'!$Q51="C",'4a+c+n'!P51,0))</f>
        <v>0</v>
      </c>
    </row>
    <row r="52" spans="1:16" x14ac:dyDescent="0.2">
      <c r="A52" s="49">
        <f>IF(P52=0,0,IF(COUNTBLANK(P52)=1,0,COUNTA($P$14:P52)))</f>
        <v>0</v>
      </c>
      <c r="B52" s="21">
        <f>IF($C$4="citu pasākumu izmaksas",IF('4a+c+n'!$Q52="C",'4a+c+n'!B52,0))</f>
        <v>0</v>
      </c>
      <c r="C52" s="21">
        <f>IF($C$4="citu pasākumu izmaksas",IF('4a+c+n'!$Q52="C",'4a+c+n'!C52,0))</f>
        <v>0</v>
      </c>
      <c r="D52" s="21">
        <f>IF($C$4="citu pasākumu izmaksas",IF('4a+c+n'!$Q52="C",'4a+c+n'!D52,0))</f>
        <v>0</v>
      </c>
      <c r="E52" s="42"/>
      <c r="F52" s="64"/>
      <c r="G52" s="121"/>
      <c r="H52" s="121">
        <f>IF($C$4="citu pasākumu izmaksas",IF('4a+c+n'!$Q52="C",'4a+c+n'!H52,0))</f>
        <v>0</v>
      </c>
      <c r="I52" s="121"/>
      <c r="J52" s="121"/>
      <c r="K52" s="122">
        <f>IF($C$4="citu pasākumu izmaksas",IF('4a+c+n'!$Q52="C",'4a+c+n'!K52,0))</f>
        <v>0</v>
      </c>
      <c r="L52" s="83">
        <f>IF($C$4="citu pasākumu izmaksas",IF('4a+c+n'!$Q52="C",'4a+c+n'!L52,0))</f>
        <v>0</v>
      </c>
      <c r="M52" s="121">
        <f>IF($C$4="citu pasākumu izmaksas",IF('4a+c+n'!$Q52="C",'4a+c+n'!M52,0))</f>
        <v>0</v>
      </c>
      <c r="N52" s="121">
        <f>IF($C$4="citu pasākumu izmaksas",IF('4a+c+n'!$Q52="C",'4a+c+n'!N52,0))</f>
        <v>0</v>
      </c>
      <c r="O52" s="121">
        <f>IF($C$4="citu pasākumu izmaksas",IF('4a+c+n'!$Q52="C",'4a+c+n'!O52,0))</f>
        <v>0</v>
      </c>
      <c r="P52" s="122">
        <f>IF($C$4="citu pasākumu izmaksas",IF('4a+c+n'!$Q52="C",'4a+c+n'!P52,0))</f>
        <v>0</v>
      </c>
    </row>
    <row r="53" spans="1:16" x14ac:dyDescent="0.2">
      <c r="A53" s="49">
        <f>IF(P53=0,0,IF(COUNTBLANK(P53)=1,0,COUNTA($P$14:P53)))</f>
        <v>0</v>
      </c>
      <c r="B53" s="21">
        <f>IF($C$4="citu pasākumu izmaksas",IF('4a+c+n'!$Q53="C",'4a+c+n'!B53,0))</f>
        <v>0</v>
      </c>
      <c r="C53" s="21">
        <f>IF($C$4="citu pasākumu izmaksas",IF('4a+c+n'!$Q53="C",'4a+c+n'!C53,0))</f>
        <v>0</v>
      </c>
      <c r="D53" s="21">
        <f>IF($C$4="citu pasākumu izmaksas",IF('4a+c+n'!$Q53="C",'4a+c+n'!D53,0))</f>
        <v>0</v>
      </c>
      <c r="E53" s="42"/>
      <c r="F53" s="64"/>
      <c r="G53" s="121"/>
      <c r="H53" s="121">
        <f>IF($C$4="citu pasākumu izmaksas",IF('4a+c+n'!$Q53="C",'4a+c+n'!H53,0))</f>
        <v>0</v>
      </c>
      <c r="I53" s="121"/>
      <c r="J53" s="121"/>
      <c r="K53" s="122">
        <f>IF($C$4="citu pasākumu izmaksas",IF('4a+c+n'!$Q53="C",'4a+c+n'!K53,0))</f>
        <v>0</v>
      </c>
      <c r="L53" s="83">
        <f>IF($C$4="citu pasākumu izmaksas",IF('4a+c+n'!$Q53="C",'4a+c+n'!L53,0))</f>
        <v>0</v>
      </c>
      <c r="M53" s="121">
        <f>IF($C$4="citu pasākumu izmaksas",IF('4a+c+n'!$Q53="C",'4a+c+n'!M53,0))</f>
        <v>0</v>
      </c>
      <c r="N53" s="121">
        <f>IF($C$4="citu pasākumu izmaksas",IF('4a+c+n'!$Q53="C",'4a+c+n'!N53,0))</f>
        <v>0</v>
      </c>
      <c r="O53" s="121">
        <f>IF($C$4="citu pasākumu izmaksas",IF('4a+c+n'!$Q53="C",'4a+c+n'!O53,0))</f>
        <v>0</v>
      </c>
      <c r="P53" s="122">
        <f>IF($C$4="citu pasākumu izmaksas",IF('4a+c+n'!$Q53="C",'4a+c+n'!P53,0))</f>
        <v>0</v>
      </c>
    </row>
    <row r="54" spans="1:16" x14ac:dyDescent="0.2">
      <c r="A54" s="49">
        <f>IF(P54=0,0,IF(COUNTBLANK(P54)=1,0,COUNTA($P$14:P54)))</f>
        <v>0</v>
      </c>
      <c r="B54" s="21">
        <f>IF($C$4="citu pasākumu izmaksas",IF('4a+c+n'!$Q54="C",'4a+c+n'!B54,0))</f>
        <v>0</v>
      </c>
      <c r="C54" s="21">
        <f>IF($C$4="citu pasākumu izmaksas",IF('4a+c+n'!$Q54="C",'4a+c+n'!C54,0))</f>
        <v>0</v>
      </c>
      <c r="D54" s="21">
        <f>IF($C$4="citu pasākumu izmaksas",IF('4a+c+n'!$Q54="C",'4a+c+n'!D54,0))</f>
        <v>0</v>
      </c>
      <c r="E54" s="42"/>
      <c r="F54" s="64"/>
      <c r="G54" s="121"/>
      <c r="H54" s="121">
        <f>IF($C$4="citu pasākumu izmaksas",IF('4a+c+n'!$Q54="C",'4a+c+n'!H54,0))</f>
        <v>0</v>
      </c>
      <c r="I54" s="121"/>
      <c r="J54" s="121"/>
      <c r="K54" s="122">
        <f>IF($C$4="citu pasākumu izmaksas",IF('4a+c+n'!$Q54="C",'4a+c+n'!K54,0))</f>
        <v>0</v>
      </c>
      <c r="L54" s="83">
        <f>IF($C$4="citu pasākumu izmaksas",IF('4a+c+n'!$Q54="C",'4a+c+n'!L54,0))</f>
        <v>0</v>
      </c>
      <c r="M54" s="121">
        <f>IF($C$4="citu pasākumu izmaksas",IF('4a+c+n'!$Q54="C",'4a+c+n'!M54,0))</f>
        <v>0</v>
      </c>
      <c r="N54" s="121">
        <f>IF($C$4="citu pasākumu izmaksas",IF('4a+c+n'!$Q54="C",'4a+c+n'!N54,0))</f>
        <v>0</v>
      </c>
      <c r="O54" s="121">
        <f>IF($C$4="citu pasākumu izmaksas",IF('4a+c+n'!$Q54="C",'4a+c+n'!O54,0))</f>
        <v>0</v>
      </c>
      <c r="P54" s="122">
        <f>IF($C$4="citu pasākumu izmaksas",IF('4a+c+n'!$Q54="C",'4a+c+n'!P54,0))</f>
        <v>0</v>
      </c>
    </row>
    <row r="55" spans="1:16" x14ac:dyDescent="0.2">
      <c r="A55" s="49">
        <f>IF(P55=0,0,IF(COUNTBLANK(P55)=1,0,COUNTA($P$14:P55)))</f>
        <v>0</v>
      </c>
      <c r="B55" s="21">
        <f>IF($C$4="citu pasākumu izmaksas",IF('4a+c+n'!$Q55="C",'4a+c+n'!B55,0))</f>
        <v>0</v>
      </c>
      <c r="C55" s="21">
        <f>IF($C$4="citu pasākumu izmaksas",IF('4a+c+n'!$Q55="C",'4a+c+n'!C55,0))</f>
        <v>0</v>
      </c>
      <c r="D55" s="21">
        <f>IF($C$4="citu pasākumu izmaksas",IF('4a+c+n'!$Q55="C",'4a+c+n'!D55,0))</f>
        <v>0</v>
      </c>
      <c r="E55" s="42"/>
      <c r="F55" s="64"/>
      <c r="G55" s="121"/>
      <c r="H55" s="121">
        <f>IF($C$4="citu pasākumu izmaksas",IF('4a+c+n'!$Q55="C",'4a+c+n'!H55,0))</f>
        <v>0</v>
      </c>
      <c r="I55" s="121"/>
      <c r="J55" s="121"/>
      <c r="K55" s="122">
        <f>IF($C$4="citu pasākumu izmaksas",IF('4a+c+n'!$Q55="C",'4a+c+n'!K55,0))</f>
        <v>0</v>
      </c>
      <c r="L55" s="83">
        <f>IF($C$4="citu pasākumu izmaksas",IF('4a+c+n'!$Q55="C",'4a+c+n'!L55,0))</f>
        <v>0</v>
      </c>
      <c r="M55" s="121">
        <f>IF($C$4="citu pasākumu izmaksas",IF('4a+c+n'!$Q55="C",'4a+c+n'!M55,0))</f>
        <v>0</v>
      </c>
      <c r="N55" s="121">
        <f>IF($C$4="citu pasākumu izmaksas",IF('4a+c+n'!$Q55="C",'4a+c+n'!N55,0))</f>
        <v>0</v>
      </c>
      <c r="O55" s="121">
        <f>IF($C$4="citu pasākumu izmaksas",IF('4a+c+n'!$Q55="C",'4a+c+n'!O55,0))</f>
        <v>0</v>
      </c>
      <c r="P55" s="122">
        <f>IF($C$4="citu pasākumu izmaksas",IF('4a+c+n'!$Q55="C",'4a+c+n'!P55,0))</f>
        <v>0</v>
      </c>
    </row>
    <row r="56" spans="1:16" x14ac:dyDescent="0.2">
      <c r="A56" s="49">
        <f>IF(P56=0,0,IF(COUNTBLANK(P56)=1,0,COUNTA($P$14:P56)))</f>
        <v>0</v>
      </c>
      <c r="B56" s="21">
        <f>IF($C$4="citu pasākumu izmaksas",IF('4a+c+n'!$Q56="C",'4a+c+n'!B56,0))</f>
        <v>0</v>
      </c>
      <c r="C56" s="21">
        <f>IF($C$4="citu pasākumu izmaksas",IF('4a+c+n'!$Q56="C",'4a+c+n'!C56,0))</f>
        <v>0</v>
      </c>
      <c r="D56" s="21">
        <f>IF($C$4="citu pasākumu izmaksas",IF('4a+c+n'!$Q56="C",'4a+c+n'!D56,0))</f>
        <v>0</v>
      </c>
      <c r="E56" s="42"/>
      <c r="F56" s="64"/>
      <c r="G56" s="121"/>
      <c r="H56" s="121">
        <f>IF($C$4="citu pasākumu izmaksas",IF('4a+c+n'!$Q56="C",'4a+c+n'!H56,0))</f>
        <v>0</v>
      </c>
      <c r="I56" s="121"/>
      <c r="J56" s="121"/>
      <c r="K56" s="122">
        <f>IF($C$4="citu pasākumu izmaksas",IF('4a+c+n'!$Q56="C",'4a+c+n'!K56,0))</f>
        <v>0</v>
      </c>
      <c r="L56" s="83">
        <f>IF($C$4="citu pasākumu izmaksas",IF('4a+c+n'!$Q56="C",'4a+c+n'!L56,0))</f>
        <v>0</v>
      </c>
      <c r="M56" s="121">
        <f>IF($C$4="citu pasākumu izmaksas",IF('4a+c+n'!$Q56="C",'4a+c+n'!M56,0))</f>
        <v>0</v>
      </c>
      <c r="N56" s="121">
        <f>IF($C$4="citu pasākumu izmaksas",IF('4a+c+n'!$Q56="C",'4a+c+n'!N56,0))</f>
        <v>0</v>
      </c>
      <c r="O56" s="121">
        <f>IF($C$4="citu pasākumu izmaksas",IF('4a+c+n'!$Q56="C",'4a+c+n'!O56,0))</f>
        <v>0</v>
      </c>
      <c r="P56" s="122">
        <f>IF($C$4="citu pasākumu izmaksas",IF('4a+c+n'!$Q56="C",'4a+c+n'!P56,0))</f>
        <v>0</v>
      </c>
    </row>
    <row r="57" spans="1:16" x14ac:dyDescent="0.2">
      <c r="A57" s="49">
        <f>IF(P57=0,0,IF(COUNTBLANK(P57)=1,0,COUNTA($P$14:P57)))</f>
        <v>0</v>
      </c>
      <c r="B57" s="21">
        <f>IF($C$4="citu pasākumu izmaksas",IF('4a+c+n'!$Q57="C",'4a+c+n'!B57,0))</f>
        <v>0</v>
      </c>
      <c r="C57" s="21">
        <f>IF($C$4="citu pasākumu izmaksas",IF('4a+c+n'!$Q57="C",'4a+c+n'!C57,0))</f>
        <v>0</v>
      </c>
      <c r="D57" s="21">
        <f>IF($C$4="citu pasākumu izmaksas",IF('4a+c+n'!$Q57="C",'4a+c+n'!D57,0))</f>
        <v>0</v>
      </c>
      <c r="E57" s="42"/>
      <c r="F57" s="64"/>
      <c r="G57" s="121"/>
      <c r="H57" s="121">
        <f>IF($C$4="citu pasākumu izmaksas",IF('4a+c+n'!$Q57="C",'4a+c+n'!H57,0))</f>
        <v>0</v>
      </c>
      <c r="I57" s="121"/>
      <c r="J57" s="121"/>
      <c r="K57" s="122">
        <f>IF($C$4="citu pasākumu izmaksas",IF('4a+c+n'!$Q57="C",'4a+c+n'!K57,0))</f>
        <v>0</v>
      </c>
      <c r="L57" s="83">
        <f>IF($C$4="citu pasākumu izmaksas",IF('4a+c+n'!$Q57="C",'4a+c+n'!L57,0))</f>
        <v>0</v>
      </c>
      <c r="M57" s="121">
        <f>IF($C$4="citu pasākumu izmaksas",IF('4a+c+n'!$Q57="C",'4a+c+n'!M57,0))</f>
        <v>0</v>
      </c>
      <c r="N57" s="121">
        <f>IF($C$4="citu pasākumu izmaksas",IF('4a+c+n'!$Q57="C",'4a+c+n'!N57,0))</f>
        <v>0</v>
      </c>
      <c r="O57" s="121">
        <f>IF($C$4="citu pasākumu izmaksas",IF('4a+c+n'!$Q57="C",'4a+c+n'!O57,0))</f>
        <v>0</v>
      </c>
      <c r="P57" s="122">
        <f>IF($C$4="citu pasākumu izmaksas",IF('4a+c+n'!$Q57="C",'4a+c+n'!P57,0))</f>
        <v>0</v>
      </c>
    </row>
    <row r="58" spans="1:16" x14ac:dyDescent="0.2">
      <c r="A58" s="49">
        <f>IF(P58=0,0,IF(COUNTBLANK(P58)=1,0,COUNTA($P$14:P58)))</f>
        <v>0</v>
      </c>
      <c r="B58" s="21">
        <f>IF($C$4="citu pasākumu izmaksas",IF('4a+c+n'!$Q58="C",'4a+c+n'!B58,0))</f>
        <v>0</v>
      </c>
      <c r="C58" s="21">
        <f>IF($C$4="citu pasākumu izmaksas",IF('4a+c+n'!$Q58="C",'4a+c+n'!C58,0))</f>
        <v>0</v>
      </c>
      <c r="D58" s="21">
        <f>IF($C$4="citu pasākumu izmaksas",IF('4a+c+n'!$Q58="C",'4a+c+n'!D58,0))</f>
        <v>0</v>
      </c>
      <c r="E58" s="42"/>
      <c r="F58" s="64"/>
      <c r="G58" s="121"/>
      <c r="H58" s="121">
        <f>IF($C$4="citu pasākumu izmaksas",IF('4a+c+n'!$Q58="C",'4a+c+n'!H58,0))</f>
        <v>0</v>
      </c>
      <c r="I58" s="121"/>
      <c r="J58" s="121"/>
      <c r="K58" s="122">
        <f>IF($C$4="citu pasākumu izmaksas",IF('4a+c+n'!$Q58="C",'4a+c+n'!K58,0))</f>
        <v>0</v>
      </c>
      <c r="L58" s="83">
        <f>IF($C$4="citu pasākumu izmaksas",IF('4a+c+n'!$Q58="C",'4a+c+n'!L58,0))</f>
        <v>0</v>
      </c>
      <c r="M58" s="121">
        <f>IF($C$4="citu pasākumu izmaksas",IF('4a+c+n'!$Q58="C",'4a+c+n'!M58,0))</f>
        <v>0</v>
      </c>
      <c r="N58" s="121">
        <f>IF($C$4="citu pasākumu izmaksas",IF('4a+c+n'!$Q58="C",'4a+c+n'!N58,0))</f>
        <v>0</v>
      </c>
      <c r="O58" s="121">
        <f>IF($C$4="citu pasākumu izmaksas",IF('4a+c+n'!$Q58="C",'4a+c+n'!O58,0))</f>
        <v>0</v>
      </c>
      <c r="P58" s="122">
        <f>IF($C$4="citu pasākumu izmaksas",IF('4a+c+n'!$Q58="C",'4a+c+n'!P58,0))</f>
        <v>0</v>
      </c>
    </row>
    <row r="59" spans="1:16" x14ac:dyDescent="0.2">
      <c r="A59" s="49">
        <f>IF(P59=0,0,IF(COUNTBLANK(P59)=1,0,COUNTA($P$14:P59)))</f>
        <v>0</v>
      </c>
      <c r="B59" s="21">
        <f>IF($C$4="citu pasākumu izmaksas",IF('4a+c+n'!$Q59="C",'4a+c+n'!B59,0))</f>
        <v>0</v>
      </c>
      <c r="C59" s="21">
        <f>IF($C$4="citu pasākumu izmaksas",IF('4a+c+n'!$Q59="C",'4a+c+n'!C59,0))</f>
        <v>0</v>
      </c>
      <c r="D59" s="21">
        <f>IF($C$4="citu pasākumu izmaksas",IF('4a+c+n'!$Q59="C",'4a+c+n'!D59,0))</f>
        <v>0</v>
      </c>
      <c r="E59" s="42"/>
      <c r="F59" s="64"/>
      <c r="G59" s="121"/>
      <c r="H59" s="121">
        <f>IF($C$4="citu pasākumu izmaksas",IF('4a+c+n'!$Q59="C",'4a+c+n'!H59,0))</f>
        <v>0</v>
      </c>
      <c r="I59" s="121"/>
      <c r="J59" s="121"/>
      <c r="K59" s="122">
        <f>IF($C$4="citu pasākumu izmaksas",IF('4a+c+n'!$Q59="C",'4a+c+n'!K59,0))</f>
        <v>0</v>
      </c>
      <c r="L59" s="83">
        <f>IF($C$4="citu pasākumu izmaksas",IF('4a+c+n'!$Q59="C",'4a+c+n'!L59,0))</f>
        <v>0</v>
      </c>
      <c r="M59" s="121">
        <f>IF($C$4="citu pasākumu izmaksas",IF('4a+c+n'!$Q59="C",'4a+c+n'!M59,0))</f>
        <v>0</v>
      </c>
      <c r="N59" s="121">
        <f>IF($C$4="citu pasākumu izmaksas",IF('4a+c+n'!$Q59="C",'4a+c+n'!N59,0))</f>
        <v>0</v>
      </c>
      <c r="O59" s="121">
        <f>IF($C$4="citu pasākumu izmaksas",IF('4a+c+n'!$Q59="C",'4a+c+n'!O59,0))</f>
        <v>0</v>
      </c>
      <c r="P59" s="122">
        <f>IF($C$4="citu pasākumu izmaksas",IF('4a+c+n'!$Q59="C",'4a+c+n'!P59,0))</f>
        <v>0</v>
      </c>
    </row>
    <row r="60" spans="1:16" x14ac:dyDescent="0.2">
      <c r="A60" s="49">
        <f>IF(P60=0,0,IF(COUNTBLANK(P60)=1,0,COUNTA($P$14:P60)))</f>
        <v>0</v>
      </c>
      <c r="B60" s="21">
        <f>IF($C$4="citu pasākumu izmaksas",IF('4a+c+n'!$Q60="C",'4a+c+n'!B60,0))</f>
        <v>0</v>
      </c>
      <c r="C60" s="21">
        <f>IF($C$4="citu pasākumu izmaksas",IF('4a+c+n'!$Q60="C",'4a+c+n'!#REF!,0))</f>
        <v>0</v>
      </c>
      <c r="D60" s="21">
        <f>IF($C$4="citu pasākumu izmaksas",IF('4a+c+n'!$Q60="C",'4a+c+n'!D60,0))</f>
        <v>0</v>
      </c>
      <c r="E60" s="42"/>
      <c r="F60" s="64"/>
      <c r="G60" s="121"/>
      <c r="H60" s="121">
        <f>IF($C$4="citu pasākumu izmaksas",IF('4a+c+n'!$Q60="C",'4a+c+n'!H60,0))</f>
        <v>0</v>
      </c>
      <c r="I60" s="121"/>
      <c r="J60" s="121"/>
      <c r="K60" s="122">
        <f>IF($C$4="citu pasākumu izmaksas",IF('4a+c+n'!$Q60="C",'4a+c+n'!K60,0))</f>
        <v>0</v>
      </c>
      <c r="L60" s="83">
        <f>IF($C$4="citu pasākumu izmaksas",IF('4a+c+n'!$Q60="C",'4a+c+n'!L60,0))</f>
        <v>0</v>
      </c>
      <c r="M60" s="121">
        <f>IF($C$4="citu pasākumu izmaksas",IF('4a+c+n'!$Q60="C",'4a+c+n'!M60,0))</f>
        <v>0</v>
      </c>
      <c r="N60" s="121">
        <f>IF($C$4="citu pasākumu izmaksas",IF('4a+c+n'!$Q60="C",'4a+c+n'!N60,0))</f>
        <v>0</v>
      </c>
      <c r="O60" s="121">
        <f>IF($C$4="citu pasākumu izmaksas",IF('4a+c+n'!$Q60="C",'4a+c+n'!O60,0))</f>
        <v>0</v>
      </c>
      <c r="P60" s="122">
        <f>IF($C$4="citu pasākumu izmaksas",IF('4a+c+n'!$Q60="C",'4a+c+n'!P60,0))</f>
        <v>0</v>
      </c>
    </row>
    <row r="61" spans="1:16" ht="12" thickBot="1" x14ac:dyDescent="0.25">
      <c r="A61" s="49">
        <f>IF(P61=0,0,IF(COUNTBLANK(P61)=1,0,COUNTA($P$14:P61)))</f>
        <v>0</v>
      </c>
      <c r="B61" s="21">
        <f>IF($C$4="citu pasākumu izmaksas",IF('4a+c+n'!$Q61="C",'4a+c+n'!B61,0))</f>
        <v>0</v>
      </c>
      <c r="C61" s="21">
        <f>IF($C$4="citu pasākumu izmaksas",IF('4a+c+n'!$Q61="C",'4a+c+n'!C60,0))</f>
        <v>0</v>
      </c>
      <c r="D61" s="21">
        <f>IF($C$4="citu pasākumu izmaksas",IF('4a+c+n'!$Q61="C",'4a+c+n'!D61,0))</f>
        <v>0</v>
      </c>
      <c r="E61" s="42"/>
      <c r="F61" s="64"/>
      <c r="G61" s="121"/>
      <c r="H61" s="121">
        <f>IF($C$4="citu pasākumu izmaksas",IF('4a+c+n'!$Q61="C",'4a+c+n'!H61,0))</f>
        <v>0</v>
      </c>
      <c r="I61" s="121"/>
      <c r="J61" s="121"/>
      <c r="K61" s="122">
        <f>IF($C$4="citu pasākumu izmaksas",IF('4a+c+n'!$Q61="C",'4a+c+n'!K61,0))</f>
        <v>0</v>
      </c>
      <c r="L61" s="83">
        <f>IF($C$4="citu pasākumu izmaksas",IF('4a+c+n'!$Q61="C",'4a+c+n'!L61,0))</f>
        <v>0</v>
      </c>
      <c r="M61" s="121">
        <f>IF($C$4="citu pasākumu izmaksas",IF('4a+c+n'!$Q61="C",'4a+c+n'!M61,0))</f>
        <v>0</v>
      </c>
      <c r="N61" s="121">
        <f>IF($C$4="citu pasākumu izmaksas",IF('4a+c+n'!$Q61="C",'4a+c+n'!N61,0))</f>
        <v>0</v>
      </c>
      <c r="O61" s="121">
        <f>IF($C$4="citu pasākumu izmaksas",IF('4a+c+n'!$Q61="C",'4a+c+n'!O61,0))</f>
        <v>0</v>
      </c>
      <c r="P61" s="122">
        <f>IF($C$4="citu pasākumu izmaksas",IF('4a+c+n'!$Q61="C",'4a+c+n'!P61,0))</f>
        <v>0</v>
      </c>
    </row>
    <row r="62" spans="1:16" x14ac:dyDescent="0.2">
      <c r="A62" s="49">
        <f>IF(P62=0,0,IF(COUNTBLANK(P62)=1,0,COUNTA($P$14:P62)))</f>
        <v>0</v>
      </c>
      <c r="B62" s="21">
        <f>IF($C$4="citu pasākumu izmaksas",IF('4a+c+n'!$Q62="C",'4a+c+n'!B62,0))</f>
        <v>0</v>
      </c>
      <c r="C62" s="21">
        <f>IF($C$4="citu pasākumu izmaksas",IF('4a+c+n'!$Q62="C",'4a+c+n'!C62,0))</f>
        <v>0</v>
      </c>
      <c r="D62" s="21">
        <f>IF($C$4="citu pasākumu izmaksas",IF('4a+c+n'!$Q62="C",'4a+c+n'!D62,0))</f>
        <v>0</v>
      </c>
      <c r="E62" s="42"/>
      <c r="F62" s="64"/>
      <c r="G62" s="121"/>
      <c r="H62" s="121">
        <f>IF($C$4="citu pasākumu izmaksas",IF('4a+c+n'!$Q62="C",'4a+c+n'!H62,0))</f>
        <v>0</v>
      </c>
      <c r="I62" s="121"/>
      <c r="J62" s="121"/>
      <c r="K62" s="122">
        <f>IF($C$4="citu pasākumu izmaksas",IF('4a+c+n'!$Q62="C",'4a+c+n'!K62,0))</f>
        <v>0</v>
      </c>
      <c r="L62" s="83">
        <f>IF($C$4="citu pasākumu izmaksas",IF('4a+c+n'!$Q62="C",'4a+c+n'!L62,0))</f>
        <v>0</v>
      </c>
      <c r="M62" s="121">
        <f>IF($C$4="citu pasākumu izmaksas",IF('4a+c+n'!$Q62="C",'4a+c+n'!M62,0))</f>
        <v>0</v>
      </c>
      <c r="N62" s="121">
        <f>IF($C$4="citu pasākumu izmaksas",IF('4a+c+n'!$Q62="C",'4a+c+n'!N62,0))</f>
        <v>0</v>
      </c>
      <c r="O62" s="121">
        <f>IF($C$4="citu pasākumu izmaksas",IF('4a+c+n'!$Q62="C",'4a+c+n'!O62,0))</f>
        <v>0</v>
      </c>
      <c r="P62" s="122">
        <f>IF($C$4="citu pasākumu izmaksas",IF('4a+c+n'!$Q62="C",'4a+c+n'!P62,0))</f>
        <v>0</v>
      </c>
    </row>
    <row r="63" spans="1:16" x14ac:dyDescent="0.2">
      <c r="A63" s="49">
        <f>IF(P63=0,0,IF(COUNTBLANK(P63)=1,0,COUNTA($P$14:P63)))</f>
        <v>0</v>
      </c>
      <c r="B63" s="21">
        <f>IF($C$4="citu pasākumu izmaksas",IF('4a+c+n'!$Q63="C",'4a+c+n'!B63,0))</f>
        <v>0</v>
      </c>
      <c r="C63" s="21">
        <f>IF($C$4="citu pasākumu izmaksas",IF('4a+c+n'!$Q63="C",'4a+c+n'!C63,0))</f>
        <v>0</v>
      </c>
      <c r="D63" s="21">
        <f>IF($C$4="citu pasākumu izmaksas",IF('4a+c+n'!$Q63="C",'4a+c+n'!D63,0))</f>
        <v>0</v>
      </c>
      <c r="E63" s="42"/>
      <c r="F63" s="64"/>
      <c r="G63" s="121"/>
      <c r="H63" s="121">
        <f>IF($C$4="citu pasākumu izmaksas",IF('4a+c+n'!$Q63="C",'4a+c+n'!H63,0))</f>
        <v>0</v>
      </c>
      <c r="I63" s="121"/>
      <c r="J63" s="121"/>
      <c r="K63" s="122">
        <f>IF($C$4="citu pasākumu izmaksas",IF('4a+c+n'!$Q63="C",'4a+c+n'!K63,0))</f>
        <v>0</v>
      </c>
      <c r="L63" s="83">
        <f>IF($C$4="citu pasākumu izmaksas",IF('4a+c+n'!$Q63="C",'4a+c+n'!L63,0))</f>
        <v>0</v>
      </c>
      <c r="M63" s="121">
        <f>IF($C$4="citu pasākumu izmaksas",IF('4a+c+n'!$Q63="C",'4a+c+n'!M63,0))</f>
        <v>0</v>
      </c>
      <c r="N63" s="121">
        <f>IF($C$4="citu pasākumu izmaksas",IF('4a+c+n'!$Q63="C",'4a+c+n'!N63,0))</f>
        <v>0</v>
      </c>
      <c r="O63" s="121">
        <f>IF($C$4="citu pasākumu izmaksas",IF('4a+c+n'!$Q63="C",'4a+c+n'!O63,0))</f>
        <v>0</v>
      </c>
      <c r="P63" s="122">
        <f>IF($C$4="citu pasākumu izmaksas",IF('4a+c+n'!$Q63="C",'4a+c+n'!P63,0))</f>
        <v>0</v>
      </c>
    </row>
    <row r="64" spans="1:16" x14ac:dyDescent="0.2">
      <c r="A64" s="49">
        <f>IF(P64=0,0,IF(COUNTBLANK(P64)=1,0,COUNTA($P$14:P64)))</f>
        <v>0</v>
      </c>
      <c r="B64" s="21">
        <f>IF($C$4="citu pasākumu izmaksas",IF('4a+c+n'!$Q64="C",'4a+c+n'!B64,0))</f>
        <v>0</v>
      </c>
      <c r="C64" s="21">
        <f>IF($C$4="citu pasākumu izmaksas",IF('4a+c+n'!$Q64="C",'4a+c+n'!C64,0))</f>
        <v>0</v>
      </c>
      <c r="D64" s="21">
        <f>IF($C$4="citu pasākumu izmaksas",IF('4a+c+n'!$Q64="C",'4a+c+n'!D64,0))</f>
        <v>0</v>
      </c>
      <c r="E64" s="42"/>
      <c r="F64" s="64"/>
      <c r="G64" s="121"/>
      <c r="H64" s="121">
        <f>IF($C$4="citu pasākumu izmaksas",IF('4a+c+n'!$Q64="C",'4a+c+n'!H64,0))</f>
        <v>0</v>
      </c>
      <c r="I64" s="121"/>
      <c r="J64" s="121"/>
      <c r="K64" s="122">
        <f>IF($C$4="citu pasākumu izmaksas",IF('4a+c+n'!$Q64="C",'4a+c+n'!K64,0))</f>
        <v>0</v>
      </c>
      <c r="L64" s="83">
        <f>IF($C$4="citu pasākumu izmaksas",IF('4a+c+n'!$Q64="C",'4a+c+n'!L64,0))</f>
        <v>0</v>
      </c>
      <c r="M64" s="121">
        <f>IF($C$4="citu pasākumu izmaksas",IF('4a+c+n'!$Q64="C",'4a+c+n'!M64,0))</f>
        <v>0</v>
      </c>
      <c r="N64" s="121">
        <f>IF($C$4="citu pasākumu izmaksas",IF('4a+c+n'!$Q64="C",'4a+c+n'!N64,0))</f>
        <v>0</v>
      </c>
      <c r="O64" s="121">
        <f>IF($C$4="citu pasākumu izmaksas",IF('4a+c+n'!$Q64="C",'4a+c+n'!O64,0))</f>
        <v>0</v>
      </c>
      <c r="P64" s="122">
        <f>IF($C$4="citu pasākumu izmaksas",IF('4a+c+n'!$Q64="C",'4a+c+n'!P64,0))</f>
        <v>0</v>
      </c>
    </row>
    <row r="65" spans="1:16" x14ac:dyDescent="0.2">
      <c r="A65" s="49">
        <f>IF(P65=0,0,IF(COUNTBLANK(P65)=1,0,COUNTA($P$14:P65)))</f>
        <v>0</v>
      </c>
      <c r="B65" s="21">
        <f>IF($C$4="citu pasākumu izmaksas",IF('4a+c+n'!$Q65="C",'4a+c+n'!B65,0))</f>
        <v>0</v>
      </c>
      <c r="C65" s="21">
        <f>IF($C$4="citu pasākumu izmaksas",IF('4a+c+n'!$Q65="C",'4a+c+n'!C65,0))</f>
        <v>0</v>
      </c>
      <c r="D65" s="21">
        <f>IF($C$4="citu pasākumu izmaksas",IF('4a+c+n'!$Q65="C",'4a+c+n'!D65,0))</f>
        <v>0</v>
      </c>
      <c r="E65" s="42"/>
      <c r="F65" s="64"/>
      <c r="G65" s="121"/>
      <c r="H65" s="121">
        <f>IF($C$4="citu pasākumu izmaksas",IF('4a+c+n'!$Q65="C",'4a+c+n'!H65,0))</f>
        <v>0</v>
      </c>
      <c r="I65" s="121"/>
      <c r="J65" s="121"/>
      <c r="K65" s="122">
        <f>IF($C$4="citu pasākumu izmaksas",IF('4a+c+n'!$Q65="C",'4a+c+n'!K65,0))</f>
        <v>0</v>
      </c>
      <c r="L65" s="83">
        <f>IF($C$4="citu pasākumu izmaksas",IF('4a+c+n'!$Q65="C",'4a+c+n'!L65,0))</f>
        <v>0</v>
      </c>
      <c r="M65" s="121">
        <f>IF($C$4="citu pasākumu izmaksas",IF('4a+c+n'!$Q65="C",'4a+c+n'!M65,0))</f>
        <v>0</v>
      </c>
      <c r="N65" s="121">
        <f>IF($C$4="citu pasākumu izmaksas",IF('4a+c+n'!$Q65="C",'4a+c+n'!N65,0))</f>
        <v>0</v>
      </c>
      <c r="O65" s="121">
        <f>IF($C$4="citu pasākumu izmaksas",IF('4a+c+n'!$Q65="C",'4a+c+n'!O65,0))</f>
        <v>0</v>
      </c>
      <c r="P65" s="122">
        <f>IF($C$4="citu pasākumu izmaksas",IF('4a+c+n'!$Q65="C",'4a+c+n'!P65,0))</f>
        <v>0</v>
      </c>
    </row>
    <row r="66" spans="1:16" x14ac:dyDescent="0.2">
      <c r="A66" s="49">
        <f>IF(P66=0,0,IF(COUNTBLANK(P66)=1,0,COUNTA($P$14:P66)))</f>
        <v>0</v>
      </c>
      <c r="B66" s="21">
        <f>IF($C$4="citu pasākumu izmaksas",IF('4a+c+n'!$Q66="C",'4a+c+n'!B66,0))</f>
        <v>0</v>
      </c>
      <c r="C66" s="21">
        <f>IF($C$4="citu pasākumu izmaksas",IF('4a+c+n'!$Q66="C",'4a+c+n'!C66,0))</f>
        <v>0</v>
      </c>
      <c r="D66" s="21">
        <f>IF($C$4="citu pasākumu izmaksas",IF('4a+c+n'!$Q66="C",'4a+c+n'!D66,0))</f>
        <v>0</v>
      </c>
      <c r="E66" s="42"/>
      <c r="F66" s="64"/>
      <c r="G66" s="121"/>
      <c r="H66" s="121">
        <f>IF($C$4="citu pasākumu izmaksas",IF('4a+c+n'!$Q66="C",'4a+c+n'!H66,0))</f>
        <v>0</v>
      </c>
      <c r="I66" s="121"/>
      <c r="J66" s="121"/>
      <c r="K66" s="122">
        <f>IF($C$4="citu pasākumu izmaksas",IF('4a+c+n'!$Q66="C",'4a+c+n'!K66,0))</f>
        <v>0</v>
      </c>
      <c r="L66" s="83">
        <f>IF($C$4="citu pasākumu izmaksas",IF('4a+c+n'!$Q66="C",'4a+c+n'!L66,0))</f>
        <v>0</v>
      </c>
      <c r="M66" s="121">
        <f>IF($C$4="citu pasākumu izmaksas",IF('4a+c+n'!$Q66="C",'4a+c+n'!M66,0))</f>
        <v>0</v>
      </c>
      <c r="N66" s="121">
        <f>IF($C$4="citu pasākumu izmaksas",IF('4a+c+n'!$Q66="C",'4a+c+n'!N66,0))</f>
        <v>0</v>
      </c>
      <c r="O66" s="121">
        <f>IF($C$4="citu pasākumu izmaksas",IF('4a+c+n'!$Q66="C",'4a+c+n'!O66,0))</f>
        <v>0</v>
      </c>
      <c r="P66" s="122">
        <f>IF($C$4="citu pasākumu izmaksas",IF('4a+c+n'!$Q66="C",'4a+c+n'!P66,0))</f>
        <v>0</v>
      </c>
    </row>
    <row r="67" spans="1:16" x14ac:dyDescent="0.2">
      <c r="A67" s="49">
        <f>IF(P67=0,0,IF(COUNTBLANK(P67)=1,0,COUNTA($P$14:P67)))</f>
        <v>0</v>
      </c>
      <c r="B67" s="21">
        <f>IF($C$4="citu pasākumu izmaksas",IF('4a+c+n'!$Q67="C",'4a+c+n'!B67,0))</f>
        <v>0</v>
      </c>
      <c r="C67" s="21">
        <f>IF($C$4="citu pasākumu izmaksas",IF('4a+c+n'!$Q67="C",'4a+c+n'!C67,0))</f>
        <v>0</v>
      </c>
      <c r="D67" s="21">
        <f>IF($C$4="citu pasākumu izmaksas",IF('4a+c+n'!$Q67="C",'4a+c+n'!D67,0))</f>
        <v>0</v>
      </c>
      <c r="E67" s="42"/>
      <c r="F67" s="64"/>
      <c r="G67" s="121"/>
      <c r="H67" s="121">
        <f>IF($C$4="citu pasākumu izmaksas",IF('4a+c+n'!$Q67="C",'4a+c+n'!H67,0))</f>
        <v>0</v>
      </c>
      <c r="I67" s="121"/>
      <c r="J67" s="121"/>
      <c r="K67" s="122">
        <f>IF($C$4="citu pasākumu izmaksas",IF('4a+c+n'!$Q67="C",'4a+c+n'!K67,0))</f>
        <v>0</v>
      </c>
      <c r="L67" s="83">
        <f>IF($C$4="citu pasākumu izmaksas",IF('4a+c+n'!$Q67="C",'4a+c+n'!L67,0))</f>
        <v>0</v>
      </c>
      <c r="M67" s="121">
        <f>IF($C$4="citu pasākumu izmaksas",IF('4a+c+n'!$Q67="C",'4a+c+n'!M67,0))</f>
        <v>0</v>
      </c>
      <c r="N67" s="121">
        <f>IF($C$4="citu pasākumu izmaksas",IF('4a+c+n'!$Q67="C",'4a+c+n'!N67,0))</f>
        <v>0</v>
      </c>
      <c r="O67" s="121">
        <f>IF($C$4="citu pasākumu izmaksas",IF('4a+c+n'!$Q67="C",'4a+c+n'!O67,0))</f>
        <v>0</v>
      </c>
      <c r="P67" s="122">
        <f>IF($C$4="citu pasākumu izmaksas",IF('4a+c+n'!$Q67="C",'4a+c+n'!P67,0))</f>
        <v>0</v>
      </c>
    </row>
    <row r="68" spans="1:16" x14ac:dyDescent="0.2">
      <c r="A68" s="49">
        <f>IF(P68=0,0,IF(COUNTBLANK(P68)=1,0,COUNTA($P$14:P68)))</f>
        <v>0</v>
      </c>
      <c r="B68" s="21">
        <f>IF($C$4="citu pasākumu izmaksas",IF('4a+c+n'!$Q68="C",'4a+c+n'!B68,0))</f>
        <v>0</v>
      </c>
      <c r="C68" s="21">
        <f>IF($C$4="citu pasākumu izmaksas",IF('4a+c+n'!$Q68="C",'4a+c+n'!C68,0))</f>
        <v>0</v>
      </c>
      <c r="D68" s="21">
        <f>IF($C$4="citu pasākumu izmaksas",IF('4a+c+n'!$Q68="C",'4a+c+n'!D68,0))</f>
        <v>0</v>
      </c>
      <c r="E68" s="42"/>
      <c r="F68" s="64"/>
      <c r="G68" s="121"/>
      <c r="H68" s="121">
        <f>IF($C$4="citu pasākumu izmaksas",IF('4a+c+n'!$Q68="C",'4a+c+n'!H68,0))</f>
        <v>0</v>
      </c>
      <c r="I68" s="121"/>
      <c r="J68" s="121"/>
      <c r="K68" s="122">
        <f>IF($C$4="citu pasākumu izmaksas",IF('4a+c+n'!$Q68="C",'4a+c+n'!K68,0))</f>
        <v>0</v>
      </c>
      <c r="L68" s="83">
        <f>IF($C$4="citu pasākumu izmaksas",IF('4a+c+n'!$Q68="C",'4a+c+n'!L68,0))</f>
        <v>0</v>
      </c>
      <c r="M68" s="121">
        <f>IF($C$4="citu pasākumu izmaksas",IF('4a+c+n'!$Q68="C",'4a+c+n'!M68,0))</f>
        <v>0</v>
      </c>
      <c r="N68" s="121">
        <f>IF($C$4="citu pasākumu izmaksas",IF('4a+c+n'!$Q68="C",'4a+c+n'!N68,0))</f>
        <v>0</v>
      </c>
      <c r="O68" s="121">
        <f>IF($C$4="citu pasākumu izmaksas",IF('4a+c+n'!$Q68="C",'4a+c+n'!O68,0))</f>
        <v>0</v>
      </c>
      <c r="P68" s="122">
        <f>IF($C$4="citu pasākumu izmaksas",IF('4a+c+n'!$Q68="C",'4a+c+n'!P68,0))</f>
        <v>0</v>
      </c>
    </row>
    <row r="69" spans="1:16" x14ac:dyDescent="0.2">
      <c r="A69" s="49">
        <f>IF(P69=0,0,IF(COUNTBLANK(P69)=1,0,COUNTA($P$14:P69)))</f>
        <v>0</v>
      </c>
      <c r="B69" s="21">
        <f>IF($C$4="citu pasākumu izmaksas",IF('4a+c+n'!$Q69="C",'4a+c+n'!B69,0))</f>
        <v>0</v>
      </c>
      <c r="C69" s="21">
        <f>IF($C$4="citu pasākumu izmaksas",IF('4a+c+n'!$Q69="C",'4a+c+n'!C69,0))</f>
        <v>0</v>
      </c>
      <c r="D69" s="21">
        <f>IF($C$4="citu pasākumu izmaksas",IF('4a+c+n'!$Q69="C",'4a+c+n'!D69,0))</f>
        <v>0</v>
      </c>
      <c r="E69" s="42"/>
      <c r="F69" s="64"/>
      <c r="G69" s="121"/>
      <c r="H69" s="121">
        <f>IF($C$4="citu pasākumu izmaksas",IF('4a+c+n'!$Q69="C",'4a+c+n'!H69,0))</f>
        <v>0</v>
      </c>
      <c r="I69" s="121"/>
      <c r="J69" s="121"/>
      <c r="K69" s="122">
        <f>IF($C$4="citu pasākumu izmaksas",IF('4a+c+n'!$Q69="C",'4a+c+n'!K69,0))</f>
        <v>0</v>
      </c>
      <c r="L69" s="83">
        <f>IF($C$4="citu pasākumu izmaksas",IF('4a+c+n'!$Q69="C",'4a+c+n'!L69,0))</f>
        <v>0</v>
      </c>
      <c r="M69" s="121">
        <f>IF($C$4="citu pasākumu izmaksas",IF('4a+c+n'!$Q69="C",'4a+c+n'!M69,0))</f>
        <v>0</v>
      </c>
      <c r="N69" s="121">
        <f>IF($C$4="citu pasākumu izmaksas",IF('4a+c+n'!$Q69="C",'4a+c+n'!N69,0))</f>
        <v>0</v>
      </c>
      <c r="O69" s="121">
        <f>IF($C$4="citu pasākumu izmaksas",IF('4a+c+n'!$Q69="C",'4a+c+n'!O69,0))</f>
        <v>0</v>
      </c>
      <c r="P69" s="122">
        <f>IF($C$4="citu pasākumu izmaksas",IF('4a+c+n'!$Q69="C",'4a+c+n'!P69,0))</f>
        <v>0</v>
      </c>
    </row>
    <row r="70" spans="1:16" x14ac:dyDescent="0.2">
      <c r="A70" s="49">
        <f>IF(P70=0,0,IF(COUNTBLANK(P70)=1,0,COUNTA($P$14:P70)))</f>
        <v>0</v>
      </c>
      <c r="B70" s="21">
        <f>IF($C$4="citu pasākumu izmaksas",IF('4a+c+n'!$Q70="C",'4a+c+n'!B70,0))</f>
        <v>0</v>
      </c>
      <c r="C70" s="21">
        <f>IF($C$4="citu pasākumu izmaksas",IF('4a+c+n'!$Q70="C",'4a+c+n'!C70,0))</f>
        <v>0</v>
      </c>
      <c r="D70" s="21">
        <f>IF($C$4="citu pasākumu izmaksas",IF('4a+c+n'!$Q70="C",'4a+c+n'!D70,0))</f>
        <v>0</v>
      </c>
      <c r="E70" s="42"/>
      <c r="F70" s="64"/>
      <c r="G70" s="121"/>
      <c r="H70" s="121">
        <f>IF($C$4="citu pasākumu izmaksas",IF('4a+c+n'!$Q70="C",'4a+c+n'!H70,0))</f>
        <v>0</v>
      </c>
      <c r="I70" s="121"/>
      <c r="J70" s="121"/>
      <c r="K70" s="122">
        <f>IF($C$4="citu pasākumu izmaksas",IF('4a+c+n'!$Q70="C",'4a+c+n'!K70,0))</f>
        <v>0</v>
      </c>
      <c r="L70" s="83">
        <f>IF($C$4="citu pasākumu izmaksas",IF('4a+c+n'!$Q70="C",'4a+c+n'!L70,0))</f>
        <v>0</v>
      </c>
      <c r="M70" s="121">
        <f>IF($C$4="citu pasākumu izmaksas",IF('4a+c+n'!$Q70="C",'4a+c+n'!M70,0))</f>
        <v>0</v>
      </c>
      <c r="N70" s="121">
        <f>IF($C$4="citu pasākumu izmaksas",IF('4a+c+n'!$Q70="C",'4a+c+n'!N70,0))</f>
        <v>0</v>
      </c>
      <c r="O70" s="121">
        <f>IF($C$4="citu pasākumu izmaksas",IF('4a+c+n'!$Q70="C",'4a+c+n'!O70,0))</f>
        <v>0</v>
      </c>
      <c r="P70" s="122">
        <f>IF($C$4="citu pasākumu izmaksas",IF('4a+c+n'!$Q70="C",'4a+c+n'!P70,0))</f>
        <v>0</v>
      </c>
    </row>
    <row r="71" spans="1:16" x14ac:dyDescent="0.2">
      <c r="A71" s="49">
        <f>IF(P71=0,0,IF(COUNTBLANK(P71)=1,0,COUNTA($P$14:P71)))</f>
        <v>0</v>
      </c>
      <c r="B71" s="21">
        <f>IF($C$4="citu pasākumu izmaksas",IF('4a+c+n'!$Q71="C",'4a+c+n'!B71,0))</f>
        <v>0</v>
      </c>
      <c r="C71" s="21">
        <f>IF($C$4="citu pasākumu izmaksas",IF('4a+c+n'!$Q71="C",'4a+c+n'!C71,0))</f>
        <v>0</v>
      </c>
      <c r="D71" s="21">
        <f>IF($C$4="citu pasākumu izmaksas",IF('4a+c+n'!$Q71="C",'4a+c+n'!D71,0))</f>
        <v>0</v>
      </c>
      <c r="E71" s="42"/>
      <c r="F71" s="64"/>
      <c r="G71" s="121"/>
      <c r="H71" s="121">
        <f>IF($C$4="citu pasākumu izmaksas",IF('4a+c+n'!$Q71="C",'4a+c+n'!H71,0))</f>
        <v>0</v>
      </c>
      <c r="I71" s="121"/>
      <c r="J71" s="121"/>
      <c r="K71" s="122">
        <f>IF($C$4="citu pasākumu izmaksas",IF('4a+c+n'!$Q71="C",'4a+c+n'!K71,0))</f>
        <v>0</v>
      </c>
      <c r="L71" s="83">
        <f>IF($C$4="citu pasākumu izmaksas",IF('4a+c+n'!$Q71="C",'4a+c+n'!L71,0))</f>
        <v>0</v>
      </c>
      <c r="M71" s="121">
        <f>IF($C$4="citu pasākumu izmaksas",IF('4a+c+n'!$Q71="C",'4a+c+n'!M71,0))</f>
        <v>0</v>
      </c>
      <c r="N71" s="121">
        <f>IF($C$4="citu pasākumu izmaksas",IF('4a+c+n'!$Q71="C",'4a+c+n'!N71,0))</f>
        <v>0</v>
      </c>
      <c r="O71" s="121">
        <f>IF($C$4="citu pasākumu izmaksas",IF('4a+c+n'!$Q71="C",'4a+c+n'!O71,0))</f>
        <v>0</v>
      </c>
      <c r="P71" s="122">
        <f>IF($C$4="citu pasākumu izmaksas",IF('4a+c+n'!$Q71="C",'4a+c+n'!P71,0))</f>
        <v>0</v>
      </c>
    </row>
    <row r="72" spans="1:16" x14ac:dyDescent="0.2">
      <c r="A72" s="49">
        <f>IF(P72=0,0,IF(COUNTBLANK(P72)=1,0,COUNTA($P$14:P72)))</f>
        <v>0</v>
      </c>
      <c r="B72" s="21">
        <f>IF($C$4="citu pasākumu izmaksas",IF('4a+c+n'!$Q72="C",'4a+c+n'!B72,0))</f>
        <v>0</v>
      </c>
      <c r="C72" s="21">
        <f>IF($C$4="citu pasākumu izmaksas",IF('4a+c+n'!$Q72="C",'4a+c+n'!C72,0))</f>
        <v>0</v>
      </c>
      <c r="D72" s="21">
        <f>IF($C$4="citu pasākumu izmaksas",IF('4a+c+n'!$Q72="C",'4a+c+n'!D72,0))</f>
        <v>0</v>
      </c>
      <c r="E72" s="42"/>
      <c r="F72" s="64"/>
      <c r="G72" s="121"/>
      <c r="H72" s="121">
        <f>IF($C$4="citu pasākumu izmaksas",IF('4a+c+n'!$Q72="C",'4a+c+n'!H72,0))</f>
        <v>0</v>
      </c>
      <c r="I72" s="121"/>
      <c r="J72" s="121"/>
      <c r="K72" s="122">
        <f>IF($C$4="citu pasākumu izmaksas",IF('4a+c+n'!$Q72="C",'4a+c+n'!K72,0))</f>
        <v>0</v>
      </c>
      <c r="L72" s="83">
        <f>IF($C$4="citu pasākumu izmaksas",IF('4a+c+n'!$Q72="C",'4a+c+n'!L72,0))</f>
        <v>0</v>
      </c>
      <c r="M72" s="121">
        <f>IF($C$4="citu pasākumu izmaksas",IF('4a+c+n'!$Q72="C",'4a+c+n'!M72,0))</f>
        <v>0</v>
      </c>
      <c r="N72" s="121">
        <f>IF($C$4="citu pasākumu izmaksas",IF('4a+c+n'!$Q72="C",'4a+c+n'!N72,0))</f>
        <v>0</v>
      </c>
      <c r="O72" s="121">
        <f>IF($C$4="citu pasākumu izmaksas",IF('4a+c+n'!$Q72="C",'4a+c+n'!O72,0))</f>
        <v>0</v>
      </c>
      <c r="P72" s="122">
        <f>IF($C$4="citu pasākumu izmaksas",IF('4a+c+n'!$Q72="C",'4a+c+n'!P72,0))</f>
        <v>0</v>
      </c>
    </row>
    <row r="73" spans="1:16" x14ac:dyDescent="0.2">
      <c r="A73" s="49">
        <f>IF(P73=0,0,IF(COUNTBLANK(P73)=1,0,COUNTA($P$14:P73)))</f>
        <v>0</v>
      </c>
      <c r="B73" s="21">
        <f>IF($C$4="citu pasākumu izmaksas",IF('4a+c+n'!$Q73="C",'4a+c+n'!B73,0))</f>
        <v>0</v>
      </c>
      <c r="C73" s="21">
        <f>IF($C$4="citu pasākumu izmaksas",IF('4a+c+n'!$Q73="C",'4a+c+n'!C73,0))</f>
        <v>0</v>
      </c>
      <c r="D73" s="21">
        <f>IF($C$4="citu pasākumu izmaksas",IF('4a+c+n'!$Q73="C",'4a+c+n'!D73,0))</f>
        <v>0</v>
      </c>
      <c r="E73" s="42"/>
      <c r="F73" s="64"/>
      <c r="G73" s="121"/>
      <c r="H73" s="121">
        <f>IF($C$4="citu pasākumu izmaksas",IF('4a+c+n'!$Q73="C",'4a+c+n'!H73,0))</f>
        <v>0</v>
      </c>
      <c r="I73" s="121"/>
      <c r="J73" s="121"/>
      <c r="K73" s="122">
        <f>IF($C$4="citu pasākumu izmaksas",IF('4a+c+n'!$Q73="C",'4a+c+n'!K73,0))</f>
        <v>0</v>
      </c>
      <c r="L73" s="83">
        <f>IF($C$4="citu pasākumu izmaksas",IF('4a+c+n'!$Q73="C",'4a+c+n'!L73,0))</f>
        <v>0</v>
      </c>
      <c r="M73" s="121">
        <f>IF($C$4="citu pasākumu izmaksas",IF('4a+c+n'!$Q73="C",'4a+c+n'!M73,0))</f>
        <v>0</v>
      </c>
      <c r="N73" s="121">
        <f>IF($C$4="citu pasākumu izmaksas",IF('4a+c+n'!$Q73="C",'4a+c+n'!N73,0))</f>
        <v>0</v>
      </c>
      <c r="O73" s="121">
        <f>IF($C$4="citu pasākumu izmaksas",IF('4a+c+n'!$Q73="C",'4a+c+n'!O73,0))</f>
        <v>0</v>
      </c>
      <c r="P73" s="122">
        <f>IF($C$4="citu pasākumu izmaksas",IF('4a+c+n'!$Q73="C",'4a+c+n'!P73,0))</f>
        <v>0</v>
      </c>
    </row>
    <row r="74" spans="1:16" x14ac:dyDescent="0.2">
      <c r="A74" s="49">
        <f>IF(P74=0,0,IF(COUNTBLANK(P74)=1,0,COUNTA($P$14:P74)))</f>
        <v>0</v>
      </c>
      <c r="B74" s="21">
        <f>IF($C$4="citu pasākumu izmaksas",IF('4a+c+n'!$Q74="C",'4a+c+n'!B74,0))</f>
        <v>0</v>
      </c>
      <c r="C74" s="21">
        <f>IF($C$4="citu pasākumu izmaksas",IF('4a+c+n'!$Q74="C",'4a+c+n'!C74,0))</f>
        <v>0</v>
      </c>
      <c r="D74" s="21">
        <f>IF($C$4="citu pasākumu izmaksas",IF('4a+c+n'!$Q74="C",'4a+c+n'!D74,0))</f>
        <v>0</v>
      </c>
      <c r="E74" s="42"/>
      <c r="F74" s="64"/>
      <c r="G74" s="121"/>
      <c r="H74" s="121">
        <f>IF($C$4="citu pasākumu izmaksas",IF('4a+c+n'!$Q74="C",'4a+c+n'!H74,0))</f>
        <v>0</v>
      </c>
      <c r="I74" s="121"/>
      <c r="J74" s="121"/>
      <c r="K74" s="122">
        <f>IF($C$4="citu pasākumu izmaksas",IF('4a+c+n'!$Q74="C",'4a+c+n'!K74,0))</f>
        <v>0</v>
      </c>
      <c r="L74" s="83">
        <f>IF($C$4="citu pasākumu izmaksas",IF('4a+c+n'!$Q74="C",'4a+c+n'!L74,0))</f>
        <v>0</v>
      </c>
      <c r="M74" s="121">
        <f>IF($C$4="citu pasākumu izmaksas",IF('4a+c+n'!$Q74="C",'4a+c+n'!M74,0))</f>
        <v>0</v>
      </c>
      <c r="N74" s="121">
        <f>IF($C$4="citu pasākumu izmaksas",IF('4a+c+n'!$Q74="C",'4a+c+n'!N74,0))</f>
        <v>0</v>
      </c>
      <c r="O74" s="121">
        <f>IF($C$4="citu pasākumu izmaksas",IF('4a+c+n'!$Q74="C",'4a+c+n'!O74,0))</f>
        <v>0</v>
      </c>
      <c r="P74" s="122">
        <f>IF($C$4="citu pasākumu izmaksas",IF('4a+c+n'!$Q74="C",'4a+c+n'!P74,0))</f>
        <v>0</v>
      </c>
    </row>
    <row r="75" spans="1:16" x14ac:dyDescent="0.2">
      <c r="A75" s="49">
        <f>IF(P75=0,0,IF(COUNTBLANK(P75)=1,0,COUNTA($P$14:P75)))</f>
        <v>0</v>
      </c>
      <c r="B75" s="21">
        <f>IF($C$4="citu pasākumu izmaksas",IF('4a+c+n'!$Q75="C",'4a+c+n'!B75,0))</f>
        <v>0</v>
      </c>
      <c r="C75" s="21">
        <f>IF($C$4="citu pasākumu izmaksas",IF('4a+c+n'!$Q75="C",'4a+c+n'!C75,0))</f>
        <v>0</v>
      </c>
      <c r="D75" s="21">
        <f>IF($C$4="citu pasākumu izmaksas",IF('4a+c+n'!$Q75="C",'4a+c+n'!D75,0))</f>
        <v>0</v>
      </c>
      <c r="E75" s="42"/>
      <c r="F75" s="64"/>
      <c r="G75" s="121"/>
      <c r="H75" s="121">
        <f>IF($C$4="citu pasākumu izmaksas",IF('4a+c+n'!$Q75="C",'4a+c+n'!H75,0))</f>
        <v>0</v>
      </c>
      <c r="I75" s="121"/>
      <c r="J75" s="121"/>
      <c r="K75" s="122">
        <f>IF($C$4="citu pasākumu izmaksas",IF('4a+c+n'!$Q75="C",'4a+c+n'!K75,0))</f>
        <v>0</v>
      </c>
      <c r="L75" s="83">
        <f>IF($C$4="citu pasākumu izmaksas",IF('4a+c+n'!$Q75="C",'4a+c+n'!L75,0))</f>
        <v>0</v>
      </c>
      <c r="M75" s="121">
        <f>IF($C$4="citu pasākumu izmaksas",IF('4a+c+n'!$Q75="C",'4a+c+n'!M75,0))</f>
        <v>0</v>
      </c>
      <c r="N75" s="121">
        <f>IF($C$4="citu pasākumu izmaksas",IF('4a+c+n'!$Q75="C",'4a+c+n'!N75,0))</f>
        <v>0</v>
      </c>
      <c r="O75" s="121">
        <f>IF($C$4="citu pasākumu izmaksas",IF('4a+c+n'!$Q75="C",'4a+c+n'!O75,0))</f>
        <v>0</v>
      </c>
      <c r="P75" s="122">
        <f>IF($C$4="citu pasākumu izmaksas",IF('4a+c+n'!$Q75="C",'4a+c+n'!P75,0))</f>
        <v>0</v>
      </c>
    </row>
    <row r="76" spans="1:16" x14ac:dyDescent="0.2">
      <c r="A76" s="49">
        <f>IF(P76=0,0,IF(COUNTBLANK(P76)=1,0,COUNTA($P$14:P76)))</f>
        <v>0</v>
      </c>
      <c r="B76" s="21">
        <f>IF($C$4="citu pasākumu izmaksas",IF('4a+c+n'!$Q76="C",'4a+c+n'!B76,0))</f>
        <v>0</v>
      </c>
      <c r="C76" s="21">
        <f>IF($C$4="citu pasākumu izmaksas",IF('4a+c+n'!$Q76="C",'4a+c+n'!C76,0))</f>
        <v>0</v>
      </c>
      <c r="D76" s="21">
        <f>IF($C$4="citu pasākumu izmaksas",IF('4a+c+n'!$Q76="C",'4a+c+n'!D76,0))</f>
        <v>0</v>
      </c>
      <c r="E76" s="42"/>
      <c r="F76" s="64"/>
      <c r="G76" s="121"/>
      <c r="H76" s="121">
        <f>IF($C$4="citu pasākumu izmaksas",IF('4a+c+n'!$Q76="C",'4a+c+n'!H76,0))</f>
        <v>0</v>
      </c>
      <c r="I76" s="121"/>
      <c r="J76" s="121"/>
      <c r="K76" s="122">
        <f>IF($C$4="citu pasākumu izmaksas",IF('4a+c+n'!$Q76="C",'4a+c+n'!K76,0))</f>
        <v>0</v>
      </c>
      <c r="L76" s="83">
        <f>IF($C$4="citu pasākumu izmaksas",IF('4a+c+n'!$Q76="C",'4a+c+n'!L76,0))</f>
        <v>0</v>
      </c>
      <c r="M76" s="121">
        <f>IF($C$4="citu pasākumu izmaksas",IF('4a+c+n'!$Q76="C",'4a+c+n'!M76,0))</f>
        <v>0</v>
      </c>
      <c r="N76" s="121">
        <f>IF($C$4="citu pasākumu izmaksas",IF('4a+c+n'!$Q76="C",'4a+c+n'!N76,0))</f>
        <v>0</v>
      </c>
      <c r="O76" s="121">
        <f>IF($C$4="citu pasākumu izmaksas",IF('4a+c+n'!$Q76="C",'4a+c+n'!O76,0))</f>
        <v>0</v>
      </c>
      <c r="P76" s="122">
        <f>IF($C$4="citu pasākumu izmaksas",IF('4a+c+n'!$Q76="C",'4a+c+n'!P76,0))</f>
        <v>0</v>
      </c>
    </row>
    <row r="77" spans="1:16" x14ac:dyDescent="0.2">
      <c r="A77" s="49">
        <f>IF(P77=0,0,IF(COUNTBLANK(P77)=1,0,COUNTA($P$14:P77)))</f>
        <v>0</v>
      </c>
      <c r="B77" s="21">
        <f>IF($C$4="citu pasākumu izmaksas",IF('4a+c+n'!$Q77="C",'4a+c+n'!B77,0))</f>
        <v>0</v>
      </c>
      <c r="C77" s="21">
        <f>IF($C$4="citu pasākumu izmaksas",IF('4a+c+n'!$Q77="C",'4a+c+n'!C77,0))</f>
        <v>0</v>
      </c>
      <c r="D77" s="21">
        <f>IF($C$4="citu pasākumu izmaksas",IF('4a+c+n'!$Q77="C",'4a+c+n'!D77,0))</f>
        <v>0</v>
      </c>
      <c r="E77" s="42"/>
      <c r="F77" s="64"/>
      <c r="G77" s="121"/>
      <c r="H77" s="121">
        <f>IF($C$4="citu pasākumu izmaksas",IF('4a+c+n'!$Q77="C",'4a+c+n'!H77,0))</f>
        <v>0</v>
      </c>
      <c r="I77" s="121"/>
      <c r="J77" s="121"/>
      <c r="K77" s="122">
        <f>IF($C$4="citu pasākumu izmaksas",IF('4a+c+n'!$Q77="C",'4a+c+n'!K77,0))</f>
        <v>0</v>
      </c>
      <c r="L77" s="83">
        <f>IF($C$4="citu pasākumu izmaksas",IF('4a+c+n'!$Q77="C",'4a+c+n'!L77,0))</f>
        <v>0</v>
      </c>
      <c r="M77" s="121">
        <f>IF($C$4="citu pasākumu izmaksas",IF('4a+c+n'!$Q77="C",'4a+c+n'!M77,0))</f>
        <v>0</v>
      </c>
      <c r="N77" s="121">
        <f>IF($C$4="citu pasākumu izmaksas",IF('4a+c+n'!$Q77="C",'4a+c+n'!N77,0))</f>
        <v>0</v>
      </c>
      <c r="O77" s="121">
        <f>IF($C$4="citu pasākumu izmaksas",IF('4a+c+n'!$Q77="C",'4a+c+n'!O77,0))</f>
        <v>0</v>
      </c>
      <c r="P77" s="122">
        <f>IF($C$4="citu pasākumu izmaksas",IF('4a+c+n'!$Q77="C",'4a+c+n'!P77,0))</f>
        <v>0</v>
      </c>
    </row>
    <row r="78" spans="1:16" x14ac:dyDescent="0.2">
      <c r="A78" s="49">
        <f>IF(P78=0,0,IF(COUNTBLANK(P78)=1,0,COUNTA($P$14:P78)))</f>
        <v>0</v>
      </c>
      <c r="B78" s="21">
        <f>IF($C$4="citu pasākumu izmaksas",IF('4a+c+n'!$Q78="C",'4a+c+n'!B78,0))</f>
        <v>0</v>
      </c>
      <c r="C78" s="21">
        <f>IF($C$4="citu pasākumu izmaksas",IF('4a+c+n'!$Q78="C",'4a+c+n'!C78,0))</f>
        <v>0</v>
      </c>
      <c r="D78" s="21">
        <f>IF($C$4="citu pasākumu izmaksas",IF('4a+c+n'!$Q78="C",'4a+c+n'!D78,0))</f>
        <v>0</v>
      </c>
      <c r="E78" s="42"/>
      <c r="F78" s="64"/>
      <c r="G78" s="121"/>
      <c r="H78" s="121">
        <f>IF($C$4="citu pasākumu izmaksas",IF('4a+c+n'!$Q78="C",'4a+c+n'!H78,0))</f>
        <v>0</v>
      </c>
      <c r="I78" s="121"/>
      <c r="J78" s="121"/>
      <c r="K78" s="122">
        <f>IF($C$4="citu pasākumu izmaksas",IF('4a+c+n'!$Q78="C",'4a+c+n'!K78,0))</f>
        <v>0</v>
      </c>
      <c r="L78" s="83">
        <f>IF($C$4="citu pasākumu izmaksas",IF('4a+c+n'!$Q78="C",'4a+c+n'!L78,0))</f>
        <v>0</v>
      </c>
      <c r="M78" s="121">
        <f>IF($C$4="citu pasākumu izmaksas",IF('4a+c+n'!$Q78="C",'4a+c+n'!M78,0))</f>
        <v>0</v>
      </c>
      <c r="N78" s="121">
        <f>IF($C$4="citu pasākumu izmaksas",IF('4a+c+n'!$Q78="C",'4a+c+n'!N78,0))</f>
        <v>0</v>
      </c>
      <c r="O78" s="121">
        <f>IF($C$4="citu pasākumu izmaksas",IF('4a+c+n'!$Q78="C",'4a+c+n'!O78,0))</f>
        <v>0</v>
      </c>
      <c r="P78" s="122">
        <f>IF($C$4="citu pasākumu izmaksas",IF('4a+c+n'!$Q78="C",'4a+c+n'!P78,0))</f>
        <v>0</v>
      </c>
    </row>
    <row r="79" spans="1:16" x14ac:dyDescent="0.2">
      <c r="A79" s="49">
        <f>IF(P79=0,0,IF(COUNTBLANK(P79)=1,0,COUNTA($P$14:P79)))</f>
        <v>0</v>
      </c>
      <c r="B79" s="21">
        <f>IF($C$4="citu pasākumu izmaksas",IF('4a+c+n'!$Q79="C",'4a+c+n'!B79,0))</f>
        <v>0</v>
      </c>
      <c r="C79" s="21">
        <f>IF($C$4="citu pasākumu izmaksas",IF('4a+c+n'!$Q79="C",'4a+c+n'!C79,0))</f>
        <v>0</v>
      </c>
      <c r="D79" s="21">
        <f>IF($C$4="citu pasākumu izmaksas",IF('4a+c+n'!$Q79="C",'4a+c+n'!D79,0))</f>
        <v>0</v>
      </c>
      <c r="E79" s="42"/>
      <c r="F79" s="64"/>
      <c r="G79" s="121"/>
      <c r="H79" s="121">
        <f>IF($C$4="citu pasākumu izmaksas",IF('4a+c+n'!$Q79="C",'4a+c+n'!H79,0))</f>
        <v>0</v>
      </c>
      <c r="I79" s="121"/>
      <c r="J79" s="121"/>
      <c r="K79" s="122">
        <f>IF($C$4="citu pasākumu izmaksas",IF('4a+c+n'!$Q79="C",'4a+c+n'!K79,0))</f>
        <v>0</v>
      </c>
      <c r="L79" s="83">
        <f>IF($C$4="citu pasākumu izmaksas",IF('4a+c+n'!$Q79="C",'4a+c+n'!L79,0))</f>
        <v>0</v>
      </c>
      <c r="M79" s="121">
        <f>IF($C$4="citu pasākumu izmaksas",IF('4a+c+n'!$Q79="C",'4a+c+n'!M79,0))</f>
        <v>0</v>
      </c>
      <c r="N79" s="121">
        <f>IF($C$4="citu pasākumu izmaksas",IF('4a+c+n'!$Q79="C",'4a+c+n'!N79,0))</f>
        <v>0</v>
      </c>
      <c r="O79" s="121">
        <f>IF($C$4="citu pasākumu izmaksas",IF('4a+c+n'!$Q79="C",'4a+c+n'!O79,0))</f>
        <v>0</v>
      </c>
      <c r="P79" s="122">
        <f>IF($C$4="citu pasākumu izmaksas",IF('4a+c+n'!$Q79="C",'4a+c+n'!P79,0))</f>
        <v>0</v>
      </c>
    </row>
    <row r="80" spans="1:16" x14ac:dyDescent="0.2">
      <c r="A80" s="49">
        <f>IF(P80=0,0,IF(COUNTBLANK(P80)=1,0,COUNTA($P$14:P80)))</f>
        <v>0</v>
      </c>
      <c r="B80" s="21">
        <f>IF($C$4="citu pasākumu izmaksas",IF('4a+c+n'!$Q80="C",'4a+c+n'!B80,0))</f>
        <v>0</v>
      </c>
      <c r="C80" s="21">
        <f>IF($C$4="citu pasākumu izmaksas",IF('4a+c+n'!$Q80="C",'4a+c+n'!C80,0))</f>
        <v>0</v>
      </c>
      <c r="D80" s="21">
        <f>IF($C$4="citu pasākumu izmaksas",IF('4a+c+n'!$Q80="C",'4a+c+n'!D80,0))</f>
        <v>0</v>
      </c>
      <c r="E80" s="42"/>
      <c r="F80" s="64"/>
      <c r="G80" s="121"/>
      <c r="H80" s="121">
        <f>IF($C$4="citu pasākumu izmaksas",IF('4a+c+n'!$Q80="C",'4a+c+n'!H80,0))</f>
        <v>0</v>
      </c>
      <c r="I80" s="121"/>
      <c r="J80" s="121"/>
      <c r="K80" s="122">
        <f>IF($C$4="citu pasākumu izmaksas",IF('4a+c+n'!$Q80="C",'4a+c+n'!K80,0))</f>
        <v>0</v>
      </c>
      <c r="L80" s="83">
        <f>IF($C$4="citu pasākumu izmaksas",IF('4a+c+n'!$Q80="C",'4a+c+n'!L80,0))</f>
        <v>0</v>
      </c>
      <c r="M80" s="121">
        <f>IF($C$4="citu pasākumu izmaksas",IF('4a+c+n'!$Q80="C",'4a+c+n'!M80,0))</f>
        <v>0</v>
      </c>
      <c r="N80" s="121">
        <f>IF($C$4="citu pasākumu izmaksas",IF('4a+c+n'!$Q80="C",'4a+c+n'!N80,0))</f>
        <v>0</v>
      </c>
      <c r="O80" s="121">
        <f>IF($C$4="citu pasākumu izmaksas",IF('4a+c+n'!$Q80="C",'4a+c+n'!O80,0))</f>
        <v>0</v>
      </c>
      <c r="P80" s="122">
        <f>IF($C$4="citu pasākumu izmaksas",IF('4a+c+n'!$Q80="C",'4a+c+n'!P80,0))</f>
        <v>0</v>
      </c>
    </row>
    <row r="81" spans="1:16" x14ac:dyDescent="0.2">
      <c r="A81" s="49">
        <f>IF(P81=0,0,IF(COUNTBLANK(P81)=1,0,COUNTA($P$14:P81)))</f>
        <v>0</v>
      </c>
      <c r="B81" s="21">
        <f>IF($C$4="citu pasākumu izmaksas",IF('4a+c+n'!$Q81="C",'4a+c+n'!B81,0))</f>
        <v>0</v>
      </c>
      <c r="C81" s="21">
        <f>IF($C$4="citu pasākumu izmaksas",IF('4a+c+n'!$Q81="C",'4a+c+n'!C81,0))</f>
        <v>0</v>
      </c>
      <c r="D81" s="21">
        <f>IF($C$4="citu pasākumu izmaksas",IF('4a+c+n'!$Q81="C",'4a+c+n'!D81,0))</f>
        <v>0</v>
      </c>
      <c r="E81" s="42"/>
      <c r="F81" s="64"/>
      <c r="G81" s="121"/>
      <c r="H81" s="121">
        <f>IF($C$4="citu pasākumu izmaksas",IF('4a+c+n'!$Q81="C",'4a+c+n'!H81,0))</f>
        <v>0</v>
      </c>
      <c r="I81" s="121"/>
      <c r="J81" s="121"/>
      <c r="K81" s="122">
        <f>IF($C$4="citu pasākumu izmaksas",IF('4a+c+n'!$Q81="C",'4a+c+n'!K81,0))</f>
        <v>0</v>
      </c>
      <c r="L81" s="83">
        <f>IF($C$4="citu pasākumu izmaksas",IF('4a+c+n'!$Q81="C",'4a+c+n'!L81,0))</f>
        <v>0</v>
      </c>
      <c r="M81" s="121">
        <f>IF($C$4="citu pasākumu izmaksas",IF('4a+c+n'!$Q81="C",'4a+c+n'!M81,0))</f>
        <v>0</v>
      </c>
      <c r="N81" s="121">
        <f>IF($C$4="citu pasākumu izmaksas",IF('4a+c+n'!$Q81="C",'4a+c+n'!N81,0))</f>
        <v>0</v>
      </c>
      <c r="O81" s="121">
        <f>IF($C$4="citu pasākumu izmaksas",IF('4a+c+n'!$Q81="C",'4a+c+n'!O81,0))</f>
        <v>0</v>
      </c>
      <c r="P81" s="122">
        <f>IF($C$4="citu pasākumu izmaksas",IF('4a+c+n'!$Q81="C",'4a+c+n'!P81,0))</f>
        <v>0</v>
      </c>
    </row>
    <row r="82" spans="1:16" x14ac:dyDescent="0.2">
      <c r="A82" s="49">
        <f>IF(P82=0,0,IF(COUNTBLANK(P82)=1,0,COUNTA($P$14:P82)))</f>
        <v>0</v>
      </c>
      <c r="B82" s="21">
        <f>IF($C$4="citu pasākumu izmaksas",IF('4a+c+n'!$Q82="C",'4a+c+n'!B82,0))</f>
        <v>0</v>
      </c>
      <c r="C82" s="21">
        <f>IF($C$4="citu pasākumu izmaksas",IF('4a+c+n'!$Q82="C",'4a+c+n'!C82,0))</f>
        <v>0</v>
      </c>
      <c r="D82" s="21">
        <f>IF($C$4="citu pasākumu izmaksas",IF('4a+c+n'!$Q82="C",'4a+c+n'!D82,0))</f>
        <v>0</v>
      </c>
      <c r="E82" s="42"/>
      <c r="F82" s="64"/>
      <c r="G82" s="121"/>
      <c r="H82" s="121">
        <f>IF($C$4="citu pasākumu izmaksas",IF('4a+c+n'!$Q82="C",'4a+c+n'!H82,0))</f>
        <v>0</v>
      </c>
      <c r="I82" s="121"/>
      <c r="J82" s="121"/>
      <c r="K82" s="122">
        <f>IF($C$4="citu pasākumu izmaksas",IF('4a+c+n'!$Q82="C",'4a+c+n'!K82,0))</f>
        <v>0</v>
      </c>
      <c r="L82" s="83">
        <f>IF($C$4="citu pasākumu izmaksas",IF('4a+c+n'!$Q82="C",'4a+c+n'!L82,0))</f>
        <v>0</v>
      </c>
      <c r="M82" s="121">
        <f>IF($C$4="citu pasākumu izmaksas",IF('4a+c+n'!$Q82="C",'4a+c+n'!M82,0))</f>
        <v>0</v>
      </c>
      <c r="N82" s="121">
        <f>IF($C$4="citu pasākumu izmaksas",IF('4a+c+n'!$Q82="C",'4a+c+n'!N82,0))</f>
        <v>0</v>
      </c>
      <c r="O82" s="121">
        <f>IF($C$4="citu pasākumu izmaksas",IF('4a+c+n'!$Q82="C",'4a+c+n'!O82,0))</f>
        <v>0</v>
      </c>
      <c r="P82" s="122">
        <f>IF($C$4="citu pasākumu izmaksas",IF('4a+c+n'!$Q82="C",'4a+c+n'!P82,0))</f>
        <v>0</v>
      </c>
    </row>
    <row r="83" spans="1:16" x14ac:dyDescent="0.2">
      <c r="A83" s="49">
        <f>IF(P83=0,0,IF(COUNTBLANK(P83)=1,0,COUNTA($P$14:P83)))</f>
        <v>0</v>
      </c>
      <c r="B83" s="21">
        <f>IF($C$4="citu pasākumu izmaksas",IF('4a+c+n'!$Q83="C",'4a+c+n'!B83,0))</f>
        <v>0</v>
      </c>
      <c r="C83" s="21">
        <f>IF($C$4="citu pasākumu izmaksas",IF('4a+c+n'!$Q83="C",'4a+c+n'!C83,0))</f>
        <v>0</v>
      </c>
      <c r="D83" s="21">
        <f>IF($C$4="citu pasākumu izmaksas",IF('4a+c+n'!$Q83="C",'4a+c+n'!D83,0))</f>
        <v>0</v>
      </c>
      <c r="E83" s="42"/>
      <c r="F83" s="64"/>
      <c r="G83" s="121"/>
      <c r="H83" s="121">
        <f>IF($C$4="citu pasākumu izmaksas",IF('4a+c+n'!$Q83="C",'4a+c+n'!H83,0))</f>
        <v>0</v>
      </c>
      <c r="I83" s="121"/>
      <c r="J83" s="121"/>
      <c r="K83" s="122">
        <f>IF($C$4="citu pasākumu izmaksas",IF('4a+c+n'!$Q83="C",'4a+c+n'!K83,0))</f>
        <v>0</v>
      </c>
      <c r="L83" s="83">
        <f>IF($C$4="citu pasākumu izmaksas",IF('4a+c+n'!$Q83="C",'4a+c+n'!L83,0))</f>
        <v>0</v>
      </c>
      <c r="M83" s="121">
        <f>IF($C$4="citu pasākumu izmaksas",IF('4a+c+n'!$Q83="C",'4a+c+n'!M83,0))</f>
        <v>0</v>
      </c>
      <c r="N83" s="121">
        <f>IF($C$4="citu pasākumu izmaksas",IF('4a+c+n'!$Q83="C",'4a+c+n'!N83,0))</f>
        <v>0</v>
      </c>
      <c r="O83" s="121">
        <f>IF($C$4="citu pasākumu izmaksas",IF('4a+c+n'!$Q83="C",'4a+c+n'!O83,0))</f>
        <v>0</v>
      </c>
      <c r="P83" s="122">
        <f>IF($C$4="citu pasākumu izmaksas",IF('4a+c+n'!$Q83="C",'4a+c+n'!P83,0))</f>
        <v>0</v>
      </c>
    </row>
    <row r="84" spans="1:16" x14ac:dyDescent="0.2">
      <c r="A84" s="49">
        <f>IF(P84=0,0,IF(COUNTBLANK(P84)=1,0,COUNTA($P$14:P84)))</f>
        <v>0</v>
      </c>
      <c r="B84" s="21">
        <f>IF($C$4="citu pasākumu izmaksas",IF('4a+c+n'!$Q84="C",'4a+c+n'!B84,0))</f>
        <v>0</v>
      </c>
      <c r="C84" s="21">
        <f>IF($C$4="citu pasākumu izmaksas",IF('4a+c+n'!$Q84="C",'4a+c+n'!C84,0))</f>
        <v>0</v>
      </c>
      <c r="D84" s="21">
        <f>IF($C$4="citu pasākumu izmaksas",IF('4a+c+n'!$Q84="C",'4a+c+n'!D84,0))</f>
        <v>0</v>
      </c>
      <c r="E84" s="42"/>
      <c r="F84" s="64"/>
      <c r="G84" s="121"/>
      <c r="H84" s="121">
        <f>IF($C$4="citu pasākumu izmaksas",IF('4a+c+n'!$Q84="C",'4a+c+n'!H84,0))</f>
        <v>0</v>
      </c>
      <c r="I84" s="121"/>
      <c r="J84" s="121"/>
      <c r="K84" s="122">
        <f>IF($C$4="citu pasākumu izmaksas",IF('4a+c+n'!$Q84="C",'4a+c+n'!K84,0))</f>
        <v>0</v>
      </c>
      <c r="L84" s="83">
        <f>IF($C$4="citu pasākumu izmaksas",IF('4a+c+n'!$Q84="C",'4a+c+n'!L84,0))</f>
        <v>0</v>
      </c>
      <c r="M84" s="121">
        <f>IF($C$4="citu pasākumu izmaksas",IF('4a+c+n'!$Q84="C",'4a+c+n'!M84,0))</f>
        <v>0</v>
      </c>
      <c r="N84" s="121">
        <f>IF($C$4="citu pasākumu izmaksas",IF('4a+c+n'!$Q84="C",'4a+c+n'!N84,0))</f>
        <v>0</v>
      </c>
      <c r="O84" s="121">
        <f>IF($C$4="citu pasākumu izmaksas",IF('4a+c+n'!$Q84="C",'4a+c+n'!O84,0))</f>
        <v>0</v>
      </c>
      <c r="P84" s="122">
        <f>IF($C$4="citu pasākumu izmaksas",IF('4a+c+n'!$Q84="C",'4a+c+n'!P84,0))</f>
        <v>0</v>
      </c>
    </row>
    <row r="85" spans="1:16" x14ac:dyDescent="0.2">
      <c r="A85" s="49">
        <f>IF(P85=0,0,IF(COUNTBLANK(P85)=1,0,COUNTA($P$14:P85)))</f>
        <v>0</v>
      </c>
      <c r="B85" s="21">
        <f>IF($C$4="citu pasākumu izmaksas",IF('4a+c+n'!$Q85="C",'4a+c+n'!B85,0))</f>
        <v>0</v>
      </c>
      <c r="C85" s="21">
        <f>IF($C$4="citu pasākumu izmaksas",IF('4a+c+n'!$Q85="C",'4a+c+n'!C85,0))</f>
        <v>0</v>
      </c>
      <c r="D85" s="21">
        <f>IF($C$4="citu pasākumu izmaksas",IF('4a+c+n'!$Q85="C",'4a+c+n'!D85,0))</f>
        <v>0</v>
      </c>
      <c r="E85" s="42"/>
      <c r="F85" s="64"/>
      <c r="G85" s="121"/>
      <c r="H85" s="121">
        <f>IF($C$4="citu pasākumu izmaksas",IF('4a+c+n'!$Q85="C",'4a+c+n'!H85,0))</f>
        <v>0</v>
      </c>
      <c r="I85" s="121"/>
      <c r="J85" s="121"/>
      <c r="K85" s="122">
        <f>IF($C$4="citu pasākumu izmaksas",IF('4a+c+n'!$Q85="C",'4a+c+n'!K85,0))</f>
        <v>0</v>
      </c>
      <c r="L85" s="83">
        <f>IF($C$4="citu pasākumu izmaksas",IF('4a+c+n'!$Q85="C",'4a+c+n'!L85,0))</f>
        <v>0</v>
      </c>
      <c r="M85" s="121">
        <f>IF($C$4="citu pasākumu izmaksas",IF('4a+c+n'!$Q85="C",'4a+c+n'!M85,0))</f>
        <v>0</v>
      </c>
      <c r="N85" s="121">
        <f>IF($C$4="citu pasākumu izmaksas",IF('4a+c+n'!$Q85="C",'4a+c+n'!N85,0))</f>
        <v>0</v>
      </c>
      <c r="O85" s="121">
        <f>IF($C$4="citu pasākumu izmaksas",IF('4a+c+n'!$Q85="C",'4a+c+n'!O85,0))</f>
        <v>0</v>
      </c>
      <c r="P85" s="122">
        <f>IF($C$4="citu pasākumu izmaksas",IF('4a+c+n'!$Q85="C",'4a+c+n'!P85,0))</f>
        <v>0</v>
      </c>
    </row>
    <row r="86" spans="1:16" x14ac:dyDescent="0.2">
      <c r="A86" s="49">
        <f>IF(P86=0,0,IF(COUNTBLANK(P86)=1,0,COUNTA($P$14:P86)))</f>
        <v>0</v>
      </c>
      <c r="B86" s="21">
        <f>IF($C$4="citu pasākumu izmaksas",IF('4a+c+n'!$Q86="C",'4a+c+n'!B86,0))</f>
        <v>0</v>
      </c>
      <c r="C86" s="21">
        <f>IF($C$4="citu pasākumu izmaksas",IF('4a+c+n'!$Q86="C",'4a+c+n'!C86,0))</f>
        <v>0</v>
      </c>
      <c r="D86" s="21">
        <f>IF($C$4="citu pasākumu izmaksas",IF('4a+c+n'!$Q86="C",'4a+c+n'!D86,0))</f>
        <v>0</v>
      </c>
      <c r="E86" s="42"/>
      <c r="F86" s="64"/>
      <c r="G86" s="121"/>
      <c r="H86" s="121">
        <f>IF($C$4="citu pasākumu izmaksas",IF('4a+c+n'!$Q86="C",'4a+c+n'!H86,0))</f>
        <v>0</v>
      </c>
      <c r="I86" s="121"/>
      <c r="J86" s="121"/>
      <c r="K86" s="122">
        <f>IF($C$4="citu pasākumu izmaksas",IF('4a+c+n'!$Q86="C",'4a+c+n'!K86,0))</f>
        <v>0</v>
      </c>
      <c r="L86" s="83">
        <f>IF($C$4="citu pasākumu izmaksas",IF('4a+c+n'!$Q86="C",'4a+c+n'!L86,0))</f>
        <v>0</v>
      </c>
      <c r="M86" s="121">
        <f>IF($C$4="citu pasākumu izmaksas",IF('4a+c+n'!$Q86="C",'4a+c+n'!M86,0))</f>
        <v>0</v>
      </c>
      <c r="N86" s="121">
        <f>IF($C$4="citu pasākumu izmaksas",IF('4a+c+n'!$Q86="C",'4a+c+n'!N86,0))</f>
        <v>0</v>
      </c>
      <c r="O86" s="121">
        <f>IF($C$4="citu pasākumu izmaksas",IF('4a+c+n'!$Q86="C",'4a+c+n'!O86,0))</f>
        <v>0</v>
      </c>
      <c r="P86" s="122">
        <f>IF($C$4="citu pasākumu izmaksas",IF('4a+c+n'!$Q86="C",'4a+c+n'!P86,0))</f>
        <v>0</v>
      </c>
    </row>
    <row r="87" spans="1:16" x14ac:dyDescent="0.2">
      <c r="A87" s="49">
        <f>IF(P87=0,0,IF(COUNTBLANK(P87)=1,0,COUNTA($P$14:P87)))</f>
        <v>0</v>
      </c>
      <c r="B87" s="21">
        <f>IF($C$4="citu pasākumu izmaksas",IF('4a+c+n'!$Q87="C",'4a+c+n'!B87,0))</f>
        <v>0</v>
      </c>
      <c r="C87" s="21">
        <f>IF($C$4="citu pasākumu izmaksas",IF('4a+c+n'!$Q87="C",'4a+c+n'!C87,0))</f>
        <v>0</v>
      </c>
      <c r="D87" s="21">
        <f>IF($C$4="citu pasākumu izmaksas",IF('4a+c+n'!$Q87="C",'4a+c+n'!D87,0))</f>
        <v>0</v>
      </c>
      <c r="E87" s="42"/>
      <c r="F87" s="64"/>
      <c r="G87" s="121"/>
      <c r="H87" s="121">
        <f>IF($C$4="citu pasākumu izmaksas",IF('4a+c+n'!$Q87="C",'4a+c+n'!H87,0))</f>
        <v>0</v>
      </c>
      <c r="I87" s="121"/>
      <c r="J87" s="121"/>
      <c r="K87" s="122">
        <f>IF($C$4="citu pasākumu izmaksas",IF('4a+c+n'!$Q87="C",'4a+c+n'!K87,0))</f>
        <v>0</v>
      </c>
      <c r="L87" s="83">
        <f>IF($C$4="citu pasākumu izmaksas",IF('4a+c+n'!$Q87="C",'4a+c+n'!L87,0))</f>
        <v>0</v>
      </c>
      <c r="M87" s="121">
        <f>IF($C$4="citu pasākumu izmaksas",IF('4a+c+n'!$Q87="C",'4a+c+n'!M87,0))</f>
        <v>0</v>
      </c>
      <c r="N87" s="121">
        <f>IF($C$4="citu pasākumu izmaksas",IF('4a+c+n'!$Q87="C",'4a+c+n'!N87,0))</f>
        <v>0</v>
      </c>
      <c r="O87" s="121">
        <f>IF($C$4="citu pasākumu izmaksas",IF('4a+c+n'!$Q87="C",'4a+c+n'!O87,0))</f>
        <v>0</v>
      </c>
      <c r="P87" s="122">
        <f>IF($C$4="citu pasākumu izmaksas",IF('4a+c+n'!$Q87="C",'4a+c+n'!P87,0))</f>
        <v>0</v>
      </c>
    </row>
    <row r="88" spans="1:16" x14ac:dyDescent="0.2">
      <c r="A88" s="49">
        <f>IF(P88=0,0,IF(COUNTBLANK(P88)=1,0,COUNTA($P$14:P88)))</f>
        <v>0</v>
      </c>
      <c r="B88" s="21">
        <f>IF($C$4="citu pasākumu izmaksas",IF('4a+c+n'!$Q88="C",'4a+c+n'!B88,0))</f>
        <v>0</v>
      </c>
      <c r="C88" s="21">
        <f>IF($C$4="citu pasākumu izmaksas",IF('4a+c+n'!$Q88="C",'4a+c+n'!C88,0))</f>
        <v>0</v>
      </c>
      <c r="D88" s="21">
        <f>IF($C$4="citu pasākumu izmaksas",IF('4a+c+n'!$Q88="C",'4a+c+n'!D88,0))</f>
        <v>0</v>
      </c>
      <c r="E88" s="42"/>
      <c r="F88" s="64"/>
      <c r="G88" s="121"/>
      <c r="H88" s="121">
        <f>IF($C$4="citu pasākumu izmaksas",IF('4a+c+n'!$Q88="C",'4a+c+n'!H88,0))</f>
        <v>0</v>
      </c>
      <c r="I88" s="121"/>
      <c r="J88" s="121"/>
      <c r="K88" s="122">
        <f>IF($C$4="citu pasākumu izmaksas",IF('4a+c+n'!$Q88="C",'4a+c+n'!K88,0))</f>
        <v>0</v>
      </c>
      <c r="L88" s="83">
        <f>IF($C$4="citu pasākumu izmaksas",IF('4a+c+n'!$Q88="C",'4a+c+n'!L88,0))</f>
        <v>0</v>
      </c>
      <c r="M88" s="121">
        <f>IF($C$4="citu pasākumu izmaksas",IF('4a+c+n'!$Q88="C",'4a+c+n'!M88,0))</f>
        <v>0</v>
      </c>
      <c r="N88" s="121">
        <f>IF($C$4="citu pasākumu izmaksas",IF('4a+c+n'!$Q88="C",'4a+c+n'!N88,0))</f>
        <v>0</v>
      </c>
      <c r="O88" s="121">
        <f>IF($C$4="citu pasākumu izmaksas",IF('4a+c+n'!$Q88="C",'4a+c+n'!O88,0))</f>
        <v>0</v>
      </c>
      <c r="P88" s="122">
        <f>IF($C$4="citu pasākumu izmaksas",IF('4a+c+n'!$Q88="C",'4a+c+n'!P88,0))</f>
        <v>0</v>
      </c>
    </row>
    <row r="89" spans="1:16" x14ac:dyDescent="0.2">
      <c r="A89" s="49">
        <f>IF(P89=0,0,IF(COUNTBLANK(P89)=1,0,COUNTA($P$14:P89)))</f>
        <v>0</v>
      </c>
      <c r="B89" s="21">
        <f>IF($C$4="citu pasākumu izmaksas",IF('4a+c+n'!$Q89="C",'4a+c+n'!B89,0))</f>
        <v>0</v>
      </c>
      <c r="C89" s="21">
        <f>IF($C$4="citu pasākumu izmaksas",IF('4a+c+n'!$Q89="C",'4a+c+n'!C89,0))</f>
        <v>0</v>
      </c>
      <c r="D89" s="21">
        <f>IF($C$4="citu pasākumu izmaksas",IF('4a+c+n'!$Q89="C",'4a+c+n'!D89,0))</f>
        <v>0</v>
      </c>
      <c r="E89" s="42"/>
      <c r="F89" s="64"/>
      <c r="G89" s="121"/>
      <c r="H89" s="121">
        <f>IF($C$4="citu pasākumu izmaksas",IF('4a+c+n'!$Q89="C",'4a+c+n'!H89,0))</f>
        <v>0</v>
      </c>
      <c r="I89" s="121"/>
      <c r="J89" s="121"/>
      <c r="K89" s="122">
        <f>IF($C$4="citu pasākumu izmaksas",IF('4a+c+n'!$Q89="C",'4a+c+n'!K89,0))</f>
        <v>0</v>
      </c>
      <c r="L89" s="83">
        <f>IF($C$4="citu pasākumu izmaksas",IF('4a+c+n'!$Q89="C",'4a+c+n'!L89,0))</f>
        <v>0</v>
      </c>
      <c r="M89" s="121">
        <f>IF($C$4="citu pasākumu izmaksas",IF('4a+c+n'!$Q89="C",'4a+c+n'!M89,0))</f>
        <v>0</v>
      </c>
      <c r="N89" s="121">
        <f>IF($C$4="citu pasākumu izmaksas",IF('4a+c+n'!$Q89="C",'4a+c+n'!N89,0))</f>
        <v>0</v>
      </c>
      <c r="O89" s="121">
        <f>IF($C$4="citu pasākumu izmaksas",IF('4a+c+n'!$Q89="C",'4a+c+n'!O89,0))</f>
        <v>0</v>
      </c>
      <c r="P89" s="122">
        <f>IF($C$4="citu pasākumu izmaksas",IF('4a+c+n'!$Q89="C",'4a+c+n'!P89,0))</f>
        <v>0</v>
      </c>
    </row>
    <row r="90" spans="1:16" x14ac:dyDescent="0.2">
      <c r="A90" s="49">
        <f>IF(P90=0,0,IF(COUNTBLANK(P90)=1,0,COUNTA($P$14:P90)))</f>
        <v>0</v>
      </c>
      <c r="B90" s="21">
        <f>IF($C$4="citu pasākumu izmaksas",IF('4a+c+n'!$Q90="C",'4a+c+n'!B90,0))</f>
        <v>0</v>
      </c>
      <c r="C90" s="21">
        <f>IF($C$4="citu pasākumu izmaksas",IF('4a+c+n'!$Q90="C",'4a+c+n'!C90,0))</f>
        <v>0</v>
      </c>
      <c r="D90" s="21">
        <f>IF($C$4="citu pasākumu izmaksas",IF('4a+c+n'!$Q90="C",'4a+c+n'!D90,0))</f>
        <v>0</v>
      </c>
      <c r="E90" s="42"/>
      <c r="F90" s="64"/>
      <c r="G90" s="121"/>
      <c r="H90" s="121">
        <f>IF($C$4="citu pasākumu izmaksas",IF('4a+c+n'!$Q90="C",'4a+c+n'!H90,0))</f>
        <v>0</v>
      </c>
      <c r="I90" s="121"/>
      <c r="J90" s="121"/>
      <c r="K90" s="122">
        <f>IF($C$4="citu pasākumu izmaksas",IF('4a+c+n'!$Q90="C",'4a+c+n'!K90,0))</f>
        <v>0</v>
      </c>
      <c r="L90" s="83">
        <f>IF($C$4="citu pasākumu izmaksas",IF('4a+c+n'!$Q90="C",'4a+c+n'!L90,0))</f>
        <v>0</v>
      </c>
      <c r="M90" s="121">
        <f>IF($C$4="citu pasākumu izmaksas",IF('4a+c+n'!$Q90="C",'4a+c+n'!M90,0))</f>
        <v>0</v>
      </c>
      <c r="N90" s="121">
        <f>IF($C$4="citu pasākumu izmaksas",IF('4a+c+n'!$Q90="C",'4a+c+n'!N90,0))</f>
        <v>0</v>
      </c>
      <c r="O90" s="121">
        <f>IF($C$4="citu pasākumu izmaksas",IF('4a+c+n'!$Q90="C",'4a+c+n'!O90,0))</f>
        <v>0</v>
      </c>
      <c r="P90" s="122">
        <f>IF($C$4="citu pasākumu izmaksas",IF('4a+c+n'!$Q90="C",'4a+c+n'!P90,0))</f>
        <v>0</v>
      </c>
    </row>
    <row r="91" spans="1:16" x14ac:dyDescent="0.2">
      <c r="A91" s="49">
        <f>IF(P91=0,0,IF(COUNTBLANK(P91)=1,0,COUNTA($P$14:P91)))</f>
        <v>0</v>
      </c>
      <c r="B91" s="21">
        <f>IF($C$4="citu pasākumu izmaksas",IF('4a+c+n'!$Q91="C",'4a+c+n'!B91,0))</f>
        <v>0</v>
      </c>
      <c r="C91" s="21">
        <f>IF($C$4="citu pasākumu izmaksas",IF('4a+c+n'!$Q91="C",'4a+c+n'!C91,0))</f>
        <v>0</v>
      </c>
      <c r="D91" s="21">
        <f>IF($C$4="citu pasākumu izmaksas",IF('4a+c+n'!$Q91="C",'4a+c+n'!D91,0))</f>
        <v>0</v>
      </c>
      <c r="E91" s="42"/>
      <c r="F91" s="64"/>
      <c r="G91" s="121"/>
      <c r="H91" s="121">
        <f>IF($C$4="citu pasākumu izmaksas",IF('4a+c+n'!$Q91="C",'4a+c+n'!H91,0))</f>
        <v>0</v>
      </c>
      <c r="I91" s="121"/>
      <c r="J91" s="121"/>
      <c r="K91" s="122">
        <f>IF($C$4="citu pasākumu izmaksas",IF('4a+c+n'!$Q91="C",'4a+c+n'!K91,0))</f>
        <v>0</v>
      </c>
      <c r="L91" s="83">
        <f>IF($C$4="citu pasākumu izmaksas",IF('4a+c+n'!$Q91="C",'4a+c+n'!L91,0))</f>
        <v>0</v>
      </c>
      <c r="M91" s="121">
        <f>IF($C$4="citu pasākumu izmaksas",IF('4a+c+n'!$Q91="C",'4a+c+n'!M91,0))</f>
        <v>0</v>
      </c>
      <c r="N91" s="121">
        <f>IF($C$4="citu pasākumu izmaksas",IF('4a+c+n'!$Q91="C",'4a+c+n'!N91,0))</f>
        <v>0</v>
      </c>
      <c r="O91" s="121">
        <f>IF($C$4="citu pasākumu izmaksas",IF('4a+c+n'!$Q91="C",'4a+c+n'!O91,0))</f>
        <v>0</v>
      </c>
      <c r="P91" s="122">
        <f>IF($C$4="citu pasākumu izmaksas",IF('4a+c+n'!$Q91="C",'4a+c+n'!P91,0))</f>
        <v>0</v>
      </c>
    </row>
    <row r="92" spans="1:16" x14ac:dyDescent="0.2">
      <c r="A92" s="49">
        <f>IF(P92=0,0,IF(COUNTBLANK(P92)=1,0,COUNTA($P$14:P92)))</f>
        <v>0</v>
      </c>
      <c r="B92" s="21">
        <f>IF($C$4="citu pasākumu izmaksas",IF('4a+c+n'!$Q92="C",'4a+c+n'!B92,0))</f>
        <v>0</v>
      </c>
      <c r="C92" s="21">
        <f>IF($C$4="citu pasākumu izmaksas",IF('4a+c+n'!$Q92="C",'4a+c+n'!C92,0))</f>
        <v>0</v>
      </c>
      <c r="D92" s="21">
        <f>IF($C$4="citu pasākumu izmaksas",IF('4a+c+n'!$Q92="C",'4a+c+n'!D92,0))</f>
        <v>0</v>
      </c>
      <c r="E92" s="42"/>
      <c r="F92" s="64"/>
      <c r="G92" s="121"/>
      <c r="H92" s="121">
        <f>IF($C$4="citu pasākumu izmaksas",IF('4a+c+n'!$Q92="C",'4a+c+n'!H92,0))</f>
        <v>0</v>
      </c>
      <c r="I92" s="121"/>
      <c r="J92" s="121"/>
      <c r="K92" s="122">
        <f>IF($C$4="citu pasākumu izmaksas",IF('4a+c+n'!$Q92="C",'4a+c+n'!K92,0))</f>
        <v>0</v>
      </c>
      <c r="L92" s="83">
        <f>IF($C$4="citu pasākumu izmaksas",IF('4a+c+n'!$Q92="C",'4a+c+n'!L92,0))</f>
        <v>0</v>
      </c>
      <c r="M92" s="121">
        <f>IF($C$4="citu pasākumu izmaksas",IF('4a+c+n'!$Q92="C",'4a+c+n'!M92,0))</f>
        <v>0</v>
      </c>
      <c r="N92" s="121">
        <f>IF($C$4="citu pasākumu izmaksas",IF('4a+c+n'!$Q92="C",'4a+c+n'!N92,0))</f>
        <v>0</v>
      </c>
      <c r="O92" s="121">
        <f>IF($C$4="citu pasākumu izmaksas",IF('4a+c+n'!$Q92="C",'4a+c+n'!O92,0))</f>
        <v>0</v>
      </c>
      <c r="P92" s="122">
        <f>IF($C$4="citu pasākumu izmaksas",IF('4a+c+n'!$Q92="C",'4a+c+n'!P92,0))</f>
        <v>0</v>
      </c>
    </row>
    <row r="93" spans="1:16" x14ac:dyDescent="0.2">
      <c r="A93" s="49">
        <f>IF(P93=0,0,IF(COUNTBLANK(P93)=1,0,COUNTA($P$14:P93)))</f>
        <v>0</v>
      </c>
      <c r="B93" s="21">
        <f>IF($C$4="citu pasākumu izmaksas",IF('4a+c+n'!$Q93="C",'4a+c+n'!B93,0))</f>
        <v>0</v>
      </c>
      <c r="C93" s="21">
        <f>IF($C$4="citu pasākumu izmaksas",IF('4a+c+n'!$Q93="C",'4a+c+n'!C93,0))</f>
        <v>0</v>
      </c>
      <c r="D93" s="21">
        <f>IF($C$4="citu pasākumu izmaksas",IF('4a+c+n'!$Q93="C",'4a+c+n'!D93,0))</f>
        <v>0</v>
      </c>
      <c r="E93" s="42"/>
      <c r="F93" s="64"/>
      <c r="G93" s="121"/>
      <c r="H93" s="121">
        <f>IF($C$4="citu pasākumu izmaksas",IF('4a+c+n'!$Q93="C",'4a+c+n'!H93,0))</f>
        <v>0</v>
      </c>
      <c r="I93" s="121"/>
      <c r="J93" s="121"/>
      <c r="K93" s="122">
        <f>IF($C$4="citu pasākumu izmaksas",IF('4a+c+n'!$Q93="C",'4a+c+n'!K93,0))</f>
        <v>0</v>
      </c>
      <c r="L93" s="83">
        <f>IF($C$4="citu pasākumu izmaksas",IF('4a+c+n'!$Q93="C",'4a+c+n'!L93,0))</f>
        <v>0</v>
      </c>
      <c r="M93" s="121">
        <f>IF($C$4="citu pasākumu izmaksas",IF('4a+c+n'!$Q93="C",'4a+c+n'!M93,0))</f>
        <v>0</v>
      </c>
      <c r="N93" s="121">
        <f>IF($C$4="citu pasākumu izmaksas",IF('4a+c+n'!$Q93="C",'4a+c+n'!N93,0))</f>
        <v>0</v>
      </c>
      <c r="O93" s="121">
        <f>IF($C$4="citu pasākumu izmaksas",IF('4a+c+n'!$Q93="C",'4a+c+n'!O93,0))</f>
        <v>0</v>
      </c>
      <c r="P93" s="122">
        <f>IF($C$4="citu pasākumu izmaksas",IF('4a+c+n'!$Q93="C",'4a+c+n'!P93,0))</f>
        <v>0</v>
      </c>
    </row>
    <row r="94" spans="1:16" x14ac:dyDescent="0.2">
      <c r="A94" s="49">
        <f>IF(P94=0,0,IF(COUNTBLANK(P94)=1,0,COUNTA($P$14:P94)))</f>
        <v>0</v>
      </c>
      <c r="B94" s="21">
        <f>IF($C$4="citu pasākumu izmaksas",IF('4a+c+n'!$Q94="C",'4a+c+n'!B94,0))</f>
        <v>0</v>
      </c>
      <c r="C94" s="21">
        <f>IF($C$4="citu pasākumu izmaksas",IF('4a+c+n'!$Q94="C",'4a+c+n'!C94,0))</f>
        <v>0</v>
      </c>
      <c r="D94" s="21">
        <f>IF($C$4="citu pasākumu izmaksas",IF('4a+c+n'!$Q94="C",'4a+c+n'!D94,0))</f>
        <v>0</v>
      </c>
      <c r="E94" s="42"/>
      <c r="F94" s="64"/>
      <c r="G94" s="121"/>
      <c r="H94" s="121">
        <f>IF($C$4="citu pasākumu izmaksas",IF('4a+c+n'!$Q94="C",'4a+c+n'!H94,0))</f>
        <v>0</v>
      </c>
      <c r="I94" s="121"/>
      <c r="J94" s="121"/>
      <c r="K94" s="122">
        <f>IF($C$4="citu pasākumu izmaksas",IF('4a+c+n'!$Q94="C",'4a+c+n'!K94,0))</f>
        <v>0</v>
      </c>
      <c r="L94" s="83">
        <f>IF($C$4="citu pasākumu izmaksas",IF('4a+c+n'!$Q94="C",'4a+c+n'!L94,0))</f>
        <v>0</v>
      </c>
      <c r="M94" s="121">
        <f>IF($C$4="citu pasākumu izmaksas",IF('4a+c+n'!$Q94="C",'4a+c+n'!M94,0))</f>
        <v>0</v>
      </c>
      <c r="N94" s="121">
        <f>IF($C$4="citu pasākumu izmaksas",IF('4a+c+n'!$Q94="C",'4a+c+n'!N94,0))</f>
        <v>0</v>
      </c>
      <c r="O94" s="121">
        <f>IF($C$4="citu pasākumu izmaksas",IF('4a+c+n'!$Q94="C",'4a+c+n'!O94,0))</f>
        <v>0</v>
      </c>
      <c r="P94" s="122">
        <f>IF($C$4="citu pasākumu izmaksas",IF('4a+c+n'!$Q94="C",'4a+c+n'!P94,0))</f>
        <v>0</v>
      </c>
    </row>
    <row r="95" spans="1:16" x14ac:dyDescent="0.2">
      <c r="A95" s="49">
        <f>IF(P95=0,0,IF(COUNTBLANK(P95)=1,0,COUNTA($P$14:P95)))</f>
        <v>0</v>
      </c>
      <c r="B95" s="21">
        <f>IF($C$4="citu pasākumu izmaksas",IF('4a+c+n'!$Q95="C",'4a+c+n'!B95,0))</f>
        <v>0</v>
      </c>
      <c r="C95" s="21">
        <f>IF($C$4="citu pasākumu izmaksas",IF('4a+c+n'!$Q95="C",'4a+c+n'!C95,0))</f>
        <v>0</v>
      </c>
      <c r="D95" s="21">
        <f>IF($C$4="citu pasākumu izmaksas",IF('4a+c+n'!$Q95="C",'4a+c+n'!D95,0))</f>
        <v>0</v>
      </c>
      <c r="E95" s="42"/>
      <c r="F95" s="64"/>
      <c r="G95" s="121"/>
      <c r="H95" s="121">
        <f>IF($C$4="citu pasākumu izmaksas",IF('4a+c+n'!$Q95="C",'4a+c+n'!H95,0))</f>
        <v>0</v>
      </c>
      <c r="I95" s="121"/>
      <c r="J95" s="121"/>
      <c r="K95" s="122">
        <f>IF($C$4="citu pasākumu izmaksas",IF('4a+c+n'!$Q95="C",'4a+c+n'!K95,0))</f>
        <v>0</v>
      </c>
      <c r="L95" s="83">
        <f>IF($C$4="citu pasākumu izmaksas",IF('4a+c+n'!$Q95="C",'4a+c+n'!L95,0))</f>
        <v>0</v>
      </c>
      <c r="M95" s="121">
        <f>IF($C$4="citu pasākumu izmaksas",IF('4a+c+n'!$Q95="C",'4a+c+n'!M95,0))</f>
        <v>0</v>
      </c>
      <c r="N95" s="121">
        <f>IF($C$4="citu pasākumu izmaksas",IF('4a+c+n'!$Q95="C",'4a+c+n'!N95,0))</f>
        <v>0</v>
      </c>
      <c r="O95" s="121">
        <f>IF($C$4="citu pasākumu izmaksas",IF('4a+c+n'!$Q95="C",'4a+c+n'!O95,0))</f>
        <v>0</v>
      </c>
      <c r="P95" s="122">
        <f>IF($C$4="citu pasākumu izmaksas",IF('4a+c+n'!$Q95="C",'4a+c+n'!P95,0))</f>
        <v>0</v>
      </c>
    </row>
    <row r="96" spans="1:16" x14ac:dyDescent="0.2">
      <c r="A96" s="49">
        <f>IF(P96=0,0,IF(COUNTBLANK(P96)=1,0,COUNTA($P$14:P96)))</f>
        <v>0</v>
      </c>
      <c r="B96" s="21">
        <f>IF($C$4="citu pasākumu izmaksas",IF('4a+c+n'!$Q96="C",'4a+c+n'!B96,0))</f>
        <v>0</v>
      </c>
      <c r="C96" s="21">
        <f>IF($C$4="citu pasākumu izmaksas",IF('4a+c+n'!$Q96="C",'4a+c+n'!C96,0))</f>
        <v>0</v>
      </c>
      <c r="D96" s="21">
        <f>IF($C$4="citu pasākumu izmaksas",IF('4a+c+n'!$Q96="C",'4a+c+n'!D96,0))</f>
        <v>0</v>
      </c>
      <c r="E96" s="42"/>
      <c r="F96" s="64"/>
      <c r="G96" s="121"/>
      <c r="H96" s="121">
        <f>IF($C$4="citu pasākumu izmaksas",IF('4a+c+n'!$Q96="C",'4a+c+n'!H96,0))</f>
        <v>0</v>
      </c>
      <c r="I96" s="121"/>
      <c r="J96" s="121"/>
      <c r="K96" s="122">
        <f>IF($C$4="citu pasākumu izmaksas",IF('4a+c+n'!$Q96="C",'4a+c+n'!K96,0))</f>
        <v>0</v>
      </c>
      <c r="L96" s="83">
        <f>IF($C$4="citu pasākumu izmaksas",IF('4a+c+n'!$Q96="C",'4a+c+n'!L96,0))</f>
        <v>0</v>
      </c>
      <c r="M96" s="121">
        <f>IF($C$4="citu pasākumu izmaksas",IF('4a+c+n'!$Q96="C",'4a+c+n'!M96,0))</f>
        <v>0</v>
      </c>
      <c r="N96" s="121">
        <f>IF($C$4="citu pasākumu izmaksas",IF('4a+c+n'!$Q96="C",'4a+c+n'!N96,0))</f>
        <v>0</v>
      </c>
      <c r="O96" s="121">
        <f>IF($C$4="citu pasākumu izmaksas",IF('4a+c+n'!$Q96="C",'4a+c+n'!O96,0))</f>
        <v>0</v>
      </c>
      <c r="P96" s="122">
        <f>IF($C$4="citu pasākumu izmaksas",IF('4a+c+n'!$Q96="C",'4a+c+n'!P96,0))</f>
        <v>0</v>
      </c>
    </row>
    <row r="97" spans="1:16" x14ac:dyDescent="0.2">
      <c r="A97" s="49">
        <f>IF(P97=0,0,IF(COUNTBLANK(P97)=1,0,COUNTA($P$14:P97)))</f>
        <v>0</v>
      </c>
      <c r="B97" s="21">
        <f>IF($C$4="citu pasākumu izmaksas",IF('4a+c+n'!$Q97="C",'4a+c+n'!B97,0))</f>
        <v>0</v>
      </c>
      <c r="C97" s="21">
        <f>IF($C$4="citu pasākumu izmaksas",IF('4a+c+n'!$Q97="C",'4a+c+n'!C97,0))</f>
        <v>0</v>
      </c>
      <c r="D97" s="21">
        <f>IF($C$4="citu pasākumu izmaksas",IF('4a+c+n'!$Q97="C",'4a+c+n'!D97,0))</f>
        <v>0</v>
      </c>
      <c r="E97" s="42"/>
      <c r="F97" s="64"/>
      <c r="G97" s="121"/>
      <c r="H97" s="121">
        <f>IF($C$4="citu pasākumu izmaksas",IF('4a+c+n'!$Q97="C",'4a+c+n'!H97,0))</f>
        <v>0</v>
      </c>
      <c r="I97" s="121"/>
      <c r="J97" s="121"/>
      <c r="K97" s="122">
        <f>IF($C$4="citu pasākumu izmaksas",IF('4a+c+n'!$Q97="C",'4a+c+n'!K97,0))</f>
        <v>0</v>
      </c>
      <c r="L97" s="83">
        <f>IF($C$4="citu pasākumu izmaksas",IF('4a+c+n'!$Q97="C",'4a+c+n'!L97,0))</f>
        <v>0</v>
      </c>
      <c r="M97" s="121">
        <f>IF($C$4="citu pasākumu izmaksas",IF('4a+c+n'!$Q97="C",'4a+c+n'!M97,0))</f>
        <v>0</v>
      </c>
      <c r="N97" s="121">
        <f>IF($C$4="citu pasākumu izmaksas",IF('4a+c+n'!$Q97="C",'4a+c+n'!N97,0))</f>
        <v>0</v>
      </c>
      <c r="O97" s="121">
        <f>IF($C$4="citu pasākumu izmaksas",IF('4a+c+n'!$Q97="C",'4a+c+n'!O97,0))</f>
        <v>0</v>
      </c>
      <c r="P97" s="122">
        <f>IF($C$4="citu pasākumu izmaksas",IF('4a+c+n'!$Q97="C",'4a+c+n'!P97,0))</f>
        <v>0</v>
      </c>
    </row>
    <row r="98" spans="1:16" ht="12" customHeight="1" x14ac:dyDescent="0.2">
      <c r="A98" s="49">
        <f>IF(P98=0,0,IF(COUNTBLANK(P98)=1,0,COUNTA($P$14:P98)))</f>
        <v>0</v>
      </c>
      <c r="B98" s="21">
        <f>IF($C$4="citu pasākumu izmaksas",IF('4a+c+n'!$Q98="C",'4a+c+n'!B98,0))</f>
        <v>0</v>
      </c>
      <c r="C98" s="21">
        <f>IF($C$4="citu pasākumu izmaksas",IF('4a+c+n'!$Q98="C",'4a+c+n'!C98,0))</f>
        <v>0</v>
      </c>
      <c r="D98" s="21">
        <f>IF($C$4="citu pasākumu izmaksas",IF('4a+c+n'!$Q98="C",'4a+c+n'!D98,0))</f>
        <v>0</v>
      </c>
      <c r="E98" s="42"/>
      <c r="F98" s="64"/>
      <c r="G98" s="121"/>
      <c r="H98" s="121">
        <f>IF($C$4="citu pasākumu izmaksas",IF('4a+c+n'!$Q98="C",'4a+c+n'!H98,0))</f>
        <v>0</v>
      </c>
      <c r="I98" s="121"/>
      <c r="J98" s="121"/>
      <c r="K98" s="122">
        <f>IF($C$4="citu pasākumu izmaksas",IF('4a+c+n'!$Q98="C",'4a+c+n'!K98,0))</f>
        <v>0</v>
      </c>
      <c r="L98" s="83">
        <f>IF($C$4="citu pasākumu izmaksas",IF('4a+c+n'!$Q98="C",'4a+c+n'!L98,0))</f>
        <v>0</v>
      </c>
      <c r="M98" s="121">
        <f>IF($C$4="citu pasākumu izmaksas",IF('4a+c+n'!$Q98="C",'4a+c+n'!M98,0))</f>
        <v>0</v>
      </c>
      <c r="N98" s="121">
        <f>IF($C$4="citu pasākumu izmaksas",IF('4a+c+n'!$Q98="C",'4a+c+n'!N98,0))</f>
        <v>0</v>
      </c>
      <c r="O98" s="121">
        <f>IF($C$4="citu pasākumu izmaksas",IF('4a+c+n'!$Q98="C",'4a+c+n'!O98,0))</f>
        <v>0</v>
      </c>
      <c r="P98" s="122">
        <f>IF($C$4="citu pasākumu izmaksas",IF('4a+c+n'!$Q98="C",'4a+c+n'!P98,0))</f>
        <v>0</v>
      </c>
    </row>
    <row r="99" spans="1:16" x14ac:dyDescent="0.2">
      <c r="A99" s="49">
        <f>IF(P99=0,0,IF(COUNTBLANK(P99)=1,0,COUNTA($P$14:P99)))</f>
        <v>0</v>
      </c>
      <c r="B99" s="21">
        <f>IF($C$4="citu pasākumu izmaksas",IF('4a+c+n'!$Q99="C",'4a+c+n'!B99,0))</f>
        <v>0</v>
      </c>
      <c r="C99" s="21">
        <f>IF($C$4="citu pasākumu izmaksas",IF('4a+c+n'!$Q99="C",'4a+c+n'!C99,0))</f>
        <v>0</v>
      </c>
      <c r="D99" s="21">
        <f>IF($C$4="citu pasākumu izmaksas",IF('4a+c+n'!$Q99="C",'4a+c+n'!D99,0))</f>
        <v>0</v>
      </c>
      <c r="E99" s="42"/>
      <c r="F99" s="64"/>
      <c r="G99" s="121"/>
      <c r="H99" s="121">
        <f>IF($C$4="citu pasākumu izmaksas",IF('4a+c+n'!$Q99="C",'4a+c+n'!H99,0))</f>
        <v>0</v>
      </c>
      <c r="I99" s="121"/>
      <c r="J99" s="121"/>
      <c r="K99" s="122">
        <f>IF($C$4="citu pasākumu izmaksas",IF('4a+c+n'!$Q99="C",'4a+c+n'!K99,0))</f>
        <v>0</v>
      </c>
      <c r="L99" s="83">
        <f>IF($C$4="citu pasākumu izmaksas",IF('4a+c+n'!$Q99="C",'4a+c+n'!L99,0))</f>
        <v>0</v>
      </c>
      <c r="M99" s="121">
        <f>IF($C$4="citu pasākumu izmaksas",IF('4a+c+n'!$Q99="C",'4a+c+n'!M99,0))</f>
        <v>0</v>
      </c>
      <c r="N99" s="121">
        <f>IF($C$4="citu pasākumu izmaksas",IF('4a+c+n'!$Q99="C",'4a+c+n'!N99,0))</f>
        <v>0</v>
      </c>
      <c r="O99" s="121">
        <f>IF($C$4="citu pasākumu izmaksas",IF('4a+c+n'!$Q99="C",'4a+c+n'!O99,0))</f>
        <v>0</v>
      </c>
      <c r="P99" s="122">
        <f>IF($C$4="citu pasākumu izmaksas",IF('4a+c+n'!$Q99="C",'4a+c+n'!P99,0))</f>
        <v>0</v>
      </c>
    </row>
    <row r="100" spans="1:16" ht="12" thickBot="1" x14ac:dyDescent="0.25">
      <c r="A100" s="49">
        <f>IF(P100=0,0,IF(COUNTBLANK(P100)=1,0,COUNTA($P$14:P100)))</f>
        <v>0</v>
      </c>
      <c r="B100" s="21">
        <f>IF($C$4="citu pasākumu izmaksas",IF('4a+c+n'!$Q100="C",'4a+c+n'!B100,0))</f>
        <v>0</v>
      </c>
      <c r="C100" s="21">
        <f>IF($C$4="citu pasākumu izmaksas",IF('4a+c+n'!$Q100="C",'4a+c+n'!C100,0))</f>
        <v>0</v>
      </c>
      <c r="D100" s="21">
        <f>IF($C$4="citu pasākumu izmaksas",IF('4a+c+n'!$Q100="C",'4a+c+n'!D100,0))</f>
        <v>0</v>
      </c>
      <c r="E100" s="42"/>
      <c r="F100" s="64"/>
      <c r="G100" s="121"/>
      <c r="H100" s="121">
        <f>IF($C$4="citu pasākumu izmaksas",IF('4a+c+n'!$Q100="C",'4a+c+n'!H100,0))</f>
        <v>0</v>
      </c>
      <c r="I100" s="121"/>
      <c r="J100" s="121"/>
      <c r="K100" s="122">
        <f>IF($C$4="citu pasākumu izmaksas",IF('4a+c+n'!$Q100="C",'4a+c+n'!K100,0))</f>
        <v>0</v>
      </c>
      <c r="L100" s="83">
        <f>IF($C$4="citu pasākumu izmaksas",IF('4a+c+n'!$Q100="C",'4a+c+n'!L100,0))</f>
        <v>0</v>
      </c>
      <c r="M100" s="121">
        <f>IF($C$4="citu pasākumu izmaksas",IF('4a+c+n'!$Q100="C",'4a+c+n'!M100,0))</f>
        <v>0</v>
      </c>
      <c r="N100" s="121">
        <f>IF($C$4="citu pasākumu izmaksas",IF('4a+c+n'!$Q100="C",'4a+c+n'!N100,0))</f>
        <v>0</v>
      </c>
      <c r="O100" s="121">
        <f>IF($C$4="citu pasākumu izmaksas",IF('4a+c+n'!$Q100="C",'4a+c+n'!O100,0))</f>
        <v>0</v>
      </c>
      <c r="P100" s="122">
        <f>IF($C$4="citu pasākumu izmaksas",IF('4a+c+n'!$Q100="C",'4a+c+n'!P100,0))</f>
        <v>0</v>
      </c>
    </row>
    <row r="101" spans="1:16" ht="12" thickBot="1" x14ac:dyDescent="0.25">
      <c r="A101" s="336" t="s">
        <v>63</v>
      </c>
      <c r="B101" s="337"/>
      <c r="C101" s="337"/>
      <c r="D101" s="337"/>
      <c r="E101" s="337"/>
      <c r="F101" s="337"/>
      <c r="G101" s="337"/>
      <c r="H101" s="337"/>
      <c r="I101" s="337"/>
      <c r="J101" s="337"/>
      <c r="K101" s="338"/>
      <c r="L101" s="139">
        <f>SUM(L14:L100)</f>
        <v>0</v>
      </c>
      <c r="M101" s="140">
        <f>SUM(M14:M100)</f>
        <v>0</v>
      </c>
      <c r="N101" s="140">
        <f>SUM(N14:N100)</f>
        <v>0</v>
      </c>
      <c r="O101" s="140">
        <f>SUM(O14:O100)</f>
        <v>0</v>
      </c>
      <c r="P101" s="141">
        <f>SUM(P14:P100)</f>
        <v>0</v>
      </c>
    </row>
    <row r="102" spans="1:16" x14ac:dyDescent="0.2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</row>
    <row r="103" spans="1:16" x14ac:dyDescent="0.2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</row>
    <row r="104" spans="1:16" x14ac:dyDescent="0.2">
      <c r="A104" s="1" t="s">
        <v>14</v>
      </c>
      <c r="B104" s="13"/>
      <c r="C104" s="339">
        <f>'Kops c'!C34:H34</f>
        <v>0</v>
      </c>
      <c r="D104" s="339"/>
      <c r="E104" s="339"/>
      <c r="F104" s="339"/>
      <c r="G104" s="339"/>
      <c r="H104" s="339"/>
      <c r="I104" s="13"/>
      <c r="J104" s="13"/>
      <c r="K104" s="13"/>
      <c r="L104" s="13"/>
      <c r="M104" s="13"/>
      <c r="N104" s="13"/>
      <c r="O104" s="13"/>
      <c r="P104" s="13"/>
    </row>
    <row r="105" spans="1:16" x14ac:dyDescent="0.2">
      <c r="A105" s="13"/>
      <c r="B105" s="13"/>
      <c r="C105" s="259" t="s">
        <v>15</v>
      </c>
      <c r="D105" s="259"/>
      <c r="E105" s="259"/>
      <c r="F105" s="259"/>
      <c r="G105" s="259"/>
      <c r="H105" s="259"/>
      <c r="I105" s="13"/>
      <c r="J105" s="13"/>
      <c r="K105" s="13"/>
      <c r="L105" s="13"/>
      <c r="M105" s="13"/>
      <c r="N105" s="13"/>
      <c r="O105" s="13"/>
      <c r="P105" s="13"/>
    </row>
    <row r="106" spans="1:16" x14ac:dyDescent="0.2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</row>
    <row r="107" spans="1:16" x14ac:dyDescent="0.2">
      <c r="A107" s="303" t="str">
        <f>'Kops n'!A37:D37</f>
        <v>Tāme sastādīta</v>
      </c>
      <c r="B107" s="304"/>
      <c r="C107" s="304"/>
      <c r="D107" s="304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</row>
    <row r="108" spans="1:16" x14ac:dyDescent="0.2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</row>
    <row r="109" spans="1:16" x14ac:dyDescent="0.2">
      <c r="A109" s="1" t="s">
        <v>41</v>
      </c>
      <c r="B109" s="13"/>
      <c r="C109" s="339">
        <f>'Kops c'!C39:H39</f>
        <v>0</v>
      </c>
      <c r="D109" s="339"/>
      <c r="E109" s="339"/>
      <c r="F109" s="339"/>
      <c r="G109" s="339"/>
      <c r="H109" s="339"/>
      <c r="I109" s="13"/>
      <c r="J109" s="13"/>
      <c r="K109" s="13"/>
      <c r="L109" s="13"/>
      <c r="M109" s="13"/>
      <c r="N109" s="13"/>
      <c r="O109" s="13"/>
      <c r="P109" s="13"/>
    </row>
    <row r="110" spans="1:16" x14ac:dyDescent="0.2">
      <c r="A110" s="13"/>
      <c r="B110" s="13"/>
      <c r="C110" s="259" t="s">
        <v>15</v>
      </c>
      <c r="D110" s="259"/>
      <c r="E110" s="259"/>
      <c r="F110" s="259"/>
      <c r="G110" s="259"/>
      <c r="H110" s="259"/>
      <c r="I110" s="13"/>
      <c r="J110" s="13"/>
      <c r="K110" s="13"/>
      <c r="L110" s="13"/>
      <c r="M110" s="13"/>
      <c r="N110" s="13"/>
      <c r="O110" s="13"/>
      <c r="P110" s="13"/>
    </row>
    <row r="111" spans="1:16" x14ac:dyDescent="0.2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</row>
    <row r="112" spans="1:16" x14ac:dyDescent="0.2">
      <c r="A112" s="79" t="s">
        <v>16</v>
      </c>
      <c r="B112" s="40"/>
      <c r="C112" s="87">
        <f>'Kops c'!C42</f>
        <v>0</v>
      </c>
      <c r="D112" s="40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</row>
    <row r="113" spans="1:16" x14ac:dyDescent="0.2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</row>
  </sheetData>
  <mergeCells count="23">
    <mergeCell ref="C110:H110"/>
    <mergeCell ref="L12:P12"/>
    <mergeCell ref="A101:K101"/>
    <mergeCell ref="C104:H104"/>
    <mergeCell ref="C105:H105"/>
    <mergeCell ref="A107:D107"/>
    <mergeCell ref="C109:H109"/>
    <mergeCell ref="D8:L8"/>
    <mergeCell ref="A9:F9"/>
    <mergeCell ref="J9:M9"/>
    <mergeCell ref="N9:O9"/>
    <mergeCell ref="A12:A13"/>
    <mergeCell ref="B12:B13"/>
    <mergeCell ref="C12:C13"/>
    <mergeCell ref="D12:D13"/>
    <mergeCell ref="E12:E13"/>
    <mergeCell ref="F12:K12"/>
    <mergeCell ref="D7:L7"/>
    <mergeCell ref="C2:I2"/>
    <mergeCell ref="C3:I3"/>
    <mergeCell ref="C4:I4"/>
    <mergeCell ref="D5:L5"/>
    <mergeCell ref="D6:L6"/>
  </mergeCells>
  <conditionalFormatting sqref="A101:K101">
    <cfRule type="containsText" dxfId="263" priority="3" operator="containsText" text="Tiešās izmaksas kopā, t. sk. darba devēja sociālais nodoklis __.__% ">
      <formula>NOT(ISERROR(SEARCH("Tiešās izmaksas kopā, t. sk. darba devēja sociālais nodoklis __.__% ",A101)))</formula>
    </cfRule>
  </conditionalFormatting>
  <conditionalFormatting sqref="C104:H104 C109:H109 C112 L101:P101 D5:L8 N9:O9 C2:I2 A14:P100">
    <cfRule type="cellIs" dxfId="262" priority="2" operator="equal">
      <formula>0</formula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92D050"/>
  </sheetPr>
  <dimension ref="A1:P113"/>
  <sheetViews>
    <sheetView topLeftCell="A58" workbookViewId="0">
      <selection activeCell="P87" sqref="P87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'4a+c+n'!D1</f>
        <v>4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7" t="str">
        <f>'4a+c+n'!C2:I2</f>
        <v>Fasādes apdares darbi</v>
      </c>
      <c r="D2" s="347"/>
      <c r="E2" s="347"/>
      <c r="F2" s="347"/>
      <c r="G2" s="347"/>
      <c r="H2" s="347"/>
      <c r="I2" s="347"/>
      <c r="J2" s="26"/>
    </row>
    <row r="3" spans="1:16" x14ac:dyDescent="0.2">
      <c r="A3" s="27"/>
      <c r="B3" s="27"/>
      <c r="C3" s="294" t="s">
        <v>21</v>
      </c>
      <c r="D3" s="294"/>
      <c r="E3" s="294"/>
      <c r="F3" s="294"/>
      <c r="G3" s="294"/>
      <c r="H3" s="294"/>
      <c r="I3" s="294"/>
      <c r="J3" s="27"/>
    </row>
    <row r="4" spans="1:16" x14ac:dyDescent="0.2">
      <c r="A4" s="27"/>
      <c r="B4" s="27"/>
      <c r="C4" s="328" t="s">
        <v>19</v>
      </c>
      <c r="D4" s="328"/>
      <c r="E4" s="328"/>
      <c r="F4" s="328"/>
      <c r="G4" s="328"/>
      <c r="H4" s="328"/>
      <c r="I4" s="328"/>
      <c r="J4" s="27"/>
    </row>
    <row r="5" spans="1:16" ht="15" customHeight="1" x14ac:dyDescent="0.2">
      <c r="A5" s="19"/>
      <c r="B5" s="19"/>
      <c r="C5" s="24" t="s">
        <v>5</v>
      </c>
      <c r="D5" s="329" t="str">
        <f>'Kops a+c+n'!D6</f>
        <v>Daudzstāvu dzīvojamās ēkas siltināšana</v>
      </c>
      <c r="E5" s="329"/>
      <c r="F5" s="329"/>
      <c r="G5" s="329"/>
      <c r="H5" s="329"/>
      <c r="I5" s="329"/>
      <c r="J5" s="329"/>
      <c r="K5" s="329"/>
      <c r="L5" s="329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29" t="str">
        <f>'Kops a+c+n'!D7</f>
        <v>Daudzstāvu dzīvojamā ēka</v>
      </c>
      <c r="E6" s="329"/>
      <c r="F6" s="329"/>
      <c r="G6" s="329"/>
      <c r="H6" s="329"/>
      <c r="I6" s="329"/>
      <c r="J6" s="329"/>
      <c r="K6" s="329"/>
      <c r="L6" s="329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29" t="str">
        <f>'Kops a+c+n'!D8</f>
        <v>Brīvības iela 5, Malta</v>
      </c>
      <c r="E7" s="329"/>
      <c r="F7" s="329"/>
      <c r="G7" s="329"/>
      <c r="H7" s="329"/>
      <c r="I7" s="329"/>
      <c r="J7" s="329"/>
      <c r="K7" s="329"/>
      <c r="L7" s="329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29">
        <f>'Kops a+c+n'!D9</f>
        <v>0</v>
      </c>
      <c r="E8" s="329"/>
      <c r="F8" s="329"/>
      <c r="G8" s="329"/>
      <c r="H8" s="329"/>
      <c r="I8" s="329"/>
      <c r="J8" s="329"/>
      <c r="K8" s="329"/>
      <c r="L8" s="329"/>
      <c r="M8" s="13"/>
      <c r="N8" s="13"/>
      <c r="O8" s="13"/>
      <c r="P8" s="13"/>
    </row>
    <row r="9" spans="1:16" ht="11.25" customHeight="1" x14ac:dyDescent="0.2">
      <c r="A9" s="349" t="str">
        <f>'4a+c+n'!A9</f>
        <v>Tāme sastādīta  20__. gada tirgus cenās, pamatojoties uz ___ daļas rasējumiem</v>
      </c>
      <c r="B9" s="349"/>
      <c r="C9" s="349"/>
      <c r="D9" s="349"/>
      <c r="E9" s="349"/>
      <c r="F9" s="349"/>
      <c r="G9" s="28"/>
      <c r="H9" s="28"/>
      <c r="I9" s="28"/>
      <c r="J9" s="331" t="s">
        <v>46</v>
      </c>
      <c r="K9" s="331"/>
      <c r="L9" s="331"/>
      <c r="M9" s="331"/>
      <c r="N9" s="332">
        <f>P101</f>
        <v>0</v>
      </c>
      <c r="O9" s="332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285" t="s">
        <v>27</v>
      </c>
      <c r="B12" s="340" t="s">
        <v>49</v>
      </c>
      <c r="C12" s="334" t="s">
        <v>50</v>
      </c>
      <c r="D12" s="343" t="s">
        <v>51</v>
      </c>
      <c r="E12" s="345" t="s">
        <v>52</v>
      </c>
      <c r="F12" s="333" t="s">
        <v>53</v>
      </c>
      <c r="G12" s="334"/>
      <c r="H12" s="334"/>
      <c r="I12" s="334"/>
      <c r="J12" s="334"/>
      <c r="K12" s="335"/>
      <c r="L12" s="348" t="s">
        <v>54</v>
      </c>
      <c r="M12" s="334"/>
      <c r="N12" s="334"/>
      <c r="O12" s="334"/>
      <c r="P12" s="335"/>
    </row>
    <row r="13" spans="1:16" ht="126.75" customHeight="1" thickBot="1" x14ac:dyDescent="0.25">
      <c r="A13" s="350"/>
      <c r="B13" s="351"/>
      <c r="C13" s="352"/>
      <c r="D13" s="353"/>
      <c r="E13" s="354"/>
      <c r="F13" s="223" t="s">
        <v>56</v>
      </c>
      <c r="G13" s="224" t="s">
        <v>57</v>
      </c>
      <c r="H13" s="224" t="s">
        <v>58</v>
      </c>
      <c r="I13" s="224" t="s">
        <v>59</v>
      </c>
      <c r="J13" s="224" t="s">
        <v>60</v>
      </c>
      <c r="K13" s="92" t="s">
        <v>61</v>
      </c>
      <c r="L13" s="225" t="s">
        <v>56</v>
      </c>
      <c r="M13" s="224" t="s">
        <v>58</v>
      </c>
      <c r="N13" s="224" t="s">
        <v>59</v>
      </c>
      <c r="O13" s="224" t="s">
        <v>60</v>
      </c>
      <c r="P13" s="92" t="s">
        <v>61</v>
      </c>
    </row>
    <row r="14" spans="1:16" x14ac:dyDescent="0.2">
      <c r="A14" s="217">
        <f>IF(P14=0,0,IF(COUNTBLANK(P14)=1,0,COUNTA($P$14:P14)))</f>
        <v>0</v>
      </c>
      <c r="B14" s="218">
        <f>IF($C$4="Neattiecināmās izmaksas",IF('4a+c+n'!$Q14="N",'4a+c+n'!B14,0))</f>
        <v>0</v>
      </c>
      <c r="C14" s="218">
        <f>IF($C$4="Neattiecināmās izmaksas",IF('4a+c+n'!$Q14="N",'4a+c+n'!C14,0))</f>
        <v>0</v>
      </c>
      <c r="D14" s="218">
        <f>IF($C$4="Neattiecināmās izmaksas",IF('4a+c+n'!$Q14="N",'4a+c+n'!D14,0))</f>
        <v>0</v>
      </c>
      <c r="E14" s="191"/>
      <c r="F14" s="219"/>
      <c r="G14" s="220"/>
      <c r="H14" s="220">
        <f>IF($C$4="Neattiecināmās izmaksas",IF('4a+c+n'!$Q14="N",'4a+c+n'!H14,0))</f>
        <v>0</v>
      </c>
      <c r="I14" s="220"/>
      <c r="J14" s="220"/>
      <c r="K14" s="221">
        <f>IF($C$4="Neattiecināmās izmaksas",IF('4a+c+n'!$Q14="N",'4a+c+n'!K14,0))</f>
        <v>0</v>
      </c>
      <c r="L14" s="222">
        <f>IF($C$4="Neattiecināmās izmaksas",IF('4a+c+n'!$Q14="N",'4a+c+n'!L14,0))</f>
        <v>0</v>
      </c>
      <c r="M14" s="220">
        <f>IF($C$4="Neattiecināmās izmaksas",IF('4a+c+n'!$Q14="N",'4a+c+n'!M14,0))</f>
        <v>0</v>
      </c>
      <c r="N14" s="220">
        <f>IF($C$4="Neattiecināmās izmaksas",IF('4a+c+n'!$Q14="N",'4a+c+n'!N14,0))</f>
        <v>0</v>
      </c>
      <c r="O14" s="220">
        <f>IF($C$4="Neattiecināmās izmaksas",IF('4a+c+n'!$Q14="N",'4a+c+n'!O14,0))</f>
        <v>0</v>
      </c>
      <c r="P14" s="221">
        <f>IF($C$4="Neattiecināmās izmaksas",IF('4a+c+n'!$Q14="N",'4a+c+n'!P14,0))</f>
        <v>0</v>
      </c>
    </row>
    <row r="15" spans="1:16" x14ac:dyDescent="0.2">
      <c r="A15" s="49">
        <f>IF(P15=0,0,IF(COUNTBLANK(P15)=1,0,COUNTA($P$14:P15)))</f>
        <v>0</v>
      </c>
      <c r="B15" s="21">
        <f>IF($C$4="Neattiecināmās izmaksas",IF('4a+c+n'!$Q15="N",'4a+c+n'!B15,0))</f>
        <v>0</v>
      </c>
      <c r="C15" s="21">
        <f>IF($C$4="Neattiecināmās izmaksas",IF('4a+c+n'!$Q15="N",'4a+c+n'!C15,0))</f>
        <v>0</v>
      </c>
      <c r="D15" s="21">
        <f>IF($C$4="Neattiecināmās izmaksas",IF('4a+c+n'!$Q15="N",'4a+c+n'!D15,0))</f>
        <v>0</v>
      </c>
      <c r="E15" s="42"/>
      <c r="F15" s="64"/>
      <c r="G15" s="121"/>
      <c r="H15" s="121">
        <f>IF($C$4="Neattiecināmās izmaksas",IF('4a+c+n'!$Q15="N",'4a+c+n'!H15,0))</f>
        <v>0</v>
      </c>
      <c r="I15" s="121"/>
      <c r="J15" s="121"/>
      <c r="K15" s="122">
        <f>IF($C$4="Neattiecināmās izmaksas",IF('4a+c+n'!$Q15="N",'4a+c+n'!K15,0))</f>
        <v>0</v>
      </c>
      <c r="L15" s="83">
        <f>IF($C$4="Neattiecināmās izmaksas",IF('4a+c+n'!$Q15="N",'4a+c+n'!L15,0))</f>
        <v>0</v>
      </c>
      <c r="M15" s="121">
        <f>IF($C$4="Neattiecināmās izmaksas",IF('4a+c+n'!$Q15="N",'4a+c+n'!M15,0))</f>
        <v>0</v>
      </c>
      <c r="N15" s="121">
        <f>IF($C$4="Neattiecināmās izmaksas",IF('4a+c+n'!$Q15="N",'4a+c+n'!N15,0))</f>
        <v>0</v>
      </c>
      <c r="O15" s="121">
        <f>IF($C$4="Neattiecināmās izmaksas",IF('4a+c+n'!$Q15="N",'4a+c+n'!O15,0))</f>
        <v>0</v>
      </c>
      <c r="P15" s="122">
        <f>IF($C$4="Neattiecināmās izmaksas",IF('4a+c+n'!$Q15="N",'4a+c+n'!P15,0))</f>
        <v>0</v>
      </c>
    </row>
    <row r="16" spans="1:16" x14ac:dyDescent="0.2">
      <c r="A16" s="49">
        <f>IF(P16=0,0,IF(COUNTBLANK(P16)=1,0,COUNTA($P$14:P16)))</f>
        <v>0</v>
      </c>
      <c r="B16" s="21">
        <f>IF($C$4="Neattiecināmās izmaksas",IF('4a+c+n'!$Q16="N",'4a+c+n'!B16,0))</f>
        <v>0</v>
      </c>
      <c r="C16" s="21">
        <f>IF($C$4="Neattiecināmās izmaksas",IF('4a+c+n'!$Q16="N",'4a+c+n'!C16,0))</f>
        <v>0</v>
      </c>
      <c r="D16" s="21">
        <f>IF($C$4="Neattiecināmās izmaksas",IF('4a+c+n'!$Q16="N",'4a+c+n'!D16,0))</f>
        <v>0</v>
      </c>
      <c r="E16" s="42"/>
      <c r="F16" s="64"/>
      <c r="G16" s="121"/>
      <c r="H16" s="121">
        <f>IF($C$4="Neattiecināmās izmaksas",IF('4a+c+n'!$Q16="N",'4a+c+n'!H16,0))</f>
        <v>0</v>
      </c>
      <c r="I16" s="121"/>
      <c r="J16" s="121"/>
      <c r="K16" s="122">
        <f>IF($C$4="Neattiecināmās izmaksas",IF('4a+c+n'!$Q16="N",'4a+c+n'!K16,0))</f>
        <v>0</v>
      </c>
      <c r="L16" s="83">
        <f>IF($C$4="Neattiecināmās izmaksas",IF('4a+c+n'!$Q16="N",'4a+c+n'!L16,0))</f>
        <v>0</v>
      </c>
      <c r="M16" s="121">
        <f>IF($C$4="Neattiecināmās izmaksas",IF('4a+c+n'!$Q16="N",'4a+c+n'!M16,0))</f>
        <v>0</v>
      </c>
      <c r="N16" s="121">
        <f>IF($C$4="Neattiecināmās izmaksas",IF('4a+c+n'!$Q16="N",'4a+c+n'!N16,0))</f>
        <v>0</v>
      </c>
      <c r="O16" s="121">
        <f>IF($C$4="Neattiecināmās izmaksas",IF('4a+c+n'!$Q16="N",'4a+c+n'!O16,0))</f>
        <v>0</v>
      </c>
      <c r="P16" s="122">
        <f>IF($C$4="Neattiecināmās izmaksas",IF('4a+c+n'!$Q16="N",'4a+c+n'!P16,0))</f>
        <v>0</v>
      </c>
    </row>
    <row r="17" spans="1:16" x14ac:dyDescent="0.2">
      <c r="A17" s="49">
        <f>IF(P17=0,0,IF(COUNTBLANK(P17)=1,0,COUNTA($P$14:P17)))</f>
        <v>0</v>
      </c>
      <c r="B17" s="21">
        <f>IF($C$4="Neattiecināmās izmaksas",IF('4a+c+n'!$Q17="N",'4a+c+n'!B17,0))</f>
        <v>0</v>
      </c>
      <c r="C17" s="21">
        <f>IF($C$4="Neattiecināmās izmaksas",IF('4a+c+n'!$Q17="N",'4a+c+n'!C17,0))</f>
        <v>0</v>
      </c>
      <c r="D17" s="21">
        <f>IF($C$4="Neattiecināmās izmaksas",IF('4a+c+n'!$Q17="N",'4a+c+n'!D17,0))</f>
        <v>0</v>
      </c>
      <c r="E17" s="42"/>
      <c r="F17" s="64"/>
      <c r="G17" s="121"/>
      <c r="H17" s="121">
        <f>IF($C$4="Neattiecināmās izmaksas",IF('4a+c+n'!$Q17="N",'4a+c+n'!H17,0))</f>
        <v>0</v>
      </c>
      <c r="I17" s="121"/>
      <c r="J17" s="121"/>
      <c r="K17" s="122">
        <f>IF($C$4="Neattiecināmās izmaksas",IF('4a+c+n'!$Q17="N",'4a+c+n'!K17,0))</f>
        <v>0</v>
      </c>
      <c r="L17" s="83">
        <f>IF($C$4="Neattiecināmās izmaksas",IF('4a+c+n'!$Q17="N",'4a+c+n'!L17,0))</f>
        <v>0</v>
      </c>
      <c r="M17" s="121">
        <f>IF($C$4="Neattiecināmās izmaksas",IF('4a+c+n'!$Q17="N",'4a+c+n'!M17,0))</f>
        <v>0</v>
      </c>
      <c r="N17" s="121">
        <f>IF($C$4="Neattiecināmās izmaksas",IF('4a+c+n'!$Q17="N",'4a+c+n'!N17,0))</f>
        <v>0</v>
      </c>
      <c r="O17" s="121">
        <f>IF($C$4="Neattiecināmās izmaksas",IF('4a+c+n'!$Q17="N",'4a+c+n'!O17,0))</f>
        <v>0</v>
      </c>
      <c r="P17" s="122">
        <f>IF($C$4="Neattiecināmās izmaksas",IF('4a+c+n'!$Q17="N",'4a+c+n'!P17,0))</f>
        <v>0</v>
      </c>
    </row>
    <row r="18" spans="1:16" x14ac:dyDescent="0.2">
      <c r="A18" s="49">
        <f>IF(P18=0,0,IF(COUNTBLANK(P18)=1,0,COUNTA($P$14:P18)))</f>
        <v>0</v>
      </c>
      <c r="B18" s="21">
        <f>IF($C$4="Neattiecināmās izmaksas",IF('4a+c+n'!$Q18="N",'4a+c+n'!B18,0))</f>
        <v>0</v>
      </c>
      <c r="C18" s="21">
        <f>IF($C$4="Neattiecināmās izmaksas",IF('4a+c+n'!$Q18="N",'4a+c+n'!C18,0))</f>
        <v>0</v>
      </c>
      <c r="D18" s="21">
        <f>IF($C$4="Neattiecināmās izmaksas",IF('4a+c+n'!$Q18="N",'4a+c+n'!D18,0))</f>
        <v>0</v>
      </c>
      <c r="E18" s="42"/>
      <c r="F18" s="64"/>
      <c r="G18" s="121"/>
      <c r="H18" s="121">
        <f>IF($C$4="Neattiecināmās izmaksas",IF('4a+c+n'!$Q18="N",'4a+c+n'!H18,0))</f>
        <v>0</v>
      </c>
      <c r="I18" s="121"/>
      <c r="J18" s="121"/>
      <c r="K18" s="122">
        <f>IF($C$4="Neattiecināmās izmaksas",IF('4a+c+n'!$Q18="N",'4a+c+n'!K18,0))</f>
        <v>0</v>
      </c>
      <c r="L18" s="83">
        <f>IF($C$4="Neattiecināmās izmaksas",IF('4a+c+n'!$Q18="N",'4a+c+n'!L18,0))</f>
        <v>0</v>
      </c>
      <c r="M18" s="121">
        <f>IF($C$4="Neattiecināmās izmaksas",IF('4a+c+n'!$Q18="N",'4a+c+n'!M18,0))</f>
        <v>0</v>
      </c>
      <c r="N18" s="121">
        <f>IF($C$4="Neattiecināmās izmaksas",IF('4a+c+n'!$Q18="N",'4a+c+n'!N18,0))</f>
        <v>0</v>
      </c>
      <c r="O18" s="121">
        <f>IF($C$4="Neattiecināmās izmaksas",IF('4a+c+n'!$Q18="N",'4a+c+n'!O18,0))</f>
        <v>0</v>
      </c>
      <c r="P18" s="122">
        <f>IF($C$4="Neattiecināmās izmaksas",IF('4a+c+n'!$Q18="N",'4a+c+n'!P18,0))</f>
        <v>0</v>
      </c>
    </row>
    <row r="19" spans="1:16" x14ac:dyDescent="0.2">
      <c r="A19" s="49">
        <f>IF(P19=0,0,IF(COUNTBLANK(P19)=1,0,COUNTA($P$14:P19)))</f>
        <v>0</v>
      </c>
      <c r="B19" s="21">
        <f>IF($C$4="Neattiecināmās izmaksas",IF('4a+c+n'!$Q19="N",'4a+c+n'!B19,0))</f>
        <v>0</v>
      </c>
      <c r="C19" s="21">
        <f>IF($C$4="Neattiecināmās izmaksas",IF('4a+c+n'!$Q19="N",'4a+c+n'!C19,0))</f>
        <v>0</v>
      </c>
      <c r="D19" s="21">
        <f>IF($C$4="Neattiecināmās izmaksas",IF('4a+c+n'!$Q19="N",'4a+c+n'!D19,0))</f>
        <v>0</v>
      </c>
      <c r="E19" s="42"/>
      <c r="F19" s="64"/>
      <c r="G19" s="121"/>
      <c r="H19" s="121">
        <f>IF($C$4="Neattiecināmās izmaksas",IF('4a+c+n'!$Q19="N",'4a+c+n'!H19,0))</f>
        <v>0</v>
      </c>
      <c r="I19" s="121"/>
      <c r="J19" s="121"/>
      <c r="K19" s="122">
        <f>IF($C$4="Neattiecināmās izmaksas",IF('4a+c+n'!$Q19="N",'4a+c+n'!K19,0))</f>
        <v>0</v>
      </c>
      <c r="L19" s="83">
        <f>IF($C$4="Neattiecināmās izmaksas",IF('4a+c+n'!$Q19="N",'4a+c+n'!L19,0))</f>
        <v>0</v>
      </c>
      <c r="M19" s="121">
        <f>IF($C$4="Neattiecināmās izmaksas",IF('4a+c+n'!$Q19="N",'4a+c+n'!M19,0))</f>
        <v>0</v>
      </c>
      <c r="N19" s="121">
        <f>IF($C$4="Neattiecināmās izmaksas",IF('4a+c+n'!$Q19="N",'4a+c+n'!N19,0))</f>
        <v>0</v>
      </c>
      <c r="O19" s="121">
        <f>IF($C$4="Neattiecināmās izmaksas",IF('4a+c+n'!$Q19="N",'4a+c+n'!O19,0))</f>
        <v>0</v>
      </c>
      <c r="P19" s="122">
        <f>IF($C$4="Neattiecināmās izmaksas",IF('4a+c+n'!$Q19="N",'4a+c+n'!P19,0))</f>
        <v>0</v>
      </c>
    </row>
    <row r="20" spans="1:16" x14ac:dyDescent="0.2">
      <c r="A20" s="49">
        <f>IF(P20=0,0,IF(COUNTBLANK(P20)=1,0,COUNTA($P$14:P20)))</f>
        <v>0</v>
      </c>
      <c r="B20" s="21">
        <f>IF($C$4="Neattiecināmās izmaksas",IF('4a+c+n'!$Q20="N",'4a+c+n'!B20,0))</f>
        <v>0</v>
      </c>
      <c r="C20" s="21">
        <f>IF($C$4="Neattiecināmās izmaksas",IF('4a+c+n'!$Q20="N",'4a+c+n'!C20,0))</f>
        <v>0</v>
      </c>
      <c r="D20" s="21">
        <f>IF($C$4="Neattiecināmās izmaksas",IF('4a+c+n'!$Q20="N",'4a+c+n'!D20,0))</f>
        <v>0</v>
      </c>
      <c r="E20" s="42"/>
      <c r="F20" s="64"/>
      <c r="G20" s="121"/>
      <c r="H20" s="121">
        <f>IF($C$4="Neattiecināmās izmaksas",IF('4a+c+n'!$Q20="N",'4a+c+n'!H20,0))</f>
        <v>0</v>
      </c>
      <c r="I20" s="121"/>
      <c r="J20" s="121"/>
      <c r="K20" s="122">
        <f>IF($C$4="Neattiecināmās izmaksas",IF('4a+c+n'!$Q20="N",'4a+c+n'!K20,0))</f>
        <v>0</v>
      </c>
      <c r="L20" s="83">
        <f>IF($C$4="Neattiecināmās izmaksas",IF('4a+c+n'!$Q20="N",'4a+c+n'!L20,0))</f>
        <v>0</v>
      </c>
      <c r="M20" s="121">
        <f>IF($C$4="Neattiecināmās izmaksas",IF('4a+c+n'!$Q20="N",'4a+c+n'!M20,0))</f>
        <v>0</v>
      </c>
      <c r="N20" s="121">
        <f>IF($C$4="Neattiecināmās izmaksas",IF('4a+c+n'!$Q20="N",'4a+c+n'!N20,0))</f>
        <v>0</v>
      </c>
      <c r="O20" s="121">
        <f>IF($C$4="Neattiecināmās izmaksas",IF('4a+c+n'!$Q20="N",'4a+c+n'!O20,0))</f>
        <v>0</v>
      </c>
      <c r="P20" s="122">
        <f>IF($C$4="Neattiecināmās izmaksas",IF('4a+c+n'!$Q20="N",'4a+c+n'!P20,0))</f>
        <v>0</v>
      </c>
    </row>
    <row r="21" spans="1:16" x14ac:dyDescent="0.2">
      <c r="A21" s="49">
        <f>IF(P21=0,0,IF(COUNTBLANK(P21)=1,0,COUNTA($P$14:P21)))</f>
        <v>0</v>
      </c>
      <c r="B21" s="21">
        <f>IF($C$4="Neattiecināmās izmaksas",IF('4a+c+n'!$Q21="N",'4a+c+n'!B21,0))</f>
        <v>0</v>
      </c>
      <c r="C21" s="21">
        <f>IF($C$4="Neattiecināmās izmaksas",IF('4a+c+n'!$Q21="N",'4a+c+n'!C21,0))</f>
        <v>0</v>
      </c>
      <c r="D21" s="21">
        <f>IF($C$4="Neattiecināmās izmaksas",IF('4a+c+n'!$Q21="N",'4a+c+n'!D21,0))</f>
        <v>0</v>
      </c>
      <c r="E21" s="42"/>
      <c r="F21" s="64"/>
      <c r="G21" s="121"/>
      <c r="H21" s="121">
        <f>IF($C$4="Neattiecināmās izmaksas",IF('4a+c+n'!$Q21="N",'4a+c+n'!H21,0))</f>
        <v>0</v>
      </c>
      <c r="I21" s="121"/>
      <c r="J21" s="121"/>
      <c r="K21" s="122">
        <f>IF($C$4="Neattiecināmās izmaksas",IF('4a+c+n'!$Q21="N",'4a+c+n'!K21,0))</f>
        <v>0</v>
      </c>
      <c r="L21" s="83">
        <f>IF($C$4="Neattiecināmās izmaksas",IF('4a+c+n'!$Q21="N",'4a+c+n'!L21,0))</f>
        <v>0</v>
      </c>
      <c r="M21" s="121">
        <f>IF($C$4="Neattiecināmās izmaksas",IF('4a+c+n'!$Q21="N",'4a+c+n'!M21,0))</f>
        <v>0</v>
      </c>
      <c r="N21" s="121">
        <f>IF($C$4="Neattiecināmās izmaksas",IF('4a+c+n'!$Q21="N",'4a+c+n'!N21,0))</f>
        <v>0</v>
      </c>
      <c r="O21" s="121">
        <f>IF($C$4="Neattiecināmās izmaksas",IF('4a+c+n'!$Q21="N",'4a+c+n'!O21,0))</f>
        <v>0</v>
      </c>
      <c r="P21" s="122">
        <f>IF($C$4="Neattiecināmās izmaksas",IF('4a+c+n'!$Q21="N",'4a+c+n'!P21,0))</f>
        <v>0</v>
      </c>
    </row>
    <row r="22" spans="1:16" x14ac:dyDescent="0.2">
      <c r="A22" s="49">
        <f>IF(P22=0,0,IF(COUNTBLANK(P22)=1,0,COUNTA($P$14:P22)))</f>
        <v>0</v>
      </c>
      <c r="B22" s="21">
        <f>IF($C$4="Neattiecināmās izmaksas",IF('4a+c+n'!$Q22="N",'4a+c+n'!B22,0))</f>
        <v>0</v>
      </c>
      <c r="C22" s="21">
        <f>IF($C$4="Neattiecināmās izmaksas",IF('4a+c+n'!$Q22="N",'4a+c+n'!C22,0))</f>
        <v>0</v>
      </c>
      <c r="D22" s="21">
        <f>IF($C$4="Neattiecināmās izmaksas",IF('4a+c+n'!$Q22="N",'4a+c+n'!D22,0))</f>
        <v>0</v>
      </c>
      <c r="E22" s="42"/>
      <c r="F22" s="64"/>
      <c r="G22" s="121"/>
      <c r="H22" s="121">
        <f>IF($C$4="Neattiecināmās izmaksas",IF('4a+c+n'!$Q22="N",'4a+c+n'!H22,0))</f>
        <v>0</v>
      </c>
      <c r="I22" s="121"/>
      <c r="J22" s="121"/>
      <c r="K22" s="122">
        <f>IF($C$4="Neattiecināmās izmaksas",IF('4a+c+n'!$Q22="N",'4a+c+n'!K22,0))</f>
        <v>0</v>
      </c>
      <c r="L22" s="83">
        <f>IF($C$4="Neattiecināmās izmaksas",IF('4a+c+n'!$Q22="N",'4a+c+n'!L22,0))</f>
        <v>0</v>
      </c>
      <c r="M22" s="121">
        <f>IF($C$4="Neattiecināmās izmaksas",IF('4a+c+n'!$Q22="N",'4a+c+n'!M22,0))</f>
        <v>0</v>
      </c>
      <c r="N22" s="121">
        <f>IF($C$4="Neattiecināmās izmaksas",IF('4a+c+n'!$Q22="N",'4a+c+n'!N22,0))</f>
        <v>0</v>
      </c>
      <c r="O22" s="121">
        <f>IF($C$4="Neattiecināmās izmaksas",IF('4a+c+n'!$Q22="N",'4a+c+n'!O22,0))</f>
        <v>0</v>
      </c>
      <c r="P22" s="122">
        <f>IF($C$4="Neattiecināmās izmaksas",IF('4a+c+n'!$Q22="N",'4a+c+n'!P22,0))</f>
        <v>0</v>
      </c>
    </row>
    <row r="23" spans="1:16" x14ac:dyDescent="0.2">
      <c r="A23" s="49">
        <f>IF(P23=0,0,IF(COUNTBLANK(P23)=1,0,COUNTA($P$14:P23)))</f>
        <v>0</v>
      </c>
      <c r="B23" s="21">
        <f>IF($C$4="Neattiecināmās izmaksas",IF('4a+c+n'!$Q23="N",'4a+c+n'!B23,0))</f>
        <v>0</v>
      </c>
      <c r="C23" s="21">
        <f>IF($C$4="Neattiecināmās izmaksas",IF('4a+c+n'!$Q23="N",'4a+c+n'!C23,0))</f>
        <v>0</v>
      </c>
      <c r="D23" s="21">
        <f>IF($C$4="Neattiecināmās izmaksas",IF('4a+c+n'!$Q23="N",'4a+c+n'!D23,0))</f>
        <v>0</v>
      </c>
      <c r="E23" s="42"/>
      <c r="F23" s="64"/>
      <c r="G23" s="121"/>
      <c r="H23" s="121">
        <f>IF($C$4="Neattiecināmās izmaksas",IF('4a+c+n'!$Q23="N",'4a+c+n'!H23,0))</f>
        <v>0</v>
      </c>
      <c r="I23" s="121"/>
      <c r="J23" s="121"/>
      <c r="K23" s="122">
        <f>IF($C$4="Neattiecināmās izmaksas",IF('4a+c+n'!$Q23="N",'4a+c+n'!K23,0))</f>
        <v>0</v>
      </c>
      <c r="L23" s="83">
        <f>IF($C$4="Neattiecināmās izmaksas",IF('4a+c+n'!$Q23="N",'4a+c+n'!L23,0))</f>
        <v>0</v>
      </c>
      <c r="M23" s="121">
        <f>IF($C$4="Neattiecināmās izmaksas",IF('4a+c+n'!$Q23="N",'4a+c+n'!M23,0))</f>
        <v>0</v>
      </c>
      <c r="N23" s="121">
        <f>IF($C$4="Neattiecināmās izmaksas",IF('4a+c+n'!$Q23="N",'4a+c+n'!N23,0))</f>
        <v>0</v>
      </c>
      <c r="O23" s="121">
        <f>IF($C$4="Neattiecināmās izmaksas",IF('4a+c+n'!$Q23="N",'4a+c+n'!O23,0))</f>
        <v>0</v>
      </c>
      <c r="P23" s="122">
        <f>IF($C$4="Neattiecināmās izmaksas",IF('4a+c+n'!$Q23="N",'4a+c+n'!P23,0))</f>
        <v>0</v>
      </c>
    </row>
    <row r="24" spans="1:16" x14ac:dyDescent="0.2">
      <c r="A24" s="49">
        <f>IF(P24=0,0,IF(COUNTBLANK(P24)=1,0,COUNTA($P$14:P24)))</f>
        <v>0</v>
      </c>
      <c r="B24" s="21">
        <f>IF($C$4="Neattiecināmās izmaksas",IF('4a+c+n'!$Q24="N",'4a+c+n'!B24,0))</f>
        <v>0</v>
      </c>
      <c r="C24" s="21">
        <f>IF($C$4="Neattiecināmās izmaksas",IF('4a+c+n'!$Q24="N",'4a+c+n'!C24,0))</f>
        <v>0</v>
      </c>
      <c r="D24" s="21">
        <f>IF($C$4="Neattiecināmās izmaksas",IF('4a+c+n'!$Q24="N",'4a+c+n'!D24,0))</f>
        <v>0</v>
      </c>
      <c r="E24" s="42"/>
      <c r="F24" s="64"/>
      <c r="G24" s="121"/>
      <c r="H24" s="121">
        <f>IF($C$4="Neattiecināmās izmaksas",IF('4a+c+n'!$Q24="N",'4a+c+n'!H24,0))</f>
        <v>0</v>
      </c>
      <c r="I24" s="121"/>
      <c r="J24" s="121"/>
      <c r="K24" s="122">
        <f>IF($C$4="Neattiecināmās izmaksas",IF('4a+c+n'!$Q24="N",'4a+c+n'!K24,0))</f>
        <v>0</v>
      </c>
      <c r="L24" s="83">
        <f>IF($C$4="Neattiecināmās izmaksas",IF('4a+c+n'!$Q24="N",'4a+c+n'!L24,0))</f>
        <v>0</v>
      </c>
      <c r="M24" s="121">
        <f>IF($C$4="Neattiecināmās izmaksas",IF('4a+c+n'!$Q24="N",'4a+c+n'!M24,0))</f>
        <v>0</v>
      </c>
      <c r="N24" s="121">
        <f>IF($C$4="Neattiecināmās izmaksas",IF('4a+c+n'!$Q24="N",'4a+c+n'!N24,0))</f>
        <v>0</v>
      </c>
      <c r="O24" s="121">
        <f>IF($C$4="Neattiecināmās izmaksas",IF('4a+c+n'!$Q24="N",'4a+c+n'!O24,0))</f>
        <v>0</v>
      </c>
      <c r="P24" s="122">
        <f>IF($C$4="Neattiecināmās izmaksas",IF('4a+c+n'!$Q24="N",'4a+c+n'!P24,0))</f>
        <v>0</v>
      </c>
    </row>
    <row r="25" spans="1:16" x14ac:dyDescent="0.2">
      <c r="A25" s="49">
        <f>IF(P25=0,0,IF(COUNTBLANK(P25)=1,0,COUNTA($P$14:P25)))</f>
        <v>0</v>
      </c>
      <c r="B25" s="21">
        <f>IF($C$4="Neattiecināmās izmaksas",IF('4a+c+n'!$Q25="N",'4a+c+n'!B25,0))</f>
        <v>0</v>
      </c>
      <c r="C25" s="21">
        <f>IF($C$4="Neattiecināmās izmaksas",IF('4a+c+n'!$Q25="N",'4a+c+n'!C25,0))</f>
        <v>0</v>
      </c>
      <c r="D25" s="21">
        <f>IF($C$4="Neattiecināmās izmaksas",IF('4a+c+n'!$Q25="N",'4a+c+n'!D25,0))</f>
        <v>0</v>
      </c>
      <c r="E25" s="42"/>
      <c r="F25" s="64"/>
      <c r="G25" s="121"/>
      <c r="H25" s="121">
        <f>IF($C$4="Neattiecināmās izmaksas",IF('4a+c+n'!$Q25="N",'4a+c+n'!H25,0))</f>
        <v>0</v>
      </c>
      <c r="I25" s="121"/>
      <c r="J25" s="121"/>
      <c r="K25" s="122">
        <f>IF($C$4="Neattiecināmās izmaksas",IF('4a+c+n'!$Q25="N",'4a+c+n'!K25,0))</f>
        <v>0</v>
      </c>
      <c r="L25" s="83">
        <f>IF($C$4="Neattiecināmās izmaksas",IF('4a+c+n'!$Q25="N",'4a+c+n'!L25,0))</f>
        <v>0</v>
      </c>
      <c r="M25" s="121">
        <f>IF($C$4="Neattiecināmās izmaksas",IF('4a+c+n'!$Q25="N",'4a+c+n'!M25,0))</f>
        <v>0</v>
      </c>
      <c r="N25" s="121">
        <f>IF($C$4="Neattiecināmās izmaksas",IF('4a+c+n'!$Q25="N",'4a+c+n'!N25,0))</f>
        <v>0</v>
      </c>
      <c r="O25" s="121">
        <f>IF($C$4="Neattiecināmās izmaksas",IF('4a+c+n'!$Q25="N",'4a+c+n'!O25,0))</f>
        <v>0</v>
      </c>
      <c r="P25" s="122">
        <f>IF($C$4="Neattiecināmās izmaksas",IF('4a+c+n'!$Q25="N",'4a+c+n'!P25,0))</f>
        <v>0</v>
      </c>
    </row>
    <row r="26" spans="1:16" x14ac:dyDescent="0.2">
      <c r="A26" s="49">
        <f>IF(P26=0,0,IF(COUNTBLANK(P26)=1,0,COUNTA($P$14:P26)))</f>
        <v>0</v>
      </c>
      <c r="B26" s="21">
        <f>IF($C$4="Neattiecināmās izmaksas",IF('4a+c+n'!$Q26="N",'4a+c+n'!B26,0))</f>
        <v>0</v>
      </c>
      <c r="C26" s="21">
        <f>IF($C$4="Neattiecināmās izmaksas",IF('4a+c+n'!$Q26="N",'4a+c+n'!C26,0))</f>
        <v>0</v>
      </c>
      <c r="D26" s="21">
        <f>IF($C$4="Neattiecināmās izmaksas",IF('4a+c+n'!$Q26="N",'4a+c+n'!D26,0))</f>
        <v>0</v>
      </c>
      <c r="E26" s="42"/>
      <c r="F26" s="64"/>
      <c r="G26" s="121"/>
      <c r="H26" s="121">
        <f>IF($C$4="Neattiecināmās izmaksas",IF('4a+c+n'!$Q26="N",'4a+c+n'!H26,0))</f>
        <v>0</v>
      </c>
      <c r="I26" s="121"/>
      <c r="J26" s="121"/>
      <c r="K26" s="122">
        <f>IF($C$4="Neattiecināmās izmaksas",IF('4a+c+n'!$Q26="N",'4a+c+n'!K26,0))</f>
        <v>0</v>
      </c>
      <c r="L26" s="83">
        <f>IF($C$4="Neattiecināmās izmaksas",IF('4a+c+n'!$Q26="N",'4a+c+n'!L26,0))</f>
        <v>0</v>
      </c>
      <c r="M26" s="121">
        <f>IF($C$4="Neattiecināmās izmaksas",IF('4a+c+n'!$Q26="N",'4a+c+n'!M26,0))</f>
        <v>0</v>
      </c>
      <c r="N26" s="121">
        <f>IF($C$4="Neattiecināmās izmaksas",IF('4a+c+n'!$Q26="N",'4a+c+n'!N26,0))</f>
        <v>0</v>
      </c>
      <c r="O26" s="121">
        <f>IF($C$4="Neattiecināmās izmaksas",IF('4a+c+n'!$Q26="N",'4a+c+n'!O26,0))</f>
        <v>0</v>
      </c>
      <c r="P26" s="122">
        <f>IF($C$4="Neattiecināmās izmaksas",IF('4a+c+n'!$Q26="N",'4a+c+n'!P26,0))</f>
        <v>0</v>
      </c>
    </row>
    <row r="27" spans="1:16" x14ac:dyDescent="0.2">
      <c r="A27" s="49">
        <f>IF(P27=0,0,IF(COUNTBLANK(P27)=1,0,COUNTA($P$14:P27)))</f>
        <v>0</v>
      </c>
      <c r="B27" s="21">
        <f>IF($C$4="Neattiecināmās izmaksas",IF('4a+c+n'!$Q27="N",'4a+c+n'!B27,0))</f>
        <v>0</v>
      </c>
      <c r="C27" s="21">
        <f>IF($C$4="Neattiecināmās izmaksas",IF('4a+c+n'!$Q27="N",'4a+c+n'!C27,0))</f>
        <v>0</v>
      </c>
      <c r="D27" s="21">
        <f>IF($C$4="Neattiecināmās izmaksas",IF('4a+c+n'!$Q27="N",'4a+c+n'!D27,0))</f>
        <v>0</v>
      </c>
      <c r="E27" s="42"/>
      <c r="F27" s="64"/>
      <c r="G27" s="121"/>
      <c r="H27" s="121">
        <f>IF($C$4="Neattiecināmās izmaksas",IF('4a+c+n'!$Q27="N",'4a+c+n'!H27,0))</f>
        <v>0</v>
      </c>
      <c r="I27" s="121"/>
      <c r="J27" s="121"/>
      <c r="K27" s="122">
        <f>IF($C$4="Neattiecināmās izmaksas",IF('4a+c+n'!$Q27="N",'4a+c+n'!K27,0))</f>
        <v>0</v>
      </c>
      <c r="L27" s="83">
        <f>IF($C$4="Neattiecināmās izmaksas",IF('4a+c+n'!$Q27="N",'4a+c+n'!L27,0))</f>
        <v>0</v>
      </c>
      <c r="M27" s="121">
        <f>IF($C$4="Neattiecināmās izmaksas",IF('4a+c+n'!$Q27="N",'4a+c+n'!M27,0))</f>
        <v>0</v>
      </c>
      <c r="N27" s="121">
        <f>IF($C$4="Neattiecināmās izmaksas",IF('4a+c+n'!$Q27="N",'4a+c+n'!N27,0))</f>
        <v>0</v>
      </c>
      <c r="O27" s="121">
        <f>IF($C$4="Neattiecināmās izmaksas",IF('4a+c+n'!$Q27="N",'4a+c+n'!O27,0))</f>
        <v>0</v>
      </c>
      <c r="P27" s="122">
        <f>IF($C$4="Neattiecināmās izmaksas",IF('4a+c+n'!$Q27="N",'4a+c+n'!P27,0))</f>
        <v>0</v>
      </c>
    </row>
    <row r="28" spans="1:16" x14ac:dyDescent="0.2">
      <c r="A28" s="49">
        <f>IF(P28=0,0,IF(COUNTBLANK(P28)=1,0,COUNTA($P$14:P28)))</f>
        <v>0</v>
      </c>
      <c r="B28" s="21">
        <f>IF($C$4="Neattiecināmās izmaksas",IF('4a+c+n'!$Q28="N",'4a+c+n'!B28,0))</f>
        <v>0</v>
      </c>
      <c r="C28" s="21">
        <f>IF($C$4="Neattiecināmās izmaksas",IF('4a+c+n'!$Q28="N",'4a+c+n'!C28,0))</f>
        <v>0</v>
      </c>
      <c r="D28" s="21">
        <f>IF($C$4="Neattiecināmās izmaksas",IF('4a+c+n'!$Q28="N",'4a+c+n'!D28,0))</f>
        <v>0</v>
      </c>
      <c r="E28" s="42"/>
      <c r="F28" s="64"/>
      <c r="G28" s="121"/>
      <c r="H28" s="121">
        <f>IF($C$4="Neattiecināmās izmaksas",IF('4a+c+n'!$Q28="N",'4a+c+n'!H28,0))</f>
        <v>0</v>
      </c>
      <c r="I28" s="121"/>
      <c r="J28" s="121"/>
      <c r="K28" s="122">
        <f>IF($C$4="Neattiecināmās izmaksas",IF('4a+c+n'!$Q28="N",'4a+c+n'!K28,0))</f>
        <v>0</v>
      </c>
      <c r="L28" s="83">
        <f>IF($C$4="Neattiecināmās izmaksas",IF('4a+c+n'!$Q28="N",'4a+c+n'!L28,0))</f>
        <v>0</v>
      </c>
      <c r="M28" s="121">
        <f>IF($C$4="Neattiecināmās izmaksas",IF('4a+c+n'!$Q28="N",'4a+c+n'!M28,0))</f>
        <v>0</v>
      </c>
      <c r="N28" s="121">
        <f>IF($C$4="Neattiecināmās izmaksas",IF('4a+c+n'!$Q28="N",'4a+c+n'!N28,0))</f>
        <v>0</v>
      </c>
      <c r="O28" s="121">
        <f>IF($C$4="Neattiecināmās izmaksas",IF('4a+c+n'!$Q28="N",'4a+c+n'!O28,0))</f>
        <v>0</v>
      </c>
      <c r="P28" s="122">
        <f>IF($C$4="Neattiecināmās izmaksas",IF('4a+c+n'!$Q28="N",'4a+c+n'!P28,0))</f>
        <v>0</v>
      </c>
    </row>
    <row r="29" spans="1:16" x14ac:dyDescent="0.2">
      <c r="A29" s="49">
        <f>IF(P29=0,0,IF(COUNTBLANK(P29)=1,0,COUNTA($P$14:P29)))</f>
        <v>0</v>
      </c>
      <c r="B29" s="21">
        <f>IF($C$4="Neattiecināmās izmaksas",IF('4a+c+n'!$Q29="N",'4a+c+n'!B29,0))</f>
        <v>0</v>
      </c>
      <c r="C29" s="21">
        <f>IF($C$4="Neattiecināmās izmaksas",IF('4a+c+n'!$Q29="N",'4a+c+n'!C29,0))</f>
        <v>0</v>
      </c>
      <c r="D29" s="21">
        <f>IF($C$4="Neattiecināmās izmaksas",IF('4a+c+n'!$Q29="N",'4a+c+n'!D29,0))</f>
        <v>0</v>
      </c>
      <c r="E29" s="42"/>
      <c r="F29" s="64"/>
      <c r="G29" s="121"/>
      <c r="H29" s="121">
        <f>IF($C$4="Neattiecināmās izmaksas",IF('4a+c+n'!$Q29="N",'4a+c+n'!H29,0))</f>
        <v>0</v>
      </c>
      <c r="I29" s="121"/>
      <c r="J29" s="121"/>
      <c r="K29" s="122">
        <f>IF($C$4="Neattiecināmās izmaksas",IF('4a+c+n'!$Q29="N",'4a+c+n'!K29,0))</f>
        <v>0</v>
      </c>
      <c r="L29" s="83">
        <f>IF($C$4="Neattiecināmās izmaksas",IF('4a+c+n'!$Q29="N",'4a+c+n'!L29,0))</f>
        <v>0</v>
      </c>
      <c r="M29" s="121">
        <f>IF($C$4="Neattiecināmās izmaksas",IF('4a+c+n'!$Q29="N",'4a+c+n'!M29,0))</f>
        <v>0</v>
      </c>
      <c r="N29" s="121">
        <f>IF($C$4="Neattiecināmās izmaksas",IF('4a+c+n'!$Q29="N",'4a+c+n'!N29,0))</f>
        <v>0</v>
      </c>
      <c r="O29" s="121">
        <f>IF($C$4="Neattiecināmās izmaksas",IF('4a+c+n'!$Q29="N",'4a+c+n'!O29,0))</f>
        <v>0</v>
      </c>
      <c r="P29" s="122">
        <f>IF($C$4="Neattiecināmās izmaksas",IF('4a+c+n'!$Q29="N",'4a+c+n'!P29,0))</f>
        <v>0</v>
      </c>
    </row>
    <row r="30" spans="1:16" x14ac:dyDescent="0.2">
      <c r="A30" s="49">
        <f>IF(P30=0,0,IF(COUNTBLANK(P30)=1,0,COUNTA($P$14:P30)))</f>
        <v>0</v>
      </c>
      <c r="B30" s="21">
        <f>IF($C$4="Neattiecināmās izmaksas",IF('4a+c+n'!$Q30="N",'4a+c+n'!B30,0))</f>
        <v>0</v>
      </c>
      <c r="C30" s="21">
        <f>IF($C$4="Neattiecināmās izmaksas",IF('4a+c+n'!$Q30="N",'4a+c+n'!C30,0))</f>
        <v>0</v>
      </c>
      <c r="D30" s="21">
        <f>IF($C$4="Neattiecināmās izmaksas",IF('4a+c+n'!$Q30="N",'4a+c+n'!D30,0))</f>
        <v>0</v>
      </c>
      <c r="E30" s="42"/>
      <c r="F30" s="64"/>
      <c r="G30" s="121"/>
      <c r="H30" s="121">
        <f>IF($C$4="Neattiecināmās izmaksas",IF('4a+c+n'!$Q30="N",'4a+c+n'!H30,0))</f>
        <v>0</v>
      </c>
      <c r="I30" s="121"/>
      <c r="J30" s="121"/>
      <c r="K30" s="122">
        <f>IF($C$4="Neattiecināmās izmaksas",IF('4a+c+n'!$Q30="N",'4a+c+n'!K30,0))</f>
        <v>0</v>
      </c>
      <c r="L30" s="83">
        <f>IF($C$4="Neattiecināmās izmaksas",IF('4a+c+n'!$Q30="N",'4a+c+n'!L30,0))</f>
        <v>0</v>
      </c>
      <c r="M30" s="121">
        <f>IF($C$4="Neattiecināmās izmaksas",IF('4a+c+n'!$Q30="N",'4a+c+n'!M30,0))</f>
        <v>0</v>
      </c>
      <c r="N30" s="121">
        <f>IF($C$4="Neattiecināmās izmaksas",IF('4a+c+n'!$Q30="N",'4a+c+n'!N30,0))</f>
        <v>0</v>
      </c>
      <c r="O30" s="121">
        <f>IF($C$4="Neattiecināmās izmaksas",IF('4a+c+n'!$Q30="N",'4a+c+n'!O30,0))</f>
        <v>0</v>
      </c>
      <c r="P30" s="122">
        <f>IF($C$4="Neattiecināmās izmaksas",IF('4a+c+n'!$Q30="N",'4a+c+n'!P30,0))</f>
        <v>0</v>
      </c>
    </row>
    <row r="31" spans="1:16" x14ac:dyDescent="0.2">
      <c r="A31" s="49">
        <f>IF(P31=0,0,IF(COUNTBLANK(P31)=1,0,COUNTA($P$14:P31)))</f>
        <v>0</v>
      </c>
      <c r="B31" s="21">
        <f>IF($C$4="Neattiecināmās izmaksas",IF('4a+c+n'!$Q31="N",'4a+c+n'!B31,0))</f>
        <v>0</v>
      </c>
      <c r="C31" s="21">
        <f>IF($C$4="Neattiecināmās izmaksas",IF('4a+c+n'!$Q31="N",'4a+c+n'!C31,0))</f>
        <v>0</v>
      </c>
      <c r="D31" s="21">
        <f>IF($C$4="Neattiecināmās izmaksas",IF('4a+c+n'!$Q31="N",'4a+c+n'!D31,0))</f>
        <v>0</v>
      </c>
      <c r="E31" s="42"/>
      <c r="F31" s="64"/>
      <c r="G31" s="121"/>
      <c r="H31" s="121">
        <f>IF($C$4="Neattiecināmās izmaksas",IF('4a+c+n'!$Q31="N",'4a+c+n'!H31,0))</f>
        <v>0</v>
      </c>
      <c r="I31" s="121"/>
      <c r="J31" s="121"/>
      <c r="K31" s="122">
        <f>IF($C$4="Neattiecināmās izmaksas",IF('4a+c+n'!$Q31="N",'4a+c+n'!K31,0))</f>
        <v>0</v>
      </c>
      <c r="L31" s="83">
        <f>IF($C$4="Neattiecināmās izmaksas",IF('4a+c+n'!$Q31="N",'4a+c+n'!L31,0))</f>
        <v>0</v>
      </c>
      <c r="M31" s="121">
        <f>IF($C$4="Neattiecināmās izmaksas",IF('4a+c+n'!$Q31="N",'4a+c+n'!M31,0))</f>
        <v>0</v>
      </c>
      <c r="N31" s="121">
        <f>IF($C$4="Neattiecināmās izmaksas",IF('4a+c+n'!$Q31="N",'4a+c+n'!N31,0))</f>
        <v>0</v>
      </c>
      <c r="O31" s="121">
        <f>IF($C$4="Neattiecināmās izmaksas",IF('4a+c+n'!$Q31="N",'4a+c+n'!O31,0))</f>
        <v>0</v>
      </c>
      <c r="P31" s="122">
        <f>IF($C$4="Neattiecināmās izmaksas",IF('4a+c+n'!$Q31="N",'4a+c+n'!P31,0))</f>
        <v>0</v>
      </c>
    </row>
    <row r="32" spans="1:16" x14ac:dyDescent="0.2">
      <c r="A32" s="49">
        <f>IF(P32=0,0,IF(COUNTBLANK(P32)=1,0,COUNTA($P$14:P32)))</f>
        <v>0</v>
      </c>
      <c r="B32" s="21">
        <f>IF($C$4="Neattiecināmās izmaksas",IF('4a+c+n'!$Q32="N",'4a+c+n'!B32,0))</f>
        <v>0</v>
      </c>
      <c r="C32" s="21">
        <f>IF($C$4="Neattiecināmās izmaksas",IF('4a+c+n'!$Q32="N",'4a+c+n'!C32,0))</f>
        <v>0</v>
      </c>
      <c r="D32" s="21">
        <f>IF($C$4="Neattiecināmās izmaksas",IF('4a+c+n'!$Q32="N",'4a+c+n'!D32,0))</f>
        <v>0</v>
      </c>
      <c r="E32" s="42"/>
      <c r="F32" s="64"/>
      <c r="G32" s="121"/>
      <c r="H32" s="121">
        <f>IF($C$4="Neattiecināmās izmaksas",IF('4a+c+n'!$Q32="N",'4a+c+n'!H32,0))</f>
        <v>0</v>
      </c>
      <c r="I32" s="121"/>
      <c r="J32" s="121"/>
      <c r="K32" s="122">
        <f>IF($C$4="Neattiecināmās izmaksas",IF('4a+c+n'!$Q32="N",'4a+c+n'!K32,0))</f>
        <v>0</v>
      </c>
      <c r="L32" s="83">
        <f>IF($C$4="Neattiecināmās izmaksas",IF('4a+c+n'!$Q32="N",'4a+c+n'!L32,0))</f>
        <v>0</v>
      </c>
      <c r="M32" s="121">
        <f>IF($C$4="Neattiecināmās izmaksas",IF('4a+c+n'!$Q32="N",'4a+c+n'!M32,0))</f>
        <v>0</v>
      </c>
      <c r="N32" s="121">
        <f>IF($C$4="Neattiecināmās izmaksas",IF('4a+c+n'!$Q32="N",'4a+c+n'!N32,0))</f>
        <v>0</v>
      </c>
      <c r="O32" s="121">
        <f>IF($C$4="Neattiecināmās izmaksas",IF('4a+c+n'!$Q32="N",'4a+c+n'!O32,0))</f>
        <v>0</v>
      </c>
      <c r="P32" s="122">
        <f>IF($C$4="Neattiecināmās izmaksas",IF('4a+c+n'!$Q32="N",'4a+c+n'!P32,0))</f>
        <v>0</v>
      </c>
    </row>
    <row r="33" spans="1:16" x14ac:dyDescent="0.2">
      <c r="A33" s="49">
        <f>IF(P33=0,0,IF(COUNTBLANK(P33)=1,0,COUNTA($P$14:P33)))</f>
        <v>0</v>
      </c>
      <c r="B33" s="21">
        <f>IF($C$4="Neattiecināmās izmaksas",IF('4a+c+n'!$Q33="N",'4a+c+n'!B33,0))</f>
        <v>0</v>
      </c>
      <c r="C33" s="21">
        <f>IF($C$4="Neattiecināmās izmaksas",IF('4a+c+n'!$Q33="N",'4a+c+n'!C33,0))</f>
        <v>0</v>
      </c>
      <c r="D33" s="21">
        <f>IF($C$4="Neattiecināmās izmaksas",IF('4a+c+n'!$Q33="N",'4a+c+n'!D33,0))</f>
        <v>0</v>
      </c>
      <c r="E33" s="42"/>
      <c r="F33" s="64"/>
      <c r="G33" s="121"/>
      <c r="H33" s="121">
        <f>IF($C$4="Neattiecināmās izmaksas",IF('4a+c+n'!$Q33="N",'4a+c+n'!H33,0))</f>
        <v>0</v>
      </c>
      <c r="I33" s="121"/>
      <c r="J33" s="121"/>
      <c r="K33" s="122">
        <f>IF($C$4="Neattiecināmās izmaksas",IF('4a+c+n'!$Q33="N",'4a+c+n'!K33,0))</f>
        <v>0</v>
      </c>
      <c r="L33" s="83">
        <f>IF($C$4="Neattiecināmās izmaksas",IF('4a+c+n'!$Q33="N",'4a+c+n'!L33,0))</f>
        <v>0</v>
      </c>
      <c r="M33" s="121">
        <f>IF($C$4="Neattiecināmās izmaksas",IF('4a+c+n'!$Q33="N",'4a+c+n'!M33,0))</f>
        <v>0</v>
      </c>
      <c r="N33" s="121">
        <f>IF($C$4="Neattiecināmās izmaksas",IF('4a+c+n'!$Q33="N",'4a+c+n'!N33,0))</f>
        <v>0</v>
      </c>
      <c r="O33" s="121">
        <f>IF($C$4="Neattiecināmās izmaksas",IF('4a+c+n'!$Q33="N",'4a+c+n'!O33,0))</f>
        <v>0</v>
      </c>
      <c r="P33" s="122">
        <f>IF($C$4="Neattiecināmās izmaksas",IF('4a+c+n'!$Q33="N",'4a+c+n'!P33,0))</f>
        <v>0</v>
      </c>
    </row>
    <row r="34" spans="1:16" x14ac:dyDescent="0.2">
      <c r="A34" s="49">
        <f>IF(P34=0,0,IF(COUNTBLANK(P34)=1,0,COUNTA($P$14:P34)))</f>
        <v>0</v>
      </c>
      <c r="B34" s="21">
        <f>IF($C$4="Neattiecināmās izmaksas",IF('4a+c+n'!$Q34="N",'4a+c+n'!B34,0))</f>
        <v>0</v>
      </c>
      <c r="C34" s="21">
        <f>IF($C$4="Neattiecināmās izmaksas",IF('4a+c+n'!$Q34="N",'4a+c+n'!C34,0))</f>
        <v>0</v>
      </c>
      <c r="D34" s="21">
        <f>IF($C$4="Neattiecināmās izmaksas",IF('4a+c+n'!$Q34="N",'4a+c+n'!D34,0))</f>
        <v>0</v>
      </c>
      <c r="E34" s="42"/>
      <c r="F34" s="64"/>
      <c r="G34" s="121"/>
      <c r="H34" s="121">
        <f>IF($C$4="Neattiecināmās izmaksas",IF('4a+c+n'!$Q34="N",'4a+c+n'!H34,0))</f>
        <v>0</v>
      </c>
      <c r="I34" s="121"/>
      <c r="J34" s="121"/>
      <c r="K34" s="122">
        <f>IF($C$4="Neattiecināmās izmaksas",IF('4a+c+n'!$Q34="N",'4a+c+n'!K34,0))</f>
        <v>0</v>
      </c>
      <c r="L34" s="83">
        <f>IF($C$4="Neattiecināmās izmaksas",IF('4a+c+n'!$Q34="N",'4a+c+n'!L34,0))</f>
        <v>0</v>
      </c>
      <c r="M34" s="121">
        <f>IF($C$4="Neattiecināmās izmaksas",IF('4a+c+n'!$Q34="N",'4a+c+n'!M34,0))</f>
        <v>0</v>
      </c>
      <c r="N34" s="121">
        <f>IF($C$4="Neattiecināmās izmaksas",IF('4a+c+n'!$Q34="N",'4a+c+n'!N34,0))</f>
        <v>0</v>
      </c>
      <c r="O34" s="121">
        <f>IF($C$4="Neattiecināmās izmaksas",IF('4a+c+n'!$Q34="N",'4a+c+n'!O34,0))</f>
        <v>0</v>
      </c>
      <c r="P34" s="122">
        <f>IF($C$4="Neattiecināmās izmaksas",IF('4a+c+n'!$Q34="N",'4a+c+n'!P34,0))</f>
        <v>0</v>
      </c>
    </row>
    <row r="35" spans="1:16" x14ac:dyDescent="0.2">
      <c r="A35" s="49">
        <f>IF(P35=0,0,IF(COUNTBLANK(P35)=1,0,COUNTA($P$14:P35)))</f>
        <v>0</v>
      </c>
      <c r="B35" s="21">
        <f>IF($C$4="Neattiecināmās izmaksas",IF('4a+c+n'!$Q35="N",'4a+c+n'!B35,0))</f>
        <v>0</v>
      </c>
      <c r="C35" s="21">
        <f>IF($C$4="Neattiecināmās izmaksas",IF('4a+c+n'!$Q35="N",'4a+c+n'!C35,0))</f>
        <v>0</v>
      </c>
      <c r="D35" s="21">
        <f>IF($C$4="Neattiecināmās izmaksas",IF('4a+c+n'!$Q35="N",'4a+c+n'!D35,0))</f>
        <v>0</v>
      </c>
      <c r="E35" s="42"/>
      <c r="F35" s="64"/>
      <c r="G35" s="121"/>
      <c r="H35" s="121">
        <f>IF($C$4="Neattiecināmās izmaksas",IF('4a+c+n'!$Q35="N",'4a+c+n'!H35,0))</f>
        <v>0</v>
      </c>
      <c r="I35" s="121"/>
      <c r="J35" s="121"/>
      <c r="K35" s="122">
        <f>IF($C$4="Neattiecināmās izmaksas",IF('4a+c+n'!$Q35="N",'4a+c+n'!K35,0))</f>
        <v>0</v>
      </c>
      <c r="L35" s="83">
        <f>IF($C$4="Neattiecināmās izmaksas",IF('4a+c+n'!$Q35="N",'4a+c+n'!L35,0))</f>
        <v>0</v>
      </c>
      <c r="M35" s="121">
        <f>IF($C$4="Neattiecināmās izmaksas",IF('4a+c+n'!$Q35="N",'4a+c+n'!M35,0))</f>
        <v>0</v>
      </c>
      <c r="N35" s="121">
        <f>IF($C$4="Neattiecināmās izmaksas",IF('4a+c+n'!$Q35="N",'4a+c+n'!N35,0))</f>
        <v>0</v>
      </c>
      <c r="O35" s="121">
        <f>IF($C$4="Neattiecināmās izmaksas",IF('4a+c+n'!$Q35="N",'4a+c+n'!O35,0))</f>
        <v>0</v>
      </c>
      <c r="P35" s="122">
        <f>IF($C$4="Neattiecināmās izmaksas",IF('4a+c+n'!$Q35="N",'4a+c+n'!P35,0))</f>
        <v>0</v>
      </c>
    </row>
    <row r="36" spans="1:16" x14ac:dyDescent="0.2">
      <c r="A36" s="49">
        <f>IF(P36=0,0,IF(COUNTBLANK(P36)=1,0,COUNTA($P$14:P36)))</f>
        <v>0</v>
      </c>
      <c r="B36" s="21">
        <f>IF($C$4="Neattiecināmās izmaksas",IF('4a+c+n'!$Q36="N",'4a+c+n'!B36,0))</f>
        <v>0</v>
      </c>
      <c r="C36" s="21">
        <f>IF($C$4="Neattiecināmās izmaksas",IF('4a+c+n'!$Q36="N",'4a+c+n'!C36,0))</f>
        <v>0</v>
      </c>
      <c r="D36" s="21">
        <f>IF($C$4="Neattiecināmās izmaksas",IF('4a+c+n'!$Q36="N",'4a+c+n'!D36,0))</f>
        <v>0</v>
      </c>
      <c r="E36" s="42"/>
      <c r="F36" s="64"/>
      <c r="G36" s="121"/>
      <c r="H36" s="121">
        <f>IF($C$4="Neattiecināmās izmaksas",IF('4a+c+n'!$Q36="N",'4a+c+n'!H36,0))</f>
        <v>0</v>
      </c>
      <c r="I36" s="121"/>
      <c r="J36" s="121"/>
      <c r="K36" s="122">
        <f>IF($C$4="Neattiecināmās izmaksas",IF('4a+c+n'!$Q36="N",'4a+c+n'!K36,0))</f>
        <v>0</v>
      </c>
      <c r="L36" s="83">
        <f>IF($C$4="Neattiecināmās izmaksas",IF('4a+c+n'!$Q36="N",'4a+c+n'!L36,0))</f>
        <v>0</v>
      </c>
      <c r="M36" s="121">
        <f>IF($C$4="Neattiecināmās izmaksas",IF('4a+c+n'!$Q36="N",'4a+c+n'!M36,0))</f>
        <v>0</v>
      </c>
      <c r="N36" s="121">
        <f>IF($C$4="Neattiecināmās izmaksas",IF('4a+c+n'!$Q36="N",'4a+c+n'!N36,0))</f>
        <v>0</v>
      </c>
      <c r="O36" s="121">
        <f>IF($C$4="Neattiecināmās izmaksas",IF('4a+c+n'!$Q36="N",'4a+c+n'!O36,0))</f>
        <v>0</v>
      </c>
      <c r="P36" s="122">
        <f>IF($C$4="Neattiecināmās izmaksas",IF('4a+c+n'!$Q36="N",'4a+c+n'!P36,0))</f>
        <v>0</v>
      </c>
    </row>
    <row r="37" spans="1:16" x14ac:dyDescent="0.2">
      <c r="A37" s="49">
        <f>IF(P37=0,0,IF(COUNTBLANK(P37)=1,0,COUNTA($P$14:P37)))</f>
        <v>0</v>
      </c>
      <c r="B37" s="21">
        <f>IF($C$4="Neattiecināmās izmaksas",IF('4a+c+n'!$Q37="N",'4a+c+n'!B37,0))</f>
        <v>0</v>
      </c>
      <c r="C37" s="21">
        <f>IF($C$4="Neattiecināmās izmaksas",IF('4a+c+n'!$Q37="N",'4a+c+n'!C37,0))</f>
        <v>0</v>
      </c>
      <c r="D37" s="21">
        <f>IF($C$4="Neattiecināmās izmaksas",IF('4a+c+n'!$Q37="N",'4a+c+n'!D37,0))</f>
        <v>0</v>
      </c>
      <c r="E37" s="42"/>
      <c r="F37" s="64"/>
      <c r="G37" s="121"/>
      <c r="H37" s="121">
        <f>IF($C$4="Neattiecināmās izmaksas",IF('4a+c+n'!$Q37="N",'4a+c+n'!H37,0))</f>
        <v>0</v>
      </c>
      <c r="I37" s="121"/>
      <c r="J37" s="121"/>
      <c r="K37" s="122">
        <f>IF($C$4="Neattiecināmās izmaksas",IF('4a+c+n'!$Q37="N",'4a+c+n'!K37,0))</f>
        <v>0</v>
      </c>
      <c r="L37" s="83">
        <f>IF($C$4="Neattiecināmās izmaksas",IF('4a+c+n'!$Q37="N",'4a+c+n'!L37,0))</f>
        <v>0</v>
      </c>
      <c r="M37" s="121">
        <f>IF($C$4="Neattiecināmās izmaksas",IF('4a+c+n'!$Q37="N",'4a+c+n'!M37,0))</f>
        <v>0</v>
      </c>
      <c r="N37" s="121">
        <f>IF($C$4="Neattiecināmās izmaksas",IF('4a+c+n'!$Q37="N",'4a+c+n'!N37,0))</f>
        <v>0</v>
      </c>
      <c r="O37" s="121">
        <f>IF($C$4="Neattiecināmās izmaksas",IF('4a+c+n'!$Q37="N",'4a+c+n'!O37,0))</f>
        <v>0</v>
      </c>
      <c r="P37" s="122">
        <f>IF($C$4="Neattiecināmās izmaksas",IF('4a+c+n'!$Q37="N",'4a+c+n'!P37,0))</f>
        <v>0</v>
      </c>
    </row>
    <row r="38" spans="1:16" x14ac:dyDescent="0.2">
      <c r="A38" s="49">
        <f>IF(P38=0,0,IF(COUNTBLANK(P38)=1,0,COUNTA($P$14:P38)))</f>
        <v>0</v>
      </c>
      <c r="B38" s="21">
        <f>IF($C$4="Neattiecināmās izmaksas",IF('4a+c+n'!$Q38="N",'4a+c+n'!B38,0))</f>
        <v>0</v>
      </c>
      <c r="C38" s="21">
        <f>IF($C$4="Neattiecināmās izmaksas",IF('4a+c+n'!$Q38="N",'4a+c+n'!C38,0))</f>
        <v>0</v>
      </c>
      <c r="D38" s="21">
        <f>IF($C$4="Neattiecināmās izmaksas",IF('4a+c+n'!$Q38="N",'4a+c+n'!D38,0))</f>
        <v>0</v>
      </c>
      <c r="E38" s="42"/>
      <c r="F38" s="64"/>
      <c r="G38" s="121"/>
      <c r="H38" s="121">
        <f>IF($C$4="Neattiecināmās izmaksas",IF('4a+c+n'!$Q38="N",'4a+c+n'!H38,0))</f>
        <v>0</v>
      </c>
      <c r="I38" s="121"/>
      <c r="J38" s="121"/>
      <c r="K38" s="122">
        <f>IF($C$4="Neattiecināmās izmaksas",IF('4a+c+n'!$Q38="N",'4a+c+n'!K38,0))</f>
        <v>0</v>
      </c>
      <c r="L38" s="83">
        <f>IF($C$4="Neattiecināmās izmaksas",IF('4a+c+n'!$Q38="N",'4a+c+n'!L38,0))</f>
        <v>0</v>
      </c>
      <c r="M38" s="121">
        <f>IF($C$4="Neattiecināmās izmaksas",IF('4a+c+n'!$Q38="N",'4a+c+n'!M38,0))</f>
        <v>0</v>
      </c>
      <c r="N38" s="121">
        <f>IF($C$4="Neattiecināmās izmaksas",IF('4a+c+n'!$Q38="N",'4a+c+n'!N38,0))</f>
        <v>0</v>
      </c>
      <c r="O38" s="121">
        <f>IF($C$4="Neattiecināmās izmaksas",IF('4a+c+n'!$Q38="N",'4a+c+n'!O38,0))</f>
        <v>0</v>
      </c>
      <c r="P38" s="122">
        <f>IF($C$4="Neattiecināmās izmaksas",IF('4a+c+n'!$Q38="N",'4a+c+n'!P38,0))</f>
        <v>0</v>
      </c>
    </row>
    <row r="39" spans="1:16" x14ac:dyDescent="0.2">
      <c r="A39" s="49">
        <f>IF(P39=0,0,IF(COUNTBLANK(P39)=1,0,COUNTA($P$14:P39)))</f>
        <v>0</v>
      </c>
      <c r="B39" s="21">
        <f>IF($C$4="Neattiecināmās izmaksas",IF('4a+c+n'!$Q39="N",'4a+c+n'!B39,0))</f>
        <v>0</v>
      </c>
      <c r="C39" s="21">
        <f>IF($C$4="Neattiecināmās izmaksas",IF('4a+c+n'!$Q39="N",'4a+c+n'!C39,0))</f>
        <v>0</v>
      </c>
      <c r="D39" s="21">
        <f>IF($C$4="Neattiecināmās izmaksas",IF('4a+c+n'!$Q39="N",'4a+c+n'!D39,0))</f>
        <v>0</v>
      </c>
      <c r="E39" s="42"/>
      <c r="F39" s="64"/>
      <c r="G39" s="121"/>
      <c r="H39" s="121">
        <f>IF($C$4="Neattiecināmās izmaksas",IF('4a+c+n'!$Q39="N",'4a+c+n'!H39,0))</f>
        <v>0</v>
      </c>
      <c r="I39" s="121"/>
      <c r="J39" s="121"/>
      <c r="K39" s="122">
        <f>IF($C$4="Neattiecināmās izmaksas",IF('4a+c+n'!$Q39="N",'4a+c+n'!K39,0))</f>
        <v>0</v>
      </c>
      <c r="L39" s="83">
        <f>IF($C$4="Neattiecināmās izmaksas",IF('4a+c+n'!$Q39="N",'4a+c+n'!L39,0))</f>
        <v>0</v>
      </c>
      <c r="M39" s="121">
        <f>IF($C$4="Neattiecināmās izmaksas",IF('4a+c+n'!$Q39="N",'4a+c+n'!M39,0))</f>
        <v>0</v>
      </c>
      <c r="N39" s="121">
        <f>IF($C$4="Neattiecināmās izmaksas",IF('4a+c+n'!$Q39="N",'4a+c+n'!N39,0))</f>
        <v>0</v>
      </c>
      <c r="O39" s="121">
        <f>IF($C$4="Neattiecināmās izmaksas",IF('4a+c+n'!$Q39="N",'4a+c+n'!O39,0))</f>
        <v>0</v>
      </c>
      <c r="P39" s="122">
        <f>IF($C$4="Neattiecināmās izmaksas",IF('4a+c+n'!$Q39="N",'4a+c+n'!P39,0))</f>
        <v>0</v>
      </c>
    </row>
    <row r="40" spans="1:16" x14ac:dyDescent="0.2">
      <c r="A40" s="49">
        <f>IF(P40=0,0,IF(COUNTBLANK(P40)=1,0,COUNTA($P$14:P40)))</f>
        <v>0</v>
      </c>
      <c r="B40" s="21">
        <f>IF($C$4="Neattiecināmās izmaksas",IF('4a+c+n'!$Q40="N",'4a+c+n'!B40,0))</f>
        <v>0</v>
      </c>
      <c r="C40" s="21">
        <f>IF($C$4="Neattiecināmās izmaksas",IF('4a+c+n'!$Q40="N",'4a+c+n'!C40,0))</f>
        <v>0</v>
      </c>
      <c r="D40" s="21">
        <f>IF($C$4="Neattiecināmās izmaksas",IF('4a+c+n'!$Q40="N",'4a+c+n'!D40,0))</f>
        <v>0</v>
      </c>
      <c r="E40" s="42"/>
      <c r="F40" s="64"/>
      <c r="G40" s="121"/>
      <c r="H40" s="121">
        <f>IF($C$4="Neattiecināmās izmaksas",IF('4a+c+n'!$Q40="N",'4a+c+n'!H40,0))</f>
        <v>0</v>
      </c>
      <c r="I40" s="121"/>
      <c r="J40" s="121"/>
      <c r="K40" s="122">
        <f>IF($C$4="Neattiecināmās izmaksas",IF('4a+c+n'!$Q40="N",'4a+c+n'!K40,0))</f>
        <v>0</v>
      </c>
      <c r="L40" s="83">
        <f>IF($C$4="Neattiecināmās izmaksas",IF('4a+c+n'!$Q40="N",'4a+c+n'!L40,0))</f>
        <v>0</v>
      </c>
      <c r="M40" s="121">
        <f>IF($C$4="Neattiecināmās izmaksas",IF('4a+c+n'!$Q40="N",'4a+c+n'!M40,0))</f>
        <v>0</v>
      </c>
      <c r="N40" s="121">
        <f>IF($C$4="Neattiecināmās izmaksas",IF('4a+c+n'!$Q40="N",'4a+c+n'!N40,0))</f>
        <v>0</v>
      </c>
      <c r="O40" s="121">
        <f>IF($C$4="Neattiecināmās izmaksas",IF('4a+c+n'!$Q40="N",'4a+c+n'!O40,0))</f>
        <v>0</v>
      </c>
      <c r="P40" s="122">
        <f>IF($C$4="Neattiecināmās izmaksas",IF('4a+c+n'!$Q40="N",'4a+c+n'!P40,0))</f>
        <v>0</v>
      </c>
    </row>
    <row r="41" spans="1:16" x14ac:dyDescent="0.2">
      <c r="A41" s="49">
        <f>IF(P41=0,0,IF(COUNTBLANK(P41)=1,0,COUNTA($P$14:P41)))</f>
        <v>0</v>
      </c>
      <c r="B41" s="21">
        <f>IF($C$4="Neattiecināmās izmaksas",IF('4a+c+n'!$Q41="N",'4a+c+n'!B41,0))</f>
        <v>0</v>
      </c>
      <c r="C41" s="21">
        <f>IF($C$4="Neattiecināmās izmaksas",IF('4a+c+n'!$Q41="N",'4a+c+n'!C41,0))</f>
        <v>0</v>
      </c>
      <c r="D41" s="21">
        <f>IF($C$4="Neattiecināmās izmaksas",IF('4a+c+n'!$Q41="N",'4a+c+n'!D41,0))</f>
        <v>0</v>
      </c>
      <c r="E41" s="42"/>
      <c r="F41" s="64"/>
      <c r="G41" s="121"/>
      <c r="H41" s="121">
        <f>IF($C$4="Neattiecināmās izmaksas",IF('4a+c+n'!$Q41="N",'4a+c+n'!H41,0))</f>
        <v>0</v>
      </c>
      <c r="I41" s="121"/>
      <c r="J41" s="121"/>
      <c r="K41" s="122">
        <f>IF($C$4="Neattiecināmās izmaksas",IF('4a+c+n'!$Q41="N",'4a+c+n'!K41,0))</f>
        <v>0</v>
      </c>
      <c r="L41" s="83">
        <f>IF($C$4="Neattiecināmās izmaksas",IF('4a+c+n'!$Q41="N",'4a+c+n'!L41,0))</f>
        <v>0</v>
      </c>
      <c r="M41" s="121">
        <f>IF($C$4="Neattiecināmās izmaksas",IF('4a+c+n'!$Q41="N",'4a+c+n'!M41,0))</f>
        <v>0</v>
      </c>
      <c r="N41" s="121">
        <f>IF($C$4="Neattiecināmās izmaksas",IF('4a+c+n'!$Q41="N",'4a+c+n'!N41,0))</f>
        <v>0</v>
      </c>
      <c r="O41" s="121">
        <f>IF($C$4="Neattiecināmās izmaksas",IF('4a+c+n'!$Q41="N",'4a+c+n'!O41,0))</f>
        <v>0</v>
      </c>
      <c r="P41" s="122">
        <f>IF($C$4="Neattiecināmās izmaksas",IF('4a+c+n'!$Q41="N",'4a+c+n'!P41,0))</f>
        <v>0</v>
      </c>
    </row>
    <row r="42" spans="1:16" x14ac:dyDescent="0.2">
      <c r="A42" s="49">
        <f>IF(P42=0,0,IF(COUNTBLANK(P42)=1,0,COUNTA($P$14:P42)))</f>
        <v>0</v>
      </c>
      <c r="B42" s="21">
        <f>IF($C$4="Neattiecināmās izmaksas",IF('4a+c+n'!$Q42="N",'4a+c+n'!B42,0))</f>
        <v>0</v>
      </c>
      <c r="C42" s="21">
        <f>IF($C$4="Neattiecināmās izmaksas",IF('4a+c+n'!$Q42="N",'4a+c+n'!C42,0))</f>
        <v>0</v>
      </c>
      <c r="D42" s="21">
        <f>IF($C$4="Neattiecināmās izmaksas",IF('4a+c+n'!$Q42="N",'4a+c+n'!D42,0))</f>
        <v>0</v>
      </c>
      <c r="E42" s="42"/>
      <c r="F42" s="64"/>
      <c r="G42" s="121"/>
      <c r="H42" s="121">
        <f>IF($C$4="Neattiecināmās izmaksas",IF('4a+c+n'!$Q42="N",'4a+c+n'!H42,0))</f>
        <v>0</v>
      </c>
      <c r="I42" s="121"/>
      <c r="J42" s="121"/>
      <c r="K42" s="122">
        <f>IF($C$4="Neattiecināmās izmaksas",IF('4a+c+n'!$Q42="N",'4a+c+n'!K42,0))</f>
        <v>0</v>
      </c>
      <c r="L42" s="83">
        <f>IF($C$4="Neattiecināmās izmaksas",IF('4a+c+n'!$Q42="N",'4a+c+n'!L42,0))</f>
        <v>0</v>
      </c>
      <c r="M42" s="121">
        <f>IF($C$4="Neattiecināmās izmaksas",IF('4a+c+n'!$Q42="N",'4a+c+n'!M42,0))</f>
        <v>0</v>
      </c>
      <c r="N42" s="121">
        <f>IF($C$4="Neattiecināmās izmaksas",IF('4a+c+n'!$Q42="N",'4a+c+n'!N42,0))</f>
        <v>0</v>
      </c>
      <c r="O42" s="121">
        <f>IF($C$4="Neattiecināmās izmaksas",IF('4a+c+n'!$Q42="N",'4a+c+n'!O42,0))</f>
        <v>0</v>
      </c>
      <c r="P42" s="122">
        <f>IF($C$4="Neattiecināmās izmaksas",IF('4a+c+n'!$Q42="N",'4a+c+n'!P42,0))</f>
        <v>0</v>
      </c>
    </row>
    <row r="43" spans="1:16" x14ac:dyDescent="0.2">
      <c r="A43" s="49">
        <f>IF(P43=0,0,IF(COUNTBLANK(P43)=1,0,COUNTA($P$14:P43)))</f>
        <v>0</v>
      </c>
      <c r="B43" s="21">
        <f>IF($C$4="Neattiecināmās izmaksas",IF('4a+c+n'!$Q43="N",'4a+c+n'!B43,0))</f>
        <v>0</v>
      </c>
      <c r="C43" s="21">
        <f>IF($C$4="Neattiecināmās izmaksas",IF('4a+c+n'!$Q43="N",'4a+c+n'!C43,0))</f>
        <v>0</v>
      </c>
      <c r="D43" s="21">
        <f>IF($C$4="Neattiecināmās izmaksas",IF('4a+c+n'!$Q43="N",'4a+c+n'!D43,0))</f>
        <v>0</v>
      </c>
      <c r="E43" s="42"/>
      <c r="F43" s="64"/>
      <c r="G43" s="121"/>
      <c r="H43" s="121">
        <f>IF($C$4="Neattiecināmās izmaksas",IF('4a+c+n'!$Q43="N",'4a+c+n'!H43,0))</f>
        <v>0</v>
      </c>
      <c r="I43" s="121"/>
      <c r="J43" s="121"/>
      <c r="K43" s="122">
        <f>IF($C$4="Neattiecināmās izmaksas",IF('4a+c+n'!$Q43="N",'4a+c+n'!K43,0))</f>
        <v>0</v>
      </c>
      <c r="L43" s="83">
        <f>IF($C$4="Neattiecināmās izmaksas",IF('4a+c+n'!$Q43="N",'4a+c+n'!L43,0))</f>
        <v>0</v>
      </c>
      <c r="M43" s="121">
        <f>IF($C$4="Neattiecināmās izmaksas",IF('4a+c+n'!$Q43="N",'4a+c+n'!M43,0))</f>
        <v>0</v>
      </c>
      <c r="N43" s="121">
        <f>IF($C$4="Neattiecināmās izmaksas",IF('4a+c+n'!$Q43="N",'4a+c+n'!N43,0))</f>
        <v>0</v>
      </c>
      <c r="O43" s="121">
        <f>IF($C$4="Neattiecināmās izmaksas",IF('4a+c+n'!$Q43="N",'4a+c+n'!O43,0))</f>
        <v>0</v>
      </c>
      <c r="P43" s="122">
        <f>IF($C$4="Neattiecināmās izmaksas",IF('4a+c+n'!$Q43="N",'4a+c+n'!P43,0))</f>
        <v>0</v>
      </c>
    </row>
    <row r="44" spans="1:16" x14ac:dyDescent="0.2">
      <c r="A44" s="49">
        <f>IF(P44=0,0,IF(COUNTBLANK(P44)=1,0,COUNTA($P$14:P44)))</f>
        <v>0</v>
      </c>
      <c r="B44" s="21">
        <f>IF($C$4="Neattiecināmās izmaksas",IF('4a+c+n'!$Q44="N",'4a+c+n'!B44,0))</f>
        <v>0</v>
      </c>
      <c r="C44" s="21">
        <f>IF($C$4="Neattiecināmās izmaksas",IF('4a+c+n'!$Q44="N",'4a+c+n'!C44,0))</f>
        <v>0</v>
      </c>
      <c r="D44" s="21">
        <f>IF($C$4="Neattiecināmās izmaksas",IF('4a+c+n'!$Q44="N",'4a+c+n'!D44,0))</f>
        <v>0</v>
      </c>
      <c r="E44" s="42"/>
      <c r="F44" s="64"/>
      <c r="G44" s="121"/>
      <c r="H44" s="121">
        <f>IF($C$4="Neattiecināmās izmaksas",IF('4a+c+n'!$Q44="N",'4a+c+n'!H44,0))</f>
        <v>0</v>
      </c>
      <c r="I44" s="121"/>
      <c r="J44" s="121"/>
      <c r="K44" s="122">
        <f>IF($C$4="Neattiecināmās izmaksas",IF('4a+c+n'!$Q44="N",'4a+c+n'!K44,0))</f>
        <v>0</v>
      </c>
      <c r="L44" s="83">
        <f>IF($C$4="Neattiecināmās izmaksas",IF('4a+c+n'!$Q44="N",'4a+c+n'!L44,0))</f>
        <v>0</v>
      </c>
      <c r="M44" s="121">
        <f>IF($C$4="Neattiecināmās izmaksas",IF('4a+c+n'!$Q44="N",'4a+c+n'!M44,0))</f>
        <v>0</v>
      </c>
      <c r="N44" s="121">
        <f>IF($C$4="Neattiecināmās izmaksas",IF('4a+c+n'!$Q44="N",'4a+c+n'!N44,0))</f>
        <v>0</v>
      </c>
      <c r="O44" s="121">
        <f>IF($C$4="Neattiecināmās izmaksas",IF('4a+c+n'!$Q44="N",'4a+c+n'!O44,0))</f>
        <v>0</v>
      </c>
      <c r="P44" s="122">
        <f>IF($C$4="Neattiecināmās izmaksas",IF('4a+c+n'!$Q44="N",'4a+c+n'!P44,0))</f>
        <v>0</v>
      </c>
    </row>
    <row r="45" spans="1:16" x14ac:dyDescent="0.2">
      <c r="A45" s="49">
        <f>IF(P45=0,0,IF(COUNTBLANK(P45)=1,0,COUNTA($P$14:P45)))</f>
        <v>0</v>
      </c>
      <c r="B45" s="21">
        <f>IF($C$4="Neattiecināmās izmaksas",IF('4a+c+n'!$Q45="N",'4a+c+n'!B45,0))</f>
        <v>0</v>
      </c>
      <c r="C45" s="21">
        <f>IF($C$4="Neattiecināmās izmaksas",IF('4a+c+n'!$Q45="N",'4a+c+n'!C45,0))</f>
        <v>0</v>
      </c>
      <c r="D45" s="21">
        <f>IF($C$4="Neattiecināmās izmaksas",IF('4a+c+n'!$Q45="N",'4a+c+n'!D45,0))</f>
        <v>0</v>
      </c>
      <c r="E45" s="42"/>
      <c r="F45" s="64"/>
      <c r="G45" s="121"/>
      <c r="H45" s="121">
        <f>IF($C$4="Neattiecināmās izmaksas",IF('4a+c+n'!$Q45="N",'4a+c+n'!H45,0))</f>
        <v>0</v>
      </c>
      <c r="I45" s="121"/>
      <c r="J45" s="121"/>
      <c r="K45" s="122">
        <f>IF($C$4="Neattiecināmās izmaksas",IF('4a+c+n'!$Q45="N",'4a+c+n'!K45,0))</f>
        <v>0</v>
      </c>
      <c r="L45" s="83">
        <f>IF($C$4="Neattiecināmās izmaksas",IF('4a+c+n'!$Q45="N",'4a+c+n'!L45,0))</f>
        <v>0</v>
      </c>
      <c r="M45" s="121">
        <f>IF($C$4="Neattiecināmās izmaksas",IF('4a+c+n'!$Q45="N",'4a+c+n'!M45,0))</f>
        <v>0</v>
      </c>
      <c r="N45" s="121">
        <f>IF($C$4="Neattiecināmās izmaksas",IF('4a+c+n'!$Q45="N",'4a+c+n'!N45,0))</f>
        <v>0</v>
      </c>
      <c r="O45" s="121">
        <f>IF($C$4="Neattiecināmās izmaksas",IF('4a+c+n'!$Q45="N",'4a+c+n'!O45,0))</f>
        <v>0</v>
      </c>
      <c r="P45" s="122">
        <f>IF($C$4="Neattiecināmās izmaksas",IF('4a+c+n'!$Q45="N",'4a+c+n'!P45,0))</f>
        <v>0</v>
      </c>
    </row>
    <row r="46" spans="1:16" x14ac:dyDescent="0.2">
      <c r="A46" s="49">
        <f>IF(P46=0,0,IF(COUNTBLANK(P46)=1,0,COUNTA($P$14:P46)))</f>
        <v>0</v>
      </c>
      <c r="B46" s="21">
        <f>IF($C$4="Neattiecināmās izmaksas",IF('4a+c+n'!$Q46="N",'4a+c+n'!B46,0))</f>
        <v>0</v>
      </c>
      <c r="C46" s="21">
        <f>IF($C$4="Neattiecināmās izmaksas",IF('4a+c+n'!$Q46="N",'4a+c+n'!C46,0))</f>
        <v>0</v>
      </c>
      <c r="D46" s="21">
        <f>IF($C$4="Neattiecināmās izmaksas",IF('4a+c+n'!$Q46="N",'4a+c+n'!D46,0))</f>
        <v>0</v>
      </c>
      <c r="E46" s="42"/>
      <c r="F46" s="64"/>
      <c r="G46" s="121"/>
      <c r="H46" s="121">
        <f>IF($C$4="Neattiecināmās izmaksas",IF('4a+c+n'!$Q46="N",'4a+c+n'!H46,0))</f>
        <v>0</v>
      </c>
      <c r="I46" s="121"/>
      <c r="J46" s="121"/>
      <c r="K46" s="122">
        <f>IF($C$4="Neattiecināmās izmaksas",IF('4a+c+n'!$Q46="N",'4a+c+n'!K46,0))</f>
        <v>0</v>
      </c>
      <c r="L46" s="83">
        <f>IF($C$4="Neattiecināmās izmaksas",IF('4a+c+n'!$Q46="N",'4a+c+n'!L46,0))</f>
        <v>0</v>
      </c>
      <c r="M46" s="121">
        <f>IF($C$4="Neattiecināmās izmaksas",IF('4a+c+n'!$Q46="N",'4a+c+n'!M46,0))</f>
        <v>0</v>
      </c>
      <c r="N46" s="121">
        <f>IF($C$4="Neattiecināmās izmaksas",IF('4a+c+n'!$Q46="N",'4a+c+n'!N46,0))</f>
        <v>0</v>
      </c>
      <c r="O46" s="121">
        <f>IF($C$4="Neattiecināmās izmaksas",IF('4a+c+n'!$Q46="N",'4a+c+n'!O46,0))</f>
        <v>0</v>
      </c>
      <c r="P46" s="122">
        <f>IF($C$4="Neattiecināmās izmaksas",IF('4a+c+n'!$Q46="N",'4a+c+n'!P46,0))</f>
        <v>0</v>
      </c>
    </row>
    <row r="47" spans="1:16" x14ac:dyDescent="0.2">
      <c r="A47" s="49">
        <f>IF(P47=0,0,IF(COUNTBLANK(P47)=1,0,COUNTA($P$14:P47)))</f>
        <v>0</v>
      </c>
      <c r="B47" s="21">
        <f>IF($C$4="Neattiecināmās izmaksas",IF('4a+c+n'!$Q47="N",'4a+c+n'!B47,0))</f>
        <v>0</v>
      </c>
      <c r="C47" s="21">
        <f>IF($C$4="Neattiecināmās izmaksas",IF('4a+c+n'!$Q47="N",'4a+c+n'!C47,0))</f>
        <v>0</v>
      </c>
      <c r="D47" s="21">
        <f>IF($C$4="Neattiecināmās izmaksas",IF('4a+c+n'!$Q47="N",'4a+c+n'!D47,0))</f>
        <v>0</v>
      </c>
      <c r="E47" s="42"/>
      <c r="F47" s="64"/>
      <c r="G47" s="121"/>
      <c r="H47" s="121">
        <f>IF($C$4="Neattiecināmās izmaksas",IF('4a+c+n'!$Q47="N",'4a+c+n'!H47,0))</f>
        <v>0</v>
      </c>
      <c r="I47" s="121"/>
      <c r="J47" s="121"/>
      <c r="K47" s="122">
        <f>IF($C$4="Neattiecināmās izmaksas",IF('4a+c+n'!$Q47="N",'4a+c+n'!K47,0))</f>
        <v>0</v>
      </c>
      <c r="L47" s="83">
        <f>IF($C$4="Neattiecināmās izmaksas",IF('4a+c+n'!$Q47="N",'4a+c+n'!L47,0))</f>
        <v>0</v>
      </c>
      <c r="M47" s="121">
        <f>IF($C$4="Neattiecināmās izmaksas",IF('4a+c+n'!$Q47="N",'4a+c+n'!M47,0))</f>
        <v>0</v>
      </c>
      <c r="N47" s="121">
        <f>IF($C$4="Neattiecināmās izmaksas",IF('4a+c+n'!$Q47="N",'4a+c+n'!N47,0))</f>
        <v>0</v>
      </c>
      <c r="O47" s="121">
        <f>IF($C$4="Neattiecināmās izmaksas",IF('4a+c+n'!$Q47="N",'4a+c+n'!O47,0))</f>
        <v>0</v>
      </c>
      <c r="P47" s="122">
        <f>IF($C$4="Neattiecināmās izmaksas",IF('4a+c+n'!$Q47="N",'4a+c+n'!P47,0))</f>
        <v>0</v>
      </c>
    </row>
    <row r="48" spans="1:16" x14ac:dyDescent="0.2">
      <c r="A48" s="49">
        <f>IF(P48=0,0,IF(COUNTBLANK(P48)=1,0,COUNTA($P$14:P48)))</f>
        <v>0</v>
      </c>
      <c r="B48" s="21">
        <f>IF($C$4="Neattiecināmās izmaksas",IF('4a+c+n'!$Q48="N",'4a+c+n'!B48,0))</f>
        <v>0</v>
      </c>
      <c r="C48" s="21">
        <f>IF($C$4="Neattiecināmās izmaksas",IF('4a+c+n'!$Q48="N",'4a+c+n'!C48,0))</f>
        <v>0</v>
      </c>
      <c r="D48" s="21">
        <f>IF($C$4="Neattiecināmās izmaksas",IF('4a+c+n'!$Q48="N",'4a+c+n'!D48,0))</f>
        <v>0</v>
      </c>
      <c r="E48" s="42"/>
      <c r="F48" s="64"/>
      <c r="G48" s="121"/>
      <c r="H48" s="121">
        <f>IF($C$4="Neattiecināmās izmaksas",IF('4a+c+n'!$Q48="N",'4a+c+n'!H48,0))</f>
        <v>0</v>
      </c>
      <c r="I48" s="121"/>
      <c r="J48" s="121"/>
      <c r="K48" s="122">
        <f>IF($C$4="Neattiecināmās izmaksas",IF('4a+c+n'!$Q48="N",'4a+c+n'!K48,0))</f>
        <v>0</v>
      </c>
      <c r="L48" s="83">
        <f>IF($C$4="Neattiecināmās izmaksas",IF('4a+c+n'!$Q48="N",'4a+c+n'!L48,0))</f>
        <v>0</v>
      </c>
      <c r="M48" s="121">
        <f>IF($C$4="Neattiecināmās izmaksas",IF('4a+c+n'!$Q48="N",'4a+c+n'!M48,0))</f>
        <v>0</v>
      </c>
      <c r="N48" s="121">
        <f>IF($C$4="Neattiecināmās izmaksas",IF('4a+c+n'!$Q48="N",'4a+c+n'!N48,0))</f>
        <v>0</v>
      </c>
      <c r="O48" s="121">
        <f>IF($C$4="Neattiecināmās izmaksas",IF('4a+c+n'!$Q48="N",'4a+c+n'!O48,0))</f>
        <v>0</v>
      </c>
      <c r="P48" s="122">
        <f>IF($C$4="Neattiecināmās izmaksas",IF('4a+c+n'!$Q48="N",'4a+c+n'!P48,0))</f>
        <v>0</v>
      </c>
    </row>
    <row r="49" spans="1:16" x14ac:dyDescent="0.2">
      <c r="A49" s="49">
        <f>IF(P49=0,0,IF(COUNTBLANK(P49)=1,0,COUNTA($P$14:P49)))</f>
        <v>0</v>
      </c>
      <c r="B49" s="21">
        <f>IF($C$4="Neattiecināmās izmaksas",IF('4a+c+n'!$Q49="N",'4a+c+n'!B49,0))</f>
        <v>0</v>
      </c>
      <c r="C49" s="21">
        <f>IF($C$4="Neattiecināmās izmaksas",IF('4a+c+n'!$Q49="N",'4a+c+n'!C49,0))</f>
        <v>0</v>
      </c>
      <c r="D49" s="21">
        <f>IF($C$4="Neattiecināmās izmaksas",IF('4a+c+n'!$Q49="N",'4a+c+n'!D49,0))</f>
        <v>0</v>
      </c>
      <c r="E49" s="42"/>
      <c r="F49" s="64"/>
      <c r="G49" s="121"/>
      <c r="H49" s="121">
        <f>IF($C$4="Neattiecināmās izmaksas",IF('4a+c+n'!$Q49="N",'4a+c+n'!H49,0))</f>
        <v>0</v>
      </c>
      <c r="I49" s="121"/>
      <c r="J49" s="121"/>
      <c r="K49" s="122">
        <f>IF($C$4="Neattiecināmās izmaksas",IF('4a+c+n'!$Q49="N",'4a+c+n'!K49,0))</f>
        <v>0</v>
      </c>
      <c r="L49" s="83">
        <f>IF($C$4="Neattiecināmās izmaksas",IF('4a+c+n'!$Q49="N",'4a+c+n'!L49,0))</f>
        <v>0</v>
      </c>
      <c r="M49" s="121">
        <f>IF($C$4="Neattiecināmās izmaksas",IF('4a+c+n'!$Q49="N",'4a+c+n'!M49,0))</f>
        <v>0</v>
      </c>
      <c r="N49" s="121">
        <f>IF($C$4="Neattiecināmās izmaksas",IF('4a+c+n'!$Q49="N",'4a+c+n'!N49,0))</f>
        <v>0</v>
      </c>
      <c r="O49" s="121">
        <f>IF($C$4="Neattiecināmās izmaksas",IF('4a+c+n'!$Q49="N",'4a+c+n'!O49,0))</f>
        <v>0</v>
      </c>
      <c r="P49" s="122">
        <f>IF($C$4="Neattiecināmās izmaksas",IF('4a+c+n'!$Q49="N",'4a+c+n'!P49,0))</f>
        <v>0</v>
      </c>
    </row>
    <row r="50" spans="1:16" x14ac:dyDescent="0.2">
      <c r="A50" s="49">
        <f>IF(P50=0,0,IF(COUNTBLANK(P50)=1,0,COUNTA($P$14:P50)))</f>
        <v>0</v>
      </c>
      <c r="B50" s="21">
        <f>IF($C$4="Neattiecināmās izmaksas",IF('4a+c+n'!$Q50="N",'4a+c+n'!B50,0))</f>
        <v>0</v>
      </c>
      <c r="C50" s="21">
        <f>IF($C$4="Neattiecināmās izmaksas",IF('4a+c+n'!$Q50="N",'4a+c+n'!C50,0))</f>
        <v>0</v>
      </c>
      <c r="D50" s="21">
        <f>IF($C$4="Neattiecināmās izmaksas",IF('4a+c+n'!$Q50="N",'4a+c+n'!D50,0))</f>
        <v>0</v>
      </c>
      <c r="E50" s="42"/>
      <c r="F50" s="64"/>
      <c r="G50" s="121"/>
      <c r="H50" s="121">
        <f>IF($C$4="Neattiecināmās izmaksas",IF('4a+c+n'!$Q50="N",'4a+c+n'!H50,0))</f>
        <v>0</v>
      </c>
      <c r="I50" s="121"/>
      <c r="J50" s="121"/>
      <c r="K50" s="122">
        <f>IF($C$4="Neattiecināmās izmaksas",IF('4a+c+n'!$Q50="N",'4a+c+n'!K50,0))</f>
        <v>0</v>
      </c>
      <c r="L50" s="83">
        <f>IF($C$4="Neattiecināmās izmaksas",IF('4a+c+n'!$Q50="N",'4a+c+n'!L50,0))</f>
        <v>0</v>
      </c>
      <c r="M50" s="121">
        <f>IF($C$4="Neattiecināmās izmaksas",IF('4a+c+n'!$Q50="N",'4a+c+n'!M50,0))</f>
        <v>0</v>
      </c>
      <c r="N50" s="121">
        <f>IF($C$4="Neattiecināmās izmaksas",IF('4a+c+n'!$Q50="N",'4a+c+n'!N50,0))</f>
        <v>0</v>
      </c>
      <c r="O50" s="121">
        <f>IF($C$4="Neattiecināmās izmaksas",IF('4a+c+n'!$Q50="N",'4a+c+n'!O50,0))</f>
        <v>0</v>
      </c>
      <c r="P50" s="122">
        <f>IF($C$4="Neattiecināmās izmaksas",IF('4a+c+n'!$Q50="N",'4a+c+n'!P50,0))</f>
        <v>0</v>
      </c>
    </row>
    <row r="51" spans="1:16" x14ac:dyDescent="0.2">
      <c r="A51" s="49">
        <f>IF(P51=0,0,IF(COUNTBLANK(P51)=1,0,COUNTA($P$14:P51)))</f>
        <v>0</v>
      </c>
      <c r="B51" s="21">
        <f>IF($C$4="Neattiecināmās izmaksas",IF('4a+c+n'!$Q51="N",'4a+c+n'!B51,0))</f>
        <v>0</v>
      </c>
      <c r="C51" s="21">
        <f>IF($C$4="Neattiecināmās izmaksas",IF('4a+c+n'!$Q51="N",'4a+c+n'!C51,0))</f>
        <v>0</v>
      </c>
      <c r="D51" s="21">
        <f>IF($C$4="Neattiecināmās izmaksas",IF('4a+c+n'!$Q51="N",'4a+c+n'!D51,0))</f>
        <v>0</v>
      </c>
      <c r="E51" s="42"/>
      <c r="F51" s="64"/>
      <c r="G51" s="121"/>
      <c r="H51" s="121">
        <f>IF($C$4="Neattiecināmās izmaksas",IF('4a+c+n'!$Q51="N",'4a+c+n'!H51,0))</f>
        <v>0</v>
      </c>
      <c r="I51" s="121"/>
      <c r="J51" s="121"/>
      <c r="K51" s="122">
        <f>IF($C$4="Neattiecināmās izmaksas",IF('4a+c+n'!$Q51="N",'4a+c+n'!K51,0))</f>
        <v>0</v>
      </c>
      <c r="L51" s="83">
        <f>IF($C$4="Neattiecināmās izmaksas",IF('4a+c+n'!$Q51="N",'4a+c+n'!L51,0))</f>
        <v>0</v>
      </c>
      <c r="M51" s="121">
        <f>IF($C$4="Neattiecināmās izmaksas",IF('4a+c+n'!$Q51="N",'4a+c+n'!M51,0))</f>
        <v>0</v>
      </c>
      <c r="N51" s="121">
        <f>IF($C$4="Neattiecināmās izmaksas",IF('4a+c+n'!$Q51="N",'4a+c+n'!N51,0))</f>
        <v>0</v>
      </c>
      <c r="O51" s="121">
        <f>IF($C$4="Neattiecināmās izmaksas",IF('4a+c+n'!$Q51="N",'4a+c+n'!O51,0))</f>
        <v>0</v>
      </c>
      <c r="P51" s="122">
        <f>IF($C$4="Neattiecināmās izmaksas",IF('4a+c+n'!$Q51="N",'4a+c+n'!P51,0))</f>
        <v>0</v>
      </c>
    </row>
    <row r="52" spans="1:16" x14ac:dyDescent="0.2">
      <c r="A52" s="49">
        <f>IF(P52=0,0,IF(COUNTBLANK(P52)=1,0,COUNTA($P$14:P52)))</f>
        <v>0</v>
      </c>
      <c r="B52" s="21">
        <f>IF($C$4="Neattiecināmās izmaksas",IF('4a+c+n'!$Q52="N",'4a+c+n'!B52,0))</f>
        <v>0</v>
      </c>
      <c r="C52" s="21">
        <f>IF($C$4="Neattiecināmās izmaksas",IF('4a+c+n'!$Q52="N",'4a+c+n'!C52,0))</f>
        <v>0</v>
      </c>
      <c r="D52" s="21">
        <f>IF($C$4="Neattiecināmās izmaksas",IF('4a+c+n'!$Q52="N",'4a+c+n'!D52,0))</f>
        <v>0</v>
      </c>
      <c r="E52" s="42"/>
      <c r="F52" s="64"/>
      <c r="G52" s="121"/>
      <c r="H52" s="121">
        <f>IF($C$4="Neattiecināmās izmaksas",IF('4a+c+n'!$Q52="N",'4a+c+n'!H52,0))</f>
        <v>0</v>
      </c>
      <c r="I52" s="121"/>
      <c r="J52" s="121"/>
      <c r="K52" s="122">
        <f>IF($C$4="Neattiecināmās izmaksas",IF('4a+c+n'!$Q52="N",'4a+c+n'!K52,0))</f>
        <v>0</v>
      </c>
      <c r="L52" s="83">
        <f>IF($C$4="Neattiecināmās izmaksas",IF('4a+c+n'!$Q52="N",'4a+c+n'!L52,0))</f>
        <v>0</v>
      </c>
      <c r="M52" s="121">
        <f>IF($C$4="Neattiecināmās izmaksas",IF('4a+c+n'!$Q52="N",'4a+c+n'!M52,0))</f>
        <v>0</v>
      </c>
      <c r="N52" s="121">
        <f>IF($C$4="Neattiecināmās izmaksas",IF('4a+c+n'!$Q52="N",'4a+c+n'!N52,0))</f>
        <v>0</v>
      </c>
      <c r="O52" s="121">
        <f>IF($C$4="Neattiecināmās izmaksas",IF('4a+c+n'!$Q52="N",'4a+c+n'!O52,0))</f>
        <v>0</v>
      </c>
      <c r="P52" s="122">
        <f>IF($C$4="Neattiecināmās izmaksas",IF('4a+c+n'!$Q52="N",'4a+c+n'!P52,0))</f>
        <v>0</v>
      </c>
    </row>
    <row r="53" spans="1:16" x14ac:dyDescent="0.2">
      <c r="A53" s="49">
        <f>IF(P53=0,0,IF(COUNTBLANK(P53)=1,0,COUNTA($P$14:P53)))</f>
        <v>0</v>
      </c>
      <c r="B53" s="21">
        <f>IF($C$4="Neattiecināmās izmaksas",IF('4a+c+n'!$Q53="N",'4a+c+n'!B53,0))</f>
        <v>0</v>
      </c>
      <c r="C53" s="21">
        <f>IF($C$4="Neattiecināmās izmaksas",IF('4a+c+n'!$Q53="N",'4a+c+n'!C53,0))</f>
        <v>0</v>
      </c>
      <c r="D53" s="21">
        <f>IF($C$4="Neattiecināmās izmaksas",IF('4a+c+n'!$Q53="N",'4a+c+n'!D53,0))</f>
        <v>0</v>
      </c>
      <c r="E53" s="42"/>
      <c r="F53" s="64"/>
      <c r="G53" s="121"/>
      <c r="H53" s="121">
        <f>IF($C$4="Neattiecināmās izmaksas",IF('4a+c+n'!$Q53="N",'4a+c+n'!H53,0))</f>
        <v>0</v>
      </c>
      <c r="I53" s="121"/>
      <c r="J53" s="121"/>
      <c r="K53" s="122">
        <f>IF($C$4="Neattiecināmās izmaksas",IF('4a+c+n'!$Q53="N",'4a+c+n'!K53,0))</f>
        <v>0</v>
      </c>
      <c r="L53" s="83">
        <f>IF($C$4="Neattiecināmās izmaksas",IF('4a+c+n'!$Q53="N",'4a+c+n'!L53,0))</f>
        <v>0</v>
      </c>
      <c r="M53" s="121">
        <f>IF($C$4="Neattiecināmās izmaksas",IF('4a+c+n'!$Q53="N",'4a+c+n'!M53,0))</f>
        <v>0</v>
      </c>
      <c r="N53" s="121">
        <f>IF($C$4="Neattiecināmās izmaksas",IF('4a+c+n'!$Q53="N",'4a+c+n'!N53,0))</f>
        <v>0</v>
      </c>
      <c r="O53" s="121">
        <f>IF($C$4="Neattiecināmās izmaksas",IF('4a+c+n'!$Q53="N",'4a+c+n'!O53,0))</f>
        <v>0</v>
      </c>
      <c r="P53" s="122">
        <f>IF($C$4="Neattiecināmās izmaksas",IF('4a+c+n'!$Q53="N",'4a+c+n'!P53,0))</f>
        <v>0</v>
      </c>
    </row>
    <row r="54" spans="1:16" x14ac:dyDescent="0.2">
      <c r="A54" s="49">
        <f>IF(P54=0,0,IF(COUNTBLANK(P54)=1,0,COUNTA($P$14:P54)))</f>
        <v>0</v>
      </c>
      <c r="B54" s="21">
        <f>IF($C$4="Neattiecināmās izmaksas",IF('4a+c+n'!$Q54="N",'4a+c+n'!B54,0))</f>
        <v>0</v>
      </c>
      <c r="C54" s="21">
        <f>IF($C$4="Neattiecināmās izmaksas",IF('4a+c+n'!$Q54="N",'4a+c+n'!C54,0))</f>
        <v>0</v>
      </c>
      <c r="D54" s="21">
        <f>IF($C$4="Neattiecināmās izmaksas",IF('4a+c+n'!$Q54="N",'4a+c+n'!D54,0))</f>
        <v>0</v>
      </c>
      <c r="E54" s="42"/>
      <c r="F54" s="64"/>
      <c r="G54" s="121"/>
      <c r="H54" s="121">
        <f>IF($C$4="Neattiecināmās izmaksas",IF('4a+c+n'!$Q54="N",'4a+c+n'!H54,0))</f>
        <v>0</v>
      </c>
      <c r="I54" s="121"/>
      <c r="J54" s="121"/>
      <c r="K54" s="122">
        <f>IF($C$4="Neattiecināmās izmaksas",IF('4a+c+n'!$Q54="N",'4a+c+n'!K54,0))</f>
        <v>0</v>
      </c>
      <c r="L54" s="83">
        <f>IF($C$4="Neattiecināmās izmaksas",IF('4a+c+n'!$Q54="N",'4a+c+n'!L54,0))</f>
        <v>0</v>
      </c>
      <c r="M54" s="121">
        <f>IF($C$4="Neattiecināmās izmaksas",IF('4a+c+n'!$Q54="N",'4a+c+n'!M54,0))</f>
        <v>0</v>
      </c>
      <c r="N54" s="121">
        <f>IF($C$4="Neattiecināmās izmaksas",IF('4a+c+n'!$Q54="N",'4a+c+n'!N54,0))</f>
        <v>0</v>
      </c>
      <c r="O54" s="121">
        <f>IF($C$4="Neattiecināmās izmaksas",IF('4a+c+n'!$Q54="N",'4a+c+n'!O54,0))</f>
        <v>0</v>
      </c>
      <c r="P54" s="122">
        <f>IF($C$4="Neattiecināmās izmaksas",IF('4a+c+n'!$Q54="N",'4a+c+n'!P54,0))</f>
        <v>0</v>
      </c>
    </row>
    <row r="55" spans="1:16" x14ac:dyDescent="0.2">
      <c r="A55" s="49">
        <f>IF(P55=0,0,IF(COUNTBLANK(P55)=1,0,COUNTA($P$14:P55)))</f>
        <v>0</v>
      </c>
      <c r="B55" s="21">
        <f>IF($C$4="Neattiecināmās izmaksas",IF('4a+c+n'!$Q55="N",'4a+c+n'!B55,0))</f>
        <v>0</v>
      </c>
      <c r="C55" s="21">
        <f>IF($C$4="Neattiecināmās izmaksas",IF('4a+c+n'!$Q55="N",'4a+c+n'!C55,0))</f>
        <v>0</v>
      </c>
      <c r="D55" s="21">
        <f>IF($C$4="Neattiecināmās izmaksas",IF('4a+c+n'!$Q55="N",'4a+c+n'!D55,0))</f>
        <v>0</v>
      </c>
      <c r="E55" s="42"/>
      <c r="F55" s="64"/>
      <c r="G55" s="121"/>
      <c r="H55" s="121">
        <f>IF($C$4="Neattiecināmās izmaksas",IF('4a+c+n'!$Q55="N",'4a+c+n'!H55,0))</f>
        <v>0</v>
      </c>
      <c r="I55" s="121"/>
      <c r="J55" s="121"/>
      <c r="K55" s="122">
        <f>IF($C$4="Neattiecināmās izmaksas",IF('4a+c+n'!$Q55="N",'4a+c+n'!K55,0))</f>
        <v>0</v>
      </c>
      <c r="L55" s="83">
        <f>IF($C$4="Neattiecināmās izmaksas",IF('4a+c+n'!$Q55="N",'4a+c+n'!L55,0))</f>
        <v>0</v>
      </c>
      <c r="M55" s="121">
        <f>IF($C$4="Neattiecināmās izmaksas",IF('4a+c+n'!$Q55="N",'4a+c+n'!M55,0))</f>
        <v>0</v>
      </c>
      <c r="N55" s="121">
        <f>IF($C$4="Neattiecināmās izmaksas",IF('4a+c+n'!$Q55="N",'4a+c+n'!N55,0))</f>
        <v>0</v>
      </c>
      <c r="O55" s="121">
        <f>IF($C$4="Neattiecināmās izmaksas",IF('4a+c+n'!$Q55="N",'4a+c+n'!O55,0))</f>
        <v>0</v>
      </c>
      <c r="P55" s="122">
        <f>IF($C$4="Neattiecināmās izmaksas",IF('4a+c+n'!$Q55="N",'4a+c+n'!P55,0))</f>
        <v>0</v>
      </c>
    </row>
    <row r="56" spans="1:16" x14ac:dyDescent="0.2">
      <c r="A56" s="49">
        <f>IF(P56=0,0,IF(COUNTBLANK(P56)=1,0,COUNTA($P$14:P56)))</f>
        <v>0</v>
      </c>
      <c r="B56" s="21">
        <f>IF($C$4="Neattiecināmās izmaksas",IF('4a+c+n'!$Q56="N",'4a+c+n'!B56,0))</f>
        <v>0</v>
      </c>
      <c r="C56" s="21">
        <f>IF($C$4="Neattiecināmās izmaksas",IF('4a+c+n'!$Q56="N",'4a+c+n'!C56,0))</f>
        <v>0</v>
      </c>
      <c r="D56" s="21">
        <f>IF($C$4="Neattiecināmās izmaksas",IF('4a+c+n'!$Q56="N",'4a+c+n'!D56,0))</f>
        <v>0</v>
      </c>
      <c r="E56" s="42"/>
      <c r="F56" s="64"/>
      <c r="G56" s="121"/>
      <c r="H56" s="121">
        <f>IF($C$4="Neattiecināmās izmaksas",IF('4a+c+n'!$Q56="N",'4a+c+n'!H56,0))</f>
        <v>0</v>
      </c>
      <c r="I56" s="121"/>
      <c r="J56" s="121"/>
      <c r="K56" s="122">
        <f>IF($C$4="Neattiecināmās izmaksas",IF('4a+c+n'!$Q56="N",'4a+c+n'!K56,0))</f>
        <v>0</v>
      </c>
      <c r="L56" s="83">
        <f>IF($C$4="Neattiecināmās izmaksas",IF('4a+c+n'!$Q56="N",'4a+c+n'!L56,0))</f>
        <v>0</v>
      </c>
      <c r="M56" s="121">
        <f>IF($C$4="Neattiecināmās izmaksas",IF('4a+c+n'!$Q56="N",'4a+c+n'!M56,0))</f>
        <v>0</v>
      </c>
      <c r="N56" s="121">
        <f>IF($C$4="Neattiecināmās izmaksas",IF('4a+c+n'!$Q56="N",'4a+c+n'!N56,0))</f>
        <v>0</v>
      </c>
      <c r="O56" s="121">
        <f>IF($C$4="Neattiecināmās izmaksas",IF('4a+c+n'!$Q56="N",'4a+c+n'!O56,0))</f>
        <v>0</v>
      </c>
      <c r="P56" s="122">
        <f>IF($C$4="Neattiecināmās izmaksas",IF('4a+c+n'!$Q56="N",'4a+c+n'!P56,0))</f>
        <v>0</v>
      </c>
    </row>
    <row r="57" spans="1:16" x14ac:dyDescent="0.2">
      <c r="A57" s="49">
        <f>IF(P57=0,0,IF(COUNTBLANK(P57)=1,0,COUNTA($P$14:P57)))</f>
        <v>0</v>
      </c>
      <c r="B57" s="21">
        <f>IF($C$4="Neattiecināmās izmaksas",IF('4a+c+n'!$Q57="N",'4a+c+n'!B57,0))</f>
        <v>0</v>
      </c>
      <c r="C57" s="21">
        <f>IF($C$4="Neattiecināmās izmaksas",IF('4a+c+n'!$Q57="N",'4a+c+n'!C57,0))</f>
        <v>0</v>
      </c>
      <c r="D57" s="21">
        <f>IF($C$4="Neattiecināmās izmaksas",IF('4a+c+n'!$Q57="N",'4a+c+n'!D57,0))</f>
        <v>0</v>
      </c>
      <c r="E57" s="42"/>
      <c r="F57" s="64"/>
      <c r="G57" s="121"/>
      <c r="H57" s="121">
        <f>IF($C$4="Neattiecināmās izmaksas",IF('4a+c+n'!$Q57="N",'4a+c+n'!H57,0))</f>
        <v>0</v>
      </c>
      <c r="I57" s="121"/>
      <c r="J57" s="121"/>
      <c r="K57" s="122">
        <f>IF($C$4="Neattiecināmās izmaksas",IF('4a+c+n'!$Q57="N",'4a+c+n'!K57,0))</f>
        <v>0</v>
      </c>
      <c r="L57" s="83">
        <f>IF($C$4="Neattiecināmās izmaksas",IF('4a+c+n'!$Q57="N",'4a+c+n'!L57,0))</f>
        <v>0</v>
      </c>
      <c r="M57" s="121">
        <f>IF($C$4="Neattiecināmās izmaksas",IF('4a+c+n'!$Q57="N",'4a+c+n'!M57,0))</f>
        <v>0</v>
      </c>
      <c r="N57" s="121">
        <f>IF($C$4="Neattiecināmās izmaksas",IF('4a+c+n'!$Q57="N",'4a+c+n'!N57,0))</f>
        <v>0</v>
      </c>
      <c r="O57" s="121">
        <f>IF($C$4="Neattiecināmās izmaksas",IF('4a+c+n'!$Q57="N",'4a+c+n'!O57,0))</f>
        <v>0</v>
      </c>
      <c r="P57" s="122">
        <f>IF($C$4="Neattiecināmās izmaksas",IF('4a+c+n'!$Q57="N",'4a+c+n'!P57,0))</f>
        <v>0</v>
      </c>
    </row>
    <row r="58" spans="1:16" x14ac:dyDescent="0.2">
      <c r="A58" s="49">
        <f>IF(P58=0,0,IF(COUNTBLANK(P58)=1,0,COUNTA($P$14:P58)))</f>
        <v>0</v>
      </c>
      <c r="B58" s="21">
        <f>IF($C$4="Neattiecināmās izmaksas",IF('4a+c+n'!$Q58="N",'4a+c+n'!B58,0))</f>
        <v>0</v>
      </c>
      <c r="C58" s="21">
        <f>IF($C$4="Neattiecināmās izmaksas",IF('4a+c+n'!$Q58="N",'4a+c+n'!C58,0))</f>
        <v>0</v>
      </c>
      <c r="D58" s="21">
        <f>IF($C$4="Neattiecināmās izmaksas",IF('4a+c+n'!$Q58="N",'4a+c+n'!D58,0))</f>
        <v>0</v>
      </c>
      <c r="E58" s="42"/>
      <c r="F58" s="64"/>
      <c r="G58" s="121"/>
      <c r="H58" s="121">
        <f>IF($C$4="Neattiecināmās izmaksas",IF('4a+c+n'!$Q58="N",'4a+c+n'!H58,0))</f>
        <v>0</v>
      </c>
      <c r="I58" s="121"/>
      <c r="J58" s="121"/>
      <c r="K58" s="122">
        <f>IF($C$4="Neattiecināmās izmaksas",IF('4a+c+n'!$Q58="N",'4a+c+n'!K58,0))</f>
        <v>0</v>
      </c>
      <c r="L58" s="83">
        <f>IF($C$4="Neattiecināmās izmaksas",IF('4a+c+n'!$Q58="N",'4a+c+n'!L58,0))</f>
        <v>0</v>
      </c>
      <c r="M58" s="121">
        <f>IF($C$4="Neattiecināmās izmaksas",IF('4a+c+n'!$Q58="N",'4a+c+n'!M58,0))</f>
        <v>0</v>
      </c>
      <c r="N58" s="121">
        <f>IF($C$4="Neattiecināmās izmaksas",IF('4a+c+n'!$Q58="N",'4a+c+n'!N58,0))</f>
        <v>0</v>
      </c>
      <c r="O58" s="121">
        <f>IF($C$4="Neattiecināmās izmaksas",IF('4a+c+n'!$Q58="N",'4a+c+n'!O58,0))</f>
        <v>0</v>
      </c>
      <c r="P58" s="122">
        <f>IF($C$4="Neattiecināmās izmaksas",IF('4a+c+n'!$Q58="N",'4a+c+n'!P58,0))</f>
        <v>0</v>
      </c>
    </row>
    <row r="59" spans="1:16" x14ac:dyDescent="0.2">
      <c r="A59" s="49">
        <f>IF(P59=0,0,IF(COUNTBLANK(P59)=1,0,COUNTA($P$14:P59)))</f>
        <v>0</v>
      </c>
      <c r="B59" s="21">
        <f>IF($C$4="Neattiecināmās izmaksas",IF('4a+c+n'!$Q59="N",'4a+c+n'!B59,0))</f>
        <v>0</v>
      </c>
      <c r="C59" s="21">
        <f>IF($C$4="Neattiecināmās izmaksas",IF('4a+c+n'!$Q59="N",'4a+c+n'!C59,0))</f>
        <v>0</v>
      </c>
      <c r="D59" s="21">
        <f>IF($C$4="Neattiecināmās izmaksas",IF('4a+c+n'!$Q59="N",'4a+c+n'!D59,0))</f>
        <v>0</v>
      </c>
      <c r="E59" s="42"/>
      <c r="F59" s="64"/>
      <c r="G59" s="121"/>
      <c r="H59" s="121">
        <f>IF($C$4="Neattiecināmās izmaksas",IF('4a+c+n'!$Q59="N",'4a+c+n'!H59,0))</f>
        <v>0</v>
      </c>
      <c r="I59" s="121"/>
      <c r="J59" s="121"/>
      <c r="K59" s="122">
        <f>IF($C$4="Neattiecināmās izmaksas",IF('4a+c+n'!$Q59="N",'4a+c+n'!K59,0))</f>
        <v>0</v>
      </c>
      <c r="L59" s="83">
        <f>IF($C$4="Neattiecināmās izmaksas",IF('4a+c+n'!$Q59="N",'4a+c+n'!L59,0))</f>
        <v>0</v>
      </c>
      <c r="M59" s="121">
        <f>IF($C$4="Neattiecināmās izmaksas",IF('4a+c+n'!$Q59="N",'4a+c+n'!M59,0))</f>
        <v>0</v>
      </c>
      <c r="N59" s="121">
        <f>IF($C$4="Neattiecināmās izmaksas",IF('4a+c+n'!$Q59="N",'4a+c+n'!N59,0))</f>
        <v>0</v>
      </c>
      <c r="O59" s="121">
        <f>IF($C$4="Neattiecināmās izmaksas",IF('4a+c+n'!$Q59="N",'4a+c+n'!O59,0))</f>
        <v>0</v>
      </c>
      <c r="P59" s="122">
        <f>IF($C$4="Neattiecināmās izmaksas",IF('4a+c+n'!$Q59="N",'4a+c+n'!P59,0))</f>
        <v>0</v>
      </c>
    </row>
    <row r="60" spans="1:16" x14ac:dyDescent="0.2">
      <c r="A60" s="49">
        <f>IF(P60=0,0,IF(COUNTBLANK(P60)=1,0,COUNTA($P$14:P60)))</f>
        <v>0</v>
      </c>
      <c r="B60" s="21">
        <f>IF($C$4="Neattiecināmās izmaksas",IF('4a+c+n'!$Q60="N",'4a+c+n'!B60,0))</f>
        <v>0</v>
      </c>
      <c r="C60" s="21">
        <f>IF($C$4="Neattiecināmās izmaksas",IF('4a+c+n'!$Q60="N",'4a+c+n'!#REF!,0))</f>
        <v>0</v>
      </c>
      <c r="D60" s="21">
        <f>IF($C$4="Neattiecināmās izmaksas",IF('4a+c+n'!$Q60="N",'4a+c+n'!D60,0))</f>
        <v>0</v>
      </c>
      <c r="E60" s="42"/>
      <c r="F60" s="64"/>
      <c r="G60" s="121"/>
      <c r="H60" s="121">
        <f>IF($C$4="Neattiecināmās izmaksas",IF('4a+c+n'!$Q60="N",'4a+c+n'!H60,0))</f>
        <v>0</v>
      </c>
      <c r="I60" s="121"/>
      <c r="J60" s="121"/>
      <c r="K60" s="122">
        <f>IF($C$4="Neattiecināmās izmaksas",IF('4a+c+n'!$Q60="N",'4a+c+n'!K60,0))</f>
        <v>0</v>
      </c>
      <c r="L60" s="83">
        <f>IF($C$4="Neattiecināmās izmaksas",IF('4a+c+n'!$Q60="N",'4a+c+n'!L60,0))</f>
        <v>0</v>
      </c>
      <c r="M60" s="121">
        <f>IF($C$4="Neattiecināmās izmaksas",IF('4a+c+n'!$Q60="N",'4a+c+n'!M60,0))</f>
        <v>0</v>
      </c>
      <c r="N60" s="121">
        <f>IF($C$4="Neattiecināmās izmaksas",IF('4a+c+n'!$Q60="N",'4a+c+n'!N60,0))</f>
        <v>0</v>
      </c>
      <c r="O60" s="121">
        <f>IF($C$4="Neattiecināmās izmaksas",IF('4a+c+n'!$Q60="N",'4a+c+n'!O60,0))</f>
        <v>0</v>
      </c>
      <c r="P60" s="122">
        <f>IF($C$4="Neattiecināmās izmaksas",IF('4a+c+n'!$Q60="N",'4a+c+n'!P60,0))</f>
        <v>0</v>
      </c>
    </row>
    <row r="61" spans="1:16" ht="12" thickBot="1" x14ac:dyDescent="0.25">
      <c r="A61" s="49">
        <f>IF(P61=0,0,IF(COUNTBLANK(P61)=1,0,COUNTA($P$14:P61)))</f>
        <v>0</v>
      </c>
      <c r="B61" s="21">
        <f>IF($C$4="Neattiecināmās izmaksas",IF('4a+c+n'!$Q61="N",'4a+c+n'!B61,0))</f>
        <v>0</v>
      </c>
      <c r="C61" s="21">
        <f>IF($C$4="Neattiecināmās izmaksas",IF('4a+c+n'!$Q61="N",'4a+c+n'!C60,0))</f>
        <v>0</v>
      </c>
      <c r="D61" s="21">
        <f>IF($C$4="Neattiecināmās izmaksas",IF('4a+c+n'!$Q61="N",'4a+c+n'!D61,0))</f>
        <v>0</v>
      </c>
      <c r="E61" s="42"/>
      <c r="F61" s="64"/>
      <c r="G61" s="121"/>
      <c r="H61" s="121">
        <f>IF($C$4="Neattiecināmās izmaksas",IF('4a+c+n'!$Q61="N",'4a+c+n'!H61,0))</f>
        <v>0</v>
      </c>
      <c r="I61" s="121"/>
      <c r="J61" s="121"/>
      <c r="K61" s="122">
        <f>IF($C$4="Neattiecināmās izmaksas",IF('4a+c+n'!$Q61="N",'4a+c+n'!K61,0))</f>
        <v>0</v>
      </c>
      <c r="L61" s="83">
        <f>IF($C$4="Neattiecināmās izmaksas",IF('4a+c+n'!$Q61="N",'4a+c+n'!L61,0))</f>
        <v>0</v>
      </c>
      <c r="M61" s="121">
        <f>IF($C$4="Neattiecināmās izmaksas",IF('4a+c+n'!$Q61="N",'4a+c+n'!M61,0))</f>
        <v>0</v>
      </c>
      <c r="N61" s="121">
        <f>IF($C$4="Neattiecināmās izmaksas",IF('4a+c+n'!$Q61="N",'4a+c+n'!N61,0))</f>
        <v>0</v>
      </c>
      <c r="O61" s="121">
        <f>IF($C$4="Neattiecināmās izmaksas",IF('4a+c+n'!$Q61="N",'4a+c+n'!O61,0))</f>
        <v>0</v>
      </c>
      <c r="P61" s="122">
        <f>IF($C$4="Neattiecināmās izmaksas",IF('4a+c+n'!$Q61="N",'4a+c+n'!P61,0))</f>
        <v>0</v>
      </c>
    </row>
    <row r="62" spans="1:16" x14ac:dyDescent="0.2">
      <c r="A62" s="49">
        <f>IF(P62=0,0,IF(COUNTBLANK(P62)=1,0,COUNTA($P$14:P62)))</f>
        <v>0</v>
      </c>
      <c r="B62" s="21">
        <f>IF($C$4="Neattiecināmās izmaksas",IF('4a+c+n'!$Q62="N",'4a+c+n'!B62,0))</f>
        <v>0</v>
      </c>
      <c r="C62" s="21">
        <f>IF($C$4="Neattiecināmās izmaksas",IF('4a+c+n'!$Q62="N",'4a+c+n'!C62,0))</f>
        <v>0</v>
      </c>
      <c r="D62" s="21">
        <f>IF($C$4="Neattiecināmās izmaksas",IF('4a+c+n'!$Q62="N",'4a+c+n'!D62,0))</f>
        <v>0</v>
      </c>
      <c r="E62" s="42"/>
      <c r="F62" s="64"/>
      <c r="G62" s="121"/>
      <c r="H62" s="121">
        <f>IF($C$4="Neattiecināmās izmaksas",IF('4a+c+n'!$Q62="N",'4a+c+n'!H62,0))</f>
        <v>0</v>
      </c>
      <c r="I62" s="121"/>
      <c r="J62" s="121"/>
      <c r="K62" s="122">
        <f>IF($C$4="Neattiecināmās izmaksas",IF('4a+c+n'!$Q62="N",'4a+c+n'!K62,0))</f>
        <v>0</v>
      </c>
      <c r="L62" s="83">
        <f>IF($C$4="Neattiecināmās izmaksas",IF('4a+c+n'!$Q62="N",'4a+c+n'!L62,0))</f>
        <v>0</v>
      </c>
      <c r="M62" s="121">
        <f>IF($C$4="Neattiecināmās izmaksas",IF('4a+c+n'!$Q62="N",'4a+c+n'!M62,0))</f>
        <v>0</v>
      </c>
      <c r="N62" s="121">
        <f>IF($C$4="Neattiecināmās izmaksas",IF('4a+c+n'!$Q62="N",'4a+c+n'!N62,0))</f>
        <v>0</v>
      </c>
      <c r="O62" s="121">
        <f>IF($C$4="Neattiecināmās izmaksas",IF('4a+c+n'!$Q62="N",'4a+c+n'!O62,0))</f>
        <v>0</v>
      </c>
      <c r="P62" s="122">
        <f>IF($C$4="Neattiecināmās izmaksas",IF('4a+c+n'!$Q62="N",'4a+c+n'!P62,0))</f>
        <v>0</v>
      </c>
    </row>
    <row r="63" spans="1:16" x14ac:dyDescent="0.2">
      <c r="A63" s="49">
        <f>IF(P63=0,0,IF(COUNTBLANK(P63)=1,0,COUNTA($P$14:P63)))</f>
        <v>0</v>
      </c>
      <c r="B63" s="21">
        <f>IF($C$4="Neattiecināmās izmaksas",IF('4a+c+n'!$Q63="N",'4a+c+n'!B63,0))</f>
        <v>0</v>
      </c>
      <c r="C63" s="21">
        <f>IF($C$4="Neattiecināmās izmaksas",IF('4a+c+n'!$Q63="N",'4a+c+n'!C63,0))</f>
        <v>0</v>
      </c>
      <c r="D63" s="21">
        <f>IF($C$4="Neattiecināmās izmaksas",IF('4a+c+n'!$Q63="N",'4a+c+n'!D63,0))</f>
        <v>0</v>
      </c>
      <c r="E63" s="42"/>
      <c r="F63" s="64"/>
      <c r="G63" s="121"/>
      <c r="H63" s="121">
        <f>IF($C$4="Neattiecināmās izmaksas",IF('4a+c+n'!$Q63="N",'4a+c+n'!H63,0))</f>
        <v>0</v>
      </c>
      <c r="I63" s="121"/>
      <c r="J63" s="121"/>
      <c r="K63" s="122">
        <f>IF($C$4="Neattiecināmās izmaksas",IF('4a+c+n'!$Q63="N",'4a+c+n'!K63,0))</f>
        <v>0</v>
      </c>
      <c r="L63" s="83">
        <f>IF($C$4="Neattiecināmās izmaksas",IF('4a+c+n'!$Q63="N",'4a+c+n'!L63,0))</f>
        <v>0</v>
      </c>
      <c r="M63" s="121">
        <f>IF($C$4="Neattiecināmās izmaksas",IF('4a+c+n'!$Q63="N",'4a+c+n'!M63,0))</f>
        <v>0</v>
      </c>
      <c r="N63" s="121">
        <f>IF($C$4="Neattiecināmās izmaksas",IF('4a+c+n'!$Q63="N",'4a+c+n'!N63,0))</f>
        <v>0</v>
      </c>
      <c r="O63" s="121">
        <f>IF($C$4="Neattiecināmās izmaksas",IF('4a+c+n'!$Q63="N",'4a+c+n'!O63,0))</f>
        <v>0</v>
      </c>
      <c r="P63" s="122">
        <f>IF($C$4="Neattiecināmās izmaksas",IF('4a+c+n'!$Q63="N",'4a+c+n'!P63,0))</f>
        <v>0</v>
      </c>
    </row>
    <row r="64" spans="1:16" x14ac:dyDescent="0.2">
      <c r="A64" s="49">
        <f>IF(P64=0,0,IF(COUNTBLANK(P64)=1,0,COUNTA($P$14:P64)))</f>
        <v>0</v>
      </c>
      <c r="B64" s="21">
        <f>IF($C$4="Neattiecināmās izmaksas",IF('4a+c+n'!$Q64="N",'4a+c+n'!B64,0))</f>
        <v>0</v>
      </c>
      <c r="C64" s="21">
        <f>IF($C$4="Neattiecināmās izmaksas",IF('4a+c+n'!$Q64="N",'4a+c+n'!C64,0))</f>
        <v>0</v>
      </c>
      <c r="D64" s="21">
        <f>IF($C$4="Neattiecināmās izmaksas",IF('4a+c+n'!$Q64="N",'4a+c+n'!D64,0))</f>
        <v>0</v>
      </c>
      <c r="E64" s="42"/>
      <c r="F64" s="64"/>
      <c r="G64" s="121"/>
      <c r="H64" s="121">
        <f>IF($C$4="Neattiecināmās izmaksas",IF('4a+c+n'!$Q64="N",'4a+c+n'!H64,0))</f>
        <v>0</v>
      </c>
      <c r="I64" s="121"/>
      <c r="J64" s="121"/>
      <c r="K64" s="122">
        <f>IF($C$4="Neattiecināmās izmaksas",IF('4a+c+n'!$Q64="N",'4a+c+n'!K64,0))</f>
        <v>0</v>
      </c>
      <c r="L64" s="83">
        <f>IF($C$4="Neattiecināmās izmaksas",IF('4a+c+n'!$Q64="N",'4a+c+n'!L64,0))</f>
        <v>0</v>
      </c>
      <c r="M64" s="121">
        <f>IF($C$4="Neattiecināmās izmaksas",IF('4a+c+n'!$Q64="N",'4a+c+n'!M64,0))</f>
        <v>0</v>
      </c>
      <c r="N64" s="121">
        <f>IF($C$4="Neattiecināmās izmaksas",IF('4a+c+n'!$Q64="N",'4a+c+n'!N64,0))</f>
        <v>0</v>
      </c>
      <c r="O64" s="121">
        <f>IF($C$4="Neattiecināmās izmaksas",IF('4a+c+n'!$Q64="N",'4a+c+n'!O64,0))</f>
        <v>0</v>
      </c>
      <c r="P64" s="122">
        <f>IF($C$4="Neattiecināmās izmaksas",IF('4a+c+n'!$Q64="N",'4a+c+n'!P64,0))</f>
        <v>0</v>
      </c>
    </row>
    <row r="65" spans="1:16" x14ac:dyDescent="0.2">
      <c r="A65" s="49">
        <f>IF(P65=0,0,IF(COUNTBLANK(P65)=1,0,COUNTA($P$14:P65)))</f>
        <v>0</v>
      </c>
      <c r="B65" s="21">
        <f>IF($C$4="Neattiecināmās izmaksas",IF('4a+c+n'!$Q65="N",'4a+c+n'!B65,0))</f>
        <v>0</v>
      </c>
      <c r="C65" s="21">
        <f>IF($C$4="Neattiecināmās izmaksas",IF('4a+c+n'!$Q65="N",'4a+c+n'!C65,0))</f>
        <v>0</v>
      </c>
      <c r="D65" s="21">
        <f>IF($C$4="Neattiecināmās izmaksas",IF('4a+c+n'!$Q65="N",'4a+c+n'!D65,0))</f>
        <v>0</v>
      </c>
      <c r="E65" s="42"/>
      <c r="F65" s="64"/>
      <c r="G65" s="121"/>
      <c r="H65" s="121">
        <f>IF($C$4="Neattiecināmās izmaksas",IF('4a+c+n'!$Q65="N",'4a+c+n'!H65,0))</f>
        <v>0</v>
      </c>
      <c r="I65" s="121"/>
      <c r="J65" s="121"/>
      <c r="K65" s="122">
        <f>IF($C$4="Neattiecināmās izmaksas",IF('4a+c+n'!$Q65="N",'4a+c+n'!K65,0))</f>
        <v>0</v>
      </c>
      <c r="L65" s="83">
        <f>IF($C$4="Neattiecināmās izmaksas",IF('4a+c+n'!$Q65="N",'4a+c+n'!L65,0))</f>
        <v>0</v>
      </c>
      <c r="M65" s="121">
        <f>IF($C$4="Neattiecināmās izmaksas",IF('4a+c+n'!$Q65="N",'4a+c+n'!M65,0))</f>
        <v>0</v>
      </c>
      <c r="N65" s="121">
        <f>IF($C$4="Neattiecināmās izmaksas",IF('4a+c+n'!$Q65="N",'4a+c+n'!N65,0))</f>
        <v>0</v>
      </c>
      <c r="O65" s="121">
        <f>IF($C$4="Neattiecināmās izmaksas",IF('4a+c+n'!$Q65="N",'4a+c+n'!O65,0))</f>
        <v>0</v>
      </c>
      <c r="P65" s="122">
        <f>IF($C$4="Neattiecināmās izmaksas",IF('4a+c+n'!$Q65="N",'4a+c+n'!P65,0))</f>
        <v>0</v>
      </c>
    </row>
    <row r="66" spans="1:16" x14ac:dyDescent="0.2">
      <c r="A66" s="49">
        <f>IF(P66=0,0,IF(COUNTBLANK(P66)=1,0,COUNTA($P$14:P66)))</f>
        <v>0</v>
      </c>
      <c r="B66" s="21">
        <f>IF($C$4="Neattiecināmās izmaksas",IF('4a+c+n'!$Q66="N",'4a+c+n'!B66,0))</f>
        <v>0</v>
      </c>
      <c r="C66" s="21">
        <f>IF($C$4="Neattiecināmās izmaksas",IF('4a+c+n'!$Q66="N",'4a+c+n'!C66,0))</f>
        <v>0</v>
      </c>
      <c r="D66" s="21">
        <f>IF($C$4="Neattiecināmās izmaksas",IF('4a+c+n'!$Q66="N",'4a+c+n'!D66,0))</f>
        <v>0</v>
      </c>
      <c r="E66" s="42"/>
      <c r="F66" s="64"/>
      <c r="G66" s="121"/>
      <c r="H66" s="121">
        <f>IF($C$4="Neattiecināmās izmaksas",IF('4a+c+n'!$Q66="N",'4a+c+n'!H66,0))</f>
        <v>0</v>
      </c>
      <c r="I66" s="121"/>
      <c r="J66" s="121"/>
      <c r="K66" s="122">
        <f>IF($C$4="Neattiecināmās izmaksas",IF('4a+c+n'!$Q66="N",'4a+c+n'!K66,0))</f>
        <v>0</v>
      </c>
      <c r="L66" s="83">
        <f>IF($C$4="Neattiecināmās izmaksas",IF('4a+c+n'!$Q66="N",'4a+c+n'!L66,0))</f>
        <v>0</v>
      </c>
      <c r="M66" s="121">
        <f>IF($C$4="Neattiecināmās izmaksas",IF('4a+c+n'!$Q66="N",'4a+c+n'!M66,0))</f>
        <v>0</v>
      </c>
      <c r="N66" s="121">
        <f>IF($C$4="Neattiecināmās izmaksas",IF('4a+c+n'!$Q66="N",'4a+c+n'!N66,0))</f>
        <v>0</v>
      </c>
      <c r="O66" s="121">
        <f>IF($C$4="Neattiecināmās izmaksas",IF('4a+c+n'!$Q66="N",'4a+c+n'!O66,0))</f>
        <v>0</v>
      </c>
      <c r="P66" s="122">
        <f>IF($C$4="Neattiecināmās izmaksas",IF('4a+c+n'!$Q66="N",'4a+c+n'!P66,0))</f>
        <v>0</v>
      </c>
    </row>
    <row r="67" spans="1:16" x14ac:dyDescent="0.2">
      <c r="A67" s="49">
        <f>IF(P67=0,0,IF(COUNTBLANK(P67)=1,0,COUNTA($P$14:P67)))</f>
        <v>0</v>
      </c>
      <c r="B67" s="21">
        <f>IF($C$4="Neattiecināmās izmaksas",IF('4a+c+n'!$Q67="N",'4a+c+n'!B67,0))</f>
        <v>0</v>
      </c>
      <c r="C67" s="21">
        <f>IF($C$4="Neattiecināmās izmaksas",IF('4a+c+n'!$Q67="N",'4a+c+n'!C67,0))</f>
        <v>0</v>
      </c>
      <c r="D67" s="21">
        <f>IF($C$4="Neattiecināmās izmaksas",IF('4a+c+n'!$Q67="N",'4a+c+n'!D67,0))</f>
        <v>0</v>
      </c>
      <c r="E67" s="42"/>
      <c r="F67" s="64"/>
      <c r="G67" s="121"/>
      <c r="H67" s="121">
        <f>IF($C$4="Neattiecināmās izmaksas",IF('4a+c+n'!$Q67="N",'4a+c+n'!H67,0))</f>
        <v>0</v>
      </c>
      <c r="I67" s="121"/>
      <c r="J67" s="121"/>
      <c r="K67" s="122">
        <f>IF($C$4="Neattiecināmās izmaksas",IF('4a+c+n'!$Q67="N",'4a+c+n'!K67,0))</f>
        <v>0</v>
      </c>
      <c r="L67" s="83">
        <f>IF($C$4="Neattiecināmās izmaksas",IF('4a+c+n'!$Q67="N",'4a+c+n'!L67,0))</f>
        <v>0</v>
      </c>
      <c r="M67" s="121">
        <f>IF($C$4="Neattiecināmās izmaksas",IF('4a+c+n'!$Q67="N",'4a+c+n'!M67,0))</f>
        <v>0</v>
      </c>
      <c r="N67" s="121">
        <f>IF($C$4="Neattiecināmās izmaksas",IF('4a+c+n'!$Q67="N",'4a+c+n'!N67,0))</f>
        <v>0</v>
      </c>
      <c r="O67" s="121">
        <f>IF($C$4="Neattiecināmās izmaksas",IF('4a+c+n'!$Q67="N",'4a+c+n'!O67,0))</f>
        <v>0</v>
      </c>
      <c r="P67" s="122">
        <f>IF($C$4="Neattiecināmās izmaksas",IF('4a+c+n'!$Q67="N",'4a+c+n'!P67,0))</f>
        <v>0</v>
      </c>
    </row>
    <row r="68" spans="1:16" x14ac:dyDescent="0.2">
      <c r="A68" s="49">
        <f>IF(P68=0,0,IF(COUNTBLANK(P68)=1,0,COUNTA($P$14:P68)))</f>
        <v>0</v>
      </c>
      <c r="B68" s="21">
        <f>IF($C$4="Neattiecināmās izmaksas",IF('4a+c+n'!$Q68="N",'4a+c+n'!B68,0))</f>
        <v>0</v>
      </c>
      <c r="C68" s="21">
        <f>IF($C$4="Neattiecināmās izmaksas",IF('4a+c+n'!$Q68="N",'4a+c+n'!C68,0))</f>
        <v>0</v>
      </c>
      <c r="D68" s="21">
        <f>IF($C$4="Neattiecināmās izmaksas",IF('4a+c+n'!$Q68="N",'4a+c+n'!D68,0))</f>
        <v>0</v>
      </c>
      <c r="E68" s="42"/>
      <c r="F68" s="64"/>
      <c r="G68" s="121"/>
      <c r="H68" s="121">
        <f>IF($C$4="Neattiecināmās izmaksas",IF('4a+c+n'!$Q68="N",'4a+c+n'!H68,0))</f>
        <v>0</v>
      </c>
      <c r="I68" s="121"/>
      <c r="J68" s="121"/>
      <c r="K68" s="122">
        <f>IF($C$4="Neattiecināmās izmaksas",IF('4a+c+n'!$Q68="N",'4a+c+n'!K68,0))</f>
        <v>0</v>
      </c>
      <c r="L68" s="83">
        <f>IF($C$4="Neattiecināmās izmaksas",IF('4a+c+n'!$Q68="N",'4a+c+n'!L68,0))</f>
        <v>0</v>
      </c>
      <c r="M68" s="121">
        <f>IF($C$4="Neattiecināmās izmaksas",IF('4a+c+n'!$Q68="N",'4a+c+n'!M68,0))</f>
        <v>0</v>
      </c>
      <c r="N68" s="121">
        <f>IF($C$4="Neattiecināmās izmaksas",IF('4a+c+n'!$Q68="N",'4a+c+n'!N68,0))</f>
        <v>0</v>
      </c>
      <c r="O68" s="121">
        <f>IF($C$4="Neattiecināmās izmaksas",IF('4a+c+n'!$Q68="N",'4a+c+n'!O68,0))</f>
        <v>0</v>
      </c>
      <c r="P68" s="122">
        <f>IF($C$4="Neattiecināmās izmaksas",IF('4a+c+n'!$Q68="N",'4a+c+n'!P68,0))</f>
        <v>0</v>
      </c>
    </row>
    <row r="69" spans="1:16" x14ac:dyDescent="0.2">
      <c r="A69" s="49">
        <f>IF(P69=0,0,IF(COUNTBLANK(P69)=1,0,COUNTA($P$14:P69)))</f>
        <v>0</v>
      </c>
      <c r="B69" s="21">
        <f>IF($C$4="Neattiecināmās izmaksas",IF('4a+c+n'!$Q69="N",'4a+c+n'!B69,0))</f>
        <v>0</v>
      </c>
      <c r="C69" s="21">
        <f>IF($C$4="Neattiecināmās izmaksas",IF('4a+c+n'!$Q69="N",'4a+c+n'!C69,0))</f>
        <v>0</v>
      </c>
      <c r="D69" s="21">
        <f>IF($C$4="Neattiecināmās izmaksas",IF('4a+c+n'!$Q69="N",'4a+c+n'!D69,0))</f>
        <v>0</v>
      </c>
      <c r="E69" s="42"/>
      <c r="F69" s="64"/>
      <c r="G69" s="121"/>
      <c r="H69" s="121">
        <f>IF($C$4="Neattiecināmās izmaksas",IF('4a+c+n'!$Q69="N",'4a+c+n'!H69,0))</f>
        <v>0</v>
      </c>
      <c r="I69" s="121"/>
      <c r="J69" s="121"/>
      <c r="K69" s="122">
        <f>IF($C$4="Neattiecināmās izmaksas",IF('4a+c+n'!$Q69="N",'4a+c+n'!K69,0))</f>
        <v>0</v>
      </c>
      <c r="L69" s="83">
        <f>IF($C$4="Neattiecināmās izmaksas",IF('4a+c+n'!$Q69="N",'4a+c+n'!L69,0))</f>
        <v>0</v>
      </c>
      <c r="M69" s="121">
        <f>IF($C$4="Neattiecināmās izmaksas",IF('4a+c+n'!$Q69="N",'4a+c+n'!M69,0))</f>
        <v>0</v>
      </c>
      <c r="N69" s="121">
        <f>IF($C$4="Neattiecināmās izmaksas",IF('4a+c+n'!$Q69="N",'4a+c+n'!N69,0))</f>
        <v>0</v>
      </c>
      <c r="O69" s="121">
        <f>IF($C$4="Neattiecināmās izmaksas",IF('4a+c+n'!$Q69="N",'4a+c+n'!O69,0))</f>
        <v>0</v>
      </c>
      <c r="P69" s="122">
        <f>IF($C$4="Neattiecināmās izmaksas",IF('4a+c+n'!$Q69="N",'4a+c+n'!P69,0))</f>
        <v>0</v>
      </c>
    </row>
    <row r="70" spans="1:16" x14ac:dyDescent="0.2">
      <c r="A70" s="49">
        <f>IF(P70=0,0,IF(COUNTBLANK(P70)=1,0,COUNTA($P$14:P70)))</f>
        <v>0</v>
      </c>
      <c r="B70" s="21">
        <f>IF($C$4="Neattiecināmās izmaksas",IF('4a+c+n'!$Q70="N",'4a+c+n'!B70,0))</f>
        <v>0</v>
      </c>
      <c r="C70" s="21">
        <f>IF($C$4="Neattiecināmās izmaksas",IF('4a+c+n'!$Q70="N",'4a+c+n'!C70,0))</f>
        <v>0</v>
      </c>
      <c r="D70" s="21">
        <f>IF($C$4="Neattiecināmās izmaksas",IF('4a+c+n'!$Q70="N",'4a+c+n'!D70,0))</f>
        <v>0</v>
      </c>
      <c r="E70" s="42"/>
      <c r="F70" s="64"/>
      <c r="G70" s="121"/>
      <c r="H70" s="121">
        <f>IF($C$4="Neattiecināmās izmaksas",IF('4a+c+n'!$Q70="N",'4a+c+n'!H70,0))</f>
        <v>0</v>
      </c>
      <c r="I70" s="121"/>
      <c r="J70" s="121"/>
      <c r="K70" s="122">
        <f>IF($C$4="Neattiecināmās izmaksas",IF('4a+c+n'!$Q70="N",'4a+c+n'!K70,0))</f>
        <v>0</v>
      </c>
      <c r="L70" s="83">
        <f>IF($C$4="Neattiecināmās izmaksas",IF('4a+c+n'!$Q70="N",'4a+c+n'!L70,0))</f>
        <v>0</v>
      </c>
      <c r="M70" s="121">
        <f>IF($C$4="Neattiecināmās izmaksas",IF('4a+c+n'!$Q70="N",'4a+c+n'!M70,0))</f>
        <v>0</v>
      </c>
      <c r="N70" s="121">
        <f>IF($C$4="Neattiecināmās izmaksas",IF('4a+c+n'!$Q70="N",'4a+c+n'!N70,0))</f>
        <v>0</v>
      </c>
      <c r="O70" s="121">
        <f>IF($C$4="Neattiecināmās izmaksas",IF('4a+c+n'!$Q70="N",'4a+c+n'!O70,0))</f>
        <v>0</v>
      </c>
      <c r="P70" s="122">
        <f>IF($C$4="Neattiecināmās izmaksas",IF('4a+c+n'!$Q70="N",'4a+c+n'!P70,0))</f>
        <v>0</v>
      </c>
    </row>
    <row r="71" spans="1:16" x14ac:dyDescent="0.2">
      <c r="A71" s="49">
        <f>IF(P71=0,0,IF(COUNTBLANK(P71)=1,0,COUNTA($P$14:P71)))</f>
        <v>0</v>
      </c>
      <c r="B71" s="21">
        <f>IF($C$4="Neattiecināmās izmaksas",IF('4a+c+n'!$Q71="N",'4a+c+n'!B71,0))</f>
        <v>0</v>
      </c>
      <c r="C71" s="21">
        <f>IF($C$4="Neattiecināmās izmaksas",IF('4a+c+n'!$Q71="N",'4a+c+n'!C71,0))</f>
        <v>0</v>
      </c>
      <c r="D71" s="21">
        <f>IF($C$4="Neattiecināmās izmaksas",IF('4a+c+n'!$Q71="N",'4a+c+n'!D71,0))</f>
        <v>0</v>
      </c>
      <c r="E71" s="42"/>
      <c r="F71" s="64"/>
      <c r="G71" s="121"/>
      <c r="H71" s="121">
        <f>IF($C$4="Neattiecināmās izmaksas",IF('4a+c+n'!$Q71="N",'4a+c+n'!H71,0))</f>
        <v>0</v>
      </c>
      <c r="I71" s="121"/>
      <c r="J71" s="121"/>
      <c r="K71" s="122">
        <f>IF($C$4="Neattiecināmās izmaksas",IF('4a+c+n'!$Q71="N",'4a+c+n'!K71,0))</f>
        <v>0</v>
      </c>
      <c r="L71" s="83">
        <f>IF($C$4="Neattiecināmās izmaksas",IF('4a+c+n'!$Q71="N",'4a+c+n'!L71,0))</f>
        <v>0</v>
      </c>
      <c r="M71" s="121">
        <f>IF($C$4="Neattiecināmās izmaksas",IF('4a+c+n'!$Q71="N",'4a+c+n'!M71,0))</f>
        <v>0</v>
      </c>
      <c r="N71" s="121">
        <f>IF($C$4="Neattiecināmās izmaksas",IF('4a+c+n'!$Q71="N",'4a+c+n'!N71,0))</f>
        <v>0</v>
      </c>
      <c r="O71" s="121">
        <f>IF($C$4="Neattiecināmās izmaksas",IF('4a+c+n'!$Q71="N",'4a+c+n'!O71,0))</f>
        <v>0</v>
      </c>
      <c r="P71" s="122">
        <f>IF($C$4="Neattiecināmās izmaksas",IF('4a+c+n'!$Q71="N",'4a+c+n'!P71,0))</f>
        <v>0</v>
      </c>
    </row>
    <row r="72" spans="1:16" x14ac:dyDescent="0.2">
      <c r="A72" s="49">
        <f>IF(P72=0,0,IF(COUNTBLANK(P72)=1,0,COUNTA($P$14:P72)))</f>
        <v>0</v>
      </c>
      <c r="B72" s="21">
        <f>IF($C$4="Neattiecināmās izmaksas",IF('4a+c+n'!$Q72="N",'4a+c+n'!B72,0))</f>
        <v>0</v>
      </c>
      <c r="C72" s="21">
        <f>IF($C$4="Neattiecināmās izmaksas",IF('4a+c+n'!$Q72="N",'4a+c+n'!C72,0))</f>
        <v>0</v>
      </c>
      <c r="D72" s="21">
        <f>IF($C$4="Neattiecināmās izmaksas",IF('4a+c+n'!$Q72="N",'4a+c+n'!D72,0))</f>
        <v>0</v>
      </c>
      <c r="E72" s="42"/>
      <c r="F72" s="64"/>
      <c r="G72" s="121"/>
      <c r="H72" s="121">
        <f>IF($C$4="Neattiecināmās izmaksas",IF('4a+c+n'!$Q72="N",'4a+c+n'!H72,0))</f>
        <v>0</v>
      </c>
      <c r="I72" s="121"/>
      <c r="J72" s="121"/>
      <c r="K72" s="122">
        <f>IF($C$4="Neattiecināmās izmaksas",IF('4a+c+n'!$Q72="N",'4a+c+n'!K72,0))</f>
        <v>0</v>
      </c>
      <c r="L72" s="83">
        <f>IF($C$4="Neattiecināmās izmaksas",IF('4a+c+n'!$Q72="N",'4a+c+n'!L72,0))</f>
        <v>0</v>
      </c>
      <c r="M72" s="121">
        <f>IF($C$4="Neattiecināmās izmaksas",IF('4a+c+n'!$Q72="N",'4a+c+n'!M72,0))</f>
        <v>0</v>
      </c>
      <c r="N72" s="121">
        <f>IF($C$4="Neattiecināmās izmaksas",IF('4a+c+n'!$Q72="N",'4a+c+n'!N72,0))</f>
        <v>0</v>
      </c>
      <c r="O72" s="121">
        <f>IF($C$4="Neattiecināmās izmaksas",IF('4a+c+n'!$Q72="N",'4a+c+n'!O72,0))</f>
        <v>0</v>
      </c>
      <c r="P72" s="122">
        <f>IF($C$4="Neattiecināmās izmaksas",IF('4a+c+n'!$Q72="N",'4a+c+n'!P72,0))</f>
        <v>0</v>
      </c>
    </row>
    <row r="73" spans="1:16" x14ac:dyDescent="0.2">
      <c r="A73" s="49">
        <f>IF(P73=0,0,IF(COUNTBLANK(P73)=1,0,COUNTA($P$14:P73)))</f>
        <v>0</v>
      </c>
      <c r="B73" s="21">
        <f>IF($C$4="Neattiecināmās izmaksas",IF('4a+c+n'!$Q73="N",'4a+c+n'!B73,0))</f>
        <v>0</v>
      </c>
      <c r="C73" s="21">
        <f>IF($C$4="Neattiecināmās izmaksas",IF('4a+c+n'!$Q73="N",'4a+c+n'!C73,0))</f>
        <v>0</v>
      </c>
      <c r="D73" s="21">
        <f>IF($C$4="Neattiecināmās izmaksas",IF('4a+c+n'!$Q73="N",'4a+c+n'!D73,0))</f>
        <v>0</v>
      </c>
      <c r="E73" s="42"/>
      <c r="F73" s="64"/>
      <c r="G73" s="121"/>
      <c r="H73" s="121">
        <f>IF($C$4="Neattiecināmās izmaksas",IF('4a+c+n'!$Q73="N",'4a+c+n'!H73,0))</f>
        <v>0</v>
      </c>
      <c r="I73" s="121"/>
      <c r="J73" s="121"/>
      <c r="K73" s="122">
        <f>IF($C$4="Neattiecināmās izmaksas",IF('4a+c+n'!$Q73="N",'4a+c+n'!K73,0))</f>
        <v>0</v>
      </c>
      <c r="L73" s="83">
        <f>IF($C$4="Neattiecināmās izmaksas",IF('4a+c+n'!$Q73="N",'4a+c+n'!L73,0))</f>
        <v>0</v>
      </c>
      <c r="M73" s="121">
        <f>IF($C$4="Neattiecināmās izmaksas",IF('4a+c+n'!$Q73="N",'4a+c+n'!M73,0))</f>
        <v>0</v>
      </c>
      <c r="N73" s="121">
        <f>IF($C$4="Neattiecināmās izmaksas",IF('4a+c+n'!$Q73="N",'4a+c+n'!N73,0))</f>
        <v>0</v>
      </c>
      <c r="O73" s="121">
        <f>IF($C$4="Neattiecināmās izmaksas",IF('4a+c+n'!$Q73="N",'4a+c+n'!O73,0))</f>
        <v>0</v>
      </c>
      <c r="P73" s="122">
        <f>IF($C$4="Neattiecināmās izmaksas",IF('4a+c+n'!$Q73="N",'4a+c+n'!P73,0))</f>
        <v>0</v>
      </c>
    </row>
    <row r="74" spans="1:16" x14ac:dyDescent="0.2">
      <c r="A74" s="49">
        <f>IF(P74=0,0,IF(COUNTBLANK(P74)=1,0,COUNTA($P$14:P74)))</f>
        <v>0</v>
      </c>
      <c r="B74" s="21">
        <f>IF($C$4="Neattiecināmās izmaksas",IF('4a+c+n'!$Q74="N",'4a+c+n'!B74,0))</f>
        <v>0</v>
      </c>
      <c r="C74" s="21">
        <f>IF($C$4="Neattiecināmās izmaksas",IF('4a+c+n'!$Q74="N",'4a+c+n'!C74,0))</f>
        <v>0</v>
      </c>
      <c r="D74" s="21">
        <f>IF($C$4="Neattiecināmās izmaksas",IF('4a+c+n'!$Q74="N",'4a+c+n'!D74,0))</f>
        <v>0</v>
      </c>
      <c r="E74" s="42"/>
      <c r="F74" s="64"/>
      <c r="G74" s="121"/>
      <c r="H74" s="121">
        <f>IF($C$4="Neattiecināmās izmaksas",IF('4a+c+n'!$Q74="N",'4a+c+n'!H74,0))</f>
        <v>0</v>
      </c>
      <c r="I74" s="121"/>
      <c r="J74" s="121"/>
      <c r="K74" s="122">
        <f>IF($C$4="Neattiecināmās izmaksas",IF('4a+c+n'!$Q74="N",'4a+c+n'!K74,0))</f>
        <v>0</v>
      </c>
      <c r="L74" s="83">
        <f>IF($C$4="Neattiecināmās izmaksas",IF('4a+c+n'!$Q74="N",'4a+c+n'!L74,0))</f>
        <v>0</v>
      </c>
      <c r="M74" s="121">
        <f>IF($C$4="Neattiecināmās izmaksas",IF('4a+c+n'!$Q74="N",'4a+c+n'!M74,0))</f>
        <v>0</v>
      </c>
      <c r="N74" s="121">
        <f>IF($C$4="Neattiecināmās izmaksas",IF('4a+c+n'!$Q74="N",'4a+c+n'!N74,0))</f>
        <v>0</v>
      </c>
      <c r="O74" s="121">
        <f>IF($C$4="Neattiecināmās izmaksas",IF('4a+c+n'!$Q74="N",'4a+c+n'!O74,0))</f>
        <v>0</v>
      </c>
      <c r="P74" s="122">
        <f>IF($C$4="Neattiecināmās izmaksas",IF('4a+c+n'!$Q74="N",'4a+c+n'!P74,0))</f>
        <v>0</v>
      </c>
    </row>
    <row r="75" spans="1:16" x14ac:dyDescent="0.2">
      <c r="A75" s="49">
        <f>IF(P75=0,0,IF(COUNTBLANK(P75)=1,0,COUNTA($P$14:P75)))</f>
        <v>0</v>
      </c>
      <c r="B75" s="21">
        <f>IF($C$4="Neattiecināmās izmaksas",IF('4a+c+n'!$Q75="N",'4a+c+n'!B75,0))</f>
        <v>0</v>
      </c>
      <c r="C75" s="21">
        <f>IF($C$4="Neattiecināmās izmaksas",IF('4a+c+n'!$Q75="N",'4a+c+n'!C75,0))</f>
        <v>0</v>
      </c>
      <c r="D75" s="21">
        <f>IF($C$4="Neattiecināmās izmaksas",IF('4a+c+n'!$Q75="N",'4a+c+n'!D75,0))</f>
        <v>0</v>
      </c>
      <c r="E75" s="42"/>
      <c r="F75" s="64"/>
      <c r="G75" s="121"/>
      <c r="H75" s="121">
        <f>IF($C$4="Neattiecināmās izmaksas",IF('4a+c+n'!$Q75="N",'4a+c+n'!H75,0))</f>
        <v>0</v>
      </c>
      <c r="I75" s="121"/>
      <c r="J75" s="121"/>
      <c r="K75" s="122">
        <f>IF($C$4="Neattiecināmās izmaksas",IF('4a+c+n'!$Q75="N",'4a+c+n'!K75,0))</f>
        <v>0</v>
      </c>
      <c r="L75" s="83">
        <f>IF($C$4="Neattiecināmās izmaksas",IF('4a+c+n'!$Q75="N",'4a+c+n'!L75,0))</f>
        <v>0</v>
      </c>
      <c r="M75" s="121">
        <f>IF($C$4="Neattiecināmās izmaksas",IF('4a+c+n'!$Q75="N",'4a+c+n'!M75,0))</f>
        <v>0</v>
      </c>
      <c r="N75" s="121">
        <f>IF($C$4="Neattiecināmās izmaksas",IF('4a+c+n'!$Q75="N",'4a+c+n'!N75,0))</f>
        <v>0</v>
      </c>
      <c r="O75" s="121">
        <f>IF($C$4="Neattiecināmās izmaksas",IF('4a+c+n'!$Q75="N",'4a+c+n'!O75,0))</f>
        <v>0</v>
      </c>
      <c r="P75" s="122">
        <f>IF($C$4="Neattiecināmās izmaksas",IF('4a+c+n'!$Q75="N",'4a+c+n'!P75,0))</f>
        <v>0</v>
      </c>
    </row>
    <row r="76" spans="1:16" x14ac:dyDescent="0.2">
      <c r="A76" s="49">
        <f>IF(P76=0,0,IF(COUNTBLANK(P76)=1,0,COUNTA($P$14:P76)))</f>
        <v>0</v>
      </c>
      <c r="B76" s="21">
        <f>IF($C$4="Neattiecināmās izmaksas",IF('4a+c+n'!$Q76="N",'4a+c+n'!B76,0))</f>
        <v>0</v>
      </c>
      <c r="C76" s="21">
        <f>IF($C$4="Neattiecināmās izmaksas",IF('4a+c+n'!$Q76="N",'4a+c+n'!C76,0))</f>
        <v>0</v>
      </c>
      <c r="D76" s="21">
        <f>IF($C$4="Neattiecināmās izmaksas",IF('4a+c+n'!$Q76="N",'4a+c+n'!D76,0))</f>
        <v>0</v>
      </c>
      <c r="E76" s="42"/>
      <c r="F76" s="64"/>
      <c r="G76" s="121"/>
      <c r="H76" s="121">
        <f>IF($C$4="Neattiecināmās izmaksas",IF('4a+c+n'!$Q76="N",'4a+c+n'!H76,0))</f>
        <v>0</v>
      </c>
      <c r="I76" s="121"/>
      <c r="J76" s="121"/>
      <c r="K76" s="122">
        <f>IF($C$4="Neattiecināmās izmaksas",IF('4a+c+n'!$Q76="N",'4a+c+n'!K76,0))</f>
        <v>0</v>
      </c>
      <c r="L76" s="83">
        <f>IF($C$4="Neattiecināmās izmaksas",IF('4a+c+n'!$Q76="N",'4a+c+n'!L76,0))</f>
        <v>0</v>
      </c>
      <c r="M76" s="121">
        <f>IF($C$4="Neattiecināmās izmaksas",IF('4a+c+n'!$Q76="N",'4a+c+n'!M76,0))</f>
        <v>0</v>
      </c>
      <c r="N76" s="121">
        <f>IF($C$4="Neattiecināmās izmaksas",IF('4a+c+n'!$Q76="N",'4a+c+n'!N76,0))</f>
        <v>0</v>
      </c>
      <c r="O76" s="121">
        <f>IF($C$4="Neattiecināmās izmaksas",IF('4a+c+n'!$Q76="N",'4a+c+n'!O76,0))</f>
        <v>0</v>
      </c>
      <c r="P76" s="122">
        <f>IF($C$4="Neattiecināmās izmaksas",IF('4a+c+n'!$Q76="N",'4a+c+n'!P76,0))</f>
        <v>0</v>
      </c>
    </row>
    <row r="77" spans="1:16" x14ac:dyDescent="0.2">
      <c r="A77" s="49">
        <f>IF(P77=0,0,IF(COUNTBLANK(P77)=1,0,COUNTA($P$14:P77)))</f>
        <v>0</v>
      </c>
      <c r="B77" s="21">
        <f>IF($C$4="Neattiecināmās izmaksas",IF('4a+c+n'!$Q77="N",'4a+c+n'!B77,0))</f>
        <v>0</v>
      </c>
      <c r="C77" s="21">
        <f>IF($C$4="Neattiecināmās izmaksas",IF('4a+c+n'!$Q77="N",'4a+c+n'!C77,0))</f>
        <v>0</v>
      </c>
      <c r="D77" s="21">
        <f>IF($C$4="Neattiecināmās izmaksas",IF('4a+c+n'!$Q77="N",'4a+c+n'!D77,0))</f>
        <v>0</v>
      </c>
      <c r="E77" s="42"/>
      <c r="F77" s="64"/>
      <c r="G77" s="121"/>
      <c r="H77" s="121">
        <f>IF($C$4="Neattiecināmās izmaksas",IF('4a+c+n'!$Q77="N",'4a+c+n'!H77,0))</f>
        <v>0</v>
      </c>
      <c r="I77" s="121"/>
      <c r="J77" s="121"/>
      <c r="K77" s="122">
        <f>IF($C$4="Neattiecināmās izmaksas",IF('4a+c+n'!$Q77="N",'4a+c+n'!K77,0))</f>
        <v>0</v>
      </c>
      <c r="L77" s="83">
        <f>IF($C$4="Neattiecināmās izmaksas",IF('4a+c+n'!$Q77="N",'4a+c+n'!L77,0))</f>
        <v>0</v>
      </c>
      <c r="M77" s="121">
        <f>IF($C$4="Neattiecināmās izmaksas",IF('4a+c+n'!$Q77="N",'4a+c+n'!M77,0))</f>
        <v>0</v>
      </c>
      <c r="N77" s="121">
        <f>IF($C$4="Neattiecināmās izmaksas",IF('4a+c+n'!$Q77="N",'4a+c+n'!N77,0))</f>
        <v>0</v>
      </c>
      <c r="O77" s="121">
        <f>IF($C$4="Neattiecināmās izmaksas",IF('4a+c+n'!$Q77="N",'4a+c+n'!O77,0))</f>
        <v>0</v>
      </c>
      <c r="P77" s="122">
        <f>IF($C$4="Neattiecināmās izmaksas",IF('4a+c+n'!$Q77="N",'4a+c+n'!P77,0))</f>
        <v>0</v>
      </c>
    </row>
    <row r="78" spans="1:16" x14ac:dyDescent="0.2">
      <c r="A78" s="49">
        <f>IF(P78=0,0,IF(COUNTBLANK(P78)=1,0,COUNTA($P$14:P78)))</f>
        <v>0</v>
      </c>
      <c r="B78" s="21">
        <f>IF($C$4="Neattiecināmās izmaksas",IF('4a+c+n'!$Q78="N",'4a+c+n'!B78,0))</f>
        <v>0</v>
      </c>
      <c r="C78" s="21">
        <f>IF($C$4="Neattiecināmās izmaksas",IF('4a+c+n'!$Q78="N",'4a+c+n'!C78,0))</f>
        <v>0</v>
      </c>
      <c r="D78" s="21">
        <f>IF($C$4="Neattiecināmās izmaksas",IF('4a+c+n'!$Q78="N",'4a+c+n'!D78,0))</f>
        <v>0</v>
      </c>
      <c r="E78" s="42"/>
      <c r="F78" s="64"/>
      <c r="G78" s="121"/>
      <c r="H78" s="121">
        <f>IF($C$4="Neattiecināmās izmaksas",IF('4a+c+n'!$Q78="N",'4a+c+n'!H78,0))</f>
        <v>0</v>
      </c>
      <c r="I78" s="121"/>
      <c r="J78" s="121"/>
      <c r="K78" s="122">
        <f>IF($C$4="Neattiecināmās izmaksas",IF('4a+c+n'!$Q78="N",'4a+c+n'!K78,0))</f>
        <v>0</v>
      </c>
      <c r="L78" s="83">
        <f>IF($C$4="Neattiecināmās izmaksas",IF('4a+c+n'!$Q78="N",'4a+c+n'!L78,0))</f>
        <v>0</v>
      </c>
      <c r="M78" s="121">
        <f>IF($C$4="Neattiecināmās izmaksas",IF('4a+c+n'!$Q78="N",'4a+c+n'!M78,0))</f>
        <v>0</v>
      </c>
      <c r="N78" s="121">
        <f>IF($C$4="Neattiecināmās izmaksas",IF('4a+c+n'!$Q78="N",'4a+c+n'!N78,0))</f>
        <v>0</v>
      </c>
      <c r="O78" s="121">
        <f>IF($C$4="Neattiecināmās izmaksas",IF('4a+c+n'!$Q78="N",'4a+c+n'!O78,0))</f>
        <v>0</v>
      </c>
      <c r="P78" s="122">
        <f>IF($C$4="Neattiecināmās izmaksas",IF('4a+c+n'!$Q78="N",'4a+c+n'!P78,0))</f>
        <v>0</v>
      </c>
    </row>
    <row r="79" spans="1:16" x14ac:dyDescent="0.2">
      <c r="A79" s="49">
        <f>IF(P79=0,0,IF(COUNTBLANK(P79)=1,0,COUNTA($P$14:P79)))</f>
        <v>0</v>
      </c>
      <c r="B79" s="21">
        <f>IF($C$4="Neattiecināmās izmaksas",IF('4a+c+n'!$Q79="N",'4a+c+n'!B79,0))</f>
        <v>0</v>
      </c>
      <c r="C79" s="21">
        <f>IF($C$4="Neattiecināmās izmaksas",IF('4a+c+n'!$Q79="N",'4a+c+n'!C79,0))</f>
        <v>0</v>
      </c>
      <c r="D79" s="21">
        <f>IF($C$4="Neattiecināmās izmaksas",IF('4a+c+n'!$Q79="N",'4a+c+n'!D79,0))</f>
        <v>0</v>
      </c>
      <c r="E79" s="42"/>
      <c r="F79" s="64"/>
      <c r="G79" s="121"/>
      <c r="H79" s="121">
        <f>IF($C$4="Neattiecināmās izmaksas",IF('4a+c+n'!$Q79="N",'4a+c+n'!H79,0))</f>
        <v>0</v>
      </c>
      <c r="I79" s="121"/>
      <c r="J79" s="121"/>
      <c r="K79" s="122">
        <f>IF($C$4="Neattiecināmās izmaksas",IF('4a+c+n'!$Q79="N",'4a+c+n'!K79,0))</f>
        <v>0</v>
      </c>
      <c r="L79" s="83">
        <f>IF($C$4="Neattiecināmās izmaksas",IF('4a+c+n'!$Q79="N",'4a+c+n'!L79,0))</f>
        <v>0</v>
      </c>
      <c r="M79" s="121">
        <f>IF($C$4="Neattiecināmās izmaksas",IF('4a+c+n'!$Q79="N",'4a+c+n'!M79,0))</f>
        <v>0</v>
      </c>
      <c r="N79" s="121">
        <f>IF($C$4="Neattiecināmās izmaksas",IF('4a+c+n'!$Q79="N",'4a+c+n'!N79,0))</f>
        <v>0</v>
      </c>
      <c r="O79" s="121">
        <f>IF($C$4="Neattiecināmās izmaksas",IF('4a+c+n'!$Q79="N",'4a+c+n'!O79,0))</f>
        <v>0</v>
      </c>
      <c r="P79" s="122">
        <f>IF($C$4="Neattiecināmās izmaksas",IF('4a+c+n'!$Q79="N",'4a+c+n'!P79,0))</f>
        <v>0</v>
      </c>
    </row>
    <row r="80" spans="1:16" x14ac:dyDescent="0.2">
      <c r="A80" s="49">
        <f>IF(P80=0,0,IF(COUNTBLANK(P80)=1,0,COUNTA($P$14:P80)))</f>
        <v>0</v>
      </c>
      <c r="B80" s="21">
        <f>IF($C$4="Neattiecināmās izmaksas",IF('4a+c+n'!$Q80="N",'4a+c+n'!B80,0))</f>
        <v>0</v>
      </c>
      <c r="C80" s="21">
        <f>IF($C$4="Neattiecināmās izmaksas",IF('4a+c+n'!$Q80="N",'4a+c+n'!C80,0))</f>
        <v>0</v>
      </c>
      <c r="D80" s="21">
        <f>IF($C$4="Neattiecināmās izmaksas",IF('4a+c+n'!$Q80="N",'4a+c+n'!D80,0))</f>
        <v>0</v>
      </c>
      <c r="E80" s="42"/>
      <c r="F80" s="64"/>
      <c r="G80" s="121"/>
      <c r="H80" s="121">
        <f>IF($C$4="Neattiecināmās izmaksas",IF('4a+c+n'!$Q80="N",'4a+c+n'!H80,0))</f>
        <v>0</v>
      </c>
      <c r="I80" s="121"/>
      <c r="J80" s="121"/>
      <c r="K80" s="122">
        <f>IF($C$4="Neattiecināmās izmaksas",IF('4a+c+n'!$Q80="N",'4a+c+n'!K80,0))</f>
        <v>0</v>
      </c>
      <c r="L80" s="83">
        <f>IF($C$4="Neattiecināmās izmaksas",IF('4a+c+n'!$Q80="N",'4a+c+n'!L80,0))</f>
        <v>0</v>
      </c>
      <c r="M80" s="121">
        <f>IF($C$4="Neattiecināmās izmaksas",IF('4a+c+n'!$Q80="N",'4a+c+n'!M80,0))</f>
        <v>0</v>
      </c>
      <c r="N80" s="121">
        <f>IF($C$4="Neattiecināmās izmaksas",IF('4a+c+n'!$Q80="N",'4a+c+n'!N80,0))</f>
        <v>0</v>
      </c>
      <c r="O80" s="121">
        <f>IF($C$4="Neattiecināmās izmaksas",IF('4a+c+n'!$Q80="N",'4a+c+n'!O80,0))</f>
        <v>0</v>
      </c>
      <c r="P80" s="122">
        <f>IF($C$4="Neattiecināmās izmaksas",IF('4a+c+n'!$Q80="N",'4a+c+n'!P80,0))</f>
        <v>0</v>
      </c>
    </row>
    <row r="81" spans="1:16" x14ac:dyDescent="0.2">
      <c r="A81" s="49">
        <f>IF(P81=0,0,IF(COUNTBLANK(P81)=1,0,COUNTA($P$14:P81)))</f>
        <v>0</v>
      </c>
      <c r="B81" s="21">
        <f>IF($C$4="Neattiecināmās izmaksas",IF('4a+c+n'!$Q81="N",'4a+c+n'!B81,0))</f>
        <v>0</v>
      </c>
      <c r="C81" s="21">
        <f>IF($C$4="Neattiecināmās izmaksas",IF('4a+c+n'!$Q81="N",'4a+c+n'!C81,0))</f>
        <v>0</v>
      </c>
      <c r="D81" s="21">
        <f>IF($C$4="Neattiecināmās izmaksas",IF('4a+c+n'!$Q81="N",'4a+c+n'!D81,0))</f>
        <v>0</v>
      </c>
      <c r="E81" s="42"/>
      <c r="F81" s="64"/>
      <c r="G81" s="121"/>
      <c r="H81" s="121">
        <f>IF($C$4="Neattiecināmās izmaksas",IF('4a+c+n'!$Q81="N",'4a+c+n'!H81,0))</f>
        <v>0</v>
      </c>
      <c r="I81" s="121"/>
      <c r="J81" s="121"/>
      <c r="K81" s="122">
        <f>IF($C$4="Neattiecināmās izmaksas",IF('4a+c+n'!$Q81="N",'4a+c+n'!K81,0))</f>
        <v>0</v>
      </c>
      <c r="L81" s="83">
        <f>IF($C$4="Neattiecināmās izmaksas",IF('4a+c+n'!$Q81="N",'4a+c+n'!L81,0))</f>
        <v>0</v>
      </c>
      <c r="M81" s="121">
        <f>IF($C$4="Neattiecināmās izmaksas",IF('4a+c+n'!$Q81="N",'4a+c+n'!M81,0))</f>
        <v>0</v>
      </c>
      <c r="N81" s="121">
        <f>IF($C$4="Neattiecināmās izmaksas",IF('4a+c+n'!$Q81="N",'4a+c+n'!N81,0))</f>
        <v>0</v>
      </c>
      <c r="O81" s="121">
        <f>IF($C$4="Neattiecināmās izmaksas",IF('4a+c+n'!$Q81="N",'4a+c+n'!O81,0))</f>
        <v>0</v>
      </c>
      <c r="P81" s="122">
        <f>IF($C$4="Neattiecināmās izmaksas",IF('4a+c+n'!$Q81="N",'4a+c+n'!P81,0))</f>
        <v>0</v>
      </c>
    </row>
    <row r="82" spans="1:16" x14ac:dyDescent="0.2">
      <c r="A82" s="49">
        <f>IF(P82=0,0,IF(COUNTBLANK(P82)=1,0,COUNTA($P$14:P82)))</f>
        <v>0</v>
      </c>
      <c r="B82" s="21">
        <f>IF($C$4="Neattiecināmās izmaksas",IF('4a+c+n'!$Q82="N",'4a+c+n'!B82,0))</f>
        <v>0</v>
      </c>
      <c r="C82" s="21">
        <f>IF($C$4="Neattiecināmās izmaksas",IF('4a+c+n'!$Q82="N",'4a+c+n'!C82,0))</f>
        <v>0</v>
      </c>
      <c r="D82" s="21">
        <f>IF($C$4="Neattiecināmās izmaksas",IF('4a+c+n'!$Q82="N",'4a+c+n'!D82,0))</f>
        <v>0</v>
      </c>
      <c r="E82" s="42"/>
      <c r="F82" s="64"/>
      <c r="G82" s="121"/>
      <c r="H82" s="121">
        <f>IF($C$4="Neattiecināmās izmaksas",IF('4a+c+n'!$Q82="N",'4a+c+n'!H82,0))</f>
        <v>0</v>
      </c>
      <c r="I82" s="121"/>
      <c r="J82" s="121"/>
      <c r="K82" s="122">
        <f>IF($C$4="Neattiecināmās izmaksas",IF('4a+c+n'!$Q82="N",'4a+c+n'!K82,0))</f>
        <v>0</v>
      </c>
      <c r="L82" s="83">
        <f>IF($C$4="Neattiecināmās izmaksas",IF('4a+c+n'!$Q82="N",'4a+c+n'!L82,0))</f>
        <v>0</v>
      </c>
      <c r="M82" s="121">
        <f>IF($C$4="Neattiecināmās izmaksas",IF('4a+c+n'!$Q82="N",'4a+c+n'!M82,0))</f>
        <v>0</v>
      </c>
      <c r="N82" s="121">
        <f>IF($C$4="Neattiecināmās izmaksas",IF('4a+c+n'!$Q82="N",'4a+c+n'!N82,0))</f>
        <v>0</v>
      </c>
      <c r="O82" s="121">
        <f>IF($C$4="Neattiecināmās izmaksas",IF('4a+c+n'!$Q82="N",'4a+c+n'!O82,0))</f>
        <v>0</v>
      </c>
      <c r="P82" s="122">
        <f>IF($C$4="Neattiecināmās izmaksas",IF('4a+c+n'!$Q82="N",'4a+c+n'!P82,0))</f>
        <v>0</v>
      </c>
    </row>
    <row r="83" spans="1:16" x14ac:dyDescent="0.2">
      <c r="A83" s="49">
        <f>IF(P83=0,0,IF(COUNTBLANK(P83)=1,0,COUNTA($P$14:P83)))</f>
        <v>0</v>
      </c>
      <c r="B83" s="21">
        <f>IF($C$4="Neattiecināmās izmaksas",IF('4a+c+n'!$Q83="N",'4a+c+n'!B83,0))</f>
        <v>0</v>
      </c>
      <c r="C83" s="21">
        <f>IF($C$4="Neattiecināmās izmaksas",IF('4a+c+n'!$Q83="N",'4a+c+n'!C83,0))</f>
        <v>0</v>
      </c>
      <c r="D83" s="21">
        <f>IF($C$4="Neattiecināmās izmaksas",IF('4a+c+n'!$Q83="N",'4a+c+n'!D83,0))</f>
        <v>0</v>
      </c>
      <c r="E83" s="42"/>
      <c r="F83" s="64"/>
      <c r="G83" s="121"/>
      <c r="H83" s="121">
        <f>IF($C$4="Neattiecināmās izmaksas",IF('4a+c+n'!$Q83="N",'4a+c+n'!H83,0))</f>
        <v>0</v>
      </c>
      <c r="I83" s="121"/>
      <c r="J83" s="121"/>
      <c r="K83" s="122">
        <f>IF($C$4="Neattiecināmās izmaksas",IF('4a+c+n'!$Q83="N",'4a+c+n'!K83,0))</f>
        <v>0</v>
      </c>
      <c r="L83" s="83">
        <f>IF($C$4="Neattiecināmās izmaksas",IF('4a+c+n'!$Q83="N",'4a+c+n'!L83,0))</f>
        <v>0</v>
      </c>
      <c r="M83" s="121">
        <f>IF($C$4="Neattiecināmās izmaksas",IF('4a+c+n'!$Q83="N",'4a+c+n'!M83,0))</f>
        <v>0</v>
      </c>
      <c r="N83" s="121">
        <f>IF($C$4="Neattiecināmās izmaksas",IF('4a+c+n'!$Q83="N",'4a+c+n'!N83,0))</f>
        <v>0</v>
      </c>
      <c r="O83" s="121">
        <f>IF($C$4="Neattiecināmās izmaksas",IF('4a+c+n'!$Q83="N",'4a+c+n'!O83,0))</f>
        <v>0</v>
      </c>
      <c r="P83" s="122">
        <f>IF($C$4="Neattiecināmās izmaksas",IF('4a+c+n'!$Q83="N",'4a+c+n'!P83,0))</f>
        <v>0</v>
      </c>
    </row>
    <row r="84" spans="1:16" x14ac:dyDescent="0.2">
      <c r="A84" s="49">
        <f>IF(P84=0,0,IF(COUNTBLANK(P84)=1,0,COUNTA($P$14:P84)))</f>
        <v>0</v>
      </c>
      <c r="B84" s="21">
        <f>IF($C$4="Neattiecināmās izmaksas",IF('4a+c+n'!$Q84="N",'4a+c+n'!B84,0))</f>
        <v>0</v>
      </c>
      <c r="C84" s="21">
        <f>IF($C$4="Neattiecināmās izmaksas",IF('4a+c+n'!$Q84="N",'4a+c+n'!C84,0))</f>
        <v>0</v>
      </c>
      <c r="D84" s="21">
        <f>IF($C$4="Neattiecināmās izmaksas",IF('4a+c+n'!$Q84="N",'4a+c+n'!D84,0))</f>
        <v>0</v>
      </c>
      <c r="E84" s="42"/>
      <c r="F84" s="64"/>
      <c r="G84" s="121"/>
      <c r="H84" s="121">
        <f>IF($C$4="Neattiecināmās izmaksas",IF('4a+c+n'!$Q84="N",'4a+c+n'!H84,0))</f>
        <v>0</v>
      </c>
      <c r="I84" s="121"/>
      <c r="J84" s="121"/>
      <c r="K84" s="122">
        <f>IF($C$4="Neattiecināmās izmaksas",IF('4a+c+n'!$Q84="N",'4a+c+n'!K84,0))</f>
        <v>0</v>
      </c>
      <c r="L84" s="83">
        <f>IF($C$4="Neattiecināmās izmaksas",IF('4a+c+n'!$Q84="N",'4a+c+n'!L84,0))</f>
        <v>0</v>
      </c>
      <c r="M84" s="121">
        <f>IF($C$4="Neattiecināmās izmaksas",IF('4a+c+n'!$Q84="N",'4a+c+n'!M84,0))</f>
        <v>0</v>
      </c>
      <c r="N84" s="121">
        <f>IF($C$4="Neattiecināmās izmaksas",IF('4a+c+n'!$Q84="N",'4a+c+n'!N84,0))</f>
        <v>0</v>
      </c>
      <c r="O84" s="121">
        <f>IF($C$4="Neattiecināmās izmaksas",IF('4a+c+n'!$Q84="N",'4a+c+n'!O84,0))</f>
        <v>0</v>
      </c>
      <c r="P84" s="122">
        <f>IF($C$4="Neattiecināmās izmaksas",IF('4a+c+n'!$Q84="N",'4a+c+n'!P84,0))</f>
        <v>0</v>
      </c>
    </row>
    <row r="85" spans="1:16" x14ac:dyDescent="0.2">
      <c r="A85" s="49">
        <f>IF(P85=0,0,IF(COUNTBLANK(P85)=1,0,COUNTA($P$14:P85)))</f>
        <v>0</v>
      </c>
      <c r="B85" s="21">
        <f>IF($C$4="Neattiecināmās izmaksas",IF('4a+c+n'!$Q85="N",'4a+c+n'!B85,0))</f>
        <v>0</v>
      </c>
      <c r="C85" s="21">
        <f>IF($C$4="Neattiecināmās izmaksas",IF('4a+c+n'!$Q85="N",'4a+c+n'!C85,0))</f>
        <v>0</v>
      </c>
      <c r="D85" s="21">
        <f>IF($C$4="Neattiecināmās izmaksas",IF('4a+c+n'!$Q85="N",'4a+c+n'!D85,0))</f>
        <v>0</v>
      </c>
      <c r="E85" s="42"/>
      <c r="F85" s="64"/>
      <c r="G85" s="121"/>
      <c r="H85" s="121">
        <f>IF($C$4="Neattiecināmās izmaksas",IF('4a+c+n'!$Q85="N",'4a+c+n'!H85,0))</f>
        <v>0</v>
      </c>
      <c r="I85" s="121"/>
      <c r="J85" s="121"/>
      <c r="K85" s="122">
        <f>IF($C$4="Neattiecināmās izmaksas",IF('4a+c+n'!$Q85="N",'4a+c+n'!K85,0))</f>
        <v>0</v>
      </c>
      <c r="L85" s="83">
        <f>IF($C$4="Neattiecināmās izmaksas",IF('4a+c+n'!$Q85="N",'4a+c+n'!L85,0))</f>
        <v>0</v>
      </c>
      <c r="M85" s="121">
        <f>IF($C$4="Neattiecināmās izmaksas",IF('4a+c+n'!$Q85="N",'4a+c+n'!M85,0))</f>
        <v>0</v>
      </c>
      <c r="N85" s="121">
        <f>IF($C$4="Neattiecināmās izmaksas",IF('4a+c+n'!$Q85="N",'4a+c+n'!N85,0))</f>
        <v>0</v>
      </c>
      <c r="O85" s="121">
        <f>IF($C$4="Neattiecināmās izmaksas",IF('4a+c+n'!$Q85="N",'4a+c+n'!O85,0))</f>
        <v>0</v>
      </c>
      <c r="P85" s="122">
        <f>IF($C$4="Neattiecināmās izmaksas",IF('4a+c+n'!$Q85="N",'4a+c+n'!P85,0))</f>
        <v>0</v>
      </c>
    </row>
    <row r="86" spans="1:16" x14ac:dyDescent="0.2">
      <c r="A86" s="49">
        <f>IF(P86=0,0,IF(COUNTBLANK(P86)=1,0,COUNTA($P$14:P86)))</f>
        <v>0</v>
      </c>
      <c r="B86" s="21">
        <f>IF($C$4="Neattiecināmās izmaksas",IF('4a+c+n'!$Q86="N",'4a+c+n'!B86,0))</f>
        <v>0</v>
      </c>
      <c r="C86" s="21">
        <f>IF($C$4="Neattiecināmās izmaksas",IF('4a+c+n'!$Q86="N",'4a+c+n'!C86,0))</f>
        <v>0</v>
      </c>
      <c r="D86" s="21">
        <f>IF($C$4="Neattiecināmās izmaksas",IF('4a+c+n'!$Q86="N",'4a+c+n'!D86,0))</f>
        <v>0</v>
      </c>
      <c r="E86" s="42"/>
      <c r="F86" s="64"/>
      <c r="G86" s="121"/>
      <c r="H86" s="121">
        <f>IF($C$4="Neattiecināmās izmaksas",IF('4a+c+n'!$Q86="N",'4a+c+n'!H86,0))</f>
        <v>0</v>
      </c>
      <c r="I86" s="121"/>
      <c r="J86" s="121"/>
      <c r="K86" s="122">
        <f>IF($C$4="Neattiecināmās izmaksas",IF('4a+c+n'!$Q86="N",'4a+c+n'!K86,0))</f>
        <v>0</v>
      </c>
      <c r="L86" s="83">
        <f>IF($C$4="Neattiecināmās izmaksas",IF('4a+c+n'!$Q86="N",'4a+c+n'!L86,0))</f>
        <v>0</v>
      </c>
      <c r="M86" s="121">
        <f>IF($C$4="Neattiecināmās izmaksas",IF('4a+c+n'!$Q86="N",'4a+c+n'!M86,0))</f>
        <v>0</v>
      </c>
      <c r="N86" s="121">
        <f>IF($C$4="Neattiecināmās izmaksas",IF('4a+c+n'!$Q86="N",'4a+c+n'!N86,0))</f>
        <v>0</v>
      </c>
      <c r="O86" s="121">
        <f>IF($C$4="Neattiecināmās izmaksas",IF('4a+c+n'!$Q86="N",'4a+c+n'!O86,0))</f>
        <v>0</v>
      </c>
      <c r="P86" s="122">
        <f>IF($C$4="Neattiecināmās izmaksas",IF('4a+c+n'!$Q86="N",'4a+c+n'!P86,0))</f>
        <v>0</v>
      </c>
    </row>
    <row r="87" spans="1:16" x14ac:dyDescent="0.2">
      <c r="A87" s="49">
        <f>IF(P87=0,0,IF(COUNTBLANK(P87)=1,0,COUNTA($P$14:P87)))</f>
        <v>0</v>
      </c>
      <c r="B87" s="21">
        <f>IF($C$4="Neattiecināmās izmaksas",IF('4a+c+n'!$Q87="N",'4a+c+n'!B87,0))</f>
        <v>0</v>
      </c>
      <c r="C87" s="21">
        <f>IF($C$4="Neattiecināmās izmaksas",IF('4a+c+n'!$Q87="N",'4a+c+n'!C87,0))</f>
        <v>0</v>
      </c>
      <c r="D87" s="21">
        <f>IF($C$4="Neattiecināmās izmaksas",IF('4a+c+n'!$Q87="N",'4a+c+n'!D87,0))</f>
        <v>0</v>
      </c>
      <c r="E87" s="42"/>
      <c r="F87" s="64"/>
      <c r="G87" s="121"/>
      <c r="H87" s="121">
        <f>IF($C$4="Neattiecināmās izmaksas",IF('4a+c+n'!$Q87="N",'4a+c+n'!H87,0))</f>
        <v>0</v>
      </c>
      <c r="I87" s="121"/>
      <c r="J87" s="121"/>
      <c r="K87" s="122">
        <f>IF($C$4="Neattiecināmās izmaksas",IF('4a+c+n'!$Q87="N",'4a+c+n'!K87,0))</f>
        <v>0</v>
      </c>
      <c r="L87" s="83">
        <f>IF($C$4="Neattiecināmās izmaksas",IF('4a+c+n'!$Q87="N",'4a+c+n'!L87,0))</f>
        <v>0</v>
      </c>
      <c r="M87" s="121">
        <f>IF($C$4="Neattiecināmās izmaksas",IF('4a+c+n'!$Q87="N",'4a+c+n'!M87,0))</f>
        <v>0</v>
      </c>
      <c r="N87" s="121">
        <f>IF($C$4="Neattiecināmās izmaksas",IF('4a+c+n'!$Q87="N",'4a+c+n'!N87,0))</f>
        <v>0</v>
      </c>
      <c r="O87" s="121">
        <f>IF($C$4="Neattiecināmās izmaksas",IF('4a+c+n'!$Q87="N",'4a+c+n'!O87,0))</f>
        <v>0</v>
      </c>
      <c r="P87" s="122">
        <f>IF($C$4="Neattiecināmās izmaksas",IF('4a+c+n'!$Q87="N",'4a+c+n'!P87,0))</f>
        <v>0</v>
      </c>
    </row>
    <row r="88" spans="1:16" x14ac:dyDescent="0.2">
      <c r="A88" s="49">
        <f>IF(P88=0,0,IF(COUNTBLANK(P88)=1,0,COUNTA($P$14:P88)))</f>
        <v>0</v>
      </c>
      <c r="B88" s="21">
        <f>IF($C$4="Neattiecināmās izmaksas",IF('4a+c+n'!$Q88="N",'4a+c+n'!B88,0))</f>
        <v>0</v>
      </c>
      <c r="C88" s="21">
        <f>IF($C$4="Neattiecināmās izmaksas",IF('4a+c+n'!$Q88="N",'4a+c+n'!C88,0))</f>
        <v>0</v>
      </c>
      <c r="D88" s="21">
        <f>IF($C$4="Neattiecināmās izmaksas",IF('4a+c+n'!$Q88="N",'4a+c+n'!D88,0))</f>
        <v>0</v>
      </c>
      <c r="E88" s="42"/>
      <c r="F88" s="64"/>
      <c r="G88" s="121"/>
      <c r="H88" s="121">
        <f>IF($C$4="Neattiecināmās izmaksas",IF('4a+c+n'!$Q88="N",'4a+c+n'!H88,0))</f>
        <v>0</v>
      </c>
      <c r="I88" s="121"/>
      <c r="J88" s="121"/>
      <c r="K88" s="122">
        <f>IF($C$4="Neattiecināmās izmaksas",IF('4a+c+n'!$Q88="N",'4a+c+n'!K88,0))</f>
        <v>0</v>
      </c>
      <c r="L88" s="83">
        <f>IF($C$4="Neattiecināmās izmaksas",IF('4a+c+n'!$Q88="N",'4a+c+n'!L88,0))</f>
        <v>0</v>
      </c>
      <c r="M88" s="121">
        <f>IF($C$4="Neattiecināmās izmaksas",IF('4a+c+n'!$Q88="N",'4a+c+n'!M88,0))</f>
        <v>0</v>
      </c>
      <c r="N88" s="121">
        <f>IF($C$4="Neattiecināmās izmaksas",IF('4a+c+n'!$Q88="N",'4a+c+n'!N88,0))</f>
        <v>0</v>
      </c>
      <c r="O88" s="121">
        <f>IF($C$4="Neattiecināmās izmaksas",IF('4a+c+n'!$Q88="N",'4a+c+n'!O88,0))</f>
        <v>0</v>
      </c>
      <c r="P88" s="122">
        <f>IF($C$4="Neattiecināmās izmaksas",IF('4a+c+n'!$Q88="N",'4a+c+n'!P88,0))</f>
        <v>0</v>
      </c>
    </row>
    <row r="89" spans="1:16" x14ac:dyDescent="0.2">
      <c r="A89" s="49">
        <f>IF(P89=0,0,IF(COUNTBLANK(P89)=1,0,COUNTA($P$14:P89)))</f>
        <v>0</v>
      </c>
      <c r="B89" s="21">
        <f>IF($C$4="Neattiecināmās izmaksas",IF('4a+c+n'!$Q89="N",'4a+c+n'!B89,0))</f>
        <v>0</v>
      </c>
      <c r="C89" s="21">
        <f>IF($C$4="Neattiecināmās izmaksas",IF('4a+c+n'!$Q89="N",'4a+c+n'!C89,0))</f>
        <v>0</v>
      </c>
      <c r="D89" s="21">
        <f>IF($C$4="Neattiecināmās izmaksas",IF('4a+c+n'!$Q89="N",'4a+c+n'!D89,0))</f>
        <v>0</v>
      </c>
      <c r="E89" s="42"/>
      <c r="F89" s="64"/>
      <c r="G89" s="121"/>
      <c r="H89" s="121">
        <f>IF($C$4="Neattiecināmās izmaksas",IF('4a+c+n'!$Q89="N",'4a+c+n'!H89,0))</f>
        <v>0</v>
      </c>
      <c r="I89" s="121"/>
      <c r="J89" s="121"/>
      <c r="K89" s="122">
        <f>IF($C$4="Neattiecināmās izmaksas",IF('4a+c+n'!$Q89="N",'4a+c+n'!K89,0))</f>
        <v>0</v>
      </c>
      <c r="L89" s="83">
        <f>IF($C$4="Neattiecināmās izmaksas",IF('4a+c+n'!$Q89="N",'4a+c+n'!L89,0))</f>
        <v>0</v>
      </c>
      <c r="M89" s="121">
        <f>IF($C$4="Neattiecināmās izmaksas",IF('4a+c+n'!$Q89="N",'4a+c+n'!M89,0))</f>
        <v>0</v>
      </c>
      <c r="N89" s="121">
        <f>IF($C$4="Neattiecināmās izmaksas",IF('4a+c+n'!$Q89="N",'4a+c+n'!N89,0))</f>
        <v>0</v>
      </c>
      <c r="O89" s="121">
        <f>IF($C$4="Neattiecināmās izmaksas",IF('4a+c+n'!$Q89="N",'4a+c+n'!O89,0))</f>
        <v>0</v>
      </c>
      <c r="P89" s="122">
        <f>IF($C$4="Neattiecināmās izmaksas",IF('4a+c+n'!$Q89="N",'4a+c+n'!P89,0))</f>
        <v>0</v>
      </c>
    </row>
    <row r="90" spans="1:16" x14ac:dyDescent="0.2">
      <c r="A90" s="49">
        <f>IF(P90=0,0,IF(COUNTBLANK(P90)=1,0,COUNTA($P$14:P90)))</f>
        <v>0</v>
      </c>
      <c r="B90" s="21">
        <f>IF($C$4="Neattiecināmās izmaksas",IF('4a+c+n'!$Q90="N",'4a+c+n'!B90,0))</f>
        <v>0</v>
      </c>
      <c r="C90" s="21">
        <f>IF($C$4="Neattiecināmās izmaksas",IF('4a+c+n'!$Q90="N",'4a+c+n'!C90,0))</f>
        <v>0</v>
      </c>
      <c r="D90" s="21">
        <f>IF($C$4="Neattiecināmās izmaksas",IF('4a+c+n'!$Q90="N",'4a+c+n'!D90,0))</f>
        <v>0</v>
      </c>
      <c r="E90" s="42"/>
      <c r="F90" s="64"/>
      <c r="G90" s="121"/>
      <c r="H90" s="121">
        <f>IF($C$4="Neattiecināmās izmaksas",IF('4a+c+n'!$Q90="N",'4a+c+n'!H90,0))</f>
        <v>0</v>
      </c>
      <c r="I90" s="121"/>
      <c r="J90" s="121"/>
      <c r="K90" s="122">
        <f>IF($C$4="Neattiecināmās izmaksas",IF('4a+c+n'!$Q90="N",'4a+c+n'!K90,0))</f>
        <v>0</v>
      </c>
      <c r="L90" s="83">
        <f>IF($C$4="Neattiecināmās izmaksas",IF('4a+c+n'!$Q90="N",'4a+c+n'!L90,0))</f>
        <v>0</v>
      </c>
      <c r="M90" s="121">
        <f>IF($C$4="Neattiecināmās izmaksas",IF('4a+c+n'!$Q90="N",'4a+c+n'!M90,0))</f>
        <v>0</v>
      </c>
      <c r="N90" s="121">
        <f>IF($C$4="Neattiecināmās izmaksas",IF('4a+c+n'!$Q90="N",'4a+c+n'!N90,0))</f>
        <v>0</v>
      </c>
      <c r="O90" s="121">
        <f>IF($C$4="Neattiecināmās izmaksas",IF('4a+c+n'!$Q90="N",'4a+c+n'!O90,0))</f>
        <v>0</v>
      </c>
      <c r="P90" s="122">
        <f>IF($C$4="Neattiecināmās izmaksas",IF('4a+c+n'!$Q90="N",'4a+c+n'!P90,0))</f>
        <v>0</v>
      </c>
    </row>
    <row r="91" spans="1:16" x14ac:dyDescent="0.2">
      <c r="A91" s="49">
        <f>IF(P91=0,0,IF(COUNTBLANK(P91)=1,0,COUNTA($P$14:P91)))</f>
        <v>0</v>
      </c>
      <c r="B91" s="21">
        <f>IF($C$4="Neattiecināmās izmaksas",IF('4a+c+n'!$Q91="N",'4a+c+n'!B91,0))</f>
        <v>0</v>
      </c>
      <c r="C91" s="21">
        <f>IF($C$4="Neattiecināmās izmaksas",IF('4a+c+n'!$Q91="N",'4a+c+n'!C91,0))</f>
        <v>0</v>
      </c>
      <c r="D91" s="21">
        <f>IF($C$4="Neattiecināmās izmaksas",IF('4a+c+n'!$Q91="N",'4a+c+n'!D91,0))</f>
        <v>0</v>
      </c>
      <c r="E91" s="42"/>
      <c r="F91" s="64"/>
      <c r="G91" s="121"/>
      <c r="H91" s="121">
        <f>IF($C$4="Neattiecināmās izmaksas",IF('4a+c+n'!$Q91="N",'4a+c+n'!H91,0))</f>
        <v>0</v>
      </c>
      <c r="I91" s="121"/>
      <c r="J91" s="121"/>
      <c r="K91" s="122">
        <f>IF($C$4="Neattiecināmās izmaksas",IF('4a+c+n'!$Q91="N",'4a+c+n'!K91,0))</f>
        <v>0</v>
      </c>
      <c r="L91" s="83">
        <f>IF($C$4="Neattiecināmās izmaksas",IF('4a+c+n'!$Q91="N",'4a+c+n'!L91,0))</f>
        <v>0</v>
      </c>
      <c r="M91" s="121">
        <f>IF($C$4="Neattiecināmās izmaksas",IF('4a+c+n'!$Q91="N",'4a+c+n'!M91,0))</f>
        <v>0</v>
      </c>
      <c r="N91" s="121">
        <f>IF($C$4="Neattiecināmās izmaksas",IF('4a+c+n'!$Q91="N",'4a+c+n'!N91,0))</f>
        <v>0</v>
      </c>
      <c r="O91" s="121">
        <f>IF($C$4="Neattiecināmās izmaksas",IF('4a+c+n'!$Q91="N",'4a+c+n'!O91,0))</f>
        <v>0</v>
      </c>
      <c r="P91" s="122">
        <f>IF($C$4="Neattiecināmās izmaksas",IF('4a+c+n'!$Q91="N",'4a+c+n'!P91,0))</f>
        <v>0</v>
      </c>
    </row>
    <row r="92" spans="1:16" x14ac:dyDescent="0.2">
      <c r="A92" s="49">
        <f>IF(P92=0,0,IF(COUNTBLANK(P92)=1,0,COUNTA($P$14:P92)))</f>
        <v>0</v>
      </c>
      <c r="B92" s="21">
        <f>IF($C$4="Neattiecināmās izmaksas",IF('4a+c+n'!$Q92="N",'4a+c+n'!B92,0))</f>
        <v>0</v>
      </c>
      <c r="C92" s="21">
        <f>IF($C$4="Neattiecināmās izmaksas",IF('4a+c+n'!$Q92="N",'4a+c+n'!C92,0))</f>
        <v>0</v>
      </c>
      <c r="D92" s="21">
        <f>IF($C$4="Neattiecināmās izmaksas",IF('4a+c+n'!$Q92="N",'4a+c+n'!D92,0))</f>
        <v>0</v>
      </c>
      <c r="E92" s="42"/>
      <c r="F92" s="64"/>
      <c r="G92" s="121"/>
      <c r="H92" s="121">
        <f>IF($C$4="Neattiecināmās izmaksas",IF('4a+c+n'!$Q92="N",'4a+c+n'!H92,0))</f>
        <v>0</v>
      </c>
      <c r="I92" s="121"/>
      <c r="J92" s="121"/>
      <c r="K92" s="122">
        <f>IF($C$4="Neattiecināmās izmaksas",IF('4a+c+n'!$Q92="N",'4a+c+n'!K92,0))</f>
        <v>0</v>
      </c>
      <c r="L92" s="83">
        <f>IF($C$4="Neattiecināmās izmaksas",IF('4a+c+n'!$Q92="N",'4a+c+n'!L92,0))</f>
        <v>0</v>
      </c>
      <c r="M92" s="121">
        <f>IF($C$4="Neattiecināmās izmaksas",IF('4a+c+n'!$Q92="N",'4a+c+n'!M92,0))</f>
        <v>0</v>
      </c>
      <c r="N92" s="121">
        <f>IF($C$4="Neattiecināmās izmaksas",IF('4a+c+n'!$Q92="N",'4a+c+n'!N92,0))</f>
        <v>0</v>
      </c>
      <c r="O92" s="121">
        <f>IF($C$4="Neattiecināmās izmaksas",IF('4a+c+n'!$Q92="N",'4a+c+n'!O92,0))</f>
        <v>0</v>
      </c>
      <c r="P92" s="122">
        <f>IF($C$4="Neattiecināmās izmaksas",IF('4a+c+n'!$Q92="N",'4a+c+n'!P92,0))</f>
        <v>0</v>
      </c>
    </row>
    <row r="93" spans="1:16" x14ac:dyDescent="0.2">
      <c r="A93" s="49">
        <f>IF(P93=0,0,IF(COUNTBLANK(P93)=1,0,COUNTA($P$14:P93)))</f>
        <v>0</v>
      </c>
      <c r="B93" s="21">
        <f>IF($C$4="Neattiecināmās izmaksas",IF('4a+c+n'!$Q93="N",'4a+c+n'!B93,0))</f>
        <v>0</v>
      </c>
      <c r="C93" s="21">
        <f>IF($C$4="Neattiecināmās izmaksas",IF('4a+c+n'!$Q93="N",'4a+c+n'!C93,0))</f>
        <v>0</v>
      </c>
      <c r="D93" s="21">
        <f>IF($C$4="Neattiecināmās izmaksas",IF('4a+c+n'!$Q93="N",'4a+c+n'!D93,0))</f>
        <v>0</v>
      </c>
      <c r="E93" s="42"/>
      <c r="F93" s="64"/>
      <c r="G93" s="121"/>
      <c r="H93" s="121">
        <f>IF($C$4="Neattiecināmās izmaksas",IF('4a+c+n'!$Q93="N",'4a+c+n'!H93,0))</f>
        <v>0</v>
      </c>
      <c r="I93" s="121"/>
      <c r="J93" s="121"/>
      <c r="K93" s="122">
        <f>IF($C$4="Neattiecināmās izmaksas",IF('4a+c+n'!$Q93="N",'4a+c+n'!K93,0))</f>
        <v>0</v>
      </c>
      <c r="L93" s="83">
        <f>IF($C$4="Neattiecināmās izmaksas",IF('4a+c+n'!$Q93="N",'4a+c+n'!L93,0))</f>
        <v>0</v>
      </c>
      <c r="M93" s="121">
        <f>IF($C$4="Neattiecināmās izmaksas",IF('4a+c+n'!$Q93="N",'4a+c+n'!M93,0))</f>
        <v>0</v>
      </c>
      <c r="N93" s="121">
        <f>IF($C$4="Neattiecināmās izmaksas",IF('4a+c+n'!$Q93="N",'4a+c+n'!N93,0))</f>
        <v>0</v>
      </c>
      <c r="O93" s="121">
        <f>IF($C$4="Neattiecināmās izmaksas",IF('4a+c+n'!$Q93="N",'4a+c+n'!O93,0))</f>
        <v>0</v>
      </c>
      <c r="P93" s="122">
        <f>IF($C$4="Neattiecināmās izmaksas",IF('4a+c+n'!$Q93="N",'4a+c+n'!P93,0))</f>
        <v>0</v>
      </c>
    </row>
    <row r="94" spans="1:16" x14ac:dyDescent="0.2">
      <c r="A94" s="49">
        <f>IF(P94=0,0,IF(COUNTBLANK(P94)=1,0,COUNTA($P$14:P94)))</f>
        <v>0</v>
      </c>
      <c r="B94" s="21">
        <f>IF($C$4="Neattiecināmās izmaksas",IF('4a+c+n'!$Q94="N",'4a+c+n'!B94,0))</f>
        <v>0</v>
      </c>
      <c r="C94" s="21">
        <f>IF($C$4="Neattiecināmās izmaksas",IF('4a+c+n'!$Q94="N",'4a+c+n'!C94,0))</f>
        <v>0</v>
      </c>
      <c r="D94" s="21">
        <f>IF($C$4="Neattiecināmās izmaksas",IF('4a+c+n'!$Q94="N",'4a+c+n'!D94,0))</f>
        <v>0</v>
      </c>
      <c r="E94" s="42"/>
      <c r="F94" s="64"/>
      <c r="G94" s="121"/>
      <c r="H94" s="121">
        <f>IF($C$4="Neattiecināmās izmaksas",IF('4a+c+n'!$Q94="N",'4a+c+n'!H94,0))</f>
        <v>0</v>
      </c>
      <c r="I94" s="121"/>
      <c r="J94" s="121"/>
      <c r="K94" s="122">
        <f>IF($C$4="Neattiecināmās izmaksas",IF('4a+c+n'!$Q94="N",'4a+c+n'!K94,0))</f>
        <v>0</v>
      </c>
      <c r="L94" s="83">
        <f>IF($C$4="Neattiecināmās izmaksas",IF('4a+c+n'!$Q94="N",'4a+c+n'!L94,0))</f>
        <v>0</v>
      </c>
      <c r="M94" s="121">
        <f>IF($C$4="Neattiecināmās izmaksas",IF('4a+c+n'!$Q94="N",'4a+c+n'!M94,0))</f>
        <v>0</v>
      </c>
      <c r="N94" s="121">
        <f>IF($C$4="Neattiecināmās izmaksas",IF('4a+c+n'!$Q94="N",'4a+c+n'!N94,0))</f>
        <v>0</v>
      </c>
      <c r="O94" s="121">
        <f>IF($C$4="Neattiecināmās izmaksas",IF('4a+c+n'!$Q94="N",'4a+c+n'!O94,0))</f>
        <v>0</v>
      </c>
      <c r="P94" s="122">
        <f>IF($C$4="Neattiecināmās izmaksas",IF('4a+c+n'!$Q94="N",'4a+c+n'!P94,0))</f>
        <v>0</v>
      </c>
    </row>
    <row r="95" spans="1:16" x14ac:dyDescent="0.2">
      <c r="A95" s="49">
        <f>IF(P95=0,0,IF(COUNTBLANK(P95)=1,0,COUNTA($P$14:P95)))</f>
        <v>0</v>
      </c>
      <c r="B95" s="21">
        <f>IF($C$4="Neattiecināmās izmaksas",IF('4a+c+n'!$Q95="N",'4a+c+n'!B95,0))</f>
        <v>0</v>
      </c>
      <c r="C95" s="21">
        <f>IF($C$4="Neattiecināmās izmaksas",IF('4a+c+n'!$Q95="N",'4a+c+n'!C95,0))</f>
        <v>0</v>
      </c>
      <c r="D95" s="21">
        <f>IF($C$4="Neattiecināmās izmaksas",IF('4a+c+n'!$Q95="N",'4a+c+n'!D95,0))</f>
        <v>0</v>
      </c>
      <c r="E95" s="42"/>
      <c r="F95" s="64"/>
      <c r="G95" s="121"/>
      <c r="H95" s="121">
        <f>IF($C$4="Neattiecināmās izmaksas",IF('4a+c+n'!$Q95="N",'4a+c+n'!H95,0))</f>
        <v>0</v>
      </c>
      <c r="I95" s="121"/>
      <c r="J95" s="121"/>
      <c r="K95" s="122">
        <f>IF($C$4="Neattiecināmās izmaksas",IF('4a+c+n'!$Q95="N",'4a+c+n'!K95,0))</f>
        <v>0</v>
      </c>
      <c r="L95" s="83">
        <f>IF($C$4="Neattiecināmās izmaksas",IF('4a+c+n'!$Q95="N",'4a+c+n'!L95,0))</f>
        <v>0</v>
      </c>
      <c r="M95" s="121">
        <f>IF($C$4="Neattiecināmās izmaksas",IF('4a+c+n'!$Q95="N",'4a+c+n'!M95,0))</f>
        <v>0</v>
      </c>
      <c r="N95" s="121">
        <f>IF($C$4="Neattiecināmās izmaksas",IF('4a+c+n'!$Q95="N",'4a+c+n'!N95,0))</f>
        <v>0</v>
      </c>
      <c r="O95" s="121">
        <f>IF($C$4="Neattiecināmās izmaksas",IF('4a+c+n'!$Q95="N",'4a+c+n'!O95,0))</f>
        <v>0</v>
      </c>
      <c r="P95" s="122">
        <f>IF($C$4="Neattiecināmās izmaksas",IF('4a+c+n'!$Q95="N",'4a+c+n'!P95,0))</f>
        <v>0</v>
      </c>
    </row>
    <row r="96" spans="1:16" x14ac:dyDescent="0.2">
      <c r="A96" s="49">
        <f>IF(P96=0,0,IF(COUNTBLANK(P96)=1,0,COUNTA($P$14:P96)))</f>
        <v>0</v>
      </c>
      <c r="B96" s="21">
        <f>IF($C$4="Neattiecināmās izmaksas",IF('4a+c+n'!$Q96="N",'4a+c+n'!B96,0))</f>
        <v>0</v>
      </c>
      <c r="C96" s="21">
        <f>IF($C$4="Neattiecināmās izmaksas",IF('4a+c+n'!$Q96="N",'4a+c+n'!C96,0))</f>
        <v>0</v>
      </c>
      <c r="D96" s="21">
        <f>IF($C$4="Neattiecināmās izmaksas",IF('4a+c+n'!$Q96="N",'4a+c+n'!D96,0))</f>
        <v>0</v>
      </c>
      <c r="E96" s="42"/>
      <c r="F96" s="64"/>
      <c r="G96" s="121"/>
      <c r="H96" s="121">
        <f>IF($C$4="Neattiecināmās izmaksas",IF('4a+c+n'!$Q96="N",'4a+c+n'!H96,0))</f>
        <v>0</v>
      </c>
      <c r="I96" s="121"/>
      <c r="J96" s="121"/>
      <c r="K96" s="122">
        <f>IF($C$4="Neattiecināmās izmaksas",IF('4a+c+n'!$Q96="N",'4a+c+n'!K96,0))</f>
        <v>0</v>
      </c>
      <c r="L96" s="83">
        <f>IF($C$4="Neattiecināmās izmaksas",IF('4a+c+n'!$Q96="N",'4a+c+n'!L96,0))</f>
        <v>0</v>
      </c>
      <c r="M96" s="121">
        <f>IF($C$4="Neattiecināmās izmaksas",IF('4a+c+n'!$Q96="N",'4a+c+n'!M96,0))</f>
        <v>0</v>
      </c>
      <c r="N96" s="121">
        <f>IF($C$4="Neattiecināmās izmaksas",IF('4a+c+n'!$Q96="N",'4a+c+n'!N96,0))</f>
        <v>0</v>
      </c>
      <c r="O96" s="121">
        <f>IF($C$4="Neattiecināmās izmaksas",IF('4a+c+n'!$Q96="N",'4a+c+n'!O96,0))</f>
        <v>0</v>
      </c>
      <c r="P96" s="122">
        <f>IF($C$4="Neattiecināmās izmaksas",IF('4a+c+n'!$Q96="N",'4a+c+n'!P96,0))</f>
        <v>0</v>
      </c>
    </row>
    <row r="97" spans="1:16" x14ac:dyDescent="0.2">
      <c r="A97" s="49">
        <f>IF(P97=0,0,IF(COUNTBLANK(P97)=1,0,COUNTA($P$14:P97)))</f>
        <v>0</v>
      </c>
      <c r="B97" s="21">
        <f>IF($C$4="Neattiecināmās izmaksas",IF('4a+c+n'!$Q97="N",'4a+c+n'!B97,0))</f>
        <v>0</v>
      </c>
      <c r="C97" s="21">
        <f>IF($C$4="Neattiecināmās izmaksas",IF('4a+c+n'!$Q97="N",'4a+c+n'!C97,0))</f>
        <v>0</v>
      </c>
      <c r="D97" s="21">
        <f>IF($C$4="Neattiecināmās izmaksas",IF('4a+c+n'!$Q97="N",'4a+c+n'!D97,0))</f>
        <v>0</v>
      </c>
      <c r="E97" s="42"/>
      <c r="F97" s="64"/>
      <c r="G97" s="121"/>
      <c r="H97" s="121">
        <f>IF($C$4="Neattiecināmās izmaksas",IF('4a+c+n'!$Q97="N",'4a+c+n'!H97,0))</f>
        <v>0</v>
      </c>
      <c r="I97" s="121"/>
      <c r="J97" s="121"/>
      <c r="K97" s="122">
        <f>IF($C$4="Neattiecināmās izmaksas",IF('4a+c+n'!$Q97="N",'4a+c+n'!K97,0))</f>
        <v>0</v>
      </c>
      <c r="L97" s="83">
        <f>IF($C$4="Neattiecināmās izmaksas",IF('4a+c+n'!$Q97="N",'4a+c+n'!L97,0))</f>
        <v>0</v>
      </c>
      <c r="M97" s="121">
        <f>IF($C$4="Neattiecināmās izmaksas",IF('4a+c+n'!$Q97="N",'4a+c+n'!M97,0))</f>
        <v>0</v>
      </c>
      <c r="N97" s="121">
        <f>IF($C$4="Neattiecināmās izmaksas",IF('4a+c+n'!$Q97="N",'4a+c+n'!N97,0))</f>
        <v>0</v>
      </c>
      <c r="O97" s="121">
        <f>IF($C$4="Neattiecināmās izmaksas",IF('4a+c+n'!$Q97="N",'4a+c+n'!O97,0))</f>
        <v>0</v>
      </c>
      <c r="P97" s="122">
        <f>IF($C$4="Neattiecināmās izmaksas",IF('4a+c+n'!$Q97="N",'4a+c+n'!P97,0))</f>
        <v>0</v>
      </c>
    </row>
    <row r="98" spans="1:16" ht="12" customHeight="1" x14ac:dyDescent="0.2">
      <c r="A98" s="49">
        <f>IF(P98=0,0,IF(COUNTBLANK(P98)=1,0,COUNTA($P$14:P98)))</f>
        <v>0</v>
      </c>
      <c r="B98" s="21">
        <f>IF($C$4="Neattiecināmās izmaksas",IF('4a+c+n'!$Q98="N",'4a+c+n'!B98,0))</f>
        <v>0</v>
      </c>
      <c r="C98" s="21">
        <f>IF($C$4="Neattiecināmās izmaksas",IF('4a+c+n'!$Q98="N",'4a+c+n'!C98,0))</f>
        <v>0</v>
      </c>
      <c r="D98" s="21">
        <f>IF($C$4="Neattiecināmās izmaksas",IF('4a+c+n'!$Q98="N",'4a+c+n'!D98,0))</f>
        <v>0</v>
      </c>
      <c r="E98" s="42"/>
      <c r="F98" s="64"/>
      <c r="G98" s="121"/>
      <c r="H98" s="121">
        <f>IF($C$4="Neattiecināmās izmaksas",IF('4a+c+n'!$Q98="N",'4a+c+n'!H98,0))</f>
        <v>0</v>
      </c>
      <c r="I98" s="121"/>
      <c r="J98" s="121"/>
      <c r="K98" s="122">
        <f>IF($C$4="Neattiecināmās izmaksas",IF('4a+c+n'!$Q98="N",'4a+c+n'!K98,0))</f>
        <v>0</v>
      </c>
      <c r="L98" s="83">
        <f>IF($C$4="Neattiecināmās izmaksas",IF('4a+c+n'!$Q98="N",'4a+c+n'!L98,0))</f>
        <v>0</v>
      </c>
      <c r="M98" s="121">
        <f>IF($C$4="Neattiecināmās izmaksas",IF('4a+c+n'!$Q98="N",'4a+c+n'!M98,0))</f>
        <v>0</v>
      </c>
      <c r="N98" s="121">
        <f>IF($C$4="Neattiecināmās izmaksas",IF('4a+c+n'!$Q98="N",'4a+c+n'!N98,0))</f>
        <v>0</v>
      </c>
      <c r="O98" s="121">
        <f>IF($C$4="Neattiecināmās izmaksas",IF('4a+c+n'!$Q98="N",'4a+c+n'!O98,0))</f>
        <v>0</v>
      </c>
      <c r="P98" s="122">
        <f>IF($C$4="Neattiecināmās izmaksas",IF('4a+c+n'!$Q98="N",'4a+c+n'!P98,0))</f>
        <v>0</v>
      </c>
    </row>
    <row r="99" spans="1:16" x14ac:dyDescent="0.2">
      <c r="A99" s="49">
        <f>IF(P99=0,0,IF(COUNTBLANK(P99)=1,0,COUNTA($P$14:P99)))</f>
        <v>0</v>
      </c>
      <c r="B99" s="21">
        <f>IF($C$4="Neattiecināmās izmaksas",IF('4a+c+n'!$Q99="N",'4a+c+n'!B99,0))</f>
        <v>0</v>
      </c>
      <c r="C99" s="21">
        <f>IF($C$4="Neattiecināmās izmaksas",IF('4a+c+n'!$Q99="N",'4a+c+n'!C99,0))</f>
        <v>0</v>
      </c>
      <c r="D99" s="21">
        <f>IF($C$4="Neattiecināmās izmaksas",IF('4a+c+n'!$Q99="N",'4a+c+n'!D99,0))</f>
        <v>0</v>
      </c>
      <c r="E99" s="42"/>
      <c r="F99" s="64"/>
      <c r="G99" s="121"/>
      <c r="H99" s="121">
        <f>IF($C$4="Neattiecināmās izmaksas",IF('4a+c+n'!$Q99="N",'4a+c+n'!H99,0))</f>
        <v>0</v>
      </c>
      <c r="I99" s="121"/>
      <c r="J99" s="121"/>
      <c r="K99" s="122">
        <f>IF($C$4="Neattiecināmās izmaksas",IF('4a+c+n'!$Q99="N",'4a+c+n'!K99,0))</f>
        <v>0</v>
      </c>
      <c r="L99" s="83">
        <f>IF($C$4="Neattiecināmās izmaksas",IF('4a+c+n'!$Q99="N",'4a+c+n'!L99,0))</f>
        <v>0</v>
      </c>
      <c r="M99" s="121">
        <f>IF($C$4="Neattiecināmās izmaksas",IF('4a+c+n'!$Q99="N",'4a+c+n'!M99,0))</f>
        <v>0</v>
      </c>
      <c r="N99" s="121">
        <f>IF($C$4="Neattiecināmās izmaksas",IF('4a+c+n'!$Q99="N",'4a+c+n'!N99,0))</f>
        <v>0</v>
      </c>
      <c r="O99" s="121">
        <f>IF($C$4="Neattiecināmās izmaksas",IF('4a+c+n'!$Q99="N",'4a+c+n'!O99,0))</f>
        <v>0</v>
      </c>
      <c r="P99" s="122">
        <f>IF($C$4="Neattiecināmās izmaksas",IF('4a+c+n'!$Q99="N",'4a+c+n'!P99,0))</f>
        <v>0</v>
      </c>
    </row>
    <row r="100" spans="1:16" ht="12" thickBot="1" x14ac:dyDescent="0.25">
      <c r="A100" s="49">
        <f>IF(P100=0,0,IF(COUNTBLANK(P100)=1,0,COUNTA($P$14:P100)))</f>
        <v>0</v>
      </c>
      <c r="B100" s="21">
        <f>IF($C$4="Neattiecināmās izmaksas",IF('4a+c+n'!$Q100="N",'4a+c+n'!B100,0))</f>
        <v>0</v>
      </c>
      <c r="C100" s="21">
        <f>IF($C$4="Neattiecināmās izmaksas",IF('4a+c+n'!$Q100="N",'4a+c+n'!C100,0))</f>
        <v>0</v>
      </c>
      <c r="D100" s="21">
        <f>IF($C$4="Neattiecināmās izmaksas",IF('4a+c+n'!$Q100="N",'4a+c+n'!D100,0))</f>
        <v>0</v>
      </c>
      <c r="E100" s="42"/>
      <c r="F100" s="64"/>
      <c r="G100" s="121"/>
      <c r="H100" s="121">
        <f>IF($C$4="Neattiecināmās izmaksas",IF('4a+c+n'!$Q100="N",'4a+c+n'!H100,0))</f>
        <v>0</v>
      </c>
      <c r="I100" s="121"/>
      <c r="J100" s="121"/>
      <c r="K100" s="122">
        <f>IF($C$4="Neattiecināmās izmaksas",IF('4a+c+n'!$Q100="N",'4a+c+n'!K100,0))</f>
        <v>0</v>
      </c>
      <c r="L100" s="83">
        <f>IF($C$4="Neattiecināmās izmaksas",IF('4a+c+n'!$Q100="N",'4a+c+n'!L100,0))</f>
        <v>0</v>
      </c>
      <c r="M100" s="121">
        <f>IF($C$4="Neattiecināmās izmaksas",IF('4a+c+n'!$Q100="N",'4a+c+n'!M100,0))</f>
        <v>0</v>
      </c>
      <c r="N100" s="121">
        <f>IF($C$4="Neattiecināmās izmaksas",IF('4a+c+n'!$Q100="N",'4a+c+n'!N100,0))</f>
        <v>0</v>
      </c>
      <c r="O100" s="121">
        <f>IF($C$4="Neattiecināmās izmaksas",IF('4a+c+n'!$Q100="N",'4a+c+n'!O100,0))</f>
        <v>0</v>
      </c>
      <c r="P100" s="122">
        <f>IF($C$4="Neattiecināmās izmaksas",IF('4a+c+n'!$Q100="N",'4a+c+n'!P100,0))</f>
        <v>0</v>
      </c>
    </row>
    <row r="101" spans="1:16" ht="12" thickBot="1" x14ac:dyDescent="0.25">
      <c r="A101" s="336" t="s">
        <v>63</v>
      </c>
      <c r="B101" s="337"/>
      <c r="C101" s="337"/>
      <c r="D101" s="337"/>
      <c r="E101" s="337"/>
      <c r="F101" s="337"/>
      <c r="G101" s="337"/>
      <c r="H101" s="337"/>
      <c r="I101" s="337"/>
      <c r="J101" s="337"/>
      <c r="K101" s="338"/>
      <c r="L101" s="139">
        <f>SUM(L14:L100)</f>
        <v>0</v>
      </c>
      <c r="M101" s="140">
        <f>SUM(M14:M100)</f>
        <v>0</v>
      </c>
      <c r="N101" s="140">
        <f>SUM(N14:N100)</f>
        <v>0</v>
      </c>
      <c r="O101" s="140">
        <f>SUM(O14:O100)</f>
        <v>0</v>
      </c>
      <c r="P101" s="141">
        <f>SUM(P14:P100)</f>
        <v>0</v>
      </c>
    </row>
    <row r="102" spans="1:16" x14ac:dyDescent="0.2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</row>
    <row r="103" spans="1:16" x14ac:dyDescent="0.2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</row>
    <row r="104" spans="1:16" x14ac:dyDescent="0.2">
      <c r="A104" s="1" t="s">
        <v>14</v>
      </c>
      <c r="B104" s="13"/>
      <c r="C104" s="339">
        <f>'Kops n'!C34:H34</f>
        <v>0</v>
      </c>
      <c r="D104" s="339"/>
      <c r="E104" s="339"/>
      <c r="F104" s="339"/>
      <c r="G104" s="339"/>
      <c r="H104" s="339"/>
      <c r="I104" s="13"/>
      <c r="J104" s="13"/>
      <c r="K104" s="13"/>
      <c r="L104" s="13"/>
      <c r="M104" s="13"/>
      <c r="N104" s="13"/>
      <c r="O104" s="13"/>
      <c r="P104" s="13"/>
    </row>
    <row r="105" spans="1:16" x14ac:dyDescent="0.2">
      <c r="A105" s="13"/>
      <c r="B105" s="13"/>
      <c r="C105" s="259" t="s">
        <v>15</v>
      </c>
      <c r="D105" s="259"/>
      <c r="E105" s="259"/>
      <c r="F105" s="259"/>
      <c r="G105" s="259"/>
      <c r="H105" s="259"/>
      <c r="I105" s="13"/>
      <c r="J105" s="13"/>
      <c r="K105" s="13"/>
      <c r="L105" s="13"/>
      <c r="M105" s="13"/>
      <c r="N105" s="13"/>
      <c r="O105" s="13"/>
      <c r="P105" s="13"/>
    </row>
    <row r="106" spans="1:16" x14ac:dyDescent="0.2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</row>
    <row r="107" spans="1:16" x14ac:dyDescent="0.2">
      <c r="A107" s="303" t="str">
        <f>'Kops n'!A37:D37</f>
        <v>Tāme sastādīta</v>
      </c>
      <c r="B107" s="304"/>
      <c r="C107" s="304"/>
      <c r="D107" s="304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</row>
    <row r="108" spans="1:16" x14ac:dyDescent="0.2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</row>
    <row r="109" spans="1:16" x14ac:dyDescent="0.2">
      <c r="A109" s="1" t="s">
        <v>41</v>
      </c>
      <c r="B109" s="13"/>
      <c r="C109" s="339">
        <f>'Kops n'!C39:H39</f>
        <v>0</v>
      </c>
      <c r="D109" s="339"/>
      <c r="E109" s="339"/>
      <c r="F109" s="339"/>
      <c r="G109" s="339"/>
      <c r="H109" s="339"/>
      <c r="I109" s="13"/>
      <c r="J109" s="13"/>
      <c r="K109" s="13"/>
      <c r="L109" s="13"/>
      <c r="M109" s="13"/>
      <c r="N109" s="13"/>
      <c r="O109" s="13"/>
      <c r="P109" s="13"/>
    </row>
    <row r="110" spans="1:16" x14ac:dyDescent="0.2">
      <c r="A110" s="13"/>
      <c r="B110" s="13"/>
      <c r="C110" s="259" t="s">
        <v>15</v>
      </c>
      <c r="D110" s="259"/>
      <c r="E110" s="259"/>
      <c r="F110" s="259"/>
      <c r="G110" s="259"/>
      <c r="H110" s="259"/>
      <c r="I110" s="13"/>
      <c r="J110" s="13"/>
      <c r="K110" s="13"/>
      <c r="L110" s="13"/>
      <c r="M110" s="13"/>
      <c r="N110" s="13"/>
      <c r="O110" s="13"/>
      <c r="P110" s="13"/>
    </row>
    <row r="111" spans="1:16" x14ac:dyDescent="0.2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</row>
    <row r="112" spans="1:16" x14ac:dyDescent="0.2">
      <c r="A112" s="79" t="s">
        <v>16</v>
      </c>
      <c r="B112" s="40"/>
      <c r="C112" s="87">
        <f>'Kops n'!C42</f>
        <v>0</v>
      </c>
      <c r="D112" s="40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</row>
    <row r="113" spans="1:16" x14ac:dyDescent="0.2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</row>
  </sheetData>
  <mergeCells count="23">
    <mergeCell ref="C110:H110"/>
    <mergeCell ref="L12:P12"/>
    <mergeCell ref="A101:K101"/>
    <mergeCell ref="C104:H104"/>
    <mergeCell ref="C105:H105"/>
    <mergeCell ref="A107:D107"/>
    <mergeCell ref="C109:H109"/>
    <mergeCell ref="A12:A13"/>
    <mergeCell ref="B12:B13"/>
    <mergeCell ref="C12:C13"/>
    <mergeCell ref="D12:D13"/>
    <mergeCell ref="E12:E13"/>
    <mergeCell ref="F12:K12"/>
    <mergeCell ref="D8:L8"/>
    <mergeCell ref="A9:F9"/>
    <mergeCell ref="J9:M9"/>
    <mergeCell ref="N9:O9"/>
    <mergeCell ref="D7:L7"/>
    <mergeCell ref="C2:I2"/>
    <mergeCell ref="C3:I3"/>
    <mergeCell ref="C4:I4"/>
    <mergeCell ref="D5:L5"/>
    <mergeCell ref="D6:L6"/>
  </mergeCells>
  <conditionalFormatting sqref="A101:K101">
    <cfRule type="containsText" dxfId="261" priority="3" operator="containsText" text="Tiešās izmaksas kopā, t. sk. darba devēja sociālais nodoklis __.__% ">
      <formula>NOT(ISERROR(SEARCH("Tiešās izmaksas kopā, t. sk. darba devēja sociālais nodoklis __.__% ",A101)))</formula>
    </cfRule>
  </conditionalFormatting>
  <conditionalFormatting sqref="C104:H104 C109:H109 C112 L101:P101 D5:L8 N9:O9 C2:I2 A14:P100">
    <cfRule type="cellIs" dxfId="260" priority="2" operator="equal">
      <formula>0</formula>
    </cfRule>
  </conditionalFormatting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00B0F0"/>
  </sheetPr>
  <dimension ref="A1:Q64"/>
  <sheetViews>
    <sheetView topLeftCell="A36" zoomScale="145" zoomScaleNormal="145" workbookViewId="0">
      <selection activeCell="S13" sqref="S13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7" width="0" style="1" hidden="1" customWidth="1"/>
    <col min="18" max="16384" width="9.140625" style="1"/>
  </cols>
  <sheetData>
    <row r="1" spans="1:17" x14ac:dyDescent="0.2">
      <c r="A1" s="19"/>
      <c r="B1" s="19"/>
      <c r="C1" s="24" t="s">
        <v>44</v>
      </c>
      <c r="D1" s="81">
        <v>5</v>
      </c>
      <c r="E1" s="19"/>
      <c r="F1" s="19"/>
      <c r="G1" s="19"/>
      <c r="H1" s="19"/>
      <c r="I1" s="19"/>
      <c r="J1" s="19"/>
      <c r="N1" s="23"/>
      <c r="O1" s="24"/>
      <c r="P1" s="25"/>
    </row>
    <row r="2" spans="1:17" x14ac:dyDescent="0.2">
      <c r="A2" s="26"/>
      <c r="B2" s="26"/>
      <c r="C2" s="347" t="s">
        <v>133</v>
      </c>
      <c r="D2" s="347"/>
      <c r="E2" s="347"/>
      <c r="F2" s="347"/>
      <c r="G2" s="347"/>
      <c r="H2" s="347"/>
      <c r="I2" s="347"/>
      <c r="J2" s="26"/>
    </row>
    <row r="3" spans="1:17" x14ac:dyDescent="0.2">
      <c r="A3" s="27"/>
      <c r="B3" s="27"/>
      <c r="C3" s="294" t="s">
        <v>21</v>
      </c>
      <c r="D3" s="294"/>
      <c r="E3" s="294"/>
      <c r="F3" s="294"/>
      <c r="G3" s="294"/>
      <c r="H3" s="294"/>
      <c r="I3" s="294"/>
      <c r="J3" s="27"/>
    </row>
    <row r="4" spans="1:17" x14ac:dyDescent="0.2">
      <c r="A4" s="27"/>
      <c r="B4" s="27"/>
      <c r="C4" s="328" t="s">
        <v>64</v>
      </c>
      <c r="D4" s="328"/>
      <c r="E4" s="328"/>
      <c r="F4" s="328"/>
      <c r="G4" s="328"/>
      <c r="H4" s="328"/>
      <c r="I4" s="328"/>
      <c r="J4" s="27"/>
    </row>
    <row r="5" spans="1:17" x14ac:dyDescent="0.2">
      <c r="A5" s="19"/>
      <c r="B5" s="19"/>
      <c r="C5" s="24" t="s">
        <v>5</v>
      </c>
      <c r="D5" s="329" t="str">
        <f>'Kops a+c+n'!D6</f>
        <v>Daudzstāvu dzīvojamās ēkas siltināšana</v>
      </c>
      <c r="E5" s="329"/>
      <c r="F5" s="329"/>
      <c r="G5" s="329"/>
      <c r="H5" s="329"/>
      <c r="I5" s="329"/>
      <c r="J5" s="329"/>
      <c r="K5" s="329"/>
      <c r="L5" s="329"/>
      <c r="M5" s="13"/>
      <c r="N5" s="13"/>
      <c r="O5" s="13"/>
      <c r="P5" s="13"/>
    </row>
    <row r="6" spans="1:17" x14ac:dyDescent="0.2">
      <c r="A6" s="19"/>
      <c r="B6" s="19"/>
      <c r="C6" s="24" t="s">
        <v>6</v>
      </c>
      <c r="D6" s="329" t="str">
        <f>'Kops a+c+n'!D7</f>
        <v>Daudzstāvu dzīvojamā ēka</v>
      </c>
      <c r="E6" s="329"/>
      <c r="F6" s="329"/>
      <c r="G6" s="329"/>
      <c r="H6" s="329"/>
      <c r="I6" s="329"/>
      <c r="J6" s="329"/>
      <c r="K6" s="329"/>
      <c r="L6" s="329"/>
      <c r="M6" s="13"/>
      <c r="N6" s="13"/>
      <c r="O6" s="13"/>
      <c r="P6" s="13"/>
    </row>
    <row r="7" spans="1:17" x14ac:dyDescent="0.2">
      <c r="A7" s="19"/>
      <c r="B7" s="19"/>
      <c r="C7" s="24" t="s">
        <v>7</v>
      </c>
      <c r="D7" s="329" t="str">
        <f>'Kops a+c+n'!D8</f>
        <v>Brīvības iela 5, Malta</v>
      </c>
      <c r="E7" s="329"/>
      <c r="F7" s="329"/>
      <c r="G7" s="329"/>
      <c r="H7" s="329"/>
      <c r="I7" s="329"/>
      <c r="J7" s="329"/>
      <c r="K7" s="329"/>
      <c r="L7" s="329"/>
      <c r="M7" s="13"/>
      <c r="N7" s="13"/>
      <c r="O7" s="13"/>
      <c r="P7" s="13"/>
    </row>
    <row r="8" spans="1:17" x14ac:dyDescent="0.2">
      <c r="A8" s="19"/>
      <c r="B8" s="19"/>
      <c r="C8" s="4" t="s">
        <v>24</v>
      </c>
      <c r="D8" s="329">
        <f>'Kops a+c+n'!D9</f>
        <v>0</v>
      </c>
      <c r="E8" s="329"/>
      <c r="F8" s="329"/>
      <c r="G8" s="329"/>
      <c r="H8" s="329"/>
      <c r="I8" s="329"/>
      <c r="J8" s="329"/>
      <c r="K8" s="329"/>
      <c r="L8" s="329"/>
      <c r="M8" s="13"/>
      <c r="N8" s="13"/>
      <c r="O8" s="13"/>
      <c r="P8" s="13"/>
    </row>
    <row r="9" spans="1:17" ht="11.25" customHeight="1" x14ac:dyDescent="0.2">
      <c r="A9" s="349" t="s">
        <v>45</v>
      </c>
      <c r="B9" s="349"/>
      <c r="C9" s="349"/>
      <c r="D9" s="349"/>
      <c r="E9" s="349"/>
      <c r="F9" s="349"/>
      <c r="G9" s="28"/>
      <c r="H9" s="28"/>
      <c r="I9" s="28"/>
      <c r="J9" s="331" t="s">
        <v>46</v>
      </c>
      <c r="K9" s="331"/>
      <c r="L9" s="331"/>
      <c r="M9" s="331"/>
      <c r="N9" s="332">
        <f>P52</f>
        <v>0</v>
      </c>
      <c r="O9" s="332"/>
      <c r="P9" s="28"/>
      <c r="Q9" s="91" t="str">
        <f>""</f>
        <v/>
      </c>
    </row>
    <row r="10" spans="1:17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  <c r="Q10" s="91" t="s">
        <v>47</v>
      </c>
    </row>
    <row r="11" spans="1:17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 t="s">
        <v>218</v>
      </c>
      <c r="P11" s="19">
        <v>15</v>
      </c>
      <c r="Q11" s="91" t="s">
        <v>48</v>
      </c>
    </row>
    <row r="12" spans="1:17" ht="12" thickBot="1" x14ac:dyDescent="0.25">
      <c r="A12" s="285" t="s">
        <v>27</v>
      </c>
      <c r="B12" s="340" t="s">
        <v>49</v>
      </c>
      <c r="C12" s="334" t="s">
        <v>50</v>
      </c>
      <c r="D12" s="343" t="s">
        <v>51</v>
      </c>
      <c r="E12" s="345" t="s">
        <v>52</v>
      </c>
      <c r="F12" s="333" t="s">
        <v>53</v>
      </c>
      <c r="G12" s="334"/>
      <c r="H12" s="334"/>
      <c r="I12" s="334"/>
      <c r="J12" s="334"/>
      <c r="K12" s="335"/>
      <c r="L12" s="333" t="s">
        <v>54</v>
      </c>
      <c r="M12" s="334"/>
      <c r="N12" s="334"/>
      <c r="O12" s="334"/>
      <c r="P12" s="335"/>
      <c r="Q12" s="230" t="s">
        <v>55</v>
      </c>
    </row>
    <row r="13" spans="1:17" ht="126.75" customHeight="1" thickBot="1" x14ac:dyDescent="0.25">
      <c r="A13" s="350"/>
      <c r="B13" s="351"/>
      <c r="C13" s="352"/>
      <c r="D13" s="353"/>
      <c r="E13" s="354"/>
      <c r="F13" s="223" t="s">
        <v>56</v>
      </c>
      <c r="G13" s="224" t="s">
        <v>57</v>
      </c>
      <c r="H13" s="224" t="s">
        <v>58</v>
      </c>
      <c r="I13" s="224" t="s">
        <v>59</v>
      </c>
      <c r="J13" s="224" t="s">
        <v>60</v>
      </c>
      <c r="K13" s="92" t="s">
        <v>61</v>
      </c>
      <c r="L13" s="223" t="s">
        <v>56</v>
      </c>
      <c r="M13" s="224" t="s">
        <v>58</v>
      </c>
      <c r="N13" s="224" t="s">
        <v>59</v>
      </c>
      <c r="O13" s="224" t="s">
        <v>60</v>
      </c>
      <c r="P13" s="231" t="s">
        <v>61</v>
      </c>
      <c r="Q13" s="232" t="s">
        <v>62</v>
      </c>
    </row>
    <row r="14" spans="1:17" x14ac:dyDescent="0.2">
      <c r="A14" s="217">
        <v>1</v>
      </c>
      <c r="B14" s="218"/>
      <c r="C14" s="198" t="s">
        <v>255</v>
      </c>
      <c r="D14" s="218" t="s">
        <v>109</v>
      </c>
      <c r="E14" s="191">
        <v>1</v>
      </c>
      <c r="F14" s="166"/>
      <c r="G14" s="226"/>
      <c r="H14" s="226">
        <f>F14*G14</f>
        <v>0</v>
      </c>
      <c r="I14" s="226"/>
      <c r="J14" s="226"/>
      <c r="K14" s="227">
        <f>SUM(H14:J14)</f>
        <v>0</v>
      </c>
      <c r="L14" s="166">
        <f>E14*F14</f>
        <v>0</v>
      </c>
      <c r="M14" s="226">
        <f>H14*E14</f>
        <v>0</v>
      </c>
      <c r="N14" s="226">
        <f>I14*E14</f>
        <v>0</v>
      </c>
      <c r="O14" s="226">
        <f>J14*E14</f>
        <v>0</v>
      </c>
      <c r="P14" s="228">
        <f>SUM(M14:O14)</f>
        <v>0</v>
      </c>
      <c r="Q14" s="229"/>
    </row>
    <row r="15" spans="1:17" x14ac:dyDescent="0.2">
      <c r="A15" s="33">
        <v>2</v>
      </c>
      <c r="B15" s="72"/>
      <c r="C15" s="165" t="s">
        <v>256</v>
      </c>
      <c r="D15" s="21" t="s">
        <v>109</v>
      </c>
      <c r="E15" s="42">
        <v>1</v>
      </c>
      <c r="F15" s="38"/>
      <c r="G15" s="112"/>
      <c r="H15" s="112">
        <f t="shared" ref="H15:H20" si="0">F15*G15</f>
        <v>0</v>
      </c>
      <c r="I15" s="112"/>
      <c r="J15" s="112"/>
      <c r="K15" s="117">
        <f t="shared" ref="K15:K51" si="1">SUM(H15:J15)</f>
        <v>0</v>
      </c>
      <c r="L15" s="38">
        <f t="shared" ref="L15:L51" si="2">E15*F15</f>
        <v>0</v>
      </c>
      <c r="M15" s="112">
        <f t="shared" ref="M15:M51" si="3">H15*E15</f>
        <v>0</v>
      </c>
      <c r="N15" s="112">
        <f t="shared" ref="N15:N51" si="4">I15*E15</f>
        <v>0</v>
      </c>
      <c r="O15" s="112">
        <f t="shared" ref="O15:O51" si="5">J15*E15</f>
        <v>0</v>
      </c>
      <c r="P15" s="113">
        <f t="shared" ref="P15:P51" si="6">SUM(M15:O15)</f>
        <v>0</v>
      </c>
      <c r="Q15" s="60" t="s">
        <v>47</v>
      </c>
    </row>
    <row r="16" spans="1:17" x14ac:dyDescent="0.2">
      <c r="A16" s="33">
        <v>3</v>
      </c>
      <c r="B16" s="72"/>
      <c r="C16" s="37" t="s">
        <v>257</v>
      </c>
      <c r="D16" s="21" t="s">
        <v>109</v>
      </c>
      <c r="E16" s="42">
        <v>1</v>
      </c>
      <c r="F16" s="38"/>
      <c r="G16" s="112"/>
      <c r="H16" s="112">
        <f t="shared" si="0"/>
        <v>0</v>
      </c>
      <c r="I16" s="112"/>
      <c r="J16" s="112"/>
      <c r="K16" s="117">
        <f t="shared" si="1"/>
        <v>0</v>
      </c>
      <c r="L16" s="38">
        <f t="shared" si="2"/>
        <v>0</v>
      </c>
      <c r="M16" s="112">
        <f t="shared" si="3"/>
        <v>0</v>
      </c>
      <c r="N16" s="112">
        <f t="shared" si="4"/>
        <v>0</v>
      </c>
      <c r="O16" s="112">
        <f t="shared" si="5"/>
        <v>0</v>
      </c>
      <c r="P16" s="113">
        <f t="shared" si="6"/>
        <v>0</v>
      </c>
      <c r="Q16" s="60" t="s">
        <v>47</v>
      </c>
    </row>
    <row r="17" spans="1:17" x14ac:dyDescent="0.2">
      <c r="A17" s="33">
        <v>4</v>
      </c>
      <c r="B17" s="72"/>
      <c r="C17" s="165" t="s">
        <v>258</v>
      </c>
      <c r="D17" s="21" t="s">
        <v>109</v>
      </c>
      <c r="E17" s="42">
        <v>1</v>
      </c>
      <c r="F17" s="38"/>
      <c r="G17" s="112"/>
      <c r="H17" s="112">
        <f t="shared" si="0"/>
        <v>0</v>
      </c>
      <c r="I17" s="112"/>
      <c r="J17" s="112"/>
      <c r="K17" s="117">
        <f t="shared" si="1"/>
        <v>0</v>
      </c>
      <c r="L17" s="38">
        <f t="shared" si="2"/>
        <v>0</v>
      </c>
      <c r="M17" s="112">
        <f t="shared" si="3"/>
        <v>0</v>
      </c>
      <c r="N17" s="112">
        <f t="shared" si="4"/>
        <v>0</v>
      </c>
      <c r="O17" s="112">
        <f t="shared" si="5"/>
        <v>0</v>
      </c>
      <c r="P17" s="113">
        <f t="shared" si="6"/>
        <v>0</v>
      </c>
      <c r="Q17" s="60" t="s">
        <v>47</v>
      </c>
    </row>
    <row r="18" spans="1:17" x14ac:dyDescent="0.2">
      <c r="A18" s="33">
        <v>5</v>
      </c>
      <c r="B18" s="72"/>
      <c r="C18" s="37" t="s">
        <v>260</v>
      </c>
      <c r="D18" s="21" t="s">
        <v>109</v>
      </c>
      <c r="E18" s="42">
        <v>1</v>
      </c>
      <c r="F18" s="38"/>
      <c r="G18" s="112"/>
      <c r="H18" s="112">
        <f t="shared" si="0"/>
        <v>0</v>
      </c>
      <c r="I18" s="112"/>
      <c r="J18" s="112"/>
      <c r="K18" s="117">
        <f t="shared" si="1"/>
        <v>0</v>
      </c>
      <c r="L18" s="38">
        <f t="shared" si="2"/>
        <v>0</v>
      </c>
      <c r="M18" s="112">
        <f t="shared" si="3"/>
        <v>0</v>
      </c>
      <c r="N18" s="112">
        <f t="shared" si="4"/>
        <v>0</v>
      </c>
      <c r="O18" s="112">
        <f t="shared" si="5"/>
        <v>0</v>
      </c>
      <c r="P18" s="113">
        <f t="shared" si="6"/>
        <v>0</v>
      </c>
      <c r="Q18" s="60" t="s">
        <v>47</v>
      </c>
    </row>
    <row r="19" spans="1:17" x14ac:dyDescent="0.2">
      <c r="A19" s="33">
        <v>6</v>
      </c>
      <c r="B19" s="72"/>
      <c r="C19" s="165" t="s">
        <v>259</v>
      </c>
      <c r="D19" s="21" t="s">
        <v>109</v>
      </c>
      <c r="E19" s="42">
        <v>1</v>
      </c>
      <c r="F19" s="38"/>
      <c r="G19" s="112"/>
      <c r="H19" s="112">
        <f t="shared" si="0"/>
        <v>0</v>
      </c>
      <c r="I19" s="112"/>
      <c r="J19" s="112"/>
      <c r="K19" s="117">
        <f t="shared" si="1"/>
        <v>0</v>
      </c>
      <c r="L19" s="38">
        <f t="shared" si="2"/>
        <v>0</v>
      </c>
      <c r="M19" s="112">
        <f t="shared" si="3"/>
        <v>0</v>
      </c>
      <c r="N19" s="112">
        <f t="shared" si="4"/>
        <v>0</v>
      </c>
      <c r="O19" s="112">
        <f t="shared" si="5"/>
        <v>0</v>
      </c>
      <c r="P19" s="113">
        <f t="shared" si="6"/>
        <v>0</v>
      </c>
      <c r="Q19" s="60" t="s">
        <v>47</v>
      </c>
    </row>
    <row r="20" spans="1:17" x14ac:dyDescent="0.2">
      <c r="A20" s="33">
        <v>7</v>
      </c>
      <c r="B20" s="72"/>
      <c r="C20" s="37" t="s">
        <v>261</v>
      </c>
      <c r="D20" s="21" t="s">
        <v>109</v>
      </c>
      <c r="E20" s="42">
        <v>1</v>
      </c>
      <c r="F20" s="38"/>
      <c r="G20" s="112"/>
      <c r="H20" s="112">
        <f t="shared" si="0"/>
        <v>0</v>
      </c>
      <c r="I20" s="112"/>
      <c r="J20" s="112"/>
      <c r="K20" s="117">
        <f t="shared" si="1"/>
        <v>0</v>
      </c>
      <c r="L20" s="38">
        <f t="shared" si="2"/>
        <v>0</v>
      </c>
      <c r="M20" s="112">
        <f t="shared" si="3"/>
        <v>0</v>
      </c>
      <c r="N20" s="112">
        <f t="shared" si="4"/>
        <v>0</v>
      </c>
      <c r="O20" s="112">
        <f t="shared" si="5"/>
        <v>0</v>
      </c>
      <c r="P20" s="113">
        <f t="shared" si="6"/>
        <v>0</v>
      </c>
      <c r="Q20" s="60" t="s">
        <v>47</v>
      </c>
    </row>
    <row r="21" spans="1:17" x14ac:dyDescent="0.2">
      <c r="A21" s="33">
        <v>8</v>
      </c>
      <c r="B21" s="72"/>
      <c r="C21" s="165" t="s">
        <v>262</v>
      </c>
      <c r="D21" s="21" t="s">
        <v>109</v>
      </c>
      <c r="E21" s="42">
        <v>1</v>
      </c>
      <c r="F21" s="38"/>
      <c r="G21" s="112"/>
      <c r="H21" s="112"/>
      <c r="I21" s="112"/>
      <c r="J21" s="112"/>
      <c r="K21" s="117">
        <f t="shared" si="1"/>
        <v>0</v>
      </c>
      <c r="L21" s="38">
        <f t="shared" si="2"/>
        <v>0</v>
      </c>
      <c r="M21" s="112">
        <f t="shared" si="3"/>
        <v>0</v>
      </c>
      <c r="N21" s="112">
        <f t="shared" si="4"/>
        <v>0</v>
      </c>
      <c r="O21" s="112">
        <f t="shared" si="5"/>
        <v>0</v>
      </c>
      <c r="P21" s="113">
        <f t="shared" si="6"/>
        <v>0</v>
      </c>
      <c r="Q21" s="60" t="s">
        <v>47</v>
      </c>
    </row>
    <row r="22" spans="1:17" x14ac:dyDescent="0.2">
      <c r="A22" s="33">
        <v>9</v>
      </c>
      <c r="B22" s="72"/>
      <c r="C22" s="165" t="s">
        <v>263</v>
      </c>
      <c r="D22" s="21" t="s">
        <v>109</v>
      </c>
      <c r="E22" s="42">
        <v>1</v>
      </c>
      <c r="F22" s="38"/>
      <c r="G22" s="112"/>
      <c r="H22" s="112"/>
      <c r="I22" s="112"/>
      <c r="J22" s="112"/>
      <c r="K22" s="117">
        <f t="shared" si="1"/>
        <v>0</v>
      </c>
      <c r="L22" s="38">
        <f t="shared" si="2"/>
        <v>0</v>
      </c>
      <c r="M22" s="112">
        <f t="shared" si="3"/>
        <v>0</v>
      </c>
      <c r="N22" s="112">
        <f t="shared" si="4"/>
        <v>0</v>
      </c>
      <c r="O22" s="112">
        <f t="shared" si="5"/>
        <v>0</v>
      </c>
      <c r="P22" s="113">
        <f t="shared" si="6"/>
        <v>0</v>
      </c>
      <c r="Q22" s="60" t="s">
        <v>47</v>
      </c>
    </row>
    <row r="23" spans="1:17" ht="45" x14ac:dyDescent="0.2">
      <c r="A23" s="33">
        <v>10</v>
      </c>
      <c r="B23" s="72"/>
      <c r="C23" s="37" t="s">
        <v>134</v>
      </c>
      <c r="D23" s="21" t="s">
        <v>109</v>
      </c>
      <c r="E23" s="42">
        <v>105</v>
      </c>
      <c r="F23" s="38"/>
      <c r="G23" s="112"/>
      <c r="H23" s="112">
        <f t="shared" ref="H23:H51" si="7">F23*G23</f>
        <v>0</v>
      </c>
      <c r="I23" s="112"/>
      <c r="J23" s="112"/>
      <c r="K23" s="117">
        <f t="shared" si="1"/>
        <v>0</v>
      </c>
      <c r="L23" s="38">
        <f t="shared" si="2"/>
        <v>0</v>
      </c>
      <c r="M23" s="112">
        <f t="shared" si="3"/>
        <v>0</v>
      </c>
      <c r="N23" s="112">
        <f t="shared" si="4"/>
        <v>0</v>
      </c>
      <c r="O23" s="112">
        <f t="shared" si="5"/>
        <v>0</v>
      </c>
      <c r="P23" s="113">
        <f t="shared" si="6"/>
        <v>0</v>
      </c>
      <c r="Q23" s="60" t="s">
        <v>47</v>
      </c>
    </row>
    <row r="24" spans="1:17" x14ac:dyDescent="0.2">
      <c r="A24" s="33">
        <v>11</v>
      </c>
      <c r="B24" s="72"/>
      <c r="C24" s="37" t="s">
        <v>135</v>
      </c>
      <c r="D24" s="21" t="s">
        <v>109</v>
      </c>
      <c r="E24" s="42">
        <v>105</v>
      </c>
      <c r="F24" s="38"/>
      <c r="G24" s="112"/>
      <c r="H24" s="112">
        <f t="shared" si="7"/>
        <v>0</v>
      </c>
      <c r="I24" s="112"/>
      <c r="J24" s="112"/>
      <c r="K24" s="117">
        <f t="shared" si="1"/>
        <v>0</v>
      </c>
      <c r="L24" s="38">
        <f t="shared" si="2"/>
        <v>0</v>
      </c>
      <c r="M24" s="112">
        <f t="shared" si="3"/>
        <v>0</v>
      </c>
      <c r="N24" s="112">
        <f t="shared" si="4"/>
        <v>0</v>
      </c>
      <c r="O24" s="112">
        <f t="shared" si="5"/>
        <v>0</v>
      </c>
      <c r="P24" s="113">
        <f t="shared" si="6"/>
        <v>0</v>
      </c>
      <c r="Q24" s="60" t="s">
        <v>47</v>
      </c>
    </row>
    <row r="25" spans="1:17" ht="22.5" x14ac:dyDescent="0.2">
      <c r="A25" s="33">
        <v>12</v>
      </c>
      <c r="B25" s="72"/>
      <c r="C25" s="37" t="s">
        <v>300</v>
      </c>
      <c r="D25" s="21" t="s">
        <v>96</v>
      </c>
      <c r="E25" s="42">
        <v>194</v>
      </c>
      <c r="F25" s="38"/>
      <c r="G25" s="112"/>
      <c r="H25" s="112">
        <f t="shared" si="7"/>
        <v>0</v>
      </c>
      <c r="I25" s="112"/>
      <c r="J25" s="112"/>
      <c r="K25" s="117">
        <f t="shared" si="1"/>
        <v>0</v>
      </c>
      <c r="L25" s="38">
        <f t="shared" si="2"/>
        <v>0</v>
      </c>
      <c r="M25" s="112">
        <f t="shared" si="3"/>
        <v>0</v>
      </c>
      <c r="N25" s="112">
        <f t="shared" si="4"/>
        <v>0</v>
      </c>
      <c r="O25" s="112">
        <f t="shared" si="5"/>
        <v>0</v>
      </c>
      <c r="P25" s="113">
        <f t="shared" si="6"/>
        <v>0</v>
      </c>
      <c r="Q25" s="60" t="s">
        <v>47</v>
      </c>
    </row>
    <row r="26" spans="1:17" x14ac:dyDescent="0.2">
      <c r="A26" s="33">
        <v>13</v>
      </c>
      <c r="B26" s="72"/>
      <c r="C26" s="37" t="s">
        <v>136</v>
      </c>
      <c r="D26" s="21" t="s">
        <v>96</v>
      </c>
      <c r="E26" s="42">
        <v>135</v>
      </c>
      <c r="F26" s="38"/>
      <c r="G26" s="112"/>
      <c r="H26" s="112">
        <f t="shared" si="7"/>
        <v>0</v>
      </c>
      <c r="I26" s="112"/>
      <c r="J26" s="112"/>
      <c r="K26" s="117">
        <f t="shared" si="1"/>
        <v>0</v>
      </c>
      <c r="L26" s="38">
        <f t="shared" si="2"/>
        <v>0</v>
      </c>
      <c r="M26" s="112">
        <f t="shared" si="3"/>
        <v>0</v>
      </c>
      <c r="N26" s="112">
        <f t="shared" si="4"/>
        <v>0</v>
      </c>
      <c r="O26" s="112">
        <f t="shared" si="5"/>
        <v>0</v>
      </c>
      <c r="P26" s="113">
        <f t="shared" si="6"/>
        <v>0</v>
      </c>
      <c r="Q26" s="60" t="s">
        <v>47</v>
      </c>
    </row>
    <row r="27" spans="1:17" ht="22.5" x14ac:dyDescent="0.2">
      <c r="A27" s="33">
        <v>14</v>
      </c>
      <c r="B27" s="72"/>
      <c r="C27" s="37" t="s">
        <v>137</v>
      </c>
      <c r="D27" s="21" t="s">
        <v>96</v>
      </c>
      <c r="E27" s="42">
        <v>135</v>
      </c>
      <c r="F27" s="38"/>
      <c r="G27" s="112"/>
      <c r="H27" s="112">
        <f t="shared" si="7"/>
        <v>0</v>
      </c>
      <c r="I27" s="112"/>
      <c r="J27" s="112"/>
      <c r="K27" s="117">
        <f t="shared" si="1"/>
        <v>0</v>
      </c>
      <c r="L27" s="38">
        <f t="shared" si="2"/>
        <v>0</v>
      </c>
      <c r="M27" s="112">
        <f t="shared" si="3"/>
        <v>0</v>
      </c>
      <c r="N27" s="112">
        <f t="shared" si="4"/>
        <v>0</v>
      </c>
      <c r="O27" s="112">
        <f t="shared" si="5"/>
        <v>0</v>
      </c>
      <c r="P27" s="113">
        <f t="shared" si="6"/>
        <v>0</v>
      </c>
      <c r="Q27" s="60" t="s">
        <v>47</v>
      </c>
    </row>
    <row r="28" spans="1:17" x14ac:dyDescent="0.2">
      <c r="A28" s="33">
        <v>15</v>
      </c>
      <c r="B28" s="72"/>
      <c r="C28" s="37" t="s">
        <v>250</v>
      </c>
      <c r="D28" s="21" t="s">
        <v>96</v>
      </c>
      <c r="E28" s="42">
        <v>60</v>
      </c>
      <c r="F28" s="38"/>
      <c r="G28" s="112"/>
      <c r="H28" s="112">
        <f t="shared" ref="H28" si="8">F28*G28</f>
        <v>0</v>
      </c>
      <c r="I28" s="112"/>
      <c r="J28" s="112"/>
      <c r="K28" s="117">
        <f t="shared" si="1"/>
        <v>0</v>
      </c>
      <c r="L28" s="38">
        <f t="shared" si="2"/>
        <v>0</v>
      </c>
      <c r="M28" s="112">
        <f t="shared" si="3"/>
        <v>0</v>
      </c>
      <c r="N28" s="112">
        <f t="shared" si="4"/>
        <v>0</v>
      </c>
      <c r="O28" s="112">
        <f t="shared" si="5"/>
        <v>0</v>
      </c>
      <c r="P28" s="113">
        <f t="shared" si="6"/>
        <v>0</v>
      </c>
      <c r="Q28" s="60" t="s">
        <v>47</v>
      </c>
    </row>
    <row r="29" spans="1:17" x14ac:dyDescent="0.2">
      <c r="A29" s="33">
        <v>16</v>
      </c>
      <c r="B29" s="72"/>
      <c r="C29" s="37" t="s">
        <v>138</v>
      </c>
      <c r="D29" s="21" t="s">
        <v>94</v>
      </c>
      <c r="E29" s="42">
        <v>910</v>
      </c>
      <c r="F29" s="38"/>
      <c r="G29" s="112"/>
      <c r="H29" s="112">
        <f t="shared" si="7"/>
        <v>0</v>
      </c>
      <c r="I29" s="112"/>
      <c r="J29" s="112"/>
      <c r="K29" s="117">
        <f t="shared" si="1"/>
        <v>0</v>
      </c>
      <c r="L29" s="38">
        <f t="shared" si="2"/>
        <v>0</v>
      </c>
      <c r="M29" s="112">
        <f t="shared" si="3"/>
        <v>0</v>
      </c>
      <c r="N29" s="112">
        <f t="shared" si="4"/>
        <v>0</v>
      </c>
      <c r="O29" s="112">
        <f t="shared" si="5"/>
        <v>0</v>
      </c>
      <c r="P29" s="113">
        <f t="shared" si="6"/>
        <v>0</v>
      </c>
      <c r="Q29" s="60" t="s">
        <v>47</v>
      </c>
    </row>
    <row r="30" spans="1:17" x14ac:dyDescent="0.2">
      <c r="A30" s="33">
        <v>17</v>
      </c>
      <c r="B30" s="72"/>
      <c r="C30" s="37" t="s">
        <v>139</v>
      </c>
      <c r="D30" s="21" t="s">
        <v>94</v>
      </c>
      <c r="E30" s="42">
        <v>375</v>
      </c>
      <c r="F30" s="38"/>
      <c r="G30" s="112"/>
      <c r="H30" s="112">
        <f t="shared" si="7"/>
        <v>0</v>
      </c>
      <c r="I30" s="112"/>
      <c r="J30" s="112"/>
      <c r="K30" s="117">
        <f t="shared" si="1"/>
        <v>0</v>
      </c>
      <c r="L30" s="38">
        <f t="shared" si="2"/>
        <v>0</v>
      </c>
      <c r="M30" s="112">
        <f t="shared" si="3"/>
        <v>0</v>
      </c>
      <c r="N30" s="112">
        <f t="shared" si="4"/>
        <v>0</v>
      </c>
      <c r="O30" s="112">
        <f t="shared" si="5"/>
        <v>0</v>
      </c>
      <c r="P30" s="113">
        <f t="shared" si="6"/>
        <v>0</v>
      </c>
      <c r="Q30" s="60" t="s">
        <v>47</v>
      </c>
    </row>
    <row r="31" spans="1:17" x14ac:dyDescent="0.2">
      <c r="A31" s="33">
        <v>18</v>
      </c>
      <c r="B31" s="72"/>
      <c r="C31" s="37" t="s">
        <v>140</v>
      </c>
      <c r="D31" s="21" t="s">
        <v>94</v>
      </c>
      <c r="E31" s="42">
        <v>365</v>
      </c>
      <c r="F31" s="38"/>
      <c r="G31" s="112"/>
      <c r="H31" s="112">
        <f t="shared" si="7"/>
        <v>0</v>
      </c>
      <c r="I31" s="112"/>
      <c r="J31" s="112"/>
      <c r="K31" s="117">
        <f t="shared" si="1"/>
        <v>0</v>
      </c>
      <c r="L31" s="38">
        <f t="shared" si="2"/>
        <v>0</v>
      </c>
      <c r="M31" s="112">
        <f t="shared" si="3"/>
        <v>0</v>
      </c>
      <c r="N31" s="112">
        <f t="shared" si="4"/>
        <v>0</v>
      </c>
      <c r="O31" s="112">
        <f t="shared" si="5"/>
        <v>0</v>
      </c>
      <c r="P31" s="113">
        <f t="shared" si="6"/>
        <v>0</v>
      </c>
      <c r="Q31" s="60" t="s">
        <v>47</v>
      </c>
    </row>
    <row r="32" spans="1:17" x14ac:dyDescent="0.2">
      <c r="A32" s="33">
        <v>19</v>
      </c>
      <c r="B32" s="72"/>
      <c r="C32" s="37" t="s">
        <v>141</v>
      </c>
      <c r="D32" s="21" t="s">
        <v>94</v>
      </c>
      <c r="E32" s="42">
        <v>150</v>
      </c>
      <c r="F32" s="38"/>
      <c r="G32" s="112"/>
      <c r="H32" s="112">
        <f t="shared" si="7"/>
        <v>0</v>
      </c>
      <c r="I32" s="112"/>
      <c r="J32" s="112"/>
      <c r="K32" s="117">
        <f t="shared" si="1"/>
        <v>0</v>
      </c>
      <c r="L32" s="38">
        <f t="shared" si="2"/>
        <v>0</v>
      </c>
      <c r="M32" s="112">
        <f t="shared" si="3"/>
        <v>0</v>
      </c>
      <c r="N32" s="112">
        <f t="shared" si="4"/>
        <v>0</v>
      </c>
      <c r="O32" s="112">
        <f t="shared" si="5"/>
        <v>0</v>
      </c>
      <c r="P32" s="113">
        <f t="shared" si="6"/>
        <v>0</v>
      </c>
      <c r="Q32" s="60" t="s">
        <v>47</v>
      </c>
    </row>
    <row r="33" spans="1:17" x14ac:dyDescent="0.2">
      <c r="A33" s="33">
        <v>20</v>
      </c>
      <c r="B33" s="72"/>
      <c r="C33" s="37" t="s">
        <v>142</v>
      </c>
      <c r="D33" s="21" t="s">
        <v>94</v>
      </c>
      <c r="E33" s="42">
        <v>50</v>
      </c>
      <c r="F33" s="38"/>
      <c r="G33" s="112"/>
      <c r="H33" s="112">
        <f t="shared" si="7"/>
        <v>0</v>
      </c>
      <c r="I33" s="112"/>
      <c r="J33" s="112"/>
      <c r="K33" s="117">
        <f t="shared" si="1"/>
        <v>0</v>
      </c>
      <c r="L33" s="38">
        <f t="shared" si="2"/>
        <v>0</v>
      </c>
      <c r="M33" s="112">
        <f t="shared" si="3"/>
        <v>0</v>
      </c>
      <c r="N33" s="112">
        <f t="shared" si="4"/>
        <v>0</v>
      </c>
      <c r="O33" s="112">
        <f t="shared" si="5"/>
        <v>0</v>
      </c>
      <c r="P33" s="113">
        <f t="shared" si="6"/>
        <v>0</v>
      </c>
      <c r="Q33" s="60" t="s">
        <v>47</v>
      </c>
    </row>
    <row r="34" spans="1:17" x14ac:dyDescent="0.2">
      <c r="A34" s="33">
        <v>21</v>
      </c>
      <c r="B34" s="72"/>
      <c r="C34" s="37" t="s">
        <v>143</v>
      </c>
      <c r="D34" s="21" t="s">
        <v>94</v>
      </c>
      <c r="E34" s="42">
        <v>45</v>
      </c>
      <c r="F34" s="38"/>
      <c r="G34" s="112"/>
      <c r="H34" s="112">
        <f t="shared" si="7"/>
        <v>0</v>
      </c>
      <c r="I34" s="112"/>
      <c r="J34" s="112"/>
      <c r="K34" s="117">
        <f t="shared" si="1"/>
        <v>0</v>
      </c>
      <c r="L34" s="38">
        <f t="shared" si="2"/>
        <v>0</v>
      </c>
      <c r="M34" s="112">
        <f t="shared" si="3"/>
        <v>0</v>
      </c>
      <c r="N34" s="112">
        <f t="shared" si="4"/>
        <v>0</v>
      </c>
      <c r="O34" s="112">
        <f t="shared" si="5"/>
        <v>0</v>
      </c>
      <c r="P34" s="113">
        <f t="shared" si="6"/>
        <v>0</v>
      </c>
      <c r="Q34" s="60" t="s">
        <v>47</v>
      </c>
    </row>
    <row r="35" spans="1:17" x14ac:dyDescent="0.2">
      <c r="A35" s="33">
        <v>22</v>
      </c>
      <c r="B35" s="72"/>
      <c r="C35" s="37" t="s">
        <v>144</v>
      </c>
      <c r="D35" s="21" t="s">
        <v>94</v>
      </c>
      <c r="E35" s="42">
        <v>85</v>
      </c>
      <c r="F35" s="38"/>
      <c r="G35" s="112"/>
      <c r="H35" s="112">
        <f t="shared" si="7"/>
        <v>0</v>
      </c>
      <c r="I35" s="112"/>
      <c r="J35" s="112"/>
      <c r="K35" s="117">
        <f t="shared" si="1"/>
        <v>0</v>
      </c>
      <c r="L35" s="38">
        <f t="shared" si="2"/>
        <v>0</v>
      </c>
      <c r="M35" s="112">
        <f t="shared" si="3"/>
        <v>0</v>
      </c>
      <c r="N35" s="112">
        <f t="shared" si="4"/>
        <v>0</v>
      </c>
      <c r="O35" s="112">
        <f t="shared" si="5"/>
        <v>0</v>
      </c>
      <c r="P35" s="113">
        <f t="shared" si="6"/>
        <v>0</v>
      </c>
      <c r="Q35" s="60" t="s">
        <v>47</v>
      </c>
    </row>
    <row r="36" spans="1:17" x14ac:dyDescent="0.2">
      <c r="A36" s="33">
        <v>23</v>
      </c>
      <c r="B36" s="72"/>
      <c r="C36" s="37" t="s">
        <v>145</v>
      </c>
      <c r="D36" s="21" t="s">
        <v>94</v>
      </c>
      <c r="E36" s="42">
        <v>45</v>
      </c>
      <c r="F36" s="38"/>
      <c r="G36" s="112"/>
      <c r="H36" s="112">
        <f t="shared" si="7"/>
        <v>0</v>
      </c>
      <c r="I36" s="112"/>
      <c r="J36" s="112"/>
      <c r="K36" s="117">
        <f t="shared" si="1"/>
        <v>0</v>
      </c>
      <c r="L36" s="38">
        <f t="shared" si="2"/>
        <v>0</v>
      </c>
      <c r="M36" s="112">
        <f t="shared" si="3"/>
        <v>0</v>
      </c>
      <c r="N36" s="112">
        <f t="shared" si="4"/>
        <v>0</v>
      </c>
      <c r="O36" s="112">
        <f t="shared" si="5"/>
        <v>0</v>
      </c>
      <c r="P36" s="113">
        <f t="shared" si="6"/>
        <v>0</v>
      </c>
      <c r="Q36" s="60" t="s">
        <v>47</v>
      </c>
    </row>
    <row r="37" spans="1:17" x14ac:dyDescent="0.2">
      <c r="A37" s="33">
        <v>24</v>
      </c>
      <c r="B37" s="72"/>
      <c r="C37" s="37" t="s">
        <v>253</v>
      </c>
      <c r="D37" s="21" t="s">
        <v>109</v>
      </c>
      <c r="E37" s="42">
        <v>1</v>
      </c>
      <c r="F37" s="38"/>
      <c r="G37" s="112"/>
      <c r="H37" s="112">
        <f t="shared" si="7"/>
        <v>0</v>
      </c>
      <c r="I37" s="112"/>
      <c r="J37" s="112"/>
      <c r="K37" s="117">
        <f t="shared" si="1"/>
        <v>0</v>
      </c>
      <c r="L37" s="38">
        <f t="shared" si="2"/>
        <v>0</v>
      </c>
      <c r="M37" s="112">
        <f t="shared" si="3"/>
        <v>0</v>
      </c>
      <c r="N37" s="112">
        <f t="shared" si="4"/>
        <v>0</v>
      </c>
      <c r="O37" s="112">
        <f t="shared" si="5"/>
        <v>0</v>
      </c>
      <c r="P37" s="113">
        <f t="shared" si="6"/>
        <v>0</v>
      </c>
      <c r="Q37" s="60" t="s">
        <v>47</v>
      </c>
    </row>
    <row r="38" spans="1:17" x14ac:dyDescent="0.2">
      <c r="A38" s="33">
        <v>25</v>
      </c>
      <c r="B38" s="72"/>
      <c r="C38" s="165" t="s">
        <v>254</v>
      </c>
      <c r="D38" s="21" t="s">
        <v>109</v>
      </c>
      <c r="E38" s="42">
        <v>1</v>
      </c>
      <c r="F38" s="38"/>
      <c r="G38" s="112"/>
      <c r="H38" s="112">
        <f t="shared" si="7"/>
        <v>0</v>
      </c>
      <c r="I38" s="112"/>
      <c r="J38" s="112"/>
      <c r="K38" s="117">
        <f t="shared" si="1"/>
        <v>0</v>
      </c>
      <c r="L38" s="38">
        <f t="shared" si="2"/>
        <v>0</v>
      </c>
      <c r="M38" s="112">
        <f t="shared" si="3"/>
        <v>0</v>
      </c>
      <c r="N38" s="112">
        <f t="shared" si="4"/>
        <v>0</v>
      </c>
      <c r="O38" s="112">
        <f t="shared" si="5"/>
        <v>0</v>
      </c>
      <c r="P38" s="113">
        <f t="shared" si="6"/>
        <v>0</v>
      </c>
      <c r="Q38" s="60" t="s">
        <v>47</v>
      </c>
    </row>
    <row r="39" spans="1:17" x14ac:dyDescent="0.2">
      <c r="A39" s="33">
        <v>26</v>
      </c>
      <c r="B39" s="72"/>
      <c r="C39" s="37" t="s">
        <v>252</v>
      </c>
      <c r="D39" s="21" t="s">
        <v>109</v>
      </c>
      <c r="E39" s="42">
        <v>1</v>
      </c>
      <c r="F39" s="38"/>
      <c r="G39" s="112"/>
      <c r="H39" s="112">
        <f t="shared" si="7"/>
        <v>0</v>
      </c>
      <c r="I39" s="112"/>
      <c r="J39" s="112"/>
      <c r="K39" s="117">
        <f t="shared" si="1"/>
        <v>0</v>
      </c>
      <c r="L39" s="38">
        <f t="shared" si="2"/>
        <v>0</v>
      </c>
      <c r="M39" s="112">
        <f t="shared" si="3"/>
        <v>0</v>
      </c>
      <c r="N39" s="112">
        <f t="shared" si="4"/>
        <v>0</v>
      </c>
      <c r="O39" s="112">
        <f t="shared" si="5"/>
        <v>0</v>
      </c>
      <c r="P39" s="113">
        <f t="shared" si="6"/>
        <v>0</v>
      </c>
      <c r="Q39" s="60" t="s">
        <v>47</v>
      </c>
    </row>
    <row r="40" spans="1:17" ht="22.5" x14ac:dyDescent="0.2">
      <c r="A40" s="33">
        <v>30</v>
      </c>
      <c r="B40" s="72"/>
      <c r="C40" s="37" t="s">
        <v>251</v>
      </c>
      <c r="D40" s="21" t="s">
        <v>109</v>
      </c>
      <c r="E40" s="42">
        <v>1</v>
      </c>
      <c r="F40" s="38"/>
      <c r="G40" s="112"/>
      <c r="H40" s="112">
        <f t="shared" si="7"/>
        <v>0</v>
      </c>
      <c r="I40" s="112"/>
      <c r="J40" s="112"/>
      <c r="K40" s="117">
        <f t="shared" si="1"/>
        <v>0</v>
      </c>
      <c r="L40" s="38">
        <f t="shared" si="2"/>
        <v>0</v>
      </c>
      <c r="M40" s="112">
        <f t="shared" si="3"/>
        <v>0</v>
      </c>
      <c r="N40" s="112">
        <f t="shared" si="4"/>
        <v>0</v>
      </c>
      <c r="O40" s="112">
        <f t="shared" si="5"/>
        <v>0</v>
      </c>
      <c r="P40" s="113">
        <f t="shared" si="6"/>
        <v>0</v>
      </c>
      <c r="Q40" s="60" t="s">
        <v>47</v>
      </c>
    </row>
    <row r="41" spans="1:17" x14ac:dyDescent="0.2">
      <c r="A41" s="33">
        <v>31</v>
      </c>
      <c r="B41" s="72"/>
      <c r="C41" s="37" t="s">
        <v>146</v>
      </c>
      <c r="D41" s="21" t="s">
        <v>77</v>
      </c>
      <c r="E41" s="42">
        <v>240</v>
      </c>
      <c r="F41" s="38"/>
      <c r="G41" s="112"/>
      <c r="H41" s="112">
        <f t="shared" si="7"/>
        <v>0</v>
      </c>
      <c r="I41" s="112"/>
      <c r="J41" s="112"/>
      <c r="K41" s="117">
        <f t="shared" si="1"/>
        <v>0</v>
      </c>
      <c r="L41" s="38">
        <f t="shared" si="2"/>
        <v>0</v>
      </c>
      <c r="M41" s="112">
        <f t="shared" si="3"/>
        <v>0</v>
      </c>
      <c r="N41" s="112">
        <f t="shared" si="4"/>
        <v>0</v>
      </c>
      <c r="O41" s="112">
        <f t="shared" si="5"/>
        <v>0</v>
      </c>
      <c r="P41" s="113">
        <f t="shared" si="6"/>
        <v>0</v>
      </c>
      <c r="Q41" s="60" t="s">
        <v>47</v>
      </c>
    </row>
    <row r="42" spans="1:17" x14ac:dyDescent="0.2">
      <c r="A42" s="33">
        <v>32</v>
      </c>
      <c r="B42" s="72"/>
      <c r="C42" s="37" t="s">
        <v>147</v>
      </c>
      <c r="D42" s="21" t="s">
        <v>109</v>
      </c>
      <c r="E42" s="42">
        <v>1</v>
      </c>
      <c r="F42" s="38"/>
      <c r="G42" s="112"/>
      <c r="H42" s="112">
        <f t="shared" si="7"/>
        <v>0</v>
      </c>
      <c r="I42" s="112"/>
      <c r="J42" s="112"/>
      <c r="K42" s="117">
        <f t="shared" si="1"/>
        <v>0</v>
      </c>
      <c r="L42" s="38">
        <f t="shared" si="2"/>
        <v>0</v>
      </c>
      <c r="M42" s="112">
        <f t="shared" si="3"/>
        <v>0</v>
      </c>
      <c r="N42" s="112">
        <f t="shared" si="4"/>
        <v>0</v>
      </c>
      <c r="O42" s="112">
        <f t="shared" si="5"/>
        <v>0</v>
      </c>
      <c r="P42" s="113">
        <f t="shared" si="6"/>
        <v>0</v>
      </c>
      <c r="Q42" s="60" t="s">
        <v>47</v>
      </c>
    </row>
    <row r="43" spans="1:17" x14ac:dyDescent="0.2">
      <c r="A43" s="33">
        <v>33</v>
      </c>
      <c r="B43" s="72"/>
      <c r="C43" s="37" t="s">
        <v>264</v>
      </c>
      <c r="D43" s="21" t="s">
        <v>109</v>
      </c>
      <c r="E43" s="42">
        <v>60</v>
      </c>
      <c r="F43" s="38"/>
      <c r="G43" s="112"/>
      <c r="H43" s="112">
        <f t="shared" si="7"/>
        <v>0</v>
      </c>
      <c r="I43" s="112"/>
      <c r="J43" s="112"/>
      <c r="K43" s="117">
        <f t="shared" si="1"/>
        <v>0</v>
      </c>
      <c r="L43" s="38">
        <f t="shared" si="2"/>
        <v>0</v>
      </c>
      <c r="M43" s="112">
        <f t="shared" si="3"/>
        <v>0</v>
      </c>
      <c r="N43" s="112">
        <f t="shared" si="4"/>
        <v>0</v>
      </c>
      <c r="O43" s="112">
        <f t="shared" si="5"/>
        <v>0</v>
      </c>
      <c r="P43" s="113">
        <f t="shared" si="6"/>
        <v>0</v>
      </c>
      <c r="Q43" s="60" t="s">
        <v>47</v>
      </c>
    </row>
    <row r="44" spans="1:17" x14ac:dyDescent="0.2">
      <c r="A44" s="33">
        <v>34</v>
      </c>
      <c r="B44" s="72"/>
      <c r="C44" s="37" t="s">
        <v>148</v>
      </c>
      <c r="D44" s="21" t="s">
        <v>109</v>
      </c>
      <c r="E44" s="42">
        <v>1</v>
      </c>
      <c r="F44" s="38"/>
      <c r="G44" s="112"/>
      <c r="H44" s="112">
        <f t="shared" si="7"/>
        <v>0</v>
      </c>
      <c r="I44" s="112"/>
      <c r="J44" s="112"/>
      <c r="K44" s="117">
        <f t="shared" si="1"/>
        <v>0</v>
      </c>
      <c r="L44" s="38">
        <f t="shared" si="2"/>
        <v>0</v>
      </c>
      <c r="M44" s="112">
        <f t="shared" si="3"/>
        <v>0</v>
      </c>
      <c r="N44" s="112">
        <f t="shared" si="4"/>
        <v>0</v>
      </c>
      <c r="O44" s="112">
        <f t="shared" si="5"/>
        <v>0</v>
      </c>
      <c r="P44" s="113">
        <f t="shared" si="6"/>
        <v>0</v>
      </c>
      <c r="Q44" s="60" t="s">
        <v>47</v>
      </c>
    </row>
    <row r="45" spans="1:17" x14ac:dyDescent="0.2">
      <c r="A45" s="33">
        <v>35</v>
      </c>
      <c r="B45" s="72"/>
      <c r="C45" s="37" t="s">
        <v>149</v>
      </c>
      <c r="D45" s="21" t="s">
        <v>109</v>
      </c>
      <c r="E45" s="42">
        <v>1</v>
      </c>
      <c r="F45" s="38"/>
      <c r="G45" s="112"/>
      <c r="H45" s="112">
        <f t="shared" si="7"/>
        <v>0</v>
      </c>
      <c r="I45" s="112"/>
      <c r="J45" s="112"/>
      <c r="K45" s="117">
        <f t="shared" si="1"/>
        <v>0</v>
      </c>
      <c r="L45" s="38">
        <f t="shared" si="2"/>
        <v>0</v>
      </c>
      <c r="M45" s="112">
        <f t="shared" si="3"/>
        <v>0</v>
      </c>
      <c r="N45" s="112">
        <f t="shared" si="4"/>
        <v>0</v>
      </c>
      <c r="O45" s="112">
        <f t="shared" si="5"/>
        <v>0</v>
      </c>
      <c r="P45" s="113">
        <f t="shared" si="6"/>
        <v>0</v>
      </c>
      <c r="Q45" s="60" t="s">
        <v>47</v>
      </c>
    </row>
    <row r="46" spans="1:17" x14ac:dyDescent="0.2">
      <c r="A46" s="33">
        <v>36</v>
      </c>
      <c r="B46" s="72"/>
      <c r="C46" s="37" t="s">
        <v>150</v>
      </c>
      <c r="D46" s="21" t="s">
        <v>109</v>
      </c>
      <c r="E46" s="42">
        <v>1</v>
      </c>
      <c r="F46" s="38"/>
      <c r="G46" s="112"/>
      <c r="H46" s="112">
        <f t="shared" si="7"/>
        <v>0</v>
      </c>
      <c r="I46" s="112"/>
      <c r="J46" s="112"/>
      <c r="K46" s="117">
        <f t="shared" si="1"/>
        <v>0</v>
      </c>
      <c r="L46" s="38">
        <f t="shared" si="2"/>
        <v>0</v>
      </c>
      <c r="M46" s="112">
        <f t="shared" si="3"/>
        <v>0</v>
      </c>
      <c r="N46" s="112">
        <f t="shared" si="4"/>
        <v>0</v>
      </c>
      <c r="O46" s="112">
        <f t="shared" si="5"/>
        <v>0</v>
      </c>
      <c r="P46" s="113">
        <f t="shared" si="6"/>
        <v>0</v>
      </c>
      <c r="Q46" s="60" t="s">
        <v>47</v>
      </c>
    </row>
    <row r="47" spans="1:17" x14ac:dyDescent="0.2">
      <c r="A47" s="33">
        <v>37</v>
      </c>
      <c r="B47" s="72"/>
      <c r="C47" s="37" t="s">
        <v>151</v>
      </c>
      <c r="D47" s="21" t="s">
        <v>109</v>
      </c>
      <c r="E47" s="42">
        <v>1</v>
      </c>
      <c r="F47" s="38"/>
      <c r="G47" s="112"/>
      <c r="H47" s="112">
        <f t="shared" si="7"/>
        <v>0</v>
      </c>
      <c r="I47" s="112"/>
      <c r="J47" s="112"/>
      <c r="K47" s="117">
        <f t="shared" si="1"/>
        <v>0</v>
      </c>
      <c r="L47" s="38">
        <f t="shared" si="2"/>
        <v>0</v>
      </c>
      <c r="M47" s="112">
        <f t="shared" si="3"/>
        <v>0</v>
      </c>
      <c r="N47" s="112">
        <f t="shared" si="4"/>
        <v>0</v>
      </c>
      <c r="O47" s="112">
        <f t="shared" si="5"/>
        <v>0</v>
      </c>
      <c r="P47" s="113">
        <f t="shared" si="6"/>
        <v>0</v>
      </c>
      <c r="Q47" s="60" t="s">
        <v>47</v>
      </c>
    </row>
    <row r="48" spans="1:17" x14ac:dyDescent="0.2">
      <c r="A48" s="33">
        <v>38</v>
      </c>
      <c r="B48" s="72"/>
      <c r="C48" s="37" t="s">
        <v>152</v>
      </c>
      <c r="D48" s="21" t="s">
        <v>109</v>
      </c>
      <c r="E48" s="42">
        <v>1</v>
      </c>
      <c r="F48" s="38"/>
      <c r="G48" s="112"/>
      <c r="H48" s="112">
        <f t="shared" si="7"/>
        <v>0</v>
      </c>
      <c r="I48" s="112"/>
      <c r="J48" s="112"/>
      <c r="K48" s="117">
        <f t="shared" si="1"/>
        <v>0</v>
      </c>
      <c r="L48" s="38">
        <f t="shared" si="2"/>
        <v>0</v>
      </c>
      <c r="M48" s="112">
        <f t="shared" si="3"/>
        <v>0</v>
      </c>
      <c r="N48" s="112">
        <f t="shared" si="4"/>
        <v>0</v>
      </c>
      <c r="O48" s="112">
        <f t="shared" si="5"/>
        <v>0</v>
      </c>
      <c r="P48" s="113">
        <f t="shared" si="6"/>
        <v>0</v>
      </c>
      <c r="Q48" s="60" t="s">
        <v>47</v>
      </c>
    </row>
    <row r="49" spans="1:17" x14ac:dyDescent="0.2">
      <c r="A49" s="33">
        <v>39</v>
      </c>
      <c r="B49" s="72"/>
      <c r="C49" s="37" t="s">
        <v>153</v>
      </c>
      <c r="D49" s="21" t="s">
        <v>96</v>
      </c>
      <c r="E49" s="42">
        <v>30</v>
      </c>
      <c r="F49" s="38"/>
      <c r="G49" s="112"/>
      <c r="H49" s="112">
        <f t="shared" si="7"/>
        <v>0</v>
      </c>
      <c r="I49" s="112"/>
      <c r="J49" s="112"/>
      <c r="K49" s="117">
        <f t="shared" si="1"/>
        <v>0</v>
      </c>
      <c r="L49" s="38">
        <f t="shared" si="2"/>
        <v>0</v>
      </c>
      <c r="M49" s="112">
        <f t="shared" si="3"/>
        <v>0</v>
      </c>
      <c r="N49" s="112">
        <f t="shared" si="4"/>
        <v>0</v>
      </c>
      <c r="O49" s="112">
        <f t="shared" si="5"/>
        <v>0</v>
      </c>
      <c r="P49" s="113">
        <f t="shared" si="6"/>
        <v>0</v>
      </c>
      <c r="Q49" s="60" t="s">
        <v>47</v>
      </c>
    </row>
    <row r="50" spans="1:17" x14ac:dyDescent="0.2">
      <c r="A50" s="33">
        <v>40</v>
      </c>
      <c r="B50" s="72"/>
      <c r="C50" s="37" t="s">
        <v>154</v>
      </c>
      <c r="D50" s="21" t="s">
        <v>96</v>
      </c>
      <c r="E50" s="42">
        <v>30</v>
      </c>
      <c r="F50" s="38"/>
      <c r="G50" s="112"/>
      <c r="H50" s="112">
        <f t="shared" si="7"/>
        <v>0</v>
      </c>
      <c r="I50" s="112"/>
      <c r="J50" s="112"/>
      <c r="K50" s="117">
        <f t="shared" si="1"/>
        <v>0</v>
      </c>
      <c r="L50" s="38">
        <f t="shared" si="2"/>
        <v>0</v>
      </c>
      <c r="M50" s="112">
        <f t="shared" si="3"/>
        <v>0</v>
      </c>
      <c r="N50" s="112">
        <f t="shared" si="4"/>
        <v>0</v>
      </c>
      <c r="O50" s="112">
        <f t="shared" si="5"/>
        <v>0</v>
      </c>
      <c r="P50" s="113">
        <f t="shared" si="6"/>
        <v>0</v>
      </c>
      <c r="Q50" s="60" t="s">
        <v>47</v>
      </c>
    </row>
    <row r="51" spans="1:17" x14ac:dyDescent="0.2">
      <c r="A51" s="33">
        <v>41</v>
      </c>
      <c r="B51" s="72"/>
      <c r="C51" s="37" t="s">
        <v>155</v>
      </c>
      <c r="D51" s="21" t="s">
        <v>96</v>
      </c>
      <c r="E51" s="42">
        <v>30</v>
      </c>
      <c r="F51" s="38"/>
      <c r="G51" s="112"/>
      <c r="H51" s="112">
        <f t="shared" si="7"/>
        <v>0</v>
      </c>
      <c r="I51" s="112"/>
      <c r="J51" s="112"/>
      <c r="K51" s="117">
        <f t="shared" si="1"/>
        <v>0</v>
      </c>
      <c r="L51" s="38">
        <f t="shared" si="2"/>
        <v>0</v>
      </c>
      <c r="M51" s="112">
        <f t="shared" si="3"/>
        <v>0</v>
      </c>
      <c r="N51" s="112">
        <f t="shared" si="4"/>
        <v>0</v>
      </c>
      <c r="O51" s="112">
        <f t="shared" si="5"/>
        <v>0</v>
      </c>
      <c r="P51" s="113">
        <f t="shared" si="6"/>
        <v>0</v>
      </c>
      <c r="Q51" s="60" t="s">
        <v>47</v>
      </c>
    </row>
    <row r="52" spans="1:17" ht="12" customHeight="1" thickBot="1" x14ac:dyDescent="0.25">
      <c r="A52" s="336" t="s">
        <v>63</v>
      </c>
      <c r="B52" s="337"/>
      <c r="C52" s="337"/>
      <c r="D52" s="337"/>
      <c r="E52" s="337"/>
      <c r="F52" s="337"/>
      <c r="G52" s="337"/>
      <c r="H52" s="337"/>
      <c r="I52" s="337"/>
      <c r="J52" s="337"/>
      <c r="K52" s="338"/>
      <c r="L52" s="136">
        <f>SUM(L14:L51)</f>
        <v>0</v>
      </c>
      <c r="M52" s="137">
        <f>SUM(M14:M51)</f>
        <v>0</v>
      </c>
      <c r="N52" s="137">
        <f>SUM(N14:N51)</f>
        <v>0</v>
      </c>
      <c r="O52" s="137">
        <f>SUM(O14:O51)</f>
        <v>0</v>
      </c>
      <c r="P52" s="138">
        <f>SUM(P14:P51)</f>
        <v>0</v>
      </c>
    </row>
    <row r="53" spans="1:17" x14ac:dyDescent="0.2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</row>
    <row r="54" spans="1:17" x14ac:dyDescent="0.2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</row>
    <row r="55" spans="1:17" x14ac:dyDescent="0.2">
      <c r="A55" s="1" t="s">
        <v>14</v>
      </c>
      <c r="B55" s="13"/>
      <c r="C55" s="339">
        <f>'Kops n'!C34:H34</f>
        <v>0</v>
      </c>
      <c r="D55" s="339"/>
      <c r="E55" s="339"/>
      <c r="F55" s="339"/>
      <c r="G55" s="339"/>
      <c r="H55" s="339"/>
      <c r="I55" s="13"/>
      <c r="J55" s="13"/>
      <c r="K55" s="13"/>
      <c r="L55" s="13"/>
      <c r="M55" s="13"/>
      <c r="N55" s="13"/>
      <c r="O55" s="13"/>
      <c r="P55" s="13"/>
    </row>
    <row r="56" spans="1:17" x14ac:dyDescent="0.2">
      <c r="A56" s="13"/>
      <c r="B56" s="13"/>
      <c r="C56" s="259" t="s">
        <v>15</v>
      </c>
      <c r="D56" s="259"/>
      <c r="E56" s="259"/>
      <c r="F56" s="259"/>
      <c r="G56" s="259"/>
      <c r="H56" s="259"/>
      <c r="I56" s="13"/>
      <c r="J56" s="13"/>
      <c r="K56" s="13"/>
      <c r="L56" s="13"/>
      <c r="M56" s="13"/>
      <c r="N56" s="13"/>
      <c r="O56" s="13"/>
      <c r="P56" s="13"/>
    </row>
    <row r="57" spans="1:17" x14ac:dyDescent="0.2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</row>
    <row r="58" spans="1:17" x14ac:dyDescent="0.2">
      <c r="A58" s="303" t="str">
        <f>'Kops n'!A37:D37</f>
        <v>Tāme sastādīta</v>
      </c>
      <c r="B58" s="304"/>
      <c r="C58" s="304"/>
      <c r="D58" s="304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</row>
    <row r="59" spans="1:17" x14ac:dyDescent="0.2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</row>
    <row r="60" spans="1:17" x14ac:dyDescent="0.2">
      <c r="A60" s="1" t="s">
        <v>41</v>
      </c>
      <c r="B60" s="13"/>
      <c r="C60" s="339">
        <f>'Kops n'!C39:H39</f>
        <v>0</v>
      </c>
      <c r="D60" s="339"/>
      <c r="E60" s="339"/>
      <c r="F60" s="339"/>
      <c r="G60" s="339"/>
      <c r="H60" s="339"/>
      <c r="I60" s="13"/>
      <c r="J60" s="13"/>
      <c r="K60" s="13"/>
      <c r="L60" s="13"/>
      <c r="M60" s="13"/>
      <c r="N60" s="13"/>
      <c r="O60" s="13"/>
      <c r="P60" s="13"/>
    </row>
    <row r="61" spans="1:17" x14ac:dyDescent="0.2">
      <c r="A61" s="13"/>
      <c r="B61" s="13"/>
      <c r="C61" s="259" t="s">
        <v>15</v>
      </c>
      <c r="D61" s="259"/>
      <c r="E61" s="259"/>
      <c r="F61" s="259"/>
      <c r="G61" s="259"/>
      <c r="H61" s="259"/>
      <c r="I61" s="13"/>
      <c r="J61" s="13"/>
      <c r="K61" s="13"/>
      <c r="L61" s="13"/>
      <c r="M61" s="13"/>
      <c r="N61" s="13"/>
      <c r="O61" s="13"/>
      <c r="P61" s="13"/>
    </row>
    <row r="62" spans="1:17" x14ac:dyDescent="0.2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</row>
    <row r="63" spans="1:17" x14ac:dyDescent="0.2">
      <c r="A63" s="79" t="s">
        <v>16</v>
      </c>
      <c r="B63" s="40"/>
      <c r="C63" s="87">
        <f>'Kops n'!C42</f>
        <v>0</v>
      </c>
      <c r="D63" s="40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</row>
    <row r="64" spans="1:17" x14ac:dyDescent="0.2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</row>
  </sheetData>
  <mergeCells count="23">
    <mergeCell ref="C61:H61"/>
    <mergeCell ref="C4:I4"/>
    <mergeCell ref="F12:K12"/>
    <mergeCell ref="A9:F9"/>
    <mergeCell ref="J9:M9"/>
    <mergeCell ref="D8:L8"/>
    <mergeCell ref="A52:K52"/>
    <mergeCell ref="C55:H55"/>
    <mergeCell ref="C56:H56"/>
    <mergeCell ref="A58:D58"/>
    <mergeCell ref="C60:H60"/>
    <mergeCell ref="N9:O9"/>
    <mergeCell ref="A12:A13"/>
    <mergeCell ref="B12:B13"/>
    <mergeCell ref="C12:C13"/>
    <mergeCell ref="D12:D13"/>
    <mergeCell ref="E12:E13"/>
    <mergeCell ref="L12:P12"/>
    <mergeCell ref="C2:I2"/>
    <mergeCell ref="C3:I3"/>
    <mergeCell ref="D5:L5"/>
    <mergeCell ref="D6:L6"/>
    <mergeCell ref="D7:L7"/>
  </mergeCells>
  <conditionalFormatting sqref="Q14:Q51 I14:J51 A14:G51">
    <cfRule type="cellIs" dxfId="259" priority="24" operator="equal">
      <formula>0</formula>
    </cfRule>
  </conditionalFormatting>
  <conditionalFormatting sqref="N9:O9 K14:P51 H14:H51">
    <cfRule type="cellIs" dxfId="258" priority="23" operator="equal">
      <formula>0</formula>
    </cfRule>
  </conditionalFormatting>
  <conditionalFormatting sqref="A9:F9">
    <cfRule type="containsText" dxfId="257" priority="21" operator="containsText" text="Tāme sastādīta  20__. gada tirgus cenās, pamatojoties uz ___ daļas rasējumiem">
      <formula>NOT(ISERROR(SEARCH("Tāme sastādīta  20__. gada tirgus cenās, pamatojoties uz ___ daļas rasējumiem",A9)))</formula>
    </cfRule>
  </conditionalFormatting>
  <conditionalFormatting sqref="C2:I2">
    <cfRule type="cellIs" dxfId="256" priority="20" operator="equal">
      <formula>0</formula>
    </cfRule>
  </conditionalFormatting>
  <conditionalFormatting sqref="C60:H60">
    <cfRule type="cellIs" dxfId="255" priority="15" operator="equal">
      <formula>0</formula>
    </cfRule>
  </conditionalFormatting>
  <conditionalFormatting sqref="C55:H55">
    <cfRule type="cellIs" dxfId="254" priority="14" operator="equal">
      <formula>0</formula>
    </cfRule>
  </conditionalFormatting>
  <conditionalFormatting sqref="L52:P52">
    <cfRule type="cellIs" dxfId="253" priority="13" operator="equal">
      <formula>0</formula>
    </cfRule>
  </conditionalFormatting>
  <conditionalFormatting sqref="C4:I4">
    <cfRule type="cellIs" dxfId="252" priority="12" operator="equal">
      <formula>0</formula>
    </cfRule>
  </conditionalFormatting>
  <conditionalFormatting sqref="D5:L8">
    <cfRule type="cellIs" dxfId="251" priority="8" operator="equal">
      <formula>0</formula>
    </cfRule>
  </conditionalFormatting>
  <conditionalFormatting sqref="D1">
    <cfRule type="cellIs" dxfId="250" priority="7" operator="equal">
      <formula>0</formula>
    </cfRule>
  </conditionalFormatting>
  <conditionalFormatting sqref="A52:K52">
    <cfRule type="containsText" dxfId="249" priority="5" operator="containsText" text="Tiešās izmaksas kopā, t. sk. darba devēja sociālais nodoklis __.__% ">
      <formula>NOT(ISERROR(SEARCH("Tiešās izmaksas kopā, t. sk. darba devēja sociālais nodoklis __.__% ",A52)))</formula>
    </cfRule>
  </conditionalFormatting>
  <dataValidations count="1">
    <dataValidation type="list" allowBlank="1" showInputMessage="1" showErrorMessage="1" sqref="Q14:Q51">
      <formula1>$Q$9:$Q$12</formula1>
    </dataValidation>
  </dataValidations>
  <hyperlinks>
    <hyperlink ref="C19" r:id="rId1" display="https://www.santehnika24.lv/lv/udens-apgade/skaititaji/siltuma-skaititaji/mehaniskais-siltuma-skaititajs-sontex-3-4-----2-5m---h--turpg-/"/>
  </hyperlinks>
  <pageMargins left="0.7" right="0.7" top="0.75" bottom="0.75" header="0.3" footer="0.3"/>
  <pageSetup paperSize="9" orientation="portrait" horizontalDpi="0" verticalDpi="0"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7" operator="containsText" id="{B8C534A8-1389-4FB7-AB9D-1716933C5704}">
            <xm:f>NOT(ISERROR(SEARCH("Tāme sastādīta ____. gada ___. ______________",A58)))</xm:f>
            <xm:f>"Tāme sastādīta ____. gada ___. 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A58</xm:sqref>
        </x14:conditionalFormatting>
        <x14:conditionalFormatting xmlns:xm="http://schemas.microsoft.com/office/excel/2006/main">
          <x14:cfRule type="containsText" priority="16" operator="containsText" id="{CE152A0A-42AE-4275-9336-5D218AD53D74}">
            <xm:f>NOT(ISERROR(SEARCH("Sertifikāta Nr. _________________________________",A63)))</xm:f>
            <xm:f>"Sertifikāta Nr. _________________________________"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A63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00B0F0"/>
  </sheetPr>
  <dimension ref="A1:P63"/>
  <sheetViews>
    <sheetView workbookViewId="0">
      <selection activeCell="R13" sqref="R13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'5a+c+n'!D1</f>
        <v>5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7" t="str">
        <f>'5a+c+n'!C2:I2</f>
        <v>Apkure</v>
      </c>
      <c r="D2" s="347"/>
      <c r="E2" s="347"/>
      <c r="F2" s="347"/>
      <c r="G2" s="347"/>
      <c r="H2" s="347"/>
      <c r="I2" s="347"/>
      <c r="J2" s="26"/>
    </row>
    <row r="3" spans="1:16" x14ac:dyDescent="0.2">
      <c r="A3" s="27"/>
      <c r="B3" s="27"/>
      <c r="C3" s="294" t="s">
        <v>21</v>
      </c>
      <c r="D3" s="294"/>
      <c r="E3" s="294"/>
      <c r="F3" s="294"/>
      <c r="G3" s="294"/>
      <c r="H3" s="294"/>
      <c r="I3" s="294"/>
      <c r="J3" s="27"/>
    </row>
    <row r="4" spans="1:16" x14ac:dyDescent="0.2">
      <c r="A4" s="27"/>
      <c r="B4" s="27"/>
      <c r="C4" s="328" t="s">
        <v>17</v>
      </c>
      <c r="D4" s="328"/>
      <c r="E4" s="328"/>
      <c r="F4" s="328"/>
      <c r="G4" s="328"/>
      <c r="H4" s="328"/>
      <c r="I4" s="328"/>
      <c r="J4" s="27"/>
    </row>
    <row r="5" spans="1:16" ht="15" customHeight="1" x14ac:dyDescent="0.2">
      <c r="A5" s="19"/>
      <c r="B5" s="19"/>
      <c r="C5" s="24" t="s">
        <v>5</v>
      </c>
      <c r="D5" s="329" t="str">
        <f>'Kops a+c+n'!D6</f>
        <v>Daudzstāvu dzīvojamās ēkas siltināšana</v>
      </c>
      <c r="E5" s="329"/>
      <c r="F5" s="329"/>
      <c r="G5" s="329"/>
      <c r="H5" s="329"/>
      <c r="I5" s="329"/>
      <c r="J5" s="329"/>
      <c r="K5" s="329"/>
      <c r="L5" s="329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29" t="str">
        <f>'Kops a+c+n'!D7</f>
        <v>Daudzstāvu dzīvojamā ēka</v>
      </c>
      <c r="E6" s="329"/>
      <c r="F6" s="329"/>
      <c r="G6" s="329"/>
      <c r="H6" s="329"/>
      <c r="I6" s="329"/>
      <c r="J6" s="329"/>
      <c r="K6" s="329"/>
      <c r="L6" s="329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29" t="str">
        <f>'Kops a+c+n'!D8</f>
        <v>Brīvības iela 5, Malta</v>
      </c>
      <c r="E7" s="329"/>
      <c r="F7" s="329"/>
      <c r="G7" s="329"/>
      <c r="H7" s="329"/>
      <c r="I7" s="329"/>
      <c r="J7" s="329"/>
      <c r="K7" s="329"/>
      <c r="L7" s="329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29">
        <f>'Kops a+c+n'!D9</f>
        <v>0</v>
      </c>
      <c r="E8" s="329"/>
      <c r="F8" s="329"/>
      <c r="G8" s="329"/>
      <c r="H8" s="329"/>
      <c r="I8" s="329"/>
      <c r="J8" s="329"/>
      <c r="K8" s="329"/>
      <c r="L8" s="329"/>
      <c r="M8" s="13"/>
      <c r="N8" s="13"/>
      <c r="O8" s="13"/>
      <c r="P8" s="13"/>
    </row>
    <row r="9" spans="1:16" ht="11.25" customHeight="1" x14ac:dyDescent="0.2">
      <c r="A9" s="349" t="str">
        <f>'5a+c+n'!A9</f>
        <v>Tāme sastādīta  20__. gada tirgus cenās, pamatojoties uz ___ daļas rasējumiem</v>
      </c>
      <c r="B9" s="349"/>
      <c r="C9" s="349"/>
      <c r="D9" s="349"/>
      <c r="E9" s="349"/>
      <c r="F9" s="349"/>
      <c r="G9" s="28"/>
      <c r="H9" s="28"/>
      <c r="I9" s="28"/>
      <c r="J9" s="331" t="s">
        <v>46</v>
      </c>
      <c r="K9" s="331"/>
      <c r="L9" s="331"/>
      <c r="M9" s="331"/>
      <c r="N9" s="332">
        <f>P51</f>
        <v>0</v>
      </c>
      <c r="O9" s="332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285" t="s">
        <v>27</v>
      </c>
      <c r="B12" s="340" t="s">
        <v>49</v>
      </c>
      <c r="C12" s="334" t="s">
        <v>50</v>
      </c>
      <c r="D12" s="343" t="s">
        <v>51</v>
      </c>
      <c r="E12" s="345" t="s">
        <v>52</v>
      </c>
      <c r="F12" s="333" t="s">
        <v>53</v>
      </c>
      <c r="G12" s="334"/>
      <c r="H12" s="334"/>
      <c r="I12" s="334"/>
      <c r="J12" s="334"/>
      <c r="K12" s="335"/>
      <c r="L12" s="333" t="s">
        <v>54</v>
      </c>
      <c r="M12" s="334"/>
      <c r="N12" s="334"/>
      <c r="O12" s="334"/>
      <c r="P12" s="335"/>
    </row>
    <row r="13" spans="1:16" ht="126.75" customHeight="1" thickBot="1" x14ac:dyDescent="0.25">
      <c r="A13" s="350"/>
      <c r="B13" s="351"/>
      <c r="C13" s="352"/>
      <c r="D13" s="353"/>
      <c r="E13" s="354"/>
      <c r="F13" s="223" t="s">
        <v>56</v>
      </c>
      <c r="G13" s="224" t="s">
        <v>57</v>
      </c>
      <c r="H13" s="224" t="s">
        <v>58</v>
      </c>
      <c r="I13" s="224" t="s">
        <v>59</v>
      </c>
      <c r="J13" s="224" t="s">
        <v>60</v>
      </c>
      <c r="K13" s="92" t="s">
        <v>61</v>
      </c>
      <c r="L13" s="223" t="s">
        <v>56</v>
      </c>
      <c r="M13" s="224" t="s">
        <v>58</v>
      </c>
      <c r="N13" s="224" t="s">
        <v>59</v>
      </c>
      <c r="O13" s="224" t="s">
        <v>60</v>
      </c>
      <c r="P13" s="92" t="s">
        <v>61</v>
      </c>
    </row>
    <row r="14" spans="1:16" x14ac:dyDescent="0.2">
      <c r="A14" s="217">
        <f>IF(P14=0,0,IF(COUNTBLANK(P14)=1,0,COUNTA($P$14:P14)))</f>
        <v>0</v>
      </c>
      <c r="B14" s="218">
        <f>IF($C$4="Attiecināmās izmaksas",IF('5a+c+n'!$Q15="A",'5a+c+n'!B15,0),0)</f>
        <v>0</v>
      </c>
      <c r="C14" s="218" t="str">
        <f>IF($C$4="Attiecināmās izmaksas",IF('5a+c+n'!$Q15="A",'5a+c+n'!C15,0),0)</f>
        <v>Cirkulācijas sūknis</v>
      </c>
      <c r="D14" s="218" t="str">
        <f>IF($C$4="Attiecināmās izmaksas",IF('5a+c+n'!$Q15="A",'5a+c+n'!D15,0),0)</f>
        <v>kompl.</v>
      </c>
      <c r="E14" s="191"/>
      <c r="F14" s="219"/>
      <c r="G14" s="220"/>
      <c r="H14" s="220">
        <f>IF($C$4="Attiecināmās izmaksas",IF('5a+c+n'!$Q15="A",'5a+c+n'!H15,0),0)</f>
        <v>0</v>
      </c>
      <c r="I14" s="220"/>
      <c r="J14" s="220"/>
      <c r="K14" s="221">
        <f>IF($C$4="Attiecināmās izmaksas",IF('5a+c+n'!$Q15="A",'5a+c+n'!K15,0),0)</f>
        <v>0</v>
      </c>
      <c r="L14" s="219">
        <f>IF($C$4="Attiecināmās izmaksas",IF('5a+c+n'!$Q15="A",'5a+c+n'!L15,0),0)</f>
        <v>0</v>
      </c>
      <c r="M14" s="220">
        <f>IF($C$4="Attiecināmās izmaksas",IF('5a+c+n'!$Q15="A",'5a+c+n'!M15,0),0)</f>
        <v>0</v>
      </c>
      <c r="N14" s="220">
        <f>IF($C$4="Attiecināmās izmaksas",IF('5a+c+n'!$Q15="A",'5a+c+n'!N15,0),0)</f>
        <v>0</v>
      </c>
      <c r="O14" s="220">
        <f>IF($C$4="Attiecināmās izmaksas",IF('5a+c+n'!$Q15="A",'5a+c+n'!O15,0),0)</f>
        <v>0</v>
      </c>
      <c r="P14" s="221">
        <f>IF($C$4="Attiecināmās izmaksas",IF('5a+c+n'!$Q15="A",'5a+c+n'!P15,0),0)</f>
        <v>0</v>
      </c>
    </row>
    <row r="15" spans="1:16" x14ac:dyDescent="0.2">
      <c r="A15" s="49">
        <f>IF(P15=0,0,IF(COUNTBLANK(P15)=1,0,COUNTA($P$14:P15)))</f>
        <v>0</v>
      </c>
      <c r="B15" s="21">
        <f>IF($C$4="Attiecināmās izmaksas",IF('5a+c+n'!$Q16="A",'5a+c+n'!B16,0),0)</f>
        <v>0</v>
      </c>
      <c r="C15" s="21" t="str">
        <f>IF($C$4="Attiecināmās izmaksas",IF('5a+c+n'!$Q16="A",'5a+c+n'!C16,0),0)</f>
        <v>Siltummaiņa uzstādīšana siltummezglā</v>
      </c>
      <c r="D15" s="21" t="str">
        <f>IF($C$4="Attiecināmās izmaksas",IF('5a+c+n'!$Q16="A",'5a+c+n'!D16,0),0)</f>
        <v>kompl.</v>
      </c>
      <c r="E15" s="42"/>
      <c r="F15" s="64"/>
      <c r="G15" s="121"/>
      <c r="H15" s="121">
        <f>IF($C$4="Attiecināmās izmaksas",IF('5a+c+n'!$Q16="A",'5a+c+n'!H16,0),0)</f>
        <v>0</v>
      </c>
      <c r="I15" s="121"/>
      <c r="J15" s="121"/>
      <c r="K15" s="122">
        <f>IF($C$4="Attiecināmās izmaksas",IF('5a+c+n'!$Q16="A",'5a+c+n'!K16,0),0)</f>
        <v>0</v>
      </c>
      <c r="L15" s="64">
        <f>IF($C$4="Attiecināmās izmaksas",IF('5a+c+n'!$Q16="A",'5a+c+n'!L16,0),0)</f>
        <v>0</v>
      </c>
      <c r="M15" s="121">
        <f>IF($C$4="Attiecināmās izmaksas",IF('5a+c+n'!$Q16="A",'5a+c+n'!M16,0),0)</f>
        <v>0</v>
      </c>
      <c r="N15" s="121">
        <f>IF($C$4="Attiecināmās izmaksas",IF('5a+c+n'!$Q16="A",'5a+c+n'!N16,0),0)</f>
        <v>0</v>
      </c>
      <c r="O15" s="121">
        <f>IF($C$4="Attiecināmās izmaksas",IF('5a+c+n'!$Q16="A",'5a+c+n'!O16,0),0)</f>
        <v>0</v>
      </c>
      <c r="P15" s="122">
        <f>IF($C$4="Attiecināmās izmaksas",IF('5a+c+n'!$Q16="A",'5a+c+n'!P16,0),0)</f>
        <v>0</v>
      </c>
    </row>
    <row r="16" spans="1:16" x14ac:dyDescent="0.2">
      <c r="A16" s="49">
        <f>IF(P16=0,0,IF(COUNTBLANK(P16)=1,0,COUNTA($P$14:P16)))</f>
        <v>0</v>
      </c>
      <c r="B16" s="21">
        <f>IF($C$4="Attiecināmās izmaksas",IF('5a+c+n'!$Q17="A",'5a+c+n'!B17,0),0)</f>
        <v>0</v>
      </c>
      <c r="C16" s="21" t="str">
        <f>IF($C$4="Attiecināmās izmaksas",IF('5a+c+n'!$Q17="A",'5a+c+n'!C17,0),0)</f>
        <v>Siltummainis</v>
      </c>
      <c r="D16" s="21" t="str">
        <f>IF($C$4="Attiecināmās izmaksas",IF('5a+c+n'!$Q17="A",'5a+c+n'!D17,0),0)</f>
        <v>kompl.</v>
      </c>
      <c r="E16" s="42"/>
      <c r="F16" s="64"/>
      <c r="G16" s="121"/>
      <c r="H16" s="121">
        <f>IF($C$4="Attiecināmās izmaksas",IF('5a+c+n'!$Q17="A",'5a+c+n'!H17,0),0)</f>
        <v>0</v>
      </c>
      <c r="I16" s="121"/>
      <c r="J16" s="121"/>
      <c r="K16" s="122">
        <f>IF($C$4="Attiecināmās izmaksas",IF('5a+c+n'!$Q17="A",'5a+c+n'!K17,0),0)</f>
        <v>0</v>
      </c>
      <c r="L16" s="64">
        <f>IF($C$4="Attiecināmās izmaksas",IF('5a+c+n'!$Q17="A",'5a+c+n'!L17,0),0)</f>
        <v>0</v>
      </c>
      <c r="M16" s="121">
        <f>IF($C$4="Attiecināmās izmaksas",IF('5a+c+n'!$Q17="A",'5a+c+n'!M17,0),0)</f>
        <v>0</v>
      </c>
      <c r="N16" s="121">
        <f>IF($C$4="Attiecināmās izmaksas",IF('5a+c+n'!$Q17="A",'5a+c+n'!N17,0),0)</f>
        <v>0</v>
      </c>
      <c r="O16" s="121">
        <f>IF($C$4="Attiecināmās izmaksas",IF('5a+c+n'!$Q17="A",'5a+c+n'!O17,0),0)</f>
        <v>0</v>
      </c>
      <c r="P16" s="122">
        <f>IF($C$4="Attiecināmās izmaksas",IF('5a+c+n'!$Q17="A",'5a+c+n'!P17,0),0)</f>
        <v>0</v>
      </c>
    </row>
    <row r="17" spans="1:16" x14ac:dyDescent="0.2">
      <c r="A17" s="49">
        <f>IF(P17=0,0,IF(COUNTBLANK(P17)=1,0,COUNTA($P$14:P17)))</f>
        <v>0</v>
      </c>
      <c r="B17" s="21">
        <f>IF($C$4="Attiecināmās izmaksas",IF('5a+c+n'!$Q18="A",'5a+c+n'!B18,0),0)</f>
        <v>0</v>
      </c>
      <c r="C17" s="21" t="str">
        <f>IF($C$4="Attiecināmās izmaksas",IF('5a+c+n'!$Q18="A",'5a+c+n'!C18,0),0)</f>
        <v>Siltuma skaitītaja montāža</v>
      </c>
      <c r="D17" s="21" t="str">
        <f>IF($C$4="Attiecināmās izmaksas",IF('5a+c+n'!$Q18="A",'5a+c+n'!D18,0),0)</f>
        <v>kompl.</v>
      </c>
      <c r="E17" s="42"/>
      <c r="F17" s="64"/>
      <c r="G17" s="121"/>
      <c r="H17" s="121">
        <f>IF($C$4="Attiecināmās izmaksas",IF('5a+c+n'!$Q18="A",'5a+c+n'!H18,0),0)</f>
        <v>0</v>
      </c>
      <c r="I17" s="121"/>
      <c r="J17" s="121"/>
      <c r="K17" s="122">
        <f>IF($C$4="Attiecināmās izmaksas",IF('5a+c+n'!$Q18="A",'5a+c+n'!K18,0),0)</f>
        <v>0</v>
      </c>
      <c r="L17" s="64">
        <f>IF($C$4="Attiecināmās izmaksas",IF('5a+c+n'!$Q18="A",'5a+c+n'!L18,0),0)</f>
        <v>0</v>
      </c>
      <c r="M17" s="121">
        <f>IF($C$4="Attiecināmās izmaksas",IF('5a+c+n'!$Q18="A",'5a+c+n'!M18,0),0)</f>
        <v>0</v>
      </c>
      <c r="N17" s="121">
        <f>IF($C$4="Attiecināmās izmaksas",IF('5a+c+n'!$Q18="A",'5a+c+n'!N18,0),0)</f>
        <v>0</v>
      </c>
      <c r="O17" s="121">
        <f>IF($C$4="Attiecināmās izmaksas",IF('5a+c+n'!$Q18="A",'5a+c+n'!O18,0),0)</f>
        <v>0</v>
      </c>
      <c r="P17" s="122">
        <f>IF($C$4="Attiecināmās izmaksas",IF('5a+c+n'!$Q18="A",'5a+c+n'!P18,0),0)</f>
        <v>0</v>
      </c>
    </row>
    <row r="18" spans="1:16" x14ac:dyDescent="0.2">
      <c r="A18" s="49">
        <f>IF(P18=0,0,IF(COUNTBLANK(P18)=1,0,COUNTA($P$14:P18)))</f>
        <v>0</v>
      </c>
      <c r="B18" s="21">
        <f>IF($C$4="Attiecināmās izmaksas",IF('5a+c+n'!$Q19="A",'5a+c+n'!B19,0),0)</f>
        <v>0</v>
      </c>
      <c r="C18" s="21" t="str">
        <f>IF($C$4="Attiecināmās izmaksas",IF('5a+c+n'!$Q19="A",'5a+c+n'!C19,0),0)</f>
        <v>Ūltraskaņas siltuma skaitītājs</v>
      </c>
      <c r="D18" s="21" t="str">
        <f>IF($C$4="Attiecināmās izmaksas",IF('5a+c+n'!$Q19="A",'5a+c+n'!D19,0),0)</f>
        <v>kompl.</v>
      </c>
      <c r="E18" s="42"/>
      <c r="F18" s="64"/>
      <c r="G18" s="121"/>
      <c r="H18" s="121">
        <f>IF($C$4="Attiecināmās izmaksas",IF('5a+c+n'!$Q19="A",'5a+c+n'!H19,0),0)</f>
        <v>0</v>
      </c>
      <c r="I18" s="121"/>
      <c r="J18" s="121"/>
      <c r="K18" s="122">
        <f>IF($C$4="Attiecināmās izmaksas",IF('5a+c+n'!$Q19="A",'5a+c+n'!K19,0),0)</f>
        <v>0</v>
      </c>
      <c r="L18" s="64">
        <f>IF($C$4="Attiecināmās izmaksas",IF('5a+c+n'!$Q19="A",'5a+c+n'!L19,0),0)</f>
        <v>0</v>
      </c>
      <c r="M18" s="121">
        <f>IF($C$4="Attiecināmās izmaksas",IF('5a+c+n'!$Q19="A",'5a+c+n'!M19,0),0)</f>
        <v>0</v>
      </c>
      <c r="N18" s="121">
        <f>IF($C$4="Attiecināmās izmaksas",IF('5a+c+n'!$Q19="A",'5a+c+n'!N19,0),0)</f>
        <v>0</v>
      </c>
      <c r="O18" s="121">
        <f>IF($C$4="Attiecināmās izmaksas",IF('5a+c+n'!$Q19="A",'5a+c+n'!O19,0),0)</f>
        <v>0</v>
      </c>
      <c r="P18" s="122">
        <f>IF($C$4="Attiecināmās izmaksas",IF('5a+c+n'!$Q19="A",'5a+c+n'!P19,0),0)</f>
        <v>0</v>
      </c>
    </row>
    <row r="19" spans="1:16" x14ac:dyDescent="0.2">
      <c r="A19" s="49">
        <f>IF(P19=0,0,IF(COUNTBLANK(P19)=1,0,COUNTA($P$14:P19)))</f>
        <v>0</v>
      </c>
      <c r="B19" s="21">
        <f>IF($C$4="Attiecināmās izmaksas",IF('5a+c+n'!$Q20="A",'5a+c+n'!B20,0),0)</f>
        <v>0</v>
      </c>
      <c r="C19" s="21" t="str">
        <f>IF($C$4="Attiecināmās izmaksas",IF('5a+c+n'!$Q20="A",'5a+c+n'!C20,0),0)</f>
        <v>Siltummezgla apsaites montāza</v>
      </c>
      <c r="D19" s="21" t="str">
        <f>IF($C$4="Attiecināmās izmaksas",IF('5a+c+n'!$Q20="A",'5a+c+n'!D20,0),0)</f>
        <v>kompl.</v>
      </c>
      <c r="E19" s="42"/>
      <c r="F19" s="64"/>
      <c r="G19" s="121"/>
      <c r="H19" s="121">
        <f>IF($C$4="Attiecināmās izmaksas",IF('5a+c+n'!$Q20="A",'5a+c+n'!H20,0),0)</f>
        <v>0</v>
      </c>
      <c r="I19" s="121"/>
      <c r="J19" s="121"/>
      <c r="K19" s="122">
        <f>IF($C$4="Attiecināmās izmaksas",IF('5a+c+n'!$Q20="A",'5a+c+n'!K20,0),0)</f>
        <v>0</v>
      </c>
      <c r="L19" s="64">
        <f>IF($C$4="Attiecināmās izmaksas",IF('5a+c+n'!$Q20="A",'5a+c+n'!L20,0),0)</f>
        <v>0</v>
      </c>
      <c r="M19" s="121">
        <f>IF($C$4="Attiecināmās izmaksas",IF('5a+c+n'!$Q20="A",'5a+c+n'!M20,0),0)</f>
        <v>0</v>
      </c>
      <c r="N19" s="121">
        <f>IF($C$4="Attiecināmās izmaksas",IF('5a+c+n'!$Q20="A",'5a+c+n'!N20,0),0)</f>
        <v>0</v>
      </c>
      <c r="O19" s="121">
        <f>IF($C$4="Attiecināmās izmaksas",IF('5a+c+n'!$Q20="A",'5a+c+n'!O20,0),0)</f>
        <v>0</v>
      </c>
      <c r="P19" s="122">
        <f>IF($C$4="Attiecināmās izmaksas",IF('5a+c+n'!$Q20="A",'5a+c+n'!P20,0),0)</f>
        <v>0</v>
      </c>
    </row>
    <row r="20" spans="1:16" x14ac:dyDescent="0.2">
      <c r="A20" s="49">
        <f>IF(P20=0,0,IF(COUNTBLANK(P20)=1,0,COUNTA($P$14:P20)))</f>
        <v>0</v>
      </c>
      <c r="B20" s="21">
        <f>IF($C$4="Attiecināmās izmaksas",IF('5a+c+n'!$Q21="A",'5a+c+n'!B21,0),0)</f>
        <v>0</v>
      </c>
      <c r="C20" s="21" t="str">
        <f>IF($C$4="Attiecināmās izmaksas",IF('5a+c+n'!$Q21="A",'5a+c+n'!C21,0),0)</f>
        <v>apsaites materiāli</v>
      </c>
      <c r="D20" s="21" t="str">
        <f>IF($C$4="Attiecināmās izmaksas",IF('5a+c+n'!$Q21="A",'5a+c+n'!D21,0),0)</f>
        <v>kompl.</v>
      </c>
      <c r="E20" s="42"/>
      <c r="F20" s="64"/>
      <c r="G20" s="121"/>
      <c r="H20" s="121">
        <f>IF($C$4="Attiecināmās izmaksas",IF('5a+c+n'!$Q21="A",'5a+c+n'!H21,0),0)</f>
        <v>0</v>
      </c>
      <c r="I20" s="121"/>
      <c r="J20" s="121"/>
      <c r="K20" s="122">
        <f>IF($C$4="Attiecināmās izmaksas",IF('5a+c+n'!$Q21="A",'5a+c+n'!K21,0),0)</f>
        <v>0</v>
      </c>
      <c r="L20" s="64">
        <f>IF($C$4="Attiecināmās izmaksas",IF('5a+c+n'!$Q21="A",'5a+c+n'!L21,0),0)</f>
        <v>0</v>
      </c>
      <c r="M20" s="121">
        <f>IF($C$4="Attiecināmās izmaksas",IF('5a+c+n'!$Q21="A",'5a+c+n'!M21,0),0)</f>
        <v>0</v>
      </c>
      <c r="N20" s="121">
        <f>IF($C$4="Attiecināmās izmaksas",IF('5a+c+n'!$Q21="A",'5a+c+n'!N21,0),0)</f>
        <v>0</v>
      </c>
      <c r="O20" s="121">
        <f>IF($C$4="Attiecināmās izmaksas",IF('5a+c+n'!$Q21="A",'5a+c+n'!O21,0),0)</f>
        <v>0</v>
      </c>
      <c r="P20" s="122">
        <f>IF($C$4="Attiecināmās izmaksas",IF('5a+c+n'!$Q21="A",'5a+c+n'!P21,0),0)</f>
        <v>0</v>
      </c>
    </row>
    <row r="21" spans="1:16" x14ac:dyDescent="0.2">
      <c r="A21" s="49">
        <f>IF(P21=0,0,IF(COUNTBLANK(P21)=1,0,COUNTA($P$14:P21)))</f>
        <v>0</v>
      </c>
      <c r="B21" s="21">
        <f>IF($C$4="Attiecināmās izmaksas",IF('5a+c+n'!$Q22="A",'5a+c+n'!B22,0),0)</f>
        <v>0</v>
      </c>
      <c r="C21" s="21" t="str">
        <f>IF($C$4="Attiecināmās izmaksas",IF('5a+c+n'!$Q22="A",'5a+c+n'!C22,0),0)</f>
        <v>papildamteriali</v>
      </c>
      <c r="D21" s="21" t="str">
        <f>IF($C$4="Attiecināmās izmaksas",IF('5a+c+n'!$Q22="A",'5a+c+n'!D22,0),0)</f>
        <v>kompl.</v>
      </c>
      <c r="E21" s="42"/>
      <c r="F21" s="64"/>
      <c r="G21" s="121"/>
      <c r="H21" s="121">
        <f>IF($C$4="Attiecināmās izmaksas",IF('5a+c+n'!$Q22="A",'5a+c+n'!H22,0),0)</f>
        <v>0</v>
      </c>
      <c r="I21" s="121"/>
      <c r="J21" s="121"/>
      <c r="K21" s="122">
        <f>IF($C$4="Attiecināmās izmaksas",IF('5a+c+n'!$Q22="A",'5a+c+n'!K22,0),0)</f>
        <v>0</v>
      </c>
      <c r="L21" s="64">
        <f>IF($C$4="Attiecināmās izmaksas",IF('5a+c+n'!$Q22="A",'5a+c+n'!L22,0),0)</f>
        <v>0</v>
      </c>
      <c r="M21" s="121">
        <f>IF($C$4="Attiecināmās izmaksas",IF('5a+c+n'!$Q22="A",'5a+c+n'!M22,0),0)</f>
        <v>0</v>
      </c>
      <c r="N21" s="121">
        <f>IF($C$4="Attiecināmās izmaksas",IF('5a+c+n'!$Q22="A",'5a+c+n'!N22,0),0)</f>
        <v>0</v>
      </c>
      <c r="O21" s="121">
        <f>IF($C$4="Attiecināmās izmaksas",IF('5a+c+n'!$Q22="A",'5a+c+n'!O22,0),0)</f>
        <v>0</v>
      </c>
      <c r="P21" s="122">
        <f>IF($C$4="Attiecināmās izmaksas",IF('5a+c+n'!$Q22="A",'5a+c+n'!P22,0),0)</f>
        <v>0</v>
      </c>
    </row>
    <row r="22" spans="1:16" ht="45" x14ac:dyDescent="0.2">
      <c r="A22" s="49">
        <f>IF(P22=0,0,IF(COUNTBLANK(P22)=1,0,COUNTA($P$14:P22)))</f>
        <v>0</v>
      </c>
      <c r="B22" s="21">
        <f>IF($C$4="Attiecināmās izmaksas",IF('5a+c+n'!$Q23="A",'5a+c+n'!B23,0),0)</f>
        <v>0</v>
      </c>
      <c r="C22" s="21" t="str">
        <f>IF($C$4="Attiecināmās izmaksas",IF('5a+c+n'!$Q23="A",'5a+c+n'!C23,0),0)</f>
        <v xml:space="preserve">Tērauda paneļu radiators Compact ar sānu pieslēgumu, komplektā ar sienas stiprinājuma kronšteiniem, noslēgkorķi un atgaisotāju C33-900-1200 PURMO </v>
      </c>
      <c r="D22" s="21" t="str">
        <f>IF($C$4="Attiecināmās izmaksas",IF('5a+c+n'!$Q23="A",'5a+c+n'!D23,0),0)</f>
        <v>kompl.</v>
      </c>
      <c r="E22" s="42"/>
      <c r="F22" s="64"/>
      <c r="G22" s="121"/>
      <c r="H22" s="121">
        <f>IF($C$4="Attiecināmās izmaksas",IF('5a+c+n'!$Q23="A",'5a+c+n'!H23,0),0)</f>
        <v>0</v>
      </c>
      <c r="I22" s="121"/>
      <c r="J22" s="121"/>
      <c r="K22" s="122">
        <f>IF($C$4="Attiecināmās izmaksas",IF('5a+c+n'!$Q23="A",'5a+c+n'!K23,0),0)</f>
        <v>0</v>
      </c>
      <c r="L22" s="64">
        <f>IF($C$4="Attiecināmās izmaksas",IF('5a+c+n'!$Q23="A",'5a+c+n'!L23,0),0)</f>
        <v>0</v>
      </c>
      <c r="M22" s="121">
        <f>IF($C$4="Attiecināmās izmaksas",IF('5a+c+n'!$Q23="A",'5a+c+n'!M23,0),0)</f>
        <v>0</v>
      </c>
      <c r="N22" s="121">
        <f>IF($C$4="Attiecināmās izmaksas",IF('5a+c+n'!$Q23="A",'5a+c+n'!N23,0),0)</f>
        <v>0</v>
      </c>
      <c r="O22" s="121">
        <f>IF($C$4="Attiecināmās izmaksas",IF('5a+c+n'!$Q23="A",'5a+c+n'!O23,0),0)</f>
        <v>0</v>
      </c>
      <c r="P22" s="122">
        <f>IF($C$4="Attiecināmās izmaksas",IF('5a+c+n'!$Q23="A",'5a+c+n'!P23,0),0)</f>
        <v>0</v>
      </c>
    </row>
    <row r="23" spans="1:16" x14ac:dyDescent="0.2">
      <c r="A23" s="49">
        <f>IF(P23=0,0,IF(COUNTBLANK(P23)=1,0,COUNTA($P$14:P23)))</f>
        <v>0</v>
      </c>
      <c r="B23" s="21">
        <f>IF($C$4="Attiecināmās izmaksas",IF('5a+c+n'!$Q24="A",'5a+c+n'!B24,0),0)</f>
        <v>0</v>
      </c>
      <c r="C23" s="21" t="str">
        <f>IF($C$4="Attiecināmās izmaksas",IF('5a+c+n'!$Q24="A",'5a+c+n'!C24,0),0)</f>
        <v>Alokators ar stiprinājumiem</v>
      </c>
      <c r="D23" s="21" t="str">
        <f>IF($C$4="Attiecināmās izmaksas",IF('5a+c+n'!$Q24="A",'5a+c+n'!D24,0),0)</f>
        <v>kompl.</v>
      </c>
      <c r="E23" s="42"/>
      <c r="F23" s="64"/>
      <c r="G23" s="121"/>
      <c r="H23" s="121">
        <f>IF($C$4="Attiecināmās izmaksas",IF('5a+c+n'!$Q24="A",'5a+c+n'!H24,0),0)</f>
        <v>0</v>
      </c>
      <c r="I23" s="121"/>
      <c r="J23" s="121"/>
      <c r="K23" s="122">
        <f>IF($C$4="Attiecināmās izmaksas",IF('5a+c+n'!$Q24="A",'5a+c+n'!K24,0),0)</f>
        <v>0</v>
      </c>
      <c r="L23" s="64">
        <f>IF($C$4="Attiecināmās izmaksas",IF('5a+c+n'!$Q24="A",'5a+c+n'!L24,0),0)</f>
        <v>0</v>
      </c>
      <c r="M23" s="121">
        <f>IF($C$4="Attiecināmās izmaksas",IF('5a+c+n'!$Q24="A",'5a+c+n'!M24,0),0)</f>
        <v>0</v>
      </c>
      <c r="N23" s="121">
        <f>IF($C$4="Attiecināmās izmaksas",IF('5a+c+n'!$Q24="A",'5a+c+n'!N24,0),0)</f>
        <v>0</v>
      </c>
      <c r="O23" s="121">
        <f>IF($C$4="Attiecināmās izmaksas",IF('5a+c+n'!$Q24="A",'5a+c+n'!O24,0),0)</f>
        <v>0</v>
      </c>
      <c r="P23" s="122">
        <f>IF($C$4="Attiecināmās izmaksas",IF('5a+c+n'!$Q24="A",'5a+c+n'!P24,0),0)</f>
        <v>0</v>
      </c>
    </row>
    <row r="24" spans="1:16" ht="22.5" x14ac:dyDescent="0.2">
      <c r="A24" s="49">
        <f>IF(P24=0,0,IF(COUNTBLANK(P24)=1,0,COUNTA($P$14:P24)))</f>
        <v>0</v>
      </c>
      <c r="B24" s="21">
        <f>IF($C$4="Attiecināmās izmaksas",IF('5a+c+n'!$Q25="A",'5a+c+n'!B25,0),0)</f>
        <v>0</v>
      </c>
      <c r="C24" s="21" t="str">
        <f>IF($C$4="Attiecināmās izmaksas",IF('5a+c+n'!$Q25="A",'5a+c+n'!C25,0),0)</f>
        <v xml:space="preserve"> No spiediena neatkarīgs radiatora vārsts sānu pieslēgumam RA-DV DANFOSS vai ekvivalents</v>
      </c>
      <c r="D24" s="21" t="str">
        <f>IF($C$4="Attiecināmās izmaksas",IF('5a+c+n'!$Q25="A",'5a+c+n'!D25,0),0)</f>
        <v>gab.</v>
      </c>
      <c r="E24" s="42"/>
      <c r="F24" s="64"/>
      <c r="G24" s="121"/>
      <c r="H24" s="121">
        <f>IF($C$4="Attiecināmās izmaksas",IF('5a+c+n'!$Q25="A",'5a+c+n'!H25,0),0)</f>
        <v>0</v>
      </c>
      <c r="I24" s="121"/>
      <c r="J24" s="121"/>
      <c r="K24" s="122">
        <f>IF($C$4="Attiecināmās izmaksas",IF('5a+c+n'!$Q25="A",'5a+c+n'!K25,0),0)</f>
        <v>0</v>
      </c>
      <c r="L24" s="64">
        <f>IF($C$4="Attiecināmās izmaksas",IF('5a+c+n'!$Q25="A",'5a+c+n'!L25,0),0)</f>
        <v>0</v>
      </c>
      <c r="M24" s="121">
        <f>IF($C$4="Attiecināmās izmaksas",IF('5a+c+n'!$Q25="A",'5a+c+n'!M25,0),0)</f>
        <v>0</v>
      </c>
      <c r="N24" s="121">
        <f>IF($C$4="Attiecināmās izmaksas",IF('5a+c+n'!$Q25="A",'5a+c+n'!N25,0),0)</f>
        <v>0</v>
      </c>
      <c r="O24" s="121">
        <f>IF($C$4="Attiecināmās izmaksas",IF('5a+c+n'!$Q25="A",'5a+c+n'!O25,0),0)</f>
        <v>0</v>
      </c>
      <c r="P24" s="122">
        <f>IF($C$4="Attiecināmās izmaksas",IF('5a+c+n'!$Q25="A",'5a+c+n'!P25,0),0)</f>
        <v>0</v>
      </c>
    </row>
    <row r="25" spans="1:16" x14ac:dyDescent="0.2">
      <c r="A25" s="49">
        <f>IF(P25=0,0,IF(COUNTBLANK(P25)=1,0,COUNTA($P$14:P25)))</f>
        <v>0</v>
      </c>
      <c r="B25" s="21">
        <f>IF($C$4="Attiecināmās izmaksas",IF('5a+c+n'!$Q26="A",'5a+c+n'!B26,0),0)</f>
        <v>0</v>
      </c>
      <c r="C25" s="21" t="str">
        <f>IF($C$4="Attiecināmās izmaksas",IF('5a+c+n'!$Q26="A",'5a+c+n'!C26,0),0)</f>
        <v xml:space="preserve">Radiatora noslēgvārsts RLV-S DANFOSS </v>
      </c>
      <c r="D25" s="21" t="str">
        <f>IF($C$4="Attiecināmās izmaksas",IF('5a+c+n'!$Q26="A",'5a+c+n'!D26,0),0)</f>
        <v>gab.</v>
      </c>
      <c r="E25" s="42"/>
      <c r="F25" s="64"/>
      <c r="G25" s="121"/>
      <c r="H25" s="121">
        <f>IF($C$4="Attiecināmās izmaksas",IF('5a+c+n'!$Q26="A",'5a+c+n'!H26,0),0)</f>
        <v>0</v>
      </c>
      <c r="I25" s="121"/>
      <c r="J25" s="121"/>
      <c r="K25" s="122">
        <f>IF($C$4="Attiecināmās izmaksas",IF('5a+c+n'!$Q26="A",'5a+c+n'!K26,0),0)</f>
        <v>0</v>
      </c>
      <c r="L25" s="64">
        <f>IF($C$4="Attiecināmās izmaksas",IF('5a+c+n'!$Q26="A",'5a+c+n'!L26,0),0)</f>
        <v>0</v>
      </c>
      <c r="M25" s="121">
        <f>IF($C$4="Attiecināmās izmaksas",IF('5a+c+n'!$Q26="A",'5a+c+n'!M26,0),0)</f>
        <v>0</v>
      </c>
      <c r="N25" s="121">
        <f>IF($C$4="Attiecināmās izmaksas",IF('5a+c+n'!$Q26="A",'5a+c+n'!N26,0),0)</f>
        <v>0</v>
      </c>
      <c r="O25" s="121">
        <f>IF($C$4="Attiecināmās izmaksas",IF('5a+c+n'!$Q26="A",'5a+c+n'!O26,0),0)</f>
        <v>0</v>
      </c>
      <c r="P25" s="122">
        <f>IF($C$4="Attiecināmās izmaksas",IF('5a+c+n'!$Q26="A",'5a+c+n'!P26,0),0)</f>
        <v>0</v>
      </c>
    </row>
    <row r="26" spans="1:16" ht="22.5" x14ac:dyDescent="0.2">
      <c r="A26" s="49">
        <f>IF(P26=0,0,IF(COUNTBLANK(P26)=1,0,COUNTA($P$14:P26)))</f>
        <v>0</v>
      </c>
      <c r="B26" s="21">
        <f>IF($C$4="Attiecināmās izmaksas",IF('5a+c+n'!$Q27="A",'5a+c+n'!B27,0),0)</f>
        <v>0</v>
      </c>
      <c r="C26" s="21" t="str">
        <f>IF($C$4="Attiecināmās izmaksas",IF('5a+c+n'!$Q27="A",'5a+c+n'!C27,0),0)</f>
        <v xml:space="preserve">Termostatiskais sensors ar ierobežotu minimālo temp. 16°C RA-2000 DANFOSS </v>
      </c>
      <c r="D26" s="21" t="str">
        <f>IF($C$4="Attiecināmās izmaksas",IF('5a+c+n'!$Q27="A",'5a+c+n'!D27,0),0)</f>
        <v>gab.</v>
      </c>
      <c r="E26" s="42"/>
      <c r="F26" s="64"/>
      <c r="G26" s="121"/>
      <c r="H26" s="121">
        <f>IF($C$4="Attiecināmās izmaksas",IF('5a+c+n'!$Q27="A",'5a+c+n'!H27,0),0)</f>
        <v>0</v>
      </c>
      <c r="I26" s="121"/>
      <c r="J26" s="121"/>
      <c r="K26" s="122">
        <f>IF($C$4="Attiecināmās izmaksas",IF('5a+c+n'!$Q27="A",'5a+c+n'!K27,0),0)</f>
        <v>0</v>
      </c>
      <c r="L26" s="64">
        <f>IF($C$4="Attiecināmās izmaksas",IF('5a+c+n'!$Q27="A",'5a+c+n'!L27,0),0)</f>
        <v>0</v>
      </c>
      <c r="M26" s="121">
        <f>IF($C$4="Attiecināmās izmaksas",IF('5a+c+n'!$Q27="A",'5a+c+n'!M27,0),0)</f>
        <v>0</v>
      </c>
      <c r="N26" s="121">
        <f>IF($C$4="Attiecināmās izmaksas",IF('5a+c+n'!$Q27="A",'5a+c+n'!N27,0),0)</f>
        <v>0</v>
      </c>
      <c r="O26" s="121">
        <f>IF($C$4="Attiecināmās izmaksas",IF('5a+c+n'!$Q27="A",'5a+c+n'!O27,0),0)</f>
        <v>0</v>
      </c>
      <c r="P26" s="122">
        <f>IF($C$4="Attiecināmās izmaksas",IF('5a+c+n'!$Q27="A",'5a+c+n'!P27,0),0)</f>
        <v>0</v>
      </c>
    </row>
    <row r="27" spans="1:16" x14ac:dyDescent="0.2">
      <c r="A27" s="49">
        <f>IF(P27=0,0,IF(COUNTBLANK(P27)=1,0,COUNTA($P$14:P27)))</f>
        <v>0</v>
      </c>
      <c r="B27" s="21">
        <f>IF($C$4="Attiecināmās izmaksas",IF('5a+c+n'!$Q28="A",'5a+c+n'!B28,0),0)</f>
        <v>0</v>
      </c>
      <c r="C27" s="21" t="str">
        <f>IF($C$4="Attiecināmās izmaksas",IF('5a+c+n'!$Q28="A",'5a+c+n'!C28,0),0)</f>
        <v>Noslēgvārsts pie stāvvadiem pagrabā</v>
      </c>
      <c r="D27" s="21" t="str">
        <f>IF($C$4="Attiecināmās izmaksas",IF('5a+c+n'!$Q28="A",'5a+c+n'!D28,0),0)</f>
        <v>gab.</v>
      </c>
      <c r="E27" s="42"/>
      <c r="F27" s="64"/>
      <c r="G27" s="121"/>
      <c r="H27" s="121">
        <f>IF($C$4="Attiecināmās izmaksas",IF('5a+c+n'!$Q28="A",'5a+c+n'!H28,0),0)</f>
        <v>0</v>
      </c>
      <c r="I27" s="121"/>
      <c r="J27" s="121"/>
      <c r="K27" s="122">
        <f>IF($C$4="Attiecināmās izmaksas",IF('5a+c+n'!$Q28="A",'5a+c+n'!K28,0),0)</f>
        <v>0</v>
      </c>
      <c r="L27" s="64">
        <f>IF($C$4="Attiecināmās izmaksas",IF('5a+c+n'!$Q28="A",'5a+c+n'!L28,0),0)</f>
        <v>0</v>
      </c>
      <c r="M27" s="121">
        <f>IF($C$4="Attiecināmās izmaksas",IF('5a+c+n'!$Q28="A",'5a+c+n'!M28,0),0)</f>
        <v>0</v>
      </c>
      <c r="N27" s="121">
        <f>IF($C$4="Attiecināmās izmaksas",IF('5a+c+n'!$Q28="A",'5a+c+n'!N28,0),0)</f>
        <v>0</v>
      </c>
      <c r="O27" s="121">
        <f>IF($C$4="Attiecināmās izmaksas",IF('5a+c+n'!$Q28="A",'5a+c+n'!O28,0),0)</f>
        <v>0</v>
      </c>
      <c r="P27" s="122">
        <f>IF($C$4="Attiecināmās izmaksas",IF('5a+c+n'!$Q28="A",'5a+c+n'!P28,0),0)</f>
        <v>0</v>
      </c>
    </row>
    <row r="28" spans="1:16" x14ac:dyDescent="0.2">
      <c r="A28" s="49">
        <f>IF(P28=0,0,IF(COUNTBLANK(P28)=1,0,COUNTA($P$14:P28)))</f>
        <v>0</v>
      </c>
      <c r="B28" s="21">
        <f>IF($C$4="Attiecināmās izmaksas",IF('5a+c+n'!$Q29="A",'5a+c+n'!B29,0),0)</f>
        <v>0</v>
      </c>
      <c r="C28" s="21" t="str">
        <f>IF($C$4="Attiecināmās izmaksas",IF('5a+c+n'!$Q29="A",'5a+c+n'!C29,0),0)</f>
        <v>Presējama tērauda caurule Ø15x1.2</v>
      </c>
      <c r="D28" s="21" t="str">
        <f>IF($C$4="Attiecināmās izmaksas",IF('5a+c+n'!$Q29="A",'5a+c+n'!D29,0),0)</f>
        <v>m</v>
      </c>
      <c r="E28" s="42"/>
      <c r="F28" s="64"/>
      <c r="G28" s="121"/>
      <c r="H28" s="121">
        <f>IF($C$4="Attiecināmās izmaksas",IF('5a+c+n'!$Q29="A",'5a+c+n'!H29,0),0)</f>
        <v>0</v>
      </c>
      <c r="I28" s="121"/>
      <c r="J28" s="121"/>
      <c r="K28" s="122">
        <f>IF($C$4="Attiecināmās izmaksas",IF('5a+c+n'!$Q29="A",'5a+c+n'!K29,0),0)</f>
        <v>0</v>
      </c>
      <c r="L28" s="64">
        <f>IF($C$4="Attiecināmās izmaksas",IF('5a+c+n'!$Q29="A",'5a+c+n'!L29,0),0)</f>
        <v>0</v>
      </c>
      <c r="M28" s="121">
        <f>IF($C$4="Attiecināmās izmaksas",IF('5a+c+n'!$Q29="A",'5a+c+n'!M29,0),0)</f>
        <v>0</v>
      </c>
      <c r="N28" s="121">
        <f>IF($C$4="Attiecināmās izmaksas",IF('5a+c+n'!$Q29="A",'5a+c+n'!N29,0),0)</f>
        <v>0</v>
      </c>
      <c r="O28" s="121">
        <f>IF($C$4="Attiecināmās izmaksas",IF('5a+c+n'!$Q29="A",'5a+c+n'!O29,0),0)</f>
        <v>0</v>
      </c>
      <c r="P28" s="122">
        <f>IF($C$4="Attiecināmās izmaksas",IF('5a+c+n'!$Q29="A",'5a+c+n'!P29,0),0)</f>
        <v>0</v>
      </c>
    </row>
    <row r="29" spans="1:16" x14ac:dyDescent="0.2">
      <c r="A29" s="49">
        <f>IF(P29=0,0,IF(COUNTBLANK(P29)=1,0,COUNTA($P$14:P29)))</f>
        <v>0</v>
      </c>
      <c r="B29" s="21">
        <f>IF($C$4="Attiecināmās izmaksas",IF('5a+c+n'!$Q30="A",'5a+c+n'!B30,0),0)</f>
        <v>0</v>
      </c>
      <c r="C29" s="21" t="str">
        <f>IF($C$4="Attiecināmās izmaksas",IF('5a+c+n'!$Q30="A",'5a+c+n'!C30,0),0)</f>
        <v>Presējama tērauda caurule Ø18x1.2</v>
      </c>
      <c r="D29" s="21" t="str">
        <f>IF($C$4="Attiecināmās izmaksas",IF('5a+c+n'!$Q30="A",'5a+c+n'!D30,0),0)</f>
        <v>m</v>
      </c>
      <c r="E29" s="42"/>
      <c r="F29" s="64"/>
      <c r="G29" s="121"/>
      <c r="H29" s="121">
        <f>IF($C$4="Attiecināmās izmaksas",IF('5a+c+n'!$Q30="A",'5a+c+n'!H30,0),0)</f>
        <v>0</v>
      </c>
      <c r="I29" s="121"/>
      <c r="J29" s="121"/>
      <c r="K29" s="122">
        <f>IF($C$4="Attiecināmās izmaksas",IF('5a+c+n'!$Q30="A",'5a+c+n'!K30,0),0)</f>
        <v>0</v>
      </c>
      <c r="L29" s="64">
        <f>IF($C$4="Attiecināmās izmaksas",IF('5a+c+n'!$Q30="A",'5a+c+n'!L30,0),0)</f>
        <v>0</v>
      </c>
      <c r="M29" s="121">
        <f>IF($C$4="Attiecināmās izmaksas",IF('5a+c+n'!$Q30="A",'5a+c+n'!M30,0),0)</f>
        <v>0</v>
      </c>
      <c r="N29" s="121">
        <f>IF($C$4="Attiecināmās izmaksas",IF('5a+c+n'!$Q30="A",'5a+c+n'!N30,0),0)</f>
        <v>0</v>
      </c>
      <c r="O29" s="121">
        <f>IF($C$4="Attiecināmās izmaksas",IF('5a+c+n'!$Q30="A",'5a+c+n'!O30,0),0)</f>
        <v>0</v>
      </c>
      <c r="P29" s="122">
        <f>IF($C$4="Attiecināmās izmaksas",IF('5a+c+n'!$Q30="A",'5a+c+n'!P30,0),0)</f>
        <v>0</v>
      </c>
    </row>
    <row r="30" spans="1:16" x14ac:dyDescent="0.2">
      <c r="A30" s="49">
        <f>IF(P30=0,0,IF(COUNTBLANK(P30)=1,0,COUNTA($P$14:P30)))</f>
        <v>0</v>
      </c>
      <c r="B30" s="21">
        <f>IF($C$4="Attiecināmās izmaksas",IF('5a+c+n'!$Q31="A",'5a+c+n'!B31,0),0)</f>
        <v>0</v>
      </c>
      <c r="C30" s="21" t="str">
        <f>IF($C$4="Attiecināmās izmaksas",IF('5a+c+n'!$Q31="A",'5a+c+n'!C31,0),0)</f>
        <v>Presējama tērauda caurule Ø22x1.5</v>
      </c>
      <c r="D30" s="21" t="str">
        <f>IF($C$4="Attiecināmās izmaksas",IF('5a+c+n'!$Q31="A",'5a+c+n'!D31,0),0)</f>
        <v>m</v>
      </c>
      <c r="E30" s="42"/>
      <c r="F30" s="64"/>
      <c r="G30" s="121"/>
      <c r="H30" s="121">
        <f>IF($C$4="Attiecināmās izmaksas",IF('5a+c+n'!$Q31="A",'5a+c+n'!H31,0),0)</f>
        <v>0</v>
      </c>
      <c r="I30" s="121"/>
      <c r="J30" s="121"/>
      <c r="K30" s="122">
        <f>IF($C$4="Attiecināmās izmaksas",IF('5a+c+n'!$Q31="A",'5a+c+n'!K31,0),0)</f>
        <v>0</v>
      </c>
      <c r="L30" s="64">
        <f>IF($C$4="Attiecināmās izmaksas",IF('5a+c+n'!$Q31="A",'5a+c+n'!L31,0),0)</f>
        <v>0</v>
      </c>
      <c r="M30" s="121">
        <f>IF($C$4="Attiecināmās izmaksas",IF('5a+c+n'!$Q31="A",'5a+c+n'!M31,0),0)</f>
        <v>0</v>
      </c>
      <c r="N30" s="121">
        <f>IF($C$4="Attiecināmās izmaksas",IF('5a+c+n'!$Q31="A",'5a+c+n'!N31,0),0)</f>
        <v>0</v>
      </c>
      <c r="O30" s="121">
        <f>IF($C$4="Attiecināmās izmaksas",IF('5a+c+n'!$Q31="A",'5a+c+n'!O31,0),0)</f>
        <v>0</v>
      </c>
      <c r="P30" s="122">
        <f>IF($C$4="Attiecināmās izmaksas",IF('5a+c+n'!$Q31="A",'5a+c+n'!P31,0),0)</f>
        <v>0</v>
      </c>
    </row>
    <row r="31" spans="1:16" x14ac:dyDescent="0.2">
      <c r="A31" s="49">
        <f>IF(P31=0,0,IF(COUNTBLANK(P31)=1,0,COUNTA($P$14:P31)))</f>
        <v>0</v>
      </c>
      <c r="B31" s="21">
        <f>IF($C$4="Attiecināmās izmaksas",IF('5a+c+n'!$Q32="A",'5a+c+n'!B32,0),0)</f>
        <v>0</v>
      </c>
      <c r="C31" s="21" t="str">
        <f>IF($C$4="Attiecināmās izmaksas",IF('5a+c+n'!$Q32="A",'5a+c+n'!C32,0),0)</f>
        <v>Presējama tērauda caurule Ø28x1.5</v>
      </c>
      <c r="D31" s="21" t="str">
        <f>IF($C$4="Attiecināmās izmaksas",IF('5a+c+n'!$Q32="A",'5a+c+n'!D32,0),0)</f>
        <v>m</v>
      </c>
      <c r="E31" s="42"/>
      <c r="F31" s="64"/>
      <c r="G31" s="121"/>
      <c r="H31" s="121">
        <f>IF($C$4="Attiecināmās izmaksas",IF('5a+c+n'!$Q32="A",'5a+c+n'!H32,0),0)</f>
        <v>0</v>
      </c>
      <c r="I31" s="121"/>
      <c r="J31" s="121"/>
      <c r="K31" s="122">
        <f>IF($C$4="Attiecināmās izmaksas",IF('5a+c+n'!$Q32="A",'5a+c+n'!K32,0),0)</f>
        <v>0</v>
      </c>
      <c r="L31" s="64">
        <f>IF($C$4="Attiecināmās izmaksas",IF('5a+c+n'!$Q32="A",'5a+c+n'!L32,0),0)</f>
        <v>0</v>
      </c>
      <c r="M31" s="121">
        <f>IF($C$4="Attiecināmās izmaksas",IF('5a+c+n'!$Q32="A",'5a+c+n'!M32,0),0)</f>
        <v>0</v>
      </c>
      <c r="N31" s="121">
        <f>IF($C$4="Attiecināmās izmaksas",IF('5a+c+n'!$Q32="A",'5a+c+n'!N32,0),0)</f>
        <v>0</v>
      </c>
      <c r="O31" s="121">
        <f>IF($C$4="Attiecināmās izmaksas",IF('5a+c+n'!$Q32="A",'5a+c+n'!O32,0),0)</f>
        <v>0</v>
      </c>
      <c r="P31" s="122">
        <f>IF($C$4="Attiecināmās izmaksas",IF('5a+c+n'!$Q32="A",'5a+c+n'!P32,0),0)</f>
        <v>0</v>
      </c>
    </row>
    <row r="32" spans="1:16" x14ac:dyDescent="0.2">
      <c r="A32" s="49">
        <f>IF(P32=0,0,IF(COUNTBLANK(P32)=1,0,COUNTA($P$14:P32)))</f>
        <v>0</v>
      </c>
      <c r="B32" s="21">
        <f>IF($C$4="Attiecināmās izmaksas",IF('5a+c+n'!$Q33="A",'5a+c+n'!B33,0),0)</f>
        <v>0</v>
      </c>
      <c r="C32" s="21" t="str">
        <f>IF($C$4="Attiecināmās izmaksas",IF('5a+c+n'!$Q33="A",'5a+c+n'!C33,0),0)</f>
        <v>Presējama tērauda caurule Ø35x1.5</v>
      </c>
      <c r="D32" s="21" t="str">
        <f>IF($C$4="Attiecināmās izmaksas",IF('5a+c+n'!$Q33="A",'5a+c+n'!D33,0),0)</f>
        <v>m</v>
      </c>
      <c r="E32" s="42"/>
      <c r="F32" s="64"/>
      <c r="G32" s="121"/>
      <c r="H32" s="121">
        <f>IF($C$4="Attiecināmās izmaksas",IF('5a+c+n'!$Q33="A",'5a+c+n'!H33,0),0)</f>
        <v>0</v>
      </c>
      <c r="I32" s="121"/>
      <c r="J32" s="121"/>
      <c r="K32" s="122">
        <f>IF($C$4="Attiecināmās izmaksas",IF('5a+c+n'!$Q33="A",'5a+c+n'!K33,0),0)</f>
        <v>0</v>
      </c>
      <c r="L32" s="64">
        <f>IF($C$4="Attiecināmās izmaksas",IF('5a+c+n'!$Q33="A",'5a+c+n'!L33,0),0)</f>
        <v>0</v>
      </c>
      <c r="M32" s="121">
        <f>IF($C$4="Attiecināmās izmaksas",IF('5a+c+n'!$Q33="A",'5a+c+n'!M33,0),0)</f>
        <v>0</v>
      </c>
      <c r="N32" s="121">
        <f>IF($C$4="Attiecināmās izmaksas",IF('5a+c+n'!$Q33="A",'5a+c+n'!N33,0),0)</f>
        <v>0</v>
      </c>
      <c r="O32" s="121">
        <f>IF($C$4="Attiecināmās izmaksas",IF('5a+c+n'!$Q33="A",'5a+c+n'!O33,0),0)</f>
        <v>0</v>
      </c>
      <c r="P32" s="122">
        <f>IF($C$4="Attiecināmās izmaksas",IF('5a+c+n'!$Q33="A",'5a+c+n'!P33,0),0)</f>
        <v>0</v>
      </c>
    </row>
    <row r="33" spans="1:16" x14ac:dyDescent="0.2">
      <c r="A33" s="49">
        <f>IF(P33=0,0,IF(COUNTBLANK(P33)=1,0,COUNTA($P$14:P33)))</f>
        <v>0</v>
      </c>
      <c r="B33" s="21">
        <f>IF($C$4="Attiecināmās izmaksas",IF('5a+c+n'!$Q34="A",'5a+c+n'!B34,0),0)</f>
        <v>0</v>
      </c>
      <c r="C33" s="21" t="str">
        <f>IF($C$4="Attiecināmās izmaksas",IF('5a+c+n'!$Q34="A",'5a+c+n'!C34,0),0)</f>
        <v>Presējama tērauda caurule Ø42x1.5</v>
      </c>
      <c r="D33" s="21" t="str">
        <f>IF($C$4="Attiecināmās izmaksas",IF('5a+c+n'!$Q34="A",'5a+c+n'!D34,0),0)</f>
        <v>m</v>
      </c>
      <c r="E33" s="42"/>
      <c r="F33" s="64"/>
      <c r="G33" s="121"/>
      <c r="H33" s="121">
        <f>IF($C$4="Attiecināmās izmaksas",IF('5a+c+n'!$Q34="A",'5a+c+n'!H34,0),0)</f>
        <v>0</v>
      </c>
      <c r="I33" s="121"/>
      <c r="J33" s="121"/>
      <c r="K33" s="122">
        <f>IF($C$4="Attiecināmās izmaksas",IF('5a+c+n'!$Q34="A",'5a+c+n'!K34,0),0)</f>
        <v>0</v>
      </c>
      <c r="L33" s="64">
        <f>IF($C$4="Attiecināmās izmaksas",IF('5a+c+n'!$Q34="A",'5a+c+n'!L34,0),0)</f>
        <v>0</v>
      </c>
      <c r="M33" s="121">
        <f>IF($C$4="Attiecināmās izmaksas",IF('5a+c+n'!$Q34="A",'5a+c+n'!M34,0),0)</f>
        <v>0</v>
      </c>
      <c r="N33" s="121">
        <f>IF($C$4="Attiecināmās izmaksas",IF('5a+c+n'!$Q34="A",'5a+c+n'!N34,0),0)</f>
        <v>0</v>
      </c>
      <c r="O33" s="121">
        <f>IF($C$4="Attiecināmās izmaksas",IF('5a+c+n'!$Q34="A",'5a+c+n'!O34,0),0)</f>
        <v>0</v>
      </c>
      <c r="P33" s="122">
        <f>IF($C$4="Attiecināmās izmaksas",IF('5a+c+n'!$Q34="A",'5a+c+n'!P34,0),0)</f>
        <v>0</v>
      </c>
    </row>
    <row r="34" spans="1:16" x14ac:dyDescent="0.2">
      <c r="A34" s="49">
        <f>IF(P34=0,0,IF(COUNTBLANK(P34)=1,0,COUNTA($P$14:P34)))</f>
        <v>0</v>
      </c>
      <c r="B34" s="21">
        <f>IF($C$4="Attiecināmās izmaksas",IF('5a+c+n'!$Q35="A",'5a+c+n'!B35,0),0)</f>
        <v>0</v>
      </c>
      <c r="C34" s="21" t="str">
        <f>IF($C$4="Attiecināmās izmaksas",IF('5a+c+n'!$Q35="A",'5a+c+n'!C35,0),0)</f>
        <v>Presējama tērauda caurule Ø54x1.5</v>
      </c>
      <c r="D34" s="21" t="str">
        <f>IF($C$4="Attiecināmās izmaksas",IF('5a+c+n'!$Q35="A",'5a+c+n'!D35,0),0)</f>
        <v>m</v>
      </c>
      <c r="E34" s="42"/>
      <c r="F34" s="64"/>
      <c r="G34" s="121"/>
      <c r="H34" s="121">
        <f>IF($C$4="Attiecināmās izmaksas",IF('5a+c+n'!$Q35="A",'5a+c+n'!H35,0),0)</f>
        <v>0</v>
      </c>
      <c r="I34" s="121"/>
      <c r="J34" s="121"/>
      <c r="K34" s="122">
        <f>IF($C$4="Attiecināmās izmaksas",IF('5a+c+n'!$Q35="A",'5a+c+n'!K35,0),0)</f>
        <v>0</v>
      </c>
      <c r="L34" s="64">
        <f>IF($C$4="Attiecināmās izmaksas",IF('5a+c+n'!$Q35="A",'5a+c+n'!L35,0),0)</f>
        <v>0</v>
      </c>
      <c r="M34" s="121">
        <f>IF($C$4="Attiecināmās izmaksas",IF('5a+c+n'!$Q35="A",'5a+c+n'!M35,0),0)</f>
        <v>0</v>
      </c>
      <c r="N34" s="121">
        <f>IF($C$4="Attiecināmās izmaksas",IF('5a+c+n'!$Q35="A",'5a+c+n'!N35,0),0)</f>
        <v>0</v>
      </c>
      <c r="O34" s="121">
        <f>IF($C$4="Attiecināmās izmaksas",IF('5a+c+n'!$Q35="A",'5a+c+n'!O35,0),0)</f>
        <v>0</v>
      </c>
      <c r="P34" s="122">
        <f>IF($C$4="Attiecināmās izmaksas",IF('5a+c+n'!$Q35="A",'5a+c+n'!P35,0),0)</f>
        <v>0</v>
      </c>
    </row>
    <row r="35" spans="1:16" x14ac:dyDescent="0.2">
      <c r="A35" s="49">
        <f>IF(P35=0,0,IF(COUNTBLANK(P35)=1,0,COUNTA($P$14:P35)))</f>
        <v>0</v>
      </c>
      <c r="B35" s="21">
        <f>IF($C$4="Attiecināmās izmaksas",IF('5a+c+n'!$Q36="A",'5a+c+n'!B36,0),0)</f>
        <v>0</v>
      </c>
      <c r="C35" s="21" t="str">
        <f>IF($C$4="Attiecināmās izmaksas",IF('5a+c+n'!$Q36="A",'5a+c+n'!C36,0),0)</f>
        <v>Presējama tērauda caurule Ø66,7x1.5</v>
      </c>
      <c r="D35" s="21" t="str">
        <f>IF($C$4="Attiecināmās izmaksas",IF('5a+c+n'!$Q36="A",'5a+c+n'!D36,0),0)</f>
        <v>m</v>
      </c>
      <c r="E35" s="42"/>
      <c r="F35" s="64"/>
      <c r="G35" s="121"/>
      <c r="H35" s="121">
        <f>IF($C$4="Attiecināmās izmaksas",IF('5a+c+n'!$Q36="A",'5a+c+n'!H36,0),0)</f>
        <v>0</v>
      </c>
      <c r="I35" s="121"/>
      <c r="J35" s="121"/>
      <c r="K35" s="122">
        <f>IF($C$4="Attiecināmās izmaksas",IF('5a+c+n'!$Q36="A",'5a+c+n'!K36,0),0)</f>
        <v>0</v>
      </c>
      <c r="L35" s="64">
        <f>IF($C$4="Attiecināmās izmaksas",IF('5a+c+n'!$Q36="A",'5a+c+n'!L36,0),0)</f>
        <v>0</v>
      </c>
      <c r="M35" s="121">
        <f>IF($C$4="Attiecināmās izmaksas",IF('5a+c+n'!$Q36="A",'5a+c+n'!M36,0),0)</f>
        <v>0</v>
      </c>
      <c r="N35" s="121">
        <f>IF($C$4="Attiecināmās izmaksas",IF('5a+c+n'!$Q36="A",'5a+c+n'!N36,0),0)</f>
        <v>0</v>
      </c>
      <c r="O35" s="121">
        <f>IF($C$4="Attiecināmās izmaksas",IF('5a+c+n'!$Q36="A",'5a+c+n'!O36,0),0)</f>
        <v>0</v>
      </c>
      <c r="P35" s="122">
        <f>IF($C$4="Attiecināmās izmaksas",IF('5a+c+n'!$Q36="A",'5a+c+n'!P36,0),0)</f>
        <v>0</v>
      </c>
    </row>
    <row r="36" spans="1:16" x14ac:dyDescent="0.2">
      <c r="A36" s="49">
        <f>IF(P36=0,0,IF(COUNTBLANK(P36)=1,0,COUNTA($P$14:P36)))</f>
        <v>0</v>
      </c>
      <c r="B36" s="21">
        <f>IF($C$4="Attiecināmās izmaksas",IF('5a+c+n'!$Q37="A",'5a+c+n'!B37,0),0)</f>
        <v>0</v>
      </c>
      <c r="C36" s="21" t="str">
        <f>IF($C$4="Attiecināmās izmaksas",IF('5a+c+n'!$Q37="A",'5a+c+n'!C37,0),0)</f>
        <v>Ievadskaitītāja uzstādīšana</v>
      </c>
      <c r="D36" s="21" t="str">
        <f>IF($C$4="Attiecināmās izmaksas",IF('5a+c+n'!$Q37="A",'5a+c+n'!D37,0),0)</f>
        <v>kompl.</v>
      </c>
      <c r="E36" s="42"/>
      <c r="F36" s="64"/>
      <c r="G36" s="121"/>
      <c r="H36" s="121">
        <f>IF($C$4="Attiecināmās izmaksas",IF('5a+c+n'!$Q37="A",'5a+c+n'!H37,0),0)</f>
        <v>0</v>
      </c>
      <c r="I36" s="121"/>
      <c r="J36" s="121"/>
      <c r="K36" s="122">
        <f>IF($C$4="Attiecināmās izmaksas",IF('5a+c+n'!$Q37="A",'5a+c+n'!K37,0),0)</f>
        <v>0</v>
      </c>
      <c r="L36" s="64">
        <f>IF($C$4="Attiecināmās izmaksas",IF('5a+c+n'!$Q37="A",'5a+c+n'!L37,0),0)</f>
        <v>0</v>
      </c>
      <c r="M36" s="121">
        <f>IF($C$4="Attiecināmās izmaksas",IF('5a+c+n'!$Q37="A",'5a+c+n'!M37,0),0)</f>
        <v>0</v>
      </c>
      <c r="N36" s="121">
        <f>IF($C$4="Attiecināmās izmaksas",IF('5a+c+n'!$Q37="A",'5a+c+n'!N37,0),0)</f>
        <v>0</v>
      </c>
      <c r="O36" s="121">
        <f>IF($C$4="Attiecināmās izmaksas",IF('5a+c+n'!$Q37="A",'5a+c+n'!O37,0),0)</f>
        <v>0</v>
      </c>
      <c r="P36" s="122">
        <f>IF($C$4="Attiecināmās izmaksas",IF('5a+c+n'!$Q37="A",'5a+c+n'!P37,0),0)</f>
        <v>0</v>
      </c>
    </row>
    <row r="37" spans="1:16" x14ac:dyDescent="0.2">
      <c r="A37" s="49">
        <f>IF(P37=0,0,IF(COUNTBLANK(P37)=1,0,COUNTA($P$14:P37)))</f>
        <v>0</v>
      </c>
      <c r="B37" s="21">
        <f>IF($C$4="Attiecināmās izmaksas",IF('5a+c+n'!$Q38="A",'5a+c+n'!B38,0),0)</f>
        <v>0</v>
      </c>
      <c r="C37" s="21" t="str">
        <f>IF($C$4="Attiecināmās izmaksas",IF('5a+c+n'!$Q38="A",'5a+c+n'!C38,0),0)</f>
        <v>Ūltraskaņas ievadskaitītajs</v>
      </c>
      <c r="D37" s="21" t="str">
        <f>IF($C$4="Attiecināmās izmaksas",IF('5a+c+n'!$Q38="A",'5a+c+n'!D38,0),0)</f>
        <v>kompl.</v>
      </c>
      <c r="E37" s="42"/>
      <c r="F37" s="64"/>
      <c r="G37" s="121"/>
      <c r="H37" s="121">
        <f>IF($C$4="Attiecināmās izmaksas",IF('5a+c+n'!$Q38="A",'5a+c+n'!H38,0),0)</f>
        <v>0</v>
      </c>
      <c r="I37" s="121"/>
      <c r="J37" s="121"/>
      <c r="K37" s="122">
        <f>IF($C$4="Attiecināmās izmaksas",IF('5a+c+n'!$Q38="A",'5a+c+n'!K38,0),0)</f>
        <v>0</v>
      </c>
      <c r="L37" s="64">
        <f>IF($C$4="Attiecināmās izmaksas",IF('5a+c+n'!$Q38="A",'5a+c+n'!L38,0),0)</f>
        <v>0</v>
      </c>
      <c r="M37" s="121">
        <f>IF($C$4="Attiecināmās izmaksas",IF('5a+c+n'!$Q38="A",'5a+c+n'!M38,0),0)</f>
        <v>0</v>
      </c>
      <c r="N37" s="121">
        <f>IF($C$4="Attiecināmās izmaksas",IF('5a+c+n'!$Q38="A",'5a+c+n'!N38,0),0)</f>
        <v>0</v>
      </c>
      <c r="O37" s="121">
        <f>IF($C$4="Attiecināmās izmaksas",IF('5a+c+n'!$Q38="A",'5a+c+n'!O38,0),0)</f>
        <v>0</v>
      </c>
      <c r="P37" s="122">
        <f>IF($C$4="Attiecināmās izmaksas",IF('5a+c+n'!$Q38="A",'5a+c+n'!P38,0),0)</f>
        <v>0</v>
      </c>
    </row>
    <row r="38" spans="1:16" x14ac:dyDescent="0.2">
      <c r="A38" s="49">
        <f>IF(P38=0,0,IF(COUNTBLANK(P38)=1,0,COUNTA($P$14:P38)))</f>
        <v>0</v>
      </c>
      <c r="B38" s="21">
        <f>IF($C$4="Attiecināmās izmaksas",IF('5a+c+n'!$Q39="A",'5a+c+n'!B39,0),0)</f>
        <v>0</v>
      </c>
      <c r="C38" s="21" t="str">
        <f>IF($C$4="Attiecināmās izmaksas",IF('5a+c+n'!$Q39="A",'5a+c+n'!C39,0),0)</f>
        <v>Attālinati nolasāma skatītaja uztvērējs</v>
      </c>
      <c r="D38" s="21" t="str">
        <f>IF($C$4="Attiecināmās izmaksas",IF('5a+c+n'!$Q39="A",'5a+c+n'!D39,0),0)</f>
        <v>kompl.</v>
      </c>
      <c r="E38" s="42"/>
      <c r="F38" s="64"/>
      <c r="G38" s="121"/>
      <c r="H38" s="121">
        <f>IF($C$4="Attiecināmās izmaksas",IF('5a+c+n'!$Q39="A",'5a+c+n'!H39,0),0)</f>
        <v>0</v>
      </c>
      <c r="I38" s="121"/>
      <c r="J38" s="121"/>
      <c r="K38" s="122">
        <f>IF($C$4="Attiecināmās izmaksas",IF('5a+c+n'!$Q39="A",'5a+c+n'!K39,0),0)</f>
        <v>0</v>
      </c>
      <c r="L38" s="64">
        <f>IF($C$4="Attiecināmās izmaksas",IF('5a+c+n'!$Q39="A",'5a+c+n'!L39,0),0)</f>
        <v>0</v>
      </c>
      <c r="M38" s="121">
        <f>IF($C$4="Attiecināmās izmaksas",IF('5a+c+n'!$Q39="A",'5a+c+n'!M39,0),0)</f>
        <v>0</v>
      </c>
      <c r="N38" s="121">
        <f>IF($C$4="Attiecināmās izmaksas",IF('5a+c+n'!$Q39="A",'5a+c+n'!N39,0),0)</f>
        <v>0</v>
      </c>
      <c r="O38" s="121">
        <f>IF($C$4="Attiecināmās izmaksas",IF('5a+c+n'!$Q39="A",'5a+c+n'!O39,0),0)</f>
        <v>0</v>
      </c>
      <c r="P38" s="122">
        <f>IF($C$4="Attiecināmās izmaksas",IF('5a+c+n'!$Q39="A",'5a+c+n'!P39,0),0)</f>
        <v>0</v>
      </c>
    </row>
    <row r="39" spans="1:16" ht="22.5" x14ac:dyDescent="0.2">
      <c r="A39" s="49">
        <f>IF(P39=0,0,IF(COUNTBLANK(P39)=1,0,COUNTA($P$14:P39)))</f>
        <v>0</v>
      </c>
      <c r="B39" s="21">
        <f>IF($C$4="Attiecināmās izmaksas",IF('5a+c+n'!$Q40="A",'5a+c+n'!B40,0),0)</f>
        <v>0</v>
      </c>
      <c r="C39" s="21" t="str">
        <f>IF($C$4="Attiecināmās izmaksas",IF('5a+c+n'!$Q40="A",'5a+c+n'!C40,0),0)</f>
        <v xml:space="preserve">Cauruļvadu siltumizolācijas čaulas b=50mm, ʎ=0.037W/mK </v>
      </c>
      <c r="D39" s="21" t="str">
        <f>IF($C$4="Attiecināmās izmaksas",IF('5a+c+n'!$Q40="A",'5a+c+n'!D40,0),0)</f>
        <v>kompl.</v>
      </c>
      <c r="E39" s="42"/>
      <c r="F39" s="64"/>
      <c r="G39" s="121"/>
      <c r="H39" s="121">
        <f>IF($C$4="Attiecināmās izmaksas",IF('5a+c+n'!$Q40="A",'5a+c+n'!H40,0),0)</f>
        <v>0</v>
      </c>
      <c r="I39" s="121"/>
      <c r="J39" s="121"/>
      <c r="K39" s="122">
        <f>IF($C$4="Attiecināmās izmaksas",IF('5a+c+n'!$Q40="A",'5a+c+n'!K40,0),0)</f>
        <v>0</v>
      </c>
      <c r="L39" s="64">
        <f>IF($C$4="Attiecināmās izmaksas",IF('5a+c+n'!$Q40="A",'5a+c+n'!L40,0),0)</f>
        <v>0</v>
      </c>
      <c r="M39" s="121">
        <f>IF($C$4="Attiecināmās izmaksas",IF('5a+c+n'!$Q40="A",'5a+c+n'!M40,0),0)</f>
        <v>0</v>
      </c>
      <c r="N39" s="121">
        <f>IF($C$4="Attiecināmās izmaksas",IF('5a+c+n'!$Q40="A",'5a+c+n'!N40,0),0)</f>
        <v>0</v>
      </c>
      <c r="O39" s="121">
        <f>IF($C$4="Attiecināmās izmaksas",IF('5a+c+n'!$Q40="A",'5a+c+n'!O40,0),0)</f>
        <v>0</v>
      </c>
      <c r="P39" s="122">
        <f>IF($C$4="Attiecināmās izmaksas",IF('5a+c+n'!$Q40="A",'5a+c+n'!P40,0),0)</f>
        <v>0</v>
      </c>
    </row>
    <row r="40" spans="1:16" x14ac:dyDescent="0.2">
      <c r="A40" s="49">
        <f>IF(P40=0,0,IF(COUNTBLANK(P40)=1,0,COUNTA($P$14:P40)))</f>
        <v>0</v>
      </c>
      <c r="B40" s="21">
        <f>IF($C$4="Attiecināmās izmaksas",IF('5a+c+n'!$Q41="A",'5a+c+n'!B41,0),0)</f>
        <v>0</v>
      </c>
      <c r="C40" s="21" t="str">
        <f>IF($C$4="Attiecināmās izmaksas",IF('5a+c+n'!$Q41="A",'5a+c+n'!C41,0),0)</f>
        <v>PVC pārklājums</v>
      </c>
      <c r="D40" s="21" t="str">
        <f>IF($C$4="Attiecināmās izmaksas",IF('5a+c+n'!$Q41="A",'5a+c+n'!D41,0),0)</f>
        <v>m2</v>
      </c>
      <c r="E40" s="42"/>
      <c r="F40" s="64"/>
      <c r="G40" s="121"/>
      <c r="H40" s="121">
        <f>IF($C$4="Attiecināmās izmaksas",IF('5a+c+n'!$Q41="A",'5a+c+n'!H41,0),0)</f>
        <v>0</v>
      </c>
      <c r="I40" s="121"/>
      <c r="J40" s="121"/>
      <c r="K40" s="122">
        <f>IF($C$4="Attiecināmās izmaksas",IF('5a+c+n'!$Q41="A",'5a+c+n'!K41,0),0)</f>
        <v>0</v>
      </c>
      <c r="L40" s="64">
        <f>IF($C$4="Attiecināmās izmaksas",IF('5a+c+n'!$Q41="A",'5a+c+n'!L41,0),0)</f>
        <v>0</v>
      </c>
      <c r="M40" s="121">
        <f>IF($C$4="Attiecināmās izmaksas",IF('5a+c+n'!$Q41="A",'5a+c+n'!M41,0),0)</f>
        <v>0</v>
      </c>
      <c r="N40" s="121">
        <f>IF($C$4="Attiecināmās izmaksas",IF('5a+c+n'!$Q41="A",'5a+c+n'!N41,0),0)</f>
        <v>0</v>
      </c>
      <c r="O40" s="121">
        <f>IF($C$4="Attiecināmās izmaksas",IF('5a+c+n'!$Q41="A",'5a+c+n'!O41,0),0)</f>
        <v>0</v>
      </c>
      <c r="P40" s="122">
        <f>IF($C$4="Attiecināmās izmaksas",IF('5a+c+n'!$Q41="A",'5a+c+n'!P41,0),0)</f>
        <v>0</v>
      </c>
    </row>
    <row r="41" spans="1:16" x14ac:dyDescent="0.2">
      <c r="A41" s="49">
        <f>IF(P41=0,0,IF(COUNTBLANK(P41)=1,0,COUNTA($P$14:P41)))</f>
        <v>0</v>
      </c>
      <c r="B41" s="21">
        <f>IF($C$4="Attiecināmās izmaksas",IF('5a+c+n'!$Q42="A",'5a+c+n'!B42,0),0)</f>
        <v>0</v>
      </c>
      <c r="C41" s="21" t="str">
        <f>IF($C$4="Attiecināmās izmaksas",IF('5a+c+n'!$Q42="A",'5a+c+n'!C42,0),0)</f>
        <v>Cauruļu stiprinājumi</v>
      </c>
      <c r="D41" s="21" t="str">
        <f>IF($C$4="Attiecināmās izmaksas",IF('5a+c+n'!$Q42="A",'5a+c+n'!D42,0),0)</f>
        <v>kompl.</v>
      </c>
      <c r="E41" s="42"/>
      <c r="F41" s="64"/>
      <c r="G41" s="121"/>
      <c r="H41" s="121">
        <f>IF($C$4="Attiecināmās izmaksas",IF('5a+c+n'!$Q42="A",'5a+c+n'!H42,0),0)</f>
        <v>0</v>
      </c>
      <c r="I41" s="121"/>
      <c r="J41" s="121"/>
      <c r="K41" s="122">
        <f>IF($C$4="Attiecināmās izmaksas",IF('5a+c+n'!$Q42="A",'5a+c+n'!K42,0),0)</f>
        <v>0</v>
      </c>
      <c r="L41" s="64">
        <f>IF($C$4="Attiecināmās izmaksas",IF('5a+c+n'!$Q42="A",'5a+c+n'!L42,0),0)</f>
        <v>0</v>
      </c>
      <c r="M41" s="121">
        <f>IF($C$4="Attiecināmās izmaksas",IF('5a+c+n'!$Q42="A",'5a+c+n'!M42,0),0)</f>
        <v>0</v>
      </c>
      <c r="N41" s="121">
        <f>IF($C$4="Attiecināmās izmaksas",IF('5a+c+n'!$Q42="A",'5a+c+n'!N42,0),0)</f>
        <v>0</v>
      </c>
      <c r="O41" s="121">
        <f>IF($C$4="Attiecināmās izmaksas",IF('5a+c+n'!$Q42="A",'5a+c+n'!O42,0),0)</f>
        <v>0</v>
      </c>
      <c r="P41" s="122">
        <f>IF($C$4="Attiecināmās izmaksas",IF('5a+c+n'!$Q42="A",'5a+c+n'!P42,0),0)</f>
        <v>0</v>
      </c>
    </row>
    <row r="42" spans="1:16" x14ac:dyDescent="0.2">
      <c r="A42" s="49">
        <f>IF(P42=0,0,IF(COUNTBLANK(P42)=1,0,COUNTA($P$14:P42)))</f>
        <v>0</v>
      </c>
      <c r="B42" s="21">
        <f>IF($C$4="Attiecināmās izmaksas",IF('5a+c+n'!$Q43="A",'5a+c+n'!B43,0),0)</f>
        <v>0</v>
      </c>
      <c r="C42" s="21" t="str">
        <f>IF($C$4="Attiecināmās izmaksas",IF('5a+c+n'!$Q43="A",'5a+c+n'!C43,0),0)</f>
        <v>Starpstāvu nedegošo pārklājumu montāža</v>
      </c>
      <c r="D42" s="21" t="str">
        <f>IF($C$4="Attiecināmās izmaksas",IF('5a+c+n'!$Q43="A",'5a+c+n'!D43,0),0)</f>
        <v>kompl.</v>
      </c>
      <c r="E42" s="42"/>
      <c r="F42" s="64"/>
      <c r="G42" s="121"/>
      <c r="H42" s="121">
        <f>IF($C$4="Attiecināmās izmaksas",IF('5a+c+n'!$Q43="A",'5a+c+n'!H43,0),0)</f>
        <v>0</v>
      </c>
      <c r="I42" s="121"/>
      <c r="J42" s="121"/>
      <c r="K42" s="122">
        <f>IF($C$4="Attiecināmās izmaksas",IF('5a+c+n'!$Q43="A",'5a+c+n'!K43,0),0)</f>
        <v>0</v>
      </c>
      <c r="L42" s="64">
        <f>IF($C$4="Attiecināmās izmaksas",IF('5a+c+n'!$Q43="A",'5a+c+n'!L43,0),0)</f>
        <v>0</v>
      </c>
      <c r="M42" s="121">
        <f>IF($C$4="Attiecināmās izmaksas",IF('5a+c+n'!$Q43="A",'5a+c+n'!M43,0),0)</f>
        <v>0</v>
      </c>
      <c r="N42" s="121">
        <f>IF($C$4="Attiecināmās izmaksas",IF('5a+c+n'!$Q43="A",'5a+c+n'!N43,0),0)</f>
        <v>0</v>
      </c>
      <c r="O42" s="121">
        <f>IF($C$4="Attiecināmās izmaksas",IF('5a+c+n'!$Q43="A",'5a+c+n'!O43,0),0)</f>
        <v>0</v>
      </c>
      <c r="P42" s="122">
        <f>IF($C$4="Attiecināmās izmaksas",IF('5a+c+n'!$Q43="A",'5a+c+n'!P43,0),0)</f>
        <v>0</v>
      </c>
    </row>
    <row r="43" spans="1:16" x14ac:dyDescent="0.2">
      <c r="A43" s="49">
        <f>IF(P43=0,0,IF(COUNTBLANK(P43)=1,0,COUNTA($P$14:P43)))</f>
        <v>0</v>
      </c>
      <c r="B43" s="21">
        <f>IF($C$4="Attiecināmās izmaksas",IF('5a+c+n'!$Q44="A",'5a+c+n'!B44,0),0)</f>
        <v>0</v>
      </c>
      <c r="C43" s="21" t="str">
        <f>IF($C$4="Attiecināmās izmaksas",IF('5a+c+n'!$Q44="A",'5a+c+n'!C44,0),0)</f>
        <v>Izolācijas stiprinājumi</v>
      </c>
      <c r="D43" s="21" t="str">
        <f>IF($C$4="Attiecināmās izmaksas",IF('5a+c+n'!$Q44="A",'5a+c+n'!D44,0),0)</f>
        <v>kompl.</v>
      </c>
      <c r="E43" s="42"/>
      <c r="F43" s="64"/>
      <c r="G43" s="121"/>
      <c r="H43" s="121">
        <f>IF($C$4="Attiecināmās izmaksas",IF('5a+c+n'!$Q44="A",'5a+c+n'!H44,0),0)</f>
        <v>0</v>
      </c>
      <c r="I43" s="121"/>
      <c r="J43" s="121"/>
      <c r="K43" s="122">
        <f>IF($C$4="Attiecināmās izmaksas",IF('5a+c+n'!$Q44="A",'5a+c+n'!K44,0),0)</f>
        <v>0</v>
      </c>
      <c r="L43" s="64">
        <f>IF($C$4="Attiecināmās izmaksas",IF('5a+c+n'!$Q44="A",'5a+c+n'!L44,0),0)</f>
        <v>0</v>
      </c>
      <c r="M43" s="121">
        <f>IF($C$4="Attiecināmās izmaksas",IF('5a+c+n'!$Q44="A",'5a+c+n'!M44,0),0)</f>
        <v>0</v>
      </c>
      <c r="N43" s="121">
        <f>IF($C$4="Attiecināmās izmaksas",IF('5a+c+n'!$Q44="A",'5a+c+n'!N44,0),0)</f>
        <v>0</v>
      </c>
      <c r="O43" s="121">
        <f>IF($C$4="Attiecināmās izmaksas",IF('5a+c+n'!$Q44="A",'5a+c+n'!O44,0),0)</f>
        <v>0</v>
      </c>
      <c r="P43" s="122">
        <f>IF($C$4="Attiecināmās izmaksas",IF('5a+c+n'!$Q44="A",'5a+c+n'!P44,0),0)</f>
        <v>0</v>
      </c>
    </row>
    <row r="44" spans="1:16" x14ac:dyDescent="0.2">
      <c r="A44" s="49">
        <f>IF(P44=0,0,IF(COUNTBLANK(P44)=1,0,COUNTA($P$14:P44)))</f>
        <v>0</v>
      </c>
      <c r="B44" s="21">
        <f>IF($C$4="Attiecināmās izmaksas",IF('5a+c+n'!$Q45="A",'5a+c+n'!B45,0),0)</f>
        <v>0</v>
      </c>
      <c r="C44" s="21" t="str">
        <f>IF($C$4="Attiecināmās izmaksas",IF('5a+c+n'!$Q45="A",'5a+c+n'!C45,0),0)</f>
        <v>Montāžas palīgmateriāli</v>
      </c>
      <c r="D44" s="21" t="str">
        <f>IF($C$4="Attiecināmās izmaksas",IF('5a+c+n'!$Q45="A",'5a+c+n'!D45,0),0)</f>
        <v>kompl.</v>
      </c>
      <c r="E44" s="42"/>
      <c r="F44" s="64"/>
      <c r="G44" s="121"/>
      <c r="H44" s="121">
        <f>IF($C$4="Attiecināmās izmaksas",IF('5a+c+n'!$Q45="A",'5a+c+n'!H45,0),0)</f>
        <v>0</v>
      </c>
      <c r="I44" s="121"/>
      <c r="J44" s="121"/>
      <c r="K44" s="122">
        <f>IF($C$4="Attiecināmās izmaksas",IF('5a+c+n'!$Q45="A",'5a+c+n'!K45,0),0)</f>
        <v>0</v>
      </c>
      <c r="L44" s="64">
        <f>IF($C$4="Attiecināmās izmaksas",IF('5a+c+n'!$Q45="A",'5a+c+n'!L45,0),0)</f>
        <v>0</v>
      </c>
      <c r="M44" s="121">
        <f>IF($C$4="Attiecināmās izmaksas",IF('5a+c+n'!$Q45="A",'5a+c+n'!M45,0),0)</f>
        <v>0</v>
      </c>
      <c r="N44" s="121">
        <f>IF($C$4="Attiecināmās izmaksas",IF('5a+c+n'!$Q45="A",'5a+c+n'!N45,0),0)</f>
        <v>0</v>
      </c>
      <c r="O44" s="121">
        <f>IF($C$4="Attiecināmās izmaksas",IF('5a+c+n'!$Q45="A",'5a+c+n'!O45,0),0)</f>
        <v>0</v>
      </c>
      <c r="P44" s="122">
        <f>IF($C$4="Attiecināmās izmaksas",IF('5a+c+n'!$Q45="A",'5a+c+n'!P45,0),0)</f>
        <v>0</v>
      </c>
    </row>
    <row r="45" spans="1:16" x14ac:dyDescent="0.2">
      <c r="A45" s="49">
        <f>IF(P45=0,0,IF(COUNTBLANK(P45)=1,0,COUNTA($P$14:P45)))</f>
        <v>0</v>
      </c>
      <c r="B45" s="21">
        <f>IF($C$4="Attiecināmās izmaksas",IF('5a+c+n'!$Q46="A",'5a+c+n'!B46,0),0)</f>
        <v>0</v>
      </c>
      <c r="C45" s="21" t="str">
        <f>IF($C$4="Attiecināmās izmaksas",IF('5a+c+n'!$Q46="A",'5a+c+n'!C46,0),0)</f>
        <v>Sistēmas marķēšanas materiāli</v>
      </c>
      <c r="D45" s="21" t="str">
        <f>IF($C$4="Attiecināmās izmaksas",IF('5a+c+n'!$Q46="A",'5a+c+n'!D46,0),0)</f>
        <v>kompl.</v>
      </c>
      <c r="E45" s="42"/>
      <c r="F45" s="64"/>
      <c r="G45" s="121"/>
      <c r="H45" s="121">
        <f>IF($C$4="Attiecināmās izmaksas",IF('5a+c+n'!$Q46="A",'5a+c+n'!H46,0),0)</f>
        <v>0</v>
      </c>
      <c r="I45" s="121"/>
      <c r="J45" s="121"/>
      <c r="K45" s="122">
        <f>IF($C$4="Attiecināmās izmaksas",IF('5a+c+n'!$Q46="A",'5a+c+n'!K46,0),0)</f>
        <v>0</v>
      </c>
      <c r="L45" s="64">
        <f>IF($C$4="Attiecināmās izmaksas",IF('5a+c+n'!$Q46="A",'5a+c+n'!L46,0),0)</f>
        <v>0</v>
      </c>
      <c r="M45" s="121">
        <f>IF($C$4="Attiecināmās izmaksas",IF('5a+c+n'!$Q46="A",'5a+c+n'!M46,0),0)</f>
        <v>0</v>
      </c>
      <c r="N45" s="121">
        <f>IF($C$4="Attiecināmās izmaksas",IF('5a+c+n'!$Q46="A",'5a+c+n'!N46,0),0)</f>
        <v>0</v>
      </c>
      <c r="O45" s="121">
        <f>IF($C$4="Attiecināmās izmaksas",IF('5a+c+n'!$Q46="A",'5a+c+n'!O46,0),0)</f>
        <v>0</v>
      </c>
      <c r="P45" s="122">
        <f>IF($C$4="Attiecināmās izmaksas",IF('5a+c+n'!$Q46="A",'5a+c+n'!P46,0),0)</f>
        <v>0</v>
      </c>
    </row>
    <row r="46" spans="1:16" x14ac:dyDescent="0.2">
      <c r="A46" s="49">
        <f>IF(P46=0,0,IF(COUNTBLANK(P46)=1,0,COUNTA($P$14:P46)))</f>
        <v>0</v>
      </c>
      <c r="B46" s="21">
        <f>IF($C$4="Attiecināmās izmaksas",IF('5a+c+n'!$Q47="A",'5a+c+n'!B47,0),0)</f>
        <v>0</v>
      </c>
      <c r="C46" s="21" t="str">
        <f>IF($C$4="Attiecināmās izmaksas",IF('5a+c+n'!$Q47="A",'5a+c+n'!C47,0),0)</f>
        <v>Esošās apkures sistēmas demontāža</v>
      </c>
      <c r="D46" s="21" t="str">
        <f>IF($C$4="Attiecināmās izmaksas",IF('5a+c+n'!$Q47="A",'5a+c+n'!D47,0),0)</f>
        <v>kompl.</v>
      </c>
      <c r="E46" s="42"/>
      <c r="F46" s="64"/>
      <c r="G46" s="121"/>
      <c r="H46" s="121">
        <f>IF($C$4="Attiecināmās izmaksas",IF('5a+c+n'!$Q47="A",'5a+c+n'!H47,0),0)</f>
        <v>0</v>
      </c>
      <c r="I46" s="121"/>
      <c r="J46" s="121"/>
      <c r="K46" s="122">
        <f>IF($C$4="Attiecināmās izmaksas",IF('5a+c+n'!$Q47="A",'5a+c+n'!K47,0),0)</f>
        <v>0</v>
      </c>
      <c r="L46" s="64">
        <f>IF($C$4="Attiecināmās izmaksas",IF('5a+c+n'!$Q47="A",'5a+c+n'!L47,0),0)</f>
        <v>0</v>
      </c>
      <c r="M46" s="121">
        <f>IF($C$4="Attiecināmās izmaksas",IF('5a+c+n'!$Q47="A",'5a+c+n'!M47,0),0)</f>
        <v>0</v>
      </c>
      <c r="N46" s="121">
        <f>IF($C$4="Attiecināmās izmaksas",IF('5a+c+n'!$Q47="A",'5a+c+n'!N47,0),0)</f>
        <v>0</v>
      </c>
      <c r="O46" s="121">
        <f>IF($C$4="Attiecināmās izmaksas",IF('5a+c+n'!$Q47="A",'5a+c+n'!O47,0),0)</f>
        <v>0</v>
      </c>
      <c r="P46" s="122">
        <f>IF($C$4="Attiecināmās izmaksas",IF('5a+c+n'!$Q47="A",'5a+c+n'!P47,0),0)</f>
        <v>0</v>
      </c>
    </row>
    <row r="47" spans="1:16" x14ac:dyDescent="0.2">
      <c r="A47" s="49">
        <f>IF(P47=0,0,IF(COUNTBLANK(P47)=1,0,COUNTA($P$14:P47)))</f>
        <v>0</v>
      </c>
      <c r="B47" s="21">
        <f>IF($C$4="Attiecināmās izmaksas",IF('5a+c+n'!$Q48="A",'5a+c+n'!B48,0),0)</f>
        <v>0</v>
      </c>
      <c r="C47" s="21" t="str">
        <f>IF($C$4="Attiecināmās izmaksas",IF('5a+c+n'!$Q48="A",'5a+c+n'!C48,0),0)</f>
        <v>Sistēmas ieregulēšanas darbi</v>
      </c>
      <c r="D47" s="21" t="str">
        <f>IF($C$4="Attiecināmās izmaksas",IF('5a+c+n'!$Q48="A",'5a+c+n'!D48,0),0)</f>
        <v>kompl.</v>
      </c>
      <c r="E47" s="42"/>
      <c r="F47" s="64"/>
      <c r="G47" s="121"/>
      <c r="H47" s="121">
        <f>IF($C$4="Attiecināmās izmaksas",IF('5a+c+n'!$Q48="A",'5a+c+n'!H48,0),0)</f>
        <v>0</v>
      </c>
      <c r="I47" s="121"/>
      <c r="J47" s="121"/>
      <c r="K47" s="122">
        <f>IF($C$4="Attiecināmās izmaksas",IF('5a+c+n'!$Q48="A",'5a+c+n'!K48,0),0)</f>
        <v>0</v>
      </c>
      <c r="L47" s="64">
        <f>IF($C$4="Attiecināmās izmaksas",IF('5a+c+n'!$Q48="A",'5a+c+n'!L48,0),0)</f>
        <v>0</v>
      </c>
      <c r="M47" s="121">
        <f>IF($C$4="Attiecināmās izmaksas",IF('5a+c+n'!$Q48="A",'5a+c+n'!M48,0),0)</f>
        <v>0</v>
      </c>
      <c r="N47" s="121">
        <f>IF($C$4="Attiecināmās izmaksas",IF('5a+c+n'!$Q48="A",'5a+c+n'!N48,0),0)</f>
        <v>0</v>
      </c>
      <c r="O47" s="121">
        <f>IF($C$4="Attiecināmās izmaksas",IF('5a+c+n'!$Q48="A",'5a+c+n'!O48,0),0)</f>
        <v>0</v>
      </c>
      <c r="P47" s="122">
        <f>IF($C$4="Attiecināmās izmaksas",IF('5a+c+n'!$Q48="A",'5a+c+n'!P48,0),0)</f>
        <v>0</v>
      </c>
    </row>
    <row r="48" spans="1:16" x14ac:dyDescent="0.2">
      <c r="A48" s="49">
        <f>IF(P48=0,0,IF(COUNTBLANK(P48)=1,0,COUNTA($P$14:P48)))</f>
        <v>0</v>
      </c>
      <c r="B48" s="21">
        <f>IF($C$4="Attiecināmās izmaksas",IF('5a+c+n'!$Q49="A",'5a+c+n'!B49,0),0)</f>
        <v>0</v>
      </c>
      <c r="C48" s="21" t="str">
        <f>IF($C$4="Attiecināmās izmaksas",IF('5a+c+n'!$Q49="A",'5a+c+n'!C49,0),0)</f>
        <v>Apdares atjaunošanas darbi visos dzīvokļos</v>
      </c>
      <c r="D48" s="21" t="str">
        <f>IF($C$4="Attiecināmās izmaksas",IF('5a+c+n'!$Q49="A",'5a+c+n'!D49,0),0)</f>
        <v>gab.</v>
      </c>
      <c r="E48" s="42"/>
      <c r="F48" s="64"/>
      <c r="G48" s="121"/>
      <c r="H48" s="121">
        <f>IF($C$4="Attiecināmās izmaksas",IF('5a+c+n'!$Q49="A",'5a+c+n'!H49,0),0)</f>
        <v>0</v>
      </c>
      <c r="I48" s="121"/>
      <c r="J48" s="121"/>
      <c r="K48" s="122">
        <f>IF($C$4="Attiecināmās izmaksas",IF('5a+c+n'!$Q49="A",'5a+c+n'!K49,0),0)</f>
        <v>0</v>
      </c>
      <c r="L48" s="64">
        <f>IF($C$4="Attiecināmās izmaksas",IF('5a+c+n'!$Q49="A",'5a+c+n'!L49,0),0)</f>
        <v>0</v>
      </c>
      <c r="M48" s="121">
        <f>IF($C$4="Attiecināmās izmaksas",IF('5a+c+n'!$Q49="A",'5a+c+n'!M49,0),0)</f>
        <v>0</v>
      </c>
      <c r="N48" s="121">
        <f>IF($C$4="Attiecināmās izmaksas",IF('5a+c+n'!$Q49="A",'5a+c+n'!N49,0),0)</f>
        <v>0</v>
      </c>
      <c r="O48" s="121">
        <f>IF($C$4="Attiecināmās izmaksas",IF('5a+c+n'!$Q49="A",'5a+c+n'!O49,0),0)</f>
        <v>0</v>
      </c>
      <c r="P48" s="122">
        <f>IF($C$4="Attiecināmās izmaksas",IF('5a+c+n'!$Q49="A",'5a+c+n'!P49,0),0)</f>
        <v>0</v>
      </c>
    </row>
    <row r="49" spans="1:16" x14ac:dyDescent="0.2">
      <c r="A49" s="49">
        <f>IF(P49=0,0,IF(COUNTBLANK(P49)=1,0,COUNTA($P$14:P49)))</f>
        <v>0</v>
      </c>
      <c r="B49" s="21">
        <f>IF($C$4="Attiecināmās izmaksas",IF('5a+c+n'!$Q50="A",'5a+c+n'!B50,0),0)</f>
        <v>0</v>
      </c>
      <c r="C49" s="21" t="str">
        <f>IF($C$4="Attiecināmās izmaksas",IF('5a+c+n'!$Q50="A",'5a+c+n'!C50,0),0)</f>
        <v>Atvērumu izveide</v>
      </c>
      <c r="D49" s="21" t="str">
        <f>IF($C$4="Attiecināmās izmaksas",IF('5a+c+n'!$Q50="A",'5a+c+n'!D50,0),0)</f>
        <v>gab.</v>
      </c>
      <c r="E49" s="42"/>
      <c r="F49" s="64"/>
      <c r="G49" s="121"/>
      <c r="H49" s="121">
        <f>IF($C$4="Attiecināmās izmaksas",IF('5a+c+n'!$Q50="A",'5a+c+n'!H50,0),0)</f>
        <v>0</v>
      </c>
      <c r="I49" s="121"/>
      <c r="J49" s="121"/>
      <c r="K49" s="122">
        <f>IF($C$4="Attiecināmās izmaksas",IF('5a+c+n'!$Q50="A",'5a+c+n'!K50,0),0)</f>
        <v>0</v>
      </c>
      <c r="L49" s="64">
        <f>IF($C$4="Attiecināmās izmaksas",IF('5a+c+n'!$Q50="A",'5a+c+n'!L50,0),0)</f>
        <v>0</v>
      </c>
      <c r="M49" s="121">
        <f>IF($C$4="Attiecināmās izmaksas",IF('5a+c+n'!$Q50="A",'5a+c+n'!M50,0),0)</f>
        <v>0</v>
      </c>
      <c r="N49" s="121">
        <f>IF($C$4="Attiecināmās izmaksas",IF('5a+c+n'!$Q50="A",'5a+c+n'!N50,0),0)</f>
        <v>0</v>
      </c>
      <c r="O49" s="121">
        <f>IF($C$4="Attiecināmās izmaksas",IF('5a+c+n'!$Q50="A",'5a+c+n'!O50,0),0)</f>
        <v>0</v>
      </c>
      <c r="P49" s="122">
        <f>IF($C$4="Attiecināmās izmaksas",IF('5a+c+n'!$Q50="A",'5a+c+n'!P50,0),0)</f>
        <v>0</v>
      </c>
    </row>
    <row r="50" spans="1:16" x14ac:dyDescent="0.2">
      <c r="A50" s="49">
        <f>IF(P50=0,0,IF(COUNTBLANK(P50)=1,0,COUNTA($P$14:P50)))</f>
        <v>0</v>
      </c>
      <c r="B50" s="21">
        <f>IF($C$4="Attiecināmās izmaksas",IF('5a+c+n'!$Q51="A",'5a+c+n'!B51,0),0)</f>
        <v>0</v>
      </c>
      <c r="C50" s="21" t="str">
        <f>IF($C$4="Attiecināmās izmaksas",IF('5a+c+n'!$Q51="A",'5a+c+n'!C51,0),0)</f>
        <v>Atvērumu aizdare</v>
      </c>
      <c r="D50" s="21" t="str">
        <f>IF($C$4="Attiecināmās izmaksas",IF('5a+c+n'!$Q51="A",'5a+c+n'!D51,0),0)</f>
        <v>gab.</v>
      </c>
      <c r="E50" s="42"/>
      <c r="F50" s="64"/>
      <c r="G50" s="121"/>
      <c r="H50" s="121">
        <f>IF($C$4="Attiecināmās izmaksas",IF('5a+c+n'!$Q51="A",'5a+c+n'!H51,0),0)</f>
        <v>0</v>
      </c>
      <c r="I50" s="121"/>
      <c r="J50" s="121"/>
      <c r="K50" s="122">
        <f>IF($C$4="Attiecināmās izmaksas",IF('5a+c+n'!$Q51="A",'5a+c+n'!K51,0),0)</f>
        <v>0</v>
      </c>
      <c r="L50" s="64">
        <f>IF($C$4="Attiecināmās izmaksas",IF('5a+c+n'!$Q51="A",'5a+c+n'!L51,0),0)</f>
        <v>0</v>
      </c>
      <c r="M50" s="121">
        <f>IF($C$4="Attiecināmās izmaksas",IF('5a+c+n'!$Q51="A",'5a+c+n'!M51,0),0)</f>
        <v>0</v>
      </c>
      <c r="N50" s="121">
        <f>IF($C$4="Attiecināmās izmaksas",IF('5a+c+n'!$Q51="A",'5a+c+n'!N51,0),0)</f>
        <v>0</v>
      </c>
      <c r="O50" s="121">
        <f>IF($C$4="Attiecināmās izmaksas",IF('5a+c+n'!$Q51="A",'5a+c+n'!O51,0),0)</f>
        <v>0</v>
      </c>
      <c r="P50" s="122">
        <f>IF($C$4="Attiecināmās izmaksas",IF('5a+c+n'!$Q51="A",'5a+c+n'!P51,0),0)</f>
        <v>0</v>
      </c>
    </row>
    <row r="51" spans="1:16" ht="12" customHeight="1" thickBot="1" x14ac:dyDescent="0.25">
      <c r="A51" s="336" t="s">
        <v>63</v>
      </c>
      <c r="B51" s="337"/>
      <c r="C51" s="337"/>
      <c r="D51" s="337"/>
      <c r="E51" s="337"/>
      <c r="F51" s="337"/>
      <c r="G51" s="337"/>
      <c r="H51" s="337"/>
      <c r="I51" s="337"/>
      <c r="J51" s="337"/>
      <c r="K51" s="338"/>
      <c r="L51" s="136">
        <f>SUM(L14:L50)</f>
        <v>0</v>
      </c>
      <c r="M51" s="137">
        <f>SUM(M14:M50)</f>
        <v>0</v>
      </c>
      <c r="N51" s="137">
        <f>SUM(N14:N50)</f>
        <v>0</v>
      </c>
      <c r="O51" s="137">
        <f>SUM(O14:O50)</f>
        <v>0</v>
      </c>
      <c r="P51" s="138">
        <f>SUM(P14:P50)</f>
        <v>0</v>
      </c>
    </row>
    <row r="52" spans="1:16" x14ac:dyDescent="0.2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</row>
    <row r="53" spans="1:16" x14ac:dyDescent="0.2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</row>
    <row r="54" spans="1:16" x14ac:dyDescent="0.2">
      <c r="A54" s="1" t="s">
        <v>14</v>
      </c>
      <c r="B54" s="13"/>
      <c r="C54" s="339">
        <f>'Kops n'!C34:H34</f>
        <v>0</v>
      </c>
      <c r="D54" s="339"/>
      <c r="E54" s="339"/>
      <c r="F54" s="339"/>
      <c r="G54" s="339"/>
      <c r="H54" s="339"/>
      <c r="I54" s="13"/>
      <c r="J54" s="13"/>
      <c r="K54" s="13"/>
      <c r="L54" s="13"/>
      <c r="M54" s="13"/>
      <c r="N54" s="13"/>
      <c r="O54" s="13"/>
      <c r="P54" s="13"/>
    </row>
    <row r="55" spans="1:16" x14ac:dyDescent="0.2">
      <c r="A55" s="13"/>
      <c r="B55" s="13"/>
      <c r="C55" s="259" t="s">
        <v>15</v>
      </c>
      <c r="D55" s="259"/>
      <c r="E55" s="259"/>
      <c r="F55" s="259"/>
      <c r="G55" s="259"/>
      <c r="H55" s="259"/>
      <c r="I55" s="13"/>
      <c r="J55" s="13"/>
      <c r="K55" s="13"/>
      <c r="L55" s="13"/>
      <c r="M55" s="13"/>
      <c r="N55" s="13"/>
      <c r="O55" s="13"/>
      <c r="P55" s="13"/>
    </row>
    <row r="56" spans="1:16" x14ac:dyDescent="0.2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</row>
    <row r="57" spans="1:16" x14ac:dyDescent="0.2">
      <c r="A57" s="303" t="str">
        <f>'Kops n'!A37:D37</f>
        <v>Tāme sastādīta</v>
      </c>
      <c r="B57" s="304"/>
      <c r="C57" s="304"/>
      <c r="D57" s="304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</row>
    <row r="58" spans="1:16" x14ac:dyDescent="0.2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</row>
    <row r="59" spans="1:16" x14ac:dyDescent="0.2">
      <c r="A59" s="1" t="s">
        <v>41</v>
      </c>
      <c r="B59" s="13"/>
      <c r="C59" s="339">
        <f>'Kops n'!C39:H39</f>
        <v>0</v>
      </c>
      <c r="D59" s="339"/>
      <c r="E59" s="339"/>
      <c r="F59" s="339"/>
      <c r="G59" s="339"/>
      <c r="H59" s="339"/>
      <c r="I59" s="13"/>
      <c r="J59" s="13"/>
      <c r="K59" s="13"/>
      <c r="L59" s="13"/>
      <c r="M59" s="13"/>
      <c r="N59" s="13"/>
      <c r="O59" s="13"/>
      <c r="P59" s="13"/>
    </row>
    <row r="60" spans="1:16" x14ac:dyDescent="0.2">
      <c r="A60" s="13"/>
      <c r="B60" s="13"/>
      <c r="C60" s="259" t="s">
        <v>15</v>
      </c>
      <c r="D60" s="259"/>
      <c r="E60" s="259"/>
      <c r="F60" s="259"/>
      <c r="G60" s="259"/>
      <c r="H60" s="259"/>
      <c r="I60" s="13"/>
      <c r="J60" s="13"/>
      <c r="K60" s="13"/>
      <c r="L60" s="13"/>
      <c r="M60" s="13"/>
      <c r="N60" s="13"/>
      <c r="O60" s="13"/>
      <c r="P60" s="13"/>
    </row>
    <row r="61" spans="1:16" x14ac:dyDescent="0.2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</row>
    <row r="62" spans="1:16" x14ac:dyDescent="0.2">
      <c r="A62" s="79" t="s">
        <v>16</v>
      </c>
      <c r="B62" s="40"/>
      <c r="C62" s="87">
        <f>'Kops n'!C42</f>
        <v>0</v>
      </c>
      <c r="D62" s="40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</row>
    <row r="63" spans="1:16" x14ac:dyDescent="0.2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</row>
  </sheetData>
  <mergeCells count="23">
    <mergeCell ref="C60:H60"/>
    <mergeCell ref="L12:P12"/>
    <mergeCell ref="A51:K51"/>
    <mergeCell ref="C54:H54"/>
    <mergeCell ref="C55:H55"/>
    <mergeCell ref="A57:D57"/>
    <mergeCell ref="C59:H59"/>
    <mergeCell ref="A12:A13"/>
    <mergeCell ref="B12:B13"/>
    <mergeCell ref="C12:C13"/>
    <mergeCell ref="D12:D13"/>
    <mergeCell ref="E12:E13"/>
    <mergeCell ref="F12:K12"/>
    <mergeCell ref="D8:L8"/>
    <mergeCell ref="A9:F9"/>
    <mergeCell ref="J9:M9"/>
    <mergeCell ref="N9:O9"/>
    <mergeCell ref="D7:L7"/>
    <mergeCell ref="C2:I2"/>
    <mergeCell ref="C3:I3"/>
    <mergeCell ref="C4:I4"/>
    <mergeCell ref="D5:L5"/>
    <mergeCell ref="D6:L6"/>
  </mergeCells>
  <conditionalFormatting sqref="A51:K51">
    <cfRule type="containsText" dxfId="246" priority="3" operator="containsText" text="Tiešās izmaksas kopā, t. sk. darba devēja sociālais nodoklis __.__% ">
      <formula>NOT(ISERROR(SEARCH("Tiešās izmaksas kopā, t. sk. darba devēja sociālais nodoklis __.__% ",A51)))</formula>
    </cfRule>
  </conditionalFormatting>
  <conditionalFormatting sqref="N9:O9 D5:L8 C2:I2 L51:P51 C54:H54 C59:H59 C62 A14:P50">
    <cfRule type="cellIs" dxfId="245" priority="2" operator="equal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P64"/>
  <sheetViews>
    <sheetView topLeftCell="A24" workbookViewId="0">
      <selection activeCell="A40" sqref="A40:XFD42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'5a+c+n'!D1</f>
        <v>5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7" t="str">
        <f>'5a+c+n'!C2:I2</f>
        <v>Apkure</v>
      </c>
      <c r="D2" s="347"/>
      <c r="E2" s="347"/>
      <c r="F2" s="347"/>
      <c r="G2" s="347"/>
      <c r="H2" s="347"/>
      <c r="I2" s="347"/>
      <c r="J2" s="26"/>
    </row>
    <row r="3" spans="1:16" x14ac:dyDescent="0.2">
      <c r="A3" s="27"/>
      <c r="B3" s="27"/>
      <c r="C3" s="294" t="s">
        <v>21</v>
      </c>
      <c r="D3" s="294"/>
      <c r="E3" s="294"/>
      <c r="F3" s="294"/>
      <c r="G3" s="294"/>
      <c r="H3" s="294"/>
      <c r="I3" s="294"/>
      <c r="J3" s="27"/>
    </row>
    <row r="4" spans="1:16" x14ac:dyDescent="0.2">
      <c r="A4" s="27"/>
      <c r="B4" s="27"/>
      <c r="C4" s="328" t="s">
        <v>18</v>
      </c>
      <c r="D4" s="328"/>
      <c r="E4" s="328"/>
      <c r="F4" s="328"/>
      <c r="G4" s="328"/>
      <c r="H4" s="328"/>
      <c r="I4" s="328"/>
      <c r="J4" s="27"/>
    </row>
    <row r="5" spans="1:16" ht="15" customHeight="1" x14ac:dyDescent="0.2">
      <c r="A5" s="19"/>
      <c r="B5" s="19"/>
      <c r="C5" s="24" t="s">
        <v>5</v>
      </c>
      <c r="D5" s="329" t="str">
        <f>'Kops a+c+n'!D6</f>
        <v>Daudzstāvu dzīvojamās ēkas siltināšana</v>
      </c>
      <c r="E5" s="329"/>
      <c r="F5" s="329"/>
      <c r="G5" s="329"/>
      <c r="H5" s="329"/>
      <c r="I5" s="329"/>
      <c r="J5" s="329"/>
      <c r="K5" s="329"/>
      <c r="L5" s="329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29" t="str">
        <f>'Kops a+c+n'!D7</f>
        <v>Daudzstāvu dzīvojamā ēka</v>
      </c>
      <c r="E6" s="329"/>
      <c r="F6" s="329"/>
      <c r="G6" s="329"/>
      <c r="H6" s="329"/>
      <c r="I6" s="329"/>
      <c r="J6" s="329"/>
      <c r="K6" s="329"/>
      <c r="L6" s="329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29" t="str">
        <f>'Kops a+c+n'!D8</f>
        <v>Brīvības iela 5, Malta</v>
      </c>
      <c r="E7" s="329"/>
      <c r="F7" s="329"/>
      <c r="G7" s="329"/>
      <c r="H7" s="329"/>
      <c r="I7" s="329"/>
      <c r="J7" s="329"/>
      <c r="K7" s="329"/>
      <c r="L7" s="329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29">
        <f>'Kops a+c+n'!D9</f>
        <v>0</v>
      </c>
      <c r="E8" s="329"/>
      <c r="F8" s="329"/>
      <c r="G8" s="329"/>
      <c r="H8" s="329"/>
      <c r="I8" s="329"/>
      <c r="J8" s="329"/>
      <c r="K8" s="329"/>
      <c r="L8" s="329"/>
      <c r="M8" s="13"/>
      <c r="N8" s="13"/>
      <c r="O8" s="13"/>
      <c r="P8" s="13"/>
    </row>
    <row r="9" spans="1:16" ht="11.25" customHeight="1" x14ac:dyDescent="0.2">
      <c r="A9" s="349" t="str">
        <f>'5a+c+n'!A9</f>
        <v>Tāme sastādīta  20__. gada tirgus cenās, pamatojoties uz ___ daļas rasējumiem</v>
      </c>
      <c r="B9" s="349"/>
      <c r="C9" s="349"/>
      <c r="D9" s="349"/>
      <c r="E9" s="349"/>
      <c r="F9" s="349"/>
      <c r="G9" s="28"/>
      <c r="H9" s="28"/>
      <c r="I9" s="28"/>
      <c r="J9" s="331" t="s">
        <v>46</v>
      </c>
      <c r="K9" s="331"/>
      <c r="L9" s="331"/>
      <c r="M9" s="331"/>
      <c r="N9" s="332">
        <f>P52</f>
        <v>0</v>
      </c>
      <c r="O9" s="332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285" t="s">
        <v>27</v>
      </c>
      <c r="B12" s="340" t="s">
        <v>49</v>
      </c>
      <c r="C12" s="334" t="s">
        <v>50</v>
      </c>
      <c r="D12" s="343" t="s">
        <v>51</v>
      </c>
      <c r="E12" s="345" t="s">
        <v>52</v>
      </c>
      <c r="F12" s="333" t="s">
        <v>53</v>
      </c>
      <c r="G12" s="334"/>
      <c r="H12" s="334"/>
      <c r="I12" s="334"/>
      <c r="J12" s="334"/>
      <c r="K12" s="335"/>
      <c r="L12" s="348" t="s">
        <v>54</v>
      </c>
      <c r="M12" s="334"/>
      <c r="N12" s="334"/>
      <c r="O12" s="334"/>
      <c r="P12" s="335"/>
    </row>
    <row r="13" spans="1:16" ht="126.75" customHeight="1" thickBot="1" x14ac:dyDescent="0.25">
      <c r="A13" s="286"/>
      <c r="B13" s="341"/>
      <c r="C13" s="342"/>
      <c r="D13" s="344"/>
      <c r="E13" s="346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68" t="s">
        <v>56</v>
      </c>
      <c r="M13" s="54" t="s">
        <v>58</v>
      </c>
      <c r="N13" s="54" t="s">
        <v>59</v>
      </c>
      <c r="O13" s="54" t="s">
        <v>60</v>
      </c>
      <c r="P13" s="92" t="s">
        <v>61</v>
      </c>
    </row>
    <row r="14" spans="1:16" x14ac:dyDescent="0.2">
      <c r="A14" s="48">
        <f>IF(P14=0,0,IF(COUNTBLANK(P14)=1,0,COUNTA($P$14:P14)))</f>
        <v>0</v>
      </c>
      <c r="B14" s="20">
        <f>IF($C$4="citu pasākumu izmaksas",IF('5a+c+n'!$Q14="C",'5a+c+n'!B14,0))</f>
        <v>0</v>
      </c>
      <c r="C14" s="20">
        <f>IF($C$4="citu pasākumu izmaksas",IF('5a+c+n'!$Q14="C",'5a+c+n'!C14,0))</f>
        <v>0</v>
      </c>
      <c r="D14" s="20">
        <f>IF($C$4="citu pasākumu izmaksas",IF('5a+c+n'!$Q14="C",'5a+c+n'!D14,0))</f>
        <v>0</v>
      </c>
      <c r="E14" s="41"/>
      <c r="F14" s="62"/>
      <c r="G14" s="119"/>
      <c r="H14" s="119">
        <f>IF($C$4="citu pasākumu izmaksas",IF('5a+c+n'!$Q14="C",'5a+c+n'!H14,0))</f>
        <v>0</v>
      </c>
      <c r="I14" s="119"/>
      <c r="J14" s="119"/>
      <c r="K14" s="120">
        <f>IF($C$4="citu pasākumu izmaksas",IF('5a+c+n'!$Q14="C",'5a+c+n'!K14,0))</f>
        <v>0</v>
      </c>
      <c r="L14" s="82">
        <f>IF($C$4="citu pasākumu izmaksas",IF('5a+c+n'!$Q14="C",'5a+c+n'!L14,0))</f>
        <v>0</v>
      </c>
      <c r="M14" s="119">
        <f>IF($C$4="citu pasākumu izmaksas",IF('5a+c+n'!$Q14="C",'5a+c+n'!M14,0))</f>
        <v>0</v>
      </c>
      <c r="N14" s="119">
        <f>IF($C$4="citu pasākumu izmaksas",IF('5a+c+n'!$Q14="C",'5a+c+n'!N14,0))</f>
        <v>0</v>
      </c>
      <c r="O14" s="119">
        <f>IF($C$4="citu pasākumu izmaksas",IF('5a+c+n'!$Q14="C",'5a+c+n'!O14,0))</f>
        <v>0</v>
      </c>
      <c r="P14" s="120">
        <f>IF($C$4="citu pasākumu izmaksas",IF('5a+c+n'!$Q14="C",'5a+c+n'!P14,0))</f>
        <v>0</v>
      </c>
    </row>
    <row r="15" spans="1:16" x14ac:dyDescent="0.2">
      <c r="A15" s="49">
        <f>IF(P15=0,0,IF(COUNTBLANK(P15)=1,0,COUNTA($P$14:P15)))</f>
        <v>0</v>
      </c>
      <c r="B15" s="21">
        <f>IF($C$4="citu pasākumu izmaksas",IF('5a+c+n'!$Q15="C",'5a+c+n'!B15,0))</f>
        <v>0</v>
      </c>
      <c r="C15" s="21">
        <f>IF($C$4="citu pasākumu izmaksas",IF('5a+c+n'!$Q15="C",'5a+c+n'!C15,0))</f>
        <v>0</v>
      </c>
      <c r="D15" s="21">
        <f>IF($C$4="citu pasākumu izmaksas",IF('5a+c+n'!$Q15="C",'5a+c+n'!D15,0))</f>
        <v>0</v>
      </c>
      <c r="E15" s="42"/>
      <c r="F15" s="64"/>
      <c r="G15" s="121"/>
      <c r="H15" s="121">
        <f>IF($C$4="citu pasākumu izmaksas",IF('5a+c+n'!$Q15="C",'5a+c+n'!H15,0))</f>
        <v>0</v>
      </c>
      <c r="I15" s="121"/>
      <c r="J15" s="121"/>
      <c r="K15" s="122">
        <f>IF($C$4="citu pasākumu izmaksas",IF('5a+c+n'!$Q15="C",'5a+c+n'!K15,0))</f>
        <v>0</v>
      </c>
      <c r="L15" s="83">
        <f>IF($C$4="citu pasākumu izmaksas",IF('5a+c+n'!$Q15="C",'5a+c+n'!L15,0))</f>
        <v>0</v>
      </c>
      <c r="M15" s="121">
        <f>IF($C$4="citu pasākumu izmaksas",IF('5a+c+n'!$Q15="C",'5a+c+n'!M15,0))</f>
        <v>0</v>
      </c>
      <c r="N15" s="121">
        <f>IF($C$4="citu pasākumu izmaksas",IF('5a+c+n'!$Q15="C",'5a+c+n'!N15,0))</f>
        <v>0</v>
      </c>
      <c r="O15" s="121">
        <f>IF($C$4="citu pasākumu izmaksas",IF('5a+c+n'!$Q15="C",'5a+c+n'!O15,0))</f>
        <v>0</v>
      </c>
      <c r="P15" s="122">
        <f>IF($C$4="citu pasākumu izmaksas",IF('5a+c+n'!$Q15="C",'5a+c+n'!P15,0))</f>
        <v>0</v>
      </c>
    </row>
    <row r="16" spans="1:16" x14ac:dyDescent="0.2">
      <c r="A16" s="49">
        <f>IF(P16=0,0,IF(COUNTBLANK(P16)=1,0,COUNTA($P$14:P16)))</f>
        <v>0</v>
      </c>
      <c r="B16" s="21">
        <f>IF($C$4="citu pasākumu izmaksas",IF('5a+c+n'!$Q16="C",'5a+c+n'!B16,0))</f>
        <v>0</v>
      </c>
      <c r="C16" s="21">
        <f>IF($C$4="citu pasākumu izmaksas",IF('5a+c+n'!$Q16="C",'5a+c+n'!C16,0))</f>
        <v>0</v>
      </c>
      <c r="D16" s="21">
        <f>IF($C$4="citu pasākumu izmaksas",IF('5a+c+n'!$Q16="C",'5a+c+n'!D16,0))</f>
        <v>0</v>
      </c>
      <c r="E16" s="42"/>
      <c r="F16" s="64"/>
      <c r="G16" s="121"/>
      <c r="H16" s="121">
        <f>IF($C$4="citu pasākumu izmaksas",IF('5a+c+n'!$Q16="C",'5a+c+n'!H16,0))</f>
        <v>0</v>
      </c>
      <c r="I16" s="121"/>
      <c r="J16" s="121"/>
      <c r="K16" s="122">
        <f>IF($C$4="citu pasākumu izmaksas",IF('5a+c+n'!$Q16="C",'5a+c+n'!K16,0))</f>
        <v>0</v>
      </c>
      <c r="L16" s="83">
        <f>IF($C$4="citu pasākumu izmaksas",IF('5a+c+n'!$Q16="C",'5a+c+n'!L16,0))</f>
        <v>0</v>
      </c>
      <c r="M16" s="121">
        <f>IF($C$4="citu pasākumu izmaksas",IF('5a+c+n'!$Q16="C",'5a+c+n'!M16,0))</f>
        <v>0</v>
      </c>
      <c r="N16" s="121">
        <f>IF($C$4="citu pasākumu izmaksas",IF('5a+c+n'!$Q16="C",'5a+c+n'!N16,0))</f>
        <v>0</v>
      </c>
      <c r="O16" s="121">
        <f>IF($C$4="citu pasākumu izmaksas",IF('5a+c+n'!$Q16="C",'5a+c+n'!O16,0))</f>
        <v>0</v>
      </c>
      <c r="P16" s="122">
        <f>IF($C$4="citu pasākumu izmaksas",IF('5a+c+n'!$Q16="C",'5a+c+n'!P16,0))</f>
        <v>0</v>
      </c>
    </row>
    <row r="17" spans="1:16" x14ac:dyDescent="0.2">
      <c r="A17" s="49">
        <f>IF(P17=0,0,IF(COUNTBLANK(P17)=1,0,COUNTA($P$14:P17)))</f>
        <v>0</v>
      </c>
      <c r="B17" s="21">
        <f>IF($C$4="citu pasākumu izmaksas",IF('5a+c+n'!$Q17="C",'5a+c+n'!B17,0))</f>
        <v>0</v>
      </c>
      <c r="C17" s="21">
        <f>IF($C$4="citu pasākumu izmaksas",IF('5a+c+n'!$Q17="C",'5a+c+n'!C17,0))</f>
        <v>0</v>
      </c>
      <c r="D17" s="21">
        <f>IF($C$4="citu pasākumu izmaksas",IF('5a+c+n'!$Q17="C",'5a+c+n'!D17,0))</f>
        <v>0</v>
      </c>
      <c r="E17" s="42"/>
      <c r="F17" s="64"/>
      <c r="G17" s="121"/>
      <c r="H17" s="121">
        <f>IF($C$4="citu pasākumu izmaksas",IF('5a+c+n'!$Q17="C",'5a+c+n'!H17,0))</f>
        <v>0</v>
      </c>
      <c r="I17" s="121"/>
      <c r="J17" s="121"/>
      <c r="K17" s="122">
        <f>IF($C$4="citu pasākumu izmaksas",IF('5a+c+n'!$Q17="C",'5a+c+n'!K17,0))</f>
        <v>0</v>
      </c>
      <c r="L17" s="83">
        <f>IF($C$4="citu pasākumu izmaksas",IF('5a+c+n'!$Q17="C",'5a+c+n'!L17,0))</f>
        <v>0</v>
      </c>
      <c r="M17" s="121">
        <f>IF($C$4="citu pasākumu izmaksas",IF('5a+c+n'!$Q17="C",'5a+c+n'!M17,0))</f>
        <v>0</v>
      </c>
      <c r="N17" s="121">
        <f>IF($C$4="citu pasākumu izmaksas",IF('5a+c+n'!$Q17="C",'5a+c+n'!N17,0))</f>
        <v>0</v>
      </c>
      <c r="O17" s="121">
        <f>IF($C$4="citu pasākumu izmaksas",IF('5a+c+n'!$Q17="C",'5a+c+n'!O17,0))</f>
        <v>0</v>
      </c>
      <c r="P17" s="122">
        <f>IF($C$4="citu pasākumu izmaksas",IF('5a+c+n'!$Q17="C",'5a+c+n'!P17,0))</f>
        <v>0</v>
      </c>
    </row>
    <row r="18" spans="1:16" x14ac:dyDescent="0.2">
      <c r="A18" s="49">
        <f>IF(P18=0,0,IF(COUNTBLANK(P18)=1,0,COUNTA($P$14:P18)))</f>
        <v>0</v>
      </c>
      <c r="B18" s="21">
        <f>IF($C$4="citu pasākumu izmaksas",IF('5a+c+n'!$Q18="C",'5a+c+n'!B18,0))</f>
        <v>0</v>
      </c>
      <c r="C18" s="21">
        <f>IF($C$4="citu pasākumu izmaksas",IF('5a+c+n'!$Q18="C",'5a+c+n'!C18,0))</f>
        <v>0</v>
      </c>
      <c r="D18" s="21">
        <f>IF($C$4="citu pasākumu izmaksas",IF('5a+c+n'!$Q18="C",'5a+c+n'!D18,0))</f>
        <v>0</v>
      </c>
      <c r="E18" s="42"/>
      <c r="F18" s="64"/>
      <c r="G18" s="121"/>
      <c r="H18" s="121">
        <f>IF($C$4="citu pasākumu izmaksas",IF('5a+c+n'!$Q18="C",'5a+c+n'!H18,0))</f>
        <v>0</v>
      </c>
      <c r="I18" s="121"/>
      <c r="J18" s="121"/>
      <c r="K18" s="122">
        <f>IF($C$4="citu pasākumu izmaksas",IF('5a+c+n'!$Q18="C",'5a+c+n'!K18,0))</f>
        <v>0</v>
      </c>
      <c r="L18" s="83">
        <f>IF($C$4="citu pasākumu izmaksas",IF('5a+c+n'!$Q18="C",'5a+c+n'!L18,0))</f>
        <v>0</v>
      </c>
      <c r="M18" s="121">
        <f>IF($C$4="citu pasākumu izmaksas",IF('5a+c+n'!$Q18="C",'5a+c+n'!M18,0))</f>
        <v>0</v>
      </c>
      <c r="N18" s="121">
        <f>IF($C$4="citu pasākumu izmaksas",IF('5a+c+n'!$Q18="C",'5a+c+n'!N18,0))</f>
        <v>0</v>
      </c>
      <c r="O18" s="121">
        <f>IF($C$4="citu pasākumu izmaksas",IF('5a+c+n'!$Q18="C",'5a+c+n'!O18,0))</f>
        <v>0</v>
      </c>
      <c r="P18" s="122">
        <f>IF($C$4="citu pasākumu izmaksas",IF('5a+c+n'!$Q18="C",'5a+c+n'!P18,0))</f>
        <v>0</v>
      </c>
    </row>
    <row r="19" spans="1:16" x14ac:dyDescent="0.2">
      <c r="A19" s="49">
        <f>IF(P19=0,0,IF(COUNTBLANK(P19)=1,0,COUNTA($P$14:P19)))</f>
        <v>0</v>
      </c>
      <c r="B19" s="21">
        <f>IF($C$4="citu pasākumu izmaksas",IF('5a+c+n'!$Q19="C",'5a+c+n'!B19,0))</f>
        <v>0</v>
      </c>
      <c r="C19" s="21">
        <f>IF($C$4="citu pasākumu izmaksas",IF('5a+c+n'!$Q19="C",'5a+c+n'!C19,0))</f>
        <v>0</v>
      </c>
      <c r="D19" s="21">
        <f>IF($C$4="citu pasākumu izmaksas",IF('5a+c+n'!$Q19="C",'5a+c+n'!D19,0))</f>
        <v>0</v>
      </c>
      <c r="E19" s="42"/>
      <c r="F19" s="64"/>
      <c r="G19" s="121"/>
      <c r="H19" s="121">
        <f>IF($C$4="citu pasākumu izmaksas",IF('5a+c+n'!$Q19="C",'5a+c+n'!H19,0))</f>
        <v>0</v>
      </c>
      <c r="I19" s="121"/>
      <c r="J19" s="121"/>
      <c r="K19" s="122">
        <f>IF($C$4="citu pasākumu izmaksas",IF('5a+c+n'!$Q19="C",'5a+c+n'!K19,0))</f>
        <v>0</v>
      </c>
      <c r="L19" s="83">
        <f>IF($C$4="citu pasākumu izmaksas",IF('5a+c+n'!$Q19="C",'5a+c+n'!L19,0))</f>
        <v>0</v>
      </c>
      <c r="M19" s="121">
        <f>IF($C$4="citu pasākumu izmaksas",IF('5a+c+n'!$Q19="C",'5a+c+n'!M19,0))</f>
        <v>0</v>
      </c>
      <c r="N19" s="121">
        <f>IF($C$4="citu pasākumu izmaksas",IF('5a+c+n'!$Q19="C",'5a+c+n'!N19,0))</f>
        <v>0</v>
      </c>
      <c r="O19" s="121">
        <f>IF($C$4="citu pasākumu izmaksas",IF('5a+c+n'!$Q19="C",'5a+c+n'!O19,0))</f>
        <v>0</v>
      </c>
      <c r="P19" s="122">
        <f>IF($C$4="citu pasākumu izmaksas",IF('5a+c+n'!$Q19="C",'5a+c+n'!P19,0))</f>
        <v>0</v>
      </c>
    </row>
    <row r="20" spans="1:16" x14ac:dyDescent="0.2">
      <c r="A20" s="49">
        <f>IF(P20=0,0,IF(COUNTBLANK(P20)=1,0,COUNTA($P$14:P20)))</f>
        <v>0</v>
      </c>
      <c r="B20" s="21">
        <f>IF($C$4="citu pasākumu izmaksas",IF('5a+c+n'!$Q20="C",'5a+c+n'!B20,0))</f>
        <v>0</v>
      </c>
      <c r="C20" s="21">
        <f>IF($C$4="citu pasākumu izmaksas",IF('5a+c+n'!$Q20="C",'5a+c+n'!C20,0))</f>
        <v>0</v>
      </c>
      <c r="D20" s="21">
        <f>IF($C$4="citu pasākumu izmaksas",IF('5a+c+n'!$Q20="C",'5a+c+n'!D20,0))</f>
        <v>0</v>
      </c>
      <c r="E20" s="42"/>
      <c r="F20" s="64"/>
      <c r="G20" s="121"/>
      <c r="H20" s="121">
        <f>IF($C$4="citu pasākumu izmaksas",IF('5a+c+n'!$Q20="C",'5a+c+n'!H20,0))</f>
        <v>0</v>
      </c>
      <c r="I20" s="121"/>
      <c r="J20" s="121"/>
      <c r="K20" s="122">
        <f>IF($C$4="citu pasākumu izmaksas",IF('5a+c+n'!$Q20="C",'5a+c+n'!K20,0))</f>
        <v>0</v>
      </c>
      <c r="L20" s="83">
        <f>IF($C$4="citu pasākumu izmaksas",IF('5a+c+n'!$Q20="C",'5a+c+n'!L20,0))</f>
        <v>0</v>
      </c>
      <c r="M20" s="121">
        <f>IF($C$4="citu pasākumu izmaksas",IF('5a+c+n'!$Q20="C",'5a+c+n'!M20,0))</f>
        <v>0</v>
      </c>
      <c r="N20" s="121">
        <f>IF($C$4="citu pasākumu izmaksas",IF('5a+c+n'!$Q20="C",'5a+c+n'!N20,0))</f>
        <v>0</v>
      </c>
      <c r="O20" s="121">
        <f>IF($C$4="citu pasākumu izmaksas",IF('5a+c+n'!$Q20="C",'5a+c+n'!O20,0))</f>
        <v>0</v>
      </c>
      <c r="P20" s="122">
        <f>IF($C$4="citu pasākumu izmaksas",IF('5a+c+n'!$Q20="C",'5a+c+n'!P20,0))</f>
        <v>0</v>
      </c>
    </row>
    <row r="21" spans="1:16" x14ac:dyDescent="0.2">
      <c r="A21" s="49">
        <f>IF(P21=0,0,IF(COUNTBLANK(P21)=1,0,COUNTA($P$14:P21)))</f>
        <v>0</v>
      </c>
      <c r="B21" s="21">
        <f>IF($C$4="citu pasākumu izmaksas",IF('5a+c+n'!$Q21="C",'5a+c+n'!B21,0))</f>
        <v>0</v>
      </c>
      <c r="C21" s="21">
        <f>IF($C$4="citu pasākumu izmaksas",IF('5a+c+n'!$Q21="C",'5a+c+n'!C21,0))</f>
        <v>0</v>
      </c>
      <c r="D21" s="21">
        <f>IF($C$4="citu pasākumu izmaksas",IF('5a+c+n'!$Q21="C",'5a+c+n'!D21,0))</f>
        <v>0</v>
      </c>
      <c r="E21" s="42"/>
      <c r="F21" s="64"/>
      <c r="G21" s="121"/>
      <c r="H21" s="121">
        <f>IF($C$4="citu pasākumu izmaksas",IF('5a+c+n'!$Q21="C",'5a+c+n'!H21,0))</f>
        <v>0</v>
      </c>
      <c r="I21" s="121"/>
      <c r="J21" s="121"/>
      <c r="K21" s="122">
        <f>IF($C$4="citu pasākumu izmaksas",IF('5a+c+n'!$Q21="C",'5a+c+n'!K21,0))</f>
        <v>0</v>
      </c>
      <c r="L21" s="83">
        <f>IF($C$4="citu pasākumu izmaksas",IF('5a+c+n'!$Q21="C",'5a+c+n'!L21,0))</f>
        <v>0</v>
      </c>
      <c r="M21" s="121">
        <f>IF($C$4="citu pasākumu izmaksas",IF('5a+c+n'!$Q21="C",'5a+c+n'!M21,0))</f>
        <v>0</v>
      </c>
      <c r="N21" s="121">
        <f>IF($C$4="citu pasākumu izmaksas",IF('5a+c+n'!$Q21="C",'5a+c+n'!N21,0))</f>
        <v>0</v>
      </c>
      <c r="O21" s="121">
        <f>IF($C$4="citu pasākumu izmaksas",IF('5a+c+n'!$Q21="C",'5a+c+n'!O21,0))</f>
        <v>0</v>
      </c>
      <c r="P21" s="122">
        <f>IF($C$4="citu pasākumu izmaksas",IF('5a+c+n'!$Q21="C",'5a+c+n'!P21,0))</f>
        <v>0</v>
      </c>
    </row>
    <row r="22" spans="1:16" x14ac:dyDescent="0.2">
      <c r="A22" s="49">
        <f>IF(P22=0,0,IF(COUNTBLANK(P22)=1,0,COUNTA($P$14:P22)))</f>
        <v>0</v>
      </c>
      <c r="B22" s="21">
        <f>IF($C$4="citu pasākumu izmaksas",IF('5a+c+n'!$Q22="C",'5a+c+n'!B22,0))</f>
        <v>0</v>
      </c>
      <c r="C22" s="21">
        <f>IF($C$4="citu pasākumu izmaksas",IF('5a+c+n'!$Q22="C",'5a+c+n'!C22,0))</f>
        <v>0</v>
      </c>
      <c r="D22" s="21">
        <f>IF($C$4="citu pasākumu izmaksas",IF('5a+c+n'!$Q22="C",'5a+c+n'!D22,0))</f>
        <v>0</v>
      </c>
      <c r="E22" s="42"/>
      <c r="F22" s="64"/>
      <c r="G22" s="121"/>
      <c r="H22" s="121">
        <f>IF($C$4="citu pasākumu izmaksas",IF('5a+c+n'!$Q22="C",'5a+c+n'!H22,0))</f>
        <v>0</v>
      </c>
      <c r="I22" s="121"/>
      <c r="J22" s="121"/>
      <c r="K22" s="122">
        <f>IF($C$4="citu pasākumu izmaksas",IF('5a+c+n'!$Q22="C",'5a+c+n'!K22,0))</f>
        <v>0</v>
      </c>
      <c r="L22" s="83">
        <f>IF($C$4="citu pasākumu izmaksas",IF('5a+c+n'!$Q22="C",'5a+c+n'!L22,0))</f>
        <v>0</v>
      </c>
      <c r="M22" s="121">
        <f>IF($C$4="citu pasākumu izmaksas",IF('5a+c+n'!$Q22="C",'5a+c+n'!M22,0))</f>
        <v>0</v>
      </c>
      <c r="N22" s="121">
        <f>IF($C$4="citu pasākumu izmaksas",IF('5a+c+n'!$Q22="C",'5a+c+n'!N22,0))</f>
        <v>0</v>
      </c>
      <c r="O22" s="121">
        <f>IF($C$4="citu pasākumu izmaksas",IF('5a+c+n'!$Q22="C",'5a+c+n'!O22,0))</f>
        <v>0</v>
      </c>
      <c r="P22" s="122">
        <f>IF($C$4="citu pasākumu izmaksas",IF('5a+c+n'!$Q22="C",'5a+c+n'!P22,0))</f>
        <v>0</v>
      </c>
    </row>
    <row r="23" spans="1:16" x14ac:dyDescent="0.2">
      <c r="A23" s="49">
        <f>IF(P23=0,0,IF(COUNTBLANK(P23)=1,0,COUNTA($P$14:P23)))</f>
        <v>0</v>
      </c>
      <c r="B23" s="21">
        <f>IF($C$4="citu pasākumu izmaksas",IF('5a+c+n'!$Q23="C",'5a+c+n'!B23,0))</f>
        <v>0</v>
      </c>
      <c r="C23" s="21">
        <f>IF($C$4="citu pasākumu izmaksas",IF('5a+c+n'!$Q23="C",'5a+c+n'!C23,0))</f>
        <v>0</v>
      </c>
      <c r="D23" s="21">
        <f>IF($C$4="citu pasākumu izmaksas",IF('5a+c+n'!$Q23="C",'5a+c+n'!D23,0))</f>
        <v>0</v>
      </c>
      <c r="E23" s="42"/>
      <c r="F23" s="64"/>
      <c r="G23" s="121"/>
      <c r="H23" s="121">
        <f>IF($C$4="citu pasākumu izmaksas",IF('5a+c+n'!$Q23="C",'5a+c+n'!H23,0))</f>
        <v>0</v>
      </c>
      <c r="I23" s="121"/>
      <c r="J23" s="121"/>
      <c r="K23" s="122">
        <f>IF($C$4="citu pasākumu izmaksas",IF('5a+c+n'!$Q23="C",'5a+c+n'!K23,0))</f>
        <v>0</v>
      </c>
      <c r="L23" s="83">
        <f>IF($C$4="citu pasākumu izmaksas",IF('5a+c+n'!$Q23="C",'5a+c+n'!L23,0))</f>
        <v>0</v>
      </c>
      <c r="M23" s="121">
        <f>IF($C$4="citu pasākumu izmaksas",IF('5a+c+n'!$Q23="C",'5a+c+n'!M23,0))</f>
        <v>0</v>
      </c>
      <c r="N23" s="121">
        <f>IF($C$4="citu pasākumu izmaksas",IF('5a+c+n'!$Q23="C",'5a+c+n'!N23,0))</f>
        <v>0</v>
      </c>
      <c r="O23" s="121">
        <f>IF($C$4="citu pasākumu izmaksas",IF('5a+c+n'!$Q23="C",'5a+c+n'!O23,0))</f>
        <v>0</v>
      </c>
      <c r="P23" s="122">
        <f>IF($C$4="citu pasākumu izmaksas",IF('5a+c+n'!$Q23="C",'5a+c+n'!P23,0))</f>
        <v>0</v>
      </c>
    </row>
    <row r="24" spans="1:16" x14ac:dyDescent="0.2">
      <c r="A24" s="49">
        <f>IF(P24=0,0,IF(COUNTBLANK(P24)=1,0,COUNTA($P$14:P24)))</f>
        <v>0</v>
      </c>
      <c r="B24" s="21">
        <f>IF($C$4="citu pasākumu izmaksas",IF('5a+c+n'!$Q24="C",'5a+c+n'!B24,0))</f>
        <v>0</v>
      </c>
      <c r="C24" s="21">
        <f>IF($C$4="citu pasākumu izmaksas",IF('5a+c+n'!$Q24="C",'5a+c+n'!C24,0))</f>
        <v>0</v>
      </c>
      <c r="D24" s="21">
        <f>IF($C$4="citu pasākumu izmaksas",IF('5a+c+n'!$Q24="C",'5a+c+n'!D24,0))</f>
        <v>0</v>
      </c>
      <c r="E24" s="42"/>
      <c r="F24" s="64"/>
      <c r="G24" s="121"/>
      <c r="H24" s="121">
        <f>IF($C$4="citu pasākumu izmaksas",IF('5a+c+n'!$Q24="C",'5a+c+n'!H24,0))</f>
        <v>0</v>
      </c>
      <c r="I24" s="121"/>
      <c r="J24" s="121"/>
      <c r="K24" s="122">
        <f>IF($C$4="citu pasākumu izmaksas",IF('5a+c+n'!$Q24="C",'5a+c+n'!K24,0))</f>
        <v>0</v>
      </c>
      <c r="L24" s="83">
        <f>IF($C$4="citu pasākumu izmaksas",IF('5a+c+n'!$Q24="C",'5a+c+n'!L24,0))</f>
        <v>0</v>
      </c>
      <c r="M24" s="121">
        <f>IF($C$4="citu pasākumu izmaksas",IF('5a+c+n'!$Q24="C",'5a+c+n'!M24,0))</f>
        <v>0</v>
      </c>
      <c r="N24" s="121">
        <f>IF($C$4="citu pasākumu izmaksas",IF('5a+c+n'!$Q24="C",'5a+c+n'!N24,0))</f>
        <v>0</v>
      </c>
      <c r="O24" s="121">
        <f>IF($C$4="citu pasākumu izmaksas",IF('5a+c+n'!$Q24="C",'5a+c+n'!O24,0))</f>
        <v>0</v>
      </c>
      <c r="P24" s="122">
        <f>IF($C$4="citu pasākumu izmaksas",IF('5a+c+n'!$Q24="C",'5a+c+n'!P24,0))</f>
        <v>0</v>
      </c>
    </row>
    <row r="25" spans="1:16" x14ac:dyDescent="0.2">
      <c r="A25" s="49">
        <f>IF(P25=0,0,IF(COUNTBLANK(P25)=1,0,COUNTA($P$14:P25)))</f>
        <v>0</v>
      </c>
      <c r="B25" s="21">
        <f>IF($C$4="citu pasākumu izmaksas",IF('5a+c+n'!$Q25="C",'5a+c+n'!B25,0))</f>
        <v>0</v>
      </c>
      <c r="C25" s="21">
        <f>IF($C$4="citu pasākumu izmaksas",IF('5a+c+n'!$Q25="C",'5a+c+n'!C25,0))</f>
        <v>0</v>
      </c>
      <c r="D25" s="21">
        <f>IF($C$4="citu pasākumu izmaksas",IF('5a+c+n'!$Q25="C",'5a+c+n'!D25,0))</f>
        <v>0</v>
      </c>
      <c r="E25" s="42"/>
      <c r="F25" s="64"/>
      <c r="G25" s="121"/>
      <c r="H25" s="121">
        <f>IF($C$4="citu pasākumu izmaksas",IF('5a+c+n'!$Q25="C",'5a+c+n'!H25,0))</f>
        <v>0</v>
      </c>
      <c r="I25" s="121"/>
      <c r="J25" s="121"/>
      <c r="K25" s="122">
        <f>IF($C$4="citu pasākumu izmaksas",IF('5a+c+n'!$Q25="C",'5a+c+n'!K25,0))</f>
        <v>0</v>
      </c>
      <c r="L25" s="83">
        <f>IF($C$4="citu pasākumu izmaksas",IF('5a+c+n'!$Q25="C",'5a+c+n'!L25,0))</f>
        <v>0</v>
      </c>
      <c r="M25" s="121">
        <f>IF($C$4="citu pasākumu izmaksas",IF('5a+c+n'!$Q25="C",'5a+c+n'!M25,0))</f>
        <v>0</v>
      </c>
      <c r="N25" s="121">
        <f>IF($C$4="citu pasākumu izmaksas",IF('5a+c+n'!$Q25="C",'5a+c+n'!N25,0))</f>
        <v>0</v>
      </c>
      <c r="O25" s="121">
        <f>IF($C$4="citu pasākumu izmaksas",IF('5a+c+n'!$Q25="C",'5a+c+n'!O25,0))</f>
        <v>0</v>
      </c>
      <c r="P25" s="122">
        <f>IF($C$4="citu pasākumu izmaksas",IF('5a+c+n'!$Q25="C",'5a+c+n'!P25,0))</f>
        <v>0</v>
      </c>
    </row>
    <row r="26" spans="1:16" x14ac:dyDescent="0.2">
      <c r="A26" s="49">
        <f>IF(P26=0,0,IF(COUNTBLANK(P26)=1,0,COUNTA($P$14:P26)))</f>
        <v>0</v>
      </c>
      <c r="B26" s="21">
        <f>IF($C$4="citu pasākumu izmaksas",IF('5a+c+n'!$Q26="C",'5a+c+n'!B26,0))</f>
        <v>0</v>
      </c>
      <c r="C26" s="21">
        <f>IF($C$4="citu pasākumu izmaksas",IF('5a+c+n'!$Q26="C",'5a+c+n'!C26,0))</f>
        <v>0</v>
      </c>
      <c r="D26" s="21">
        <f>IF($C$4="citu pasākumu izmaksas",IF('5a+c+n'!$Q26="C",'5a+c+n'!D26,0))</f>
        <v>0</v>
      </c>
      <c r="E26" s="42"/>
      <c r="F26" s="64"/>
      <c r="G26" s="121"/>
      <c r="H26" s="121">
        <f>IF($C$4="citu pasākumu izmaksas",IF('5a+c+n'!$Q26="C",'5a+c+n'!H26,0))</f>
        <v>0</v>
      </c>
      <c r="I26" s="121"/>
      <c r="J26" s="121"/>
      <c r="K26" s="122">
        <f>IF($C$4="citu pasākumu izmaksas",IF('5a+c+n'!$Q26="C",'5a+c+n'!K26,0))</f>
        <v>0</v>
      </c>
      <c r="L26" s="83">
        <f>IF($C$4="citu pasākumu izmaksas",IF('5a+c+n'!$Q26="C",'5a+c+n'!L26,0))</f>
        <v>0</v>
      </c>
      <c r="M26" s="121">
        <f>IF($C$4="citu pasākumu izmaksas",IF('5a+c+n'!$Q26="C",'5a+c+n'!M26,0))</f>
        <v>0</v>
      </c>
      <c r="N26" s="121">
        <f>IF($C$4="citu pasākumu izmaksas",IF('5a+c+n'!$Q26="C",'5a+c+n'!N26,0))</f>
        <v>0</v>
      </c>
      <c r="O26" s="121">
        <f>IF($C$4="citu pasākumu izmaksas",IF('5a+c+n'!$Q26="C",'5a+c+n'!O26,0))</f>
        <v>0</v>
      </c>
      <c r="P26" s="122">
        <f>IF($C$4="citu pasākumu izmaksas",IF('5a+c+n'!$Q26="C",'5a+c+n'!P26,0))</f>
        <v>0</v>
      </c>
    </row>
    <row r="27" spans="1:16" x14ac:dyDescent="0.2">
      <c r="A27" s="49">
        <f>IF(P27=0,0,IF(COUNTBLANK(P27)=1,0,COUNTA($P$14:P27)))</f>
        <v>0</v>
      </c>
      <c r="B27" s="21">
        <f>IF($C$4="citu pasākumu izmaksas",IF('5a+c+n'!$Q27="C",'5a+c+n'!B27,0))</f>
        <v>0</v>
      </c>
      <c r="C27" s="21">
        <f>IF($C$4="citu pasākumu izmaksas",IF('5a+c+n'!$Q27="C",'5a+c+n'!C27,0))</f>
        <v>0</v>
      </c>
      <c r="D27" s="21">
        <f>IF($C$4="citu pasākumu izmaksas",IF('5a+c+n'!$Q27="C",'5a+c+n'!D27,0))</f>
        <v>0</v>
      </c>
      <c r="E27" s="42"/>
      <c r="F27" s="64"/>
      <c r="G27" s="121"/>
      <c r="H27" s="121">
        <f>IF($C$4="citu pasākumu izmaksas",IF('5a+c+n'!$Q27="C",'5a+c+n'!H27,0))</f>
        <v>0</v>
      </c>
      <c r="I27" s="121"/>
      <c r="J27" s="121"/>
      <c r="K27" s="122">
        <f>IF($C$4="citu pasākumu izmaksas",IF('5a+c+n'!$Q27="C",'5a+c+n'!K27,0))</f>
        <v>0</v>
      </c>
      <c r="L27" s="83">
        <f>IF($C$4="citu pasākumu izmaksas",IF('5a+c+n'!$Q27="C",'5a+c+n'!L27,0))</f>
        <v>0</v>
      </c>
      <c r="M27" s="121">
        <f>IF($C$4="citu pasākumu izmaksas",IF('5a+c+n'!$Q27="C",'5a+c+n'!M27,0))</f>
        <v>0</v>
      </c>
      <c r="N27" s="121">
        <f>IF($C$4="citu pasākumu izmaksas",IF('5a+c+n'!$Q27="C",'5a+c+n'!N27,0))</f>
        <v>0</v>
      </c>
      <c r="O27" s="121">
        <f>IF($C$4="citu pasākumu izmaksas",IF('5a+c+n'!$Q27="C",'5a+c+n'!O27,0))</f>
        <v>0</v>
      </c>
      <c r="P27" s="122">
        <f>IF($C$4="citu pasākumu izmaksas",IF('5a+c+n'!$Q27="C",'5a+c+n'!P27,0))</f>
        <v>0</v>
      </c>
    </row>
    <row r="28" spans="1:16" x14ac:dyDescent="0.2">
      <c r="A28" s="49">
        <f>IF(P28=0,0,IF(COUNTBLANK(P28)=1,0,COUNTA($P$14:P28)))</f>
        <v>0</v>
      </c>
      <c r="B28" s="21">
        <f>IF($C$4="citu pasākumu izmaksas",IF('5a+c+n'!$Q28="C",'5a+c+n'!B28,0))</f>
        <v>0</v>
      </c>
      <c r="C28" s="21">
        <f>IF($C$4="citu pasākumu izmaksas",IF('5a+c+n'!$Q28="C",'5a+c+n'!C28,0))</f>
        <v>0</v>
      </c>
      <c r="D28" s="21">
        <f>IF($C$4="citu pasākumu izmaksas",IF('5a+c+n'!$Q28="C",'5a+c+n'!D28,0))</f>
        <v>0</v>
      </c>
      <c r="E28" s="42"/>
      <c r="F28" s="64"/>
      <c r="G28" s="121"/>
      <c r="H28" s="121">
        <f>IF($C$4="citu pasākumu izmaksas",IF('5a+c+n'!$Q28="C",'5a+c+n'!H28,0))</f>
        <v>0</v>
      </c>
      <c r="I28" s="121"/>
      <c r="J28" s="121"/>
      <c r="K28" s="122">
        <f>IF($C$4="citu pasākumu izmaksas",IF('5a+c+n'!$Q28="C",'5a+c+n'!K28,0))</f>
        <v>0</v>
      </c>
      <c r="L28" s="83">
        <f>IF($C$4="citu pasākumu izmaksas",IF('5a+c+n'!$Q28="C",'5a+c+n'!L28,0))</f>
        <v>0</v>
      </c>
      <c r="M28" s="121">
        <f>IF($C$4="citu pasākumu izmaksas",IF('5a+c+n'!$Q28="C",'5a+c+n'!M28,0))</f>
        <v>0</v>
      </c>
      <c r="N28" s="121">
        <f>IF($C$4="citu pasākumu izmaksas",IF('5a+c+n'!$Q28="C",'5a+c+n'!N28,0))</f>
        <v>0</v>
      </c>
      <c r="O28" s="121">
        <f>IF($C$4="citu pasākumu izmaksas",IF('5a+c+n'!$Q28="C",'5a+c+n'!O28,0))</f>
        <v>0</v>
      </c>
      <c r="P28" s="122">
        <f>IF($C$4="citu pasākumu izmaksas",IF('5a+c+n'!$Q28="C",'5a+c+n'!P28,0))</f>
        <v>0</v>
      </c>
    </row>
    <row r="29" spans="1:16" x14ac:dyDescent="0.2">
      <c r="A29" s="49">
        <f>IF(P29=0,0,IF(COUNTBLANK(P29)=1,0,COUNTA($P$14:P29)))</f>
        <v>0</v>
      </c>
      <c r="B29" s="21">
        <f>IF($C$4="citu pasākumu izmaksas",IF('5a+c+n'!$Q29="C",'5a+c+n'!B29,0))</f>
        <v>0</v>
      </c>
      <c r="C29" s="21">
        <f>IF($C$4="citu pasākumu izmaksas",IF('5a+c+n'!$Q29="C",'5a+c+n'!C29,0))</f>
        <v>0</v>
      </c>
      <c r="D29" s="21">
        <f>IF($C$4="citu pasākumu izmaksas",IF('5a+c+n'!$Q29="C",'5a+c+n'!D29,0))</f>
        <v>0</v>
      </c>
      <c r="E29" s="42"/>
      <c r="F29" s="64"/>
      <c r="G29" s="121"/>
      <c r="H29" s="121">
        <f>IF($C$4="citu pasākumu izmaksas",IF('5a+c+n'!$Q29="C",'5a+c+n'!H29,0))</f>
        <v>0</v>
      </c>
      <c r="I29" s="121"/>
      <c r="J29" s="121"/>
      <c r="K29" s="122">
        <f>IF($C$4="citu pasākumu izmaksas",IF('5a+c+n'!$Q29="C",'5a+c+n'!K29,0))</f>
        <v>0</v>
      </c>
      <c r="L29" s="83">
        <f>IF($C$4="citu pasākumu izmaksas",IF('5a+c+n'!$Q29="C",'5a+c+n'!L29,0))</f>
        <v>0</v>
      </c>
      <c r="M29" s="121">
        <f>IF($C$4="citu pasākumu izmaksas",IF('5a+c+n'!$Q29="C",'5a+c+n'!M29,0))</f>
        <v>0</v>
      </c>
      <c r="N29" s="121">
        <f>IF($C$4="citu pasākumu izmaksas",IF('5a+c+n'!$Q29="C",'5a+c+n'!N29,0))</f>
        <v>0</v>
      </c>
      <c r="O29" s="121">
        <f>IF($C$4="citu pasākumu izmaksas",IF('5a+c+n'!$Q29="C",'5a+c+n'!O29,0))</f>
        <v>0</v>
      </c>
      <c r="P29" s="122">
        <f>IF($C$4="citu pasākumu izmaksas",IF('5a+c+n'!$Q29="C",'5a+c+n'!P29,0))</f>
        <v>0</v>
      </c>
    </row>
    <row r="30" spans="1:16" x14ac:dyDescent="0.2">
      <c r="A30" s="49">
        <f>IF(P30=0,0,IF(COUNTBLANK(P30)=1,0,COUNTA($P$14:P30)))</f>
        <v>0</v>
      </c>
      <c r="B30" s="21">
        <f>IF($C$4="citu pasākumu izmaksas",IF('5a+c+n'!$Q30="C",'5a+c+n'!B30,0))</f>
        <v>0</v>
      </c>
      <c r="C30" s="21">
        <f>IF($C$4="citu pasākumu izmaksas",IF('5a+c+n'!$Q30="C",'5a+c+n'!C30,0))</f>
        <v>0</v>
      </c>
      <c r="D30" s="21">
        <f>IF($C$4="citu pasākumu izmaksas",IF('5a+c+n'!$Q30="C",'5a+c+n'!D30,0))</f>
        <v>0</v>
      </c>
      <c r="E30" s="42"/>
      <c r="F30" s="64"/>
      <c r="G30" s="121"/>
      <c r="H30" s="121">
        <f>IF($C$4="citu pasākumu izmaksas",IF('5a+c+n'!$Q30="C",'5a+c+n'!H30,0))</f>
        <v>0</v>
      </c>
      <c r="I30" s="121"/>
      <c r="J30" s="121"/>
      <c r="K30" s="122">
        <f>IF($C$4="citu pasākumu izmaksas",IF('5a+c+n'!$Q30="C",'5a+c+n'!K30,0))</f>
        <v>0</v>
      </c>
      <c r="L30" s="83">
        <f>IF($C$4="citu pasākumu izmaksas",IF('5a+c+n'!$Q30="C",'5a+c+n'!L30,0))</f>
        <v>0</v>
      </c>
      <c r="M30" s="121">
        <f>IF($C$4="citu pasākumu izmaksas",IF('5a+c+n'!$Q30="C",'5a+c+n'!M30,0))</f>
        <v>0</v>
      </c>
      <c r="N30" s="121">
        <f>IF($C$4="citu pasākumu izmaksas",IF('5a+c+n'!$Q30="C",'5a+c+n'!N30,0))</f>
        <v>0</v>
      </c>
      <c r="O30" s="121">
        <f>IF($C$4="citu pasākumu izmaksas",IF('5a+c+n'!$Q30="C",'5a+c+n'!O30,0))</f>
        <v>0</v>
      </c>
      <c r="P30" s="122">
        <f>IF($C$4="citu pasākumu izmaksas",IF('5a+c+n'!$Q30="C",'5a+c+n'!P30,0))</f>
        <v>0</v>
      </c>
    </row>
    <row r="31" spans="1:16" x14ac:dyDescent="0.2">
      <c r="A31" s="49">
        <f>IF(P31=0,0,IF(COUNTBLANK(P31)=1,0,COUNTA($P$14:P31)))</f>
        <v>0</v>
      </c>
      <c r="B31" s="21">
        <f>IF($C$4="citu pasākumu izmaksas",IF('5a+c+n'!$Q31="C",'5a+c+n'!B31,0))</f>
        <v>0</v>
      </c>
      <c r="C31" s="21">
        <f>IF($C$4="citu pasākumu izmaksas",IF('5a+c+n'!$Q31="C",'5a+c+n'!C31,0))</f>
        <v>0</v>
      </c>
      <c r="D31" s="21">
        <f>IF($C$4="citu pasākumu izmaksas",IF('5a+c+n'!$Q31="C",'5a+c+n'!D31,0))</f>
        <v>0</v>
      </c>
      <c r="E31" s="42"/>
      <c r="F31" s="64"/>
      <c r="G31" s="121"/>
      <c r="H31" s="121">
        <f>IF($C$4="citu pasākumu izmaksas",IF('5a+c+n'!$Q31="C",'5a+c+n'!H31,0))</f>
        <v>0</v>
      </c>
      <c r="I31" s="121"/>
      <c r="J31" s="121"/>
      <c r="K31" s="122">
        <f>IF($C$4="citu pasākumu izmaksas",IF('5a+c+n'!$Q31="C",'5a+c+n'!K31,0))</f>
        <v>0</v>
      </c>
      <c r="L31" s="83">
        <f>IF($C$4="citu pasākumu izmaksas",IF('5a+c+n'!$Q31="C",'5a+c+n'!L31,0))</f>
        <v>0</v>
      </c>
      <c r="M31" s="121">
        <f>IF($C$4="citu pasākumu izmaksas",IF('5a+c+n'!$Q31="C",'5a+c+n'!M31,0))</f>
        <v>0</v>
      </c>
      <c r="N31" s="121">
        <f>IF($C$4="citu pasākumu izmaksas",IF('5a+c+n'!$Q31="C",'5a+c+n'!N31,0))</f>
        <v>0</v>
      </c>
      <c r="O31" s="121">
        <f>IF($C$4="citu pasākumu izmaksas",IF('5a+c+n'!$Q31="C",'5a+c+n'!O31,0))</f>
        <v>0</v>
      </c>
      <c r="P31" s="122">
        <f>IF($C$4="citu pasākumu izmaksas",IF('5a+c+n'!$Q31="C",'5a+c+n'!P31,0))</f>
        <v>0</v>
      </c>
    </row>
    <row r="32" spans="1:16" x14ac:dyDescent="0.2">
      <c r="A32" s="49">
        <f>IF(P32=0,0,IF(COUNTBLANK(P32)=1,0,COUNTA($P$14:P32)))</f>
        <v>0</v>
      </c>
      <c r="B32" s="21">
        <f>IF($C$4="citu pasākumu izmaksas",IF('5a+c+n'!$Q32="C",'5a+c+n'!B32,0))</f>
        <v>0</v>
      </c>
      <c r="C32" s="21">
        <f>IF($C$4="citu pasākumu izmaksas",IF('5a+c+n'!$Q32="C",'5a+c+n'!C32,0))</f>
        <v>0</v>
      </c>
      <c r="D32" s="21">
        <f>IF($C$4="citu pasākumu izmaksas",IF('5a+c+n'!$Q32="C",'5a+c+n'!D32,0))</f>
        <v>0</v>
      </c>
      <c r="E32" s="42"/>
      <c r="F32" s="64"/>
      <c r="G32" s="121"/>
      <c r="H32" s="121">
        <f>IF($C$4="citu pasākumu izmaksas",IF('5a+c+n'!$Q32="C",'5a+c+n'!H32,0))</f>
        <v>0</v>
      </c>
      <c r="I32" s="121"/>
      <c r="J32" s="121"/>
      <c r="K32" s="122">
        <f>IF($C$4="citu pasākumu izmaksas",IF('5a+c+n'!$Q32="C",'5a+c+n'!K32,0))</f>
        <v>0</v>
      </c>
      <c r="L32" s="83">
        <f>IF($C$4="citu pasākumu izmaksas",IF('5a+c+n'!$Q32="C",'5a+c+n'!L32,0))</f>
        <v>0</v>
      </c>
      <c r="M32" s="121">
        <f>IF($C$4="citu pasākumu izmaksas",IF('5a+c+n'!$Q32="C",'5a+c+n'!M32,0))</f>
        <v>0</v>
      </c>
      <c r="N32" s="121">
        <f>IF($C$4="citu pasākumu izmaksas",IF('5a+c+n'!$Q32="C",'5a+c+n'!N32,0))</f>
        <v>0</v>
      </c>
      <c r="O32" s="121">
        <f>IF($C$4="citu pasākumu izmaksas",IF('5a+c+n'!$Q32="C",'5a+c+n'!O32,0))</f>
        <v>0</v>
      </c>
      <c r="P32" s="122">
        <f>IF($C$4="citu pasākumu izmaksas",IF('5a+c+n'!$Q32="C",'5a+c+n'!P32,0))</f>
        <v>0</v>
      </c>
    </row>
    <row r="33" spans="1:16" x14ac:dyDescent="0.2">
      <c r="A33" s="49">
        <f>IF(P33=0,0,IF(COUNTBLANK(P33)=1,0,COUNTA($P$14:P33)))</f>
        <v>0</v>
      </c>
      <c r="B33" s="21">
        <f>IF($C$4="citu pasākumu izmaksas",IF('5a+c+n'!$Q33="C",'5a+c+n'!B33,0))</f>
        <v>0</v>
      </c>
      <c r="C33" s="21">
        <f>IF($C$4="citu pasākumu izmaksas",IF('5a+c+n'!$Q33="C",'5a+c+n'!C33,0))</f>
        <v>0</v>
      </c>
      <c r="D33" s="21">
        <f>IF($C$4="citu pasākumu izmaksas",IF('5a+c+n'!$Q33="C",'5a+c+n'!D33,0))</f>
        <v>0</v>
      </c>
      <c r="E33" s="42"/>
      <c r="F33" s="64"/>
      <c r="G33" s="121"/>
      <c r="H33" s="121">
        <f>IF($C$4="citu pasākumu izmaksas",IF('5a+c+n'!$Q33="C",'5a+c+n'!H33,0))</f>
        <v>0</v>
      </c>
      <c r="I33" s="121"/>
      <c r="J33" s="121"/>
      <c r="K33" s="122">
        <f>IF($C$4="citu pasākumu izmaksas",IF('5a+c+n'!$Q33="C",'5a+c+n'!K33,0))</f>
        <v>0</v>
      </c>
      <c r="L33" s="83">
        <f>IF($C$4="citu pasākumu izmaksas",IF('5a+c+n'!$Q33="C",'5a+c+n'!L33,0))</f>
        <v>0</v>
      </c>
      <c r="M33" s="121">
        <f>IF($C$4="citu pasākumu izmaksas",IF('5a+c+n'!$Q33="C",'5a+c+n'!M33,0))</f>
        <v>0</v>
      </c>
      <c r="N33" s="121">
        <f>IF($C$4="citu pasākumu izmaksas",IF('5a+c+n'!$Q33="C",'5a+c+n'!N33,0))</f>
        <v>0</v>
      </c>
      <c r="O33" s="121">
        <f>IF($C$4="citu pasākumu izmaksas",IF('5a+c+n'!$Q33="C",'5a+c+n'!O33,0))</f>
        <v>0</v>
      </c>
      <c r="P33" s="122">
        <f>IF($C$4="citu pasākumu izmaksas",IF('5a+c+n'!$Q33="C",'5a+c+n'!P33,0))</f>
        <v>0</v>
      </c>
    </row>
    <row r="34" spans="1:16" x14ac:dyDescent="0.2">
      <c r="A34" s="49">
        <f>IF(P34=0,0,IF(COUNTBLANK(P34)=1,0,COUNTA($P$14:P34)))</f>
        <v>0</v>
      </c>
      <c r="B34" s="21">
        <f>IF($C$4="citu pasākumu izmaksas",IF('5a+c+n'!$Q34="C",'5a+c+n'!B34,0))</f>
        <v>0</v>
      </c>
      <c r="C34" s="21">
        <f>IF($C$4="citu pasākumu izmaksas",IF('5a+c+n'!$Q34="C",'5a+c+n'!C34,0))</f>
        <v>0</v>
      </c>
      <c r="D34" s="21">
        <f>IF($C$4="citu pasākumu izmaksas",IF('5a+c+n'!$Q34="C",'5a+c+n'!D34,0))</f>
        <v>0</v>
      </c>
      <c r="E34" s="42"/>
      <c r="F34" s="64"/>
      <c r="G34" s="121"/>
      <c r="H34" s="121">
        <f>IF($C$4="citu pasākumu izmaksas",IF('5a+c+n'!$Q34="C",'5a+c+n'!H34,0))</f>
        <v>0</v>
      </c>
      <c r="I34" s="121"/>
      <c r="J34" s="121"/>
      <c r="K34" s="122">
        <f>IF($C$4="citu pasākumu izmaksas",IF('5a+c+n'!$Q34="C",'5a+c+n'!K34,0))</f>
        <v>0</v>
      </c>
      <c r="L34" s="83">
        <f>IF($C$4="citu pasākumu izmaksas",IF('5a+c+n'!$Q34="C",'5a+c+n'!L34,0))</f>
        <v>0</v>
      </c>
      <c r="M34" s="121">
        <f>IF($C$4="citu pasākumu izmaksas",IF('5a+c+n'!$Q34="C",'5a+c+n'!M34,0))</f>
        <v>0</v>
      </c>
      <c r="N34" s="121">
        <f>IF($C$4="citu pasākumu izmaksas",IF('5a+c+n'!$Q34="C",'5a+c+n'!N34,0))</f>
        <v>0</v>
      </c>
      <c r="O34" s="121">
        <f>IF($C$4="citu pasākumu izmaksas",IF('5a+c+n'!$Q34="C",'5a+c+n'!O34,0))</f>
        <v>0</v>
      </c>
      <c r="P34" s="122">
        <f>IF($C$4="citu pasākumu izmaksas",IF('5a+c+n'!$Q34="C",'5a+c+n'!P34,0))</f>
        <v>0</v>
      </c>
    </row>
    <row r="35" spans="1:16" x14ac:dyDescent="0.2">
      <c r="A35" s="49">
        <f>IF(P35=0,0,IF(COUNTBLANK(P35)=1,0,COUNTA($P$14:P35)))</f>
        <v>0</v>
      </c>
      <c r="B35" s="21">
        <f>IF($C$4="citu pasākumu izmaksas",IF('5a+c+n'!$Q35="C",'5a+c+n'!B35,0))</f>
        <v>0</v>
      </c>
      <c r="C35" s="21">
        <f>IF($C$4="citu pasākumu izmaksas",IF('5a+c+n'!$Q35="C",'5a+c+n'!C35,0))</f>
        <v>0</v>
      </c>
      <c r="D35" s="21">
        <f>IF($C$4="citu pasākumu izmaksas",IF('5a+c+n'!$Q35="C",'5a+c+n'!D35,0))</f>
        <v>0</v>
      </c>
      <c r="E35" s="42"/>
      <c r="F35" s="64"/>
      <c r="G35" s="121"/>
      <c r="H35" s="121">
        <f>IF($C$4="citu pasākumu izmaksas",IF('5a+c+n'!$Q35="C",'5a+c+n'!H35,0))</f>
        <v>0</v>
      </c>
      <c r="I35" s="121"/>
      <c r="J35" s="121"/>
      <c r="K35" s="122">
        <f>IF($C$4="citu pasākumu izmaksas",IF('5a+c+n'!$Q35="C",'5a+c+n'!K35,0))</f>
        <v>0</v>
      </c>
      <c r="L35" s="83">
        <f>IF($C$4="citu pasākumu izmaksas",IF('5a+c+n'!$Q35="C",'5a+c+n'!L35,0))</f>
        <v>0</v>
      </c>
      <c r="M35" s="121">
        <f>IF($C$4="citu pasākumu izmaksas",IF('5a+c+n'!$Q35="C",'5a+c+n'!M35,0))</f>
        <v>0</v>
      </c>
      <c r="N35" s="121">
        <f>IF($C$4="citu pasākumu izmaksas",IF('5a+c+n'!$Q35="C",'5a+c+n'!N35,0))</f>
        <v>0</v>
      </c>
      <c r="O35" s="121">
        <f>IF($C$4="citu pasākumu izmaksas",IF('5a+c+n'!$Q35="C",'5a+c+n'!O35,0))</f>
        <v>0</v>
      </c>
      <c r="P35" s="122">
        <f>IF($C$4="citu pasākumu izmaksas",IF('5a+c+n'!$Q35="C",'5a+c+n'!P35,0))</f>
        <v>0</v>
      </c>
    </row>
    <row r="36" spans="1:16" x14ac:dyDescent="0.2">
      <c r="A36" s="49">
        <f>IF(P36=0,0,IF(COUNTBLANK(P36)=1,0,COUNTA($P$14:P36)))</f>
        <v>0</v>
      </c>
      <c r="B36" s="21">
        <f>IF($C$4="citu pasākumu izmaksas",IF('5a+c+n'!$Q36="C",'5a+c+n'!B36,0))</f>
        <v>0</v>
      </c>
      <c r="C36" s="21">
        <f>IF($C$4="citu pasākumu izmaksas",IF('5a+c+n'!$Q36="C",'5a+c+n'!C36,0))</f>
        <v>0</v>
      </c>
      <c r="D36" s="21">
        <f>IF($C$4="citu pasākumu izmaksas",IF('5a+c+n'!$Q36="C",'5a+c+n'!D36,0))</f>
        <v>0</v>
      </c>
      <c r="E36" s="42"/>
      <c r="F36" s="64"/>
      <c r="G36" s="121"/>
      <c r="H36" s="121">
        <f>IF($C$4="citu pasākumu izmaksas",IF('5a+c+n'!$Q36="C",'5a+c+n'!H36,0))</f>
        <v>0</v>
      </c>
      <c r="I36" s="121"/>
      <c r="J36" s="121"/>
      <c r="K36" s="122">
        <f>IF($C$4="citu pasākumu izmaksas",IF('5a+c+n'!$Q36="C",'5a+c+n'!K36,0))</f>
        <v>0</v>
      </c>
      <c r="L36" s="83">
        <f>IF($C$4="citu pasākumu izmaksas",IF('5a+c+n'!$Q36="C",'5a+c+n'!L36,0))</f>
        <v>0</v>
      </c>
      <c r="M36" s="121">
        <f>IF($C$4="citu pasākumu izmaksas",IF('5a+c+n'!$Q36="C",'5a+c+n'!M36,0))</f>
        <v>0</v>
      </c>
      <c r="N36" s="121">
        <f>IF($C$4="citu pasākumu izmaksas",IF('5a+c+n'!$Q36="C",'5a+c+n'!N36,0))</f>
        <v>0</v>
      </c>
      <c r="O36" s="121">
        <f>IF($C$4="citu pasākumu izmaksas",IF('5a+c+n'!$Q36="C",'5a+c+n'!O36,0))</f>
        <v>0</v>
      </c>
      <c r="P36" s="122">
        <f>IF($C$4="citu pasākumu izmaksas",IF('5a+c+n'!$Q36="C",'5a+c+n'!P36,0))</f>
        <v>0</v>
      </c>
    </row>
    <row r="37" spans="1:16" x14ac:dyDescent="0.2">
      <c r="A37" s="49">
        <f>IF(P37=0,0,IF(COUNTBLANK(P37)=1,0,COUNTA($P$14:P37)))</f>
        <v>0</v>
      </c>
      <c r="B37" s="21">
        <f>IF($C$4="citu pasākumu izmaksas",IF('5a+c+n'!$Q37="C",'5a+c+n'!B37,0))</f>
        <v>0</v>
      </c>
      <c r="C37" s="21">
        <f>IF($C$4="citu pasākumu izmaksas",IF('5a+c+n'!$Q37="C",'5a+c+n'!C37,0))</f>
        <v>0</v>
      </c>
      <c r="D37" s="21">
        <f>IF($C$4="citu pasākumu izmaksas",IF('5a+c+n'!$Q37="C",'5a+c+n'!D37,0))</f>
        <v>0</v>
      </c>
      <c r="E37" s="42"/>
      <c r="F37" s="64"/>
      <c r="G37" s="121"/>
      <c r="H37" s="121">
        <f>IF($C$4="citu pasākumu izmaksas",IF('5a+c+n'!$Q37="C",'5a+c+n'!H37,0))</f>
        <v>0</v>
      </c>
      <c r="I37" s="121"/>
      <c r="J37" s="121"/>
      <c r="K37" s="122">
        <f>IF($C$4="citu pasākumu izmaksas",IF('5a+c+n'!$Q37="C",'5a+c+n'!K37,0))</f>
        <v>0</v>
      </c>
      <c r="L37" s="83">
        <f>IF($C$4="citu pasākumu izmaksas",IF('5a+c+n'!$Q37="C",'5a+c+n'!L37,0))</f>
        <v>0</v>
      </c>
      <c r="M37" s="121">
        <f>IF($C$4="citu pasākumu izmaksas",IF('5a+c+n'!$Q37="C",'5a+c+n'!M37,0))</f>
        <v>0</v>
      </c>
      <c r="N37" s="121">
        <f>IF($C$4="citu pasākumu izmaksas",IF('5a+c+n'!$Q37="C",'5a+c+n'!N37,0))</f>
        <v>0</v>
      </c>
      <c r="O37" s="121">
        <f>IF($C$4="citu pasākumu izmaksas",IF('5a+c+n'!$Q37="C",'5a+c+n'!O37,0))</f>
        <v>0</v>
      </c>
      <c r="P37" s="122">
        <f>IF($C$4="citu pasākumu izmaksas",IF('5a+c+n'!$Q37="C",'5a+c+n'!P37,0))</f>
        <v>0</v>
      </c>
    </row>
    <row r="38" spans="1:16" x14ac:dyDescent="0.2">
      <c r="A38" s="49">
        <f>IF(P38=0,0,IF(COUNTBLANK(P38)=1,0,COUNTA($P$14:P38)))</f>
        <v>0</v>
      </c>
      <c r="B38" s="21">
        <f>IF($C$4="citu pasākumu izmaksas",IF('5a+c+n'!$Q38="C",'5a+c+n'!B38,0))</f>
        <v>0</v>
      </c>
      <c r="C38" s="21">
        <f>IF($C$4="citu pasākumu izmaksas",IF('5a+c+n'!$Q38="C",'5a+c+n'!C38,0))</f>
        <v>0</v>
      </c>
      <c r="D38" s="21">
        <f>IF($C$4="citu pasākumu izmaksas",IF('5a+c+n'!$Q38="C",'5a+c+n'!D38,0))</f>
        <v>0</v>
      </c>
      <c r="E38" s="42"/>
      <c r="F38" s="64"/>
      <c r="G38" s="121"/>
      <c r="H38" s="121">
        <f>IF($C$4="citu pasākumu izmaksas",IF('5a+c+n'!$Q38="C",'5a+c+n'!H38,0))</f>
        <v>0</v>
      </c>
      <c r="I38" s="121"/>
      <c r="J38" s="121"/>
      <c r="K38" s="122">
        <f>IF($C$4="citu pasākumu izmaksas",IF('5a+c+n'!$Q38="C",'5a+c+n'!K38,0))</f>
        <v>0</v>
      </c>
      <c r="L38" s="83">
        <f>IF($C$4="citu pasākumu izmaksas",IF('5a+c+n'!$Q38="C",'5a+c+n'!L38,0))</f>
        <v>0</v>
      </c>
      <c r="M38" s="121">
        <f>IF($C$4="citu pasākumu izmaksas",IF('5a+c+n'!$Q38="C",'5a+c+n'!M38,0))</f>
        <v>0</v>
      </c>
      <c r="N38" s="121">
        <f>IF($C$4="citu pasākumu izmaksas",IF('5a+c+n'!$Q38="C",'5a+c+n'!N38,0))</f>
        <v>0</v>
      </c>
      <c r="O38" s="121">
        <f>IF($C$4="citu pasākumu izmaksas",IF('5a+c+n'!$Q38="C",'5a+c+n'!O38,0))</f>
        <v>0</v>
      </c>
      <c r="P38" s="122">
        <f>IF($C$4="citu pasākumu izmaksas",IF('5a+c+n'!$Q38="C",'5a+c+n'!P38,0))</f>
        <v>0</v>
      </c>
    </row>
    <row r="39" spans="1:16" x14ac:dyDescent="0.2">
      <c r="A39" s="49">
        <f>IF(P39=0,0,IF(COUNTBLANK(P39)=1,0,COUNTA($P$14:P39)))</f>
        <v>0</v>
      </c>
      <c r="B39" s="21">
        <f>IF($C$4="citu pasākumu izmaksas",IF('5a+c+n'!$Q39="C",'5a+c+n'!B39,0))</f>
        <v>0</v>
      </c>
      <c r="C39" s="21">
        <f>IF($C$4="citu pasākumu izmaksas",IF('5a+c+n'!$Q39="C",'5a+c+n'!C39,0))</f>
        <v>0</v>
      </c>
      <c r="D39" s="21">
        <f>IF($C$4="citu pasākumu izmaksas",IF('5a+c+n'!$Q39="C",'5a+c+n'!D39,0))</f>
        <v>0</v>
      </c>
      <c r="E39" s="42"/>
      <c r="F39" s="64"/>
      <c r="G39" s="121"/>
      <c r="H39" s="121">
        <f>IF($C$4="citu pasākumu izmaksas",IF('5a+c+n'!$Q39="C",'5a+c+n'!H39,0))</f>
        <v>0</v>
      </c>
      <c r="I39" s="121"/>
      <c r="J39" s="121"/>
      <c r="K39" s="122">
        <f>IF($C$4="citu pasākumu izmaksas",IF('5a+c+n'!$Q39="C",'5a+c+n'!K39,0))</f>
        <v>0</v>
      </c>
      <c r="L39" s="83">
        <f>IF($C$4="citu pasākumu izmaksas",IF('5a+c+n'!$Q39="C",'5a+c+n'!L39,0))</f>
        <v>0</v>
      </c>
      <c r="M39" s="121">
        <f>IF($C$4="citu pasākumu izmaksas",IF('5a+c+n'!$Q39="C",'5a+c+n'!M39,0))</f>
        <v>0</v>
      </c>
      <c r="N39" s="121">
        <f>IF($C$4="citu pasākumu izmaksas",IF('5a+c+n'!$Q39="C",'5a+c+n'!N39,0))</f>
        <v>0</v>
      </c>
      <c r="O39" s="121">
        <f>IF($C$4="citu pasākumu izmaksas",IF('5a+c+n'!$Q39="C",'5a+c+n'!O39,0))</f>
        <v>0</v>
      </c>
      <c r="P39" s="122">
        <f>IF($C$4="citu pasākumu izmaksas",IF('5a+c+n'!$Q39="C",'5a+c+n'!P39,0))</f>
        <v>0</v>
      </c>
    </row>
    <row r="40" spans="1:16" x14ac:dyDescent="0.2">
      <c r="A40" s="49">
        <f>IF(P40=0,0,IF(COUNTBLANK(P40)=1,0,COUNTA($P$14:P40)))</f>
        <v>0</v>
      </c>
      <c r="B40" s="21">
        <f>IF($C$4="citu pasākumu izmaksas",IF('5a+c+n'!$Q40="C",'5a+c+n'!B40,0))</f>
        <v>0</v>
      </c>
      <c r="C40" s="21">
        <f>IF($C$4="citu pasākumu izmaksas",IF('5a+c+n'!$Q40="C",'5a+c+n'!C40,0))</f>
        <v>0</v>
      </c>
      <c r="D40" s="21">
        <f>IF($C$4="citu pasākumu izmaksas",IF('5a+c+n'!$Q40="C",'5a+c+n'!D40,0))</f>
        <v>0</v>
      </c>
      <c r="E40" s="42"/>
      <c r="F40" s="64"/>
      <c r="G40" s="121"/>
      <c r="H40" s="121">
        <f>IF($C$4="citu pasākumu izmaksas",IF('5a+c+n'!$Q40="C",'5a+c+n'!H40,0))</f>
        <v>0</v>
      </c>
      <c r="I40" s="121"/>
      <c r="J40" s="121"/>
      <c r="K40" s="122">
        <f>IF($C$4="citu pasākumu izmaksas",IF('5a+c+n'!$Q40="C",'5a+c+n'!K40,0))</f>
        <v>0</v>
      </c>
      <c r="L40" s="83">
        <f>IF($C$4="citu pasākumu izmaksas",IF('5a+c+n'!$Q40="C",'5a+c+n'!L40,0))</f>
        <v>0</v>
      </c>
      <c r="M40" s="121">
        <f>IF($C$4="citu pasākumu izmaksas",IF('5a+c+n'!$Q40="C",'5a+c+n'!M40,0))</f>
        <v>0</v>
      </c>
      <c r="N40" s="121">
        <f>IF($C$4="citu pasākumu izmaksas",IF('5a+c+n'!$Q40="C",'5a+c+n'!N40,0))</f>
        <v>0</v>
      </c>
      <c r="O40" s="121">
        <f>IF($C$4="citu pasākumu izmaksas",IF('5a+c+n'!$Q40="C",'5a+c+n'!O40,0))</f>
        <v>0</v>
      </c>
      <c r="P40" s="122">
        <f>IF($C$4="citu pasākumu izmaksas",IF('5a+c+n'!$Q40="C",'5a+c+n'!P40,0))</f>
        <v>0</v>
      </c>
    </row>
    <row r="41" spans="1:16" x14ac:dyDescent="0.2">
      <c r="A41" s="49">
        <f>IF(P41=0,0,IF(COUNTBLANK(P41)=1,0,COUNTA($P$14:P41)))</f>
        <v>0</v>
      </c>
      <c r="B41" s="21">
        <f>IF($C$4="citu pasākumu izmaksas",IF('5a+c+n'!$Q41="C",'5a+c+n'!B41,0))</f>
        <v>0</v>
      </c>
      <c r="C41" s="21">
        <f>IF($C$4="citu pasākumu izmaksas",IF('5a+c+n'!$Q41="C",'5a+c+n'!C41,0))</f>
        <v>0</v>
      </c>
      <c r="D41" s="21">
        <f>IF($C$4="citu pasākumu izmaksas",IF('5a+c+n'!$Q41="C",'5a+c+n'!D41,0))</f>
        <v>0</v>
      </c>
      <c r="E41" s="42"/>
      <c r="F41" s="64"/>
      <c r="G41" s="121"/>
      <c r="H41" s="121">
        <f>IF($C$4="citu pasākumu izmaksas",IF('5a+c+n'!$Q41="C",'5a+c+n'!H41,0))</f>
        <v>0</v>
      </c>
      <c r="I41" s="121"/>
      <c r="J41" s="121"/>
      <c r="K41" s="122">
        <f>IF($C$4="citu pasākumu izmaksas",IF('5a+c+n'!$Q41="C",'5a+c+n'!K41,0))</f>
        <v>0</v>
      </c>
      <c r="L41" s="83">
        <f>IF($C$4="citu pasākumu izmaksas",IF('5a+c+n'!$Q41="C",'5a+c+n'!L41,0))</f>
        <v>0</v>
      </c>
      <c r="M41" s="121">
        <f>IF($C$4="citu pasākumu izmaksas",IF('5a+c+n'!$Q41="C",'5a+c+n'!M41,0))</f>
        <v>0</v>
      </c>
      <c r="N41" s="121">
        <f>IF($C$4="citu pasākumu izmaksas",IF('5a+c+n'!$Q41="C",'5a+c+n'!N41,0))</f>
        <v>0</v>
      </c>
      <c r="O41" s="121">
        <f>IF($C$4="citu pasākumu izmaksas",IF('5a+c+n'!$Q41="C",'5a+c+n'!O41,0))</f>
        <v>0</v>
      </c>
      <c r="P41" s="122">
        <f>IF($C$4="citu pasākumu izmaksas",IF('5a+c+n'!$Q41="C",'5a+c+n'!P41,0))</f>
        <v>0</v>
      </c>
    </row>
    <row r="42" spans="1:16" x14ac:dyDescent="0.2">
      <c r="A42" s="49">
        <f>IF(P42=0,0,IF(COUNTBLANK(P42)=1,0,COUNTA($P$14:P42)))</f>
        <v>0</v>
      </c>
      <c r="B42" s="21">
        <f>IF($C$4="citu pasākumu izmaksas",IF('5a+c+n'!$Q42="C",'5a+c+n'!B42,0))</f>
        <v>0</v>
      </c>
      <c r="C42" s="21">
        <f>IF($C$4="citu pasākumu izmaksas",IF('5a+c+n'!$Q42="C",'5a+c+n'!C42,0))</f>
        <v>0</v>
      </c>
      <c r="D42" s="21">
        <f>IF($C$4="citu pasākumu izmaksas",IF('5a+c+n'!$Q42="C",'5a+c+n'!D42,0))</f>
        <v>0</v>
      </c>
      <c r="E42" s="42"/>
      <c r="F42" s="64"/>
      <c r="G42" s="121"/>
      <c r="H42" s="121">
        <f>IF($C$4="citu pasākumu izmaksas",IF('5a+c+n'!$Q42="C",'5a+c+n'!H42,0))</f>
        <v>0</v>
      </c>
      <c r="I42" s="121"/>
      <c r="J42" s="121"/>
      <c r="K42" s="122">
        <f>IF($C$4="citu pasākumu izmaksas",IF('5a+c+n'!$Q42="C",'5a+c+n'!K42,0))</f>
        <v>0</v>
      </c>
      <c r="L42" s="83">
        <f>IF($C$4="citu pasākumu izmaksas",IF('5a+c+n'!$Q42="C",'5a+c+n'!L42,0))</f>
        <v>0</v>
      </c>
      <c r="M42" s="121">
        <f>IF($C$4="citu pasākumu izmaksas",IF('5a+c+n'!$Q42="C",'5a+c+n'!M42,0))</f>
        <v>0</v>
      </c>
      <c r="N42" s="121">
        <f>IF($C$4="citu pasākumu izmaksas",IF('5a+c+n'!$Q42="C",'5a+c+n'!N42,0))</f>
        <v>0</v>
      </c>
      <c r="O42" s="121">
        <f>IF($C$4="citu pasākumu izmaksas",IF('5a+c+n'!$Q42="C",'5a+c+n'!O42,0))</f>
        <v>0</v>
      </c>
      <c r="P42" s="122">
        <f>IF($C$4="citu pasākumu izmaksas",IF('5a+c+n'!$Q42="C",'5a+c+n'!P42,0))</f>
        <v>0</v>
      </c>
    </row>
    <row r="43" spans="1:16" x14ac:dyDescent="0.2">
      <c r="A43" s="49">
        <f>IF(P43=0,0,IF(COUNTBLANK(P43)=1,0,COUNTA($P$14:P43)))</f>
        <v>0</v>
      </c>
      <c r="B43" s="21">
        <f>IF($C$4="citu pasākumu izmaksas",IF('5a+c+n'!$Q43="C",'5a+c+n'!B43,0))</f>
        <v>0</v>
      </c>
      <c r="C43" s="21">
        <f>IF($C$4="citu pasākumu izmaksas",IF('5a+c+n'!$Q43="C",'5a+c+n'!C43,0))</f>
        <v>0</v>
      </c>
      <c r="D43" s="21">
        <f>IF($C$4="citu pasākumu izmaksas",IF('5a+c+n'!$Q43="C",'5a+c+n'!D43,0))</f>
        <v>0</v>
      </c>
      <c r="E43" s="42"/>
      <c r="F43" s="64"/>
      <c r="G43" s="121"/>
      <c r="H43" s="121">
        <f>IF($C$4="citu pasākumu izmaksas",IF('5a+c+n'!$Q43="C",'5a+c+n'!H43,0))</f>
        <v>0</v>
      </c>
      <c r="I43" s="121"/>
      <c r="J43" s="121"/>
      <c r="K43" s="122">
        <f>IF($C$4="citu pasākumu izmaksas",IF('5a+c+n'!$Q43="C",'5a+c+n'!K43,0))</f>
        <v>0</v>
      </c>
      <c r="L43" s="83">
        <f>IF($C$4="citu pasākumu izmaksas",IF('5a+c+n'!$Q43="C",'5a+c+n'!L43,0))</f>
        <v>0</v>
      </c>
      <c r="M43" s="121">
        <f>IF($C$4="citu pasākumu izmaksas",IF('5a+c+n'!$Q43="C",'5a+c+n'!M43,0))</f>
        <v>0</v>
      </c>
      <c r="N43" s="121">
        <f>IF($C$4="citu pasākumu izmaksas",IF('5a+c+n'!$Q43="C",'5a+c+n'!N43,0))</f>
        <v>0</v>
      </c>
      <c r="O43" s="121">
        <f>IF($C$4="citu pasākumu izmaksas",IF('5a+c+n'!$Q43="C",'5a+c+n'!O43,0))</f>
        <v>0</v>
      </c>
      <c r="P43" s="122">
        <f>IF($C$4="citu pasākumu izmaksas",IF('5a+c+n'!$Q43="C",'5a+c+n'!P43,0))</f>
        <v>0</v>
      </c>
    </row>
    <row r="44" spans="1:16" x14ac:dyDescent="0.2">
      <c r="A44" s="49">
        <f>IF(P44=0,0,IF(COUNTBLANK(P44)=1,0,COUNTA($P$14:P44)))</f>
        <v>0</v>
      </c>
      <c r="B44" s="21">
        <f>IF($C$4="citu pasākumu izmaksas",IF('5a+c+n'!$Q44="C",'5a+c+n'!B44,0))</f>
        <v>0</v>
      </c>
      <c r="C44" s="21">
        <f>IF($C$4="citu pasākumu izmaksas",IF('5a+c+n'!$Q44="C",'5a+c+n'!C44,0))</f>
        <v>0</v>
      </c>
      <c r="D44" s="21">
        <f>IF($C$4="citu pasākumu izmaksas",IF('5a+c+n'!$Q44="C",'5a+c+n'!D44,0))</f>
        <v>0</v>
      </c>
      <c r="E44" s="42"/>
      <c r="F44" s="64"/>
      <c r="G44" s="121"/>
      <c r="H44" s="121">
        <f>IF($C$4="citu pasākumu izmaksas",IF('5a+c+n'!$Q44="C",'5a+c+n'!H44,0))</f>
        <v>0</v>
      </c>
      <c r="I44" s="121"/>
      <c r="J44" s="121"/>
      <c r="K44" s="122">
        <f>IF($C$4="citu pasākumu izmaksas",IF('5a+c+n'!$Q44="C",'5a+c+n'!K44,0))</f>
        <v>0</v>
      </c>
      <c r="L44" s="83">
        <f>IF($C$4="citu pasākumu izmaksas",IF('5a+c+n'!$Q44="C",'5a+c+n'!L44,0))</f>
        <v>0</v>
      </c>
      <c r="M44" s="121">
        <f>IF($C$4="citu pasākumu izmaksas",IF('5a+c+n'!$Q44="C",'5a+c+n'!M44,0))</f>
        <v>0</v>
      </c>
      <c r="N44" s="121">
        <f>IF($C$4="citu pasākumu izmaksas",IF('5a+c+n'!$Q44="C",'5a+c+n'!N44,0))</f>
        <v>0</v>
      </c>
      <c r="O44" s="121">
        <f>IF($C$4="citu pasākumu izmaksas",IF('5a+c+n'!$Q44="C",'5a+c+n'!O44,0))</f>
        <v>0</v>
      </c>
      <c r="P44" s="122">
        <f>IF($C$4="citu pasākumu izmaksas",IF('5a+c+n'!$Q44="C",'5a+c+n'!P44,0))</f>
        <v>0</v>
      </c>
    </row>
    <row r="45" spans="1:16" x14ac:dyDescent="0.2">
      <c r="A45" s="49">
        <f>IF(P45=0,0,IF(COUNTBLANK(P45)=1,0,COUNTA($P$14:P45)))</f>
        <v>0</v>
      </c>
      <c r="B45" s="21">
        <f>IF($C$4="citu pasākumu izmaksas",IF('5a+c+n'!$Q45="C",'5a+c+n'!B45,0))</f>
        <v>0</v>
      </c>
      <c r="C45" s="21">
        <f>IF($C$4="citu pasākumu izmaksas",IF('5a+c+n'!$Q45="C",'5a+c+n'!C45,0))</f>
        <v>0</v>
      </c>
      <c r="D45" s="21">
        <f>IF($C$4="citu pasākumu izmaksas",IF('5a+c+n'!$Q45="C",'5a+c+n'!D45,0))</f>
        <v>0</v>
      </c>
      <c r="E45" s="42"/>
      <c r="F45" s="64"/>
      <c r="G45" s="121"/>
      <c r="H45" s="121">
        <f>IF($C$4="citu pasākumu izmaksas",IF('5a+c+n'!$Q45="C",'5a+c+n'!H45,0))</f>
        <v>0</v>
      </c>
      <c r="I45" s="121"/>
      <c r="J45" s="121"/>
      <c r="K45" s="122">
        <f>IF($C$4="citu pasākumu izmaksas",IF('5a+c+n'!$Q45="C",'5a+c+n'!K45,0))</f>
        <v>0</v>
      </c>
      <c r="L45" s="83">
        <f>IF($C$4="citu pasākumu izmaksas",IF('5a+c+n'!$Q45="C",'5a+c+n'!L45,0))</f>
        <v>0</v>
      </c>
      <c r="M45" s="121">
        <f>IF($C$4="citu pasākumu izmaksas",IF('5a+c+n'!$Q45="C",'5a+c+n'!M45,0))</f>
        <v>0</v>
      </c>
      <c r="N45" s="121">
        <f>IF($C$4="citu pasākumu izmaksas",IF('5a+c+n'!$Q45="C",'5a+c+n'!N45,0))</f>
        <v>0</v>
      </c>
      <c r="O45" s="121">
        <f>IF($C$4="citu pasākumu izmaksas",IF('5a+c+n'!$Q45="C",'5a+c+n'!O45,0))</f>
        <v>0</v>
      </c>
      <c r="P45" s="122">
        <f>IF($C$4="citu pasākumu izmaksas",IF('5a+c+n'!$Q45="C",'5a+c+n'!P45,0))</f>
        <v>0</v>
      </c>
    </row>
    <row r="46" spans="1:16" x14ac:dyDescent="0.2">
      <c r="A46" s="49">
        <f>IF(P46=0,0,IF(COUNTBLANK(P46)=1,0,COUNTA($P$14:P46)))</f>
        <v>0</v>
      </c>
      <c r="B46" s="21">
        <f>IF($C$4="citu pasākumu izmaksas",IF('5a+c+n'!$Q46="C",'5a+c+n'!B46,0))</f>
        <v>0</v>
      </c>
      <c r="C46" s="21">
        <f>IF($C$4="citu pasākumu izmaksas",IF('5a+c+n'!$Q46="C",'5a+c+n'!C46,0))</f>
        <v>0</v>
      </c>
      <c r="D46" s="21">
        <f>IF($C$4="citu pasākumu izmaksas",IF('5a+c+n'!$Q46="C",'5a+c+n'!D46,0))</f>
        <v>0</v>
      </c>
      <c r="E46" s="42"/>
      <c r="F46" s="64"/>
      <c r="G46" s="121"/>
      <c r="H46" s="121">
        <f>IF($C$4="citu pasākumu izmaksas",IF('5a+c+n'!$Q46="C",'5a+c+n'!H46,0))</f>
        <v>0</v>
      </c>
      <c r="I46" s="121"/>
      <c r="J46" s="121"/>
      <c r="K46" s="122">
        <f>IF($C$4="citu pasākumu izmaksas",IF('5a+c+n'!$Q46="C",'5a+c+n'!K46,0))</f>
        <v>0</v>
      </c>
      <c r="L46" s="83">
        <f>IF($C$4="citu pasākumu izmaksas",IF('5a+c+n'!$Q46="C",'5a+c+n'!L46,0))</f>
        <v>0</v>
      </c>
      <c r="M46" s="121">
        <f>IF($C$4="citu pasākumu izmaksas",IF('5a+c+n'!$Q46="C",'5a+c+n'!M46,0))</f>
        <v>0</v>
      </c>
      <c r="N46" s="121">
        <f>IF($C$4="citu pasākumu izmaksas",IF('5a+c+n'!$Q46="C",'5a+c+n'!N46,0))</f>
        <v>0</v>
      </c>
      <c r="O46" s="121">
        <f>IF($C$4="citu pasākumu izmaksas",IF('5a+c+n'!$Q46="C",'5a+c+n'!O46,0))</f>
        <v>0</v>
      </c>
      <c r="P46" s="122">
        <f>IF($C$4="citu pasākumu izmaksas",IF('5a+c+n'!$Q46="C",'5a+c+n'!P46,0))</f>
        <v>0</v>
      </c>
    </row>
    <row r="47" spans="1:16" x14ac:dyDescent="0.2">
      <c r="A47" s="49">
        <f>IF(P47=0,0,IF(COUNTBLANK(P47)=1,0,COUNTA($P$14:P47)))</f>
        <v>0</v>
      </c>
      <c r="B47" s="21">
        <f>IF($C$4="citu pasākumu izmaksas",IF('5a+c+n'!$Q47="C",'5a+c+n'!B47,0))</f>
        <v>0</v>
      </c>
      <c r="C47" s="21">
        <f>IF($C$4="citu pasākumu izmaksas",IF('5a+c+n'!$Q47="C",'5a+c+n'!C47,0))</f>
        <v>0</v>
      </c>
      <c r="D47" s="21">
        <f>IF($C$4="citu pasākumu izmaksas",IF('5a+c+n'!$Q47="C",'5a+c+n'!D47,0))</f>
        <v>0</v>
      </c>
      <c r="E47" s="42"/>
      <c r="F47" s="64"/>
      <c r="G47" s="121"/>
      <c r="H47" s="121">
        <f>IF($C$4="citu pasākumu izmaksas",IF('5a+c+n'!$Q47="C",'5a+c+n'!H47,0))</f>
        <v>0</v>
      </c>
      <c r="I47" s="121"/>
      <c r="J47" s="121"/>
      <c r="K47" s="122">
        <f>IF($C$4="citu pasākumu izmaksas",IF('5a+c+n'!$Q47="C",'5a+c+n'!K47,0))</f>
        <v>0</v>
      </c>
      <c r="L47" s="83">
        <f>IF($C$4="citu pasākumu izmaksas",IF('5a+c+n'!$Q47="C",'5a+c+n'!L47,0))</f>
        <v>0</v>
      </c>
      <c r="M47" s="121">
        <f>IF($C$4="citu pasākumu izmaksas",IF('5a+c+n'!$Q47="C",'5a+c+n'!M47,0))</f>
        <v>0</v>
      </c>
      <c r="N47" s="121">
        <f>IF($C$4="citu pasākumu izmaksas",IF('5a+c+n'!$Q47="C",'5a+c+n'!N47,0))</f>
        <v>0</v>
      </c>
      <c r="O47" s="121">
        <f>IF($C$4="citu pasākumu izmaksas",IF('5a+c+n'!$Q47="C",'5a+c+n'!O47,0))</f>
        <v>0</v>
      </c>
      <c r="P47" s="122">
        <f>IF($C$4="citu pasākumu izmaksas",IF('5a+c+n'!$Q47="C",'5a+c+n'!P47,0))</f>
        <v>0</v>
      </c>
    </row>
    <row r="48" spans="1:16" x14ac:dyDescent="0.2">
      <c r="A48" s="49">
        <f>IF(P48=0,0,IF(COUNTBLANK(P48)=1,0,COUNTA($P$14:P48)))</f>
        <v>0</v>
      </c>
      <c r="B48" s="21">
        <f>IF($C$4="citu pasākumu izmaksas",IF('5a+c+n'!$Q48="C",'5a+c+n'!B48,0))</f>
        <v>0</v>
      </c>
      <c r="C48" s="21">
        <f>IF($C$4="citu pasākumu izmaksas",IF('5a+c+n'!$Q48="C",'5a+c+n'!C48,0))</f>
        <v>0</v>
      </c>
      <c r="D48" s="21">
        <f>IF($C$4="citu pasākumu izmaksas",IF('5a+c+n'!$Q48="C",'5a+c+n'!D48,0))</f>
        <v>0</v>
      </c>
      <c r="E48" s="42"/>
      <c r="F48" s="64"/>
      <c r="G48" s="121"/>
      <c r="H48" s="121">
        <f>IF($C$4="citu pasākumu izmaksas",IF('5a+c+n'!$Q48="C",'5a+c+n'!H48,0))</f>
        <v>0</v>
      </c>
      <c r="I48" s="121"/>
      <c r="J48" s="121"/>
      <c r="K48" s="122">
        <f>IF($C$4="citu pasākumu izmaksas",IF('5a+c+n'!$Q48="C",'5a+c+n'!K48,0))</f>
        <v>0</v>
      </c>
      <c r="L48" s="83">
        <f>IF($C$4="citu pasākumu izmaksas",IF('5a+c+n'!$Q48="C",'5a+c+n'!L48,0))</f>
        <v>0</v>
      </c>
      <c r="M48" s="121">
        <f>IF($C$4="citu pasākumu izmaksas",IF('5a+c+n'!$Q48="C",'5a+c+n'!M48,0))</f>
        <v>0</v>
      </c>
      <c r="N48" s="121">
        <f>IF($C$4="citu pasākumu izmaksas",IF('5a+c+n'!$Q48="C",'5a+c+n'!N48,0))</f>
        <v>0</v>
      </c>
      <c r="O48" s="121">
        <f>IF($C$4="citu pasākumu izmaksas",IF('5a+c+n'!$Q48="C",'5a+c+n'!O48,0))</f>
        <v>0</v>
      </c>
      <c r="P48" s="122">
        <f>IF($C$4="citu pasākumu izmaksas",IF('5a+c+n'!$Q48="C",'5a+c+n'!P48,0))</f>
        <v>0</v>
      </c>
    </row>
    <row r="49" spans="1:16" x14ac:dyDescent="0.2">
      <c r="A49" s="49">
        <f>IF(P49=0,0,IF(COUNTBLANK(P49)=1,0,COUNTA($P$14:P49)))</f>
        <v>0</v>
      </c>
      <c r="B49" s="21">
        <f>IF($C$4="citu pasākumu izmaksas",IF('5a+c+n'!$Q49="C",'5a+c+n'!B49,0))</f>
        <v>0</v>
      </c>
      <c r="C49" s="21">
        <f>IF($C$4="citu pasākumu izmaksas",IF('5a+c+n'!$Q49="C",'5a+c+n'!C49,0))</f>
        <v>0</v>
      </c>
      <c r="D49" s="21">
        <f>IF($C$4="citu pasākumu izmaksas",IF('5a+c+n'!$Q49="C",'5a+c+n'!D49,0))</f>
        <v>0</v>
      </c>
      <c r="E49" s="42"/>
      <c r="F49" s="64"/>
      <c r="G49" s="121"/>
      <c r="H49" s="121">
        <f>IF($C$4="citu pasākumu izmaksas",IF('5a+c+n'!$Q49="C",'5a+c+n'!H49,0))</f>
        <v>0</v>
      </c>
      <c r="I49" s="121"/>
      <c r="J49" s="121"/>
      <c r="K49" s="122">
        <f>IF($C$4="citu pasākumu izmaksas",IF('5a+c+n'!$Q49="C",'5a+c+n'!K49,0))</f>
        <v>0</v>
      </c>
      <c r="L49" s="83">
        <f>IF($C$4="citu pasākumu izmaksas",IF('5a+c+n'!$Q49="C",'5a+c+n'!L49,0))</f>
        <v>0</v>
      </c>
      <c r="M49" s="121">
        <f>IF($C$4="citu pasākumu izmaksas",IF('5a+c+n'!$Q49="C",'5a+c+n'!M49,0))</f>
        <v>0</v>
      </c>
      <c r="N49" s="121">
        <f>IF($C$4="citu pasākumu izmaksas",IF('5a+c+n'!$Q49="C",'5a+c+n'!N49,0))</f>
        <v>0</v>
      </c>
      <c r="O49" s="121">
        <f>IF($C$4="citu pasākumu izmaksas",IF('5a+c+n'!$Q49="C",'5a+c+n'!O49,0))</f>
        <v>0</v>
      </c>
      <c r="P49" s="122">
        <f>IF($C$4="citu pasākumu izmaksas",IF('5a+c+n'!$Q49="C",'5a+c+n'!P49,0))</f>
        <v>0</v>
      </c>
    </row>
    <row r="50" spans="1:16" x14ac:dyDescent="0.2">
      <c r="A50" s="49">
        <f>IF(P50=0,0,IF(COUNTBLANK(P50)=1,0,COUNTA($P$14:P50)))</f>
        <v>0</v>
      </c>
      <c r="B50" s="21">
        <f>IF($C$4="citu pasākumu izmaksas",IF('5a+c+n'!$Q50="C",'5a+c+n'!B50,0))</f>
        <v>0</v>
      </c>
      <c r="C50" s="21">
        <f>IF($C$4="citu pasākumu izmaksas",IF('5a+c+n'!$Q50="C",'5a+c+n'!C50,0))</f>
        <v>0</v>
      </c>
      <c r="D50" s="21">
        <f>IF($C$4="citu pasākumu izmaksas",IF('5a+c+n'!$Q50="C",'5a+c+n'!D50,0))</f>
        <v>0</v>
      </c>
      <c r="E50" s="42"/>
      <c r="F50" s="64"/>
      <c r="G50" s="121"/>
      <c r="H50" s="121">
        <f>IF($C$4="citu pasākumu izmaksas",IF('5a+c+n'!$Q50="C",'5a+c+n'!H50,0))</f>
        <v>0</v>
      </c>
      <c r="I50" s="121"/>
      <c r="J50" s="121"/>
      <c r="K50" s="122">
        <f>IF($C$4="citu pasākumu izmaksas",IF('5a+c+n'!$Q50="C",'5a+c+n'!K50,0))</f>
        <v>0</v>
      </c>
      <c r="L50" s="83">
        <f>IF($C$4="citu pasākumu izmaksas",IF('5a+c+n'!$Q50="C",'5a+c+n'!L50,0))</f>
        <v>0</v>
      </c>
      <c r="M50" s="121">
        <f>IF($C$4="citu pasākumu izmaksas",IF('5a+c+n'!$Q50="C",'5a+c+n'!M50,0))</f>
        <v>0</v>
      </c>
      <c r="N50" s="121">
        <f>IF($C$4="citu pasākumu izmaksas",IF('5a+c+n'!$Q50="C",'5a+c+n'!N50,0))</f>
        <v>0</v>
      </c>
      <c r="O50" s="121">
        <f>IF($C$4="citu pasākumu izmaksas",IF('5a+c+n'!$Q50="C",'5a+c+n'!O50,0))</f>
        <v>0</v>
      </c>
      <c r="P50" s="122">
        <f>IF($C$4="citu pasākumu izmaksas",IF('5a+c+n'!$Q50="C",'5a+c+n'!P50,0))</f>
        <v>0</v>
      </c>
    </row>
    <row r="51" spans="1:16" ht="12" thickBot="1" x14ac:dyDescent="0.25">
      <c r="A51" s="49">
        <f>IF(P51=0,0,IF(COUNTBLANK(P51)=1,0,COUNTA($P$14:P51)))</f>
        <v>0</v>
      </c>
      <c r="B51" s="21">
        <f>IF($C$4="citu pasākumu izmaksas",IF('5a+c+n'!$Q51="C",'5a+c+n'!B51,0))</f>
        <v>0</v>
      </c>
      <c r="C51" s="21">
        <f>IF($C$4="citu pasākumu izmaksas",IF('5a+c+n'!$Q51="C",'5a+c+n'!C51,0))</f>
        <v>0</v>
      </c>
      <c r="D51" s="21">
        <f>IF($C$4="citu pasākumu izmaksas",IF('5a+c+n'!$Q51="C",'5a+c+n'!D51,0))</f>
        <v>0</v>
      </c>
      <c r="E51" s="42"/>
      <c r="F51" s="64"/>
      <c r="G51" s="121"/>
      <c r="H51" s="121">
        <f>IF($C$4="citu pasākumu izmaksas",IF('5a+c+n'!$Q51="C",'5a+c+n'!H51,0))</f>
        <v>0</v>
      </c>
      <c r="I51" s="121"/>
      <c r="J51" s="121"/>
      <c r="K51" s="122">
        <f>IF($C$4="citu pasākumu izmaksas",IF('5a+c+n'!$Q51="C",'5a+c+n'!K51,0))</f>
        <v>0</v>
      </c>
      <c r="L51" s="83">
        <f>IF($C$4="citu pasākumu izmaksas",IF('5a+c+n'!$Q51="C",'5a+c+n'!L51,0))</f>
        <v>0</v>
      </c>
      <c r="M51" s="121">
        <f>IF($C$4="citu pasākumu izmaksas",IF('5a+c+n'!$Q51="C",'5a+c+n'!M51,0))</f>
        <v>0</v>
      </c>
      <c r="N51" s="121">
        <f>IF($C$4="citu pasākumu izmaksas",IF('5a+c+n'!$Q51="C",'5a+c+n'!N51,0))</f>
        <v>0</v>
      </c>
      <c r="O51" s="121">
        <f>IF($C$4="citu pasākumu izmaksas",IF('5a+c+n'!$Q51="C",'5a+c+n'!O51,0))</f>
        <v>0</v>
      </c>
      <c r="P51" s="122">
        <f>IF($C$4="citu pasākumu izmaksas",IF('5a+c+n'!$Q51="C",'5a+c+n'!P51,0))</f>
        <v>0</v>
      </c>
    </row>
    <row r="52" spans="1:16" ht="12" customHeight="1" thickBot="1" x14ac:dyDescent="0.25">
      <c r="A52" s="336" t="s">
        <v>63</v>
      </c>
      <c r="B52" s="337"/>
      <c r="C52" s="337"/>
      <c r="D52" s="337"/>
      <c r="E52" s="337"/>
      <c r="F52" s="337"/>
      <c r="G52" s="337"/>
      <c r="H52" s="337"/>
      <c r="I52" s="337"/>
      <c r="J52" s="337"/>
      <c r="K52" s="338"/>
      <c r="L52" s="139">
        <f>SUM(L14:L51)</f>
        <v>0</v>
      </c>
      <c r="M52" s="140">
        <f>SUM(M14:M51)</f>
        <v>0</v>
      </c>
      <c r="N52" s="140">
        <f>SUM(N14:N51)</f>
        <v>0</v>
      </c>
      <c r="O52" s="140">
        <f>SUM(O14:O51)</f>
        <v>0</v>
      </c>
      <c r="P52" s="141">
        <f>SUM(P14:P51)</f>
        <v>0</v>
      </c>
    </row>
    <row r="53" spans="1:16" x14ac:dyDescent="0.2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</row>
    <row r="54" spans="1:16" x14ac:dyDescent="0.2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</row>
    <row r="55" spans="1:16" x14ac:dyDescent="0.2">
      <c r="A55" s="1" t="s">
        <v>14</v>
      </c>
      <c r="B55" s="13"/>
      <c r="C55" s="339">
        <f>'Kops c'!C34:H34</f>
        <v>0</v>
      </c>
      <c r="D55" s="339"/>
      <c r="E55" s="339"/>
      <c r="F55" s="339"/>
      <c r="G55" s="339"/>
      <c r="H55" s="339"/>
      <c r="I55" s="13"/>
      <c r="J55" s="13"/>
      <c r="K55" s="13"/>
      <c r="L55" s="13"/>
      <c r="M55" s="13"/>
      <c r="N55" s="13"/>
      <c r="O55" s="13"/>
      <c r="P55" s="13"/>
    </row>
    <row r="56" spans="1:16" x14ac:dyDescent="0.2">
      <c r="A56" s="13"/>
      <c r="B56" s="13"/>
      <c r="C56" s="259" t="s">
        <v>15</v>
      </c>
      <c r="D56" s="259"/>
      <c r="E56" s="259"/>
      <c r="F56" s="259"/>
      <c r="G56" s="259"/>
      <c r="H56" s="259"/>
      <c r="I56" s="13"/>
      <c r="J56" s="13"/>
      <c r="K56" s="13"/>
      <c r="L56" s="13"/>
      <c r="M56" s="13"/>
      <c r="N56" s="13"/>
      <c r="O56" s="13"/>
      <c r="P56" s="13"/>
    </row>
    <row r="57" spans="1:16" x14ac:dyDescent="0.2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</row>
    <row r="58" spans="1:16" x14ac:dyDescent="0.2">
      <c r="A58" s="303" t="str">
        <f>'Kops n'!A37:D37</f>
        <v>Tāme sastādīta</v>
      </c>
      <c r="B58" s="304"/>
      <c r="C58" s="304"/>
      <c r="D58" s="304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</row>
    <row r="59" spans="1:16" x14ac:dyDescent="0.2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</row>
    <row r="60" spans="1:16" x14ac:dyDescent="0.2">
      <c r="A60" s="1" t="s">
        <v>41</v>
      </c>
      <c r="B60" s="13"/>
      <c r="C60" s="339">
        <f>'Kops c'!C39:H39</f>
        <v>0</v>
      </c>
      <c r="D60" s="339"/>
      <c r="E60" s="339"/>
      <c r="F60" s="339"/>
      <c r="G60" s="339"/>
      <c r="H60" s="339"/>
      <c r="I60" s="13"/>
      <c r="J60" s="13"/>
      <c r="K60" s="13"/>
      <c r="L60" s="13"/>
      <c r="M60" s="13"/>
      <c r="N60" s="13"/>
      <c r="O60" s="13"/>
      <c r="P60" s="13"/>
    </row>
    <row r="61" spans="1:16" x14ac:dyDescent="0.2">
      <c r="A61" s="13"/>
      <c r="B61" s="13"/>
      <c r="C61" s="259" t="s">
        <v>15</v>
      </c>
      <c r="D61" s="259"/>
      <c r="E61" s="259"/>
      <c r="F61" s="259"/>
      <c r="G61" s="259"/>
      <c r="H61" s="259"/>
      <c r="I61" s="13"/>
      <c r="J61" s="13"/>
      <c r="K61" s="13"/>
      <c r="L61" s="13"/>
      <c r="M61" s="13"/>
      <c r="N61" s="13"/>
      <c r="O61" s="13"/>
      <c r="P61" s="13"/>
    </row>
    <row r="62" spans="1:16" x14ac:dyDescent="0.2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</row>
    <row r="63" spans="1:16" x14ac:dyDescent="0.2">
      <c r="A63" s="79" t="s">
        <v>16</v>
      </c>
      <c r="B63" s="40"/>
      <c r="C63" s="87">
        <f>'Kops c'!C42</f>
        <v>0</v>
      </c>
      <c r="D63" s="40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</row>
    <row r="64" spans="1:16" x14ac:dyDescent="0.2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</row>
  </sheetData>
  <mergeCells count="23">
    <mergeCell ref="C61:H61"/>
    <mergeCell ref="L12:P12"/>
    <mergeCell ref="A52:K52"/>
    <mergeCell ref="C55:H55"/>
    <mergeCell ref="C56:H56"/>
    <mergeCell ref="A58:D58"/>
    <mergeCell ref="C60:H60"/>
    <mergeCell ref="D8:L8"/>
    <mergeCell ref="A9:F9"/>
    <mergeCell ref="J9:M9"/>
    <mergeCell ref="N9:O9"/>
    <mergeCell ref="A12:A13"/>
    <mergeCell ref="B12:B13"/>
    <mergeCell ref="C12:C13"/>
    <mergeCell ref="D12:D13"/>
    <mergeCell ref="E12:E13"/>
    <mergeCell ref="F12:K12"/>
    <mergeCell ref="D7:L7"/>
    <mergeCell ref="C2:I2"/>
    <mergeCell ref="C3:I3"/>
    <mergeCell ref="C4:I4"/>
    <mergeCell ref="D5:L5"/>
    <mergeCell ref="D6:L6"/>
  </mergeCells>
  <conditionalFormatting sqref="A52:K52">
    <cfRule type="containsText" dxfId="244" priority="3" operator="containsText" text="Tiešās izmaksas kopā, t. sk. darba devēja sociālais nodoklis __.__% ">
      <formula>NOT(ISERROR(SEARCH("Tiešās izmaksas kopā, t. sk. darba devēja sociālais nodoklis __.__% ",A52)))</formula>
    </cfRule>
  </conditionalFormatting>
  <conditionalFormatting sqref="C2:I2 D5:L8 N9:O9 L52:P52 C55:H55 C60:H60 C63 A14:P51">
    <cfRule type="cellIs" dxfId="243" priority="2" operator="equal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00B0F0"/>
  </sheetPr>
  <dimension ref="A1:P64"/>
  <sheetViews>
    <sheetView topLeftCell="A13" workbookViewId="0">
      <selection activeCell="A40" sqref="A40:XFD42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'5a+c+n'!D1</f>
        <v>5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7" t="str">
        <f>'5a+c+n'!C2:I2</f>
        <v>Apkure</v>
      </c>
      <c r="D2" s="347"/>
      <c r="E2" s="347"/>
      <c r="F2" s="347"/>
      <c r="G2" s="347"/>
      <c r="H2" s="347"/>
      <c r="I2" s="347"/>
      <c r="J2" s="26"/>
    </row>
    <row r="3" spans="1:16" x14ac:dyDescent="0.2">
      <c r="A3" s="27"/>
      <c r="B3" s="27"/>
      <c r="C3" s="294" t="s">
        <v>21</v>
      </c>
      <c r="D3" s="294"/>
      <c r="E3" s="294"/>
      <c r="F3" s="294"/>
      <c r="G3" s="294"/>
      <c r="H3" s="294"/>
      <c r="I3" s="294"/>
      <c r="J3" s="27"/>
    </row>
    <row r="4" spans="1:16" x14ac:dyDescent="0.2">
      <c r="A4" s="27"/>
      <c r="B4" s="27"/>
      <c r="C4" s="328" t="s">
        <v>19</v>
      </c>
      <c r="D4" s="328"/>
      <c r="E4" s="328"/>
      <c r="F4" s="328"/>
      <c r="G4" s="328"/>
      <c r="H4" s="328"/>
      <c r="I4" s="328"/>
      <c r="J4" s="27"/>
    </row>
    <row r="5" spans="1:16" ht="15" customHeight="1" x14ac:dyDescent="0.2">
      <c r="A5" s="19"/>
      <c r="B5" s="19"/>
      <c r="C5" s="24" t="s">
        <v>5</v>
      </c>
      <c r="D5" s="329" t="str">
        <f>'Kops a+c+n'!D6</f>
        <v>Daudzstāvu dzīvojamās ēkas siltināšana</v>
      </c>
      <c r="E5" s="329"/>
      <c r="F5" s="329"/>
      <c r="G5" s="329"/>
      <c r="H5" s="329"/>
      <c r="I5" s="329"/>
      <c r="J5" s="329"/>
      <c r="K5" s="329"/>
      <c r="L5" s="329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29" t="str">
        <f>'Kops a+c+n'!D7</f>
        <v>Daudzstāvu dzīvojamā ēka</v>
      </c>
      <c r="E6" s="329"/>
      <c r="F6" s="329"/>
      <c r="G6" s="329"/>
      <c r="H6" s="329"/>
      <c r="I6" s="329"/>
      <c r="J6" s="329"/>
      <c r="K6" s="329"/>
      <c r="L6" s="329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29" t="str">
        <f>'Kops a+c+n'!D8</f>
        <v>Brīvības iela 5, Malta</v>
      </c>
      <c r="E7" s="329"/>
      <c r="F7" s="329"/>
      <c r="G7" s="329"/>
      <c r="H7" s="329"/>
      <c r="I7" s="329"/>
      <c r="J7" s="329"/>
      <c r="K7" s="329"/>
      <c r="L7" s="329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29">
        <f>'Kops a+c+n'!D9</f>
        <v>0</v>
      </c>
      <c r="E8" s="329"/>
      <c r="F8" s="329"/>
      <c r="G8" s="329"/>
      <c r="H8" s="329"/>
      <c r="I8" s="329"/>
      <c r="J8" s="329"/>
      <c r="K8" s="329"/>
      <c r="L8" s="329"/>
      <c r="M8" s="13"/>
      <c r="N8" s="13"/>
      <c r="O8" s="13"/>
      <c r="P8" s="13"/>
    </row>
    <row r="9" spans="1:16" ht="11.25" customHeight="1" x14ac:dyDescent="0.2">
      <c r="A9" s="349" t="str">
        <f>'5a+c+n'!A9</f>
        <v>Tāme sastādīta  20__. gada tirgus cenās, pamatojoties uz ___ daļas rasējumiem</v>
      </c>
      <c r="B9" s="349"/>
      <c r="C9" s="349"/>
      <c r="D9" s="349"/>
      <c r="E9" s="349"/>
      <c r="F9" s="349"/>
      <c r="G9" s="28"/>
      <c r="H9" s="28"/>
      <c r="I9" s="28"/>
      <c r="J9" s="331" t="s">
        <v>46</v>
      </c>
      <c r="K9" s="331"/>
      <c r="L9" s="331"/>
      <c r="M9" s="331"/>
      <c r="N9" s="332">
        <f>P52</f>
        <v>0</v>
      </c>
      <c r="O9" s="332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285" t="s">
        <v>27</v>
      </c>
      <c r="B12" s="340" t="s">
        <v>49</v>
      </c>
      <c r="C12" s="334" t="s">
        <v>50</v>
      </c>
      <c r="D12" s="343" t="s">
        <v>51</v>
      </c>
      <c r="E12" s="345" t="s">
        <v>52</v>
      </c>
      <c r="F12" s="333" t="s">
        <v>53</v>
      </c>
      <c r="G12" s="334"/>
      <c r="H12" s="334"/>
      <c r="I12" s="334"/>
      <c r="J12" s="334"/>
      <c r="K12" s="335"/>
      <c r="L12" s="348" t="s">
        <v>54</v>
      </c>
      <c r="M12" s="334"/>
      <c r="N12" s="334"/>
      <c r="O12" s="334"/>
      <c r="P12" s="335"/>
    </row>
    <row r="13" spans="1:16" ht="126.75" customHeight="1" thickBot="1" x14ac:dyDescent="0.25">
      <c r="A13" s="286"/>
      <c r="B13" s="341"/>
      <c r="C13" s="342"/>
      <c r="D13" s="344"/>
      <c r="E13" s="346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68" t="s">
        <v>56</v>
      </c>
      <c r="M13" s="54" t="s">
        <v>58</v>
      </c>
      <c r="N13" s="54" t="s">
        <v>59</v>
      </c>
      <c r="O13" s="54" t="s">
        <v>60</v>
      </c>
      <c r="P13" s="92" t="s">
        <v>61</v>
      </c>
    </row>
    <row r="14" spans="1:16" x14ac:dyDescent="0.2">
      <c r="A14" s="48">
        <f>IF(P14=0,0,IF(COUNTBLANK(P14)=1,0,COUNTA($P$14:P14)))</f>
        <v>0</v>
      </c>
      <c r="B14" s="20">
        <f>IF($C$4="Neattiecināmās izmaksas",IF('5a+c+n'!$Q14="N",'5a+c+n'!B14,0))</f>
        <v>0</v>
      </c>
      <c r="C14" s="20">
        <f>IF($C$4="Neattiecināmās izmaksas",IF('5a+c+n'!$Q14="N",'5a+c+n'!C14,0))</f>
        <v>0</v>
      </c>
      <c r="D14" s="20">
        <f>IF($C$4="Neattiecināmās izmaksas",IF('5a+c+n'!$Q14="N",'5a+c+n'!D14,0))</f>
        <v>0</v>
      </c>
      <c r="E14" s="41"/>
      <c r="F14" s="62"/>
      <c r="G14" s="119"/>
      <c r="H14" s="119">
        <f>IF($C$4="Neattiecināmās izmaksas",IF('5a+c+n'!$Q14="N",'5a+c+n'!H14,0))</f>
        <v>0</v>
      </c>
      <c r="I14" s="119"/>
      <c r="J14" s="119"/>
      <c r="K14" s="120">
        <f>IF($C$4="Neattiecināmās izmaksas",IF('5a+c+n'!$Q14="N",'5a+c+n'!K14,0))</f>
        <v>0</v>
      </c>
      <c r="L14" s="82">
        <f>IF($C$4="Neattiecināmās izmaksas",IF('5a+c+n'!$Q14="N",'5a+c+n'!L14,0))</f>
        <v>0</v>
      </c>
      <c r="M14" s="119">
        <f>IF($C$4="Neattiecināmās izmaksas",IF('5a+c+n'!$Q14="N",'5a+c+n'!M14,0))</f>
        <v>0</v>
      </c>
      <c r="N14" s="119">
        <f>IF($C$4="Neattiecināmās izmaksas",IF('5a+c+n'!$Q14="N",'5a+c+n'!N14,0))</f>
        <v>0</v>
      </c>
      <c r="O14" s="119">
        <f>IF($C$4="Neattiecināmās izmaksas",IF('5a+c+n'!$Q14="N",'5a+c+n'!O14,0))</f>
        <v>0</v>
      </c>
      <c r="P14" s="120">
        <f>IF($C$4="Neattiecināmās izmaksas",IF('5a+c+n'!$Q14="N",'5a+c+n'!P14,0))</f>
        <v>0</v>
      </c>
    </row>
    <row r="15" spans="1:16" x14ac:dyDescent="0.2">
      <c r="A15" s="49">
        <f>IF(P15=0,0,IF(COUNTBLANK(P15)=1,0,COUNTA($P$14:P15)))</f>
        <v>0</v>
      </c>
      <c r="B15" s="21">
        <f>IF($C$4="Neattiecināmās izmaksas",IF('5a+c+n'!$Q15="N",'5a+c+n'!B15,0))</f>
        <v>0</v>
      </c>
      <c r="C15" s="21">
        <f>IF($C$4="Neattiecināmās izmaksas",IF('5a+c+n'!$Q15="N",'5a+c+n'!C15,0))</f>
        <v>0</v>
      </c>
      <c r="D15" s="21">
        <f>IF($C$4="Neattiecināmās izmaksas",IF('5a+c+n'!$Q15="N",'5a+c+n'!D15,0))</f>
        <v>0</v>
      </c>
      <c r="E15" s="42"/>
      <c r="F15" s="64"/>
      <c r="G15" s="121"/>
      <c r="H15" s="121">
        <f>IF($C$4="Neattiecināmās izmaksas",IF('5a+c+n'!$Q15="N",'5a+c+n'!H15,0))</f>
        <v>0</v>
      </c>
      <c r="I15" s="121"/>
      <c r="J15" s="121"/>
      <c r="K15" s="122">
        <f>IF($C$4="Neattiecināmās izmaksas",IF('5a+c+n'!$Q15="N",'5a+c+n'!K15,0))</f>
        <v>0</v>
      </c>
      <c r="L15" s="83">
        <f>IF($C$4="Neattiecināmās izmaksas",IF('5a+c+n'!$Q15="N",'5a+c+n'!L15,0))</f>
        <v>0</v>
      </c>
      <c r="M15" s="121">
        <f>IF($C$4="Neattiecināmās izmaksas",IF('5a+c+n'!$Q15="N",'5a+c+n'!M15,0))</f>
        <v>0</v>
      </c>
      <c r="N15" s="121">
        <f>IF($C$4="Neattiecināmās izmaksas",IF('5a+c+n'!$Q15="N",'5a+c+n'!N15,0))</f>
        <v>0</v>
      </c>
      <c r="O15" s="121">
        <f>IF($C$4="Neattiecināmās izmaksas",IF('5a+c+n'!$Q15="N",'5a+c+n'!O15,0))</f>
        <v>0</v>
      </c>
      <c r="P15" s="122">
        <f>IF($C$4="Neattiecināmās izmaksas",IF('5a+c+n'!$Q15="N",'5a+c+n'!P15,0))</f>
        <v>0</v>
      </c>
    </row>
    <row r="16" spans="1:16" x14ac:dyDescent="0.2">
      <c r="A16" s="49">
        <f>IF(P16=0,0,IF(COUNTBLANK(P16)=1,0,COUNTA($P$14:P16)))</f>
        <v>0</v>
      </c>
      <c r="B16" s="21">
        <f>IF($C$4="Neattiecināmās izmaksas",IF('5a+c+n'!$Q16="N",'5a+c+n'!B16,0))</f>
        <v>0</v>
      </c>
      <c r="C16" s="21">
        <f>IF($C$4="Neattiecināmās izmaksas",IF('5a+c+n'!$Q16="N",'5a+c+n'!C16,0))</f>
        <v>0</v>
      </c>
      <c r="D16" s="21">
        <f>IF($C$4="Neattiecināmās izmaksas",IF('5a+c+n'!$Q16="N",'5a+c+n'!D16,0))</f>
        <v>0</v>
      </c>
      <c r="E16" s="42"/>
      <c r="F16" s="64"/>
      <c r="G16" s="121"/>
      <c r="H16" s="121">
        <f>IF($C$4="Neattiecināmās izmaksas",IF('5a+c+n'!$Q16="N",'5a+c+n'!H16,0))</f>
        <v>0</v>
      </c>
      <c r="I16" s="121"/>
      <c r="J16" s="121"/>
      <c r="K16" s="122">
        <f>IF($C$4="Neattiecināmās izmaksas",IF('5a+c+n'!$Q16="N",'5a+c+n'!K16,0))</f>
        <v>0</v>
      </c>
      <c r="L16" s="83">
        <f>IF($C$4="Neattiecināmās izmaksas",IF('5a+c+n'!$Q16="N",'5a+c+n'!L16,0))</f>
        <v>0</v>
      </c>
      <c r="M16" s="121">
        <f>IF($C$4="Neattiecināmās izmaksas",IF('5a+c+n'!$Q16="N",'5a+c+n'!M16,0))</f>
        <v>0</v>
      </c>
      <c r="N16" s="121">
        <f>IF($C$4="Neattiecināmās izmaksas",IF('5a+c+n'!$Q16="N",'5a+c+n'!N16,0))</f>
        <v>0</v>
      </c>
      <c r="O16" s="121">
        <f>IF($C$4="Neattiecināmās izmaksas",IF('5a+c+n'!$Q16="N",'5a+c+n'!O16,0))</f>
        <v>0</v>
      </c>
      <c r="P16" s="122">
        <f>IF($C$4="Neattiecināmās izmaksas",IF('5a+c+n'!$Q16="N",'5a+c+n'!P16,0))</f>
        <v>0</v>
      </c>
    </row>
    <row r="17" spans="1:16" x14ac:dyDescent="0.2">
      <c r="A17" s="49">
        <f>IF(P17=0,0,IF(COUNTBLANK(P17)=1,0,COUNTA($P$14:P17)))</f>
        <v>0</v>
      </c>
      <c r="B17" s="21">
        <f>IF($C$4="Neattiecināmās izmaksas",IF('5a+c+n'!$Q17="N",'5a+c+n'!B17,0))</f>
        <v>0</v>
      </c>
      <c r="C17" s="21">
        <f>IF($C$4="Neattiecināmās izmaksas",IF('5a+c+n'!$Q17="N",'5a+c+n'!C17,0))</f>
        <v>0</v>
      </c>
      <c r="D17" s="21">
        <f>IF($C$4="Neattiecināmās izmaksas",IF('5a+c+n'!$Q17="N",'5a+c+n'!D17,0))</f>
        <v>0</v>
      </c>
      <c r="E17" s="42"/>
      <c r="F17" s="64"/>
      <c r="G17" s="121"/>
      <c r="H17" s="121">
        <f>IF($C$4="Neattiecināmās izmaksas",IF('5a+c+n'!$Q17="N",'5a+c+n'!H17,0))</f>
        <v>0</v>
      </c>
      <c r="I17" s="121"/>
      <c r="J17" s="121"/>
      <c r="K17" s="122">
        <f>IF($C$4="Neattiecināmās izmaksas",IF('5a+c+n'!$Q17="N",'5a+c+n'!K17,0))</f>
        <v>0</v>
      </c>
      <c r="L17" s="83">
        <f>IF($C$4="Neattiecināmās izmaksas",IF('5a+c+n'!$Q17="N",'5a+c+n'!L17,0))</f>
        <v>0</v>
      </c>
      <c r="M17" s="121">
        <f>IF($C$4="Neattiecināmās izmaksas",IF('5a+c+n'!$Q17="N",'5a+c+n'!M17,0))</f>
        <v>0</v>
      </c>
      <c r="N17" s="121">
        <f>IF($C$4="Neattiecināmās izmaksas",IF('5a+c+n'!$Q17="N",'5a+c+n'!N17,0))</f>
        <v>0</v>
      </c>
      <c r="O17" s="121">
        <f>IF($C$4="Neattiecināmās izmaksas",IF('5a+c+n'!$Q17="N",'5a+c+n'!O17,0))</f>
        <v>0</v>
      </c>
      <c r="P17" s="122">
        <f>IF($C$4="Neattiecināmās izmaksas",IF('5a+c+n'!$Q17="N",'5a+c+n'!P17,0))</f>
        <v>0</v>
      </c>
    </row>
    <row r="18" spans="1:16" x14ac:dyDescent="0.2">
      <c r="A18" s="49">
        <f>IF(P18=0,0,IF(COUNTBLANK(P18)=1,0,COUNTA($P$14:P18)))</f>
        <v>0</v>
      </c>
      <c r="B18" s="21">
        <f>IF($C$4="Neattiecināmās izmaksas",IF('5a+c+n'!$Q18="N",'5a+c+n'!B18,0))</f>
        <v>0</v>
      </c>
      <c r="C18" s="21">
        <f>IF($C$4="Neattiecināmās izmaksas",IF('5a+c+n'!$Q18="N",'5a+c+n'!C18,0))</f>
        <v>0</v>
      </c>
      <c r="D18" s="21">
        <f>IF($C$4="Neattiecināmās izmaksas",IF('5a+c+n'!$Q18="N",'5a+c+n'!D18,0))</f>
        <v>0</v>
      </c>
      <c r="E18" s="42"/>
      <c r="F18" s="64"/>
      <c r="G18" s="121"/>
      <c r="H18" s="121">
        <f>IF($C$4="Neattiecināmās izmaksas",IF('5a+c+n'!$Q18="N",'5a+c+n'!H18,0))</f>
        <v>0</v>
      </c>
      <c r="I18" s="121"/>
      <c r="J18" s="121"/>
      <c r="K18" s="122">
        <f>IF($C$4="Neattiecināmās izmaksas",IF('5a+c+n'!$Q18="N",'5a+c+n'!K18,0))</f>
        <v>0</v>
      </c>
      <c r="L18" s="83">
        <f>IF($C$4="Neattiecināmās izmaksas",IF('5a+c+n'!$Q18="N",'5a+c+n'!L18,0))</f>
        <v>0</v>
      </c>
      <c r="M18" s="121">
        <f>IF($C$4="Neattiecināmās izmaksas",IF('5a+c+n'!$Q18="N",'5a+c+n'!M18,0))</f>
        <v>0</v>
      </c>
      <c r="N18" s="121">
        <f>IF($C$4="Neattiecināmās izmaksas",IF('5a+c+n'!$Q18="N",'5a+c+n'!N18,0))</f>
        <v>0</v>
      </c>
      <c r="O18" s="121">
        <f>IF($C$4="Neattiecināmās izmaksas",IF('5a+c+n'!$Q18="N",'5a+c+n'!O18,0))</f>
        <v>0</v>
      </c>
      <c r="P18" s="122">
        <f>IF($C$4="Neattiecināmās izmaksas",IF('5a+c+n'!$Q18="N",'5a+c+n'!P18,0))</f>
        <v>0</v>
      </c>
    </row>
    <row r="19" spans="1:16" x14ac:dyDescent="0.2">
      <c r="A19" s="49">
        <f>IF(P19=0,0,IF(COUNTBLANK(P19)=1,0,COUNTA($P$14:P19)))</f>
        <v>0</v>
      </c>
      <c r="B19" s="21">
        <f>IF($C$4="Neattiecināmās izmaksas",IF('5a+c+n'!$Q19="N",'5a+c+n'!B19,0))</f>
        <v>0</v>
      </c>
      <c r="C19" s="21">
        <f>IF($C$4="Neattiecināmās izmaksas",IF('5a+c+n'!$Q19="N",'5a+c+n'!C19,0))</f>
        <v>0</v>
      </c>
      <c r="D19" s="21">
        <f>IF($C$4="Neattiecināmās izmaksas",IF('5a+c+n'!$Q19="N",'5a+c+n'!D19,0))</f>
        <v>0</v>
      </c>
      <c r="E19" s="42"/>
      <c r="F19" s="64"/>
      <c r="G19" s="121"/>
      <c r="H19" s="121">
        <f>IF($C$4="Neattiecināmās izmaksas",IF('5a+c+n'!$Q19="N",'5a+c+n'!H19,0))</f>
        <v>0</v>
      </c>
      <c r="I19" s="121"/>
      <c r="J19" s="121"/>
      <c r="K19" s="122">
        <f>IF($C$4="Neattiecināmās izmaksas",IF('5a+c+n'!$Q19="N",'5a+c+n'!K19,0))</f>
        <v>0</v>
      </c>
      <c r="L19" s="83">
        <f>IF($C$4="Neattiecināmās izmaksas",IF('5a+c+n'!$Q19="N",'5a+c+n'!L19,0))</f>
        <v>0</v>
      </c>
      <c r="M19" s="121">
        <f>IF($C$4="Neattiecināmās izmaksas",IF('5a+c+n'!$Q19="N",'5a+c+n'!M19,0))</f>
        <v>0</v>
      </c>
      <c r="N19" s="121">
        <f>IF($C$4="Neattiecināmās izmaksas",IF('5a+c+n'!$Q19="N",'5a+c+n'!N19,0))</f>
        <v>0</v>
      </c>
      <c r="O19" s="121">
        <f>IF($C$4="Neattiecināmās izmaksas",IF('5a+c+n'!$Q19="N",'5a+c+n'!O19,0))</f>
        <v>0</v>
      </c>
      <c r="P19" s="122">
        <f>IF($C$4="Neattiecināmās izmaksas",IF('5a+c+n'!$Q19="N",'5a+c+n'!P19,0))</f>
        <v>0</v>
      </c>
    </row>
    <row r="20" spans="1:16" x14ac:dyDescent="0.2">
      <c r="A20" s="49">
        <f>IF(P20=0,0,IF(COUNTBLANK(P20)=1,0,COUNTA($P$14:P20)))</f>
        <v>0</v>
      </c>
      <c r="B20" s="21">
        <f>IF($C$4="Neattiecināmās izmaksas",IF('5a+c+n'!$Q20="N",'5a+c+n'!B20,0))</f>
        <v>0</v>
      </c>
      <c r="C20" s="21">
        <f>IF($C$4="Neattiecināmās izmaksas",IF('5a+c+n'!$Q20="N",'5a+c+n'!C20,0))</f>
        <v>0</v>
      </c>
      <c r="D20" s="21">
        <f>IF($C$4="Neattiecināmās izmaksas",IF('5a+c+n'!$Q20="N",'5a+c+n'!D20,0))</f>
        <v>0</v>
      </c>
      <c r="E20" s="42"/>
      <c r="F20" s="64"/>
      <c r="G20" s="121"/>
      <c r="H20" s="121">
        <f>IF($C$4="Neattiecināmās izmaksas",IF('5a+c+n'!$Q20="N",'5a+c+n'!H20,0))</f>
        <v>0</v>
      </c>
      <c r="I20" s="121"/>
      <c r="J20" s="121"/>
      <c r="K20" s="122">
        <f>IF($C$4="Neattiecināmās izmaksas",IF('5a+c+n'!$Q20="N",'5a+c+n'!K20,0))</f>
        <v>0</v>
      </c>
      <c r="L20" s="83">
        <f>IF($C$4="Neattiecināmās izmaksas",IF('5a+c+n'!$Q20="N",'5a+c+n'!L20,0))</f>
        <v>0</v>
      </c>
      <c r="M20" s="121">
        <f>IF($C$4="Neattiecināmās izmaksas",IF('5a+c+n'!$Q20="N",'5a+c+n'!M20,0))</f>
        <v>0</v>
      </c>
      <c r="N20" s="121">
        <f>IF($C$4="Neattiecināmās izmaksas",IF('5a+c+n'!$Q20="N",'5a+c+n'!N20,0))</f>
        <v>0</v>
      </c>
      <c r="O20" s="121">
        <f>IF($C$4="Neattiecināmās izmaksas",IF('5a+c+n'!$Q20="N",'5a+c+n'!O20,0))</f>
        <v>0</v>
      </c>
      <c r="P20" s="122">
        <f>IF($C$4="Neattiecināmās izmaksas",IF('5a+c+n'!$Q20="N",'5a+c+n'!P20,0))</f>
        <v>0</v>
      </c>
    </row>
    <row r="21" spans="1:16" x14ac:dyDescent="0.2">
      <c r="A21" s="49">
        <f>IF(P21=0,0,IF(COUNTBLANK(P21)=1,0,COUNTA($P$14:P21)))</f>
        <v>0</v>
      </c>
      <c r="B21" s="21">
        <f>IF($C$4="Neattiecināmās izmaksas",IF('5a+c+n'!$Q21="N",'5a+c+n'!B21,0))</f>
        <v>0</v>
      </c>
      <c r="C21" s="21">
        <f>IF($C$4="Neattiecināmās izmaksas",IF('5a+c+n'!$Q21="N",'5a+c+n'!C21,0))</f>
        <v>0</v>
      </c>
      <c r="D21" s="21">
        <f>IF($C$4="Neattiecināmās izmaksas",IF('5a+c+n'!$Q21="N",'5a+c+n'!D21,0))</f>
        <v>0</v>
      </c>
      <c r="E21" s="42"/>
      <c r="F21" s="64"/>
      <c r="G21" s="121"/>
      <c r="H21" s="121">
        <f>IF($C$4="Neattiecināmās izmaksas",IF('5a+c+n'!$Q21="N",'5a+c+n'!H21,0))</f>
        <v>0</v>
      </c>
      <c r="I21" s="121"/>
      <c r="J21" s="121"/>
      <c r="K21" s="122">
        <f>IF($C$4="Neattiecināmās izmaksas",IF('5a+c+n'!$Q21="N",'5a+c+n'!K21,0))</f>
        <v>0</v>
      </c>
      <c r="L21" s="83">
        <f>IF($C$4="Neattiecināmās izmaksas",IF('5a+c+n'!$Q21="N",'5a+c+n'!L21,0))</f>
        <v>0</v>
      </c>
      <c r="M21" s="121">
        <f>IF($C$4="Neattiecināmās izmaksas",IF('5a+c+n'!$Q21="N",'5a+c+n'!M21,0))</f>
        <v>0</v>
      </c>
      <c r="N21" s="121">
        <f>IF($C$4="Neattiecināmās izmaksas",IF('5a+c+n'!$Q21="N",'5a+c+n'!N21,0))</f>
        <v>0</v>
      </c>
      <c r="O21" s="121">
        <f>IF($C$4="Neattiecināmās izmaksas",IF('5a+c+n'!$Q21="N",'5a+c+n'!O21,0))</f>
        <v>0</v>
      </c>
      <c r="P21" s="122">
        <f>IF($C$4="Neattiecināmās izmaksas",IF('5a+c+n'!$Q21="N",'5a+c+n'!P21,0))</f>
        <v>0</v>
      </c>
    </row>
    <row r="22" spans="1:16" x14ac:dyDescent="0.2">
      <c r="A22" s="49">
        <f>IF(P22=0,0,IF(COUNTBLANK(P22)=1,0,COUNTA($P$14:P22)))</f>
        <v>0</v>
      </c>
      <c r="B22" s="21">
        <f>IF($C$4="Neattiecināmās izmaksas",IF('5a+c+n'!$Q22="N",'5a+c+n'!B22,0))</f>
        <v>0</v>
      </c>
      <c r="C22" s="21">
        <f>IF($C$4="Neattiecināmās izmaksas",IF('5a+c+n'!$Q22="N",'5a+c+n'!C22,0))</f>
        <v>0</v>
      </c>
      <c r="D22" s="21">
        <f>IF($C$4="Neattiecināmās izmaksas",IF('5a+c+n'!$Q22="N",'5a+c+n'!D22,0))</f>
        <v>0</v>
      </c>
      <c r="E22" s="42"/>
      <c r="F22" s="64"/>
      <c r="G22" s="121"/>
      <c r="H22" s="121">
        <f>IF($C$4="Neattiecināmās izmaksas",IF('5a+c+n'!$Q22="N",'5a+c+n'!H22,0))</f>
        <v>0</v>
      </c>
      <c r="I22" s="121"/>
      <c r="J22" s="121"/>
      <c r="K22" s="122">
        <f>IF($C$4="Neattiecināmās izmaksas",IF('5a+c+n'!$Q22="N",'5a+c+n'!K22,0))</f>
        <v>0</v>
      </c>
      <c r="L22" s="83">
        <f>IF($C$4="Neattiecināmās izmaksas",IF('5a+c+n'!$Q22="N",'5a+c+n'!L22,0))</f>
        <v>0</v>
      </c>
      <c r="M22" s="121">
        <f>IF($C$4="Neattiecināmās izmaksas",IF('5a+c+n'!$Q22="N",'5a+c+n'!M22,0))</f>
        <v>0</v>
      </c>
      <c r="N22" s="121">
        <f>IF($C$4="Neattiecināmās izmaksas",IF('5a+c+n'!$Q22="N",'5a+c+n'!N22,0))</f>
        <v>0</v>
      </c>
      <c r="O22" s="121">
        <f>IF($C$4="Neattiecināmās izmaksas",IF('5a+c+n'!$Q22="N",'5a+c+n'!O22,0))</f>
        <v>0</v>
      </c>
      <c r="P22" s="122">
        <f>IF($C$4="Neattiecināmās izmaksas",IF('5a+c+n'!$Q22="N",'5a+c+n'!P22,0))</f>
        <v>0</v>
      </c>
    </row>
    <row r="23" spans="1:16" x14ac:dyDescent="0.2">
      <c r="A23" s="49">
        <f>IF(P23=0,0,IF(COUNTBLANK(P23)=1,0,COUNTA($P$14:P23)))</f>
        <v>0</v>
      </c>
      <c r="B23" s="21">
        <f>IF($C$4="Neattiecināmās izmaksas",IF('5a+c+n'!$Q23="N",'5a+c+n'!B23,0))</f>
        <v>0</v>
      </c>
      <c r="C23" s="21">
        <f>IF($C$4="Neattiecināmās izmaksas",IF('5a+c+n'!$Q23="N",'5a+c+n'!C23,0))</f>
        <v>0</v>
      </c>
      <c r="D23" s="21">
        <f>IF($C$4="Neattiecināmās izmaksas",IF('5a+c+n'!$Q23="N",'5a+c+n'!D23,0))</f>
        <v>0</v>
      </c>
      <c r="E23" s="42"/>
      <c r="F23" s="64"/>
      <c r="G23" s="121"/>
      <c r="H23" s="121">
        <f>IF($C$4="Neattiecināmās izmaksas",IF('5a+c+n'!$Q23="N",'5a+c+n'!H23,0))</f>
        <v>0</v>
      </c>
      <c r="I23" s="121"/>
      <c r="J23" s="121"/>
      <c r="K23" s="122">
        <f>IF($C$4="Neattiecināmās izmaksas",IF('5a+c+n'!$Q23="N",'5a+c+n'!K23,0))</f>
        <v>0</v>
      </c>
      <c r="L23" s="83">
        <f>IF($C$4="Neattiecināmās izmaksas",IF('5a+c+n'!$Q23="N",'5a+c+n'!L23,0))</f>
        <v>0</v>
      </c>
      <c r="M23" s="121">
        <f>IF($C$4="Neattiecināmās izmaksas",IF('5a+c+n'!$Q23="N",'5a+c+n'!M23,0))</f>
        <v>0</v>
      </c>
      <c r="N23" s="121">
        <f>IF($C$4="Neattiecināmās izmaksas",IF('5a+c+n'!$Q23="N",'5a+c+n'!N23,0))</f>
        <v>0</v>
      </c>
      <c r="O23" s="121">
        <f>IF($C$4="Neattiecināmās izmaksas",IF('5a+c+n'!$Q23="N",'5a+c+n'!O23,0))</f>
        <v>0</v>
      </c>
      <c r="P23" s="122">
        <f>IF($C$4="Neattiecināmās izmaksas",IF('5a+c+n'!$Q23="N",'5a+c+n'!P23,0))</f>
        <v>0</v>
      </c>
    </row>
    <row r="24" spans="1:16" x14ac:dyDescent="0.2">
      <c r="A24" s="49">
        <f>IF(P24=0,0,IF(COUNTBLANK(P24)=1,0,COUNTA($P$14:P24)))</f>
        <v>0</v>
      </c>
      <c r="B24" s="21">
        <f>IF($C$4="Neattiecināmās izmaksas",IF('5a+c+n'!$Q24="N",'5a+c+n'!B24,0))</f>
        <v>0</v>
      </c>
      <c r="C24" s="21">
        <f>IF($C$4="Neattiecināmās izmaksas",IF('5a+c+n'!$Q24="N",'5a+c+n'!C24,0))</f>
        <v>0</v>
      </c>
      <c r="D24" s="21">
        <f>IF($C$4="Neattiecināmās izmaksas",IF('5a+c+n'!$Q24="N",'5a+c+n'!D24,0))</f>
        <v>0</v>
      </c>
      <c r="E24" s="42"/>
      <c r="F24" s="64"/>
      <c r="G24" s="121"/>
      <c r="H24" s="121">
        <f>IF($C$4="Neattiecināmās izmaksas",IF('5a+c+n'!$Q24="N",'5a+c+n'!H24,0))</f>
        <v>0</v>
      </c>
      <c r="I24" s="121"/>
      <c r="J24" s="121"/>
      <c r="K24" s="122">
        <f>IF($C$4="Neattiecināmās izmaksas",IF('5a+c+n'!$Q24="N",'5a+c+n'!K24,0))</f>
        <v>0</v>
      </c>
      <c r="L24" s="83">
        <f>IF($C$4="Neattiecināmās izmaksas",IF('5a+c+n'!$Q24="N",'5a+c+n'!L24,0))</f>
        <v>0</v>
      </c>
      <c r="M24" s="121">
        <f>IF($C$4="Neattiecināmās izmaksas",IF('5a+c+n'!$Q24="N",'5a+c+n'!M24,0))</f>
        <v>0</v>
      </c>
      <c r="N24" s="121">
        <f>IF($C$4="Neattiecināmās izmaksas",IF('5a+c+n'!$Q24="N",'5a+c+n'!N24,0))</f>
        <v>0</v>
      </c>
      <c r="O24" s="121">
        <f>IF($C$4="Neattiecināmās izmaksas",IF('5a+c+n'!$Q24="N",'5a+c+n'!O24,0))</f>
        <v>0</v>
      </c>
      <c r="P24" s="122">
        <f>IF($C$4="Neattiecināmās izmaksas",IF('5a+c+n'!$Q24="N",'5a+c+n'!P24,0))</f>
        <v>0</v>
      </c>
    </row>
    <row r="25" spans="1:16" x14ac:dyDescent="0.2">
      <c r="A25" s="49">
        <f>IF(P25=0,0,IF(COUNTBLANK(P25)=1,0,COUNTA($P$14:P25)))</f>
        <v>0</v>
      </c>
      <c r="B25" s="21">
        <f>IF($C$4="Neattiecināmās izmaksas",IF('5a+c+n'!$Q25="N",'5a+c+n'!B25,0))</f>
        <v>0</v>
      </c>
      <c r="C25" s="21">
        <f>IF($C$4="Neattiecināmās izmaksas",IF('5a+c+n'!$Q25="N",'5a+c+n'!C25,0))</f>
        <v>0</v>
      </c>
      <c r="D25" s="21">
        <f>IF($C$4="Neattiecināmās izmaksas",IF('5a+c+n'!$Q25="N",'5a+c+n'!D25,0))</f>
        <v>0</v>
      </c>
      <c r="E25" s="42"/>
      <c r="F25" s="64"/>
      <c r="G25" s="121"/>
      <c r="H25" s="121">
        <f>IF($C$4="Neattiecināmās izmaksas",IF('5a+c+n'!$Q25="N",'5a+c+n'!H25,0))</f>
        <v>0</v>
      </c>
      <c r="I25" s="121"/>
      <c r="J25" s="121"/>
      <c r="K25" s="122">
        <f>IF($C$4="Neattiecināmās izmaksas",IF('5a+c+n'!$Q25="N",'5a+c+n'!K25,0))</f>
        <v>0</v>
      </c>
      <c r="L25" s="83">
        <f>IF($C$4="Neattiecināmās izmaksas",IF('5a+c+n'!$Q25="N",'5a+c+n'!L25,0))</f>
        <v>0</v>
      </c>
      <c r="M25" s="121">
        <f>IF($C$4="Neattiecināmās izmaksas",IF('5a+c+n'!$Q25="N",'5a+c+n'!M25,0))</f>
        <v>0</v>
      </c>
      <c r="N25" s="121">
        <f>IF($C$4="Neattiecināmās izmaksas",IF('5a+c+n'!$Q25="N",'5a+c+n'!N25,0))</f>
        <v>0</v>
      </c>
      <c r="O25" s="121">
        <f>IF($C$4="Neattiecināmās izmaksas",IF('5a+c+n'!$Q25="N",'5a+c+n'!O25,0))</f>
        <v>0</v>
      </c>
      <c r="P25" s="122">
        <f>IF($C$4="Neattiecināmās izmaksas",IF('5a+c+n'!$Q25="N",'5a+c+n'!P25,0))</f>
        <v>0</v>
      </c>
    </row>
    <row r="26" spans="1:16" x14ac:dyDescent="0.2">
      <c r="A26" s="49">
        <f>IF(P26=0,0,IF(COUNTBLANK(P26)=1,0,COUNTA($P$14:P26)))</f>
        <v>0</v>
      </c>
      <c r="B26" s="21">
        <f>IF($C$4="Neattiecināmās izmaksas",IF('5a+c+n'!$Q26="N",'5a+c+n'!B26,0))</f>
        <v>0</v>
      </c>
      <c r="C26" s="21">
        <f>IF($C$4="Neattiecināmās izmaksas",IF('5a+c+n'!$Q26="N",'5a+c+n'!C26,0))</f>
        <v>0</v>
      </c>
      <c r="D26" s="21">
        <f>IF($C$4="Neattiecināmās izmaksas",IF('5a+c+n'!$Q26="N",'5a+c+n'!D26,0))</f>
        <v>0</v>
      </c>
      <c r="E26" s="42"/>
      <c r="F26" s="64"/>
      <c r="G26" s="121"/>
      <c r="H26" s="121">
        <f>IF($C$4="Neattiecināmās izmaksas",IF('5a+c+n'!$Q26="N",'5a+c+n'!H26,0))</f>
        <v>0</v>
      </c>
      <c r="I26" s="121"/>
      <c r="J26" s="121"/>
      <c r="K26" s="122">
        <f>IF($C$4="Neattiecināmās izmaksas",IF('5a+c+n'!$Q26="N",'5a+c+n'!K26,0))</f>
        <v>0</v>
      </c>
      <c r="L26" s="83">
        <f>IF($C$4="Neattiecināmās izmaksas",IF('5a+c+n'!$Q26="N",'5a+c+n'!L26,0))</f>
        <v>0</v>
      </c>
      <c r="M26" s="121">
        <f>IF($C$4="Neattiecināmās izmaksas",IF('5a+c+n'!$Q26="N",'5a+c+n'!M26,0))</f>
        <v>0</v>
      </c>
      <c r="N26" s="121">
        <f>IF($C$4="Neattiecināmās izmaksas",IF('5a+c+n'!$Q26="N",'5a+c+n'!N26,0))</f>
        <v>0</v>
      </c>
      <c r="O26" s="121">
        <f>IF($C$4="Neattiecināmās izmaksas",IF('5a+c+n'!$Q26="N",'5a+c+n'!O26,0))</f>
        <v>0</v>
      </c>
      <c r="P26" s="122">
        <f>IF($C$4="Neattiecināmās izmaksas",IF('5a+c+n'!$Q26="N",'5a+c+n'!P26,0))</f>
        <v>0</v>
      </c>
    </row>
    <row r="27" spans="1:16" x14ac:dyDescent="0.2">
      <c r="A27" s="49">
        <f>IF(P27=0,0,IF(COUNTBLANK(P27)=1,0,COUNTA($P$14:P27)))</f>
        <v>0</v>
      </c>
      <c r="B27" s="21">
        <f>IF($C$4="Neattiecināmās izmaksas",IF('5a+c+n'!$Q27="N",'5a+c+n'!B27,0))</f>
        <v>0</v>
      </c>
      <c r="C27" s="21">
        <f>IF($C$4="Neattiecināmās izmaksas",IF('5a+c+n'!$Q27="N",'5a+c+n'!C27,0))</f>
        <v>0</v>
      </c>
      <c r="D27" s="21">
        <f>IF($C$4="Neattiecināmās izmaksas",IF('5a+c+n'!$Q27="N",'5a+c+n'!D27,0))</f>
        <v>0</v>
      </c>
      <c r="E27" s="42"/>
      <c r="F27" s="64"/>
      <c r="G27" s="121"/>
      <c r="H27" s="121">
        <f>IF($C$4="Neattiecināmās izmaksas",IF('5a+c+n'!$Q27="N",'5a+c+n'!H27,0))</f>
        <v>0</v>
      </c>
      <c r="I27" s="121"/>
      <c r="J27" s="121"/>
      <c r="K27" s="122">
        <f>IF($C$4="Neattiecināmās izmaksas",IF('5a+c+n'!$Q27="N",'5a+c+n'!K27,0))</f>
        <v>0</v>
      </c>
      <c r="L27" s="83">
        <f>IF($C$4="Neattiecināmās izmaksas",IF('5a+c+n'!$Q27="N",'5a+c+n'!L27,0))</f>
        <v>0</v>
      </c>
      <c r="M27" s="121">
        <f>IF($C$4="Neattiecināmās izmaksas",IF('5a+c+n'!$Q27="N",'5a+c+n'!M27,0))</f>
        <v>0</v>
      </c>
      <c r="N27" s="121">
        <f>IF($C$4="Neattiecināmās izmaksas",IF('5a+c+n'!$Q27="N",'5a+c+n'!N27,0))</f>
        <v>0</v>
      </c>
      <c r="O27" s="121">
        <f>IF($C$4="Neattiecināmās izmaksas",IF('5a+c+n'!$Q27="N",'5a+c+n'!O27,0))</f>
        <v>0</v>
      </c>
      <c r="P27" s="122">
        <f>IF($C$4="Neattiecināmās izmaksas",IF('5a+c+n'!$Q27="N",'5a+c+n'!P27,0))</f>
        <v>0</v>
      </c>
    </row>
    <row r="28" spans="1:16" x14ac:dyDescent="0.2">
      <c r="A28" s="49">
        <f>IF(P28=0,0,IF(COUNTBLANK(P28)=1,0,COUNTA($P$14:P28)))</f>
        <v>0</v>
      </c>
      <c r="B28" s="21">
        <f>IF($C$4="Neattiecināmās izmaksas",IF('5a+c+n'!$Q28="N",'5a+c+n'!B28,0))</f>
        <v>0</v>
      </c>
      <c r="C28" s="21">
        <f>IF($C$4="Neattiecināmās izmaksas",IF('5a+c+n'!$Q28="N",'5a+c+n'!C28,0))</f>
        <v>0</v>
      </c>
      <c r="D28" s="21">
        <f>IF($C$4="Neattiecināmās izmaksas",IF('5a+c+n'!$Q28="N",'5a+c+n'!D28,0))</f>
        <v>0</v>
      </c>
      <c r="E28" s="42"/>
      <c r="F28" s="64"/>
      <c r="G28" s="121"/>
      <c r="H28" s="121">
        <f>IF($C$4="Neattiecināmās izmaksas",IF('5a+c+n'!$Q28="N",'5a+c+n'!H28,0))</f>
        <v>0</v>
      </c>
      <c r="I28" s="121"/>
      <c r="J28" s="121"/>
      <c r="K28" s="122">
        <f>IF($C$4="Neattiecināmās izmaksas",IF('5a+c+n'!$Q28="N",'5a+c+n'!K28,0))</f>
        <v>0</v>
      </c>
      <c r="L28" s="83">
        <f>IF($C$4="Neattiecināmās izmaksas",IF('5a+c+n'!$Q28="N",'5a+c+n'!L28,0))</f>
        <v>0</v>
      </c>
      <c r="M28" s="121">
        <f>IF($C$4="Neattiecināmās izmaksas",IF('5a+c+n'!$Q28="N",'5a+c+n'!M28,0))</f>
        <v>0</v>
      </c>
      <c r="N28" s="121">
        <f>IF($C$4="Neattiecināmās izmaksas",IF('5a+c+n'!$Q28="N",'5a+c+n'!N28,0))</f>
        <v>0</v>
      </c>
      <c r="O28" s="121">
        <f>IF($C$4="Neattiecināmās izmaksas",IF('5a+c+n'!$Q28="N",'5a+c+n'!O28,0))</f>
        <v>0</v>
      </c>
      <c r="P28" s="122">
        <f>IF($C$4="Neattiecināmās izmaksas",IF('5a+c+n'!$Q28="N",'5a+c+n'!P28,0))</f>
        <v>0</v>
      </c>
    </row>
    <row r="29" spans="1:16" x14ac:dyDescent="0.2">
      <c r="A29" s="49">
        <f>IF(P29=0,0,IF(COUNTBLANK(P29)=1,0,COUNTA($P$14:P29)))</f>
        <v>0</v>
      </c>
      <c r="B29" s="21">
        <f>IF($C$4="Neattiecināmās izmaksas",IF('5a+c+n'!$Q29="N",'5a+c+n'!B29,0))</f>
        <v>0</v>
      </c>
      <c r="C29" s="21">
        <f>IF($C$4="Neattiecināmās izmaksas",IF('5a+c+n'!$Q29="N",'5a+c+n'!C29,0))</f>
        <v>0</v>
      </c>
      <c r="D29" s="21">
        <f>IF($C$4="Neattiecināmās izmaksas",IF('5a+c+n'!$Q29="N",'5a+c+n'!D29,0))</f>
        <v>0</v>
      </c>
      <c r="E29" s="42"/>
      <c r="F29" s="64"/>
      <c r="G29" s="121"/>
      <c r="H29" s="121">
        <f>IF($C$4="Neattiecināmās izmaksas",IF('5a+c+n'!$Q29="N",'5a+c+n'!H29,0))</f>
        <v>0</v>
      </c>
      <c r="I29" s="121"/>
      <c r="J29" s="121"/>
      <c r="K29" s="122">
        <f>IF($C$4="Neattiecināmās izmaksas",IF('5a+c+n'!$Q29="N",'5a+c+n'!K29,0))</f>
        <v>0</v>
      </c>
      <c r="L29" s="83">
        <f>IF($C$4="Neattiecināmās izmaksas",IF('5a+c+n'!$Q29="N",'5a+c+n'!L29,0))</f>
        <v>0</v>
      </c>
      <c r="M29" s="121">
        <f>IF($C$4="Neattiecināmās izmaksas",IF('5a+c+n'!$Q29="N",'5a+c+n'!M29,0))</f>
        <v>0</v>
      </c>
      <c r="N29" s="121">
        <f>IF($C$4="Neattiecināmās izmaksas",IF('5a+c+n'!$Q29="N",'5a+c+n'!N29,0))</f>
        <v>0</v>
      </c>
      <c r="O29" s="121">
        <f>IF($C$4="Neattiecināmās izmaksas",IF('5a+c+n'!$Q29="N",'5a+c+n'!O29,0))</f>
        <v>0</v>
      </c>
      <c r="P29" s="122">
        <f>IF($C$4="Neattiecināmās izmaksas",IF('5a+c+n'!$Q29="N",'5a+c+n'!P29,0))</f>
        <v>0</v>
      </c>
    </row>
    <row r="30" spans="1:16" x14ac:dyDescent="0.2">
      <c r="A30" s="49">
        <f>IF(P30=0,0,IF(COUNTBLANK(P30)=1,0,COUNTA($P$14:P30)))</f>
        <v>0</v>
      </c>
      <c r="B30" s="21">
        <f>IF($C$4="Neattiecināmās izmaksas",IF('5a+c+n'!$Q30="N",'5a+c+n'!B30,0))</f>
        <v>0</v>
      </c>
      <c r="C30" s="21">
        <f>IF($C$4="Neattiecināmās izmaksas",IF('5a+c+n'!$Q30="N",'5a+c+n'!C30,0))</f>
        <v>0</v>
      </c>
      <c r="D30" s="21">
        <f>IF($C$4="Neattiecināmās izmaksas",IF('5a+c+n'!$Q30="N",'5a+c+n'!D30,0))</f>
        <v>0</v>
      </c>
      <c r="E30" s="42"/>
      <c r="F30" s="64"/>
      <c r="G30" s="121"/>
      <c r="H30" s="121">
        <f>IF($C$4="Neattiecināmās izmaksas",IF('5a+c+n'!$Q30="N",'5a+c+n'!H30,0))</f>
        <v>0</v>
      </c>
      <c r="I30" s="121"/>
      <c r="J30" s="121"/>
      <c r="K30" s="122">
        <f>IF($C$4="Neattiecināmās izmaksas",IF('5a+c+n'!$Q30="N",'5a+c+n'!K30,0))</f>
        <v>0</v>
      </c>
      <c r="L30" s="83">
        <f>IF($C$4="Neattiecināmās izmaksas",IF('5a+c+n'!$Q30="N",'5a+c+n'!L30,0))</f>
        <v>0</v>
      </c>
      <c r="M30" s="121">
        <f>IF($C$4="Neattiecināmās izmaksas",IF('5a+c+n'!$Q30="N",'5a+c+n'!M30,0))</f>
        <v>0</v>
      </c>
      <c r="N30" s="121">
        <f>IF($C$4="Neattiecināmās izmaksas",IF('5a+c+n'!$Q30="N",'5a+c+n'!N30,0))</f>
        <v>0</v>
      </c>
      <c r="O30" s="121">
        <f>IF($C$4="Neattiecināmās izmaksas",IF('5a+c+n'!$Q30="N",'5a+c+n'!O30,0))</f>
        <v>0</v>
      </c>
      <c r="P30" s="122">
        <f>IF($C$4="Neattiecināmās izmaksas",IF('5a+c+n'!$Q30="N",'5a+c+n'!P30,0))</f>
        <v>0</v>
      </c>
    </row>
    <row r="31" spans="1:16" x14ac:dyDescent="0.2">
      <c r="A31" s="49">
        <f>IF(P31=0,0,IF(COUNTBLANK(P31)=1,0,COUNTA($P$14:P31)))</f>
        <v>0</v>
      </c>
      <c r="B31" s="21">
        <f>IF($C$4="Neattiecināmās izmaksas",IF('5a+c+n'!$Q31="N",'5a+c+n'!B31,0))</f>
        <v>0</v>
      </c>
      <c r="C31" s="21">
        <f>IF($C$4="Neattiecināmās izmaksas",IF('5a+c+n'!$Q31="N",'5a+c+n'!C31,0))</f>
        <v>0</v>
      </c>
      <c r="D31" s="21">
        <f>IF($C$4="Neattiecināmās izmaksas",IF('5a+c+n'!$Q31="N",'5a+c+n'!D31,0))</f>
        <v>0</v>
      </c>
      <c r="E31" s="42"/>
      <c r="F31" s="64"/>
      <c r="G31" s="121"/>
      <c r="H31" s="121">
        <f>IF($C$4="Neattiecināmās izmaksas",IF('5a+c+n'!$Q31="N",'5a+c+n'!H31,0))</f>
        <v>0</v>
      </c>
      <c r="I31" s="121"/>
      <c r="J31" s="121"/>
      <c r="K31" s="122">
        <f>IF($C$4="Neattiecināmās izmaksas",IF('5a+c+n'!$Q31="N",'5a+c+n'!K31,0))</f>
        <v>0</v>
      </c>
      <c r="L31" s="83">
        <f>IF($C$4="Neattiecināmās izmaksas",IF('5a+c+n'!$Q31="N",'5a+c+n'!L31,0))</f>
        <v>0</v>
      </c>
      <c r="M31" s="121">
        <f>IF($C$4="Neattiecināmās izmaksas",IF('5a+c+n'!$Q31="N",'5a+c+n'!M31,0))</f>
        <v>0</v>
      </c>
      <c r="N31" s="121">
        <f>IF($C$4="Neattiecināmās izmaksas",IF('5a+c+n'!$Q31="N",'5a+c+n'!N31,0))</f>
        <v>0</v>
      </c>
      <c r="O31" s="121">
        <f>IF($C$4="Neattiecināmās izmaksas",IF('5a+c+n'!$Q31="N",'5a+c+n'!O31,0))</f>
        <v>0</v>
      </c>
      <c r="P31" s="122">
        <f>IF($C$4="Neattiecināmās izmaksas",IF('5a+c+n'!$Q31="N",'5a+c+n'!P31,0))</f>
        <v>0</v>
      </c>
    </row>
    <row r="32" spans="1:16" x14ac:dyDescent="0.2">
      <c r="A32" s="49">
        <f>IF(P32=0,0,IF(COUNTBLANK(P32)=1,0,COUNTA($P$14:P32)))</f>
        <v>0</v>
      </c>
      <c r="B32" s="21">
        <f>IF($C$4="Neattiecināmās izmaksas",IF('5a+c+n'!$Q32="N",'5a+c+n'!B32,0))</f>
        <v>0</v>
      </c>
      <c r="C32" s="21">
        <f>IF($C$4="Neattiecināmās izmaksas",IF('5a+c+n'!$Q32="N",'5a+c+n'!C32,0))</f>
        <v>0</v>
      </c>
      <c r="D32" s="21">
        <f>IF($C$4="Neattiecināmās izmaksas",IF('5a+c+n'!$Q32="N",'5a+c+n'!D32,0))</f>
        <v>0</v>
      </c>
      <c r="E32" s="42"/>
      <c r="F32" s="64"/>
      <c r="G32" s="121"/>
      <c r="H32" s="121">
        <f>IF($C$4="Neattiecināmās izmaksas",IF('5a+c+n'!$Q32="N",'5a+c+n'!H32,0))</f>
        <v>0</v>
      </c>
      <c r="I32" s="121"/>
      <c r="J32" s="121"/>
      <c r="K32" s="122">
        <f>IF($C$4="Neattiecināmās izmaksas",IF('5a+c+n'!$Q32="N",'5a+c+n'!K32,0))</f>
        <v>0</v>
      </c>
      <c r="L32" s="83">
        <f>IF($C$4="Neattiecināmās izmaksas",IF('5a+c+n'!$Q32="N",'5a+c+n'!L32,0))</f>
        <v>0</v>
      </c>
      <c r="M32" s="121">
        <f>IF($C$4="Neattiecināmās izmaksas",IF('5a+c+n'!$Q32="N",'5a+c+n'!M32,0))</f>
        <v>0</v>
      </c>
      <c r="N32" s="121">
        <f>IF($C$4="Neattiecināmās izmaksas",IF('5a+c+n'!$Q32="N",'5a+c+n'!N32,0))</f>
        <v>0</v>
      </c>
      <c r="O32" s="121">
        <f>IF($C$4="Neattiecināmās izmaksas",IF('5a+c+n'!$Q32="N",'5a+c+n'!O32,0))</f>
        <v>0</v>
      </c>
      <c r="P32" s="122">
        <f>IF($C$4="Neattiecināmās izmaksas",IF('5a+c+n'!$Q32="N",'5a+c+n'!P32,0))</f>
        <v>0</v>
      </c>
    </row>
    <row r="33" spans="1:16" x14ac:dyDescent="0.2">
      <c r="A33" s="49">
        <f>IF(P33=0,0,IF(COUNTBLANK(P33)=1,0,COUNTA($P$14:P33)))</f>
        <v>0</v>
      </c>
      <c r="B33" s="21">
        <f>IF($C$4="Neattiecināmās izmaksas",IF('5a+c+n'!$Q33="N",'5a+c+n'!B33,0))</f>
        <v>0</v>
      </c>
      <c r="C33" s="21">
        <f>IF($C$4="Neattiecināmās izmaksas",IF('5a+c+n'!$Q33="N",'5a+c+n'!C33,0))</f>
        <v>0</v>
      </c>
      <c r="D33" s="21">
        <f>IF($C$4="Neattiecināmās izmaksas",IF('5a+c+n'!$Q33="N",'5a+c+n'!D33,0))</f>
        <v>0</v>
      </c>
      <c r="E33" s="42"/>
      <c r="F33" s="64"/>
      <c r="G33" s="121"/>
      <c r="H33" s="121">
        <f>IF($C$4="Neattiecināmās izmaksas",IF('5a+c+n'!$Q33="N",'5a+c+n'!H33,0))</f>
        <v>0</v>
      </c>
      <c r="I33" s="121"/>
      <c r="J33" s="121"/>
      <c r="K33" s="122">
        <f>IF($C$4="Neattiecināmās izmaksas",IF('5a+c+n'!$Q33="N",'5a+c+n'!K33,0))</f>
        <v>0</v>
      </c>
      <c r="L33" s="83">
        <f>IF($C$4="Neattiecināmās izmaksas",IF('5a+c+n'!$Q33="N",'5a+c+n'!L33,0))</f>
        <v>0</v>
      </c>
      <c r="M33" s="121">
        <f>IF($C$4="Neattiecināmās izmaksas",IF('5a+c+n'!$Q33="N",'5a+c+n'!M33,0))</f>
        <v>0</v>
      </c>
      <c r="N33" s="121">
        <f>IF($C$4="Neattiecināmās izmaksas",IF('5a+c+n'!$Q33="N",'5a+c+n'!N33,0))</f>
        <v>0</v>
      </c>
      <c r="O33" s="121">
        <f>IF($C$4="Neattiecināmās izmaksas",IF('5a+c+n'!$Q33="N",'5a+c+n'!O33,0))</f>
        <v>0</v>
      </c>
      <c r="P33" s="122">
        <f>IF($C$4="Neattiecināmās izmaksas",IF('5a+c+n'!$Q33="N",'5a+c+n'!P33,0))</f>
        <v>0</v>
      </c>
    </row>
    <row r="34" spans="1:16" x14ac:dyDescent="0.2">
      <c r="A34" s="49">
        <f>IF(P34=0,0,IF(COUNTBLANK(P34)=1,0,COUNTA($P$14:P34)))</f>
        <v>0</v>
      </c>
      <c r="B34" s="21">
        <f>IF($C$4="Neattiecināmās izmaksas",IF('5a+c+n'!$Q34="N",'5a+c+n'!B34,0))</f>
        <v>0</v>
      </c>
      <c r="C34" s="21">
        <f>IF($C$4="Neattiecināmās izmaksas",IF('5a+c+n'!$Q34="N",'5a+c+n'!C34,0))</f>
        <v>0</v>
      </c>
      <c r="D34" s="21">
        <f>IF($C$4="Neattiecināmās izmaksas",IF('5a+c+n'!$Q34="N",'5a+c+n'!D34,0))</f>
        <v>0</v>
      </c>
      <c r="E34" s="42"/>
      <c r="F34" s="64"/>
      <c r="G34" s="121"/>
      <c r="H34" s="121">
        <f>IF($C$4="Neattiecināmās izmaksas",IF('5a+c+n'!$Q34="N",'5a+c+n'!H34,0))</f>
        <v>0</v>
      </c>
      <c r="I34" s="121"/>
      <c r="J34" s="121"/>
      <c r="K34" s="122">
        <f>IF($C$4="Neattiecināmās izmaksas",IF('5a+c+n'!$Q34="N",'5a+c+n'!K34,0))</f>
        <v>0</v>
      </c>
      <c r="L34" s="83">
        <f>IF($C$4="Neattiecināmās izmaksas",IF('5a+c+n'!$Q34="N",'5a+c+n'!L34,0))</f>
        <v>0</v>
      </c>
      <c r="M34" s="121">
        <f>IF($C$4="Neattiecināmās izmaksas",IF('5a+c+n'!$Q34="N",'5a+c+n'!M34,0))</f>
        <v>0</v>
      </c>
      <c r="N34" s="121">
        <f>IF($C$4="Neattiecināmās izmaksas",IF('5a+c+n'!$Q34="N",'5a+c+n'!N34,0))</f>
        <v>0</v>
      </c>
      <c r="O34" s="121">
        <f>IF($C$4="Neattiecināmās izmaksas",IF('5a+c+n'!$Q34="N",'5a+c+n'!O34,0))</f>
        <v>0</v>
      </c>
      <c r="P34" s="122">
        <f>IF($C$4="Neattiecināmās izmaksas",IF('5a+c+n'!$Q34="N",'5a+c+n'!P34,0))</f>
        <v>0</v>
      </c>
    </row>
    <row r="35" spans="1:16" x14ac:dyDescent="0.2">
      <c r="A35" s="49">
        <f>IF(P35=0,0,IF(COUNTBLANK(P35)=1,0,COUNTA($P$14:P35)))</f>
        <v>0</v>
      </c>
      <c r="B35" s="21">
        <f>IF($C$4="Neattiecināmās izmaksas",IF('5a+c+n'!$Q35="N",'5a+c+n'!B35,0))</f>
        <v>0</v>
      </c>
      <c r="C35" s="21">
        <f>IF($C$4="Neattiecināmās izmaksas",IF('5a+c+n'!$Q35="N",'5a+c+n'!C35,0))</f>
        <v>0</v>
      </c>
      <c r="D35" s="21">
        <f>IF($C$4="Neattiecināmās izmaksas",IF('5a+c+n'!$Q35="N",'5a+c+n'!D35,0))</f>
        <v>0</v>
      </c>
      <c r="E35" s="42"/>
      <c r="F35" s="64"/>
      <c r="G35" s="121"/>
      <c r="H35" s="121">
        <f>IF($C$4="Neattiecināmās izmaksas",IF('5a+c+n'!$Q35="N",'5a+c+n'!H35,0))</f>
        <v>0</v>
      </c>
      <c r="I35" s="121"/>
      <c r="J35" s="121"/>
      <c r="K35" s="122">
        <f>IF($C$4="Neattiecināmās izmaksas",IF('5a+c+n'!$Q35="N",'5a+c+n'!K35,0))</f>
        <v>0</v>
      </c>
      <c r="L35" s="83">
        <f>IF($C$4="Neattiecināmās izmaksas",IF('5a+c+n'!$Q35="N",'5a+c+n'!L35,0))</f>
        <v>0</v>
      </c>
      <c r="M35" s="121">
        <f>IF($C$4="Neattiecināmās izmaksas",IF('5a+c+n'!$Q35="N",'5a+c+n'!M35,0))</f>
        <v>0</v>
      </c>
      <c r="N35" s="121">
        <f>IF($C$4="Neattiecināmās izmaksas",IF('5a+c+n'!$Q35="N",'5a+c+n'!N35,0))</f>
        <v>0</v>
      </c>
      <c r="O35" s="121">
        <f>IF($C$4="Neattiecināmās izmaksas",IF('5a+c+n'!$Q35="N",'5a+c+n'!O35,0))</f>
        <v>0</v>
      </c>
      <c r="P35" s="122">
        <f>IF($C$4="Neattiecināmās izmaksas",IF('5a+c+n'!$Q35="N",'5a+c+n'!P35,0))</f>
        <v>0</v>
      </c>
    </row>
    <row r="36" spans="1:16" x14ac:dyDescent="0.2">
      <c r="A36" s="49">
        <f>IF(P36=0,0,IF(COUNTBLANK(P36)=1,0,COUNTA($P$14:P36)))</f>
        <v>0</v>
      </c>
      <c r="B36" s="21">
        <f>IF($C$4="Neattiecināmās izmaksas",IF('5a+c+n'!$Q36="N",'5a+c+n'!B36,0))</f>
        <v>0</v>
      </c>
      <c r="C36" s="21">
        <f>IF($C$4="Neattiecināmās izmaksas",IF('5a+c+n'!$Q36="N",'5a+c+n'!C36,0))</f>
        <v>0</v>
      </c>
      <c r="D36" s="21">
        <f>IF($C$4="Neattiecināmās izmaksas",IF('5a+c+n'!$Q36="N",'5a+c+n'!D36,0))</f>
        <v>0</v>
      </c>
      <c r="E36" s="42"/>
      <c r="F36" s="64"/>
      <c r="G36" s="121"/>
      <c r="H36" s="121">
        <f>IF($C$4="Neattiecināmās izmaksas",IF('5a+c+n'!$Q36="N",'5a+c+n'!H36,0))</f>
        <v>0</v>
      </c>
      <c r="I36" s="121"/>
      <c r="J36" s="121"/>
      <c r="K36" s="122">
        <f>IF($C$4="Neattiecināmās izmaksas",IF('5a+c+n'!$Q36="N",'5a+c+n'!K36,0))</f>
        <v>0</v>
      </c>
      <c r="L36" s="83">
        <f>IF($C$4="Neattiecināmās izmaksas",IF('5a+c+n'!$Q36="N",'5a+c+n'!L36,0))</f>
        <v>0</v>
      </c>
      <c r="M36" s="121">
        <f>IF($C$4="Neattiecināmās izmaksas",IF('5a+c+n'!$Q36="N",'5a+c+n'!M36,0))</f>
        <v>0</v>
      </c>
      <c r="N36" s="121">
        <f>IF($C$4="Neattiecināmās izmaksas",IF('5a+c+n'!$Q36="N",'5a+c+n'!N36,0))</f>
        <v>0</v>
      </c>
      <c r="O36" s="121">
        <f>IF($C$4="Neattiecināmās izmaksas",IF('5a+c+n'!$Q36="N",'5a+c+n'!O36,0))</f>
        <v>0</v>
      </c>
      <c r="P36" s="122">
        <f>IF($C$4="Neattiecināmās izmaksas",IF('5a+c+n'!$Q36="N",'5a+c+n'!P36,0))</f>
        <v>0</v>
      </c>
    </row>
    <row r="37" spans="1:16" x14ac:dyDescent="0.2">
      <c r="A37" s="49">
        <f>IF(P37=0,0,IF(COUNTBLANK(P37)=1,0,COUNTA($P$14:P37)))</f>
        <v>0</v>
      </c>
      <c r="B37" s="21">
        <f>IF($C$4="Neattiecināmās izmaksas",IF('5a+c+n'!$Q37="N",'5a+c+n'!B37,0))</f>
        <v>0</v>
      </c>
      <c r="C37" s="21">
        <f>IF($C$4="Neattiecināmās izmaksas",IF('5a+c+n'!$Q37="N",'5a+c+n'!C37,0))</f>
        <v>0</v>
      </c>
      <c r="D37" s="21">
        <f>IF($C$4="Neattiecināmās izmaksas",IF('5a+c+n'!$Q37="N",'5a+c+n'!D37,0))</f>
        <v>0</v>
      </c>
      <c r="E37" s="42"/>
      <c r="F37" s="64"/>
      <c r="G37" s="121"/>
      <c r="H37" s="121">
        <f>IF($C$4="Neattiecināmās izmaksas",IF('5a+c+n'!$Q37="N",'5a+c+n'!H37,0))</f>
        <v>0</v>
      </c>
      <c r="I37" s="121"/>
      <c r="J37" s="121"/>
      <c r="K37" s="122">
        <f>IF($C$4="Neattiecināmās izmaksas",IF('5a+c+n'!$Q37="N",'5a+c+n'!K37,0))</f>
        <v>0</v>
      </c>
      <c r="L37" s="83">
        <f>IF($C$4="Neattiecināmās izmaksas",IF('5a+c+n'!$Q37="N",'5a+c+n'!L37,0))</f>
        <v>0</v>
      </c>
      <c r="M37" s="121">
        <f>IF($C$4="Neattiecināmās izmaksas",IF('5a+c+n'!$Q37="N",'5a+c+n'!M37,0))</f>
        <v>0</v>
      </c>
      <c r="N37" s="121">
        <f>IF($C$4="Neattiecināmās izmaksas",IF('5a+c+n'!$Q37="N",'5a+c+n'!N37,0))</f>
        <v>0</v>
      </c>
      <c r="O37" s="121">
        <f>IF($C$4="Neattiecināmās izmaksas",IF('5a+c+n'!$Q37="N",'5a+c+n'!O37,0))</f>
        <v>0</v>
      </c>
      <c r="P37" s="122">
        <f>IF($C$4="Neattiecināmās izmaksas",IF('5a+c+n'!$Q37="N",'5a+c+n'!P37,0))</f>
        <v>0</v>
      </c>
    </row>
    <row r="38" spans="1:16" x14ac:dyDescent="0.2">
      <c r="A38" s="49">
        <f>IF(P38=0,0,IF(COUNTBLANK(P38)=1,0,COUNTA($P$14:P38)))</f>
        <v>0</v>
      </c>
      <c r="B38" s="21">
        <f>IF($C$4="Neattiecināmās izmaksas",IF('5a+c+n'!$Q38="N",'5a+c+n'!B38,0))</f>
        <v>0</v>
      </c>
      <c r="C38" s="21">
        <f>IF($C$4="Neattiecināmās izmaksas",IF('5a+c+n'!$Q38="N",'5a+c+n'!C38,0))</f>
        <v>0</v>
      </c>
      <c r="D38" s="21">
        <f>IF($C$4="Neattiecināmās izmaksas",IF('5a+c+n'!$Q38="N",'5a+c+n'!D38,0))</f>
        <v>0</v>
      </c>
      <c r="E38" s="42"/>
      <c r="F38" s="64"/>
      <c r="G38" s="121"/>
      <c r="H38" s="121">
        <f>IF($C$4="Neattiecināmās izmaksas",IF('5a+c+n'!$Q38="N",'5a+c+n'!H38,0))</f>
        <v>0</v>
      </c>
      <c r="I38" s="121"/>
      <c r="J38" s="121"/>
      <c r="K38" s="122">
        <f>IF($C$4="Neattiecināmās izmaksas",IF('5a+c+n'!$Q38="N",'5a+c+n'!K38,0))</f>
        <v>0</v>
      </c>
      <c r="L38" s="83">
        <f>IF($C$4="Neattiecināmās izmaksas",IF('5a+c+n'!$Q38="N",'5a+c+n'!L38,0))</f>
        <v>0</v>
      </c>
      <c r="M38" s="121">
        <f>IF($C$4="Neattiecināmās izmaksas",IF('5a+c+n'!$Q38="N",'5a+c+n'!M38,0))</f>
        <v>0</v>
      </c>
      <c r="N38" s="121">
        <f>IF($C$4="Neattiecināmās izmaksas",IF('5a+c+n'!$Q38="N",'5a+c+n'!N38,0))</f>
        <v>0</v>
      </c>
      <c r="O38" s="121">
        <f>IF($C$4="Neattiecināmās izmaksas",IF('5a+c+n'!$Q38="N",'5a+c+n'!O38,0))</f>
        <v>0</v>
      </c>
      <c r="P38" s="122">
        <f>IF($C$4="Neattiecināmās izmaksas",IF('5a+c+n'!$Q38="N",'5a+c+n'!P38,0))</f>
        <v>0</v>
      </c>
    </row>
    <row r="39" spans="1:16" x14ac:dyDescent="0.2">
      <c r="A39" s="49">
        <f>IF(P39=0,0,IF(COUNTBLANK(P39)=1,0,COUNTA($P$14:P39)))</f>
        <v>0</v>
      </c>
      <c r="B39" s="21">
        <f>IF($C$4="Neattiecināmās izmaksas",IF('5a+c+n'!$Q39="N",'5a+c+n'!B39,0))</f>
        <v>0</v>
      </c>
      <c r="C39" s="21">
        <f>IF($C$4="Neattiecināmās izmaksas",IF('5a+c+n'!$Q39="N",'5a+c+n'!C39,0))</f>
        <v>0</v>
      </c>
      <c r="D39" s="21">
        <f>IF($C$4="Neattiecināmās izmaksas",IF('5a+c+n'!$Q39="N",'5a+c+n'!D39,0))</f>
        <v>0</v>
      </c>
      <c r="E39" s="42"/>
      <c r="F39" s="64"/>
      <c r="G39" s="121"/>
      <c r="H39" s="121">
        <f>IF($C$4="Neattiecināmās izmaksas",IF('5a+c+n'!$Q39="N",'5a+c+n'!H39,0))</f>
        <v>0</v>
      </c>
      <c r="I39" s="121"/>
      <c r="J39" s="121"/>
      <c r="K39" s="122">
        <f>IF($C$4="Neattiecināmās izmaksas",IF('5a+c+n'!$Q39="N",'5a+c+n'!K39,0))</f>
        <v>0</v>
      </c>
      <c r="L39" s="83">
        <f>IF($C$4="Neattiecināmās izmaksas",IF('5a+c+n'!$Q39="N",'5a+c+n'!L39,0))</f>
        <v>0</v>
      </c>
      <c r="M39" s="121">
        <f>IF($C$4="Neattiecināmās izmaksas",IF('5a+c+n'!$Q39="N",'5a+c+n'!M39,0))</f>
        <v>0</v>
      </c>
      <c r="N39" s="121">
        <f>IF($C$4="Neattiecināmās izmaksas",IF('5a+c+n'!$Q39="N",'5a+c+n'!N39,0))</f>
        <v>0</v>
      </c>
      <c r="O39" s="121">
        <f>IF($C$4="Neattiecināmās izmaksas",IF('5a+c+n'!$Q39="N",'5a+c+n'!O39,0))</f>
        <v>0</v>
      </c>
      <c r="P39" s="122">
        <f>IF($C$4="Neattiecināmās izmaksas",IF('5a+c+n'!$Q39="N",'5a+c+n'!P39,0))</f>
        <v>0</v>
      </c>
    </row>
    <row r="40" spans="1:16" x14ac:dyDescent="0.2">
      <c r="A40" s="49">
        <f>IF(P40=0,0,IF(COUNTBLANK(P40)=1,0,COUNTA($P$14:P40)))</f>
        <v>0</v>
      </c>
      <c r="B40" s="21">
        <f>IF($C$4="Neattiecināmās izmaksas",IF('5a+c+n'!$Q40="N",'5a+c+n'!B40,0))</f>
        <v>0</v>
      </c>
      <c r="C40" s="21">
        <f>IF($C$4="Neattiecināmās izmaksas",IF('5a+c+n'!$Q40="N",'5a+c+n'!C40,0))</f>
        <v>0</v>
      </c>
      <c r="D40" s="21">
        <f>IF($C$4="Neattiecināmās izmaksas",IF('5a+c+n'!$Q40="N",'5a+c+n'!D40,0))</f>
        <v>0</v>
      </c>
      <c r="E40" s="42"/>
      <c r="F40" s="64"/>
      <c r="G40" s="121"/>
      <c r="H40" s="121">
        <f>IF($C$4="Neattiecināmās izmaksas",IF('5a+c+n'!$Q40="N",'5a+c+n'!H40,0))</f>
        <v>0</v>
      </c>
      <c r="I40" s="121"/>
      <c r="J40" s="121"/>
      <c r="K40" s="122">
        <f>IF($C$4="Neattiecināmās izmaksas",IF('5a+c+n'!$Q40="N",'5a+c+n'!K40,0))</f>
        <v>0</v>
      </c>
      <c r="L40" s="83">
        <f>IF($C$4="Neattiecināmās izmaksas",IF('5a+c+n'!$Q40="N",'5a+c+n'!L40,0))</f>
        <v>0</v>
      </c>
      <c r="M40" s="121">
        <f>IF($C$4="Neattiecināmās izmaksas",IF('5a+c+n'!$Q40="N",'5a+c+n'!M40,0))</f>
        <v>0</v>
      </c>
      <c r="N40" s="121">
        <f>IF($C$4="Neattiecināmās izmaksas",IF('5a+c+n'!$Q40="N",'5a+c+n'!N40,0))</f>
        <v>0</v>
      </c>
      <c r="O40" s="121">
        <f>IF($C$4="Neattiecināmās izmaksas",IF('5a+c+n'!$Q40="N",'5a+c+n'!O40,0))</f>
        <v>0</v>
      </c>
      <c r="P40" s="122">
        <f>IF($C$4="Neattiecināmās izmaksas",IF('5a+c+n'!$Q40="N",'5a+c+n'!P40,0))</f>
        <v>0</v>
      </c>
    </row>
    <row r="41" spans="1:16" x14ac:dyDescent="0.2">
      <c r="A41" s="49">
        <f>IF(P41=0,0,IF(COUNTBLANK(P41)=1,0,COUNTA($P$14:P41)))</f>
        <v>0</v>
      </c>
      <c r="B41" s="21">
        <f>IF($C$4="Neattiecināmās izmaksas",IF('5a+c+n'!$Q41="N",'5a+c+n'!B41,0))</f>
        <v>0</v>
      </c>
      <c r="C41" s="21">
        <f>IF($C$4="Neattiecināmās izmaksas",IF('5a+c+n'!$Q41="N",'5a+c+n'!C41,0))</f>
        <v>0</v>
      </c>
      <c r="D41" s="21">
        <f>IF($C$4="Neattiecināmās izmaksas",IF('5a+c+n'!$Q41="N",'5a+c+n'!D41,0))</f>
        <v>0</v>
      </c>
      <c r="E41" s="42"/>
      <c r="F41" s="64"/>
      <c r="G41" s="121"/>
      <c r="H41" s="121">
        <f>IF($C$4="Neattiecināmās izmaksas",IF('5a+c+n'!$Q41="N",'5a+c+n'!H41,0))</f>
        <v>0</v>
      </c>
      <c r="I41" s="121"/>
      <c r="J41" s="121"/>
      <c r="K41" s="122">
        <f>IF($C$4="Neattiecināmās izmaksas",IF('5a+c+n'!$Q41="N",'5a+c+n'!K41,0))</f>
        <v>0</v>
      </c>
      <c r="L41" s="83">
        <f>IF($C$4="Neattiecināmās izmaksas",IF('5a+c+n'!$Q41="N",'5a+c+n'!L41,0))</f>
        <v>0</v>
      </c>
      <c r="M41" s="121">
        <f>IF($C$4="Neattiecināmās izmaksas",IF('5a+c+n'!$Q41="N",'5a+c+n'!M41,0))</f>
        <v>0</v>
      </c>
      <c r="N41" s="121">
        <f>IF($C$4="Neattiecināmās izmaksas",IF('5a+c+n'!$Q41="N",'5a+c+n'!N41,0))</f>
        <v>0</v>
      </c>
      <c r="O41" s="121">
        <f>IF($C$4="Neattiecināmās izmaksas",IF('5a+c+n'!$Q41="N",'5a+c+n'!O41,0))</f>
        <v>0</v>
      </c>
      <c r="P41" s="122">
        <f>IF($C$4="Neattiecināmās izmaksas",IF('5a+c+n'!$Q41="N",'5a+c+n'!P41,0))</f>
        <v>0</v>
      </c>
    </row>
    <row r="42" spans="1:16" x14ac:dyDescent="0.2">
      <c r="A42" s="49">
        <f>IF(P42=0,0,IF(COUNTBLANK(P42)=1,0,COUNTA($P$14:P42)))</f>
        <v>0</v>
      </c>
      <c r="B42" s="21">
        <f>IF($C$4="Neattiecināmās izmaksas",IF('5a+c+n'!$Q42="N",'5a+c+n'!B42,0))</f>
        <v>0</v>
      </c>
      <c r="C42" s="21">
        <f>IF($C$4="Neattiecināmās izmaksas",IF('5a+c+n'!$Q42="N",'5a+c+n'!C42,0))</f>
        <v>0</v>
      </c>
      <c r="D42" s="21">
        <f>IF($C$4="Neattiecināmās izmaksas",IF('5a+c+n'!$Q42="N",'5a+c+n'!D42,0))</f>
        <v>0</v>
      </c>
      <c r="E42" s="42"/>
      <c r="F42" s="64"/>
      <c r="G42" s="121"/>
      <c r="H42" s="121">
        <f>IF($C$4="Neattiecināmās izmaksas",IF('5a+c+n'!$Q42="N",'5a+c+n'!H42,0))</f>
        <v>0</v>
      </c>
      <c r="I42" s="121"/>
      <c r="J42" s="121"/>
      <c r="K42" s="122">
        <f>IF($C$4="Neattiecināmās izmaksas",IF('5a+c+n'!$Q42="N",'5a+c+n'!K42,0))</f>
        <v>0</v>
      </c>
      <c r="L42" s="83">
        <f>IF($C$4="Neattiecināmās izmaksas",IF('5a+c+n'!$Q42="N",'5a+c+n'!L42,0))</f>
        <v>0</v>
      </c>
      <c r="M42" s="121">
        <f>IF($C$4="Neattiecināmās izmaksas",IF('5a+c+n'!$Q42="N",'5a+c+n'!M42,0))</f>
        <v>0</v>
      </c>
      <c r="N42" s="121">
        <f>IF($C$4="Neattiecināmās izmaksas",IF('5a+c+n'!$Q42="N",'5a+c+n'!N42,0))</f>
        <v>0</v>
      </c>
      <c r="O42" s="121">
        <f>IF($C$4="Neattiecināmās izmaksas",IF('5a+c+n'!$Q42="N",'5a+c+n'!O42,0))</f>
        <v>0</v>
      </c>
      <c r="P42" s="122">
        <f>IF($C$4="Neattiecināmās izmaksas",IF('5a+c+n'!$Q42="N",'5a+c+n'!P42,0))</f>
        <v>0</v>
      </c>
    </row>
    <row r="43" spans="1:16" x14ac:dyDescent="0.2">
      <c r="A43" s="49">
        <f>IF(P43=0,0,IF(COUNTBLANK(P43)=1,0,COUNTA($P$14:P43)))</f>
        <v>0</v>
      </c>
      <c r="B43" s="21">
        <f>IF($C$4="Neattiecināmās izmaksas",IF('5a+c+n'!$Q43="N",'5a+c+n'!B43,0))</f>
        <v>0</v>
      </c>
      <c r="C43" s="21">
        <f>IF($C$4="Neattiecināmās izmaksas",IF('5a+c+n'!$Q43="N",'5a+c+n'!C43,0))</f>
        <v>0</v>
      </c>
      <c r="D43" s="21">
        <f>IF($C$4="Neattiecināmās izmaksas",IF('5a+c+n'!$Q43="N",'5a+c+n'!D43,0))</f>
        <v>0</v>
      </c>
      <c r="E43" s="42"/>
      <c r="F43" s="64"/>
      <c r="G43" s="121"/>
      <c r="H43" s="121">
        <f>IF($C$4="Neattiecināmās izmaksas",IF('5a+c+n'!$Q43="N",'5a+c+n'!H43,0))</f>
        <v>0</v>
      </c>
      <c r="I43" s="121"/>
      <c r="J43" s="121"/>
      <c r="K43" s="122">
        <f>IF($C$4="Neattiecināmās izmaksas",IF('5a+c+n'!$Q43="N",'5a+c+n'!K43,0))</f>
        <v>0</v>
      </c>
      <c r="L43" s="83">
        <f>IF($C$4="Neattiecināmās izmaksas",IF('5a+c+n'!$Q43="N",'5a+c+n'!L43,0))</f>
        <v>0</v>
      </c>
      <c r="M43" s="121">
        <f>IF($C$4="Neattiecināmās izmaksas",IF('5a+c+n'!$Q43="N",'5a+c+n'!M43,0))</f>
        <v>0</v>
      </c>
      <c r="N43" s="121">
        <f>IF($C$4="Neattiecināmās izmaksas",IF('5a+c+n'!$Q43="N",'5a+c+n'!N43,0))</f>
        <v>0</v>
      </c>
      <c r="O43" s="121">
        <f>IF($C$4="Neattiecināmās izmaksas",IF('5a+c+n'!$Q43="N",'5a+c+n'!O43,0))</f>
        <v>0</v>
      </c>
      <c r="P43" s="122">
        <f>IF($C$4="Neattiecināmās izmaksas",IF('5a+c+n'!$Q43="N",'5a+c+n'!P43,0))</f>
        <v>0</v>
      </c>
    </row>
    <row r="44" spans="1:16" x14ac:dyDescent="0.2">
      <c r="A44" s="49">
        <f>IF(P44=0,0,IF(COUNTBLANK(P44)=1,0,COUNTA($P$14:P44)))</f>
        <v>0</v>
      </c>
      <c r="B44" s="21">
        <f>IF($C$4="Neattiecināmās izmaksas",IF('5a+c+n'!$Q44="N",'5a+c+n'!B44,0))</f>
        <v>0</v>
      </c>
      <c r="C44" s="21">
        <f>IF($C$4="Neattiecināmās izmaksas",IF('5a+c+n'!$Q44="N",'5a+c+n'!C44,0))</f>
        <v>0</v>
      </c>
      <c r="D44" s="21">
        <f>IF($C$4="Neattiecināmās izmaksas",IF('5a+c+n'!$Q44="N",'5a+c+n'!D44,0))</f>
        <v>0</v>
      </c>
      <c r="E44" s="42"/>
      <c r="F44" s="64"/>
      <c r="G44" s="121"/>
      <c r="H44" s="121">
        <f>IF($C$4="Neattiecināmās izmaksas",IF('5a+c+n'!$Q44="N",'5a+c+n'!H44,0))</f>
        <v>0</v>
      </c>
      <c r="I44" s="121"/>
      <c r="J44" s="121"/>
      <c r="K44" s="122">
        <f>IF($C$4="Neattiecināmās izmaksas",IF('5a+c+n'!$Q44="N",'5a+c+n'!K44,0))</f>
        <v>0</v>
      </c>
      <c r="L44" s="83">
        <f>IF($C$4="Neattiecināmās izmaksas",IF('5a+c+n'!$Q44="N",'5a+c+n'!L44,0))</f>
        <v>0</v>
      </c>
      <c r="M44" s="121">
        <f>IF($C$4="Neattiecināmās izmaksas",IF('5a+c+n'!$Q44="N",'5a+c+n'!M44,0))</f>
        <v>0</v>
      </c>
      <c r="N44" s="121">
        <f>IF($C$4="Neattiecināmās izmaksas",IF('5a+c+n'!$Q44="N",'5a+c+n'!N44,0))</f>
        <v>0</v>
      </c>
      <c r="O44" s="121">
        <f>IF($C$4="Neattiecināmās izmaksas",IF('5a+c+n'!$Q44="N",'5a+c+n'!O44,0))</f>
        <v>0</v>
      </c>
      <c r="P44" s="122">
        <f>IF($C$4="Neattiecināmās izmaksas",IF('5a+c+n'!$Q44="N",'5a+c+n'!P44,0))</f>
        <v>0</v>
      </c>
    </row>
    <row r="45" spans="1:16" x14ac:dyDescent="0.2">
      <c r="A45" s="49">
        <f>IF(P45=0,0,IF(COUNTBLANK(P45)=1,0,COUNTA($P$14:P45)))</f>
        <v>0</v>
      </c>
      <c r="B45" s="21">
        <f>IF($C$4="Neattiecināmās izmaksas",IF('5a+c+n'!$Q45="N",'5a+c+n'!B45,0))</f>
        <v>0</v>
      </c>
      <c r="C45" s="21">
        <f>IF($C$4="Neattiecināmās izmaksas",IF('5a+c+n'!$Q45="N",'5a+c+n'!C45,0))</f>
        <v>0</v>
      </c>
      <c r="D45" s="21">
        <f>IF($C$4="Neattiecināmās izmaksas",IF('5a+c+n'!$Q45="N",'5a+c+n'!D45,0))</f>
        <v>0</v>
      </c>
      <c r="E45" s="42"/>
      <c r="F45" s="64"/>
      <c r="G45" s="121"/>
      <c r="H45" s="121">
        <f>IF($C$4="Neattiecināmās izmaksas",IF('5a+c+n'!$Q45="N",'5a+c+n'!H45,0))</f>
        <v>0</v>
      </c>
      <c r="I45" s="121"/>
      <c r="J45" s="121"/>
      <c r="K45" s="122">
        <f>IF($C$4="Neattiecināmās izmaksas",IF('5a+c+n'!$Q45="N",'5a+c+n'!K45,0))</f>
        <v>0</v>
      </c>
      <c r="L45" s="83">
        <f>IF($C$4="Neattiecināmās izmaksas",IF('5a+c+n'!$Q45="N",'5a+c+n'!L45,0))</f>
        <v>0</v>
      </c>
      <c r="M45" s="121">
        <f>IF($C$4="Neattiecināmās izmaksas",IF('5a+c+n'!$Q45="N",'5a+c+n'!M45,0))</f>
        <v>0</v>
      </c>
      <c r="N45" s="121">
        <f>IF($C$4="Neattiecināmās izmaksas",IF('5a+c+n'!$Q45="N",'5a+c+n'!N45,0))</f>
        <v>0</v>
      </c>
      <c r="O45" s="121">
        <f>IF($C$4="Neattiecināmās izmaksas",IF('5a+c+n'!$Q45="N",'5a+c+n'!O45,0))</f>
        <v>0</v>
      </c>
      <c r="P45" s="122">
        <f>IF($C$4="Neattiecināmās izmaksas",IF('5a+c+n'!$Q45="N",'5a+c+n'!P45,0))</f>
        <v>0</v>
      </c>
    </row>
    <row r="46" spans="1:16" x14ac:dyDescent="0.2">
      <c r="A46" s="49">
        <f>IF(P46=0,0,IF(COUNTBLANK(P46)=1,0,COUNTA($P$14:P46)))</f>
        <v>0</v>
      </c>
      <c r="B46" s="21">
        <f>IF($C$4="Neattiecināmās izmaksas",IF('5a+c+n'!$Q46="N",'5a+c+n'!B46,0))</f>
        <v>0</v>
      </c>
      <c r="C46" s="21">
        <f>IF($C$4="Neattiecināmās izmaksas",IF('5a+c+n'!$Q46="N",'5a+c+n'!C46,0))</f>
        <v>0</v>
      </c>
      <c r="D46" s="21">
        <f>IF($C$4="Neattiecināmās izmaksas",IF('5a+c+n'!$Q46="N",'5a+c+n'!D46,0))</f>
        <v>0</v>
      </c>
      <c r="E46" s="42"/>
      <c r="F46" s="64"/>
      <c r="G46" s="121"/>
      <c r="H46" s="121">
        <f>IF($C$4="Neattiecināmās izmaksas",IF('5a+c+n'!$Q46="N",'5a+c+n'!H46,0))</f>
        <v>0</v>
      </c>
      <c r="I46" s="121"/>
      <c r="J46" s="121"/>
      <c r="K46" s="122">
        <f>IF($C$4="Neattiecināmās izmaksas",IF('5a+c+n'!$Q46="N",'5a+c+n'!K46,0))</f>
        <v>0</v>
      </c>
      <c r="L46" s="83">
        <f>IF($C$4="Neattiecināmās izmaksas",IF('5a+c+n'!$Q46="N",'5a+c+n'!L46,0))</f>
        <v>0</v>
      </c>
      <c r="M46" s="121">
        <f>IF($C$4="Neattiecināmās izmaksas",IF('5a+c+n'!$Q46="N",'5a+c+n'!M46,0))</f>
        <v>0</v>
      </c>
      <c r="N46" s="121">
        <f>IF($C$4="Neattiecināmās izmaksas",IF('5a+c+n'!$Q46="N",'5a+c+n'!N46,0))</f>
        <v>0</v>
      </c>
      <c r="O46" s="121">
        <f>IF($C$4="Neattiecināmās izmaksas",IF('5a+c+n'!$Q46="N",'5a+c+n'!O46,0))</f>
        <v>0</v>
      </c>
      <c r="P46" s="122">
        <f>IF($C$4="Neattiecināmās izmaksas",IF('5a+c+n'!$Q46="N",'5a+c+n'!P46,0))</f>
        <v>0</v>
      </c>
    </row>
    <row r="47" spans="1:16" x14ac:dyDescent="0.2">
      <c r="A47" s="49">
        <f>IF(P47=0,0,IF(COUNTBLANK(P47)=1,0,COUNTA($P$14:P47)))</f>
        <v>0</v>
      </c>
      <c r="B47" s="21">
        <f>IF($C$4="Neattiecināmās izmaksas",IF('5a+c+n'!$Q47="N",'5a+c+n'!B47,0))</f>
        <v>0</v>
      </c>
      <c r="C47" s="21">
        <f>IF($C$4="Neattiecināmās izmaksas",IF('5a+c+n'!$Q47="N",'5a+c+n'!C47,0))</f>
        <v>0</v>
      </c>
      <c r="D47" s="21">
        <f>IF($C$4="Neattiecināmās izmaksas",IF('5a+c+n'!$Q47="N",'5a+c+n'!D47,0))</f>
        <v>0</v>
      </c>
      <c r="E47" s="42"/>
      <c r="F47" s="64"/>
      <c r="G47" s="121"/>
      <c r="H47" s="121">
        <f>IF($C$4="Neattiecināmās izmaksas",IF('5a+c+n'!$Q47="N",'5a+c+n'!H47,0))</f>
        <v>0</v>
      </c>
      <c r="I47" s="121"/>
      <c r="J47" s="121"/>
      <c r="K47" s="122">
        <f>IF($C$4="Neattiecināmās izmaksas",IF('5a+c+n'!$Q47="N",'5a+c+n'!K47,0))</f>
        <v>0</v>
      </c>
      <c r="L47" s="83">
        <f>IF($C$4="Neattiecināmās izmaksas",IF('5a+c+n'!$Q47="N",'5a+c+n'!L47,0))</f>
        <v>0</v>
      </c>
      <c r="M47" s="121">
        <f>IF($C$4="Neattiecināmās izmaksas",IF('5a+c+n'!$Q47="N",'5a+c+n'!M47,0))</f>
        <v>0</v>
      </c>
      <c r="N47" s="121">
        <f>IF($C$4="Neattiecināmās izmaksas",IF('5a+c+n'!$Q47="N",'5a+c+n'!N47,0))</f>
        <v>0</v>
      </c>
      <c r="O47" s="121">
        <f>IF($C$4="Neattiecināmās izmaksas",IF('5a+c+n'!$Q47="N",'5a+c+n'!O47,0))</f>
        <v>0</v>
      </c>
      <c r="P47" s="122">
        <f>IF($C$4="Neattiecināmās izmaksas",IF('5a+c+n'!$Q47="N",'5a+c+n'!P47,0))</f>
        <v>0</v>
      </c>
    </row>
    <row r="48" spans="1:16" x14ac:dyDescent="0.2">
      <c r="A48" s="49">
        <f>IF(P48=0,0,IF(COUNTBLANK(P48)=1,0,COUNTA($P$14:P48)))</f>
        <v>0</v>
      </c>
      <c r="B48" s="21">
        <f>IF($C$4="Neattiecināmās izmaksas",IF('5a+c+n'!$Q48="N",'5a+c+n'!B48,0))</f>
        <v>0</v>
      </c>
      <c r="C48" s="21">
        <f>IF($C$4="Neattiecināmās izmaksas",IF('5a+c+n'!$Q48="N",'5a+c+n'!C48,0))</f>
        <v>0</v>
      </c>
      <c r="D48" s="21">
        <f>IF($C$4="Neattiecināmās izmaksas",IF('5a+c+n'!$Q48="N",'5a+c+n'!D48,0))</f>
        <v>0</v>
      </c>
      <c r="E48" s="42"/>
      <c r="F48" s="64"/>
      <c r="G48" s="121"/>
      <c r="H48" s="121">
        <f>IF($C$4="Neattiecināmās izmaksas",IF('5a+c+n'!$Q48="N",'5a+c+n'!H48,0))</f>
        <v>0</v>
      </c>
      <c r="I48" s="121"/>
      <c r="J48" s="121"/>
      <c r="K48" s="122">
        <f>IF($C$4="Neattiecināmās izmaksas",IF('5a+c+n'!$Q48="N",'5a+c+n'!K48,0))</f>
        <v>0</v>
      </c>
      <c r="L48" s="83">
        <f>IF($C$4="Neattiecināmās izmaksas",IF('5a+c+n'!$Q48="N",'5a+c+n'!L48,0))</f>
        <v>0</v>
      </c>
      <c r="M48" s="121">
        <f>IF($C$4="Neattiecināmās izmaksas",IF('5a+c+n'!$Q48="N",'5a+c+n'!M48,0))</f>
        <v>0</v>
      </c>
      <c r="N48" s="121">
        <f>IF($C$4="Neattiecināmās izmaksas",IF('5a+c+n'!$Q48="N",'5a+c+n'!N48,0))</f>
        <v>0</v>
      </c>
      <c r="O48" s="121">
        <f>IF($C$4="Neattiecināmās izmaksas",IF('5a+c+n'!$Q48="N",'5a+c+n'!O48,0))</f>
        <v>0</v>
      </c>
      <c r="P48" s="122">
        <f>IF($C$4="Neattiecināmās izmaksas",IF('5a+c+n'!$Q48="N",'5a+c+n'!P48,0))</f>
        <v>0</v>
      </c>
    </row>
    <row r="49" spans="1:16" x14ac:dyDescent="0.2">
      <c r="A49" s="49">
        <f>IF(P49=0,0,IF(COUNTBLANK(P49)=1,0,COUNTA($P$14:P49)))</f>
        <v>0</v>
      </c>
      <c r="B49" s="21">
        <f>IF($C$4="Neattiecināmās izmaksas",IF('5a+c+n'!$Q49="N",'5a+c+n'!B49,0))</f>
        <v>0</v>
      </c>
      <c r="C49" s="21">
        <f>IF($C$4="Neattiecināmās izmaksas",IF('5a+c+n'!$Q49="N",'5a+c+n'!C49,0))</f>
        <v>0</v>
      </c>
      <c r="D49" s="21">
        <f>IF($C$4="Neattiecināmās izmaksas",IF('5a+c+n'!$Q49="N",'5a+c+n'!D49,0))</f>
        <v>0</v>
      </c>
      <c r="E49" s="42"/>
      <c r="F49" s="64"/>
      <c r="G49" s="121"/>
      <c r="H49" s="121">
        <f>IF($C$4="Neattiecināmās izmaksas",IF('5a+c+n'!$Q49="N",'5a+c+n'!H49,0))</f>
        <v>0</v>
      </c>
      <c r="I49" s="121"/>
      <c r="J49" s="121"/>
      <c r="K49" s="122">
        <f>IF($C$4="Neattiecināmās izmaksas",IF('5a+c+n'!$Q49="N",'5a+c+n'!K49,0))</f>
        <v>0</v>
      </c>
      <c r="L49" s="83">
        <f>IF($C$4="Neattiecināmās izmaksas",IF('5a+c+n'!$Q49="N",'5a+c+n'!L49,0))</f>
        <v>0</v>
      </c>
      <c r="M49" s="121">
        <f>IF($C$4="Neattiecināmās izmaksas",IF('5a+c+n'!$Q49="N",'5a+c+n'!M49,0))</f>
        <v>0</v>
      </c>
      <c r="N49" s="121">
        <f>IF($C$4="Neattiecināmās izmaksas",IF('5a+c+n'!$Q49="N",'5a+c+n'!N49,0))</f>
        <v>0</v>
      </c>
      <c r="O49" s="121">
        <f>IF($C$4="Neattiecināmās izmaksas",IF('5a+c+n'!$Q49="N",'5a+c+n'!O49,0))</f>
        <v>0</v>
      </c>
      <c r="P49" s="122">
        <f>IF($C$4="Neattiecināmās izmaksas",IF('5a+c+n'!$Q49="N",'5a+c+n'!P49,0))</f>
        <v>0</v>
      </c>
    </row>
    <row r="50" spans="1:16" x14ac:dyDescent="0.2">
      <c r="A50" s="49">
        <f>IF(P50=0,0,IF(COUNTBLANK(P50)=1,0,COUNTA($P$14:P50)))</f>
        <v>0</v>
      </c>
      <c r="B50" s="21">
        <f>IF($C$4="Neattiecināmās izmaksas",IF('5a+c+n'!$Q50="N",'5a+c+n'!B50,0))</f>
        <v>0</v>
      </c>
      <c r="C50" s="21">
        <f>IF($C$4="Neattiecināmās izmaksas",IF('5a+c+n'!$Q50="N",'5a+c+n'!C50,0))</f>
        <v>0</v>
      </c>
      <c r="D50" s="21">
        <f>IF($C$4="Neattiecināmās izmaksas",IF('5a+c+n'!$Q50="N",'5a+c+n'!D50,0))</f>
        <v>0</v>
      </c>
      <c r="E50" s="42"/>
      <c r="F50" s="64"/>
      <c r="G50" s="121"/>
      <c r="H50" s="121">
        <f>IF($C$4="Neattiecināmās izmaksas",IF('5a+c+n'!$Q50="N",'5a+c+n'!H50,0))</f>
        <v>0</v>
      </c>
      <c r="I50" s="121"/>
      <c r="J50" s="121"/>
      <c r="K50" s="122">
        <f>IF($C$4="Neattiecināmās izmaksas",IF('5a+c+n'!$Q50="N",'5a+c+n'!K50,0))</f>
        <v>0</v>
      </c>
      <c r="L50" s="83">
        <f>IF($C$4="Neattiecināmās izmaksas",IF('5a+c+n'!$Q50="N",'5a+c+n'!L50,0))</f>
        <v>0</v>
      </c>
      <c r="M50" s="121">
        <f>IF($C$4="Neattiecināmās izmaksas",IF('5a+c+n'!$Q50="N",'5a+c+n'!M50,0))</f>
        <v>0</v>
      </c>
      <c r="N50" s="121">
        <f>IF($C$4="Neattiecināmās izmaksas",IF('5a+c+n'!$Q50="N",'5a+c+n'!N50,0))</f>
        <v>0</v>
      </c>
      <c r="O50" s="121">
        <f>IF($C$4="Neattiecināmās izmaksas",IF('5a+c+n'!$Q50="N",'5a+c+n'!O50,0))</f>
        <v>0</v>
      </c>
      <c r="P50" s="122">
        <f>IF($C$4="Neattiecināmās izmaksas",IF('5a+c+n'!$Q50="N",'5a+c+n'!P50,0))</f>
        <v>0</v>
      </c>
    </row>
    <row r="51" spans="1:16" ht="12" thickBot="1" x14ac:dyDescent="0.25">
      <c r="A51" s="49">
        <f>IF(P51=0,0,IF(COUNTBLANK(P51)=1,0,COUNTA($P$14:P51)))</f>
        <v>0</v>
      </c>
      <c r="B51" s="21">
        <f>IF($C$4="Neattiecināmās izmaksas",IF('5a+c+n'!$Q51="N",'5a+c+n'!B51,0))</f>
        <v>0</v>
      </c>
      <c r="C51" s="21">
        <f>IF($C$4="Neattiecināmās izmaksas",IF('5a+c+n'!$Q51="N",'5a+c+n'!C51,0))</f>
        <v>0</v>
      </c>
      <c r="D51" s="21">
        <f>IF($C$4="Neattiecināmās izmaksas",IF('5a+c+n'!$Q51="N",'5a+c+n'!D51,0))</f>
        <v>0</v>
      </c>
      <c r="E51" s="42"/>
      <c r="F51" s="64"/>
      <c r="G51" s="121"/>
      <c r="H51" s="121">
        <f>IF($C$4="Neattiecināmās izmaksas",IF('5a+c+n'!$Q51="N",'5a+c+n'!H51,0))</f>
        <v>0</v>
      </c>
      <c r="I51" s="121"/>
      <c r="J51" s="121"/>
      <c r="K51" s="122">
        <f>IF($C$4="Neattiecināmās izmaksas",IF('5a+c+n'!$Q51="N",'5a+c+n'!K51,0))</f>
        <v>0</v>
      </c>
      <c r="L51" s="83">
        <f>IF($C$4="Neattiecināmās izmaksas",IF('5a+c+n'!$Q51="N",'5a+c+n'!L51,0))</f>
        <v>0</v>
      </c>
      <c r="M51" s="121">
        <f>IF($C$4="Neattiecināmās izmaksas",IF('5a+c+n'!$Q51="N",'5a+c+n'!M51,0))</f>
        <v>0</v>
      </c>
      <c r="N51" s="121">
        <f>IF($C$4="Neattiecināmās izmaksas",IF('5a+c+n'!$Q51="N",'5a+c+n'!N51,0))</f>
        <v>0</v>
      </c>
      <c r="O51" s="121">
        <f>IF($C$4="Neattiecināmās izmaksas",IF('5a+c+n'!$Q51="N",'5a+c+n'!O51,0))</f>
        <v>0</v>
      </c>
      <c r="P51" s="122">
        <f>IF($C$4="Neattiecināmās izmaksas",IF('5a+c+n'!$Q51="N",'5a+c+n'!P51,0))</f>
        <v>0</v>
      </c>
    </row>
    <row r="52" spans="1:16" ht="12" customHeight="1" thickBot="1" x14ac:dyDescent="0.25">
      <c r="A52" s="336" t="s">
        <v>63</v>
      </c>
      <c r="B52" s="337"/>
      <c r="C52" s="337"/>
      <c r="D52" s="337"/>
      <c r="E52" s="337"/>
      <c r="F52" s="337"/>
      <c r="G52" s="337"/>
      <c r="H52" s="337"/>
      <c r="I52" s="337"/>
      <c r="J52" s="337"/>
      <c r="K52" s="338"/>
      <c r="L52" s="139">
        <f>SUM(L14:L51)</f>
        <v>0</v>
      </c>
      <c r="M52" s="140">
        <f>SUM(M14:M51)</f>
        <v>0</v>
      </c>
      <c r="N52" s="140">
        <f>SUM(N14:N51)</f>
        <v>0</v>
      </c>
      <c r="O52" s="140">
        <f>SUM(O14:O51)</f>
        <v>0</v>
      </c>
      <c r="P52" s="141">
        <f>SUM(P14:P51)</f>
        <v>0</v>
      </c>
    </row>
    <row r="53" spans="1:16" x14ac:dyDescent="0.2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</row>
    <row r="54" spans="1:16" x14ac:dyDescent="0.2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</row>
    <row r="55" spans="1:16" x14ac:dyDescent="0.2">
      <c r="A55" s="1" t="s">
        <v>14</v>
      </c>
      <c r="B55" s="13"/>
      <c r="C55" s="339">
        <f>'Kops n'!C34:H34</f>
        <v>0</v>
      </c>
      <c r="D55" s="339"/>
      <c r="E55" s="339"/>
      <c r="F55" s="339"/>
      <c r="G55" s="339"/>
      <c r="H55" s="339"/>
      <c r="I55" s="13"/>
      <c r="J55" s="13"/>
      <c r="K55" s="13"/>
      <c r="L55" s="13"/>
      <c r="M55" s="13"/>
      <c r="N55" s="13"/>
      <c r="O55" s="13"/>
      <c r="P55" s="13"/>
    </row>
    <row r="56" spans="1:16" x14ac:dyDescent="0.2">
      <c r="A56" s="13"/>
      <c r="B56" s="13"/>
      <c r="C56" s="259" t="s">
        <v>15</v>
      </c>
      <c r="D56" s="259"/>
      <c r="E56" s="259"/>
      <c r="F56" s="259"/>
      <c r="G56" s="259"/>
      <c r="H56" s="259"/>
      <c r="I56" s="13"/>
      <c r="J56" s="13"/>
      <c r="K56" s="13"/>
      <c r="L56" s="13"/>
      <c r="M56" s="13"/>
      <c r="N56" s="13"/>
      <c r="O56" s="13"/>
      <c r="P56" s="13"/>
    </row>
    <row r="57" spans="1:16" x14ac:dyDescent="0.2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</row>
    <row r="58" spans="1:16" x14ac:dyDescent="0.2">
      <c r="A58" s="303" t="str">
        <f>'Kops n'!A37:D37</f>
        <v>Tāme sastādīta</v>
      </c>
      <c r="B58" s="304"/>
      <c r="C58" s="304"/>
      <c r="D58" s="304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</row>
    <row r="59" spans="1:16" x14ac:dyDescent="0.2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</row>
    <row r="60" spans="1:16" x14ac:dyDescent="0.2">
      <c r="A60" s="1" t="s">
        <v>41</v>
      </c>
      <c r="B60" s="13"/>
      <c r="C60" s="339">
        <f>'Kops n'!C39:H39</f>
        <v>0</v>
      </c>
      <c r="D60" s="339"/>
      <c r="E60" s="339"/>
      <c r="F60" s="339"/>
      <c r="G60" s="339"/>
      <c r="H60" s="339"/>
      <c r="I60" s="13"/>
      <c r="J60" s="13"/>
      <c r="K60" s="13"/>
      <c r="L60" s="13"/>
      <c r="M60" s="13"/>
      <c r="N60" s="13"/>
      <c r="O60" s="13"/>
      <c r="P60" s="13"/>
    </row>
    <row r="61" spans="1:16" x14ac:dyDescent="0.2">
      <c r="A61" s="13"/>
      <c r="B61" s="13"/>
      <c r="C61" s="259" t="s">
        <v>15</v>
      </c>
      <c r="D61" s="259"/>
      <c r="E61" s="259"/>
      <c r="F61" s="259"/>
      <c r="G61" s="259"/>
      <c r="H61" s="259"/>
      <c r="I61" s="13"/>
      <c r="J61" s="13"/>
      <c r="K61" s="13"/>
      <c r="L61" s="13"/>
      <c r="M61" s="13"/>
      <c r="N61" s="13"/>
      <c r="O61" s="13"/>
      <c r="P61" s="13"/>
    </row>
    <row r="62" spans="1:16" x14ac:dyDescent="0.2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</row>
    <row r="63" spans="1:16" x14ac:dyDescent="0.2">
      <c r="A63" s="79" t="s">
        <v>16</v>
      </c>
      <c r="B63" s="40"/>
      <c r="C63" s="87">
        <f>'Kops n'!C42</f>
        <v>0</v>
      </c>
      <c r="D63" s="40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</row>
    <row r="64" spans="1:16" x14ac:dyDescent="0.2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</row>
  </sheetData>
  <mergeCells count="23">
    <mergeCell ref="C61:H61"/>
    <mergeCell ref="L12:P12"/>
    <mergeCell ref="A52:K52"/>
    <mergeCell ref="C55:H55"/>
    <mergeCell ref="C56:H56"/>
    <mergeCell ref="A58:D58"/>
    <mergeCell ref="C60:H60"/>
    <mergeCell ref="A12:A13"/>
    <mergeCell ref="B12:B13"/>
    <mergeCell ref="C12:C13"/>
    <mergeCell ref="D12:D13"/>
    <mergeCell ref="E12:E13"/>
    <mergeCell ref="F12:K12"/>
    <mergeCell ref="D8:L8"/>
    <mergeCell ref="A9:F9"/>
    <mergeCell ref="J9:M9"/>
    <mergeCell ref="N9:O9"/>
    <mergeCell ref="D7:L7"/>
    <mergeCell ref="C2:I2"/>
    <mergeCell ref="C3:I3"/>
    <mergeCell ref="C4:I4"/>
    <mergeCell ref="D5:L5"/>
    <mergeCell ref="D6:L6"/>
  </mergeCells>
  <conditionalFormatting sqref="A52:K52">
    <cfRule type="containsText" dxfId="242" priority="3" operator="containsText" text="Tiešās izmaksas kopā, t. sk. darba devēja sociālais nodoklis __.__% ">
      <formula>NOT(ISERROR(SEARCH("Tiešās izmaksas kopā, t. sk. darba devēja sociālais nodoklis __.__% ",A52)))</formula>
    </cfRule>
  </conditionalFormatting>
  <conditionalFormatting sqref="C2:I2 D5:L8 N9:O9 L52:P52 C55:H55 C60:H60 C63 A14:P51">
    <cfRule type="cellIs" dxfId="241" priority="2" operator="equal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0070C0"/>
  </sheetPr>
  <dimension ref="A1:Q69"/>
  <sheetViews>
    <sheetView topLeftCell="A25" workbookViewId="0">
      <selection activeCell="I14" sqref="I14:J56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7" width="0" style="1" hidden="1" customWidth="1"/>
    <col min="18" max="16384" width="9.140625" style="1"/>
  </cols>
  <sheetData>
    <row r="1" spans="1:17" x14ac:dyDescent="0.2">
      <c r="A1" s="19"/>
      <c r="B1" s="19"/>
      <c r="C1" s="24" t="s">
        <v>44</v>
      </c>
      <c r="D1" s="81">
        <v>7</v>
      </c>
      <c r="E1" s="19"/>
      <c r="F1" s="19"/>
      <c r="G1" s="19"/>
      <c r="H1" s="19"/>
      <c r="I1" s="19"/>
      <c r="J1" s="19"/>
      <c r="N1" s="23"/>
      <c r="O1" s="24"/>
      <c r="P1" s="25"/>
    </row>
    <row r="2" spans="1:17" x14ac:dyDescent="0.2">
      <c r="A2" s="26"/>
      <c r="B2" s="26"/>
      <c r="C2" s="347" t="s">
        <v>216</v>
      </c>
      <c r="D2" s="347"/>
      <c r="E2" s="347"/>
      <c r="F2" s="347"/>
      <c r="G2" s="347"/>
      <c r="H2" s="347"/>
      <c r="I2" s="347"/>
      <c r="J2" s="26"/>
    </row>
    <row r="3" spans="1:17" x14ac:dyDescent="0.2">
      <c r="A3" s="27"/>
      <c r="B3" s="27"/>
      <c r="C3" s="294" t="s">
        <v>21</v>
      </c>
      <c r="D3" s="294"/>
      <c r="E3" s="294"/>
      <c r="F3" s="294"/>
      <c r="G3" s="294"/>
      <c r="H3" s="294"/>
      <c r="I3" s="294"/>
      <c r="J3" s="27"/>
    </row>
    <row r="4" spans="1:17" x14ac:dyDescent="0.2">
      <c r="A4" s="27"/>
      <c r="B4" s="27"/>
      <c r="C4" s="328" t="s">
        <v>64</v>
      </c>
      <c r="D4" s="328"/>
      <c r="E4" s="328"/>
      <c r="F4" s="328"/>
      <c r="G4" s="328"/>
      <c r="H4" s="328"/>
      <c r="I4" s="328"/>
      <c r="J4" s="27"/>
    </row>
    <row r="5" spans="1:17" x14ac:dyDescent="0.2">
      <c r="A5" s="19"/>
      <c r="B5" s="19"/>
      <c r="C5" s="24" t="s">
        <v>5</v>
      </c>
      <c r="D5" s="329" t="str">
        <f>'Kops a+c+n'!D6</f>
        <v>Daudzstāvu dzīvojamās ēkas siltināšana</v>
      </c>
      <c r="E5" s="329"/>
      <c r="F5" s="329"/>
      <c r="G5" s="329"/>
      <c r="H5" s="329"/>
      <c r="I5" s="329"/>
      <c r="J5" s="329"/>
      <c r="K5" s="329"/>
      <c r="L5" s="329"/>
      <c r="M5" s="13"/>
      <c r="N5" s="13"/>
      <c r="O5" s="13"/>
      <c r="P5" s="13"/>
    </row>
    <row r="6" spans="1:17" x14ac:dyDescent="0.2">
      <c r="A6" s="19"/>
      <c r="B6" s="19"/>
      <c r="C6" s="24" t="s">
        <v>6</v>
      </c>
      <c r="D6" s="329" t="str">
        <f>'Kops a+c+n'!D7</f>
        <v>Daudzstāvu dzīvojamā ēka</v>
      </c>
      <c r="E6" s="329"/>
      <c r="F6" s="329"/>
      <c r="G6" s="329"/>
      <c r="H6" s="329"/>
      <c r="I6" s="329"/>
      <c r="J6" s="329"/>
      <c r="K6" s="329"/>
      <c r="L6" s="329"/>
      <c r="M6" s="13"/>
      <c r="N6" s="13"/>
      <c r="O6" s="13"/>
      <c r="P6" s="13"/>
    </row>
    <row r="7" spans="1:17" x14ac:dyDescent="0.2">
      <c r="A7" s="19"/>
      <c r="B7" s="19"/>
      <c r="C7" s="24" t="s">
        <v>7</v>
      </c>
      <c r="D7" s="329" t="str">
        <f>'Kops a+c+n'!D8</f>
        <v>Brīvības iela 5, Malta</v>
      </c>
      <c r="E7" s="329"/>
      <c r="F7" s="329"/>
      <c r="G7" s="329"/>
      <c r="H7" s="329"/>
      <c r="I7" s="329"/>
      <c r="J7" s="329"/>
      <c r="K7" s="329"/>
      <c r="L7" s="329"/>
      <c r="M7" s="13"/>
      <c r="N7" s="13"/>
      <c r="O7" s="13"/>
      <c r="P7" s="13"/>
    </row>
    <row r="8" spans="1:17" x14ac:dyDescent="0.2">
      <c r="A8" s="19"/>
      <c r="B8" s="19"/>
      <c r="C8" s="4" t="s">
        <v>24</v>
      </c>
      <c r="D8" s="329">
        <f>'Kops a+c+n'!D9</f>
        <v>0</v>
      </c>
      <c r="E8" s="329"/>
      <c r="F8" s="329"/>
      <c r="G8" s="329"/>
      <c r="H8" s="329"/>
      <c r="I8" s="329"/>
      <c r="J8" s="329"/>
      <c r="K8" s="329"/>
      <c r="L8" s="329"/>
      <c r="M8" s="13"/>
      <c r="N8" s="13"/>
      <c r="O8" s="13"/>
      <c r="P8" s="13"/>
    </row>
    <row r="9" spans="1:17" ht="11.25" customHeight="1" x14ac:dyDescent="0.2">
      <c r="A9" s="349" t="s">
        <v>45</v>
      </c>
      <c r="B9" s="349"/>
      <c r="C9" s="349"/>
      <c r="D9" s="349"/>
      <c r="E9" s="349"/>
      <c r="F9" s="349"/>
      <c r="G9" s="28"/>
      <c r="H9" s="28"/>
      <c r="I9" s="28"/>
      <c r="J9" s="331" t="s">
        <v>46</v>
      </c>
      <c r="K9" s="331"/>
      <c r="L9" s="331"/>
      <c r="M9" s="331"/>
      <c r="N9" s="332">
        <f>P57</f>
        <v>0</v>
      </c>
      <c r="O9" s="332"/>
      <c r="P9" s="28"/>
      <c r="Q9" s="91" t="str">
        <f>""</f>
        <v/>
      </c>
    </row>
    <row r="10" spans="1:17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  <c r="Q10" s="91" t="s">
        <v>47</v>
      </c>
    </row>
    <row r="11" spans="1:17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 t="s">
        <v>218</v>
      </c>
      <c r="P11" s="19">
        <v>15</v>
      </c>
      <c r="Q11" s="91" t="s">
        <v>48</v>
      </c>
    </row>
    <row r="12" spans="1:17" ht="12" thickBot="1" x14ac:dyDescent="0.25">
      <c r="A12" s="285" t="s">
        <v>27</v>
      </c>
      <c r="B12" s="340" t="s">
        <v>49</v>
      </c>
      <c r="C12" s="334" t="s">
        <v>50</v>
      </c>
      <c r="D12" s="343" t="s">
        <v>51</v>
      </c>
      <c r="E12" s="345" t="s">
        <v>52</v>
      </c>
      <c r="F12" s="333" t="s">
        <v>53</v>
      </c>
      <c r="G12" s="334"/>
      <c r="H12" s="334"/>
      <c r="I12" s="334"/>
      <c r="J12" s="334"/>
      <c r="K12" s="335"/>
      <c r="L12" s="333" t="s">
        <v>54</v>
      </c>
      <c r="M12" s="334"/>
      <c r="N12" s="334"/>
      <c r="O12" s="334"/>
      <c r="P12" s="335"/>
      <c r="Q12" s="91" t="s">
        <v>55</v>
      </c>
    </row>
    <row r="13" spans="1:17" ht="126.75" customHeight="1" thickBot="1" x14ac:dyDescent="0.25">
      <c r="A13" s="350"/>
      <c r="B13" s="351"/>
      <c r="C13" s="352"/>
      <c r="D13" s="353"/>
      <c r="E13" s="354"/>
      <c r="F13" s="223" t="s">
        <v>56</v>
      </c>
      <c r="G13" s="224" t="s">
        <v>57</v>
      </c>
      <c r="H13" s="224" t="s">
        <v>58</v>
      </c>
      <c r="I13" s="224" t="s">
        <v>59</v>
      </c>
      <c r="J13" s="224" t="s">
        <v>60</v>
      </c>
      <c r="K13" s="92" t="s">
        <v>61</v>
      </c>
      <c r="L13" s="223" t="s">
        <v>56</v>
      </c>
      <c r="M13" s="224" t="s">
        <v>58</v>
      </c>
      <c r="N13" s="224" t="s">
        <v>59</v>
      </c>
      <c r="O13" s="224" t="s">
        <v>60</v>
      </c>
      <c r="P13" s="92" t="s">
        <v>61</v>
      </c>
      <c r="Q13" s="232" t="s">
        <v>62</v>
      </c>
    </row>
    <row r="14" spans="1:17" ht="12.75" x14ac:dyDescent="0.2">
      <c r="A14" s="233">
        <v>1</v>
      </c>
      <c r="B14" s="234"/>
      <c r="C14" s="235" t="s">
        <v>156</v>
      </c>
      <c r="D14" s="163" t="s">
        <v>94</v>
      </c>
      <c r="E14" s="236">
        <v>346</v>
      </c>
      <c r="F14" s="237"/>
      <c r="G14" s="237"/>
      <c r="H14" s="162">
        <f>F14*G14</f>
        <v>0</v>
      </c>
      <c r="I14" s="176"/>
      <c r="J14" s="238"/>
      <c r="K14" s="227">
        <f t="shared" ref="K14:K56" si="0">SUM(H14:J14)</f>
        <v>0</v>
      </c>
      <c r="L14" s="166">
        <f t="shared" ref="L14:L56" si="1">E14*F14</f>
        <v>0</v>
      </c>
      <c r="M14" s="226">
        <f t="shared" ref="M14:M56" si="2">H14*E14</f>
        <v>0</v>
      </c>
      <c r="N14" s="226">
        <f t="shared" ref="N14:N56" si="3">I14*E14</f>
        <v>0</v>
      </c>
      <c r="O14" s="226">
        <f t="shared" ref="O14:O56" si="4">J14*E14</f>
        <v>0</v>
      </c>
      <c r="P14" s="228">
        <f t="shared" ref="P14:P56" si="5">SUM(M14:O14)</f>
        <v>0</v>
      </c>
      <c r="Q14" s="229" t="s">
        <v>47</v>
      </c>
    </row>
    <row r="15" spans="1:17" ht="12.75" x14ac:dyDescent="0.2">
      <c r="A15" s="33">
        <v>2</v>
      </c>
      <c r="B15" s="72"/>
      <c r="C15" s="178" t="s">
        <v>157</v>
      </c>
      <c r="D15" s="149"/>
      <c r="E15" s="150"/>
      <c r="F15" s="152"/>
      <c r="G15" s="152"/>
      <c r="H15" s="175">
        <f t="shared" ref="H15:H56" si="6">F15*G15</f>
        <v>0</v>
      </c>
      <c r="I15" s="176"/>
      <c r="J15" s="176"/>
      <c r="K15" s="117">
        <f t="shared" si="0"/>
        <v>0</v>
      </c>
      <c r="L15" s="38">
        <f t="shared" si="1"/>
        <v>0</v>
      </c>
      <c r="M15" s="112">
        <f t="shared" si="2"/>
        <v>0</v>
      </c>
      <c r="N15" s="112">
        <f t="shared" si="3"/>
        <v>0</v>
      </c>
      <c r="O15" s="112">
        <f t="shared" si="4"/>
        <v>0</v>
      </c>
      <c r="P15" s="113">
        <f t="shared" si="5"/>
        <v>0</v>
      </c>
      <c r="Q15" s="60" t="s">
        <v>47</v>
      </c>
    </row>
    <row r="16" spans="1:17" ht="12.75" x14ac:dyDescent="0.2">
      <c r="A16" s="33">
        <v>3</v>
      </c>
      <c r="B16" s="72"/>
      <c r="C16" s="179" t="s">
        <v>158</v>
      </c>
      <c r="D16" s="149" t="s">
        <v>94</v>
      </c>
      <c r="E16" s="150">
        <v>186</v>
      </c>
      <c r="F16" s="152"/>
      <c r="G16" s="152"/>
      <c r="H16" s="175">
        <f t="shared" si="6"/>
        <v>0</v>
      </c>
      <c r="I16" s="152"/>
      <c r="J16" s="177"/>
      <c r="K16" s="117">
        <f t="shared" si="0"/>
        <v>0</v>
      </c>
      <c r="L16" s="38">
        <f t="shared" si="1"/>
        <v>0</v>
      </c>
      <c r="M16" s="112">
        <f t="shared" si="2"/>
        <v>0</v>
      </c>
      <c r="N16" s="112">
        <f t="shared" si="3"/>
        <v>0</v>
      </c>
      <c r="O16" s="112">
        <f t="shared" si="4"/>
        <v>0</v>
      </c>
      <c r="P16" s="113">
        <f t="shared" si="5"/>
        <v>0</v>
      </c>
      <c r="Q16" s="60" t="s">
        <v>47</v>
      </c>
    </row>
    <row r="17" spans="1:17" ht="12.75" x14ac:dyDescent="0.2">
      <c r="A17" s="33">
        <v>4</v>
      </c>
      <c r="B17" s="72"/>
      <c r="C17" s="179" t="s">
        <v>159</v>
      </c>
      <c r="D17" s="149" t="s">
        <v>109</v>
      </c>
      <c r="E17" s="158">
        <v>27</v>
      </c>
      <c r="F17" s="180"/>
      <c r="G17" s="152"/>
      <c r="H17" s="175">
        <f t="shared" si="6"/>
        <v>0</v>
      </c>
      <c r="I17" s="176"/>
      <c r="J17" s="177"/>
      <c r="K17" s="117">
        <f t="shared" si="0"/>
        <v>0</v>
      </c>
      <c r="L17" s="38">
        <f t="shared" si="1"/>
        <v>0</v>
      </c>
      <c r="M17" s="112">
        <f t="shared" si="2"/>
        <v>0</v>
      </c>
      <c r="N17" s="112">
        <f t="shared" si="3"/>
        <v>0</v>
      </c>
      <c r="O17" s="112">
        <f t="shared" si="4"/>
        <v>0</v>
      </c>
      <c r="P17" s="113">
        <f t="shared" si="5"/>
        <v>0</v>
      </c>
      <c r="Q17" s="60" t="s">
        <v>47</v>
      </c>
    </row>
    <row r="18" spans="1:17" ht="12.75" x14ac:dyDescent="0.2">
      <c r="A18" s="33">
        <v>5</v>
      </c>
      <c r="B18" s="72"/>
      <c r="C18" s="179" t="s">
        <v>160</v>
      </c>
      <c r="D18" s="149" t="s">
        <v>109</v>
      </c>
      <c r="E18" s="150">
        <v>60</v>
      </c>
      <c r="F18" s="152"/>
      <c r="G18" s="152"/>
      <c r="H18" s="175">
        <f t="shared" si="6"/>
        <v>0</v>
      </c>
      <c r="I18" s="152"/>
      <c r="J18" s="177"/>
      <c r="K18" s="117">
        <f t="shared" si="0"/>
        <v>0</v>
      </c>
      <c r="L18" s="38">
        <f t="shared" si="1"/>
        <v>0</v>
      </c>
      <c r="M18" s="112">
        <f t="shared" si="2"/>
        <v>0</v>
      </c>
      <c r="N18" s="112">
        <f t="shared" si="3"/>
        <v>0</v>
      </c>
      <c r="O18" s="112">
        <f t="shared" si="4"/>
        <v>0</v>
      </c>
      <c r="P18" s="113">
        <f t="shared" si="5"/>
        <v>0</v>
      </c>
      <c r="Q18" s="60" t="s">
        <v>47</v>
      </c>
    </row>
    <row r="19" spans="1:17" ht="12.75" x14ac:dyDescent="0.2">
      <c r="A19" s="33">
        <v>6</v>
      </c>
      <c r="B19" s="72"/>
      <c r="C19" s="179" t="s">
        <v>161</v>
      </c>
      <c r="D19" s="149" t="s">
        <v>109</v>
      </c>
      <c r="E19" s="150">
        <v>1</v>
      </c>
      <c r="F19" s="180"/>
      <c r="G19" s="152"/>
      <c r="H19" s="175">
        <f t="shared" si="6"/>
        <v>0</v>
      </c>
      <c r="I19" s="176"/>
      <c r="J19" s="177"/>
      <c r="K19" s="117">
        <f t="shared" si="0"/>
        <v>0</v>
      </c>
      <c r="L19" s="38">
        <f t="shared" si="1"/>
        <v>0</v>
      </c>
      <c r="M19" s="112">
        <f t="shared" si="2"/>
        <v>0</v>
      </c>
      <c r="N19" s="112">
        <f t="shared" si="3"/>
        <v>0</v>
      </c>
      <c r="O19" s="112">
        <f t="shared" si="4"/>
        <v>0</v>
      </c>
      <c r="P19" s="113">
        <f t="shared" si="5"/>
        <v>0</v>
      </c>
      <c r="Q19" s="60" t="s">
        <v>47</v>
      </c>
    </row>
    <row r="20" spans="1:17" ht="12.75" x14ac:dyDescent="0.2">
      <c r="A20" s="33">
        <v>7</v>
      </c>
      <c r="B20" s="72"/>
      <c r="C20" s="179" t="s">
        <v>162</v>
      </c>
      <c r="D20" s="149" t="s">
        <v>109</v>
      </c>
      <c r="E20" s="150">
        <v>45</v>
      </c>
      <c r="F20" s="152"/>
      <c r="G20" s="152"/>
      <c r="H20" s="175">
        <f t="shared" si="6"/>
        <v>0</v>
      </c>
      <c r="I20" s="152"/>
      <c r="J20" s="177"/>
      <c r="K20" s="117">
        <f t="shared" si="0"/>
        <v>0</v>
      </c>
      <c r="L20" s="38">
        <f t="shared" si="1"/>
        <v>0</v>
      </c>
      <c r="M20" s="112">
        <f t="shared" si="2"/>
        <v>0</v>
      </c>
      <c r="N20" s="112">
        <f t="shared" si="3"/>
        <v>0</v>
      </c>
      <c r="O20" s="112">
        <f t="shared" si="4"/>
        <v>0</v>
      </c>
      <c r="P20" s="113">
        <f t="shared" si="5"/>
        <v>0</v>
      </c>
      <c r="Q20" s="60" t="s">
        <v>47</v>
      </c>
    </row>
    <row r="21" spans="1:17" ht="12.75" x14ac:dyDescent="0.2">
      <c r="A21" s="33">
        <v>8</v>
      </c>
      <c r="B21" s="72"/>
      <c r="C21" s="179" t="s">
        <v>163</v>
      </c>
      <c r="D21" s="149" t="s">
        <v>109</v>
      </c>
      <c r="E21" s="150">
        <v>12</v>
      </c>
      <c r="F21" s="152"/>
      <c r="G21" s="152"/>
      <c r="H21" s="175">
        <f t="shared" si="6"/>
        <v>0</v>
      </c>
      <c r="I21" s="152"/>
      <c r="J21" s="177"/>
      <c r="K21" s="117">
        <f t="shared" si="0"/>
        <v>0</v>
      </c>
      <c r="L21" s="38">
        <f t="shared" si="1"/>
        <v>0</v>
      </c>
      <c r="M21" s="112">
        <f t="shared" si="2"/>
        <v>0</v>
      </c>
      <c r="N21" s="112">
        <f t="shared" si="3"/>
        <v>0</v>
      </c>
      <c r="O21" s="112">
        <f t="shared" si="4"/>
        <v>0</v>
      </c>
      <c r="P21" s="113">
        <f t="shared" si="5"/>
        <v>0</v>
      </c>
      <c r="Q21" s="60" t="s">
        <v>47</v>
      </c>
    </row>
    <row r="22" spans="1:17" ht="12.75" x14ac:dyDescent="0.2">
      <c r="A22" s="33">
        <v>9</v>
      </c>
      <c r="B22" s="72"/>
      <c r="C22" s="179" t="s">
        <v>164</v>
      </c>
      <c r="D22" s="149" t="s">
        <v>109</v>
      </c>
      <c r="E22" s="150">
        <v>1</v>
      </c>
      <c r="F22" s="180"/>
      <c r="G22" s="152"/>
      <c r="H22" s="175">
        <f t="shared" si="6"/>
        <v>0</v>
      </c>
      <c r="I22" s="176"/>
      <c r="J22" s="177"/>
      <c r="K22" s="117">
        <f t="shared" si="0"/>
        <v>0</v>
      </c>
      <c r="L22" s="38">
        <f t="shared" si="1"/>
        <v>0</v>
      </c>
      <c r="M22" s="112">
        <f t="shared" si="2"/>
        <v>0</v>
      </c>
      <c r="N22" s="112">
        <f t="shared" si="3"/>
        <v>0</v>
      </c>
      <c r="O22" s="112">
        <f t="shared" si="4"/>
        <v>0</v>
      </c>
      <c r="P22" s="113">
        <f t="shared" si="5"/>
        <v>0</v>
      </c>
      <c r="Q22" s="60" t="s">
        <v>47</v>
      </c>
    </row>
    <row r="23" spans="1:17" ht="12.75" x14ac:dyDescent="0.2">
      <c r="A23" s="33">
        <v>10</v>
      </c>
      <c r="B23" s="72"/>
      <c r="C23" s="178" t="s">
        <v>295</v>
      </c>
      <c r="D23" s="149"/>
      <c r="E23" s="150"/>
      <c r="F23" s="152"/>
      <c r="G23" s="152"/>
      <c r="H23" s="175">
        <f t="shared" ref="H23:H38" si="7">F23*G23</f>
        <v>0</v>
      </c>
      <c r="I23" s="176"/>
      <c r="J23" s="176"/>
      <c r="K23" s="117">
        <f t="shared" ref="K23:K38" si="8">SUM(H23:J23)</f>
        <v>0</v>
      </c>
      <c r="L23" s="38">
        <f t="shared" ref="L23:L38" si="9">E23*F23</f>
        <v>0</v>
      </c>
      <c r="M23" s="112">
        <f t="shared" ref="M23:M38" si="10">H23*E23</f>
        <v>0</v>
      </c>
      <c r="N23" s="112">
        <f t="shared" ref="N23:N38" si="11">I23*E23</f>
        <v>0</v>
      </c>
      <c r="O23" s="112">
        <f t="shared" ref="O23:O38" si="12">J23*E23</f>
        <v>0</v>
      </c>
      <c r="P23" s="113">
        <f t="shared" ref="P23:P38" si="13">SUM(M23:O23)</f>
        <v>0</v>
      </c>
      <c r="Q23" s="60" t="s">
        <v>47</v>
      </c>
    </row>
    <row r="24" spans="1:17" ht="12.75" x14ac:dyDescent="0.2">
      <c r="A24" s="33">
        <v>11</v>
      </c>
      <c r="B24" s="72"/>
      <c r="C24" s="179" t="s">
        <v>165</v>
      </c>
      <c r="D24" s="149" t="s">
        <v>94</v>
      </c>
      <c r="E24" s="150">
        <v>46</v>
      </c>
      <c r="F24" s="152"/>
      <c r="G24" s="152"/>
      <c r="H24" s="175">
        <f t="shared" si="7"/>
        <v>0</v>
      </c>
      <c r="I24" s="176"/>
      <c r="J24" s="177"/>
      <c r="K24" s="117">
        <f t="shared" si="8"/>
        <v>0</v>
      </c>
      <c r="L24" s="38">
        <f t="shared" si="9"/>
        <v>0</v>
      </c>
      <c r="M24" s="112">
        <f t="shared" si="10"/>
        <v>0</v>
      </c>
      <c r="N24" s="112">
        <f t="shared" si="11"/>
        <v>0</v>
      </c>
      <c r="O24" s="112">
        <f t="shared" si="12"/>
        <v>0</v>
      </c>
      <c r="P24" s="113">
        <f t="shared" si="13"/>
        <v>0</v>
      </c>
      <c r="Q24" s="60" t="s">
        <v>47</v>
      </c>
    </row>
    <row r="25" spans="1:17" ht="12.75" x14ac:dyDescent="0.2">
      <c r="A25" s="33">
        <v>12</v>
      </c>
      <c r="B25" s="72"/>
      <c r="C25" s="179" t="s">
        <v>166</v>
      </c>
      <c r="D25" s="149" t="s">
        <v>94</v>
      </c>
      <c r="E25" s="150">
        <v>46</v>
      </c>
      <c r="F25" s="152"/>
      <c r="G25" s="152"/>
      <c r="H25" s="175">
        <f t="shared" si="7"/>
        <v>0</v>
      </c>
      <c r="I25" s="176"/>
      <c r="J25" s="177"/>
      <c r="K25" s="117">
        <f t="shared" si="8"/>
        <v>0</v>
      </c>
      <c r="L25" s="38">
        <f t="shared" si="9"/>
        <v>0</v>
      </c>
      <c r="M25" s="112">
        <f t="shared" si="10"/>
        <v>0</v>
      </c>
      <c r="N25" s="112">
        <f t="shared" si="11"/>
        <v>0</v>
      </c>
      <c r="O25" s="112">
        <f t="shared" si="12"/>
        <v>0</v>
      </c>
      <c r="P25" s="113">
        <f t="shared" si="13"/>
        <v>0</v>
      </c>
      <c r="Q25" s="60" t="s">
        <v>47</v>
      </c>
    </row>
    <row r="26" spans="1:17" ht="12.75" x14ac:dyDescent="0.2">
      <c r="A26" s="33">
        <v>13</v>
      </c>
      <c r="B26" s="72"/>
      <c r="C26" s="179" t="s">
        <v>167</v>
      </c>
      <c r="D26" s="149" t="s">
        <v>94</v>
      </c>
      <c r="E26" s="150">
        <v>160</v>
      </c>
      <c r="F26" s="152"/>
      <c r="G26" s="152"/>
      <c r="H26" s="175">
        <f t="shared" si="7"/>
        <v>0</v>
      </c>
      <c r="I26" s="152"/>
      <c r="J26" s="177"/>
      <c r="K26" s="117">
        <f t="shared" si="8"/>
        <v>0</v>
      </c>
      <c r="L26" s="38">
        <f t="shared" si="9"/>
        <v>0</v>
      </c>
      <c r="M26" s="112">
        <f t="shared" si="10"/>
        <v>0</v>
      </c>
      <c r="N26" s="112">
        <f t="shared" si="11"/>
        <v>0</v>
      </c>
      <c r="O26" s="112">
        <f t="shared" si="12"/>
        <v>0</v>
      </c>
      <c r="P26" s="113">
        <f t="shared" si="13"/>
        <v>0</v>
      </c>
      <c r="Q26" s="60" t="s">
        <v>47</v>
      </c>
    </row>
    <row r="27" spans="1:17" ht="12.75" x14ac:dyDescent="0.2">
      <c r="A27" s="33">
        <v>14</v>
      </c>
      <c r="B27" s="72"/>
      <c r="C27" s="179" t="s">
        <v>168</v>
      </c>
      <c r="D27" s="149" t="s">
        <v>94</v>
      </c>
      <c r="E27" s="150">
        <v>160</v>
      </c>
      <c r="F27" s="152"/>
      <c r="G27" s="152"/>
      <c r="H27" s="175">
        <f t="shared" si="7"/>
        <v>0</v>
      </c>
      <c r="I27" s="152"/>
      <c r="J27" s="177"/>
      <c r="K27" s="117">
        <f t="shared" si="8"/>
        <v>0</v>
      </c>
      <c r="L27" s="38">
        <f t="shared" si="9"/>
        <v>0</v>
      </c>
      <c r="M27" s="112">
        <f t="shared" si="10"/>
        <v>0</v>
      </c>
      <c r="N27" s="112">
        <f t="shared" si="11"/>
        <v>0</v>
      </c>
      <c r="O27" s="112">
        <f t="shared" si="12"/>
        <v>0</v>
      </c>
      <c r="P27" s="113">
        <f t="shared" si="13"/>
        <v>0</v>
      </c>
      <c r="Q27" s="60" t="s">
        <v>47</v>
      </c>
    </row>
    <row r="28" spans="1:17" ht="12.75" x14ac:dyDescent="0.2">
      <c r="A28" s="33">
        <v>15</v>
      </c>
      <c r="B28" s="72"/>
      <c r="C28" s="179" t="s">
        <v>161</v>
      </c>
      <c r="D28" s="149" t="s">
        <v>109</v>
      </c>
      <c r="E28" s="150">
        <v>1</v>
      </c>
      <c r="F28" s="180"/>
      <c r="G28" s="152"/>
      <c r="H28" s="175">
        <f t="shared" si="7"/>
        <v>0</v>
      </c>
      <c r="I28" s="176"/>
      <c r="J28" s="177"/>
      <c r="K28" s="117">
        <f t="shared" si="8"/>
        <v>0</v>
      </c>
      <c r="L28" s="38">
        <f t="shared" si="9"/>
        <v>0</v>
      </c>
      <c r="M28" s="112">
        <f t="shared" si="10"/>
        <v>0</v>
      </c>
      <c r="N28" s="112">
        <f t="shared" si="11"/>
        <v>0</v>
      </c>
      <c r="O28" s="112">
        <f t="shared" si="12"/>
        <v>0</v>
      </c>
      <c r="P28" s="113">
        <f t="shared" si="13"/>
        <v>0</v>
      </c>
      <c r="Q28" s="60" t="s">
        <v>47</v>
      </c>
    </row>
    <row r="29" spans="1:17" ht="22.5" x14ac:dyDescent="0.2">
      <c r="A29" s="33">
        <v>16</v>
      </c>
      <c r="B29" s="72"/>
      <c r="C29" s="256" t="s">
        <v>297</v>
      </c>
      <c r="D29" s="149" t="s">
        <v>87</v>
      </c>
      <c r="E29" s="150">
        <v>30</v>
      </c>
      <c r="F29" s="152"/>
      <c r="G29" s="152"/>
      <c r="H29" s="175">
        <f t="shared" si="7"/>
        <v>0</v>
      </c>
      <c r="I29" s="176"/>
      <c r="J29" s="177"/>
      <c r="K29" s="117">
        <f t="shared" si="8"/>
        <v>0</v>
      </c>
      <c r="L29" s="38">
        <f t="shared" si="9"/>
        <v>0</v>
      </c>
      <c r="M29" s="112">
        <f t="shared" si="10"/>
        <v>0</v>
      </c>
      <c r="N29" s="112">
        <f t="shared" si="11"/>
        <v>0</v>
      </c>
      <c r="O29" s="112">
        <f t="shared" si="12"/>
        <v>0</v>
      </c>
      <c r="P29" s="113">
        <f t="shared" si="13"/>
        <v>0</v>
      </c>
      <c r="Q29" s="60" t="s">
        <v>47</v>
      </c>
    </row>
    <row r="30" spans="1:17" ht="12.75" x14ac:dyDescent="0.2">
      <c r="A30" s="33">
        <v>17</v>
      </c>
      <c r="B30" s="72"/>
      <c r="C30" s="179" t="s">
        <v>169</v>
      </c>
      <c r="D30" s="149" t="s">
        <v>87</v>
      </c>
      <c r="E30" s="158">
        <v>45</v>
      </c>
      <c r="F30" s="152"/>
      <c r="G30" s="152"/>
      <c r="H30" s="175">
        <f t="shared" si="7"/>
        <v>0</v>
      </c>
      <c r="I30" s="176"/>
      <c r="J30" s="177"/>
      <c r="K30" s="117">
        <f t="shared" si="8"/>
        <v>0</v>
      </c>
      <c r="L30" s="38">
        <f t="shared" si="9"/>
        <v>0</v>
      </c>
      <c r="M30" s="112">
        <f t="shared" si="10"/>
        <v>0</v>
      </c>
      <c r="N30" s="112">
        <f t="shared" si="11"/>
        <v>0</v>
      </c>
      <c r="O30" s="112">
        <f t="shared" si="12"/>
        <v>0</v>
      </c>
      <c r="P30" s="113">
        <f t="shared" si="13"/>
        <v>0</v>
      </c>
      <c r="Q30" s="60" t="s">
        <v>47</v>
      </c>
    </row>
    <row r="31" spans="1:17" ht="12.75" x14ac:dyDescent="0.2">
      <c r="A31" s="33">
        <v>18</v>
      </c>
      <c r="B31" s="72"/>
      <c r="C31" s="179" t="s">
        <v>170</v>
      </c>
      <c r="D31" s="149" t="s">
        <v>94</v>
      </c>
      <c r="E31" s="150">
        <v>6</v>
      </c>
      <c r="F31" s="152"/>
      <c r="G31" s="152"/>
      <c r="H31" s="175">
        <f t="shared" si="7"/>
        <v>0</v>
      </c>
      <c r="I31" s="152"/>
      <c r="J31" s="177"/>
      <c r="K31" s="117">
        <f t="shared" si="8"/>
        <v>0</v>
      </c>
      <c r="L31" s="38">
        <f t="shared" si="9"/>
        <v>0</v>
      </c>
      <c r="M31" s="112">
        <f t="shared" si="10"/>
        <v>0</v>
      </c>
      <c r="N31" s="112">
        <f t="shared" si="11"/>
        <v>0</v>
      </c>
      <c r="O31" s="112">
        <f t="shared" si="12"/>
        <v>0</v>
      </c>
      <c r="P31" s="113">
        <f t="shared" si="13"/>
        <v>0</v>
      </c>
      <c r="Q31" s="60" t="s">
        <v>47</v>
      </c>
    </row>
    <row r="32" spans="1:17" ht="12.75" x14ac:dyDescent="0.2">
      <c r="A32" s="33">
        <v>19</v>
      </c>
      <c r="B32" s="72"/>
      <c r="C32" s="179" t="s">
        <v>171</v>
      </c>
      <c r="D32" s="149" t="s">
        <v>109</v>
      </c>
      <c r="E32" s="150">
        <v>1</v>
      </c>
      <c r="F32" s="152"/>
      <c r="G32" s="152"/>
      <c r="H32" s="175">
        <f t="shared" si="7"/>
        <v>0</v>
      </c>
      <c r="I32" s="152"/>
      <c r="J32" s="177"/>
      <c r="K32" s="117">
        <f t="shared" si="8"/>
        <v>0</v>
      </c>
      <c r="L32" s="38">
        <f t="shared" si="9"/>
        <v>0</v>
      </c>
      <c r="M32" s="112">
        <f t="shared" si="10"/>
        <v>0</v>
      </c>
      <c r="N32" s="112">
        <f t="shared" si="11"/>
        <v>0</v>
      </c>
      <c r="O32" s="112">
        <f t="shared" si="12"/>
        <v>0</v>
      </c>
      <c r="P32" s="113">
        <f t="shared" si="13"/>
        <v>0</v>
      </c>
      <c r="Q32" s="60" t="s">
        <v>47</v>
      </c>
    </row>
    <row r="33" spans="1:17" ht="12.75" x14ac:dyDescent="0.2">
      <c r="A33" s="33">
        <v>20</v>
      </c>
      <c r="B33" s="72"/>
      <c r="C33" s="179" t="s">
        <v>172</v>
      </c>
      <c r="D33" s="149" t="s">
        <v>87</v>
      </c>
      <c r="E33" s="150">
        <v>15</v>
      </c>
      <c r="F33" s="152"/>
      <c r="G33" s="152"/>
      <c r="H33" s="175">
        <f t="shared" si="7"/>
        <v>0</v>
      </c>
      <c r="I33" s="152"/>
      <c r="J33" s="177"/>
      <c r="K33" s="117">
        <f t="shared" si="8"/>
        <v>0</v>
      </c>
      <c r="L33" s="38">
        <f t="shared" si="9"/>
        <v>0</v>
      </c>
      <c r="M33" s="112">
        <f t="shared" si="10"/>
        <v>0</v>
      </c>
      <c r="N33" s="112">
        <f t="shared" si="11"/>
        <v>0</v>
      </c>
      <c r="O33" s="112">
        <f t="shared" si="12"/>
        <v>0</v>
      </c>
      <c r="P33" s="113">
        <f t="shared" si="13"/>
        <v>0</v>
      </c>
      <c r="Q33" s="60" t="s">
        <v>47</v>
      </c>
    </row>
    <row r="34" spans="1:17" ht="12.75" x14ac:dyDescent="0.2">
      <c r="A34" s="33">
        <v>22</v>
      </c>
      <c r="B34" s="72"/>
      <c r="C34" s="179" t="s">
        <v>174</v>
      </c>
      <c r="D34" s="149" t="s">
        <v>109</v>
      </c>
      <c r="E34" s="150">
        <v>2</v>
      </c>
      <c r="F34" s="152"/>
      <c r="G34" s="152"/>
      <c r="H34" s="175">
        <f t="shared" si="7"/>
        <v>0</v>
      </c>
      <c r="I34" s="176"/>
      <c r="J34" s="177"/>
      <c r="K34" s="117">
        <f t="shared" si="8"/>
        <v>0</v>
      </c>
      <c r="L34" s="38">
        <f t="shared" si="9"/>
        <v>0</v>
      </c>
      <c r="M34" s="112">
        <f t="shared" si="10"/>
        <v>0</v>
      </c>
      <c r="N34" s="112">
        <f t="shared" si="11"/>
        <v>0</v>
      </c>
      <c r="O34" s="112">
        <f t="shared" si="12"/>
        <v>0</v>
      </c>
      <c r="P34" s="113">
        <f t="shared" si="13"/>
        <v>0</v>
      </c>
      <c r="Q34" s="60" t="s">
        <v>47</v>
      </c>
    </row>
    <row r="35" spans="1:17" ht="12.75" x14ac:dyDescent="0.2">
      <c r="A35" s="33">
        <v>23.3333333333333</v>
      </c>
      <c r="B35" s="72"/>
      <c r="C35" s="179" t="s">
        <v>175</v>
      </c>
      <c r="D35" s="149" t="s">
        <v>109</v>
      </c>
      <c r="E35" s="150">
        <v>2</v>
      </c>
      <c r="F35" s="152"/>
      <c r="G35" s="152"/>
      <c r="H35" s="175">
        <f t="shared" si="7"/>
        <v>0</v>
      </c>
      <c r="I35" s="176"/>
      <c r="J35" s="177"/>
      <c r="K35" s="117">
        <f t="shared" si="8"/>
        <v>0</v>
      </c>
      <c r="L35" s="38">
        <f t="shared" si="9"/>
        <v>0</v>
      </c>
      <c r="M35" s="112">
        <f t="shared" si="10"/>
        <v>0</v>
      </c>
      <c r="N35" s="112">
        <f t="shared" si="11"/>
        <v>0</v>
      </c>
      <c r="O35" s="112">
        <f t="shared" si="12"/>
        <v>0</v>
      </c>
      <c r="P35" s="113">
        <f t="shared" si="13"/>
        <v>0</v>
      </c>
      <c r="Q35" s="60" t="s">
        <v>47</v>
      </c>
    </row>
    <row r="36" spans="1:17" ht="12.75" x14ac:dyDescent="0.2">
      <c r="A36" s="33">
        <v>24.8333333333333</v>
      </c>
      <c r="B36" s="72"/>
      <c r="C36" s="179" t="s">
        <v>176</v>
      </c>
      <c r="D36" s="149" t="s">
        <v>109</v>
      </c>
      <c r="E36" s="150">
        <v>1</v>
      </c>
      <c r="F36" s="152"/>
      <c r="G36" s="152"/>
      <c r="H36" s="175">
        <f t="shared" si="7"/>
        <v>0</v>
      </c>
      <c r="I36" s="176"/>
      <c r="J36" s="177"/>
      <c r="K36" s="117">
        <f t="shared" si="8"/>
        <v>0</v>
      </c>
      <c r="L36" s="38">
        <f t="shared" si="9"/>
        <v>0</v>
      </c>
      <c r="M36" s="112">
        <f t="shared" si="10"/>
        <v>0</v>
      </c>
      <c r="N36" s="112">
        <f t="shared" si="11"/>
        <v>0</v>
      </c>
      <c r="O36" s="112">
        <f t="shared" si="12"/>
        <v>0</v>
      </c>
      <c r="P36" s="113">
        <f t="shared" si="13"/>
        <v>0</v>
      </c>
      <c r="Q36" s="60" t="s">
        <v>47</v>
      </c>
    </row>
    <row r="37" spans="1:17" ht="12.75" x14ac:dyDescent="0.2">
      <c r="A37" s="33">
        <v>26.3333333333333</v>
      </c>
      <c r="B37" s="72"/>
      <c r="C37" s="179" t="s">
        <v>177</v>
      </c>
      <c r="D37" s="149" t="s">
        <v>109</v>
      </c>
      <c r="E37" s="150">
        <v>1</v>
      </c>
      <c r="F37" s="152"/>
      <c r="G37" s="152"/>
      <c r="H37" s="175">
        <f t="shared" si="7"/>
        <v>0</v>
      </c>
      <c r="I37" s="176"/>
      <c r="J37" s="177"/>
      <c r="K37" s="117">
        <f t="shared" si="8"/>
        <v>0</v>
      </c>
      <c r="L37" s="38">
        <f t="shared" si="9"/>
        <v>0</v>
      </c>
      <c r="M37" s="112">
        <f t="shared" si="10"/>
        <v>0</v>
      </c>
      <c r="N37" s="112">
        <f t="shared" si="11"/>
        <v>0</v>
      </c>
      <c r="O37" s="112">
        <f t="shared" si="12"/>
        <v>0</v>
      </c>
      <c r="P37" s="113">
        <f t="shared" si="13"/>
        <v>0</v>
      </c>
      <c r="Q37" s="60" t="s">
        <v>47</v>
      </c>
    </row>
    <row r="38" spans="1:17" ht="12.75" x14ac:dyDescent="0.2">
      <c r="A38" s="33">
        <v>27.8333333333333</v>
      </c>
      <c r="B38" s="72"/>
      <c r="C38" s="179" t="s">
        <v>178</v>
      </c>
      <c r="D38" s="149" t="s">
        <v>109</v>
      </c>
      <c r="E38" s="150">
        <v>1</v>
      </c>
      <c r="F38" s="152"/>
      <c r="G38" s="152"/>
      <c r="H38" s="175">
        <f t="shared" si="7"/>
        <v>0</v>
      </c>
      <c r="I38" s="176"/>
      <c r="J38" s="177"/>
      <c r="K38" s="117">
        <f t="shared" si="8"/>
        <v>0</v>
      </c>
      <c r="L38" s="38">
        <f t="shared" si="9"/>
        <v>0</v>
      </c>
      <c r="M38" s="112">
        <f t="shared" si="10"/>
        <v>0</v>
      </c>
      <c r="N38" s="112">
        <f t="shared" si="11"/>
        <v>0</v>
      </c>
      <c r="O38" s="112">
        <f t="shared" si="12"/>
        <v>0</v>
      </c>
      <c r="P38" s="113">
        <f t="shared" si="13"/>
        <v>0</v>
      </c>
      <c r="Q38" s="60" t="s">
        <v>47</v>
      </c>
    </row>
    <row r="39" spans="1:17" ht="12" customHeight="1" x14ac:dyDescent="0.2">
      <c r="A39" s="33">
        <v>29.3333333333333</v>
      </c>
      <c r="B39" s="72"/>
      <c r="C39" s="178" t="s">
        <v>296</v>
      </c>
      <c r="D39" s="149"/>
      <c r="E39" s="150"/>
      <c r="F39" s="152"/>
      <c r="G39" s="152"/>
      <c r="H39" s="175">
        <f t="shared" si="6"/>
        <v>0</v>
      </c>
      <c r="I39" s="176"/>
      <c r="J39" s="176"/>
      <c r="K39" s="117">
        <f t="shared" si="0"/>
        <v>0</v>
      </c>
      <c r="L39" s="38">
        <f t="shared" si="1"/>
        <v>0</v>
      </c>
      <c r="M39" s="112">
        <f t="shared" si="2"/>
        <v>0</v>
      </c>
      <c r="N39" s="112">
        <f t="shared" si="3"/>
        <v>0</v>
      </c>
      <c r="O39" s="112">
        <f t="shared" si="4"/>
        <v>0</v>
      </c>
      <c r="P39" s="113">
        <f t="shared" si="5"/>
        <v>0</v>
      </c>
      <c r="Q39" s="60" t="s">
        <v>47</v>
      </c>
    </row>
    <row r="40" spans="1:17" ht="12.75" x14ac:dyDescent="0.2">
      <c r="A40" s="33">
        <v>30.8333333333333</v>
      </c>
      <c r="B40" s="72"/>
      <c r="C40" s="179" t="s">
        <v>165</v>
      </c>
      <c r="D40" s="149" t="s">
        <v>94</v>
      </c>
      <c r="E40" s="150">
        <v>46</v>
      </c>
      <c r="F40" s="152"/>
      <c r="G40" s="152"/>
      <c r="H40" s="175">
        <f t="shared" si="6"/>
        <v>0</v>
      </c>
      <c r="I40" s="176"/>
      <c r="J40" s="177"/>
      <c r="K40" s="117">
        <f t="shared" si="0"/>
        <v>0</v>
      </c>
      <c r="L40" s="38">
        <f t="shared" si="1"/>
        <v>0</v>
      </c>
      <c r="M40" s="112">
        <f t="shared" si="2"/>
        <v>0</v>
      </c>
      <c r="N40" s="112">
        <f t="shared" si="3"/>
        <v>0</v>
      </c>
      <c r="O40" s="112">
        <f t="shared" si="4"/>
        <v>0</v>
      </c>
      <c r="P40" s="113">
        <f t="shared" si="5"/>
        <v>0</v>
      </c>
      <c r="Q40" s="60" t="s">
        <v>47</v>
      </c>
    </row>
    <row r="41" spans="1:17" ht="12.75" x14ac:dyDescent="0.2">
      <c r="A41" s="33">
        <v>32.3333333333333</v>
      </c>
      <c r="B41" s="72"/>
      <c r="C41" s="179" t="s">
        <v>166</v>
      </c>
      <c r="D41" s="149" t="s">
        <v>94</v>
      </c>
      <c r="E41" s="150">
        <v>46</v>
      </c>
      <c r="F41" s="152"/>
      <c r="G41" s="152"/>
      <c r="H41" s="175">
        <f t="shared" si="6"/>
        <v>0</v>
      </c>
      <c r="I41" s="176"/>
      <c r="J41" s="177"/>
      <c r="K41" s="117">
        <f t="shared" si="0"/>
        <v>0</v>
      </c>
      <c r="L41" s="38">
        <f t="shared" si="1"/>
        <v>0</v>
      </c>
      <c r="M41" s="112">
        <f t="shared" si="2"/>
        <v>0</v>
      </c>
      <c r="N41" s="112">
        <f t="shared" si="3"/>
        <v>0</v>
      </c>
      <c r="O41" s="112">
        <f t="shared" si="4"/>
        <v>0</v>
      </c>
      <c r="P41" s="113">
        <f t="shared" si="5"/>
        <v>0</v>
      </c>
      <c r="Q41" s="60" t="s">
        <v>47</v>
      </c>
    </row>
    <row r="42" spans="1:17" ht="12.75" x14ac:dyDescent="0.2">
      <c r="A42" s="33">
        <v>33.8333333333333</v>
      </c>
      <c r="B42" s="72"/>
      <c r="C42" s="179" t="s">
        <v>167</v>
      </c>
      <c r="D42" s="149" t="s">
        <v>94</v>
      </c>
      <c r="E42" s="150">
        <v>160</v>
      </c>
      <c r="F42" s="152"/>
      <c r="G42" s="152"/>
      <c r="H42" s="175">
        <f t="shared" si="6"/>
        <v>0</v>
      </c>
      <c r="I42" s="152"/>
      <c r="J42" s="177"/>
      <c r="K42" s="117">
        <f t="shared" si="0"/>
        <v>0</v>
      </c>
      <c r="L42" s="38">
        <f t="shared" si="1"/>
        <v>0</v>
      </c>
      <c r="M42" s="112">
        <f t="shared" si="2"/>
        <v>0</v>
      </c>
      <c r="N42" s="112">
        <f t="shared" si="3"/>
        <v>0</v>
      </c>
      <c r="O42" s="112">
        <f t="shared" si="4"/>
        <v>0</v>
      </c>
      <c r="P42" s="113">
        <f t="shared" si="5"/>
        <v>0</v>
      </c>
      <c r="Q42" s="60" t="s">
        <v>47</v>
      </c>
    </row>
    <row r="43" spans="1:17" ht="12.75" x14ac:dyDescent="0.2">
      <c r="A43" s="33">
        <v>35.3333333333333</v>
      </c>
      <c r="B43" s="72"/>
      <c r="C43" s="179" t="s">
        <v>168</v>
      </c>
      <c r="D43" s="149" t="s">
        <v>94</v>
      </c>
      <c r="E43" s="150">
        <v>160</v>
      </c>
      <c r="F43" s="152"/>
      <c r="G43" s="152"/>
      <c r="H43" s="175">
        <f t="shared" si="6"/>
        <v>0</v>
      </c>
      <c r="I43" s="152"/>
      <c r="J43" s="177"/>
      <c r="K43" s="117">
        <f t="shared" si="0"/>
        <v>0</v>
      </c>
      <c r="L43" s="38">
        <f t="shared" si="1"/>
        <v>0</v>
      </c>
      <c r="M43" s="112">
        <f t="shared" si="2"/>
        <v>0</v>
      </c>
      <c r="N43" s="112">
        <f t="shared" si="3"/>
        <v>0</v>
      </c>
      <c r="O43" s="112">
        <f t="shared" si="4"/>
        <v>0</v>
      </c>
      <c r="P43" s="113">
        <f t="shared" si="5"/>
        <v>0</v>
      </c>
      <c r="Q43" s="60" t="s">
        <v>47</v>
      </c>
    </row>
    <row r="44" spans="1:17" ht="12.75" x14ac:dyDescent="0.2">
      <c r="A44" s="33">
        <v>36.8333333333333</v>
      </c>
      <c r="B44" s="72"/>
      <c r="C44" s="179" t="s">
        <v>161</v>
      </c>
      <c r="D44" s="149" t="s">
        <v>109</v>
      </c>
      <c r="E44" s="150">
        <v>1</v>
      </c>
      <c r="F44" s="180"/>
      <c r="G44" s="152"/>
      <c r="H44" s="175">
        <f t="shared" si="6"/>
        <v>0</v>
      </c>
      <c r="I44" s="176"/>
      <c r="J44" s="177"/>
      <c r="K44" s="117">
        <f t="shared" si="0"/>
        <v>0</v>
      </c>
      <c r="L44" s="38">
        <f t="shared" si="1"/>
        <v>0</v>
      </c>
      <c r="M44" s="112">
        <f t="shared" si="2"/>
        <v>0</v>
      </c>
      <c r="N44" s="112">
        <f t="shared" si="3"/>
        <v>0</v>
      </c>
      <c r="O44" s="112">
        <f t="shared" si="4"/>
        <v>0</v>
      </c>
      <c r="P44" s="113">
        <f t="shared" si="5"/>
        <v>0</v>
      </c>
      <c r="Q44" s="60" t="s">
        <v>47</v>
      </c>
    </row>
    <row r="45" spans="1:17" ht="22.5" x14ac:dyDescent="0.2">
      <c r="A45" s="33">
        <v>38.3333333333333</v>
      </c>
      <c r="B45" s="72"/>
      <c r="C45" s="256" t="s">
        <v>298</v>
      </c>
      <c r="D45" s="149" t="s">
        <v>87</v>
      </c>
      <c r="E45" s="150">
        <v>30</v>
      </c>
      <c r="F45" s="152"/>
      <c r="G45" s="152"/>
      <c r="H45" s="175">
        <f t="shared" si="6"/>
        <v>0</v>
      </c>
      <c r="I45" s="176"/>
      <c r="J45" s="177"/>
      <c r="K45" s="117">
        <f t="shared" si="0"/>
        <v>0</v>
      </c>
      <c r="L45" s="38">
        <f t="shared" si="1"/>
        <v>0</v>
      </c>
      <c r="M45" s="112">
        <f t="shared" si="2"/>
        <v>0</v>
      </c>
      <c r="N45" s="112">
        <f t="shared" si="3"/>
        <v>0</v>
      </c>
      <c r="O45" s="112">
        <f t="shared" si="4"/>
        <v>0</v>
      </c>
      <c r="P45" s="113">
        <f t="shared" si="5"/>
        <v>0</v>
      </c>
      <c r="Q45" s="60" t="s">
        <v>47</v>
      </c>
    </row>
    <row r="46" spans="1:17" ht="12.75" x14ac:dyDescent="0.2">
      <c r="A46" s="33">
        <v>39.8333333333333</v>
      </c>
      <c r="B46" s="72"/>
      <c r="C46" s="179" t="s">
        <v>169</v>
      </c>
      <c r="D46" s="149" t="s">
        <v>87</v>
      </c>
      <c r="E46" s="158">
        <v>45</v>
      </c>
      <c r="F46" s="152"/>
      <c r="G46" s="152"/>
      <c r="H46" s="175">
        <f t="shared" si="6"/>
        <v>0</v>
      </c>
      <c r="I46" s="176"/>
      <c r="J46" s="177"/>
      <c r="K46" s="117">
        <f t="shared" si="0"/>
        <v>0</v>
      </c>
      <c r="L46" s="38">
        <f t="shared" si="1"/>
        <v>0</v>
      </c>
      <c r="M46" s="112">
        <f t="shared" si="2"/>
        <v>0</v>
      </c>
      <c r="N46" s="112">
        <f t="shared" si="3"/>
        <v>0</v>
      </c>
      <c r="O46" s="112">
        <f t="shared" si="4"/>
        <v>0</v>
      </c>
      <c r="P46" s="113">
        <f t="shared" si="5"/>
        <v>0</v>
      </c>
      <c r="Q46" s="60" t="s">
        <v>47</v>
      </c>
    </row>
    <row r="47" spans="1:17" ht="12.75" x14ac:dyDescent="0.2">
      <c r="A47" s="33">
        <v>41.3333333333333</v>
      </c>
      <c r="B47" s="72"/>
      <c r="C47" s="179" t="s">
        <v>170</v>
      </c>
      <c r="D47" s="149" t="s">
        <v>94</v>
      </c>
      <c r="E47" s="150">
        <v>6</v>
      </c>
      <c r="F47" s="152"/>
      <c r="G47" s="152"/>
      <c r="H47" s="175">
        <f t="shared" si="6"/>
        <v>0</v>
      </c>
      <c r="I47" s="152"/>
      <c r="J47" s="177"/>
      <c r="K47" s="117">
        <f t="shared" si="0"/>
        <v>0</v>
      </c>
      <c r="L47" s="38">
        <f t="shared" si="1"/>
        <v>0</v>
      </c>
      <c r="M47" s="112">
        <f t="shared" si="2"/>
        <v>0</v>
      </c>
      <c r="N47" s="112">
        <f t="shared" si="3"/>
        <v>0</v>
      </c>
      <c r="O47" s="112">
        <f t="shared" si="4"/>
        <v>0</v>
      </c>
      <c r="P47" s="113">
        <f t="shared" si="5"/>
        <v>0</v>
      </c>
      <c r="Q47" s="60" t="s">
        <v>47</v>
      </c>
    </row>
    <row r="48" spans="1:17" ht="12.75" x14ac:dyDescent="0.2">
      <c r="A48" s="33">
        <v>42.8333333333333</v>
      </c>
      <c r="B48" s="72"/>
      <c r="C48" s="179" t="s">
        <v>171</v>
      </c>
      <c r="D48" s="149" t="s">
        <v>109</v>
      </c>
      <c r="E48" s="150">
        <v>1</v>
      </c>
      <c r="F48" s="152"/>
      <c r="G48" s="152"/>
      <c r="H48" s="175">
        <f t="shared" si="6"/>
        <v>0</v>
      </c>
      <c r="I48" s="152"/>
      <c r="J48" s="177"/>
      <c r="K48" s="117">
        <f t="shared" si="0"/>
        <v>0</v>
      </c>
      <c r="L48" s="38">
        <f t="shared" si="1"/>
        <v>0</v>
      </c>
      <c r="M48" s="112">
        <f t="shared" si="2"/>
        <v>0</v>
      </c>
      <c r="N48" s="112">
        <f t="shared" si="3"/>
        <v>0</v>
      </c>
      <c r="O48" s="112">
        <f t="shared" si="4"/>
        <v>0</v>
      </c>
      <c r="P48" s="113">
        <f t="shared" si="5"/>
        <v>0</v>
      </c>
      <c r="Q48" s="60" t="s">
        <v>47</v>
      </c>
    </row>
    <row r="49" spans="1:17" ht="12.75" x14ac:dyDescent="0.2">
      <c r="A49" s="33">
        <v>44.3333333333333</v>
      </c>
      <c r="B49" s="72"/>
      <c r="C49" s="179" t="s">
        <v>172</v>
      </c>
      <c r="D49" s="149" t="s">
        <v>87</v>
      </c>
      <c r="E49" s="150">
        <v>15</v>
      </c>
      <c r="F49" s="152"/>
      <c r="G49" s="152"/>
      <c r="H49" s="175">
        <f t="shared" si="6"/>
        <v>0</v>
      </c>
      <c r="I49" s="152"/>
      <c r="J49" s="177"/>
      <c r="K49" s="117">
        <f t="shared" si="0"/>
        <v>0</v>
      </c>
      <c r="L49" s="38">
        <f t="shared" si="1"/>
        <v>0</v>
      </c>
      <c r="M49" s="112">
        <f t="shared" si="2"/>
        <v>0</v>
      </c>
      <c r="N49" s="112">
        <f t="shared" si="3"/>
        <v>0</v>
      </c>
      <c r="O49" s="112">
        <f t="shared" si="4"/>
        <v>0</v>
      </c>
      <c r="P49" s="113">
        <f t="shared" si="5"/>
        <v>0</v>
      </c>
      <c r="Q49" s="60" t="s">
        <v>47</v>
      </c>
    </row>
    <row r="50" spans="1:17" ht="12.75" x14ac:dyDescent="0.2">
      <c r="A50" s="33">
        <v>45.8333333333333</v>
      </c>
      <c r="B50" s="72"/>
      <c r="C50" s="179" t="s">
        <v>173</v>
      </c>
      <c r="D50" s="149" t="s">
        <v>109</v>
      </c>
      <c r="E50" s="158">
        <v>1</v>
      </c>
      <c r="F50" s="152"/>
      <c r="G50" s="152"/>
      <c r="H50" s="175">
        <f t="shared" si="6"/>
        <v>0</v>
      </c>
      <c r="I50" s="176"/>
      <c r="J50" s="177"/>
      <c r="K50" s="117">
        <f t="shared" si="0"/>
        <v>0</v>
      </c>
      <c r="L50" s="38">
        <f t="shared" si="1"/>
        <v>0</v>
      </c>
      <c r="M50" s="112">
        <f t="shared" si="2"/>
        <v>0</v>
      </c>
      <c r="N50" s="112">
        <f t="shared" si="3"/>
        <v>0</v>
      </c>
      <c r="O50" s="112">
        <f t="shared" si="4"/>
        <v>0</v>
      </c>
      <c r="P50" s="113">
        <f t="shared" si="5"/>
        <v>0</v>
      </c>
      <c r="Q50" s="60" t="s">
        <v>47</v>
      </c>
    </row>
    <row r="51" spans="1:17" ht="12.75" x14ac:dyDescent="0.2">
      <c r="A51" s="33">
        <v>47.3333333333333</v>
      </c>
      <c r="B51" s="72"/>
      <c r="C51" s="179" t="s">
        <v>174</v>
      </c>
      <c r="D51" s="149" t="s">
        <v>109</v>
      </c>
      <c r="E51" s="150">
        <v>2</v>
      </c>
      <c r="F51" s="152"/>
      <c r="G51" s="152"/>
      <c r="H51" s="175">
        <f t="shared" si="6"/>
        <v>0</v>
      </c>
      <c r="I51" s="176"/>
      <c r="J51" s="177"/>
      <c r="K51" s="117">
        <f t="shared" si="0"/>
        <v>0</v>
      </c>
      <c r="L51" s="38">
        <f t="shared" si="1"/>
        <v>0</v>
      </c>
      <c r="M51" s="112">
        <f t="shared" si="2"/>
        <v>0</v>
      </c>
      <c r="N51" s="112">
        <f t="shared" si="3"/>
        <v>0</v>
      </c>
      <c r="O51" s="112">
        <f t="shared" si="4"/>
        <v>0</v>
      </c>
      <c r="P51" s="113">
        <f t="shared" si="5"/>
        <v>0</v>
      </c>
      <c r="Q51" s="60" t="s">
        <v>47</v>
      </c>
    </row>
    <row r="52" spans="1:17" ht="12.75" x14ac:dyDescent="0.2">
      <c r="A52" s="33">
        <v>48.8333333333333</v>
      </c>
      <c r="B52" s="72"/>
      <c r="C52" s="179" t="s">
        <v>175</v>
      </c>
      <c r="D52" s="149" t="s">
        <v>109</v>
      </c>
      <c r="E52" s="150">
        <v>2</v>
      </c>
      <c r="F52" s="152"/>
      <c r="G52" s="152"/>
      <c r="H52" s="175">
        <f t="shared" si="6"/>
        <v>0</v>
      </c>
      <c r="I52" s="176"/>
      <c r="J52" s="177"/>
      <c r="K52" s="117">
        <f t="shared" si="0"/>
        <v>0</v>
      </c>
      <c r="L52" s="38">
        <f t="shared" si="1"/>
        <v>0</v>
      </c>
      <c r="M52" s="112">
        <f t="shared" si="2"/>
        <v>0</v>
      </c>
      <c r="N52" s="112">
        <f t="shared" si="3"/>
        <v>0</v>
      </c>
      <c r="O52" s="112">
        <f t="shared" si="4"/>
        <v>0</v>
      </c>
      <c r="P52" s="113">
        <f t="shared" si="5"/>
        <v>0</v>
      </c>
      <c r="Q52" s="60" t="s">
        <v>47</v>
      </c>
    </row>
    <row r="53" spans="1:17" ht="12.75" x14ac:dyDescent="0.2">
      <c r="A53" s="33">
        <v>50.3333333333333</v>
      </c>
      <c r="B53" s="72"/>
      <c r="C53" s="179" t="s">
        <v>176</v>
      </c>
      <c r="D53" s="149" t="s">
        <v>109</v>
      </c>
      <c r="E53" s="150">
        <v>1</v>
      </c>
      <c r="F53" s="152"/>
      <c r="G53" s="152"/>
      <c r="H53" s="175">
        <f t="shared" si="6"/>
        <v>0</v>
      </c>
      <c r="I53" s="176"/>
      <c r="J53" s="177"/>
      <c r="K53" s="117">
        <f t="shared" si="0"/>
        <v>0</v>
      </c>
      <c r="L53" s="38">
        <f t="shared" si="1"/>
        <v>0</v>
      </c>
      <c r="M53" s="112">
        <f t="shared" si="2"/>
        <v>0</v>
      </c>
      <c r="N53" s="112">
        <f t="shared" si="3"/>
        <v>0</v>
      </c>
      <c r="O53" s="112">
        <f t="shared" si="4"/>
        <v>0</v>
      </c>
      <c r="P53" s="113">
        <f t="shared" si="5"/>
        <v>0</v>
      </c>
      <c r="Q53" s="60" t="s">
        <v>47</v>
      </c>
    </row>
    <row r="54" spans="1:17" ht="12.75" x14ac:dyDescent="0.2">
      <c r="A54" s="33">
        <v>51.8333333333333</v>
      </c>
      <c r="B54" s="72"/>
      <c r="C54" s="179" t="s">
        <v>177</v>
      </c>
      <c r="D54" s="149" t="s">
        <v>109</v>
      </c>
      <c r="E54" s="150">
        <v>1</v>
      </c>
      <c r="F54" s="152"/>
      <c r="G54" s="152"/>
      <c r="H54" s="175">
        <f t="shared" si="6"/>
        <v>0</v>
      </c>
      <c r="I54" s="176"/>
      <c r="J54" s="177"/>
      <c r="K54" s="117">
        <f t="shared" si="0"/>
        <v>0</v>
      </c>
      <c r="L54" s="38">
        <f t="shared" si="1"/>
        <v>0</v>
      </c>
      <c r="M54" s="112">
        <f t="shared" si="2"/>
        <v>0</v>
      </c>
      <c r="N54" s="112">
        <f t="shared" si="3"/>
        <v>0</v>
      </c>
      <c r="O54" s="112">
        <f t="shared" si="4"/>
        <v>0</v>
      </c>
      <c r="P54" s="113">
        <f t="shared" si="5"/>
        <v>0</v>
      </c>
      <c r="Q54" s="60" t="s">
        <v>47</v>
      </c>
    </row>
    <row r="55" spans="1:17" ht="12.75" x14ac:dyDescent="0.2">
      <c r="A55" s="33">
        <v>53.3333333333333</v>
      </c>
      <c r="B55" s="72"/>
      <c r="C55" s="179" t="s">
        <v>178</v>
      </c>
      <c r="D55" s="149" t="s">
        <v>109</v>
      </c>
      <c r="E55" s="150">
        <v>1</v>
      </c>
      <c r="F55" s="152"/>
      <c r="G55" s="152"/>
      <c r="H55" s="175">
        <f t="shared" si="6"/>
        <v>0</v>
      </c>
      <c r="I55" s="176"/>
      <c r="J55" s="177"/>
      <c r="K55" s="117">
        <f t="shared" si="0"/>
        <v>0</v>
      </c>
      <c r="L55" s="38">
        <f t="shared" si="1"/>
        <v>0</v>
      </c>
      <c r="M55" s="112">
        <f t="shared" si="2"/>
        <v>0</v>
      </c>
      <c r="N55" s="112">
        <f t="shared" si="3"/>
        <v>0</v>
      </c>
      <c r="O55" s="112">
        <f t="shared" si="4"/>
        <v>0</v>
      </c>
      <c r="P55" s="113">
        <f t="shared" si="5"/>
        <v>0</v>
      </c>
      <c r="Q55" s="60" t="s">
        <v>47</v>
      </c>
    </row>
    <row r="56" spans="1:17" ht="12.75" x14ac:dyDescent="0.2">
      <c r="A56" s="33">
        <v>54.8333333333333</v>
      </c>
      <c r="B56" s="72"/>
      <c r="C56" s="179" t="s">
        <v>179</v>
      </c>
      <c r="D56" s="149" t="s">
        <v>109</v>
      </c>
      <c r="E56" s="150">
        <v>20</v>
      </c>
      <c r="F56" s="152"/>
      <c r="G56" s="152"/>
      <c r="H56" s="175">
        <f t="shared" si="6"/>
        <v>0</v>
      </c>
      <c r="I56" s="176"/>
      <c r="J56" s="177"/>
      <c r="K56" s="117">
        <f t="shared" si="0"/>
        <v>0</v>
      </c>
      <c r="L56" s="38">
        <f t="shared" si="1"/>
        <v>0</v>
      </c>
      <c r="M56" s="112">
        <f t="shared" si="2"/>
        <v>0</v>
      </c>
      <c r="N56" s="112">
        <f t="shared" si="3"/>
        <v>0</v>
      </c>
      <c r="O56" s="112">
        <f t="shared" si="4"/>
        <v>0</v>
      </c>
      <c r="P56" s="113">
        <f t="shared" si="5"/>
        <v>0</v>
      </c>
      <c r="Q56" s="60" t="s">
        <v>47</v>
      </c>
    </row>
    <row r="57" spans="1:17" ht="12" thickBot="1" x14ac:dyDescent="0.25">
      <c r="A57" s="336" t="s">
        <v>63</v>
      </c>
      <c r="B57" s="337"/>
      <c r="C57" s="337"/>
      <c r="D57" s="337"/>
      <c r="E57" s="337"/>
      <c r="F57" s="337"/>
      <c r="G57" s="337"/>
      <c r="H57" s="337"/>
      <c r="I57" s="337"/>
      <c r="J57" s="337"/>
      <c r="K57" s="338"/>
      <c r="L57" s="136">
        <f>SUM(L14:L56)</f>
        <v>0</v>
      </c>
      <c r="M57" s="137">
        <f>SUM(M14:M56)</f>
        <v>0</v>
      </c>
      <c r="N57" s="137">
        <f>SUM(N14:N56)</f>
        <v>0</v>
      </c>
      <c r="O57" s="137">
        <f>SUM(O14:O56)</f>
        <v>0</v>
      </c>
      <c r="P57" s="138">
        <f>SUM(P14:P56)</f>
        <v>0</v>
      </c>
    </row>
    <row r="58" spans="1:17" x14ac:dyDescent="0.2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</row>
    <row r="59" spans="1:17" x14ac:dyDescent="0.2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</row>
    <row r="60" spans="1:17" x14ac:dyDescent="0.2">
      <c r="A60" s="1" t="s">
        <v>14</v>
      </c>
      <c r="B60" s="13"/>
      <c r="C60" s="339">
        <f>'Kops n'!C34:H34</f>
        <v>0</v>
      </c>
      <c r="D60" s="339"/>
      <c r="E60" s="339"/>
      <c r="F60" s="339"/>
      <c r="G60" s="339"/>
      <c r="H60" s="339"/>
      <c r="I60" s="13"/>
      <c r="J60" s="13"/>
      <c r="K60" s="13"/>
      <c r="L60" s="13"/>
      <c r="M60" s="13"/>
      <c r="N60" s="13"/>
      <c r="O60" s="13"/>
      <c r="P60" s="13"/>
    </row>
    <row r="61" spans="1:17" x14ac:dyDescent="0.2">
      <c r="A61" s="13"/>
      <c r="B61" s="13"/>
      <c r="C61" s="259" t="s">
        <v>15</v>
      </c>
      <c r="D61" s="259"/>
      <c r="E61" s="259"/>
      <c r="F61" s="259"/>
      <c r="G61" s="259"/>
      <c r="H61" s="259"/>
      <c r="I61" s="13"/>
      <c r="J61" s="13"/>
      <c r="K61" s="13"/>
      <c r="L61" s="13"/>
      <c r="M61" s="13"/>
      <c r="N61" s="13"/>
      <c r="O61" s="13"/>
      <c r="P61" s="13"/>
    </row>
    <row r="62" spans="1:17" x14ac:dyDescent="0.2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</row>
    <row r="63" spans="1:17" x14ac:dyDescent="0.2">
      <c r="A63" s="303" t="str">
        <f>'Kops n'!A37:D37</f>
        <v>Tāme sastādīta</v>
      </c>
      <c r="B63" s="304"/>
      <c r="C63" s="304"/>
      <c r="D63" s="304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</row>
    <row r="64" spans="1:17" x14ac:dyDescent="0.2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</row>
    <row r="65" spans="1:16" x14ac:dyDescent="0.2">
      <c r="A65" s="1" t="s">
        <v>41</v>
      </c>
      <c r="B65" s="13"/>
      <c r="C65" s="339">
        <f>'Kops n'!C39:H39</f>
        <v>0</v>
      </c>
      <c r="D65" s="339"/>
      <c r="E65" s="339"/>
      <c r="F65" s="339"/>
      <c r="G65" s="339"/>
      <c r="H65" s="339"/>
      <c r="I65" s="13"/>
      <c r="J65" s="13"/>
      <c r="K65" s="13"/>
      <c r="L65" s="13"/>
      <c r="M65" s="13"/>
      <c r="N65" s="13"/>
      <c r="O65" s="13"/>
      <c r="P65" s="13"/>
    </row>
    <row r="66" spans="1:16" x14ac:dyDescent="0.2">
      <c r="A66" s="13"/>
      <c r="B66" s="13"/>
      <c r="C66" s="259" t="s">
        <v>15</v>
      </c>
      <c r="D66" s="259"/>
      <c r="E66" s="259"/>
      <c r="F66" s="259"/>
      <c r="G66" s="259"/>
      <c r="H66" s="259"/>
      <c r="I66" s="13"/>
      <c r="J66" s="13"/>
      <c r="K66" s="13"/>
      <c r="L66" s="13"/>
      <c r="M66" s="13"/>
      <c r="N66" s="13"/>
      <c r="O66" s="13"/>
      <c r="P66" s="13"/>
    </row>
    <row r="67" spans="1:16" x14ac:dyDescent="0.2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</row>
    <row r="68" spans="1:16" x14ac:dyDescent="0.2">
      <c r="A68" s="79" t="s">
        <v>16</v>
      </c>
      <c r="B68" s="40"/>
      <c r="C68" s="87">
        <f>'Kops n'!C42</f>
        <v>0</v>
      </c>
      <c r="D68" s="40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</row>
    <row r="69" spans="1:16" x14ac:dyDescent="0.2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</row>
  </sheetData>
  <mergeCells count="23">
    <mergeCell ref="C66:H66"/>
    <mergeCell ref="L12:P12"/>
    <mergeCell ref="A57:K57"/>
    <mergeCell ref="C60:H60"/>
    <mergeCell ref="C61:H61"/>
    <mergeCell ref="A63:D63"/>
    <mergeCell ref="C65:H65"/>
    <mergeCell ref="A12:A13"/>
    <mergeCell ref="B12:B13"/>
    <mergeCell ref="C12:C13"/>
    <mergeCell ref="D12:D13"/>
    <mergeCell ref="E12:E13"/>
    <mergeCell ref="F12:K12"/>
    <mergeCell ref="D8:L8"/>
    <mergeCell ref="A9:F9"/>
    <mergeCell ref="J9:M9"/>
    <mergeCell ref="N9:O9"/>
    <mergeCell ref="D7:L7"/>
    <mergeCell ref="C2:I2"/>
    <mergeCell ref="C3:I3"/>
    <mergeCell ref="C4:I4"/>
    <mergeCell ref="D5:L5"/>
    <mergeCell ref="D6:L6"/>
  </mergeCells>
  <conditionalFormatting sqref="C54:F55 I54:I55 J50:J56 C37:F38 F39:F41 Q14:Q56 G14:G56 C34:C36 E34:F36 I34:J38 A14:B56">
    <cfRule type="cellIs" dxfId="240" priority="139" operator="equal">
      <formula>0</formula>
    </cfRule>
  </conditionalFormatting>
  <conditionalFormatting sqref="N9:O9 H54:H55 K14:P56 H34:H43">
    <cfRule type="cellIs" dxfId="239" priority="138" operator="equal">
      <formula>0</formula>
    </cfRule>
  </conditionalFormatting>
  <conditionalFormatting sqref="A9:F9">
    <cfRule type="containsText" dxfId="238" priority="137" operator="containsText" text="Tāme sastādīta  20__. gada tirgus cenās, pamatojoties uz ___ daļas rasējumiem">
      <formula>NOT(ISERROR(SEARCH("Tāme sastādīta  20__. gada tirgus cenās, pamatojoties uz ___ daļas rasējumiem",A9)))</formula>
    </cfRule>
  </conditionalFormatting>
  <conditionalFormatting sqref="C2:I2">
    <cfRule type="cellIs" dxfId="237" priority="136" operator="equal">
      <formula>0</formula>
    </cfRule>
  </conditionalFormatting>
  <conditionalFormatting sqref="C65:H65">
    <cfRule type="cellIs" dxfId="236" priority="131" operator="equal">
      <formula>0</formula>
    </cfRule>
  </conditionalFormatting>
  <conditionalFormatting sqref="C60:H60">
    <cfRule type="cellIs" dxfId="235" priority="130" operator="equal">
      <formula>0</formula>
    </cfRule>
  </conditionalFormatting>
  <conditionalFormatting sqref="L57:P57">
    <cfRule type="cellIs" dxfId="234" priority="129" operator="equal">
      <formula>0</formula>
    </cfRule>
  </conditionalFormatting>
  <conditionalFormatting sqref="C4:I4">
    <cfRule type="cellIs" dxfId="233" priority="128" operator="equal">
      <formula>0</formula>
    </cfRule>
  </conditionalFormatting>
  <conditionalFormatting sqref="D5:L8">
    <cfRule type="cellIs" dxfId="232" priority="126" operator="equal">
      <formula>0</formula>
    </cfRule>
  </conditionalFormatting>
  <conditionalFormatting sqref="D1">
    <cfRule type="cellIs" dxfId="231" priority="125" operator="equal">
      <formula>0</formula>
    </cfRule>
  </conditionalFormatting>
  <conditionalFormatting sqref="A57:K57">
    <cfRule type="containsText" dxfId="230" priority="123" operator="containsText" text="Tiešās izmaksas kopā, t. sk. darba devēja sociālais nodoklis __.__% ">
      <formula>NOT(ISERROR(SEARCH("Tiešās izmaksas kopā, t. sk. darba devēja sociālais nodoklis __.__% ",A57)))</formula>
    </cfRule>
  </conditionalFormatting>
  <conditionalFormatting sqref="C14:E20 C39:E43 C45:E49 C56:E56">
    <cfRule type="cellIs" dxfId="229" priority="118" operator="equal">
      <formula>0</formula>
    </cfRule>
  </conditionalFormatting>
  <conditionalFormatting sqref="H14:H20 H45:H49 H56 H29:H33 H23:H27">
    <cfRule type="cellIs" dxfId="228" priority="117" operator="equal">
      <formula>0</formula>
    </cfRule>
  </conditionalFormatting>
  <conditionalFormatting sqref="C44:E44">
    <cfRule type="cellIs" dxfId="227" priority="116" operator="equal">
      <formula>0</formula>
    </cfRule>
  </conditionalFormatting>
  <conditionalFormatting sqref="H44">
    <cfRule type="cellIs" dxfId="226" priority="115" operator="equal">
      <formula>0</formula>
    </cfRule>
  </conditionalFormatting>
  <conditionalFormatting sqref="C22:E22">
    <cfRule type="cellIs" dxfId="225" priority="114" operator="equal">
      <formula>0</formula>
    </cfRule>
  </conditionalFormatting>
  <conditionalFormatting sqref="H22">
    <cfRule type="cellIs" dxfId="224" priority="113" operator="equal">
      <formula>0</formula>
    </cfRule>
  </conditionalFormatting>
  <conditionalFormatting sqref="C21:E21">
    <cfRule type="cellIs" dxfId="223" priority="112" operator="equal">
      <formula>0</formula>
    </cfRule>
  </conditionalFormatting>
  <conditionalFormatting sqref="H21">
    <cfRule type="cellIs" dxfId="222" priority="111" operator="equal">
      <formula>0</formula>
    </cfRule>
  </conditionalFormatting>
  <conditionalFormatting sqref="C50:C53 E50:E53">
    <cfRule type="cellIs" dxfId="221" priority="108" operator="equal">
      <formula>0</formula>
    </cfRule>
  </conditionalFormatting>
  <conditionalFormatting sqref="H50:H53">
    <cfRule type="cellIs" dxfId="220" priority="107" operator="equal">
      <formula>0</formula>
    </cfRule>
  </conditionalFormatting>
  <conditionalFormatting sqref="D53">
    <cfRule type="cellIs" dxfId="219" priority="106" operator="equal">
      <formula>0</formula>
    </cfRule>
  </conditionalFormatting>
  <conditionalFormatting sqref="D52">
    <cfRule type="cellIs" dxfId="218" priority="105" operator="equal">
      <formula>0</formula>
    </cfRule>
  </conditionalFormatting>
  <conditionalFormatting sqref="D51">
    <cfRule type="cellIs" dxfId="217" priority="104" operator="equal">
      <formula>0</formula>
    </cfRule>
  </conditionalFormatting>
  <conditionalFormatting sqref="D50">
    <cfRule type="cellIs" dxfId="216" priority="103" operator="equal">
      <formula>0</formula>
    </cfRule>
  </conditionalFormatting>
  <conditionalFormatting sqref="F56 F45:F46 F14:F15 F23:F25 F29:F30">
    <cfRule type="cellIs" dxfId="215" priority="102" operator="equal">
      <formula>0</formula>
    </cfRule>
  </conditionalFormatting>
  <conditionalFormatting sqref="F17 F19">
    <cfRule type="cellIs" dxfId="214" priority="101" operator="equal">
      <formula>0</formula>
    </cfRule>
  </conditionalFormatting>
  <conditionalFormatting sqref="F44">
    <cfRule type="cellIs" dxfId="213" priority="100" operator="equal">
      <formula>0</formula>
    </cfRule>
  </conditionalFormatting>
  <conditionalFormatting sqref="F22">
    <cfRule type="cellIs" dxfId="212" priority="99" operator="equal">
      <formula>0</formula>
    </cfRule>
  </conditionalFormatting>
  <conditionalFormatting sqref="F50:F53">
    <cfRule type="cellIs" dxfId="211" priority="97" operator="equal">
      <formula>0</formula>
    </cfRule>
  </conditionalFormatting>
  <conditionalFormatting sqref="F21">
    <cfRule type="cellIs" dxfId="210" priority="90" operator="equal">
      <formula>0</formula>
    </cfRule>
  </conditionalFormatting>
  <conditionalFormatting sqref="F16">
    <cfRule type="cellIs" dxfId="209" priority="96" operator="equal">
      <formula>0</formula>
    </cfRule>
  </conditionalFormatting>
  <conditionalFormatting sqref="F16">
    <cfRule type="cellIs" dxfId="208" priority="95" operator="equal">
      <formula>0</formula>
    </cfRule>
  </conditionalFormatting>
  <conditionalFormatting sqref="F18">
    <cfRule type="cellIs" dxfId="207" priority="94" operator="equal">
      <formula>0</formula>
    </cfRule>
  </conditionalFormatting>
  <conditionalFormatting sqref="F18">
    <cfRule type="cellIs" dxfId="206" priority="93" operator="equal">
      <formula>0</formula>
    </cfRule>
  </conditionalFormatting>
  <conditionalFormatting sqref="F20">
    <cfRule type="cellIs" dxfId="205" priority="92" operator="equal">
      <formula>0</formula>
    </cfRule>
  </conditionalFormatting>
  <conditionalFormatting sqref="F20">
    <cfRule type="cellIs" dxfId="204" priority="91" operator="equal">
      <formula>0</formula>
    </cfRule>
  </conditionalFormatting>
  <conditionalFormatting sqref="F21">
    <cfRule type="cellIs" dxfId="203" priority="89" operator="equal">
      <formula>0</formula>
    </cfRule>
  </conditionalFormatting>
  <conditionalFormatting sqref="F42">
    <cfRule type="cellIs" dxfId="202" priority="87" operator="equal">
      <formula>0</formula>
    </cfRule>
  </conditionalFormatting>
  <conditionalFormatting sqref="F42">
    <cfRule type="cellIs" dxfId="201" priority="88" operator="equal">
      <formula>0</formula>
    </cfRule>
  </conditionalFormatting>
  <conditionalFormatting sqref="F43">
    <cfRule type="cellIs" dxfId="200" priority="85" operator="equal">
      <formula>0</formula>
    </cfRule>
  </conditionalFormatting>
  <conditionalFormatting sqref="F43">
    <cfRule type="cellIs" dxfId="199" priority="86" operator="equal">
      <formula>0</formula>
    </cfRule>
  </conditionalFormatting>
  <conditionalFormatting sqref="F49">
    <cfRule type="cellIs" dxfId="198" priority="84" operator="equal">
      <formula>0</formula>
    </cfRule>
  </conditionalFormatting>
  <conditionalFormatting sqref="F49">
    <cfRule type="cellIs" dxfId="197" priority="83" operator="equal">
      <formula>0</formula>
    </cfRule>
  </conditionalFormatting>
  <conditionalFormatting sqref="F47">
    <cfRule type="cellIs" dxfId="196" priority="82" operator="equal">
      <formula>0</formula>
    </cfRule>
  </conditionalFormatting>
  <conditionalFormatting sqref="F47">
    <cfRule type="cellIs" dxfId="195" priority="81" operator="equal">
      <formula>0</formula>
    </cfRule>
  </conditionalFormatting>
  <conditionalFormatting sqref="F48">
    <cfRule type="cellIs" dxfId="194" priority="79" operator="equal">
      <formula>0</formula>
    </cfRule>
  </conditionalFormatting>
  <conditionalFormatting sqref="F48">
    <cfRule type="cellIs" dxfId="193" priority="80" operator="equal">
      <formula>0</formula>
    </cfRule>
  </conditionalFormatting>
  <conditionalFormatting sqref="I15:J15 I45:I46 I39:J39 I56 I40:I41 I17 I14 I19">
    <cfRule type="cellIs" dxfId="192" priority="77" operator="equal">
      <formula>0</formula>
    </cfRule>
  </conditionalFormatting>
  <conditionalFormatting sqref="I44">
    <cfRule type="cellIs" dxfId="191" priority="76" operator="equal">
      <formula>0</formula>
    </cfRule>
  </conditionalFormatting>
  <conditionalFormatting sqref="I22">
    <cfRule type="cellIs" dxfId="190" priority="75" operator="equal">
      <formula>0</formula>
    </cfRule>
  </conditionalFormatting>
  <conditionalFormatting sqref="I50:I53">
    <cfRule type="cellIs" dxfId="189" priority="73" operator="equal">
      <formula>0</formula>
    </cfRule>
  </conditionalFormatting>
  <conditionalFormatting sqref="J40:J41 J44:J46">
    <cfRule type="cellIs" dxfId="188" priority="72" operator="equal">
      <formula>0</formula>
    </cfRule>
  </conditionalFormatting>
  <conditionalFormatting sqref="J16">
    <cfRule type="cellIs" dxfId="187" priority="69" operator="equal">
      <formula>0</formula>
    </cfRule>
  </conditionalFormatting>
  <conditionalFormatting sqref="I21">
    <cfRule type="cellIs" dxfId="186" priority="60" operator="equal">
      <formula>0</formula>
    </cfRule>
  </conditionalFormatting>
  <conditionalFormatting sqref="I16">
    <cfRule type="cellIs" dxfId="185" priority="71" operator="equal">
      <formula>0</formula>
    </cfRule>
  </conditionalFormatting>
  <conditionalFormatting sqref="I16">
    <cfRule type="cellIs" dxfId="184" priority="70" operator="equal">
      <formula>0</formula>
    </cfRule>
  </conditionalFormatting>
  <conditionalFormatting sqref="I18">
    <cfRule type="cellIs" dxfId="183" priority="68" operator="equal">
      <formula>0</formula>
    </cfRule>
  </conditionalFormatting>
  <conditionalFormatting sqref="I18">
    <cfRule type="cellIs" dxfId="182" priority="67" operator="equal">
      <formula>0</formula>
    </cfRule>
  </conditionalFormatting>
  <conditionalFormatting sqref="J18">
    <cfRule type="cellIs" dxfId="181" priority="66" operator="equal">
      <formula>0</formula>
    </cfRule>
  </conditionalFormatting>
  <conditionalFormatting sqref="J17">
    <cfRule type="cellIs" dxfId="180" priority="65" operator="equal">
      <formula>0</formula>
    </cfRule>
  </conditionalFormatting>
  <conditionalFormatting sqref="J14">
    <cfRule type="cellIs" dxfId="179" priority="64" operator="equal">
      <formula>0</formula>
    </cfRule>
  </conditionalFormatting>
  <conditionalFormatting sqref="I20">
    <cfRule type="cellIs" dxfId="178" priority="63" operator="equal">
      <formula>0</formula>
    </cfRule>
  </conditionalFormatting>
  <conditionalFormatting sqref="I20">
    <cfRule type="cellIs" dxfId="177" priority="62" operator="equal">
      <formula>0</formula>
    </cfRule>
  </conditionalFormatting>
  <conditionalFormatting sqref="J20">
    <cfRule type="cellIs" dxfId="176" priority="61" operator="equal">
      <formula>0</formula>
    </cfRule>
  </conditionalFormatting>
  <conditionalFormatting sqref="I21">
    <cfRule type="cellIs" dxfId="175" priority="59" operator="equal">
      <formula>0</formula>
    </cfRule>
  </conditionalFormatting>
  <conditionalFormatting sqref="J21">
    <cfRule type="cellIs" dxfId="174" priority="58" operator="equal">
      <formula>0</formula>
    </cfRule>
  </conditionalFormatting>
  <conditionalFormatting sqref="J19">
    <cfRule type="cellIs" dxfId="173" priority="57" operator="equal">
      <formula>0</formula>
    </cfRule>
  </conditionalFormatting>
  <conditionalFormatting sqref="J22">
    <cfRule type="cellIs" dxfId="172" priority="56" operator="equal">
      <formula>0</formula>
    </cfRule>
  </conditionalFormatting>
  <conditionalFormatting sqref="I42">
    <cfRule type="cellIs" dxfId="171" priority="54" operator="equal">
      <formula>0</formula>
    </cfRule>
  </conditionalFormatting>
  <conditionalFormatting sqref="I42">
    <cfRule type="cellIs" dxfId="170" priority="55" operator="equal">
      <formula>0</formula>
    </cfRule>
  </conditionalFormatting>
  <conditionalFormatting sqref="J42">
    <cfRule type="cellIs" dxfId="169" priority="53" operator="equal">
      <formula>0</formula>
    </cfRule>
  </conditionalFormatting>
  <conditionalFormatting sqref="I43">
    <cfRule type="cellIs" dxfId="168" priority="51" operator="equal">
      <formula>0</formula>
    </cfRule>
  </conditionalFormatting>
  <conditionalFormatting sqref="I43">
    <cfRule type="cellIs" dxfId="167" priority="52" operator="equal">
      <formula>0</formula>
    </cfRule>
  </conditionalFormatting>
  <conditionalFormatting sqref="J43">
    <cfRule type="cellIs" dxfId="166" priority="50" operator="equal">
      <formula>0</formula>
    </cfRule>
  </conditionalFormatting>
  <conditionalFormatting sqref="I49">
    <cfRule type="cellIs" dxfId="165" priority="49" operator="equal">
      <formula>0</formula>
    </cfRule>
  </conditionalFormatting>
  <conditionalFormatting sqref="I49">
    <cfRule type="cellIs" dxfId="164" priority="48" operator="equal">
      <formula>0</formula>
    </cfRule>
  </conditionalFormatting>
  <conditionalFormatting sqref="J49">
    <cfRule type="cellIs" dxfId="163" priority="47" operator="equal">
      <formula>0</formula>
    </cfRule>
  </conditionalFormatting>
  <conditionalFormatting sqref="I47">
    <cfRule type="cellIs" dxfId="162" priority="46" operator="equal">
      <formula>0</formula>
    </cfRule>
  </conditionalFormatting>
  <conditionalFormatting sqref="I47">
    <cfRule type="cellIs" dxfId="161" priority="45" operator="equal">
      <formula>0</formula>
    </cfRule>
  </conditionalFormatting>
  <conditionalFormatting sqref="J47">
    <cfRule type="cellIs" dxfId="160" priority="44" operator="equal">
      <formula>0</formula>
    </cfRule>
  </conditionalFormatting>
  <conditionalFormatting sqref="I48">
    <cfRule type="cellIs" dxfId="159" priority="42" operator="equal">
      <formula>0</formula>
    </cfRule>
  </conditionalFormatting>
  <conditionalFormatting sqref="I48">
    <cfRule type="cellIs" dxfId="158" priority="43" operator="equal">
      <formula>0</formula>
    </cfRule>
  </conditionalFormatting>
  <conditionalFormatting sqref="J48">
    <cfRule type="cellIs" dxfId="157" priority="41" operator="equal">
      <formula>0</formula>
    </cfRule>
  </conditionalFormatting>
  <conditionalFormatting sqref="C23:E27 C29:E33">
    <cfRule type="cellIs" dxfId="156" priority="40" operator="equal">
      <formula>0</formula>
    </cfRule>
  </conditionalFormatting>
  <conditionalFormatting sqref="C28:E28">
    <cfRule type="cellIs" dxfId="155" priority="39" operator="equal">
      <formula>0</formula>
    </cfRule>
  </conditionalFormatting>
  <conditionalFormatting sqref="H28">
    <cfRule type="cellIs" dxfId="154" priority="38" operator="equal">
      <formula>0</formula>
    </cfRule>
  </conditionalFormatting>
  <conditionalFormatting sqref="D36">
    <cfRule type="cellIs" dxfId="153" priority="35" operator="equal">
      <formula>0</formula>
    </cfRule>
  </conditionalFormatting>
  <conditionalFormatting sqref="D35">
    <cfRule type="cellIs" dxfId="152" priority="34" operator="equal">
      <formula>0</formula>
    </cfRule>
  </conditionalFormatting>
  <conditionalFormatting sqref="D34">
    <cfRule type="cellIs" dxfId="151" priority="33" operator="equal">
      <formula>0</formula>
    </cfRule>
  </conditionalFormatting>
  <conditionalFormatting sqref="F28">
    <cfRule type="cellIs" dxfId="150" priority="31" operator="equal">
      <formula>0</formula>
    </cfRule>
  </conditionalFormatting>
  <conditionalFormatting sqref="F26">
    <cfRule type="cellIs" dxfId="149" priority="28" operator="equal">
      <formula>0</formula>
    </cfRule>
  </conditionalFormatting>
  <conditionalFormatting sqref="F26">
    <cfRule type="cellIs" dxfId="148" priority="29" operator="equal">
      <formula>0</formula>
    </cfRule>
  </conditionalFormatting>
  <conditionalFormatting sqref="F27">
    <cfRule type="cellIs" dxfId="147" priority="26" operator="equal">
      <formula>0</formula>
    </cfRule>
  </conditionalFormatting>
  <conditionalFormatting sqref="F27">
    <cfRule type="cellIs" dxfId="146" priority="27" operator="equal">
      <formula>0</formula>
    </cfRule>
  </conditionalFormatting>
  <conditionalFormatting sqref="F33">
    <cfRule type="cellIs" dxfId="145" priority="25" operator="equal">
      <formula>0</formula>
    </cfRule>
  </conditionalFormatting>
  <conditionalFormatting sqref="F33">
    <cfRule type="cellIs" dxfId="144" priority="24" operator="equal">
      <formula>0</formula>
    </cfRule>
  </conditionalFormatting>
  <conditionalFormatting sqref="F31">
    <cfRule type="cellIs" dxfId="143" priority="23" operator="equal">
      <formula>0</formula>
    </cfRule>
  </conditionalFormatting>
  <conditionalFormatting sqref="F31">
    <cfRule type="cellIs" dxfId="142" priority="22" operator="equal">
      <formula>0</formula>
    </cfRule>
  </conditionalFormatting>
  <conditionalFormatting sqref="F32">
    <cfRule type="cellIs" dxfId="141" priority="20" operator="equal">
      <formula>0</formula>
    </cfRule>
  </conditionalFormatting>
  <conditionalFormatting sqref="F32">
    <cfRule type="cellIs" dxfId="140" priority="21" operator="equal">
      <formula>0</formula>
    </cfRule>
  </conditionalFormatting>
  <conditionalFormatting sqref="I29:I30 I23:J23 I24:I25">
    <cfRule type="cellIs" dxfId="139" priority="19" operator="equal">
      <formula>0</formula>
    </cfRule>
  </conditionalFormatting>
  <conditionalFormatting sqref="I28">
    <cfRule type="cellIs" dxfId="138" priority="18" operator="equal">
      <formula>0</formula>
    </cfRule>
  </conditionalFormatting>
  <conditionalFormatting sqref="J24:J25 J28:J30">
    <cfRule type="cellIs" dxfId="137" priority="16" operator="equal">
      <formula>0</formula>
    </cfRule>
  </conditionalFormatting>
  <conditionalFormatting sqref="I26">
    <cfRule type="cellIs" dxfId="136" priority="14" operator="equal">
      <formula>0</formula>
    </cfRule>
  </conditionalFormatting>
  <conditionalFormatting sqref="I26">
    <cfRule type="cellIs" dxfId="135" priority="15" operator="equal">
      <formula>0</formula>
    </cfRule>
  </conditionalFormatting>
  <conditionalFormatting sqref="J26">
    <cfRule type="cellIs" dxfId="134" priority="13" operator="equal">
      <formula>0</formula>
    </cfRule>
  </conditionalFormatting>
  <conditionalFormatting sqref="I27">
    <cfRule type="cellIs" dxfId="133" priority="11" operator="equal">
      <formula>0</formula>
    </cfRule>
  </conditionalFormatting>
  <conditionalFormatting sqref="I27">
    <cfRule type="cellIs" dxfId="132" priority="12" operator="equal">
      <formula>0</formula>
    </cfRule>
  </conditionalFormatting>
  <conditionalFormatting sqref="J27">
    <cfRule type="cellIs" dxfId="131" priority="10" operator="equal">
      <formula>0</formula>
    </cfRule>
  </conditionalFormatting>
  <conditionalFormatting sqref="I33">
    <cfRule type="cellIs" dxfId="130" priority="9" operator="equal">
      <formula>0</formula>
    </cfRule>
  </conditionalFormatting>
  <conditionalFormatting sqref="I33">
    <cfRule type="cellIs" dxfId="129" priority="8" operator="equal">
      <formula>0</formula>
    </cfRule>
  </conditionalFormatting>
  <conditionalFormatting sqref="J33">
    <cfRule type="cellIs" dxfId="128" priority="7" operator="equal">
      <formula>0</formula>
    </cfRule>
  </conditionalFormatting>
  <conditionalFormatting sqref="I31">
    <cfRule type="cellIs" dxfId="127" priority="6" operator="equal">
      <formula>0</formula>
    </cfRule>
  </conditionalFormatting>
  <conditionalFormatting sqref="I31">
    <cfRule type="cellIs" dxfId="126" priority="5" operator="equal">
      <formula>0</formula>
    </cfRule>
  </conditionalFormatting>
  <conditionalFormatting sqref="J31">
    <cfRule type="cellIs" dxfId="125" priority="4" operator="equal">
      <formula>0</formula>
    </cfRule>
  </conditionalFormatting>
  <conditionalFormatting sqref="I32">
    <cfRule type="cellIs" dxfId="124" priority="2" operator="equal">
      <formula>0</formula>
    </cfRule>
  </conditionalFormatting>
  <conditionalFormatting sqref="I32">
    <cfRule type="cellIs" dxfId="123" priority="3" operator="equal">
      <formula>0</formula>
    </cfRule>
  </conditionalFormatting>
  <conditionalFormatting sqref="J32">
    <cfRule type="cellIs" dxfId="122" priority="1" operator="equal">
      <formula>0</formula>
    </cfRule>
  </conditionalFormatting>
  <dataValidations count="1">
    <dataValidation type="list" allowBlank="1" showInputMessage="1" showErrorMessage="1" sqref="Q14:Q56">
      <formula1>$Q$9:$Q$12</formula1>
    </dataValidation>
  </dataValidation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33" operator="containsText" id="{7147BC1D-48D1-42AC-A18F-E1A61E03E1A7}">
            <xm:f>NOT(ISERROR(SEARCH("Tāme sastādīta ____. gada ___. ______________",A63)))</xm:f>
            <xm:f>"Tāme sastādīta ____. gada ___. 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A63</xm:sqref>
        </x14:conditionalFormatting>
        <x14:conditionalFormatting xmlns:xm="http://schemas.microsoft.com/office/excel/2006/main">
          <x14:cfRule type="containsText" priority="132" operator="containsText" id="{694EE524-F5D1-40CC-8DDC-9A24CDC41892}">
            <xm:f>NOT(ISERROR(SEARCH("Sertifikāta Nr. _________________________________",A68)))</xm:f>
            <xm:f>"Sertifikāta Nr. _________________________________"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A68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2:C30"/>
  <sheetViews>
    <sheetView workbookViewId="0">
      <selection activeCell="A20" sqref="A20:XFD25"/>
    </sheetView>
  </sheetViews>
  <sheetFormatPr defaultRowHeight="11.25" x14ac:dyDescent="0.2"/>
  <cols>
    <col min="1" max="1" width="16.85546875" style="1" customWidth="1"/>
    <col min="2" max="2" width="43.28515625" style="1" customWidth="1"/>
    <col min="3" max="3" width="22.28515625" style="1" customWidth="1"/>
    <col min="4" max="191" width="9.140625" style="1"/>
    <col min="192" max="192" width="1.28515625" style="1" customWidth="1"/>
    <col min="193" max="193" width="2.140625" style="1" customWidth="1"/>
    <col min="194" max="194" width="16.85546875" style="1" customWidth="1"/>
    <col min="195" max="195" width="43.28515625" style="1" customWidth="1"/>
    <col min="196" max="196" width="22.28515625" style="1" customWidth="1"/>
    <col min="197" max="197" width="9.140625" style="1"/>
    <col min="198" max="198" width="13.85546875" style="1" bestFit="1" customWidth="1"/>
    <col min="199" max="447" width="9.140625" style="1"/>
    <col min="448" max="448" width="1.28515625" style="1" customWidth="1"/>
    <col min="449" max="449" width="2.140625" style="1" customWidth="1"/>
    <col min="450" max="450" width="16.85546875" style="1" customWidth="1"/>
    <col min="451" max="451" width="43.28515625" style="1" customWidth="1"/>
    <col min="452" max="452" width="22.28515625" style="1" customWidth="1"/>
    <col min="453" max="453" width="9.140625" style="1"/>
    <col min="454" max="454" width="13.85546875" style="1" bestFit="1" customWidth="1"/>
    <col min="455" max="703" width="9.140625" style="1"/>
    <col min="704" max="704" width="1.28515625" style="1" customWidth="1"/>
    <col min="705" max="705" width="2.140625" style="1" customWidth="1"/>
    <col min="706" max="706" width="16.85546875" style="1" customWidth="1"/>
    <col min="707" max="707" width="43.28515625" style="1" customWidth="1"/>
    <col min="708" max="708" width="22.28515625" style="1" customWidth="1"/>
    <col min="709" max="709" width="9.140625" style="1"/>
    <col min="710" max="710" width="13.85546875" style="1" bestFit="1" customWidth="1"/>
    <col min="711" max="959" width="9.140625" style="1"/>
    <col min="960" max="960" width="1.28515625" style="1" customWidth="1"/>
    <col min="961" max="961" width="2.140625" style="1" customWidth="1"/>
    <col min="962" max="962" width="16.85546875" style="1" customWidth="1"/>
    <col min="963" max="963" width="43.28515625" style="1" customWidth="1"/>
    <col min="964" max="964" width="22.28515625" style="1" customWidth="1"/>
    <col min="965" max="965" width="9.140625" style="1"/>
    <col min="966" max="966" width="13.85546875" style="1" bestFit="1" customWidth="1"/>
    <col min="967" max="1215" width="9.140625" style="1"/>
    <col min="1216" max="1216" width="1.28515625" style="1" customWidth="1"/>
    <col min="1217" max="1217" width="2.140625" style="1" customWidth="1"/>
    <col min="1218" max="1218" width="16.85546875" style="1" customWidth="1"/>
    <col min="1219" max="1219" width="43.28515625" style="1" customWidth="1"/>
    <col min="1220" max="1220" width="22.28515625" style="1" customWidth="1"/>
    <col min="1221" max="1221" width="9.140625" style="1"/>
    <col min="1222" max="1222" width="13.85546875" style="1" bestFit="1" customWidth="1"/>
    <col min="1223" max="1471" width="9.140625" style="1"/>
    <col min="1472" max="1472" width="1.28515625" style="1" customWidth="1"/>
    <col min="1473" max="1473" width="2.140625" style="1" customWidth="1"/>
    <col min="1474" max="1474" width="16.85546875" style="1" customWidth="1"/>
    <col min="1475" max="1475" width="43.28515625" style="1" customWidth="1"/>
    <col min="1476" max="1476" width="22.28515625" style="1" customWidth="1"/>
    <col min="1477" max="1477" width="9.140625" style="1"/>
    <col min="1478" max="1478" width="13.85546875" style="1" bestFit="1" customWidth="1"/>
    <col min="1479" max="1727" width="9.140625" style="1"/>
    <col min="1728" max="1728" width="1.28515625" style="1" customWidth="1"/>
    <col min="1729" max="1729" width="2.140625" style="1" customWidth="1"/>
    <col min="1730" max="1730" width="16.85546875" style="1" customWidth="1"/>
    <col min="1731" max="1731" width="43.28515625" style="1" customWidth="1"/>
    <col min="1732" max="1732" width="22.28515625" style="1" customWidth="1"/>
    <col min="1733" max="1733" width="9.140625" style="1"/>
    <col min="1734" max="1734" width="13.85546875" style="1" bestFit="1" customWidth="1"/>
    <col min="1735" max="1983" width="9.140625" style="1"/>
    <col min="1984" max="1984" width="1.28515625" style="1" customWidth="1"/>
    <col min="1985" max="1985" width="2.140625" style="1" customWidth="1"/>
    <col min="1986" max="1986" width="16.85546875" style="1" customWidth="1"/>
    <col min="1987" max="1987" width="43.28515625" style="1" customWidth="1"/>
    <col min="1988" max="1988" width="22.28515625" style="1" customWidth="1"/>
    <col min="1989" max="1989" width="9.140625" style="1"/>
    <col min="1990" max="1990" width="13.85546875" style="1" bestFit="1" customWidth="1"/>
    <col min="1991" max="2239" width="9.140625" style="1"/>
    <col min="2240" max="2240" width="1.28515625" style="1" customWidth="1"/>
    <col min="2241" max="2241" width="2.140625" style="1" customWidth="1"/>
    <col min="2242" max="2242" width="16.85546875" style="1" customWidth="1"/>
    <col min="2243" max="2243" width="43.28515625" style="1" customWidth="1"/>
    <col min="2244" max="2244" width="22.28515625" style="1" customWidth="1"/>
    <col min="2245" max="2245" width="9.140625" style="1"/>
    <col min="2246" max="2246" width="13.85546875" style="1" bestFit="1" customWidth="1"/>
    <col min="2247" max="2495" width="9.140625" style="1"/>
    <col min="2496" max="2496" width="1.28515625" style="1" customWidth="1"/>
    <col min="2497" max="2497" width="2.140625" style="1" customWidth="1"/>
    <col min="2498" max="2498" width="16.85546875" style="1" customWidth="1"/>
    <col min="2499" max="2499" width="43.28515625" style="1" customWidth="1"/>
    <col min="2500" max="2500" width="22.28515625" style="1" customWidth="1"/>
    <col min="2501" max="2501" width="9.140625" style="1"/>
    <col min="2502" max="2502" width="13.85546875" style="1" bestFit="1" customWidth="1"/>
    <col min="2503" max="2751" width="9.140625" style="1"/>
    <col min="2752" max="2752" width="1.28515625" style="1" customWidth="1"/>
    <col min="2753" max="2753" width="2.140625" style="1" customWidth="1"/>
    <col min="2754" max="2754" width="16.85546875" style="1" customWidth="1"/>
    <col min="2755" max="2755" width="43.28515625" style="1" customWidth="1"/>
    <col min="2756" max="2756" width="22.28515625" style="1" customWidth="1"/>
    <col min="2757" max="2757" width="9.140625" style="1"/>
    <col min="2758" max="2758" width="13.85546875" style="1" bestFit="1" customWidth="1"/>
    <col min="2759" max="3007" width="9.140625" style="1"/>
    <col min="3008" max="3008" width="1.28515625" style="1" customWidth="1"/>
    <col min="3009" max="3009" width="2.140625" style="1" customWidth="1"/>
    <col min="3010" max="3010" width="16.85546875" style="1" customWidth="1"/>
    <col min="3011" max="3011" width="43.28515625" style="1" customWidth="1"/>
    <col min="3012" max="3012" width="22.28515625" style="1" customWidth="1"/>
    <col min="3013" max="3013" width="9.140625" style="1"/>
    <col min="3014" max="3014" width="13.85546875" style="1" bestFit="1" customWidth="1"/>
    <col min="3015" max="3263" width="9.140625" style="1"/>
    <col min="3264" max="3264" width="1.28515625" style="1" customWidth="1"/>
    <col min="3265" max="3265" width="2.140625" style="1" customWidth="1"/>
    <col min="3266" max="3266" width="16.85546875" style="1" customWidth="1"/>
    <col min="3267" max="3267" width="43.28515625" style="1" customWidth="1"/>
    <col min="3268" max="3268" width="22.28515625" style="1" customWidth="1"/>
    <col min="3269" max="3269" width="9.140625" style="1"/>
    <col min="3270" max="3270" width="13.85546875" style="1" bestFit="1" customWidth="1"/>
    <col min="3271" max="3519" width="9.140625" style="1"/>
    <col min="3520" max="3520" width="1.28515625" style="1" customWidth="1"/>
    <col min="3521" max="3521" width="2.140625" style="1" customWidth="1"/>
    <col min="3522" max="3522" width="16.85546875" style="1" customWidth="1"/>
    <col min="3523" max="3523" width="43.28515625" style="1" customWidth="1"/>
    <col min="3524" max="3524" width="22.28515625" style="1" customWidth="1"/>
    <col min="3525" max="3525" width="9.140625" style="1"/>
    <col min="3526" max="3526" width="13.85546875" style="1" bestFit="1" customWidth="1"/>
    <col min="3527" max="3775" width="9.140625" style="1"/>
    <col min="3776" max="3776" width="1.28515625" style="1" customWidth="1"/>
    <col min="3777" max="3777" width="2.140625" style="1" customWidth="1"/>
    <col min="3778" max="3778" width="16.85546875" style="1" customWidth="1"/>
    <col min="3779" max="3779" width="43.28515625" style="1" customWidth="1"/>
    <col min="3780" max="3780" width="22.28515625" style="1" customWidth="1"/>
    <col min="3781" max="3781" width="9.140625" style="1"/>
    <col min="3782" max="3782" width="13.85546875" style="1" bestFit="1" customWidth="1"/>
    <col min="3783" max="4031" width="9.140625" style="1"/>
    <col min="4032" max="4032" width="1.28515625" style="1" customWidth="1"/>
    <col min="4033" max="4033" width="2.140625" style="1" customWidth="1"/>
    <col min="4034" max="4034" width="16.85546875" style="1" customWidth="1"/>
    <col min="4035" max="4035" width="43.28515625" style="1" customWidth="1"/>
    <col min="4036" max="4036" width="22.28515625" style="1" customWidth="1"/>
    <col min="4037" max="4037" width="9.140625" style="1"/>
    <col min="4038" max="4038" width="13.85546875" style="1" bestFit="1" customWidth="1"/>
    <col min="4039" max="4287" width="9.140625" style="1"/>
    <col min="4288" max="4288" width="1.28515625" style="1" customWidth="1"/>
    <col min="4289" max="4289" width="2.140625" style="1" customWidth="1"/>
    <col min="4290" max="4290" width="16.85546875" style="1" customWidth="1"/>
    <col min="4291" max="4291" width="43.28515625" style="1" customWidth="1"/>
    <col min="4292" max="4292" width="22.28515625" style="1" customWidth="1"/>
    <col min="4293" max="4293" width="9.140625" style="1"/>
    <col min="4294" max="4294" width="13.85546875" style="1" bestFit="1" customWidth="1"/>
    <col min="4295" max="4543" width="9.140625" style="1"/>
    <col min="4544" max="4544" width="1.28515625" style="1" customWidth="1"/>
    <col min="4545" max="4545" width="2.140625" style="1" customWidth="1"/>
    <col min="4546" max="4546" width="16.85546875" style="1" customWidth="1"/>
    <col min="4547" max="4547" width="43.28515625" style="1" customWidth="1"/>
    <col min="4548" max="4548" width="22.28515625" style="1" customWidth="1"/>
    <col min="4549" max="4549" width="9.140625" style="1"/>
    <col min="4550" max="4550" width="13.85546875" style="1" bestFit="1" customWidth="1"/>
    <col min="4551" max="4799" width="9.140625" style="1"/>
    <col min="4800" max="4800" width="1.28515625" style="1" customWidth="1"/>
    <col min="4801" max="4801" width="2.140625" style="1" customWidth="1"/>
    <col min="4802" max="4802" width="16.85546875" style="1" customWidth="1"/>
    <col min="4803" max="4803" width="43.28515625" style="1" customWidth="1"/>
    <col min="4804" max="4804" width="22.28515625" style="1" customWidth="1"/>
    <col min="4805" max="4805" width="9.140625" style="1"/>
    <col min="4806" max="4806" width="13.85546875" style="1" bestFit="1" customWidth="1"/>
    <col min="4807" max="5055" width="9.140625" style="1"/>
    <col min="5056" max="5056" width="1.28515625" style="1" customWidth="1"/>
    <col min="5057" max="5057" width="2.140625" style="1" customWidth="1"/>
    <col min="5058" max="5058" width="16.85546875" style="1" customWidth="1"/>
    <col min="5059" max="5059" width="43.28515625" style="1" customWidth="1"/>
    <col min="5060" max="5060" width="22.28515625" style="1" customWidth="1"/>
    <col min="5061" max="5061" width="9.140625" style="1"/>
    <col min="5062" max="5062" width="13.85546875" style="1" bestFit="1" customWidth="1"/>
    <col min="5063" max="5311" width="9.140625" style="1"/>
    <col min="5312" max="5312" width="1.28515625" style="1" customWidth="1"/>
    <col min="5313" max="5313" width="2.140625" style="1" customWidth="1"/>
    <col min="5314" max="5314" width="16.85546875" style="1" customWidth="1"/>
    <col min="5315" max="5315" width="43.28515625" style="1" customWidth="1"/>
    <col min="5316" max="5316" width="22.28515625" style="1" customWidth="1"/>
    <col min="5317" max="5317" width="9.140625" style="1"/>
    <col min="5318" max="5318" width="13.85546875" style="1" bestFit="1" customWidth="1"/>
    <col min="5319" max="5567" width="9.140625" style="1"/>
    <col min="5568" max="5568" width="1.28515625" style="1" customWidth="1"/>
    <col min="5569" max="5569" width="2.140625" style="1" customWidth="1"/>
    <col min="5570" max="5570" width="16.85546875" style="1" customWidth="1"/>
    <col min="5571" max="5571" width="43.28515625" style="1" customWidth="1"/>
    <col min="5572" max="5572" width="22.28515625" style="1" customWidth="1"/>
    <col min="5573" max="5573" width="9.140625" style="1"/>
    <col min="5574" max="5574" width="13.85546875" style="1" bestFit="1" customWidth="1"/>
    <col min="5575" max="5823" width="9.140625" style="1"/>
    <col min="5824" max="5824" width="1.28515625" style="1" customWidth="1"/>
    <col min="5825" max="5825" width="2.140625" style="1" customWidth="1"/>
    <col min="5826" max="5826" width="16.85546875" style="1" customWidth="1"/>
    <col min="5827" max="5827" width="43.28515625" style="1" customWidth="1"/>
    <col min="5828" max="5828" width="22.28515625" style="1" customWidth="1"/>
    <col min="5829" max="5829" width="9.140625" style="1"/>
    <col min="5830" max="5830" width="13.85546875" style="1" bestFit="1" customWidth="1"/>
    <col min="5831" max="6079" width="9.140625" style="1"/>
    <col min="6080" max="6080" width="1.28515625" style="1" customWidth="1"/>
    <col min="6081" max="6081" width="2.140625" style="1" customWidth="1"/>
    <col min="6082" max="6082" width="16.85546875" style="1" customWidth="1"/>
    <col min="6083" max="6083" width="43.28515625" style="1" customWidth="1"/>
    <col min="6084" max="6084" width="22.28515625" style="1" customWidth="1"/>
    <col min="6085" max="6085" width="9.140625" style="1"/>
    <col min="6086" max="6086" width="13.85546875" style="1" bestFit="1" customWidth="1"/>
    <col min="6087" max="6335" width="9.140625" style="1"/>
    <col min="6336" max="6336" width="1.28515625" style="1" customWidth="1"/>
    <col min="6337" max="6337" width="2.140625" style="1" customWidth="1"/>
    <col min="6338" max="6338" width="16.85546875" style="1" customWidth="1"/>
    <col min="6339" max="6339" width="43.28515625" style="1" customWidth="1"/>
    <col min="6340" max="6340" width="22.28515625" style="1" customWidth="1"/>
    <col min="6341" max="6341" width="9.140625" style="1"/>
    <col min="6342" max="6342" width="13.85546875" style="1" bestFit="1" customWidth="1"/>
    <col min="6343" max="6591" width="9.140625" style="1"/>
    <col min="6592" max="6592" width="1.28515625" style="1" customWidth="1"/>
    <col min="6593" max="6593" width="2.140625" style="1" customWidth="1"/>
    <col min="6594" max="6594" width="16.85546875" style="1" customWidth="1"/>
    <col min="6595" max="6595" width="43.28515625" style="1" customWidth="1"/>
    <col min="6596" max="6596" width="22.28515625" style="1" customWidth="1"/>
    <col min="6597" max="6597" width="9.140625" style="1"/>
    <col min="6598" max="6598" width="13.85546875" style="1" bestFit="1" customWidth="1"/>
    <col min="6599" max="6847" width="9.140625" style="1"/>
    <col min="6848" max="6848" width="1.28515625" style="1" customWidth="1"/>
    <col min="6849" max="6849" width="2.140625" style="1" customWidth="1"/>
    <col min="6850" max="6850" width="16.85546875" style="1" customWidth="1"/>
    <col min="6851" max="6851" width="43.28515625" style="1" customWidth="1"/>
    <col min="6852" max="6852" width="22.28515625" style="1" customWidth="1"/>
    <col min="6853" max="6853" width="9.140625" style="1"/>
    <col min="6854" max="6854" width="13.85546875" style="1" bestFit="1" customWidth="1"/>
    <col min="6855" max="7103" width="9.140625" style="1"/>
    <col min="7104" max="7104" width="1.28515625" style="1" customWidth="1"/>
    <col min="7105" max="7105" width="2.140625" style="1" customWidth="1"/>
    <col min="7106" max="7106" width="16.85546875" style="1" customWidth="1"/>
    <col min="7107" max="7107" width="43.28515625" style="1" customWidth="1"/>
    <col min="7108" max="7108" width="22.28515625" style="1" customWidth="1"/>
    <col min="7109" max="7109" width="9.140625" style="1"/>
    <col min="7110" max="7110" width="13.85546875" style="1" bestFit="1" customWidth="1"/>
    <col min="7111" max="7359" width="9.140625" style="1"/>
    <col min="7360" max="7360" width="1.28515625" style="1" customWidth="1"/>
    <col min="7361" max="7361" width="2.140625" style="1" customWidth="1"/>
    <col min="7362" max="7362" width="16.85546875" style="1" customWidth="1"/>
    <col min="7363" max="7363" width="43.28515625" style="1" customWidth="1"/>
    <col min="7364" max="7364" width="22.28515625" style="1" customWidth="1"/>
    <col min="7365" max="7365" width="9.140625" style="1"/>
    <col min="7366" max="7366" width="13.85546875" style="1" bestFit="1" customWidth="1"/>
    <col min="7367" max="7615" width="9.140625" style="1"/>
    <col min="7616" max="7616" width="1.28515625" style="1" customWidth="1"/>
    <col min="7617" max="7617" width="2.140625" style="1" customWidth="1"/>
    <col min="7618" max="7618" width="16.85546875" style="1" customWidth="1"/>
    <col min="7619" max="7619" width="43.28515625" style="1" customWidth="1"/>
    <col min="7620" max="7620" width="22.28515625" style="1" customWidth="1"/>
    <col min="7621" max="7621" width="9.140625" style="1"/>
    <col min="7622" max="7622" width="13.85546875" style="1" bestFit="1" customWidth="1"/>
    <col min="7623" max="7871" width="9.140625" style="1"/>
    <col min="7872" max="7872" width="1.28515625" style="1" customWidth="1"/>
    <col min="7873" max="7873" width="2.140625" style="1" customWidth="1"/>
    <col min="7874" max="7874" width="16.85546875" style="1" customWidth="1"/>
    <col min="7875" max="7875" width="43.28515625" style="1" customWidth="1"/>
    <col min="7876" max="7876" width="22.28515625" style="1" customWidth="1"/>
    <col min="7877" max="7877" width="9.140625" style="1"/>
    <col min="7878" max="7878" width="13.85546875" style="1" bestFit="1" customWidth="1"/>
    <col min="7879" max="8127" width="9.140625" style="1"/>
    <col min="8128" max="8128" width="1.28515625" style="1" customWidth="1"/>
    <col min="8129" max="8129" width="2.140625" style="1" customWidth="1"/>
    <col min="8130" max="8130" width="16.85546875" style="1" customWidth="1"/>
    <col min="8131" max="8131" width="43.28515625" style="1" customWidth="1"/>
    <col min="8132" max="8132" width="22.28515625" style="1" customWidth="1"/>
    <col min="8133" max="8133" width="9.140625" style="1"/>
    <col min="8134" max="8134" width="13.85546875" style="1" bestFit="1" customWidth="1"/>
    <col min="8135" max="8383" width="9.140625" style="1"/>
    <col min="8384" max="8384" width="1.28515625" style="1" customWidth="1"/>
    <col min="8385" max="8385" width="2.140625" style="1" customWidth="1"/>
    <col min="8386" max="8386" width="16.85546875" style="1" customWidth="1"/>
    <col min="8387" max="8387" width="43.28515625" style="1" customWidth="1"/>
    <col min="8388" max="8388" width="22.28515625" style="1" customWidth="1"/>
    <col min="8389" max="8389" width="9.140625" style="1"/>
    <col min="8390" max="8390" width="13.85546875" style="1" bestFit="1" customWidth="1"/>
    <col min="8391" max="8639" width="9.140625" style="1"/>
    <col min="8640" max="8640" width="1.28515625" style="1" customWidth="1"/>
    <col min="8641" max="8641" width="2.140625" style="1" customWidth="1"/>
    <col min="8642" max="8642" width="16.85546875" style="1" customWidth="1"/>
    <col min="8643" max="8643" width="43.28515625" style="1" customWidth="1"/>
    <col min="8644" max="8644" width="22.28515625" style="1" customWidth="1"/>
    <col min="8645" max="8645" width="9.140625" style="1"/>
    <col min="8646" max="8646" width="13.85546875" style="1" bestFit="1" customWidth="1"/>
    <col min="8647" max="8895" width="9.140625" style="1"/>
    <col min="8896" max="8896" width="1.28515625" style="1" customWidth="1"/>
    <col min="8897" max="8897" width="2.140625" style="1" customWidth="1"/>
    <col min="8898" max="8898" width="16.85546875" style="1" customWidth="1"/>
    <col min="8899" max="8899" width="43.28515625" style="1" customWidth="1"/>
    <col min="8900" max="8900" width="22.28515625" style="1" customWidth="1"/>
    <col min="8901" max="8901" width="9.140625" style="1"/>
    <col min="8902" max="8902" width="13.85546875" style="1" bestFit="1" customWidth="1"/>
    <col min="8903" max="9151" width="9.140625" style="1"/>
    <col min="9152" max="9152" width="1.28515625" style="1" customWidth="1"/>
    <col min="9153" max="9153" width="2.140625" style="1" customWidth="1"/>
    <col min="9154" max="9154" width="16.85546875" style="1" customWidth="1"/>
    <col min="9155" max="9155" width="43.28515625" style="1" customWidth="1"/>
    <col min="9156" max="9156" width="22.28515625" style="1" customWidth="1"/>
    <col min="9157" max="9157" width="9.140625" style="1"/>
    <col min="9158" max="9158" width="13.85546875" style="1" bestFit="1" customWidth="1"/>
    <col min="9159" max="9407" width="9.140625" style="1"/>
    <col min="9408" max="9408" width="1.28515625" style="1" customWidth="1"/>
    <col min="9409" max="9409" width="2.140625" style="1" customWidth="1"/>
    <col min="9410" max="9410" width="16.85546875" style="1" customWidth="1"/>
    <col min="9411" max="9411" width="43.28515625" style="1" customWidth="1"/>
    <col min="9412" max="9412" width="22.28515625" style="1" customWidth="1"/>
    <col min="9413" max="9413" width="9.140625" style="1"/>
    <col min="9414" max="9414" width="13.85546875" style="1" bestFit="1" customWidth="1"/>
    <col min="9415" max="9663" width="9.140625" style="1"/>
    <col min="9664" max="9664" width="1.28515625" style="1" customWidth="1"/>
    <col min="9665" max="9665" width="2.140625" style="1" customWidth="1"/>
    <col min="9666" max="9666" width="16.85546875" style="1" customWidth="1"/>
    <col min="9667" max="9667" width="43.28515625" style="1" customWidth="1"/>
    <col min="9668" max="9668" width="22.28515625" style="1" customWidth="1"/>
    <col min="9669" max="9669" width="9.140625" style="1"/>
    <col min="9670" max="9670" width="13.85546875" style="1" bestFit="1" customWidth="1"/>
    <col min="9671" max="9919" width="9.140625" style="1"/>
    <col min="9920" max="9920" width="1.28515625" style="1" customWidth="1"/>
    <col min="9921" max="9921" width="2.140625" style="1" customWidth="1"/>
    <col min="9922" max="9922" width="16.85546875" style="1" customWidth="1"/>
    <col min="9923" max="9923" width="43.28515625" style="1" customWidth="1"/>
    <col min="9924" max="9924" width="22.28515625" style="1" customWidth="1"/>
    <col min="9925" max="9925" width="9.140625" style="1"/>
    <col min="9926" max="9926" width="13.85546875" style="1" bestFit="1" customWidth="1"/>
    <col min="9927" max="10175" width="9.140625" style="1"/>
    <col min="10176" max="10176" width="1.28515625" style="1" customWidth="1"/>
    <col min="10177" max="10177" width="2.140625" style="1" customWidth="1"/>
    <col min="10178" max="10178" width="16.85546875" style="1" customWidth="1"/>
    <col min="10179" max="10179" width="43.28515625" style="1" customWidth="1"/>
    <col min="10180" max="10180" width="22.28515625" style="1" customWidth="1"/>
    <col min="10181" max="10181" width="9.140625" style="1"/>
    <col min="10182" max="10182" width="13.85546875" style="1" bestFit="1" customWidth="1"/>
    <col min="10183" max="10431" width="9.140625" style="1"/>
    <col min="10432" max="10432" width="1.28515625" style="1" customWidth="1"/>
    <col min="10433" max="10433" width="2.140625" style="1" customWidth="1"/>
    <col min="10434" max="10434" width="16.85546875" style="1" customWidth="1"/>
    <col min="10435" max="10435" width="43.28515625" style="1" customWidth="1"/>
    <col min="10436" max="10436" width="22.28515625" style="1" customWidth="1"/>
    <col min="10437" max="10437" width="9.140625" style="1"/>
    <col min="10438" max="10438" width="13.85546875" style="1" bestFit="1" customWidth="1"/>
    <col min="10439" max="10687" width="9.140625" style="1"/>
    <col min="10688" max="10688" width="1.28515625" style="1" customWidth="1"/>
    <col min="10689" max="10689" width="2.140625" style="1" customWidth="1"/>
    <col min="10690" max="10690" width="16.85546875" style="1" customWidth="1"/>
    <col min="10691" max="10691" width="43.28515625" style="1" customWidth="1"/>
    <col min="10692" max="10692" width="22.28515625" style="1" customWidth="1"/>
    <col min="10693" max="10693" width="9.140625" style="1"/>
    <col min="10694" max="10694" width="13.85546875" style="1" bestFit="1" customWidth="1"/>
    <col min="10695" max="10943" width="9.140625" style="1"/>
    <col min="10944" max="10944" width="1.28515625" style="1" customWidth="1"/>
    <col min="10945" max="10945" width="2.140625" style="1" customWidth="1"/>
    <col min="10946" max="10946" width="16.85546875" style="1" customWidth="1"/>
    <col min="10947" max="10947" width="43.28515625" style="1" customWidth="1"/>
    <col min="10948" max="10948" width="22.28515625" style="1" customWidth="1"/>
    <col min="10949" max="10949" width="9.140625" style="1"/>
    <col min="10950" max="10950" width="13.85546875" style="1" bestFit="1" customWidth="1"/>
    <col min="10951" max="11199" width="9.140625" style="1"/>
    <col min="11200" max="11200" width="1.28515625" style="1" customWidth="1"/>
    <col min="11201" max="11201" width="2.140625" style="1" customWidth="1"/>
    <col min="11202" max="11202" width="16.85546875" style="1" customWidth="1"/>
    <col min="11203" max="11203" width="43.28515625" style="1" customWidth="1"/>
    <col min="11204" max="11204" width="22.28515625" style="1" customWidth="1"/>
    <col min="11205" max="11205" width="9.140625" style="1"/>
    <col min="11206" max="11206" width="13.85546875" style="1" bestFit="1" customWidth="1"/>
    <col min="11207" max="11455" width="9.140625" style="1"/>
    <col min="11456" max="11456" width="1.28515625" style="1" customWidth="1"/>
    <col min="11457" max="11457" width="2.140625" style="1" customWidth="1"/>
    <col min="11458" max="11458" width="16.85546875" style="1" customWidth="1"/>
    <col min="11459" max="11459" width="43.28515625" style="1" customWidth="1"/>
    <col min="11460" max="11460" width="22.28515625" style="1" customWidth="1"/>
    <col min="11461" max="11461" width="9.140625" style="1"/>
    <col min="11462" max="11462" width="13.85546875" style="1" bestFit="1" customWidth="1"/>
    <col min="11463" max="11711" width="9.140625" style="1"/>
    <col min="11712" max="11712" width="1.28515625" style="1" customWidth="1"/>
    <col min="11713" max="11713" width="2.140625" style="1" customWidth="1"/>
    <col min="11714" max="11714" width="16.85546875" style="1" customWidth="1"/>
    <col min="11715" max="11715" width="43.28515625" style="1" customWidth="1"/>
    <col min="11716" max="11716" width="22.28515625" style="1" customWidth="1"/>
    <col min="11717" max="11717" width="9.140625" style="1"/>
    <col min="11718" max="11718" width="13.85546875" style="1" bestFit="1" customWidth="1"/>
    <col min="11719" max="11967" width="9.140625" style="1"/>
    <col min="11968" max="11968" width="1.28515625" style="1" customWidth="1"/>
    <col min="11969" max="11969" width="2.140625" style="1" customWidth="1"/>
    <col min="11970" max="11970" width="16.85546875" style="1" customWidth="1"/>
    <col min="11971" max="11971" width="43.28515625" style="1" customWidth="1"/>
    <col min="11972" max="11972" width="22.28515625" style="1" customWidth="1"/>
    <col min="11973" max="11973" width="9.140625" style="1"/>
    <col min="11974" max="11974" width="13.85546875" style="1" bestFit="1" customWidth="1"/>
    <col min="11975" max="12223" width="9.140625" style="1"/>
    <col min="12224" max="12224" width="1.28515625" style="1" customWidth="1"/>
    <col min="12225" max="12225" width="2.140625" style="1" customWidth="1"/>
    <col min="12226" max="12226" width="16.85546875" style="1" customWidth="1"/>
    <col min="12227" max="12227" width="43.28515625" style="1" customWidth="1"/>
    <col min="12228" max="12228" width="22.28515625" style="1" customWidth="1"/>
    <col min="12229" max="12229" width="9.140625" style="1"/>
    <col min="12230" max="12230" width="13.85546875" style="1" bestFit="1" customWidth="1"/>
    <col min="12231" max="12479" width="9.140625" style="1"/>
    <col min="12480" max="12480" width="1.28515625" style="1" customWidth="1"/>
    <col min="12481" max="12481" width="2.140625" style="1" customWidth="1"/>
    <col min="12482" max="12482" width="16.85546875" style="1" customWidth="1"/>
    <col min="12483" max="12483" width="43.28515625" style="1" customWidth="1"/>
    <col min="12484" max="12484" width="22.28515625" style="1" customWidth="1"/>
    <col min="12485" max="12485" width="9.140625" style="1"/>
    <col min="12486" max="12486" width="13.85546875" style="1" bestFit="1" customWidth="1"/>
    <col min="12487" max="12735" width="9.140625" style="1"/>
    <col min="12736" max="12736" width="1.28515625" style="1" customWidth="1"/>
    <col min="12737" max="12737" width="2.140625" style="1" customWidth="1"/>
    <col min="12738" max="12738" width="16.85546875" style="1" customWidth="1"/>
    <col min="12739" max="12739" width="43.28515625" style="1" customWidth="1"/>
    <col min="12740" max="12740" width="22.28515625" style="1" customWidth="1"/>
    <col min="12741" max="12741" width="9.140625" style="1"/>
    <col min="12742" max="12742" width="13.85546875" style="1" bestFit="1" customWidth="1"/>
    <col min="12743" max="12991" width="9.140625" style="1"/>
    <col min="12992" max="12992" width="1.28515625" style="1" customWidth="1"/>
    <col min="12993" max="12993" width="2.140625" style="1" customWidth="1"/>
    <col min="12994" max="12994" width="16.85546875" style="1" customWidth="1"/>
    <col min="12995" max="12995" width="43.28515625" style="1" customWidth="1"/>
    <col min="12996" max="12996" width="22.28515625" style="1" customWidth="1"/>
    <col min="12997" max="12997" width="9.140625" style="1"/>
    <col min="12998" max="12998" width="13.85546875" style="1" bestFit="1" customWidth="1"/>
    <col min="12999" max="13247" width="9.140625" style="1"/>
    <col min="13248" max="13248" width="1.28515625" style="1" customWidth="1"/>
    <col min="13249" max="13249" width="2.140625" style="1" customWidth="1"/>
    <col min="13250" max="13250" width="16.85546875" style="1" customWidth="1"/>
    <col min="13251" max="13251" width="43.28515625" style="1" customWidth="1"/>
    <col min="13252" max="13252" width="22.28515625" style="1" customWidth="1"/>
    <col min="13253" max="13253" width="9.140625" style="1"/>
    <col min="13254" max="13254" width="13.85546875" style="1" bestFit="1" customWidth="1"/>
    <col min="13255" max="13503" width="9.140625" style="1"/>
    <col min="13504" max="13504" width="1.28515625" style="1" customWidth="1"/>
    <col min="13505" max="13505" width="2.140625" style="1" customWidth="1"/>
    <col min="13506" max="13506" width="16.85546875" style="1" customWidth="1"/>
    <col min="13507" max="13507" width="43.28515625" style="1" customWidth="1"/>
    <col min="13508" max="13508" width="22.28515625" style="1" customWidth="1"/>
    <col min="13509" max="13509" width="9.140625" style="1"/>
    <col min="13510" max="13510" width="13.85546875" style="1" bestFit="1" customWidth="1"/>
    <col min="13511" max="13759" width="9.140625" style="1"/>
    <col min="13760" max="13760" width="1.28515625" style="1" customWidth="1"/>
    <col min="13761" max="13761" width="2.140625" style="1" customWidth="1"/>
    <col min="13762" max="13762" width="16.85546875" style="1" customWidth="1"/>
    <col min="13763" max="13763" width="43.28515625" style="1" customWidth="1"/>
    <col min="13764" max="13764" width="22.28515625" style="1" customWidth="1"/>
    <col min="13765" max="13765" width="9.140625" style="1"/>
    <col min="13766" max="13766" width="13.85546875" style="1" bestFit="1" customWidth="1"/>
    <col min="13767" max="14015" width="9.140625" style="1"/>
    <col min="14016" max="14016" width="1.28515625" style="1" customWidth="1"/>
    <col min="14017" max="14017" width="2.140625" style="1" customWidth="1"/>
    <col min="14018" max="14018" width="16.85546875" style="1" customWidth="1"/>
    <col min="14019" max="14019" width="43.28515625" style="1" customWidth="1"/>
    <col min="14020" max="14020" width="22.28515625" style="1" customWidth="1"/>
    <col min="14021" max="14021" width="9.140625" style="1"/>
    <col min="14022" max="14022" width="13.85546875" style="1" bestFit="1" customWidth="1"/>
    <col min="14023" max="14271" width="9.140625" style="1"/>
    <col min="14272" max="14272" width="1.28515625" style="1" customWidth="1"/>
    <col min="14273" max="14273" width="2.140625" style="1" customWidth="1"/>
    <col min="14274" max="14274" width="16.85546875" style="1" customWidth="1"/>
    <col min="14275" max="14275" width="43.28515625" style="1" customWidth="1"/>
    <col min="14276" max="14276" width="22.28515625" style="1" customWidth="1"/>
    <col min="14277" max="14277" width="9.140625" style="1"/>
    <col min="14278" max="14278" width="13.85546875" style="1" bestFit="1" customWidth="1"/>
    <col min="14279" max="14527" width="9.140625" style="1"/>
    <col min="14528" max="14528" width="1.28515625" style="1" customWidth="1"/>
    <col min="14529" max="14529" width="2.140625" style="1" customWidth="1"/>
    <col min="14530" max="14530" width="16.85546875" style="1" customWidth="1"/>
    <col min="14531" max="14531" width="43.28515625" style="1" customWidth="1"/>
    <col min="14532" max="14532" width="22.28515625" style="1" customWidth="1"/>
    <col min="14533" max="14533" width="9.140625" style="1"/>
    <col min="14534" max="14534" width="13.85546875" style="1" bestFit="1" customWidth="1"/>
    <col min="14535" max="14783" width="9.140625" style="1"/>
    <col min="14784" max="14784" width="1.28515625" style="1" customWidth="1"/>
    <col min="14785" max="14785" width="2.140625" style="1" customWidth="1"/>
    <col min="14786" max="14786" width="16.85546875" style="1" customWidth="1"/>
    <col min="14787" max="14787" width="43.28515625" style="1" customWidth="1"/>
    <col min="14788" max="14788" width="22.28515625" style="1" customWidth="1"/>
    <col min="14789" max="14789" width="9.140625" style="1"/>
    <col min="14790" max="14790" width="13.85546875" style="1" bestFit="1" customWidth="1"/>
    <col min="14791" max="15039" width="9.140625" style="1"/>
    <col min="15040" max="15040" width="1.28515625" style="1" customWidth="1"/>
    <col min="15041" max="15041" width="2.140625" style="1" customWidth="1"/>
    <col min="15042" max="15042" width="16.85546875" style="1" customWidth="1"/>
    <col min="15043" max="15043" width="43.28515625" style="1" customWidth="1"/>
    <col min="15044" max="15044" width="22.28515625" style="1" customWidth="1"/>
    <col min="15045" max="15045" width="9.140625" style="1"/>
    <col min="15046" max="15046" width="13.85546875" style="1" bestFit="1" customWidth="1"/>
    <col min="15047" max="15295" width="9.140625" style="1"/>
    <col min="15296" max="15296" width="1.28515625" style="1" customWidth="1"/>
    <col min="15297" max="15297" width="2.140625" style="1" customWidth="1"/>
    <col min="15298" max="15298" width="16.85546875" style="1" customWidth="1"/>
    <col min="15299" max="15299" width="43.28515625" style="1" customWidth="1"/>
    <col min="15300" max="15300" width="22.28515625" style="1" customWidth="1"/>
    <col min="15301" max="15301" width="9.140625" style="1"/>
    <col min="15302" max="15302" width="13.85546875" style="1" bestFit="1" customWidth="1"/>
    <col min="15303" max="15551" width="9.140625" style="1"/>
    <col min="15552" max="15552" width="1.28515625" style="1" customWidth="1"/>
    <col min="15553" max="15553" width="2.140625" style="1" customWidth="1"/>
    <col min="15554" max="15554" width="16.85546875" style="1" customWidth="1"/>
    <col min="15555" max="15555" width="43.28515625" style="1" customWidth="1"/>
    <col min="15556" max="15556" width="22.28515625" style="1" customWidth="1"/>
    <col min="15557" max="15557" width="9.140625" style="1"/>
    <col min="15558" max="15558" width="13.85546875" style="1" bestFit="1" customWidth="1"/>
    <col min="15559" max="15807" width="9.140625" style="1"/>
    <col min="15808" max="15808" width="1.28515625" style="1" customWidth="1"/>
    <col min="15809" max="15809" width="2.140625" style="1" customWidth="1"/>
    <col min="15810" max="15810" width="16.85546875" style="1" customWidth="1"/>
    <col min="15811" max="15811" width="43.28515625" style="1" customWidth="1"/>
    <col min="15812" max="15812" width="22.28515625" style="1" customWidth="1"/>
    <col min="15813" max="15813" width="9.140625" style="1"/>
    <col min="15814" max="15814" width="13.85546875" style="1" bestFit="1" customWidth="1"/>
    <col min="15815" max="16063" width="9.140625" style="1"/>
    <col min="16064" max="16064" width="1.28515625" style="1" customWidth="1"/>
    <col min="16065" max="16065" width="2.140625" style="1" customWidth="1"/>
    <col min="16066" max="16066" width="16.85546875" style="1" customWidth="1"/>
    <col min="16067" max="16067" width="43.28515625" style="1" customWidth="1"/>
    <col min="16068" max="16068" width="22.28515625" style="1" customWidth="1"/>
    <col min="16069" max="16069" width="9.140625" style="1"/>
    <col min="16070" max="16070" width="13.85546875" style="1" bestFit="1" customWidth="1"/>
    <col min="16071" max="16384" width="9.140625" style="1"/>
  </cols>
  <sheetData>
    <row r="2" spans="1:3" x14ac:dyDescent="0.2">
      <c r="C2" s="2" t="s">
        <v>0</v>
      </c>
    </row>
    <row r="3" spans="1:3" x14ac:dyDescent="0.2">
      <c r="A3" s="2"/>
      <c r="B3" s="3"/>
      <c r="C3" s="3"/>
    </row>
    <row r="4" spans="1:3" x14ac:dyDescent="0.2">
      <c r="B4" s="260" t="s">
        <v>1</v>
      </c>
      <c r="C4" s="260"/>
    </row>
    <row r="5" spans="1:3" x14ac:dyDescent="0.2">
      <c r="A5" s="2"/>
      <c r="B5" s="2"/>
      <c r="C5" s="2"/>
    </row>
    <row r="6" spans="1:3" x14ac:dyDescent="0.2">
      <c r="C6" s="4" t="s">
        <v>2</v>
      </c>
    </row>
    <row r="8" spans="1:3" x14ac:dyDescent="0.2">
      <c r="B8" s="261" t="s">
        <v>3</v>
      </c>
      <c r="C8" s="261"/>
    </row>
    <row r="11" spans="1:3" x14ac:dyDescent="0.2">
      <c r="B11" s="2" t="s">
        <v>4</v>
      </c>
    </row>
    <row r="12" spans="1:3" x14ac:dyDescent="0.2">
      <c r="B12" s="53" t="s">
        <v>18</v>
      </c>
    </row>
    <row r="13" spans="1:3" x14ac:dyDescent="0.2">
      <c r="A13" s="4" t="s">
        <v>5</v>
      </c>
      <c r="B13" s="272" t="str">
        <f>'Kopt a '!B13:C13</f>
        <v>Daudzstāvu dzīvojamās ēkas siltināšana</v>
      </c>
      <c r="C13" s="272"/>
    </row>
    <row r="14" spans="1:3" x14ac:dyDescent="0.2">
      <c r="A14" s="4" t="s">
        <v>6</v>
      </c>
      <c r="B14" s="273" t="str">
        <f>'Kopt a '!B14:C14</f>
        <v>Daudzstāvu dzīvojamā ēka</v>
      </c>
      <c r="C14" s="273"/>
    </row>
    <row r="15" spans="1:3" x14ac:dyDescent="0.2">
      <c r="A15" s="4" t="s">
        <v>7</v>
      </c>
      <c r="B15" s="273" t="str">
        <f>'Kopt a '!B15:C15</f>
        <v>Brīvības iela 5, Malta</v>
      </c>
      <c r="C15" s="273"/>
    </row>
    <row r="16" spans="1:3" x14ac:dyDescent="0.2">
      <c r="A16" s="4" t="s">
        <v>8</v>
      </c>
      <c r="B16" s="274">
        <f>'Kopt a '!B16:C16</f>
        <v>0</v>
      </c>
      <c r="C16" s="274"/>
    </row>
    <row r="17" spans="1:3" ht="12" thickBot="1" x14ac:dyDescent="0.25"/>
    <row r="18" spans="1:3" x14ac:dyDescent="0.2">
      <c r="A18" s="5" t="s">
        <v>9</v>
      </c>
      <c r="B18" s="6" t="s">
        <v>10</v>
      </c>
      <c r="C18" s="7" t="s">
        <v>11</v>
      </c>
    </row>
    <row r="19" spans="1:3" ht="12" thickBot="1" x14ac:dyDescent="0.25">
      <c r="A19" s="49">
        <f>'Kopt a+c+n'!A19</f>
        <v>1</v>
      </c>
      <c r="B19" s="78" t="str">
        <f>'Kopt a+c+n'!B19</f>
        <v>Daudzstāvu dzīvojamā ēka</v>
      </c>
      <c r="C19" s="107">
        <f>'Kops c'!E29</f>
        <v>0</v>
      </c>
    </row>
    <row r="20" spans="1:3" ht="12" thickBot="1" x14ac:dyDescent="0.25">
      <c r="A20" s="9"/>
      <c r="B20" s="10" t="s">
        <v>12</v>
      </c>
      <c r="C20" s="108">
        <f>SUM(C19:C19)</f>
        <v>0</v>
      </c>
    </row>
    <row r="21" spans="1:3" ht="12" thickBot="1" x14ac:dyDescent="0.25">
      <c r="B21" s="11"/>
      <c r="C21" s="12"/>
    </row>
    <row r="22" spans="1:3" ht="12" thickBot="1" x14ac:dyDescent="0.25">
      <c r="A22" s="262" t="s">
        <v>13</v>
      </c>
      <c r="B22" s="263"/>
      <c r="C22" s="109">
        <f>ROUND(C20*21%,2)</f>
        <v>0</v>
      </c>
    </row>
    <row r="25" spans="1:3" x14ac:dyDescent="0.2">
      <c r="A25" s="1" t="s">
        <v>14</v>
      </c>
      <c r="B25" s="268">
        <f>'Kopt a+c+n'!B25:C25</f>
        <v>0</v>
      </c>
      <c r="C25" s="268"/>
    </row>
    <row r="26" spans="1:3" x14ac:dyDescent="0.2">
      <c r="B26" s="259" t="s">
        <v>15</v>
      </c>
      <c r="C26" s="259"/>
    </row>
    <row r="28" spans="1:3" x14ac:dyDescent="0.2">
      <c r="A28" s="1" t="s">
        <v>16</v>
      </c>
      <c r="B28" s="75">
        <f>'Kopt a+c+n'!B28</f>
        <v>0</v>
      </c>
      <c r="C28" s="13"/>
    </row>
    <row r="29" spans="1:3" x14ac:dyDescent="0.2">
      <c r="A29" s="13"/>
      <c r="B29" s="13"/>
      <c r="C29" s="13"/>
    </row>
    <row r="30" spans="1:3" x14ac:dyDescent="0.2">
      <c r="A30" s="1" t="str">
        <f>'Kopt a+c+n'!A30</f>
        <v>Tāme sastādīta</v>
      </c>
    </row>
  </sheetData>
  <mergeCells count="9">
    <mergeCell ref="A22:B22"/>
    <mergeCell ref="B25:C25"/>
    <mergeCell ref="B26:C26"/>
    <mergeCell ref="B4:C4"/>
    <mergeCell ref="B8:C8"/>
    <mergeCell ref="B13:C13"/>
    <mergeCell ref="B14:C14"/>
    <mergeCell ref="B15:C15"/>
    <mergeCell ref="B16:C16"/>
  </mergeCells>
  <conditionalFormatting sqref="A30">
    <cfRule type="cellIs" dxfId="510" priority="6" operator="equal">
      <formula>"Tāme sastādīta 20__. gada __. _________"</formula>
    </cfRule>
  </conditionalFormatting>
  <conditionalFormatting sqref="B25:C25">
    <cfRule type="cellIs" dxfId="509" priority="5" operator="equal">
      <formula>0</formula>
    </cfRule>
  </conditionalFormatting>
  <conditionalFormatting sqref="B28">
    <cfRule type="cellIs" dxfId="508" priority="4" operator="equal">
      <formula>0</formula>
    </cfRule>
  </conditionalFormatting>
  <conditionalFormatting sqref="B28 B25:C25">
    <cfRule type="cellIs" dxfId="507" priority="3" operator="equal">
      <formula>0</formula>
    </cfRule>
  </conditionalFormatting>
  <conditionalFormatting sqref="B25:C25 B28 C22 C20 A19:C19 B13:B16">
    <cfRule type="cellIs" dxfId="506" priority="2" operator="equal">
      <formula>68757.18</formula>
    </cfRule>
  </conditionalFormatting>
  <conditionalFormatting sqref="B13:B16 A19:C19 C22 C20">
    <cfRule type="cellIs" dxfId="505" priority="1" operator="equal">
      <formula>0</formula>
    </cfRule>
  </conditionalFormatting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0070C0"/>
  </sheetPr>
  <dimension ref="A1:P69"/>
  <sheetViews>
    <sheetView topLeftCell="A40" workbookViewId="0">
      <selection activeCell="A39" sqref="A39:XFD39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'7a+c+n'!D1</f>
        <v>7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7" t="str">
        <f>'7a+c+n'!C2:I2</f>
        <v>Ūdens, kanalizācijas cauruļvadu nomaiņa</v>
      </c>
      <c r="D2" s="347"/>
      <c r="E2" s="347"/>
      <c r="F2" s="347"/>
      <c r="G2" s="347"/>
      <c r="H2" s="347"/>
      <c r="I2" s="347"/>
      <c r="J2" s="26"/>
    </row>
    <row r="3" spans="1:16" x14ac:dyDescent="0.2">
      <c r="A3" s="27"/>
      <c r="B3" s="27"/>
      <c r="C3" s="294" t="s">
        <v>21</v>
      </c>
      <c r="D3" s="294"/>
      <c r="E3" s="294"/>
      <c r="F3" s="294"/>
      <c r="G3" s="294"/>
      <c r="H3" s="294"/>
      <c r="I3" s="294"/>
      <c r="J3" s="27"/>
    </row>
    <row r="4" spans="1:16" x14ac:dyDescent="0.2">
      <c r="A4" s="27"/>
      <c r="B4" s="27"/>
      <c r="C4" s="328" t="s">
        <v>17</v>
      </c>
      <c r="D4" s="328"/>
      <c r="E4" s="328"/>
      <c r="F4" s="328"/>
      <c r="G4" s="328"/>
      <c r="H4" s="328"/>
      <c r="I4" s="328"/>
      <c r="J4" s="27"/>
    </row>
    <row r="5" spans="1:16" ht="15" customHeight="1" x14ac:dyDescent="0.2">
      <c r="A5" s="19"/>
      <c r="B5" s="19"/>
      <c r="C5" s="24" t="s">
        <v>5</v>
      </c>
      <c r="D5" s="329" t="str">
        <f>'Kops a+c+n'!D6</f>
        <v>Daudzstāvu dzīvojamās ēkas siltināšana</v>
      </c>
      <c r="E5" s="329"/>
      <c r="F5" s="329"/>
      <c r="G5" s="329"/>
      <c r="H5" s="329"/>
      <c r="I5" s="329"/>
      <c r="J5" s="329"/>
      <c r="K5" s="329"/>
      <c r="L5" s="329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29" t="str">
        <f>'Kops a+c+n'!D7</f>
        <v>Daudzstāvu dzīvojamā ēka</v>
      </c>
      <c r="E6" s="329"/>
      <c r="F6" s="329"/>
      <c r="G6" s="329"/>
      <c r="H6" s="329"/>
      <c r="I6" s="329"/>
      <c r="J6" s="329"/>
      <c r="K6" s="329"/>
      <c r="L6" s="329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29" t="str">
        <f>'Kops a+c+n'!D8</f>
        <v>Brīvības iela 5, Malta</v>
      </c>
      <c r="E7" s="329"/>
      <c r="F7" s="329"/>
      <c r="G7" s="329"/>
      <c r="H7" s="329"/>
      <c r="I7" s="329"/>
      <c r="J7" s="329"/>
      <c r="K7" s="329"/>
      <c r="L7" s="329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29">
        <f>'Kops a+c+n'!D9</f>
        <v>0</v>
      </c>
      <c r="E8" s="329"/>
      <c r="F8" s="329"/>
      <c r="G8" s="329"/>
      <c r="H8" s="329"/>
      <c r="I8" s="329"/>
      <c r="J8" s="329"/>
      <c r="K8" s="329"/>
      <c r="L8" s="329"/>
      <c r="M8" s="13"/>
      <c r="N8" s="13"/>
      <c r="O8" s="13"/>
      <c r="P8" s="13"/>
    </row>
    <row r="9" spans="1:16" ht="11.25" customHeight="1" x14ac:dyDescent="0.2">
      <c r="A9" s="349" t="str">
        <f>'7a+c+n'!A9</f>
        <v>Tāme sastādīta  20__. gada tirgus cenās, pamatojoties uz ___ daļas rasējumiem</v>
      </c>
      <c r="B9" s="349"/>
      <c r="C9" s="349"/>
      <c r="D9" s="349"/>
      <c r="E9" s="349"/>
      <c r="F9" s="349"/>
      <c r="G9" s="28"/>
      <c r="H9" s="28"/>
      <c r="I9" s="28"/>
      <c r="J9" s="331" t="s">
        <v>46</v>
      </c>
      <c r="K9" s="331"/>
      <c r="L9" s="331"/>
      <c r="M9" s="331"/>
      <c r="N9" s="332">
        <f>P57</f>
        <v>0</v>
      </c>
      <c r="O9" s="332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285" t="s">
        <v>27</v>
      </c>
      <c r="B12" s="340" t="s">
        <v>49</v>
      </c>
      <c r="C12" s="334" t="s">
        <v>50</v>
      </c>
      <c r="D12" s="343" t="s">
        <v>51</v>
      </c>
      <c r="E12" s="345" t="s">
        <v>52</v>
      </c>
      <c r="F12" s="333" t="s">
        <v>53</v>
      </c>
      <c r="G12" s="334"/>
      <c r="H12" s="334"/>
      <c r="I12" s="334"/>
      <c r="J12" s="334"/>
      <c r="K12" s="335"/>
      <c r="L12" s="333" t="s">
        <v>54</v>
      </c>
      <c r="M12" s="334"/>
      <c r="N12" s="334"/>
      <c r="O12" s="334"/>
      <c r="P12" s="335"/>
    </row>
    <row r="13" spans="1:16" ht="126.75" customHeight="1" thickBot="1" x14ac:dyDescent="0.25">
      <c r="A13" s="350"/>
      <c r="B13" s="351"/>
      <c r="C13" s="352"/>
      <c r="D13" s="353"/>
      <c r="E13" s="354"/>
      <c r="F13" s="223" t="s">
        <v>56</v>
      </c>
      <c r="G13" s="224" t="s">
        <v>57</v>
      </c>
      <c r="H13" s="224" t="s">
        <v>58</v>
      </c>
      <c r="I13" s="224" t="s">
        <v>59</v>
      </c>
      <c r="J13" s="224" t="s">
        <v>60</v>
      </c>
      <c r="K13" s="92" t="s">
        <v>61</v>
      </c>
      <c r="L13" s="223" t="s">
        <v>56</v>
      </c>
      <c r="M13" s="224" t="s">
        <v>58</v>
      </c>
      <c r="N13" s="224" t="s">
        <v>59</v>
      </c>
      <c r="O13" s="224" t="s">
        <v>60</v>
      </c>
      <c r="P13" s="92" t="s">
        <v>61</v>
      </c>
    </row>
    <row r="14" spans="1:16" x14ac:dyDescent="0.2">
      <c r="A14" s="217">
        <f>IF(P14=0,0,IF(COUNTBLANK(P14)=1,0,COUNTA($P$14:P14)))</f>
        <v>0</v>
      </c>
      <c r="B14" s="218">
        <f>IF($C$4="Attiecināmās izmaksas",IF('7a+c+n'!$Q14="A",'7a+c+n'!B14,0),0)</f>
        <v>0</v>
      </c>
      <c r="C14" s="218" t="str">
        <f>IF($C$4="Attiecināmās izmaksas",IF('7a+c+n'!$Q14="A",'7a+c+n'!C14,0),0)</f>
        <v>Esošo cauruļvadu demontāža</v>
      </c>
      <c r="D14" s="218" t="str">
        <f>IF($C$4="Attiecināmās izmaksas",IF('7a+c+n'!$Q14="A",'7a+c+n'!D14,0),0)</f>
        <v>m</v>
      </c>
      <c r="E14" s="191"/>
      <c r="F14" s="219"/>
      <c r="G14" s="220"/>
      <c r="H14" s="220">
        <f>IF($C$4="Attiecināmās izmaksas",IF('7a+c+n'!$Q14="A",'7a+c+n'!H14,0),0)</f>
        <v>0</v>
      </c>
      <c r="I14" s="220"/>
      <c r="J14" s="220"/>
      <c r="K14" s="221">
        <f>IF($C$4="Attiecināmās izmaksas",IF('7a+c+n'!$Q14="A",'7a+c+n'!K14,0),0)</f>
        <v>0</v>
      </c>
      <c r="L14" s="219">
        <f>IF($C$4="Attiecināmās izmaksas",IF('7a+c+n'!$Q14="A",'7a+c+n'!L14,0),0)</f>
        <v>0</v>
      </c>
      <c r="M14" s="220">
        <f>IF($C$4="Attiecināmās izmaksas",IF('7a+c+n'!$Q14="A",'7a+c+n'!M14,0),0)</f>
        <v>0</v>
      </c>
      <c r="N14" s="220">
        <f>IF($C$4="Attiecināmās izmaksas",IF('7a+c+n'!$Q14="A",'7a+c+n'!N14,0),0)</f>
        <v>0</v>
      </c>
      <c r="O14" s="220">
        <f>IF($C$4="Attiecināmās izmaksas",IF('7a+c+n'!$Q14="A",'7a+c+n'!O14,0),0)</f>
        <v>0</v>
      </c>
      <c r="P14" s="221">
        <f>IF($C$4="Attiecināmās izmaksas",IF('7a+c+n'!$Q14="A",'7a+c+n'!P14,0),0)</f>
        <v>0</v>
      </c>
    </row>
    <row r="15" spans="1:16" x14ac:dyDescent="0.2">
      <c r="A15" s="49">
        <f>IF(P15=0,0,IF(COUNTBLANK(P15)=1,0,COUNTA($P$14:P15)))</f>
        <v>0</v>
      </c>
      <c r="B15" s="21">
        <f>IF($C$4="Attiecināmās izmaksas",IF('7a+c+n'!$Q15="A",'7a+c+n'!B15,0),0)</f>
        <v>0</v>
      </c>
      <c r="C15" s="21" t="str">
        <f>IF($C$4="Attiecināmās izmaksas",IF('7a+c+n'!$Q15="A",'7a+c+n'!C15,0),0)</f>
        <v>Sadzīves kanalizācija</v>
      </c>
      <c r="D15" s="21">
        <f>IF($C$4="Attiecināmās izmaksas",IF('7a+c+n'!$Q15="A",'7a+c+n'!D15,0),0)</f>
        <v>0</v>
      </c>
      <c r="E15" s="42"/>
      <c r="F15" s="64"/>
      <c r="G15" s="121"/>
      <c r="H15" s="121">
        <f>IF($C$4="Attiecināmās izmaksas",IF('7a+c+n'!$Q15="A",'7a+c+n'!H15,0),0)</f>
        <v>0</v>
      </c>
      <c r="I15" s="121"/>
      <c r="J15" s="121"/>
      <c r="K15" s="122">
        <f>IF($C$4="Attiecināmās izmaksas",IF('7a+c+n'!$Q15="A",'7a+c+n'!K15,0),0)</f>
        <v>0</v>
      </c>
      <c r="L15" s="64">
        <f>IF($C$4="Attiecināmās izmaksas",IF('7a+c+n'!$Q15="A",'7a+c+n'!L15,0),0)</f>
        <v>0</v>
      </c>
      <c r="M15" s="121">
        <f>IF($C$4="Attiecināmās izmaksas",IF('7a+c+n'!$Q15="A",'7a+c+n'!M15,0),0)</f>
        <v>0</v>
      </c>
      <c r="N15" s="121">
        <f>IF($C$4="Attiecināmās izmaksas",IF('7a+c+n'!$Q15="A",'7a+c+n'!N15,0),0)</f>
        <v>0</v>
      </c>
      <c r="O15" s="121">
        <f>IF($C$4="Attiecināmās izmaksas",IF('7a+c+n'!$Q15="A",'7a+c+n'!O15,0),0)</f>
        <v>0</v>
      </c>
      <c r="P15" s="122">
        <f>IF($C$4="Attiecināmās izmaksas",IF('7a+c+n'!$Q15="A",'7a+c+n'!P15,0),0)</f>
        <v>0</v>
      </c>
    </row>
    <row r="16" spans="1:16" x14ac:dyDescent="0.2">
      <c r="A16" s="49">
        <f>IF(P16=0,0,IF(COUNTBLANK(P16)=1,0,COUNTA($P$14:P16)))</f>
        <v>0</v>
      </c>
      <c r="B16" s="21">
        <f>IF($C$4="Attiecināmās izmaksas",IF('7a+c+n'!$Q16="A",'7a+c+n'!B16,0),0)</f>
        <v>0</v>
      </c>
      <c r="C16" s="21" t="str">
        <f>IF($C$4="Attiecināmās izmaksas",IF('7a+c+n'!$Q16="A",'7a+c+n'!C16,0),0)</f>
        <v>PVC iekšējās kanalizācijas caurules OD110, SN8</v>
      </c>
      <c r="D16" s="21" t="str">
        <f>IF($C$4="Attiecināmās izmaksas",IF('7a+c+n'!$Q16="A",'7a+c+n'!D16,0),0)</f>
        <v>m</v>
      </c>
      <c r="E16" s="42"/>
      <c r="F16" s="64"/>
      <c r="G16" s="121"/>
      <c r="H16" s="121">
        <f>IF($C$4="Attiecināmās izmaksas",IF('7a+c+n'!$Q16="A",'7a+c+n'!H16,0),0)</f>
        <v>0</v>
      </c>
      <c r="I16" s="121"/>
      <c r="J16" s="121"/>
      <c r="K16" s="122">
        <f>IF($C$4="Attiecināmās izmaksas",IF('7a+c+n'!$Q16="A",'7a+c+n'!K16,0),0)</f>
        <v>0</v>
      </c>
      <c r="L16" s="64">
        <f>IF($C$4="Attiecināmās izmaksas",IF('7a+c+n'!$Q16="A",'7a+c+n'!L16,0),0)</f>
        <v>0</v>
      </c>
      <c r="M16" s="121">
        <f>IF($C$4="Attiecināmās izmaksas",IF('7a+c+n'!$Q16="A",'7a+c+n'!M16,0),0)</f>
        <v>0</v>
      </c>
      <c r="N16" s="121">
        <f>IF($C$4="Attiecināmās izmaksas",IF('7a+c+n'!$Q16="A",'7a+c+n'!N16,0),0)</f>
        <v>0</v>
      </c>
      <c r="O16" s="121">
        <f>IF($C$4="Attiecināmās izmaksas",IF('7a+c+n'!$Q16="A",'7a+c+n'!O16,0),0)</f>
        <v>0</v>
      </c>
      <c r="P16" s="122">
        <f>IF($C$4="Attiecināmās izmaksas",IF('7a+c+n'!$Q16="A",'7a+c+n'!P16,0),0)</f>
        <v>0</v>
      </c>
    </row>
    <row r="17" spans="1:16" x14ac:dyDescent="0.2">
      <c r="A17" s="49">
        <f>IF(P17=0,0,IF(COUNTBLANK(P17)=1,0,COUNTA($P$14:P17)))</f>
        <v>0</v>
      </c>
      <c r="B17" s="21">
        <f>IF($C$4="Attiecināmās izmaksas",IF('7a+c+n'!$Q17="A",'7a+c+n'!B17,0),0)</f>
        <v>0</v>
      </c>
      <c r="C17" s="21" t="str">
        <f>IF($C$4="Attiecināmās izmaksas",IF('7a+c+n'!$Q17="A",'7a+c+n'!C17,0),0)</f>
        <v>Revīzija OD110</v>
      </c>
      <c r="D17" s="21" t="str">
        <f>IF($C$4="Attiecināmās izmaksas",IF('7a+c+n'!$Q17="A",'7a+c+n'!D17,0),0)</f>
        <v>kompl.</v>
      </c>
      <c r="E17" s="42"/>
      <c r="F17" s="64"/>
      <c r="G17" s="121"/>
      <c r="H17" s="121">
        <f>IF($C$4="Attiecināmās izmaksas",IF('7a+c+n'!$Q17="A",'7a+c+n'!H17,0),0)</f>
        <v>0</v>
      </c>
      <c r="I17" s="121"/>
      <c r="J17" s="121"/>
      <c r="K17" s="122">
        <f>IF($C$4="Attiecināmās izmaksas",IF('7a+c+n'!$Q17="A",'7a+c+n'!K17,0),0)</f>
        <v>0</v>
      </c>
      <c r="L17" s="64">
        <f>IF($C$4="Attiecināmās izmaksas",IF('7a+c+n'!$Q17="A",'7a+c+n'!L17,0),0)</f>
        <v>0</v>
      </c>
      <c r="M17" s="121">
        <f>IF($C$4="Attiecināmās izmaksas",IF('7a+c+n'!$Q17="A",'7a+c+n'!M17,0),0)</f>
        <v>0</v>
      </c>
      <c r="N17" s="121">
        <f>IF($C$4="Attiecināmās izmaksas",IF('7a+c+n'!$Q17="A",'7a+c+n'!N17,0),0)</f>
        <v>0</v>
      </c>
      <c r="O17" s="121">
        <f>IF($C$4="Attiecināmās izmaksas",IF('7a+c+n'!$Q17="A",'7a+c+n'!O17,0),0)</f>
        <v>0</v>
      </c>
      <c r="P17" s="122">
        <f>IF($C$4="Attiecināmās izmaksas",IF('7a+c+n'!$Q17="A",'7a+c+n'!P17,0),0)</f>
        <v>0</v>
      </c>
    </row>
    <row r="18" spans="1:16" x14ac:dyDescent="0.2">
      <c r="A18" s="49">
        <f>IF(P18=0,0,IF(COUNTBLANK(P18)=1,0,COUNTA($P$14:P18)))</f>
        <v>0</v>
      </c>
      <c r="B18" s="21">
        <f>IF($C$4="Attiecināmās izmaksas",IF('7a+c+n'!$Q18="A",'7a+c+n'!B18,0),0)</f>
        <v>0</v>
      </c>
      <c r="C18" s="21" t="str">
        <f>IF($C$4="Attiecināmās izmaksas",IF('7a+c+n'!$Q18="A",'7a+c+n'!C18,0),0)</f>
        <v>Ugunsdrošas manžetes OD110</v>
      </c>
      <c r="D18" s="21" t="str">
        <f>IF($C$4="Attiecināmās izmaksas",IF('7a+c+n'!$Q18="A",'7a+c+n'!D18,0),0)</f>
        <v>kompl.</v>
      </c>
      <c r="E18" s="42"/>
      <c r="F18" s="64"/>
      <c r="G18" s="121"/>
      <c r="H18" s="121">
        <f>IF($C$4="Attiecināmās izmaksas",IF('7a+c+n'!$Q18="A",'7a+c+n'!H18,0),0)</f>
        <v>0</v>
      </c>
      <c r="I18" s="121"/>
      <c r="J18" s="121"/>
      <c r="K18" s="122">
        <f>IF($C$4="Attiecināmās izmaksas",IF('7a+c+n'!$Q18="A",'7a+c+n'!K18,0),0)</f>
        <v>0</v>
      </c>
      <c r="L18" s="64">
        <f>IF($C$4="Attiecināmās izmaksas",IF('7a+c+n'!$Q18="A",'7a+c+n'!L18,0),0)</f>
        <v>0</v>
      </c>
      <c r="M18" s="121">
        <f>IF($C$4="Attiecināmās izmaksas",IF('7a+c+n'!$Q18="A",'7a+c+n'!M18,0),0)</f>
        <v>0</v>
      </c>
      <c r="N18" s="121">
        <f>IF($C$4="Attiecināmās izmaksas",IF('7a+c+n'!$Q18="A",'7a+c+n'!N18,0),0)</f>
        <v>0</v>
      </c>
      <c r="O18" s="121">
        <f>IF($C$4="Attiecināmās izmaksas",IF('7a+c+n'!$Q18="A",'7a+c+n'!O18,0),0)</f>
        <v>0</v>
      </c>
      <c r="P18" s="122">
        <f>IF($C$4="Attiecināmās izmaksas",IF('7a+c+n'!$Q18="A",'7a+c+n'!P18,0),0)</f>
        <v>0</v>
      </c>
    </row>
    <row r="19" spans="1:16" x14ac:dyDescent="0.2">
      <c r="A19" s="49">
        <f>IF(P19=0,0,IF(COUNTBLANK(P19)=1,0,COUNTA($P$14:P19)))</f>
        <v>0</v>
      </c>
      <c r="B19" s="21">
        <f>IF($C$4="Attiecināmās izmaksas",IF('7a+c+n'!$Q19="A",'7a+c+n'!B19,0),0)</f>
        <v>0</v>
      </c>
      <c r="C19" s="21" t="str">
        <f>IF($C$4="Attiecināmās izmaksas",IF('7a+c+n'!$Q19="A",'7a+c+n'!C19,0),0)</f>
        <v>Cauruļvadu stiprinājumi (kronšteiniem vai skavām)</v>
      </c>
      <c r="D19" s="21" t="str">
        <f>IF($C$4="Attiecināmās izmaksas",IF('7a+c+n'!$Q19="A",'7a+c+n'!D19,0),0)</f>
        <v>kompl.</v>
      </c>
      <c r="E19" s="42"/>
      <c r="F19" s="64"/>
      <c r="G19" s="121"/>
      <c r="H19" s="121">
        <f>IF($C$4="Attiecināmās izmaksas",IF('7a+c+n'!$Q19="A",'7a+c+n'!H19,0),0)</f>
        <v>0</v>
      </c>
      <c r="I19" s="121"/>
      <c r="J19" s="121"/>
      <c r="K19" s="122">
        <f>IF($C$4="Attiecināmās izmaksas",IF('7a+c+n'!$Q19="A",'7a+c+n'!K19,0),0)</f>
        <v>0</v>
      </c>
      <c r="L19" s="64">
        <f>IF($C$4="Attiecināmās izmaksas",IF('7a+c+n'!$Q19="A",'7a+c+n'!L19,0),0)</f>
        <v>0</v>
      </c>
      <c r="M19" s="121">
        <f>IF($C$4="Attiecināmās izmaksas",IF('7a+c+n'!$Q19="A",'7a+c+n'!M19,0),0)</f>
        <v>0</v>
      </c>
      <c r="N19" s="121">
        <f>IF($C$4="Attiecināmās izmaksas",IF('7a+c+n'!$Q19="A",'7a+c+n'!N19,0),0)</f>
        <v>0</v>
      </c>
      <c r="O19" s="121">
        <f>IF($C$4="Attiecināmās izmaksas",IF('7a+c+n'!$Q19="A",'7a+c+n'!O19,0),0)</f>
        <v>0</v>
      </c>
      <c r="P19" s="122">
        <f>IF($C$4="Attiecināmās izmaksas",IF('7a+c+n'!$Q19="A",'7a+c+n'!P19,0),0)</f>
        <v>0</v>
      </c>
    </row>
    <row r="20" spans="1:16" x14ac:dyDescent="0.2">
      <c r="A20" s="49">
        <f>IF(P20=0,0,IF(COUNTBLANK(P20)=1,0,COUNTA($P$14:P20)))</f>
        <v>0</v>
      </c>
      <c r="B20" s="21">
        <f>IF($C$4="Attiecināmās izmaksas",IF('7a+c+n'!$Q20="A",'7a+c+n'!B20,0),0)</f>
        <v>0</v>
      </c>
      <c r="C20" s="21" t="str">
        <f>IF($C$4="Attiecināmās izmaksas",IF('7a+c+n'!$Q20="A",'7a+c+n'!C20,0),0)</f>
        <v>KNAUF Alutop revīzijas lūka Revo 200x200x12,5mm</v>
      </c>
      <c r="D20" s="21" t="str">
        <f>IF($C$4="Attiecināmās izmaksas",IF('7a+c+n'!$Q20="A",'7a+c+n'!D20,0),0)</f>
        <v>kompl.</v>
      </c>
      <c r="E20" s="42"/>
      <c r="F20" s="64"/>
      <c r="G20" s="121"/>
      <c r="H20" s="121">
        <f>IF($C$4="Attiecināmās izmaksas",IF('7a+c+n'!$Q20="A",'7a+c+n'!H20,0),0)</f>
        <v>0</v>
      </c>
      <c r="I20" s="121"/>
      <c r="J20" s="121"/>
      <c r="K20" s="122">
        <f>IF($C$4="Attiecināmās izmaksas",IF('7a+c+n'!$Q20="A",'7a+c+n'!K20,0),0)</f>
        <v>0</v>
      </c>
      <c r="L20" s="64">
        <f>IF($C$4="Attiecināmās izmaksas",IF('7a+c+n'!$Q20="A",'7a+c+n'!L20,0),0)</f>
        <v>0</v>
      </c>
      <c r="M20" s="121">
        <f>IF($C$4="Attiecināmās izmaksas",IF('7a+c+n'!$Q20="A",'7a+c+n'!M20,0),0)</f>
        <v>0</v>
      </c>
      <c r="N20" s="121">
        <f>IF($C$4="Attiecināmās izmaksas",IF('7a+c+n'!$Q20="A",'7a+c+n'!N20,0),0)</f>
        <v>0</v>
      </c>
      <c r="O20" s="121">
        <f>IF($C$4="Attiecināmās izmaksas",IF('7a+c+n'!$Q20="A",'7a+c+n'!O20,0),0)</f>
        <v>0</v>
      </c>
      <c r="P20" s="122">
        <f>IF($C$4="Attiecināmās izmaksas",IF('7a+c+n'!$Q20="A",'7a+c+n'!P20,0),0)</f>
        <v>0</v>
      </c>
    </row>
    <row r="21" spans="1:16" x14ac:dyDescent="0.2">
      <c r="A21" s="49">
        <f>IF(P21=0,0,IF(COUNTBLANK(P21)=1,0,COUNTA($P$14:P21)))</f>
        <v>0</v>
      </c>
      <c r="B21" s="21">
        <f>IF($C$4="Attiecināmās izmaksas",IF('7a+c+n'!$Q21="A",'7a+c+n'!B21,0),0)</f>
        <v>0</v>
      </c>
      <c r="C21" s="21" t="str">
        <f>IF($C$4="Attiecināmās izmaksas",IF('7a+c+n'!$Q21="A",'7a+c+n'!C21,0),0)</f>
        <v>Cauruļvadu vēdināšanas lūka</v>
      </c>
      <c r="D21" s="21" t="str">
        <f>IF($C$4="Attiecināmās izmaksas",IF('7a+c+n'!$Q21="A",'7a+c+n'!D21,0),0)</f>
        <v>kompl.</v>
      </c>
      <c r="E21" s="42"/>
      <c r="F21" s="64"/>
      <c r="G21" s="121"/>
      <c r="H21" s="121">
        <f>IF($C$4="Attiecināmās izmaksas",IF('7a+c+n'!$Q21="A",'7a+c+n'!H21,0),0)</f>
        <v>0</v>
      </c>
      <c r="I21" s="121"/>
      <c r="J21" s="121"/>
      <c r="K21" s="122">
        <f>IF($C$4="Attiecināmās izmaksas",IF('7a+c+n'!$Q21="A",'7a+c+n'!K21,0),0)</f>
        <v>0</v>
      </c>
      <c r="L21" s="64">
        <f>IF($C$4="Attiecināmās izmaksas",IF('7a+c+n'!$Q21="A",'7a+c+n'!L21,0),0)</f>
        <v>0</v>
      </c>
      <c r="M21" s="121">
        <f>IF($C$4="Attiecināmās izmaksas",IF('7a+c+n'!$Q21="A",'7a+c+n'!M21,0),0)</f>
        <v>0</v>
      </c>
      <c r="N21" s="121">
        <f>IF($C$4="Attiecināmās izmaksas",IF('7a+c+n'!$Q21="A",'7a+c+n'!N21,0),0)</f>
        <v>0</v>
      </c>
      <c r="O21" s="121">
        <f>IF($C$4="Attiecināmās izmaksas",IF('7a+c+n'!$Q21="A",'7a+c+n'!O21,0),0)</f>
        <v>0</v>
      </c>
      <c r="P21" s="122">
        <f>IF($C$4="Attiecināmās izmaksas",IF('7a+c+n'!$Q21="A",'7a+c+n'!P21,0),0)</f>
        <v>0</v>
      </c>
    </row>
    <row r="22" spans="1:16" x14ac:dyDescent="0.2">
      <c r="A22" s="49">
        <f>IF(P22=0,0,IF(COUNTBLANK(P22)=1,0,COUNTA($P$14:P22)))</f>
        <v>0</v>
      </c>
      <c r="B22" s="21">
        <f>IF($C$4="Attiecināmās izmaksas",IF('7a+c+n'!$Q22="A",'7a+c+n'!B22,0),0)</f>
        <v>0</v>
      </c>
      <c r="C22" s="21" t="str">
        <f>IF($C$4="Attiecināmās izmaksas",IF('7a+c+n'!$Q22="A",'7a+c+n'!C22,0),0)</f>
        <v>Cauruļvadu veidgabali OD110 cauruļvadu montāžai</v>
      </c>
      <c r="D22" s="21" t="str">
        <f>IF($C$4="Attiecināmās izmaksas",IF('7a+c+n'!$Q22="A",'7a+c+n'!D22,0),0)</f>
        <v>kompl.</v>
      </c>
      <c r="E22" s="42"/>
      <c r="F22" s="64"/>
      <c r="G22" s="121"/>
      <c r="H22" s="121">
        <f>IF($C$4="Attiecināmās izmaksas",IF('7a+c+n'!$Q22="A",'7a+c+n'!H22,0),0)</f>
        <v>0</v>
      </c>
      <c r="I22" s="121"/>
      <c r="J22" s="121"/>
      <c r="K22" s="122">
        <f>IF($C$4="Attiecināmās izmaksas",IF('7a+c+n'!$Q22="A",'7a+c+n'!K22,0),0)</f>
        <v>0</v>
      </c>
      <c r="L22" s="64">
        <f>IF($C$4="Attiecināmās izmaksas",IF('7a+c+n'!$Q22="A",'7a+c+n'!L22,0),0)</f>
        <v>0</v>
      </c>
      <c r="M22" s="121">
        <f>IF($C$4="Attiecināmās izmaksas",IF('7a+c+n'!$Q22="A",'7a+c+n'!M22,0),0)</f>
        <v>0</v>
      </c>
      <c r="N22" s="121">
        <f>IF($C$4="Attiecināmās izmaksas",IF('7a+c+n'!$Q22="A",'7a+c+n'!N22,0),0)</f>
        <v>0</v>
      </c>
      <c r="O22" s="121">
        <f>IF($C$4="Attiecināmās izmaksas",IF('7a+c+n'!$Q22="A",'7a+c+n'!O22,0),0)</f>
        <v>0</v>
      </c>
      <c r="P22" s="122">
        <f>IF($C$4="Attiecināmās izmaksas",IF('7a+c+n'!$Q22="A",'7a+c+n'!P22,0),0)</f>
        <v>0</v>
      </c>
    </row>
    <row r="23" spans="1:16" x14ac:dyDescent="0.2">
      <c r="A23" s="49">
        <f>IF(P23=0,0,IF(COUNTBLANK(P23)=1,0,COUNTA($P$14:P23)))</f>
        <v>0</v>
      </c>
      <c r="B23" s="21">
        <f>IF($C$4="Attiecināmās izmaksas",IF('7a+c+n'!$Q23="A",'7a+c+n'!B23,0),0)</f>
        <v>0</v>
      </c>
      <c r="C23" s="21" t="str">
        <f>IF($C$4="Attiecināmās izmaksas",IF('7a+c+n'!$Q23="A",'7a+c+n'!C23,0),0)</f>
        <v>Ūdensvads karstajam ūdenim</v>
      </c>
      <c r="D23" s="21">
        <f>IF($C$4="Attiecināmās izmaksas",IF('7a+c+n'!$Q23="A",'7a+c+n'!D23,0),0)</f>
        <v>0</v>
      </c>
      <c r="E23" s="42"/>
      <c r="F23" s="64"/>
      <c r="G23" s="121"/>
      <c r="H23" s="121">
        <f>IF($C$4="Attiecināmās izmaksas",IF('7a+c+n'!$Q23="A",'7a+c+n'!H23,0),0)</f>
        <v>0</v>
      </c>
      <c r="I23" s="121"/>
      <c r="J23" s="121"/>
      <c r="K23" s="122">
        <f>IF($C$4="Attiecināmās izmaksas",IF('7a+c+n'!$Q23="A",'7a+c+n'!K23,0),0)</f>
        <v>0</v>
      </c>
      <c r="L23" s="64">
        <f>IF($C$4="Attiecināmās izmaksas",IF('7a+c+n'!$Q23="A",'7a+c+n'!L23,0),0)</f>
        <v>0</v>
      </c>
      <c r="M23" s="121">
        <f>IF($C$4="Attiecināmās izmaksas",IF('7a+c+n'!$Q23="A",'7a+c+n'!M23,0),0)</f>
        <v>0</v>
      </c>
      <c r="N23" s="121">
        <f>IF($C$4="Attiecināmās izmaksas",IF('7a+c+n'!$Q23="A",'7a+c+n'!N23,0),0)</f>
        <v>0</v>
      </c>
      <c r="O23" s="121">
        <f>IF($C$4="Attiecināmās izmaksas",IF('7a+c+n'!$Q23="A",'7a+c+n'!O23,0),0)</f>
        <v>0</v>
      </c>
      <c r="P23" s="122">
        <f>IF($C$4="Attiecināmās izmaksas",IF('7a+c+n'!$Q23="A",'7a+c+n'!P23,0),0)</f>
        <v>0</v>
      </c>
    </row>
    <row r="24" spans="1:16" x14ac:dyDescent="0.2">
      <c r="A24" s="49">
        <f>IF(P24=0,0,IF(COUNTBLANK(P24)=1,0,COUNTA($P$14:P24)))</f>
        <v>0</v>
      </c>
      <c r="B24" s="21">
        <f>IF($C$4="Attiecināmās izmaksas",IF('7a+c+n'!$Q24="A",'7a+c+n'!B24,0),0)</f>
        <v>0</v>
      </c>
      <c r="C24" s="21" t="str">
        <f>IF($C$4="Attiecināmās izmaksas",IF('7a+c+n'!$Q24="A",'7a+c+n'!C24,0),0)</f>
        <v>PE-Xc/AL/PE OD60x6,0</v>
      </c>
      <c r="D24" s="21" t="str">
        <f>IF($C$4="Attiecināmās izmaksas",IF('7a+c+n'!$Q24="A",'7a+c+n'!D24,0),0)</f>
        <v>m</v>
      </c>
      <c r="E24" s="42"/>
      <c r="F24" s="64"/>
      <c r="G24" s="121"/>
      <c r="H24" s="121">
        <f>IF($C$4="Attiecināmās izmaksas",IF('7a+c+n'!$Q24="A",'7a+c+n'!H24,0),0)</f>
        <v>0</v>
      </c>
      <c r="I24" s="121"/>
      <c r="J24" s="121"/>
      <c r="K24" s="122">
        <f>IF($C$4="Attiecināmās izmaksas",IF('7a+c+n'!$Q24="A",'7a+c+n'!K24,0),0)</f>
        <v>0</v>
      </c>
      <c r="L24" s="64">
        <f>IF($C$4="Attiecināmās izmaksas",IF('7a+c+n'!$Q24="A",'7a+c+n'!L24,0),0)</f>
        <v>0</v>
      </c>
      <c r="M24" s="121">
        <f>IF($C$4="Attiecināmās izmaksas",IF('7a+c+n'!$Q24="A",'7a+c+n'!M24,0),0)</f>
        <v>0</v>
      </c>
      <c r="N24" s="121">
        <f>IF($C$4="Attiecināmās izmaksas",IF('7a+c+n'!$Q24="A",'7a+c+n'!N24,0),0)</f>
        <v>0</v>
      </c>
      <c r="O24" s="121">
        <f>IF($C$4="Attiecināmās izmaksas",IF('7a+c+n'!$Q24="A",'7a+c+n'!O24,0),0)</f>
        <v>0</v>
      </c>
      <c r="P24" s="122">
        <f>IF($C$4="Attiecināmās izmaksas",IF('7a+c+n'!$Q24="A",'7a+c+n'!P24,0),0)</f>
        <v>0</v>
      </c>
    </row>
    <row r="25" spans="1:16" x14ac:dyDescent="0.2">
      <c r="A25" s="49">
        <f>IF(P25=0,0,IF(COUNTBLANK(P25)=1,0,COUNTA($P$14:P25)))</f>
        <v>0</v>
      </c>
      <c r="B25" s="21">
        <f>IF($C$4="Attiecināmās izmaksas",IF('7a+c+n'!$Q25="A",'7a+c+n'!B25,0),0)</f>
        <v>0</v>
      </c>
      <c r="C25" s="21" t="str">
        <f>IF($C$4="Attiecināmās izmaksas",IF('7a+c+n'!$Q25="A",'7a+c+n'!C25,0),0)</f>
        <v>Cauruļu siltumizolācija ThermaEco FRZ 13xD78mm</v>
      </c>
      <c r="D25" s="21" t="str">
        <f>IF($C$4="Attiecināmās izmaksas",IF('7a+c+n'!$Q25="A",'7a+c+n'!D25,0),0)</f>
        <v>m</v>
      </c>
      <c r="E25" s="42"/>
      <c r="F25" s="64"/>
      <c r="G25" s="121"/>
      <c r="H25" s="121">
        <f>IF($C$4="Attiecināmās izmaksas",IF('7a+c+n'!$Q25="A",'7a+c+n'!H25,0),0)</f>
        <v>0</v>
      </c>
      <c r="I25" s="121"/>
      <c r="J25" s="121"/>
      <c r="K25" s="122">
        <f>IF($C$4="Attiecināmās izmaksas",IF('7a+c+n'!$Q25="A",'7a+c+n'!K25,0),0)</f>
        <v>0</v>
      </c>
      <c r="L25" s="64">
        <f>IF($C$4="Attiecināmās izmaksas",IF('7a+c+n'!$Q25="A",'7a+c+n'!L25,0),0)</f>
        <v>0</v>
      </c>
      <c r="M25" s="121">
        <f>IF($C$4="Attiecināmās izmaksas",IF('7a+c+n'!$Q25="A",'7a+c+n'!M25,0),0)</f>
        <v>0</v>
      </c>
      <c r="N25" s="121">
        <f>IF($C$4="Attiecināmās izmaksas",IF('7a+c+n'!$Q25="A",'7a+c+n'!N25,0),0)</f>
        <v>0</v>
      </c>
      <c r="O25" s="121">
        <f>IF($C$4="Attiecināmās izmaksas",IF('7a+c+n'!$Q25="A",'7a+c+n'!O25,0),0)</f>
        <v>0</v>
      </c>
      <c r="P25" s="122">
        <f>IF($C$4="Attiecināmās izmaksas",IF('7a+c+n'!$Q25="A",'7a+c+n'!P25,0),0)</f>
        <v>0</v>
      </c>
    </row>
    <row r="26" spans="1:16" x14ac:dyDescent="0.2">
      <c r="A26" s="49">
        <f>IF(P26=0,0,IF(COUNTBLANK(P26)=1,0,COUNTA($P$14:P26)))</f>
        <v>0</v>
      </c>
      <c r="B26" s="21">
        <f>IF($C$4="Attiecināmās izmaksas",IF('7a+c+n'!$Q26="A",'7a+c+n'!B26,0),0)</f>
        <v>0</v>
      </c>
      <c r="C26" s="21" t="str">
        <f>IF($C$4="Attiecināmās izmaksas",IF('7a+c+n'!$Q26="A",'7a+c+n'!C26,0),0)</f>
        <v>PE-Xc/AL/PE  OD32x3,0</v>
      </c>
      <c r="D26" s="21" t="str">
        <f>IF($C$4="Attiecināmās izmaksas",IF('7a+c+n'!$Q26="A",'7a+c+n'!D26,0),0)</f>
        <v>m</v>
      </c>
      <c r="E26" s="42"/>
      <c r="F26" s="64"/>
      <c r="G26" s="121"/>
      <c r="H26" s="121">
        <f>IF($C$4="Attiecināmās izmaksas",IF('7a+c+n'!$Q26="A",'7a+c+n'!H26,0),0)</f>
        <v>0</v>
      </c>
      <c r="I26" s="121"/>
      <c r="J26" s="121"/>
      <c r="K26" s="122">
        <f>IF($C$4="Attiecināmās izmaksas",IF('7a+c+n'!$Q26="A",'7a+c+n'!K26,0),0)</f>
        <v>0</v>
      </c>
      <c r="L26" s="64">
        <f>IF($C$4="Attiecināmās izmaksas",IF('7a+c+n'!$Q26="A",'7a+c+n'!L26,0),0)</f>
        <v>0</v>
      </c>
      <c r="M26" s="121">
        <f>IF($C$4="Attiecināmās izmaksas",IF('7a+c+n'!$Q26="A",'7a+c+n'!M26,0),0)</f>
        <v>0</v>
      </c>
      <c r="N26" s="121">
        <f>IF($C$4="Attiecināmās izmaksas",IF('7a+c+n'!$Q26="A",'7a+c+n'!N26,0),0)</f>
        <v>0</v>
      </c>
      <c r="O26" s="121">
        <f>IF($C$4="Attiecināmās izmaksas",IF('7a+c+n'!$Q26="A",'7a+c+n'!O26,0),0)</f>
        <v>0</v>
      </c>
      <c r="P26" s="122">
        <f>IF($C$4="Attiecināmās izmaksas",IF('7a+c+n'!$Q26="A",'7a+c+n'!P26,0),0)</f>
        <v>0</v>
      </c>
    </row>
    <row r="27" spans="1:16" x14ac:dyDescent="0.2">
      <c r="A27" s="49">
        <f>IF(P27=0,0,IF(COUNTBLANK(P27)=1,0,COUNTA($P$14:P27)))</f>
        <v>0</v>
      </c>
      <c r="B27" s="21">
        <f>IF($C$4="Attiecināmās izmaksas",IF('7a+c+n'!$Q27="A",'7a+c+n'!B27,0),0)</f>
        <v>0</v>
      </c>
      <c r="C27" s="21" t="str">
        <f>IF($C$4="Attiecināmās izmaksas",IF('7a+c+n'!$Q27="A",'7a+c+n'!C27,0),0)</f>
        <v>Cauruļu siltumizolācija ThermaEco FRZ 13xD35mm</v>
      </c>
      <c r="D27" s="21" t="str">
        <f>IF($C$4="Attiecināmās izmaksas",IF('7a+c+n'!$Q27="A",'7a+c+n'!D27,0),0)</f>
        <v>m</v>
      </c>
      <c r="E27" s="42"/>
      <c r="F27" s="64"/>
      <c r="G27" s="121"/>
      <c r="H27" s="121">
        <f>IF($C$4="Attiecināmās izmaksas",IF('7a+c+n'!$Q27="A",'7a+c+n'!H27,0),0)</f>
        <v>0</v>
      </c>
      <c r="I27" s="121"/>
      <c r="J27" s="121"/>
      <c r="K27" s="122">
        <f>IF($C$4="Attiecināmās izmaksas",IF('7a+c+n'!$Q27="A",'7a+c+n'!K27,0),0)</f>
        <v>0</v>
      </c>
      <c r="L27" s="64">
        <f>IF($C$4="Attiecināmās izmaksas",IF('7a+c+n'!$Q27="A",'7a+c+n'!L27,0),0)</f>
        <v>0</v>
      </c>
      <c r="M27" s="121">
        <f>IF($C$4="Attiecināmās izmaksas",IF('7a+c+n'!$Q27="A",'7a+c+n'!M27,0),0)</f>
        <v>0</v>
      </c>
      <c r="N27" s="121">
        <f>IF($C$4="Attiecināmās izmaksas",IF('7a+c+n'!$Q27="A",'7a+c+n'!N27,0),0)</f>
        <v>0</v>
      </c>
      <c r="O27" s="121">
        <f>IF($C$4="Attiecināmās izmaksas",IF('7a+c+n'!$Q27="A",'7a+c+n'!O27,0),0)</f>
        <v>0</v>
      </c>
      <c r="P27" s="122">
        <f>IF($C$4="Attiecināmās izmaksas",IF('7a+c+n'!$Q27="A",'7a+c+n'!P27,0),0)</f>
        <v>0</v>
      </c>
    </row>
    <row r="28" spans="1:16" x14ac:dyDescent="0.2">
      <c r="A28" s="49">
        <f>IF(P28=0,0,IF(COUNTBLANK(P28)=1,0,COUNTA($P$14:P28)))</f>
        <v>0</v>
      </c>
      <c r="B28" s="21">
        <f>IF($C$4="Attiecināmās izmaksas",IF('7a+c+n'!$Q28="A",'7a+c+n'!B28,0),0)</f>
        <v>0</v>
      </c>
      <c r="C28" s="21" t="str">
        <f>IF($C$4="Attiecināmās izmaksas",IF('7a+c+n'!$Q28="A",'7a+c+n'!C28,0),0)</f>
        <v>Cauruļvadu stiprinājumi (kronšteiniem vai skavām)</v>
      </c>
      <c r="D28" s="21" t="str">
        <f>IF($C$4="Attiecināmās izmaksas",IF('7a+c+n'!$Q28="A",'7a+c+n'!D28,0),0)</f>
        <v>kompl.</v>
      </c>
      <c r="E28" s="42"/>
      <c r="F28" s="64"/>
      <c r="G28" s="121"/>
      <c r="H28" s="121">
        <f>IF($C$4="Attiecināmās izmaksas",IF('7a+c+n'!$Q28="A",'7a+c+n'!H28,0),0)</f>
        <v>0</v>
      </c>
      <c r="I28" s="121"/>
      <c r="J28" s="121"/>
      <c r="K28" s="122">
        <f>IF($C$4="Attiecināmās izmaksas",IF('7a+c+n'!$Q28="A",'7a+c+n'!K28,0),0)</f>
        <v>0</v>
      </c>
      <c r="L28" s="64">
        <f>IF($C$4="Attiecināmās izmaksas",IF('7a+c+n'!$Q28="A",'7a+c+n'!L28,0),0)</f>
        <v>0</v>
      </c>
      <c r="M28" s="121">
        <f>IF($C$4="Attiecināmās izmaksas",IF('7a+c+n'!$Q28="A",'7a+c+n'!M28,0),0)</f>
        <v>0</v>
      </c>
      <c r="N28" s="121">
        <f>IF($C$4="Attiecināmās izmaksas",IF('7a+c+n'!$Q28="A",'7a+c+n'!N28,0),0)</f>
        <v>0</v>
      </c>
      <c r="O28" s="121">
        <f>IF($C$4="Attiecināmās izmaksas",IF('7a+c+n'!$Q28="A",'7a+c+n'!O28,0),0)</f>
        <v>0</v>
      </c>
      <c r="P28" s="122">
        <f>IF($C$4="Attiecināmās izmaksas",IF('7a+c+n'!$Q28="A",'7a+c+n'!P28,0),0)</f>
        <v>0</v>
      </c>
    </row>
    <row r="29" spans="1:16" ht="22.5" x14ac:dyDescent="0.2">
      <c r="A29" s="49">
        <f>IF(P29=0,0,IF(COUNTBLANK(P29)=1,0,COUNTA($P$14:P29)))</f>
        <v>0</v>
      </c>
      <c r="B29" s="21">
        <f>IF($C$4="Attiecināmās izmaksas",IF('7a+c+n'!$Q29="A",'7a+c+n'!B29,0),0)</f>
        <v>0</v>
      </c>
      <c r="C29" s="21" t="str">
        <f>IF($C$4="Attiecināmās izmaksas",IF('7a+c+n'!$Q29="A",'7a+c+n'!C29,0),0)</f>
        <v>Atālināti nolasāmu ūdens patēriņa skaitītājs karstajam ūdemim DN15</v>
      </c>
      <c r="D29" s="21" t="str">
        <f>IF($C$4="Attiecināmās izmaksas",IF('7a+c+n'!$Q29="A",'7a+c+n'!D29,0),0)</f>
        <v>gb</v>
      </c>
      <c r="E29" s="42"/>
      <c r="F29" s="64"/>
      <c r="G29" s="121"/>
      <c r="H29" s="121">
        <f>IF($C$4="Attiecināmās izmaksas",IF('7a+c+n'!$Q29="A",'7a+c+n'!H29,0),0)</f>
        <v>0</v>
      </c>
      <c r="I29" s="121"/>
      <c r="J29" s="121"/>
      <c r="K29" s="122">
        <f>IF($C$4="Attiecināmās izmaksas",IF('7a+c+n'!$Q29="A",'7a+c+n'!K29,0),0)</f>
        <v>0</v>
      </c>
      <c r="L29" s="64">
        <f>IF($C$4="Attiecināmās izmaksas",IF('7a+c+n'!$Q29="A",'7a+c+n'!L29,0),0)</f>
        <v>0</v>
      </c>
      <c r="M29" s="121">
        <f>IF($C$4="Attiecināmās izmaksas",IF('7a+c+n'!$Q29="A",'7a+c+n'!M29,0),0)</f>
        <v>0</v>
      </c>
      <c r="N29" s="121">
        <f>IF($C$4="Attiecināmās izmaksas",IF('7a+c+n'!$Q29="A",'7a+c+n'!N29,0),0)</f>
        <v>0</v>
      </c>
      <c r="O29" s="121">
        <f>IF($C$4="Attiecināmās izmaksas",IF('7a+c+n'!$Q29="A",'7a+c+n'!O29,0),0)</f>
        <v>0</v>
      </c>
      <c r="P29" s="122">
        <f>IF($C$4="Attiecināmās izmaksas",IF('7a+c+n'!$Q29="A",'7a+c+n'!P29,0),0)</f>
        <v>0</v>
      </c>
    </row>
    <row r="30" spans="1:16" x14ac:dyDescent="0.2">
      <c r="A30" s="49">
        <f>IF(P30=0,0,IF(COUNTBLANK(P30)=1,0,COUNTA($P$14:P30)))</f>
        <v>0</v>
      </c>
      <c r="B30" s="21">
        <f>IF($C$4="Attiecināmās izmaksas",IF('7a+c+n'!$Q30="A",'7a+c+n'!B30,0),0)</f>
        <v>0</v>
      </c>
      <c r="C30" s="21" t="str">
        <f>IF($C$4="Attiecināmās izmaksas",IF('7a+c+n'!$Q30="A",'7a+c+n'!C30,0),0)</f>
        <v>Ventilis DN15</v>
      </c>
      <c r="D30" s="21" t="str">
        <f>IF($C$4="Attiecināmās izmaksas",IF('7a+c+n'!$Q30="A",'7a+c+n'!D30,0),0)</f>
        <v>gb</v>
      </c>
      <c r="E30" s="42"/>
      <c r="F30" s="64"/>
      <c r="G30" s="121"/>
      <c r="H30" s="121">
        <f>IF($C$4="Attiecināmās izmaksas",IF('7a+c+n'!$Q30="A",'7a+c+n'!H30,0),0)</f>
        <v>0</v>
      </c>
      <c r="I30" s="121"/>
      <c r="J30" s="121"/>
      <c r="K30" s="122">
        <f>IF($C$4="Attiecināmās izmaksas",IF('7a+c+n'!$Q30="A",'7a+c+n'!K30,0),0)</f>
        <v>0</v>
      </c>
      <c r="L30" s="64">
        <f>IF($C$4="Attiecināmās izmaksas",IF('7a+c+n'!$Q30="A",'7a+c+n'!L30,0),0)</f>
        <v>0</v>
      </c>
      <c r="M30" s="121">
        <f>IF($C$4="Attiecināmās izmaksas",IF('7a+c+n'!$Q30="A",'7a+c+n'!M30,0),0)</f>
        <v>0</v>
      </c>
      <c r="N30" s="121">
        <f>IF($C$4="Attiecināmās izmaksas",IF('7a+c+n'!$Q30="A",'7a+c+n'!N30,0),0)</f>
        <v>0</v>
      </c>
      <c r="O30" s="121">
        <f>IF($C$4="Attiecināmās izmaksas",IF('7a+c+n'!$Q30="A",'7a+c+n'!O30,0),0)</f>
        <v>0</v>
      </c>
      <c r="P30" s="122">
        <f>IF($C$4="Attiecināmās izmaksas",IF('7a+c+n'!$Q30="A",'7a+c+n'!P30,0),0)</f>
        <v>0</v>
      </c>
    </row>
    <row r="31" spans="1:16" x14ac:dyDescent="0.2">
      <c r="A31" s="49">
        <f>IF(P31=0,0,IF(COUNTBLANK(P31)=1,0,COUNTA($P$14:P31)))</f>
        <v>0</v>
      </c>
      <c r="B31" s="21">
        <f>IF($C$4="Attiecināmās izmaksas",IF('7a+c+n'!$Q31="A",'7a+c+n'!B31,0),0)</f>
        <v>0</v>
      </c>
      <c r="C31" s="21" t="str">
        <f>IF($C$4="Attiecināmās izmaksas",IF('7a+c+n'!$Q31="A",'7a+c+n'!C31,0),0)</f>
        <v>Ugunsdrošības lentas CFS-B</v>
      </c>
      <c r="D31" s="21" t="str">
        <f>IF($C$4="Attiecināmās izmaksas",IF('7a+c+n'!$Q31="A",'7a+c+n'!D31,0),0)</f>
        <v>m</v>
      </c>
      <c r="E31" s="42"/>
      <c r="F31" s="64"/>
      <c r="G31" s="121"/>
      <c r="H31" s="121">
        <f>IF($C$4="Attiecināmās izmaksas",IF('7a+c+n'!$Q31="A",'7a+c+n'!H31,0),0)</f>
        <v>0</v>
      </c>
      <c r="I31" s="121"/>
      <c r="J31" s="121"/>
      <c r="K31" s="122">
        <f>IF($C$4="Attiecināmās izmaksas",IF('7a+c+n'!$Q31="A",'7a+c+n'!K31,0),0)</f>
        <v>0</v>
      </c>
      <c r="L31" s="64">
        <f>IF($C$4="Attiecināmās izmaksas",IF('7a+c+n'!$Q31="A",'7a+c+n'!L31,0),0)</f>
        <v>0</v>
      </c>
      <c r="M31" s="121">
        <f>IF($C$4="Attiecināmās izmaksas",IF('7a+c+n'!$Q31="A",'7a+c+n'!M31,0),0)</f>
        <v>0</v>
      </c>
      <c r="N31" s="121">
        <f>IF($C$4="Attiecināmās izmaksas",IF('7a+c+n'!$Q31="A",'7a+c+n'!N31,0),0)</f>
        <v>0</v>
      </c>
      <c r="O31" s="121">
        <f>IF($C$4="Attiecināmās izmaksas",IF('7a+c+n'!$Q31="A",'7a+c+n'!O31,0),0)</f>
        <v>0</v>
      </c>
      <c r="P31" s="122">
        <f>IF($C$4="Attiecināmās izmaksas",IF('7a+c+n'!$Q31="A",'7a+c+n'!P31,0),0)</f>
        <v>0</v>
      </c>
    </row>
    <row r="32" spans="1:16" x14ac:dyDescent="0.2">
      <c r="A32" s="49">
        <f>IF(P32=0,0,IF(COUNTBLANK(P32)=1,0,COUNTA($P$14:P32)))</f>
        <v>0</v>
      </c>
      <c r="B32" s="21">
        <f>IF($C$4="Attiecināmās izmaksas",IF('7a+c+n'!$Q32="A",'7a+c+n'!B32,0),0)</f>
        <v>0</v>
      </c>
      <c r="C32" s="21" t="str">
        <f>IF($C$4="Attiecināmās izmaksas",IF('7a+c+n'!$Q32="A",'7a+c+n'!C32,0),0)</f>
        <v>Sistēmas hidrauliskā pārbaude</v>
      </c>
      <c r="D32" s="21" t="str">
        <f>IF($C$4="Attiecināmās izmaksas",IF('7a+c+n'!$Q32="A",'7a+c+n'!D32,0),0)</f>
        <v>kompl.</v>
      </c>
      <c r="E32" s="42"/>
      <c r="F32" s="64"/>
      <c r="G32" s="121"/>
      <c r="H32" s="121">
        <f>IF($C$4="Attiecināmās izmaksas",IF('7a+c+n'!$Q32="A",'7a+c+n'!H32,0),0)</f>
        <v>0</v>
      </c>
      <c r="I32" s="121"/>
      <c r="J32" s="121"/>
      <c r="K32" s="122">
        <f>IF($C$4="Attiecināmās izmaksas",IF('7a+c+n'!$Q32="A",'7a+c+n'!K32,0),0)</f>
        <v>0</v>
      </c>
      <c r="L32" s="64">
        <f>IF($C$4="Attiecināmās izmaksas",IF('7a+c+n'!$Q32="A",'7a+c+n'!L32,0),0)</f>
        <v>0</v>
      </c>
      <c r="M32" s="121">
        <f>IF($C$4="Attiecināmās izmaksas",IF('7a+c+n'!$Q32="A",'7a+c+n'!M32,0),0)</f>
        <v>0</v>
      </c>
      <c r="N32" s="121">
        <f>IF($C$4="Attiecināmās izmaksas",IF('7a+c+n'!$Q32="A",'7a+c+n'!N32,0),0)</f>
        <v>0</v>
      </c>
      <c r="O32" s="121">
        <f>IF($C$4="Attiecināmās izmaksas",IF('7a+c+n'!$Q32="A",'7a+c+n'!O32,0),0)</f>
        <v>0</v>
      </c>
      <c r="P32" s="122">
        <f>IF($C$4="Attiecināmās izmaksas",IF('7a+c+n'!$Q32="A",'7a+c+n'!P32,0),0)</f>
        <v>0</v>
      </c>
    </row>
    <row r="33" spans="1:16" x14ac:dyDescent="0.2">
      <c r="A33" s="49">
        <f>IF(P33=0,0,IF(COUNTBLANK(P33)=1,0,COUNTA($P$14:P33)))</f>
        <v>0</v>
      </c>
      <c r="B33" s="21">
        <f>IF($C$4="Attiecināmās izmaksas",IF('7a+c+n'!$Q33="A",'7a+c+n'!B33,0),0)</f>
        <v>0</v>
      </c>
      <c r="C33" s="21" t="str">
        <f>IF($C$4="Attiecināmās izmaksas",IF('7a+c+n'!$Q33="A",'7a+c+n'!C33,0),0)</f>
        <v xml:space="preserve">Lodveida ventilis 1 1/2”                                                                          </v>
      </c>
      <c r="D33" s="21" t="str">
        <f>IF($C$4="Attiecināmās izmaksas",IF('7a+c+n'!$Q33="A",'7a+c+n'!D33,0),0)</f>
        <v>gb</v>
      </c>
      <c r="E33" s="42"/>
      <c r="F33" s="64"/>
      <c r="G33" s="121"/>
      <c r="H33" s="121">
        <f>IF($C$4="Attiecināmās izmaksas",IF('7a+c+n'!$Q33="A",'7a+c+n'!H33,0),0)</f>
        <v>0</v>
      </c>
      <c r="I33" s="121"/>
      <c r="J33" s="121"/>
      <c r="K33" s="122">
        <f>IF($C$4="Attiecināmās izmaksas",IF('7a+c+n'!$Q33="A",'7a+c+n'!K33,0),0)</f>
        <v>0</v>
      </c>
      <c r="L33" s="64">
        <f>IF($C$4="Attiecināmās izmaksas",IF('7a+c+n'!$Q33="A",'7a+c+n'!L33,0),0)</f>
        <v>0</v>
      </c>
      <c r="M33" s="121">
        <f>IF($C$4="Attiecināmās izmaksas",IF('7a+c+n'!$Q33="A",'7a+c+n'!M33,0),0)</f>
        <v>0</v>
      </c>
      <c r="N33" s="121">
        <f>IF($C$4="Attiecināmās izmaksas",IF('7a+c+n'!$Q33="A",'7a+c+n'!N33,0),0)</f>
        <v>0</v>
      </c>
      <c r="O33" s="121">
        <f>IF($C$4="Attiecināmās izmaksas",IF('7a+c+n'!$Q33="A",'7a+c+n'!O33,0),0)</f>
        <v>0</v>
      </c>
      <c r="P33" s="122">
        <f>IF($C$4="Attiecināmās izmaksas",IF('7a+c+n'!$Q33="A",'7a+c+n'!P33,0),0)</f>
        <v>0</v>
      </c>
    </row>
    <row r="34" spans="1:16" x14ac:dyDescent="0.2">
      <c r="A34" s="49">
        <f>IF(P34=0,0,IF(COUNTBLANK(P34)=1,0,COUNTA($P$14:P34)))</f>
        <v>0</v>
      </c>
      <c r="B34" s="21">
        <f>IF($C$4="Attiecināmās izmaksas",IF('7a+c+n'!$Q34="A",'7a+c+n'!B34,0),0)</f>
        <v>0</v>
      </c>
      <c r="C34" s="21" t="str">
        <f>IF($C$4="Attiecināmās izmaksas",IF('7a+c+n'!$Q34="A",'7a+c+n'!C34,0),0)</f>
        <v>Terauda pāreja d.50x20</v>
      </c>
      <c r="D34" s="21" t="str">
        <f>IF($C$4="Attiecināmās izmaksas",IF('7a+c+n'!$Q34="A",'7a+c+n'!D34,0),0)</f>
        <v>kompl.</v>
      </c>
      <c r="E34" s="42"/>
      <c r="F34" s="64"/>
      <c r="G34" s="121"/>
      <c r="H34" s="121">
        <f>IF($C$4="Attiecināmās izmaksas",IF('7a+c+n'!$Q34="A",'7a+c+n'!H34,0),0)</f>
        <v>0</v>
      </c>
      <c r="I34" s="121"/>
      <c r="J34" s="121"/>
      <c r="K34" s="122">
        <f>IF($C$4="Attiecināmās izmaksas",IF('7a+c+n'!$Q34="A",'7a+c+n'!K34,0),0)</f>
        <v>0</v>
      </c>
      <c r="L34" s="64">
        <f>IF($C$4="Attiecināmās izmaksas",IF('7a+c+n'!$Q34="A",'7a+c+n'!L34,0),0)</f>
        <v>0</v>
      </c>
      <c r="M34" s="121">
        <f>IF($C$4="Attiecināmās izmaksas",IF('7a+c+n'!$Q34="A",'7a+c+n'!M34,0),0)</f>
        <v>0</v>
      </c>
      <c r="N34" s="121">
        <f>IF($C$4="Attiecināmās izmaksas",IF('7a+c+n'!$Q34="A",'7a+c+n'!N34,0),0)</f>
        <v>0</v>
      </c>
      <c r="O34" s="121">
        <f>IF($C$4="Attiecināmās izmaksas",IF('7a+c+n'!$Q34="A",'7a+c+n'!O34,0),0)</f>
        <v>0</v>
      </c>
      <c r="P34" s="122">
        <f>IF($C$4="Attiecināmās izmaksas",IF('7a+c+n'!$Q34="A",'7a+c+n'!P34,0),0)</f>
        <v>0</v>
      </c>
    </row>
    <row r="35" spans="1:16" x14ac:dyDescent="0.2">
      <c r="A35" s="49">
        <f>IF(P35=0,0,IF(COUNTBLANK(P35)=1,0,COUNTA($P$14:P35)))</f>
        <v>0</v>
      </c>
      <c r="B35" s="21">
        <f>IF($C$4="Attiecināmās izmaksas",IF('7a+c+n'!$Q35="A",'7a+c+n'!B35,0),0)</f>
        <v>0</v>
      </c>
      <c r="C35" s="21" t="str">
        <f>IF($C$4="Attiecināmās izmaksas",IF('7a+c+n'!$Q35="A",'7a+c+n'!C35,0),0)</f>
        <v>Lodveida ventilis d.20</v>
      </c>
      <c r="D35" s="21" t="str">
        <f>IF($C$4="Attiecināmās izmaksas",IF('7a+c+n'!$Q35="A",'7a+c+n'!D35,0),0)</f>
        <v>kompl.</v>
      </c>
      <c r="E35" s="42"/>
      <c r="F35" s="64"/>
      <c r="G35" s="121"/>
      <c r="H35" s="121">
        <f>IF($C$4="Attiecināmās izmaksas",IF('7a+c+n'!$Q35="A",'7a+c+n'!H35,0),0)</f>
        <v>0</v>
      </c>
      <c r="I35" s="121"/>
      <c r="J35" s="121"/>
      <c r="K35" s="122">
        <f>IF($C$4="Attiecināmās izmaksas",IF('7a+c+n'!$Q35="A",'7a+c+n'!K35,0),0)</f>
        <v>0</v>
      </c>
      <c r="L35" s="64">
        <f>IF($C$4="Attiecināmās izmaksas",IF('7a+c+n'!$Q35="A",'7a+c+n'!L35,0),0)</f>
        <v>0</v>
      </c>
      <c r="M35" s="121">
        <f>IF($C$4="Attiecināmās izmaksas",IF('7a+c+n'!$Q35="A",'7a+c+n'!M35,0),0)</f>
        <v>0</v>
      </c>
      <c r="N35" s="121">
        <f>IF($C$4="Attiecināmās izmaksas",IF('7a+c+n'!$Q35="A",'7a+c+n'!N35,0),0)</f>
        <v>0</v>
      </c>
      <c r="O35" s="121">
        <f>IF($C$4="Attiecināmās izmaksas",IF('7a+c+n'!$Q35="A",'7a+c+n'!O35,0),0)</f>
        <v>0</v>
      </c>
      <c r="P35" s="122">
        <f>IF($C$4="Attiecināmās izmaksas",IF('7a+c+n'!$Q35="A",'7a+c+n'!P35,0),0)</f>
        <v>0</v>
      </c>
    </row>
    <row r="36" spans="1:16" x14ac:dyDescent="0.2">
      <c r="A36" s="49">
        <f>IF(P36=0,0,IF(COUNTBLANK(P36)=1,0,COUNTA($P$14:P36)))</f>
        <v>0</v>
      </c>
      <c r="B36" s="21">
        <f>IF($C$4="Attiecināmās izmaksas",IF('7a+c+n'!$Q36="A",'7a+c+n'!B36,0),0)</f>
        <v>0</v>
      </c>
      <c r="C36" s="21" t="str">
        <f>IF($C$4="Attiecināmās izmaksas",IF('7a+c+n'!$Q36="A",'7a+c+n'!C36,0),0)</f>
        <v>Tērauda uzmavas pāreja tērauds x PE 50</v>
      </c>
      <c r="D36" s="21" t="str">
        <f>IF($C$4="Attiecināmās izmaksas",IF('7a+c+n'!$Q36="A",'7a+c+n'!D36,0),0)</f>
        <v>kompl.</v>
      </c>
      <c r="E36" s="42"/>
      <c r="F36" s="64"/>
      <c r="G36" s="121"/>
      <c r="H36" s="121">
        <f>IF($C$4="Attiecināmās izmaksas",IF('7a+c+n'!$Q36="A",'7a+c+n'!H36,0),0)</f>
        <v>0</v>
      </c>
      <c r="I36" s="121"/>
      <c r="J36" s="121"/>
      <c r="K36" s="122">
        <f>IF($C$4="Attiecināmās izmaksas",IF('7a+c+n'!$Q36="A",'7a+c+n'!K36,0),0)</f>
        <v>0</v>
      </c>
      <c r="L36" s="64">
        <f>IF($C$4="Attiecināmās izmaksas",IF('7a+c+n'!$Q36="A",'7a+c+n'!L36,0),0)</f>
        <v>0</v>
      </c>
      <c r="M36" s="121">
        <f>IF($C$4="Attiecināmās izmaksas",IF('7a+c+n'!$Q36="A",'7a+c+n'!M36,0),0)</f>
        <v>0</v>
      </c>
      <c r="N36" s="121">
        <f>IF($C$4="Attiecināmās izmaksas",IF('7a+c+n'!$Q36="A",'7a+c+n'!N36,0),0)</f>
        <v>0</v>
      </c>
      <c r="O36" s="121">
        <f>IF($C$4="Attiecināmās izmaksas",IF('7a+c+n'!$Q36="A",'7a+c+n'!O36,0),0)</f>
        <v>0</v>
      </c>
      <c r="P36" s="122">
        <f>IF($C$4="Attiecināmās izmaksas",IF('7a+c+n'!$Q36="A",'7a+c+n'!P36,0),0)</f>
        <v>0</v>
      </c>
    </row>
    <row r="37" spans="1:16" x14ac:dyDescent="0.2">
      <c r="A37" s="49">
        <f>IF(P37=0,0,IF(COUNTBLANK(P37)=1,0,COUNTA($P$14:P37)))</f>
        <v>0</v>
      </c>
      <c r="B37" s="21">
        <f>IF($C$4="Attiecināmās izmaksas",IF('7a+c+n'!$Q37="A",'7a+c+n'!B37,0),0)</f>
        <v>0</v>
      </c>
      <c r="C37" s="21" t="str">
        <f>IF($C$4="Attiecināmās izmaksas",IF('7a+c+n'!$Q37="A",'7a+c+n'!C37,0),0)</f>
        <v>Cauruļvadu veidgabali OD60 cauruļvadu montāžai</v>
      </c>
      <c r="D37" s="21" t="str">
        <f>IF($C$4="Attiecināmās izmaksas",IF('7a+c+n'!$Q37="A",'7a+c+n'!D37,0),0)</f>
        <v>kompl.</v>
      </c>
      <c r="E37" s="42"/>
      <c r="F37" s="64"/>
      <c r="G37" s="121"/>
      <c r="H37" s="121">
        <f>IF($C$4="Attiecināmās izmaksas",IF('7a+c+n'!$Q37="A",'7a+c+n'!H37,0),0)</f>
        <v>0</v>
      </c>
      <c r="I37" s="121"/>
      <c r="J37" s="121"/>
      <c r="K37" s="122">
        <f>IF($C$4="Attiecināmās izmaksas",IF('7a+c+n'!$Q37="A",'7a+c+n'!K37,0),0)</f>
        <v>0</v>
      </c>
      <c r="L37" s="64">
        <f>IF($C$4="Attiecināmās izmaksas",IF('7a+c+n'!$Q37="A",'7a+c+n'!L37,0),0)</f>
        <v>0</v>
      </c>
      <c r="M37" s="121">
        <f>IF($C$4="Attiecināmās izmaksas",IF('7a+c+n'!$Q37="A",'7a+c+n'!M37,0),0)</f>
        <v>0</v>
      </c>
      <c r="N37" s="121">
        <f>IF($C$4="Attiecināmās izmaksas",IF('7a+c+n'!$Q37="A",'7a+c+n'!N37,0),0)</f>
        <v>0</v>
      </c>
      <c r="O37" s="121">
        <f>IF($C$4="Attiecināmās izmaksas",IF('7a+c+n'!$Q37="A",'7a+c+n'!O37,0),0)</f>
        <v>0</v>
      </c>
      <c r="P37" s="122">
        <f>IF($C$4="Attiecināmās izmaksas",IF('7a+c+n'!$Q37="A",'7a+c+n'!P37,0),0)</f>
        <v>0</v>
      </c>
    </row>
    <row r="38" spans="1:16" x14ac:dyDescent="0.2">
      <c r="A38" s="49">
        <f>IF(P38=0,0,IF(COUNTBLANK(P38)=1,0,COUNTA($P$14:P38)))</f>
        <v>0</v>
      </c>
      <c r="B38" s="21">
        <f>IF($C$4="Attiecināmās izmaksas",IF('7a+c+n'!$Q38="A",'7a+c+n'!B38,0),0)</f>
        <v>0</v>
      </c>
      <c r="C38" s="21" t="str">
        <f>IF($C$4="Attiecināmās izmaksas",IF('7a+c+n'!$Q38="A",'7a+c+n'!C38,0),0)</f>
        <v>Cauruļvadu veidgabali OD32 cauruļvadu montāžai</v>
      </c>
      <c r="D38" s="21" t="str">
        <f>IF($C$4="Attiecināmās izmaksas",IF('7a+c+n'!$Q38="A",'7a+c+n'!D38,0),0)</f>
        <v>kompl.</v>
      </c>
      <c r="E38" s="42"/>
      <c r="F38" s="64"/>
      <c r="G38" s="121"/>
      <c r="H38" s="121">
        <f>IF($C$4="Attiecināmās izmaksas",IF('7a+c+n'!$Q38="A",'7a+c+n'!H38,0),0)</f>
        <v>0</v>
      </c>
      <c r="I38" s="121"/>
      <c r="J38" s="121"/>
      <c r="K38" s="122">
        <f>IF($C$4="Attiecināmās izmaksas",IF('7a+c+n'!$Q38="A",'7a+c+n'!K38,0),0)</f>
        <v>0</v>
      </c>
      <c r="L38" s="64">
        <f>IF($C$4="Attiecināmās izmaksas",IF('7a+c+n'!$Q38="A",'7a+c+n'!L38,0),0)</f>
        <v>0</v>
      </c>
      <c r="M38" s="121">
        <f>IF($C$4="Attiecināmās izmaksas",IF('7a+c+n'!$Q38="A",'7a+c+n'!M38,0),0)</f>
        <v>0</v>
      </c>
      <c r="N38" s="121">
        <f>IF($C$4="Attiecināmās izmaksas",IF('7a+c+n'!$Q38="A",'7a+c+n'!N38,0),0)</f>
        <v>0</v>
      </c>
      <c r="O38" s="121">
        <f>IF($C$4="Attiecināmās izmaksas",IF('7a+c+n'!$Q38="A",'7a+c+n'!O38,0),0)</f>
        <v>0</v>
      </c>
      <c r="P38" s="122">
        <f>IF($C$4="Attiecināmās izmaksas",IF('7a+c+n'!$Q38="A",'7a+c+n'!P38,0),0)</f>
        <v>0</v>
      </c>
    </row>
    <row r="39" spans="1:16" ht="12" customHeight="1" x14ac:dyDescent="0.2">
      <c r="A39" s="49">
        <f>IF(P39=0,0,IF(COUNTBLANK(P39)=1,0,COUNTA($P$14:P39)))</f>
        <v>0</v>
      </c>
      <c r="B39" s="21">
        <f>IF($C$4="Attiecināmās izmaksas",IF('7a+c+n'!$Q39="A",'7a+c+n'!B39,0),0)</f>
        <v>0</v>
      </c>
      <c r="C39" s="21" t="str">
        <f>IF($C$4="Attiecināmās izmaksas",IF('7a+c+n'!$Q39="A",'7a+c+n'!C39,0),0)</f>
        <v>Ūdensvads aukstajam ūdenim</v>
      </c>
      <c r="D39" s="21">
        <f>IF($C$4="Attiecināmās izmaksas",IF('7a+c+n'!$Q39="A",'7a+c+n'!D39,0),0)</f>
        <v>0</v>
      </c>
      <c r="E39" s="42"/>
      <c r="F39" s="64"/>
      <c r="G39" s="121"/>
      <c r="H39" s="121">
        <f>IF($C$4="Attiecināmās izmaksas",IF('7a+c+n'!$Q39="A",'7a+c+n'!H39,0),0)</f>
        <v>0</v>
      </c>
      <c r="I39" s="121"/>
      <c r="J39" s="121"/>
      <c r="K39" s="122">
        <f>IF($C$4="Attiecināmās izmaksas",IF('7a+c+n'!$Q39="A",'7a+c+n'!K39,0),0)</f>
        <v>0</v>
      </c>
      <c r="L39" s="64">
        <f>IF($C$4="Attiecināmās izmaksas",IF('7a+c+n'!$Q39="A",'7a+c+n'!L39,0),0)</f>
        <v>0</v>
      </c>
      <c r="M39" s="121">
        <f>IF($C$4="Attiecināmās izmaksas",IF('7a+c+n'!$Q39="A",'7a+c+n'!M39,0),0)</f>
        <v>0</v>
      </c>
      <c r="N39" s="121">
        <f>IF($C$4="Attiecināmās izmaksas",IF('7a+c+n'!$Q39="A",'7a+c+n'!N39,0),0)</f>
        <v>0</v>
      </c>
      <c r="O39" s="121">
        <f>IF($C$4="Attiecināmās izmaksas",IF('7a+c+n'!$Q39="A",'7a+c+n'!O39,0),0)</f>
        <v>0</v>
      </c>
      <c r="P39" s="122">
        <f>IF($C$4="Attiecināmās izmaksas",IF('7a+c+n'!$Q39="A",'7a+c+n'!P39,0),0)</f>
        <v>0</v>
      </c>
    </row>
    <row r="40" spans="1:16" x14ac:dyDescent="0.2">
      <c r="A40" s="49">
        <f>IF(P40=0,0,IF(COUNTBLANK(P40)=1,0,COUNTA($P$14:P40)))</f>
        <v>0</v>
      </c>
      <c r="B40" s="21">
        <f>IF($C$4="Attiecināmās izmaksas",IF('7a+c+n'!$Q40="A",'7a+c+n'!B40,0),0)</f>
        <v>0</v>
      </c>
      <c r="C40" s="21" t="str">
        <f>IF($C$4="Attiecināmās izmaksas",IF('7a+c+n'!$Q40="A",'7a+c+n'!C40,0),0)</f>
        <v>PE-Xc/AL/PE OD60x6,0</v>
      </c>
      <c r="D40" s="21" t="str">
        <f>IF($C$4="Attiecināmās izmaksas",IF('7a+c+n'!$Q40="A",'7a+c+n'!D40,0),0)</f>
        <v>m</v>
      </c>
      <c r="E40" s="42"/>
      <c r="F40" s="64"/>
      <c r="G40" s="121"/>
      <c r="H40" s="121">
        <f>IF($C$4="Attiecināmās izmaksas",IF('7a+c+n'!$Q40="A",'7a+c+n'!H40,0),0)</f>
        <v>0</v>
      </c>
      <c r="I40" s="121"/>
      <c r="J40" s="121"/>
      <c r="K40" s="122">
        <f>IF($C$4="Attiecināmās izmaksas",IF('7a+c+n'!$Q40="A",'7a+c+n'!K40,0),0)</f>
        <v>0</v>
      </c>
      <c r="L40" s="64">
        <f>IF($C$4="Attiecināmās izmaksas",IF('7a+c+n'!$Q40="A",'7a+c+n'!L40,0),0)</f>
        <v>0</v>
      </c>
      <c r="M40" s="121">
        <f>IF($C$4="Attiecināmās izmaksas",IF('7a+c+n'!$Q40="A",'7a+c+n'!M40,0),0)</f>
        <v>0</v>
      </c>
      <c r="N40" s="121">
        <f>IF($C$4="Attiecināmās izmaksas",IF('7a+c+n'!$Q40="A",'7a+c+n'!N40,0),0)</f>
        <v>0</v>
      </c>
      <c r="O40" s="121">
        <f>IF($C$4="Attiecināmās izmaksas",IF('7a+c+n'!$Q40="A",'7a+c+n'!O40,0),0)</f>
        <v>0</v>
      </c>
      <c r="P40" s="122">
        <f>IF($C$4="Attiecināmās izmaksas",IF('7a+c+n'!$Q40="A",'7a+c+n'!P40,0),0)</f>
        <v>0</v>
      </c>
    </row>
    <row r="41" spans="1:16" x14ac:dyDescent="0.2">
      <c r="A41" s="49">
        <f>IF(P41=0,0,IF(COUNTBLANK(P41)=1,0,COUNTA($P$14:P41)))</f>
        <v>0</v>
      </c>
      <c r="B41" s="21">
        <f>IF($C$4="Attiecināmās izmaksas",IF('7a+c+n'!$Q41="A",'7a+c+n'!B41,0),0)</f>
        <v>0</v>
      </c>
      <c r="C41" s="21" t="str">
        <f>IF($C$4="Attiecināmās izmaksas",IF('7a+c+n'!$Q41="A",'7a+c+n'!C41,0),0)</f>
        <v>Cauruļu siltumizolācija ThermaEco FRZ 13xD78mm</v>
      </c>
      <c r="D41" s="21" t="str">
        <f>IF($C$4="Attiecināmās izmaksas",IF('7a+c+n'!$Q41="A",'7a+c+n'!D41,0),0)</f>
        <v>m</v>
      </c>
      <c r="E41" s="42"/>
      <c r="F41" s="64"/>
      <c r="G41" s="121"/>
      <c r="H41" s="121">
        <f>IF($C$4="Attiecināmās izmaksas",IF('7a+c+n'!$Q41="A",'7a+c+n'!H41,0),0)</f>
        <v>0</v>
      </c>
      <c r="I41" s="121"/>
      <c r="J41" s="121"/>
      <c r="K41" s="122">
        <f>IF($C$4="Attiecināmās izmaksas",IF('7a+c+n'!$Q41="A",'7a+c+n'!K41,0),0)</f>
        <v>0</v>
      </c>
      <c r="L41" s="64">
        <f>IF($C$4="Attiecināmās izmaksas",IF('7a+c+n'!$Q41="A",'7a+c+n'!L41,0),0)</f>
        <v>0</v>
      </c>
      <c r="M41" s="121">
        <f>IF($C$4="Attiecināmās izmaksas",IF('7a+c+n'!$Q41="A",'7a+c+n'!M41,0),0)</f>
        <v>0</v>
      </c>
      <c r="N41" s="121">
        <f>IF($C$4="Attiecināmās izmaksas",IF('7a+c+n'!$Q41="A",'7a+c+n'!N41,0),0)</f>
        <v>0</v>
      </c>
      <c r="O41" s="121">
        <f>IF($C$4="Attiecināmās izmaksas",IF('7a+c+n'!$Q41="A",'7a+c+n'!O41,0),0)</f>
        <v>0</v>
      </c>
      <c r="P41" s="122">
        <f>IF($C$4="Attiecināmās izmaksas",IF('7a+c+n'!$Q41="A",'7a+c+n'!P41,0),0)</f>
        <v>0</v>
      </c>
    </row>
    <row r="42" spans="1:16" x14ac:dyDescent="0.2">
      <c r="A42" s="49">
        <f>IF(P42=0,0,IF(COUNTBLANK(P42)=1,0,COUNTA($P$14:P42)))</f>
        <v>0</v>
      </c>
      <c r="B42" s="21">
        <f>IF($C$4="Attiecināmās izmaksas",IF('7a+c+n'!$Q42="A",'7a+c+n'!B42,0),0)</f>
        <v>0</v>
      </c>
      <c r="C42" s="21" t="str">
        <f>IF($C$4="Attiecināmās izmaksas",IF('7a+c+n'!$Q42="A",'7a+c+n'!C42,0),0)</f>
        <v>PE-Xc/AL/PE  OD32x3,0</v>
      </c>
      <c r="D42" s="21" t="str">
        <f>IF($C$4="Attiecināmās izmaksas",IF('7a+c+n'!$Q42="A",'7a+c+n'!D42,0),0)</f>
        <v>m</v>
      </c>
      <c r="E42" s="42"/>
      <c r="F42" s="64"/>
      <c r="G42" s="121"/>
      <c r="H42" s="121">
        <f>IF($C$4="Attiecināmās izmaksas",IF('7a+c+n'!$Q42="A",'7a+c+n'!H42,0),0)</f>
        <v>0</v>
      </c>
      <c r="I42" s="121"/>
      <c r="J42" s="121"/>
      <c r="K42" s="122">
        <f>IF($C$4="Attiecināmās izmaksas",IF('7a+c+n'!$Q42="A",'7a+c+n'!K42,0),0)</f>
        <v>0</v>
      </c>
      <c r="L42" s="64">
        <f>IF($C$4="Attiecināmās izmaksas",IF('7a+c+n'!$Q42="A",'7a+c+n'!L42,0),0)</f>
        <v>0</v>
      </c>
      <c r="M42" s="121">
        <f>IF($C$4="Attiecināmās izmaksas",IF('7a+c+n'!$Q42="A",'7a+c+n'!M42,0),0)</f>
        <v>0</v>
      </c>
      <c r="N42" s="121">
        <f>IF($C$4="Attiecināmās izmaksas",IF('7a+c+n'!$Q42="A",'7a+c+n'!N42,0),0)</f>
        <v>0</v>
      </c>
      <c r="O42" s="121">
        <f>IF($C$4="Attiecināmās izmaksas",IF('7a+c+n'!$Q42="A",'7a+c+n'!O42,0),0)</f>
        <v>0</v>
      </c>
      <c r="P42" s="122">
        <f>IF($C$4="Attiecināmās izmaksas",IF('7a+c+n'!$Q42="A",'7a+c+n'!P42,0),0)</f>
        <v>0</v>
      </c>
    </row>
    <row r="43" spans="1:16" x14ac:dyDescent="0.2">
      <c r="A43" s="49">
        <f>IF(P43=0,0,IF(COUNTBLANK(P43)=1,0,COUNTA($P$14:P43)))</f>
        <v>0</v>
      </c>
      <c r="B43" s="21">
        <f>IF($C$4="Attiecināmās izmaksas",IF('7a+c+n'!$Q43="A",'7a+c+n'!B43,0),0)</f>
        <v>0</v>
      </c>
      <c r="C43" s="21" t="str">
        <f>IF($C$4="Attiecināmās izmaksas",IF('7a+c+n'!$Q43="A",'7a+c+n'!C43,0),0)</f>
        <v>Cauruļu siltumizolācija ThermaEco FRZ 13xD35mm</v>
      </c>
      <c r="D43" s="21" t="str">
        <f>IF($C$4="Attiecināmās izmaksas",IF('7a+c+n'!$Q43="A",'7a+c+n'!D43,0),0)</f>
        <v>m</v>
      </c>
      <c r="E43" s="42"/>
      <c r="F43" s="64"/>
      <c r="G43" s="121"/>
      <c r="H43" s="121">
        <f>IF($C$4="Attiecināmās izmaksas",IF('7a+c+n'!$Q43="A",'7a+c+n'!H43,0),0)</f>
        <v>0</v>
      </c>
      <c r="I43" s="121"/>
      <c r="J43" s="121"/>
      <c r="K43" s="122">
        <f>IF($C$4="Attiecināmās izmaksas",IF('7a+c+n'!$Q43="A",'7a+c+n'!K43,0),0)</f>
        <v>0</v>
      </c>
      <c r="L43" s="64">
        <f>IF($C$4="Attiecināmās izmaksas",IF('7a+c+n'!$Q43="A",'7a+c+n'!L43,0),0)</f>
        <v>0</v>
      </c>
      <c r="M43" s="121">
        <f>IF($C$4="Attiecināmās izmaksas",IF('7a+c+n'!$Q43="A",'7a+c+n'!M43,0),0)</f>
        <v>0</v>
      </c>
      <c r="N43" s="121">
        <f>IF($C$4="Attiecināmās izmaksas",IF('7a+c+n'!$Q43="A",'7a+c+n'!N43,0),0)</f>
        <v>0</v>
      </c>
      <c r="O43" s="121">
        <f>IF($C$4="Attiecināmās izmaksas",IF('7a+c+n'!$Q43="A",'7a+c+n'!O43,0),0)</f>
        <v>0</v>
      </c>
      <c r="P43" s="122">
        <f>IF($C$4="Attiecināmās izmaksas",IF('7a+c+n'!$Q43="A",'7a+c+n'!P43,0),0)</f>
        <v>0</v>
      </c>
    </row>
    <row r="44" spans="1:16" x14ac:dyDescent="0.2">
      <c r="A44" s="49">
        <f>IF(P44=0,0,IF(COUNTBLANK(P44)=1,0,COUNTA($P$14:P44)))</f>
        <v>0</v>
      </c>
      <c r="B44" s="21">
        <f>IF($C$4="Attiecināmās izmaksas",IF('7a+c+n'!$Q44="A",'7a+c+n'!B44,0),0)</f>
        <v>0</v>
      </c>
      <c r="C44" s="21" t="str">
        <f>IF($C$4="Attiecināmās izmaksas",IF('7a+c+n'!$Q44="A",'7a+c+n'!C44,0),0)</f>
        <v>Cauruļvadu stiprinājumi (kronšteiniem vai skavām)</v>
      </c>
      <c r="D44" s="21" t="str">
        <f>IF($C$4="Attiecināmās izmaksas",IF('7a+c+n'!$Q44="A",'7a+c+n'!D44,0),0)</f>
        <v>kompl.</v>
      </c>
      <c r="E44" s="42"/>
      <c r="F44" s="64"/>
      <c r="G44" s="121"/>
      <c r="H44" s="121">
        <f>IF($C$4="Attiecināmās izmaksas",IF('7a+c+n'!$Q44="A",'7a+c+n'!H44,0),0)</f>
        <v>0</v>
      </c>
      <c r="I44" s="121"/>
      <c r="J44" s="121"/>
      <c r="K44" s="122">
        <f>IF($C$4="Attiecināmās izmaksas",IF('7a+c+n'!$Q44="A",'7a+c+n'!K44,0),0)</f>
        <v>0</v>
      </c>
      <c r="L44" s="64">
        <f>IF($C$4="Attiecināmās izmaksas",IF('7a+c+n'!$Q44="A",'7a+c+n'!L44,0),0)</f>
        <v>0</v>
      </c>
      <c r="M44" s="121">
        <f>IF($C$4="Attiecināmās izmaksas",IF('7a+c+n'!$Q44="A",'7a+c+n'!M44,0),0)</f>
        <v>0</v>
      </c>
      <c r="N44" s="121">
        <f>IF($C$4="Attiecināmās izmaksas",IF('7a+c+n'!$Q44="A",'7a+c+n'!N44,0),0)</f>
        <v>0</v>
      </c>
      <c r="O44" s="121">
        <f>IF($C$4="Attiecināmās izmaksas",IF('7a+c+n'!$Q44="A",'7a+c+n'!O44,0),0)</f>
        <v>0</v>
      </c>
      <c r="P44" s="122">
        <f>IF($C$4="Attiecināmās izmaksas",IF('7a+c+n'!$Q44="A",'7a+c+n'!P44,0),0)</f>
        <v>0</v>
      </c>
    </row>
    <row r="45" spans="1:16" ht="22.5" x14ac:dyDescent="0.2">
      <c r="A45" s="49">
        <f>IF(P45=0,0,IF(COUNTBLANK(P45)=1,0,COUNTA($P$14:P45)))</f>
        <v>0</v>
      </c>
      <c r="B45" s="21">
        <f>IF($C$4="Attiecināmās izmaksas",IF('7a+c+n'!$Q45="A",'7a+c+n'!B45,0),0)</f>
        <v>0</v>
      </c>
      <c r="C45" s="21" t="str">
        <f>IF($C$4="Attiecināmās izmaksas",IF('7a+c+n'!$Q45="A",'7a+c+n'!C45,0),0)</f>
        <v>Atālināti nolasāmu ūdens patēriņa skaitītājs aukstajam ūdenim DN15</v>
      </c>
      <c r="D45" s="21" t="str">
        <f>IF($C$4="Attiecināmās izmaksas",IF('7a+c+n'!$Q45="A",'7a+c+n'!D45,0),0)</f>
        <v>gb</v>
      </c>
      <c r="E45" s="42"/>
      <c r="F45" s="64"/>
      <c r="G45" s="121"/>
      <c r="H45" s="121">
        <f>IF($C$4="Attiecināmās izmaksas",IF('7a+c+n'!$Q45="A",'7a+c+n'!H45,0),0)</f>
        <v>0</v>
      </c>
      <c r="I45" s="121"/>
      <c r="J45" s="121"/>
      <c r="K45" s="122">
        <f>IF($C$4="Attiecināmās izmaksas",IF('7a+c+n'!$Q45="A",'7a+c+n'!K45,0),0)</f>
        <v>0</v>
      </c>
      <c r="L45" s="64">
        <f>IF($C$4="Attiecināmās izmaksas",IF('7a+c+n'!$Q45="A",'7a+c+n'!L45,0),0)</f>
        <v>0</v>
      </c>
      <c r="M45" s="121">
        <f>IF($C$4="Attiecināmās izmaksas",IF('7a+c+n'!$Q45="A",'7a+c+n'!M45,0),0)</f>
        <v>0</v>
      </c>
      <c r="N45" s="121">
        <f>IF($C$4="Attiecināmās izmaksas",IF('7a+c+n'!$Q45="A",'7a+c+n'!N45,0),0)</f>
        <v>0</v>
      </c>
      <c r="O45" s="121">
        <f>IF($C$4="Attiecināmās izmaksas",IF('7a+c+n'!$Q45="A",'7a+c+n'!O45,0),0)</f>
        <v>0</v>
      </c>
      <c r="P45" s="122">
        <f>IF($C$4="Attiecināmās izmaksas",IF('7a+c+n'!$Q45="A",'7a+c+n'!P45,0),0)</f>
        <v>0</v>
      </c>
    </row>
    <row r="46" spans="1:16" x14ac:dyDescent="0.2">
      <c r="A46" s="49">
        <f>IF(P46=0,0,IF(COUNTBLANK(P46)=1,0,COUNTA($P$14:P46)))</f>
        <v>0</v>
      </c>
      <c r="B46" s="21">
        <f>IF($C$4="Attiecināmās izmaksas",IF('7a+c+n'!$Q46="A",'7a+c+n'!B46,0),0)</f>
        <v>0</v>
      </c>
      <c r="C46" s="21" t="str">
        <f>IF($C$4="Attiecināmās izmaksas",IF('7a+c+n'!$Q46="A",'7a+c+n'!C46,0),0)</f>
        <v>Ventilis DN15</v>
      </c>
      <c r="D46" s="21" t="str">
        <f>IF($C$4="Attiecināmās izmaksas",IF('7a+c+n'!$Q46="A",'7a+c+n'!D46,0),0)</f>
        <v>gb</v>
      </c>
      <c r="E46" s="42"/>
      <c r="F46" s="64"/>
      <c r="G46" s="121"/>
      <c r="H46" s="121">
        <f>IF($C$4="Attiecināmās izmaksas",IF('7a+c+n'!$Q46="A",'7a+c+n'!H46,0),0)</f>
        <v>0</v>
      </c>
      <c r="I46" s="121"/>
      <c r="J46" s="121"/>
      <c r="K46" s="122">
        <f>IF($C$4="Attiecināmās izmaksas",IF('7a+c+n'!$Q46="A",'7a+c+n'!K46,0),0)</f>
        <v>0</v>
      </c>
      <c r="L46" s="64">
        <f>IF($C$4="Attiecināmās izmaksas",IF('7a+c+n'!$Q46="A",'7a+c+n'!L46,0),0)</f>
        <v>0</v>
      </c>
      <c r="M46" s="121">
        <f>IF($C$4="Attiecināmās izmaksas",IF('7a+c+n'!$Q46="A",'7a+c+n'!M46,0),0)</f>
        <v>0</v>
      </c>
      <c r="N46" s="121">
        <f>IF($C$4="Attiecināmās izmaksas",IF('7a+c+n'!$Q46="A",'7a+c+n'!N46,0),0)</f>
        <v>0</v>
      </c>
      <c r="O46" s="121">
        <f>IF($C$4="Attiecināmās izmaksas",IF('7a+c+n'!$Q46="A",'7a+c+n'!O46,0),0)</f>
        <v>0</v>
      </c>
      <c r="P46" s="122">
        <f>IF($C$4="Attiecināmās izmaksas",IF('7a+c+n'!$Q46="A",'7a+c+n'!P46,0),0)</f>
        <v>0</v>
      </c>
    </row>
    <row r="47" spans="1:16" x14ac:dyDescent="0.2">
      <c r="A47" s="49">
        <f>IF(P47=0,0,IF(COUNTBLANK(P47)=1,0,COUNTA($P$14:P47)))</f>
        <v>0</v>
      </c>
      <c r="B47" s="21">
        <f>IF($C$4="Attiecināmās izmaksas",IF('7a+c+n'!$Q47="A",'7a+c+n'!B47,0),0)</f>
        <v>0</v>
      </c>
      <c r="C47" s="21" t="str">
        <f>IF($C$4="Attiecināmās izmaksas",IF('7a+c+n'!$Q47="A",'7a+c+n'!C47,0),0)</f>
        <v>Ugunsdrošības lentas CFS-B</v>
      </c>
      <c r="D47" s="21" t="str">
        <f>IF($C$4="Attiecināmās izmaksas",IF('7a+c+n'!$Q47="A",'7a+c+n'!D47,0),0)</f>
        <v>m</v>
      </c>
      <c r="E47" s="42"/>
      <c r="F47" s="64"/>
      <c r="G47" s="121"/>
      <c r="H47" s="121">
        <f>IF($C$4="Attiecināmās izmaksas",IF('7a+c+n'!$Q47="A",'7a+c+n'!H47,0),0)</f>
        <v>0</v>
      </c>
      <c r="I47" s="121"/>
      <c r="J47" s="121"/>
      <c r="K47" s="122">
        <f>IF($C$4="Attiecināmās izmaksas",IF('7a+c+n'!$Q47="A",'7a+c+n'!K47,0),0)</f>
        <v>0</v>
      </c>
      <c r="L47" s="64">
        <f>IF($C$4="Attiecināmās izmaksas",IF('7a+c+n'!$Q47="A",'7a+c+n'!L47,0),0)</f>
        <v>0</v>
      </c>
      <c r="M47" s="121">
        <f>IF($C$4="Attiecināmās izmaksas",IF('7a+c+n'!$Q47="A",'7a+c+n'!M47,0),0)</f>
        <v>0</v>
      </c>
      <c r="N47" s="121">
        <f>IF($C$4="Attiecināmās izmaksas",IF('7a+c+n'!$Q47="A",'7a+c+n'!N47,0),0)</f>
        <v>0</v>
      </c>
      <c r="O47" s="121">
        <f>IF($C$4="Attiecināmās izmaksas",IF('7a+c+n'!$Q47="A",'7a+c+n'!O47,0),0)</f>
        <v>0</v>
      </c>
      <c r="P47" s="122">
        <f>IF($C$4="Attiecināmās izmaksas",IF('7a+c+n'!$Q47="A",'7a+c+n'!P47,0),0)</f>
        <v>0</v>
      </c>
    </row>
    <row r="48" spans="1:16" x14ac:dyDescent="0.2">
      <c r="A48" s="49">
        <f>IF(P48=0,0,IF(COUNTBLANK(P48)=1,0,COUNTA($P$14:P48)))</f>
        <v>0</v>
      </c>
      <c r="B48" s="21">
        <f>IF($C$4="Attiecināmās izmaksas",IF('7a+c+n'!$Q48="A",'7a+c+n'!B48,0),0)</f>
        <v>0</v>
      </c>
      <c r="C48" s="21" t="str">
        <f>IF($C$4="Attiecināmās izmaksas",IF('7a+c+n'!$Q48="A",'7a+c+n'!C48,0),0)</f>
        <v>Sistēmas hidrauliskā pārbaude</v>
      </c>
      <c r="D48" s="21" t="str">
        <f>IF($C$4="Attiecināmās izmaksas",IF('7a+c+n'!$Q48="A",'7a+c+n'!D48,0),0)</f>
        <v>kompl.</v>
      </c>
      <c r="E48" s="42"/>
      <c r="F48" s="64"/>
      <c r="G48" s="121"/>
      <c r="H48" s="121">
        <f>IF($C$4="Attiecināmās izmaksas",IF('7a+c+n'!$Q48="A",'7a+c+n'!H48,0),0)</f>
        <v>0</v>
      </c>
      <c r="I48" s="121"/>
      <c r="J48" s="121"/>
      <c r="K48" s="122">
        <f>IF($C$4="Attiecināmās izmaksas",IF('7a+c+n'!$Q48="A",'7a+c+n'!K48,0),0)</f>
        <v>0</v>
      </c>
      <c r="L48" s="64">
        <f>IF($C$4="Attiecināmās izmaksas",IF('7a+c+n'!$Q48="A",'7a+c+n'!L48,0),0)</f>
        <v>0</v>
      </c>
      <c r="M48" s="121">
        <f>IF($C$4="Attiecināmās izmaksas",IF('7a+c+n'!$Q48="A",'7a+c+n'!M48,0),0)</f>
        <v>0</v>
      </c>
      <c r="N48" s="121">
        <f>IF($C$4="Attiecināmās izmaksas",IF('7a+c+n'!$Q48="A",'7a+c+n'!N48,0),0)</f>
        <v>0</v>
      </c>
      <c r="O48" s="121">
        <f>IF($C$4="Attiecināmās izmaksas",IF('7a+c+n'!$Q48="A",'7a+c+n'!O48,0),0)</f>
        <v>0</v>
      </c>
      <c r="P48" s="122">
        <f>IF($C$4="Attiecināmās izmaksas",IF('7a+c+n'!$Q48="A",'7a+c+n'!P48,0),0)</f>
        <v>0</v>
      </c>
    </row>
    <row r="49" spans="1:16" x14ac:dyDescent="0.2">
      <c r="A49" s="49">
        <f>IF(P49=0,0,IF(COUNTBLANK(P49)=1,0,COUNTA($P$14:P49)))</f>
        <v>0</v>
      </c>
      <c r="B49" s="21">
        <f>IF($C$4="Attiecināmās izmaksas",IF('7a+c+n'!$Q49="A",'7a+c+n'!B49,0),0)</f>
        <v>0</v>
      </c>
      <c r="C49" s="21" t="str">
        <f>IF($C$4="Attiecināmās izmaksas",IF('7a+c+n'!$Q49="A",'7a+c+n'!C49,0),0)</f>
        <v xml:space="preserve">Lodveida ventilis 1 1/2”                                                                          </v>
      </c>
      <c r="D49" s="21" t="str">
        <f>IF($C$4="Attiecināmās izmaksas",IF('7a+c+n'!$Q49="A",'7a+c+n'!D49,0),0)</f>
        <v>gb</v>
      </c>
      <c r="E49" s="42"/>
      <c r="F49" s="64"/>
      <c r="G49" s="121"/>
      <c r="H49" s="121">
        <f>IF($C$4="Attiecināmās izmaksas",IF('7a+c+n'!$Q49="A",'7a+c+n'!H49,0),0)</f>
        <v>0</v>
      </c>
      <c r="I49" s="121"/>
      <c r="J49" s="121"/>
      <c r="K49" s="122">
        <f>IF($C$4="Attiecināmās izmaksas",IF('7a+c+n'!$Q49="A",'7a+c+n'!K49,0),0)</f>
        <v>0</v>
      </c>
      <c r="L49" s="64">
        <f>IF($C$4="Attiecināmās izmaksas",IF('7a+c+n'!$Q49="A",'7a+c+n'!L49,0),0)</f>
        <v>0</v>
      </c>
      <c r="M49" s="121">
        <f>IF($C$4="Attiecināmās izmaksas",IF('7a+c+n'!$Q49="A",'7a+c+n'!M49,0),0)</f>
        <v>0</v>
      </c>
      <c r="N49" s="121">
        <f>IF($C$4="Attiecināmās izmaksas",IF('7a+c+n'!$Q49="A",'7a+c+n'!N49,0),0)</f>
        <v>0</v>
      </c>
      <c r="O49" s="121">
        <f>IF($C$4="Attiecināmās izmaksas",IF('7a+c+n'!$Q49="A",'7a+c+n'!O49,0),0)</f>
        <v>0</v>
      </c>
      <c r="P49" s="122">
        <f>IF($C$4="Attiecināmās izmaksas",IF('7a+c+n'!$Q49="A",'7a+c+n'!P49,0),0)</f>
        <v>0</v>
      </c>
    </row>
    <row r="50" spans="1:16" x14ac:dyDescent="0.2">
      <c r="A50" s="49">
        <f>IF(P50=0,0,IF(COUNTBLANK(P50)=1,0,COUNTA($P$14:P50)))</f>
        <v>0</v>
      </c>
      <c r="B50" s="21">
        <f>IF($C$4="Attiecināmās izmaksas",IF('7a+c+n'!$Q50="A",'7a+c+n'!B50,0),0)</f>
        <v>0</v>
      </c>
      <c r="C50" s="21" t="str">
        <f>IF($C$4="Attiecināmās izmaksas",IF('7a+c+n'!$Q50="A",'7a+c+n'!C50,0),0)</f>
        <v>Ievadmezgla izbūve</v>
      </c>
      <c r="D50" s="21" t="str">
        <f>IF($C$4="Attiecināmās izmaksas",IF('7a+c+n'!$Q50="A",'7a+c+n'!D50,0),0)</f>
        <v>kompl.</v>
      </c>
      <c r="E50" s="42"/>
      <c r="F50" s="64"/>
      <c r="G50" s="121"/>
      <c r="H50" s="121">
        <f>IF($C$4="Attiecināmās izmaksas",IF('7a+c+n'!$Q50="A",'7a+c+n'!H50,0),0)</f>
        <v>0</v>
      </c>
      <c r="I50" s="121"/>
      <c r="J50" s="121"/>
      <c r="K50" s="122">
        <f>IF($C$4="Attiecināmās izmaksas",IF('7a+c+n'!$Q50="A",'7a+c+n'!K50,0),0)</f>
        <v>0</v>
      </c>
      <c r="L50" s="64">
        <f>IF($C$4="Attiecināmās izmaksas",IF('7a+c+n'!$Q50="A",'7a+c+n'!L50,0),0)</f>
        <v>0</v>
      </c>
      <c r="M50" s="121">
        <f>IF($C$4="Attiecināmās izmaksas",IF('7a+c+n'!$Q50="A",'7a+c+n'!M50,0),0)</f>
        <v>0</v>
      </c>
      <c r="N50" s="121">
        <f>IF($C$4="Attiecināmās izmaksas",IF('7a+c+n'!$Q50="A",'7a+c+n'!N50,0),0)</f>
        <v>0</v>
      </c>
      <c r="O50" s="121">
        <f>IF($C$4="Attiecināmās izmaksas",IF('7a+c+n'!$Q50="A",'7a+c+n'!O50,0),0)</f>
        <v>0</v>
      </c>
      <c r="P50" s="122">
        <f>IF($C$4="Attiecināmās izmaksas",IF('7a+c+n'!$Q50="A",'7a+c+n'!P50,0),0)</f>
        <v>0</v>
      </c>
    </row>
    <row r="51" spans="1:16" x14ac:dyDescent="0.2">
      <c r="A51" s="49">
        <f>IF(P51=0,0,IF(COUNTBLANK(P51)=1,0,COUNTA($P$14:P51)))</f>
        <v>0</v>
      </c>
      <c r="B51" s="21">
        <f>IF($C$4="Attiecināmās izmaksas",IF('7a+c+n'!$Q51="A",'7a+c+n'!B51,0),0)</f>
        <v>0</v>
      </c>
      <c r="C51" s="21" t="str">
        <f>IF($C$4="Attiecināmās izmaksas",IF('7a+c+n'!$Q51="A",'7a+c+n'!C51,0),0)</f>
        <v>Terauda pāreja d.50x20</v>
      </c>
      <c r="D51" s="21" t="str">
        <f>IF($C$4="Attiecināmās izmaksas",IF('7a+c+n'!$Q51="A",'7a+c+n'!D51,0),0)</f>
        <v>kompl.</v>
      </c>
      <c r="E51" s="42"/>
      <c r="F51" s="64"/>
      <c r="G51" s="121"/>
      <c r="H51" s="121">
        <f>IF($C$4="Attiecināmās izmaksas",IF('7a+c+n'!$Q51="A",'7a+c+n'!H51,0),0)</f>
        <v>0</v>
      </c>
      <c r="I51" s="121"/>
      <c r="J51" s="121"/>
      <c r="K51" s="122">
        <f>IF($C$4="Attiecināmās izmaksas",IF('7a+c+n'!$Q51="A",'7a+c+n'!K51,0),0)</f>
        <v>0</v>
      </c>
      <c r="L51" s="64">
        <f>IF($C$4="Attiecināmās izmaksas",IF('7a+c+n'!$Q51="A",'7a+c+n'!L51,0),0)</f>
        <v>0</v>
      </c>
      <c r="M51" s="121">
        <f>IF($C$4="Attiecināmās izmaksas",IF('7a+c+n'!$Q51="A",'7a+c+n'!M51,0),0)</f>
        <v>0</v>
      </c>
      <c r="N51" s="121">
        <f>IF($C$4="Attiecināmās izmaksas",IF('7a+c+n'!$Q51="A",'7a+c+n'!N51,0),0)</f>
        <v>0</v>
      </c>
      <c r="O51" s="121">
        <f>IF($C$4="Attiecināmās izmaksas",IF('7a+c+n'!$Q51="A",'7a+c+n'!O51,0),0)</f>
        <v>0</v>
      </c>
      <c r="P51" s="122">
        <f>IF($C$4="Attiecināmās izmaksas",IF('7a+c+n'!$Q51="A",'7a+c+n'!P51,0),0)</f>
        <v>0</v>
      </c>
    </row>
    <row r="52" spans="1:16" x14ac:dyDescent="0.2">
      <c r="A52" s="49">
        <f>IF(P52=0,0,IF(COUNTBLANK(P52)=1,0,COUNTA($P$14:P52)))</f>
        <v>0</v>
      </c>
      <c r="B52" s="21">
        <f>IF($C$4="Attiecināmās izmaksas",IF('7a+c+n'!$Q52="A",'7a+c+n'!B52,0),0)</f>
        <v>0</v>
      </c>
      <c r="C52" s="21" t="str">
        <f>IF($C$4="Attiecināmās izmaksas",IF('7a+c+n'!$Q52="A",'7a+c+n'!C52,0),0)</f>
        <v>Lodveida ventilis d.20</v>
      </c>
      <c r="D52" s="21" t="str">
        <f>IF($C$4="Attiecināmās izmaksas",IF('7a+c+n'!$Q52="A",'7a+c+n'!D52,0),0)</f>
        <v>kompl.</v>
      </c>
      <c r="E52" s="42"/>
      <c r="F52" s="64"/>
      <c r="G52" s="121"/>
      <c r="H52" s="121">
        <f>IF($C$4="Attiecināmās izmaksas",IF('7a+c+n'!$Q52="A",'7a+c+n'!H52,0),0)</f>
        <v>0</v>
      </c>
      <c r="I52" s="121"/>
      <c r="J52" s="121"/>
      <c r="K52" s="122">
        <f>IF($C$4="Attiecināmās izmaksas",IF('7a+c+n'!$Q52="A",'7a+c+n'!K52,0),0)</f>
        <v>0</v>
      </c>
      <c r="L52" s="64">
        <f>IF($C$4="Attiecināmās izmaksas",IF('7a+c+n'!$Q52="A",'7a+c+n'!L52,0),0)</f>
        <v>0</v>
      </c>
      <c r="M52" s="121">
        <f>IF($C$4="Attiecināmās izmaksas",IF('7a+c+n'!$Q52="A",'7a+c+n'!M52,0),0)</f>
        <v>0</v>
      </c>
      <c r="N52" s="121">
        <f>IF($C$4="Attiecināmās izmaksas",IF('7a+c+n'!$Q52="A",'7a+c+n'!N52,0),0)</f>
        <v>0</v>
      </c>
      <c r="O52" s="121">
        <f>IF($C$4="Attiecināmās izmaksas",IF('7a+c+n'!$Q52="A",'7a+c+n'!O52,0),0)</f>
        <v>0</v>
      </c>
      <c r="P52" s="122">
        <f>IF($C$4="Attiecināmās izmaksas",IF('7a+c+n'!$Q52="A",'7a+c+n'!P52,0),0)</f>
        <v>0</v>
      </c>
    </row>
    <row r="53" spans="1:16" x14ac:dyDescent="0.2">
      <c r="A53" s="49">
        <f>IF(P53=0,0,IF(COUNTBLANK(P53)=1,0,COUNTA($P$14:P53)))</f>
        <v>0</v>
      </c>
      <c r="B53" s="21">
        <f>IF($C$4="Attiecināmās izmaksas",IF('7a+c+n'!$Q53="A",'7a+c+n'!B53,0),0)</f>
        <v>0</v>
      </c>
      <c r="C53" s="21" t="str">
        <f>IF($C$4="Attiecināmās izmaksas",IF('7a+c+n'!$Q53="A",'7a+c+n'!C53,0),0)</f>
        <v>Tērauda uzmavas pāreja tērauds x PE 50</v>
      </c>
      <c r="D53" s="21" t="str">
        <f>IF($C$4="Attiecināmās izmaksas",IF('7a+c+n'!$Q53="A",'7a+c+n'!D53,0),0)</f>
        <v>kompl.</v>
      </c>
      <c r="E53" s="42"/>
      <c r="F53" s="64"/>
      <c r="G53" s="121"/>
      <c r="H53" s="121">
        <f>IF($C$4="Attiecināmās izmaksas",IF('7a+c+n'!$Q53="A",'7a+c+n'!H53,0),0)</f>
        <v>0</v>
      </c>
      <c r="I53" s="121"/>
      <c r="J53" s="121"/>
      <c r="K53" s="122">
        <f>IF($C$4="Attiecināmās izmaksas",IF('7a+c+n'!$Q53="A",'7a+c+n'!K53,0),0)</f>
        <v>0</v>
      </c>
      <c r="L53" s="64">
        <f>IF($C$4="Attiecināmās izmaksas",IF('7a+c+n'!$Q53="A",'7a+c+n'!L53,0),0)</f>
        <v>0</v>
      </c>
      <c r="M53" s="121">
        <f>IF($C$4="Attiecināmās izmaksas",IF('7a+c+n'!$Q53="A",'7a+c+n'!M53,0),0)</f>
        <v>0</v>
      </c>
      <c r="N53" s="121">
        <f>IF($C$4="Attiecināmās izmaksas",IF('7a+c+n'!$Q53="A",'7a+c+n'!N53,0),0)</f>
        <v>0</v>
      </c>
      <c r="O53" s="121">
        <f>IF($C$4="Attiecināmās izmaksas",IF('7a+c+n'!$Q53="A",'7a+c+n'!O53,0),0)</f>
        <v>0</v>
      </c>
      <c r="P53" s="122">
        <f>IF($C$4="Attiecināmās izmaksas",IF('7a+c+n'!$Q53="A",'7a+c+n'!P53,0),0)</f>
        <v>0</v>
      </c>
    </row>
    <row r="54" spans="1:16" x14ac:dyDescent="0.2">
      <c r="A54" s="49">
        <f>IF(P54=0,0,IF(COUNTBLANK(P54)=1,0,COUNTA($P$14:P54)))</f>
        <v>0</v>
      </c>
      <c r="B54" s="21">
        <f>IF($C$4="Attiecināmās izmaksas",IF('7a+c+n'!$Q54="A",'7a+c+n'!B54,0),0)</f>
        <v>0</v>
      </c>
      <c r="C54" s="21" t="str">
        <f>IF($C$4="Attiecināmās izmaksas",IF('7a+c+n'!$Q54="A",'7a+c+n'!C54,0),0)</f>
        <v>Cauruļvadu veidgabali OD60 cauruļvadu montāžai</v>
      </c>
      <c r="D54" s="21" t="str">
        <f>IF($C$4="Attiecināmās izmaksas",IF('7a+c+n'!$Q54="A",'7a+c+n'!D54,0),0)</f>
        <v>kompl.</v>
      </c>
      <c r="E54" s="42"/>
      <c r="F54" s="64"/>
      <c r="G54" s="121"/>
      <c r="H54" s="121">
        <f>IF($C$4="Attiecināmās izmaksas",IF('7a+c+n'!$Q54="A",'7a+c+n'!H54,0),0)</f>
        <v>0</v>
      </c>
      <c r="I54" s="121"/>
      <c r="J54" s="121"/>
      <c r="K54" s="122">
        <f>IF($C$4="Attiecināmās izmaksas",IF('7a+c+n'!$Q54="A",'7a+c+n'!K54,0),0)</f>
        <v>0</v>
      </c>
      <c r="L54" s="64">
        <f>IF($C$4="Attiecināmās izmaksas",IF('7a+c+n'!$Q54="A",'7a+c+n'!L54,0),0)</f>
        <v>0</v>
      </c>
      <c r="M54" s="121">
        <f>IF($C$4="Attiecināmās izmaksas",IF('7a+c+n'!$Q54="A",'7a+c+n'!M54,0),0)</f>
        <v>0</v>
      </c>
      <c r="N54" s="121">
        <f>IF($C$4="Attiecināmās izmaksas",IF('7a+c+n'!$Q54="A",'7a+c+n'!N54,0),0)</f>
        <v>0</v>
      </c>
      <c r="O54" s="121">
        <f>IF($C$4="Attiecināmās izmaksas",IF('7a+c+n'!$Q54="A",'7a+c+n'!O54,0),0)</f>
        <v>0</v>
      </c>
      <c r="P54" s="122">
        <f>IF($C$4="Attiecināmās izmaksas",IF('7a+c+n'!$Q54="A",'7a+c+n'!P54,0),0)</f>
        <v>0</v>
      </c>
    </row>
    <row r="55" spans="1:16" x14ac:dyDescent="0.2">
      <c r="A55" s="49">
        <f>IF(P55=0,0,IF(COUNTBLANK(P55)=1,0,COUNTA($P$14:P55)))</f>
        <v>0</v>
      </c>
      <c r="B55" s="21">
        <f>IF($C$4="Attiecināmās izmaksas",IF('7a+c+n'!$Q55="A",'7a+c+n'!B55,0),0)</f>
        <v>0</v>
      </c>
      <c r="C55" s="21" t="str">
        <f>IF($C$4="Attiecināmās izmaksas",IF('7a+c+n'!$Q55="A",'7a+c+n'!C55,0),0)</f>
        <v>Cauruļvadu veidgabali OD32 cauruļvadu montāžai</v>
      </c>
      <c r="D55" s="21" t="str">
        <f>IF($C$4="Attiecināmās izmaksas",IF('7a+c+n'!$Q55="A",'7a+c+n'!D55,0),0)</f>
        <v>kompl.</v>
      </c>
      <c r="E55" s="42"/>
      <c r="F55" s="64"/>
      <c r="G55" s="121"/>
      <c r="H55" s="121">
        <f>IF($C$4="Attiecināmās izmaksas",IF('7a+c+n'!$Q55="A",'7a+c+n'!H55,0),0)</f>
        <v>0</v>
      </c>
      <c r="I55" s="121"/>
      <c r="J55" s="121"/>
      <c r="K55" s="122">
        <f>IF($C$4="Attiecināmās izmaksas",IF('7a+c+n'!$Q55="A",'7a+c+n'!K55,0),0)</f>
        <v>0</v>
      </c>
      <c r="L55" s="64">
        <f>IF($C$4="Attiecināmās izmaksas",IF('7a+c+n'!$Q55="A",'7a+c+n'!L55,0),0)</f>
        <v>0</v>
      </c>
      <c r="M55" s="121">
        <f>IF($C$4="Attiecināmās izmaksas",IF('7a+c+n'!$Q55="A",'7a+c+n'!M55,0),0)</f>
        <v>0</v>
      </c>
      <c r="N55" s="121">
        <f>IF($C$4="Attiecināmās izmaksas",IF('7a+c+n'!$Q55="A",'7a+c+n'!N55,0),0)</f>
        <v>0</v>
      </c>
      <c r="O55" s="121">
        <f>IF($C$4="Attiecināmās izmaksas",IF('7a+c+n'!$Q55="A",'7a+c+n'!O55,0),0)</f>
        <v>0</v>
      </c>
      <c r="P55" s="122">
        <f>IF($C$4="Attiecināmās izmaksas",IF('7a+c+n'!$Q55="A",'7a+c+n'!P55,0),0)</f>
        <v>0</v>
      </c>
    </row>
    <row r="56" spans="1:16" x14ac:dyDescent="0.2">
      <c r="A56" s="49">
        <f>IF(P56=0,0,IF(COUNTBLANK(P56)=1,0,COUNTA($P$14:P56)))</f>
        <v>0</v>
      </c>
      <c r="B56" s="21">
        <f>IF($C$4="Attiecināmās izmaksas",IF('7a+c+n'!$Q56="A",'7a+c+n'!B56,0),0)</f>
        <v>0</v>
      </c>
      <c r="C56" s="21" t="str">
        <f>IF($C$4="Attiecināmās izmaksas",IF('7a+c+n'!$Q56="A",'7a+c+n'!C56,0),0)</f>
        <v>Stāvvada apdare</v>
      </c>
      <c r="D56" s="21" t="str">
        <f>IF($C$4="Attiecināmās izmaksas",IF('7a+c+n'!$Q56="A",'7a+c+n'!D56,0),0)</f>
        <v>kompl.</v>
      </c>
      <c r="E56" s="42"/>
      <c r="F56" s="64"/>
      <c r="G56" s="121"/>
      <c r="H56" s="121">
        <f>IF($C$4="Attiecināmās izmaksas",IF('7a+c+n'!$Q56="A",'7a+c+n'!H56,0),0)</f>
        <v>0</v>
      </c>
      <c r="I56" s="121"/>
      <c r="J56" s="121"/>
      <c r="K56" s="122">
        <f>IF($C$4="Attiecināmās izmaksas",IF('7a+c+n'!$Q56="A",'7a+c+n'!K56,0),0)</f>
        <v>0</v>
      </c>
      <c r="L56" s="64">
        <f>IF($C$4="Attiecināmās izmaksas",IF('7a+c+n'!$Q56="A",'7a+c+n'!L56,0),0)</f>
        <v>0</v>
      </c>
      <c r="M56" s="121">
        <f>IF($C$4="Attiecināmās izmaksas",IF('7a+c+n'!$Q56="A",'7a+c+n'!M56,0),0)</f>
        <v>0</v>
      </c>
      <c r="N56" s="121">
        <f>IF($C$4="Attiecināmās izmaksas",IF('7a+c+n'!$Q56="A",'7a+c+n'!N56,0),0)</f>
        <v>0</v>
      </c>
      <c r="O56" s="121">
        <f>IF($C$4="Attiecināmās izmaksas",IF('7a+c+n'!$Q56="A",'7a+c+n'!O56,0),0)</f>
        <v>0</v>
      </c>
      <c r="P56" s="122">
        <f>IF($C$4="Attiecināmās izmaksas",IF('7a+c+n'!$Q56="A",'7a+c+n'!P56,0),0)</f>
        <v>0</v>
      </c>
    </row>
    <row r="57" spans="1:16" ht="12" thickBot="1" x14ac:dyDescent="0.25">
      <c r="A57" s="336" t="s">
        <v>63</v>
      </c>
      <c r="B57" s="337"/>
      <c r="C57" s="337"/>
      <c r="D57" s="337"/>
      <c r="E57" s="337"/>
      <c r="F57" s="337"/>
      <c r="G57" s="337"/>
      <c r="H57" s="337"/>
      <c r="I57" s="337"/>
      <c r="J57" s="337"/>
      <c r="K57" s="338"/>
      <c r="L57" s="136">
        <f>SUM(L14:L56)</f>
        <v>0</v>
      </c>
      <c r="M57" s="137">
        <f>SUM(M14:M56)</f>
        <v>0</v>
      </c>
      <c r="N57" s="137">
        <f>SUM(N14:N56)</f>
        <v>0</v>
      </c>
      <c r="O57" s="137">
        <f>SUM(O14:O56)</f>
        <v>0</v>
      </c>
      <c r="P57" s="138">
        <f>SUM(P14:P56)</f>
        <v>0</v>
      </c>
    </row>
    <row r="58" spans="1:16" x14ac:dyDescent="0.2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</row>
    <row r="59" spans="1:16" x14ac:dyDescent="0.2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</row>
    <row r="60" spans="1:16" x14ac:dyDescent="0.2">
      <c r="A60" s="1" t="s">
        <v>14</v>
      </c>
      <c r="B60" s="13"/>
      <c r="C60" s="339">
        <f>'Kops n'!C34:H34</f>
        <v>0</v>
      </c>
      <c r="D60" s="339"/>
      <c r="E60" s="339"/>
      <c r="F60" s="339"/>
      <c r="G60" s="339"/>
      <c r="H60" s="339"/>
      <c r="I60" s="13"/>
      <c r="J60" s="13"/>
      <c r="K60" s="13"/>
      <c r="L60" s="13"/>
      <c r="M60" s="13"/>
      <c r="N60" s="13"/>
      <c r="O60" s="13"/>
      <c r="P60" s="13"/>
    </row>
    <row r="61" spans="1:16" x14ac:dyDescent="0.2">
      <c r="A61" s="13"/>
      <c r="B61" s="13"/>
      <c r="C61" s="259" t="s">
        <v>15</v>
      </c>
      <c r="D61" s="259"/>
      <c r="E61" s="259"/>
      <c r="F61" s="259"/>
      <c r="G61" s="259"/>
      <c r="H61" s="259"/>
      <c r="I61" s="13"/>
      <c r="J61" s="13"/>
      <c r="K61" s="13"/>
      <c r="L61" s="13"/>
      <c r="M61" s="13"/>
      <c r="N61" s="13"/>
      <c r="O61" s="13"/>
      <c r="P61" s="13"/>
    </row>
    <row r="62" spans="1:16" x14ac:dyDescent="0.2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</row>
    <row r="63" spans="1:16" x14ac:dyDescent="0.2">
      <c r="A63" s="303" t="str">
        <f>'Kops n'!A37:D37</f>
        <v>Tāme sastādīta</v>
      </c>
      <c r="B63" s="304"/>
      <c r="C63" s="304"/>
      <c r="D63" s="304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</row>
    <row r="64" spans="1:16" x14ac:dyDescent="0.2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</row>
    <row r="65" spans="1:16" x14ac:dyDescent="0.2">
      <c r="A65" s="1" t="s">
        <v>41</v>
      </c>
      <c r="B65" s="13"/>
      <c r="C65" s="339">
        <f>'Kops n'!C39:H39</f>
        <v>0</v>
      </c>
      <c r="D65" s="339"/>
      <c r="E65" s="339"/>
      <c r="F65" s="339"/>
      <c r="G65" s="339"/>
      <c r="H65" s="339"/>
      <c r="I65" s="13"/>
      <c r="J65" s="13"/>
      <c r="K65" s="13"/>
      <c r="L65" s="13"/>
      <c r="M65" s="13"/>
      <c r="N65" s="13"/>
      <c r="O65" s="13"/>
      <c r="P65" s="13"/>
    </row>
    <row r="66" spans="1:16" x14ac:dyDescent="0.2">
      <c r="A66" s="13"/>
      <c r="B66" s="13"/>
      <c r="C66" s="259" t="s">
        <v>15</v>
      </c>
      <c r="D66" s="259"/>
      <c r="E66" s="259"/>
      <c r="F66" s="259"/>
      <c r="G66" s="259"/>
      <c r="H66" s="259"/>
      <c r="I66" s="13"/>
      <c r="J66" s="13"/>
      <c r="K66" s="13"/>
      <c r="L66" s="13"/>
      <c r="M66" s="13"/>
      <c r="N66" s="13"/>
      <c r="O66" s="13"/>
      <c r="P66" s="13"/>
    </row>
    <row r="67" spans="1:16" x14ac:dyDescent="0.2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</row>
    <row r="68" spans="1:16" x14ac:dyDescent="0.2">
      <c r="A68" s="79" t="s">
        <v>16</v>
      </c>
      <c r="B68" s="40"/>
      <c r="C68" s="87">
        <f>'Kops n'!C42</f>
        <v>0</v>
      </c>
      <c r="D68" s="40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</row>
    <row r="69" spans="1:16" x14ac:dyDescent="0.2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</row>
  </sheetData>
  <mergeCells count="23">
    <mergeCell ref="C66:H66"/>
    <mergeCell ref="C4:I4"/>
    <mergeCell ref="F12:K12"/>
    <mergeCell ref="A9:F9"/>
    <mergeCell ref="J9:M9"/>
    <mergeCell ref="D8:L8"/>
    <mergeCell ref="A57:K57"/>
    <mergeCell ref="C60:H60"/>
    <mergeCell ref="C61:H61"/>
    <mergeCell ref="A63:D63"/>
    <mergeCell ref="C65:H65"/>
    <mergeCell ref="N9:O9"/>
    <mergeCell ref="A12:A13"/>
    <mergeCell ref="B12:B13"/>
    <mergeCell ref="C12:C13"/>
    <mergeCell ref="D12:D13"/>
    <mergeCell ref="E12:E13"/>
    <mergeCell ref="L12:P12"/>
    <mergeCell ref="C2:I2"/>
    <mergeCell ref="C3:I3"/>
    <mergeCell ref="D5:L5"/>
    <mergeCell ref="D6:L6"/>
    <mergeCell ref="D7:L7"/>
  </mergeCells>
  <conditionalFormatting sqref="A57:K57">
    <cfRule type="containsText" dxfId="119" priority="3" operator="containsText" text="Tiešās izmaksas kopā, t. sk. darba devēja sociālais nodoklis __.__% ">
      <formula>NOT(ISERROR(SEARCH("Tiešās izmaksas kopā, t. sk. darba devēja sociālais nodoklis __.__% ",A57)))</formula>
    </cfRule>
  </conditionalFormatting>
  <conditionalFormatting sqref="N9:O9 D5:L8 C2:I2 L57:P57 C60:H60 C65:H65 C68 A14:P56">
    <cfRule type="cellIs" dxfId="118" priority="2" operator="equal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P69"/>
  <sheetViews>
    <sheetView topLeftCell="A14" workbookViewId="0">
      <selection activeCell="A40" activeCellId="1" sqref="A34:XFD34 A40:XFD40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'7a+c+n'!D1</f>
        <v>7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7" t="str">
        <f>'7a+c+n'!C2:I2</f>
        <v>Ūdens, kanalizācijas cauruļvadu nomaiņa</v>
      </c>
      <c r="D2" s="347"/>
      <c r="E2" s="347"/>
      <c r="F2" s="347"/>
      <c r="G2" s="347"/>
      <c r="H2" s="347"/>
      <c r="I2" s="347"/>
      <c r="J2" s="26"/>
    </row>
    <row r="3" spans="1:16" x14ac:dyDescent="0.2">
      <c r="A3" s="27"/>
      <c r="B3" s="27"/>
      <c r="C3" s="294" t="s">
        <v>21</v>
      </c>
      <c r="D3" s="294"/>
      <c r="E3" s="294"/>
      <c r="F3" s="294"/>
      <c r="G3" s="294"/>
      <c r="H3" s="294"/>
      <c r="I3" s="294"/>
      <c r="J3" s="27"/>
    </row>
    <row r="4" spans="1:16" x14ac:dyDescent="0.2">
      <c r="A4" s="27"/>
      <c r="B4" s="27"/>
      <c r="C4" s="328" t="s">
        <v>18</v>
      </c>
      <c r="D4" s="328"/>
      <c r="E4" s="328"/>
      <c r="F4" s="328"/>
      <c r="G4" s="328"/>
      <c r="H4" s="328"/>
      <c r="I4" s="328"/>
      <c r="J4" s="27"/>
    </row>
    <row r="5" spans="1:16" ht="15" customHeight="1" x14ac:dyDescent="0.2">
      <c r="A5" s="19"/>
      <c r="B5" s="19"/>
      <c r="C5" s="24" t="s">
        <v>5</v>
      </c>
      <c r="D5" s="329" t="str">
        <f>'Kops a+c+n'!D6</f>
        <v>Daudzstāvu dzīvojamās ēkas siltināšana</v>
      </c>
      <c r="E5" s="329"/>
      <c r="F5" s="329"/>
      <c r="G5" s="329"/>
      <c r="H5" s="329"/>
      <c r="I5" s="329"/>
      <c r="J5" s="329"/>
      <c r="K5" s="329"/>
      <c r="L5" s="329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29" t="str">
        <f>'Kops a+c+n'!D7</f>
        <v>Daudzstāvu dzīvojamā ēka</v>
      </c>
      <c r="E6" s="329"/>
      <c r="F6" s="329"/>
      <c r="G6" s="329"/>
      <c r="H6" s="329"/>
      <c r="I6" s="329"/>
      <c r="J6" s="329"/>
      <c r="K6" s="329"/>
      <c r="L6" s="329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29" t="str">
        <f>'Kops a+c+n'!D8</f>
        <v>Brīvības iela 5, Malta</v>
      </c>
      <c r="E7" s="329"/>
      <c r="F7" s="329"/>
      <c r="G7" s="329"/>
      <c r="H7" s="329"/>
      <c r="I7" s="329"/>
      <c r="J7" s="329"/>
      <c r="K7" s="329"/>
      <c r="L7" s="329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29">
        <f>'Kops a+c+n'!D9</f>
        <v>0</v>
      </c>
      <c r="E8" s="329"/>
      <c r="F8" s="329"/>
      <c r="G8" s="329"/>
      <c r="H8" s="329"/>
      <c r="I8" s="329"/>
      <c r="J8" s="329"/>
      <c r="K8" s="329"/>
      <c r="L8" s="329"/>
      <c r="M8" s="13"/>
      <c r="N8" s="13"/>
      <c r="O8" s="13"/>
      <c r="P8" s="13"/>
    </row>
    <row r="9" spans="1:16" ht="11.25" customHeight="1" x14ac:dyDescent="0.2">
      <c r="A9" s="349" t="str">
        <f>'7a+c+n'!A9</f>
        <v>Tāme sastādīta  20__. gada tirgus cenās, pamatojoties uz ___ daļas rasējumiem</v>
      </c>
      <c r="B9" s="349"/>
      <c r="C9" s="349"/>
      <c r="D9" s="349"/>
      <c r="E9" s="349"/>
      <c r="F9" s="349"/>
      <c r="G9" s="28"/>
      <c r="H9" s="28"/>
      <c r="I9" s="28"/>
      <c r="J9" s="331" t="s">
        <v>46</v>
      </c>
      <c r="K9" s="331"/>
      <c r="L9" s="331"/>
      <c r="M9" s="331"/>
      <c r="N9" s="332">
        <f>P57</f>
        <v>0</v>
      </c>
      <c r="O9" s="332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285" t="s">
        <v>27</v>
      </c>
      <c r="B12" s="340" t="s">
        <v>49</v>
      </c>
      <c r="C12" s="334" t="s">
        <v>50</v>
      </c>
      <c r="D12" s="343" t="s">
        <v>51</v>
      </c>
      <c r="E12" s="345" t="s">
        <v>52</v>
      </c>
      <c r="F12" s="333" t="s">
        <v>53</v>
      </c>
      <c r="G12" s="334"/>
      <c r="H12" s="334"/>
      <c r="I12" s="334"/>
      <c r="J12" s="334"/>
      <c r="K12" s="335"/>
      <c r="L12" s="348" t="s">
        <v>54</v>
      </c>
      <c r="M12" s="334"/>
      <c r="N12" s="334"/>
      <c r="O12" s="334"/>
      <c r="P12" s="335"/>
    </row>
    <row r="13" spans="1:16" ht="126.75" customHeight="1" thickBot="1" x14ac:dyDescent="0.25">
      <c r="A13" s="350"/>
      <c r="B13" s="351"/>
      <c r="C13" s="352"/>
      <c r="D13" s="353"/>
      <c r="E13" s="354"/>
      <c r="F13" s="223" t="s">
        <v>56</v>
      </c>
      <c r="G13" s="224" t="s">
        <v>57</v>
      </c>
      <c r="H13" s="224" t="s">
        <v>58</v>
      </c>
      <c r="I13" s="224" t="s">
        <v>59</v>
      </c>
      <c r="J13" s="224" t="s">
        <v>60</v>
      </c>
      <c r="K13" s="92" t="s">
        <v>61</v>
      </c>
      <c r="L13" s="225" t="s">
        <v>56</v>
      </c>
      <c r="M13" s="224" t="s">
        <v>58</v>
      </c>
      <c r="N13" s="224" t="s">
        <v>59</v>
      </c>
      <c r="O13" s="224" t="s">
        <v>60</v>
      </c>
      <c r="P13" s="92" t="s">
        <v>61</v>
      </c>
    </row>
    <row r="14" spans="1:16" x14ac:dyDescent="0.2">
      <c r="A14" s="217">
        <f>IF(P14=0,0,IF(COUNTBLANK(P14)=1,0,COUNTA($P$14:P14)))</f>
        <v>0</v>
      </c>
      <c r="B14" s="218">
        <f>IF($C$4="citu pasākumu izmaksas",IF('7a+c+n'!$Q14="C",'7a+c+n'!B14,0))</f>
        <v>0</v>
      </c>
      <c r="C14" s="218">
        <f>IF($C$4="citu pasākumu izmaksas",IF('7a+c+n'!$Q14="C",'7a+c+n'!C14,0))</f>
        <v>0</v>
      </c>
      <c r="D14" s="218">
        <f>IF($C$4="citu pasākumu izmaksas",IF('7a+c+n'!$Q14="C",'7a+c+n'!D14,0))</f>
        <v>0</v>
      </c>
      <c r="E14" s="191"/>
      <c r="F14" s="219"/>
      <c r="G14" s="220"/>
      <c r="H14" s="220">
        <f>IF($C$4="citu pasākumu izmaksas",IF('7a+c+n'!$Q14="C",'7a+c+n'!H14,0))</f>
        <v>0</v>
      </c>
      <c r="I14" s="220"/>
      <c r="J14" s="220"/>
      <c r="K14" s="221">
        <f>IF($C$4="citu pasākumu izmaksas",IF('7a+c+n'!$Q14="C",'7a+c+n'!K14,0))</f>
        <v>0</v>
      </c>
      <c r="L14" s="222">
        <f>IF($C$4="citu pasākumu izmaksas",IF('7a+c+n'!$Q14="C",'7a+c+n'!L14,0))</f>
        <v>0</v>
      </c>
      <c r="M14" s="220">
        <f>IF($C$4="citu pasākumu izmaksas",IF('7a+c+n'!$Q14="C",'7a+c+n'!M14,0))</f>
        <v>0</v>
      </c>
      <c r="N14" s="220">
        <f>IF($C$4="citu pasākumu izmaksas",IF('7a+c+n'!$Q14="C",'7a+c+n'!N14,0))</f>
        <v>0</v>
      </c>
      <c r="O14" s="220">
        <f>IF($C$4="citu pasākumu izmaksas",IF('7a+c+n'!$Q14="C",'7a+c+n'!O14,0))</f>
        <v>0</v>
      </c>
      <c r="P14" s="221">
        <f>IF($C$4="citu pasākumu izmaksas",IF('7a+c+n'!$Q14="C",'7a+c+n'!P14,0))</f>
        <v>0</v>
      </c>
    </row>
    <row r="15" spans="1:16" x14ac:dyDescent="0.2">
      <c r="A15" s="49">
        <f>IF(P15=0,0,IF(COUNTBLANK(P15)=1,0,COUNTA($P$14:P15)))</f>
        <v>0</v>
      </c>
      <c r="B15" s="21">
        <f>IF($C$4="citu pasākumu izmaksas",IF('7a+c+n'!$Q15="C",'7a+c+n'!B15,0))</f>
        <v>0</v>
      </c>
      <c r="C15" s="21">
        <f>IF($C$4="citu pasākumu izmaksas",IF('7a+c+n'!$Q15="C",'7a+c+n'!C15,0))</f>
        <v>0</v>
      </c>
      <c r="D15" s="21">
        <f>IF($C$4="citu pasākumu izmaksas",IF('7a+c+n'!$Q15="C",'7a+c+n'!D15,0))</f>
        <v>0</v>
      </c>
      <c r="E15" s="42"/>
      <c r="F15" s="64"/>
      <c r="G15" s="121"/>
      <c r="H15" s="121">
        <f>IF($C$4="citu pasākumu izmaksas",IF('7a+c+n'!$Q15="C",'7a+c+n'!H15,0))</f>
        <v>0</v>
      </c>
      <c r="I15" s="121"/>
      <c r="J15" s="121"/>
      <c r="K15" s="122">
        <f>IF($C$4="citu pasākumu izmaksas",IF('7a+c+n'!$Q15="C",'7a+c+n'!K15,0))</f>
        <v>0</v>
      </c>
      <c r="L15" s="83">
        <f>IF($C$4="citu pasākumu izmaksas",IF('7a+c+n'!$Q15="C",'7a+c+n'!L15,0))</f>
        <v>0</v>
      </c>
      <c r="M15" s="121">
        <f>IF($C$4="citu pasākumu izmaksas",IF('7a+c+n'!$Q15="C",'7a+c+n'!M15,0))</f>
        <v>0</v>
      </c>
      <c r="N15" s="121">
        <f>IF($C$4="citu pasākumu izmaksas",IF('7a+c+n'!$Q15="C",'7a+c+n'!N15,0))</f>
        <v>0</v>
      </c>
      <c r="O15" s="121">
        <f>IF($C$4="citu pasākumu izmaksas",IF('7a+c+n'!$Q15="C",'7a+c+n'!O15,0))</f>
        <v>0</v>
      </c>
      <c r="P15" s="122">
        <f>IF($C$4="citu pasākumu izmaksas",IF('7a+c+n'!$Q15="C",'7a+c+n'!P15,0))</f>
        <v>0</v>
      </c>
    </row>
    <row r="16" spans="1:16" x14ac:dyDescent="0.2">
      <c r="A16" s="49">
        <f>IF(P16=0,0,IF(COUNTBLANK(P16)=1,0,COUNTA($P$14:P16)))</f>
        <v>0</v>
      </c>
      <c r="B16" s="21">
        <f>IF($C$4="citu pasākumu izmaksas",IF('7a+c+n'!$Q16="C",'7a+c+n'!B16,0))</f>
        <v>0</v>
      </c>
      <c r="C16" s="21">
        <f>IF($C$4="citu pasākumu izmaksas",IF('7a+c+n'!$Q16="C",'7a+c+n'!C16,0))</f>
        <v>0</v>
      </c>
      <c r="D16" s="21">
        <f>IF($C$4="citu pasākumu izmaksas",IF('7a+c+n'!$Q16="C",'7a+c+n'!D16,0))</f>
        <v>0</v>
      </c>
      <c r="E16" s="42"/>
      <c r="F16" s="64"/>
      <c r="G16" s="121"/>
      <c r="H16" s="121">
        <f>IF($C$4="citu pasākumu izmaksas",IF('7a+c+n'!$Q16="C",'7a+c+n'!H16,0))</f>
        <v>0</v>
      </c>
      <c r="I16" s="121"/>
      <c r="J16" s="121"/>
      <c r="K16" s="122">
        <f>IF($C$4="citu pasākumu izmaksas",IF('7a+c+n'!$Q16="C",'7a+c+n'!K16,0))</f>
        <v>0</v>
      </c>
      <c r="L16" s="83">
        <f>IF($C$4="citu pasākumu izmaksas",IF('7a+c+n'!$Q16="C",'7a+c+n'!L16,0))</f>
        <v>0</v>
      </c>
      <c r="M16" s="121">
        <f>IF($C$4="citu pasākumu izmaksas",IF('7a+c+n'!$Q16="C",'7a+c+n'!M16,0))</f>
        <v>0</v>
      </c>
      <c r="N16" s="121">
        <f>IF($C$4="citu pasākumu izmaksas",IF('7a+c+n'!$Q16="C",'7a+c+n'!N16,0))</f>
        <v>0</v>
      </c>
      <c r="O16" s="121">
        <f>IF($C$4="citu pasākumu izmaksas",IF('7a+c+n'!$Q16="C",'7a+c+n'!O16,0))</f>
        <v>0</v>
      </c>
      <c r="P16" s="122">
        <f>IF($C$4="citu pasākumu izmaksas",IF('7a+c+n'!$Q16="C",'7a+c+n'!P16,0))</f>
        <v>0</v>
      </c>
    </row>
    <row r="17" spans="1:16" x14ac:dyDescent="0.2">
      <c r="A17" s="49">
        <f>IF(P17=0,0,IF(COUNTBLANK(P17)=1,0,COUNTA($P$14:P17)))</f>
        <v>0</v>
      </c>
      <c r="B17" s="21">
        <f>IF($C$4="citu pasākumu izmaksas",IF('7a+c+n'!$Q17="C",'7a+c+n'!B17,0))</f>
        <v>0</v>
      </c>
      <c r="C17" s="21">
        <f>IF($C$4="citu pasākumu izmaksas",IF('7a+c+n'!$Q17="C",'7a+c+n'!C17,0))</f>
        <v>0</v>
      </c>
      <c r="D17" s="21">
        <f>IF($C$4="citu pasākumu izmaksas",IF('7a+c+n'!$Q17="C",'7a+c+n'!D17,0))</f>
        <v>0</v>
      </c>
      <c r="E17" s="42"/>
      <c r="F17" s="64"/>
      <c r="G17" s="121"/>
      <c r="H17" s="121">
        <f>IF($C$4="citu pasākumu izmaksas",IF('7a+c+n'!$Q17="C",'7a+c+n'!H17,0))</f>
        <v>0</v>
      </c>
      <c r="I17" s="121"/>
      <c r="J17" s="121"/>
      <c r="K17" s="122">
        <f>IF($C$4="citu pasākumu izmaksas",IF('7a+c+n'!$Q17="C",'7a+c+n'!K17,0))</f>
        <v>0</v>
      </c>
      <c r="L17" s="83">
        <f>IF($C$4="citu pasākumu izmaksas",IF('7a+c+n'!$Q17="C",'7a+c+n'!L17,0))</f>
        <v>0</v>
      </c>
      <c r="M17" s="121">
        <f>IF($C$4="citu pasākumu izmaksas",IF('7a+c+n'!$Q17="C",'7a+c+n'!M17,0))</f>
        <v>0</v>
      </c>
      <c r="N17" s="121">
        <f>IF($C$4="citu pasākumu izmaksas",IF('7a+c+n'!$Q17="C",'7a+c+n'!N17,0))</f>
        <v>0</v>
      </c>
      <c r="O17" s="121">
        <f>IF($C$4="citu pasākumu izmaksas",IF('7a+c+n'!$Q17="C",'7a+c+n'!O17,0))</f>
        <v>0</v>
      </c>
      <c r="P17" s="122">
        <f>IF($C$4="citu pasākumu izmaksas",IF('7a+c+n'!$Q17="C",'7a+c+n'!P17,0))</f>
        <v>0</v>
      </c>
    </row>
    <row r="18" spans="1:16" x14ac:dyDescent="0.2">
      <c r="A18" s="49">
        <f>IF(P18=0,0,IF(COUNTBLANK(P18)=1,0,COUNTA($P$14:P18)))</f>
        <v>0</v>
      </c>
      <c r="B18" s="21">
        <f>IF($C$4="citu pasākumu izmaksas",IF('7a+c+n'!$Q18="C",'7a+c+n'!B18,0))</f>
        <v>0</v>
      </c>
      <c r="C18" s="21">
        <f>IF($C$4="citu pasākumu izmaksas",IF('7a+c+n'!$Q18="C",'7a+c+n'!C18,0))</f>
        <v>0</v>
      </c>
      <c r="D18" s="21">
        <f>IF($C$4="citu pasākumu izmaksas",IF('7a+c+n'!$Q18="C",'7a+c+n'!D18,0))</f>
        <v>0</v>
      </c>
      <c r="E18" s="42"/>
      <c r="F18" s="64"/>
      <c r="G18" s="121"/>
      <c r="H18" s="121">
        <f>IF($C$4="citu pasākumu izmaksas",IF('7a+c+n'!$Q18="C",'7a+c+n'!H18,0))</f>
        <v>0</v>
      </c>
      <c r="I18" s="121"/>
      <c r="J18" s="121"/>
      <c r="K18" s="122">
        <f>IF($C$4="citu pasākumu izmaksas",IF('7a+c+n'!$Q18="C",'7a+c+n'!K18,0))</f>
        <v>0</v>
      </c>
      <c r="L18" s="83">
        <f>IF($C$4="citu pasākumu izmaksas",IF('7a+c+n'!$Q18="C",'7a+c+n'!L18,0))</f>
        <v>0</v>
      </c>
      <c r="M18" s="121">
        <f>IF($C$4="citu pasākumu izmaksas",IF('7a+c+n'!$Q18="C",'7a+c+n'!M18,0))</f>
        <v>0</v>
      </c>
      <c r="N18" s="121">
        <f>IF($C$4="citu pasākumu izmaksas",IF('7a+c+n'!$Q18="C",'7a+c+n'!N18,0))</f>
        <v>0</v>
      </c>
      <c r="O18" s="121">
        <f>IF($C$4="citu pasākumu izmaksas",IF('7a+c+n'!$Q18="C",'7a+c+n'!O18,0))</f>
        <v>0</v>
      </c>
      <c r="P18" s="122">
        <f>IF($C$4="citu pasākumu izmaksas",IF('7a+c+n'!$Q18="C",'7a+c+n'!P18,0))</f>
        <v>0</v>
      </c>
    </row>
    <row r="19" spans="1:16" x14ac:dyDescent="0.2">
      <c r="A19" s="49">
        <f>IF(P19=0,0,IF(COUNTBLANK(P19)=1,0,COUNTA($P$14:P19)))</f>
        <v>0</v>
      </c>
      <c r="B19" s="21">
        <f>IF($C$4="citu pasākumu izmaksas",IF('7a+c+n'!$Q19="C",'7a+c+n'!B19,0))</f>
        <v>0</v>
      </c>
      <c r="C19" s="21">
        <f>IF($C$4="citu pasākumu izmaksas",IF('7a+c+n'!$Q19="C",'7a+c+n'!C19,0))</f>
        <v>0</v>
      </c>
      <c r="D19" s="21">
        <f>IF($C$4="citu pasākumu izmaksas",IF('7a+c+n'!$Q19="C",'7a+c+n'!D19,0))</f>
        <v>0</v>
      </c>
      <c r="E19" s="42"/>
      <c r="F19" s="64"/>
      <c r="G19" s="121"/>
      <c r="H19" s="121">
        <f>IF($C$4="citu pasākumu izmaksas",IF('7a+c+n'!$Q19="C",'7a+c+n'!H19,0))</f>
        <v>0</v>
      </c>
      <c r="I19" s="121"/>
      <c r="J19" s="121"/>
      <c r="K19" s="122">
        <f>IF($C$4="citu pasākumu izmaksas",IF('7a+c+n'!$Q19="C",'7a+c+n'!K19,0))</f>
        <v>0</v>
      </c>
      <c r="L19" s="83">
        <f>IF($C$4="citu pasākumu izmaksas",IF('7a+c+n'!$Q19="C",'7a+c+n'!L19,0))</f>
        <v>0</v>
      </c>
      <c r="M19" s="121">
        <f>IF($C$4="citu pasākumu izmaksas",IF('7a+c+n'!$Q19="C",'7a+c+n'!M19,0))</f>
        <v>0</v>
      </c>
      <c r="N19" s="121">
        <f>IF($C$4="citu pasākumu izmaksas",IF('7a+c+n'!$Q19="C",'7a+c+n'!N19,0))</f>
        <v>0</v>
      </c>
      <c r="O19" s="121">
        <f>IF($C$4="citu pasākumu izmaksas",IF('7a+c+n'!$Q19="C",'7a+c+n'!O19,0))</f>
        <v>0</v>
      </c>
      <c r="P19" s="122">
        <f>IF($C$4="citu pasākumu izmaksas",IF('7a+c+n'!$Q19="C",'7a+c+n'!P19,0))</f>
        <v>0</v>
      </c>
    </row>
    <row r="20" spans="1:16" x14ac:dyDescent="0.2">
      <c r="A20" s="49">
        <f>IF(P20=0,0,IF(COUNTBLANK(P20)=1,0,COUNTA($P$14:P20)))</f>
        <v>0</v>
      </c>
      <c r="B20" s="21">
        <f>IF($C$4="citu pasākumu izmaksas",IF('7a+c+n'!$Q20="C",'7a+c+n'!B20,0))</f>
        <v>0</v>
      </c>
      <c r="C20" s="21">
        <f>IF($C$4="citu pasākumu izmaksas",IF('7a+c+n'!$Q20="C",'7a+c+n'!C20,0))</f>
        <v>0</v>
      </c>
      <c r="D20" s="21">
        <f>IF($C$4="citu pasākumu izmaksas",IF('7a+c+n'!$Q20="C",'7a+c+n'!D20,0))</f>
        <v>0</v>
      </c>
      <c r="E20" s="42"/>
      <c r="F20" s="64"/>
      <c r="G20" s="121"/>
      <c r="H20" s="121">
        <f>IF($C$4="citu pasākumu izmaksas",IF('7a+c+n'!$Q20="C",'7a+c+n'!H20,0))</f>
        <v>0</v>
      </c>
      <c r="I20" s="121"/>
      <c r="J20" s="121"/>
      <c r="K20" s="122">
        <f>IF($C$4="citu pasākumu izmaksas",IF('7a+c+n'!$Q20="C",'7a+c+n'!K20,0))</f>
        <v>0</v>
      </c>
      <c r="L20" s="83">
        <f>IF($C$4="citu pasākumu izmaksas",IF('7a+c+n'!$Q20="C",'7a+c+n'!L20,0))</f>
        <v>0</v>
      </c>
      <c r="M20" s="121">
        <f>IF($C$4="citu pasākumu izmaksas",IF('7a+c+n'!$Q20="C",'7a+c+n'!M20,0))</f>
        <v>0</v>
      </c>
      <c r="N20" s="121">
        <f>IF($C$4="citu pasākumu izmaksas",IF('7a+c+n'!$Q20="C",'7a+c+n'!N20,0))</f>
        <v>0</v>
      </c>
      <c r="O20" s="121">
        <f>IF($C$4="citu pasākumu izmaksas",IF('7a+c+n'!$Q20="C",'7a+c+n'!O20,0))</f>
        <v>0</v>
      </c>
      <c r="P20" s="122">
        <f>IF($C$4="citu pasākumu izmaksas",IF('7a+c+n'!$Q20="C",'7a+c+n'!P20,0))</f>
        <v>0</v>
      </c>
    </row>
    <row r="21" spans="1:16" x14ac:dyDescent="0.2">
      <c r="A21" s="49">
        <f>IF(P21=0,0,IF(COUNTBLANK(P21)=1,0,COUNTA($P$14:P21)))</f>
        <v>0</v>
      </c>
      <c r="B21" s="21">
        <f>IF($C$4="citu pasākumu izmaksas",IF('7a+c+n'!$Q21="C",'7a+c+n'!B21,0))</f>
        <v>0</v>
      </c>
      <c r="C21" s="21">
        <f>IF($C$4="citu pasākumu izmaksas",IF('7a+c+n'!$Q21="C",'7a+c+n'!C21,0))</f>
        <v>0</v>
      </c>
      <c r="D21" s="21">
        <f>IF($C$4="citu pasākumu izmaksas",IF('7a+c+n'!$Q21="C",'7a+c+n'!D21,0))</f>
        <v>0</v>
      </c>
      <c r="E21" s="42"/>
      <c r="F21" s="64"/>
      <c r="G21" s="121"/>
      <c r="H21" s="121">
        <f>IF($C$4="citu pasākumu izmaksas",IF('7a+c+n'!$Q21="C",'7a+c+n'!H21,0))</f>
        <v>0</v>
      </c>
      <c r="I21" s="121"/>
      <c r="J21" s="121"/>
      <c r="K21" s="122">
        <f>IF($C$4="citu pasākumu izmaksas",IF('7a+c+n'!$Q21="C",'7a+c+n'!K21,0))</f>
        <v>0</v>
      </c>
      <c r="L21" s="83">
        <f>IF($C$4="citu pasākumu izmaksas",IF('7a+c+n'!$Q21="C",'7a+c+n'!L21,0))</f>
        <v>0</v>
      </c>
      <c r="M21" s="121">
        <f>IF($C$4="citu pasākumu izmaksas",IF('7a+c+n'!$Q21="C",'7a+c+n'!M21,0))</f>
        <v>0</v>
      </c>
      <c r="N21" s="121">
        <f>IF($C$4="citu pasākumu izmaksas",IF('7a+c+n'!$Q21="C",'7a+c+n'!N21,0))</f>
        <v>0</v>
      </c>
      <c r="O21" s="121">
        <f>IF($C$4="citu pasākumu izmaksas",IF('7a+c+n'!$Q21="C",'7a+c+n'!O21,0))</f>
        <v>0</v>
      </c>
      <c r="P21" s="122">
        <f>IF($C$4="citu pasākumu izmaksas",IF('7a+c+n'!$Q21="C",'7a+c+n'!P21,0))</f>
        <v>0</v>
      </c>
    </row>
    <row r="22" spans="1:16" x14ac:dyDescent="0.2">
      <c r="A22" s="49">
        <f>IF(P22=0,0,IF(COUNTBLANK(P22)=1,0,COUNTA($P$14:P22)))</f>
        <v>0</v>
      </c>
      <c r="B22" s="21">
        <f>IF($C$4="citu pasākumu izmaksas",IF('7a+c+n'!$Q22="C",'7a+c+n'!B22,0))</f>
        <v>0</v>
      </c>
      <c r="C22" s="21">
        <f>IF($C$4="citu pasākumu izmaksas",IF('7a+c+n'!$Q22="C",'7a+c+n'!C22,0))</f>
        <v>0</v>
      </c>
      <c r="D22" s="21">
        <f>IF($C$4="citu pasākumu izmaksas",IF('7a+c+n'!$Q22="C",'7a+c+n'!D22,0))</f>
        <v>0</v>
      </c>
      <c r="E22" s="42"/>
      <c r="F22" s="64"/>
      <c r="G22" s="121"/>
      <c r="H22" s="121">
        <f>IF($C$4="citu pasākumu izmaksas",IF('7a+c+n'!$Q22="C",'7a+c+n'!H22,0))</f>
        <v>0</v>
      </c>
      <c r="I22" s="121"/>
      <c r="J22" s="121"/>
      <c r="K22" s="122">
        <f>IF($C$4="citu pasākumu izmaksas",IF('7a+c+n'!$Q22="C",'7a+c+n'!K22,0))</f>
        <v>0</v>
      </c>
      <c r="L22" s="83">
        <f>IF($C$4="citu pasākumu izmaksas",IF('7a+c+n'!$Q22="C",'7a+c+n'!L22,0))</f>
        <v>0</v>
      </c>
      <c r="M22" s="121">
        <f>IF($C$4="citu pasākumu izmaksas",IF('7a+c+n'!$Q22="C",'7a+c+n'!M22,0))</f>
        <v>0</v>
      </c>
      <c r="N22" s="121">
        <f>IF($C$4="citu pasākumu izmaksas",IF('7a+c+n'!$Q22="C",'7a+c+n'!N22,0))</f>
        <v>0</v>
      </c>
      <c r="O22" s="121">
        <f>IF($C$4="citu pasākumu izmaksas",IF('7a+c+n'!$Q22="C",'7a+c+n'!O22,0))</f>
        <v>0</v>
      </c>
      <c r="P22" s="122">
        <f>IF($C$4="citu pasākumu izmaksas",IF('7a+c+n'!$Q22="C",'7a+c+n'!P22,0))</f>
        <v>0</v>
      </c>
    </row>
    <row r="23" spans="1:16" x14ac:dyDescent="0.2">
      <c r="A23" s="49">
        <f>IF(P23=0,0,IF(COUNTBLANK(P23)=1,0,COUNTA($P$14:P23)))</f>
        <v>0</v>
      </c>
      <c r="B23" s="21">
        <f>IF($C$4="citu pasākumu izmaksas",IF('7a+c+n'!$Q23="C",'7a+c+n'!B23,0))</f>
        <v>0</v>
      </c>
      <c r="C23" s="21">
        <f>IF($C$4="citu pasākumu izmaksas",IF('7a+c+n'!$Q23="C",'7a+c+n'!C23,0))</f>
        <v>0</v>
      </c>
      <c r="D23" s="21">
        <f>IF($C$4="citu pasākumu izmaksas",IF('7a+c+n'!$Q23="C",'7a+c+n'!D23,0))</f>
        <v>0</v>
      </c>
      <c r="E23" s="42"/>
      <c r="F23" s="64"/>
      <c r="G23" s="121"/>
      <c r="H23" s="121">
        <f>IF($C$4="citu pasākumu izmaksas",IF('7a+c+n'!$Q23="C",'7a+c+n'!H23,0))</f>
        <v>0</v>
      </c>
      <c r="I23" s="121"/>
      <c r="J23" s="121"/>
      <c r="K23" s="122">
        <f>IF($C$4="citu pasākumu izmaksas",IF('7a+c+n'!$Q23="C",'7a+c+n'!K23,0))</f>
        <v>0</v>
      </c>
      <c r="L23" s="83">
        <f>IF($C$4="citu pasākumu izmaksas",IF('7a+c+n'!$Q23="C",'7a+c+n'!L23,0))</f>
        <v>0</v>
      </c>
      <c r="M23" s="121">
        <f>IF($C$4="citu pasākumu izmaksas",IF('7a+c+n'!$Q23="C",'7a+c+n'!M23,0))</f>
        <v>0</v>
      </c>
      <c r="N23" s="121">
        <f>IF($C$4="citu pasākumu izmaksas",IF('7a+c+n'!$Q23="C",'7a+c+n'!N23,0))</f>
        <v>0</v>
      </c>
      <c r="O23" s="121">
        <f>IF($C$4="citu pasākumu izmaksas",IF('7a+c+n'!$Q23="C",'7a+c+n'!O23,0))</f>
        <v>0</v>
      </c>
      <c r="P23" s="122">
        <f>IF($C$4="citu pasākumu izmaksas",IF('7a+c+n'!$Q23="C",'7a+c+n'!P23,0))</f>
        <v>0</v>
      </c>
    </row>
    <row r="24" spans="1:16" x14ac:dyDescent="0.2">
      <c r="A24" s="49">
        <f>IF(P24=0,0,IF(COUNTBLANK(P24)=1,0,COUNTA($P$14:P24)))</f>
        <v>0</v>
      </c>
      <c r="B24" s="21">
        <f>IF($C$4="citu pasākumu izmaksas",IF('7a+c+n'!$Q24="C",'7a+c+n'!B24,0))</f>
        <v>0</v>
      </c>
      <c r="C24" s="21">
        <f>IF($C$4="citu pasākumu izmaksas",IF('7a+c+n'!$Q24="C",'7a+c+n'!C24,0))</f>
        <v>0</v>
      </c>
      <c r="D24" s="21">
        <f>IF($C$4="citu pasākumu izmaksas",IF('7a+c+n'!$Q24="C",'7a+c+n'!D24,0))</f>
        <v>0</v>
      </c>
      <c r="E24" s="42"/>
      <c r="F24" s="64"/>
      <c r="G24" s="121"/>
      <c r="H24" s="121">
        <f>IF($C$4="citu pasākumu izmaksas",IF('7a+c+n'!$Q24="C",'7a+c+n'!H24,0))</f>
        <v>0</v>
      </c>
      <c r="I24" s="121"/>
      <c r="J24" s="121"/>
      <c r="K24" s="122">
        <f>IF($C$4="citu pasākumu izmaksas",IF('7a+c+n'!$Q24="C",'7a+c+n'!K24,0))</f>
        <v>0</v>
      </c>
      <c r="L24" s="83">
        <f>IF($C$4="citu pasākumu izmaksas",IF('7a+c+n'!$Q24="C",'7a+c+n'!L24,0))</f>
        <v>0</v>
      </c>
      <c r="M24" s="121">
        <f>IF($C$4="citu pasākumu izmaksas",IF('7a+c+n'!$Q24="C",'7a+c+n'!M24,0))</f>
        <v>0</v>
      </c>
      <c r="N24" s="121">
        <f>IF($C$4="citu pasākumu izmaksas",IF('7a+c+n'!$Q24="C",'7a+c+n'!N24,0))</f>
        <v>0</v>
      </c>
      <c r="O24" s="121">
        <f>IF($C$4="citu pasākumu izmaksas",IF('7a+c+n'!$Q24="C",'7a+c+n'!O24,0))</f>
        <v>0</v>
      </c>
      <c r="P24" s="122">
        <f>IF($C$4="citu pasākumu izmaksas",IF('7a+c+n'!$Q24="C",'7a+c+n'!P24,0))</f>
        <v>0</v>
      </c>
    </row>
    <row r="25" spans="1:16" x14ac:dyDescent="0.2">
      <c r="A25" s="49">
        <f>IF(P25=0,0,IF(COUNTBLANK(P25)=1,0,COUNTA($P$14:P25)))</f>
        <v>0</v>
      </c>
      <c r="B25" s="21">
        <f>IF($C$4="citu pasākumu izmaksas",IF('7a+c+n'!$Q25="C",'7a+c+n'!B25,0))</f>
        <v>0</v>
      </c>
      <c r="C25" s="21">
        <f>IF($C$4="citu pasākumu izmaksas",IF('7a+c+n'!$Q25="C",'7a+c+n'!C25,0))</f>
        <v>0</v>
      </c>
      <c r="D25" s="21">
        <f>IF($C$4="citu pasākumu izmaksas",IF('7a+c+n'!$Q25="C",'7a+c+n'!D25,0))</f>
        <v>0</v>
      </c>
      <c r="E25" s="42"/>
      <c r="F25" s="64"/>
      <c r="G25" s="121"/>
      <c r="H25" s="121">
        <f>IF($C$4="citu pasākumu izmaksas",IF('7a+c+n'!$Q25="C",'7a+c+n'!H25,0))</f>
        <v>0</v>
      </c>
      <c r="I25" s="121"/>
      <c r="J25" s="121"/>
      <c r="K25" s="122">
        <f>IF($C$4="citu pasākumu izmaksas",IF('7a+c+n'!$Q25="C",'7a+c+n'!K25,0))</f>
        <v>0</v>
      </c>
      <c r="L25" s="83">
        <f>IF($C$4="citu pasākumu izmaksas",IF('7a+c+n'!$Q25="C",'7a+c+n'!L25,0))</f>
        <v>0</v>
      </c>
      <c r="M25" s="121">
        <f>IF($C$4="citu pasākumu izmaksas",IF('7a+c+n'!$Q25="C",'7a+c+n'!M25,0))</f>
        <v>0</v>
      </c>
      <c r="N25" s="121">
        <f>IF($C$4="citu pasākumu izmaksas",IF('7a+c+n'!$Q25="C",'7a+c+n'!N25,0))</f>
        <v>0</v>
      </c>
      <c r="O25" s="121">
        <f>IF($C$4="citu pasākumu izmaksas",IF('7a+c+n'!$Q25="C",'7a+c+n'!O25,0))</f>
        <v>0</v>
      </c>
      <c r="P25" s="122">
        <f>IF($C$4="citu pasākumu izmaksas",IF('7a+c+n'!$Q25="C",'7a+c+n'!P25,0))</f>
        <v>0</v>
      </c>
    </row>
    <row r="26" spans="1:16" x14ac:dyDescent="0.2">
      <c r="A26" s="49">
        <f>IF(P26=0,0,IF(COUNTBLANK(P26)=1,0,COUNTA($P$14:P26)))</f>
        <v>0</v>
      </c>
      <c r="B26" s="21">
        <f>IF($C$4="citu pasākumu izmaksas",IF('7a+c+n'!$Q26="C",'7a+c+n'!B26,0))</f>
        <v>0</v>
      </c>
      <c r="C26" s="21">
        <f>IF($C$4="citu pasākumu izmaksas",IF('7a+c+n'!$Q26="C",'7a+c+n'!C26,0))</f>
        <v>0</v>
      </c>
      <c r="D26" s="21">
        <f>IF($C$4="citu pasākumu izmaksas",IF('7a+c+n'!$Q26="C",'7a+c+n'!D26,0))</f>
        <v>0</v>
      </c>
      <c r="E26" s="42"/>
      <c r="F26" s="64"/>
      <c r="G26" s="121"/>
      <c r="H26" s="121">
        <f>IF($C$4="citu pasākumu izmaksas",IF('7a+c+n'!$Q26="C",'7a+c+n'!H26,0))</f>
        <v>0</v>
      </c>
      <c r="I26" s="121"/>
      <c r="J26" s="121"/>
      <c r="K26" s="122">
        <f>IF($C$4="citu pasākumu izmaksas",IF('7a+c+n'!$Q26="C",'7a+c+n'!K26,0))</f>
        <v>0</v>
      </c>
      <c r="L26" s="83">
        <f>IF($C$4="citu pasākumu izmaksas",IF('7a+c+n'!$Q26="C",'7a+c+n'!L26,0))</f>
        <v>0</v>
      </c>
      <c r="M26" s="121">
        <f>IF($C$4="citu pasākumu izmaksas",IF('7a+c+n'!$Q26="C",'7a+c+n'!M26,0))</f>
        <v>0</v>
      </c>
      <c r="N26" s="121">
        <f>IF($C$4="citu pasākumu izmaksas",IF('7a+c+n'!$Q26="C",'7a+c+n'!N26,0))</f>
        <v>0</v>
      </c>
      <c r="O26" s="121">
        <f>IF($C$4="citu pasākumu izmaksas",IF('7a+c+n'!$Q26="C",'7a+c+n'!O26,0))</f>
        <v>0</v>
      </c>
      <c r="P26" s="122">
        <f>IF($C$4="citu pasākumu izmaksas",IF('7a+c+n'!$Q26="C",'7a+c+n'!P26,0))</f>
        <v>0</v>
      </c>
    </row>
    <row r="27" spans="1:16" x14ac:dyDescent="0.2">
      <c r="A27" s="49">
        <f>IF(P27=0,0,IF(COUNTBLANK(P27)=1,0,COUNTA($P$14:P27)))</f>
        <v>0</v>
      </c>
      <c r="B27" s="21">
        <f>IF($C$4="citu pasākumu izmaksas",IF('7a+c+n'!$Q27="C",'7a+c+n'!B27,0))</f>
        <v>0</v>
      </c>
      <c r="C27" s="21">
        <f>IF($C$4="citu pasākumu izmaksas",IF('7a+c+n'!$Q27="C",'7a+c+n'!C27,0))</f>
        <v>0</v>
      </c>
      <c r="D27" s="21">
        <f>IF($C$4="citu pasākumu izmaksas",IF('7a+c+n'!$Q27="C",'7a+c+n'!D27,0))</f>
        <v>0</v>
      </c>
      <c r="E27" s="42"/>
      <c r="F27" s="64"/>
      <c r="G27" s="121"/>
      <c r="H27" s="121">
        <f>IF($C$4="citu pasākumu izmaksas",IF('7a+c+n'!$Q27="C",'7a+c+n'!H27,0))</f>
        <v>0</v>
      </c>
      <c r="I27" s="121"/>
      <c r="J27" s="121"/>
      <c r="K27" s="122">
        <f>IF($C$4="citu pasākumu izmaksas",IF('7a+c+n'!$Q27="C",'7a+c+n'!K27,0))</f>
        <v>0</v>
      </c>
      <c r="L27" s="83">
        <f>IF($C$4="citu pasākumu izmaksas",IF('7a+c+n'!$Q27="C",'7a+c+n'!L27,0))</f>
        <v>0</v>
      </c>
      <c r="M27" s="121">
        <f>IF($C$4="citu pasākumu izmaksas",IF('7a+c+n'!$Q27="C",'7a+c+n'!M27,0))</f>
        <v>0</v>
      </c>
      <c r="N27" s="121">
        <f>IF($C$4="citu pasākumu izmaksas",IF('7a+c+n'!$Q27="C",'7a+c+n'!N27,0))</f>
        <v>0</v>
      </c>
      <c r="O27" s="121">
        <f>IF($C$4="citu pasākumu izmaksas",IF('7a+c+n'!$Q27="C",'7a+c+n'!O27,0))</f>
        <v>0</v>
      </c>
      <c r="P27" s="122">
        <f>IF($C$4="citu pasākumu izmaksas",IF('7a+c+n'!$Q27="C",'7a+c+n'!P27,0))</f>
        <v>0</v>
      </c>
    </row>
    <row r="28" spans="1:16" x14ac:dyDescent="0.2">
      <c r="A28" s="49">
        <f>IF(P28=0,0,IF(COUNTBLANK(P28)=1,0,COUNTA($P$14:P28)))</f>
        <v>0</v>
      </c>
      <c r="B28" s="21">
        <f>IF($C$4="citu pasākumu izmaksas",IF('7a+c+n'!$Q28="C",'7a+c+n'!B28,0))</f>
        <v>0</v>
      </c>
      <c r="C28" s="21">
        <f>IF($C$4="citu pasākumu izmaksas",IF('7a+c+n'!$Q28="C",'7a+c+n'!C28,0))</f>
        <v>0</v>
      </c>
      <c r="D28" s="21">
        <f>IF($C$4="citu pasākumu izmaksas",IF('7a+c+n'!$Q28="C",'7a+c+n'!D28,0))</f>
        <v>0</v>
      </c>
      <c r="E28" s="42"/>
      <c r="F28" s="64"/>
      <c r="G28" s="121"/>
      <c r="H28" s="121">
        <f>IF($C$4="citu pasākumu izmaksas",IF('7a+c+n'!$Q28="C",'7a+c+n'!H28,0))</f>
        <v>0</v>
      </c>
      <c r="I28" s="121"/>
      <c r="J28" s="121"/>
      <c r="K28" s="122">
        <f>IF($C$4="citu pasākumu izmaksas",IF('7a+c+n'!$Q28="C",'7a+c+n'!K28,0))</f>
        <v>0</v>
      </c>
      <c r="L28" s="83">
        <f>IF($C$4="citu pasākumu izmaksas",IF('7a+c+n'!$Q28="C",'7a+c+n'!L28,0))</f>
        <v>0</v>
      </c>
      <c r="M28" s="121">
        <f>IF($C$4="citu pasākumu izmaksas",IF('7a+c+n'!$Q28="C",'7a+c+n'!M28,0))</f>
        <v>0</v>
      </c>
      <c r="N28" s="121">
        <f>IF($C$4="citu pasākumu izmaksas",IF('7a+c+n'!$Q28="C",'7a+c+n'!N28,0))</f>
        <v>0</v>
      </c>
      <c r="O28" s="121">
        <f>IF($C$4="citu pasākumu izmaksas",IF('7a+c+n'!$Q28="C",'7a+c+n'!O28,0))</f>
        <v>0</v>
      </c>
      <c r="P28" s="122">
        <f>IF($C$4="citu pasākumu izmaksas",IF('7a+c+n'!$Q28="C",'7a+c+n'!P28,0))</f>
        <v>0</v>
      </c>
    </row>
    <row r="29" spans="1:16" x14ac:dyDescent="0.2">
      <c r="A29" s="49">
        <f>IF(P29=0,0,IF(COUNTBLANK(P29)=1,0,COUNTA($P$14:P29)))</f>
        <v>0</v>
      </c>
      <c r="B29" s="21">
        <f>IF($C$4="citu pasākumu izmaksas",IF('7a+c+n'!$Q29="C",'7a+c+n'!B29,0))</f>
        <v>0</v>
      </c>
      <c r="C29" s="21">
        <f>IF($C$4="citu pasākumu izmaksas",IF('7a+c+n'!$Q29="C",'7a+c+n'!C29,0))</f>
        <v>0</v>
      </c>
      <c r="D29" s="21">
        <f>IF($C$4="citu pasākumu izmaksas",IF('7a+c+n'!$Q29="C",'7a+c+n'!D29,0))</f>
        <v>0</v>
      </c>
      <c r="E29" s="42"/>
      <c r="F29" s="64"/>
      <c r="G29" s="121"/>
      <c r="H29" s="121">
        <f>IF($C$4="citu pasākumu izmaksas",IF('7a+c+n'!$Q29="C",'7a+c+n'!H29,0))</f>
        <v>0</v>
      </c>
      <c r="I29" s="121"/>
      <c r="J29" s="121"/>
      <c r="K29" s="122">
        <f>IF($C$4="citu pasākumu izmaksas",IF('7a+c+n'!$Q29="C",'7a+c+n'!K29,0))</f>
        <v>0</v>
      </c>
      <c r="L29" s="83">
        <f>IF($C$4="citu pasākumu izmaksas",IF('7a+c+n'!$Q29="C",'7a+c+n'!L29,0))</f>
        <v>0</v>
      </c>
      <c r="M29" s="121">
        <f>IF($C$4="citu pasākumu izmaksas",IF('7a+c+n'!$Q29="C",'7a+c+n'!M29,0))</f>
        <v>0</v>
      </c>
      <c r="N29" s="121">
        <f>IF($C$4="citu pasākumu izmaksas",IF('7a+c+n'!$Q29="C",'7a+c+n'!N29,0))</f>
        <v>0</v>
      </c>
      <c r="O29" s="121">
        <f>IF($C$4="citu pasākumu izmaksas",IF('7a+c+n'!$Q29="C",'7a+c+n'!O29,0))</f>
        <v>0</v>
      </c>
      <c r="P29" s="122">
        <f>IF($C$4="citu pasākumu izmaksas",IF('7a+c+n'!$Q29="C",'7a+c+n'!P29,0))</f>
        <v>0</v>
      </c>
    </row>
    <row r="30" spans="1:16" x14ac:dyDescent="0.2">
      <c r="A30" s="49">
        <f>IF(P30=0,0,IF(COUNTBLANK(P30)=1,0,COUNTA($P$14:P30)))</f>
        <v>0</v>
      </c>
      <c r="B30" s="21">
        <f>IF($C$4="citu pasākumu izmaksas",IF('7a+c+n'!$Q30="C",'7a+c+n'!B30,0))</f>
        <v>0</v>
      </c>
      <c r="C30" s="21">
        <f>IF($C$4="citu pasākumu izmaksas",IF('7a+c+n'!$Q30="C",'7a+c+n'!C30,0))</f>
        <v>0</v>
      </c>
      <c r="D30" s="21">
        <f>IF($C$4="citu pasākumu izmaksas",IF('7a+c+n'!$Q30="C",'7a+c+n'!D30,0))</f>
        <v>0</v>
      </c>
      <c r="E30" s="42"/>
      <c r="F30" s="64"/>
      <c r="G30" s="121"/>
      <c r="H30" s="121">
        <f>IF($C$4="citu pasākumu izmaksas",IF('7a+c+n'!$Q30="C",'7a+c+n'!H30,0))</f>
        <v>0</v>
      </c>
      <c r="I30" s="121"/>
      <c r="J30" s="121"/>
      <c r="K30" s="122">
        <f>IF($C$4="citu pasākumu izmaksas",IF('7a+c+n'!$Q30="C",'7a+c+n'!K30,0))</f>
        <v>0</v>
      </c>
      <c r="L30" s="83">
        <f>IF($C$4="citu pasākumu izmaksas",IF('7a+c+n'!$Q30="C",'7a+c+n'!L30,0))</f>
        <v>0</v>
      </c>
      <c r="M30" s="121">
        <f>IF($C$4="citu pasākumu izmaksas",IF('7a+c+n'!$Q30="C",'7a+c+n'!M30,0))</f>
        <v>0</v>
      </c>
      <c r="N30" s="121">
        <f>IF($C$4="citu pasākumu izmaksas",IF('7a+c+n'!$Q30="C",'7a+c+n'!N30,0))</f>
        <v>0</v>
      </c>
      <c r="O30" s="121">
        <f>IF($C$4="citu pasākumu izmaksas",IF('7a+c+n'!$Q30="C",'7a+c+n'!O30,0))</f>
        <v>0</v>
      </c>
      <c r="P30" s="122">
        <f>IF($C$4="citu pasākumu izmaksas",IF('7a+c+n'!$Q30="C",'7a+c+n'!P30,0))</f>
        <v>0</v>
      </c>
    </row>
    <row r="31" spans="1:16" x14ac:dyDescent="0.2">
      <c r="A31" s="49">
        <f>IF(P31=0,0,IF(COUNTBLANK(P31)=1,0,COUNTA($P$14:P31)))</f>
        <v>0</v>
      </c>
      <c r="B31" s="21">
        <f>IF($C$4="citu pasākumu izmaksas",IF('7a+c+n'!$Q31="C",'7a+c+n'!B31,0))</f>
        <v>0</v>
      </c>
      <c r="C31" s="21">
        <f>IF($C$4="citu pasākumu izmaksas",IF('7a+c+n'!$Q31="C",'7a+c+n'!C31,0))</f>
        <v>0</v>
      </c>
      <c r="D31" s="21">
        <f>IF($C$4="citu pasākumu izmaksas",IF('7a+c+n'!$Q31="C",'7a+c+n'!D31,0))</f>
        <v>0</v>
      </c>
      <c r="E31" s="42"/>
      <c r="F31" s="64"/>
      <c r="G31" s="121"/>
      <c r="H31" s="121">
        <f>IF($C$4="citu pasākumu izmaksas",IF('7a+c+n'!$Q31="C",'7a+c+n'!H31,0))</f>
        <v>0</v>
      </c>
      <c r="I31" s="121"/>
      <c r="J31" s="121"/>
      <c r="K31" s="122">
        <f>IF($C$4="citu pasākumu izmaksas",IF('7a+c+n'!$Q31="C",'7a+c+n'!K31,0))</f>
        <v>0</v>
      </c>
      <c r="L31" s="83">
        <f>IF($C$4="citu pasākumu izmaksas",IF('7a+c+n'!$Q31="C",'7a+c+n'!L31,0))</f>
        <v>0</v>
      </c>
      <c r="M31" s="121">
        <f>IF($C$4="citu pasākumu izmaksas",IF('7a+c+n'!$Q31="C",'7a+c+n'!M31,0))</f>
        <v>0</v>
      </c>
      <c r="N31" s="121">
        <f>IF($C$4="citu pasākumu izmaksas",IF('7a+c+n'!$Q31="C",'7a+c+n'!N31,0))</f>
        <v>0</v>
      </c>
      <c r="O31" s="121">
        <f>IF($C$4="citu pasākumu izmaksas",IF('7a+c+n'!$Q31="C",'7a+c+n'!O31,0))</f>
        <v>0</v>
      </c>
      <c r="P31" s="122">
        <f>IF($C$4="citu pasākumu izmaksas",IF('7a+c+n'!$Q31="C",'7a+c+n'!P31,0))</f>
        <v>0</v>
      </c>
    </row>
    <row r="32" spans="1:16" x14ac:dyDescent="0.2">
      <c r="A32" s="49">
        <f>IF(P32=0,0,IF(COUNTBLANK(P32)=1,0,COUNTA($P$14:P32)))</f>
        <v>0</v>
      </c>
      <c r="B32" s="21">
        <f>IF($C$4="citu pasākumu izmaksas",IF('7a+c+n'!$Q32="C",'7a+c+n'!B32,0))</f>
        <v>0</v>
      </c>
      <c r="C32" s="21">
        <f>IF($C$4="citu pasākumu izmaksas",IF('7a+c+n'!$Q32="C",'7a+c+n'!C32,0))</f>
        <v>0</v>
      </c>
      <c r="D32" s="21">
        <f>IF($C$4="citu pasākumu izmaksas",IF('7a+c+n'!$Q32="C",'7a+c+n'!D32,0))</f>
        <v>0</v>
      </c>
      <c r="E32" s="42"/>
      <c r="F32" s="64"/>
      <c r="G32" s="121"/>
      <c r="H32" s="121">
        <f>IF($C$4="citu pasākumu izmaksas",IF('7a+c+n'!$Q32="C",'7a+c+n'!H32,0))</f>
        <v>0</v>
      </c>
      <c r="I32" s="121"/>
      <c r="J32" s="121"/>
      <c r="K32" s="122">
        <f>IF($C$4="citu pasākumu izmaksas",IF('7a+c+n'!$Q32="C",'7a+c+n'!K32,0))</f>
        <v>0</v>
      </c>
      <c r="L32" s="83">
        <f>IF($C$4="citu pasākumu izmaksas",IF('7a+c+n'!$Q32="C",'7a+c+n'!L32,0))</f>
        <v>0</v>
      </c>
      <c r="M32" s="121">
        <f>IF($C$4="citu pasākumu izmaksas",IF('7a+c+n'!$Q32="C",'7a+c+n'!M32,0))</f>
        <v>0</v>
      </c>
      <c r="N32" s="121">
        <f>IF($C$4="citu pasākumu izmaksas",IF('7a+c+n'!$Q32="C",'7a+c+n'!N32,0))</f>
        <v>0</v>
      </c>
      <c r="O32" s="121">
        <f>IF($C$4="citu pasākumu izmaksas",IF('7a+c+n'!$Q32="C",'7a+c+n'!O32,0))</f>
        <v>0</v>
      </c>
      <c r="P32" s="122">
        <f>IF($C$4="citu pasākumu izmaksas",IF('7a+c+n'!$Q32="C",'7a+c+n'!P32,0))</f>
        <v>0</v>
      </c>
    </row>
    <row r="33" spans="1:16" x14ac:dyDescent="0.2">
      <c r="A33" s="49">
        <f>IF(P33=0,0,IF(COUNTBLANK(P33)=1,0,COUNTA($P$14:P33)))</f>
        <v>0</v>
      </c>
      <c r="B33" s="21">
        <f>IF($C$4="citu pasākumu izmaksas",IF('7a+c+n'!$Q33="C",'7a+c+n'!B33,0))</f>
        <v>0</v>
      </c>
      <c r="C33" s="21">
        <f>IF($C$4="citu pasākumu izmaksas",IF('7a+c+n'!$Q33="C",'7a+c+n'!C33,0))</f>
        <v>0</v>
      </c>
      <c r="D33" s="21">
        <f>IF($C$4="citu pasākumu izmaksas",IF('7a+c+n'!$Q33="C",'7a+c+n'!D33,0))</f>
        <v>0</v>
      </c>
      <c r="E33" s="42"/>
      <c r="F33" s="64"/>
      <c r="G33" s="121"/>
      <c r="H33" s="121">
        <f>IF($C$4="citu pasākumu izmaksas",IF('7a+c+n'!$Q33="C",'7a+c+n'!H33,0))</f>
        <v>0</v>
      </c>
      <c r="I33" s="121"/>
      <c r="J33" s="121"/>
      <c r="K33" s="122">
        <f>IF($C$4="citu pasākumu izmaksas",IF('7a+c+n'!$Q33="C",'7a+c+n'!K33,0))</f>
        <v>0</v>
      </c>
      <c r="L33" s="83">
        <f>IF($C$4="citu pasākumu izmaksas",IF('7a+c+n'!$Q33="C",'7a+c+n'!L33,0))</f>
        <v>0</v>
      </c>
      <c r="M33" s="121">
        <f>IF($C$4="citu pasākumu izmaksas",IF('7a+c+n'!$Q33="C",'7a+c+n'!M33,0))</f>
        <v>0</v>
      </c>
      <c r="N33" s="121">
        <f>IF($C$4="citu pasākumu izmaksas",IF('7a+c+n'!$Q33="C",'7a+c+n'!N33,0))</f>
        <v>0</v>
      </c>
      <c r="O33" s="121">
        <f>IF($C$4="citu pasākumu izmaksas",IF('7a+c+n'!$Q33="C",'7a+c+n'!O33,0))</f>
        <v>0</v>
      </c>
      <c r="P33" s="122">
        <f>IF($C$4="citu pasākumu izmaksas",IF('7a+c+n'!$Q33="C",'7a+c+n'!P33,0))</f>
        <v>0</v>
      </c>
    </row>
    <row r="34" spans="1:16" x14ac:dyDescent="0.2">
      <c r="A34" s="49">
        <f>IF(P34=0,0,IF(COUNTBLANK(P34)=1,0,COUNTA($P$14:P34)))</f>
        <v>0</v>
      </c>
      <c r="B34" s="21">
        <f>IF($C$4="citu pasākumu izmaksas",IF('7a+c+n'!$Q34="C",'7a+c+n'!B34,0))</f>
        <v>0</v>
      </c>
      <c r="C34" s="21">
        <f>IF($C$4="citu pasākumu izmaksas",IF('7a+c+n'!$Q34="C",'7a+c+n'!C34,0))</f>
        <v>0</v>
      </c>
      <c r="D34" s="21">
        <f>IF($C$4="citu pasākumu izmaksas",IF('7a+c+n'!$Q34="C",'7a+c+n'!D34,0))</f>
        <v>0</v>
      </c>
      <c r="E34" s="42"/>
      <c r="F34" s="64"/>
      <c r="G34" s="121"/>
      <c r="H34" s="121">
        <f>IF($C$4="citu pasākumu izmaksas",IF('7a+c+n'!$Q34="C",'7a+c+n'!H34,0))</f>
        <v>0</v>
      </c>
      <c r="I34" s="121"/>
      <c r="J34" s="121"/>
      <c r="K34" s="122">
        <f>IF($C$4="citu pasākumu izmaksas",IF('7a+c+n'!$Q34="C",'7a+c+n'!K34,0))</f>
        <v>0</v>
      </c>
      <c r="L34" s="83">
        <f>IF($C$4="citu pasākumu izmaksas",IF('7a+c+n'!$Q34="C",'7a+c+n'!L34,0))</f>
        <v>0</v>
      </c>
      <c r="M34" s="121">
        <f>IF($C$4="citu pasākumu izmaksas",IF('7a+c+n'!$Q34="C",'7a+c+n'!M34,0))</f>
        <v>0</v>
      </c>
      <c r="N34" s="121">
        <f>IF($C$4="citu pasākumu izmaksas",IF('7a+c+n'!$Q34="C",'7a+c+n'!N34,0))</f>
        <v>0</v>
      </c>
      <c r="O34" s="121">
        <f>IF($C$4="citu pasākumu izmaksas",IF('7a+c+n'!$Q34="C",'7a+c+n'!O34,0))</f>
        <v>0</v>
      </c>
      <c r="P34" s="122">
        <f>IF($C$4="citu pasākumu izmaksas",IF('7a+c+n'!$Q34="C",'7a+c+n'!P34,0))</f>
        <v>0</v>
      </c>
    </row>
    <row r="35" spans="1:16" x14ac:dyDescent="0.2">
      <c r="A35" s="49">
        <f>IF(P35=0,0,IF(COUNTBLANK(P35)=1,0,COUNTA($P$14:P35)))</f>
        <v>0</v>
      </c>
      <c r="B35" s="21">
        <f>IF($C$4="citu pasākumu izmaksas",IF('7a+c+n'!$Q35="C",'7a+c+n'!B35,0))</f>
        <v>0</v>
      </c>
      <c r="C35" s="21">
        <f>IF($C$4="citu pasākumu izmaksas",IF('7a+c+n'!$Q35="C",'7a+c+n'!C35,0))</f>
        <v>0</v>
      </c>
      <c r="D35" s="21">
        <f>IF($C$4="citu pasākumu izmaksas",IF('7a+c+n'!$Q35="C",'7a+c+n'!D35,0))</f>
        <v>0</v>
      </c>
      <c r="E35" s="42"/>
      <c r="F35" s="64"/>
      <c r="G35" s="121"/>
      <c r="H35" s="121">
        <f>IF($C$4="citu pasākumu izmaksas",IF('7a+c+n'!$Q35="C",'7a+c+n'!H35,0))</f>
        <v>0</v>
      </c>
      <c r="I35" s="121"/>
      <c r="J35" s="121"/>
      <c r="K35" s="122">
        <f>IF($C$4="citu pasākumu izmaksas",IF('7a+c+n'!$Q35="C",'7a+c+n'!K35,0))</f>
        <v>0</v>
      </c>
      <c r="L35" s="83">
        <f>IF($C$4="citu pasākumu izmaksas",IF('7a+c+n'!$Q35="C",'7a+c+n'!L35,0))</f>
        <v>0</v>
      </c>
      <c r="M35" s="121">
        <f>IF($C$4="citu pasākumu izmaksas",IF('7a+c+n'!$Q35="C",'7a+c+n'!M35,0))</f>
        <v>0</v>
      </c>
      <c r="N35" s="121">
        <f>IF($C$4="citu pasākumu izmaksas",IF('7a+c+n'!$Q35="C",'7a+c+n'!N35,0))</f>
        <v>0</v>
      </c>
      <c r="O35" s="121">
        <f>IF($C$4="citu pasākumu izmaksas",IF('7a+c+n'!$Q35="C",'7a+c+n'!O35,0))</f>
        <v>0</v>
      </c>
      <c r="P35" s="122">
        <f>IF($C$4="citu pasākumu izmaksas",IF('7a+c+n'!$Q35="C",'7a+c+n'!P35,0))</f>
        <v>0</v>
      </c>
    </row>
    <row r="36" spans="1:16" x14ac:dyDescent="0.2">
      <c r="A36" s="49">
        <f>IF(P36=0,0,IF(COUNTBLANK(P36)=1,0,COUNTA($P$14:P36)))</f>
        <v>0</v>
      </c>
      <c r="B36" s="21">
        <f>IF($C$4="citu pasākumu izmaksas",IF('7a+c+n'!$Q36="C",'7a+c+n'!B36,0))</f>
        <v>0</v>
      </c>
      <c r="C36" s="21">
        <f>IF($C$4="citu pasākumu izmaksas",IF('7a+c+n'!$Q36="C",'7a+c+n'!C36,0))</f>
        <v>0</v>
      </c>
      <c r="D36" s="21">
        <f>IF($C$4="citu pasākumu izmaksas",IF('7a+c+n'!$Q36="C",'7a+c+n'!D36,0))</f>
        <v>0</v>
      </c>
      <c r="E36" s="42"/>
      <c r="F36" s="64"/>
      <c r="G36" s="121"/>
      <c r="H36" s="121">
        <f>IF($C$4="citu pasākumu izmaksas",IF('7a+c+n'!$Q36="C",'7a+c+n'!H36,0))</f>
        <v>0</v>
      </c>
      <c r="I36" s="121"/>
      <c r="J36" s="121"/>
      <c r="K36" s="122">
        <f>IF($C$4="citu pasākumu izmaksas",IF('7a+c+n'!$Q36="C",'7a+c+n'!K36,0))</f>
        <v>0</v>
      </c>
      <c r="L36" s="83">
        <f>IF($C$4="citu pasākumu izmaksas",IF('7a+c+n'!$Q36="C",'7a+c+n'!L36,0))</f>
        <v>0</v>
      </c>
      <c r="M36" s="121">
        <f>IF($C$4="citu pasākumu izmaksas",IF('7a+c+n'!$Q36="C",'7a+c+n'!M36,0))</f>
        <v>0</v>
      </c>
      <c r="N36" s="121">
        <f>IF($C$4="citu pasākumu izmaksas",IF('7a+c+n'!$Q36="C",'7a+c+n'!N36,0))</f>
        <v>0</v>
      </c>
      <c r="O36" s="121">
        <f>IF($C$4="citu pasākumu izmaksas",IF('7a+c+n'!$Q36="C",'7a+c+n'!O36,0))</f>
        <v>0</v>
      </c>
      <c r="P36" s="122">
        <f>IF($C$4="citu pasākumu izmaksas",IF('7a+c+n'!$Q36="C",'7a+c+n'!P36,0))</f>
        <v>0</v>
      </c>
    </row>
    <row r="37" spans="1:16" x14ac:dyDescent="0.2">
      <c r="A37" s="49">
        <f>IF(P37=0,0,IF(COUNTBLANK(P37)=1,0,COUNTA($P$14:P37)))</f>
        <v>0</v>
      </c>
      <c r="B37" s="21">
        <f>IF($C$4="citu pasākumu izmaksas",IF('7a+c+n'!$Q37="C",'7a+c+n'!B37,0))</f>
        <v>0</v>
      </c>
      <c r="C37" s="21">
        <f>IF($C$4="citu pasākumu izmaksas",IF('7a+c+n'!$Q37="C",'7a+c+n'!C37,0))</f>
        <v>0</v>
      </c>
      <c r="D37" s="21">
        <f>IF($C$4="citu pasākumu izmaksas",IF('7a+c+n'!$Q37="C",'7a+c+n'!D37,0))</f>
        <v>0</v>
      </c>
      <c r="E37" s="42"/>
      <c r="F37" s="64"/>
      <c r="G37" s="121"/>
      <c r="H37" s="121">
        <f>IF($C$4="citu pasākumu izmaksas",IF('7a+c+n'!$Q37="C",'7a+c+n'!H37,0))</f>
        <v>0</v>
      </c>
      <c r="I37" s="121"/>
      <c r="J37" s="121"/>
      <c r="K37" s="122">
        <f>IF($C$4="citu pasākumu izmaksas",IF('7a+c+n'!$Q37="C",'7a+c+n'!K37,0))</f>
        <v>0</v>
      </c>
      <c r="L37" s="83">
        <f>IF($C$4="citu pasākumu izmaksas",IF('7a+c+n'!$Q37="C",'7a+c+n'!L37,0))</f>
        <v>0</v>
      </c>
      <c r="M37" s="121">
        <f>IF($C$4="citu pasākumu izmaksas",IF('7a+c+n'!$Q37="C",'7a+c+n'!M37,0))</f>
        <v>0</v>
      </c>
      <c r="N37" s="121">
        <f>IF($C$4="citu pasākumu izmaksas",IF('7a+c+n'!$Q37="C",'7a+c+n'!N37,0))</f>
        <v>0</v>
      </c>
      <c r="O37" s="121">
        <f>IF($C$4="citu pasākumu izmaksas",IF('7a+c+n'!$Q37="C",'7a+c+n'!O37,0))</f>
        <v>0</v>
      </c>
      <c r="P37" s="122">
        <f>IF($C$4="citu pasākumu izmaksas",IF('7a+c+n'!$Q37="C",'7a+c+n'!P37,0))</f>
        <v>0</v>
      </c>
    </row>
    <row r="38" spans="1:16" x14ac:dyDescent="0.2">
      <c r="A38" s="49">
        <f>IF(P38=0,0,IF(COUNTBLANK(P38)=1,0,COUNTA($P$14:P38)))</f>
        <v>0</v>
      </c>
      <c r="B38" s="21">
        <f>IF($C$4="citu pasākumu izmaksas",IF('7a+c+n'!$Q38="C",'7a+c+n'!B38,0))</f>
        <v>0</v>
      </c>
      <c r="C38" s="21">
        <f>IF($C$4="citu pasākumu izmaksas",IF('7a+c+n'!$Q38="C",'7a+c+n'!C38,0))</f>
        <v>0</v>
      </c>
      <c r="D38" s="21">
        <f>IF($C$4="citu pasākumu izmaksas",IF('7a+c+n'!$Q38="C",'7a+c+n'!D38,0))</f>
        <v>0</v>
      </c>
      <c r="E38" s="42"/>
      <c r="F38" s="64"/>
      <c r="G38" s="121"/>
      <c r="H38" s="121">
        <f>IF($C$4="citu pasākumu izmaksas",IF('7a+c+n'!$Q38="C",'7a+c+n'!H38,0))</f>
        <v>0</v>
      </c>
      <c r="I38" s="121"/>
      <c r="J38" s="121"/>
      <c r="K38" s="122">
        <f>IF($C$4="citu pasākumu izmaksas",IF('7a+c+n'!$Q38="C",'7a+c+n'!K38,0))</f>
        <v>0</v>
      </c>
      <c r="L38" s="83">
        <f>IF($C$4="citu pasākumu izmaksas",IF('7a+c+n'!$Q38="C",'7a+c+n'!L38,0))</f>
        <v>0</v>
      </c>
      <c r="M38" s="121">
        <f>IF($C$4="citu pasākumu izmaksas",IF('7a+c+n'!$Q38="C",'7a+c+n'!M38,0))</f>
        <v>0</v>
      </c>
      <c r="N38" s="121">
        <f>IF($C$4="citu pasākumu izmaksas",IF('7a+c+n'!$Q38="C",'7a+c+n'!N38,0))</f>
        <v>0</v>
      </c>
      <c r="O38" s="121">
        <f>IF($C$4="citu pasākumu izmaksas",IF('7a+c+n'!$Q38="C",'7a+c+n'!O38,0))</f>
        <v>0</v>
      </c>
      <c r="P38" s="122">
        <f>IF($C$4="citu pasākumu izmaksas",IF('7a+c+n'!$Q38="C",'7a+c+n'!P38,0))</f>
        <v>0</v>
      </c>
    </row>
    <row r="39" spans="1:16" ht="12" customHeight="1" x14ac:dyDescent="0.2">
      <c r="A39" s="49">
        <f>IF(P39=0,0,IF(COUNTBLANK(P39)=1,0,COUNTA($P$14:P39)))</f>
        <v>0</v>
      </c>
      <c r="B39" s="21">
        <f>IF($C$4="citu pasākumu izmaksas",IF('7a+c+n'!$Q39="C",'7a+c+n'!B39,0))</f>
        <v>0</v>
      </c>
      <c r="C39" s="21">
        <f>IF($C$4="citu pasākumu izmaksas",IF('7a+c+n'!$Q39="C",'7a+c+n'!C39,0))</f>
        <v>0</v>
      </c>
      <c r="D39" s="21">
        <f>IF($C$4="citu pasākumu izmaksas",IF('7a+c+n'!$Q39="C",'7a+c+n'!D39,0))</f>
        <v>0</v>
      </c>
      <c r="E39" s="42"/>
      <c r="F39" s="64"/>
      <c r="G39" s="121"/>
      <c r="H39" s="121">
        <f>IF($C$4="citu pasākumu izmaksas",IF('7a+c+n'!$Q39="C",'7a+c+n'!H39,0))</f>
        <v>0</v>
      </c>
      <c r="I39" s="121"/>
      <c r="J39" s="121"/>
      <c r="K39" s="122">
        <f>IF($C$4="citu pasākumu izmaksas",IF('7a+c+n'!$Q39="C",'7a+c+n'!K39,0))</f>
        <v>0</v>
      </c>
      <c r="L39" s="83">
        <f>IF($C$4="citu pasākumu izmaksas",IF('7a+c+n'!$Q39="C",'7a+c+n'!L39,0))</f>
        <v>0</v>
      </c>
      <c r="M39" s="121">
        <f>IF($C$4="citu pasākumu izmaksas",IF('7a+c+n'!$Q39="C",'7a+c+n'!M39,0))</f>
        <v>0</v>
      </c>
      <c r="N39" s="121">
        <f>IF($C$4="citu pasākumu izmaksas",IF('7a+c+n'!$Q39="C",'7a+c+n'!N39,0))</f>
        <v>0</v>
      </c>
      <c r="O39" s="121">
        <f>IF($C$4="citu pasākumu izmaksas",IF('7a+c+n'!$Q39="C",'7a+c+n'!O39,0))</f>
        <v>0</v>
      </c>
      <c r="P39" s="122">
        <f>IF($C$4="citu pasākumu izmaksas",IF('7a+c+n'!$Q39="C",'7a+c+n'!P39,0))</f>
        <v>0</v>
      </c>
    </row>
    <row r="40" spans="1:16" x14ac:dyDescent="0.2">
      <c r="A40" s="49">
        <f>IF(P40=0,0,IF(COUNTBLANK(P40)=1,0,COUNTA($P$14:P40)))</f>
        <v>0</v>
      </c>
      <c r="B40" s="21">
        <f>IF($C$4="citu pasākumu izmaksas",IF('7a+c+n'!$Q40="C",'7a+c+n'!B40,0))</f>
        <v>0</v>
      </c>
      <c r="C40" s="21">
        <f>IF($C$4="citu pasākumu izmaksas",IF('7a+c+n'!$Q40="C",'7a+c+n'!C40,0))</f>
        <v>0</v>
      </c>
      <c r="D40" s="21">
        <f>IF($C$4="citu pasākumu izmaksas",IF('7a+c+n'!$Q40="C",'7a+c+n'!D40,0))</f>
        <v>0</v>
      </c>
      <c r="E40" s="42"/>
      <c r="F40" s="64"/>
      <c r="G40" s="121"/>
      <c r="H40" s="121">
        <f>IF($C$4="citu pasākumu izmaksas",IF('7a+c+n'!$Q40="C",'7a+c+n'!H40,0))</f>
        <v>0</v>
      </c>
      <c r="I40" s="121"/>
      <c r="J40" s="121"/>
      <c r="K40" s="122">
        <f>IF($C$4="citu pasākumu izmaksas",IF('7a+c+n'!$Q40="C",'7a+c+n'!K40,0))</f>
        <v>0</v>
      </c>
      <c r="L40" s="83">
        <f>IF($C$4="citu pasākumu izmaksas",IF('7a+c+n'!$Q40="C",'7a+c+n'!L40,0))</f>
        <v>0</v>
      </c>
      <c r="M40" s="121">
        <f>IF($C$4="citu pasākumu izmaksas",IF('7a+c+n'!$Q40="C",'7a+c+n'!M40,0))</f>
        <v>0</v>
      </c>
      <c r="N40" s="121">
        <f>IF($C$4="citu pasākumu izmaksas",IF('7a+c+n'!$Q40="C",'7a+c+n'!N40,0))</f>
        <v>0</v>
      </c>
      <c r="O40" s="121">
        <f>IF($C$4="citu pasākumu izmaksas",IF('7a+c+n'!$Q40="C",'7a+c+n'!O40,0))</f>
        <v>0</v>
      </c>
      <c r="P40" s="122">
        <f>IF($C$4="citu pasākumu izmaksas",IF('7a+c+n'!$Q40="C",'7a+c+n'!P40,0))</f>
        <v>0</v>
      </c>
    </row>
    <row r="41" spans="1:16" x14ac:dyDescent="0.2">
      <c r="A41" s="49">
        <f>IF(P41=0,0,IF(COUNTBLANK(P41)=1,0,COUNTA($P$14:P41)))</f>
        <v>0</v>
      </c>
      <c r="B41" s="21">
        <f>IF($C$4="citu pasākumu izmaksas",IF('7a+c+n'!$Q41="C",'7a+c+n'!B41,0))</f>
        <v>0</v>
      </c>
      <c r="C41" s="21">
        <f>IF($C$4="citu pasākumu izmaksas",IF('7a+c+n'!$Q41="C",'7a+c+n'!C41,0))</f>
        <v>0</v>
      </c>
      <c r="D41" s="21">
        <f>IF($C$4="citu pasākumu izmaksas",IF('7a+c+n'!$Q41="C",'7a+c+n'!D41,0))</f>
        <v>0</v>
      </c>
      <c r="E41" s="42"/>
      <c r="F41" s="64"/>
      <c r="G41" s="121"/>
      <c r="H41" s="121">
        <f>IF($C$4="citu pasākumu izmaksas",IF('7a+c+n'!$Q41="C",'7a+c+n'!H41,0))</f>
        <v>0</v>
      </c>
      <c r="I41" s="121"/>
      <c r="J41" s="121"/>
      <c r="K41" s="122">
        <f>IF($C$4="citu pasākumu izmaksas",IF('7a+c+n'!$Q41="C",'7a+c+n'!K41,0))</f>
        <v>0</v>
      </c>
      <c r="L41" s="83">
        <f>IF($C$4="citu pasākumu izmaksas",IF('7a+c+n'!$Q41="C",'7a+c+n'!L41,0))</f>
        <v>0</v>
      </c>
      <c r="M41" s="121">
        <f>IF($C$4="citu pasākumu izmaksas",IF('7a+c+n'!$Q41="C",'7a+c+n'!M41,0))</f>
        <v>0</v>
      </c>
      <c r="N41" s="121">
        <f>IF($C$4="citu pasākumu izmaksas",IF('7a+c+n'!$Q41="C",'7a+c+n'!N41,0))</f>
        <v>0</v>
      </c>
      <c r="O41" s="121">
        <f>IF($C$4="citu pasākumu izmaksas",IF('7a+c+n'!$Q41="C",'7a+c+n'!O41,0))</f>
        <v>0</v>
      </c>
      <c r="P41" s="122">
        <f>IF($C$4="citu pasākumu izmaksas",IF('7a+c+n'!$Q41="C",'7a+c+n'!P41,0))</f>
        <v>0</v>
      </c>
    </row>
    <row r="42" spans="1:16" x14ac:dyDescent="0.2">
      <c r="A42" s="49">
        <f>IF(P42=0,0,IF(COUNTBLANK(P42)=1,0,COUNTA($P$14:P42)))</f>
        <v>0</v>
      </c>
      <c r="B42" s="21">
        <f>IF($C$4="citu pasākumu izmaksas",IF('7a+c+n'!$Q42="C",'7a+c+n'!B42,0))</f>
        <v>0</v>
      </c>
      <c r="C42" s="21">
        <f>IF($C$4="citu pasākumu izmaksas",IF('7a+c+n'!$Q42="C",'7a+c+n'!C42,0))</f>
        <v>0</v>
      </c>
      <c r="D42" s="21">
        <f>IF($C$4="citu pasākumu izmaksas",IF('7a+c+n'!$Q42="C",'7a+c+n'!D42,0))</f>
        <v>0</v>
      </c>
      <c r="E42" s="42"/>
      <c r="F42" s="64"/>
      <c r="G42" s="121"/>
      <c r="H42" s="121">
        <f>IF($C$4="citu pasākumu izmaksas",IF('7a+c+n'!$Q42="C",'7a+c+n'!H42,0))</f>
        <v>0</v>
      </c>
      <c r="I42" s="121"/>
      <c r="J42" s="121"/>
      <c r="K42" s="122">
        <f>IF($C$4="citu pasākumu izmaksas",IF('7a+c+n'!$Q42="C",'7a+c+n'!K42,0))</f>
        <v>0</v>
      </c>
      <c r="L42" s="83">
        <f>IF($C$4="citu pasākumu izmaksas",IF('7a+c+n'!$Q42="C",'7a+c+n'!L42,0))</f>
        <v>0</v>
      </c>
      <c r="M42" s="121">
        <f>IF($C$4="citu pasākumu izmaksas",IF('7a+c+n'!$Q42="C",'7a+c+n'!M42,0))</f>
        <v>0</v>
      </c>
      <c r="N42" s="121">
        <f>IF($C$4="citu pasākumu izmaksas",IF('7a+c+n'!$Q42="C",'7a+c+n'!N42,0))</f>
        <v>0</v>
      </c>
      <c r="O42" s="121">
        <f>IF($C$4="citu pasākumu izmaksas",IF('7a+c+n'!$Q42="C",'7a+c+n'!O42,0))</f>
        <v>0</v>
      </c>
      <c r="P42" s="122">
        <f>IF($C$4="citu pasākumu izmaksas",IF('7a+c+n'!$Q42="C",'7a+c+n'!P42,0))</f>
        <v>0</v>
      </c>
    </row>
    <row r="43" spans="1:16" x14ac:dyDescent="0.2">
      <c r="A43" s="49">
        <f>IF(P43=0,0,IF(COUNTBLANK(P43)=1,0,COUNTA($P$14:P43)))</f>
        <v>0</v>
      </c>
      <c r="B43" s="21">
        <f>IF($C$4="citu pasākumu izmaksas",IF('7a+c+n'!$Q43="C",'7a+c+n'!B43,0))</f>
        <v>0</v>
      </c>
      <c r="C43" s="21">
        <f>IF($C$4="citu pasākumu izmaksas",IF('7a+c+n'!$Q43="C",'7a+c+n'!C43,0))</f>
        <v>0</v>
      </c>
      <c r="D43" s="21">
        <f>IF($C$4="citu pasākumu izmaksas",IF('7a+c+n'!$Q43="C",'7a+c+n'!D43,0))</f>
        <v>0</v>
      </c>
      <c r="E43" s="42"/>
      <c r="F43" s="64"/>
      <c r="G43" s="121"/>
      <c r="H43" s="121">
        <f>IF($C$4="citu pasākumu izmaksas",IF('7a+c+n'!$Q43="C",'7a+c+n'!H43,0))</f>
        <v>0</v>
      </c>
      <c r="I43" s="121"/>
      <c r="J43" s="121"/>
      <c r="K43" s="122">
        <f>IF($C$4="citu pasākumu izmaksas",IF('7a+c+n'!$Q43="C",'7a+c+n'!K43,0))</f>
        <v>0</v>
      </c>
      <c r="L43" s="83">
        <f>IF($C$4="citu pasākumu izmaksas",IF('7a+c+n'!$Q43="C",'7a+c+n'!L43,0))</f>
        <v>0</v>
      </c>
      <c r="M43" s="121">
        <f>IF($C$4="citu pasākumu izmaksas",IF('7a+c+n'!$Q43="C",'7a+c+n'!M43,0))</f>
        <v>0</v>
      </c>
      <c r="N43" s="121">
        <f>IF($C$4="citu pasākumu izmaksas",IF('7a+c+n'!$Q43="C",'7a+c+n'!N43,0))</f>
        <v>0</v>
      </c>
      <c r="O43" s="121">
        <f>IF($C$4="citu pasākumu izmaksas",IF('7a+c+n'!$Q43="C",'7a+c+n'!O43,0))</f>
        <v>0</v>
      </c>
      <c r="P43" s="122">
        <f>IF($C$4="citu pasākumu izmaksas",IF('7a+c+n'!$Q43="C",'7a+c+n'!P43,0))</f>
        <v>0</v>
      </c>
    </row>
    <row r="44" spans="1:16" x14ac:dyDescent="0.2">
      <c r="A44" s="49">
        <f>IF(P44=0,0,IF(COUNTBLANK(P44)=1,0,COUNTA($P$14:P44)))</f>
        <v>0</v>
      </c>
      <c r="B44" s="21">
        <f>IF($C$4="citu pasākumu izmaksas",IF('7a+c+n'!$Q44="C",'7a+c+n'!B44,0))</f>
        <v>0</v>
      </c>
      <c r="C44" s="21">
        <f>IF($C$4="citu pasākumu izmaksas",IF('7a+c+n'!$Q44="C",'7a+c+n'!C44,0))</f>
        <v>0</v>
      </c>
      <c r="D44" s="21">
        <f>IF($C$4="citu pasākumu izmaksas",IF('7a+c+n'!$Q44="C",'7a+c+n'!D44,0))</f>
        <v>0</v>
      </c>
      <c r="E44" s="42"/>
      <c r="F44" s="64"/>
      <c r="G44" s="121"/>
      <c r="H44" s="121">
        <f>IF($C$4="citu pasākumu izmaksas",IF('7a+c+n'!$Q44="C",'7a+c+n'!H44,0))</f>
        <v>0</v>
      </c>
      <c r="I44" s="121"/>
      <c r="J44" s="121"/>
      <c r="K44" s="122">
        <f>IF($C$4="citu pasākumu izmaksas",IF('7a+c+n'!$Q44="C",'7a+c+n'!K44,0))</f>
        <v>0</v>
      </c>
      <c r="L44" s="83">
        <f>IF($C$4="citu pasākumu izmaksas",IF('7a+c+n'!$Q44="C",'7a+c+n'!L44,0))</f>
        <v>0</v>
      </c>
      <c r="M44" s="121">
        <f>IF($C$4="citu pasākumu izmaksas",IF('7a+c+n'!$Q44="C",'7a+c+n'!M44,0))</f>
        <v>0</v>
      </c>
      <c r="N44" s="121">
        <f>IF($C$4="citu pasākumu izmaksas",IF('7a+c+n'!$Q44="C",'7a+c+n'!N44,0))</f>
        <v>0</v>
      </c>
      <c r="O44" s="121">
        <f>IF($C$4="citu pasākumu izmaksas",IF('7a+c+n'!$Q44="C",'7a+c+n'!O44,0))</f>
        <v>0</v>
      </c>
      <c r="P44" s="122">
        <f>IF($C$4="citu pasākumu izmaksas",IF('7a+c+n'!$Q44="C",'7a+c+n'!P44,0))</f>
        <v>0</v>
      </c>
    </row>
    <row r="45" spans="1:16" x14ac:dyDescent="0.2">
      <c r="A45" s="49">
        <f>IF(P45=0,0,IF(COUNTBLANK(P45)=1,0,COUNTA($P$14:P45)))</f>
        <v>0</v>
      </c>
      <c r="B45" s="21">
        <f>IF($C$4="citu pasākumu izmaksas",IF('7a+c+n'!$Q45="C",'7a+c+n'!B45,0))</f>
        <v>0</v>
      </c>
      <c r="C45" s="21">
        <f>IF($C$4="citu pasākumu izmaksas",IF('7a+c+n'!$Q45="C",'7a+c+n'!C45,0))</f>
        <v>0</v>
      </c>
      <c r="D45" s="21">
        <f>IF($C$4="citu pasākumu izmaksas",IF('7a+c+n'!$Q45="C",'7a+c+n'!D45,0))</f>
        <v>0</v>
      </c>
      <c r="E45" s="42"/>
      <c r="F45" s="64"/>
      <c r="G45" s="121"/>
      <c r="H45" s="121">
        <f>IF($C$4="citu pasākumu izmaksas",IF('7a+c+n'!$Q45="C",'7a+c+n'!H45,0))</f>
        <v>0</v>
      </c>
      <c r="I45" s="121"/>
      <c r="J45" s="121"/>
      <c r="K45" s="122">
        <f>IF($C$4="citu pasākumu izmaksas",IF('7a+c+n'!$Q45="C",'7a+c+n'!K45,0))</f>
        <v>0</v>
      </c>
      <c r="L45" s="83">
        <f>IF($C$4="citu pasākumu izmaksas",IF('7a+c+n'!$Q45="C",'7a+c+n'!L45,0))</f>
        <v>0</v>
      </c>
      <c r="M45" s="121">
        <f>IF($C$4="citu pasākumu izmaksas",IF('7a+c+n'!$Q45="C",'7a+c+n'!M45,0))</f>
        <v>0</v>
      </c>
      <c r="N45" s="121">
        <f>IF($C$4="citu pasākumu izmaksas",IF('7a+c+n'!$Q45="C",'7a+c+n'!N45,0))</f>
        <v>0</v>
      </c>
      <c r="O45" s="121">
        <f>IF($C$4="citu pasākumu izmaksas",IF('7a+c+n'!$Q45="C",'7a+c+n'!O45,0))</f>
        <v>0</v>
      </c>
      <c r="P45" s="122">
        <f>IF($C$4="citu pasākumu izmaksas",IF('7a+c+n'!$Q45="C",'7a+c+n'!P45,0))</f>
        <v>0</v>
      </c>
    </row>
    <row r="46" spans="1:16" x14ac:dyDescent="0.2">
      <c r="A46" s="49">
        <f>IF(P46=0,0,IF(COUNTBLANK(P46)=1,0,COUNTA($P$14:P46)))</f>
        <v>0</v>
      </c>
      <c r="B46" s="21">
        <f>IF($C$4="citu pasākumu izmaksas",IF('7a+c+n'!$Q46="C",'7a+c+n'!B46,0))</f>
        <v>0</v>
      </c>
      <c r="C46" s="21">
        <f>IF($C$4="citu pasākumu izmaksas",IF('7a+c+n'!$Q46="C",'7a+c+n'!C46,0))</f>
        <v>0</v>
      </c>
      <c r="D46" s="21">
        <f>IF($C$4="citu pasākumu izmaksas",IF('7a+c+n'!$Q46="C",'7a+c+n'!D46,0))</f>
        <v>0</v>
      </c>
      <c r="E46" s="42"/>
      <c r="F46" s="64"/>
      <c r="G46" s="121"/>
      <c r="H46" s="121">
        <f>IF($C$4="citu pasākumu izmaksas",IF('7a+c+n'!$Q46="C",'7a+c+n'!H46,0))</f>
        <v>0</v>
      </c>
      <c r="I46" s="121"/>
      <c r="J46" s="121"/>
      <c r="K46" s="122">
        <f>IF($C$4="citu pasākumu izmaksas",IF('7a+c+n'!$Q46="C",'7a+c+n'!K46,0))</f>
        <v>0</v>
      </c>
      <c r="L46" s="83">
        <f>IF($C$4="citu pasākumu izmaksas",IF('7a+c+n'!$Q46="C",'7a+c+n'!L46,0))</f>
        <v>0</v>
      </c>
      <c r="M46" s="121">
        <f>IF($C$4="citu pasākumu izmaksas",IF('7a+c+n'!$Q46="C",'7a+c+n'!M46,0))</f>
        <v>0</v>
      </c>
      <c r="N46" s="121">
        <f>IF($C$4="citu pasākumu izmaksas",IF('7a+c+n'!$Q46="C",'7a+c+n'!N46,0))</f>
        <v>0</v>
      </c>
      <c r="O46" s="121">
        <f>IF($C$4="citu pasākumu izmaksas",IF('7a+c+n'!$Q46="C",'7a+c+n'!O46,0))</f>
        <v>0</v>
      </c>
      <c r="P46" s="122">
        <f>IF($C$4="citu pasākumu izmaksas",IF('7a+c+n'!$Q46="C",'7a+c+n'!P46,0))</f>
        <v>0</v>
      </c>
    </row>
    <row r="47" spans="1:16" x14ac:dyDescent="0.2">
      <c r="A47" s="49">
        <f>IF(P47=0,0,IF(COUNTBLANK(P47)=1,0,COUNTA($P$14:P47)))</f>
        <v>0</v>
      </c>
      <c r="B47" s="21">
        <f>IF($C$4="citu pasākumu izmaksas",IF('7a+c+n'!$Q47="C",'7a+c+n'!B47,0))</f>
        <v>0</v>
      </c>
      <c r="C47" s="21">
        <f>IF($C$4="citu pasākumu izmaksas",IF('7a+c+n'!$Q47="C",'7a+c+n'!C47,0))</f>
        <v>0</v>
      </c>
      <c r="D47" s="21">
        <f>IF($C$4="citu pasākumu izmaksas",IF('7a+c+n'!$Q47="C",'7a+c+n'!D47,0))</f>
        <v>0</v>
      </c>
      <c r="E47" s="42"/>
      <c r="F47" s="64"/>
      <c r="G47" s="121"/>
      <c r="H47" s="121">
        <f>IF($C$4="citu pasākumu izmaksas",IF('7a+c+n'!$Q47="C",'7a+c+n'!H47,0))</f>
        <v>0</v>
      </c>
      <c r="I47" s="121"/>
      <c r="J47" s="121"/>
      <c r="K47" s="122">
        <f>IF($C$4="citu pasākumu izmaksas",IF('7a+c+n'!$Q47="C",'7a+c+n'!K47,0))</f>
        <v>0</v>
      </c>
      <c r="L47" s="83">
        <f>IF($C$4="citu pasākumu izmaksas",IF('7a+c+n'!$Q47="C",'7a+c+n'!L47,0))</f>
        <v>0</v>
      </c>
      <c r="M47" s="121">
        <f>IF($C$4="citu pasākumu izmaksas",IF('7a+c+n'!$Q47="C",'7a+c+n'!M47,0))</f>
        <v>0</v>
      </c>
      <c r="N47" s="121">
        <f>IF($C$4="citu pasākumu izmaksas",IF('7a+c+n'!$Q47="C",'7a+c+n'!N47,0))</f>
        <v>0</v>
      </c>
      <c r="O47" s="121">
        <f>IF($C$4="citu pasākumu izmaksas",IF('7a+c+n'!$Q47="C",'7a+c+n'!O47,0))</f>
        <v>0</v>
      </c>
      <c r="P47" s="122">
        <f>IF($C$4="citu pasākumu izmaksas",IF('7a+c+n'!$Q47="C",'7a+c+n'!P47,0))</f>
        <v>0</v>
      </c>
    </row>
    <row r="48" spans="1:16" x14ac:dyDescent="0.2">
      <c r="A48" s="49">
        <f>IF(P48=0,0,IF(COUNTBLANK(P48)=1,0,COUNTA($P$14:P48)))</f>
        <v>0</v>
      </c>
      <c r="B48" s="21">
        <f>IF($C$4="citu pasākumu izmaksas",IF('7a+c+n'!$Q48="C",'7a+c+n'!B48,0))</f>
        <v>0</v>
      </c>
      <c r="C48" s="21">
        <f>IF($C$4="citu pasākumu izmaksas",IF('7a+c+n'!$Q48="C",'7a+c+n'!C48,0))</f>
        <v>0</v>
      </c>
      <c r="D48" s="21">
        <f>IF($C$4="citu pasākumu izmaksas",IF('7a+c+n'!$Q48="C",'7a+c+n'!D48,0))</f>
        <v>0</v>
      </c>
      <c r="E48" s="42"/>
      <c r="F48" s="64"/>
      <c r="G48" s="121"/>
      <c r="H48" s="121">
        <f>IF($C$4="citu pasākumu izmaksas",IF('7a+c+n'!$Q48="C",'7a+c+n'!H48,0))</f>
        <v>0</v>
      </c>
      <c r="I48" s="121"/>
      <c r="J48" s="121"/>
      <c r="K48" s="122">
        <f>IF($C$4="citu pasākumu izmaksas",IF('7a+c+n'!$Q48="C",'7a+c+n'!K48,0))</f>
        <v>0</v>
      </c>
      <c r="L48" s="83">
        <f>IF($C$4="citu pasākumu izmaksas",IF('7a+c+n'!$Q48="C",'7a+c+n'!L48,0))</f>
        <v>0</v>
      </c>
      <c r="M48" s="121">
        <f>IF($C$4="citu pasākumu izmaksas",IF('7a+c+n'!$Q48="C",'7a+c+n'!M48,0))</f>
        <v>0</v>
      </c>
      <c r="N48" s="121">
        <f>IF($C$4="citu pasākumu izmaksas",IF('7a+c+n'!$Q48="C",'7a+c+n'!N48,0))</f>
        <v>0</v>
      </c>
      <c r="O48" s="121">
        <f>IF($C$4="citu pasākumu izmaksas",IF('7a+c+n'!$Q48="C",'7a+c+n'!O48,0))</f>
        <v>0</v>
      </c>
      <c r="P48" s="122">
        <f>IF($C$4="citu pasākumu izmaksas",IF('7a+c+n'!$Q48="C",'7a+c+n'!P48,0))</f>
        <v>0</v>
      </c>
    </row>
    <row r="49" spans="1:16" x14ac:dyDescent="0.2">
      <c r="A49" s="49">
        <f>IF(P49=0,0,IF(COUNTBLANK(P49)=1,0,COUNTA($P$14:P49)))</f>
        <v>0</v>
      </c>
      <c r="B49" s="21">
        <f>IF($C$4="citu pasākumu izmaksas",IF('7a+c+n'!$Q49="C",'7a+c+n'!B49,0))</f>
        <v>0</v>
      </c>
      <c r="C49" s="21">
        <f>IF($C$4="citu pasākumu izmaksas",IF('7a+c+n'!$Q49="C",'7a+c+n'!C49,0))</f>
        <v>0</v>
      </c>
      <c r="D49" s="21">
        <f>IF($C$4="citu pasākumu izmaksas",IF('7a+c+n'!$Q49="C",'7a+c+n'!D49,0))</f>
        <v>0</v>
      </c>
      <c r="E49" s="42"/>
      <c r="F49" s="64"/>
      <c r="G49" s="121"/>
      <c r="H49" s="121">
        <f>IF($C$4="citu pasākumu izmaksas",IF('7a+c+n'!$Q49="C",'7a+c+n'!H49,0))</f>
        <v>0</v>
      </c>
      <c r="I49" s="121"/>
      <c r="J49" s="121"/>
      <c r="K49" s="122">
        <f>IF($C$4="citu pasākumu izmaksas",IF('7a+c+n'!$Q49="C",'7a+c+n'!K49,0))</f>
        <v>0</v>
      </c>
      <c r="L49" s="83">
        <f>IF($C$4="citu pasākumu izmaksas",IF('7a+c+n'!$Q49="C",'7a+c+n'!L49,0))</f>
        <v>0</v>
      </c>
      <c r="M49" s="121">
        <f>IF($C$4="citu pasākumu izmaksas",IF('7a+c+n'!$Q49="C",'7a+c+n'!M49,0))</f>
        <v>0</v>
      </c>
      <c r="N49" s="121">
        <f>IF($C$4="citu pasākumu izmaksas",IF('7a+c+n'!$Q49="C",'7a+c+n'!N49,0))</f>
        <v>0</v>
      </c>
      <c r="O49" s="121">
        <f>IF($C$4="citu pasākumu izmaksas",IF('7a+c+n'!$Q49="C",'7a+c+n'!O49,0))</f>
        <v>0</v>
      </c>
      <c r="P49" s="122">
        <f>IF($C$4="citu pasākumu izmaksas",IF('7a+c+n'!$Q49="C",'7a+c+n'!P49,0))</f>
        <v>0</v>
      </c>
    </row>
    <row r="50" spans="1:16" x14ac:dyDescent="0.2">
      <c r="A50" s="49">
        <f>IF(P50=0,0,IF(COUNTBLANK(P50)=1,0,COUNTA($P$14:P50)))</f>
        <v>0</v>
      </c>
      <c r="B50" s="21">
        <f>IF($C$4="citu pasākumu izmaksas",IF('7a+c+n'!$Q50="C",'7a+c+n'!B50,0))</f>
        <v>0</v>
      </c>
      <c r="C50" s="21">
        <f>IF($C$4="citu pasākumu izmaksas",IF('7a+c+n'!$Q50="C",'7a+c+n'!C50,0))</f>
        <v>0</v>
      </c>
      <c r="D50" s="21">
        <f>IF($C$4="citu pasākumu izmaksas",IF('7a+c+n'!$Q50="C",'7a+c+n'!D50,0))</f>
        <v>0</v>
      </c>
      <c r="E50" s="42"/>
      <c r="F50" s="64"/>
      <c r="G50" s="121"/>
      <c r="H50" s="121">
        <f>IF($C$4="citu pasākumu izmaksas",IF('7a+c+n'!$Q50="C",'7a+c+n'!H50,0))</f>
        <v>0</v>
      </c>
      <c r="I50" s="121"/>
      <c r="J50" s="121"/>
      <c r="K50" s="122">
        <f>IF($C$4="citu pasākumu izmaksas",IF('7a+c+n'!$Q50="C",'7a+c+n'!K50,0))</f>
        <v>0</v>
      </c>
      <c r="L50" s="83">
        <f>IF($C$4="citu pasākumu izmaksas",IF('7a+c+n'!$Q50="C",'7a+c+n'!L50,0))</f>
        <v>0</v>
      </c>
      <c r="M50" s="121">
        <f>IF($C$4="citu pasākumu izmaksas",IF('7a+c+n'!$Q50="C",'7a+c+n'!M50,0))</f>
        <v>0</v>
      </c>
      <c r="N50" s="121">
        <f>IF($C$4="citu pasākumu izmaksas",IF('7a+c+n'!$Q50="C",'7a+c+n'!N50,0))</f>
        <v>0</v>
      </c>
      <c r="O50" s="121">
        <f>IF($C$4="citu pasākumu izmaksas",IF('7a+c+n'!$Q50="C",'7a+c+n'!O50,0))</f>
        <v>0</v>
      </c>
      <c r="P50" s="122">
        <f>IF($C$4="citu pasākumu izmaksas",IF('7a+c+n'!$Q50="C",'7a+c+n'!P50,0))</f>
        <v>0</v>
      </c>
    </row>
    <row r="51" spans="1:16" x14ac:dyDescent="0.2">
      <c r="A51" s="49">
        <f>IF(P51=0,0,IF(COUNTBLANK(P51)=1,0,COUNTA($P$14:P51)))</f>
        <v>0</v>
      </c>
      <c r="B51" s="21">
        <f>IF($C$4="citu pasākumu izmaksas",IF('7a+c+n'!$Q51="C",'7a+c+n'!B51,0))</f>
        <v>0</v>
      </c>
      <c r="C51" s="21">
        <f>IF($C$4="citu pasākumu izmaksas",IF('7a+c+n'!$Q51="C",'7a+c+n'!C51,0))</f>
        <v>0</v>
      </c>
      <c r="D51" s="21">
        <f>IF($C$4="citu pasākumu izmaksas",IF('7a+c+n'!$Q51="C",'7a+c+n'!D51,0))</f>
        <v>0</v>
      </c>
      <c r="E51" s="42"/>
      <c r="F51" s="64"/>
      <c r="G51" s="121"/>
      <c r="H51" s="121">
        <f>IF($C$4="citu pasākumu izmaksas",IF('7a+c+n'!$Q51="C",'7a+c+n'!H51,0))</f>
        <v>0</v>
      </c>
      <c r="I51" s="121"/>
      <c r="J51" s="121"/>
      <c r="K51" s="122">
        <f>IF($C$4="citu pasākumu izmaksas",IF('7a+c+n'!$Q51="C",'7a+c+n'!K51,0))</f>
        <v>0</v>
      </c>
      <c r="L51" s="83">
        <f>IF($C$4="citu pasākumu izmaksas",IF('7a+c+n'!$Q51="C",'7a+c+n'!L51,0))</f>
        <v>0</v>
      </c>
      <c r="M51" s="121">
        <f>IF($C$4="citu pasākumu izmaksas",IF('7a+c+n'!$Q51="C",'7a+c+n'!M51,0))</f>
        <v>0</v>
      </c>
      <c r="N51" s="121">
        <f>IF($C$4="citu pasākumu izmaksas",IF('7a+c+n'!$Q51="C",'7a+c+n'!N51,0))</f>
        <v>0</v>
      </c>
      <c r="O51" s="121">
        <f>IF($C$4="citu pasākumu izmaksas",IF('7a+c+n'!$Q51="C",'7a+c+n'!O51,0))</f>
        <v>0</v>
      </c>
      <c r="P51" s="122">
        <f>IF($C$4="citu pasākumu izmaksas",IF('7a+c+n'!$Q51="C",'7a+c+n'!P51,0))</f>
        <v>0</v>
      </c>
    </row>
    <row r="52" spans="1:16" x14ac:dyDescent="0.2">
      <c r="A52" s="49">
        <f>IF(P52=0,0,IF(COUNTBLANK(P52)=1,0,COUNTA($P$14:P52)))</f>
        <v>0</v>
      </c>
      <c r="B52" s="21">
        <f>IF($C$4="citu pasākumu izmaksas",IF('7a+c+n'!$Q52="C",'7a+c+n'!B52,0))</f>
        <v>0</v>
      </c>
      <c r="C52" s="21">
        <f>IF($C$4="citu pasākumu izmaksas",IF('7a+c+n'!$Q52="C",'7a+c+n'!C52,0))</f>
        <v>0</v>
      </c>
      <c r="D52" s="21">
        <f>IF($C$4="citu pasākumu izmaksas",IF('7a+c+n'!$Q52="C",'7a+c+n'!D52,0))</f>
        <v>0</v>
      </c>
      <c r="E52" s="42"/>
      <c r="F52" s="64"/>
      <c r="G52" s="121"/>
      <c r="H52" s="121">
        <f>IF($C$4="citu pasākumu izmaksas",IF('7a+c+n'!$Q52="C",'7a+c+n'!H52,0))</f>
        <v>0</v>
      </c>
      <c r="I52" s="121"/>
      <c r="J52" s="121"/>
      <c r="K52" s="122">
        <f>IF($C$4="citu pasākumu izmaksas",IF('7a+c+n'!$Q52="C",'7a+c+n'!K52,0))</f>
        <v>0</v>
      </c>
      <c r="L52" s="83">
        <f>IF($C$4="citu pasākumu izmaksas",IF('7a+c+n'!$Q52="C",'7a+c+n'!L52,0))</f>
        <v>0</v>
      </c>
      <c r="M52" s="121">
        <f>IF($C$4="citu pasākumu izmaksas",IF('7a+c+n'!$Q52="C",'7a+c+n'!M52,0))</f>
        <v>0</v>
      </c>
      <c r="N52" s="121">
        <f>IF($C$4="citu pasākumu izmaksas",IF('7a+c+n'!$Q52="C",'7a+c+n'!N52,0))</f>
        <v>0</v>
      </c>
      <c r="O52" s="121">
        <f>IF($C$4="citu pasākumu izmaksas",IF('7a+c+n'!$Q52="C",'7a+c+n'!O52,0))</f>
        <v>0</v>
      </c>
      <c r="P52" s="122">
        <f>IF($C$4="citu pasākumu izmaksas",IF('7a+c+n'!$Q52="C",'7a+c+n'!P52,0))</f>
        <v>0</v>
      </c>
    </row>
    <row r="53" spans="1:16" x14ac:dyDescent="0.2">
      <c r="A53" s="49">
        <f>IF(P53=0,0,IF(COUNTBLANK(P53)=1,0,COUNTA($P$14:P53)))</f>
        <v>0</v>
      </c>
      <c r="B53" s="21">
        <f>IF($C$4="citu pasākumu izmaksas",IF('7a+c+n'!$Q53="C",'7a+c+n'!B53,0))</f>
        <v>0</v>
      </c>
      <c r="C53" s="21">
        <f>IF($C$4="citu pasākumu izmaksas",IF('7a+c+n'!$Q53="C",'7a+c+n'!C53,0))</f>
        <v>0</v>
      </c>
      <c r="D53" s="21">
        <f>IF($C$4="citu pasākumu izmaksas",IF('7a+c+n'!$Q53="C",'7a+c+n'!D53,0))</f>
        <v>0</v>
      </c>
      <c r="E53" s="42"/>
      <c r="F53" s="64"/>
      <c r="G53" s="121"/>
      <c r="H53" s="121">
        <f>IF($C$4="citu pasākumu izmaksas",IF('7a+c+n'!$Q53="C",'7a+c+n'!H53,0))</f>
        <v>0</v>
      </c>
      <c r="I53" s="121"/>
      <c r="J53" s="121"/>
      <c r="K53" s="122">
        <f>IF($C$4="citu pasākumu izmaksas",IF('7a+c+n'!$Q53="C",'7a+c+n'!K53,0))</f>
        <v>0</v>
      </c>
      <c r="L53" s="83">
        <f>IF($C$4="citu pasākumu izmaksas",IF('7a+c+n'!$Q53="C",'7a+c+n'!L53,0))</f>
        <v>0</v>
      </c>
      <c r="M53" s="121">
        <f>IF($C$4="citu pasākumu izmaksas",IF('7a+c+n'!$Q53="C",'7a+c+n'!M53,0))</f>
        <v>0</v>
      </c>
      <c r="N53" s="121">
        <f>IF($C$4="citu pasākumu izmaksas",IF('7a+c+n'!$Q53="C",'7a+c+n'!N53,0))</f>
        <v>0</v>
      </c>
      <c r="O53" s="121">
        <f>IF($C$4="citu pasākumu izmaksas",IF('7a+c+n'!$Q53="C",'7a+c+n'!O53,0))</f>
        <v>0</v>
      </c>
      <c r="P53" s="122">
        <f>IF($C$4="citu pasākumu izmaksas",IF('7a+c+n'!$Q53="C",'7a+c+n'!P53,0))</f>
        <v>0</v>
      </c>
    </row>
    <row r="54" spans="1:16" x14ac:dyDescent="0.2">
      <c r="A54" s="49">
        <f>IF(P54=0,0,IF(COUNTBLANK(P54)=1,0,COUNTA($P$14:P54)))</f>
        <v>0</v>
      </c>
      <c r="B54" s="21">
        <f>IF($C$4="citu pasākumu izmaksas",IF('7a+c+n'!$Q54="C",'7a+c+n'!B54,0))</f>
        <v>0</v>
      </c>
      <c r="C54" s="21">
        <f>IF($C$4="citu pasākumu izmaksas",IF('7a+c+n'!$Q54="C",'7a+c+n'!C54,0))</f>
        <v>0</v>
      </c>
      <c r="D54" s="21">
        <f>IF($C$4="citu pasākumu izmaksas",IF('7a+c+n'!$Q54="C",'7a+c+n'!D54,0))</f>
        <v>0</v>
      </c>
      <c r="E54" s="42"/>
      <c r="F54" s="64"/>
      <c r="G54" s="121"/>
      <c r="H54" s="121">
        <f>IF($C$4="citu pasākumu izmaksas",IF('7a+c+n'!$Q54="C",'7a+c+n'!H54,0))</f>
        <v>0</v>
      </c>
      <c r="I54" s="121"/>
      <c r="J54" s="121"/>
      <c r="K54" s="122">
        <f>IF($C$4="citu pasākumu izmaksas",IF('7a+c+n'!$Q54="C",'7a+c+n'!K54,0))</f>
        <v>0</v>
      </c>
      <c r="L54" s="83">
        <f>IF($C$4="citu pasākumu izmaksas",IF('7a+c+n'!$Q54="C",'7a+c+n'!L54,0))</f>
        <v>0</v>
      </c>
      <c r="M54" s="121">
        <f>IF($C$4="citu pasākumu izmaksas",IF('7a+c+n'!$Q54="C",'7a+c+n'!M54,0))</f>
        <v>0</v>
      </c>
      <c r="N54" s="121">
        <f>IF($C$4="citu pasākumu izmaksas",IF('7a+c+n'!$Q54="C",'7a+c+n'!N54,0))</f>
        <v>0</v>
      </c>
      <c r="O54" s="121">
        <f>IF($C$4="citu pasākumu izmaksas",IF('7a+c+n'!$Q54="C",'7a+c+n'!O54,0))</f>
        <v>0</v>
      </c>
      <c r="P54" s="122">
        <f>IF($C$4="citu pasākumu izmaksas",IF('7a+c+n'!$Q54="C",'7a+c+n'!P54,0))</f>
        <v>0</v>
      </c>
    </row>
    <row r="55" spans="1:16" x14ac:dyDescent="0.2">
      <c r="A55" s="49">
        <f>IF(P55=0,0,IF(COUNTBLANK(P55)=1,0,COUNTA($P$14:P55)))</f>
        <v>0</v>
      </c>
      <c r="B55" s="21">
        <f>IF($C$4="citu pasākumu izmaksas",IF('7a+c+n'!$Q55="C",'7a+c+n'!B55,0))</f>
        <v>0</v>
      </c>
      <c r="C55" s="21">
        <f>IF($C$4="citu pasākumu izmaksas",IF('7a+c+n'!$Q55="C",'7a+c+n'!C55,0))</f>
        <v>0</v>
      </c>
      <c r="D55" s="21">
        <f>IF($C$4="citu pasākumu izmaksas",IF('7a+c+n'!$Q55="C",'7a+c+n'!D55,0))</f>
        <v>0</v>
      </c>
      <c r="E55" s="42"/>
      <c r="F55" s="64"/>
      <c r="G55" s="121"/>
      <c r="H55" s="121">
        <f>IF($C$4="citu pasākumu izmaksas",IF('7a+c+n'!$Q55="C",'7a+c+n'!H55,0))</f>
        <v>0</v>
      </c>
      <c r="I55" s="121"/>
      <c r="J55" s="121"/>
      <c r="K55" s="122">
        <f>IF($C$4="citu pasākumu izmaksas",IF('7a+c+n'!$Q55="C",'7a+c+n'!K55,0))</f>
        <v>0</v>
      </c>
      <c r="L55" s="83">
        <f>IF($C$4="citu pasākumu izmaksas",IF('7a+c+n'!$Q55="C",'7a+c+n'!L55,0))</f>
        <v>0</v>
      </c>
      <c r="M55" s="121">
        <f>IF($C$4="citu pasākumu izmaksas",IF('7a+c+n'!$Q55="C",'7a+c+n'!M55,0))</f>
        <v>0</v>
      </c>
      <c r="N55" s="121">
        <f>IF($C$4="citu pasākumu izmaksas",IF('7a+c+n'!$Q55="C",'7a+c+n'!N55,0))</f>
        <v>0</v>
      </c>
      <c r="O55" s="121">
        <f>IF($C$4="citu pasākumu izmaksas",IF('7a+c+n'!$Q55="C",'7a+c+n'!O55,0))</f>
        <v>0</v>
      </c>
      <c r="P55" s="122">
        <f>IF($C$4="citu pasākumu izmaksas",IF('7a+c+n'!$Q55="C",'7a+c+n'!P55,0))</f>
        <v>0</v>
      </c>
    </row>
    <row r="56" spans="1:16" ht="12" thickBot="1" x14ac:dyDescent="0.25">
      <c r="A56" s="49">
        <f>IF(P56=0,0,IF(COUNTBLANK(P56)=1,0,COUNTA($P$14:P56)))</f>
        <v>0</v>
      </c>
      <c r="B56" s="21">
        <f>IF($C$4="citu pasākumu izmaksas",IF('7a+c+n'!$Q56="C",'7a+c+n'!B56,0))</f>
        <v>0</v>
      </c>
      <c r="C56" s="21">
        <f>IF($C$4="citu pasākumu izmaksas",IF('7a+c+n'!$Q56="C",'7a+c+n'!C56,0))</f>
        <v>0</v>
      </c>
      <c r="D56" s="21">
        <f>IF($C$4="citu pasākumu izmaksas",IF('7a+c+n'!$Q56="C",'7a+c+n'!D56,0))</f>
        <v>0</v>
      </c>
      <c r="E56" s="42"/>
      <c r="F56" s="64"/>
      <c r="G56" s="121"/>
      <c r="H56" s="121">
        <f>IF($C$4="citu pasākumu izmaksas",IF('7a+c+n'!$Q56="C",'7a+c+n'!H56,0))</f>
        <v>0</v>
      </c>
      <c r="I56" s="121"/>
      <c r="J56" s="121"/>
      <c r="K56" s="122">
        <f>IF($C$4="citu pasākumu izmaksas",IF('7a+c+n'!$Q56="C",'7a+c+n'!K56,0))</f>
        <v>0</v>
      </c>
      <c r="L56" s="83">
        <f>IF($C$4="citu pasākumu izmaksas",IF('7a+c+n'!$Q56="C",'7a+c+n'!L56,0))</f>
        <v>0</v>
      </c>
      <c r="M56" s="121">
        <f>IF($C$4="citu pasākumu izmaksas",IF('7a+c+n'!$Q56="C",'7a+c+n'!M56,0))</f>
        <v>0</v>
      </c>
      <c r="N56" s="121">
        <f>IF($C$4="citu pasākumu izmaksas",IF('7a+c+n'!$Q56="C",'7a+c+n'!N56,0))</f>
        <v>0</v>
      </c>
      <c r="O56" s="121">
        <f>IF($C$4="citu pasākumu izmaksas",IF('7a+c+n'!$Q56="C",'7a+c+n'!O56,0))</f>
        <v>0</v>
      </c>
      <c r="P56" s="122">
        <f>IF($C$4="citu pasākumu izmaksas",IF('7a+c+n'!$Q56="C",'7a+c+n'!P56,0))</f>
        <v>0</v>
      </c>
    </row>
    <row r="57" spans="1:16" ht="12" thickBot="1" x14ac:dyDescent="0.25">
      <c r="A57" s="336" t="s">
        <v>63</v>
      </c>
      <c r="B57" s="337"/>
      <c r="C57" s="337"/>
      <c r="D57" s="337"/>
      <c r="E57" s="337"/>
      <c r="F57" s="337"/>
      <c r="G57" s="337"/>
      <c r="H57" s="337"/>
      <c r="I57" s="337"/>
      <c r="J57" s="337"/>
      <c r="K57" s="338"/>
      <c r="L57" s="139">
        <f>SUM(L14:L56)</f>
        <v>0</v>
      </c>
      <c r="M57" s="140">
        <f>SUM(M14:M56)</f>
        <v>0</v>
      </c>
      <c r="N57" s="140">
        <f>SUM(N14:N56)</f>
        <v>0</v>
      </c>
      <c r="O57" s="140">
        <f>SUM(O14:O56)</f>
        <v>0</v>
      </c>
      <c r="P57" s="141">
        <f>SUM(P14:P56)</f>
        <v>0</v>
      </c>
    </row>
    <row r="58" spans="1:16" x14ac:dyDescent="0.2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</row>
    <row r="59" spans="1:16" x14ac:dyDescent="0.2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</row>
    <row r="60" spans="1:16" x14ac:dyDescent="0.2">
      <c r="A60" s="1" t="s">
        <v>14</v>
      </c>
      <c r="B60" s="13"/>
      <c r="C60" s="339">
        <f>'Kops c'!C34:H34</f>
        <v>0</v>
      </c>
      <c r="D60" s="339"/>
      <c r="E60" s="339"/>
      <c r="F60" s="339"/>
      <c r="G60" s="339"/>
      <c r="H60" s="339"/>
      <c r="I60" s="13"/>
      <c r="J60" s="13"/>
      <c r="K60" s="13"/>
      <c r="L60" s="13"/>
      <c r="M60" s="13"/>
      <c r="N60" s="13"/>
      <c r="O60" s="13"/>
      <c r="P60" s="13"/>
    </row>
    <row r="61" spans="1:16" x14ac:dyDescent="0.2">
      <c r="A61" s="13"/>
      <c r="B61" s="13"/>
      <c r="C61" s="259" t="s">
        <v>15</v>
      </c>
      <c r="D61" s="259"/>
      <c r="E61" s="259"/>
      <c r="F61" s="259"/>
      <c r="G61" s="259"/>
      <c r="H61" s="259"/>
      <c r="I61" s="13"/>
      <c r="J61" s="13"/>
      <c r="K61" s="13"/>
      <c r="L61" s="13"/>
      <c r="M61" s="13"/>
      <c r="N61" s="13"/>
      <c r="O61" s="13"/>
      <c r="P61" s="13"/>
    </row>
    <row r="62" spans="1:16" x14ac:dyDescent="0.2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</row>
    <row r="63" spans="1:16" x14ac:dyDescent="0.2">
      <c r="A63" s="303" t="str">
        <f>'Kops n'!A37:D37</f>
        <v>Tāme sastādīta</v>
      </c>
      <c r="B63" s="304"/>
      <c r="C63" s="304"/>
      <c r="D63" s="304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</row>
    <row r="64" spans="1:16" x14ac:dyDescent="0.2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</row>
    <row r="65" spans="1:16" x14ac:dyDescent="0.2">
      <c r="A65" s="1" t="s">
        <v>41</v>
      </c>
      <c r="B65" s="13"/>
      <c r="C65" s="339">
        <f>'Kops c'!C39:H39</f>
        <v>0</v>
      </c>
      <c r="D65" s="339"/>
      <c r="E65" s="339"/>
      <c r="F65" s="339"/>
      <c r="G65" s="339"/>
      <c r="H65" s="339"/>
      <c r="I65" s="13"/>
      <c r="J65" s="13"/>
      <c r="K65" s="13"/>
      <c r="L65" s="13"/>
      <c r="M65" s="13"/>
      <c r="N65" s="13"/>
      <c r="O65" s="13"/>
      <c r="P65" s="13"/>
    </row>
    <row r="66" spans="1:16" x14ac:dyDescent="0.2">
      <c r="A66" s="13"/>
      <c r="B66" s="13"/>
      <c r="C66" s="259" t="s">
        <v>15</v>
      </c>
      <c r="D66" s="259"/>
      <c r="E66" s="259"/>
      <c r="F66" s="259"/>
      <c r="G66" s="259"/>
      <c r="H66" s="259"/>
      <c r="I66" s="13"/>
      <c r="J66" s="13"/>
      <c r="K66" s="13"/>
      <c r="L66" s="13"/>
      <c r="M66" s="13"/>
      <c r="N66" s="13"/>
      <c r="O66" s="13"/>
      <c r="P66" s="13"/>
    </row>
    <row r="67" spans="1:16" x14ac:dyDescent="0.2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</row>
    <row r="68" spans="1:16" x14ac:dyDescent="0.2">
      <c r="A68" s="79" t="s">
        <v>16</v>
      </c>
      <c r="B68" s="40"/>
      <c r="C68" s="87">
        <f>'Kops c'!C42</f>
        <v>0</v>
      </c>
      <c r="D68" s="40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</row>
    <row r="69" spans="1:16" x14ac:dyDescent="0.2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</row>
  </sheetData>
  <mergeCells count="23">
    <mergeCell ref="C66:H66"/>
    <mergeCell ref="L12:P12"/>
    <mergeCell ref="A57:K57"/>
    <mergeCell ref="C60:H60"/>
    <mergeCell ref="C61:H61"/>
    <mergeCell ref="A63:D63"/>
    <mergeCell ref="C65:H65"/>
    <mergeCell ref="D8:L8"/>
    <mergeCell ref="A9:F9"/>
    <mergeCell ref="J9:M9"/>
    <mergeCell ref="N9:O9"/>
    <mergeCell ref="A12:A13"/>
    <mergeCell ref="B12:B13"/>
    <mergeCell ref="C12:C13"/>
    <mergeCell ref="D12:D13"/>
    <mergeCell ref="E12:E13"/>
    <mergeCell ref="F12:K12"/>
    <mergeCell ref="D7:L7"/>
    <mergeCell ref="C2:I2"/>
    <mergeCell ref="C3:I3"/>
    <mergeCell ref="C4:I4"/>
    <mergeCell ref="D5:L5"/>
    <mergeCell ref="D6:L6"/>
  </mergeCells>
  <conditionalFormatting sqref="A57:K57">
    <cfRule type="containsText" dxfId="117" priority="3" operator="containsText" text="Tiešās izmaksas kopā, t. sk. darba devēja sociālais nodoklis __.__% ">
      <formula>NOT(ISERROR(SEARCH("Tiešās izmaksas kopā, t. sk. darba devēja sociālais nodoklis __.__% ",A57)))</formula>
    </cfRule>
  </conditionalFormatting>
  <conditionalFormatting sqref="N9:O9 D5:L8 C2:I2 L57:P57 C60:H60 C65:H65 C68 A14:P56">
    <cfRule type="cellIs" dxfId="116" priority="2" operator="equal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rgb="FF0070C0"/>
  </sheetPr>
  <dimension ref="A1:P69"/>
  <sheetViews>
    <sheetView topLeftCell="A23" workbookViewId="0">
      <selection activeCell="A40" activeCellId="1" sqref="A34:XFD34 A40:XFD40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'7a+c+n'!D1</f>
        <v>7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7" t="str">
        <f>'7a+c+n'!C2:I2</f>
        <v>Ūdens, kanalizācijas cauruļvadu nomaiņa</v>
      </c>
      <c r="D2" s="347"/>
      <c r="E2" s="347"/>
      <c r="F2" s="347"/>
      <c r="G2" s="347"/>
      <c r="H2" s="347"/>
      <c r="I2" s="347"/>
      <c r="J2" s="26"/>
    </row>
    <row r="3" spans="1:16" x14ac:dyDescent="0.2">
      <c r="A3" s="27"/>
      <c r="B3" s="27"/>
      <c r="C3" s="294" t="s">
        <v>21</v>
      </c>
      <c r="D3" s="294"/>
      <c r="E3" s="294"/>
      <c r="F3" s="294"/>
      <c r="G3" s="294"/>
      <c r="H3" s="294"/>
      <c r="I3" s="294"/>
      <c r="J3" s="27"/>
    </row>
    <row r="4" spans="1:16" x14ac:dyDescent="0.2">
      <c r="A4" s="27"/>
      <c r="B4" s="27"/>
      <c r="C4" s="328" t="s">
        <v>19</v>
      </c>
      <c r="D4" s="328"/>
      <c r="E4" s="328"/>
      <c r="F4" s="328"/>
      <c r="G4" s="328"/>
      <c r="H4" s="328"/>
      <c r="I4" s="328"/>
      <c r="J4" s="27"/>
    </row>
    <row r="5" spans="1:16" ht="15" customHeight="1" x14ac:dyDescent="0.2">
      <c r="A5" s="19"/>
      <c r="B5" s="19"/>
      <c r="C5" s="24" t="s">
        <v>5</v>
      </c>
      <c r="D5" s="329" t="str">
        <f>'Kops a+c+n'!D6</f>
        <v>Daudzstāvu dzīvojamās ēkas siltināšana</v>
      </c>
      <c r="E5" s="329"/>
      <c r="F5" s="329"/>
      <c r="G5" s="329"/>
      <c r="H5" s="329"/>
      <c r="I5" s="329"/>
      <c r="J5" s="329"/>
      <c r="K5" s="329"/>
      <c r="L5" s="329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29" t="str">
        <f>'Kops a+c+n'!D7</f>
        <v>Daudzstāvu dzīvojamā ēka</v>
      </c>
      <c r="E6" s="329"/>
      <c r="F6" s="329"/>
      <c r="G6" s="329"/>
      <c r="H6" s="329"/>
      <c r="I6" s="329"/>
      <c r="J6" s="329"/>
      <c r="K6" s="329"/>
      <c r="L6" s="329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29" t="str">
        <f>'Kops a+c+n'!D8</f>
        <v>Brīvības iela 5, Malta</v>
      </c>
      <c r="E7" s="329"/>
      <c r="F7" s="329"/>
      <c r="G7" s="329"/>
      <c r="H7" s="329"/>
      <c r="I7" s="329"/>
      <c r="J7" s="329"/>
      <c r="K7" s="329"/>
      <c r="L7" s="329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29">
        <f>'Kops a+c+n'!D9</f>
        <v>0</v>
      </c>
      <c r="E8" s="329"/>
      <c r="F8" s="329"/>
      <c r="G8" s="329"/>
      <c r="H8" s="329"/>
      <c r="I8" s="329"/>
      <c r="J8" s="329"/>
      <c r="K8" s="329"/>
      <c r="L8" s="329"/>
      <c r="M8" s="13"/>
      <c r="N8" s="13"/>
      <c r="O8" s="13"/>
      <c r="P8" s="13"/>
    </row>
    <row r="9" spans="1:16" ht="11.25" customHeight="1" x14ac:dyDescent="0.2">
      <c r="A9" s="349" t="str">
        <f>'7a+c+n'!A9</f>
        <v>Tāme sastādīta  20__. gada tirgus cenās, pamatojoties uz ___ daļas rasējumiem</v>
      </c>
      <c r="B9" s="349"/>
      <c r="C9" s="349"/>
      <c r="D9" s="349"/>
      <c r="E9" s="349"/>
      <c r="F9" s="349"/>
      <c r="G9" s="28"/>
      <c r="H9" s="28"/>
      <c r="I9" s="28"/>
      <c r="J9" s="331" t="s">
        <v>46</v>
      </c>
      <c r="K9" s="331"/>
      <c r="L9" s="331"/>
      <c r="M9" s="331"/>
      <c r="N9" s="332">
        <f>P57</f>
        <v>0</v>
      </c>
      <c r="O9" s="332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285" t="s">
        <v>27</v>
      </c>
      <c r="B12" s="340" t="s">
        <v>49</v>
      </c>
      <c r="C12" s="334" t="s">
        <v>50</v>
      </c>
      <c r="D12" s="343" t="s">
        <v>51</v>
      </c>
      <c r="E12" s="345" t="s">
        <v>52</v>
      </c>
      <c r="F12" s="333" t="s">
        <v>53</v>
      </c>
      <c r="G12" s="334"/>
      <c r="H12" s="334"/>
      <c r="I12" s="334"/>
      <c r="J12" s="334"/>
      <c r="K12" s="335"/>
      <c r="L12" s="348" t="s">
        <v>54</v>
      </c>
      <c r="M12" s="334"/>
      <c r="N12" s="334"/>
      <c r="O12" s="334"/>
      <c r="P12" s="335"/>
    </row>
    <row r="13" spans="1:16" ht="126.75" customHeight="1" thickBot="1" x14ac:dyDescent="0.25">
      <c r="A13" s="350"/>
      <c r="B13" s="351"/>
      <c r="C13" s="352"/>
      <c r="D13" s="353"/>
      <c r="E13" s="354"/>
      <c r="F13" s="223" t="s">
        <v>56</v>
      </c>
      <c r="G13" s="224" t="s">
        <v>57</v>
      </c>
      <c r="H13" s="224" t="s">
        <v>58</v>
      </c>
      <c r="I13" s="224" t="s">
        <v>59</v>
      </c>
      <c r="J13" s="224" t="s">
        <v>60</v>
      </c>
      <c r="K13" s="92" t="s">
        <v>61</v>
      </c>
      <c r="L13" s="225" t="s">
        <v>56</v>
      </c>
      <c r="M13" s="224" t="s">
        <v>58</v>
      </c>
      <c r="N13" s="224" t="s">
        <v>59</v>
      </c>
      <c r="O13" s="224" t="s">
        <v>60</v>
      </c>
      <c r="P13" s="92" t="s">
        <v>61</v>
      </c>
    </row>
    <row r="14" spans="1:16" x14ac:dyDescent="0.2">
      <c r="A14" s="217">
        <f>IF(P14=0,0,IF(COUNTBLANK(P14)=1,0,COUNTA($P$14:P14)))</f>
        <v>0</v>
      </c>
      <c r="B14" s="218">
        <f>IF($C$4="Neattiecināmās izmaksas",IF('7a+c+n'!$Q14="N",'7a+c+n'!B14,0))</f>
        <v>0</v>
      </c>
      <c r="C14" s="218">
        <f>IF($C$4="Neattiecināmās izmaksas",IF('7a+c+n'!$Q14="N",'7a+c+n'!C14,0))</f>
        <v>0</v>
      </c>
      <c r="D14" s="218">
        <f>IF($C$4="Neattiecināmās izmaksas",IF('7a+c+n'!$Q14="N",'7a+c+n'!D14,0))</f>
        <v>0</v>
      </c>
      <c r="E14" s="191"/>
      <c r="F14" s="219"/>
      <c r="G14" s="220"/>
      <c r="H14" s="220">
        <f>IF($C$4="Neattiecināmās izmaksas",IF('7a+c+n'!$Q14="N",'7a+c+n'!H14,0))</f>
        <v>0</v>
      </c>
      <c r="I14" s="220"/>
      <c r="J14" s="220"/>
      <c r="K14" s="221">
        <f>IF($C$4="Neattiecināmās izmaksas",IF('7a+c+n'!$Q14="N",'7a+c+n'!K14,0))</f>
        <v>0</v>
      </c>
      <c r="L14" s="222">
        <f>IF($C$4="Neattiecināmās izmaksas",IF('7a+c+n'!$Q14="N",'7a+c+n'!L14,0))</f>
        <v>0</v>
      </c>
      <c r="M14" s="220">
        <f>IF($C$4="Neattiecināmās izmaksas",IF('7a+c+n'!$Q14="N",'7a+c+n'!M14,0))</f>
        <v>0</v>
      </c>
      <c r="N14" s="220">
        <f>IF($C$4="Neattiecināmās izmaksas",IF('7a+c+n'!$Q14="N",'7a+c+n'!N14,0))</f>
        <v>0</v>
      </c>
      <c r="O14" s="220">
        <f>IF($C$4="Neattiecināmās izmaksas",IF('7a+c+n'!$Q14="N",'7a+c+n'!O14,0))</f>
        <v>0</v>
      </c>
      <c r="P14" s="221">
        <f>IF($C$4="Neattiecināmās izmaksas",IF('7a+c+n'!$Q14="N",'7a+c+n'!P14,0))</f>
        <v>0</v>
      </c>
    </row>
    <row r="15" spans="1:16" x14ac:dyDescent="0.2">
      <c r="A15" s="49">
        <f>IF(P15=0,0,IF(COUNTBLANK(P15)=1,0,COUNTA($P$14:P15)))</f>
        <v>0</v>
      </c>
      <c r="B15" s="21">
        <f>IF($C$4="Neattiecināmās izmaksas",IF('7a+c+n'!$Q15="N",'7a+c+n'!B15,0))</f>
        <v>0</v>
      </c>
      <c r="C15" s="21">
        <f>IF($C$4="Neattiecināmās izmaksas",IF('7a+c+n'!$Q15="N",'7a+c+n'!C15,0))</f>
        <v>0</v>
      </c>
      <c r="D15" s="21">
        <f>IF($C$4="Neattiecināmās izmaksas",IF('7a+c+n'!$Q15="N",'7a+c+n'!D15,0))</f>
        <v>0</v>
      </c>
      <c r="E15" s="42"/>
      <c r="F15" s="64"/>
      <c r="G15" s="121"/>
      <c r="H15" s="121">
        <f>IF($C$4="Neattiecināmās izmaksas",IF('7a+c+n'!$Q15="N",'7a+c+n'!H15,0))</f>
        <v>0</v>
      </c>
      <c r="I15" s="121"/>
      <c r="J15" s="121"/>
      <c r="K15" s="122">
        <f>IF($C$4="Neattiecināmās izmaksas",IF('7a+c+n'!$Q15="N",'7a+c+n'!K15,0))</f>
        <v>0</v>
      </c>
      <c r="L15" s="83">
        <f>IF($C$4="Neattiecināmās izmaksas",IF('7a+c+n'!$Q15="N",'7a+c+n'!L15,0))</f>
        <v>0</v>
      </c>
      <c r="M15" s="121">
        <f>IF($C$4="Neattiecināmās izmaksas",IF('7a+c+n'!$Q15="N",'7a+c+n'!M15,0))</f>
        <v>0</v>
      </c>
      <c r="N15" s="121">
        <f>IF($C$4="Neattiecināmās izmaksas",IF('7a+c+n'!$Q15="N",'7a+c+n'!N15,0))</f>
        <v>0</v>
      </c>
      <c r="O15" s="121">
        <f>IF($C$4="Neattiecināmās izmaksas",IF('7a+c+n'!$Q15="N",'7a+c+n'!O15,0))</f>
        <v>0</v>
      </c>
      <c r="P15" s="122">
        <f>IF($C$4="Neattiecināmās izmaksas",IF('7a+c+n'!$Q15="N",'7a+c+n'!P15,0))</f>
        <v>0</v>
      </c>
    </row>
    <row r="16" spans="1:16" x14ac:dyDescent="0.2">
      <c r="A16" s="49">
        <f>IF(P16=0,0,IF(COUNTBLANK(P16)=1,0,COUNTA($P$14:P16)))</f>
        <v>0</v>
      </c>
      <c r="B16" s="21">
        <f>IF($C$4="Neattiecināmās izmaksas",IF('7a+c+n'!$Q16="N",'7a+c+n'!B16,0))</f>
        <v>0</v>
      </c>
      <c r="C16" s="21">
        <f>IF($C$4="Neattiecināmās izmaksas",IF('7a+c+n'!$Q16="N",'7a+c+n'!C16,0))</f>
        <v>0</v>
      </c>
      <c r="D16" s="21">
        <f>IF($C$4="Neattiecināmās izmaksas",IF('7a+c+n'!$Q16="N",'7a+c+n'!D16,0))</f>
        <v>0</v>
      </c>
      <c r="E16" s="42"/>
      <c r="F16" s="64"/>
      <c r="G16" s="121"/>
      <c r="H16" s="121">
        <f>IF($C$4="Neattiecināmās izmaksas",IF('7a+c+n'!$Q16="N",'7a+c+n'!H16,0))</f>
        <v>0</v>
      </c>
      <c r="I16" s="121"/>
      <c r="J16" s="121"/>
      <c r="K16" s="122">
        <f>IF($C$4="Neattiecināmās izmaksas",IF('7a+c+n'!$Q16="N",'7a+c+n'!K16,0))</f>
        <v>0</v>
      </c>
      <c r="L16" s="83">
        <f>IF($C$4="Neattiecināmās izmaksas",IF('7a+c+n'!$Q16="N",'7a+c+n'!L16,0))</f>
        <v>0</v>
      </c>
      <c r="M16" s="121">
        <f>IF($C$4="Neattiecināmās izmaksas",IF('7a+c+n'!$Q16="N",'7a+c+n'!M16,0))</f>
        <v>0</v>
      </c>
      <c r="N16" s="121">
        <f>IF($C$4="Neattiecināmās izmaksas",IF('7a+c+n'!$Q16="N",'7a+c+n'!N16,0))</f>
        <v>0</v>
      </c>
      <c r="O16" s="121">
        <f>IF($C$4="Neattiecināmās izmaksas",IF('7a+c+n'!$Q16="N",'7a+c+n'!O16,0))</f>
        <v>0</v>
      </c>
      <c r="P16" s="122">
        <f>IF($C$4="Neattiecināmās izmaksas",IF('7a+c+n'!$Q16="N",'7a+c+n'!P16,0))</f>
        <v>0</v>
      </c>
    </row>
    <row r="17" spans="1:16" x14ac:dyDescent="0.2">
      <c r="A17" s="49">
        <f>IF(P17=0,0,IF(COUNTBLANK(P17)=1,0,COUNTA($P$14:P17)))</f>
        <v>0</v>
      </c>
      <c r="B17" s="21">
        <f>IF($C$4="Neattiecināmās izmaksas",IF('7a+c+n'!$Q17="N",'7a+c+n'!B17,0))</f>
        <v>0</v>
      </c>
      <c r="C17" s="21">
        <f>IF($C$4="Neattiecināmās izmaksas",IF('7a+c+n'!$Q17="N",'7a+c+n'!C17,0))</f>
        <v>0</v>
      </c>
      <c r="D17" s="21">
        <f>IF($C$4="Neattiecināmās izmaksas",IF('7a+c+n'!$Q17="N",'7a+c+n'!D17,0))</f>
        <v>0</v>
      </c>
      <c r="E17" s="42"/>
      <c r="F17" s="64"/>
      <c r="G17" s="121"/>
      <c r="H17" s="121">
        <f>IF($C$4="Neattiecināmās izmaksas",IF('7a+c+n'!$Q17="N",'7a+c+n'!H17,0))</f>
        <v>0</v>
      </c>
      <c r="I17" s="121"/>
      <c r="J17" s="121"/>
      <c r="K17" s="122">
        <f>IF($C$4="Neattiecināmās izmaksas",IF('7a+c+n'!$Q17="N",'7a+c+n'!K17,0))</f>
        <v>0</v>
      </c>
      <c r="L17" s="83">
        <f>IF($C$4="Neattiecināmās izmaksas",IF('7a+c+n'!$Q17="N",'7a+c+n'!L17,0))</f>
        <v>0</v>
      </c>
      <c r="M17" s="121">
        <f>IF($C$4="Neattiecināmās izmaksas",IF('7a+c+n'!$Q17="N",'7a+c+n'!M17,0))</f>
        <v>0</v>
      </c>
      <c r="N17" s="121">
        <f>IF($C$4="Neattiecināmās izmaksas",IF('7a+c+n'!$Q17="N",'7a+c+n'!N17,0))</f>
        <v>0</v>
      </c>
      <c r="O17" s="121">
        <f>IF($C$4="Neattiecināmās izmaksas",IF('7a+c+n'!$Q17="N",'7a+c+n'!O17,0))</f>
        <v>0</v>
      </c>
      <c r="P17" s="122">
        <f>IF($C$4="Neattiecināmās izmaksas",IF('7a+c+n'!$Q17="N",'7a+c+n'!P17,0))</f>
        <v>0</v>
      </c>
    </row>
    <row r="18" spans="1:16" x14ac:dyDescent="0.2">
      <c r="A18" s="49">
        <f>IF(P18=0,0,IF(COUNTBLANK(P18)=1,0,COUNTA($P$14:P18)))</f>
        <v>0</v>
      </c>
      <c r="B18" s="21">
        <f>IF($C$4="Neattiecināmās izmaksas",IF('7a+c+n'!$Q18="N",'7a+c+n'!B18,0))</f>
        <v>0</v>
      </c>
      <c r="C18" s="21">
        <f>IF($C$4="Neattiecināmās izmaksas",IF('7a+c+n'!$Q18="N",'7a+c+n'!C18,0))</f>
        <v>0</v>
      </c>
      <c r="D18" s="21">
        <f>IF($C$4="Neattiecināmās izmaksas",IF('7a+c+n'!$Q18="N",'7a+c+n'!D18,0))</f>
        <v>0</v>
      </c>
      <c r="E18" s="42"/>
      <c r="F18" s="64"/>
      <c r="G18" s="121"/>
      <c r="H18" s="121">
        <f>IF($C$4="Neattiecināmās izmaksas",IF('7a+c+n'!$Q18="N",'7a+c+n'!H18,0))</f>
        <v>0</v>
      </c>
      <c r="I18" s="121"/>
      <c r="J18" s="121"/>
      <c r="K18" s="122">
        <f>IF($C$4="Neattiecināmās izmaksas",IF('7a+c+n'!$Q18="N",'7a+c+n'!K18,0))</f>
        <v>0</v>
      </c>
      <c r="L18" s="83">
        <f>IF($C$4="Neattiecināmās izmaksas",IF('7a+c+n'!$Q18="N",'7a+c+n'!L18,0))</f>
        <v>0</v>
      </c>
      <c r="M18" s="121">
        <f>IF($C$4="Neattiecināmās izmaksas",IF('7a+c+n'!$Q18="N",'7a+c+n'!M18,0))</f>
        <v>0</v>
      </c>
      <c r="N18" s="121">
        <f>IF($C$4="Neattiecināmās izmaksas",IF('7a+c+n'!$Q18="N",'7a+c+n'!N18,0))</f>
        <v>0</v>
      </c>
      <c r="O18" s="121">
        <f>IF($C$4="Neattiecināmās izmaksas",IF('7a+c+n'!$Q18="N",'7a+c+n'!O18,0))</f>
        <v>0</v>
      </c>
      <c r="P18" s="122">
        <f>IF($C$4="Neattiecināmās izmaksas",IF('7a+c+n'!$Q18="N",'7a+c+n'!P18,0))</f>
        <v>0</v>
      </c>
    </row>
    <row r="19" spans="1:16" x14ac:dyDescent="0.2">
      <c r="A19" s="49">
        <f>IF(P19=0,0,IF(COUNTBLANK(P19)=1,0,COUNTA($P$14:P19)))</f>
        <v>0</v>
      </c>
      <c r="B19" s="21">
        <f>IF($C$4="Neattiecināmās izmaksas",IF('7a+c+n'!$Q19="N",'7a+c+n'!B19,0))</f>
        <v>0</v>
      </c>
      <c r="C19" s="21">
        <f>IF($C$4="Neattiecināmās izmaksas",IF('7a+c+n'!$Q19="N",'7a+c+n'!C19,0))</f>
        <v>0</v>
      </c>
      <c r="D19" s="21">
        <f>IF($C$4="Neattiecināmās izmaksas",IF('7a+c+n'!$Q19="N",'7a+c+n'!D19,0))</f>
        <v>0</v>
      </c>
      <c r="E19" s="42"/>
      <c r="F19" s="64"/>
      <c r="G19" s="121"/>
      <c r="H19" s="121">
        <f>IF($C$4="Neattiecināmās izmaksas",IF('7a+c+n'!$Q19="N",'7a+c+n'!H19,0))</f>
        <v>0</v>
      </c>
      <c r="I19" s="121"/>
      <c r="J19" s="121"/>
      <c r="K19" s="122">
        <f>IF($C$4="Neattiecināmās izmaksas",IF('7a+c+n'!$Q19="N",'7a+c+n'!K19,0))</f>
        <v>0</v>
      </c>
      <c r="L19" s="83">
        <f>IF($C$4="Neattiecināmās izmaksas",IF('7a+c+n'!$Q19="N",'7a+c+n'!L19,0))</f>
        <v>0</v>
      </c>
      <c r="M19" s="121">
        <f>IF($C$4="Neattiecināmās izmaksas",IF('7a+c+n'!$Q19="N",'7a+c+n'!M19,0))</f>
        <v>0</v>
      </c>
      <c r="N19" s="121">
        <f>IF($C$4="Neattiecināmās izmaksas",IF('7a+c+n'!$Q19="N",'7a+c+n'!N19,0))</f>
        <v>0</v>
      </c>
      <c r="O19" s="121">
        <f>IF($C$4="Neattiecināmās izmaksas",IF('7a+c+n'!$Q19="N",'7a+c+n'!O19,0))</f>
        <v>0</v>
      </c>
      <c r="P19" s="122">
        <f>IF($C$4="Neattiecināmās izmaksas",IF('7a+c+n'!$Q19="N",'7a+c+n'!P19,0))</f>
        <v>0</v>
      </c>
    </row>
    <row r="20" spans="1:16" x14ac:dyDescent="0.2">
      <c r="A20" s="49">
        <f>IF(P20=0,0,IF(COUNTBLANK(P20)=1,0,COUNTA($P$14:P20)))</f>
        <v>0</v>
      </c>
      <c r="B20" s="21">
        <f>IF($C$4="Neattiecināmās izmaksas",IF('7a+c+n'!$Q20="N",'7a+c+n'!B20,0))</f>
        <v>0</v>
      </c>
      <c r="C20" s="21">
        <f>IF($C$4="Neattiecināmās izmaksas",IF('7a+c+n'!$Q20="N",'7a+c+n'!C20,0))</f>
        <v>0</v>
      </c>
      <c r="D20" s="21">
        <f>IF($C$4="Neattiecināmās izmaksas",IF('7a+c+n'!$Q20="N",'7a+c+n'!D20,0))</f>
        <v>0</v>
      </c>
      <c r="E20" s="42"/>
      <c r="F20" s="64"/>
      <c r="G20" s="121"/>
      <c r="H20" s="121">
        <f>IF($C$4="Neattiecināmās izmaksas",IF('7a+c+n'!$Q20="N",'7a+c+n'!H20,0))</f>
        <v>0</v>
      </c>
      <c r="I20" s="121"/>
      <c r="J20" s="121"/>
      <c r="K20" s="122">
        <f>IF($C$4="Neattiecināmās izmaksas",IF('7a+c+n'!$Q20="N",'7a+c+n'!K20,0))</f>
        <v>0</v>
      </c>
      <c r="L20" s="83">
        <f>IF($C$4="Neattiecināmās izmaksas",IF('7a+c+n'!$Q20="N",'7a+c+n'!L20,0))</f>
        <v>0</v>
      </c>
      <c r="M20" s="121">
        <f>IF($C$4="Neattiecināmās izmaksas",IF('7a+c+n'!$Q20="N",'7a+c+n'!M20,0))</f>
        <v>0</v>
      </c>
      <c r="N20" s="121">
        <f>IF($C$4="Neattiecināmās izmaksas",IF('7a+c+n'!$Q20="N",'7a+c+n'!N20,0))</f>
        <v>0</v>
      </c>
      <c r="O20" s="121">
        <f>IF($C$4="Neattiecināmās izmaksas",IF('7a+c+n'!$Q20="N",'7a+c+n'!O20,0))</f>
        <v>0</v>
      </c>
      <c r="P20" s="122">
        <f>IF($C$4="Neattiecināmās izmaksas",IF('7a+c+n'!$Q20="N",'7a+c+n'!P20,0))</f>
        <v>0</v>
      </c>
    </row>
    <row r="21" spans="1:16" x14ac:dyDescent="0.2">
      <c r="A21" s="49">
        <f>IF(P21=0,0,IF(COUNTBLANK(P21)=1,0,COUNTA($P$14:P21)))</f>
        <v>0</v>
      </c>
      <c r="B21" s="21">
        <f>IF($C$4="Neattiecināmās izmaksas",IF('7a+c+n'!$Q21="N",'7a+c+n'!B21,0))</f>
        <v>0</v>
      </c>
      <c r="C21" s="21">
        <f>IF($C$4="Neattiecināmās izmaksas",IF('7a+c+n'!$Q21="N",'7a+c+n'!C21,0))</f>
        <v>0</v>
      </c>
      <c r="D21" s="21">
        <f>IF($C$4="Neattiecināmās izmaksas",IF('7a+c+n'!$Q21="N",'7a+c+n'!D21,0))</f>
        <v>0</v>
      </c>
      <c r="E21" s="42"/>
      <c r="F21" s="64"/>
      <c r="G21" s="121"/>
      <c r="H21" s="121">
        <f>IF($C$4="Neattiecināmās izmaksas",IF('7a+c+n'!$Q21="N",'7a+c+n'!H21,0))</f>
        <v>0</v>
      </c>
      <c r="I21" s="121"/>
      <c r="J21" s="121"/>
      <c r="K21" s="122">
        <f>IF($C$4="Neattiecināmās izmaksas",IF('7a+c+n'!$Q21="N",'7a+c+n'!K21,0))</f>
        <v>0</v>
      </c>
      <c r="L21" s="83">
        <f>IF($C$4="Neattiecināmās izmaksas",IF('7a+c+n'!$Q21="N",'7a+c+n'!L21,0))</f>
        <v>0</v>
      </c>
      <c r="M21" s="121">
        <f>IF($C$4="Neattiecināmās izmaksas",IF('7a+c+n'!$Q21="N",'7a+c+n'!M21,0))</f>
        <v>0</v>
      </c>
      <c r="N21" s="121">
        <f>IF($C$4="Neattiecināmās izmaksas",IF('7a+c+n'!$Q21="N",'7a+c+n'!N21,0))</f>
        <v>0</v>
      </c>
      <c r="O21" s="121">
        <f>IF($C$4="Neattiecināmās izmaksas",IF('7a+c+n'!$Q21="N",'7a+c+n'!O21,0))</f>
        <v>0</v>
      </c>
      <c r="P21" s="122">
        <f>IF($C$4="Neattiecināmās izmaksas",IF('7a+c+n'!$Q21="N",'7a+c+n'!P21,0))</f>
        <v>0</v>
      </c>
    </row>
    <row r="22" spans="1:16" x14ac:dyDescent="0.2">
      <c r="A22" s="49">
        <f>IF(P22=0,0,IF(COUNTBLANK(P22)=1,0,COUNTA($P$14:P22)))</f>
        <v>0</v>
      </c>
      <c r="B22" s="21">
        <f>IF($C$4="Neattiecināmās izmaksas",IF('7a+c+n'!$Q22="N",'7a+c+n'!B22,0))</f>
        <v>0</v>
      </c>
      <c r="C22" s="21">
        <f>IF($C$4="Neattiecināmās izmaksas",IF('7a+c+n'!$Q22="N",'7a+c+n'!C22,0))</f>
        <v>0</v>
      </c>
      <c r="D22" s="21">
        <f>IF($C$4="Neattiecināmās izmaksas",IF('7a+c+n'!$Q22="N",'7a+c+n'!D22,0))</f>
        <v>0</v>
      </c>
      <c r="E22" s="42"/>
      <c r="F22" s="64"/>
      <c r="G22" s="121"/>
      <c r="H22" s="121">
        <f>IF($C$4="Neattiecināmās izmaksas",IF('7a+c+n'!$Q22="N",'7a+c+n'!H22,0))</f>
        <v>0</v>
      </c>
      <c r="I22" s="121"/>
      <c r="J22" s="121"/>
      <c r="K22" s="122">
        <f>IF($C$4="Neattiecināmās izmaksas",IF('7a+c+n'!$Q22="N",'7a+c+n'!K22,0))</f>
        <v>0</v>
      </c>
      <c r="L22" s="83">
        <f>IF($C$4="Neattiecināmās izmaksas",IF('7a+c+n'!$Q22="N",'7a+c+n'!L22,0))</f>
        <v>0</v>
      </c>
      <c r="M22" s="121">
        <f>IF($C$4="Neattiecināmās izmaksas",IF('7a+c+n'!$Q22="N",'7a+c+n'!M22,0))</f>
        <v>0</v>
      </c>
      <c r="N22" s="121">
        <f>IF($C$4="Neattiecināmās izmaksas",IF('7a+c+n'!$Q22="N",'7a+c+n'!N22,0))</f>
        <v>0</v>
      </c>
      <c r="O22" s="121">
        <f>IF($C$4="Neattiecināmās izmaksas",IF('7a+c+n'!$Q22="N",'7a+c+n'!O22,0))</f>
        <v>0</v>
      </c>
      <c r="P22" s="122">
        <f>IF($C$4="Neattiecināmās izmaksas",IF('7a+c+n'!$Q22="N",'7a+c+n'!P22,0))</f>
        <v>0</v>
      </c>
    </row>
    <row r="23" spans="1:16" x14ac:dyDescent="0.2">
      <c r="A23" s="49">
        <f>IF(P23=0,0,IF(COUNTBLANK(P23)=1,0,COUNTA($P$14:P23)))</f>
        <v>0</v>
      </c>
      <c r="B23" s="21">
        <f>IF($C$4="Neattiecināmās izmaksas",IF('7a+c+n'!$Q23="N",'7a+c+n'!B23,0))</f>
        <v>0</v>
      </c>
      <c r="C23" s="21">
        <f>IF($C$4="Neattiecināmās izmaksas",IF('7a+c+n'!$Q23="N",'7a+c+n'!C23,0))</f>
        <v>0</v>
      </c>
      <c r="D23" s="21">
        <f>IF($C$4="Neattiecināmās izmaksas",IF('7a+c+n'!$Q23="N",'7a+c+n'!D23,0))</f>
        <v>0</v>
      </c>
      <c r="E23" s="42"/>
      <c r="F23" s="64"/>
      <c r="G23" s="121"/>
      <c r="H23" s="121">
        <f>IF($C$4="Neattiecināmās izmaksas",IF('7a+c+n'!$Q23="N",'7a+c+n'!H23,0))</f>
        <v>0</v>
      </c>
      <c r="I23" s="121"/>
      <c r="J23" s="121"/>
      <c r="K23" s="122">
        <f>IF($C$4="Neattiecināmās izmaksas",IF('7a+c+n'!$Q23="N",'7a+c+n'!K23,0))</f>
        <v>0</v>
      </c>
      <c r="L23" s="83">
        <f>IF($C$4="Neattiecināmās izmaksas",IF('7a+c+n'!$Q23="N",'7a+c+n'!L23,0))</f>
        <v>0</v>
      </c>
      <c r="M23" s="121">
        <f>IF($C$4="Neattiecināmās izmaksas",IF('7a+c+n'!$Q23="N",'7a+c+n'!M23,0))</f>
        <v>0</v>
      </c>
      <c r="N23" s="121">
        <f>IF($C$4="Neattiecināmās izmaksas",IF('7a+c+n'!$Q23="N",'7a+c+n'!N23,0))</f>
        <v>0</v>
      </c>
      <c r="O23" s="121">
        <f>IF($C$4="Neattiecināmās izmaksas",IF('7a+c+n'!$Q23="N",'7a+c+n'!O23,0))</f>
        <v>0</v>
      </c>
      <c r="P23" s="122">
        <f>IF($C$4="Neattiecināmās izmaksas",IF('7a+c+n'!$Q23="N",'7a+c+n'!P23,0))</f>
        <v>0</v>
      </c>
    </row>
    <row r="24" spans="1:16" x14ac:dyDescent="0.2">
      <c r="A24" s="49">
        <f>IF(P24=0,0,IF(COUNTBLANK(P24)=1,0,COUNTA($P$14:P24)))</f>
        <v>0</v>
      </c>
      <c r="B24" s="21">
        <f>IF($C$4="Neattiecināmās izmaksas",IF('7a+c+n'!$Q24="N",'7a+c+n'!B24,0))</f>
        <v>0</v>
      </c>
      <c r="C24" s="21">
        <f>IF($C$4="Neattiecināmās izmaksas",IF('7a+c+n'!$Q24="N",'7a+c+n'!C24,0))</f>
        <v>0</v>
      </c>
      <c r="D24" s="21">
        <f>IF($C$4="Neattiecināmās izmaksas",IF('7a+c+n'!$Q24="N",'7a+c+n'!D24,0))</f>
        <v>0</v>
      </c>
      <c r="E24" s="42"/>
      <c r="F24" s="64"/>
      <c r="G24" s="121"/>
      <c r="H24" s="121">
        <f>IF($C$4="Neattiecināmās izmaksas",IF('7a+c+n'!$Q24="N",'7a+c+n'!H24,0))</f>
        <v>0</v>
      </c>
      <c r="I24" s="121"/>
      <c r="J24" s="121"/>
      <c r="K24" s="122">
        <f>IF($C$4="Neattiecināmās izmaksas",IF('7a+c+n'!$Q24="N",'7a+c+n'!K24,0))</f>
        <v>0</v>
      </c>
      <c r="L24" s="83">
        <f>IF($C$4="Neattiecināmās izmaksas",IF('7a+c+n'!$Q24="N",'7a+c+n'!L24,0))</f>
        <v>0</v>
      </c>
      <c r="M24" s="121">
        <f>IF($C$4="Neattiecināmās izmaksas",IF('7a+c+n'!$Q24="N",'7a+c+n'!M24,0))</f>
        <v>0</v>
      </c>
      <c r="N24" s="121">
        <f>IF($C$4="Neattiecināmās izmaksas",IF('7a+c+n'!$Q24="N",'7a+c+n'!N24,0))</f>
        <v>0</v>
      </c>
      <c r="O24" s="121">
        <f>IF($C$4="Neattiecināmās izmaksas",IF('7a+c+n'!$Q24="N",'7a+c+n'!O24,0))</f>
        <v>0</v>
      </c>
      <c r="P24" s="122">
        <f>IF($C$4="Neattiecināmās izmaksas",IF('7a+c+n'!$Q24="N",'7a+c+n'!P24,0))</f>
        <v>0</v>
      </c>
    </row>
    <row r="25" spans="1:16" x14ac:dyDescent="0.2">
      <c r="A25" s="49">
        <f>IF(P25=0,0,IF(COUNTBLANK(P25)=1,0,COUNTA($P$14:P25)))</f>
        <v>0</v>
      </c>
      <c r="B25" s="21">
        <f>IF($C$4="Neattiecināmās izmaksas",IF('7a+c+n'!$Q25="N",'7a+c+n'!B25,0))</f>
        <v>0</v>
      </c>
      <c r="C25" s="21">
        <f>IF($C$4="Neattiecināmās izmaksas",IF('7a+c+n'!$Q25="N",'7a+c+n'!C25,0))</f>
        <v>0</v>
      </c>
      <c r="D25" s="21">
        <f>IF($C$4="Neattiecināmās izmaksas",IF('7a+c+n'!$Q25="N",'7a+c+n'!D25,0))</f>
        <v>0</v>
      </c>
      <c r="E25" s="42"/>
      <c r="F25" s="64"/>
      <c r="G25" s="121"/>
      <c r="H25" s="121">
        <f>IF($C$4="Neattiecināmās izmaksas",IF('7a+c+n'!$Q25="N",'7a+c+n'!H25,0))</f>
        <v>0</v>
      </c>
      <c r="I25" s="121"/>
      <c r="J25" s="121"/>
      <c r="K25" s="122">
        <f>IF($C$4="Neattiecināmās izmaksas",IF('7a+c+n'!$Q25="N",'7a+c+n'!K25,0))</f>
        <v>0</v>
      </c>
      <c r="L25" s="83">
        <f>IF($C$4="Neattiecināmās izmaksas",IF('7a+c+n'!$Q25="N",'7a+c+n'!L25,0))</f>
        <v>0</v>
      </c>
      <c r="M25" s="121">
        <f>IF($C$4="Neattiecināmās izmaksas",IF('7a+c+n'!$Q25="N",'7a+c+n'!M25,0))</f>
        <v>0</v>
      </c>
      <c r="N25" s="121">
        <f>IF($C$4="Neattiecināmās izmaksas",IF('7a+c+n'!$Q25="N",'7a+c+n'!N25,0))</f>
        <v>0</v>
      </c>
      <c r="O25" s="121">
        <f>IF($C$4="Neattiecināmās izmaksas",IF('7a+c+n'!$Q25="N",'7a+c+n'!O25,0))</f>
        <v>0</v>
      </c>
      <c r="P25" s="122">
        <f>IF($C$4="Neattiecināmās izmaksas",IF('7a+c+n'!$Q25="N",'7a+c+n'!P25,0))</f>
        <v>0</v>
      </c>
    </row>
    <row r="26" spans="1:16" x14ac:dyDescent="0.2">
      <c r="A26" s="49">
        <f>IF(P26=0,0,IF(COUNTBLANK(P26)=1,0,COUNTA($P$14:P26)))</f>
        <v>0</v>
      </c>
      <c r="B26" s="21">
        <f>IF($C$4="Neattiecināmās izmaksas",IF('7a+c+n'!$Q26="N",'7a+c+n'!B26,0))</f>
        <v>0</v>
      </c>
      <c r="C26" s="21">
        <f>IF($C$4="Neattiecināmās izmaksas",IF('7a+c+n'!$Q26="N",'7a+c+n'!C26,0))</f>
        <v>0</v>
      </c>
      <c r="D26" s="21">
        <f>IF($C$4="Neattiecināmās izmaksas",IF('7a+c+n'!$Q26="N",'7a+c+n'!D26,0))</f>
        <v>0</v>
      </c>
      <c r="E26" s="42"/>
      <c r="F26" s="64"/>
      <c r="G26" s="121"/>
      <c r="H26" s="121">
        <f>IF($C$4="Neattiecināmās izmaksas",IF('7a+c+n'!$Q26="N",'7a+c+n'!H26,0))</f>
        <v>0</v>
      </c>
      <c r="I26" s="121"/>
      <c r="J26" s="121"/>
      <c r="K26" s="122">
        <f>IF($C$4="Neattiecināmās izmaksas",IF('7a+c+n'!$Q26="N",'7a+c+n'!K26,0))</f>
        <v>0</v>
      </c>
      <c r="L26" s="83">
        <f>IF($C$4="Neattiecināmās izmaksas",IF('7a+c+n'!$Q26="N",'7a+c+n'!L26,0))</f>
        <v>0</v>
      </c>
      <c r="M26" s="121">
        <f>IF($C$4="Neattiecināmās izmaksas",IF('7a+c+n'!$Q26="N",'7a+c+n'!M26,0))</f>
        <v>0</v>
      </c>
      <c r="N26" s="121">
        <f>IF($C$4="Neattiecināmās izmaksas",IF('7a+c+n'!$Q26="N",'7a+c+n'!N26,0))</f>
        <v>0</v>
      </c>
      <c r="O26" s="121">
        <f>IF($C$4="Neattiecināmās izmaksas",IF('7a+c+n'!$Q26="N",'7a+c+n'!O26,0))</f>
        <v>0</v>
      </c>
      <c r="P26" s="122">
        <f>IF($C$4="Neattiecināmās izmaksas",IF('7a+c+n'!$Q26="N",'7a+c+n'!P26,0))</f>
        <v>0</v>
      </c>
    </row>
    <row r="27" spans="1:16" x14ac:dyDescent="0.2">
      <c r="A27" s="49">
        <f>IF(P27=0,0,IF(COUNTBLANK(P27)=1,0,COUNTA($P$14:P27)))</f>
        <v>0</v>
      </c>
      <c r="B27" s="21">
        <f>IF($C$4="Neattiecināmās izmaksas",IF('7a+c+n'!$Q27="N",'7a+c+n'!B27,0))</f>
        <v>0</v>
      </c>
      <c r="C27" s="21">
        <f>IF($C$4="Neattiecināmās izmaksas",IF('7a+c+n'!$Q27="N",'7a+c+n'!C27,0))</f>
        <v>0</v>
      </c>
      <c r="D27" s="21">
        <f>IF($C$4="Neattiecināmās izmaksas",IF('7a+c+n'!$Q27="N",'7a+c+n'!D27,0))</f>
        <v>0</v>
      </c>
      <c r="E27" s="42"/>
      <c r="F27" s="64"/>
      <c r="G27" s="121"/>
      <c r="H27" s="121">
        <f>IF($C$4="Neattiecināmās izmaksas",IF('7a+c+n'!$Q27="N",'7a+c+n'!H27,0))</f>
        <v>0</v>
      </c>
      <c r="I27" s="121"/>
      <c r="J27" s="121"/>
      <c r="K27" s="122">
        <f>IF($C$4="Neattiecināmās izmaksas",IF('7a+c+n'!$Q27="N",'7a+c+n'!K27,0))</f>
        <v>0</v>
      </c>
      <c r="L27" s="83">
        <f>IF($C$4="Neattiecināmās izmaksas",IF('7a+c+n'!$Q27="N",'7a+c+n'!L27,0))</f>
        <v>0</v>
      </c>
      <c r="M27" s="121">
        <f>IF($C$4="Neattiecināmās izmaksas",IF('7a+c+n'!$Q27="N",'7a+c+n'!M27,0))</f>
        <v>0</v>
      </c>
      <c r="N27" s="121">
        <f>IF($C$4="Neattiecināmās izmaksas",IF('7a+c+n'!$Q27="N",'7a+c+n'!N27,0))</f>
        <v>0</v>
      </c>
      <c r="O27" s="121">
        <f>IF($C$4="Neattiecināmās izmaksas",IF('7a+c+n'!$Q27="N",'7a+c+n'!O27,0))</f>
        <v>0</v>
      </c>
      <c r="P27" s="122">
        <f>IF($C$4="Neattiecināmās izmaksas",IF('7a+c+n'!$Q27="N",'7a+c+n'!P27,0))</f>
        <v>0</v>
      </c>
    </row>
    <row r="28" spans="1:16" x14ac:dyDescent="0.2">
      <c r="A28" s="49">
        <f>IF(P28=0,0,IF(COUNTBLANK(P28)=1,0,COUNTA($P$14:P28)))</f>
        <v>0</v>
      </c>
      <c r="B28" s="21">
        <f>IF($C$4="Neattiecināmās izmaksas",IF('7a+c+n'!$Q28="N",'7a+c+n'!B28,0))</f>
        <v>0</v>
      </c>
      <c r="C28" s="21">
        <f>IF($C$4="Neattiecināmās izmaksas",IF('7a+c+n'!$Q28="N",'7a+c+n'!C28,0))</f>
        <v>0</v>
      </c>
      <c r="D28" s="21">
        <f>IF($C$4="Neattiecināmās izmaksas",IF('7a+c+n'!$Q28="N",'7a+c+n'!D28,0))</f>
        <v>0</v>
      </c>
      <c r="E28" s="42"/>
      <c r="F28" s="64"/>
      <c r="G28" s="121"/>
      <c r="H28" s="121">
        <f>IF($C$4="Neattiecināmās izmaksas",IF('7a+c+n'!$Q28="N",'7a+c+n'!H28,0))</f>
        <v>0</v>
      </c>
      <c r="I28" s="121"/>
      <c r="J28" s="121"/>
      <c r="K28" s="122">
        <f>IF($C$4="Neattiecināmās izmaksas",IF('7a+c+n'!$Q28="N",'7a+c+n'!K28,0))</f>
        <v>0</v>
      </c>
      <c r="L28" s="83">
        <f>IF($C$4="Neattiecināmās izmaksas",IF('7a+c+n'!$Q28="N",'7a+c+n'!L28,0))</f>
        <v>0</v>
      </c>
      <c r="M28" s="121">
        <f>IF($C$4="Neattiecināmās izmaksas",IF('7a+c+n'!$Q28="N",'7a+c+n'!M28,0))</f>
        <v>0</v>
      </c>
      <c r="N28" s="121">
        <f>IF($C$4="Neattiecināmās izmaksas",IF('7a+c+n'!$Q28="N",'7a+c+n'!N28,0))</f>
        <v>0</v>
      </c>
      <c r="O28" s="121">
        <f>IF($C$4="Neattiecināmās izmaksas",IF('7a+c+n'!$Q28="N",'7a+c+n'!O28,0))</f>
        <v>0</v>
      </c>
      <c r="P28" s="122">
        <f>IF($C$4="Neattiecināmās izmaksas",IF('7a+c+n'!$Q28="N",'7a+c+n'!P28,0))</f>
        <v>0</v>
      </c>
    </row>
    <row r="29" spans="1:16" x14ac:dyDescent="0.2">
      <c r="A29" s="49">
        <f>IF(P29=0,0,IF(COUNTBLANK(P29)=1,0,COUNTA($P$14:P29)))</f>
        <v>0</v>
      </c>
      <c r="B29" s="21">
        <f>IF($C$4="Neattiecināmās izmaksas",IF('7a+c+n'!$Q29="N",'7a+c+n'!B29,0))</f>
        <v>0</v>
      </c>
      <c r="C29" s="21">
        <f>IF($C$4="Neattiecināmās izmaksas",IF('7a+c+n'!$Q29="N",'7a+c+n'!C29,0))</f>
        <v>0</v>
      </c>
      <c r="D29" s="21">
        <f>IF($C$4="Neattiecināmās izmaksas",IF('7a+c+n'!$Q29="N",'7a+c+n'!D29,0))</f>
        <v>0</v>
      </c>
      <c r="E29" s="42"/>
      <c r="F29" s="64"/>
      <c r="G29" s="121"/>
      <c r="H29" s="121">
        <f>IF($C$4="Neattiecināmās izmaksas",IF('7a+c+n'!$Q29="N",'7a+c+n'!H29,0))</f>
        <v>0</v>
      </c>
      <c r="I29" s="121"/>
      <c r="J29" s="121"/>
      <c r="K29" s="122">
        <f>IF($C$4="Neattiecināmās izmaksas",IF('7a+c+n'!$Q29="N",'7a+c+n'!K29,0))</f>
        <v>0</v>
      </c>
      <c r="L29" s="83">
        <f>IF($C$4="Neattiecināmās izmaksas",IF('7a+c+n'!$Q29="N",'7a+c+n'!L29,0))</f>
        <v>0</v>
      </c>
      <c r="M29" s="121">
        <f>IF($C$4="Neattiecināmās izmaksas",IF('7a+c+n'!$Q29="N",'7a+c+n'!M29,0))</f>
        <v>0</v>
      </c>
      <c r="N29" s="121">
        <f>IF($C$4="Neattiecināmās izmaksas",IF('7a+c+n'!$Q29="N",'7a+c+n'!N29,0))</f>
        <v>0</v>
      </c>
      <c r="O29" s="121">
        <f>IF($C$4="Neattiecināmās izmaksas",IF('7a+c+n'!$Q29="N",'7a+c+n'!O29,0))</f>
        <v>0</v>
      </c>
      <c r="P29" s="122">
        <f>IF($C$4="Neattiecināmās izmaksas",IF('7a+c+n'!$Q29="N",'7a+c+n'!P29,0))</f>
        <v>0</v>
      </c>
    </row>
    <row r="30" spans="1:16" x14ac:dyDescent="0.2">
      <c r="A30" s="49">
        <f>IF(P30=0,0,IF(COUNTBLANK(P30)=1,0,COUNTA($P$14:P30)))</f>
        <v>0</v>
      </c>
      <c r="B30" s="21">
        <f>IF($C$4="Neattiecināmās izmaksas",IF('7a+c+n'!$Q30="N",'7a+c+n'!B30,0))</f>
        <v>0</v>
      </c>
      <c r="C30" s="21">
        <f>IF($C$4="Neattiecināmās izmaksas",IF('7a+c+n'!$Q30="N",'7a+c+n'!C30,0))</f>
        <v>0</v>
      </c>
      <c r="D30" s="21">
        <f>IF($C$4="Neattiecināmās izmaksas",IF('7a+c+n'!$Q30="N",'7a+c+n'!D30,0))</f>
        <v>0</v>
      </c>
      <c r="E30" s="42"/>
      <c r="F30" s="64"/>
      <c r="G30" s="121"/>
      <c r="H30" s="121">
        <f>IF($C$4="Neattiecināmās izmaksas",IF('7a+c+n'!$Q30="N",'7a+c+n'!H30,0))</f>
        <v>0</v>
      </c>
      <c r="I30" s="121"/>
      <c r="J30" s="121"/>
      <c r="K30" s="122">
        <f>IF($C$4="Neattiecināmās izmaksas",IF('7a+c+n'!$Q30="N",'7a+c+n'!K30,0))</f>
        <v>0</v>
      </c>
      <c r="L30" s="83">
        <f>IF($C$4="Neattiecināmās izmaksas",IF('7a+c+n'!$Q30="N",'7a+c+n'!L30,0))</f>
        <v>0</v>
      </c>
      <c r="M30" s="121">
        <f>IF($C$4="Neattiecināmās izmaksas",IF('7a+c+n'!$Q30="N",'7a+c+n'!M30,0))</f>
        <v>0</v>
      </c>
      <c r="N30" s="121">
        <f>IF($C$4="Neattiecināmās izmaksas",IF('7a+c+n'!$Q30="N",'7a+c+n'!N30,0))</f>
        <v>0</v>
      </c>
      <c r="O30" s="121">
        <f>IF($C$4="Neattiecināmās izmaksas",IF('7a+c+n'!$Q30="N",'7a+c+n'!O30,0))</f>
        <v>0</v>
      </c>
      <c r="P30" s="122">
        <f>IF($C$4="Neattiecināmās izmaksas",IF('7a+c+n'!$Q30="N",'7a+c+n'!P30,0))</f>
        <v>0</v>
      </c>
    </row>
    <row r="31" spans="1:16" x14ac:dyDescent="0.2">
      <c r="A31" s="49">
        <f>IF(P31=0,0,IF(COUNTBLANK(P31)=1,0,COUNTA($P$14:P31)))</f>
        <v>0</v>
      </c>
      <c r="B31" s="21">
        <f>IF($C$4="Neattiecināmās izmaksas",IF('7a+c+n'!$Q31="N",'7a+c+n'!B31,0))</f>
        <v>0</v>
      </c>
      <c r="C31" s="21">
        <f>IF($C$4="Neattiecināmās izmaksas",IF('7a+c+n'!$Q31="N",'7a+c+n'!C31,0))</f>
        <v>0</v>
      </c>
      <c r="D31" s="21">
        <f>IF($C$4="Neattiecināmās izmaksas",IF('7a+c+n'!$Q31="N",'7a+c+n'!D31,0))</f>
        <v>0</v>
      </c>
      <c r="E31" s="42"/>
      <c r="F31" s="64"/>
      <c r="G31" s="121"/>
      <c r="H31" s="121">
        <f>IF($C$4="Neattiecināmās izmaksas",IF('7a+c+n'!$Q31="N",'7a+c+n'!H31,0))</f>
        <v>0</v>
      </c>
      <c r="I31" s="121"/>
      <c r="J31" s="121"/>
      <c r="K31" s="122">
        <f>IF($C$4="Neattiecināmās izmaksas",IF('7a+c+n'!$Q31="N",'7a+c+n'!K31,0))</f>
        <v>0</v>
      </c>
      <c r="L31" s="83">
        <f>IF($C$4="Neattiecināmās izmaksas",IF('7a+c+n'!$Q31="N",'7a+c+n'!L31,0))</f>
        <v>0</v>
      </c>
      <c r="M31" s="121">
        <f>IF($C$4="Neattiecināmās izmaksas",IF('7a+c+n'!$Q31="N",'7a+c+n'!M31,0))</f>
        <v>0</v>
      </c>
      <c r="N31" s="121">
        <f>IF($C$4="Neattiecināmās izmaksas",IF('7a+c+n'!$Q31="N",'7a+c+n'!N31,0))</f>
        <v>0</v>
      </c>
      <c r="O31" s="121">
        <f>IF($C$4="Neattiecināmās izmaksas",IF('7a+c+n'!$Q31="N",'7a+c+n'!O31,0))</f>
        <v>0</v>
      </c>
      <c r="P31" s="122">
        <f>IF($C$4="Neattiecināmās izmaksas",IF('7a+c+n'!$Q31="N",'7a+c+n'!P31,0))</f>
        <v>0</v>
      </c>
    </row>
    <row r="32" spans="1:16" x14ac:dyDescent="0.2">
      <c r="A32" s="49">
        <f>IF(P32=0,0,IF(COUNTBLANK(P32)=1,0,COUNTA($P$14:P32)))</f>
        <v>0</v>
      </c>
      <c r="B32" s="21">
        <f>IF($C$4="Neattiecināmās izmaksas",IF('7a+c+n'!$Q32="N",'7a+c+n'!B32,0))</f>
        <v>0</v>
      </c>
      <c r="C32" s="21">
        <f>IF($C$4="Neattiecināmās izmaksas",IF('7a+c+n'!$Q32="N",'7a+c+n'!C32,0))</f>
        <v>0</v>
      </c>
      <c r="D32" s="21">
        <f>IF($C$4="Neattiecināmās izmaksas",IF('7a+c+n'!$Q32="N",'7a+c+n'!D32,0))</f>
        <v>0</v>
      </c>
      <c r="E32" s="42"/>
      <c r="F32" s="64"/>
      <c r="G32" s="121"/>
      <c r="H32" s="121">
        <f>IF($C$4="Neattiecināmās izmaksas",IF('7a+c+n'!$Q32="N",'7a+c+n'!H32,0))</f>
        <v>0</v>
      </c>
      <c r="I32" s="121"/>
      <c r="J32" s="121"/>
      <c r="K32" s="122">
        <f>IF($C$4="Neattiecināmās izmaksas",IF('7a+c+n'!$Q32="N",'7a+c+n'!K32,0))</f>
        <v>0</v>
      </c>
      <c r="L32" s="83">
        <f>IF($C$4="Neattiecināmās izmaksas",IF('7a+c+n'!$Q32="N",'7a+c+n'!L32,0))</f>
        <v>0</v>
      </c>
      <c r="M32" s="121">
        <f>IF($C$4="Neattiecināmās izmaksas",IF('7a+c+n'!$Q32="N",'7a+c+n'!M32,0))</f>
        <v>0</v>
      </c>
      <c r="N32" s="121">
        <f>IF($C$4="Neattiecināmās izmaksas",IF('7a+c+n'!$Q32="N",'7a+c+n'!N32,0))</f>
        <v>0</v>
      </c>
      <c r="O32" s="121">
        <f>IF($C$4="Neattiecināmās izmaksas",IF('7a+c+n'!$Q32="N",'7a+c+n'!O32,0))</f>
        <v>0</v>
      </c>
      <c r="P32" s="122">
        <f>IF($C$4="Neattiecināmās izmaksas",IF('7a+c+n'!$Q32="N",'7a+c+n'!P32,0))</f>
        <v>0</v>
      </c>
    </row>
    <row r="33" spans="1:16" x14ac:dyDescent="0.2">
      <c r="A33" s="49">
        <f>IF(P33=0,0,IF(COUNTBLANK(P33)=1,0,COUNTA($P$14:P33)))</f>
        <v>0</v>
      </c>
      <c r="B33" s="21">
        <f>IF($C$4="Neattiecināmās izmaksas",IF('7a+c+n'!$Q33="N",'7a+c+n'!B33,0))</f>
        <v>0</v>
      </c>
      <c r="C33" s="21">
        <f>IF($C$4="Neattiecināmās izmaksas",IF('7a+c+n'!$Q33="N",'7a+c+n'!C33,0))</f>
        <v>0</v>
      </c>
      <c r="D33" s="21">
        <f>IF($C$4="Neattiecināmās izmaksas",IF('7a+c+n'!$Q33="N",'7a+c+n'!D33,0))</f>
        <v>0</v>
      </c>
      <c r="E33" s="42"/>
      <c r="F33" s="64"/>
      <c r="G33" s="121"/>
      <c r="H33" s="121">
        <f>IF($C$4="Neattiecināmās izmaksas",IF('7a+c+n'!$Q33="N",'7a+c+n'!H33,0))</f>
        <v>0</v>
      </c>
      <c r="I33" s="121"/>
      <c r="J33" s="121"/>
      <c r="K33" s="122">
        <f>IF($C$4="Neattiecināmās izmaksas",IF('7a+c+n'!$Q33="N",'7a+c+n'!K33,0))</f>
        <v>0</v>
      </c>
      <c r="L33" s="83">
        <f>IF($C$4="Neattiecināmās izmaksas",IF('7a+c+n'!$Q33="N",'7a+c+n'!L33,0))</f>
        <v>0</v>
      </c>
      <c r="M33" s="121">
        <f>IF($C$4="Neattiecināmās izmaksas",IF('7a+c+n'!$Q33="N",'7a+c+n'!M33,0))</f>
        <v>0</v>
      </c>
      <c r="N33" s="121">
        <f>IF($C$4="Neattiecināmās izmaksas",IF('7a+c+n'!$Q33="N",'7a+c+n'!N33,0))</f>
        <v>0</v>
      </c>
      <c r="O33" s="121">
        <f>IF($C$4="Neattiecināmās izmaksas",IF('7a+c+n'!$Q33="N",'7a+c+n'!O33,0))</f>
        <v>0</v>
      </c>
      <c r="P33" s="122">
        <f>IF($C$4="Neattiecināmās izmaksas",IF('7a+c+n'!$Q33="N",'7a+c+n'!P33,0))</f>
        <v>0</v>
      </c>
    </row>
    <row r="34" spans="1:16" x14ac:dyDescent="0.2">
      <c r="A34" s="49">
        <f>IF(P34=0,0,IF(COUNTBLANK(P34)=1,0,COUNTA($P$14:P34)))</f>
        <v>0</v>
      </c>
      <c r="B34" s="21">
        <f>IF($C$4="Neattiecināmās izmaksas",IF('7a+c+n'!$Q34="N",'7a+c+n'!B34,0))</f>
        <v>0</v>
      </c>
      <c r="C34" s="21">
        <f>IF($C$4="Neattiecināmās izmaksas",IF('7a+c+n'!$Q34="N",'7a+c+n'!C34,0))</f>
        <v>0</v>
      </c>
      <c r="D34" s="21">
        <f>IF($C$4="Neattiecināmās izmaksas",IF('7a+c+n'!$Q34="N",'7a+c+n'!D34,0))</f>
        <v>0</v>
      </c>
      <c r="E34" s="42"/>
      <c r="F34" s="64"/>
      <c r="G34" s="121"/>
      <c r="H34" s="121">
        <f>IF($C$4="Neattiecināmās izmaksas",IF('7a+c+n'!$Q34="N",'7a+c+n'!H34,0))</f>
        <v>0</v>
      </c>
      <c r="I34" s="121"/>
      <c r="J34" s="121"/>
      <c r="K34" s="122">
        <f>IF($C$4="Neattiecināmās izmaksas",IF('7a+c+n'!$Q34="N",'7a+c+n'!K34,0))</f>
        <v>0</v>
      </c>
      <c r="L34" s="83">
        <f>IF($C$4="Neattiecināmās izmaksas",IF('7a+c+n'!$Q34="N",'7a+c+n'!L34,0))</f>
        <v>0</v>
      </c>
      <c r="M34" s="121">
        <f>IF($C$4="Neattiecināmās izmaksas",IF('7a+c+n'!$Q34="N",'7a+c+n'!M34,0))</f>
        <v>0</v>
      </c>
      <c r="N34" s="121">
        <f>IF($C$4="Neattiecināmās izmaksas",IF('7a+c+n'!$Q34="N",'7a+c+n'!N34,0))</f>
        <v>0</v>
      </c>
      <c r="O34" s="121">
        <f>IF($C$4="Neattiecināmās izmaksas",IF('7a+c+n'!$Q34="N",'7a+c+n'!O34,0))</f>
        <v>0</v>
      </c>
      <c r="P34" s="122">
        <f>IF($C$4="Neattiecināmās izmaksas",IF('7a+c+n'!$Q34="N",'7a+c+n'!P34,0))</f>
        <v>0</v>
      </c>
    </row>
    <row r="35" spans="1:16" x14ac:dyDescent="0.2">
      <c r="A35" s="49">
        <f>IF(P35=0,0,IF(COUNTBLANK(P35)=1,0,COUNTA($P$14:P35)))</f>
        <v>0</v>
      </c>
      <c r="B35" s="21">
        <f>IF($C$4="Neattiecināmās izmaksas",IF('7a+c+n'!$Q35="N",'7a+c+n'!B35,0))</f>
        <v>0</v>
      </c>
      <c r="C35" s="21">
        <f>IF($C$4="Neattiecināmās izmaksas",IF('7a+c+n'!$Q35="N",'7a+c+n'!C35,0))</f>
        <v>0</v>
      </c>
      <c r="D35" s="21">
        <f>IF($C$4="Neattiecināmās izmaksas",IF('7a+c+n'!$Q35="N",'7a+c+n'!D35,0))</f>
        <v>0</v>
      </c>
      <c r="E35" s="42"/>
      <c r="F35" s="64"/>
      <c r="G35" s="121"/>
      <c r="H35" s="121">
        <f>IF($C$4="Neattiecināmās izmaksas",IF('7a+c+n'!$Q35="N",'7a+c+n'!H35,0))</f>
        <v>0</v>
      </c>
      <c r="I35" s="121"/>
      <c r="J35" s="121"/>
      <c r="K35" s="122">
        <f>IF($C$4="Neattiecināmās izmaksas",IF('7a+c+n'!$Q35="N",'7a+c+n'!K35,0))</f>
        <v>0</v>
      </c>
      <c r="L35" s="83">
        <f>IF($C$4="Neattiecināmās izmaksas",IF('7a+c+n'!$Q35="N",'7a+c+n'!L35,0))</f>
        <v>0</v>
      </c>
      <c r="M35" s="121">
        <f>IF($C$4="Neattiecināmās izmaksas",IF('7a+c+n'!$Q35="N",'7a+c+n'!M35,0))</f>
        <v>0</v>
      </c>
      <c r="N35" s="121">
        <f>IF($C$4="Neattiecināmās izmaksas",IF('7a+c+n'!$Q35="N",'7a+c+n'!N35,0))</f>
        <v>0</v>
      </c>
      <c r="O35" s="121">
        <f>IF($C$4="Neattiecināmās izmaksas",IF('7a+c+n'!$Q35="N",'7a+c+n'!O35,0))</f>
        <v>0</v>
      </c>
      <c r="P35" s="122">
        <f>IF($C$4="Neattiecināmās izmaksas",IF('7a+c+n'!$Q35="N",'7a+c+n'!P35,0))</f>
        <v>0</v>
      </c>
    </row>
    <row r="36" spans="1:16" x14ac:dyDescent="0.2">
      <c r="A36" s="49">
        <f>IF(P36=0,0,IF(COUNTBLANK(P36)=1,0,COUNTA($P$14:P36)))</f>
        <v>0</v>
      </c>
      <c r="B36" s="21">
        <f>IF($C$4="Neattiecināmās izmaksas",IF('7a+c+n'!$Q36="N",'7a+c+n'!B36,0))</f>
        <v>0</v>
      </c>
      <c r="C36" s="21">
        <f>IF($C$4="Neattiecināmās izmaksas",IF('7a+c+n'!$Q36="N",'7a+c+n'!C36,0))</f>
        <v>0</v>
      </c>
      <c r="D36" s="21">
        <f>IF($C$4="Neattiecināmās izmaksas",IF('7a+c+n'!$Q36="N",'7a+c+n'!D36,0))</f>
        <v>0</v>
      </c>
      <c r="E36" s="42"/>
      <c r="F36" s="64"/>
      <c r="G36" s="121"/>
      <c r="H36" s="121">
        <f>IF($C$4="Neattiecināmās izmaksas",IF('7a+c+n'!$Q36="N",'7a+c+n'!H36,0))</f>
        <v>0</v>
      </c>
      <c r="I36" s="121"/>
      <c r="J36" s="121"/>
      <c r="K36" s="122">
        <f>IF($C$4="Neattiecināmās izmaksas",IF('7a+c+n'!$Q36="N",'7a+c+n'!K36,0))</f>
        <v>0</v>
      </c>
      <c r="L36" s="83">
        <f>IF($C$4="Neattiecināmās izmaksas",IF('7a+c+n'!$Q36="N",'7a+c+n'!L36,0))</f>
        <v>0</v>
      </c>
      <c r="M36" s="121">
        <f>IF($C$4="Neattiecināmās izmaksas",IF('7a+c+n'!$Q36="N",'7a+c+n'!M36,0))</f>
        <v>0</v>
      </c>
      <c r="N36" s="121">
        <f>IF($C$4="Neattiecināmās izmaksas",IF('7a+c+n'!$Q36="N",'7a+c+n'!N36,0))</f>
        <v>0</v>
      </c>
      <c r="O36" s="121">
        <f>IF($C$4="Neattiecināmās izmaksas",IF('7a+c+n'!$Q36="N",'7a+c+n'!O36,0))</f>
        <v>0</v>
      </c>
      <c r="P36" s="122">
        <f>IF($C$4="Neattiecināmās izmaksas",IF('7a+c+n'!$Q36="N",'7a+c+n'!P36,0))</f>
        <v>0</v>
      </c>
    </row>
    <row r="37" spans="1:16" x14ac:dyDescent="0.2">
      <c r="A37" s="49">
        <f>IF(P37=0,0,IF(COUNTBLANK(P37)=1,0,COUNTA($P$14:P37)))</f>
        <v>0</v>
      </c>
      <c r="B37" s="21">
        <f>IF($C$4="Neattiecināmās izmaksas",IF('7a+c+n'!$Q37="N",'7a+c+n'!B37,0))</f>
        <v>0</v>
      </c>
      <c r="C37" s="21">
        <f>IF($C$4="Neattiecināmās izmaksas",IF('7a+c+n'!$Q37="N",'7a+c+n'!C37,0))</f>
        <v>0</v>
      </c>
      <c r="D37" s="21">
        <f>IF($C$4="Neattiecināmās izmaksas",IF('7a+c+n'!$Q37="N",'7a+c+n'!D37,0))</f>
        <v>0</v>
      </c>
      <c r="E37" s="42"/>
      <c r="F37" s="64"/>
      <c r="G37" s="121"/>
      <c r="H37" s="121">
        <f>IF($C$4="Neattiecināmās izmaksas",IF('7a+c+n'!$Q37="N",'7a+c+n'!H37,0))</f>
        <v>0</v>
      </c>
      <c r="I37" s="121"/>
      <c r="J37" s="121"/>
      <c r="K37" s="122">
        <f>IF($C$4="Neattiecināmās izmaksas",IF('7a+c+n'!$Q37="N",'7a+c+n'!K37,0))</f>
        <v>0</v>
      </c>
      <c r="L37" s="83">
        <f>IF($C$4="Neattiecināmās izmaksas",IF('7a+c+n'!$Q37="N",'7a+c+n'!L37,0))</f>
        <v>0</v>
      </c>
      <c r="M37" s="121">
        <f>IF($C$4="Neattiecināmās izmaksas",IF('7a+c+n'!$Q37="N",'7a+c+n'!M37,0))</f>
        <v>0</v>
      </c>
      <c r="N37" s="121">
        <f>IF($C$4="Neattiecināmās izmaksas",IF('7a+c+n'!$Q37="N",'7a+c+n'!N37,0))</f>
        <v>0</v>
      </c>
      <c r="O37" s="121">
        <f>IF($C$4="Neattiecināmās izmaksas",IF('7a+c+n'!$Q37="N",'7a+c+n'!O37,0))</f>
        <v>0</v>
      </c>
      <c r="P37" s="122">
        <f>IF($C$4="Neattiecināmās izmaksas",IF('7a+c+n'!$Q37="N",'7a+c+n'!P37,0))</f>
        <v>0</v>
      </c>
    </row>
    <row r="38" spans="1:16" x14ac:dyDescent="0.2">
      <c r="A38" s="49">
        <f>IF(P38=0,0,IF(COUNTBLANK(P38)=1,0,COUNTA($P$14:P38)))</f>
        <v>0</v>
      </c>
      <c r="B38" s="21">
        <f>IF($C$4="Neattiecināmās izmaksas",IF('7a+c+n'!$Q38="N",'7a+c+n'!B38,0))</f>
        <v>0</v>
      </c>
      <c r="C38" s="21">
        <f>IF($C$4="Neattiecināmās izmaksas",IF('7a+c+n'!$Q38="N",'7a+c+n'!C38,0))</f>
        <v>0</v>
      </c>
      <c r="D38" s="21">
        <f>IF($C$4="Neattiecināmās izmaksas",IF('7a+c+n'!$Q38="N",'7a+c+n'!D38,0))</f>
        <v>0</v>
      </c>
      <c r="E38" s="42"/>
      <c r="F38" s="64"/>
      <c r="G38" s="121"/>
      <c r="H38" s="121">
        <f>IF($C$4="Neattiecināmās izmaksas",IF('7a+c+n'!$Q38="N",'7a+c+n'!H38,0))</f>
        <v>0</v>
      </c>
      <c r="I38" s="121"/>
      <c r="J38" s="121"/>
      <c r="K38" s="122">
        <f>IF($C$4="Neattiecināmās izmaksas",IF('7a+c+n'!$Q38="N",'7a+c+n'!K38,0))</f>
        <v>0</v>
      </c>
      <c r="L38" s="83">
        <f>IF($C$4="Neattiecināmās izmaksas",IF('7a+c+n'!$Q38="N",'7a+c+n'!L38,0))</f>
        <v>0</v>
      </c>
      <c r="M38" s="121">
        <f>IF($C$4="Neattiecināmās izmaksas",IF('7a+c+n'!$Q38="N",'7a+c+n'!M38,0))</f>
        <v>0</v>
      </c>
      <c r="N38" s="121">
        <f>IF($C$4="Neattiecināmās izmaksas",IF('7a+c+n'!$Q38="N",'7a+c+n'!N38,0))</f>
        <v>0</v>
      </c>
      <c r="O38" s="121">
        <f>IF($C$4="Neattiecināmās izmaksas",IF('7a+c+n'!$Q38="N",'7a+c+n'!O38,0))</f>
        <v>0</v>
      </c>
      <c r="P38" s="122">
        <f>IF($C$4="Neattiecināmās izmaksas",IF('7a+c+n'!$Q38="N",'7a+c+n'!P38,0))</f>
        <v>0</v>
      </c>
    </row>
    <row r="39" spans="1:16" ht="12" customHeight="1" x14ac:dyDescent="0.2">
      <c r="A39" s="49">
        <f>IF(P39=0,0,IF(COUNTBLANK(P39)=1,0,COUNTA($P$14:P39)))</f>
        <v>0</v>
      </c>
      <c r="B39" s="21">
        <f>IF($C$4="Neattiecināmās izmaksas",IF('7a+c+n'!$Q39="N",'7a+c+n'!B39,0))</f>
        <v>0</v>
      </c>
      <c r="C39" s="21">
        <f>IF($C$4="Neattiecināmās izmaksas",IF('7a+c+n'!$Q39="N",'7a+c+n'!C39,0))</f>
        <v>0</v>
      </c>
      <c r="D39" s="21">
        <f>IF($C$4="Neattiecināmās izmaksas",IF('7a+c+n'!$Q39="N",'7a+c+n'!D39,0))</f>
        <v>0</v>
      </c>
      <c r="E39" s="42"/>
      <c r="F39" s="64"/>
      <c r="G39" s="121"/>
      <c r="H39" s="121">
        <f>IF($C$4="Neattiecināmās izmaksas",IF('7a+c+n'!$Q39="N",'7a+c+n'!H39,0))</f>
        <v>0</v>
      </c>
      <c r="I39" s="121"/>
      <c r="J39" s="121"/>
      <c r="K39" s="122">
        <f>IF($C$4="Neattiecināmās izmaksas",IF('7a+c+n'!$Q39="N",'7a+c+n'!K39,0))</f>
        <v>0</v>
      </c>
      <c r="L39" s="83">
        <f>IF($C$4="Neattiecināmās izmaksas",IF('7a+c+n'!$Q39="N",'7a+c+n'!L39,0))</f>
        <v>0</v>
      </c>
      <c r="M39" s="121">
        <f>IF($C$4="Neattiecināmās izmaksas",IF('7a+c+n'!$Q39="N",'7a+c+n'!M39,0))</f>
        <v>0</v>
      </c>
      <c r="N39" s="121">
        <f>IF($C$4="Neattiecināmās izmaksas",IF('7a+c+n'!$Q39="N",'7a+c+n'!N39,0))</f>
        <v>0</v>
      </c>
      <c r="O39" s="121">
        <f>IF($C$4="Neattiecināmās izmaksas",IF('7a+c+n'!$Q39="N",'7a+c+n'!O39,0))</f>
        <v>0</v>
      </c>
      <c r="P39" s="122">
        <f>IF($C$4="Neattiecināmās izmaksas",IF('7a+c+n'!$Q39="N",'7a+c+n'!P39,0))</f>
        <v>0</v>
      </c>
    </row>
    <row r="40" spans="1:16" x14ac:dyDescent="0.2">
      <c r="A40" s="49">
        <f>IF(P40=0,0,IF(COUNTBLANK(P40)=1,0,COUNTA($P$14:P40)))</f>
        <v>0</v>
      </c>
      <c r="B40" s="21">
        <f>IF($C$4="Neattiecināmās izmaksas",IF('7a+c+n'!$Q40="N",'7a+c+n'!B40,0))</f>
        <v>0</v>
      </c>
      <c r="C40" s="21">
        <f>IF($C$4="Neattiecināmās izmaksas",IF('7a+c+n'!$Q40="N",'7a+c+n'!C40,0))</f>
        <v>0</v>
      </c>
      <c r="D40" s="21">
        <f>IF($C$4="Neattiecināmās izmaksas",IF('7a+c+n'!$Q40="N",'7a+c+n'!D40,0))</f>
        <v>0</v>
      </c>
      <c r="E40" s="42"/>
      <c r="F40" s="64"/>
      <c r="G40" s="121"/>
      <c r="H40" s="121">
        <f>IF($C$4="Neattiecināmās izmaksas",IF('7a+c+n'!$Q40="N",'7a+c+n'!H40,0))</f>
        <v>0</v>
      </c>
      <c r="I40" s="121"/>
      <c r="J40" s="121"/>
      <c r="K40" s="122">
        <f>IF($C$4="Neattiecināmās izmaksas",IF('7a+c+n'!$Q40="N",'7a+c+n'!K40,0))</f>
        <v>0</v>
      </c>
      <c r="L40" s="83">
        <f>IF($C$4="Neattiecināmās izmaksas",IF('7a+c+n'!$Q40="N",'7a+c+n'!L40,0))</f>
        <v>0</v>
      </c>
      <c r="M40" s="121">
        <f>IF($C$4="Neattiecināmās izmaksas",IF('7a+c+n'!$Q40="N",'7a+c+n'!M40,0))</f>
        <v>0</v>
      </c>
      <c r="N40" s="121">
        <f>IF($C$4="Neattiecināmās izmaksas",IF('7a+c+n'!$Q40="N",'7a+c+n'!N40,0))</f>
        <v>0</v>
      </c>
      <c r="O40" s="121">
        <f>IF($C$4="Neattiecināmās izmaksas",IF('7a+c+n'!$Q40="N",'7a+c+n'!O40,0))</f>
        <v>0</v>
      </c>
      <c r="P40" s="122">
        <f>IF($C$4="Neattiecināmās izmaksas",IF('7a+c+n'!$Q40="N",'7a+c+n'!P40,0))</f>
        <v>0</v>
      </c>
    </row>
    <row r="41" spans="1:16" x14ac:dyDescent="0.2">
      <c r="A41" s="49">
        <f>IF(P41=0,0,IF(COUNTBLANK(P41)=1,0,COUNTA($P$14:P41)))</f>
        <v>0</v>
      </c>
      <c r="B41" s="21">
        <f>IF($C$4="Neattiecināmās izmaksas",IF('7a+c+n'!$Q41="N",'7a+c+n'!B41,0))</f>
        <v>0</v>
      </c>
      <c r="C41" s="21">
        <f>IF($C$4="Neattiecināmās izmaksas",IF('7a+c+n'!$Q41="N",'7a+c+n'!C41,0))</f>
        <v>0</v>
      </c>
      <c r="D41" s="21">
        <f>IF($C$4="Neattiecināmās izmaksas",IF('7a+c+n'!$Q41="N",'7a+c+n'!D41,0))</f>
        <v>0</v>
      </c>
      <c r="E41" s="42"/>
      <c r="F41" s="64"/>
      <c r="G41" s="121"/>
      <c r="H41" s="121">
        <f>IF($C$4="Neattiecināmās izmaksas",IF('7a+c+n'!$Q41="N",'7a+c+n'!H41,0))</f>
        <v>0</v>
      </c>
      <c r="I41" s="121"/>
      <c r="J41" s="121"/>
      <c r="K41" s="122">
        <f>IF($C$4="Neattiecināmās izmaksas",IF('7a+c+n'!$Q41="N",'7a+c+n'!K41,0))</f>
        <v>0</v>
      </c>
      <c r="L41" s="83">
        <f>IF($C$4="Neattiecināmās izmaksas",IF('7a+c+n'!$Q41="N",'7a+c+n'!L41,0))</f>
        <v>0</v>
      </c>
      <c r="M41" s="121">
        <f>IF($C$4="Neattiecināmās izmaksas",IF('7a+c+n'!$Q41="N",'7a+c+n'!M41,0))</f>
        <v>0</v>
      </c>
      <c r="N41" s="121">
        <f>IF($C$4="Neattiecināmās izmaksas",IF('7a+c+n'!$Q41="N",'7a+c+n'!N41,0))</f>
        <v>0</v>
      </c>
      <c r="O41" s="121">
        <f>IF($C$4="Neattiecināmās izmaksas",IF('7a+c+n'!$Q41="N",'7a+c+n'!O41,0))</f>
        <v>0</v>
      </c>
      <c r="P41" s="122">
        <f>IF($C$4="Neattiecināmās izmaksas",IF('7a+c+n'!$Q41="N",'7a+c+n'!P41,0))</f>
        <v>0</v>
      </c>
    </row>
    <row r="42" spans="1:16" x14ac:dyDescent="0.2">
      <c r="A42" s="49">
        <f>IF(P42=0,0,IF(COUNTBLANK(P42)=1,0,COUNTA($P$14:P42)))</f>
        <v>0</v>
      </c>
      <c r="B42" s="21">
        <f>IF($C$4="Neattiecināmās izmaksas",IF('7a+c+n'!$Q42="N",'7a+c+n'!B42,0))</f>
        <v>0</v>
      </c>
      <c r="C42" s="21">
        <f>IF($C$4="Neattiecināmās izmaksas",IF('7a+c+n'!$Q42="N",'7a+c+n'!C42,0))</f>
        <v>0</v>
      </c>
      <c r="D42" s="21">
        <f>IF($C$4="Neattiecināmās izmaksas",IF('7a+c+n'!$Q42="N",'7a+c+n'!D42,0))</f>
        <v>0</v>
      </c>
      <c r="E42" s="42"/>
      <c r="F42" s="64"/>
      <c r="G42" s="121"/>
      <c r="H42" s="121">
        <f>IF($C$4="Neattiecināmās izmaksas",IF('7a+c+n'!$Q42="N",'7a+c+n'!H42,0))</f>
        <v>0</v>
      </c>
      <c r="I42" s="121"/>
      <c r="J42" s="121"/>
      <c r="K42" s="122">
        <f>IF($C$4="Neattiecināmās izmaksas",IF('7a+c+n'!$Q42="N",'7a+c+n'!K42,0))</f>
        <v>0</v>
      </c>
      <c r="L42" s="83">
        <f>IF($C$4="Neattiecināmās izmaksas",IF('7a+c+n'!$Q42="N",'7a+c+n'!L42,0))</f>
        <v>0</v>
      </c>
      <c r="M42" s="121">
        <f>IF($C$4="Neattiecināmās izmaksas",IF('7a+c+n'!$Q42="N",'7a+c+n'!M42,0))</f>
        <v>0</v>
      </c>
      <c r="N42" s="121">
        <f>IF($C$4="Neattiecināmās izmaksas",IF('7a+c+n'!$Q42="N",'7a+c+n'!N42,0))</f>
        <v>0</v>
      </c>
      <c r="O42" s="121">
        <f>IF($C$4="Neattiecināmās izmaksas",IF('7a+c+n'!$Q42="N",'7a+c+n'!O42,0))</f>
        <v>0</v>
      </c>
      <c r="P42" s="122">
        <f>IF($C$4="Neattiecināmās izmaksas",IF('7a+c+n'!$Q42="N",'7a+c+n'!P42,0))</f>
        <v>0</v>
      </c>
    </row>
    <row r="43" spans="1:16" x14ac:dyDescent="0.2">
      <c r="A43" s="49">
        <f>IF(P43=0,0,IF(COUNTBLANK(P43)=1,0,COUNTA($P$14:P43)))</f>
        <v>0</v>
      </c>
      <c r="B43" s="21">
        <f>IF($C$4="Neattiecināmās izmaksas",IF('7a+c+n'!$Q43="N",'7a+c+n'!B43,0))</f>
        <v>0</v>
      </c>
      <c r="C43" s="21">
        <f>IF($C$4="Neattiecināmās izmaksas",IF('7a+c+n'!$Q43="N",'7a+c+n'!C43,0))</f>
        <v>0</v>
      </c>
      <c r="D43" s="21">
        <f>IF($C$4="Neattiecināmās izmaksas",IF('7a+c+n'!$Q43="N",'7a+c+n'!D43,0))</f>
        <v>0</v>
      </c>
      <c r="E43" s="42"/>
      <c r="F43" s="64"/>
      <c r="G43" s="121"/>
      <c r="H43" s="121">
        <f>IF($C$4="Neattiecināmās izmaksas",IF('7a+c+n'!$Q43="N",'7a+c+n'!H43,0))</f>
        <v>0</v>
      </c>
      <c r="I43" s="121"/>
      <c r="J43" s="121"/>
      <c r="K43" s="122">
        <f>IF($C$4="Neattiecināmās izmaksas",IF('7a+c+n'!$Q43="N",'7a+c+n'!K43,0))</f>
        <v>0</v>
      </c>
      <c r="L43" s="83">
        <f>IF($C$4="Neattiecināmās izmaksas",IF('7a+c+n'!$Q43="N",'7a+c+n'!L43,0))</f>
        <v>0</v>
      </c>
      <c r="M43" s="121">
        <f>IF($C$4="Neattiecināmās izmaksas",IF('7a+c+n'!$Q43="N",'7a+c+n'!M43,0))</f>
        <v>0</v>
      </c>
      <c r="N43" s="121">
        <f>IF($C$4="Neattiecināmās izmaksas",IF('7a+c+n'!$Q43="N",'7a+c+n'!N43,0))</f>
        <v>0</v>
      </c>
      <c r="O43" s="121">
        <f>IF($C$4="Neattiecināmās izmaksas",IF('7a+c+n'!$Q43="N",'7a+c+n'!O43,0))</f>
        <v>0</v>
      </c>
      <c r="P43" s="122">
        <f>IF($C$4="Neattiecināmās izmaksas",IF('7a+c+n'!$Q43="N",'7a+c+n'!P43,0))</f>
        <v>0</v>
      </c>
    </row>
    <row r="44" spans="1:16" x14ac:dyDescent="0.2">
      <c r="A44" s="49">
        <f>IF(P44=0,0,IF(COUNTBLANK(P44)=1,0,COUNTA($P$14:P44)))</f>
        <v>0</v>
      </c>
      <c r="B44" s="21">
        <f>IF($C$4="Neattiecināmās izmaksas",IF('7a+c+n'!$Q44="N",'7a+c+n'!B44,0))</f>
        <v>0</v>
      </c>
      <c r="C44" s="21">
        <f>IF($C$4="Neattiecināmās izmaksas",IF('7a+c+n'!$Q44="N",'7a+c+n'!C44,0))</f>
        <v>0</v>
      </c>
      <c r="D44" s="21">
        <f>IF($C$4="Neattiecināmās izmaksas",IF('7a+c+n'!$Q44="N",'7a+c+n'!D44,0))</f>
        <v>0</v>
      </c>
      <c r="E44" s="42"/>
      <c r="F44" s="64"/>
      <c r="G44" s="121"/>
      <c r="H44" s="121">
        <f>IF($C$4="Neattiecināmās izmaksas",IF('7a+c+n'!$Q44="N",'7a+c+n'!H44,0))</f>
        <v>0</v>
      </c>
      <c r="I44" s="121"/>
      <c r="J44" s="121"/>
      <c r="K44" s="122">
        <f>IF($C$4="Neattiecināmās izmaksas",IF('7a+c+n'!$Q44="N",'7a+c+n'!K44,0))</f>
        <v>0</v>
      </c>
      <c r="L44" s="83">
        <f>IF($C$4="Neattiecināmās izmaksas",IF('7a+c+n'!$Q44="N",'7a+c+n'!L44,0))</f>
        <v>0</v>
      </c>
      <c r="M44" s="121">
        <f>IF($C$4="Neattiecināmās izmaksas",IF('7a+c+n'!$Q44="N",'7a+c+n'!M44,0))</f>
        <v>0</v>
      </c>
      <c r="N44" s="121">
        <f>IF($C$4="Neattiecināmās izmaksas",IF('7a+c+n'!$Q44="N",'7a+c+n'!N44,0))</f>
        <v>0</v>
      </c>
      <c r="O44" s="121">
        <f>IF($C$4="Neattiecināmās izmaksas",IF('7a+c+n'!$Q44="N",'7a+c+n'!O44,0))</f>
        <v>0</v>
      </c>
      <c r="P44" s="122">
        <f>IF($C$4="Neattiecināmās izmaksas",IF('7a+c+n'!$Q44="N",'7a+c+n'!P44,0))</f>
        <v>0</v>
      </c>
    </row>
    <row r="45" spans="1:16" x14ac:dyDescent="0.2">
      <c r="A45" s="49">
        <f>IF(P45=0,0,IF(COUNTBLANK(P45)=1,0,COUNTA($P$14:P45)))</f>
        <v>0</v>
      </c>
      <c r="B45" s="21">
        <f>IF($C$4="Neattiecināmās izmaksas",IF('7a+c+n'!$Q45="N",'7a+c+n'!B45,0))</f>
        <v>0</v>
      </c>
      <c r="C45" s="21">
        <f>IF($C$4="Neattiecināmās izmaksas",IF('7a+c+n'!$Q45="N",'7a+c+n'!C45,0))</f>
        <v>0</v>
      </c>
      <c r="D45" s="21">
        <f>IF($C$4="Neattiecināmās izmaksas",IF('7a+c+n'!$Q45="N",'7a+c+n'!D45,0))</f>
        <v>0</v>
      </c>
      <c r="E45" s="42"/>
      <c r="F45" s="64"/>
      <c r="G45" s="121"/>
      <c r="H45" s="121">
        <f>IF($C$4="Neattiecināmās izmaksas",IF('7a+c+n'!$Q45="N",'7a+c+n'!H45,0))</f>
        <v>0</v>
      </c>
      <c r="I45" s="121"/>
      <c r="J45" s="121"/>
      <c r="K45" s="122">
        <f>IF($C$4="Neattiecināmās izmaksas",IF('7a+c+n'!$Q45="N",'7a+c+n'!K45,0))</f>
        <v>0</v>
      </c>
      <c r="L45" s="83">
        <f>IF($C$4="Neattiecināmās izmaksas",IF('7a+c+n'!$Q45="N",'7a+c+n'!L45,0))</f>
        <v>0</v>
      </c>
      <c r="M45" s="121">
        <f>IF($C$4="Neattiecināmās izmaksas",IF('7a+c+n'!$Q45="N",'7a+c+n'!M45,0))</f>
        <v>0</v>
      </c>
      <c r="N45" s="121">
        <f>IF($C$4="Neattiecināmās izmaksas",IF('7a+c+n'!$Q45="N",'7a+c+n'!N45,0))</f>
        <v>0</v>
      </c>
      <c r="O45" s="121">
        <f>IF($C$4="Neattiecināmās izmaksas",IF('7a+c+n'!$Q45="N",'7a+c+n'!O45,0))</f>
        <v>0</v>
      </c>
      <c r="P45" s="122">
        <f>IF($C$4="Neattiecināmās izmaksas",IF('7a+c+n'!$Q45="N",'7a+c+n'!P45,0))</f>
        <v>0</v>
      </c>
    </row>
    <row r="46" spans="1:16" x14ac:dyDescent="0.2">
      <c r="A46" s="49">
        <f>IF(P46=0,0,IF(COUNTBLANK(P46)=1,0,COUNTA($P$14:P46)))</f>
        <v>0</v>
      </c>
      <c r="B46" s="21">
        <f>IF($C$4="Neattiecināmās izmaksas",IF('7a+c+n'!$Q46="N",'7a+c+n'!B46,0))</f>
        <v>0</v>
      </c>
      <c r="C46" s="21">
        <f>IF($C$4="Neattiecināmās izmaksas",IF('7a+c+n'!$Q46="N",'7a+c+n'!C46,0))</f>
        <v>0</v>
      </c>
      <c r="D46" s="21">
        <f>IF($C$4="Neattiecināmās izmaksas",IF('7a+c+n'!$Q46="N",'7a+c+n'!D46,0))</f>
        <v>0</v>
      </c>
      <c r="E46" s="42"/>
      <c r="F46" s="64"/>
      <c r="G46" s="121"/>
      <c r="H46" s="121">
        <f>IF($C$4="Neattiecināmās izmaksas",IF('7a+c+n'!$Q46="N",'7a+c+n'!H46,0))</f>
        <v>0</v>
      </c>
      <c r="I46" s="121"/>
      <c r="J46" s="121"/>
      <c r="K46" s="122">
        <f>IF($C$4="Neattiecināmās izmaksas",IF('7a+c+n'!$Q46="N",'7a+c+n'!K46,0))</f>
        <v>0</v>
      </c>
      <c r="L46" s="83">
        <f>IF($C$4="Neattiecināmās izmaksas",IF('7a+c+n'!$Q46="N",'7a+c+n'!L46,0))</f>
        <v>0</v>
      </c>
      <c r="M46" s="121">
        <f>IF($C$4="Neattiecināmās izmaksas",IF('7a+c+n'!$Q46="N",'7a+c+n'!M46,0))</f>
        <v>0</v>
      </c>
      <c r="N46" s="121">
        <f>IF($C$4="Neattiecināmās izmaksas",IF('7a+c+n'!$Q46="N",'7a+c+n'!N46,0))</f>
        <v>0</v>
      </c>
      <c r="O46" s="121">
        <f>IF($C$4="Neattiecināmās izmaksas",IF('7a+c+n'!$Q46="N",'7a+c+n'!O46,0))</f>
        <v>0</v>
      </c>
      <c r="P46" s="122">
        <f>IF($C$4="Neattiecināmās izmaksas",IF('7a+c+n'!$Q46="N",'7a+c+n'!P46,0))</f>
        <v>0</v>
      </c>
    </row>
    <row r="47" spans="1:16" x14ac:dyDescent="0.2">
      <c r="A47" s="49">
        <f>IF(P47=0,0,IF(COUNTBLANK(P47)=1,0,COUNTA($P$14:P47)))</f>
        <v>0</v>
      </c>
      <c r="B47" s="21">
        <f>IF($C$4="Neattiecināmās izmaksas",IF('7a+c+n'!$Q47="N",'7a+c+n'!B47,0))</f>
        <v>0</v>
      </c>
      <c r="C47" s="21">
        <f>IF($C$4="Neattiecināmās izmaksas",IF('7a+c+n'!$Q47="N",'7a+c+n'!C47,0))</f>
        <v>0</v>
      </c>
      <c r="D47" s="21">
        <f>IF($C$4="Neattiecināmās izmaksas",IF('7a+c+n'!$Q47="N",'7a+c+n'!D47,0))</f>
        <v>0</v>
      </c>
      <c r="E47" s="42"/>
      <c r="F47" s="64"/>
      <c r="G47" s="121"/>
      <c r="H47" s="121">
        <f>IF($C$4="Neattiecināmās izmaksas",IF('7a+c+n'!$Q47="N",'7a+c+n'!H47,0))</f>
        <v>0</v>
      </c>
      <c r="I47" s="121"/>
      <c r="J47" s="121"/>
      <c r="K47" s="122">
        <f>IF($C$4="Neattiecināmās izmaksas",IF('7a+c+n'!$Q47="N",'7a+c+n'!K47,0))</f>
        <v>0</v>
      </c>
      <c r="L47" s="83">
        <f>IF($C$4="Neattiecināmās izmaksas",IF('7a+c+n'!$Q47="N",'7a+c+n'!L47,0))</f>
        <v>0</v>
      </c>
      <c r="M47" s="121">
        <f>IF($C$4="Neattiecināmās izmaksas",IF('7a+c+n'!$Q47="N",'7a+c+n'!M47,0))</f>
        <v>0</v>
      </c>
      <c r="N47" s="121">
        <f>IF($C$4="Neattiecināmās izmaksas",IF('7a+c+n'!$Q47="N",'7a+c+n'!N47,0))</f>
        <v>0</v>
      </c>
      <c r="O47" s="121">
        <f>IF($C$4="Neattiecināmās izmaksas",IF('7a+c+n'!$Q47="N",'7a+c+n'!O47,0))</f>
        <v>0</v>
      </c>
      <c r="P47" s="122">
        <f>IF($C$4="Neattiecināmās izmaksas",IF('7a+c+n'!$Q47="N",'7a+c+n'!P47,0))</f>
        <v>0</v>
      </c>
    </row>
    <row r="48" spans="1:16" x14ac:dyDescent="0.2">
      <c r="A48" s="49">
        <f>IF(P48=0,0,IF(COUNTBLANK(P48)=1,0,COUNTA($P$14:P48)))</f>
        <v>0</v>
      </c>
      <c r="B48" s="21">
        <f>IF($C$4="Neattiecināmās izmaksas",IF('7a+c+n'!$Q48="N",'7a+c+n'!B48,0))</f>
        <v>0</v>
      </c>
      <c r="C48" s="21">
        <f>IF($C$4="Neattiecināmās izmaksas",IF('7a+c+n'!$Q48="N",'7a+c+n'!C48,0))</f>
        <v>0</v>
      </c>
      <c r="D48" s="21">
        <f>IF($C$4="Neattiecināmās izmaksas",IF('7a+c+n'!$Q48="N",'7a+c+n'!D48,0))</f>
        <v>0</v>
      </c>
      <c r="E48" s="42"/>
      <c r="F48" s="64"/>
      <c r="G48" s="121"/>
      <c r="H48" s="121">
        <f>IF($C$4="Neattiecināmās izmaksas",IF('7a+c+n'!$Q48="N",'7a+c+n'!H48,0))</f>
        <v>0</v>
      </c>
      <c r="I48" s="121"/>
      <c r="J48" s="121"/>
      <c r="K48" s="122">
        <f>IF($C$4="Neattiecināmās izmaksas",IF('7a+c+n'!$Q48="N",'7a+c+n'!K48,0))</f>
        <v>0</v>
      </c>
      <c r="L48" s="83">
        <f>IF($C$4="Neattiecināmās izmaksas",IF('7a+c+n'!$Q48="N",'7a+c+n'!L48,0))</f>
        <v>0</v>
      </c>
      <c r="M48" s="121">
        <f>IF($C$4="Neattiecināmās izmaksas",IF('7a+c+n'!$Q48="N",'7a+c+n'!M48,0))</f>
        <v>0</v>
      </c>
      <c r="N48" s="121">
        <f>IF($C$4="Neattiecināmās izmaksas",IF('7a+c+n'!$Q48="N",'7a+c+n'!N48,0))</f>
        <v>0</v>
      </c>
      <c r="O48" s="121">
        <f>IF($C$4="Neattiecināmās izmaksas",IF('7a+c+n'!$Q48="N",'7a+c+n'!O48,0))</f>
        <v>0</v>
      </c>
      <c r="P48" s="122">
        <f>IF($C$4="Neattiecināmās izmaksas",IF('7a+c+n'!$Q48="N",'7a+c+n'!P48,0))</f>
        <v>0</v>
      </c>
    </row>
    <row r="49" spans="1:16" x14ac:dyDescent="0.2">
      <c r="A49" s="49">
        <f>IF(P49=0,0,IF(COUNTBLANK(P49)=1,0,COUNTA($P$14:P49)))</f>
        <v>0</v>
      </c>
      <c r="B49" s="21">
        <f>IF($C$4="Neattiecināmās izmaksas",IF('7a+c+n'!$Q49="N",'7a+c+n'!B49,0))</f>
        <v>0</v>
      </c>
      <c r="C49" s="21">
        <f>IF($C$4="Neattiecināmās izmaksas",IF('7a+c+n'!$Q49="N",'7a+c+n'!C49,0))</f>
        <v>0</v>
      </c>
      <c r="D49" s="21">
        <f>IF($C$4="Neattiecināmās izmaksas",IF('7a+c+n'!$Q49="N",'7a+c+n'!D49,0))</f>
        <v>0</v>
      </c>
      <c r="E49" s="42"/>
      <c r="F49" s="64"/>
      <c r="G49" s="121"/>
      <c r="H49" s="121">
        <f>IF($C$4="Neattiecināmās izmaksas",IF('7a+c+n'!$Q49="N",'7a+c+n'!H49,0))</f>
        <v>0</v>
      </c>
      <c r="I49" s="121"/>
      <c r="J49" s="121"/>
      <c r="K49" s="122">
        <f>IF($C$4="Neattiecināmās izmaksas",IF('7a+c+n'!$Q49="N",'7a+c+n'!K49,0))</f>
        <v>0</v>
      </c>
      <c r="L49" s="83">
        <f>IF($C$4="Neattiecināmās izmaksas",IF('7a+c+n'!$Q49="N",'7a+c+n'!L49,0))</f>
        <v>0</v>
      </c>
      <c r="M49" s="121">
        <f>IF($C$4="Neattiecināmās izmaksas",IF('7a+c+n'!$Q49="N",'7a+c+n'!M49,0))</f>
        <v>0</v>
      </c>
      <c r="N49" s="121">
        <f>IF($C$4="Neattiecināmās izmaksas",IF('7a+c+n'!$Q49="N",'7a+c+n'!N49,0))</f>
        <v>0</v>
      </c>
      <c r="O49" s="121">
        <f>IF($C$4="Neattiecināmās izmaksas",IF('7a+c+n'!$Q49="N",'7a+c+n'!O49,0))</f>
        <v>0</v>
      </c>
      <c r="P49" s="122">
        <f>IF($C$4="Neattiecināmās izmaksas",IF('7a+c+n'!$Q49="N",'7a+c+n'!P49,0))</f>
        <v>0</v>
      </c>
    </row>
    <row r="50" spans="1:16" x14ac:dyDescent="0.2">
      <c r="A50" s="49">
        <f>IF(P50=0,0,IF(COUNTBLANK(P50)=1,0,COUNTA($P$14:P50)))</f>
        <v>0</v>
      </c>
      <c r="B50" s="21">
        <f>IF($C$4="Neattiecināmās izmaksas",IF('7a+c+n'!$Q50="N",'7a+c+n'!B50,0))</f>
        <v>0</v>
      </c>
      <c r="C50" s="21">
        <f>IF($C$4="Neattiecināmās izmaksas",IF('7a+c+n'!$Q50="N",'7a+c+n'!C50,0))</f>
        <v>0</v>
      </c>
      <c r="D50" s="21">
        <f>IF($C$4="Neattiecināmās izmaksas",IF('7a+c+n'!$Q50="N",'7a+c+n'!D50,0))</f>
        <v>0</v>
      </c>
      <c r="E50" s="42"/>
      <c r="F50" s="64"/>
      <c r="G50" s="121"/>
      <c r="H50" s="121">
        <f>IF($C$4="Neattiecināmās izmaksas",IF('7a+c+n'!$Q50="N",'7a+c+n'!H50,0))</f>
        <v>0</v>
      </c>
      <c r="I50" s="121"/>
      <c r="J50" s="121"/>
      <c r="K50" s="122">
        <f>IF($C$4="Neattiecināmās izmaksas",IF('7a+c+n'!$Q50="N",'7a+c+n'!K50,0))</f>
        <v>0</v>
      </c>
      <c r="L50" s="83">
        <f>IF($C$4="Neattiecināmās izmaksas",IF('7a+c+n'!$Q50="N",'7a+c+n'!L50,0))</f>
        <v>0</v>
      </c>
      <c r="M50" s="121">
        <f>IF($C$4="Neattiecināmās izmaksas",IF('7a+c+n'!$Q50="N",'7a+c+n'!M50,0))</f>
        <v>0</v>
      </c>
      <c r="N50" s="121">
        <f>IF($C$4="Neattiecināmās izmaksas",IF('7a+c+n'!$Q50="N",'7a+c+n'!N50,0))</f>
        <v>0</v>
      </c>
      <c r="O50" s="121">
        <f>IF($C$4="Neattiecināmās izmaksas",IF('7a+c+n'!$Q50="N",'7a+c+n'!O50,0))</f>
        <v>0</v>
      </c>
      <c r="P50" s="122">
        <f>IF($C$4="Neattiecināmās izmaksas",IF('7a+c+n'!$Q50="N",'7a+c+n'!P50,0))</f>
        <v>0</v>
      </c>
    </row>
    <row r="51" spans="1:16" x14ac:dyDescent="0.2">
      <c r="A51" s="49">
        <f>IF(P51=0,0,IF(COUNTBLANK(P51)=1,0,COUNTA($P$14:P51)))</f>
        <v>0</v>
      </c>
      <c r="B51" s="21">
        <f>IF($C$4="Neattiecināmās izmaksas",IF('7a+c+n'!$Q51="N",'7a+c+n'!B51,0))</f>
        <v>0</v>
      </c>
      <c r="C51" s="21">
        <f>IF($C$4="Neattiecināmās izmaksas",IF('7a+c+n'!$Q51="N",'7a+c+n'!C51,0))</f>
        <v>0</v>
      </c>
      <c r="D51" s="21">
        <f>IF($C$4="Neattiecināmās izmaksas",IF('7a+c+n'!$Q51="N",'7a+c+n'!D51,0))</f>
        <v>0</v>
      </c>
      <c r="E51" s="42"/>
      <c r="F51" s="64"/>
      <c r="G51" s="121"/>
      <c r="H51" s="121">
        <f>IF($C$4="Neattiecināmās izmaksas",IF('7a+c+n'!$Q51="N",'7a+c+n'!H51,0))</f>
        <v>0</v>
      </c>
      <c r="I51" s="121"/>
      <c r="J51" s="121"/>
      <c r="K51" s="122">
        <f>IF($C$4="Neattiecināmās izmaksas",IF('7a+c+n'!$Q51="N",'7a+c+n'!K51,0))</f>
        <v>0</v>
      </c>
      <c r="L51" s="83">
        <f>IF($C$4="Neattiecināmās izmaksas",IF('7a+c+n'!$Q51="N",'7a+c+n'!L51,0))</f>
        <v>0</v>
      </c>
      <c r="M51" s="121">
        <f>IF($C$4="Neattiecināmās izmaksas",IF('7a+c+n'!$Q51="N",'7a+c+n'!M51,0))</f>
        <v>0</v>
      </c>
      <c r="N51" s="121">
        <f>IF($C$4="Neattiecināmās izmaksas",IF('7a+c+n'!$Q51="N",'7a+c+n'!N51,0))</f>
        <v>0</v>
      </c>
      <c r="O51" s="121">
        <f>IF($C$4="Neattiecināmās izmaksas",IF('7a+c+n'!$Q51="N",'7a+c+n'!O51,0))</f>
        <v>0</v>
      </c>
      <c r="P51" s="122">
        <f>IF($C$4="Neattiecināmās izmaksas",IF('7a+c+n'!$Q51="N",'7a+c+n'!P51,0))</f>
        <v>0</v>
      </c>
    </row>
    <row r="52" spans="1:16" x14ac:dyDescent="0.2">
      <c r="A52" s="49">
        <f>IF(P52=0,0,IF(COUNTBLANK(P52)=1,0,COUNTA($P$14:P52)))</f>
        <v>0</v>
      </c>
      <c r="B52" s="21">
        <f>IF($C$4="Neattiecināmās izmaksas",IF('7a+c+n'!$Q52="N",'7a+c+n'!B52,0))</f>
        <v>0</v>
      </c>
      <c r="C52" s="21">
        <f>IF($C$4="Neattiecināmās izmaksas",IF('7a+c+n'!$Q52="N",'7a+c+n'!C52,0))</f>
        <v>0</v>
      </c>
      <c r="D52" s="21">
        <f>IF($C$4="Neattiecināmās izmaksas",IF('7a+c+n'!$Q52="N",'7a+c+n'!D52,0))</f>
        <v>0</v>
      </c>
      <c r="E52" s="42"/>
      <c r="F52" s="64"/>
      <c r="G52" s="121"/>
      <c r="H52" s="121">
        <f>IF($C$4="Neattiecināmās izmaksas",IF('7a+c+n'!$Q52="N",'7a+c+n'!H52,0))</f>
        <v>0</v>
      </c>
      <c r="I52" s="121"/>
      <c r="J52" s="121"/>
      <c r="K52" s="122">
        <f>IF($C$4="Neattiecināmās izmaksas",IF('7a+c+n'!$Q52="N",'7a+c+n'!K52,0))</f>
        <v>0</v>
      </c>
      <c r="L52" s="83">
        <f>IF($C$4="Neattiecināmās izmaksas",IF('7a+c+n'!$Q52="N",'7a+c+n'!L52,0))</f>
        <v>0</v>
      </c>
      <c r="M52" s="121">
        <f>IF($C$4="Neattiecināmās izmaksas",IF('7a+c+n'!$Q52="N",'7a+c+n'!M52,0))</f>
        <v>0</v>
      </c>
      <c r="N52" s="121">
        <f>IF($C$4="Neattiecināmās izmaksas",IF('7a+c+n'!$Q52="N",'7a+c+n'!N52,0))</f>
        <v>0</v>
      </c>
      <c r="O52" s="121">
        <f>IF($C$4="Neattiecināmās izmaksas",IF('7a+c+n'!$Q52="N",'7a+c+n'!O52,0))</f>
        <v>0</v>
      </c>
      <c r="P52" s="122">
        <f>IF($C$4="Neattiecināmās izmaksas",IF('7a+c+n'!$Q52="N",'7a+c+n'!P52,0))</f>
        <v>0</v>
      </c>
    </row>
    <row r="53" spans="1:16" x14ac:dyDescent="0.2">
      <c r="A53" s="49">
        <f>IF(P53=0,0,IF(COUNTBLANK(P53)=1,0,COUNTA($P$14:P53)))</f>
        <v>0</v>
      </c>
      <c r="B53" s="21">
        <f>IF($C$4="Neattiecināmās izmaksas",IF('7a+c+n'!$Q53="N",'7a+c+n'!B53,0))</f>
        <v>0</v>
      </c>
      <c r="C53" s="21">
        <f>IF($C$4="Neattiecināmās izmaksas",IF('7a+c+n'!$Q53="N",'7a+c+n'!C53,0))</f>
        <v>0</v>
      </c>
      <c r="D53" s="21">
        <f>IF($C$4="Neattiecināmās izmaksas",IF('7a+c+n'!$Q53="N",'7a+c+n'!D53,0))</f>
        <v>0</v>
      </c>
      <c r="E53" s="42"/>
      <c r="F53" s="64"/>
      <c r="G53" s="121"/>
      <c r="H53" s="121">
        <f>IF($C$4="Neattiecināmās izmaksas",IF('7a+c+n'!$Q53="N",'7a+c+n'!H53,0))</f>
        <v>0</v>
      </c>
      <c r="I53" s="121"/>
      <c r="J53" s="121"/>
      <c r="K53" s="122">
        <f>IF($C$4="Neattiecināmās izmaksas",IF('7a+c+n'!$Q53="N",'7a+c+n'!K53,0))</f>
        <v>0</v>
      </c>
      <c r="L53" s="83">
        <f>IF($C$4="Neattiecināmās izmaksas",IF('7a+c+n'!$Q53="N",'7a+c+n'!L53,0))</f>
        <v>0</v>
      </c>
      <c r="M53" s="121">
        <f>IF($C$4="Neattiecināmās izmaksas",IF('7a+c+n'!$Q53="N",'7a+c+n'!M53,0))</f>
        <v>0</v>
      </c>
      <c r="N53" s="121">
        <f>IF($C$4="Neattiecināmās izmaksas",IF('7a+c+n'!$Q53="N",'7a+c+n'!N53,0))</f>
        <v>0</v>
      </c>
      <c r="O53" s="121">
        <f>IF($C$4="Neattiecināmās izmaksas",IF('7a+c+n'!$Q53="N",'7a+c+n'!O53,0))</f>
        <v>0</v>
      </c>
      <c r="P53" s="122">
        <f>IF($C$4="Neattiecināmās izmaksas",IF('7a+c+n'!$Q53="N",'7a+c+n'!P53,0))</f>
        <v>0</v>
      </c>
    </row>
    <row r="54" spans="1:16" x14ac:dyDescent="0.2">
      <c r="A54" s="49">
        <f>IF(P54=0,0,IF(COUNTBLANK(P54)=1,0,COUNTA($P$14:P54)))</f>
        <v>0</v>
      </c>
      <c r="B54" s="21">
        <f>IF($C$4="Neattiecināmās izmaksas",IF('7a+c+n'!$Q54="N",'7a+c+n'!B54,0))</f>
        <v>0</v>
      </c>
      <c r="C54" s="21">
        <f>IF($C$4="Neattiecināmās izmaksas",IF('7a+c+n'!$Q54="N",'7a+c+n'!C54,0))</f>
        <v>0</v>
      </c>
      <c r="D54" s="21">
        <f>IF($C$4="Neattiecināmās izmaksas",IF('7a+c+n'!$Q54="N",'7a+c+n'!D54,0))</f>
        <v>0</v>
      </c>
      <c r="E54" s="42"/>
      <c r="F54" s="64"/>
      <c r="G54" s="121"/>
      <c r="H54" s="121">
        <f>IF($C$4="Neattiecināmās izmaksas",IF('7a+c+n'!$Q54="N",'7a+c+n'!H54,0))</f>
        <v>0</v>
      </c>
      <c r="I54" s="121"/>
      <c r="J54" s="121"/>
      <c r="K54" s="122">
        <f>IF($C$4="Neattiecināmās izmaksas",IF('7a+c+n'!$Q54="N",'7a+c+n'!K54,0))</f>
        <v>0</v>
      </c>
      <c r="L54" s="83">
        <f>IF($C$4="Neattiecināmās izmaksas",IF('7a+c+n'!$Q54="N",'7a+c+n'!L54,0))</f>
        <v>0</v>
      </c>
      <c r="M54" s="121">
        <f>IF($C$4="Neattiecināmās izmaksas",IF('7a+c+n'!$Q54="N",'7a+c+n'!M54,0))</f>
        <v>0</v>
      </c>
      <c r="N54" s="121">
        <f>IF($C$4="Neattiecināmās izmaksas",IF('7a+c+n'!$Q54="N",'7a+c+n'!N54,0))</f>
        <v>0</v>
      </c>
      <c r="O54" s="121">
        <f>IF($C$4="Neattiecināmās izmaksas",IF('7a+c+n'!$Q54="N",'7a+c+n'!O54,0))</f>
        <v>0</v>
      </c>
      <c r="P54" s="122">
        <f>IF($C$4="Neattiecināmās izmaksas",IF('7a+c+n'!$Q54="N",'7a+c+n'!P54,0))</f>
        <v>0</v>
      </c>
    </row>
    <row r="55" spans="1:16" x14ac:dyDescent="0.2">
      <c r="A55" s="49">
        <f>IF(P55=0,0,IF(COUNTBLANK(P55)=1,0,COUNTA($P$14:P55)))</f>
        <v>0</v>
      </c>
      <c r="B55" s="21">
        <f>IF($C$4="Neattiecināmās izmaksas",IF('7a+c+n'!$Q55="N",'7a+c+n'!B55,0))</f>
        <v>0</v>
      </c>
      <c r="C55" s="21">
        <f>IF($C$4="Neattiecināmās izmaksas",IF('7a+c+n'!$Q55="N",'7a+c+n'!C55,0))</f>
        <v>0</v>
      </c>
      <c r="D55" s="21">
        <f>IF($C$4="Neattiecināmās izmaksas",IF('7a+c+n'!$Q55="N",'7a+c+n'!D55,0))</f>
        <v>0</v>
      </c>
      <c r="E55" s="42"/>
      <c r="F55" s="64"/>
      <c r="G55" s="121"/>
      <c r="H55" s="121">
        <f>IF($C$4="Neattiecināmās izmaksas",IF('7a+c+n'!$Q55="N",'7a+c+n'!H55,0))</f>
        <v>0</v>
      </c>
      <c r="I55" s="121"/>
      <c r="J55" s="121"/>
      <c r="K55" s="122">
        <f>IF($C$4="Neattiecināmās izmaksas",IF('7a+c+n'!$Q55="N",'7a+c+n'!K55,0))</f>
        <v>0</v>
      </c>
      <c r="L55" s="83">
        <f>IF($C$4="Neattiecināmās izmaksas",IF('7a+c+n'!$Q55="N",'7a+c+n'!L55,0))</f>
        <v>0</v>
      </c>
      <c r="M55" s="121">
        <f>IF($C$4="Neattiecināmās izmaksas",IF('7a+c+n'!$Q55="N",'7a+c+n'!M55,0))</f>
        <v>0</v>
      </c>
      <c r="N55" s="121">
        <f>IF($C$4="Neattiecināmās izmaksas",IF('7a+c+n'!$Q55="N",'7a+c+n'!N55,0))</f>
        <v>0</v>
      </c>
      <c r="O55" s="121">
        <f>IF($C$4="Neattiecināmās izmaksas",IF('7a+c+n'!$Q55="N",'7a+c+n'!O55,0))</f>
        <v>0</v>
      </c>
      <c r="P55" s="122">
        <f>IF($C$4="Neattiecināmās izmaksas",IF('7a+c+n'!$Q55="N",'7a+c+n'!P55,0))</f>
        <v>0</v>
      </c>
    </row>
    <row r="56" spans="1:16" ht="12" thickBot="1" x14ac:dyDescent="0.25">
      <c r="A56" s="49">
        <f>IF(P56=0,0,IF(COUNTBLANK(P56)=1,0,COUNTA($P$14:P56)))</f>
        <v>0</v>
      </c>
      <c r="B56" s="21">
        <f>IF($C$4="Neattiecināmās izmaksas",IF('7a+c+n'!$Q56="N",'7a+c+n'!B56,0))</f>
        <v>0</v>
      </c>
      <c r="C56" s="21">
        <f>IF($C$4="Neattiecināmās izmaksas",IF('7a+c+n'!$Q56="N",'7a+c+n'!C56,0))</f>
        <v>0</v>
      </c>
      <c r="D56" s="21">
        <f>IF($C$4="Neattiecināmās izmaksas",IF('7a+c+n'!$Q56="N",'7a+c+n'!D56,0))</f>
        <v>0</v>
      </c>
      <c r="E56" s="42"/>
      <c r="F56" s="64"/>
      <c r="G56" s="121"/>
      <c r="H56" s="121">
        <f>IF($C$4="Neattiecināmās izmaksas",IF('7a+c+n'!$Q56="N",'7a+c+n'!H56,0))</f>
        <v>0</v>
      </c>
      <c r="I56" s="121"/>
      <c r="J56" s="121"/>
      <c r="K56" s="122">
        <f>IF($C$4="Neattiecināmās izmaksas",IF('7a+c+n'!$Q56="N",'7a+c+n'!K56,0))</f>
        <v>0</v>
      </c>
      <c r="L56" s="83">
        <f>IF($C$4="Neattiecināmās izmaksas",IF('7a+c+n'!$Q56="N",'7a+c+n'!L56,0))</f>
        <v>0</v>
      </c>
      <c r="M56" s="121">
        <f>IF($C$4="Neattiecināmās izmaksas",IF('7a+c+n'!$Q56="N",'7a+c+n'!M56,0))</f>
        <v>0</v>
      </c>
      <c r="N56" s="121">
        <f>IF($C$4="Neattiecināmās izmaksas",IF('7a+c+n'!$Q56="N",'7a+c+n'!N56,0))</f>
        <v>0</v>
      </c>
      <c r="O56" s="121">
        <f>IF($C$4="Neattiecināmās izmaksas",IF('7a+c+n'!$Q56="N",'7a+c+n'!O56,0))</f>
        <v>0</v>
      </c>
      <c r="P56" s="122">
        <f>IF($C$4="Neattiecināmās izmaksas",IF('7a+c+n'!$Q56="N",'7a+c+n'!P56,0))</f>
        <v>0</v>
      </c>
    </row>
    <row r="57" spans="1:16" ht="12" thickBot="1" x14ac:dyDescent="0.25">
      <c r="A57" s="336" t="s">
        <v>63</v>
      </c>
      <c r="B57" s="337"/>
      <c r="C57" s="337"/>
      <c r="D57" s="337"/>
      <c r="E57" s="337"/>
      <c r="F57" s="337"/>
      <c r="G57" s="337"/>
      <c r="H57" s="337"/>
      <c r="I57" s="337"/>
      <c r="J57" s="337"/>
      <c r="K57" s="338"/>
      <c r="L57" s="139">
        <f>SUM(L14:L56)</f>
        <v>0</v>
      </c>
      <c r="M57" s="140">
        <f>SUM(M14:M56)</f>
        <v>0</v>
      </c>
      <c r="N57" s="140">
        <f>SUM(N14:N56)</f>
        <v>0</v>
      </c>
      <c r="O57" s="140">
        <f>SUM(O14:O56)</f>
        <v>0</v>
      </c>
      <c r="P57" s="141">
        <f>SUM(P14:P56)</f>
        <v>0</v>
      </c>
    </row>
    <row r="58" spans="1:16" x14ac:dyDescent="0.2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</row>
    <row r="59" spans="1:16" x14ac:dyDescent="0.2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</row>
    <row r="60" spans="1:16" x14ac:dyDescent="0.2">
      <c r="A60" s="1" t="s">
        <v>14</v>
      </c>
      <c r="B60" s="13"/>
      <c r="C60" s="339">
        <f>'Kops n'!C34:H34</f>
        <v>0</v>
      </c>
      <c r="D60" s="339"/>
      <c r="E60" s="339"/>
      <c r="F60" s="339"/>
      <c r="G60" s="339"/>
      <c r="H60" s="339"/>
      <c r="I60" s="13"/>
      <c r="J60" s="13"/>
      <c r="K60" s="13"/>
      <c r="L60" s="13"/>
      <c r="M60" s="13"/>
      <c r="N60" s="13"/>
      <c r="O60" s="13"/>
      <c r="P60" s="13"/>
    </row>
    <row r="61" spans="1:16" x14ac:dyDescent="0.2">
      <c r="A61" s="13"/>
      <c r="B61" s="13"/>
      <c r="C61" s="259" t="s">
        <v>15</v>
      </c>
      <c r="D61" s="259"/>
      <c r="E61" s="259"/>
      <c r="F61" s="259"/>
      <c r="G61" s="259"/>
      <c r="H61" s="259"/>
      <c r="I61" s="13"/>
      <c r="J61" s="13"/>
      <c r="K61" s="13"/>
      <c r="L61" s="13"/>
      <c r="M61" s="13"/>
      <c r="N61" s="13"/>
      <c r="O61" s="13"/>
      <c r="P61" s="13"/>
    </row>
    <row r="62" spans="1:16" x14ac:dyDescent="0.2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</row>
    <row r="63" spans="1:16" x14ac:dyDescent="0.2">
      <c r="A63" s="303" t="str">
        <f>'Kops n'!A37:D37</f>
        <v>Tāme sastādīta</v>
      </c>
      <c r="B63" s="304"/>
      <c r="C63" s="304"/>
      <c r="D63" s="304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</row>
    <row r="64" spans="1:16" x14ac:dyDescent="0.2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</row>
    <row r="65" spans="1:16" x14ac:dyDescent="0.2">
      <c r="A65" s="1" t="s">
        <v>41</v>
      </c>
      <c r="B65" s="13"/>
      <c r="C65" s="339">
        <f>'Kops n'!C39:H39</f>
        <v>0</v>
      </c>
      <c r="D65" s="339"/>
      <c r="E65" s="339"/>
      <c r="F65" s="339"/>
      <c r="G65" s="339"/>
      <c r="H65" s="339"/>
      <c r="I65" s="13"/>
      <c r="J65" s="13"/>
      <c r="K65" s="13"/>
      <c r="L65" s="13"/>
      <c r="M65" s="13"/>
      <c r="N65" s="13"/>
      <c r="O65" s="13"/>
      <c r="P65" s="13"/>
    </row>
    <row r="66" spans="1:16" x14ac:dyDescent="0.2">
      <c r="A66" s="13"/>
      <c r="B66" s="13"/>
      <c r="C66" s="259" t="s">
        <v>15</v>
      </c>
      <c r="D66" s="259"/>
      <c r="E66" s="259"/>
      <c r="F66" s="259"/>
      <c r="G66" s="259"/>
      <c r="H66" s="259"/>
      <c r="I66" s="13"/>
      <c r="J66" s="13"/>
      <c r="K66" s="13"/>
      <c r="L66" s="13"/>
      <c r="M66" s="13"/>
      <c r="N66" s="13"/>
      <c r="O66" s="13"/>
      <c r="P66" s="13"/>
    </row>
    <row r="67" spans="1:16" x14ac:dyDescent="0.2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</row>
    <row r="68" spans="1:16" x14ac:dyDescent="0.2">
      <c r="A68" s="79" t="s">
        <v>16</v>
      </c>
      <c r="B68" s="40"/>
      <c r="C68" s="87">
        <f>'Kops n'!C42</f>
        <v>0</v>
      </c>
      <c r="D68" s="40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</row>
    <row r="69" spans="1:16" x14ac:dyDescent="0.2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</row>
  </sheetData>
  <mergeCells count="23">
    <mergeCell ref="C66:H66"/>
    <mergeCell ref="L12:P12"/>
    <mergeCell ref="A57:K57"/>
    <mergeCell ref="C60:H60"/>
    <mergeCell ref="C61:H61"/>
    <mergeCell ref="A63:D63"/>
    <mergeCell ref="C65:H65"/>
    <mergeCell ref="A12:A13"/>
    <mergeCell ref="B12:B13"/>
    <mergeCell ref="C12:C13"/>
    <mergeCell ref="D12:D13"/>
    <mergeCell ref="E12:E13"/>
    <mergeCell ref="F12:K12"/>
    <mergeCell ref="D8:L8"/>
    <mergeCell ref="A9:F9"/>
    <mergeCell ref="J9:M9"/>
    <mergeCell ref="N9:O9"/>
    <mergeCell ref="D7:L7"/>
    <mergeCell ref="C2:I2"/>
    <mergeCell ref="C3:I3"/>
    <mergeCell ref="C4:I4"/>
    <mergeCell ref="D5:L5"/>
    <mergeCell ref="D6:L6"/>
  </mergeCells>
  <conditionalFormatting sqref="A57:K57">
    <cfRule type="containsText" dxfId="115" priority="3" operator="containsText" text="Tiešās izmaksas kopā, t. sk. darba devēja sociālais nodoklis __.__% ">
      <formula>NOT(ISERROR(SEARCH("Tiešās izmaksas kopā, t. sk. darba devēja sociālais nodoklis __.__% ",A57)))</formula>
    </cfRule>
  </conditionalFormatting>
  <conditionalFormatting sqref="N9:O9 D5:L8 C2:I2 L57:P57 C60:H60 C65:H65 C68 A14:P56">
    <cfRule type="cellIs" dxfId="114" priority="2" operator="equal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rgb="FF002060"/>
  </sheetPr>
  <dimension ref="A1:Q35"/>
  <sheetViews>
    <sheetView topLeftCell="A7" workbookViewId="0">
      <selection activeCell="U21" sqref="U21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7" width="0" style="1" hidden="1" customWidth="1"/>
    <col min="18" max="16384" width="9.140625" style="1"/>
  </cols>
  <sheetData>
    <row r="1" spans="1:17" x14ac:dyDescent="0.2">
      <c r="A1" s="19"/>
      <c r="B1" s="19"/>
      <c r="C1" s="24" t="s">
        <v>44</v>
      </c>
      <c r="D1" s="81">
        <v>8</v>
      </c>
      <c r="E1" s="19"/>
      <c r="F1" s="19"/>
      <c r="G1" s="19"/>
      <c r="H1" s="19"/>
      <c r="I1" s="19"/>
      <c r="J1" s="19"/>
      <c r="N1" s="23"/>
      <c r="O1" s="24"/>
      <c r="P1" s="25"/>
    </row>
    <row r="2" spans="1:17" x14ac:dyDescent="0.2">
      <c r="A2" s="26"/>
      <c r="B2" s="26"/>
      <c r="C2" s="347" t="s">
        <v>180</v>
      </c>
      <c r="D2" s="347"/>
      <c r="E2" s="347"/>
      <c r="F2" s="347"/>
      <c r="G2" s="347"/>
      <c r="H2" s="347"/>
      <c r="I2" s="347"/>
      <c r="J2" s="26"/>
    </row>
    <row r="3" spans="1:17" x14ac:dyDescent="0.2">
      <c r="A3" s="27"/>
      <c r="B3" s="27"/>
      <c r="C3" s="294" t="s">
        <v>21</v>
      </c>
      <c r="D3" s="294"/>
      <c r="E3" s="294"/>
      <c r="F3" s="294"/>
      <c r="G3" s="294"/>
      <c r="H3" s="294"/>
      <c r="I3" s="294"/>
      <c r="J3" s="27"/>
    </row>
    <row r="4" spans="1:17" x14ac:dyDescent="0.2">
      <c r="A4" s="27"/>
      <c r="B4" s="27"/>
      <c r="C4" s="328" t="s">
        <v>64</v>
      </c>
      <c r="D4" s="328"/>
      <c r="E4" s="328"/>
      <c r="F4" s="328"/>
      <c r="G4" s="328"/>
      <c r="H4" s="328"/>
      <c r="I4" s="328"/>
      <c r="J4" s="27"/>
    </row>
    <row r="5" spans="1:17" x14ac:dyDescent="0.2">
      <c r="A5" s="19"/>
      <c r="B5" s="19"/>
      <c r="C5" s="24" t="s">
        <v>5</v>
      </c>
      <c r="D5" s="329" t="str">
        <f>'Kops a+c+n'!D6</f>
        <v>Daudzstāvu dzīvojamās ēkas siltināšana</v>
      </c>
      <c r="E5" s="329"/>
      <c r="F5" s="329"/>
      <c r="G5" s="329"/>
      <c r="H5" s="329"/>
      <c r="I5" s="329"/>
      <c r="J5" s="329"/>
      <c r="K5" s="329"/>
      <c r="L5" s="329"/>
      <c r="M5" s="13"/>
      <c r="N5" s="13"/>
      <c r="O5" s="13"/>
      <c r="P5" s="13"/>
    </row>
    <row r="6" spans="1:17" x14ac:dyDescent="0.2">
      <c r="A6" s="19"/>
      <c r="B6" s="19"/>
      <c r="C6" s="24" t="s">
        <v>6</v>
      </c>
      <c r="D6" s="329" t="str">
        <f>'Kops a+c+n'!D7</f>
        <v>Daudzstāvu dzīvojamā ēka</v>
      </c>
      <c r="E6" s="329"/>
      <c r="F6" s="329"/>
      <c r="G6" s="329"/>
      <c r="H6" s="329"/>
      <c r="I6" s="329"/>
      <c r="J6" s="329"/>
      <c r="K6" s="329"/>
      <c r="L6" s="329"/>
      <c r="M6" s="13"/>
      <c r="N6" s="13"/>
      <c r="O6" s="13"/>
      <c r="P6" s="13"/>
    </row>
    <row r="7" spans="1:17" x14ac:dyDescent="0.2">
      <c r="A7" s="19"/>
      <c r="B7" s="19"/>
      <c r="C7" s="24" t="s">
        <v>7</v>
      </c>
      <c r="D7" s="329" t="str">
        <f>'Kops a+c+n'!D8</f>
        <v>Brīvības iela 5, Malta</v>
      </c>
      <c r="E7" s="329"/>
      <c r="F7" s="329"/>
      <c r="G7" s="329"/>
      <c r="H7" s="329"/>
      <c r="I7" s="329"/>
      <c r="J7" s="329"/>
      <c r="K7" s="329"/>
      <c r="L7" s="329"/>
      <c r="M7" s="13"/>
      <c r="N7" s="13"/>
      <c r="O7" s="13"/>
      <c r="P7" s="13"/>
    </row>
    <row r="8" spans="1:17" x14ac:dyDescent="0.2">
      <c r="A8" s="19"/>
      <c r="B8" s="19"/>
      <c r="C8" s="4" t="s">
        <v>24</v>
      </c>
      <c r="D8" s="329">
        <f>'Kops a+c+n'!D9</f>
        <v>0</v>
      </c>
      <c r="E8" s="329"/>
      <c r="F8" s="329"/>
      <c r="G8" s="329"/>
      <c r="H8" s="329"/>
      <c r="I8" s="329"/>
      <c r="J8" s="329"/>
      <c r="K8" s="329"/>
      <c r="L8" s="329"/>
      <c r="M8" s="13"/>
      <c r="N8" s="13"/>
      <c r="O8" s="13"/>
      <c r="P8" s="13"/>
    </row>
    <row r="9" spans="1:17" ht="11.25" customHeight="1" x14ac:dyDescent="0.2">
      <c r="A9" s="349" t="s">
        <v>45</v>
      </c>
      <c r="B9" s="349"/>
      <c r="C9" s="349"/>
      <c r="D9" s="349"/>
      <c r="E9" s="349"/>
      <c r="F9" s="349"/>
      <c r="G9" s="28"/>
      <c r="H9" s="28"/>
      <c r="I9" s="28"/>
      <c r="J9" s="331" t="s">
        <v>46</v>
      </c>
      <c r="K9" s="331"/>
      <c r="L9" s="331"/>
      <c r="M9" s="331"/>
      <c r="N9" s="332">
        <f>P23</f>
        <v>0</v>
      </c>
      <c r="O9" s="332"/>
      <c r="P9" s="28"/>
      <c r="Q9" s="91" t="str">
        <f>""</f>
        <v/>
      </c>
    </row>
    <row r="10" spans="1:17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  <c r="Q10" s="91" t="s">
        <v>47</v>
      </c>
    </row>
    <row r="11" spans="1:17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 t="s">
        <v>218</v>
      </c>
      <c r="P11" s="19">
        <v>15</v>
      </c>
      <c r="Q11" s="91" t="s">
        <v>48</v>
      </c>
    </row>
    <row r="12" spans="1:17" ht="12" thickBot="1" x14ac:dyDescent="0.25">
      <c r="A12" s="285" t="s">
        <v>27</v>
      </c>
      <c r="B12" s="340" t="s">
        <v>49</v>
      </c>
      <c r="C12" s="334" t="s">
        <v>50</v>
      </c>
      <c r="D12" s="343" t="s">
        <v>51</v>
      </c>
      <c r="E12" s="345" t="s">
        <v>52</v>
      </c>
      <c r="F12" s="333" t="s">
        <v>53</v>
      </c>
      <c r="G12" s="334"/>
      <c r="H12" s="334"/>
      <c r="I12" s="334"/>
      <c r="J12" s="334"/>
      <c r="K12" s="335"/>
      <c r="L12" s="333" t="s">
        <v>54</v>
      </c>
      <c r="M12" s="334"/>
      <c r="N12" s="334"/>
      <c r="O12" s="334"/>
      <c r="P12" s="335"/>
      <c r="Q12" s="91" t="s">
        <v>55</v>
      </c>
    </row>
    <row r="13" spans="1:17" ht="126.75" customHeight="1" thickBot="1" x14ac:dyDescent="0.25">
      <c r="A13" s="286"/>
      <c r="B13" s="341"/>
      <c r="C13" s="342"/>
      <c r="D13" s="344"/>
      <c r="E13" s="346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51" t="s">
        <v>56</v>
      </c>
      <c r="M13" s="54" t="s">
        <v>58</v>
      </c>
      <c r="N13" s="54" t="s">
        <v>59</v>
      </c>
      <c r="O13" s="54" t="s">
        <v>60</v>
      </c>
      <c r="P13" s="58" t="s">
        <v>61</v>
      </c>
      <c r="Q13" s="59" t="s">
        <v>62</v>
      </c>
    </row>
    <row r="14" spans="1:17" x14ac:dyDescent="0.2">
      <c r="A14" s="48">
        <v>1</v>
      </c>
      <c r="B14" s="20"/>
      <c r="C14" s="69"/>
      <c r="D14" s="20"/>
      <c r="E14" s="41"/>
      <c r="F14" s="70"/>
      <c r="G14" s="110"/>
      <c r="H14" s="110">
        <f>F14*G14</f>
        <v>0</v>
      </c>
      <c r="I14" s="110"/>
      <c r="J14" s="110"/>
      <c r="K14" s="116">
        <f>SUM(H14:J14)</f>
        <v>0</v>
      </c>
      <c r="L14" s="70">
        <f>E14*F14</f>
        <v>0</v>
      </c>
      <c r="M14" s="110">
        <f>H14*E14</f>
        <v>0</v>
      </c>
      <c r="N14" s="110">
        <f>I14*E14</f>
        <v>0</v>
      </c>
      <c r="O14" s="110">
        <f>J14*E14</f>
        <v>0</v>
      </c>
      <c r="P14" s="111">
        <f>SUM(M14:O14)</f>
        <v>0</v>
      </c>
      <c r="Q14" s="55"/>
    </row>
    <row r="15" spans="1:17" ht="22.5" x14ac:dyDescent="0.2">
      <c r="A15" s="33">
        <v>2</v>
      </c>
      <c r="B15" s="72"/>
      <c r="C15" s="181" t="s">
        <v>212</v>
      </c>
      <c r="D15" s="149" t="s">
        <v>213</v>
      </c>
      <c r="E15" s="182">
        <v>684.07</v>
      </c>
      <c r="F15" s="151"/>
      <c r="G15" s="152"/>
      <c r="H15" s="175">
        <f t="shared" ref="H15" si="0">F15*G15</f>
        <v>0</v>
      </c>
      <c r="I15" s="152"/>
      <c r="J15" s="177"/>
      <c r="K15" s="117">
        <f t="shared" ref="K15:K22" si="1">SUM(H15:J15)</f>
        <v>0</v>
      </c>
      <c r="L15" s="38">
        <f t="shared" ref="L15:L22" si="2">E15*F15</f>
        <v>0</v>
      </c>
      <c r="M15" s="112">
        <f t="shared" ref="M15:M22" si="3">H15*E15</f>
        <v>0</v>
      </c>
      <c r="N15" s="112">
        <f t="shared" ref="N15:N22" si="4">I15*E15</f>
        <v>0</v>
      </c>
      <c r="O15" s="112">
        <f t="shared" ref="O15:O22" si="5">J15*E15</f>
        <v>0</v>
      </c>
      <c r="P15" s="113">
        <f t="shared" ref="P15:P22" si="6">SUM(M15:O15)</f>
        <v>0</v>
      </c>
      <c r="Q15" s="60" t="s">
        <v>47</v>
      </c>
    </row>
    <row r="16" spans="1:17" ht="12.75" x14ac:dyDescent="0.2">
      <c r="A16" s="33">
        <v>3</v>
      </c>
      <c r="B16" s="72"/>
      <c r="C16" s="148" t="s">
        <v>214</v>
      </c>
      <c r="D16" s="149" t="s">
        <v>213</v>
      </c>
      <c r="E16" s="183">
        <f>E15</f>
        <v>684.07</v>
      </c>
      <c r="F16" s="151"/>
      <c r="G16" s="152"/>
      <c r="H16" s="175">
        <f t="shared" ref="H16:H22" si="7">F16*G16</f>
        <v>0</v>
      </c>
      <c r="I16" s="152"/>
      <c r="J16" s="177"/>
      <c r="K16" s="117">
        <f t="shared" si="1"/>
        <v>0</v>
      </c>
      <c r="L16" s="38">
        <f t="shared" si="2"/>
        <v>0</v>
      </c>
      <c r="M16" s="112">
        <f t="shared" si="3"/>
        <v>0</v>
      </c>
      <c r="N16" s="112">
        <f t="shared" si="4"/>
        <v>0</v>
      </c>
      <c r="O16" s="112">
        <f t="shared" si="5"/>
        <v>0</v>
      </c>
      <c r="P16" s="113">
        <f t="shared" si="6"/>
        <v>0</v>
      </c>
      <c r="Q16" s="60" t="s">
        <v>47</v>
      </c>
    </row>
    <row r="17" spans="1:17" ht="22.5" x14ac:dyDescent="0.2">
      <c r="A17" s="33">
        <v>4</v>
      </c>
      <c r="B17" s="72"/>
      <c r="C17" s="184" t="s">
        <v>239</v>
      </c>
      <c r="D17" s="149" t="s">
        <v>213</v>
      </c>
      <c r="E17" s="185">
        <f>E16</f>
        <v>684.07</v>
      </c>
      <c r="F17" s="151"/>
      <c r="G17" s="152"/>
      <c r="H17" s="175">
        <f t="shared" si="7"/>
        <v>0</v>
      </c>
      <c r="I17" s="152"/>
      <c r="J17" s="177"/>
      <c r="K17" s="117">
        <f t="shared" si="1"/>
        <v>0</v>
      </c>
      <c r="L17" s="38">
        <f t="shared" si="2"/>
        <v>0</v>
      </c>
      <c r="M17" s="112">
        <f t="shared" si="3"/>
        <v>0</v>
      </c>
      <c r="N17" s="112">
        <f t="shared" si="4"/>
        <v>0</v>
      </c>
      <c r="O17" s="112">
        <f t="shared" si="5"/>
        <v>0</v>
      </c>
      <c r="P17" s="113">
        <f t="shared" si="6"/>
        <v>0</v>
      </c>
      <c r="Q17" s="60" t="s">
        <v>47</v>
      </c>
    </row>
    <row r="18" spans="1:17" ht="12.75" x14ac:dyDescent="0.2">
      <c r="A18" s="33">
        <v>5</v>
      </c>
      <c r="B18" s="72"/>
      <c r="C18" s="186" t="s">
        <v>128</v>
      </c>
      <c r="D18" s="159" t="s">
        <v>113</v>
      </c>
      <c r="E18" s="185">
        <f>ROUND(E17*0.2,2)</f>
        <v>136.81</v>
      </c>
      <c r="F18" s="151"/>
      <c r="G18" s="152"/>
      <c r="H18" s="175">
        <f t="shared" si="7"/>
        <v>0</v>
      </c>
      <c r="I18" s="152"/>
      <c r="J18" s="152"/>
      <c r="K18" s="117">
        <f t="shared" si="1"/>
        <v>0</v>
      </c>
      <c r="L18" s="38">
        <f t="shared" si="2"/>
        <v>0</v>
      </c>
      <c r="M18" s="112">
        <f t="shared" si="3"/>
        <v>0</v>
      </c>
      <c r="N18" s="112">
        <f t="shared" si="4"/>
        <v>0</v>
      </c>
      <c r="O18" s="112">
        <f t="shared" si="5"/>
        <v>0</v>
      </c>
      <c r="P18" s="113">
        <f t="shared" si="6"/>
        <v>0</v>
      </c>
      <c r="Q18" s="60" t="s">
        <v>47</v>
      </c>
    </row>
    <row r="19" spans="1:17" ht="12.75" x14ac:dyDescent="0.2">
      <c r="A19" s="33">
        <v>6</v>
      </c>
      <c r="B19" s="72"/>
      <c r="C19" s="186" t="s">
        <v>238</v>
      </c>
      <c r="D19" s="149" t="s">
        <v>213</v>
      </c>
      <c r="E19" s="185">
        <f>ROUND(E17*1.05,2)</f>
        <v>718.27</v>
      </c>
      <c r="F19" s="151"/>
      <c r="G19" s="152"/>
      <c r="H19" s="175">
        <f t="shared" si="7"/>
        <v>0</v>
      </c>
      <c r="I19" s="152"/>
      <c r="J19" s="152"/>
      <c r="K19" s="117">
        <f t="shared" si="1"/>
        <v>0</v>
      </c>
      <c r="L19" s="38">
        <f t="shared" si="2"/>
        <v>0</v>
      </c>
      <c r="M19" s="112">
        <f t="shared" si="3"/>
        <v>0</v>
      </c>
      <c r="N19" s="112">
        <f t="shared" si="4"/>
        <v>0</v>
      </c>
      <c r="O19" s="112">
        <f t="shared" si="5"/>
        <v>0</v>
      </c>
      <c r="P19" s="113">
        <f t="shared" si="6"/>
        <v>0</v>
      </c>
      <c r="Q19" s="60" t="s">
        <v>47</v>
      </c>
    </row>
    <row r="20" spans="1:17" ht="12.75" x14ac:dyDescent="0.2">
      <c r="A20" s="33">
        <v>7</v>
      </c>
      <c r="B20" s="72"/>
      <c r="C20" s="186" t="s">
        <v>131</v>
      </c>
      <c r="D20" s="159" t="s">
        <v>113</v>
      </c>
      <c r="E20" s="185">
        <f>ROUND(E16*5*1.05,2)</f>
        <v>3591.37</v>
      </c>
      <c r="F20" s="151"/>
      <c r="G20" s="152"/>
      <c r="H20" s="175">
        <f t="shared" si="7"/>
        <v>0</v>
      </c>
      <c r="I20" s="152"/>
      <c r="J20" s="152"/>
      <c r="K20" s="117">
        <f t="shared" si="1"/>
        <v>0</v>
      </c>
      <c r="L20" s="38">
        <f t="shared" si="2"/>
        <v>0</v>
      </c>
      <c r="M20" s="112">
        <f t="shared" si="3"/>
        <v>0</v>
      </c>
      <c r="N20" s="112">
        <f t="shared" si="4"/>
        <v>0</v>
      </c>
      <c r="O20" s="112">
        <f t="shared" si="5"/>
        <v>0</v>
      </c>
      <c r="P20" s="113">
        <f t="shared" si="6"/>
        <v>0</v>
      </c>
      <c r="Q20" s="60" t="s">
        <v>47</v>
      </c>
    </row>
    <row r="21" spans="1:17" ht="12.75" x14ac:dyDescent="0.2">
      <c r="A21" s="33">
        <v>8</v>
      </c>
      <c r="B21" s="72"/>
      <c r="C21" s="186" t="s">
        <v>132</v>
      </c>
      <c r="D21" s="159" t="s">
        <v>87</v>
      </c>
      <c r="E21" s="185">
        <f>E16*5</f>
        <v>3420.3500000000004</v>
      </c>
      <c r="F21" s="151"/>
      <c r="G21" s="152"/>
      <c r="H21" s="175">
        <f t="shared" si="7"/>
        <v>0</v>
      </c>
      <c r="I21" s="152"/>
      <c r="J21" s="152"/>
      <c r="K21" s="117">
        <f t="shared" si="1"/>
        <v>0</v>
      </c>
      <c r="L21" s="38">
        <f t="shared" si="2"/>
        <v>0</v>
      </c>
      <c r="M21" s="112">
        <f t="shared" si="3"/>
        <v>0</v>
      </c>
      <c r="N21" s="112">
        <f t="shared" si="4"/>
        <v>0</v>
      </c>
      <c r="O21" s="112">
        <f t="shared" si="5"/>
        <v>0</v>
      </c>
      <c r="P21" s="113">
        <f t="shared" si="6"/>
        <v>0</v>
      </c>
      <c r="Q21" s="60" t="s">
        <v>47</v>
      </c>
    </row>
    <row r="22" spans="1:17" ht="12.75" x14ac:dyDescent="0.2">
      <c r="A22" s="33">
        <v>9</v>
      </c>
      <c r="B22" s="72"/>
      <c r="C22" s="257"/>
      <c r="D22" s="187"/>
      <c r="E22" s="183"/>
      <c r="F22" s="151"/>
      <c r="G22" s="152"/>
      <c r="H22" s="175">
        <f t="shared" si="7"/>
        <v>0</v>
      </c>
      <c r="I22" s="152"/>
      <c r="J22" s="177"/>
      <c r="K22" s="117">
        <f t="shared" si="1"/>
        <v>0</v>
      </c>
      <c r="L22" s="38">
        <f t="shared" si="2"/>
        <v>0</v>
      </c>
      <c r="M22" s="112">
        <f t="shared" si="3"/>
        <v>0</v>
      </c>
      <c r="N22" s="112">
        <f t="shared" si="4"/>
        <v>0</v>
      </c>
      <c r="O22" s="112">
        <f t="shared" si="5"/>
        <v>0</v>
      </c>
      <c r="P22" s="113">
        <f t="shared" si="6"/>
        <v>0</v>
      </c>
      <c r="Q22" s="60" t="s">
        <v>47</v>
      </c>
    </row>
    <row r="23" spans="1:17" ht="12" customHeight="1" thickBot="1" x14ac:dyDescent="0.25">
      <c r="A23" s="336" t="s">
        <v>63</v>
      </c>
      <c r="B23" s="337"/>
      <c r="C23" s="337"/>
      <c r="D23" s="337"/>
      <c r="E23" s="337"/>
      <c r="F23" s="337"/>
      <c r="G23" s="337"/>
      <c r="H23" s="337"/>
      <c r="I23" s="337"/>
      <c r="J23" s="337"/>
      <c r="K23" s="338"/>
      <c r="L23" s="136">
        <f>SUM(L14:L22)</f>
        <v>0</v>
      </c>
      <c r="M23" s="137">
        <f>SUM(M14:M22)</f>
        <v>0</v>
      </c>
      <c r="N23" s="137">
        <f>SUM(N14:N22)</f>
        <v>0</v>
      </c>
      <c r="O23" s="137">
        <f>SUM(O14:O22)</f>
        <v>0</v>
      </c>
      <c r="P23" s="138">
        <f>SUM(P14:P22)</f>
        <v>0</v>
      </c>
    </row>
    <row r="24" spans="1:17" x14ac:dyDescent="0.2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</row>
    <row r="25" spans="1:17" x14ac:dyDescent="0.2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</row>
    <row r="26" spans="1:17" x14ac:dyDescent="0.2">
      <c r="A26" s="1" t="s">
        <v>14</v>
      </c>
      <c r="B26" s="13"/>
      <c r="C26" s="339">
        <f>'Kops n'!C34:H34</f>
        <v>0</v>
      </c>
      <c r="D26" s="339"/>
      <c r="E26" s="339"/>
      <c r="F26" s="339"/>
      <c r="G26" s="339"/>
      <c r="H26" s="339"/>
      <c r="I26" s="13"/>
      <c r="J26" s="13"/>
      <c r="K26" s="13"/>
      <c r="L26" s="13"/>
      <c r="M26" s="13"/>
      <c r="N26" s="13"/>
      <c r="O26" s="13"/>
      <c r="P26" s="13"/>
    </row>
    <row r="27" spans="1:17" x14ac:dyDescent="0.2">
      <c r="A27" s="13"/>
      <c r="B27" s="13"/>
      <c r="C27" s="259" t="s">
        <v>15</v>
      </c>
      <c r="D27" s="259"/>
      <c r="E27" s="259"/>
      <c r="F27" s="259"/>
      <c r="G27" s="259"/>
      <c r="H27" s="259"/>
      <c r="I27" s="13"/>
      <c r="J27" s="13"/>
      <c r="K27" s="13"/>
      <c r="L27" s="13"/>
      <c r="M27" s="13"/>
      <c r="N27" s="13"/>
      <c r="O27" s="13"/>
      <c r="P27" s="13"/>
    </row>
    <row r="28" spans="1:17" x14ac:dyDescent="0.2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</row>
    <row r="29" spans="1:17" x14ac:dyDescent="0.2">
      <c r="A29" s="303" t="str">
        <f>'Kops n'!A37:D37</f>
        <v>Tāme sastādīta</v>
      </c>
      <c r="B29" s="304"/>
      <c r="C29" s="304"/>
      <c r="D29" s="304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</row>
    <row r="30" spans="1:17" x14ac:dyDescent="0.2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</row>
    <row r="31" spans="1:17" x14ac:dyDescent="0.2">
      <c r="A31" s="1" t="s">
        <v>41</v>
      </c>
      <c r="B31" s="13"/>
      <c r="C31" s="339">
        <f>'Kops n'!C39:H39</f>
        <v>0</v>
      </c>
      <c r="D31" s="339"/>
      <c r="E31" s="339"/>
      <c r="F31" s="339"/>
      <c r="G31" s="339"/>
      <c r="H31" s="339"/>
      <c r="I31" s="13"/>
      <c r="J31" s="13"/>
      <c r="K31" s="13"/>
      <c r="L31" s="13"/>
      <c r="M31" s="13"/>
      <c r="N31" s="13"/>
      <c r="O31" s="13"/>
      <c r="P31" s="13"/>
    </row>
    <row r="32" spans="1:17" x14ac:dyDescent="0.2">
      <c r="A32" s="13"/>
      <c r="B32" s="13"/>
      <c r="C32" s="259" t="s">
        <v>15</v>
      </c>
      <c r="D32" s="259"/>
      <c r="E32" s="259"/>
      <c r="F32" s="259"/>
      <c r="G32" s="259"/>
      <c r="H32" s="259"/>
      <c r="I32" s="13"/>
      <c r="J32" s="13"/>
      <c r="K32" s="13"/>
      <c r="L32" s="13"/>
      <c r="M32" s="13"/>
      <c r="N32" s="13"/>
      <c r="O32" s="13"/>
      <c r="P32" s="13"/>
    </row>
    <row r="33" spans="1:16" x14ac:dyDescent="0.2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</row>
    <row r="34" spans="1:16" x14ac:dyDescent="0.2">
      <c r="A34" s="79" t="s">
        <v>16</v>
      </c>
      <c r="B34" s="40"/>
      <c r="C34" s="87">
        <f>'Kops n'!C42</f>
        <v>0</v>
      </c>
      <c r="D34" s="40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</row>
    <row r="35" spans="1:16" x14ac:dyDescent="0.2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</row>
  </sheetData>
  <mergeCells count="23">
    <mergeCell ref="C32:H32"/>
    <mergeCell ref="C4:I4"/>
    <mergeCell ref="F12:K12"/>
    <mergeCell ref="A9:F9"/>
    <mergeCell ref="J9:M9"/>
    <mergeCell ref="D8:L8"/>
    <mergeCell ref="A23:K23"/>
    <mergeCell ref="C26:H26"/>
    <mergeCell ref="C27:H27"/>
    <mergeCell ref="A29:D29"/>
    <mergeCell ref="C31:H31"/>
    <mergeCell ref="N9:O9"/>
    <mergeCell ref="A12:A13"/>
    <mergeCell ref="B12:B13"/>
    <mergeCell ref="C12:C13"/>
    <mergeCell ref="D12:D13"/>
    <mergeCell ref="E12:E13"/>
    <mergeCell ref="L12:P12"/>
    <mergeCell ref="C2:I2"/>
    <mergeCell ref="C3:I3"/>
    <mergeCell ref="D5:L5"/>
    <mergeCell ref="D6:L6"/>
    <mergeCell ref="D7:L7"/>
  </mergeCells>
  <conditionalFormatting sqref="D5:L8 K14:P22 H22">
    <cfRule type="cellIs" dxfId="113" priority="31" operator="equal">
      <formula>0</formula>
    </cfRule>
  </conditionalFormatting>
  <conditionalFormatting sqref="D1 A14:B21 Q14:Q22 A22:F22 G15:G22">
    <cfRule type="cellIs" dxfId="112" priority="30" operator="equal">
      <formula>0</formula>
    </cfRule>
  </conditionalFormatting>
  <conditionalFormatting sqref="I14:J14 D14:G14">
    <cfRule type="cellIs" dxfId="111" priority="44" operator="equal">
      <formula>0</formula>
    </cfRule>
  </conditionalFormatting>
  <conditionalFormatting sqref="N9:O9">
    <cfRule type="cellIs" dxfId="110" priority="43" operator="equal">
      <formula>0</formula>
    </cfRule>
  </conditionalFormatting>
  <conditionalFormatting sqref="A9:F9">
    <cfRule type="containsText" dxfId="109" priority="42" operator="containsText" text="Tāme sastādīta  20__. gada tirgus cenās, pamatojoties uz ___ daļas rasējumiem">
      <formula>NOT(ISERROR(SEARCH("Tāme sastādīta  20__. gada tirgus cenās, pamatojoties uz ___ daļas rasējumiem",A9)))</formula>
    </cfRule>
  </conditionalFormatting>
  <conditionalFormatting sqref="C2:I2">
    <cfRule type="cellIs" dxfId="108" priority="41" operator="equal">
      <formula>0</formula>
    </cfRule>
  </conditionalFormatting>
  <conditionalFormatting sqref="C31:H31">
    <cfRule type="cellIs" dxfId="107" priority="36" operator="equal">
      <formula>0</formula>
    </cfRule>
  </conditionalFormatting>
  <conditionalFormatting sqref="C26:H26">
    <cfRule type="cellIs" dxfId="106" priority="35" operator="equal">
      <formula>0</formula>
    </cfRule>
  </conditionalFormatting>
  <conditionalFormatting sqref="L23:P23">
    <cfRule type="cellIs" dxfId="105" priority="34" operator="equal">
      <formula>0</formula>
    </cfRule>
  </conditionalFormatting>
  <conditionalFormatting sqref="C4:I4">
    <cfRule type="cellIs" dxfId="104" priority="33" operator="equal">
      <formula>0</formula>
    </cfRule>
  </conditionalFormatting>
  <conditionalFormatting sqref="C14">
    <cfRule type="cellIs" dxfId="103" priority="32" operator="equal">
      <formula>0</formula>
    </cfRule>
  </conditionalFormatting>
  <conditionalFormatting sqref="A23:K23">
    <cfRule type="containsText" dxfId="102" priority="28" operator="containsText" text="Tiešās izmaksas kopā, t. sk. darba devēja sociālais nodoklis __.__% ">
      <formula>NOT(ISERROR(SEARCH("Tiešās izmaksas kopā, t. sk. darba devēja sociālais nodoklis __.__% ",A23)))</formula>
    </cfRule>
  </conditionalFormatting>
  <conditionalFormatting sqref="H14">
    <cfRule type="cellIs" dxfId="101" priority="26" operator="equal">
      <formula>0</formula>
    </cfRule>
  </conditionalFormatting>
  <conditionalFormatting sqref="C16:E17 C15:D15">
    <cfRule type="cellIs" dxfId="100" priority="23" operator="equal">
      <formula>0</formula>
    </cfRule>
  </conditionalFormatting>
  <conditionalFormatting sqref="H15:H16">
    <cfRule type="cellIs" dxfId="99" priority="22" operator="equal">
      <formula>0</formula>
    </cfRule>
  </conditionalFormatting>
  <conditionalFormatting sqref="C18:E18">
    <cfRule type="cellIs" dxfId="98" priority="21" operator="equal">
      <formula>0</formula>
    </cfRule>
  </conditionalFormatting>
  <conditionalFormatting sqref="H18">
    <cfRule type="cellIs" dxfId="97" priority="20" operator="equal">
      <formula>0</formula>
    </cfRule>
  </conditionalFormatting>
  <conditionalFormatting sqref="C19:E19">
    <cfRule type="cellIs" dxfId="96" priority="19" operator="equal">
      <formula>0</formula>
    </cfRule>
  </conditionalFormatting>
  <conditionalFormatting sqref="H19">
    <cfRule type="cellIs" dxfId="95" priority="18" operator="equal">
      <formula>0</formula>
    </cfRule>
  </conditionalFormatting>
  <conditionalFormatting sqref="C20:E21">
    <cfRule type="cellIs" dxfId="94" priority="17" operator="equal">
      <formula>0</formula>
    </cfRule>
  </conditionalFormatting>
  <conditionalFormatting sqref="H20:H21">
    <cfRule type="cellIs" dxfId="93" priority="16" operator="equal">
      <formula>0</formula>
    </cfRule>
  </conditionalFormatting>
  <conditionalFormatting sqref="H17">
    <cfRule type="cellIs" dxfId="92" priority="15" operator="equal">
      <formula>0</formula>
    </cfRule>
  </conditionalFormatting>
  <conditionalFormatting sqref="F15:F16">
    <cfRule type="cellIs" dxfId="91" priority="14" operator="equal">
      <formula>0</formula>
    </cfRule>
  </conditionalFormatting>
  <conditionalFormatting sqref="F18">
    <cfRule type="cellIs" dxfId="90" priority="13" operator="equal">
      <formula>0</formula>
    </cfRule>
  </conditionalFormatting>
  <conditionalFormatting sqref="F19">
    <cfRule type="cellIs" dxfId="89" priority="12" operator="equal">
      <formula>0</formula>
    </cfRule>
  </conditionalFormatting>
  <conditionalFormatting sqref="F20:F21">
    <cfRule type="cellIs" dxfId="88" priority="11" operator="equal">
      <formula>0</formula>
    </cfRule>
  </conditionalFormatting>
  <conditionalFormatting sqref="F17">
    <cfRule type="cellIs" dxfId="87" priority="10" operator="equal">
      <formula>0</formula>
    </cfRule>
  </conditionalFormatting>
  <conditionalFormatting sqref="I15:I16 I22">
    <cfRule type="cellIs" dxfId="86" priority="9" operator="equal">
      <formula>0</formula>
    </cfRule>
  </conditionalFormatting>
  <conditionalFormatting sqref="I18:J18">
    <cfRule type="cellIs" dxfId="85" priority="8" operator="equal">
      <formula>0</formula>
    </cfRule>
  </conditionalFormatting>
  <conditionalFormatting sqref="I19:J19">
    <cfRule type="cellIs" dxfId="84" priority="7" operator="equal">
      <formula>0</formula>
    </cfRule>
  </conditionalFormatting>
  <conditionalFormatting sqref="I20:J20 J21">
    <cfRule type="cellIs" dxfId="83" priority="6" operator="equal">
      <formula>0</formula>
    </cfRule>
  </conditionalFormatting>
  <conditionalFormatting sqref="I17">
    <cfRule type="cellIs" dxfId="82" priority="5" operator="equal">
      <formula>0</formula>
    </cfRule>
  </conditionalFormatting>
  <conditionalFormatting sqref="I21">
    <cfRule type="cellIs" dxfId="81" priority="4" operator="equal">
      <formula>0</formula>
    </cfRule>
  </conditionalFormatting>
  <conditionalFormatting sqref="J15:J17">
    <cfRule type="cellIs" dxfId="80" priority="3" operator="equal">
      <formula>0</formula>
    </cfRule>
  </conditionalFormatting>
  <conditionalFormatting sqref="J22">
    <cfRule type="cellIs" dxfId="79" priority="1" operator="equal">
      <formula>0</formula>
    </cfRule>
  </conditionalFormatting>
  <dataValidations count="1">
    <dataValidation type="list" allowBlank="1" showInputMessage="1" showErrorMessage="1" sqref="Q14:Q22">
      <formula1>$Q$9:$Q$12</formula1>
    </dataValidation>
  </dataValidation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8" operator="containsText" id="{691F4930-6CFB-4D6E-9602-D8BBD1FA0B0A}">
            <xm:f>NOT(ISERROR(SEARCH("Tāme sastādīta ____. gada ___. ______________",A29)))</xm:f>
            <xm:f>"Tāme sastādīta ____. gada ___. 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A29</xm:sqref>
        </x14:conditionalFormatting>
        <x14:conditionalFormatting xmlns:xm="http://schemas.microsoft.com/office/excel/2006/main">
          <x14:cfRule type="containsText" priority="37" operator="containsText" id="{5235297E-D242-4173-AE1C-DA1CD197EAF6}">
            <xm:f>NOT(ISERROR(SEARCH("Sertifikāta Nr. _________________________________",A34)))</xm:f>
            <xm:f>"Sertifikāta Nr. _________________________________"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A34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002060"/>
  </sheetPr>
  <dimension ref="A1:P35"/>
  <sheetViews>
    <sheetView topLeftCell="A13" workbookViewId="0">
      <selection activeCell="A22" sqref="A22:XFD24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'8a+c+n'!D1</f>
        <v>8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7" t="str">
        <f>'8a+c+n'!C2:I2</f>
        <v>Pagraba pārseguma siltināšana</v>
      </c>
      <c r="D2" s="347"/>
      <c r="E2" s="347"/>
      <c r="F2" s="347"/>
      <c r="G2" s="347"/>
      <c r="H2" s="347"/>
      <c r="I2" s="347"/>
      <c r="J2" s="26"/>
    </row>
    <row r="3" spans="1:16" x14ac:dyDescent="0.2">
      <c r="A3" s="27"/>
      <c r="B3" s="27"/>
      <c r="C3" s="294" t="s">
        <v>21</v>
      </c>
      <c r="D3" s="294"/>
      <c r="E3" s="294"/>
      <c r="F3" s="294"/>
      <c r="G3" s="294"/>
      <c r="H3" s="294"/>
      <c r="I3" s="294"/>
      <c r="J3" s="27"/>
    </row>
    <row r="4" spans="1:16" x14ac:dyDescent="0.2">
      <c r="A4" s="27"/>
      <c r="B4" s="27"/>
      <c r="C4" s="328" t="s">
        <v>17</v>
      </c>
      <c r="D4" s="328"/>
      <c r="E4" s="328"/>
      <c r="F4" s="328"/>
      <c r="G4" s="328"/>
      <c r="H4" s="328"/>
      <c r="I4" s="328"/>
      <c r="J4" s="27"/>
    </row>
    <row r="5" spans="1:16" ht="15" customHeight="1" x14ac:dyDescent="0.2">
      <c r="A5" s="19"/>
      <c r="B5" s="19"/>
      <c r="C5" s="24" t="s">
        <v>5</v>
      </c>
      <c r="D5" s="329" t="str">
        <f>'Kops a+c+n'!D6</f>
        <v>Daudzstāvu dzīvojamās ēkas siltināšana</v>
      </c>
      <c r="E5" s="329"/>
      <c r="F5" s="329"/>
      <c r="G5" s="329"/>
      <c r="H5" s="329"/>
      <c r="I5" s="329"/>
      <c r="J5" s="329"/>
      <c r="K5" s="329"/>
      <c r="L5" s="329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29" t="str">
        <f>'Kops a+c+n'!D7</f>
        <v>Daudzstāvu dzīvojamā ēka</v>
      </c>
      <c r="E6" s="329"/>
      <c r="F6" s="329"/>
      <c r="G6" s="329"/>
      <c r="H6" s="329"/>
      <c r="I6" s="329"/>
      <c r="J6" s="329"/>
      <c r="K6" s="329"/>
      <c r="L6" s="329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29" t="str">
        <f>'Kops a+c+n'!D8</f>
        <v>Brīvības iela 5, Malta</v>
      </c>
      <c r="E7" s="329"/>
      <c r="F7" s="329"/>
      <c r="G7" s="329"/>
      <c r="H7" s="329"/>
      <c r="I7" s="329"/>
      <c r="J7" s="329"/>
      <c r="K7" s="329"/>
      <c r="L7" s="329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29">
        <f>'Kops a+c+n'!D9</f>
        <v>0</v>
      </c>
      <c r="E8" s="329"/>
      <c r="F8" s="329"/>
      <c r="G8" s="329"/>
      <c r="H8" s="329"/>
      <c r="I8" s="329"/>
      <c r="J8" s="329"/>
      <c r="K8" s="329"/>
      <c r="L8" s="329"/>
      <c r="M8" s="13"/>
      <c r="N8" s="13"/>
      <c r="O8" s="13"/>
      <c r="P8" s="13"/>
    </row>
    <row r="9" spans="1:16" ht="11.25" customHeight="1" x14ac:dyDescent="0.2">
      <c r="A9" s="349" t="str">
        <f>'8a+c+n'!A9</f>
        <v>Tāme sastādīta  20__. gada tirgus cenās, pamatojoties uz ___ daļas rasējumiem</v>
      </c>
      <c r="B9" s="349"/>
      <c r="C9" s="349"/>
      <c r="D9" s="349"/>
      <c r="E9" s="349"/>
      <c r="F9" s="349"/>
      <c r="G9" s="28"/>
      <c r="H9" s="28"/>
      <c r="I9" s="28"/>
      <c r="J9" s="331" t="s">
        <v>46</v>
      </c>
      <c r="K9" s="331"/>
      <c r="L9" s="331"/>
      <c r="M9" s="331"/>
      <c r="N9" s="332">
        <f>P23</f>
        <v>0</v>
      </c>
      <c r="O9" s="332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285" t="s">
        <v>27</v>
      </c>
      <c r="B12" s="340" t="s">
        <v>49</v>
      </c>
      <c r="C12" s="334" t="s">
        <v>50</v>
      </c>
      <c r="D12" s="343" t="s">
        <v>51</v>
      </c>
      <c r="E12" s="345" t="s">
        <v>52</v>
      </c>
      <c r="F12" s="333" t="s">
        <v>53</v>
      </c>
      <c r="G12" s="334"/>
      <c r="H12" s="334"/>
      <c r="I12" s="334"/>
      <c r="J12" s="334"/>
      <c r="K12" s="335"/>
      <c r="L12" s="333" t="s">
        <v>54</v>
      </c>
      <c r="M12" s="334"/>
      <c r="N12" s="334"/>
      <c r="O12" s="334"/>
      <c r="P12" s="335"/>
    </row>
    <row r="13" spans="1:16" ht="126.75" customHeight="1" thickBot="1" x14ac:dyDescent="0.25">
      <c r="A13" s="286"/>
      <c r="B13" s="341"/>
      <c r="C13" s="342"/>
      <c r="D13" s="344"/>
      <c r="E13" s="346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51" t="s">
        <v>56</v>
      </c>
      <c r="M13" s="54" t="s">
        <v>58</v>
      </c>
      <c r="N13" s="54" t="s">
        <v>59</v>
      </c>
      <c r="O13" s="54" t="s">
        <v>60</v>
      </c>
      <c r="P13" s="92" t="s">
        <v>61</v>
      </c>
    </row>
    <row r="14" spans="1:16" x14ac:dyDescent="0.2">
      <c r="A14" s="48">
        <f>IF(P14=0,0,IF(COUNTBLANK(P14)=1,0,COUNTA($P$14:P14)))</f>
        <v>0</v>
      </c>
      <c r="B14" s="67">
        <f>IF($C$4="Attiecināmās izmaksas",IF('8a+c+n'!$Q14="A",'8a+c+n'!B14,0),0)</f>
        <v>0</v>
      </c>
      <c r="C14" s="67">
        <f>IF($C$4="Attiecināmās izmaksas",IF('8a+c+n'!$Q14="A",'8a+c+n'!C14,0),0)</f>
        <v>0</v>
      </c>
      <c r="D14" s="67">
        <f>IF($C$4="Attiecināmās izmaksas",IF('8a+c+n'!$Q14="A",'8a+c+n'!D14,0),0)</f>
        <v>0</v>
      </c>
      <c r="E14" s="85"/>
      <c r="F14" s="48"/>
      <c r="G14" s="119"/>
      <c r="H14" s="119">
        <f>IF($C$4="Attiecināmās izmaksas",IF('8a+c+n'!$Q14="A",'8a+c+n'!H14,0),0)</f>
        <v>0</v>
      </c>
      <c r="I14" s="119"/>
      <c r="J14" s="119"/>
      <c r="K14" s="120">
        <f>IF($C$4="Attiecināmās izmaksas",IF('8a+c+n'!$Q14="A",'8a+c+n'!K14,0),0)</f>
        <v>0</v>
      </c>
      <c r="L14" s="48">
        <f>IF($C$4="Attiecināmās izmaksas",IF('8a+c+n'!$Q14="A",'8a+c+n'!L14,0),0)</f>
        <v>0</v>
      </c>
      <c r="M14" s="119">
        <f>IF($C$4="Attiecināmās izmaksas",IF('8a+c+n'!$Q14="A",'8a+c+n'!M14,0),0)</f>
        <v>0</v>
      </c>
      <c r="N14" s="119">
        <f>IF($C$4="Attiecināmās izmaksas",IF('8a+c+n'!$Q14="A",'8a+c+n'!N14,0),0)</f>
        <v>0</v>
      </c>
      <c r="O14" s="119">
        <f>IF($C$4="Attiecināmās izmaksas",IF('8a+c+n'!$Q14="A",'8a+c+n'!O14,0),0)</f>
        <v>0</v>
      </c>
      <c r="P14" s="120">
        <f>IF($C$4="Attiecināmās izmaksas",IF('8a+c+n'!$Q14="A",'8a+c+n'!P14,0),0)</f>
        <v>0</v>
      </c>
    </row>
    <row r="15" spans="1:16" ht="22.5" x14ac:dyDescent="0.2">
      <c r="A15" s="49">
        <f>IF(P15=0,0,IF(COUNTBLANK(P15)=1,0,COUNTA($P$14:P15)))</f>
        <v>0</v>
      </c>
      <c r="B15" s="66">
        <f>IF($C$4="Attiecināmās izmaksas",IF('8a+c+n'!$Q15="A",'8a+c+n'!B15,0),0)</f>
        <v>0</v>
      </c>
      <c r="C15" s="66" t="str">
        <f>IF($C$4="Attiecināmās izmaksas",IF('8a+c+n'!$Q15="A",'8a+c+n'!C15,0),0)</f>
        <v>Pagraba koka starpsienu saīsināšana un demontāža vietās kur nevar veikt saīsināšanu</v>
      </c>
      <c r="D15" s="66" t="str">
        <f>IF($C$4="Attiecināmās izmaksas",IF('8a+c+n'!$Q15="A",'8a+c+n'!D15,0),0)</f>
        <v>m2</v>
      </c>
      <c r="E15" s="86"/>
      <c r="F15" s="49"/>
      <c r="G15" s="121"/>
      <c r="H15" s="121">
        <f>IF($C$4="Attiecināmās izmaksas",IF('8a+c+n'!$Q15="A",'8a+c+n'!H15,0),0)</f>
        <v>0</v>
      </c>
      <c r="I15" s="121"/>
      <c r="J15" s="121"/>
      <c r="K15" s="122">
        <f>IF($C$4="Attiecināmās izmaksas",IF('8a+c+n'!$Q15="A",'8a+c+n'!K15,0),0)</f>
        <v>0</v>
      </c>
      <c r="L15" s="49">
        <f>IF($C$4="Attiecināmās izmaksas",IF('8a+c+n'!$Q15="A",'8a+c+n'!L15,0),0)</f>
        <v>0</v>
      </c>
      <c r="M15" s="121">
        <f>IF($C$4="Attiecināmās izmaksas",IF('8a+c+n'!$Q15="A",'8a+c+n'!M15,0),0)</f>
        <v>0</v>
      </c>
      <c r="N15" s="121">
        <f>IF($C$4="Attiecināmās izmaksas",IF('8a+c+n'!$Q15="A",'8a+c+n'!N15,0),0)</f>
        <v>0</v>
      </c>
      <c r="O15" s="121">
        <f>IF($C$4="Attiecināmās izmaksas",IF('8a+c+n'!$Q15="A",'8a+c+n'!O15,0),0)</f>
        <v>0</v>
      </c>
      <c r="P15" s="122">
        <f>IF($C$4="Attiecināmās izmaksas",IF('8a+c+n'!$Q15="A",'8a+c+n'!P15,0),0)</f>
        <v>0</v>
      </c>
    </row>
    <row r="16" spans="1:16" x14ac:dyDescent="0.2">
      <c r="A16" s="49">
        <f>IF(P16=0,0,IF(COUNTBLANK(P16)=1,0,COUNTA($P$14:P16)))</f>
        <v>0</v>
      </c>
      <c r="B16" s="66">
        <f>IF($C$4="Attiecināmās izmaksas",IF('8a+c+n'!$Q16="A",'8a+c+n'!B16,0),0)</f>
        <v>0</v>
      </c>
      <c r="C16" s="66" t="str">
        <f>IF($C$4="Attiecināmās izmaksas",IF('8a+c+n'!$Q16="A",'8a+c+n'!C16,0),0)</f>
        <v>Griestu virsmas tīrīšana</v>
      </c>
      <c r="D16" s="66" t="str">
        <f>IF($C$4="Attiecināmās izmaksas",IF('8a+c+n'!$Q16="A",'8a+c+n'!D16,0),0)</f>
        <v>m2</v>
      </c>
      <c r="E16" s="86"/>
      <c r="F16" s="49"/>
      <c r="G16" s="121"/>
      <c r="H16" s="121">
        <f>IF($C$4="Attiecināmās izmaksas",IF('8a+c+n'!$Q16="A",'8a+c+n'!H16,0),0)</f>
        <v>0</v>
      </c>
      <c r="I16" s="121"/>
      <c r="J16" s="121"/>
      <c r="K16" s="122">
        <f>IF($C$4="Attiecināmās izmaksas",IF('8a+c+n'!$Q16="A",'8a+c+n'!K16,0),0)</f>
        <v>0</v>
      </c>
      <c r="L16" s="49">
        <f>IF($C$4="Attiecināmās izmaksas",IF('8a+c+n'!$Q16="A",'8a+c+n'!L16,0),0)</f>
        <v>0</v>
      </c>
      <c r="M16" s="121">
        <f>IF($C$4="Attiecināmās izmaksas",IF('8a+c+n'!$Q16="A",'8a+c+n'!M16,0),0)</f>
        <v>0</v>
      </c>
      <c r="N16" s="121">
        <f>IF($C$4="Attiecināmās izmaksas",IF('8a+c+n'!$Q16="A",'8a+c+n'!N16,0),0)</f>
        <v>0</v>
      </c>
      <c r="O16" s="121">
        <f>IF($C$4="Attiecināmās izmaksas",IF('8a+c+n'!$Q16="A",'8a+c+n'!O16,0),0)</f>
        <v>0</v>
      </c>
      <c r="P16" s="122">
        <f>IF($C$4="Attiecināmās izmaksas",IF('8a+c+n'!$Q16="A",'8a+c+n'!P16,0),0)</f>
        <v>0</v>
      </c>
    </row>
    <row r="17" spans="1:16" ht="22.5" x14ac:dyDescent="0.2">
      <c r="A17" s="49">
        <f>IF(P17=0,0,IF(COUNTBLANK(P17)=1,0,COUNTA($P$14:P17)))</f>
        <v>0</v>
      </c>
      <c r="B17" s="66">
        <f>IF($C$4="Attiecināmās izmaksas",IF('8a+c+n'!$Q17="A",'8a+c+n'!B17,0),0)</f>
        <v>0</v>
      </c>
      <c r="C17" s="66" t="str">
        <f>IF($C$4="Attiecināmās izmaksas",IF('8a+c+n'!$Q17="A",'8a+c+n'!C17,0),0)</f>
        <v>Pagraba griestu gruntēšana un  siltināšana ar akmensvates plātnēm (b=150mm) λ - 0,037 W/Mk</v>
      </c>
      <c r="D17" s="66" t="str">
        <f>IF($C$4="Attiecināmās izmaksas",IF('8a+c+n'!$Q17="A",'8a+c+n'!D17,0),0)</f>
        <v>m2</v>
      </c>
      <c r="E17" s="86"/>
      <c r="F17" s="49"/>
      <c r="G17" s="121"/>
      <c r="H17" s="121">
        <f>IF($C$4="Attiecināmās izmaksas",IF('8a+c+n'!$Q17="A",'8a+c+n'!H17,0),0)</f>
        <v>0</v>
      </c>
      <c r="I17" s="121"/>
      <c r="J17" s="121"/>
      <c r="K17" s="122">
        <f>IF($C$4="Attiecināmās izmaksas",IF('8a+c+n'!$Q17="A",'8a+c+n'!K17,0),0)</f>
        <v>0</v>
      </c>
      <c r="L17" s="49">
        <f>IF($C$4="Attiecināmās izmaksas",IF('8a+c+n'!$Q17="A",'8a+c+n'!L17,0),0)</f>
        <v>0</v>
      </c>
      <c r="M17" s="121">
        <f>IF($C$4="Attiecināmās izmaksas",IF('8a+c+n'!$Q17="A",'8a+c+n'!M17,0),0)</f>
        <v>0</v>
      </c>
      <c r="N17" s="121">
        <f>IF($C$4="Attiecināmās izmaksas",IF('8a+c+n'!$Q17="A",'8a+c+n'!N17,0),0)</f>
        <v>0</v>
      </c>
      <c r="O17" s="121">
        <f>IF($C$4="Attiecināmās izmaksas",IF('8a+c+n'!$Q17="A",'8a+c+n'!O17,0),0)</f>
        <v>0</v>
      </c>
      <c r="P17" s="122">
        <f>IF($C$4="Attiecināmās izmaksas",IF('8a+c+n'!$Q17="A",'8a+c+n'!P17,0),0)</f>
        <v>0</v>
      </c>
    </row>
    <row r="18" spans="1:16" x14ac:dyDescent="0.2">
      <c r="A18" s="49">
        <f>IF(P18=0,0,IF(COUNTBLANK(P18)=1,0,COUNTA($P$14:P18)))</f>
        <v>0</v>
      </c>
      <c r="B18" s="66">
        <f>IF($C$4="Attiecināmās izmaksas",IF('8a+c+n'!$Q18="A",'8a+c+n'!B18,0),0)</f>
        <v>0</v>
      </c>
      <c r="C18" s="66" t="str">
        <f>IF($C$4="Attiecināmās izmaksas",IF('8a+c+n'!$Q18="A",'8a+c+n'!C18,0),0)</f>
        <v>grunts</v>
      </c>
      <c r="D18" s="66" t="str">
        <f>IF($C$4="Attiecināmās izmaksas",IF('8a+c+n'!$Q18="A",'8a+c+n'!D18,0),0)</f>
        <v>kg</v>
      </c>
      <c r="E18" s="86"/>
      <c r="F18" s="49"/>
      <c r="G18" s="121"/>
      <c r="H18" s="121">
        <f>IF($C$4="Attiecināmās izmaksas",IF('8a+c+n'!$Q18="A",'8a+c+n'!H18,0),0)</f>
        <v>0</v>
      </c>
      <c r="I18" s="121"/>
      <c r="J18" s="121"/>
      <c r="K18" s="122">
        <f>IF($C$4="Attiecināmās izmaksas",IF('8a+c+n'!$Q18="A",'8a+c+n'!K18,0),0)</f>
        <v>0</v>
      </c>
      <c r="L18" s="49">
        <f>IF($C$4="Attiecināmās izmaksas",IF('8a+c+n'!$Q18="A",'8a+c+n'!L18,0),0)</f>
        <v>0</v>
      </c>
      <c r="M18" s="121">
        <f>IF($C$4="Attiecināmās izmaksas",IF('8a+c+n'!$Q18="A",'8a+c+n'!M18,0),0)</f>
        <v>0</v>
      </c>
      <c r="N18" s="121">
        <f>IF($C$4="Attiecināmās izmaksas",IF('8a+c+n'!$Q18="A",'8a+c+n'!N18,0),0)</f>
        <v>0</v>
      </c>
      <c r="O18" s="121">
        <f>IF($C$4="Attiecināmās izmaksas",IF('8a+c+n'!$Q18="A",'8a+c+n'!O18,0),0)</f>
        <v>0</v>
      </c>
      <c r="P18" s="122">
        <f>IF($C$4="Attiecināmās izmaksas",IF('8a+c+n'!$Q18="A",'8a+c+n'!P18,0),0)</f>
        <v>0</v>
      </c>
    </row>
    <row r="19" spans="1:16" x14ac:dyDescent="0.2">
      <c r="A19" s="49">
        <f>IF(P19=0,0,IF(COUNTBLANK(P19)=1,0,COUNTA($P$14:P19)))</f>
        <v>0</v>
      </c>
      <c r="B19" s="66">
        <f>IF($C$4="Attiecināmās izmaksas",IF('8a+c+n'!$Q19="A",'8a+c+n'!B19,0),0)</f>
        <v>0</v>
      </c>
      <c r="C19" s="66" t="str">
        <f>IF($C$4="Attiecināmās izmaksas",IF('8a+c+n'!$Q19="A",'8a+c+n'!C19,0),0)</f>
        <v>akmens vate (b=150mm) λ - 0,037 W/Mk</v>
      </c>
      <c r="D19" s="66" t="str">
        <f>IF($C$4="Attiecināmās izmaksas",IF('8a+c+n'!$Q19="A",'8a+c+n'!D19,0),0)</f>
        <v>m2</v>
      </c>
      <c r="E19" s="86"/>
      <c r="F19" s="49"/>
      <c r="G19" s="121"/>
      <c r="H19" s="121">
        <f>IF($C$4="Attiecināmās izmaksas",IF('8a+c+n'!$Q19="A",'8a+c+n'!H19,0),0)</f>
        <v>0</v>
      </c>
      <c r="I19" s="121"/>
      <c r="J19" s="121"/>
      <c r="K19" s="122">
        <f>IF($C$4="Attiecināmās izmaksas",IF('8a+c+n'!$Q19="A",'8a+c+n'!K19,0),0)</f>
        <v>0</v>
      </c>
      <c r="L19" s="49">
        <f>IF($C$4="Attiecināmās izmaksas",IF('8a+c+n'!$Q19="A",'8a+c+n'!L19,0),0)</f>
        <v>0</v>
      </c>
      <c r="M19" s="121">
        <f>IF($C$4="Attiecināmās izmaksas",IF('8a+c+n'!$Q19="A",'8a+c+n'!M19,0),0)</f>
        <v>0</v>
      </c>
      <c r="N19" s="121">
        <f>IF($C$4="Attiecināmās izmaksas",IF('8a+c+n'!$Q19="A",'8a+c+n'!N19,0),0)</f>
        <v>0</v>
      </c>
      <c r="O19" s="121">
        <f>IF($C$4="Attiecināmās izmaksas",IF('8a+c+n'!$Q19="A",'8a+c+n'!O19,0),0)</f>
        <v>0</v>
      </c>
      <c r="P19" s="122">
        <f>IF($C$4="Attiecināmās izmaksas",IF('8a+c+n'!$Q19="A",'8a+c+n'!P19,0),0)</f>
        <v>0</v>
      </c>
    </row>
    <row r="20" spans="1:16" x14ac:dyDescent="0.2">
      <c r="A20" s="49">
        <f>IF(P20=0,0,IF(COUNTBLANK(P20)=1,0,COUNTA($P$14:P20)))</f>
        <v>0</v>
      </c>
      <c r="B20" s="66">
        <f>IF($C$4="Attiecināmās izmaksas",IF('8a+c+n'!$Q20="A",'8a+c+n'!B20,0),0)</f>
        <v>0</v>
      </c>
      <c r="C20" s="66" t="str">
        <f>IF($C$4="Attiecināmās izmaksas",IF('8a+c+n'!$Q20="A",'8a+c+n'!C20,0),0)</f>
        <v>līmjava</v>
      </c>
      <c r="D20" s="66" t="str">
        <f>IF($C$4="Attiecināmās izmaksas",IF('8a+c+n'!$Q20="A",'8a+c+n'!D20,0),0)</f>
        <v>kg</v>
      </c>
      <c r="E20" s="86"/>
      <c r="F20" s="49"/>
      <c r="G20" s="121"/>
      <c r="H20" s="121">
        <f>IF($C$4="Attiecināmās izmaksas",IF('8a+c+n'!$Q20="A",'8a+c+n'!H20,0),0)</f>
        <v>0</v>
      </c>
      <c r="I20" s="121"/>
      <c r="J20" s="121"/>
      <c r="K20" s="122">
        <f>IF($C$4="Attiecināmās izmaksas",IF('8a+c+n'!$Q20="A",'8a+c+n'!K20,0),0)</f>
        <v>0</v>
      </c>
      <c r="L20" s="49">
        <f>IF($C$4="Attiecināmās izmaksas",IF('8a+c+n'!$Q20="A",'8a+c+n'!L20,0),0)</f>
        <v>0</v>
      </c>
      <c r="M20" s="121">
        <f>IF($C$4="Attiecināmās izmaksas",IF('8a+c+n'!$Q20="A",'8a+c+n'!M20,0),0)</f>
        <v>0</v>
      </c>
      <c r="N20" s="121">
        <f>IF($C$4="Attiecināmās izmaksas",IF('8a+c+n'!$Q20="A",'8a+c+n'!N20,0),0)</f>
        <v>0</v>
      </c>
      <c r="O20" s="121">
        <f>IF($C$4="Attiecināmās izmaksas",IF('8a+c+n'!$Q20="A",'8a+c+n'!O20,0),0)</f>
        <v>0</v>
      </c>
      <c r="P20" s="122">
        <f>IF($C$4="Attiecināmās izmaksas",IF('8a+c+n'!$Q20="A",'8a+c+n'!P20,0),0)</f>
        <v>0</v>
      </c>
    </row>
    <row r="21" spans="1:16" x14ac:dyDescent="0.2">
      <c r="A21" s="49">
        <f>IF(P21=0,0,IF(COUNTBLANK(P21)=1,0,COUNTA($P$14:P21)))</f>
        <v>0</v>
      </c>
      <c r="B21" s="66">
        <f>IF($C$4="Attiecināmās izmaksas",IF('8a+c+n'!$Q21="A",'8a+c+n'!B21,0),0)</f>
        <v>0</v>
      </c>
      <c r="C21" s="66" t="str">
        <f>IF($C$4="Attiecināmās izmaksas",IF('8a+c+n'!$Q21="A",'8a+c+n'!C21,0),0)</f>
        <v>dībeļi</v>
      </c>
      <c r="D21" s="66" t="str">
        <f>IF($C$4="Attiecināmās izmaksas",IF('8a+c+n'!$Q21="A",'8a+c+n'!D21,0),0)</f>
        <v>gb</v>
      </c>
      <c r="E21" s="86"/>
      <c r="F21" s="49"/>
      <c r="G21" s="121"/>
      <c r="H21" s="121">
        <f>IF($C$4="Attiecināmās izmaksas",IF('8a+c+n'!$Q21="A",'8a+c+n'!H21,0),0)</f>
        <v>0</v>
      </c>
      <c r="I21" s="121"/>
      <c r="J21" s="121"/>
      <c r="K21" s="122">
        <f>IF($C$4="Attiecināmās izmaksas",IF('8a+c+n'!$Q21="A",'8a+c+n'!K21,0),0)</f>
        <v>0</v>
      </c>
      <c r="L21" s="49">
        <f>IF($C$4="Attiecināmās izmaksas",IF('8a+c+n'!$Q21="A",'8a+c+n'!L21,0),0)</f>
        <v>0</v>
      </c>
      <c r="M21" s="121">
        <f>IF($C$4="Attiecināmās izmaksas",IF('8a+c+n'!$Q21="A",'8a+c+n'!M21,0),0)</f>
        <v>0</v>
      </c>
      <c r="N21" s="121">
        <f>IF($C$4="Attiecināmās izmaksas",IF('8a+c+n'!$Q21="A",'8a+c+n'!N21,0),0)</f>
        <v>0</v>
      </c>
      <c r="O21" s="121">
        <f>IF($C$4="Attiecināmās izmaksas",IF('8a+c+n'!$Q21="A",'8a+c+n'!O21,0),0)</f>
        <v>0</v>
      </c>
      <c r="P21" s="122">
        <f>IF($C$4="Attiecināmās izmaksas",IF('8a+c+n'!$Q21="A",'8a+c+n'!P21,0),0)</f>
        <v>0</v>
      </c>
    </row>
    <row r="22" spans="1:16" ht="33.75" x14ac:dyDescent="0.2">
      <c r="A22" s="49">
        <f>IF(P22=0,0,IF(COUNTBLANK(P22)=1,0,COUNTA($P$14:P22)))</f>
        <v>0</v>
      </c>
      <c r="B22" s="66">
        <f>IF($C$4="Attiecināmās izmaksas",IF('8a+c+n'!$Q22="A",'8a+c+n'!B22,0),0)</f>
        <v>0</v>
      </c>
      <c r="C22" s="66">
        <f>IF($C$4="Attiecināmās izmaksas",IF('8a+c+n'!$Q22="A",'8a+c+n'!C22,0),0)</f>
        <v>0</v>
      </c>
      <c r="D22" s="66">
        <f>IF($C$4="Attiecināmās izmaksas",IF('8a+c+n'!$Q22="A",'8a+c+n'!D22,0),0)</f>
        <v>0</v>
      </c>
      <c r="E22" s="86"/>
      <c r="F22" s="49"/>
      <c r="G22" s="121"/>
      <c r="H22" s="121">
        <f>IF($C$4="Attiecināmās izmaksas",IF('8a+c+n'!$Q22="A",'8a+c+n'!H22,0),0)</f>
        <v>0</v>
      </c>
      <c r="I22" s="121"/>
      <c r="J22" s="121"/>
      <c r="K22" s="122">
        <f>IF($C$4="Attiecināmās izmaksas",IF('8a+c+n'!$Q22="A",'8a+c+n'!K22,0),0)</f>
        <v>0</v>
      </c>
      <c r="L22" s="49">
        <f>IF($C$4="Attiecināmās izmaksas",IF('8a+c+n'!$Q22="A",'8a+c+n'!L22,0),0)</f>
        <v>0</v>
      </c>
      <c r="M22" s="121">
        <f>IF($C$4="Attiecināmās izmaksas",IF('8a+c+n'!$Q22="A",'8a+c+n'!M22,0),0)</f>
        <v>0</v>
      </c>
      <c r="N22" s="121">
        <f>IF($C$4="Attiecināmās izmaksas",IF('8a+c+n'!$Q22="A",'8a+c+n'!N22,0),0)</f>
        <v>0</v>
      </c>
      <c r="O22" s="121">
        <f>IF($C$4="Attiecināmās izmaksas",IF('8a+c+n'!$Q22="A",'8a+c+n'!O22,0),0)</f>
        <v>0</v>
      </c>
      <c r="P22" s="122">
        <f>IF($C$4="Attiecināmās izmaksas",IF('8a+c+n'!$Q22="A",'8a+c+n'!P22,0),0)</f>
        <v>0</v>
      </c>
    </row>
    <row r="23" spans="1:16" ht="12" customHeight="1" thickBot="1" x14ac:dyDescent="0.25">
      <c r="A23" s="336" t="s">
        <v>63</v>
      </c>
      <c r="B23" s="337"/>
      <c r="C23" s="337"/>
      <c r="D23" s="337"/>
      <c r="E23" s="337"/>
      <c r="F23" s="337"/>
      <c r="G23" s="337"/>
      <c r="H23" s="337"/>
      <c r="I23" s="337"/>
      <c r="J23" s="337"/>
      <c r="K23" s="338"/>
      <c r="L23" s="136">
        <f>SUM(L14:L22)</f>
        <v>0</v>
      </c>
      <c r="M23" s="137">
        <f>SUM(M14:M22)</f>
        <v>0</v>
      </c>
      <c r="N23" s="137">
        <f>SUM(N14:N22)</f>
        <v>0</v>
      </c>
      <c r="O23" s="137">
        <f>SUM(O14:O22)</f>
        <v>0</v>
      </c>
      <c r="P23" s="138">
        <f>SUM(P14:P22)</f>
        <v>0</v>
      </c>
    </row>
    <row r="24" spans="1:16" x14ac:dyDescent="0.2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</row>
    <row r="25" spans="1:16" x14ac:dyDescent="0.2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</row>
    <row r="26" spans="1:16" x14ac:dyDescent="0.2">
      <c r="A26" s="1" t="s">
        <v>14</v>
      </c>
      <c r="B26" s="13"/>
      <c r="C26" s="339">
        <f>'Kops n'!C34:H34</f>
        <v>0</v>
      </c>
      <c r="D26" s="339"/>
      <c r="E26" s="339"/>
      <c r="F26" s="339"/>
      <c r="G26" s="339"/>
      <c r="H26" s="339"/>
      <c r="I26" s="13"/>
      <c r="J26" s="13"/>
      <c r="K26" s="13"/>
      <c r="L26" s="13"/>
      <c r="M26" s="13"/>
      <c r="N26" s="13"/>
      <c r="O26" s="13"/>
      <c r="P26" s="13"/>
    </row>
    <row r="27" spans="1:16" x14ac:dyDescent="0.2">
      <c r="A27" s="13"/>
      <c r="B27" s="13"/>
      <c r="C27" s="259" t="s">
        <v>15</v>
      </c>
      <c r="D27" s="259"/>
      <c r="E27" s="259"/>
      <c r="F27" s="259"/>
      <c r="G27" s="259"/>
      <c r="H27" s="259"/>
      <c r="I27" s="13"/>
      <c r="J27" s="13"/>
      <c r="K27" s="13"/>
      <c r="L27" s="13"/>
      <c r="M27" s="13"/>
      <c r="N27" s="13"/>
      <c r="O27" s="13"/>
      <c r="P27" s="13"/>
    </row>
    <row r="28" spans="1:16" x14ac:dyDescent="0.2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</row>
    <row r="29" spans="1:16" x14ac:dyDescent="0.2">
      <c r="A29" s="303" t="str">
        <f>'Kops n'!A37:D37</f>
        <v>Tāme sastādīta</v>
      </c>
      <c r="B29" s="304"/>
      <c r="C29" s="304"/>
      <c r="D29" s="304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</row>
    <row r="30" spans="1:16" x14ac:dyDescent="0.2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</row>
    <row r="31" spans="1:16" x14ac:dyDescent="0.2">
      <c r="A31" s="1" t="s">
        <v>41</v>
      </c>
      <c r="B31" s="13"/>
      <c r="C31" s="339">
        <f>'Kops n'!C39:H39</f>
        <v>0</v>
      </c>
      <c r="D31" s="339"/>
      <c r="E31" s="339"/>
      <c r="F31" s="339"/>
      <c r="G31" s="339"/>
      <c r="H31" s="339"/>
      <c r="I31" s="13"/>
      <c r="J31" s="13"/>
      <c r="K31" s="13"/>
      <c r="L31" s="13"/>
      <c r="M31" s="13"/>
      <c r="N31" s="13"/>
      <c r="O31" s="13"/>
      <c r="P31" s="13"/>
    </row>
    <row r="32" spans="1:16" x14ac:dyDescent="0.2">
      <c r="A32" s="13"/>
      <c r="B32" s="13"/>
      <c r="C32" s="259" t="s">
        <v>15</v>
      </c>
      <c r="D32" s="259"/>
      <c r="E32" s="259"/>
      <c r="F32" s="259"/>
      <c r="G32" s="259"/>
      <c r="H32" s="259"/>
      <c r="I32" s="13"/>
      <c r="J32" s="13"/>
      <c r="K32" s="13"/>
      <c r="L32" s="13"/>
      <c r="M32" s="13"/>
      <c r="N32" s="13"/>
      <c r="O32" s="13"/>
      <c r="P32" s="13"/>
    </row>
    <row r="33" spans="1:16" x14ac:dyDescent="0.2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</row>
    <row r="34" spans="1:16" x14ac:dyDescent="0.2">
      <c r="A34" s="79" t="s">
        <v>16</v>
      </c>
      <c r="B34" s="40"/>
      <c r="C34" s="87">
        <f>'Kops n'!C42</f>
        <v>0</v>
      </c>
      <c r="D34" s="40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</row>
    <row r="35" spans="1:16" x14ac:dyDescent="0.2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</row>
  </sheetData>
  <mergeCells count="23">
    <mergeCell ref="C32:H32"/>
    <mergeCell ref="L12:P12"/>
    <mergeCell ref="A23:K23"/>
    <mergeCell ref="C26:H26"/>
    <mergeCell ref="C27:H27"/>
    <mergeCell ref="A29:D29"/>
    <mergeCell ref="C31:H31"/>
    <mergeCell ref="A12:A13"/>
    <mergeCell ref="B12:B13"/>
    <mergeCell ref="C12:C13"/>
    <mergeCell ref="D12:D13"/>
    <mergeCell ref="E12:E13"/>
    <mergeCell ref="F12:K12"/>
    <mergeCell ref="D8:L8"/>
    <mergeCell ref="A9:F9"/>
    <mergeCell ref="J9:M9"/>
    <mergeCell ref="N9:O9"/>
    <mergeCell ref="D7:L7"/>
    <mergeCell ref="C2:I2"/>
    <mergeCell ref="C3:I3"/>
    <mergeCell ref="C4:I4"/>
    <mergeCell ref="D5:L5"/>
    <mergeCell ref="D6:L6"/>
  </mergeCells>
  <conditionalFormatting sqref="A23:K23">
    <cfRule type="containsText" dxfId="76" priority="3" operator="containsText" text="Tiešās izmaksas kopā, t. sk. darba devēja sociālais nodoklis __.__% ">
      <formula>NOT(ISERROR(SEARCH("Tiešās izmaksas kopā, t. sk. darba devēja sociālais nodoklis __.__% ",A23)))</formula>
    </cfRule>
  </conditionalFormatting>
  <conditionalFormatting sqref="N9:O9 D5:L8 C2:I2 L23:P23 C26:H26 C31:H31 C34 A14:P22">
    <cfRule type="cellIs" dxfId="75" priority="2" operator="equal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P35"/>
  <sheetViews>
    <sheetView topLeftCell="A13" workbookViewId="0">
      <selection activeCell="A22" sqref="A22:XFD24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'8a+c+n'!D1</f>
        <v>8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7" t="str">
        <f>'8a+c+n'!C2:I2</f>
        <v>Pagraba pārseguma siltināšana</v>
      </c>
      <c r="D2" s="347"/>
      <c r="E2" s="347"/>
      <c r="F2" s="347"/>
      <c r="G2" s="347"/>
      <c r="H2" s="347"/>
      <c r="I2" s="347"/>
      <c r="J2" s="26"/>
    </row>
    <row r="3" spans="1:16" x14ac:dyDescent="0.2">
      <c r="A3" s="27"/>
      <c r="B3" s="27"/>
      <c r="C3" s="294" t="s">
        <v>21</v>
      </c>
      <c r="D3" s="294"/>
      <c r="E3" s="294"/>
      <c r="F3" s="294"/>
      <c r="G3" s="294"/>
      <c r="H3" s="294"/>
      <c r="I3" s="294"/>
      <c r="J3" s="27"/>
    </row>
    <row r="4" spans="1:16" x14ac:dyDescent="0.2">
      <c r="A4" s="27"/>
      <c r="B4" s="27"/>
      <c r="C4" s="328" t="s">
        <v>18</v>
      </c>
      <c r="D4" s="328"/>
      <c r="E4" s="328"/>
      <c r="F4" s="328"/>
      <c r="G4" s="328"/>
      <c r="H4" s="328"/>
      <c r="I4" s="328"/>
      <c r="J4" s="27"/>
    </row>
    <row r="5" spans="1:16" ht="15" customHeight="1" x14ac:dyDescent="0.2">
      <c r="A5" s="19"/>
      <c r="B5" s="19"/>
      <c r="C5" s="24" t="s">
        <v>5</v>
      </c>
      <c r="D5" s="329" t="str">
        <f>'Kops a+c+n'!D6</f>
        <v>Daudzstāvu dzīvojamās ēkas siltināšana</v>
      </c>
      <c r="E5" s="329"/>
      <c r="F5" s="329"/>
      <c r="G5" s="329"/>
      <c r="H5" s="329"/>
      <c r="I5" s="329"/>
      <c r="J5" s="329"/>
      <c r="K5" s="329"/>
      <c r="L5" s="329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29" t="str">
        <f>'Kops a+c+n'!D7</f>
        <v>Daudzstāvu dzīvojamā ēka</v>
      </c>
      <c r="E6" s="329"/>
      <c r="F6" s="329"/>
      <c r="G6" s="329"/>
      <c r="H6" s="329"/>
      <c r="I6" s="329"/>
      <c r="J6" s="329"/>
      <c r="K6" s="329"/>
      <c r="L6" s="329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29" t="str">
        <f>'Kops a+c+n'!D8</f>
        <v>Brīvības iela 5, Malta</v>
      </c>
      <c r="E7" s="329"/>
      <c r="F7" s="329"/>
      <c r="G7" s="329"/>
      <c r="H7" s="329"/>
      <c r="I7" s="329"/>
      <c r="J7" s="329"/>
      <c r="K7" s="329"/>
      <c r="L7" s="329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29">
        <f>'Kops a+c+n'!D9</f>
        <v>0</v>
      </c>
      <c r="E8" s="329"/>
      <c r="F8" s="329"/>
      <c r="G8" s="329"/>
      <c r="H8" s="329"/>
      <c r="I8" s="329"/>
      <c r="J8" s="329"/>
      <c r="K8" s="329"/>
      <c r="L8" s="329"/>
      <c r="M8" s="13"/>
      <c r="N8" s="13"/>
      <c r="O8" s="13"/>
      <c r="P8" s="13"/>
    </row>
    <row r="9" spans="1:16" ht="11.25" customHeight="1" x14ac:dyDescent="0.2">
      <c r="A9" s="349" t="str">
        <f>'8a+c+n'!A9</f>
        <v>Tāme sastādīta  20__. gada tirgus cenās, pamatojoties uz ___ daļas rasējumiem</v>
      </c>
      <c r="B9" s="349"/>
      <c r="C9" s="349"/>
      <c r="D9" s="349"/>
      <c r="E9" s="349"/>
      <c r="F9" s="349"/>
      <c r="G9" s="28"/>
      <c r="H9" s="28"/>
      <c r="I9" s="28"/>
      <c r="J9" s="331" t="s">
        <v>46</v>
      </c>
      <c r="K9" s="331"/>
      <c r="L9" s="331"/>
      <c r="M9" s="331"/>
      <c r="N9" s="332">
        <f>P23</f>
        <v>0</v>
      </c>
      <c r="O9" s="332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285" t="s">
        <v>27</v>
      </c>
      <c r="B12" s="340" t="s">
        <v>49</v>
      </c>
      <c r="C12" s="334" t="s">
        <v>50</v>
      </c>
      <c r="D12" s="343" t="s">
        <v>51</v>
      </c>
      <c r="E12" s="345" t="s">
        <v>52</v>
      </c>
      <c r="F12" s="333" t="s">
        <v>53</v>
      </c>
      <c r="G12" s="334"/>
      <c r="H12" s="334"/>
      <c r="I12" s="334"/>
      <c r="J12" s="334"/>
      <c r="K12" s="335"/>
      <c r="L12" s="348" t="s">
        <v>54</v>
      </c>
      <c r="M12" s="334"/>
      <c r="N12" s="334"/>
      <c r="O12" s="334"/>
      <c r="P12" s="335"/>
    </row>
    <row r="13" spans="1:16" ht="126.75" customHeight="1" thickBot="1" x14ac:dyDescent="0.25">
      <c r="A13" s="286"/>
      <c r="B13" s="341"/>
      <c r="C13" s="342"/>
      <c r="D13" s="344"/>
      <c r="E13" s="346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68" t="s">
        <v>56</v>
      </c>
      <c r="M13" s="54" t="s">
        <v>58</v>
      </c>
      <c r="N13" s="54" t="s">
        <v>59</v>
      </c>
      <c r="O13" s="54" t="s">
        <v>60</v>
      </c>
      <c r="P13" s="92" t="s">
        <v>61</v>
      </c>
    </row>
    <row r="14" spans="1:16" x14ac:dyDescent="0.2">
      <c r="A14" s="48">
        <f>IF(P14=0,0,IF(COUNTBLANK(P14)=1,0,COUNTA($P$14:P14)))</f>
        <v>0</v>
      </c>
      <c r="B14" s="20">
        <f>IF($C$4="citu pasākumu izmaksas",IF('8a+c+n'!$Q14="C",'8a+c+n'!B14,0))</f>
        <v>0</v>
      </c>
      <c r="C14" s="20">
        <f>IF($C$4="citu pasākumu izmaksas",IF('8a+c+n'!$Q14="C",'8a+c+n'!C14,0))</f>
        <v>0</v>
      </c>
      <c r="D14" s="20">
        <f>IF($C$4="citu pasākumu izmaksas",IF('8a+c+n'!$Q14="C",'8a+c+n'!D14,0))</f>
        <v>0</v>
      </c>
      <c r="E14" s="41"/>
      <c r="F14" s="62"/>
      <c r="G14" s="119"/>
      <c r="H14" s="119">
        <f>IF($C$4="citu pasākumu izmaksas",IF('8a+c+n'!$Q14="C",'8a+c+n'!H14,0))</f>
        <v>0</v>
      </c>
      <c r="I14" s="119"/>
      <c r="J14" s="119"/>
      <c r="K14" s="120">
        <f>IF($C$4="citu pasākumu izmaksas",IF('8a+c+n'!$Q14="C",'8a+c+n'!K14,0))</f>
        <v>0</v>
      </c>
      <c r="L14" s="82">
        <f>IF($C$4="citu pasākumu izmaksas",IF('8a+c+n'!$Q14="C",'8a+c+n'!L14,0))</f>
        <v>0</v>
      </c>
      <c r="M14" s="119">
        <f>IF($C$4="citu pasākumu izmaksas",IF('8a+c+n'!$Q14="C",'8a+c+n'!M14,0))</f>
        <v>0</v>
      </c>
      <c r="N14" s="119">
        <f>IF($C$4="citu pasākumu izmaksas",IF('8a+c+n'!$Q14="C",'8a+c+n'!N14,0))</f>
        <v>0</v>
      </c>
      <c r="O14" s="119">
        <f>IF($C$4="citu pasākumu izmaksas",IF('8a+c+n'!$Q14="C",'8a+c+n'!O14,0))</f>
        <v>0</v>
      </c>
      <c r="P14" s="120">
        <f>IF($C$4="citu pasākumu izmaksas",IF('8a+c+n'!$Q14="C",'8a+c+n'!P14,0))</f>
        <v>0</v>
      </c>
    </row>
    <row r="15" spans="1:16" x14ac:dyDescent="0.2">
      <c r="A15" s="49">
        <f>IF(P15=0,0,IF(COUNTBLANK(P15)=1,0,COUNTA($P$14:P15)))</f>
        <v>0</v>
      </c>
      <c r="B15" s="21">
        <f>IF($C$4="citu pasākumu izmaksas",IF('8a+c+n'!$Q15="C",'8a+c+n'!B15,0))</f>
        <v>0</v>
      </c>
      <c r="C15" s="21">
        <f>IF($C$4="citu pasākumu izmaksas",IF('8a+c+n'!$Q15="C",'8a+c+n'!C15,0))</f>
        <v>0</v>
      </c>
      <c r="D15" s="21">
        <f>IF($C$4="citu pasākumu izmaksas",IF('8a+c+n'!$Q15="C",'8a+c+n'!D15,0))</f>
        <v>0</v>
      </c>
      <c r="E15" s="42"/>
      <c r="F15" s="64"/>
      <c r="G15" s="121"/>
      <c r="H15" s="121">
        <f>IF($C$4="citu pasākumu izmaksas",IF('8a+c+n'!$Q15="C",'8a+c+n'!H15,0))</f>
        <v>0</v>
      </c>
      <c r="I15" s="121"/>
      <c r="J15" s="121"/>
      <c r="K15" s="122">
        <f>IF($C$4="citu pasākumu izmaksas",IF('8a+c+n'!$Q15="C",'8a+c+n'!K15,0))</f>
        <v>0</v>
      </c>
      <c r="L15" s="83">
        <f>IF($C$4="citu pasākumu izmaksas",IF('8a+c+n'!$Q15="C",'8a+c+n'!L15,0))</f>
        <v>0</v>
      </c>
      <c r="M15" s="121">
        <f>IF($C$4="citu pasākumu izmaksas",IF('8a+c+n'!$Q15="C",'8a+c+n'!M15,0))</f>
        <v>0</v>
      </c>
      <c r="N15" s="121">
        <f>IF($C$4="citu pasākumu izmaksas",IF('8a+c+n'!$Q15="C",'8a+c+n'!N15,0))</f>
        <v>0</v>
      </c>
      <c r="O15" s="121">
        <f>IF($C$4="citu pasākumu izmaksas",IF('8a+c+n'!$Q15="C",'8a+c+n'!O15,0))</f>
        <v>0</v>
      </c>
      <c r="P15" s="122">
        <f>IF($C$4="citu pasākumu izmaksas",IF('8a+c+n'!$Q15="C",'8a+c+n'!P15,0))</f>
        <v>0</v>
      </c>
    </row>
    <row r="16" spans="1:16" x14ac:dyDescent="0.2">
      <c r="A16" s="49">
        <f>IF(P16=0,0,IF(COUNTBLANK(P16)=1,0,COUNTA($P$14:P16)))</f>
        <v>0</v>
      </c>
      <c r="B16" s="21">
        <f>IF($C$4="citu pasākumu izmaksas",IF('8a+c+n'!$Q16="C",'8a+c+n'!B16,0))</f>
        <v>0</v>
      </c>
      <c r="C16" s="21">
        <f>IF($C$4="citu pasākumu izmaksas",IF('8a+c+n'!$Q16="C",'8a+c+n'!C16,0))</f>
        <v>0</v>
      </c>
      <c r="D16" s="21">
        <f>IF($C$4="citu pasākumu izmaksas",IF('8a+c+n'!$Q16="C",'8a+c+n'!D16,0))</f>
        <v>0</v>
      </c>
      <c r="E16" s="42"/>
      <c r="F16" s="64"/>
      <c r="G16" s="121"/>
      <c r="H16" s="121">
        <f>IF($C$4="citu pasākumu izmaksas",IF('8a+c+n'!$Q16="C",'8a+c+n'!H16,0))</f>
        <v>0</v>
      </c>
      <c r="I16" s="121"/>
      <c r="J16" s="121"/>
      <c r="K16" s="122">
        <f>IF($C$4="citu pasākumu izmaksas",IF('8a+c+n'!$Q16="C",'8a+c+n'!K16,0))</f>
        <v>0</v>
      </c>
      <c r="L16" s="83">
        <f>IF($C$4="citu pasākumu izmaksas",IF('8a+c+n'!$Q16="C",'8a+c+n'!L16,0))</f>
        <v>0</v>
      </c>
      <c r="M16" s="121">
        <f>IF($C$4="citu pasākumu izmaksas",IF('8a+c+n'!$Q16="C",'8a+c+n'!M16,0))</f>
        <v>0</v>
      </c>
      <c r="N16" s="121">
        <f>IF($C$4="citu pasākumu izmaksas",IF('8a+c+n'!$Q16="C",'8a+c+n'!N16,0))</f>
        <v>0</v>
      </c>
      <c r="O16" s="121">
        <f>IF($C$4="citu pasākumu izmaksas",IF('8a+c+n'!$Q16="C",'8a+c+n'!O16,0))</f>
        <v>0</v>
      </c>
      <c r="P16" s="122">
        <f>IF($C$4="citu pasākumu izmaksas",IF('8a+c+n'!$Q16="C",'8a+c+n'!P16,0))</f>
        <v>0</v>
      </c>
    </row>
    <row r="17" spans="1:16" x14ac:dyDescent="0.2">
      <c r="A17" s="49">
        <f>IF(P17=0,0,IF(COUNTBLANK(P17)=1,0,COUNTA($P$14:P17)))</f>
        <v>0</v>
      </c>
      <c r="B17" s="21">
        <f>IF($C$4="citu pasākumu izmaksas",IF('8a+c+n'!$Q17="C",'8a+c+n'!B17,0))</f>
        <v>0</v>
      </c>
      <c r="C17" s="21">
        <f>IF($C$4="citu pasākumu izmaksas",IF('8a+c+n'!$Q17="C",'8a+c+n'!C17,0))</f>
        <v>0</v>
      </c>
      <c r="D17" s="21">
        <f>IF($C$4="citu pasākumu izmaksas",IF('8a+c+n'!$Q17="C",'8a+c+n'!D17,0))</f>
        <v>0</v>
      </c>
      <c r="E17" s="42"/>
      <c r="F17" s="64"/>
      <c r="G17" s="121"/>
      <c r="H17" s="121">
        <f>IF($C$4="citu pasākumu izmaksas",IF('8a+c+n'!$Q17="C",'8a+c+n'!H17,0))</f>
        <v>0</v>
      </c>
      <c r="I17" s="121"/>
      <c r="J17" s="121"/>
      <c r="K17" s="122">
        <f>IF($C$4="citu pasākumu izmaksas",IF('8a+c+n'!$Q17="C",'8a+c+n'!K17,0))</f>
        <v>0</v>
      </c>
      <c r="L17" s="83">
        <f>IF($C$4="citu pasākumu izmaksas",IF('8a+c+n'!$Q17="C",'8a+c+n'!L17,0))</f>
        <v>0</v>
      </c>
      <c r="M17" s="121">
        <f>IF($C$4="citu pasākumu izmaksas",IF('8a+c+n'!$Q17="C",'8a+c+n'!M17,0))</f>
        <v>0</v>
      </c>
      <c r="N17" s="121">
        <f>IF($C$4="citu pasākumu izmaksas",IF('8a+c+n'!$Q17="C",'8a+c+n'!N17,0))</f>
        <v>0</v>
      </c>
      <c r="O17" s="121">
        <f>IF($C$4="citu pasākumu izmaksas",IF('8a+c+n'!$Q17="C",'8a+c+n'!O17,0))</f>
        <v>0</v>
      </c>
      <c r="P17" s="122">
        <f>IF($C$4="citu pasākumu izmaksas",IF('8a+c+n'!$Q17="C",'8a+c+n'!P17,0))</f>
        <v>0</v>
      </c>
    </row>
    <row r="18" spans="1:16" x14ac:dyDescent="0.2">
      <c r="A18" s="49">
        <f>IF(P18=0,0,IF(COUNTBLANK(P18)=1,0,COUNTA($P$14:P18)))</f>
        <v>0</v>
      </c>
      <c r="B18" s="21">
        <f>IF($C$4="citu pasākumu izmaksas",IF('8a+c+n'!$Q18="C",'8a+c+n'!B18,0))</f>
        <v>0</v>
      </c>
      <c r="C18" s="21">
        <f>IF($C$4="citu pasākumu izmaksas",IF('8a+c+n'!$Q18="C",'8a+c+n'!C18,0))</f>
        <v>0</v>
      </c>
      <c r="D18" s="21">
        <f>IF($C$4="citu pasākumu izmaksas",IF('8a+c+n'!$Q18="C",'8a+c+n'!D18,0))</f>
        <v>0</v>
      </c>
      <c r="E18" s="42"/>
      <c r="F18" s="64"/>
      <c r="G18" s="121"/>
      <c r="H18" s="121">
        <f>IF($C$4="citu pasākumu izmaksas",IF('8a+c+n'!$Q18="C",'8a+c+n'!H18,0))</f>
        <v>0</v>
      </c>
      <c r="I18" s="121"/>
      <c r="J18" s="121"/>
      <c r="K18" s="122">
        <f>IF($C$4="citu pasākumu izmaksas",IF('8a+c+n'!$Q18="C",'8a+c+n'!K18,0))</f>
        <v>0</v>
      </c>
      <c r="L18" s="83">
        <f>IF($C$4="citu pasākumu izmaksas",IF('8a+c+n'!$Q18="C",'8a+c+n'!L18,0))</f>
        <v>0</v>
      </c>
      <c r="M18" s="121">
        <f>IF($C$4="citu pasākumu izmaksas",IF('8a+c+n'!$Q18="C",'8a+c+n'!M18,0))</f>
        <v>0</v>
      </c>
      <c r="N18" s="121">
        <f>IF($C$4="citu pasākumu izmaksas",IF('8a+c+n'!$Q18="C",'8a+c+n'!N18,0))</f>
        <v>0</v>
      </c>
      <c r="O18" s="121">
        <f>IF($C$4="citu pasākumu izmaksas",IF('8a+c+n'!$Q18="C",'8a+c+n'!O18,0))</f>
        <v>0</v>
      </c>
      <c r="P18" s="122">
        <f>IF($C$4="citu pasākumu izmaksas",IF('8a+c+n'!$Q18="C",'8a+c+n'!P18,0))</f>
        <v>0</v>
      </c>
    </row>
    <row r="19" spans="1:16" x14ac:dyDescent="0.2">
      <c r="A19" s="49">
        <f>IF(P19=0,0,IF(COUNTBLANK(P19)=1,0,COUNTA($P$14:P19)))</f>
        <v>0</v>
      </c>
      <c r="B19" s="21">
        <f>IF($C$4="citu pasākumu izmaksas",IF('8a+c+n'!$Q19="C",'8a+c+n'!B19,0))</f>
        <v>0</v>
      </c>
      <c r="C19" s="21">
        <f>IF($C$4="citu pasākumu izmaksas",IF('8a+c+n'!$Q19="C",'8a+c+n'!C19,0))</f>
        <v>0</v>
      </c>
      <c r="D19" s="21">
        <f>IF($C$4="citu pasākumu izmaksas",IF('8a+c+n'!$Q19="C",'8a+c+n'!D19,0))</f>
        <v>0</v>
      </c>
      <c r="E19" s="42"/>
      <c r="F19" s="64"/>
      <c r="G19" s="121"/>
      <c r="H19" s="121">
        <f>IF($C$4="citu pasākumu izmaksas",IF('8a+c+n'!$Q19="C",'8a+c+n'!H19,0))</f>
        <v>0</v>
      </c>
      <c r="I19" s="121"/>
      <c r="J19" s="121"/>
      <c r="K19" s="122">
        <f>IF($C$4="citu pasākumu izmaksas",IF('8a+c+n'!$Q19="C",'8a+c+n'!K19,0))</f>
        <v>0</v>
      </c>
      <c r="L19" s="83">
        <f>IF($C$4="citu pasākumu izmaksas",IF('8a+c+n'!$Q19="C",'8a+c+n'!L19,0))</f>
        <v>0</v>
      </c>
      <c r="M19" s="121">
        <f>IF($C$4="citu pasākumu izmaksas",IF('8a+c+n'!$Q19="C",'8a+c+n'!M19,0))</f>
        <v>0</v>
      </c>
      <c r="N19" s="121">
        <f>IF($C$4="citu pasākumu izmaksas",IF('8a+c+n'!$Q19="C",'8a+c+n'!N19,0))</f>
        <v>0</v>
      </c>
      <c r="O19" s="121">
        <f>IF($C$4="citu pasākumu izmaksas",IF('8a+c+n'!$Q19="C",'8a+c+n'!O19,0))</f>
        <v>0</v>
      </c>
      <c r="P19" s="122">
        <f>IF($C$4="citu pasākumu izmaksas",IF('8a+c+n'!$Q19="C",'8a+c+n'!P19,0))</f>
        <v>0</v>
      </c>
    </row>
    <row r="20" spans="1:16" x14ac:dyDescent="0.2">
      <c r="A20" s="49">
        <f>IF(P20=0,0,IF(COUNTBLANK(P20)=1,0,COUNTA($P$14:P20)))</f>
        <v>0</v>
      </c>
      <c r="B20" s="21">
        <f>IF($C$4="citu pasākumu izmaksas",IF('8a+c+n'!$Q20="C",'8a+c+n'!B20,0))</f>
        <v>0</v>
      </c>
      <c r="C20" s="21">
        <f>IF($C$4="citu pasākumu izmaksas",IF('8a+c+n'!$Q20="C",'8a+c+n'!C20,0))</f>
        <v>0</v>
      </c>
      <c r="D20" s="21">
        <f>IF($C$4="citu pasākumu izmaksas",IF('8a+c+n'!$Q20="C",'8a+c+n'!D20,0))</f>
        <v>0</v>
      </c>
      <c r="E20" s="42"/>
      <c r="F20" s="64"/>
      <c r="G20" s="121"/>
      <c r="H20" s="121">
        <f>IF($C$4="citu pasākumu izmaksas",IF('8a+c+n'!$Q20="C",'8a+c+n'!H20,0))</f>
        <v>0</v>
      </c>
      <c r="I20" s="121"/>
      <c r="J20" s="121"/>
      <c r="K20" s="122">
        <f>IF($C$4="citu pasākumu izmaksas",IF('8a+c+n'!$Q20="C",'8a+c+n'!K20,0))</f>
        <v>0</v>
      </c>
      <c r="L20" s="83">
        <f>IF($C$4="citu pasākumu izmaksas",IF('8a+c+n'!$Q20="C",'8a+c+n'!L20,0))</f>
        <v>0</v>
      </c>
      <c r="M20" s="121">
        <f>IF($C$4="citu pasākumu izmaksas",IF('8a+c+n'!$Q20="C",'8a+c+n'!M20,0))</f>
        <v>0</v>
      </c>
      <c r="N20" s="121">
        <f>IF($C$4="citu pasākumu izmaksas",IF('8a+c+n'!$Q20="C",'8a+c+n'!N20,0))</f>
        <v>0</v>
      </c>
      <c r="O20" s="121">
        <f>IF($C$4="citu pasākumu izmaksas",IF('8a+c+n'!$Q20="C",'8a+c+n'!O20,0))</f>
        <v>0</v>
      </c>
      <c r="P20" s="122">
        <f>IF($C$4="citu pasākumu izmaksas",IF('8a+c+n'!$Q20="C",'8a+c+n'!P20,0))</f>
        <v>0</v>
      </c>
    </row>
    <row r="21" spans="1:16" x14ac:dyDescent="0.2">
      <c r="A21" s="49">
        <f>IF(P21=0,0,IF(COUNTBLANK(P21)=1,0,COUNTA($P$14:P21)))</f>
        <v>0</v>
      </c>
      <c r="B21" s="21">
        <f>IF($C$4="citu pasākumu izmaksas",IF('8a+c+n'!$Q21="C",'8a+c+n'!B21,0))</f>
        <v>0</v>
      </c>
      <c r="C21" s="21">
        <f>IF($C$4="citu pasākumu izmaksas",IF('8a+c+n'!$Q21="C",'8a+c+n'!C21,0))</f>
        <v>0</v>
      </c>
      <c r="D21" s="21">
        <f>IF($C$4="citu pasākumu izmaksas",IF('8a+c+n'!$Q21="C",'8a+c+n'!D21,0))</f>
        <v>0</v>
      </c>
      <c r="E21" s="42"/>
      <c r="F21" s="64"/>
      <c r="G21" s="121"/>
      <c r="H21" s="121">
        <f>IF($C$4="citu pasākumu izmaksas",IF('8a+c+n'!$Q21="C",'8a+c+n'!H21,0))</f>
        <v>0</v>
      </c>
      <c r="I21" s="121"/>
      <c r="J21" s="121"/>
      <c r="K21" s="122">
        <f>IF($C$4="citu pasākumu izmaksas",IF('8a+c+n'!$Q21="C",'8a+c+n'!K21,0))</f>
        <v>0</v>
      </c>
      <c r="L21" s="83">
        <f>IF($C$4="citu pasākumu izmaksas",IF('8a+c+n'!$Q21="C",'8a+c+n'!L21,0))</f>
        <v>0</v>
      </c>
      <c r="M21" s="121">
        <f>IF($C$4="citu pasākumu izmaksas",IF('8a+c+n'!$Q21="C",'8a+c+n'!M21,0))</f>
        <v>0</v>
      </c>
      <c r="N21" s="121">
        <f>IF($C$4="citu pasākumu izmaksas",IF('8a+c+n'!$Q21="C",'8a+c+n'!N21,0))</f>
        <v>0</v>
      </c>
      <c r="O21" s="121">
        <f>IF($C$4="citu pasākumu izmaksas",IF('8a+c+n'!$Q21="C",'8a+c+n'!O21,0))</f>
        <v>0</v>
      </c>
      <c r="P21" s="122">
        <f>IF($C$4="citu pasākumu izmaksas",IF('8a+c+n'!$Q21="C",'8a+c+n'!P21,0))</f>
        <v>0</v>
      </c>
    </row>
    <row r="22" spans="1:16" ht="12" thickBot="1" x14ac:dyDescent="0.25">
      <c r="A22" s="49">
        <f>IF(P22=0,0,IF(COUNTBLANK(P22)=1,0,COUNTA($P$14:P22)))</f>
        <v>0</v>
      </c>
      <c r="B22" s="21">
        <f>IF($C$4="citu pasākumu izmaksas",IF('8a+c+n'!$Q22="C",'8a+c+n'!B22,0))</f>
        <v>0</v>
      </c>
      <c r="C22" s="21">
        <f>IF($C$4="citu pasākumu izmaksas",IF('8a+c+n'!$Q22="C",'8a+c+n'!C22,0))</f>
        <v>0</v>
      </c>
      <c r="D22" s="21">
        <f>IF($C$4="citu pasākumu izmaksas",IF('8a+c+n'!$Q22="C",'8a+c+n'!D22,0))</f>
        <v>0</v>
      </c>
      <c r="E22" s="42"/>
      <c r="F22" s="64"/>
      <c r="G22" s="121"/>
      <c r="H22" s="121">
        <f>IF($C$4="citu pasākumu izmaksas",IF('8a+c+n'!$Q22="C",'8a+c+n'!H22,0))</f>
        <v>0</v>
      </c>
      <c r="I22" s="121"/>
      <c r="J22" s="121"/>
      <c r="K22" s="122">
        <f>IF($C$4="citu pasākumu izmaksas",IF('8a+c+n'!$Q22="C",'8a+c+n'!K22,0))</f>
        <v>0</v>
      </c>
      <c r="L22" s="83">
        <f>IF($C$4="citu pasākumu izmaksas",IF('8a+c+n'!$Q22="C",'8a+c+n'!L22,0))</f>
        <v>0</v>
      </c>
      <c r="M22" s="121">
        <f>IF($C$4="citu pasākumu izmaksas",IF('8a+c+n'!$Q22="C",'8a+c+n'!M22,0))</f>
        <v>0</v>
      </c>
      <c r="N22" s="121">
        <f>IF($C$4="citu pasākumu izmaksas",IF('8a+c+n'!$Q22="C",'8a+c+n'!N22,0))</f>
        <v>0</v>
      </c>
      <c r="O22" s="121">
        <f>IF($C$4="citu pasākumu izmaksas",IF('8a+c+n'!$Q22="C",'8a+c+n'!O22,0))</f>
        <v>0</v>
      </c>
      <c r="P22" s="122">
        <f>IF($C$4="citu pasākumu izmaksas",IF('8a+c+n'!$Q22="C",'8a+c+n'!P22,0))</f>
        <v>0</v>
      </c>
    </row>
    <row r="23" spans="1:16" ht="12" customHeight="1" thickBot="1" x14ac:dyDescent="0.25">
      <c r="A23" s="336" t="s">
        <v>63</v>
      </c>
      <c r="B23" s="337"/>
      <c r="C23" s="337"/>
      <c r="D23" s="337"/>
      <c r="E23" s="337"/>
      <c r="F23" s="337"/>
      <c r="G23" s="337"/>
      <c r="H23" s="337"/>
      <c r="I23" s="337"/>
      <c r="J23" s="337"/>
      <c r="K23" s="338"/>
      <c r="L23" s="139">
        <f>SUM(L14:L22)</f>
        <v>0</v>
      </c>
      <c r="M23" s="140">
        <f>SUM(M14:M22)</f>
        <v>0</v>
      </c>
      <c r="N23" s="140">
        <f>SUM(N14:N22)</f>
        <v>0</v>
      </c>
      <c r="O23" s="140">
        <f>SUM(O14:O22)</f>
        <v>0</v>
      </c>
      <c r="P23" s="141">
        <f>SUM(P14:P22)</f>
        <v>0</v>
      </c>
    </row>
    <row r="24" spans="1:16" x14ac:dyDescent="0.2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</row>
    <row r="25" spans="1:16" x14ac:dyDescent="0.2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</row>
    <row r="26" spans="1:16" x14ac:dyDescent="0.2">
      <c r="A26" s="1" t="s">
        <v>14</v>
      </c>
      <c r="B26" s="13"/>
      <c r="C26" s="339">
        <f>'Kops c'!C34:H34</f>
        <v>0</v>
      </c>
      <c r="D26" s="339"/>
      <c r="E26" s="339"/>
      <c r="F26" s="339"/>
      <c r="G26" s="339"/>
      <c r="H26" s="339"/>
      <c r="I26" s="13"/>
      <c r="J26" s="13"/>
      <c r="K26" s="13"/>
      <c r="L26" s="13"/>
      <c r="M26" s="13"/>
      <c r="N26" s="13"/>
      <c r="O26" s="13"/>
      <c r="P26" s="13"/>
    </row>
    <row r="27" spans="1:16" x14ac:dyDescent="0.2">
      <c r="A27" s="13"/>
      <c r="B27" s="13"/>
      <c r="C27" s="259" t="s">
        <v>15</v>
      </c>
      <c r="D27" s="259"/>
      <c r="E27" s="259"/>
      <c r="F27" s="259"/>
      <c r="G27" s="259"/>
      <c r="H27" s="259"/>
      <c r="I27" s="13"/>
      <c r="J27" s="13"/>
      <c r="K27" s="13"/>
      <c r="L27" s="13"/>
      <c r="M27" s="13"/>
      <c r="N27" s="13"/>
      <c r="O27" s="13"/>
      <c r="P27" s="13"/>
    </row>
    <row r="28" spans="1:16" x14ac:dyDescent="0.2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</row>
    <row r="29" spans="1:16" x14ac:dyDescent="0.2">
      <c r="A29" s="303" t="str">
        <f>'Kops n'!A37:D37</f>
        <v>Tāme sastādīta</v>
      </c>
      <c r="B29" s="304"/>
      <c r="C29" s="304"/>
      <c r="D29" s="304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</row>
    <row r="30" spans="1:16" x14ac:dyDescent="0.2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</row>
    <row r="31" spans="1:16" x14ac:dyDescent="0.2">
      <c r="A31" s="1" t="s">
        <v>41</v>
      </c>
      <c r="B31" s="13"/>
      <c r="C31" s="339">
        <f>'Kops c'!C39:H39</f>
        <v>0</v>
      </c>
      <c r="D31" s="339"/>
      <c r="E31" s="339"/>
      <c r="F31" s="339"/>
      <c r="G31" s="339"/>
      <c r="H31" s="339"/>
      <c r="I31" s="13"/>
      <c r="J31" s="13"/>
      <c r="K31" s="13"/>
      <c r="L31" s="13"/>
      <c r="M31" s="13"/>
      <c r="N31" s="13"/>
      <c r="O31" s="13"/>
      <c r="P31" s="13"/>
    </row>
    <row r="32" spans="1:16" x14ac:dyDescent="0.2">
      <c r="A32" s="13"/>
      <c r="B32" s="13"/>
      <c r="C32" s="259" t="s">
        <v>15</v>
      </c>
      <c r="D32" s="259"/>
      <c r="E32" s="259"/>
      <c r="F32" s="259"/>
      <c r="G32" s="259"/>
      <c r="H32" s="259"/>
      <c r="I32" s="13"/>
      <c r="J32" s="13"/>
      <c r="K32" s="13"/>
      <c r="L32" s="13"/>
      <c r="M32" s="13"/>
      <c r="N32" s="13"/>
      <c r="O32" s="13"/>
      <c r="P32" s="13"/>
    </row>
    <row r="33" spans="1:16" x14ac:dyDescent="0.2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</row>
    <row r="34" spans="1:16" x14ac:dyDescent="0.2">
      <c r="A34" s="79" t="s">
        <v>16</v>
      </c>
      <c r="B34" s="40"/>
      <c r="C34" s="87">
        <f>'Kops c'!C42</f>
        <v>0</v>
      </c>
      <c r="D34" s="40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</row>
    <row r="35" spans="1:16" x14ac:dyDescent="0.2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</row>
  </sheetData>
  <mergeCells count="23">
    <mergeCell ref="C32:H32"/>
    <mergeCell ref="L12:P12"/>
    <mergeCell ref="A23:K23"/>
    <mergeCell ref="C26:H26"/>
    <mergeCell ref="C27:H27"/>
    <mergeCell ref="A29:D29"/>
    <mergeCell ref="C31:H31"/>
    <mergeCell ref="D8:L8"/>
    <mergeCell ref="A9:F9"/>
    <mergeCell ref="J9:M9"/>
    <mergeCell ref="N9:O9"/>
    <mergeCell ref="A12:A13"/>
    <mergeCell ref="B12:B13"/>
    <mergeCell ref="C12:C13"/>
    <mergeCell ref="D12:D13"/>
    <mergeCell ref="E12:E13"/>
    <mergeCell ref="F12:K12"/>
    <mergeCell ref="D7:L7"/>
    <mergeCell ref="C2:I2"/>
    <mergeCell ref="C3:I3"/>
    <mergeCell ref="C4:I4"/>
    <mergeCell ref="D5:L5"/>
    <mergeCell ref="D6:L6"/>
  </mergeCells>
  <conditionalFormatting sqref="A23:K23">
    <cfRule type="containsText" dxfId="74" priority="3" operator="containsText" text="Tiešās izmaksas kopā, t. sk. darba devēja sociālais nodoklis __.__% ">
      <formula>NOT(ISERROR(SEARCH("Tiešās izmaksas kopā, t. sk. darba devēja sociālais nodoklis __.__% ",A23)))</formula>
    </cfRule>
  </conditionalFormatting>
  <conditionalFormatting sqref="N9:O9 D5:L8 C2:I2 L23:P23 C26:H26 C31:H31 C34 A14:P22">
    <cfRule type="cellIs" dxfId="73" priority="2" operator="equal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002060"/>
  </sheetPr>
  <dimension ref="A1:P35"/>
  <sheetViews>
    <sheetView topLeftCell="A8" workbookViewId="0">
      <selection activeCell="A22" sqref="A22:XFD24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'8a+c+n'!D1</f>
        <v>8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7" t="str">
        <f>'8a+c+n'!C2:I2</f>
        <v>Pagraba pārseguma siltināšana</v>
      </c>
      <c r="D2" s="347"/>
      <c r="E2" s="347"/>
      <c r="F2" s="347"/>
      <c r="G2" s="347"/>
      <c r="H2" s="347"/>
      <c r="I2" s="347"/>
      <c r="J2" s="26"/>
    </row>
    <row r="3" spans="1:16" x14ac:dyDescent="0.2">
      <c r="A3" s="27"/>
      <c r="B3" s="27"/>
      <c r="C3" s="294" t="s">
        <v>21</v>
      </c>
      <c r="D3" s="294"/>
      <c r="E3" s="294"/>
      <c r="F3" s="294"/>
      <c r="G3" s="294"/>
      <c r="H3" s="294"/>
      <c r="I3" s="294"/>
      <c r="J3" s="27"/>
    </row>
    <row r="4" spans="1:16" x14ac:dyDescent="0.2">
      <c r="A4" s="27"/>
      <c r="B4" s="27"/>
      <c r="C4" s="328" t="s">
        <v>19</v>
      </c>
      <c r="D4" s="328"/>
      <c r="E4" s="328"/>
      <c r="F4" s="328"/>
      <c r="G4" s="328"/>
      <c r="H4" s="328"/>
      <c r="I4" s="328"/>
      <c r="J4" s="27"/>
    </row>
    <row r="5" spans="1:16" ht="15" customHeight="1" x14ac:dyDescent="0.2">
      <c r="A5" s="19"/>
      <c r="B5" s="19"/>
      <c r="C5" s="24" t="s">
        <v>5</v>
      </c>
      <c r="D5" s="329" t="str">
        <f>'Kops a+c+n'!D6</f>
        <v>Daudzstāvu dzīvojamās ēkas siltināšana</v>
      </c>
      <c r="E5" s="329"/>
      <c r="F5" s="329"/>
      <c r="G5" s="329"/>
      <c r="H5" s="329"/>
      <c r="I5" s="329"/>
      <c r="J5" s="329"/>
      <c r="K5" s="329"/>
      <c r="L5" s="329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29" t="str">
        <f>'Kops a+c+n'!D7</f>
        <v>Daudzstāvu dzīvojamā ēka</v>
      </c>
      <c r="E6" s="329"/>
      <c r="F6" s="329"/>
      <c r="G6" s="329"/>
      <c r="H6" s="329"/>
      <c r="I6" s="329"/>
      <c r="J6" s="329"/>
      <c r="K6" s="329"/>
      <c r="L6" s="329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29" t="str">
        <f>'Kops a+c+n'!D8</f>
        <v>Brīvības iela 5, Malta</v>
      </c>
      <c r="E7" s="329"/>
      <c r="F7" s="329"/>
      <c r="G7" s="329"/>
      <c r="H7" s="329"/>
      <c r="I7" s="329"/>
      <c r="J7" s="329"/>
      <c r="K7" s="329"/>
      <c r="L7" s="329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29">
        <f>'Kops a+c+n'!D9</f>
        <v>0</v>
      </c>
      <c r="E8" s="329"/>
      <c r="F8" s="329"/>
      <c r="G8" s="329"/>
      <c r="H8" s="329"/>
      <c r="I8" s="329"/>
      <c r="J8" s="329"/>
      <c r="K8" s="329"/>
      <c r="L8" s="329"/>
      <c r="M8" s="13"/>
      <c r="N8" s="13"/>
      <c r="O8" s="13"/>
      <c r="P8" s="13"/>
    </row>
    <row r="9" spans="1:16" ht="11.25" customHeight="1" x14ac:dyDescent="0.2">
      <c r="A9" s="349" t="str">
        <f>'8a+c+n'!A9</f>
        <v>Tāme sastādīta  20__. gada tirgus cenās, pamatojoties uz ___ daļas rasējumiem</v>
      </c>
      <c r="B9" s="349"/>
      <c r="C9" s="349"/>
      <c r="D9" s="349"/>
      <c r="E9" s="349"/>
      <c r="F9" s="349"/>
      <c r="G9" s="28"/>
      <c r="H9" s="28"/>
      <c r="I9" s="28"/>
      <c r="J9" s="331" t="s">
        <v>46</v>
      </c>
      <c r="K9" s="331"/>
      <c r="L9" s="331"/>
      <c r="M9" s="331"/>
      <c r="N9" s="332">
        <f>P23</f>
        <v>0</v>
      </c>
      <c r="O9" s="332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285" t="s">
        <v>27</v>
      </c>
      <c r="B12" s="340" t="s">
        <v>49</v>
      </c>
      <c r="C12" s="334" t="s">
        <v>50</v>
      </c>
      <c r="D12" s="343" t="s">
        <v>51</v>
      </c>
      <c r="E12" s="345" t="s">
        <v>52</v>
      </c>
      <c r="F12" s="333" t="s">
        <v>53</v>
      </c>
      <c r="G12" s="334"/>
      <c r="H12" s="334"/>
      <c r="I12" s="334"/>
      <c r="J12" s="334"/>
      <c r="K12" s="335"/>
      <c r="L12" s="348" t="s">
        <v>54</v>
      </c>
      <c r="M12" s="334"/>
      <c r="N12" s="334"/>
      <c r="O12" s="334"/>
      <c r="P12" s="335"/>
    </row>
    <row r="13" spans="1:16" ht="126.75" customHeight="1" thickBot="1" x14ac:dyDescent="0.25">
      <c r="A13" s="286"/>
      <c r="B13" s="341"/>
      <c r="C13" s="342"/>
      <c r="D13" s="344"/>
      <c r="E13" s="346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68" t="s">
        <v>56</v>
      </c>
      <c r="M13" s="54" t="s">
        <v>58</v>
      </c>
      <c r="N13" s="54" t="s">
        <v>59</v>
      </c>
      <c r="O13" s="54" t="s">
        <v>60</v>
      </c>
      <c r="P13" s="92" t="s">
        <v>61</v>
      </c>
    </row>
    <row r="14" spans="1:16" x14ac:dyDescent="0.2">
      <c r="A14" s="48">
        <f>IF(P14=0,0,IF(COUNTBLANK(P14)=1,0,COUNTA($P$14:P14)))</f>
        <v>0</v>
      </c>
      <c r="B14" s="20">
        <f>IF($C$4="Neattiecināmās izmaksas",IF('8a+c+n'!$Q14="N",'8a+c+n'!B14,0))</f>
        <v>0</v>
      </c>
      <c r="C14" s="20">
        <f>IF($C$4="Neattiecināmās izmaksas",IF('8a+c+n'!$Q14="N",'8a+c+n'!C14,0))</f>
        <v>0</v>
      </c>
      <c r="D14" s="20">
        <f>IF($C$4="Neattiecināmās izmaksas",IF('8a+c+n'!$Q14="N",'8a+c+n'!D14,0))</f>
        <v>0</v>
      </c>
      <c r="E14" s="41"/>
      <c r="F14" s="62"/>
      <c r="G14" s="119"/>
      <c r="H14" s="119">
        <f>IF($C$4="Neattiecināmās izmaksas",IF('8a+c+n'!$Q14="N",'8a+c+n'!H14,0))</f>
        <v>0</v>
      </c>
      <c r="I14" s="119"/>
      <c r="J14" s="119"/>
      <c r="K14" s="120">
        <f>IF($C$4="Neattiecināmās izmaksas",IF('8a+c+n'!$Q14="N",'8a+c+n'!K14,0))</f>
        <v>0</v>
      </c>
      <c r="L14" s="82">
        <f>IF($C$4="Neattiecināmās izmaksas",IF('8a+c+n'!$Q14="N",'8a+c+n'!L14,0))</f>
        <v>0</v>
      </c>
      <c r="M14" s="119">
        <f>IF($C$4="Neattiecināmās izmaksas",IF('8a+c+n'!$Q14="N",'8a+c+n'!M14,0))</f>
        <v>0</v>
      </c>
      <c r="N14" s="119">
        <f>IF($C$4="Neattiecināmās izmaksas",IF('8a+c+n'!$Q14="N",'8a+c+n'!N14,0))</f>
        <v>0</v>
      </c>
      <c r="O14" s="119">
        <f>IF($C$4="Neattiecināmās izmaksas",IF('8a+c+n'!$Q14="N",'8a+c+n'!O14,0))</f>
        <v>0</v>
      </c>
      <c r="P14" s="120">
        <f>IF($C$4="Neattiecināmās izmaksas",IF('8a+c+n'!$Q14="N",'8a+c+n'!P14,0))</f>
        <v>0</v>
      </c>
    </row>
    <row r="15" spans="1:16" x14ac:dyDescent="0.2">
      <c r="A15" s="49">
        <f>IF(P15=0,0,IF(COUNTBLANK(P15)=1,0,COUNTA($P$14:P15)))</f>
        <v>0</v>
      </c>
      <c r="B15" s="21">
        <f>IF($C$4="Neattiecināmās izmaksas",IF('8a+c+n'!$Q15="N",'8a+c+n'!B15,0))</f>
        <v>0</v>
      </c>
      <c r="C15" s="21">
        <f>IF($C$4="Neattiecināmās izmaksas",IF('8a+c+n'!$Q15="N",'8a+c+n'!C15,0))</f>
        <v>0</v>
      </c>
      <c r="D15" s="21">
        <f>IF($C$4="Neattiecināmās izmaksas",IF('8a+c+n'!$Q15="N",'8a+c+n'!D15,0))</f>
        <v>0</v>
      </c>
      <c r="E15" s="42"/>
      <c r="F15" s="64"/>
      <c r="G15" s="121"/>
      <c r="H15" s="121">
        <f>IF($C$4="Neattiecināmās izmaksas",IF('8a+c+n'!$Q15="N",'8a+c+n'!H15,0))</f>
        <v>0</v>
      </c>
      <c r="I15" s="121"/>
      <c r="J15" s="121"/>
      <c r="K15" s="122">
        <f>IF($C$4="Neattiecināmās izmaksas",IF('8a+c+n'!$Q15="N",'8a+c+n'!K15,0))</f>
        <v>0</v>
      </c>
      <c r="L15" s="83">
        <f>IF($C$4="Neattiecināmās izmaksas",IF('8a+c+n'!$Q15="N",'8a+c+n'!L15,0))</f>
        <v>0</v>
      </c>
      <c r="M15" s="121">
        <f>IF($C$4="Neattiecināmās izmaksas",IF('8a+c+n'!$Q15="N",'8a+c+n'!M15,0))</f>
        <v>0</v>
      </c>
      <c r="N15" s="121">
        <f>IF($C$4="Neattiecināmās izmaksas",IF('8a+c+n'!$Q15="N",'8a+c+n'!N15,0))</f>
        <v>0</v>
      </c>
      <c r="O15" s="121">
        <f>IF($C$4="Neattiecināmās izmaksas",IF('8a+c+n'!$Q15="N",'8a+c+n'!O15,0))</f>
        <v>0</v>
      </c>
      <c r="P15" s="122">
        <f>IF($C$4="Neattiecināmās izmaksas",IF('8a+c+n'!$Q15="N",'8a+c+n'!P15,0))</f>
        <v>0</v>
      </c>
    </row>
    <row r="16" spans="1:16" x14ac:dyDescent="0.2">
      <c r="A16" s="49">
        <f>IF(P16=0,0,IF(COUNTBLANK(P16)=1,0,COUNTA($P$14:P16)))</f>
        <v>0</v>
      </c>
      <c r="B16" s="21">
        <f>IF($C$4="Neattiecināmās izmaksas",IF('8a+c+n'!$Q16="N",'8a+c+n'!B16,0))</f>
        <v>0</v>
      </c>
      <c r="C16" s="21">
        <f>IF($C$4="Neattiecināmās izmaksas",IF('8a+c+n'!$Q16="N",'8a+c+n'!C16,0))</f>
        <v>0</v>
      </c>
      <c r="D16" s="21">
        <f>IF($C$4="Neattiecināmās izmaksas",IF('8a+c+n'!$Q16="N",'8a+c+n'!D16,0))</f>
        <v>0</v>
      </c>
      <c r="E16" s="42"/>
      <c r="F16" s="64"/>
      <c r="G16" s="121"/>
      <c r="H16" s="121">
        <f>IF($C$4="Neattiecināmās izmaksas",IF('8a+c+n'!$Q16="N",'8a+c+n'!H16,0))</f>
        <v>0</v>
      </c>
      <c r="I16" s="121"/>
      <c r="J16" s="121"/>
      <c r="K16" s="122">
        <f>IF($C$4="Neattiecināmās izmaksas",IF('8a+c+n'!$Q16="N",'8a+c+n'!K16,0))</f>
        <v>0</v>
      </c>
      <c r="L16" s="83">
        <f>IF($C$4="Neattiecināmās izmaksas",IF('8a+c+n'!$Q16="N",'8a+c+n'!L16,0))</f>
        <v>0</v>
      </c>
      <c r="M16" s="121">
        <f>IF($C$4="Neattiecināmās izmaksas",IF('8a+c+n'!$Q16="N",'8a+c+n'!M16,0))</f>
        <v>0</v>
      </c>
      <c r="N16" s="121">
        <f>IF($C$4="Neattiecināmās izmaksas",IF('8a+c+n'!$Q16="N",'8a+c+n'!N16,0))</f>
        <v>0</v>
      </c>
      <c r="O16" s="121">
        <f>IF($C$4="Neattiecināmās izmaksas",IF('8a+c+n'!$Q16="N",'8a+c+n'!O16,0))</f>
        <v>0</v>
      </c>
      <c r="P16" s="122">
        <f>IF($C$4="Neattiecināmās izmaksas",IF('8a+c+n'!$Q16="N",'8a+c+n'!P16,0))</f>
        <v>0</v>
      </c>
    </row>
    <row r="17" spans="1:16" x14ac:dyDescent="0.2">
      <c r="A17" s="49">
        <f>IF(P17=0,0,IF(COUNTBLANK(P17)=1,0,COUNTA($P$14:P17)))</f>
        <v>0</v>
      </c>
      <c r="B17" s="21">
        <f>IF($C$4="Neattiecināmās izmaksas",IF('8a+c+n'!$Q17="N",'8a+c+n'!B17,0))</f>
        <v>0</v>
      </c>
      <c r="C17" s="21">
        <f>IF($C$4="Neattiecināmās izmaksas",IF('8a+c+n'!$Q17="N",'8a+c+n'!C17,0))</f>
        <v>0</v>
      </c>
      <c r="D17" s="21">
        <f>IF($C$4="Neattiecināmās izmaksas",IF('8a+c+n'!$Q17="N",'8a+c+n'!D17,0))</f>
        <v>0</v>
      </c>
      <c r="E17" s="42"/>
      <c r="F17" s="64"/>
      <c r="G17" s="121"/>
      <c r="H17" s="121">
        <f>IF($C$4="Neattiecināmās izmaksas",IF('8a+c+n'!$Q17="N",'8a+c+n'!H17,0))</f>
        <v>0</v>
      </c>
      <c r="I17" s="121"/>
      <c r="J17" s="121"/>
      <c r="K17" s="122">
        <f>IF($C$4="Neattiecināmās izmaksas",IF('8a+c+n'!$Q17="N",'8a+c+n'!K17,0))</f>
        <v>0</v>
      </c>
      <c r="L17" s="83">
        <f>IF($C$4="Neattiecināmās izmaksas",IF('8a+c+n'!$Q17="N",'8a+c+n'!L17,0))</f>
        <v>0</v>
      </c>
      <c r="M17" s="121">
        <f>IF($C$4="Neattiecināmās izmaksas",IF('8a+c+n'!$Q17="N",'8a+c+n'!M17,0))</f>
        <v>0</v>
      </c>
      <c r="N17" s="121">
        <f>IF($C$4="Neattiecināmās izmaksas",IF('8a+c+n'!$Q17="N",'8a+c+n'!N17,0))</f>
        <v>0</v>
      </c>
      <c r="O17" s="121">
        <f>IF($C$4="Neattiecināmās izmaksas",IF('8a+c+n'!$Q17="N",'8a+c+n'!O17,0))</f>
        <v>0</v>
      </c>
      <c r="P17" s="122">
        <f>IF($C$4="Neattiecināmās izmaksas",IF('8a+c+n'!$Q17="N",'8a+c+n'!P17,0))</f>
        <v>0</v>
      </c>
    </row>
    <row r="18" spans="1:16" x14ac:dyDescent="0.2">
      <c r="A18" s="49">
        <f>IF(P18=0,0,IF(COUNTBLANK(P18)=1,0,COUNTA($P$14:P18)))</f>
        <v>0</v>
      </c>
      <c r="B18" s="21">
        <f>IF($C$4="Neattiecināmās izmaksas",IF('8a+c+n'!$Q18="N",'8a+c+n'!B18,0))</f>
        <v>0</v>
      </c>
      <c r="C18" s="21">
        <f>IF($C$4="Neattiecināmās izmaksas",IF('8a+c+n'!$Q18="N",'8a+c+n'!C18,0))</f>
        <v>0</v>
      </c>
      <c r="D18" s="21">
        <f>IF($C$4="Neattiecināmās izmaksas",IF('8a+c+n'!$Q18="N",'8a+c+n'!D18,0))</f>
        <v>0</v>
      </c>
      <c r="E18" s="42"/>
      <c r="F18" s="64"/>
      <c r="G18" s="121"/>
      <c r="H18" s="121">
        <f>IF($C$4="Neattiecināmās izmaksas",IF('8a+c+n'!$Q18="N",'8a+c+n'!H18,0))</f>
        <v>0</v>
      </c>
      <c r="I18" s="121"/>
      <c r="J18" s="121"/>
      <c r="K18" s="122">
        <f>IF($C$4="Neattiecināmās izmaksas",IF('8a+c+n'!$Q18="N",'8a+c+n'!K18,0))</f>
        <v>0</v>
      </c>
      <c r="L18" s="83">
        <f>IF($C$4="Neattiecināmās izmaksas",IF('8a+c+n'!$Q18="N",'8a+c+n'!L18,0))</f>
        <v>0</v>
      </c>
      <c r="M18" s="121">
        <f>IF($C$4="Neattiecināmās izmaksas",IF('8a+c+n'!$Q18="N",'8a+c+n'!M18,0))</f>
        <v>0</v>
      </c>
      <c r="N18" s="121">
        <f>IF($C$4="Neattiecināmās izmaksas",IF('8a+c+n'!$Q18="N",'8a+c+n'!N18,0))</f>
        <v>0</v>
      </c>
      <c r="O18" s="121">
        <f>IF($C$4="Neattiecināmās izmaksas",IF('8a+c+n'!$Q18="N",'8a+c+n'!O18,0))</f>
        <v>0</v>
      </c>
      <c r="P18" s="122">
        <f>IF($C$4="Neattiecināmās izmaksas",IF('8a+c+n'!$Q18="N",'8a+c+n'!P18,0))</f>
        <v>0</v>
      </c>
    </row>
    <row r="19" spans="1:16" x14ac:dyDescent="0.2">
      <c r="A19" s="49">
        <f>IF(P19=0,0,IF(COUNTBLANK(P19)=1,0,COUNTA($P$14:P19)))</f>
        <v>0</v>
      </c>
      <c r="B19" s="21">
        <f>IF($C$4="Neattiecināmās izmaksas",IF('8a+c+n'!$Q19="N",'8a+c+n'!B19,0))</f>
        <v>0</v>
      </c>
      <c r="C19" s="21">
        <f>IF($C$4="Neattiecināmās izmaksas",IF('8a+c+n'!$Q19="N",'8a+c+n'!C19,0))</f>
        <v>0</v>
      </c>
      <c r="D19" s="21">
        <f>IF($C$4="Neattiecināmās izmaksas",IF('8a+c+n'!$Q19="N",'8a+c+n'!D19,0))</f>
        <v>0</v>
      </c>
      <c r="E19" s="42"/>
      <c r="F19" s="64"/>
      <c r="G19" s="121"/>
      <c r="H19" s="121">
        <f>IF($C$4="Neattiecināmās izmaksas",IF('8a+c+n'!$Q19="N",'8a+c+n'!H19,0))</f>
        <v>0</v>
      </c>
      <c r="I19" s="121"/>
      <c r="J19" s="121"/>
      <c r="K19" s="122">
        <f>IF($C$4="Neattiecināmās izmaksas",IF('8a+c+n'!$Q19="N",'8a+c+n'!K19,0))</f>
        <v>0</v>
      </c>
      <c r="L19" s="83">
        <f>IF($C$4="Neattiecināmās izmaksas",IF('8a+c+n'!$Q19="N",'8a+c+n'!L19,0))</f>
        <v>0</v>
      </c>
      <c r="M19" s="121">
        <f>IF($C$4="Neattiecināmās izmaksas",IF('8a+c+n'!$Q19="N",'8a+c+n'!M19,0))</f>
        <v>0</v>
      </c>
      <c r="N19" s="121">
        <f>IF($C$4="Neattiecināmās izmaksas",IF('8a+c+n'!$Q19="N",'8a+c+n'!N19,0))</f>
        <v>0</v>
      </c>
      <c r="O19" s="121">
        <f>IF($C$4="Neattiecināmās izmaksas",IF('8a+c+n'!$Q19="N",'8a+c+n'!O19,0))</f>
        <v>0</v>
      </c>
      <c r="P19" s="122">
        <f>IF($C$4="Neattiecināmās izmaksas",IF('8a+c+n'!$Q19="N",'8a+c+n'!P19,0))</f>
        <v>0</v>
      </c>
    </row>
    <row r="20" spans="1:16" x14ac:dyDescent="0.2">
      <c r="A20" s="49">
        <f>IF(P20=0,0,IF(COUNTBLANK(P20)=1,0,COUNTA($P$14:P20)))</f>
        <v>0</v>
      </c>
      <c r="B20" s="21">
        <f>IF($C$4="Neattiecināmās izmaksas",IF('8a+c+n'!$Q20="N",'8a+c+n'!B20,0))</f>
        <v>0</v>
      </c>
      <c r="C20" s="21">
        <f>IF($C$4="Neattiecināmās izmaksas",IF('8a+c+n'!$Q20="N",'8a+c+n'!C20,0))</f>
        <v>0</v>
      </c>
      <c r="D20" s="21">
        <f>IF($C$4="Neattiecināmās izmaksas",IF('8a+c+n'!$Q20="N",'8a+c+n'!D20,0))</f>
        <v>0</v>
      </c>
      <c r="E20" s="42"/>
      <c r="F20" s="64"/>
      <c r="G20" s="121"/>
      <c r="H20" s="121">
        <f>IF($C$4="Neattiecināmās izmaksas",IF('8a+c+n'!$Q20="N",'8a+c+n'!H20,0))</f>
        <v>0</v>
      </c>
      <c r="I20" s="121"/>
      <c r="J20" s="121"/>
      <c r="K20" s="122">
        <f>IF($C$4="Neattiecināmās izmaksas",IF('8a+c+n'!$Q20="N",'8a+c+n'!K20,0))</f>
        <v>0</v>
      </c>
      <c r="L20" s="83">
        <f>IF($C$4="Neattiecināmās izmaksas",IF('8a+c+n'!$Q20="N",'8a+c+n'!L20,0))</f>
        <v>0</v>
      </c>
      <c r="M20" s="121">
        <f>IF($C$4="Neattiecināmās izmaksas",IF('8a+c+n'!$Q20="N",'8a+c+n'!M20,0))</f>
        <v>0</v>
      </c>
      <c r="N20" s="121">
        <f>IF($C$4="Neattiecināmās izmaksas",IF('8a+c+n'!$Q20="N",'8a+c+n'!N20,0))</f>
        <v>0</v>
      </c>
      <c r="O20" s="121">
        <f>IF($C$4="Neattiecināmās izmaksas",IF('8a+c+n'!$Q20="N",'8a+c+n'!O20,0))</f>
        <v>0</v>
      </c>
      <c r="P20" s="122">
        <f>IF($C$4="Neattiecināmās izmaksas",IF('8a+c+n'!$Q20="N",'8a+c+n'!P20,0))</f>
        <v>0</v>
      </c>
    </row>
    <row r="21" spans="1:16" x14ac:dyDescent="0.2">
      <c r="A21" s="49">
        <f>IF(P21=0,0,IF(COUNTBLANK(P21)=1,0,COUNTA($P$14:P21)))</f>
        <v>0</v>
      </c>
      <c r="B21" s="21">
        <f>IF($C$4="Neattiecināmās izmaksas",IF('8a+c+n'!$Q21="N",'8a+c+n'!B21,0))</f>
        <v>0</v>
      </c>
      <c r="C21" s="21">
        <f>IF($C$4="Neattiecināmās izmaksas",IF('8a+c+n'!$Q21="N",'8a+c+n'!C21,0))</f>
        <v>0</v>
      </c>
      <c r="D21" s="21">
        <f>IF($C$4="Neattiecināmās izmaksas",IF('8a+c+n'!$Q21="N",'8a+c+n'!D21,0))</f>
        <v>0</v>
      </c>
      <c r="E21" s="42"/>
      <c r="F21" s="64"/>
      <c r="G21" s="121"/>
      <c r="H21" s="121">
        <f>IF($C$4="Neattiecināmās izmaksas",IF('8a+c+n'!$Q21="N",'8a+c+n'!H21,0))</f>
        <v>0</v>
      </c>
      <c r="I21" s="121"/>
      <c r="J21" s="121"/>
      <c r="K21" s="122">
        <f>IF($C$4="Neattiecināmās izmaksas",IF('8a+c+n'!$Q21="N",'8a+c+n'!K21,0))</f>
        <v>0</v>
      </c>
      <c r="L21" s="83">
        <f>IF($C$4="Neattiecināmās izmaksas",IF('8a+c+n'!$Q21="N",'8a+c+n'!L21,0))</f>
        <v>0</v>
      </c>
      <c r="M21" s="121">
        <f>IF($C$4="Neattiecināmās izmaksas",IF('8a+c+n'!$Q21="N",'8a+c+n'!M21,0))</f>
        <v>0</v>
      </c>
      <c r="N21" s="121">
        <f>IF($C$4="Neattiecināmās izmaksas",IF('8a+c+n'!$Q21="N",'8a+c+n'!N21,0))</f>
        <v>0</v>
      </c>
      <c r="O21" s="121">
        <f>IF($C$4="Neattiecināmās izmaksas",IF('8a+c+n'!$Q21="N",'8a+c+n'!O21,0))</f>
        <v>0</v>
      </c>
      <c r="P21" s="122">
        <f>IF($C$4="Neattiecināmās izmaksas",IF('8a+c+n'!$Q21="N",'8a+c+n'!P21,0))</f>
        <v>0</v>
      </c>
    </row>
    <row r="22" spans="1:16" ht="12" thickBot="1" x14ac:dyDescent="0.25">
      <c r="A22" s="49">
        <f>IF(P22=0,0,IF(COUNTBLANK(P22)=1,0,COUNTA($P$14:P22)))</f>
        <v>0</v>
      </c>
      <c r="B22" s="21">
        <f>IF($C$4="Neattiecināmās izmaksas",IF('8a+c+n'!$Q22="N",'8a+c+n'!B22,0))</f>
        <v>0</v>
      </c>
      <c r="C22" s="21">
        <f>IF($C$4="Neattiecināmās izmaksas",IF('8a+c+n'!$Q22="N",'8a+c+n'!C22,0))</f>
        <v>0</v>
      </c>
      <c r="D22" s="21">
        <f>IF($C$4="Neattiecināmās izmaksas",IF('8a+c+n'!$Q22="N",'8a+c+n'!D22,0))</f>
        <v>0</v>
      </c>
      <c r="E22" s="42"/>
      <c r="F22" s="64"/>
      <c r="G22" s="121"/>
      <c r="H22" s="121">
        <f>IF($C$4="Neattiecināmās izmaksas",IF('8a+c+n'!$Q22="N",'8a+c+n'!H22,0))</f>
        <v>0</v>
      </c>
      <c r="I22" s="121"/>
      <c r="J22" s="121"/>
      <c r="K22" s="122">
        <f>IF($C$4="Neattiecināmās izmaksas",IF('8a+c+n'!$Q22="N",'8a+c+n'!K22,0))</f>
        <v>0</v>
      </c>
      <c r="L22" s="83">
        <f>IF($C$4="Neattiecināmās izmaksas",IF('8a+c+n'!$Q22="N",'8a+c+n'!L22,0))</f>
        <v>0</v>
      </c>
      <c r="M22" s="121">
        <f>IF($C$4="Neattiecināmās izmaksas",IF('8a+c+n'!$Q22="N",'8a+c+n'!M22,0))</f>
        <v>0</v>
      </c>
      <c r="N22" s="121">
        <f>IF($C$4="Neattiecināmās izmaksas",IF('8a+c+n'!$Q22="N",'8a+c+n'!N22,0))</f>
        <v>0</v>
      </c>
      <c r="O22" s="121">
        <f>IF($C$4="Neattiecināmās izmaksas",IF('8a+c+n'!$Q22="N",'8a+c+n'!O22,0))</f>
        <v>0</v>
      </c>
      <c r="P22" s="122">
        <f>IF($C$4="Neattiecināmās izmaksas",IF('8a+c+n'!$Q22="N",'8a+c+n'!P22,0))</f>
        <v>0</v>
      </c>
    </row>
    <row r="23" spans="1:16" ht="12" customHeight="1" thickBot="1" x14ac:dyDescent="0.25">
      <c r="A23" s="336" t="s">
        <v>63</v>
      </c>
      <c r="B23" s="337"/>
      <c r="C23" s="337"/>
      <c r="D23" s="337"/>
      <c r="E23" s="337"/>
      <c r="F23" s="337"/>
      <c r="G23" s="337"/>
      <c r="H23" s="337"/>
      <c r="I23" s="337"/>
      <c r="J23" s="337"/>
      <c r="K23" s="338"/>
      <c r="L23" s="139">
        <f>SUM(L14:L22)</f>
        <v>0</v>
      </c>
      <c r="M23" s="140">
        <f>SUM(M14:M22)</f>
        <v>0</v>
      </c>
      <c r="N23" s="140">
        <f>SUM(N14:N22)</f>
        <v>0</v>
      </c>
      <c r="O23" s="140">
        <f>SUM(O14:O22)</f>
        <v>0</v>
      </c>
      <c r="P23" s="141">
        <f>SUM(P14:P22)</f>
        <v>0</v>
      </c>
    </row>
    <row r="24" spans="1:16" x14ac:dyDescent="0.2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</row>
    <row r="25" spans="1:16" x14ac:dyDescent="0.2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</row>
    <row r="26" spans="1:16" x14ac:dyDescent="0.2">
      <c r="A26" s="1" t="s">
        <v>14</v>
      </c>
      <c r="B26" s="13"/>
      <c r="C26" s="339">
        <f>'Kops n'!C34:H34</f>
        <v>0</v>
      </c>
      <c r="D26" s="339"/>
      <c r="E26" s="339"/>
      <c r="F26" s="339"/>
      <c r="G26" s="339"/>
      <c r="H26" s="339"/>
      <c r="I26" s="13"/>
      <c r="J26" s="13"/>
      <c r="K26" s="13"/>
      <c r="L26" s="13"/>
      <c r="M26" s="13"/>
      <c r="N26" s="13"/>
      <c r="O26" s="13"/>
      <c r="P26" s="13"/>
    </row>
    <row r="27" spans="1:16" x14ac:dyDescent="0.2">
      <c r="A27" s="13"/>
      <c r="B27" s="13"/>
      <c r="C27" s="259" t="s">
        <v>15</v>
      </c>
      <c r="D27" s="259"/>
      <c r="E27" s="259"/>
      <c r="F27" s="259"/>
      <c r="G27" s="259"/>
      <c r="H27" s="259"/>
      <c r="I27" s="13"/>
      <c r="J27" s="13"/>
      <c r="K27" s="13"/>
      <c r="L27" s="13"/>
      <c r="M27" s="13"/>
      <c r="N27" s="13"/>
      <c r="O27" s="13"/>
      <c r="P27" s="13"/>
    </row>
    <row r="28" spans="1:16" x14ac:dyDescent="0.2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</row>
    <row r="29" spans="1:16" x14ac:dyDescent="0.2">
      <c r="A29" s="303" t="str">
        <f>'Kops n'!A37:D37</f>
        <v>Tāme sastādīta</v>
      </c>
      <c r="B29" s="304"/>
      <c r="C29" s="304"/>
      <c r="D29" s="304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</row>
    <row r="30" spans="1:16" x14ac:dyDescent="0.2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</row>
    <row r="31" spans="1:16" x14ac:dyDescent="0.2">
      <c r="A31" s="1" t="s">
        <v>41</v>
      </c>
      <c r="B31" s="13"/>
      <c r="C31" s="339">
        <f>'Kops n'!C39:H39</f>
        <v>0</v>
      </c>
      <c r="D31" s="339"/>
      <c r="E31" s="339"/>
      <c r="F31" s="339"/>
      <c r="G31" s="339"/>
      <c r="H31" s="339"/>
      <c r="I31" s="13"/>
      <c r="J31" s="13"/>
      <c r="K31" s="13"/>
      <c r="L31" s="13"/>
      <c r="M31" s="13"/>
      <c r="N31" s="13"/>
      <c r="O31" s="13"/>
      <c r="P31" s="13"/>
    </row>
    <row r="32" spans="1:16" x14ac:dyDescent="0.2">
      <c r="A32" s="13"/>
      <c r="B32" s="13"/>
      <c r="C32" s="259" t="s">
        <v>15</v>
      </c>
      <c r="D32" s="259"/>
      <c r="E32" s="259"/>
      <c r="F32" s="259"/>
      <c r="G32" s="259"/>
      <c r="H32" s="259"/>
      <c r="I32" s="13"/>
      <c r="J32" s="13"/>
      <c r="K32" s="13"/>
      <c r="L32" s="13"/>
      <c r="M32" s="13"/>
      <c r="N32" s="13"/>
      <c r="O32" s="13"/>
      <c r="P32" s="13"/>
    </row>
    <row r="33" spans="1:16" x14ac:dyDescent="0.2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</row>
    <row r="34" spans="1:16" x14ac:dyDescent="0.2">
      <c r="A34" s="79" t="s">
        <v>16</v>
      </c>
      <c r="B34" s="40"/>
      <c r="C34" s="87">
        <f>'Kops n'!C42</f>
        <v>0</v>
      </c>
      <c r="D34" s="40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</row>
    <row r="35" spans="1:16" x14ac:dyDescent="0.2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</row>
  </sheetData>
  <mergeCells count="23">
    <mergeCell ref="C32:H32"/>
    <mergeCell ref="L12:P12"/>
    <mergeCell ref="A23:K23"/>
    <mergeCell ref="C26:H26"/>
    <mergeCell ref="C27:H27"/>
    <mergeCell ref="A29:D29"/>
    <mergeCell ref="C31:H31"/>
    <mergeCell ref="A12:A13"/>
    <mergeCell ref="B12:B13"/>
    <mergeCell ref="C12:C13"/>
    <mergeCell ref="D12:D13"/>
    <mergeCell ref="E12:E13"/>
    <mergeCell ref="F12:K12"/>
    <mergeCell ref="D8:L8"/>
    <mergeCell ref="A9:F9"/>
    <mergeCell ref="J9:M9"/>
    <mergeCell ref="N9:O9"/>
    <mergeCell ref="D7:L7"/>
    <mergeCell ref="C2:I2"/>
    <mergeCell ref="C3:I3"/>
    <mergeCell ref="C4:I4"/>
    <mergeCell ref="D5:L5"/>
    <mergeCell ref="D6:L6"/>
  </mergeCells>
  <conditionalFormatting sqref="A23:K23">
    <cfRule type="containsText" dxfId="72" priority="3" operator="containsText" text="Tiešās izmaksas kopā, t. sk. darba devēja sociālais nodoklis __.__% ">
      <formula>NOT(ISERROR(SEARCH("Tiešās izmaksas kopā, t. sk. darba devēja sociālais nodoklis __.__% ",A23)))</formula>
    </cfRule>
  </conditionalFormatting>
  <conditionalFormatting sqref="N9:O9 D5:L8 C2:I2 L23:P23 C26:H26 C31:H31 C34 A14:P22">
    <cfRule type="cellIs" dxfId="71" priority="2" operator="equal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rgb="FF7030A0"/>
  </sheetPr>
  <dimension ref="A1:Q59"/>
  <sheetViews>
    <sheetView workbookViewId="0">
      <selection activeCell="I15" sqref="I15:J46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7" width="0" style="1" hidden="1" customWidth="1"/>
    <col min="18" max="16384" width="9.140625" style="1"/>
  </cols>
  <sheetData>
    <row r="1" spans="1:17" x14ac:dyDescent="0.2">
      <c r="A1" s="19"/>
      <c r="B1" s="19"/>
      <c r="C1" s="24" t="s">
        <v>44</v>
      </c>
      <c r="D1" s="81">
        <v>9</v>
      </c>
      <c r="E1" s="19"/>
      <c r="F1" s="19"/>
      <c r="G1" s="19"/>
      <c r="H1" s="19"/>
      <c r="I1" s="19"/>
      <c r="J1" s="19"/>
      <c r="N1" s="23"/>
      <c r="O1" s="24"/>
      <c r="P1" s="25"/>
    </row>
    <row r="2" spans="1:17" x14ac:dyDescent="0.2">
      <c r="A2" s="26"/>
      <c r="B2" s="26"/>
      <c r="C2" s="347" t="s">
        <v>181</v>
      </c>
      <c r="D2" s="347"/>
      <c r="E2" s="347"/>
      <c r="F2" s="347"/>
      <c r="G2" s="347"/>
      <c r="H2" s="347"/>
      <c r="I2" s="347"/>
      <c r="J2" s="26"/>
    </row>
    <row r="3" spans="1:17" x14ac:dyDescent="0.2">
      <c r="A3" s="27"/>
      <c r="B3" s="27"/>
      <c r="C3" s="294" t="s">
        <v>21</v>
      </c>
      <c r="D3" s="294"/>
      <c r="E3" s="294"/>
      <c r="F3" s="294"/>
      <c r="G3" s="294"/>
      <c r="H3" s="294"/>
      <c r="I3" s="294"/>
      <c r="J3" s="27"/>
    </row>
    <row r="4" spans="1:17" x14ac:dyDescent="0.2">
      <c r="A4" s="27"/>
      <c r="B4" s="27"/>
      <c r="C4" s="328" t="s">
        <v>64</v>
      </c>
      <c r="D4" s="328"/>
      <c r="E4" s="328"/>
      <c r="F4" s="328"/>
      <c r="G4" s="328"/>
      <c r="H4" s="328"/>
      <c r="I4" s="328"/>
      <c r="J4" s="27"/>
    </row>
    <row r="5" spans="1:17" x14ac:dyDescent="0.2">
      <c r="A5" s="19"/>
      <c r="B5" s="19"/>
      <c r="C5" s="24" t="s">
        <v>5</v>
      </c>
      <c r="D5" s="329" t="str">
        <f>'Kops a+c+n'!D6</f>
        <v>Daudzstāvu dzīvojamās ēkas siltināšana</v>
      </c>
      <c r="E5" s="329"/>
      <c r="F5" s="329"/>
      <c r="G5" s="329"/>
      <c r="H5" s="329"/>
      <c r="I5" s="329"/>
      <c r="J5" s="329"/>
      <c r="K5" s="329"/>
      <c r="L5" s="329"/>
      <c r="M5" s="13"/>
      <c r="N5" s="13"/>
      <c r="O5" s="13"/>
      <c r="P5" s="13"/>
    </row>
    <row r="6" spans="1:17" x14ac:dyDescent="0.2">
      <c r="A6" s="19"/>
      <c r="B6" s="19"/>
      <c r="C6" s="24" t="s">
        <v>6</v>
      </c>
      <c r="D6" s="329" t="str">
        <f>'Kops a+c+n'!D7</f>
        <v>Daudzstāvu dzīvojamā ēka</v>
      </c>
      <c r="E6" s="329"/>
      <c r="F6" s="329"/>
      <c r="G6" s="329"/>
      <c r="H6" s="329"/>
      <c r="I6" s="329"/>
      <c r="J6" s="329"/>
      <c r="K6" s="329"/>
      <c r="L6" s="329"/>
      <c r="M6" s="13"/>
      <c r="N6" s="13"/>
      <c r="O6" s="13"/>
      <c r="P6" s="13"/>
    </row>
    <row r="7" spans="1:17" x14ac:dyDescent="0.2">
      <c r="A7" s="19"/>
      <c r="B7" s="19"/>
      <c r="C7" s="24" t="s">
        <v>7</v>
      </c>
      <c r="D7" s="329" t="str">
        <f>'Kops a+c+n'!D8</f>
        <v>Brīvības iela 5, Malta</v>
      </c>
      <c r="E7" s="329"/>
      <c r="F7" s="329"/>
      <c r="G7" s="329"/>
      <c r="H7" s="329"/>
      <c r="I7" s="329"/>
      <c r="J7" s="329"/>
      <c r="K7" s="329"/>
      <c r="L7" s="329"/>
      <c r="M7" s="13"/>
      <c r="N7" s="13"/>
      <c r="O7" s="13"/>
      <c r="P7" s="13"/>
    </row>
    <row r="8" spans="1:17" x14ac:dyDescent="0.2">
      <c r="A8" s="19"/>
      <c r="B8" s="19"/>
      <c r="C8" s="4" t="s">
        <v>24</v>
      </c>
      <c r="D8" s="329">
        <f>'Kops a+c+n'!D9</f>
        <v>0</v>
      </c>
      <c r="E8" s="329"/>
      <c r="F8" s="329"/>
      <c r="G8" s="329"/>
      <c r="H8" s="329"/>
      <c r="I8" s="329"/>
      <c r="J8" s="329"/>
      <c r="K8" s="329"/>
      <c r="L8" s="329"/>
      <c r="M8" s="13"/>
      <c r="N8" s="13"/>
      <c r="O8" s="13"/>
      <c r="P8" s="13"/>
    </row>
    <row r="9" spans="1:17" ht="11.25" customHeight="1" x14ac:dyDescent="0.2">
      <c r="A9" s="349" t="s">
        <v>45</v>
      </c>
      <c r="B9" s="349"/>
      <c r="C9" s="349"/>
      <c r="D9" s="349"/>
      <c r="E9" s="349"/>
      <c r="F9" s="349"/>
      <c r="G9" s="28"/>
      <c r="H9" s="28"/>
      <c r="I9" s="28"/>
      <c r="J9" s="331" t="s">
        <v>46</v>
      </c>
      <c r="K9" s="331"/>
      <c r="L9" s="331"/>
      <c r="M9" s="331"/>
      <c r="N9" s="332">
        <f>P47</f>
        <v>0</v>
      </c>
      <c r="O9" s="332"/>
      <c r="P9" s="28"/>
      <c r="Q9" s="91" t="str">
        <f>""</f>
        <v/>
      </c>
    </row>
    <row r="10" spans="1:17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  <c r="Q10" s="91" t="s">
        <v>47</v>
      </c>
    </row>
    <row r="11" spans="1:17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 t="s">
        <v>218</v>
      </c>
      <c r="P11" s="19">
        <v>15</v>
      </c>
      <c r="Q11" s="91" t="s">
        <v>48</v>
      </c>
    </row>
    <row r="12" spans="1:17" ht="12" thickBot="1" x14ac:dyDescent="0.25">
      <c r="A12" s="285" t="s">
        <v>27</v>
      </c>
      <c r="B12" s="340" t="s">
        <v>49</v>
      </c>
      <c r="C12" s="334" t="s">
        <v>50</v>
      </c>
      <c r="D12" s="343" t="s">
        <v>51</v>
      </c>
      <c r="E12" s="345" t="s">
        <v>52</v>
      </c>
      <c r="F12" s="333" t="s">
        <v>53</v>
      </c>
      <c r="G12" s="334"/>
      <c r="H12" s="334"/>
      <c r="I12" s="334"/>
      <c r="J12" s="334"/>
      <c r="K12" s="335"/>
      <c r="L12" s="333" t="s">
        <v>54</v>
      </c>
      <c r="M12" s="334"/>
      <c r="N12" s="334"/>
      <c r="O12" s="334"/>
      <c r="P12" s="335"/>
      <c r="Q12" s="91" t="s">
        <v>55</v>
      </c>
    </row>
    <row r="13" spans="1:17" ht="126.75" customHeight="1" thickBot="1" x14ac:dyDescent="0.25">
      <c r="A13" s="286"/>
      <c r="B13" s="341"/>
      <c r="C13" s="342"/>
      <c r="D13" s="344"/>
      <c r="E13" s="346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51" t="s">
        <v>56</v>
      </c>
      <c r="M13" s="54" t="s">
        <v>58</v>
      </c>
      <c r="N13" s="54" t="s">
        <v>59</v>
      </c>
      <c r="O13" s="54" t="s">
        <v>60</v>
      </c>
      <c r="P13" s="58" t="s">
        <v>61</v>
      </c>
      <c r="Q13" s="59" t="s">
        <v>62</v>
      </c>
    </row>
    <row r="14" spans="1:17" x14ac:dyDescent="0.2">
      <c r="A14" s="48"/>
      <c r="B14" s="20"/>
      <c r="C14" s="69"/>
      <c r="D14" s="20"/>
      <c r="E14" s="41"/>
      <c r="F14" s="70"/>
      <c r="G14" s="110"/>
      <c r="H14" s="110">
        <f>F14*G14</f>
        <v>0</v>
      </c>
      <c r="I14" s="110"/>
      <c r="J14" s="110"/>
      <c r="K14" s="116">
        <f>SUM(H14:J14)</f>
        <v>0</v>
      </c>
      <c r="L14" s="70">
        <f>E14*F14</f>
        <v>0</v>
      </c>
      <c r="M14" s="110">
        <f>H14*E14</f>
        <v>0</v>
      </c>
      <c r="N14" s="110">
        <f>I14*E14</f>
        <v>0</v>
      </c>
      <c r="O14" s="110">
        <f>J14*E14</f>
        <v>0</v>
      </c>
      <c r="P14" s="111">
        <f>SUM(M14:O14)</f>
        <v>0</v>
      </c>
      <c r="Q14" s="55"/>
    </row>
    <row r="15" spans="1:17" ht="22.5" x14ac:dyDescent="0.2">
      <c r="A15" s="33">
        <v>1</v>
      </c>
      <c r="B15" s="72"/>
      <c r="C15" s="37" t="s">
        <v>182</v>
      </c>
      <c r="D15" s="21" t="s">
        <v>94</v>
      </c>
      <c r="E15" s="42">
        <v>243</v>
      </c>
      <c r="F15" s="38"/>
      <c r="G15" s="112"/>
      <c r="H15" s="112">
        <f t="shared" ref="H15" si="0">F15*G15</f>
        <v>0</v>
      </c>
      <c r="I15" s="112"/>
      <c r="J15" s="112"/>
      <c r="K15" s="117">
        <f t="shared" ref="K15:K46" si="1">SUM(H15:J15)</f>
        <v>0</v>
      </c>
      <c r="L15" s="38">
        <f t="shared" ref="L15:L46" si="2">E15*F15</f>
        <v>0</v>
      </c>
      <c r="M15" s="112">
        <f t="shared" ref="M15:M46" si="3">H15*E15</f>
        <v>0</v>
      </c>
      <c r="N15" s="112">
        <f t="shared" ref="N15:N46" si="4">I15*E15</f>
        <v>0</v>
      </c>
      <c r="O15" s="112">
        <f t="shared" ref="O15:O46" si="5">J15*E15</f>
        <v>0</v>
      </c>
      <c r="P15" s="113">
        <f t="shared" ref="P15:P46" si="6">SUM(M15:O15)</f>
        <v>0</v>
      </c>
      <c r="Q15" s="60" t="s">
        <v>47</v>
      </c>
    </row>
    <row r="16" spans="1:17" ht="22.5" x14ac:dyDescent="0.2">
      <c r="A16" s="33">
        <v>2</v>
      </c>
      <c r="B16" s="72"/>
      <c r="C16" s="37" t="s">
        <v>183</v>
      </c>
      <c r="D16" s="21" t="s">
        <v>94</v>
      </c>
      <c r="E16" s="42">
        <v>243</v>
      </c>
      <c r="F16" s="38"/>
      <c r="G16" s="112"/>
      <c r="H16" s="112">
        <f t="shared" ref="H16:H46" si="7">F16*G16</f>
        <v>0</v>
      </c>
      <c r="I16" s="112"/>
      <c r="J16" s="112"/>
      <c r="K16" s="117">
        <f t="shared" si="1"/>
        <v>0</v>
      </c>
      <c r="L16" s="38">
        <f t="shared" si="2"/>
        <v>0</v>
      </c>
      <c r="M16" s="112">
        <f t="shared" si="3"/>
        <v>0</v>
      </c>
      <c r="N16" s="112">
        <f t="shared" si="4"/>
        <v>0</v>
      </c>
      <c r="O16" s="112">
        <f t="shared" si="5"/>
        <v>0</v>
      </c>
      <c r="P16" s="113">
        <f t="shared" si="6"/>
        <v>0</v>
      </c>
      <c r="Q16" s="60" t="s">
        <v>47</v>
      </c>
    </row>
    <row r="17" spans="1:17" x14ac:dyDescent="0.2">
      <c r="A17" s="33">
        <v>3</v>
      </c>
      <c r="B17" s="72"/>
      <c r="C17" s="37" t="s">
        <v>184</v>
      </c>
      <c r="D17" s="21" t="s">
        <v>94</v>
      </c>
      <c r="E17" s="42">
        <v>30</v>
      </c>
      <c r="F17" s="38"/>
      <c r="G17" s="112"/>
      <c r="H17" s="112">
        <f t="shared" si="7"/>
        <v>0</v>
      </c>
      <c r="I17" s="112"/>
      <c r="J17" s="112"/>
      <c r="K17" s="117">
        <f t="shared" si="1"/>
        <v>0</v>
      </c>
      <c r="L17" s="38">
        <f t="shared" si="2"/>
        <v>0</v>
      </c>
      <c r="M17" s="112">
        <f t="shared" si="3"/>
        <v>0</v>
      </c>
      <c r="N17" s="112">
        <f t="shared" si="4"/>
        <v>0</v>
      </c>
      <c r="O17" s="112">
        <f t="shared" si="5"/>
        <v>0</v>
      </c>
      <c r="P17" s="113">
        <f t="shared" si="6"/>
        <v>0</v>
      </c>
      <c r="Q17" s="60" t="s">
        <v>47</v>
      </c>
    </row>
    <row r="18" spans="1:17" x14ac:dyDescent="0.2">
      <c r="A18" s="33">
        <v>4</v>
      </c>
      <c r="B18" s="72"/>
      <c r="C18" s="37" t="s">
        <v>185</v>
      </c>
      <c r="D18" s="21" t="s">
        <v>87</v>
      </c>
      <c r="E18" s="42">
        <v>12</v>
      </c>
      <c r="F18" s="38"/>
      <c r="G18" s="112"/>
      <c r="H18" s="112">
        <f t="shared" si="7"/>
        <v>0</v>
      </c>
      <c r="I18" s="112"/>
      <c r="J18" s="112"/>
      <c r="K18" s="117">
        <f t="shared" si="1"/>
        <v>0</v>
      </c>
      <c r="L18" s="38">
        <f t="shared" si="2"/>
        <v>0</v>
      </c>
      <c r="M18" s="112">
        <f t="shared" si="3"/>
        <v>0</v>
      </c>
      <c r="N18" s="112">
        <f t="shared" si="4"/>
        <v>0</v>
      </c>
      <c r="O18" s="112">
        <f t="shared" si="5"/>
        <v>0</v>
      </c>
      <c r="P18" s="113">
        <f t="shared" si="6"/>
        <v>0</v>
      </c>
      <c r="Q18" s="60" t="s">
        <v>47</v>
      </c>
    </row>
    <row r="19" spans="1:17" x14ac:dyDescent="0.2">
      <c r="A19" s="33">
        <v>5</v>
      </c>
      <c r="B19" s="72"/>
      <c r="C19" s="37" t="s">
        <v>186</v>
      </c>
      <c r="D19" s="21" t="s">
        <v>187</v>
      </c>
      <c r="E19" s="42">
        <v>12</v>
      </c>
      <c r="F19" s="38"/>
      <c r="G19" s="112"/>
      <c r="H19" s="112">
        <f t="shared" si="7"/>
        <v>0</v>
      </c>
      <c r="I19" s="112"/>
      <c r="J19" s="112"/>
      <c r="K19" s="117">
        <f t="shared" si="1"/>
        <v>0</v>
      </c>
      <c r="L19" s="38">
        <f t="shared" si="2"/>
        <v>0</v>
      </c>
      <c r="M19" s="112">
        <f t="shared" si="3"/>
        <v>0</v>
      </c>
      <c r="N19" s="112">
        <f t="shared" si="4"/>
        <v>0</v>
      </c>
      <c r="O19" s="112">
        <f t="shared" si="5"/>
        <v>0</v>
      </c>
      <c r="P19" s="113">
        <f t="shared" si="6"/>
        <v>0</v>
      </c>
      <c r="Q19" s="60" t="s">
        <v>47</v>
      </c>
    </row>
    <row r="20" spans="1:17" x14ac:dyDescent="0.2">
      <c r="A20" s="33">
        <v>6</v>
      </c>
      <c r="B20" s="72"/>
      <c r="C20" s="37" t="s">
        <v>188</v>
      </c>
      <c r="D20" s="21" t="s">
        <v>187</v>
      </c>
      <c r="E20" s="42">
        <v>60</v>
      </c>
      <c r="F20" s="38"/>
      <c r="G20" s="112"/>
      <c r="H20" s="112">
        <f t="shared" si="7"/>
        <v>0</v>
      </c>
      <c r="I20" s="112"/>
      <c r="J20" s="112"/>
      <c r="K20" s="117">
        <f t="shared" si="1"/>
        <v>0</v>
      </c>
      <c r="L20" s="38">
        <f t="shared" si="2"/>
        <v>0</v>
      </c>
      <c r="M20" s="112">
        <f t="shared" si="3"/>
        <v>0</v>
      </c>
      <c r="N20" s="112">
        <f t="shared" si="4"/>
        <v>0</v>
      </c>
      <c r="O20" s="112">
        <f t="shared" si="5"/>
        <v>0</v>
      </c>
      <c r="P20" s="113">
        <f t="shared" si="6"/>
        <v>0</v>
      </c>
      <c r="Q20" s="60" t="s">
        <v>47</v>
      </c>
    </row>
    <row r="21" spans="1:17" x14ac:dyDescent="0.2">
      <c r="A21" s="33">
        <v>7</v>
      </c>
      <c r="B21" s="72"/>
      <c r="C21" s="37" t="s">
        <v>189</v>
      </c>
      <c r="D21" s="21" t="s">
        <v>187</v>
      </c>
      <c r="E21" s="42">
        <v>64</v>
      </c>
      <c r="F21" s="38"/>
      <c r="G21" s="112"/>
      <c r="H21" s="112">
        <f t="shared" si="7"/>
        <v>0</v>
      </c>
      <c r="I21" s="112"/>
      <c r="J21" s="112"/>
      <c r="K21" s="117">
        <f t="shared" si="1"/>
        <v>0</v>
      </c>
      <c r="L21" s="38">
        <f t="shared" si="2"/>
        <v>0</v>
      </c>
      <c r="M21" s="112">
        <f t="shared" si="3"/>
        <v>0</v>
      </c>
      <c r="N21" s="112">
        <f t="shared" si="4"/>
        <v>0</v>
      </c>
      <c r="O21" s="112">
        <f t="shared" si="5"/>
        <v>0</v>
      </c>
      <c r="P21" s="113">
        <f t="shared" si="6"/>
        <v>0</v>
      </c>
      <c r="Q21" s="60" t="s">
        <v>47</v>
      </c>
    </row>
    <row r="22" spans="1:17" x14ac:dyDescent="0.2">
      <c r="A22" s="33">
        <v>8</v>
      </c>
      <c r="B22" s="72"/>
      <c r="C22" s="37" t="s">
        <v>190</v>
      </c>
      <c r="D22" s="21" t="s">
        <v>187</v>
      </c>
      <c r="E22" s="42">
        <v>8</v>
      </c>
      <c r="F22" s="38"/>
      <c r="G22" s="112"/>
      <c r="H22" s="112">
        <f t="shared" si="7"/>
        <v>0</v>
      </c>
      <c r="I22" s="112"/>
      <c r="J22" s="112"/>
      <c r="K22" s="117">
        <f t="shared" si="1"/>
        <v>0</v>
      </c>
      <c r="L22" s="38">
        <f t="shared" si="2"/>
        <v>0</v>
      </c>
      <c r="M22" s="112">
        <f t="shared" si="3"/>
        <v>0</v>
      </c>
      <c r="N22" s="112">
        <f t="shared" si="4"/>
        <v>0</v>
      </c>
      <c r="O22" s="112">
        <f t="shared" si="5"/>
        <v>0</v>
      </c>
      <c r="P22" s="113">
        <f t="shared" si="6"/>
        <v>0</v>
      </c>
      <c r="Q22" s="60" t="s">
        <v>47</v>
      </c>
    </row>
    <row r="23" spans="1:17" x14ac:dyDescent="0.2">
      <c r="A23" s="33">
        <v>9</v>
      </c>
      <c r="B23" s="72"/>
      <c r="C23" s="37" t="s">
        <v>191</v>
      </c>
      <c r="D23" s="21" t="s">
        <v>94</v>
      </c>
      <c r="E23" s="42">
        <v>144</v>
      </c>
      <c r="F23" s="38"/>
      <c r="G23" s="112"/>
      <c r="H23" s="112">
        <f t="shared" si="7"/>
        <v>0</v>
      </c>
      <c r="I23" s="112"/>
      <c r="J23" s="112"/>
      <c r="K23" s="117">
        <f t="shared" si="1"/>
        <v>0</v>
      </c>
      <c r="L23" s="38">
        <f t="shared" si="2"/>
        <v>0</v>
      </c>
      <c r="M23" s="112">
        <f t="shared" si="3"/>
        <v>0</v>
      </c>
      <c r="N23" s="112">
        <f t="shared" si="4"/>
        <v>0</v>
      </c>
      <c r="O23" s="112">
        <f t="shared" si="5"/>
        <v>0</v>
      </c>
      <c r="P23" s="113">
        <f t="shared" si="6"/>
        <v>0</v>
      </c>
      <c r="Q23" s="60" t="s">
        <v>47</v>
      </c>
    </row>
    <row r="24" spans="1:17" x14ac:dyDescent="0.2">
      <c r="A24" s="33">
        <v>10</v>
      </c>
      <c r="B24" s="72"/>
      <c r="C24" s="37" t="s">
        <v>192</v>
      </c>
      <c r="D24" s="21" t="s">
        <v>187</v>
      </c>
      <c r="E24" s="42">
        <v>4</v>
      </c>
      <c r="F24" s="38"/>
      <c r="G24" s="112"/>
      <c r="H24" s="112">
        <f t="shared" si="7"/>
        <v>0</v>
      </c>
      <c r="I24" s="112"/>
      <c r="J24" s="112"/>
      <c r="K24" s="117">
        <f t="shared" si="1"/>
        <v>0</v>
      </c>
      <c r="L24" s="38">
        <f t="shared" si="2"/>
        <v>0</v>
      </c>
      <c r="M24" s="112">
        <f t="shared" si="3"/>
        <v>0</v>
      </c>
      <c r="N24" s="112">
        <f t="shared" si="4"/>
        <v>0</v>
      </c>
      <c r="O24" s="112">
        <f t="shared" si="5"/>
        <v>0</v>
      </c>
      <c r="P24" s="113">
        <f t="shared" si="6"/>
        <v>0</v>
      </c>
      <c r="Q24" s="60" t="s">
        <v>47</v>
      </c>
    </row>
    <row r="25" spans="1:17" x14ac:dyDescent="0.2">
      <c r="A25" s="33">
        <v>11</v>
      </c>
      <c r="B25" s="72"/>
      <c r="C25" s="37" t="s">
        <v>193</v>
      </c>
      <c r="D25" s="21" t="s">
        <v>187</v>
      </c>
      <c r="E25" s="42">
        <v>24</v>
      </c>
      <c r="F25" s="38"/>
      <c r="G25" s="112"/>
      <c r="H25" s="112">
        <f t="shared" si="7"/>
        <v>0</v>
      </c>
      <c r="I25" s="112"/>
      <c r="J25" s="112"/>
      <c r="K25" s="117">
        <f t="shared" si="1"/>
        <v>0</v>
      </c>
      <c r="L25" s="38">
        <f t="shared" si="2"/>
        <v>0</v>
      </c>
      <c r="M25" s="112">
        <f t="shared" si="3"/>
        <v>0</v>
      </c>
      <c r="N25" s="112">
        <f t="shared" si="4"/>
        <v>0</v>
      </c>
      <c r="O25" s="112">
        <f t="shared" si="5"/>
        <v>0</v>
      </c>
      <c r="P25" s="113">
        <f t="shared" si="6"/>
        <v>0</v>
      </c>
      <c r="Q25" s="60" t="s">
        <v>47</v>
      </c>
    </row>
    <row r="26" spans="1:17" x14ac:dyDescent="0.2">
      <c r="A26" s="33">
        <v>12</v>
      </c>
      <c r="B26" s="72"/>
      <c r="C26" s="37" t="s">
        <v>194</v>
      </c>
      <c r="D26" s="21" t="s">
        <v>187</v>
      </c>
      <c r="E26" s="42">
        <v>8</v>
      </c>
      <c r="F26" s="38"/>
      <c r="G26" s="112"/>
      <c r="H26" s="112">
        <f t="shared" si="7"/>
        <v>0</v>
      </c>
      <c r="I26" s="112"/>
      <c r="J26" s="112"/>
      <c r="K26" s="117">
        <f t="shared" si="1"/>
        <v>0</v>
      </c>
      <c r="L26" s="38">
        <f t="shared" si="2"/>
        <v>0</v>
      </c>
      <c r="M26" s="112">
        <f t="shared" si="3"/>
        <v>0</v>
      </c>
      <c r="N26" s="112">
        <f t="shared" si="4"/>
        <v>0</v>
      </c>
      <c r="O26" s="112">
        <f t="shared" si="5"/>
        <v>0</v>
      </c>
      <c r="P26" s="113">
        <f t="shared" si="6"/>
        <v>0</v>
      </c>
      <c r="Q26" s="60" t="s">
        <v>47</v>
      </c>
    </row>
    <row r="27" spans="1:17" x14ac:dyDescent="0.2">
      <c r="A27" s="33">
        <v>13</v>
      </c>
      <c r="B27" s="72"/>
      <c r="C27" s="37" t="s">
        <v>195</v>
      </c>
      <c r="D27" s="21" t="s">
        <v>94</v>
      </c>
      <c r="E27" s="42">
        <v>20</v>
      </c>
      <c r="F27" s="38"/>
      <c r="G27" s="112"/>
      <c r="H27" s="112">
        <f t="shared" si="7"/>
        <v>0</v>
      </c>
      <c r="I27" s="112"/>
      <c r="J27" s="112"/>
      <c r="K27" s="117">
        <f t="shared" si="1"/>
        <v>0</v>
      </c>
      <c r="L27" s="38">
        <f t="shared" si="2"/>
        <v>0</v>
      </c>
      <c r="M27" s="112">
        <f t="shared" si="3"/>
        <v>0</v>
      </c>
      <c r="N27" s="112">
        <f t="shared" si="4"/>
        <v>0</v>
      </c>
      <c r="O27" s="112">
        <f t="shared" si="5"/>
        <v>0</v>
      </c>
      <c r="P27" s="113">
        <f t="shared" si="6"/>
        <v>0</v>
      </c>
      <c r="Q27" s="60" t="s">
        <v>47</v>
      </c>
    </row>
    <row r="28" spans="1:17" x14ac:dyDescent="0.2">
      <c r="A28" s="33">
        <v>14</v>
      </c>
      <c r="B28" s="72"/>
      <c r="C28" s="37" t="s">
        <v>196</v>
      </c>
      <c r="D28" s="21" t="s">
        <v>94</v>
      </c>
      <c r="E28" s="42">
        <v>20</v>
      </c>
      <c r="F28" s="38"/>
      <c r="G28" s="112"/>
      <c r="H28" s="112">
        <f t="shared" si="7"/>
        <v>0</v>
      </c>
      <c r="I28" s="112"/>
      <c r="J28" s="112"/>
      <c r="K28" s="117">
        <f t="shared" si="1"/>
        <v>0</v>
      </c>
      <c r="L28" s="38">
        <f t="shared" si="2"/>
        <v>0</v>
      </c>
      <c r="M28" s="112">
        <f t="shared" si="3"/>
        <v>0</v>
      </c>
      <c r="N28" s="112">
        <f t="shared" si="4"/>
        <v>0</v>
      </c>
      <c r="O28" s="112">
        <f t="shared" si="5"/>
        <v>0</v>
      </c>
      <c r="P28" s="113">
        <f t="shared" si="6"/>
        <v>0</v>
      </c>
      <c r="Q28" s="60" t="s">
        <v>47</v>
      </c>
    </row>
    <row r="29" spans="1:17" x14ac:dyDescent="0.2">
      <c r="A29" s="33">
        <v>15</v>
      </c>
      <c r="B29" s="72"/>
      <c r="C29" s="37" t="s">
        <v>197</v>
      </c>
      <c r="D29" s="21" t="s">
        <v>94</v>
      </c>
      <c r="E29" s="42">
        <v>21</v>
      </c>
      <c r="F29" s="38"/>
      <c r="G29" s="112"/>
      <c r="H29" s="112">
        <f t="shared" si="7"/>
        <v>0</v>
      </c>
      <c r="I29" s="112"/>
      <c r="J29" s="112"/>
      <c r="K29" s="117">
        <f t="shared" si="1"/>
        <v>0</v>
      </c>
      <c r="L29" s="38">
        <f t="shared" si="2"/>
        <v>0</v>
      </c>
      <c r="M29" s="112">
        <f t="shared" si="3"/>
        <v>0</v>
      </c>
      <c r="N29" s="112">
        <f t="shared" si="4"/>
        <v>0</v>
      </c>
      <c r="O29" s="112">
        <f t="shared" si="5"/>
        <v>0</v>
      </c>
      <c r="P29" s="113">
        <f t="shared" si="6"/>
        <v>0</v>
      </c>
      <c r="Q29" s="60" t="s">
        <v>47</v>
      </c>
    </row>
    <row r="30" spans="1:17" ht="22.5" x14ac:dyDescent="0.2">
      <c r="A30" s="33">
        <v>16</v>
      </c>
      <c r="B30" s="72"/>
      <c r="C30" s="37" t="s">
        <v>198</v>
      </c>
      <c r="D30" s="21" t="s">
        <v>94</v>
      </c>
      <c r="E30" s="42">
        <v>24</v>
      </c>
      <c r="F30" s="38"/>
      <c r="G30" s="112"/>
      <c r="H30" s="112">
        <f t="shared" si="7"/>
        <v>0</v>
      </c>
      <c r="I30" s="112"/>
      <c r="J30" s="112"/>
      <c r="K30" s="117">
        <f t="shared" si="1"/>
        <v>0</v>
      </c>
      <c r="L30" s="38">
        <f t="shared" si="2"/>
        <v>0</v>
      </c>
      <c r="M30" s="112">
        <f t="shared" si="3"/>
        <v>0</v>
      </c>
      <c r="N30" s="112">
        <f t="shared" si="4"/>
        <v>0</v>
      </c>
      <c r="O30" s="112">
        <f t="shared" si="5"/>
        <v>0</v>
      </c>
      <c r="P30" s="113">
        <f t="shared" si="6"/>
        <v>0</v>
      </c>
      <c r="Q30" s="60" t="s">
        <v>47</v>
      </c>
    </row>
    <row r="31" spans="1:17" ht="22.5" x14ac:dyDescent="0.2">
      <c r="A31" s="33">
        <v>17</v>
      </c>
      <c r="B31" s="72"/>
      <c r="C31" s="37" t="s">
        <v>199</v>
      </c>
      <c r="D31" s="21" t="s">
        <v>94</v>
      </c>
      <c r="E31" s="42">
        <v>32</v>
      </c>
      <c r="F31" s="38"/>
      <c r="G31" s="112"/>
      <c r="H31" s="112">
        <f t="shared" si="7"/>
        <v>0</v>
      </c>
      <c r="I31" s="112"/>
      <c r="J31" s="112"/>
      <c r="K31" s="117">
        <f t="shared" si="1"/>
        <v>0</v>
      </c>
      <c r="L31" s="38">
        <f t="shared" si="2"/>
        <v>0</v>
      </c>
      <c r="M31" s="112">
        <f t="shared" si="3"/>
        <v>0</v>
      </c>
      <c r="N31" s="112">
        <f t="shared" si="4"/>
        <v>0</v>
      </c>
      <c r="O31" s="112">
        <f t="shared" si="5"/>
        <v>0</v>
      </c>
      <c r="P31" s="113">
        <f t="shared" si="6"/>
        <v>0</v>
      </c>
      <c r="Q31" s="60" t="s">
        <v>47</v>
      </c>
    </row>
    <row r="32" spans="1:17" x14ac:dyDescent="0.2">
      <c r="A32" s="33">
        <v>18</v>
      </c>
      <c r="B32" s="72"/>
      <c r="C32" s="37" t="s">
        <v>200</v>
      </c>
      <c r="D32" s="21" t="s">
        <v>187</v>
      </c>
      <c r="E32" s="42">
        <v>5</v>
      </c>
      <c r="F32" s="38"/>
      <c r="G32" s="112"/>
      <c r="H32" s="112">
        <f t="shared" si="7"/>
        <v>0</v>
      </c>
      <c r="I32" s="112"/>
      <c r="J32" s="112"/>
      <c r="K32" s="117">
        <f t="shared" si="1"/>
        <v>0</v>
      </c>
      <c r="L32" s="38">
        <f t="shared" si="2"/>
        <v>0</v>
      </c>
      <c r="M32" s="112">
        <f t="shared" si="3"/>
        <v>0</v>
      </c>
      <c r="N32" s="112">
        <f t="shared" si="4"/>
        <v>0</v>
      </c>
      <c r="O32" s="112">
        <f t="shared" si="5"/>
        <v>0</v>
      </c>
      <c r="P32" s="113">
        <f t="shared" si="6"/>
        <v>0</v>
      </c>
      <c r="Q32" s="60" t="s">
        <v>47</v>
      </c>
    </row>
    <row r="33" spans="1:17" x14ac:dyDescent="0.2">
      <c r="A33" s="33">
        <v>19</v>
      </c>
      <c r="B33" s="72"/>
      <c r="C33" s="37" t="s">
        <v>201</v>
      </c>
      <c r="D33" s="21" t="s">
        <v>113</v>
      </c>
      <c r="E33" s="42">
        <v>30</v>
      </c>
      <c r="F33" s="38"/>
      <c r="G33" s="112"/>
      <c r="H33" s="112">
        <f t="shared" si="7"/>
        <v>0</v>
      </c>
      <c r="I33" s="112"/>
      <c r="J33" s="112"/>
      <c r="K33" s="117">
        <f t="shared" si="1"/>
        <v>0</v>
      </c>
      <c r="L33" s="38">
        <f t="shared" si="2"/>
        <v>0</v>
      </c>
      <c r="M33" s="112">
        <f t="shared" si="3"/>
        <v>0</v>
      </c>
      <c r="N33" s="112">
        <f t="shared" si="4"/>
        <v>0</v>
      </c>
      <c r="O33" s="112">
        <f t="shared" si="5"/>
        <v>0</v>
      </c>
      <c r="P33" s="113">
        <f t="shared" si="6"/>
        <v>0</v>
      </c>
      <c r="Q33" s="60" t="s">
        <v>47</v>
      </c>
    </row>
    <row r="34" spans="1:17" x14ac:dyDescent="0.2">
      <c r="A34" s="33">
        <v>20</v>
      </c>
      <c r="B34" s="72"/>
      <c r="C34" s="165" t="s">
        <v>202</v>
      </c>
      <c r="D34" s="21"/>
      <c r="E34" s="42"/>
      <c r="F34" s="38"/>
      <c r="G34" s="112"/>
      <c r="H34" s="112">
        <f t="shared" si="7"/>
        <v>0</v>
      </c>
      <c r="I34" s="112"/>
      <c r="J34" s="112"/>
      <c r="K34" s="117">
        <f t="shared" si="1"/>
        <v>0</v>
      </c>
      <c r="L34" s="38">
        <f t="shared" si="2"/>
        <v>0</v>
      </c>
      <c r="M34" s="112">
        <f t="shared" si="3"/>
        <v>0</v>
      </c>
      <c r="N34" s="112">
        <f t="shared" si="4"/>
        <v>0</v>
      </c>
      <c r="O34" s="112">
        <f t="shared" si="5"/>
        <v>0</v>
      </c>
      <c r="P34" s="113">
        <f t="shared" si="6"/>
        <v>0</v>
      </c>
      <c r="Q34" s="60" t="s">
        <v>47</v>
      </c>
    </row>
    <row r="35" spans="1:17" x14ac:dyDescent="0.2">
      <c r="A35" s="33">
        <v>21</v>
      </c>
      <c r="B35" s="72"/>
      <c r="C35" s="37" t="s">
        <v>203</v>
      </c>
      <c r="D35" s="21" t="s">
        <v>109</v>
      </c>
      <c r="E35" s="42">
        <v>1</v>
      </c>
      <c r="F35" s="38"/>
      <c r="G35" s="112"/>
      <c r="H35" s="112">
        <f t="shared" si="7"/>
        <v>0</v>
      </c>
      <c r="I35" s="112"/>
      <c r="J35" s="112"/>
      <c r="K35" s="117">
        <f t="shared" si="1"/>
        <v>0</v>
      </c>
      <c r="L35" s="38">
        <f t="shared" si="2"/>
        <v>0</v>
      </c>
      <c r="M35" s="112">
        <f t="shared" si="3"/>
        <v>0</v>
      </c>
      <c r="N35" s="112">
        <f t="shared" si="4"/>
        <v>0</v>
      </c>
      <c r="O35" s="112">
        <f t="shared" si="5"/>
        <v>0</v>
      </c>
      <c r="P35" s="113">
        <f t="shared" si="6"/>
        <v>0</v>
      </c>
      <c r="Q35" s="60" t="s">
        <v>47</v>
      </c>
    </row>
    <row r="36" spans="1:17" x14ac:dyDescent="0.2">
      <c r="A36" s="33">
        <v>22</v>
      </c>
      <c r="B36" s="72"/>
      <c r="C36" s="165" t="s">
        <v>276</v>
      </c>
      <c r="D36" s="21" t="s">
        <v>109</v>
      </c>
      <c r="E36" s="42">
        <v>5</v>
      </c>
      <c r="F36" s="38"/>
      <c r="G36" s="112"/>
      <c r="H36" s="112">
        <f t="shared" si="7"/>
        <v>0</v>
      </c>
      <c r="I36" s="112"/>
      <c r="J36" s="112"/>
      <c r="K36" s="117">
        <f t="shared" si="1"/>
        <v>0</v>
      </c>
      <c r="L36" s="38">
        <f t="shared" si="2"/>
        <v>0</v>
      </c>
      <c r="M36" s="112">
        <f t="shared" si="3"/>
        <v>0</v>
      </c>
      <c r="N36" s="112">
        <f t="shared" si="4"/>
        <v>0</v>
      </c>
      <c r="O36" s="112">
        <f t="shared" si="5"/>
        <v>0</v>
      </c>
      <c r="P36" s="113">
        <f t="shared" si="6"/>
        <v>0</v>
      </c>
      <c r="Q36" s="60" t="s">
        <v>47</v>
      </c>
    </row>
    <row r="37" spans="1:17" x14ac:dyDescent="0.2">
      <c r="A37" s="33">
        <v>23</v>
      </c>
      <c r="B37" s="72"/>
      <c r="C37" s="165" t="s">
        <v>204</v>
      </c>
      <c r="D37" s="21" t="s">
        <v>109</v>
      </c>
      <c r="E37" s="42">
        <v>5</v>
      </c>
      <c r="F37" s="38"/>
      <c r="G37" s="112"/>
      <c r="H37" s="112">
        <f t="shared" si="7"/>
        <v>0</v>
      </c>
      <c r="I37" s="112"/>
      <c r="J37" s="112"/>
      <c r="K37" s="117">
        <f t="shared" si="1"/>
        <v>0</v>
      </c>
      <c r="L37" s="38">
        <f t="shared" si="2"/>
        <v>0</v>
      </c>
      <c r="M37" s="112">
        <f t="shared" si="3"/>
        <v>0</v>
      </c>
      <c r="N37" s="112">
        <f t="shared" si="4"/>
        <v>0</v>
      </c>
      <c r="O37" s="112">
        <f t="shared" si="5"/>
        <v>0</v>
      </c>
      <c r="P37" s="113">
        <f t="shared" si="6"/>
        <v>0</v>
      </c>
      <c r="Q37" s="60" t="s">
        <v>47</v>
      </c>
    </row>
    <row r="38" spans="1:17" x14ac:dyDescent="0.2">
      <c r="A38" s="33">
        <v>24</v>
      </c>
      <c r="B38" s="72"/>
      <c r="C38" s="165" t="s">
        <v>277</v>
      </c>
      <c r="D38" s="21" t="s">
        <v>109</v>
      </c>
      <c r="E38" s="42">
        <v>5</v>
      </c>
      <c r="F38" s="38"/>
      <c r="G38" s="112"/>
      <c r="H38" s="112">
        <f t="shared" si="7"/>
        <v>0</v>
      </c>
      <c r="I38" s="112"/>
      <c r="J38" s="112"/>
      <c r="K38" s="117">
        <f t="shared" si="1"/>
        <v>0</v>
      </c>
      <c r="L38" s="38">
        <f t="shared" si="2"/>
        <v>0</v>
      </c>
      <c r="M38" s="112">
        <f t="shared" si="3"/>
        <v>0</v>
      </c>
      <c r="N38" s="112">
        <f t="shared" si="4"/>
        <v>0</v>
      </c>
      <c r="O38" s="112">
        <f t="shared" si="5"/>
        <v>0</v>
      </c>
      <c r="P38" s="113">
        <f t="shared" si="6"/>
        <v>0</v>
      </c>
      <c r="Q38" s="60" t="s">
        <v>47</v>
      </c>
    </row>
    <row r="39" spans="1:17" ht="22.5" x14ac:dyDescent="0.2">
      <c r="A39" s="33">
        <v>26</v>
      </c>
      <c r="B39" s="72"/>
      <c r="C39" s="37" t="s">
        <v>205</v>
      </c>
      <c r="D39" s="21" t="s">
        <v>187</v>
      </c>
      <c r="E39" s="42">
        <v>15</v>
      </c>
      <c r="F39" s="38"/>
      <c r="G39" s="112"/>
      <c r="H39" s="112">
        <f t="shared" si="7"/>
        <v>0</v>
      </c>
      <c r="I39" s="112"/>
      <c r="J39" s="112"/>
      <c r="K39" s="117">
        <f t="shared" si="1"/>
        <v>0</v>
      </c>
      <c r="L39" s="38">
        <f t="shared" si="2"/>
        <v>0</v>
      </c>
      <c r="M39" s="112">
        <f t="shared" si="3"/>
        <v>0</v>
      </c>
      <c r="N39" s="112">
        <f t="shared" si="4"/>
        <v>0</v>
      </c>
      <c r="O39" s="112">
        <f t="shared" si="5"/>
        <v>0</v>
      </c>
      <c r="P39" s="113">
        <f t="shared" si="6"/>
        <v>0</v>
      </c>
      <c r="Q39" s="60" t="s">
        <v>47</v>
      </c>
    </row>
    <row r="40" spans="1:17" ht="22.5" x14ac:dyDescent="0.2">
      <c r="A40" s="33">
        <v>27</v>
      </c>
      <c r="B40" s="72"/>
      <c r="C40" s="37" t="s">
        <v>206</v>
      </c>
      <c r="D40" s="21" t="s">
        <v>187</v>
      </c>
      <c r="E40" s="42">
        <v>15</v>
      </c>
      <c r="F40" s="38"/>
      <c r="G40" s="112"/>
      <c r="H40" s="112">
        <f t="shared" si="7"/>
        <v>0</v>
      </c>
      <c r="I40" s="112"/>
      <c r="J40" s="112"/>
      <c r="K40" s="117">
        <f t="shared" si="1"/>
        <v>0</v>
      </c>
      <c r="L40" s="38">
        <f t="shared" si="2"/>
        <v>0</v>
      </c>
      <c r="M40" s="112">
        <f t="shared" si="3"/>
        <v>0</v>
      </c>
      <c r="N40" s="112">
        <f t="shared" si="4"/>
        <v>0</v>
      </c>
      <c r="O40" s="112">
        <f t="shared" si="5"/>
        <v>0</v>
      </c>
      <c r="P40" s="113">
        <f t="shared" si="6"/>
        <v>0</v>
      </c>
      <c r="Q40" s="60" t="s">
        <v>47</v>
      </c>
    </row>
    <row r="41" spans="1:17" ht="22.5" x14ac:dyDescent="0.2">
      <c r="A41" s="33">
        <v>28</v>
      </c>
      <c r="B41" s="72"/>
      <c r="C41" s="37" t="s">
        <v>206</v>
      </c>
      <c r="D41" s="21" t="s">
        <v>187</v>
      </c>
      <c r="E41" s="42">
        <v>15</v>
      </c>
      <c r="F41" s="38"/>
      <c r="G41" s="112"/>
      <c r="H41" s="112">
        <f t="shared" si="7"/>
        <v>0</v>
      </c>
      <c r="I41" s="112"/>
      <c r="J41" s="112"/>
      <c r="K41" s="117">
        <f t="shared" si="1"/>
        <v>0</v>
      </c>
      <c r="L41" s="38">
        <f t="shared" si="2"/>
        <v>0</v>
      </c>
      <c r="M41" s="112">
        <f t="shared" si="3"/>
        <v>0</v>
      </c>
      <c r="N41" s="112">
        <f t="shared" si="4"/>
        <v>0</v>
      </c>
      <c r="O41" s="112">
        <f t="shared" si="5"/>
        <v>0</v>
      </c>
      <c r="P41" s="113">
        <f t="shared" si="6"/>
        <v>0</v>
      </c>
      <c r="Q41" s="60" t="s">
        <v>47</v>
      </c>
    </row>
    <row r="42" spans="1:17" ht="22.5" x14ac:dyDescent="0.2">
      <c r="A42" s="33">
        <v>29</v>
      </c>
      <c r="B42" s="72"/>
      <c r="C42" s="37" t="s">
        <v>207</v>
      </c>
      <c r="D42" s="21" t="s">
        <v>187</v>
      </c>
      <c r="E42" s="42">
        <v>5</v>
      </c>
      <c r="F42" s="38"/>
      <c r="G42" s="112"/>
      <c r="H42" s="112">
        <f t="shared" si="7"/>
        <v>0</v>
      </c>
      <c r="I42" s="112"/>
      <c r="J42" s="112"/>
      <c r="K42" s="117">
        <f t="shared" si="1"/>
        <v>0</v>
      </c>
      <c r="L42" s="38">
        <f t="shared" si="2"/>
        <v>0</v>
      </c>
      <c r="M42" s="112">
        <f t="shared" si="3"/>
        <v>0</v>
      </c>
      <c r="N42" s="112">
        <f t="shared" si="4"/>
        <v>0</v>
      </c>
      <c r="O42" s="112">
        <f t="shared" si="5"/>
        <v>0</v>
      </c>
      <c r="P42" s="113">
        <f t="shared" si="6"/>
        <v>0</v>
      </c>
      <c r="Q42" s="60" t="s">
        <v>47</v>
      </c>
    </row>
    <row r="43" spans="1:17" x14ac:dyDescent="0.2">
      <c r="A43" s="33">
        <v>30</v>
      </c>
      <c r="B43" s="72"/>
      <c r="C43" s="37" t="s">
        <v>208</v>
      </c>
      <c r="D43" s="21" t="s">
        <v>94</v>
      </c>
      <c r="E43" s="42">
        <v>280</v>
      </c>
      <c r="F43" s="38"/>
      <c r="G43" s="112"/>
      <c r="H43" s="112">
        <f t="shared" si="7"/>
        <v>0</v>
      </c>
      <c r="I43" s="112"/>
      <c r="J43" s="112"/>
      <c r="K43" s="117">
        <f t="shared" si="1"/>
        <v>0</v>
      </c>
      <c r="L43" s="38">
        <f t="shared" si="2"/>
        <v>0</v>
      </c>
      <c r="M43" s="112">
        <f t="shared" si="3"/>
        <v>0</v>
      </c>
      <c r="N43" s="112">
        <f t="shared" si="4"/>
        <v>0</v>
      </c>
      <c r="O43" s="112">
        <f t="shared" si="5"/>
        <v>0</v>
      </c>
      <c r="P43" s="113">
        <f t="shared" si="6"/>
        <v>0</v>
      </c>
      <c r="Q43" s="60" t="s">
        <v>47</v>
      </c>
    </row>
    <row r="44" spans="1:17" x14ac:dyDescent="0.2">
      <c r="A44" s="33">
        <v>31</v>
      </c>
      <c r="B44" s="72"/>
      <c r="C44" s="37" t="s">
        <v>209</v>
      </c>
      <c r="D44" s="21" t="s">
        <v>94</v>
      </c>
      <c r="E44" s="42">
        <v>280</v>
      </c>
      <c r="F44" s="38"/>
      <c r="G44" s="112"/>
      <c r="H44" s="112">
        <f t="shared" si="7"/>
        <v>0</v>
      </c>
      <c r="I44" s="112"/>
      <c r="J44" s="112"/>
      <c r="K44" s="117">
        <f t="shared" si="1"/>
        <v>0</v>
      </c>
      <c r="L44" s="38">
        <f t="shared" si="2"/>
        <v>0</v>
      </c>
      <c r="M44" s="112">
        <f t="shared" si="3"/>
        <v>0</v>
      </c>
      <c r="N44" s="112">
        <f t="shared" si="4"/>
        <v>0</v>
      </c>
      <c r="O44" s="112">
        <f t="shared" si="5"/>
        <v>0</v>
      </c>
      <c r="P44" s="113">
        <f t="shared" si="6"/>
        <v>0</v>
      </c>
      <c r="Q44" s="60" t="s">
        <v>47</v>
      </c>
    </row>
    <row r="45" spans="1:17" x14ac:dyDescent="0.2">
      <c r="A45" s="33">
        <v>32</v>
      </c>
      <c r="B45" s="72"/>
      <c r="C45" s="37" t="s">
        <v>210</v>
      </c>
      <c r="D45" s="21" t="s">
        <v>109</v>
      </c>
      <c r="E45" s="42">
        <v>5</v>
      </c>
      <c r="F45" s="38"/>
      <c r="G45" s="112"/>
      <c r="H45" s="112">
        <f t="shared" si="7"/>
        <v>0</v>
      </c>
      <c r="I45" s="112"/>
      <c r="J45" s="112"/>
      <c r="K45" s="117">
        <f t="shared" si="1"/>
        <v>0</v>
      </c>
      <c r="L45" s="38">
        <f t="shared" si="2"/>
        <v>0</v>
      </c>
      <c r="M45" s="112">
        <f t="shared" si="3"/>
        <v>0</v>
      </c>
      <c r="N45" s="112">
        <f t="shared" si="4"/>
        <v>0</v>
      </c>
      <c r="O45" s="112">
        <f t="shared" si="5"/>
        <v>0</v>
      </c>
      <c r="P45" s="113">
        <f t="shared" si="6"/>
        <v>0</v>
      </c>
      <c r="Q45" s="60" t="s">
        <v>47</v>
      </c>
    </row>
    <row r="46" spans="1:17" x14ac:dyDescent="0.2">
      <c r="A46" s="33">
        <v>33</v>
      </c>
      <c r="B46" s="72"/>
      <c r="C46" s="37" t="s">
        <v>211</v>
      </c>
      <c r="D46" s="21" t="s">
        <v>109</v>
      </c>
      <c r="E46" s="42">
        <v>1</v>
      </c>
      <c r="F46" s="38"/>
      <c r="G46" s="112"/>
      <c r="H46" s="112">
        <f t="shared" si="7"/>
        <v>0</v>
      </c>
      <c r="I46" s="112"/>
      <c r="J46" s="112"/>
      <c r="K46" s="117">
        <f t="shared" si="1"/>
        <v>0</v>
      </c>
      <c r="L46" s="38">
        <f t="shared" si="2"/>
        <v>0</v>
      </c>
      <c r="M46" s="112">
        <f t="shared" si="3"/>
        <v>0</v>
      </c>
      <c r="N46" s="112">
        <f t="shared" si="4"/>
        <v>0</v>
      </c>
      <c r="O46" s="112">
        <f t="shared" si="5"/>
        <v>0</v>
      </c>
      <c r="P46" s="113">
        <f t="shared" si="6"/>
        <v>0</v>
      </c>
      <c r="Q46" s="60" t="s">
        <v>47</v>
      </c>
    </row>
    <row r="47" spans="1:17" ht="12" customHeight="1" thickBot="1" x14ac:dyDescent="0.25">
      <c r="A47" s="336" t="s">
        <v>63</v>
      </c>
      <c r="B47" s="337"/>
      <c r="C47" s="337"/>
      <c r="D47" s="337"/>
      <c r="E47" s="337"/>
      <c r="F47" s="337"/>
      <c r="G47" s="337"/>
      <c r="H47" s="337"/>
      <c r="I47" s="337"/>
      <c r="J47" s="337"/>
      <c r="K47" s="338"/>
      <c r="L47" s="136">
        <f>SUM(L14:L46)</f>
        <v>0</v>
      </c>
      <c r="M47" s="137">
        <f>SUM(M14:M46)</f>
        <v>0</v>
      </c>
      <c r="N47" s="137">
        <f>SUM(N14:N46)</f>
        <v>0</v>
      </c>
      <c r="O47" s="137">
        <f>SUM(O14:O46)</f>
        <v>0</v>
      </c>
      <c r="P47" s="138">
        <f>SUM(P14:P46)</f>
        <v>0</v>
      </c>
    </row>
    <row r="48" spans="1:17" x14ac:dyDescent="0.2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</row>
    <row r="49" spans="1:16" x14ac:dyDescent="0.2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</row>
    <row r="50" spans="1:16" x14ac:dyDescent="0.2">
      <c r="A50" s="1" t="s">
        <v>14</v>
      </c>
      <c r="B50" s="13"/>
      <c r="C50" s="339">
        <f>'Kops n'!C34:H34</f>
        <v>0</v>
      </c>
      <c r="D50" s="339"/>
      <c r="E50" s="339"/>
      <c r="F50" s="339"/>
      <c r="G50" s="339"/>
      <c r="H50" s="339"/>
      <c r="I50" s="13"/>
      <c r="J50" s="13"/>
      <c r="K50" s="13"/>
      <c r="L50" s="13"/>
      <c r="M50" s="13"/>
      <c r="N50" s="13"/>
      <c r="O50" s="13"/>
      <c r="P50" s="13"/>
    </row>
    <row r="51" spans="1:16" x14ac:dyDescent="0.2">
      <c r="A51" s="13"/>
      <c r="B51" s="13"/>
      <c r="C51" s="259" t="s">
        <v>15</v>
      </c>
      <c r="D51" s="259"/>
      <c r="E51" s="259"/>
      <c r="F51" s="259"/>
      <c r="G51" s="259"/>
      <c r="H51" s="259"/>
      <c r="I51" s="13"/>
      <c r="J51" s="13"/>
      <c r="K51" s="13"/>
      <c r="L51" s="13"/>
      <c r="M51" s="13"/>
      <c r="N51" s="13"/>
      <c r="O51" s="13"/>
      <c r="P51" s="13"/>
    </row>
    <row r="52" spans="1:16" x14ac:dyDescent="0.2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</row>
    <row r="53" spans="1:16" x14ac:dyDescent="0.2">
      <c r="A53" s="303" t="str">
        <f>'Kops n'!A37:D37</f>
        <v>Tāme sastādīta</v>
      </c>
      <c r="B53" s="304"/>
      <c r="C53" s="304"/>
      <c r="D53" s="304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</row>
    <row r="54" spans="1:16" x14ac:dyDescent="0.2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</row>
    <row r="55" spans="1:16" x14ac:dyDescent="0.2">
      <c r="A55" s="1" t="s">
        <v>41</v>
      </c>
      <c r="B55" s="13"/>
      <c r="C55" s="339">
        <f>'Kops n'!C39:H39</f>
        <v>0</v>
      </c>
      <c r="D55" s="339"/>
      <c r="E55" s="339"/>
      <c r="F55" s="339"/>
      <c r="G55" s="339"/>
      <c r="H55" s="339"/>
      <c r="I55" s="13"/>
      <c r="J55" s="13"/>
      <c r="K55" s="13"/>
      <c r="L55" s="13"/>
      <c r="M55" s="13"/>
      <c r="N55" s="13"/>
      <c r="O55" s="13"/>
      <c r="P55" s="13"/>
    </row>
    <row r="56" spans="1:16" x14ac:dyDescent="0.2">
      <c r="A56" s="13"/>
      <c r="B56" s="13"/>
      <c r="C56" s="259" t="s">
        <v>15</v>
      </c>
      <c r="D56" s="259"/>
      <c r="E56" s="259"/>
      <c r="F56" s="259"/>
      <c r="G56" s="259"/>
      <c r="H56" s="259"/>
      <c r="I56" s="13"/>
      <c r="J56" s="13"/>
      <c r="K56" s="13"/>
      <c r="L56" s="13"/>
      <c r="M56" s="13"/>
      <c r="N56" s="13"/>
      <c r="O56" s="13"/>
      <c r="P56" s="13"/>
    </row>
    <row r="57" spans="1:16" x14ac:dyDescent="0.2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</row>
    <row r="58" spans="1:16" x14ac:dyDescent="0.2">
      <c r="A58" s="79" t="s">
        <v>16</v>
      </c>
      <c r="B58" s="40"/>
      <c r="C58" s="87">
        <f>'Kops n'!C42</f>
        <v>0</v>
      </c>
      <c r="D58" s="40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</row>
    <row r="59" spans="1:16" x14ac:dyDescent="0.2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</row>
  </sheetData>
  <mergeCells count="23">
    <mergeCell ref="C56:H56"/>
    <mergeCell ref="C4:I4"/>
    <mergeCell ref="F12:K12"/>
    <mergeCell ref="A9:F9"/>
    <mergeCell ref="J9:M9"/>
    <mergeCell ref="D8:L8"/>
    <mergeCell ref="A47:K47"/>
    <mergeCell ref="C50:H50"/>
    <mergeCell ref="C51:H51"/>
    <mergeCell ref="A53:D53"/>
    <mergeCell ref="C55:H55"/>
    <mergeCell ref="N9:O9"/>
    <mergeCell ref="A12:A13"/>
    <mergeCell ref="B12:B13"/>
    <mergeCell ref="C12:C13"/>
    <mergeCell ref="D12:D13"/>
    <mergeCell ref="E12:E13"/>
    <mergeCell ref="L12:P12"/>
    <mergeCell ref="C2:I2"/>
    <mergeCell ref="C3:I3"/>
    <mergeCell ref="D5:L5"/>
    <mergeCell ref="D6:L6"/>
    <mergeCell ref="D7:L7"/>
  </mergeCells>
  <conditionalFormatting sqref="I14:J46 Q14:Q46 A14:G46">
    <cfRule type="cellIs" dxfId="70" priority="24" operator="equal">
      <formula>0</formula>
    </cfRule>
  </conditionalFormatting>
  <conditionalFormatting sqref="N9:O9 K14:P46 H14:H46">
    <cfRule type="cellIs" dxfId="69" priority="23" operator="equal">
      <formula>0</formula>
    </cfRule>
  </conditionalFormatting>
  <conditionalFormatting sqref="A9:F9">
    <cfRule type="containsText" dxfId="68" priority="21" operator="containsText" text="Tāme sastādīta  20__. gada tirgus cenās, pamatojoties uz ___ daļas rasējumiem">
      <formula>NOT(ISERROR(SEARCH("Tāme sastādīta  20__. gada tirgus cenās, pamatojoties uz ___ daļas rasējumiem",A9)))</formula>
    </cfRule>
  </conditionalFormatting>
  <conditionalFormatting sqref="C2:I2">
    <cfRule type="cellIs" dxfId="67" priority="20" operator="equal">
      <formula>0</formula>
    </cfRule>
  </conditionalFormatting>
  <conditionalFormatting sqref="C55:H55">
    <cfRule type="cellIs" dxfId="66" priority="15" operator="equal">
      <formula>0</formula>
    </cfRule>
  </conditionalFormatting>
  <conditionalFormatting sqref="C50:H50">
    <cfRule type="cellIs" dxfId="65" priority="14" operator="equal">
      <formula>0</formula>
    </cfRule>
  </conditionalFormatting>
  <conditionalFormatting sqref="L47:P47">
    <cfRule type="cellIs" dxfId="64" priority="13" operator="equal">
      <formula>0</formula>
    </cfRule>
  </conditionalFormatting>
  <conditionalFormatting sqref="C4:I4">
    <cfRule type="cellIs" dxfId="63" priority="12" operator="equal">
      <formula>0</formula>
    </cfRule>
  </conditionalFormatting>
  <conditionalFormatting sqref="D5:L8">
    <cfRule type="cellIs" dxfId="62" priority="8" operator="equal">
      <formula>0</formula>
    </cfRule>
  </conditionalFormatting>
  <conditionalFormatting sqref="D1">
    <cfRule type="cellIs" dxfId="61" priority="7" operator="equal">
      <formula>0</formula>
    </cfRule>
  </conditionalFormatting>
  <conditionalFormatting sqref="A47:K47">
    <cfRule type="containsText" dxfId="60" priority="5" operator="containsText" text="Tiešās izmaksas kopā, t. sk. darba devēja sociālais nodoklis __.__% ">
      <formula>NOT(ISERROR(SEARCH("Tiešās izmaksas kopā, t. sk. darba devēja sociālais nodoklis __.__% ",A47)))</formula>
    </cfRule>
  </conditionalFormatting>
  <dataValidations count="1">
    <dataValidation type="list" allowBlank="1" showInputMessage="1" showErrorMessage="1" sqref="Q14:Q46">
      <formula1>$Q$9:$Q$12</formula1>
    </dataValidation>
  </dataValidation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7" operator="containsText" id="{CA968219-76FB-4505-92C3-C4DDA46A6362}">
            <xm:f>NOT(ISERROR(SEARCH("Tāme sastādīta ____. gada ___. ______________",A53)))</xm:f>
            <xm:f>"Tāme sastādīta ____. gada ___. 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A53</xm:sqref>
        </x14:conditionalFormatting>
        <x14:conditionalFormatting xmlns:xm="http://schemas.microsoft.com/office/excel/2006/main">
          <x14:cfRule type="containsText" priority="16" operator="containsText" id="{F298470E-59D4-4BDF-88C0-AD8C775F3EA9}">
            <xm:f>NOT(ISERROR(SEARCH("Sertifikāta Nr. _________________________________",A58)))</xm:f>
            <xm:f>"Sertifikāta Nr. _________________________________"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A58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rgb="FF7030A0"/>
  </sheetPr>
  <dimension ref="A1:P59"/>
  <sheetViews>
    <sheetView topLeftCell="A20" workbookViewId="0">
      <selection activeCell="A33" sqref="A33:A46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'9a+c+n'!D1</f>
        <v>9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7" t="str">
        <f>'9a+c+n'!C2:I2</f>
        <v>Elektromontāžas darbi</v>
      </c>
      <c r="D2" s="347"/>
      <c r="E2" s="347"/>
      <c r="F2" s="347"/>
      <c r="G2" s="347"/>
      <c r="H2" s="347"/>
      <c r="I2" s="347"/>
      <c r="J2" s="26"/>
    </row>
    <row r="3" spans="1:16" x14ac:dyDescent="0.2">
      <c r="A3" s="27"/>
      <c r="B3" s="27"/>
      <c r="C3" s="294" t="s">
        <v>21</v>
      </c>
      <c r="D3" s="294"/>
      <c r="E3" s="294"/>
      <c r="F3" s="294"/>
      <c r="G3" s="294"/>
      <c r="H3" s="294"/>
      <c r="I3" s="294"/>
      <c r="J3" s="27"/>
    </row>
    <row r="4" spans="1:16" x14ac:dyDescent="0.2">
      <c r="A4" s="27"/>
      <c r="B4" s="27"/>
      <c r="C4" s="328" t="s">
        <v>17</v>
      </c>
      <c r="D4" s="328"/>
      <c r="E4" s="328"/>
      <c r="F4" s="328"/>
      <c r="G4" s="328"/>
      <c r="H4" s="328"/>
      <c r="I4" s="328"/>
      <c r="J4" s="27"/>
    </row>
    <row r="5" spans="1:16" ht="15" customHeight="1" x14ac:dyDescent="0.2">
      <c r="A5" s="19"/>
      <c r="B5" s="19"/>
      <c r="C5" s="24" t="s">
        <v>5</v>
      </c>
      <c r="D5" s="329" t="str">
        <f>'Kops a+c+n'!D6</f>
        <v>Daudzstāvu dzīvojamās ēkas siltināšana</v>
      </c>
      <c r="E5" s="329"/>
      <c r="F5" s="329"/>
      <c r="G5" s="329"/>
      <c r="H5" s="329"/>
      <c r="I5" s="329"/>
      <c r="J5" s="329"/>
      <c r="K5" s="329"/>
      <c r="L5" s="329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29" t="str">
        <f>'Kops a+c+n'!D7</f>
        <v>Daudzstāvu dzīvojamā ēka</v>
      </c>
      <c r="E6" s="329"/>
      <c r="F6" s="329"/>
      <c r="G6" s="329"/>
      <c r="H6" s="329"/>
      <c r="I6" s="329"/>
      <c r="J6" s="329"/>
      <c r="K6" s="329"/>
      <c r="L6" s="329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29" t="str">
        <f>'Kops a+c+n'!D8</f>
        <v>Brīvības iela 5, Malta</v>
      </c>
      <c r="E7" s="329"/>
      <c r="F7" s="329"/>
      <c r="G7" s="329"/>
      <c r="H7" s="329"/>
      <c r="I7" s="329"/>
      <c r="J7" s="329"/>
      <c r="K7" s="329"/>
      <c r="L7" s="329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29">
        <f>'Kops a+c+n'!D9</f>
        <v>0</v>
      </c>
      <c r="E8" s="329"/>
      <c r="F8" s="329"/>
      <c r="G8" s="329"/>
      <c r="H8" s="329"/>
      <c r="I8" s="329"/>
      <c r="J8" s="329"/>
      <c r="K8" s="329"/>
      <c r="L8" s="329"/>
      <c r="M8" s="13"/>
      <c r="N8" s="13"/>
      <c r="O8" s="13"/>
      <c r="P8" s="13"/>
    </row>
    <row r="9" spans="1:16" ht="11.25" customHeight="1" x14ac:dyDescent="0.2">
      <c r="A9" s="349" t="str">
        <f>'9a+c+n'!A9</f>
        <v>Tāme sastādīta  20__. gada tirgus cenās, pamatojoties uz ___ daļas rasējumiem</v>
      </c>
      <c r="B9" s="349"/>
      <c r="C9" s="349"/>
      <c r="D9" s="349"/>
      <c r="E9" s="349"/>
      <c r="F9" s="349"/>
      <c r="G9" s="28"/>
      <c r="H9" s="28"/>
      <c r="I9" s="28"/>
      <c r="J9" s="331" t="s">
        <v>46</v>
      </c>
      <c r="K9" s="331"/>
      <c r="L9" s="331"/>
      <c r="M9" s="331"/>
      <c r="N9" s="332">
        <f>P47</f>
        <v>0</v>
      </c>
      <c r="O9" s="332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285" t="s">
        <v>27</v>
      </c>
      <c r="B12" s="340" t="s">
        <v>49</v>
      </c>
      <c r="C12" s="334" t="s">
        <v>50</v>
      </c>
      <c r="D12" s="343" t="s">
        <v>51</v>
      </c>
      <c r="E12" s="345" t="s">
        <v>52</v>
      </c>
      <c r="F12" s="333" t="s">
        <v>53</v>
      </c>
      <c r="G12" s="334"/>
      <c r="H12" s="334"/>
      <c r="I12" s="334"/>
      <c r="J12" s="334"/>
      <c r="K12" s="335"/>
      <c r="L12" s="333" t="s">
        <v>54</v>
      </c>
      <c r="M12" s="334"/>
      <c r="N12" s="334"/>
      <c r="O12" s="334"/>
      <c r="P12" s="335"/>
    </row>
    <row r="13" spans="1:16" ht="126.75" customHeight="1" thickBot="1" x14ac:dyDescent="0.25">
      <c r="A13" s="286"/>
      <c r="B13" s="341"/>
      <c r="C13" s="342"/>
      <c r="D13" s="344"/>
      <c r="E13" s="346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51" t="s">
        <v>56</v>
      </c>
      <c r="M13" s="54" t="s">
        <v>58</v>
      </c>
      <c r="N13" s="54" t="s">
        <v>59</v>
      </c>
      <c r="O13" s="54" t="s">
        <v>60</v>
      </c>
      <c r="P13" s="92" t="s">
        <v>61</v>
      </c>
    </row>
    <row r="14" spans="1:16" x14ac:dyDescent="0.2">
      <c r="A14" s="48">
        <f>IF(P14=0,0,IF(COUNTBLANK(P14)=1,0,COUNTA($P$14:P14)))</f>
        <v>0</v>
      </c>
      <c r="B14" s="20">
        <f>IF($C$4="Attiecināmās izmaksas",IF('9a+c+n'!$Q14="A",'9a+c+n'!B14,0),0)</f>
        <v>0</v>
      </c>
      <c r="C14" s="20">
        <f>IF($C$4="Attiecināmās izmaksas",IF('9a+c+n'!$Q14="A",'9a+c+n'!C14,0),0)</f>
        <v>0</v>
      </c>
      <c r="D14" s="20">
        <f>IF($C$4="Attiecināmās izmaksas",IF('9a+c+n'!$Q14="A",'9a+c+n'!D14,0),0)</f>
        <v>0</v>
      </c>
      <c r="E14" s="41"/>
      <c r="F14" s="62"/>
      <c r="G14" s="119"/>
      <c r="H14" s="119">
        <f>IF($C$4="Attiecināmās izmaksas",IF('9a+c+n'!$Q14="A",'9a+c+n'!H14,0),0)</f>
        <v>0</v>
      </c>
      <c r="I14" s="119"/>
      <c r="J14" s="119"/>
      <c r="K14" s="120">
        <f>IF($C$4="Attiecināmās izmaksas",IF('9a+c+n'!$Q14="A",'9a+c+n'!K14,0),0)</f>
        <v>0</v>
      </c>
      <c r="L14" s="62">
        <f>IF($C$4="Attiecināmās izmaksas",IF('9a+c+n'!$Q14="A",'9a+c+n'!L14,0),0)</f>
        <v>0</v>
      </c>
      <c r="M14" s="119">
        <f>IF($C$4="Attiecināmās izmaksas",IF('9a+c+n'!$Q14="A",'9a+c+n'!M14,0),0)</f>
        <v>0</v>
      </c>
      <c r="N14" s="119">
        <f>IF($C$4="Attiecināmās izmaksas",IF('9a+c+n'!$Q14="A",'9a+c+n'!N14,0),0)</f>
        <v>0</v>
      </c>
      <c r="O14" s="119">
        <f>IF($C$4="Attiecināmās izmaksas",IF('9a+c+n'!$Q14="A",'9a+c+n'!O14,0),0)</f>
        <v>0</v>
      </c>
      <c r="P14" s="120">
        <f>IF($C$4="Attiecināmās izmaksas",IF('9a+c+n'!$Q14="A",'9a+c+n'!P14,0),0)</f>
        <v>0</v>
      </c>
    </row>
    <row r="15" spans="1:16" ht="22.5" x14ac:dyDescent="0.2">
      <c r="A15" s="49">
        <v>1</v>
      </c>
      <c r="B15" s="21">
        <f>IF($C$4="Attiecināmās izmaksas",IF('9a+c+n'!$Q15="A",'9a+c+n'!B15,0),0)</f>
        <v>0</v>
      </c>
      <c r="C15" s="21" t="str">
        <f>IF($C$4="Attiecināmās izmaksas",IF('9a+c+n'!$Q15="A",'9a+c+n'!C15,0),0)</f>
        <v>Zibens uztvērējs siets un novedējs Rd8-ALU ar stiprinājumu pie jumta komplektā</v>
      </c>
      <c r="D15" s="21" t="str">
        <f>IF($C$4="Attiecināmās izmaksas",IF('9a+c+n'!$Q15="A",'9a+c+n'!D15,0),0)</f>
        <v>m</v>
      </c>
      <c r="E15" s="42"/>
      <c r="F15" s="64"/>
      <c r="G15" s="121"/>
      <c r="H15" s="121">
        <f>IF($C$4="Attiecināmās izmaksas",IF('9a+c+n'!$Q15="A",'9a+c+n'!H15,0),0)</f>
        <v>0</v>
      </c>
      <c r="I15" s="121"/>
      <c r="J15" s="121"/>
      <c r="K15" s="122">
        <f>IF($C$4="Attiecināmās izmaksas",IF('9a+c+n'!$Q15="A",'9a+c+n'!K15,0),0)</f>
        <v>0</v>
      </c>
      <c r="L15" s="64">
        <f>IF($C$4="Attiecināmās izmaksas",IF('9a+c+n'!$Q15="A",'9a+c+n'!L15,0),0)</f>
        <v>0</v>
      </c>
      <c r="M15" s="121">
        <f>IF($C$4="Attiecināmās izmaksas",IF('9a+c+n'!$Q15="A",'9a+c+n'!M15,0),0)</f>
        <v>0</v>
      </c>
      <c r="N15" s="121">
        <f>IF($C$4="Attiecināmās izmaksas",IF('9a+c+n'!$Q15="A",'9a+c+n'!N15,0),0)</f>
        <v>0</v>
      </c>
      <c r="O15" s="121">
        <f>IF($C$4="Attiecināmās izmaksas",IF('9a+c+n'!$Q15="A",'9a+c+n'!O15,0),0)</f>
        <v>0</v>
      </c>
      <c r="P15" s="122">
        <f>IF($C$4="Attiecināmās izmaksas",IF('9a+c+n'!$Q15="A",'9a+c+n'!P15,0),0)</f>
        <v>0</v>
      </c>
    </row>
    <row r="16" spans="1:16" ht="22.5" x14ac:dyDescent="0.2">
      <c r="A16" s="49">
        <v>2</v>
      </c>
      <c r="B16" s="21">
        <f>IF($C$4="Attiecināmās izmaksas",IF('9a+c+n'!$Q16="A",'9a+c+n'!B16,0),0)</f>
        <v>0</v>
      </c>
      <c r="C16" s="21" t="str">
        <f>IF($C$4="Attiecināmās izmaksas",IF('9a+c+n'!$Q16="A",'9a+c+n'!C16,0),0)</f>
        <v>Zibens novedējs Rd8-PVC ALU ar stiprinājumu pie sienas komplektā</v>
      </c>
      <c r="D16" s="21" t="str">
        <f>IF($C$4="Attiecināmās izmaksas",IF('9a+c+n'!$Q16="A",'9a+c+n'!D16,0),0)</f>
        <v>m</v>
      </c>
      <c r="E16" s="42"/>
      <c r="F16" s="64"/>
      <c r="G16" s="121"/>
      <c r="H16" s="121">
        <f>IF($C$4="Attiecināmās izmaksas",IF('9a+c+n'!$Q16="A",'9a+c+n'!H16,0),0)</f>
        <v>0</v>
      </c>
      <c r="I16" s="121"/>
      <c r="J16" s="121"/>
      <c r="K16" s="122">
        <f>IF($C$4="Attiecināmās izmaksas",IF('9a+c+n'!$Q16="A",'9a+c+n'!K16,0),0)</f>
        <v>0</v>
      </c>
      <c r="L16" s="64">
        <f>IF($C$4="Attiecināmās izmaksas",IF('9a+c+n'!$Q16="A",'9a+c+n'!L16,0),0)</f>
        <v>0</v>
      </c>
      <c r="M16" s="121">
        <f>IF($C$4="Attiecināmās izmaksas",IF('9a+c+n'!$Q16="A",'9a+c+n'!M16,0),0)</f>
        <v>0</v>
      </c>
      <c r="N16" s="121">
        <f>IF($C$4="Attiecināmās izmaksas",IF('9a+c+n'!$Q16="A",'9a+c+n'!N16,0),0)</f>
        <v>0</v>
      </c>
      <c r="O16" s="121">
        <f>IF($C$4="Attiecināmās izmaksas",IF('9a+c+n'!$Q16="A",'9a+c+n'!O16,0),0)</f>
        <v>0</v>
      </c>
      <c r="P16" s="122">
        <f>IF($C$4="Attiecināmās izmaksas",IF('9a+c+n'!$Q16="A",'9a+c+n'!P16,0),0)</f>
        <v>0</v>
      </c>
    </row>
    <row r="17" spans="1:16" x14ac:dyDescent="0.2">
      <c r="A17" s="49">
        <v>3</v>
      </c>
      <c r="B17" s="21">
        <f>IF($C$4="Attiecināmās izmaksas",IF('9a+c+n'!$Q17="A",'9a+c+n'!B17,0),0)</f>
        <v>0</v>
      </c>
      <c r="C17" s="21" t="str">
        <f>IF($C$4="Attiecināmās izmaksas",IF('9a+c+n'!$Q17="A",'9a+c+n'!C17,0),0)</f>
        <v>Zibens novedējs Rd10-ALU</v>
      </c>
      <c r="D17" s="21" t="str">
        <f>IF($C$4="Attiecināmās izmaksas",IF('9a+c+n'!$Q17="A",'9a+c+n'!D17,0),0)</f>
        <v>m</v>
      </c>
      <c r="E17" s="42"/>
      <c r="F17" s="64"/>
      <c r="G17" s="121"/>
      <c r="H17" s="121">
        <f>IF($C$4="Attiecināmās izmaksas",IF('9a+c+n'!$Q17="A",'9a+c+n'!H17,0),0)</f>
        <v>0</v>
      </c>
      <c r="I17" s="121"/>
      <c r="J17" s="121"/>
      <c r="K17" s="122">
        <f>IF($C$4="Attiecināmās izmaksas",IF('9a+c+n'!$Q17="A",'9a+c+n'!K17,0),0)</f>
        <v>0</v>
      </c>
      <c r="L17" s="64">
        <f>IF($C$4="Attiecināmās izmaksas",IF('9a+c+n'!$Q17="A",'9a+c+n'!L17,0),0)</f>
        <v>0</v>
      </c>
      <c r="M17" s="121">
        <f>IF($C$4="Attiecināmās izmaksas",IF('9a+c+n'!$Q17="A",'9a+c+n'!M17,0),0)</f>
        <v>0</v>
      </c>
      <c r="N17" s="121">
        <f>IF($C$4="Attiecināmās izmaksas",IF('9a+c+n'!$Q17="A",'9a+c+n'!N17,0),0)</f>
        <v>0</v>
      </c>
      <c r="O17" s="121">
        <f>IF($C$4="Attiecināmās izmaksas",IF('9a+c+n'!$Q17="A",'9a+c+n'!O17,0),0)</f>
        <v>0</v>
      </c>
      <c r="P17" s="122">
        <f>IF($C$4="Attiecināmās izmaksas",IF('9a+c+n'!$Q17="A",'9a+c+n'!P17,0),0)</f>
        <v>0</v>
      </c>
    </row>
    <row r="18" spans="1:16" x14ac:dyDescent="0.2">
      <c r="A18" s="49">
        <v>4</v>
      </c>
      <c r="B18" s="21">
        <f>IF($C$4="Attiecināmās izmaksas",IF('9a+c+n'!$Q18="A",'9a+c+n'!B18,0),0)</f>
        <v>0</v>
      </c>
      <c r="C18" s="21" t="str">
        <f>IF($C$4="Attiecināmās izmaksas",IF('9a+c+n'!$Q18="A",'9a+c+n'!C18,0),0)</f>
        <v>Savienojuma spaile – kopnei ar stiepli</v>
      </c>
      <c r="D18" s="21" t="str">
        <f>IF($C$4="Attiecināmās izmaksas",IF('9a+c+n'!$Q18="A",'9a+c+n'!D18,0),0)</f>
        <v>gb</v>
      </c>
      <c r="E18" s="42"/>
      <c r="F18" s="64"/>
      <c r="G18" s="121"/>
      <c r="H18" s="121">
        <f>IF($C$4="Attiecināmās izmaksas",IF('9a+c+n'!$Q18="A",'9a+c+n'!H18,0),0)</f>
        <v>0</v>
      </c>
      <c r="I18" s="121"/>
      <c r="J18" s="121"/>
      <c r="K18" s="122">
        <f>IF($C$4="Attiecināmās izmaksas",IF('9a+c+n'!$Q18="A",'9a+c+n'!K18,0),0)</f>
        <v>0</v>
      </c>
      <c r="L18" s="64">
        <f>IF($C$4="Attiecināmās izmaksas",IF('9a+c+n'!$Q18="A",'9a+c+n'!L18,0),0)</f>
        <v>0</v>
      </c>
      <c r="M18" s="121">
        <f>IF($C$4="Attiecināmās izmaksas",IF('9a+c+n'!$Q18="A",'9a+c+n'!M18,0),0)</f>
        <v>0</v>
      </c>
      <c r="N18" s="121">
        <f>IF($C$4="Attiecināmās izmaksas",IF('9a+c+n'!$Q18="A",'9a+c+n'!N18,0),0)</f>
        <v>0</v>
      </c>
      <c r="O18" s="121">
        <f>IF($C$4="Attiecināmās izmaksas",IF('9a+c+n'!$Q18="A",'9a+c+n'!O18,0),0)</f>
        <v>0</v>
      </c>
      <c r="P18" s="122">
        <f>IF($C$4="Attiecināmās izmaksas",IF('9a+c+n'!$Q18="A",'9a+c+n'!P18,0),0)</f>
        <v>0</v>
      </c>
    </row>
    <row r="19" spans="1:16" x14ac:dyDescent="0.2">
      <c r="A19" s="49">
        <v>5</v>
      </c>
      <c r="B19" s="21">
        <f>IF($C$4="Attiecināmās izmaksas",IF('9a+c+n'!$Q19="A",'9a+c+n'!B19,0),0)</f>
        <v>0</v>
      </c>
      <c r="C19" s="21" t="str">
        <f>IF($C$4="Attiecināmās izmaksas",IF('9a+c+n'!$Q19="A",'9a+c+n'!C19,0),0)</f>
        <v>Savienojuma spaile – kopnei ar vertikālo zemētāju</v>
      </c>
      <c r="D19" s="21" t="str">
        <f>IF($C$4="Attiecināmās izmaksas",IF('9a+c+n'!$Q19="A",'9a+c+n'!D19,0),0)</f>
        <v>gb.</v>
      </c>
      <c r="E19" s="42"/>
      <c r="F19" s="64"/>
      <c r="G19" s="121"/>
      <c r="H19" s="121">
        <f>IF($C$4="Attiecināmās izmaksas",IF('9a+c+n'!$Q19="A",'9a+c+n'!H19,0),0)</f>
        <v>0</v>
      </c>
      <c r="I19" s="121"/>
      <c r="J19" s="121"/>
      <c r="K19" s="122">
        <f>IF($C$4="Attiecināmās izmaksas",IF('9a+c+n'!$Q19="A",'9a+c+n'!K19,0),0)</f>
        <v>0</v>
      </c>
      <c r="L19" s="64">
        <f>IF($C$4="Attiecināmās izmaksas",IF('9a+c+n'!$Q19="A",'9a+c+n'!L19,0),0)</f>
        <v>0</v>
      </c>
      <c r="M19" s="121">
        <f>IF($C$4="Attiecināmās izmaksas",IF('9a+c+n'!$Q19="A",'9a+c+n'!M19,0),0)</f>
        <v>0</v>
      </c>
      <c r="N19" s="121">
        <f>IF($C$4="Attiecināmās izmaksas",IF('9a+c+n'!$Q19="A",'9a+c+n'!N19,0),0)</f>
        <v>0</v>
      </c>
      <c r="O19" s="121">
        <f>IF($C$4="Attiecināmās izmaksas",IF('9a+c+n'!$Q19="A",'9a+c+n'!O19,0),0)</f>
        <v>0</v>
      </c>
      <c r="P19" s="122">
        <f>IF($C$4="Attiecināmās izmaksas",IF('9a+c+n'!$Q19="A",'9a+c+n'!P19,0),0)</f>
        <v>0</v>
      </c>
    </row>
    <row r="20" spans="1:16" x14ac:dyDescent="0.2">
      <c r="A20" s="49">
        <v>6</v>
      </c>
      <c r="B20" s="21">
        <f>IF($C$4="Attiecināmās izmaksas",IF('9a+c+n'!$Q20="A",'9a+c+n'!B20,0),0)</f>
        <v>0</v>
      </c>
      <c r="C20" s="21" t="str">
        <f>IF($C$4="Attiecināmās izmaksas",IF('9a+c+n'!$Q20="A",'9a+c+n'!C20,0),0)</f>
        <v>Stieples savienojuma klemme (multiklemme)</v>
      </c>
      <c r="D20" s="21" t="str">
        <f>IF($C$4="Attiecināmās izmaksas",IF('9a+c+n'!$Q20="A",'9a+c+n'!D20,0),0)</f>
        <v>gb.</v>
      </c>
      <c r="E20" s="42"/>
      <c r="F20" s="64"/>
      <c r="G20" s="121"/>
      <c r="H20" s="121">
        <f>IF($C$4="Attiecināmās izmaksas",IF('9a+c+n'!$Q20="A",'9a+c+n'!H20,0),0)</f>
        <v>0</v>
      </c>
      <c r="I20" s="121"/>
      <c r="J20" s="121"/>
      <c r="K20" s="122">
        <f>IF($C$4="Attiecināmās izmaksas",IF('9a+c+n'!$Q20="A",'9a+c+n'!K20,0),0)</f>
        <v>0</v>
      </c>
      <c r="L20" s="64">
        <f>IF($C$4="Attiecināmās izmaksas",IF('9a+c+n'!$Q20="A",'9a+c+n'!L20,0),0)</f>
        <v>0</v>
      </c>
      <c r="M20" s="121">
        <f>IF($C$4="Attiecināmās izmaksas",IF('9a+c+n'!$Q20="A",'9a+c+n'!M20,0),0)</f>
        <v>0</v>
      </c>
      <c r="N20" s="121">
        <f>IF($C$4="Attiecināmās izmaksas",IF('9a+c+n'!$Q20="A",'9a+c+n'!N20,0),0)</f>
        <v>0</v>
      </c>
      <c r="O20" s="121">
        <f>IF($C$4="Attiecināmās izmaksas",IF('9a+c+n'!$Q20="A",'9a+c+n'!O20,0),0)</f>
        <v>0</v>
      </c>
      <c r="P20" s="122">
        <f>IF($C$4="Attiecināmās izmaksas",IF('9a+c+n'!$Q20="A",'9a+c+n'!P20,0),0)</f>
        <v>0</v>
      </c>
    </row>
    <row r="21" spans="1:16" x14ac:dyDescent="0.2">
      <c r="A21" s="49">
        <v>7</v>
      </c>
      <c r="B21" s="21">
        <f>IF($C$4="Attiecināmās izmaksas",IF('9a+c+n'!$Q21="A",'9a+c+n'!B21,0),0)</f>
        <v>0</v>
      </c>
      <c r="C21" s="21" t="str">
        <f>IF($C$4="Attiecināmās izmaksas",IF('9a+c+n'!$Q21="A",'9a+c+n'!C21,0),0)</f>
        <v>Stieples pievienojuma klemme pie teknes</v>
      </c>
      <c r="D21" s="21" t="str">
        <f>IF($C$4="Attiecināmās izmaksas",IF('9a+c+n'!$Q21="A",'9a+c+n'!D21,0),0)</f>
        <v>gb.</v>
      </c>
      <c r="E21" s="42"/>
      <c r="F21" s="64"/>
      <c r="G21" s="121"/>
      <c r="H21" s="121">
        <f>IF($C$4="Attiecināmās izmaksas",IF('9a+c+n'!$Q21="A",'9a+c+n'!H21,0),0)</f>
        <v>0</v>
      </c>
      <c r="I21" s="121"/>
      <c r="J21" s="121"/>
      <c r="K21" s="122">
        <f>IF($C$4="Attiecināmās izmaksas",IF('9a+c+n'!$Q21="A",'9a+c+n'!K21,0),0)</f>
        <v>0</v>
      </c>
      <c r="L21" s="64">
        <f>IF($C$4="Attiecināmās izmaksas",IF('9a+c+n'!$Q21="A",'9a+c+n'!L21,0),0)</f>
        <v>0</v>
      </c>
      <c r="M21" s="121">
        <f>IF($C$4="Attiecināmās izmaksas",IF('9a+c+n'!$Q21="A",'9a+c+n'!M21,0),0)</f>
        <v>0</v>
      </c>
      <c r="N21" s="121">
        <f>IF($C$4="Attiecināmās izmaksas",IF('9a+c+n'!$Q21="A",'9a+c+n'!N21,0),0)</f>
        <v>0</v>
      </c>
      <c r="O21" s="121">
        <f>IF($C$4="Attiecināmās izmaksas",IF('9a+c+n'!$Q21="A",'9a+c+n'!O21,0),0)</f>
        <v>0</v>
      </c>
      <c r="P21" s="122">
        <f>IF($C$4="Attiecināmās izmaksas",IF('9a+c+n'!$Q21="A",'9a+c+n'!P21,0),0)</f>
        <v>0</v>
      </c>
    </row>
    <row r="22" spans="1:16" x14ac:dyDescent="0.2">
      <c r="A22" s="49">
        <v>8</v>
      </c>
      <c r="B22" s="21">
        <f>IF($C$4="Attiecināmās izmaksas",IF('9a+c+n'!$Q22="A",'9a+c+n'!B22,0),0)</f>
        <v>0</v>
      </c>
      <c r="C22" s="21" t="str">
        <f>IF($C$4="Attiecināmās izmaksas",IF('9a+c+n'!$Q22="A",'9a+c+n'!C22,0),0)</f>
        <v>Atdalītajklemme mērījumiem Ø8-10mm</v>
      </c>
      <c r="D22" s="21" t="str">
        <f>IF($C$4="Attiecināmās izmaksas",IF('9a+c+n'!$Q22="A",'9a+c+n'!D22,0),0)</f>
        <v>gb.</v>
      </c>
      <c r="E22" s="42"/>
      <c r="F22" s="64"/>
      <c r="G22" s="121"/>
      <c r="H22" s="121">
        <f>IF($C$4="Attiecināmās izmaksas",IF('9a+c+n'!$Q22="A",'9a+c+n'!H22,0),0)</f>
        <v>0</v>
      </c>
      <c r="I22" s="121"/>
      <c r="J22" s="121"/>
      <c r="K22" s="122">
        <f>IF($C$4="Attiecināmās izmaksas",IF('9a+c+n'!$Q22="A",'9a+c+n'!K22,0),0)</f>
        <v>0</v>
      </c>
      <c r="L22" s="64">
        <f>IF($C$4="Attiecināmās izmaksas",IF('9a+c+n'!$Q22="A",'9a+c+n'!L22,0),0)</f>
        <v>0</v>
      </c>
      <c r="M22" s="121">
        <f>IF($C$4="Attiecināmās izmaksas",IF('9a+c+n'!$Q22="A",'9a+c+n'!M22,0),0)</f>
        <v>0</v>
      </c>
      <c r="N22" s="121">
        <f>IF($C$4="Attiecināmās izmaksas",IF('9a+c+n'!$Q22="A",'9a+c+n'!N22,0),0)</f>
        <v>0</v>
      </c>
      <c r="O22" s="121">
        <f>IF($C$4="Attiecināmās izmaksas",IF('9a+c+n'!$Q22="A",'9a+c+n'!O22,0),0)</f>
        <v>0</v>
      </c>
      <c r="P22" s="122">
        <f>IF($C$4="Attiecināmās izmaksas",IF('9a+c+n'!$Q22="A",'9a+c+n'!P22,0),0)</f>
        <v>0</v>
      </c>
    </row>
    <row r="23" spans="1:16" x14ac:dyDescent="0.2">
      <c r="A23" s="49">
        <v>9</v>
      </c>
      <c r="B23" s="21">
        <f>IF($C$4="Attiecināmās izmaksas",IF('9a+c+n'!$Q23="A",'9a+c+n'!B23,0),0)</f>
        <v>0</v>
      </c>
      <c r="C23" s="21" t="str">
        <f>IF($C$4="Attiecināmās izmaksas",IF('9a+c+n'!$Q23="A",'9a+c+n'!C23,0),0)</f>
        <v>Zemējuma kopne 30x3.5mm</v>
      </c>
      <c r="D23" s="21" t="str">
        <f>IF($C$4="Attiecināmās izmaksas",IF('9a+c+n'!$Q23="A",'9a+c+n'!D23,0),0)</f>
        <v>m</v>
      </c>
      <c r="E23" s="42"/>
      <c r="F23" s="64"/>
      <c r="G23" s="121"/>
      <c r="H23" s="121">
        <f>IF($C$4="Attiecināmās izmaksas",IF('9a+c+n'!$Q23="A",'9a+c+n'!H23,0),0)</f>
        <v>0</v>
      </c>
      <c r="I23" s="121"/>
      <c r="J23" s="121"/>
      <c r="K23" s="122">
        <f>IF($C$4="Attiecināmās izmaksas",IF('9a+c+n'!$Q23="A",'9a+c+n'!K23,0),0)</f>
        <v>0</v>
      </c>
      <c r="L23" s="64">
        <f>IF($C$4="Attiecināmās izmaksas",IF('9a+c+n'!$Q23="A",'9a+c+n'!L23,0),0)</f>
        <v>0</v>
      </c>
      <c r="M23" s="121">
        <f>IF($C$4="Attiecināmās izmaksas",IF('9a+c+n'!$Q23="A",'9a+c+n'!M23,0),0)</f>
        <v>0</v>
      </c>
      <c r="N23" s="121">
        <f>IF($C$4="Attiecināmās izmaksas",IF('9a+c+n'!$Q23="A",'9a+c+n'!N23,0),0)</f>
        <v>0</v>
      </c>
      <c r="O23" s="121">
        <f>IF($C$4="Attiecināmās izmaksas",IF('9a+c+n'!$Q23="A",'9a+c+n'!O23,0),0)</f>
        <v>0</v>
      </c>
      <c r="P23" s="122">
        <f>IF($C$4="Attiecināmās izmaksas",IF('9a+c+n'!$Q23="A",'9a+c+n'!P23,0),0)</f>
        <v>0</v>
      </c>
    </row>
    <row r="24" spans="1:16" x14ac:dyDescent="0.2">
      <c r="A24" s="49">
        <v>10</v>
      </c>
      <c r="B24" s="21">
        <f>IF($C$4="Attiecināmās izmaksas",IF('9a+c+n'!$Q24="A",'9a+c+n'!B24,0),0)</f>
        <v>0</v>
      </c>
      <c r="C24" s="21" t="str">
        <f>IF($C$4="Attiecināmās izmaksas",IF('9a+c+n'!$Q24="A",'9a+c+n'!C24,0),0)</f>
        <v>Lentas savienojuma klemme (multiklemme)</v>
      </c>
      <c r="D24" s="21" t="str">
        <f>IF($C$4="Attiecināmās izmaksas",IF('9a+c+n'!$Q24="A",'9a+c+n'!D24,0),0)</f>
        <v>gb.</v>
      </c>
      <c r="E24" s="42"/>
      <c r="F24" s="64"/>
      <c r="G24" s="121"/>
      <c r="H24" s="121">
        <f>IF($C$4="Attiecināmās izmaksas",IF('9a+c+n'!$Q24="A",'9a+c+n'!H24,0),0)</f>
        <v>0</v>
      </c>
      <c r="I24" s="121"/>
      <c r="J24" s="121"/>
      <c r="K24" s="122">
        <f>IF($C$4="Attiecināmās izmaksas",IF('9a+c+n'!$Q24="A",'9a+c+n'!K24,0),0)</f>
        <v>0</v>
      </c>
      <c r="L24" s="64">
        <f>IF($C$4="Attiecināmās izmaksas",IF('9a+c+n'!$Q24="A",'9a+c+n'!L24,0),0)</f>
        <v>0</v>
      </c>
      <c r="M24" s="121">
        <f>IF($C$4="Attiecināmās izmaksas",IF('9a+c+n'!$Q24="A",'9a+c+n'!M24,0),0)</f>
        <v>0</v>
      </c>
      <c r="N24" s="121">
        <f>IF($C$4="Attiecināmās izmaksas",IF('9a+c+n'!$Q24="A",'9a+c+n'!N24,0),0)</f>
        <v>0</v>
      </c>
      <c r="O24" s="121">
        <f>IF($C$4="Attiecināmās izmaksas",IF('9a+c+n'!$Q24="A",'9a+c+n'!O24,0),0)</f>
        <v>0</v>
      </c>
      <c r="P24" s="122">
        <f>IF($C$4="Attiecināmās izmaksas",IF('9a+c+n'!$Q24="A",'9a+c+n'!P24,0),0)</f>
        <v>0</v>
      </c>
    </row>
    <row r="25" spans="1:16" x14ac:dyDescent="0.2">
      <c r="A25" s="49">
        <v>11</v>
      </c>
      <c r="B25" s="21">
        <f>IF($C$4="Attiecināmās izmaksas",IF('9a+c+n'!$Q25="A",'9a+c+n'!B25,0),0)</f>
        <v>0</v>
      </c>
      <c r="C25" s="21" t="str">
        <f>IF($C$4="Attiecināmās izmaksas",IF('9a+c+n'!$Q25="A",'9a+c+n'!C25,0),0)</f>
        <v>Vertikālais zemētājs – Ø20, L=1.5m</v>
      </c>
      <c r="D25" s="21" t="str">
        <f>IF($C$4="Attiecināmās izmaksas",IF('9a+c+n'!$Q25="A",'9a+c+n'!D25,0),0)</f>
        <v>gb.</v>
      </c>
      <c r="E25" s="42"/>
      <c r="F25" s="64"/>
      <c r="G25" s="121"/>
      <c r="H25" s="121">
        <f>IF($C$4="Attiecināmās izmaksas",IF('9a+c+n'!$Q25="A",'9a+c+n'!H25,0),0)</f>
        <v>0</v>
      </c>
      <c r="I25" s="121"/>
      <c r="J25" s="121"/>
      <c r="K25" s="122">
        <f>IF($C$4="Attiecināmās izmaksas",IF('9a+c+n'!$Q25="A",'9a+c+n'!K25,0),0)</f>
        <v>0</v>
      </c>
      <c r="L25" s="64">
        <f>IF($C$4="Attiecināmās izmaksas",IF('9a+c+n'!$Q25="A",'9a+c+n'!L25,0),0)</f>
        <v>0</v>
      </c>
      <c r="M25" s="121">
        <f>IF($C$4="Attiecināmās izmaksas",IF('9a+c+n'!$Q25="A",'9a+c+n'!M25,0),0)</f>
        <v>0</v>
      </c>
      <c r="N25" s="121">
        <f>IF($C$4="Attiecināmās izmaksas",IF('9a+c+n'!$Q25="A",'9a+c+n'!N25,0),0)</f>
        <v>0</v>
      </c>
      <c r="O25" s="121">
        <f>IF($C$4="Attiecināmās izmaksas",IF('9a+c+n'!$Q25="A",'9a+c+n'!O25,0),0)</f>
        <v>0</v>
      </c>
      <c r="P25" s="122">
        <f>IF($C$4="Attiecināmās izmaksas",IF('9a+c+n'!$Q25="A",'9a+c+n'!P25,0),0)</f>
        <v>0</v>
      </c>
    </row>
    <row r="26" spans="1:16" x14ac:dyDescent="0.2">
      <c r="A26" s="49">
        <v>12</v>
      </c>
      <c r="B26" s="21">
        <f>IF($C$4="Attiecināmās izmaksas",IF('9a+c+n'!$Q26="A",'9a+c+n'!B26,0),0)</f>
        <v>0</v>
      </c>
      <c r="C26" s="21" t="str">
        <f>IF($C$4="Attiecināmās izmaksas",IF('9a+c+n'!$Q26="A",'9a+c+n'!C26,0),0)</f>
        <v>Elektroda uzgalis</v>
      </c>
      <c r="D26" s="21" t="str">
        <f>IF($C$4="Attiecināmās izmaksas",IF('9a+c+n'!$Q26="A",'9a+c+n'!D26,0),0)</f>
        <v>gb.</v>
      </c>
      <c r="E26" s="42"/>
      <c r="F26" s="64"/>
      <c r="G26" s="121"/>
      <c r="H26" s="121">
        <f>IF($C$4="Attiecināmās izmaksas",IF('9a+c+n'!$Q26="A",'9a+c+n'!H26,0),0)</f>
        <v>0</v>
      </c>
      <c r="I26" s="121"/>
      <c r="J26" s="121"/>
      <c r="K26" s="122">
        <f>IF($C$4="Attiecināmās izmaksas",IF('9a+c+n'!$Q26="A",'9a+c+n'!K26,0),0)</f>
        <v>0</v>
      </c>
      <c r="L26" s="64">
        <f>IF($C$4="Attiecināmās izmaksas",IF('9a+c+n'!$Q26="A",'9a+c+n'!L26,0),0)</f>
        <v>0</v>
      </c>
      <c r="M26" s="121">
        <f>IF($C$4="Attiecināmās izmaksas",IF('9a+c+n'!$Q26="A",'9a+c+n'!M26,0),0)</f>
        <v>0</v>
      </c>
      <c r="N26" s="121">
        <f>IF($C$4="Attiecināmās izmaksas",IF('9a+c+n'!$Q26="A",'9a+c+n'!N26,0),0)</f>
        <v>0</v>
      </c>
      <c r="O26" s="121">
        <f>IF($C$4="Attiecināmās izmaksas",IF('9a+c+n'!$Q26="A",'9a+c+n'!O26,0),0)</f>
        <v>0</v>
      </c>
      <c r="P26" s="122">
        <f>IF($C$4="Attiecināmās izmaksas",IF('9a+c+n'!$Q26="A",'9a+c+n'!P26,0),0)</f>
        <v>0</v>
      </c>
    </row>
    <row r="27" spans="1:16" x14ac:dyDescent="0.2">
      <c r="A27" s="49">
        <v>13</v>
      </c>
      <c r="B27" s="21">
        <f>IF($C$4="Attiecināmās izmaksas",IF('9a+c+n'!$Q27="A",'9a+c+n'!B27,0),0)</f>
        <v>0</v>
      </c>
      <c r="C27" s="21" t="str">
        <f>IF($C$4="Attiecināmās izmaksas",IF('9a+c+n'!$Q27="A",'9a+c+n'!C27,0),0)</f>
        <v>Pretkorozijas lenta</v>
      </c>
      <c r="D27" s="21" t="str">
        <f>IF($C$4="Attiecināmās izmaksas",IF('9a+c+n'!$Q27="A",'9a+c+n'!D27,0),0)</f>
        <v>m</v>
      </c>
      <c r="E27" s="42"/>
      <c r="F27" s="64"/>
      <c r="G27" s="121"/>
      <c r="H27" s="121">
        <f>IF($C$4="Attiecināmās izmaksas",IF('9a+c+n'!$Q27="A",'9a+c+n'!H27,0),0)</f>
        <v>0</v>
      </c>
      <c r="I27" s="121"/>
      <c r="J27" s="121"/>
      <c r="K27" s="122">
        <f>IF($C$4="Attiecināmās izmaksas",IF('9a+c+n'!$Q27="A",'9a+c+n'!K27,0),0)</f>
        <v>0</v>
      </c>
      <c r="L27" s="64">
        <f>IF($C$4="Attiecināmās izmaksas",IF('9a+c+n'!$Q27="A",'9a+c+n'!L27,0),0)</f>
        <v>0</v>
      </c>
      <c r="M27" s="121">
        <f>IF($C$4="Attiecināmās izmaksas",IF('9a+c+n'!$Q27="A",'9a+c+n'!M27,0),0)</f>
        <v>0</v>
      </c>
      <c r="N27" s="121">
        <f>IF($C$4="Attiecināmās izmaksas",IF('9a+c+n'!$Q27="A",'9a+c+n'!N27,0),0)</f>
        <v>0</v>
      </c>
      <c r="O27" s="121">
        <f>IF($C$4="Attiecināmās izmaksas",IF('9a+c+n'!$Q27="A",'9a+c+n'!O27,0),0)</f>
        <v>0</v>
      </c>
      <c r="P27" s="122">
        <f>IF($C$4="Attiecināmās izmaksas",IF('9a+c+n'!$Q27="A",'9a+c+n'!P27,0),0)</f>
        <v>0</v>
      </c>
    </row>
    <row r="28" spans="1:16" x14ac:dyDescent="0.2">
      <c r="A28" s="49">
        <v>14</v>
      </c>
      <c r="B28" s="21">
        <f>IF($C$4="Attiecināmās izmaksas",IF('9a+c+n'!$Q28="A",'9a+c+n'!B28,0),0)</f>
        <v>0</v>
      </c>
      <c r="C28" s="21" t="str">
        <f>IF($C$4="Attiecināmās izmaksas",IF('9a+c+n'!$Q28="A",'9a+c+n'!C28,0),0)</f>
        <v>Kabeļu aizsargcaurule PEHD d=50, 450N, guld. zemē</v>
      </c>
      <c r="D28" s="21" t="str">
        <f>IF($C$4="Attiecināmās izmaksas",IF('9a+c+n'!$Q28="A",'9a+c+n'!D28,0),0)</f>
        <v>m</v>
      </c>
      <c r="E28" s="42"/>
      <c r="F28" s="64"/>
      <c r="G28" s="121"/>
      <c r="H28" s="121">
        <f>IF($C$4="Attiecināmās izmaksas",IF('9a+c+n'!$Q28="A",'9a+c+n'!H28,0),0)</f>
        <v>0</v>
      </c>
      <c r="I28" s="121"/>
      <c r="J28" s="121"/>
      <c r="K28" s="122">
        <f>IF($C$4="Attiecināmās izmaksas",IF('9a+c+n'!$Q28="A",'9a+c+n'!K28,0),0)</f>
        <v>0</v>
      </c>
      <c r="L28" s="64">
        <f>IF($C$4="Attiecināmās izmaksas",IF('9a+c+n'!$Q28="A",'9a+c+n'!L28,0),0)</f>
        <v>0</v>
      </c>
      <c r="M28" s="121">
        <f>IF($C$4="Attiecināmās izmaksas",IF('9a+c+n'!$Q28="A",'9a+c+n'!M28,0),0)</f>
        <v>0</v>
      </c>
      <c r="N28" s="121">
        <f>IF($C$4="Attiecināmās izmaksas",IF('9a+c+n'!$Q28="A",'9a+c+n'!N28,0),0)</f>
        <v>0</v>
      </c>
      <c r="O28" s="121">
        <f>IF($C$4="Attiecināmās izmaksas",IF('9a+c+n'!$Q28="A",'9a+c+n'!O28,0),0)</f>
        <v>0</v>
      </c>
      <c r="P28" s="122">
        <f>IF($C$4="Attiecināmās izmaksas",IF('9a+c+n'!$Q28="A",'9a+c+n'!P28,0),0)</f>
        <v>0</v>
      </c>
    </row>
    <row r="29" spans="1:16" x14ac:dyDescent="0.2">
      <c r="A29" s="49">
        <v>15</v>
      </c>
      <c r="B29" s="21">
        <f>IF($C$4="Attiecināmās izmaksas",IF('9a+c+n'!$Q29="A",'9a+c+n'!B29,0),0)</f>
        <v>0</v>
      </c>
      <c r="C29" s="21" t="str">
        <f>IF($C$4="Attiecināmās izmaksas",IF('9a+c+n'!$Q29="A",'9a+c+n'!C29,0),0)</f>
        <v>Kabeļu aizsargcaurule PEHD d=50, 750N, guld. zemē</v>
      </c>
      <c r="D29" s="21" t="str">
        <f>IF($C$4="Attiecināmās izmaksas",IF('9a+c+n'!$Q29="A",'9a+c+n'!D29,0),0)</f>
        <v>m</v>
      </c>
      <c r="E29" s="42"/>
      <c r="F29" s="64"/>
      <c r="G29" s="121"/>
      <c r="H29" s="121">
        <f>IF($C$4="Attiecināmās izmaksas",IF('9a+c+n'!$Q29="A",'9a+c+n'!H29,0),0)</f>
        <v>0</v>
      </c>
      <c r="I29" s="121"/>
      <c r="J29" s="121"/>
      <c r="K29" s="122">
        <f>IF($C$4="Attiecināmās izmaksas",IF('9a+c+n'!$Q29="A",'9a+c+n'!K29,0),0)</f>
        <v>0</v>
      </c>
      <c r="L29" s="64">
        <f>IF($C$4="Attiecināmās izmaksas",IF('9a+c+n'!$Q29="A",'9a+c+n'!L29,0),0)</f>
        <v>0</v>
      </c>
      <c r="M29" s="121">
        <f>IF($C$4="Attiecināmās izmaksas",IF('9a+c+n'!$Q29="A",'9a+c+n'!M29,0),0)</f>
        <v>0</v>
      </c>
      <c r="N29" s="121">
        <f>IF($C$4="Attiecināmās izmaksas",IF('9a+c+n'!$Q29="A",'9a+c+n'!N29,0),0)</f>
        <v>0</v>
      </c>
      <c r="O29" s="121">
        <f>IF($C$4="Attiecināmās izmaksas",IF('9a+c+n'!$Q29="A",'9a+c+n'!O29,0),0)</f>
        <v>0</v>
      </c>
      <c r="P29" s="122">
        <f>IF($C$4="Attiecināmās izmaksas",IF('9a+c+n'!$Q29="A",'9a+c+n'!P29,0),0)</f>
        <v>0</v>
      </c>
    </row>
    <row r="30" spans="1:16" ht="22.5" x14ac:dyDescent="0.2">
      <c r="A30" s="49">
        <v>16</v>
      </c>
      <c r="B30" s="21">
        <f>IF($C$4="Attiecināmās izmaksas",IF('9a+c+n'!$Q30="A",'9a+c+n'!B30,0),0)</f>
        <v>0</v>
      </c>
      <c r="C30" s="21" t="str">
        <f>IF($C$4="Attiecināmās izmaksas",IF('9a+c+n'!$Q30="A",'9a+c+n'!C30,0),0)</f>
        <v>Kabeļu aizsargcaurule dalāma PE d=110, 450N, guld. zemē</v>
      </c>
      <c r="D30" s="21" t="str">
        <f>IF($C$4="Attiecināmās izmaksas",IF('9a+c+n'!$Q30="A",'9a+c+n'!D30,0),0)</f>
        <v>m</v>
      </c>
      <c r="E30" s="42"/>
      <c r="F30" s="64"/>
      <c r="G30" s="121"/>
      <c r="H30" s="121">
        <f>IF($C$4="Attiecināmās izmaksas",IF('9a+c+n'!$Q30="A",'9a+c+n'!H30,0),0)</f>
        <v>0</v>
      </c>
      <c r="I30" s="121"/>
      <c r="J30" s="121"/>
      <c r="K30" s="122">
        <f>IF($C$4="Attiecināmās izmaksas",IF('9a+c+n'!$Q30="A",'9a+c+n'!K30,0),0)</f>
        <v>0</v>
      </c>
      <c r="L30" s="64">
        <f>IF($C$4="Attiecināmās izmaksas",IF('9a+c+n'!$Q30="A",'9a+c+n'!L30,0),0)</f>
        <v>0</v>
      </c>
      <c r="M30" s="121">
        <f>IF($C$4="Attiecināmās izmaksas",IF('9a+c+n'!$Q30="A",'9a+c+n'!M30,0),0)</f>
        <v>0</v>
      </c>
      <c r="N30" s="121">
        <f>IF($C$4="Attiecināmās izmaksas",IF('9a+c+n'!$Q30="A",'9a+c+n'!N30,0),0)</f>
        <v>0</v>
      </c>
      <c r="O30" s="121">
        <f>IF($C$4="Attiecināmās izmaksas",IF('9a+c+n'!$Q30="A",'9a+c+n'!O30,0),0)</f>
        <v>0</v>
      </c>
      <c r="P30" s="122">
        <f>IF($C$4="Attiecināmās izmaksas",IF('9a+c+n'!$Q30="A",'9a+c+n'!P30,0),0)</f>
        <v>0</v>
      </c>
    </row>
    <row r="31" spans="1:16" ht="22.5" x14ac:dyDescent="0.2">
      <c r="A31" s="49">
        <v>17</v>
      </c>
      <c r="B31" s="21">
        <f>IF($C$4="Attiecināmās izmaksas",IF('9a+c+n'!$Q31="A",'9a+c+n'!B31,0),0)</f>
        <v>0</v>
      </c>
      <c r="C31" s="21" t="str">
        <f>IF($C$4="Attiecināmās izmaksas",IF('9a+c+n'!$Q31="A",'9a+c+n'!C31,0),0)</f>
        <v>Kabeļu aizsargcaurule dalāma PE d=110, 750N, guld. zemē</v>
      </c>
      <c r="D31" s="21" t="str">
        <f>IF($C$4="Attiecināmās izmaksas",IF('9a+c+n'!$Q31="A",'9a+c+n'!D31,0),0)</f>
        <v>m</v>
      </c>
      <c r="E31" s="42"/>
      <c r="F31" s="64"/>
      <c r="G31" s="121"/>
      <c r="H31" s="121">
        <f>IF($C$4="Attiecināmās izmaksas",IF('9a+c+n'!$Q31="A",'9a+c+n'!H31,0),0)</f>
        <v>0</v>
      </c>
      <c r="I31" s="121"/>
      <c r="J31" s="121"/>
      <c r="K31" s="122">
        <f>IF($C$4="Attiecināmās izmaksas",IF('9a+c+n'!$Q31="A",'9a+c+n'!K31,0),0)</f>
        <v>0</v>
      </c>
      <c r="L31" s="64">
        <f>IF($C$4="Attiecināmās izmaksas",IF('9a+c+n'!$Q31="A",'9a+c+n'!L31,0),0)</f>
        <v>0</v>
      </c>
      <c r="M31" s="121">
        <f>IF($C$4="Attiecināmās izmaksas",IF('9a+c+n'!$Q31="A",'9a+c+n'!M31,0),0)</f>
        <v>0</v>
      </c>
      <c r="N31" s="121">
        <f>IF($C$4="Attiecināmās izmaksas",IF('9a+c+n'!$Q31="A",'9a+c+n'!N31,0),0)</f>
        <v>0</v>
      </c>
      <c r="O31" s="121">
        <f>IF($C$4="Attiecināmās izmaksas",IF('9a+c+n'!$Q31="A",'9a+c+n'!O31,0),0)</f>
        <v>0</v>
      </c>
      <c r="P31" s="122">
        <f>IF($C$4="Attiecināmās izmaksas",IF('9a+c+n'!$Q31="A",'9a+c+n'!P31,0),0)</f>
        <v>0</v>
      </c>
    </row>
    <row r="32" spans="1:16" x14ac:dyDescent="0.2">
      <c r="A32" s="49">
        <v>18</v>
      </c>
      <c r="B32" s="21">
        <f>IF($C$4="Attiecināmās izmaksas",IF('9a+c+n'!$Q32="A",'9a+c+n'!B32,0),0)</f>
        <v>0</v>
      </c>
      <c r="C32" s="21" t="str">
        <f>IF($C$4="Attiecināmās izmaksas",IF('9a+c+n'!$Q32="A",'9a+c+n'!C32,0),0)</f>
        <v>Šurfēšana</v>
      </c>
      <c r="D32" s="21" t="str">
        <f>IF($C$4="Attiecināmās izmaksas",IF('9a+c+n'!$Q32="A",'9a+c+n'!D32,0),0)</f>
        <v>gb.</v>
      </c>
      <c r="E32" s="42"/>
      <c r="F32" s="64"/>
      <c r="G32" s="121"/>
      <c r="H32" s="121">
        <f>IF($C$4="Attiecināmās izmaksas",IF('9a+c+n'!$Q32="A",'9a+c+n'!H32,0),0)</f>
        <v>0</v>
      </c>
      <c r="I32" s="121"/>
      <c r="J32" s="121"/>
      <c r="K32" s="122">
        <f>IF($C$4="Attiecināmās izmaksas",IF('9a+c+n'!$Q32="A",'9a+c+n'!K32,0),0)</f>
        <v>0</v>
      </c>
      <c r="L32" s="64">
        <f>IF($C$4="Attiecināmās izmaksas",IF('9a+c+n'!$Q32="A",'9a+c+n'!L32,0),0)</f>
        <v>0</v>
      </c>
      <c r="M32" s="121">
        <f>IF($C$4="Attiecināmās izmaksas",IF('9a+c+n'!$Q32="A",'9a+c+n'!M32,0),0)</f>
        <v>0</v>
      </c>
      <c r="N32" s="121">
        <f>IF($C$4="Attiecināmās izmaksas",IF('9a+c+n'!$Q32="A",'9a+c+n'!N32,0),0)</f>
        <v>0</v>
      </c>
      <c r="O32" s="121">
        <f>IF($C$4="Attiecināmās izmaksas",IF('9a+c+n'!$Q32="A",'9a+c+n'!O32,0),0)</f>
        <v>0</v>
      </c>
      <c r="P32" s="122">
        <f>IF($C$4="Attiecināmās izmaksas",IF('9a+c+n'!$Q32="A",'9a+c+n'!P32,0),0)</f>
        <v>0</v>
      </c>
    </row>
    <row r="33" spans="1:16" x14ac:dyDescent="0.2">
      <c r="A33" s="49">
        <v>19</v>
      </c>
      <c r="B33" s="21">
        <f>IF($C$4="Attiecināmās izmaksas",IF('9a+c+n'!$Q33="A",'9a+c+n'!B33,0),0)</f>
        <v>0</v>
      </c>
      <c r="C33" s="21" t="str">
        <f>IF($C$4="Attiecināmās izmaksas",IF('9a+c+n'!$Q33="A",'9a+c+n'!C33,0),0)</f>
        <v>Metālkonstrukcijas</v>
      </c>
      <c r="D33" s="21" t="str">
        <f>IF($C$4="Attiecināmās izmaksas",IF('9a+c+n'!$Q33="A",'9a+c+n'!D33,0),0)</f>
        <v>kg</v>
      </c>
      <c r="E33" s="42"/>
      <c r="F33" s="64"/>
      <c r="G33" s="121"/>
      <c r="H33" s="121">
        <f>IF($C$4="Attiecināmās izmaksas",IF('9a+c+n'!$Q33="A",'9a+c+n'!H33,0),0)</f>
        <v>0</v>
      </c>
      <c r="I33" s="121"/>
      <c r="J33" s="121"/>
      <c r="K33" s="122">
        <f>IF($C$4="Attiecināmās izmaksas",IF('9a+c+n'!$Q33="A",'9a+c+n'!K33,0),0)</f>
        <v>0</v>
      </c>
      <c r="L33" s="64">
        <f>IF($C$4="Attiecināmās izmaksas",IF('9a+c+n'!$Q33="A",'9a+c+n'!L33,0),0)</f>
        <v>0</v>
      </c>
      <c r="M33" s="121">
        <f>IF($C$4="Attiecināmās izmaksas",IF('9a+c+n'!$Q33="A",'9a+c+n'!M33,0),0)</f>
        <v>0</v>
      </c>
      <c r="N33" s="121">
        <f>IF($C$4="Attiecināmās izmaksas",IF('9a+c+n'!$Q33="A",'9a+c+n'!N33,0),0)</f>
        <v>0</v>
      </c>
      <c r="O33" s="121">
        <f>IF($C$4="Attiecināmās izmaksas",IF('9a+c+n'!$Q33="A",'9a+c+n'!O33,0),0)</f>
        <v>0</v>
      </c>
      <c r="P33" s="122">
        <f>IF($C$4="Attiecināmās izmaksas",IF('9a+c+n'!$Q33="A",'9a+c+n'!P33,0),0)</f>
        <v>0</v>
      </c>
    </row>
    <row r="34" spans="1:16" x14ac:dyDescent="0.2">
      <c r="A34" s="49">
        <v>20</v>
      </c>
      <c r="B34" s="21">
        <f>IF($C$4="Attiecināmās izmaksas",IF('9a+c+n'!$Q34="A",'9a+c+n'!B34,0),0)</f>
        <v>0</v>
      </c>
      <c r="C34" s="21" t="str">
        <f>IF($C$4="Attiecināmās izmaksas",IF('9a+c+n'!$Q34="A",'9a+c+n'!C34,0),0)</f>
        <v xml:space="preserve">Elektroinstalācijas nomaiņa kāpņu telpās, pagrabā </v>
      </c>
      <c r="D34" s="21">
        <f>IF($C$4="Attiecināmās izmaksas",IF('9a+c+n'!$Q34="A",'9a+c+n'!D34,0),0)</f>
        <v>0</v>
      </c>
      <c r="E34" s="42"/>
      <c r="F34" s="64"/>
      <c r="G34" s="121"/>
      <c r="H34" s="121">
        <f>IF($C$4="Attiecināmās izmaksas",IF('9a+c+n'!$Q34="A",'9a+c+n'!H34,0),0)</f>
        <v>0</v>
      </c>
      <c r="I34" s="121"/>
      <c r="J34" s="121"/>
      <c r="K34" s="122">
        <f>IF($C$4="Attiecināmās izmaksas",IF('9a+c+n'!$Q34="A",'9a+c+n'!K34,0),0)</f>
        <v>0</v>
      </c>
      <c r="L34" s="64">
        <f>IF($C$4="Attiecināmās izmaksas",IF('9a+c+n'!$Q34="A",'9a+c+n'!L34,0),0)</f>
        <v>0</v>
      </c>
      <c r="M34" s="121">
        <f>IF($C$4="Attiecināmās izmaksas",IF('9a+c+n'!$Q34="A",'9a+c+n'!M34,0),0)</f>
        <v>0</v>
      </c>
      <c r="N34" s="121">
        <f>IF($C$4="Attiecināmās izmaksas",IF('9a+c+n'!$Q34="A",'9a+c+n'!N34,0),0)</f>
        <v>0</v>
      </c>
      <c r="O34" s="121">
        <f>IF($C$4="Attiecināmās izmaksas",IF('9a+c+n'!$Q34="A",'9a+c+n'!O34,0),0)</f>
        <v>0</v>
      </c>
      <c r="P34" s="122">
        <f>IF($C$4="Attiecināmās izmaksas",IF('9a+c+n'!$Q34="A",'9a+c+n'!P34,0),0)</f>
        <v>0</v>
      </c>
    </row>
    <row r="35" spans="1:16" x14ac:dyDescent="0.2">
      <c r="A35" s="49">
        <v>21</v>
      </c>
      <c r="B35" s="21">
        <f>IF($C$4="Attiecināmās izmaksas",IF('9a+c+n'!$Q35="A",'9a+c+n'!B35,0),0)</f>
        <v>0</v>
      </c>
      <c r="C35" s="21" t="str">
        <f>IF($C$4="Attiecināmās izmaksas",IF('9a+c+n'!$Q35="A",'9a+c+n'!C35,0),0)</f>
        <v>Esošā koplietošanas sadalnē papildus uzstadīt</v>
      </c>
      <c r="D35" s="21" t="str">
        <f>IF($C$4="Attiecināmās izmaksas",IF('9a+c+n'!$Q35="A",'9a+c+n'!D35,0),0)</f>
        <v>kompl.</v>
      </c>
      <c r="E35" s="42"/>
      <c r="F35" s="64"/>
      <c r="G35" s="121"/>
      <c r="H35" s="121">
        <f>IF($C$4="Attiecināmās izmaksas",IF('9a+c+n'!$Q35="A",'9a+c+n'!H35,0),0)</f>
        <v>0</v>
      </c>
      <c r="I35" s="121"/>
      <c r="J35" s="121"/>
      <c r="K35" s="122">
        <f>IF($C$4="Attiecināmās izmaksas",IF('9a+c+n'!$Q35="A",'9a+c+n'!K35,0),0)</f>
        <v>0</v>
      </c>
      <c r="L35" s="64">
        <f>IF($C$4="Attiecināmās izmaksas",IF('9a+c+n'!$Q35="A",'9a+c+n'!L35,0),0)</f>
        <v>0</v>
      </c>
      <c r="M35" s="121">
        <f>IF($C$4="Attiecināmās izmaksas",IF('9a+c+n'!$Q35="A",'9a+c+n'!M35,0),0)</f>
        <v>0</v>
      </c>
      <c r="N35" s="121">
        <f>IF($C$4="Attiecināmās izmaksas",IF('9a+c+n'!$Q35="A",'9a+c+n'!N35,0),0)</f>
        <v>0</v>
      </c>
      <c r="O35" s="121">
        <f>IF($C$4="Attiecināmās izmaksas",IF('9a+c+n'!$Q35="A",'9a+c+n'!O35,0),0)</f>
        <v>0</v>
      </c>
      <c r="P35" s="122">
        <f>IF($C$4="Attiecināmās izmaksas",IF('9a+c+n'!$Q35="A",'9a+c+n'!P35,0),0)</f>
        <v>0</v>
      </c>
    </row>
    <row r="36" spans="1:16" x14ac:dyDescent="0.2">
      <c r="A36" s="49">
        <v>22</v>
      </c>
      <c r="B36" s="21">
        <f>IF($C$4="Attiecināmās izmaksas",IF('9a+c+n'!$Q36="A",'9a+c+n'!B36,0),0)</f>
        <v>0</v>
      </c>
      <c r="C36" s="21" t="str">
        <f>IF($C$4="Attiecināmās izmaksas",IF('9a+c+n'!$Q36="A",'9a+c+n'!C36,0),0)</f>
        <v>automatslēdzis B10A - 3 gb.</v>
      </c>
      <c r="D36" s="21" t="str">
        <f>IF($C$4="Attiecināmās izmaksas",IF('9a+c+n'!$Q36="A",'9a+c+n'!D36,0),0)</f>
        <v>kompl.</v>
      </c>
      <c r="E36" s="42"/>
      <c r="F36" s="64"/>
      <c r="G36" s="121"/>
      <c r="H36" s="121">
        <f>IF($C$4="Attiecināmās izmaksas",IF('9a+c+n'!$Q36="A",'9a+c+n'!H36,0),0)</f>
        <v>0</v>
      </c>
      <c r="I36" s="121"/>
      <c r="J36" s="121"/>
      <c r="K36" s="122">
        <f>IF($C$4="Attiecināmās izmaksas",IF('9a+c+n'!$Q36="A",'9a+c+n'!K36,0),0)</f>
        <v>0</v>
      </c>
      <c r="L36" s="64">
        <f>IF($C$4="Attiecināmās izmaksas",IF('9a+c+n'!$Q36="A",'9a+c+n'!L36,0),0)</f>
        <v>0</v>
      </c>
      <c r="M36" s="121">
        <f>IF($C$4="Attiecināmās izmaksas",IF('9a+c+n'!$Q36="A",'9a+c+n'!M36,0),0)</f>
        <v>0</v>
      </c>
      <c r="N36" s="121">
        <f>IF($C$4="Attiecināmās izmaksas",IF('9a+c+n'!$Q36="A",'9a+c+n'!N36,0),0)</f>
        <v>0</v>
      </c>
      <c r="O36" s="121">
        <f>IF($C$4="Attiecināmās izmaksas",IF('9a+c+n'!$Q36="A",'9a+c+n'!O36,0),0)</f>
        <v>0</v>
      </c>
      <c r="P36" s="122">
        <f>IF($C$4="Attiecināmās izmaksas",IF('9a+c+n'!$Q36="A",'9a+c+n'!P36,0),0)</f>
        <v>0</v>
      </c>
    </row>
    <row r="37" spans="1:16" x14ac:dyDescent="0.2">
      <c r="A37" s="49">
        <v>23</v>
      </c>
      <c r="B37" s="21">
        <f>IF($C$4="Attiecināmās izmaksas",IF('9a+c+n'!$Q37="A",'9a+c+n'!B37,0),0)</f>
        <v>0</v>
      </c>
      <c r="C37" s="21" t="str">
        <f>IF($C$4="Attiecināmās izmaksas",IF('9a+c+n'!$Q37="A",'9a+c+n'!C37,0),0)</f>
        <v>automatslēdzis B6A - 1 gb.</v>
      </c>
      <c r="D37" s="21" t="str">
        <f>IF($C$4="Attiecināmās izmaksas",IF('9a+c+n'!$Q37="A",'9a+c+n'!D37,0),0)</f>
        <v>kompl.</v>
      </c>
      <c r="E37" s="42"/>
      <c r="F37" s="64"/>
      <c r="G37" s="121"/>
      <c r="H37" s="121">
        <f>IF($C$4="Attiecināmās izmaksas",IF('9a+c+n'!$Q37="A",'9a+c+n'!H37,0),0)</f>
        <v>0</v>
      </c>
      <c r="I37" s="121"/>
      <c r="J37" s="121"/>
      <c r="K37" s="122">
        <f>IF($C$4="Attiecināmās izmaksas",IF('9a+c+n'!$Q37="A",'9a+c+n'!K37,0),0)</f>
        <v>0</v>
      </c>
      <c r="L37" s="64">
        <f>IF($C$4="Attiecināmās izmaksas",IF('9a+c+n'!$Q37="A",'9a+c+n'!L37,0),0)</f>
        <v>0</v>
      </c>
      <c r="M37" s="121">
        <f>IF($C$4="Attiecināmās izmaksas",IF('9a+c+n'!$Q37="A",'9a+c+n'!M37,0),0)</f>
        <v>0</v>
      </c>
      <c r="N37" s="121">
        <f>IF($C$4="Attiecināmās izmaksas",IF('9a+c+n'!$Q37="A",'9a+c+n'!N37,0),0)</f>
        <v>0</v>
      </c>
      <c r="O37" s="121">
        <f>IF($C$4="Attiecināmās izmaksas",IF('9a+c+n'!$Q37="A",'9a+c+n'!O37,0),0)</f>
        <v>0</v>
      </c>
      <c r="P37" s="122">
        <f>IF($C$4="Attiecināmās izmaksas",IF('9a+c+n'!$Q37="A",'9a+c+n'!P37,0),0)</f>
        <v>0</v>
      </c>
    </row>
    <row r="38" spans="1:16" x14ac:dyDescent="0.2">
      <c r="A38" s="49">
        <v>24</v>
      </c>
      <c r="B38" s="21">
        <f>IF($C$4="Attiecināmās izmaksas",IF('9a+c+n'!$Q38="A",'9a+c+n'!B38,0),0)</f>
        <v>0</v>
      </c>
      <c r="C38" s="21" t="str">
        <f>IF($C$4="Attiecināmās izmaksas",IF('9a+c+n'!$Q38="A",'9a+c+n'!C38,0),0)</f>
        <v>kontaktors 230V; 16A - 2 gb.</v>
      </c>
      <c r="D38" s="21" t="str">
        <f>IF($C$4="Attiecināmās izmaksas",IF('9a+c+n'!$Q38="A",'9a+c+n'!D38,0),0)</f>
        <v>kompl.</v>
      </c>
      <c r="E38" s="42"/>
      <c r="F38" s="64"/>
      <c r="G38" s="121"/>
      <c r="H38" s="121">
        <f>IF($C$4="Attiecināmās izmaksas",IF('9a+c+n'!$Q38="A",'9a+c+n'!H38,0),0)</f>
        <v>0</v>
      </c>
      <c r="I38" s="121"/>
      <c r="J38" s="121"/>
      <c r="K38" s="122">
        <f>IF($C$4="Attiecināmās izmaksas",IF('9a+c+n'!$Q38="A",'9a+c+n'!K38,0),0)</f>
        <v>0</v>
      </c>
      <c r="L38" s="64">
        <f>IF($C$4="Attiecināmās izmaksas",IF('9a+c+n'!$Q38="A",'9a+c+n'!L38,0),0)</f>
        <v>0</v>
      </c>
      <c r="M38" s="121">
        <f>IF($C$4="Attiecināmās izmaksas",IF('9a+c+n'!$Q38="A",'9a+c+n'!M38,0),0)</f>
        <v>0</v>
      </c>
      <c r="N38" s="121">
        <f>IF($C$4="Attiecināmās izmaksas",IF('9a+c+n'!$Q38="A",'9a+c+n'!N38,0),0)</f>
        <v>0</v>
      </c>
      <c r="O38" s="121">
        <f>IF($C$4="Attiecināmās izmaksas",IF('9a+c+n'!$Q38="A",'9a+c+n'!O38,0),0)</f>
        <v>0</v>
      </c>
      <c r="P38" s="122">
        <f>IF($C$4="Attiecināmās izmaksas",IF('9a+c+n'!$Q38="A",'9a+c+n'!P38,0),0)</f>
        <v>0</v>
      </c>
    </row>
    <row r="39" spans="1:16" ht="22.5" x14ac:dyDescent="0.2">
      <c r="A39" s="49">
        <v>25</v>
      </c>
      <c r="B39" s="21">
        <f>IF($C$4="Attiecināmās izmaksas",IF('9a+c+n'!$Q39="A",'9a+c+n'!B39,0),0)</f>
        <v>0</v>
      </c>
      <c r="C39" s="21" t="str">
        <f>IF($C$4="Attiecināmās izmaksas",IF('9a+c+n'!$Q39="A",'9a+c+n'!C39,0),0)</f>
        <v>Griestu (sienas) tipa gaismeklis ar LED spuldzēm, 12W, IP65, ar elektronisko balastu</v>
      </c>
      <c r="D39" s="21" t="str">
        <f>IF($C$4="Attiecināmās izmaksas",IF('9a+c+n'!$Q39="A",'9a+c+n'!D39,0),0)</f>
        <v>gb.</v>
      </c>
      <c r="E39" s="42"/>
      <c r="F39" s="64"/>
      <c r="G39" s="121"/>
      <c r="H39" s="121">
        <f>IF($C$4="Attiecināmās izmaksas",IF('9a+c+n'!$Q39="A",'9a+c+n'!H39,0),0)</f>
        <v>0</v>
      </c>
      <c r="I39" s="121"/>
      <c r="J39" s="121"/>
      <c r="K39" s="122">
        <f>IF($C$4="Attiecināmās izmaksas",IF('9a+c+n'!$Q39="A",'9a+c+n'!K39,0),0)</f>
        <v>0</v>
      </c>
      <c r="L39" s="64">
        <f>IF($C$4="Attiecināmās izmaksas",IF('9a+c+n'!$Q39="A",'9a+c+n'!L39,0),0)</f>
        <v>0</v>
      </c>
      <c r="M39" s="121">
        <f>IF($C$4="Attiecināmās izmaksas",IF('9a+c+n'!$Q39="A",'9a+c+n'!M39,0),0)</f>
        <v>0</v>
      </c>
      <c r="N39" s="121">
        <f>IF($C$4="Attiecināmās izmaksas",IF('9a+c+n'!$Q39="A",'9a+c+n'!N39,0),0)</f>
        <v>0</v>
      </c>
      <c r="O39" s="121">
        <f>IF($C$4="Attiecināmās izmaksas",IF('9a+c+n'!$Q39="A",'9a+c+n'!O39,0),0)</f>
        <v>0</v>
      </c>
      <c r="P39" s="122">
        <f>IF($C$4="Attiecināmās izmaksas",IF('9a+c+n'!$Q39="A",'9a+c+n'!P39,0),0)</f>
        <v>0</v>
      </c>
    </row>
    <row r="40" spans="1:16" ht="22.5" x14ac:dyDescent="0.2">
      <c r="A40" s="49">
        <v>26</v>
      </c>
      <c r="B40" s="21">
        <f>IF($C$4="Attiecināmās izmaksas",IF('9a+c+n'!$Q40="A",'9a+c+n'!B40,0),0)</f>
        <v>0</v>
      </c>
      <c r="C40" s="21" t="str">
        <f>IF($C$4="Attiecināmās izmaksas",IF('9a+c+n'!$Q40="A",'9a+c+n'!C40,0),0)</f>
        <v>Sienas tipa gaismeklis ar LED spuldzēm, 12W, IP65, ar elektronisko balastu, ar kustības sensoru</v>
      </c>
      <c r="D40" s="21" t="str">
        <f>IF($C$4="Attiecināmās izmaksas",IF('9a+c+n'!$Q40="A",'9a+c+n'!D40,0),0)</f>
        <v>gb.</v>
      </c>
      <c r="E40" s="42"/>
      <c r="F40" s="64"/>
      <c r="G40" s="121"/>
      <c r="H40" s="121">
        <f>IF($C$4="Attiecināmās izmaksas",IF('9a+c+n'!$Q40="A",'9a+c+n'!H40,0),0)</f>
        <v>0</v>
      </c>
      <c r="I40" s="121"/>
      <c r="J40" s="121"/>
      <c r="K40" s="122">
        <f>IF($C$4="Attiecināmās izmaksas",IF('9a+c+n'!$Q40="A",'9a+c+n'!K40,0),0)</f>
        <v>0</v>
      </c>
      <c r="L40" s="64">
        <f>IF($C$4="Attiecināmās izmaksas",IF('9a+c+n'!$Q40="A",'9a+c+n'!L40,0),0)</f>
        <v>0</v>
      </c>
      <c r="M40" s="121">
        <f>IF($C$4="Attiecināmās izmaksas",IF('9a+c+n'!$Q40="A",'9a+c+n'!M40,0),0)</f>
        <v>0</v>
      </c>
      <c r="N40" s="121">
        <f>IF($C$4="Attiecināmās izmaksas",IF('9a+c+n'!$Q40="A",'9a+c+n'!N40,0),0)</f>
        <v>0</v>
      </c>
      <c r="O40" s="121">
        <f>IF($C$4="Attiecināmās izmaksas",IF('9a+c+n'!$Q40="A",'9a+c+n'!O40,0),0)</f>
        <v>0</v>
      </c>
      <c r="P40" s="122">
        <f>IF($C$4="Attiecināmās izmaksas",IF('9a+c+n'!$Q40="A",'9a+c+n'!P40,0),0)</f>
        <v>0</v>
      </c>
    </row>
    <row r="41" spans="1:16" ht="22.5" x14ac:dyDescent="0.2">
      <c r="A41" s="49">
        <v>27</v>
      </c>
      <c r="B41" s="21">
        <f>IF($C$4="Attiecināmās izmaksas",IF('9a+c+n'!$Q41="A",'9a+c+n'!B41,0),0)</f>
        <v>0</v>
      </c>
      <c r="C41" s="21" t="str">
        <f>IF($C$4="Attiecināmās izmaksas",IF('9a+c+n'!$Q41="A",'9a+c+n'!C41,0),0)</f>
        <v>Sienas tipa gaismeklis ar LED spuldzēm, 12W, IP65, ar elektronisko balastu, ar kustības sensoru</v>
      </c>
      <c r="D41" s="21" t="str">
        <f>IF($C$4="Attiecināmās izmaksas",IF('9a+c+n'!$Q41="A",'9a+c+n'!D41,0),0)</f>
        <v>gb.</v>
      </c>
      <c r="E41" s="42"/>
      <c r="F41" s="64"/>
      <c r="G41" s="121"/>
      <c r="H41" s="121">
        <f>IF($C$4="Attiecināmās izmaksas",IF('9a+c+n'!$Q41="A",'9a+c+n'!H41,0),0)</f>
        <v>0</v>
      </c>
      <c r="I41" s="121"/>
      <c r="J41" s="121"/>
      <c r="K41" s="122">
        <f>IF($C$4="Attiecināmās izmaksas",IF('9a+c+n'!$Q41="A",'9a+c+n'!K41,0),0)</f>
        <v>0</v>
      </c>
      <c r="L41" s="64">
        <f>IF($C$4="Attiecināmās izmaksas",IF('9a+c+n'!$Q41="A",'9a+c+n'!L41,0),0)</f>
        <v>0</v>
      </c>
      <c r="M41" s="121">
        <f>IF($C$4="Attiecināmās izmaksas",IF('9a+c+n'!$Q41="A",'9a+c+n'!M41,0),0)</f>
        <v>0</v>
      </c>
      <c r="N41" s="121">
        <f>IF($C$4="Attiecināmās izmaksas",IF('9a+c+n'!$Q41="A",'9a+c+n'!N41,0),0)</f>
        <v>0</v>
      </c>
      <c r="O41" s="121">
        <f>IF($C$4="Attiecināmās izmaksas",IF('9a+c+n'!$Q41="A",'9a+c+n'!O41,0),0)</f>
        <v>0</v>
      </c>
      <c r="P41" s="122">
        <f>IF($C$4="Attiecināmās izmaksas",IF('9a+c+n'!$Q41="A",'9a+c+n'!P41,0),0)</f>
        <v>0</v>
      </c>
    </row>
    <row r="42" spans="1:16" ht="22.5" x14ac:dyDescent="0.2">
      <c r="A42" s="49">
        <v>28</v>
      </c>
      <c r="B42" s="21">
        <f>IF($C$4="Attiecināmās izmaksas",IF('9a+c+n'!$Q42="A",'9a+c+n'!B42,0),0)</f>
        <v>0</v>
      </c>
      <c r="C42" s="21" t="str">
        <f>IF($C$4="Attiecināmās izmaksas",IF('9a+c+n'!$Q42="A",'9a+c+n'!C42,0),0)</f>
        <v>Vienpola virsapmetuma hermētisks slēdzis 230V, 10A, IP44</v>
      </c>
      <c r="D42" s="21" t="str">
        <f>IF($C$4="Attiecināmās izmaksas",IF('9a+c+n'!$Q42="A",'9a+c+n'!D42,0),0)</f>
        <v>gb.</v>
      </c>
      <c r="E42" s="42"/>
      <c r="F42" s="64"/>
      <c r="G42" s="121"/>
      <c r="H42" s="121">
        <f>IF($C$4="Attiecināmās izmaksas",IF('9a+c+n'!$Q42="A",'9a+c+n'!H42,0),0)</f>
        <v>0</v>
      </c>
      <c r="I42" s="121"/>
      <c r="J42" s="121"/>
      <c r="K42" s="122">
        <f>IF($C$4="Attiecināmās izmaksas",IF('9a+c+n'!$Q42="A",'9a+c+n'!K42,0),0)</f>
        <v>0</v>
      </c>
      <c r="L42" s="64">
        <f>IF($C$4="Attiecināmās izmaksas",IF('9a+c+n'!$Q42="A",'9a+c+n'!L42,0),0)</f>
        <v>0</v>
      </c>
      <c r="M42" s="121">
        <f>IF($C$4="Attiecināmās izmaksas",IF('9a+c+n'!$Q42="A",'9a+c+n'!M42,0),0)</f>
        <v>0</v>
      </c>
      <c r="N42" s="121">
        <f>IF($C$4="Attiecināmās izmaksas",IF('9a+c+n'!$Q42="A",'9a+c+n'!N42,0),0)</f>
        <v>0</v>
      </c>
      <c r="O42" s="121">
        <f>IF($C$4="Attiecināmās izmaksas",IF('9a+c+n'!$Q42="A",'9a+c+n'!O42,0),0)</f>
        <v>0</v>
      </c>
      <c r="P42" s="122">
        <f>IF($C$4="Attiecināmās izmaksas",IF('9a+c+n'!$Q42="A",'9a+c+n'!P42,0),0)</f>
        <v>0</v>
      </c>
    </row>
    <row r="43" spans="1:16" x14ac:dyDescent="0.2">
      <c r="A43" s="49">
        <v>29</v>
      </c>
      <c r="B43" s="21">
        <f>IF($C$4="Attiecināmās izmaksas",IF('9a+c+n'!$Q43="A",'9a+c+n'!B43,0),0)</f>
        <v>0</v>
      </c>
      <c r="C43" s="21" t="str">
        <f>IF($C$4="Attiecināmās izmaksas",IF('9a+c+n'!$Q43="A",'9a+c+n'!C43,0),0)</f>
        <v>Kabelis ar vara dzīslām šķ. 3x1,5 mm2</v>
      </c>
      <c r="D43" s="21" t="str">
        <f>IF($C$4="Attiecināmās izmaksas",IF('9a+c+n'!$Q43="A",'9a+c+n'!D43,0),0)</f>
        <v>m</v>
      </c>
      <c r="E43" s="42"/>
      <c r="F43" s="64"/>
      <c r="G43" s="121"/>
      <c r="H43" s="121">
        <f>IF($C$4="Attiecināmās izmaksas",IF('9a+c+n'!$Q43="A",'9a+c+n'!H43,0),0)</f>
        <v>0</v>
      </c>
      <c r="I43" s="121"/>
      <c r="J43" s="121"/>
      <c r="K43" s="122">
        <f>IF($C$4="Attiecināmās izmaksas",IF('9a+c+n'!$Q43="A",'9a+c+n'!K43,0),0)</f>
        <v>0</v>
      </c>
      <c r="L43" s="64">
        <f>IF($C$4="Attiecināmās izmaksas",IF('9a+c+n'!$Q43="A",'9a+c+n'!L43,0),0)</f>
        <v>0</v>
      </c>
      <c r="M43" s="121">
        <f>IF($C$4="Attiecināmās izmaksas",IF('9a+c+n'!$Q43="A",'9a+c+n'!M43,0),0)</f>
        <v>0</v>
      </c>
      <c r="N43" s="121">
        <f>IF($C$4="Attiecināmās izmaksas",IF('9a+c+n'!$Q43="A",'9a+c+n'!N43,0),0)</f>
        <v>0</v>
      </c>
      <c r="O43" s="121">
        <f>IF($C$4="Attiecināmās izmaksas",IF('9a+c+n'!$Q43="A",'9a+c+n'!O43,0),0)</f>
        <v>0</v>
      </c>
      <c r="P43" s="122">
        <f>IF($C$4="Attiecināmās izmaksas",IF('9a+c+n'!$Q43="A",'9a+c+n'!P43,0),0)</f>
        <v>0</v>
      </c>
    </row>
    <row r="44" spans="1:16" x14ac:dyDescent="0.2">
      <c r="A44" s="49">
        <v>30</v>
      </c>
      <c r="B44" s="21">
        <f>IF($C$4="Attiecināmās izmaksas",IF('9a+c+n'!$Q44="A",'9a+c+n'!B44,0),0)</f>
        <v>0</v>
      </c>
      <c r="C44" s="21" t="str">
        <f>IF($C$4="Attiecināmās izmaksas",IF('9a+c+n'!$Q44="A",'9a+c+n'!C44,0),0)</f>
        <v>Plastmasas caurule d=20</v>
      </c>
      <c r="D44" s="21" t="str">
        <f>IF($C$4="Attiecināmās izmaksas",IF('9a+c+n'!$Q44="A",'9a+c+n'!D44,0),0)</f>
        <v>m</v>
      </c>
      <c r="E44" s="42"/>
      <c r="F44" s="64"/>
      <c r="G44" s="121"/>
      <c r="H44" s="121">
        <f>IF($C$4="Attiecināmās izmaksas",IF('9a+c+n'!$Q44="A",'9a+c+n'!H44,0),0)</f>
        <v>0</v>
      </c>
      <c r="I44" s="121"/>
      <c r="J44" s="121"/>
      <c r="K44" s="122">
        <f>IF($C$4="Attiecināmās izmaksas",IF('9a+c+n'!$Q44="A",'9a+c+n'!K44,0),0)</f>
        <v>0</v>
      </c>
      <c r="L44" s="64">
        <f>IF($C$4="Attiecināmās izmaksas",IF('9a+c+n'!$Q44="A",'9a+c+n'!L44,0),0)</f>
        <v>0</v>
      </c>
      <c r="M44" s="121">
        <f>IF($C$4="Attiecināmās izmaksas",IF('9a+c+n'!$Q44="A",'9a+c+n'!M44,0),0)</f>
        <v>0</v>
      </c>
      <c r="N44" s="121">
        <f>IF($C$4="Attiecināmās izmaksas",IF('9a+c+n'!$Q44="A",'9a+c+n'!N44,0),0)</f>
        <v>0</v>
      </c>
      <c r="O44" s="121">
        <f>IF($C$4="Attiecināmās izmaksas",IF('9a+c+n'!$Q44="A",'9a+c+n'!O44,0),0)</f>
        <v>0</v>
      </c>
      <c r="P44" s="122">
        <f>IF($C$4="Attiecināmās izmaksas",IF('9a+c+n'!$Q44="A",'9a+c+n'!P44,0),0)</f>
        <v>0</v>
      </c>
    </row>
    <row r="45" spans="1:16" x14ac:dyDescent="0.2">
      <c r="A45" s="49">
        <v>31</v>
      </c>
      <c r="B45" s="21">
        <f>IF($C$4="Attiecināmās izmaksas",IF('9a+c+n'!$Q45="A",'9a+c+n'!B45,0),0)</f>
        <v>0</v>
      </c>
      <c r="C45" s="21" t="str">
        <f>IF($C$4="Attiecināmās izmaksas",IF('9a+c+n'!$Q45="A",'9a+c+n'!C45,0),0)</f>
        <v>Esošā tīkla demontāža kāpņu telpā</v>
      </c>
      <c r="D45" s="21" t="str">
        <f>IF($C$4="Attiecināmās izmaksas",IF('9a+c+n'!$Q45="A",'9a+c+n'!D45,0),0)</f>
        <v>kompl.</v>
      </c>
      <c r="E45" s="42"/>
      <c r="F45" s="64"/>
      <c r="G45" s="121"/>
      <c r="H45" s="121">
        <f>IF($C$4="Attiecināmās izmaksas",IF('9a+c+n'!$Q45="A",'9a+c+n'!H45,0),0)</f>
        <v>0</v>
      </c>
      <c r="I45" s="121"/>
      <c r="J45" s="121"/>
      <c r="K45" s="122">
        <f>IF($C$4="Attiecināmās izmaksas",IF('9a+c+n'!$Q45="A",'9a+c+n'!K45,0),0)</f>
        <v>0</v>
      </c>
      <c r="L45" s="64">
        <f>IF($C$4="Attiecināmās izmaksas",IF('9a+c+n'!$Q45="A",'9a+c+n'!L45,0),0)</f>
        <v>0</v>
      </c>
      <c r="M45" s="121">
        <f>IF($C$4="Attiecināmās izmaksas",IF('9a+c+n'!$Q45="A",'9a+c+n'!M45,0),0)</f>
        <v>0</v>
      </c>
      <c r="N45" s="121">
        <f>IF($C$4="Attiecināmās izmaksas",IF('9a+c+n'!$Q45="A",'9a+c+n'!N45,0),0)</f>
        <v>0</v>
      </c>
      <c r="O45" s="121">
        <f>IF($C$4="Attiecināmās izmaksas",IF('9a+c+n'!$Q45="A",'9a+c+n'!O45,0),0)</f>
        <v>0</v>
      </c>
      <c r="P45" s="122">
        <f>IF($C$4="Attiecināmās izmaksas",IF('9a+c+n'!$Q45="A",'9a+c+n'!P45,0),0)</f>
        <v>0</v>
      </c>
    </row>
    <row r="46" spans="1:16" x14ac:dyDescent="0.2">
      <c r="A46" s="49">
        <v>32</v>
      </c>
      <c r="B46" s="21">
        <f>IF($C$4="Attiecināmās izmaksas",IF('9a+c+n'!$Q46="A",'9a+c+n'!B46,0),0)</f>
        <v>0</v>
      </c>
      <c r="C46" s="21" t="str">
        <f>IF($C$4="Attiecināmās izmaksas",IF('9a+c+n'!$Q46="A",'9a+c+n'!C46,0),0)</f>
        <v>Esošā tīkla demontāža pagrabstāvā</v>
      </c>
      <c r="D46" s="21" t="str">
        <f>IF($C$4="Attiecināmās izmaksas",IF('9a+c+n'!$Q46="A",'9a+c+n'!D46,0),0)</f>
        <v>kompl.</v>
      </c>
      <c r="E46" s="42"/>
      <c r="F46" s="64"/>
      <c r="G46" s="121"/>
      <c r="H46" s="121">
        <f>IF($C$4="Attiecināmās izmaksas",IF('9a+c+n'!$Q46="A",'9a+c+n'!H46,0),0)</f>
        <v>0</v>
      </c>
      <c r="I46" s="121"/>
      <c r="J46" s="121"/>
      <c r="K46" s="122">
        <f>IF($C$4="Attiecināmās izmaksas",IF('9a+c+n'!$Q46="A",'9a+c+n'!K46,0),0)</f>
        <v>0</v>
      </c>
      <c r="L46" s="64">
        <f>IF($C$4="Attiecināmās izmaksas",IF('9a+c+n'!$Q46="A",'9a+c+n'!L46,0),0)</f>
        <v>0</v>
      </c>
      <c r="M46" s="121">
        <f>IF($C$4="Attiecināmās izmaksas",IF('9a+c+n'!$Q46="A",'9a+c+n'!M46,0),0)</f>
        <v>0</v>
      </c>
      <c r="N46" s="121">
        <f>IF($C$4="Attiecināmās izmaksas",IF('9a+c+n'!$Q46="A",'9a+c+n'!N46,0),0)</f>
        <v>0</v>
      </c>
      <c r="O46" s="121">
        <f>IF($C$4="Attiecināmās izmaksas",IF('9a+c+n'!$Q46="A",'9a+c+n'!O46,0),0)</f>
        <v>0</v>
      </c>
      <c r="P46" s="122">
        <f>IF($C$4="Attiecināmās izmaksas",IF('9a+c+n'!$Q46="A",'9a+c+n'!P46,0),0)</f>
        <v>0</v>
      </c>
    </row>
    <row r="47" spans="1:16" ht="12" customHeight="1" thickBot="1" x14ac:dyDescent="0.25">
      <c r="A47" s="336" t="s">
        <v>63</v>
      </c>
      <c r="B47" s="337"/>
      <c r="C47" s="337"/>
      <c r="D47" s="337"/>
      <c r="E47" s="337"/>
      <c r="F47" s="337"/>
      <c r="G47" s="337"/>
      <c r="H47" s="337"/>
      <c r="I47" s="337"/>
      <c r="J47" s="337"/>
      <c r="K47" s="338"/>
      <c r="L47" s="136">
        <f>SUM(L14:L46)</f>
        <v>0</v>
      </c>
      <c r="M47" s="137">
        <f>SUM(M14:M46)</f>
        <v>0</v>
      </c>
      <c r="N47" s="137">
        <f>SUM(N14:N46)</f>
        <v>0</v>
      </c>
      <c r="O47" s="137">
        <f>SUM(O14:O46)</f>
        <v>0</v>
      </c>
      <c r="P47" s="138">
        <f>SUM(P14:P46)</f>
        <v>0</v>
      </c>
    </row>
    <row r="48" spans="1:16" x14ac:dyDescent="0.2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</row>
    <row r="49" spans="1:16" x14ac:dyDescent="0.2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</row>
    <row r="50" spans="1:16" x14ac:dyDescent="0.2">
      <c r="A50" s="1" t="s">
        <v>14</v>
      </c>
      <c r="B50" s="13"/>
      <c r="C50" s="339">
        <f>'Kops n'!C34:H34</f>
        <v>0</v>
      </c>
      <c r="D50" s="339"/>
      <c r="E50" s="339"/>
      <c r="F50" s="339"/>
      <c r="G50" s="339"/>
      <c r="H50" s="339"/>
      <c r="I50" s="13"/>
      <c r="J50" s="13"/>
      <c r="K50" s="13"/>
      <c r="L50" s="13"/>
      <c r="M50" s="13"/>
      <c r="N50" s="13"/>
      <c r="O50" s="13"/>
      <c r="P50" s="13"/>
    </row>
    <row r="51" spans="1:16" x14ac:dyDescent="0.2">
      <c r="A51" s="13"/>
      <c r="B51" s="13"/>
      <c r="C51" s="259" t="s">
        <v>15</v>
      </c>
      <c r="D51" s="259"/>
      <c r="E51" s="259"/>
      <c r="F51" s="259"/>
      <c r="G51" s="259"/>
      <c r="H51" s="259"/>
      <c r="I51" s="13"/>
      <c r="J51" s="13"/>
      <c r="K51" s="13"/>
      <c r="L51" s="13"/>
      <c r="M51" s="13"/>
      <c r="N51" s="13"/>
      <c r="O51" s="13"/>
      <c r="P51" s="13"/>
    </row>
    <row r="52" spans="1:16" x14ac:dyDescent="0.2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</row>
    <row r="53" spans="1:16" x14ac:dyDescent="0.2">
      <c r="A53" s="303" t="str">
        <f>'Kops n'!A37:D37</f>
        <v>Tāme sastādīta</v>
      </c>
      <c r="B53" s="304"/>
      <c r="C53" s="304"/>
      <c r="D53" s="304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</row>
    <row r="54" spans="1:16" x14ac:dyDescent="0.2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</row>
    <row r="55" spans="1:16" x14ac:dyDescent="0.2">
      <c r="A55" s="1" t="s">
        <v>41</v>
      </c>
      <c r="B55" s="13"/>
      <c r="C55" s="339">
        <f>'Kops n'!C39:H39</f>
        <v>0</v>
      </c>
      <c r="D55" s="339"/>
      <c r="E55" s="339"/>
      <c r="F55" s="339"/>
      <c r="G55" s="339"/>
      <c r="H55" s="339"/>
      <c r="I55" s="13"/>
      <c r="J55" s="13"/>
      <c r="K55" s="13"/>
      <c r="L55" s="13"/>
      <c r="M55" s="13"/>
      <c r="N55" s="13"/>
      <c r="O55" s="13"/>
      <c r="P55" s="13"/>
    </row>
    <row r="56" spans="1:16" x14ac:dyDescent="0.2">
      <c r="A56" s="13"/>
      <c r="B56" s="13"/>
      <c r="C56" s="259" t="s">
        <v>15</v>
      </c>
      <c r="D56" s="259"/>
      <c r="E56" s="259"/>
      <c r="F56" s="259"/>
      <c r="G56" s="259"/>
      <c r="H56" s="259"/>
      <c r="I56" s="13"/>
      <c r="J56" s="13"/>
      <c r="K56" s="13"/>
      <c r="L56" s="13"/>
      <c r="M56" s="13"/>
      <c r="N56" s="13"/>
      <c r="O56" s="13"/>
      <c r="P56" s="13"/>
    </row>
    <row r="57" spans="1:16" x14ac:dyDescent="0.2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</row>
    <row r="58" spans="1:16" x14ac:dyDescent="0.2">
      <c r="A58" s="79" t="s">
        <v>16</v>
      </c>
      <c r="B58" s="40"/>
      <c r="C58" s="87">
        <f>'Kops n'!C42</f>
        <v>0</v>
      </c>
      <c r="D58" s="40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</row>
    <row r="59" spans="1:16" x14ac:dyDescent="0.2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</row>
  </sheetData>
  <mergeCells count="23">
    <mergeCell ref="C56:H56"/>
    <mergeCell ref="L12:P12"/>
    <mergeCell ref="A47:K47"/>
    <mergeCell ref="C50:H50"/>
    <mergeCell ref="C51:H51"/>
    <mergeCell ref="A53:D53"/>
    <mergeCell ref="C55:H55"/>
    <mergeCell ref="A12:A13"/>
    <mergeCell ref="B12:B13"/>
    <mergeCell ref="C12:C13"/>
    <mergeCell ref="D12:D13"/>
    <mergeCell ref="E12:E13"/>
    <mergeCell ref="F12:K12"/>
    <mergeCell ref="D8:L8"/>
    <mergeCell ref="A9:F9"/>
    <mergeCell ref="J9:M9"/>
    <mergeCell ref="N9:O9"/>
    <mergeCell ref="D7:L7"/>
    <mergeCell ref="C2:I2"/>
    <mergeCell ref="C3:I3"/>
    <mergeCell ref="C4:I4"/>
    <mergeCell ref="D5:L5"/>
    <mergeCell ref="D6:L6"/>
  </mergeCells>
  <conditionalFormatting sqref="A47:K47">
    <cfRule type="containsText" dxfId="57" priority="3" operator="containsText" text="Tiešās izmaksas kopā, t. sk. darba devēja sociālais nodoklis __.__% ">
      <formula>NOT(ISERROR(SEARCH("Tiešās izmaksas kopā, t. sk. darba devēja sociālais nodoklis __.__% ",A47)))</formula>
    </cfRule>
  </conditionalFormatting>
  <conditionalFormatting sqref="N9:O9 D5:L8 C2:I2 L47:P47 C50:H50 C55:H55 C58 A14:P46">
    <cfRule type="cellIs" dxfId="56" priority="2" operator="equal">
      <formula>0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59"/>
  <sheetViews>
    <sheetView topLeftCell="A13" workbookViewId="0">
      <selection activeCell="A39" sqref="A39:XFD39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'9a+c+n'!D1</f>
        <v>9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7" t="str">
        <f>'9a+c+n'!C2:I2</f>
        <v>Elektromontāžas darbi</v>
      </c>
      <c r="D2" s="347"/>
      <c r="E2" s="347"/>
      <c r="F2" s="347"/>
      <c r="G2" s="347"/>
      <c r="H2" s="347"/>
      <c r="I2" s="347"/>
      <c r="J2" s="26"/>
    </row>
    <row r="3" spans="1:16" x14ac:dyDescent="0.2">
      <c r="A3" s="27"/>
      <c r="B3" s="27"/>
      <c r="C3" s="294" t="s">
        <v>21</v>
      </c>
      <c r="D3" s="294"/>
      <c r="E3" s="294"/>
      <c r="F3" s="294"/>
      <c r="G3" s="294"/>
      <c r="H3" s="294"/>
      <c r="I3" s="294"/>
      <c r="J3" s="27"/>
    </row>
    <row r="4" spans="1:16" x14ac:dyDescent="0.2">
      <c r="A4" s="27"/>
      <c r="B4" s="27"/>
      <c r="C4" s="328" t="s">
        <v>18</v>
      </c>
      <c r="D4" s="328"/>
      <c r="E4" s="328"/>
      <c r="F4" s="328"/>
      <c r="G4" s="328"/>
      <c r="H4" s="328"/>
      <c r="I4" s="328"/>
      <c r="J4" s="27"/>
    </row>
    <row r="5" spans="1:16" ht="15" customHeight="1" x14ac:dyDescent="0.2">
      <c r="A5" s="19"/>
      <c r="B5" s="19"/>
      <c r="C5" s="24" t="s">
        <v>5</v>
      </c>
      <c r="D5" s="329" t="str">
        <f>'Kops a+c+n'!D6</f>
        <v>Daudzstāvu dzīvojamās ēkas siltināšana</v>
      </c>
      <c r="E5" s="329"/>
      <c r="F5" s="329"/>
      <c r="G5" s="329"/>
      <c r="H5" s="329"/>
      <c r="I5" s="329"/>
      <c r="J5" s="329"/>
      <c r="K5" s="329"/>
      <c r="L5" s="329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29" t="str">
        <f>'Kops a+c+n'!D7</f>
        <v>Daudzstāvu dzīvojamā ēka</v>
      </c>
      <c r="E6" s="329"/>
      <c r="F6" s="329"/>
      <c r="G6" s="329"/>
      <c r="H6" s="329"/>
      <c r="I6" s="329"/>
      <c r="J6" s="329"/>
      <c r="K6" s="329"/>
      <c r="L6" s="329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29" t="str">
        <f>'Kops a+c+n'!D8</f>
        <v>Brīvības iela 5, Malta</v>
      </c>
      <c r="E7" s="329"/>
      <c r="F7" s="329"/>
      <c r="G7" s="329"/>
      <c r="H7" s="329"/>
      <c r="I7" s="329"/>
      <c r="J7" s="329"/>
      <c r="K7" s="329"/>
      <c r="L7" s="329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29">
        <f>'Kops a+c+n'!D9</f>
        <v>0</v>
      </c>
      <c r="E8" s="329"/>
      <c r="F8" s="329"/>
      <c r="G8" s="329"/>
      <c r="H8" s="329"/>
      <c r="I8" s="329"/>
      <c r="J8" s="329"/>
      <c r="K8" s="329"/>
      <c r="L8" s="329"/>
      <c r="M8" s="13"/>
      <c r="N8" s="13"/>
      <c r="O8" s="13"/>
      <c r="P8" s="13"/>
    </row>
    <row r="9" spans="1:16" ht="11.25" customHeight="1" x14ac:dyDescent="0.2">
      <c r="A9" s="349" t="str">
        <f>'9a+c+n'!A9</f>
        <v>Tāme sastādīta  20__. gada tirgus cenās, pamatojoties uz ___ daļas rasējumiem</v>
      </c>
      <c r="B9" s="349"/>
      <c r="C9" s="349"/>
      <c r="D9" s="349"/>
      <c r="E9" s="349"/>
      <c r="F9" s="349"/>
      <c r="G9" s="28"/>
      <c r="H9" s="28"/>
      <c r="I9" s="28"/>
      <c r="J9" s="331" t="s">
        <v>46</v>
      </c>
      <c r="K9" s="331"/>
      <c r="L9" s="331"/>
      <c r="M9" s="331"/>
      <c r="N9" s="332">
        <f>P47</f>
        <v>0</v>
      </c>
      <c r="O9" s="332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285" t="s">
        <v>27</v>
      </c>
      <c r="B12" s="340" t="s">
        <v>49</v>
      </c>
      <c r="C12" s="334" t="s">
        <v>50</v>
      </c>
      <c r="D12" s="343" t="s">
        <v>51</v>
      </c>
      <c r="E12" s="345" t="s">
        <v>52</v>
      </c>
      <c r="F12" s="333" t="s">
        <v>53</v>
      </c>
      <c r="G12" s="334"/>
      <c r="H12" s="334"/>
      <c r="I12" s="334"/>
      <c r="J12" s="334"/>
      <c r="K12" s="335"/>
      <c r="L12" s="348" t="s">
        <v>54</v>
      </c>
      <c r="M12" s="334"/>
      <c r="N12" s="334"/>
      <c r="O12" s="334"/>
      <c r="P12" s="335"/>
    </row>
    <row r="13" spans="1:16" ht="126.75" customHeight="1" thickBot="1" x14ac:dyDescent="0.25">
      <c r="A13" s="286"/>
      <c r="B13" s="341"/>
      <c r="C13" s="342"/>
      <c r="D13" s="344"/>
      <c r="E13" s="346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68" t="s">
        <v>56</v>
      </c>
      <c r="M13" s="54" t="s">
        <v>58</v>
      </c>
      <c r="N13" s="54" t="s">
        <v>59</v>
      </c>
      <c r="O13" s="54" t="s">
        <v>60</v>
      </c>
      <c r="P13" s="92" t="s">
        <v>61</v>
      </c>
    </row>
    <row r="14" spans="1:16" x14ac:dyDescent="0.2">
      <c r="A14" s="48">
        <f>IF(P14=0,0,IF(COUNTBLANK(P14)=1,0,COUNTA($P$14:P14)))</f>
        <v>0</v>
      </c>
      <c r="B14" s="20">
        <f>IF($C$4="citu pasākumu izmaksas",IF('9a+c+n'!$Q14="C",'9a+c+n'!B14,0))</f>
        <v>0</v>
      </c>
      <c r="C14" s="20">
        <f>IF($C$4="citu pasākumu izmaksas",IF('9a+c+n'!$Q14="C",'9a+c+n'!C14,0))</f>
        <v>0</v>
      </c>
      <c r="D14" s="20">
        <f>IF($C$4="citu pasākumu izmaksas",IF('9a+c+n'!$Q14="C",'9a+c+n'!D14,0))</f>
        <v>0</v>
      </c>
      <c r="E14" s="41"/>
      <c r="F14" s="62"/>
      <c r="G14" s="119"/>
      <c r="H14" s="119">
        <f>IF($C$4="citu pasākumu izmaksas",IF('9a+c+n'!$Q14="C",'9a+c+n'!H14,0))</f>
        <v>0</v>
      </c>
      <c r="I14" s="119"/>
      <c r="J14" s="119"/>
      <c r="K14" s="120">
        <f>IF($C$4="citu pasākumu izmaksas",IF('9a+c+n'!$Q14="C",'9a+c+n'!K14,0))</f>
        <v>0</v>
      </c>
      <c r="L14" s="82">
        <f>IF($C$4="citu pasākumu izmaksas",IF('9a+c+n'!$Q14="C",'9a+c+n'!L14,0))</f>
        <v>0</v>
      </c>
      <c r="M14" s="119">
        <f>IF($C$4="citu pasākumu izmaksas",IF('9a+c+n'!$Q14="C",'9a+c+n'!M14,0))</f>
        <v>0</v>
      </c>
      <c r="N14" s="119">
        <f>IF($C$4="citu pasākumu izmaksas",IF('9a+c+n'!$Q14="C",'9a+c+n'!N14,0))</f>
        <v>0</v>
      </c>
      <c r="O14" s="119">
        <f>IF($C$4="citu pasākumu izmaksas",IF('9a+c+n'!$Q14="C",'9a+c+n'!O14,0))</f>
        <v>0</v>
      </c>
      <c r="P14" s="120">
        <f>IF($C$4="citu pasākumu izmaksas",IF('9a+c+n'!$Q14="C",'9a+c+n'!P14,0))</f>
        <v>0</v>
      </c>
    </row>
    <row r="15" spans="1:16" x14ac:dyDescent="0.2">
      <c r="A15" s="49">
        <f>IF(P15=0,0,IF(COUNTBLANK(P15)=1,0,COUNTA($P$14:P15)))</f>
        <v>0</v>
      </c>
      <c r="B15" s="21">
        <f>IF($C$4="citu pasākumu izmaksas",IF('9a+c+n'!$Q15="C",'9a+c+n'!B15,0))</f>
        <v>0</v>
      </c>
      <c r="C15" s="21">
        <f>IF($C$4="citu pasākumu izmaksas",IF('9a+c+n'!$Q15="C",'9a+c+n'!C15,0))</f>
        <v>0</v>
      </c>
      <c r="D15" s="21">
        <f>IF($C$4="citu pasākumu izmaksas",IF('9a+c+n'!$Q15="C",'9a+c+n'!D15,0))</f>
        <v>0</v>
      </c>
      <c r="E15" s="42"/>
      <c r="F15" s="64"/>
      <c r="G15" s="121"/>
      <c r="H15" s="121">
        <f>IF($C$4="citu pasākumu izmaksas",IF('9a+c+n'!$Q15="C",'9a+c+n'!H15,0))</f>
        <v>0</v>
      </c>
      <c r="I15" s="121"/>
      <c r="J15" s="121"/>
      <c r="K15" s="122">
        <f>IF($C$4="citu pasākumu izmaksas",IF('9a+c+n'!$Q15="C",'9a+c+n'!K15,0))</f>
        <v>0</v>
      </c>
      <c r="L15" s="83">
        <f>IF($C$4="citu pasākumu izmaksas",IF('9a+c+n'!$Q15="C",'9a+c+n'!L15,0))</f>
        <v>0</v>
      </c>
      <c r="M15" s="121">
        <f>IF($C$4="citu pasākumu izmaksas",IF('9a+c+n'!$Q15="C",'9a+c+n'!M15,0))</f>
        <v>0</v>
      </c>
      <c r="N15" s="121">
        <f>IF($C$4="citu pasākumu izmaksas",IF('9a+c+n'!$Q15="C",'9a+c+n'!N15,0))</f>
        <v>0</v>
      </c>
      <c r="O15" s="121">
        <f>IF($C$4="citu pasākumu izmaksas",IF('9a+c+n'!$Q15="C",'9a+c+n'!O15,0))</f>
        <v>0</v>
      </c>
      <c r="P15" s="122">
        <f>IF($C$4="citu pasākumu izmaksas",IF('9a+c+n'!$Q15="C",'9a+c+n'!P15,0))</f>
        <v>0</v>
      </c>
    </row>
    <row r="16" spans="1:16" x14ac:dyDescent="0.2">
      <c r="A16" s="49">
        <f>IF(P16=0,0,IF(COUNTBLANK(P16)=1,0,COUNTA($P$14:P16)))</f>
        <v>0</v>
      </c>
      <c r="B16" s="21">
        <f>IF($C$4="citu pasākumu izmaksas",IF('9a+c+n'!$Q16="C",'9a+c+n'!B16,0))</f>
        <v>0</v>
      </c>
      <c r="C16" s="21">
        <f>IF($C$4="citu pasākumu izmaksas",IF('9a+c+n'!$Q16="C",'9a+c+n'!C16,0))</f>
        <v>0</v>
      </c>
      <c r="D16" s="21">
        <f>IF($C$4="citu pasākumu izmaksas",IF('9a+c+n'!$Q16="C",'9a+c+n'!D16,0))</f>
        <v>0</v>
      </c>
      <c r="E16" s="42"/>
      <c r="F16" s="64"/>
      <c r="G16" s="121"/>
      <c r="H16" s="121">
        <f>IF($C$4="citu pasākumu izmaksas",IF('9a+c+n'!$Q16="C",'9a+c+n'!H16,0))</f>
        <v>0</v>
      </c>
      <c r="I16" s="121"/>
      <c r="J16" s="121"/>
      <c r="K16" s="122">
        <f>IF($C$4="citu pasākumu izmaksas",IF('9a+c+n'!$Q16="C",'9a+c+n'!K16,0))</f>
        <v>0</v>
      </c>
      <c r="L16" s="83">
        <f>IF($C$4="citu pasākumu izmaksas",IF('9a+c+n'!$Q16="C",'9a+c+n'!L16,0))</f>
        <v>0</v>
      </c>
      <c r="M16" s="121">
        <f>IF($C$4="citu pasākumu izmaksas",IF('9a+c+n'!$Q16="C",'9a+c+n'!M16,0))</f>
        <v>0</v>
      </c>
      <c r="N16" s="121">
        <f>IF($C$4="citu pasākumu izmaksas",IF('9a+c+n'!$Q16="C",'9a+c+n'!N16,0))</f>
        <v>0</v>
      </c>
      <c r="O16" s="121">
        <f>IF($C$4="citu pasākumu izmaksas",IF('9a+c+n'!$Q16="C",'9a+c+n'!O16,0))</f>
        <v>0</v>
      </c>
      <c r="P16" s="122">
        <f>IF($C$4="citu pasākumu izmaksas",IF('9a+c+n'!$Q16="C",'9a+c+n'!P16,0))</f>
        <v>0</v>
      </c>
    </row>
    <row r="17" spans="1:16" x14ac:dyDescent="0.2">
      <c r="A17" s="49">
        <f>IF(P17=0,0,IF(COUNTBLANK(P17)=1,0,COUNTA($P$14:P17)))</f>
        <v>0</v>
      </c>
      <c r="B17" s="21">
        <f>IF($C$4="citu pasākumu izmaksas",IF('9a+c+n'!$Q17="C",'9a+c+n'!B17,0))</f>
        <v>0</v>
      </c>
      <c r="C17" s="21">
        <f>IF($C$4="citu pasākumu izmaksas",IF('9a+c+n'!$Q17="C",'9a+c+n'!C17,0))</f>
        <v>0</v>
      </c>
      <c r="D17" s="21">
        <f>IF($C$4="citu pasākumu izmaksas",IF('9a+c+n'!$Q17="C",'9a+c+n'!D17,0))</f>
        <v>0</v>
      </c>
      <c r="E17" s="42"/>
      <c r="F17" s="64"/>
      <c r="G17" s="121"/>
      <c r="H17" s="121">
        <f>IF($C$4="citu pasākumu izmaksas",IF('9a+c+n'!$Q17="C",'9a+c+n'!H17,0))</f>
        <v>0</v>
      </c>
      <c r="I17" s="121"/>
      <c r="J17" s="121"/>
      <c r="K17" s="122">
        <f>IF($C$4="citu pasākumu izmaksas",IF('9a+c+n'!$Q17="C",'9a+c+n'!K17,0))</f>
        <v>0</v>
      </c>
      <c r="L17" s="83">
        <f>IF($C$4="citu pasākumu izmaksas",IF('9a+c+n'!$Q17="C",'9a+c+n'!L17,0))</f>
        <v>0</v>
      </c>
      <c r="M17" s="121">
        <f>IF($C$4="citu pasākumu izmaksas",IF('9a+c+n'!$Q17="C",'9a+c+n'!M17,0))</f>
        <v>0</v>
      </c>
      <c r="N17" s="121">
        <f>IF($C$4="citu pasākumu izmaksas",IF('9a+c+n'!$Q17="C",'9a+c+n'!N17,0))</f>
        <v>0</v>
      </c>
      <c r="O17" s="121">
        <f>IF($C$4="citu pasākumu izmaksas",IF('9a+c+n'!$Q17="C",'9a+c+n'!O17,0))</f>
        <v>0</v>
      </c>
      <c r="P17" s="122">
        <f>IF($C$4="citu pasākumu izmaksas",IF('9a+c+n'!$Q17="C",'9a+c+n'!P17,0))</f>
        <v>0</v>
      </c>
    </row>
    <row r="18" spans="1:16" x14ac:dyDescent="0.2">
      <c r="A18" s="49">
        <f>IF(P18=0,0,IF(COUNTBLANK(P18)=1,0,COUNTA($P$14:P18)))</f>
        <v>0</v>
      </c>
      <c r="B18" s="21">
        <f>IF($C$4="citu pasākumu izmaksas",IF('9a+c+n'!$Q18="C",'9a+c+n'!B18,0))</f>
        <v>0</v>
      </c>
      <c r="C18" s="21">
        <f>IF($C$4="citu pasākumu izmaksas",IF('9a+c+n'!$Q18="C",'9a+c+n'!C18,0))</f>
        <v>0</v>
      </c>
      <c r="D18" s="21">
        <f>IF($C$4="citu pasākumu izmaksas",IF('9a+c+n'!$Q18="C",'9a+c+n'!D18,0))</f>
        <v>0</v>
      </c>
      <c r="E18" s="42"/>
      <c r="F18" s="64"/>
      <c r="G18" s="121"/>
      <c r="H18" s="121">
        <f>IF($C$4="citu pasākumu izmaksas",IF('9a+c+n'!$Q18="C",'9a+c+n'!H18,0))</f>
        <v>0</v>
      </c>
      <c r="I18" s="121"/>
      <c r="J18" s="121"/>
      <c r="K18" s="122">
        <f>IF($C$4="citu pasākumu izmaksas",IF('9a+c+n'!$Q18="C",'9a+c+n'!K18,0))</f>
        <v>0</v>
      </c>
      <c r="L18" s="83">
        <f>IF($C$4="citu pasākumu izmaksas",IF('9a+c+n'!$Q18="C",'9a+c+n'!L18,0))</f>
        <v>0</v>
      </c>
      <c r="M18" s="121">
        <f>IF($C$4="citu pasākumu izmaksas",IF('9a+c+n'!$Q18="C",'9a+c+n'!M18,0))</f>
        <v>0</v>
      </c>
      <c r="N18" s="121">
        <f>IF($C$4="citu pasākumu izmaksas",IF('9a+c+n'!$Q18="C",'9a+c+n'!N18,0))</f>
        <v>0</v>
      </c>
      <c r="O18" s="121">
        <f>IF($C$4="citu pasākumu izmaksas",IF('9a+c+n'!$Q18="C",'9a+c+n'!O18,0))</f>
        <v>0</v>
      </c>
      <c r="P18" s="122">
        <f>IF($C$4="citu pasākumu izmaksas",IF('9a+c+n'!$Q18="C",'9a+c+n'!P18,0))</f>
        <v>0</v>
      </c>
    </row>
    <row r="19" spans="1:16" x14ac:dyDescent="0.2">
      <c r="A19" s="49">
        <f>IF(P19=0,0,IF(COUNTBLANK(P19)=1,0,COUNTA($P$14:P19)))</f>
        <v>0</v>
      </c>
      <c r="B19" s="21">
        <f>IF($C$4="citu pasākumu izmaksas",IF('9a+c+n'!$Q19="C",'9a+c+n'!B19,0))</f>
        <v>0</v>
      </c>
      <c r="C19" s="21">
        <f>IF($C$4="citu pasākumu izmaksas",IF('9a+c+n'!$Q19="C",'9a+c+n'!C19,0))</f>
        <v>0</v>
      </c>
      <c r="D19" s="21">
        <f>IF($C$4="citu pasākumu izmaksas",IF('9a+c+n'!$Q19="C",'9a+c+n'!D19,0))</f>
        <v>0</v>
      </c>
      <c r="E19" s="42"/>
      <c r="F19" s="64"/>
      <c r="G19" s="121"/>
      <c r="H19" s="121">
        <f>IF($C$4="citu pasākumu izmaksas",IF('9a+c+n'!$Q19="C",'9a+c+n'!H19,0))</f>
        <v>0</v>
      </c>
      <c r="I19" s="121"/>
      <c r="J19" s="121"/>
      <c r="K19" s="122">
        <f>IF($C$4="citu pasākumu izmaksas",IF('9a+c+n'!$Q19="C",'9a+c+n'!K19,0))</f>
        <v>0</v>
      </c>
      <c r="L19" s="83">
        <f>IF($C$4="citu pasākumu izmaksas",IF('9a+c+n'!$Q19="C",'9a+c+n'!L19,0))</f>
        <v>0</v>
      </c>
      <c r="M19" s="121">
        <f>IF($C$4="citu pasākumu izmaksas",IF('9a+c+n'!$Q19="C",'9a+c+n'!M19,0))</f>
        <v>0</v>
      </c>
      <c r="N19" s="121">
        <f>IF($C$4="citu pasākumu izmaksas",IF('9a+c+n'!$Q19="C",'9a+c+n'!N19,0))</f>
        <v>0</v>
      </c>
      <c r="O19" s="121">
        <f>IF($C$4="citu pasākumu izmaksas",IF('9a+c+n'!$Q19="C",'9a+c+n'!O19,0))</f>
        <v>0</v>
      </c>
      <c r="P19" s="122">
        <f>IF($C$4="citu pasākumu izmaksas",IF('9a+c+n'!$Q19="C",'9a+c+n'!P19,0))</f>
        <v>0</v>
      </c>
    </row>
    <row r="20" spans="1:16" x14ac:dyDescent="0.2">
      <c r="A20" s="49">
        <f>IF(P20=0,0,IF(COUNTBLANK(P20)=1,0,COUNTA($P$14:P20)))</f>
        <v>0</v>
      </c>
      <c r="B20" s="21">
        <f>IF($C$4="citu pasākumu izmaksas",IF('9a+c+n'!$Q20="C",'9a+c+n'!B20,0))</f>
        <v>0</v>
      </c>
      <c r="C20" s="21">
        <f>IF($C$4="citu pasākumu izmaksas",IF('9a+c+n'!$Q20="C",'9a+c+n'!C20,0))</f>
        <v>0</v>
      </c>
      <c r="D20" s="21">
        <f>IF($C$4="citu pasākumu izmaksas",IF('9a+c+n'!$Q20="C",'9a+c+n'!D20,0))</f>
        <v>0</v>
      </c>
      <c r="E20" s="42"/>
      <c r="F20" s="64"/>
      <c r="G20" s="121"/>
      <c r="H20" s="121">
        <f>IF($C$4="citu pasākumu izmaksas",IF('9a+c+n'!$Q20="C",'9a+c+n'!H20,0))</f>
        <v>0</v>
      </c>
      <c r="I20" s="121"/>
      <c r="J20" s="121"/>
      <c r="K20" s="122">
        <f>IF($C$4="citu pasākumu izmaksas",IF('9a+c+n'!$Q20="C",'9a+c+n'!K20,0))</f>
        <v>0</v>
      </c>
      <c r="L20" s="83">
        <f>IF($C$4="citu pasākumu izmaksas",IF('9a+c+n'!$Q20="C",'9a+c+n'!L20,0))</f>
        <v>0</v>
      </c>
      <c r="M20" s="121">
        <f>IF($C$4="citu pasākumu izmaksas",IF('9a+c+n'!$Q20="C",'9a+c+n'!M20,0))</f>
        <v>0</v>
      </c>
      <c r="N20" s="121">
        <f>IF($C$4="citu pasākumu izmaksas",IF('9a+c+n'!$Q20="C",'9a+c+n'!N20,0))</f>
        <v>0</v>
      </c>
      <c r="O20" s="121">
        <f>IF($C$4="citu pasākumu izmaksas",IF('9a+c+n'!$Q20="C",'9a+c+n'!O20,0))</f>
        <v>0</v>
      </c>
      <c r="P20" s="122">
        <f>IF($C$4="citu pasākumu izmaksas",IF('9a+c+n'!$Q20="C",'9a+c+n'!P20,0))</f>
        <v>0</v>
      </c>
    </row>
    <row r="21" spans="1:16" x14ac:dyDescent="0.2">
      <c r="A21" s="49">
        <f>IF(P21=0,0,IF(COUNTBLANK(P21)=1,0,COUNTA($P$14:P21)))</f>
        <v>0</v>
      </c>
      <c r="B21" s="21">
        <f>IF($C$4="citu pasākumu izmaksas",IF('9a+c+n'!$Q21="C",'9a+c+n'!B21,0))</f>
        <v>0</v>
      </c>
      <c r="C21" s="21">
        <f>IF($C$4="citu pasākumu izmaksas",IF('9a+c+n'!$Q21="C",'9a+c+n'!C21,0))</f>
        <v>0</v>
      </c>
      <c r="D21" s="21">
        <f>IF($C$4="citu pasākumu izmaksas",IF('9a+c+n'!$Q21="C",'9a+c+n'!D21,0))</f>
        <v>0</v>
      </c>
      <c r="E21" s="42"/>
      <c r="F21" s="64"/>
      <c r="G21" s="121"/>
      <c r="H21" s="121">
        <f>IF($C$4="citu pasākumu izmaksas",IF('9a+c+n'!$Q21="C",'9a+c+n'!H21,0))</f>
        <v>0</v>
      </c>
      <c r="I21" s="121"/>
      <c r="J21" s="121"/>
      <c r="K21" s="122">
        <f>IF($C$4="citu pasākumu izmaksas",IF('9a+c+n'!$Q21="C",'9a+c+n'!K21,0))</f>
        <v>0</v>
      </c>
      <c r="L21" s="83">
        <f>IF($C$4="citu pasākumu izmaksas",IF('9a+c+n'!$Q21="C",'9a+c+n'!L21,0))</f>
        <v>0</v>
      </c>
      <c r="M21" s="121">
        <f>IF($C$4="citu pasākumu izmaksas",IF('9a+c+n'!$Q21="C",'9a+c+n'!M21,0))</f>
        <v>0</v>
      </c>
      <c r="N21" s="121">
        <f>IF($C$4="citu pasākumu izmaksas",IF('9a+c+n'!$Q21="C",'9a+c+n'!N21,0))</f>
        <v>0</v>
      </c>
      <c r="O21" s="121">
        <f>IF($C$4="citu pasākumu izmaksas",IF('9a+c+n'!$Q21="C",'9a+c+n'!O21,0))</f>
        <v>0</v>
      </c>
      <c r="P21" s="122">
        <f>IF($C$4="citu pasākumu izmaksas",IF('9a+c+n'!$Q21="C",'9a+c+n'!P21,0))</f>
        <v>0</v>
      </c>
    </row>
    <row r="22" spans="1:16" x14ac:dyDescent="0.2">
      <c r="A22" s="49">
        <f>IF(P22=0,0,IF(COUNTBLANK(P22)=1,0,COUNTA($P$14:P22)))</f>
        <v>0</v>
      </c>
      <c r="B22" s="21">
        <f>IF($C$4="citu pasākumu izmaksas",IF('9a+c+n'!$Q22="C",'9a+c+n'!B22,0))</f>
        <v>0</v>
      </c>
      <c r="C22" s="21">
        <f>IF($C$4="citu pasākumu izmaksas",IF('9a+c+n'!$Q22="C",'9a+c+n'!C22,0))</f>
        <v>0</v>
      </c>
      <c r="D22" s="21">
        <f>IF($C$4="citu pasākumu izmaksas",IF('9a+c+n'!$Q22="C",'9a+c+n'!D22,0))</f>
        <v>0</v>
      </c>
      <c r="E22" s="42"/>
      <c r="F22" s="64"/>
      <c r="G22" s="121"/>
      <c r="H22" s="121">
        <f>IF($C$4="citu pasākumu izmaksas",IF('9a+c+n'!$Q22="C",'9a+c+n'!H22,0))</f>
        <v>0</v>
      </c>
      <c r="I22" s="121"/>
      <c r="J22" s="121"/>
      <c r="K22" s="122">
        <f>IF($C$4="citu pasākumu izmaksas",IF('9a+c+n'!$Q22="C",'9a+c+n'!K22,0))</f>
        <v>0</v>
      </c>
      <c r="L22" s="83">
        <f>IF($C$4="citu pasākumu izmaksas",IF('9a+c+n'!$Q22="C",'9a+c+n'!L22,0))</f>
        <v>0</v>
      </c>
      <c r="M22" s="121">
        <f>IF($C$4="citu pasākumu izmaksas",IF('9a+c+n'!$Q22="C",'9a+c+n'!M22,0))</f>
        <v>0</v>
      </c>
      <c r="N22" s="121">
        <f>IF($C$4="citu pasākumu izmaksas",IF('9a+c+n'!$Q22="C",'9a+c+n'!N22,0))</f>
        <v>0</v>
      </c>
      <c r="O22" s="121">
        <f>IF($C$4="citu pasākumu izmaksas",IF('9a+c+n'!$Q22="C",'9a+c+n'!O22,0))</f>
        <v>0</v>
      </c>
      <c r="P22" s="122">
        <f>IF($C$4="citu pasākumu izmaksas",IF('9a+c+n'!$Q22="C",'9a+c+n'!P22,0))</f>
        <v>0</v>
      </c>
    </row>
    <row r="23" spans="1:16" x14ac:dyDescent="0.2">
      <c r="A23" s="49">
        <f>IF(P23=0,0,IF(COUNTBLANK(P23)=1,0,COUNTA($P$14:P23)))</f>
        <v>0</v>
      </c>
      <c r="B23" s="21">
        <f>IF($C$4="citu pasākumu izmaksas",IF('9a+c+n'!$Q23="C",'9a+c+n'!B23,0))</f>
        <v>0</v>
      </c>
      <c r="C23" s="21">
        <f>IF($C$4="citu pasākumu izmaksas",IF('9a+c+n'!$Q23="C",'9a+c+n'!C23,0))</f>
        <v>0</v>
      </c>
      <c r="D23" s="21">
        <f>IF($C$4="citu pasākumu izmaksas",IF('9a+c+n'!$Q23="C",'9a+c+n'!D23,0))</f>
        <v>0</v>
      </c>
      <c r="E23" s="42"/>
      <c r="F23" s="64"/>
      <c r="G23" s="121"/>
      <c r="H23" s="121">
        <f>IF($C$4="citu pasākumu izmaksas",IF('9a+c+n'!$Q23="C",'9a+c+n'!H23,0))</f>
        <v>0</v>
      </c>
      <c r="I23" s="121"/>
      <c r="J23" s="121"/>
      <c r="K23" s="122">
        <f>IF($C$4="citu pasākumu izmaksas",IF('9a+c+n'!$Q23="C",'9a+c+n'!K23,0))</f>
        <v>0</v>
      </c>
      <c r="L23" s="83">
        <f>IF($C$4="citu pasākumu izmaksas",IF('9a+c+n'!$Q23="C",'9a+c+n'!L23,0))</f>
        <v>0</v>
      </c>
      <c r="M23" s="121">
        <f>IF($C$4="citu pasākumu izmaksas",IF('9a+c+n'!$Q23="C",'9a+c+n'!M23,0))</f>
        <v>0</v>
      </c>
      <c r="N23" s="121">
        <f>IF($C$4="citu pasākumu izmaksas",IF('9a+c+n'!$Q23="C",'9a+c+n'!N23,0))</f>
        <v>0</v>
      </c>
      <c r="O23" s="121">
        <f>IF($C$4="citu pasākumu izmaksas",IF('9a+c+n'!$Q23="C",'9a+c+n'!O23,0))</f>
        <v>0</v>
      </c>
      <c r="P23" s="122">
        <f>IF($C$4="citu pasākumu izmaksas",IF('9a+c+n'!$Q23="C",'9a+c+n'!P23,0))</f>
        <v>0</v>
      </c>
    </row>
    <row r="24" spans="1:16" x14ac:dyDescent="0.2">
      <c r="A24" s="49">
        <f>IF(P24=0,0,IF(COUNTBLANK(P24)=1,0,COUNTA($P$14:P24)))</f>
        <v>0</v>
      </c>
      <c r="B24" s="21">
        <f>IF($C$4="citu pasākumu izmaksas",IF('9a+c+n'!$Q24="C",'9a+c+n'!B24,0))</f>
        <v>0</v>
      </c>
      <c r="C24" s="21">
        <f>IF($C$4="citu pasākumu izmaksas",IF('9a+c+n'!$Q24="C",'9a+c+n'!C24,0))</f>
        <v>0</v>
      </c>
      <c r="D24" s="21">
        <f>IF($C$4="citu pasākumu izmaksas",IF('9a+c+n'!$Q24="C",'9a+c+n'!D24,0))</f>
        <v>0</v>
      </c>
      <c r="E24" s="42"/>
      <c r="F24" s="64"/>
      <c r="G24" s="121"/>
      <c r="H24" s="121">
        <f>IF($C$4="citu pasākumu izmaksas",IF('9a+c+n'!$Q24="C",'9a+c+n'!H24,0))</f>
        <v>0</v>
      </c>
      <c r="I24" s="121"/>
      <c r="J24" s="121"/>
      <c r="K24" s="122">
        <f>IF($C$4="citu pasākumu izmaksas",IF('9a+c+n'!$Q24="C",'9a+c+n'!K24,0))</f>
        <v>0</v>
      </c>
      <c r="L24" s="83">
        <f>IF($C$4="citu pasākumu izmaksas",IF('9a+c+n'!$Q24="C",'9a+c+n'!L24,0))</f>
        <v>0</v>
      </c>
      <c r="M24" s="121">
        <f>IF($C$4="citu pasākumu izmaksas",IF('9a+c+n'!$Q24="C",'9a+c+n'!M24,0))</f>
        <v>0</v>
      </c>
      <c r="N24" s="121">
        <f>IF($C$4="citu pasākumu izmaksas",IF('9a+c+n'!$Q24="C",'9a+c+n'!N24,0))</f>
        <v>0</v>
      </c>
      <c r="O24" s="121">
        <f>IF($C$4="citu pasākumu izmaksas",IF('9a+c+n'!$Q24="C",'9a+c+n'!O24,0))</f>
        <v>0</v>
      </c>
      <c r="P24" s="122">
        <f>IF($C$4="citu pasākumu izmaksas",IF('9a+c+n'!$Q24="C",'9a+c+n'!P24,0))</f>
        <v>0</v>
      </c>
    </row>
    <row r="25" spans="1:16" x14ac:dyDescent="0.2">
      <c r="A25" s="49">
        <f>IF(P25=0,0,IF(COUNTBLANK(P25)=1,0,COUNTA($P$14:P25)))</f>
        <v>0</v>
      </c>
      <c r="B25" s="21">
        <f>IF($C$4="citu pasākumu izmaksas",IF('9a+c+n'!$Q25="C",'9a+c+n'!B25,0))</f>
        <v>0</v>
      </c>
      <c r="C25" s="21">
        <f>IF($C$4="citu pasākumu izmaksas",IF('9a+c+n'!$Q25="C",'9a+c+n'!C25,0))</f>
        <v>0</v>
      </c>
      <c r="D25" s="21">
        <f>IF($C$4="citu pasākumu izmaksas",IF('9a+c+n'!$Q25="C",'9a+c+n'!D25,0))</f>
        <v>0</v>
      </c>
      <c r="E25" s="42"/>
      <c r="F25" s="64"/>
      <c r="G25" s="121"/>
      <c r="H25" s="121">
        <f>IF($C$4="citu pasākumu izmaksas",IF('9a+c+n'!$Q25="C",'9a+c+n'!H25,0))</f>
        <v>0</v>
      </c>
      <c r="I25" s="121"/>
      <c r="J25" s="121"/>
      <c r="K25" s="122">
        <f>IF($C$4="citu pasākumu izmaksas",IF('9a+c+n'!$Q25="C",'9a+c+n'!K25,0))</f>
        <v>0</v>
      </c>
      <c r="L25" s="83">
        <f>IF($C$4="citu pasākumu izmaksas",IF('9a+c+n'!$Q25="C",'9a+c+n'!L25,0))</f>
        <v>0</v>
      </c>
      <c r="M25" s="121">
        <f>IF($C$4="citu pasākumu izmaksas",IF('9a+c+n'!$Q25="C",'9a+c+n'!M25,0))</f>
        <v>0</v>
      </c>
      <c r="N25" s="121">
        <f>IF($C$4="citu pasākumu izmaksas",IF('9a+c+n'!$Q25="C",'9a+c+n'!N25,0))</f>
        <v>0</v>
      </c>
      <c r="O25" s="121">
        <f>IF($C$4="citu pasākumu izmaksas",IF('9a+c+n'!$Q25="C",'9a+c+n'!O25,0))</f>
        <v>0</v>
      </c>
      <c r="P25" s="122">
        <f>IF($C$4="citu pasākumu izmaksas",IF('9a+c+n'!$Q25="C",'9a+c+n'!P25,0))</f>
        <v>0</v>
      </c>
    </row>
    <row r="26" spans="1:16" x14ac:dyDescent="0.2">
      <c r="A26" s="49">
        <f>IF(P26=0,0,IF(COUNTBLANK(P26)=1,0,COUNTA($P$14:P26)))</f>
        <v>0</v>
      </c>
      <c r="B26" s="21">
        <f>IF($C$4="citu pasākumu izmaksas",IF('9a+c+n'!$Q26="C",'9a+c+n'!B26,0))</f>
        <v>0</v>
      </c>
      <c r="C26" s="21">
        <f>IF($C$4="citu pasākumu izmaksas",IF('9a+c+n'!$Q26="C",'9a+c+n'!C26,0))</f>
        <v>0</v>
      </c>
      <c r="D26" s="21">
        <f>IF($C$4="citu pasākumu izmaksas",IF('9a+c+n'!$Q26="C",'9a+c+n'!D26,0))</f>
        <v>0</v>
      </c>
      <c r="E26" s="42"/>
      <c r="F26" s="64"/>
      <c r="G26" s="121"/>
      <c r="H26" s="121">
        <f>IF($C$4="citu pasākumu izmaksas",IF('9a+c+n'!$Q26="C",'9a+c+n'!H26,0))</f>
        <v>0</v>
      </c>
      <c r="I26" s="121"/>
      <c r="J26" s="121"/>
      <c r="K26" s="122">
        <f>IF($C$4="citu pasākumu izmaksas",IF('9a+c+n'!$Q26="C",'9a+c+n'!K26,0))</f>
        <v>0</v>
      </c>
      <c r="L26" s="83">
        <f>IF($C$4="citu pasākumu izmaksas",IF('9a+c+n'!$Q26="C",'9a+c+n'!L26,0))</f>
        <v>0</v>
      </c>
      <c r="M26" s="121">
        <f>IF($C$4="citu pasākumu izmaksas",IF('9a+c+n'!$Q26="C",'9a+c+n'!M26,0))</f>
        <v>0</v>
      </c>
      <c r="N26" s="121">
        <f>IF($C$4="citu pasākumu izmaksas",IF('9a+c+n'!$Q26="C",'9a+c+n'!N26,0))</f>
        <v>0</v>
      </c>
      <c r="O26" s="121">
        <f>IF($C$4="citu pasākumu izmaksas",IF('9a+c+n'!$Q26="C",'9a+c+n'!O26,0))</f>
        <v>0</v>
      </c>
      <c r="P26" s="122">
        <f>IF($C$4="citu pasākumu izmaksas",IF('9a+c+n'!$Q26="C",'9a+c+n'!P26,0))</f>
        <v>0</v>
      </c>
    </row>
    <row r="27" spans="1:16" x14ac:dyDescent="0.2">
      <c r="A27" s="49">
        <f>IF(P27=0,0,IF(COUNTBLANK(P27)=1,0,COUNTA($P$14:P27)))</f>
        <v>0</v>
      </c>
      <c r="B27" s="21">
        <f>IF($C$4="citu pasākumu izmaksas",IF('9a+c+n'!$Q27="C",'9a+c+n'!B27,0))</f>
        <v>0</v>
      </c>
      <c r="C27" s="21">
        <f>IF($C$4="citu pasākumu izmaksas",IF('9a+c+n'!$Q27="C",'9a+c+n'!C27,0))</f>
        <v>0</v>
      </c>
      <c r="D27" s="21">
        <f>IF($C$4="citu pasākumu izmaksas",IF('9a+c+n'!$Q27="C",'9a+c+n'!D27,0))</f>
        <v>0</v>
      </c>
      <c r="E27" s="42"/>
      <c r="F27" s="64"/>
      <c r="G27" s="121"/>
      <c r="H27" s="121">
        <f>IF($C$4="citu pasākumu izmaksas",IF('9a+c+n'!$Q27="C",'9a+c+n'!H27,0))</f>
        <v>0</v>
      </c>
      <c r="I27" s="121"/>
      <c r="J27" s="121"/>
      <c r="K27" s="122">
        <f>IF($C$4="citu pasākumu izmaksas",IF('9a+c+n'!$Q27="C",'9a+c+n'!K27,0))</f>
        <v>0</v>
      </c>
      <c r="L27" s="83">
        <f>IF($C$4="citu pasākumu izmaksas",IF('9a+c+n'!$Q27="C",'9a+c+n'!L27,0))</f>
        <v>0</v>
      </c>
      <c r="M27" s="121">
        <f>IF($C$4="citu pasākumu izmaksas",IF('9a+c+n'!$Q27="C",'9a+c+n'!M27,0))</f>
        <v>0</v>
      </c>
      <c r="N27" s="121">
        <f>IF($C$4="citu pasākumu izmaksas",IF('9a+c+n'!$Q27="C",'9a+c+n'!N27,0))</f>
        <v>0</v>
      </c>
      <c r="O27" s="121">
        <f>IF($C$4="citu pasākumu izmaksas",IF('9a+c+n'!$Q27="C",'9a+c+n'!O27,0))</f>
        <v>0</v>
      </c>
      <c r="P27" s="122">
        <f>IF($C$4="citu pasākumu izmaksas",IF('9a+c+n'!$Q27="C",'9a+c+n'!P27,0))</f>
        <v>0</v>
      </c>
    </row>
    <row r="28" spans="1:16" x14ac:dyDescent="0.2">
      <c r="A28" s="49">
        <f>IF(P28=0,0,IF(COUNTBLANK(P28)=1,0,COUNTA($P$14:P28)))</f>
        <v>0</v>
      </c>
      <c r="B28" s="21">
        <f>IF($C$4="citu pasākumu izmaksas",IF('9a+c+n'!$Q28="C",'9a+c+n'!B28,0))</f>
        <v>0</v>
      </c>
      <c r="C28" s="21">
        <f>IF($C$4="citu pasākumu izmaksas",IF('9a+c+n'!$Q28="C",'9a+c+n'!C28,0))</f>
        <v>0</v>
      </c>
      <c r="D28" s="21">
        <f>IF($C$4="citu pasākumu izmaksas",IF('9a+c+n'!$Q28="C",'9a+c+n'!D28,0))</f>
        <v>0</v>
      </c>
      <c r="E28" s="42"/>
      <c r="F28" s="64"/>
      <c r="G28" s="121"/>
      <c r="H28" s="121">
        <f>IF($C$4="citu pasākumu izmaksas",IF('9a+c+n'!$Q28="C",'9a+c+n'!H28,0))</f>
        <v>0</v>
      </c>
      <c r="I28" s="121"/>
      <c r="J28" s="121"/>
      <c r="K28" s="122">
        <f>IF($C$4="citu pasākumu izmaksas",IF('9a+c+n'!$Q28="C",'9a+c+n'!K28,0))</f>
        <v>0</v>
      </c>
      <c r="L28" s="83">
        <f>IF($C$4="citu pasākumu izmaksas",IF('9a+c+n'!$Q28="C",'9a+c+n'!L28,0))</f>
        <v>0</v>
      </c>
      <c r="M28" s="121">
        <f>IF($C$4="citu pasākumu izmaksas",IF('9a+c+n'!$Q28="C",'9a+c+n'!M28,0))</f>
        <v>0</v>
      </c>
      <c r="N28" s="121">
        <f>IF($C$4="citu pasākumu izmaksas",IF('9a+c+n'!$Q28="C",'9a+c+n'!N28,0))</f>
        <v>0</v>
      </c>
      <c r="O28" s="121">
        <f>IF($C$4="citu pasākumu izmaksas",IF('9a+c+n'!$Q28="C",'9a+c+n'!O28,0))</f>
        <v>0</v>
      </c>
      <c r="P28" s="122">
        <f>IF($C$4="citu pasākumu izmaksas",IF('9a+c+n'!$Q28="C",'9a+c+n'!P28,0))</f>
        <v>0</v>
      </c>
    </row>
    <row r="29" spans="1:16" x14ac:dyDescent="0.2">
      <c r="A29" s="49">
        <f>IF(P29=0,0,IF(COUNTBLANK(P29)=1,0,COUNTA($P$14:P29)))</f>
        <v>0</v>
      </c>
      <c r="B29" s="21">
        <f>IF($C$4="citu pasākumu izmaksas",IF('9a+c+n'!$Q29="C",'9a+c+n'!B29,0))</f>
        <v>0</v>
      </c>
      <c r="C29" s="21">
        <f>IF($C$4="citu pasākumu izmaksas",IF('9a+c+n'!$Q29="C",'9a+c+n'!C29,0))</f>
        <v>0</v>
      </c>
      <c r="D29" s="21">
        <f>IF($C$4="citu pasākumu izmaksas",IF('9a+c+n'!$Q29="C",'9a+c+n'!D29,0))</f>
        <v>0</v>
      </c>
      <c r="E29" s="42"/>
      <c r="F29" s="64"/>
      <c r="G29" s="121"/>
      <c r="H29" s="121">
        <f>IF($C$4="citu pasākumu izmaksas",IF('9a+c+n'!$Q29="C",'9a+c+n'!H29,0))</f>
        <v>0</v>
      </c>
      <c r="I29" s="121"/>
      <c r="J29" s="121"/>
      <c r="K29" s="122">
        <f>IF($C$4="citu pasākumu izmaksas",IF('9a+c+n'!$Q29="C",'9a+c+n'!K29,0))</f>
        <v>0</v>
      </c>
      <c r="L29" s="83">
        <f>IF($C$4="citu pasākumu izmaksas",IF('9a+c+n'!$Q29="C",'9a+c+n'!L29,0))</f>
        <v>0</v>
      </c>
      <c r="M29" s="121">
        <f>IF($C$4="citu pasākumu izmaksas",IF('9a+c+n'!$Q29="C",'9a+c+n'!M29,0))</f>
        <v>0</v>
      </c>
      <c r="N29" s="121">
        <f>IF($C$4="citu pasākumu izmaksas",IF('9a+c+n'!$Q29="C",'9a+c+n'!N29,0))</f>
        <v>0</v>
      </c>
      <c r="O29" s="121">
        <f>IF($C$4="citu pasākumu izmaksas",IF('9a+c+n'!$Q29="C",'9a+c+n'!O29,0))</f>
        <v>0</v>
      </c>
      <c r="P29" s="122">
        <f>IF($C$4="citu pasākumu izmaksas",IF('9a+c+n'!$Q29="C",'9a+c+n'!P29,0))</f>
        <v>0</v>
      </c>
    </row>
    <row r="30" spans="1:16" x14ac:dyDescent="0.2">
      <c r="A30" s="49">
        <f>IF(P30=0,0,IF(COUNTBLANK(P30)=1,0,COUNTA($P$14:P30)))</f>
        <v>0</v>
      </c>
      <c r="B30" s="21">
        <f>IF($C$4="citu pasākumu izmaksas",IF('9a+c+n'!$Q30="C",'9a+c+n'!B30,0))</f>
        <v>0</v>
      </c>
      <c r="C30" s="21">
        <f>IF($C$4="citu pasākumu izmaksas",IF('9a+c+n'!$Q30="C",'9a+c+n'!C30,0))</f>
        <v>0</v>
      </c>
      <c r="D30" s="21">
        <f>IF($C$4="citu pasākumu izmaksas",IF('9a+c+n'!$Q30="C",'9a+c+n'!D30,0))</f>
        <v>0</v>
      </c>
      <c r="E30" s="42"/>
      <c r="F30" s="64"/>
      <c r="G30" s="121"/>
      <c r="H30" s="121">
        <f>IF($C$4="citu pasākumu izmaksas",IF('9a+c+n'!$Q30="C",'9a+c+n'!H30,0))</f>
        <v>0</v>
      </c>
      <c r="I30" s="121"/>
      <c r="J30" s="121"/>
      <c r="K30" s="122">
        <f>IF($C$4="citu pasākumu izmaksas",IF('9a+c+n'!$Q30="C",'9a+c+n'!K30,0))</f>
        <v>0</v>
      </c>
      <c r="L30" s="83">
        <f>IF($C$4="citu pasākumu izmaksas",IF('9a+c+n'!$Q30="C",'9a+c+n'!L30,0))</f>
        <v>0</v>
      </c>
      <c r="M30" s="121">
        <f>IF($C$4="citu pasākumu izmaksas",IF('9a+c+n'!$Q30="C",'9a+c+n'!M30,0))</f>
        <v>0</v>
      </c>
      <c r="N30" s="121">
        <f>IF($C$4="citu pasākumu izmaksas",IF('9a+c+n'!$Q30="C",'9a+c+n'!N30,0))</f>
        <v>0</v>
      </c>
      <c r="O30" s="121">
        <f>IF($C$4="citu pasākumu izmaksas",IF('9a+c+n'!$Q30="C",'9a+c+n'!O30,0))</f>
        <v>0</v>
      </c>
      <c r="P30" s="122">
        <f>IF($C$4="citu pasākumu izmaksas",IF('9a+c+n'!$Q30="C",'9a+c+n'!P30,0))</f>
        <v>0</v>
      </c>
    </row>
    <row r="31" spans="1:16" x14ac:dyDescent="0.2">
      <c r="A31" s="49">
        <f>IF(P31=0,0,IF(COUNTBLANK(P31)=1,0,COUNTA($P$14:P31)))</f>
        <v>0</v>
      </c>
      <c r="B31" s="21">
        <f>IF($C$4="citu pasākumu izmaksas",IF('9a+c+n'!$Q31="C",'9a+c+n'!B31,0))</f>
        <v>0</v>
      </c>
      <c r="C31" s="21">
        <f>IF($C$4="citu pasākumu izmaksas",IF('9a+c+n'!$Q31="C",'9a+c+n'!C31,0))</f>
        <v>0</v>
      </c>
      <c r="D31" s="21">
        <f>IF($C$4="citu pasākumu izmaksas",IF('9a+c+n'!$Q31="C",'9a+c+n'!D31,0))</f>
        <v>0</v>
      </c>
      <c r="E31" s="42"/>
      <c r="F31" s="64"/>
      <c r="G31" s="121"/>
      <c r="H31" s="121">
        <f>IF($C$4="citu pasākumu izmaksas",IF('9a+c+n'!$Q31="C",'9a+c+n'!H31,0))</f>
        <v>0</v>
      </c>
      <c r="I31" s="121"/>
      <c r="J31" s="121"/>
      <c r="K31" s="122">
        <f>IF($C$4="citu pasākumu izmaksas",IF('9a+c+n'!$Q31="C",'9a+c+n'!K31,0))</f>
        <v>0</v>
      </c>
      <c r="L31" s="83">
        <f>IF($C$4="citu pasākumu izmaksas",IF('9a+c+n'!$Q31="C",'9a+c+n'!L31,0))</f>
        <v>0</v>
      </c>
      <c r="M31" s="121">
        <f>IF($C$4="citu pasākumu izmaksas",IF('9a+c+n'!$Q31="C",'9a+c+n'!M31,0))</f>
        <v>0</v>
      </c>
      <c r="N31" s="121">
        <f>IF($C$4="citu pasākumu izmaksas",IF('9a+c+n'!$Q31="C",'9a+c+n'!N31,0))</f>
        <v>0</v>
      </c>
      <c r="O31" s="121">
        <f>IF($C$4="citu pasākumu izmaksas",IF('9a+c+n'!$Q31="C",'9a+c+n'!O31,0))</f>
        <v>0</v>
      </c>
      <c r="P31" s="122">
        <f>IF($C$4="citu pasākumu izmaksas",IF('9a+c+n'!$Q31="C",'9a+c+n'!P31,0))</f>
        <v>0</v>
      </c>
    </row>
    <row r="32" spans="1:16" x14ac:dyDescent="0.2">
      <c r="A32" s="49">
        <f>IF(P32=0,0,IF(COUNTBLANK(P32)=1,0,COUNTA($P$14:P32)))</f>
        <v>0</v>
      </c>
      <c r="B32" s="21">
        <f>IF($C$4="citu pasākumu izmaksas",IF('9a+c+n'!$Q32="C",'9a+c+n'!B32,0))</f>
        <v>0</v>
      </c>
      <c r="C32" s="21">
        <f>IF($C$4="citu pasākumu izmaksas",IF('9a+c+n'!$Q32="C",'9a+c+n'!C32,0))</f>
        <v>0</v>
      </c>
      <c r="D32" s="21">
        <f>IF($C$4="citu pasākumu izmaksas",IF('9a+c+n'!$Q32="C",'9a+c+n'!D32,0))</f>
        <v>0</v>
      </c>
      <c r="E32" s="42"/>
      <c r="F32" s="64"/>
      <c r="G32" s="121"/>
      <c r="H32" s="121">
        <f>IF($C$4="citu pasākumu izmaksas",IF('9a+c+n'!$Q32="C",'9a+c+n'!H32,0))</f>
        <v>0</v>
      </c>
      <c r="I32" s="121"/>
      <c r="J32" s="121"/>
      <c r="K32" s="122">
        <f>IF($C$4="citu pasākumu izmaksas",IF('9a+c+n'!$Q32="C",'9a+c+n'!K32,0))</f>
        <v>0</v>
      </c>
      <c r="L32" s="83">
        <f>IF($C$4="citu pasākumu izmaksas",IF('9a+c+n'!$Q32="C",'9a+c+n'!L32,0))</f>
        <v>0</v>
      </c>
      <c r="M32" s="121">
        <f>IF($C$4="citu pasākumu izmaksas",IF('9a+c+n'!$Q32="C",'9a+c+n'!M32,0))</f>
        <v>0</v>
      </c>
      <c r="N32" s="121">
        <f>IF($C$4="citu pasākumu izmaksas",IF('9a+c+n'!$Q32="C",'9a+c+n'!N32,0))</f>
        <v>0</v>
      </c>
      <c r="O32" s="121">
        <f>IF($C$4="citu pasākumu izmaksas",IF('9a+c+n'!$Q32="C",'9a+c+n'!O32,0))</f>
        <v>0</v>
      </c>
      <c r="P32" s="122">
        <f>IF($C$4="citu pasākumu izmaksas",IF('9a+c+n'!$Q32="C",'9a+c+n'!P32,0))</f>
        <v>0</v>
      </c>
    </row>
    <row r="33" spans="1:16" x14ac:dyDescent="0.2">
      <c r="A33" s="49">
        <f>IF(P33=0,0,IF(COUNTBLANK(P33)=1,0,COUNTA($P$14:P33)))</f>
        <v>0</v>
      </c>
      <c r="B33" s="21">
        <f>IF($C$4="citu pasākumu izmaksas",IF('9a+c+n'!$Q33="C",'9a+c+n'!B33,0))</f>
        <v>0</v>
      </c>
      <c r="C33" s="21">
        <f>IF($C$4="citu pasākumu izmaksas",IF('9a+c+n'!$Q33="C",'9a+c+n'!C33,0))</f>
        <v>0</v>
      </c>
      <c r="D33" s="21">
        <f>IF($C$4="citu pasākumu izmaksas",IF('9a+c+n'!$Q33="C",'9a+c+n'!D33,0))</f>
        <v>0</v>
      </c>
      <c r="E33" s="42"/>
      <c r="F33" s="64"/>
      <c r="G33" s="121"/>
      <c r="H33" s="121">
        <f>IF($C$4="citu pasākumu izmaksas",IF('9a+c+n'!$Q33="C",'9a+c+n'!H33,0))</f>
        <v>0</v>
      </c>
      <c r="I33" s="121"/>
      <c r="J33" s="121"/>
      <c r="K33" s="122">
        <f>IF($C$4="citu pasākumu izmaksas",IF('9a+c+n'!$Q33="C",'9a+c+n'!K33,0))</f>
        <v>0</v>
      </c>
      <c r="L33" s="83">
        <f>IF($C$4="citu pasākumu izmaksas",IF('9a+c+n'!$Q33="C",'9a+c+n'!L33,0))</f>
        <v>0</v>
      </c>
      <c r="M33" s="121">
        <f>IF($C$4="citu pasākumu izmaksas",IF('9a+c+n'!$Q33="C",'9a+c+n'!M33,0))</f>
        <v>0</v>
      </c>
      <c r="N33" s="121">
        <f>IF($C$4="citu pasākumu izmaksas",IF('9a+c+n'!$Q33="C",'9a+c+n'!N33,0))</f>
        <v>0</v>
      </c>
      <c r="O33" s="121">
        <f>IF($C$4="citu pasākumu izmaksas",IF('9a+c+n'!$Q33="C",'9a+c+n'!O33,0))</f>
        <v>0</v>
      </c>
      <c r="P33" s="122">
        <f>IF($C$4="citu pasākumu izmaksas",IF('9a+c+n'!$Q33="C",'9a+c+n'!P33,0))</f>
        <v>0</v>
      </c>
    </row>
    <row r="34" spans="1:16" x14ac:dyDescent="0.2">
      <c r="A34" s="49">
        <f>IF(P34=0,0,IF(COUNTBLANK(P34)=1,0,COUNTA($P$14:P34)))</f>
        <v>0</v>
      </c>
      <c r="B34" s="21">
        <f>IF($C$4="citu pasākumu izmaksas",IF('9a+c+n'!$Q34="C",'9a+c+n'!B34,0))</f>
        <v>0</v>
      </c>
      <c r="C34" s="21">
        <f>IF($C$4="citu pasākumu izmaksas",IF('9a+c+n'!$Q34="C",'9a+c+n'!C34,0))</f>
        <v>0</v>
      </c>
      <c r="D34" s="21">
        <f>IF($C$4="citu pasākumu izmaksas",IF('9a+c+n'!$Q34="C",'9a+c+n'!D34,0))</f>
        <v>0</v>
      </c>
      <c r="E34" s="42"/>
      <c r="F34" s="64"/>
      <c r="G34" s="121"/>
      <c r="H34" s="121">
        <f>IF($C$4="citu pasākumu izmaksas",IF('9a+c+n'!$Q34="C",'9a+c+n'!H34,0))</f>
        <v>0</v>
      </c>
      <c r="I34" s="121"/>
      <c r="J34" s="121"/>
      <c r="K34" s="122">
        <f>IF($C$4="citu pasākumu izmaksas",IF('9a+c+n'!$Q34="C",'9a+c+n'!K34,0))</f>
        <v>0</v>
      </c>
      <c r="L34" s="83">
        <f>IF($C$4="citu pasākumu izmaksas",IF('9a+c+n'!$Q34="C",'9a+c+n'!L34,0))</f>
        <v>0</v>
      </c>
      <c r="M34" s="121">
        <f>IF($C$4="citu pasākumu izmaksas",IF('9a+c+n'!$Q34="C",'9a+c+n'!M34,0))</f>
        <v>0</v>
      </c>
      <c r="N34" s="121">
        <f>IF($C$4="citu pasākumu izmaksas",IF('9a+c+n'!$Q34="C",'9a+c+n'!N34,0))</f>
        <v>0</v>
      </c>
      <c r="O34" s="121">
        <f>IF($C$4="citu pasākumu izmaksas",IF('9a+c+n'!$Q34="C",'9a+c+n'!O34,0))</f>
        <v>0</v>
      </c>
      <c r="P34" s="122">
        <f>IF($C$4="citu pasākumu izmaksas",IF('9a+c+n'!$Q34="C",'9a+c+n'!P34,0))</f>
        <v>0</v>
      </c>
    </row>
    <row r="35" spans="1:16" x14ac:dyDescent="0.2">
      <c r="A35" s="49">
        <f>IF(P35=0,0,IF(COUNTBLANK(P35)=1,0,COUNTA($P$14:P35)))</f>
        <v>0</v>
      </c>
      <c r="B35" s="21">
        <f>IF($C$4="citu pasākumu izmaksas",IF('9a+c+n'!$Q35="C",'9a+c+n'!B35,0))</f>
        <v>0</v>
      </c>
      <c r="C35" s="21">
        <f>IF($C$4="citu pasākumu izmaksas",IF('9a+c+n'!$Q35="C",'9a+c+n'!C35,0))</f>
        <v>0</v>
      </c>
      <c r="D35" s="21">
        <f>IF($C$4="citu pasākumu izmaksas",IF('9a+c+n'!$Q35="C",'9a+c+n'!D35,0))</f>
        <v>0</v>
      </c>
      <c r="E35" s="42"/>
      <c r="F35" s="64"/>
      <c r="G35" s="121"/>
      <c r="H35" s="121">
        <f>IF($C$4="citu pasākumu izmaksas",IF('9a+c+n'!$Q35="C",'9a+c+n'!H35,0))</f>
        <v>0</v>
      </c>
      <c r="I35" s="121"/>
      <c r="J35" s="121"/>
      <c r="K35" s="122">
        <f>IF($C$4="citu pasākumu izmaksas",IF('9a+c+n'!$Q35="C",'9a+c+n'!K35,0))</f>
        <v>0</v>
      </c>
      <c r="L35" s="83">
        <f>IF($C$4="citu pasākumu izmaksas",IF('9a+c+n'!$Q35="C",'9a+c+n'!L35,0))</f>
        <v>0</v>
      </c>
      <c r="M35" s="121">
        <f>IF($C$4="citu pasākumu izmaksas",IF('9a+c+n'!$Q35="C",'9a+c+n'!M35,0))</f>
        <v>0</v>
      </c>
      <c r="N35" s="121">
        <f>IF($C$4="citu pasākumu izmaksas",IF('9a+c+n'!$Q35="C",'9a+c+n'!N35,0))</f>
        <v>0</v>
      </c>
      <c r="O35" s="121">
        <f>IF($C$4="citu pasākumu izmaksas",IF('9a+c+n'!$Q35="C",'9a+c+n'!O35,0))</f>
        <v>0</v>
      </c>
      <c r="P35" s="122">
        <f>IF($C$4="citu pasākumu izmaksas",IF('9a+c+n'!$Q35="C",'9a+c+n'!P35,0))</f>
        <v>0</v>
      </c>
    </row>
    <row r="36" spans="1:16" x14ac:dyDescent="0.2">
      <c r="A36" s="49">
        <f>IF(P36=0,0,IF(COUNTBLANK(P36)=1,0,COUNTA($P$14:P36)))</f>
        <v>0</v>
      </c>
      <c r="B36" s="21">
        <f>IF($C$4="citu pasākumu izmaksas",IF('9a+c+n'!$Q36="C",'9a+c+n'!B36,0))</f>
        <v>0</v>
      </c>
      <c r="C36" s="21">
        <f>IF($C$4="citu pasākumu izmaksas",IF('9a+c+n'!$Q36="C",'9a+c+n'!C36,0))</f>
        <v>0</v>
      </c>
      <c r="D36" s="21">
        <f>IF($C$4="citu pasākumu izmaksas",IF('9a+c+n'!$Q36="C",'9a+c+n'!D36,0))</f>
        <v>0</v>
      </c>
      <c r="E36" s="42"/>
      <c r="F36" s="64"/>
      <c r="G36" s="121"/>
      <c r="H36" s="121">
        <f>IF($C$4="citu pasākumu izmaksas",IF('9a+c+n'!$Q36="C",'9a+c+n'!H36,0))</f>
        <v>0</v>
      </c>
      <c r="I36" s="121"/>
      <c r="J36" s="121"/>
      <c r="K36" s="122">
        <f>IF($C$4="citu pasākumu izmaksas",IF('9a+c+n'!$Q36="C",'9a+c+n'!K36,0))</f>
        <v>0</v>
      </c>
      <c r="L36" s="83">
        <f>IF($C$4="citu pasākumu izmaksas",IF('9a+c+n'!$Q36="C",'9a+c+n'!L36,0))</f>
        <v>0</v>
      </c>
      <c r="M36" s="121">
        <f>IF($C$4="citu pasākumu izmaksas",IF('9a+c+n'!$Q36="C",'9a+c+n'!M36,0))</f>
        <v>0</v>
      </c>
      <c r="N36" s="121">
        <f>IF($C$4="citu pasākumu izmaksas",IF('9a+c+n'!$Q36="C",'9a+c+n'!N36,0))</f>
        <v>0</v>
      </c>
      <c r="O36" s="121">
        <f>IF($C$4="citu pasākumu izmaksas",IF('9a+c+n'!$Q36="C",'9a+c+n'!O36,0))</f>
        <v>0</v>
      </c>
      <c r="P36" s="122">
        <f>IF($C$4="citu pasākumu izmaksas",IF('9a+c+n'!$Q36="C",'9a+c+n'!P36,0))</f>
        <v>0</v>
      </c>
    </row>
    <row r="37" spans="1:16" x14ac:dyDescent="0.2">
      <c r="A37" s="49">
        <f>IF(P37=0,0,IF(COUNTBLANK(P37)=1,0,COUNTA($P$14:P37)))</f>
        <v>0</v>
      </c>
      <c r="B37" s="21">
        <f>IF($C$4="citu pasākumu izmaksas",IF('9a+c+n'!$Q37="C",'9a+c+n'!B37,0))</f>
        <v>0</v>
      </c>
      <c r="C37" s="21">
        <f>IF($C$4="citu pasākumu izmaksas",IF('9a+c+n'!$Q37="C",'9a+c+n'!C37,0))</f>
        <v>0</v>
      </c>
      <c r="D37" s="21">
        <f>IF($C$4="citu pasākumu izmaksas",IF('9a+c+n'!$Q37="C",'9a+c+n'!D37,0))</f>
        <v>0</v>
      </c>
      <c r="E37" s="42"/>
      <c r="F37" s="64"/>
      <c r="G37" s="121"/>
      <c r="H37" s="121">
        <f>IF($C$4="citu pasākumu izmaksas",IF('9a+c+n'!$Q37="C",'9a+c+n'!H37,0))</f>
        <v>0</v>
      </c>
      <c r="I37" s="121"/>
      <c r="J37" s="121"/>
      <c r="K37" s="122">
        <f>IF($C$4="citu pasākumu izmaksas",IF('9a+c+n'!$Q37="C",'9a+c+n'!K37,0))</f>
        <v>0</v>
      </c>
      <c r="L37" s="83">
        <f>IF($C$4="citu pasākumu izmaksas",IF('9a+c+n'!$Q37="C",'9a+c+n'!L37,0))</f>
        <v>0</v>
      </c>
      <c r="M37" s="121">
        <f>IF($C$4="citu pasākumu izmaksas",IF('9a+c+n'!$Q37="C",'9a+c+n'!M37,0))</f>
        <v>0</v>
      </c>
      <c r="N37" s="121">
        <f>IF($C$4="citu pasākumu izmaksas",IF('9a+c+n'!$Q37="C",'9a+c+n'!N37,0))</f>
        <v>0</v>
      </c>
      <c r="O37" s="121">
        <f>IF($C$4="citu pasākumu izmaksas",IF('9a+c+n'!$Q37="C",'9a+c+n'!O37,0))</f>
        <v>0</v>
      </c>
      <c r="P37" s="122">
        <f>IF($C$4="citu pasākumu izmaksas",IF('9a+c+n'!$Q37="C",'9a+c+n'!P37,0))</f>
        <v>0</v>
      </c>
    </row>
    <row r="38" spans="1:16" x14ac:dyDescent="0.2">
      <c r="A38" s="49">
        <f>IF(P38=0,0,IF(COUNTBLANK(P38)=1,0,COUNTA($P$14:P38)))</f>
        <v>0</v>
      </c>
      <c r="B38" s="21">
        <f>IF($C$4="citu pasākumu izmaksas",IF('9a+c+n'!$Q38="C",'9a+c+n'!B38,0))</f>
        <v>0</v>
      </c>
      <c r="C38" s="21">
        <f>IF($C$4="citu pasākumu izmaksas",IF('9a+c+n'!$Q38="C",'9a+c+n'!C38,0))</f>
        <v>0</v>
      </c>
      <c r="D38" s="21">
        <f>IF($C$4="citu pasākumu izmaksas",IF('9a+c+n'!$Q38="C",'9a+c+n'!D38,0))</f>
        <v>0</v>
      </c>
      <c r="E38" s="42"/>
      <c r="F38" s="64"/>
      <c r="G38" s="121"/>
      <c r="H38" s="121">
        <f>IF($C$4="citu pasākumu izmaksas",IF('9a+c+n'!$Q38="C",'9a+c+n'!H38,0))</f>
        <v>0</v>
      </c>
      <c r="I38" s="121"/>
      <c r="J38" s="121"/>
      <c r="K38" s="122">
        <f>IF($C$4="citu pasākumu izmaksas",IF('9a+c+n'!$Q38="C",'9a+c+n'!K38,0))</f>
        <v>0</v>
      </c>
      <c r="L38" s="83">
        <f>IF($C$4="citu pasākumu izmaksas",IF('9a+c+n'!$Q38="C",'9a+c+n'!L38,0))</f>
        <v>0</v>
      </c>
      <c r="M38" s="121">
        <f>IF($C$4="citu pasākumu izmaksas",IF('9a+c+n'!$Q38="C",'9a+c+n'!M38,0))</f>
        <v>0</v>
      </c>
      <c r="N38" s="121">
        <f>IF($C$4="citu pasākumu izmaksas",IF('9a+c+n'!$Q38="C",'9a+c+n'!N38,0))</f>
        <v>0</v>
      </c>
      <c r="O38" s="121">
        <f>IF($C$4="citu pasākumu izmaksas",IF('9a+c+n'!$Q38="C",'9a+c+n'!O38,0))</f>
        <v>0</v>
      </c>
      <c r="P38" s="122">
        <f>IF($C$4="citu pasākumu izmaksas",IF('9a+c+n'!$Q38="C",'9a+c+n'!P38,0))</f>
        <v>0</v>
      </c>
    </row>
    <row r="39" spans="1:16" x14ac:dyDescent="0.2">
      <c r="A39" s="49">
        <f>IF(P39=0,0,IF(COUNTBLANK(P39)=1,0,COUNTA($P$14:P39)))</f>
        <v>0</v>
      </c>
      <c r="B39" s="21">
        <f>IF($C$4="citu pasākumu izmaksas",IF('9a+c+n'!$Q39="C",'9a+c+n'!B39,0))</f>
        <v>0</v>
      </c>
      <c r="C39" s="21">
        <f>IF($C$4="citu pasākumu izmaksas",IF('9a+c+n'!$Q39="C",'9a+c+n'!C39,0))</f>
        <v>0</v>
      </c>
      <c r="D39" s="21">
        <f>IF($C$4="citu pasākumu izmaksas",IF('9a+c+n'!$Q39="C",'9a+c+n'!D39,0))</f>
        <v>0</v>
      </c>
      <c r="E39" s="42"/>
      <c r="F39" s="64"/>
      <c r="G39" s="121"/>
      <c r="H39" s="121">
        <f>IF($C$4="citu pasākumu izmaksas",IF('9a+c+n'!$Q39="C",'9a+c+n'!H39,0))</f>
        <v>0</v>
      </c>
      <c r="I39" s="121"/>
      <c r="J39" s="121"/>
      <c r="K39" s="122">
        <f>IF($C$4="citu pasākumu izmaksas",IF('9a+c+n'!$Q39="C",'9a+c+n'!K39,0))</f>
        <v>0</v>
      </c>
      <c r="L39" s="83">
        <f>IF($C$4="citu pasākumu izmaksas",IF('9a+c+n'!$Q39="C",'9a+c+n'!L39,0))</f>
        <v>0</v>
      </c>
      <c r="M39" s="121">
        <f>IF($C$4="citu pasākumu izmaksas",IF('9a+c+n'!$Q39="C",'9a+c+n'!M39,0))</f>
        <v>0</v>
      </c>
      <c r="N39" s="121">
        <f>IF($C$4="citu pasākumu izmaksas",IF('9a+c+n'!$Q39="C",'9a+c+n'!N39,0))</f>
        <v>0</v>
      </c>
      <c r="O39" s="121">
        <f>IF($C$4="citu pasākumu izmaksas",IF('9a+c+n'!$Q39="C",'9a+c+n'!O39,0))</f>
        <v>0</v>
      </c>
      <c r="P39" s="122">
        <f>IF($C$4="citu pasākumu izmaksas",IF('9a+c+n'!$Q39="C",'9a+c+n'!P39,0))</f>
        <v>0</v>
      </c>
    </row>
    <row r="40" spans="1:16" x14ac:dyDescent="0.2">
      <c r="A40" s="49">
        <f>IF(P40=0,0,IF(COUNTBLANK(P40)=1,0,COUNTA($P$14:P40)))</f>
        <v>0</v>
      </c>
      <c r="B40" s="21">
        <f>IF($C$4="citu pasākumu izmaksas",IF('9a+c+n'!$Q40="C",'9a+c+n'!B40,0))</f>
        <v>0</v>
      </c>
      <c r="C40" s="21">
        <f>IF($C$4="citu pasākumu izmaksas",IF('9a+c+n'!$Q40="C",'9a+c+n'!C40,0))</f>
        <v>0</v>
      </c>
      <c r="D40" s="21">
        <f>IF($C$4="citu pasākumu izmaksas",IF('9a+c+n'!$Q40="C",'9a+c+n'!D40,0))</f>
        <v>0</v>
      </c>
      <c r="E40" s="42"/>
      <c r="F40" s="64"/>
      <c r="G40" s="121"/>
      <c r="H40" s="121">
        <f>IF($C$4="citu pasākumu izmaksas",IF('9a+c+n'!$Q40="C",'9a+c+n'!H40,0))</f>
        <v>0</v>
      </c>
      <c r="I40" s="121"/>
      <c r="J40" s="121"/>
      <c r="K40" s="122">
        <f>IF($C$4="citu pasākumu izmaksas",IF('9a+c+n'!$Q40="C",'9a+c+n'!K40,0))</f>
        <v>0</v>
      </c>
      <c r="L40" s="83">
        <f>IF($C$4="citu pasākumu izmaksas",IF('9a+c+n'!$Q40="C",'9a+c+n'!L40,0))</f>
        <v>0</v>
      </c>
      <c r="M40" s="121">
        <f>IF($C$4="citu pasākumu izmaksas",IF('9a+c+n'!$Q40="C",'9a+c+n'!M40,0))</f>
        <v>0</v>
      </c>
      <c r="N40" s="121">
        <f>IF($C$4="citu pasākumu izmaksas",IF('9a+c+n'!$Q40="C",'9a+c+n'!N40,0))</f>
        <v>0</v>
      </c>
      <c r="O40" s="121">
        <f>IF($C$4="citu pasākumu izmaksas",IF('9a+c+n'!$Q40="C",'9a+c+n'!O40,0))</f>
        <v>0</v>
      </c>
      <c r="P40" s="122">
        <f>IF($C$4="citu pasākumu izmaksas",IF('9a+c+n'!$Q40="C",'9a+c+n'!P40,0))</f>
        <v>0</v>
      </c>
    </row>
    <row r="41" spans="1:16" x14ac:dyDescent="0.2">
      <c r="A41" s="49">
        <f>IF(P41=0,0,IF(COUNTBLANK(P41)=1,0,COUNTA($P$14:P41)))</f>
        <v>0</v>
      </c>
      <c r="B41" s="21">
        <f>IF($C$4="citu pasākumu izmaksas",IF('9a+c+n'!$Q41="C",'9a+c+n'!B41,0))</f>
        <v>0</v>
      </c>
      <c r="C41" s="21">
        <f>IF($C$4="citu pasākumu izmaksas",IF('9a+c+n'!$Q41="C",'9a+c+n'!C41,0))</f>
        <v>0</v>
      </c>
      <c r="D41" s="21">
        <f>IF($C$4="citu pasākumu izmaksas",IF('9a+c+n'!$Q41="C",'9a+c+n'!D41,0))</f>
        <v>0</v>
      </c>
      <c r="E41" s="42"/>
      <c r="F41" s="64"/>
      <c r="G41" s="121"/>
      <c r="H41" s="121">
        <f>IF($C$4="citu pasākumu izmaksas",IF('9a+c+n'!$Q41="C",'9a+c+n'!H41,0))</f>
        <v>0</v>
      </c>
      <c r="I41" s="121"/>
      <c r="J41" s="121"/>
      <c r="K41" s="122">
        <f>IF($C$4="citu pasākumu izmaksas",IF('9a+c+n'!$Q41="C",'9a+c+n'!K41,0))</f>
        <v>0</v>
      </c>
      <c r="L41" s="83">
        <f>IF($C$4="citu pasākumu izmaksas",IF('9a+c+n'!$Q41="C",'9a+c+n'!L41,0))</f>
        <v>0</v>
      </c>
      <c r="M41" s="121">
        <f>IF($C$4="citu pasākumu izmaksas",IF('9a+c+n'!$Q41="C",'9a+c+n'!M41,0))</f>
        <v>0</v>
      </c>
      <c r="N41" s="121">
        <f>IF($C$4="citu pasākumu izmaksas",IF('9a+c+n'!$Q41="C",'9a+c+n'!N41,0))</f>
        <v>0</v>
      </c>
      <c r="O41" s="121">
        <f>IF($C$4="citu pasākumu izmaksas",IF('9a+c+n'!$Q41="C",'9a+c+n'!O41,0))</f>
        <v>0</v>
      </c>
      <c r="P41" s="122">
        <f>IF($C$4="citu pasākumu izmaksas",IF('9a+c+n'!$Q41="C",'9a+c+n'!P41,0))</f>
        <v>0</v>
      </c>
    </row>
    <row r="42" spans="1:16" x14ac:dyDescent="0.2">
      <c r="A42" s="49">
        <f>IF(P42=0,0,IF(COUNTBLANK(P42)=1,0,COUNTA($P$14:P42)))</f>
        <v>0</v>
      </c>
      <c r="B42" s="21">
        <f>IF($C$4="citu pasākumu izmaksas",IF('9a+c+n'!$Q42="C",'9a+c+n'!B42,0))</f>
        <v>0</v>
      </c>
      <c r="C42" s="21">
        <f>IF($C$4="citu pasākumu izmaksas",IF('9a+c+n'!$Q42="C",'9a+c+n'!C42,0))</f>
        <v>0</v>
      </c>
      <c r="D42" s="21">
        <f>IF($C$4="citu pasākumu izmaksas",IF('9a+c+n'!$Q42="C",'9a+c+n'!D42,0))</f>
        <v>0</v>
      </c>
      <c r="E42" s="42"/>
      <c r="F42" s="64"/>
      <c r="G42" s="121"/>
      <c r="H42" s="121">
        <f>IF($C$4="citu pasākumu izmaksas",IF('9a+c+n'!$Q42="C",'9a+c+n'!H42,0))</f>
        <v>0</v>
      </c>
      <c r="I42" s="121"/>
      <c r="J42" s="121"/>
      <c r="K42" s="122">
        <f>IF($C$4="citu pasākumu izmaksas",IF('9a+c+n'!$Q42="C",'9a+c+n'!K42,0))</f>
        <v>0</v>
      </c>
      <c r="L42" s="83">
        <f>IF($C$4="citu pasākumu izmaksas",IF('9a+c+n'!$Q42="C",'9a+c+n'!L42,0))</f>
        <v>0</v>
      </c>
      <c r="M42" s="121">
        <f>IF($C$4="citu pasākumu izmaksas",IF('9a+c+n'!$Q42="C",'9a+c+n'!M42,0))</f>
        <v>0</v>
      </c>
      <c r="N42" s="121">
        <f>IF($C$4="citu pasākumu izmaksas",IF('9a+c+n'!$Q42="C",'9a+c+n'!N42,0))</f>
        <v>0</v>
      </c>
      <c r="O42" s="121">
        <f>IF($C$4="citu pasākumu izmaksas",IF('9a+c+n'!$Q42="C",'9a+c+n'!O42,0))</f>
        <v>0</v>
      </c>
      <c r="P42" s="122">
        <f>IF($C$4="citu pasākumu izmaksas",IF('9a+c+n'!$Q42="C",'9a+c+n'!P42,0))</f>
        <v>0</v>
      </c>
    </row>
    <row r="43" spans="1:16" x14ac:dyDescent="0.2">
      <c r="A43" s="49">
        <f>IF(P43=0,0,IF(COUNTBLANK(P43)=1,0,COUNTA($P$14:P43)))</f>
        <v>0</v>
      </c>
      <c r="B43" s="21">
        <f>IF($C$4="citu pasākumu izmaksas",IF('9a+c+n'!$Q43="C",'9a+c+n'!B43,0))</f>
        <v>0</v>
      </c>
      <c r="C43" s="21">
        <f>IF($C$4="citu pasākumu izmaksas",IF('9a+c+n'!$Q43="C",'9a+c+n'!C43,0))</f>
        <v>0</v>
      </c>
      <c r="D43" s="21">
        <f>IF($C$4="citu pasākumu izmaksas",IF('9a+c+n'!$Q43="C",'9a+c+n'!D43,0))</f>
        <v>0</v>
      </c>
      <c r="E43" s="42"/>
      <c r="F43" s="64"/>
      <c r="G43" s="121"/>
      <c r="H43" s="121">
        <f>IF($C$4="citu pasākumu izmaksas",IF('9a+c+n'!$Q43="C",'9a+c+n'!H43,0))</f>
        <v>0</v>
      </c>
      <c r="I43" s="121"/>
      <c r="J43" s="121"/>
      <c r="K43" s="122">
        <f>IF($C$4="citu pasākumu izmaksas",IF('9a+c+n'!$Q43="C",'9a+c+n'!K43,0))</f>
        <v>0</v>
      </c>
      <c r="L43" s="83">
        <f>IF($C$4="citu pasākumu izmaksas",IF('9a+c+n'!$Q43="C",'9a+c+n'!L43,0))</f>
        <v>0</v>
      </c>
      <c r="M43" s="121">
        <f>IF($C$4="citu pasākumu izmaksas",IF('9a+c+n'!$Q43="C",'9a+c+n'!M43,0))</f>
        <v>0</v>
      </c>
      <c r="N43" s="121">
        <f>IF($C$4="citu pasākumu izmaksas",IF('9a+c+n'!$Q43="C",'9a+c+n'!N43,0))</f>
        <v>0</v>
      </c>
      <c r="O43" s="121">
        <f>IF($C$4="citu pasākumu izmaksas",IF('9a+c+n'!$Q43="C",'9a+c+n'!O43,0))</f>
        <v>0</v>
      </c>
      <c r="P43" s="122">
        <f>IF($C$4="citu pasākumu izmaksas",IF('9a+c+n'!$Q43="C",'9a+c+n'!P43,0))</f>
        <v>0</v>
      </c>
    </row>
    <row r="44" spans="1:16" x14ac:dyDescent="0.2">
      <c r="A44" s="49">
        <f>IF(P44=0,0,IF(COUNTBLANK(P44)=1,0,COUNTA($P$14:P44)))</f>
        <v>0</v>
      </c>
      <c r="B44" s="21">
        <f>IF($C$4="citu pasākumu izmaksas",IF('9a+c+n'!$Q44="C",'9a+c+n'!B44,0))</f>
        <v>0</v>
      </c>
      <c r="C44" s="21">
        <f>IF($C$4="citu pasākumu izmaksas",IF('9a+c+n'!$Q44="C",'9a+c+n'!C44,0))</f>
        <v>0</v>
      </c>
      <c r="D44" s="21">
        <f>IF($C$4="citu pasākumu izmaksas",IF('9a+c+n'!$Q44="C",'9a+c+n'!D44,0))</f>
        <v>0</v>
      </c>
      <c r="E44" s="42"/>
      <c r="F44" s="64"/>
      <c r="G44" s="121"/>
      <c r="H44" s="121">
        <f>IF($C$4="citu pasākumu izmaksas",IF('9a+c+n'!$Q44="C",'9a+c+n'!H44,0))</f>
        <v>0</v>
      </c>
      <c r="I44" s="121"/>
      <c r="J44" s="121"/>
      <c r="K44" s="122">
        <f>IF($C$4="citu pasākumu izmaksas",IF('9a+c+n'!$Q44="C",'9a+c+n'!K44,0))</f>
        <v>0</v>
      </c>
      <c r="L44" s="83">
        <f>IF($C$4="citu pasākumu izmaksas",IF('9a+c+n'!$Q44="C",'9a+c+n'!L44,0))</f>
        <v>0</v>
      </c>
      <c r="M44" s="121">
        <f>IF($C$4="citu pasākumu izmaksas",IF('9a+c+n'!$Q44="C",'9a+c+n'!M44,0))</f>
        <v>0</v>
      </c>
      <c r="N44" s="121">
        <f>IF($C$4="citu pasākumu izmaksas",IF('9a+c+n'!$Q44="C",'9a+c+n'!N44,0))</f>
        <v>0</v>
      </c>
      <c r="O44" s="121">
        <f>IF($C$4="citu pasākumu izmaksas",IF('9a+c+n'!$Q44="C",'9a+c+n'!O44,0))</f>
        <v>0</v>
      </c>
      <c r="P44" s="122">
        <f>IF($C$4="citu pasākumu izmaksas",IF('9a+c+n'!$Q44="C",'9a+c+n'!P44,0))</f>
        <v>0</v>
      </c>
    </row>
    <row r="45" spans="1:16" x14ac:dyDescent="0.2">
      <c r="A45" s="49">
        <f>IF(P45=0,0,IF(COUNTBLANK(P45)=1,0,COUNTA($P$14:P45)))</f>
        <v>0</v>
      </c>
      <c r="B45" s="21">
        <f>IF($C$4="citu pasākumu izmaksas",IF('9a+c+n'!$Q45="C",'9a+c+n'!B45,0))</f>
        <v>0</v>
      </c>
      <c r="C45" s="21">
        <f>IF($C$4="citu pasākumu izmaksas",IF('9a+c+n'!$Q45="C",'9a+c+n'!C45,0))</f>
        <v>0</v>
      </c>
      <c r="D45" s="21">
        <f>IF($C$4="citu pasākumu izmaksas",IF('9a+c+n'!$Q45="C",'9a+c+n'!D45,0))</f>
        <v>0</v>
      </c>
      <c r="E45" s="42"/>
      <c r="F45" s="64"/>
      <c r="G45" s="121"/>
      <c r="H45" s="121">
        <f>IF($C$4="citu pasākumu izmaksas",IF('9a+c+n'!$Q45="C",'9a+c+n'!H45,0))</f>
        <v>0</v>
      </c>
      <c r="I45" s="121"/>
      <c r="J45" s="121"/>
      <c r="K45" s="122">
        <f>IF($C$4="citu pasākumu izmaksas",IF('9a+c+n'!$Q45="C",'9a+c+n'!K45,0))</f>
        <v>0</v>
      </c>
      <c r="L45" s="83">
        <f>IF($C$4="citu pasākumu izmaksas",IF('9a+c+n'!$Q45="C",'9a+c+n'!L45,0))</f>
        <v>0</v>
      </c>
      <c r="M45" s="121">
        <f>IF($C$4="citu pasākumu izmaksas",IF('9a+c+n'!$Q45="C",'9a+c+n'!M45,0))</f>
        <v>0</v>
      </c>
      <c r="N45" s="121">
        <f>IF($C$4="citu pasākumu izmaksas",IF('9a+c+n'!$Q45="C",'9a+c+n'!N45,0))</f>
        <v>0</v>
      </c>
      <c r="O45" s="121">
        <f>IF($C$4="citu pasākumu izmaksas",IF('9a+c+n'!$Q45="C",'9a+c+n'!O45,0))</f>
        <v>0</v>
      </c>
      <c r="P45" s="122">
        <f>IF($C$4="citu pasākumu izmaksas",IF('9a+c+n'!$Q45="C",'9a+c+n'!P45,0))</f>
        <v>0</v>
      </c>
    </row>
    <row r="46" spans="1:16" ht="12" thickBot="1" x14ac:dyDescent="0.25">
      <c r="A46" s="49">
        <f>IF(P46=0,0,IF(COUNTBLANK(P46)=1,0,COUNTA($P$14:P46)))</f>
        <v>0</v>
      </c>
      <c r="B46" s="21">
        <f>IF($C$4="citu pasākumu izmaksas",IF('9a+c+n'!$Q46="C",'9a+c+n'!B46,0))</f>
        <v>0</v>
      </c>
      <c r="C46" s="21">
        <f>IF($C$4="citu pasākumu izmaksas",IF('9a+c+n'!$Q46="C",'9a+c+n'!C46,0))</f>
        <v>0</v>
      </c>
      <c r="D46" s="21">
        <f>IF($C$4="citu pasākumu izmaksas",IF('9a+c+n'!$Q46="C",'9a+c+n'!D46,0))</f>
        <v>0</v>
      </c>
      <c r="E46" s="42"/>
      <c r="F46" s="64"/>
      <c r="G46" s="121"/>
      <c r="H46" s="121">
        <f>IF($C$4="citu pasākumu izmaksas",IF('9a+c+n'!$Q46="C",'9a+c+n'!H46,0))</f>
        <v>0</v>
      </c>
      <c r="I46" s="121"/>
      <c r="J46" s="121"/>
      <c r="K46" s="122">
        <f>IF($C$4="citu pasākumu izmaksas",IF('9a+c+n'!$Q46="C",'9a+c+n'!K46,0))</f>
        <v>0</v>
      </c>
      <c r="L46" s="83">
        <f>IF($C$4="citu pasākumu izmaksas",IF('9a+c+n'!$Q46="C",'9a+c+n'!L46,0))</f>
        <v>0</v>
      </c>
      <c r="M46" s="121">
        <f>IF($C$4="citu pasākumu izmaksas",IF('9a+c+n'!$Q46="C",'9a+c+n'!M46,0))</f>
        <v>0</v>
      </c>
      <c r="N46" s="121">
        <f>IF($C$4="citu pasākumu izmaksas",IF('9a+c+n'!$Q46="C",'9a+c+n'!N46,0))</f>
        <v>0</v>
      </c>
      <c r="O46" s="121">
        <f>IF($C$4="citu pasākumu izmaksas",IF('9a+c+n'!$Q46="C",'9a+c+n'!O46,0))</f>
        <v>0</v>
      </c>
      <c r="P46" s="122">
        <f>IF($C$4="citu pasākumu izmaksas",IF('9a+c+n'!$Q46="C",'9a+c+n'!P46,0))</f>
        <v>0</v>
      </c>
    </row>
    <row r="47" spans="1:16" ht="12" customHeight="1" thickBot="1" x14ac:dyDescent="0.25">
      <c r="A47" s="336" t="s">
        <v>63</v>
      </c>
      <c r="B47" s="337"/>
      <c r="C47" s="337"/>
      <c r="D47" s="337"/>
      <c r="E47" s="337"/>
      <c r="F47" s="337"/>
      <c r="G47" s="337"/>
      <c r="H47" s="337"/>
      <c r="I47" s="337"/>
      <c r="J47" s="337"/>
      <c r="K47" s="338"/>
      <c r="L47" s="139">
        <f>SUM(L14:L46)</f>
        <v>0</v>
      </c>
      <c r="M47" s="140">
        <f>SUM(M14:M46)</f>
        <v>0</v>
      </c>
      <c r="N47" s="140">
        <f>SUM(N14:N46)</f>
        <v>0</v>
      </c>
      <c r="O47" s="140">
        <f>SUM(O14:O46)</f>
        <v>0</v>
      </c>
      <c r="P47" s="141">
        <f>SUM(P14:P46)</f>
        <v>0</v>
      </c>
    </row>
    <row r="48" spans="1:16" x14ac:dyDescent="0.2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</row>
    <row r="49" spans="1:16" x14ac:dyDescent="0.2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</row>
    <row r="50" spans="1:16" x14ac:dyDescent="0.2">
      <c r="A50" s="1" t="s">
        <v>14</v>
      </c>
      <c r="B50" s="13"/>
      <c r="C50" s="339">
        <f>'Kops c'!C34:H34</f>
        <v>0</v>
      </c>
      <c r="D50" s="339"/>
      <c r="E50" s="339"/>
      <c r="F50" s="339"/>
      <c r="G50" s="339"/>
      <c r="H50" s="339"/>
      <c r="I50" s="13"/>
      <c r="J50" s="13"/>
      <c r="K50" s="13"/>
      <c r="L50" s="13"/>
      <c r="M50" s="13"/>
      <c r="N50" s="13"/>
      <c r="O50" s="13"/>
      <c r="P50" s="13"/>
    </row>
    <row r="51" spans="1:16" x14ac:dyDescent="0.2">
      <c r="A51" s="13"/>
      <c r="B51" s="13"/>
      <c r="C51" s="259" t="s">
        <v>15</v>
      </c>
      <c r="D51" s="259"/>
      <c r="E51" s="259"/>
      <c r="F51" s="259"/>
      <c r="G51" s="259"/>
      <c r="H51" s="259"/>
      <c r="I51" s="13"/>
      <c r="J51" s="13"/>
      <c r="K51" s="13"/>
      <c r="L51" s="13"/>
      <c r="M51" s="13"/>
      <c r="N51" s="13"/>
      <c r="O51" s="13"/>
      <c r="P51" s="13"/>
    </row>
    <row r="52" spans="1:16" x14ac:dyDescent="0.2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</row>
    <row r="53" spans="1:16" x14ac:dyDescent="0.2">
      <c r="A53" s="303" t="str">
        <f>'Kops n'!A37:D37</f>
        <v>Tāme sastādīta</v>
      </c>
      <c r="B53" s="304"/>
      <c r="C53" s="304"/>
      <c r="D53" s="304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</row>
    <row r="54" spans="1:16" x14ac:dyDescent="0.2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</row>
    <row r="55" spans="1:16" x14ac:dyDescent="0.2">
      <c r="A55" s="1" t="s">
        <v>41</v>
      </c>
      <c r="B55" s="13"/>
      <c r="C55" s="339">
        <f>'Kops c'!C39:H39</f>
        <v>0</v>
      </c>
      <c r="D55" s="339"/>
      <c r="E55" s="339"/>
      <c r="F55" s="339"/>
      <c r="G55" s="339"/>
      <c r="H55" s="339"/>
      <c r="I55" s="13"/>
      <c r="J55" s="13"/>
      <c r="K55" s="13"/>
      <c r="L55" s="13"/>
      <c r="M55" s="13"/>
      <c r="N55" s="13"/>
      <c r="O55" s="13"/>
      <c r="P55" s="13"/>
    </row>
    <row r="56" spans="1:16" x14ac:dyDescent="0.2">
      <c r="A56" s="13"/>
      <c r="B56" s="13"/>
      <c r="C56" s="259" t="s">
        <v>15</v>
      </c>
      <c r="D56" s="259"/>
      <c r="E56" s="259"/>
      <c r="F56" s="259"/>
      <c r="G56" s="259"/>
      <c r="H56" s="259"/>
      <c r="I56" s="13"/>
      <c r="J56" s="13"/>
      <c r="K56" s="13"/>
      <c r="L56" s="13"/>
      <c r="M56" s="13"/>
      <c r="N56" s="13"/>
      <c r="O56" s="13"/>
      <c r="P56" s="13"/>
    </row>
    <row r="57" spans="1:16" x14ac:dyDescent="0.2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</row>
    <row r="58" spans="1:16" x14ac:dyDescent="0.2">
      <c r="A58" s="79" t="s">
        <v>16</v>
      </c>
      <c r="B58" s="40"/>
      <c r="C58" s="87">
        <f>'Kops c'!C42</f>
        <v>0</v>
      </c>
      <c r="D58" s="40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</row>
    <row r="59" spans="1:16" x14ac:dyDescent="0.2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</row>
  </sheetData>
  <mergeCells count="23">
    <mergeCell ref="C56:H56"/>
    <mergeCell ref="L12:P12"/>
    <mergeCell ref="A47:K47"/>
    <mergeCell ref="C50:H50"/>
    <mergeCell ref="C51:H51"/>
    <mergeCell ref="A53:D53"/>
    <mergeCell ref="C55:H55"/>
    <mergeCell ref="D8:L8"/>
    <mergeCell ref="A9:F9"/>
    <mergeCell ref="J9:M9"/>
    <mergeCell ref="N9:O9"/>
    <mergeCell ref="A12:A13"/>
    <mergeCell ref="B12:B13"/>
    <mergeCell ref="C12:C13"/>
    <mergeCell ref="D12:D13"/>
    <mergeCell ref="E12:E13"/>
    <mergeCell ref="F12:K12"/>
    <mergeCell ref="D7:L7"/>
    <mergeCell ref="C2:I2"/>
    <mergeCell ref="C3:I3"/>
    <mergeCell ref="C4:I4"/>
    <mergeCell ref="D5:L5"/>
    <mergeCell ref="D6:L6"/>
  </mergeCells>
  <conditionalFormatting sqref="A47:K47">
    <cfRule type="containsText" dxfId="55" priority="3" operator="containsText" text="Tiešās izmaksas kopā, t. sk. darba devēja sociālais nodoklis __.__% ">
      <formula>NOT(ISERROR(SEARCH("Tiešās izmaksas kopā, t. sk. darba devēja sociālais nodoklis __.__% ",A47)))</formula>
    </cfRule>
  </conditionalFormatting>
  <conditionalFormatting sqref="C2:I2 D5:L8 N9:O9 L47:P47 C50:H50 C55:H55 C58 A14:P46">
    <cfRule type="cellIs" dxfId="54" priority="2" operator="equal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8"/>
  </sheetPr>
  <dimension ref="A2:C30"/>
  <sheetViews>
    <sheetView workbookViewId="0">
      <selection activeCell="C34" sqref="C34"/>
    </sheetView>
  </sheetViews>
  <sheetFormatPr defaultRowHeight="11.25" x14ac:dyDescent="0.2"/>
  <cols>
    <col min="1" max="1" width="16.85546875" style="1" customWidth="1"/>
    <col min="2" max="2" width="43.28515625" style="1" customWidth="1"/>
    <col min="3" max="3" width="22.28515625" style="1" customWidth="1"/>
    <col min="4" max="191" width="9.140625" style="1"/>
    <col min="192" max="192" width="1.28515625" style="1" customWidth="1"/>
    <col min="193" max="193" width="2.140625" style="1" customWidth="1"/>
    <col min="194" max="194" width="16.85546875" style="1" customWidth="1"/>
    <col min="195" max="195" width="43.28515625" style="1" customWidth="1"/>
    <col min="196" max="196" width="22.28515625" style="1" customWidth="1"/>
    <col min="197" max="197" width="9.140625" style="1"/>
    <col min="198" max="198" width="13.85546875" style="1" bestFit="1" customWidth="1"/>
    <col min="199" max="447" width="9.140625" style="1"/>
    <col min="448" max="448" width="1.28515625" style="1" customWidth="1"/>
    <col min="449" max="449" width="2.140625" style="1" customWidth="1"/>
    <col min="450" max="450" width="16.85546875" style="1" customWidth="1"/>
    <col min="451" max="451" width="43.28515625" style="1" customWidth="1"/>
    <col min="452" max="452" width="22.28515625" style="1" customWidth="1"/>
    <col min="453" max="453" width="9.140625" style="1"/>
    <col min="454" max="454" width="13.85546875" style="1" bestFit="1" customWidth="1"/>
    <col min="455" max="703" width="9.140625" style="1"/>
    <col min="704" max="704" width="1.28515625" style="1" customWidth="1"/>
    <col min="705" max="705" width="2.140625" style="1" customWidth="1"/>
    <col min="706" max="706" width="16.85546875" style="1" customWidth="1"/>
    <col min="707" max="707" width="43.28515625" style="1" customWidth="1"/>
    <col min="708" max="708" width="22.28515625" style="1" customWidth="1"/>
    <col min="709" max="709" width="9.140625" style="1"/>
    <col min="710" max="710" width="13.85546875" style="1" bestFit="1" customWidth="1"/>
    <col min="711" max="959" width="9.140625" style="1"/>
    <col min="960" max="960" width="1.28515625" style="1" customWidth="1"/>
    <col min="961" max="961" width="2.140625" style="1" customWidth="1"/>
    <col min="962" max="962" width="16.85546875" style="1" customWidth="1"/>
    <col min="963" max="963" width="43.28515625" style="1" customWidth="1"/>
    <col min="964" max="964" width="22.28515625" style="1" customWidth="1"/>
    <col min="965" max="965" width="9.140625" style="1"/>
    <col min="966" max="966" width="13.85546875" style="1" bestFit="1" customWidth="1"/>
    <col min="967" max="1215" width="9.140625" style="1"/>
    <col min="1216" max="1216" width="1.28515625" style="1" customWidth="1"/>
    <col min="1217" max="1217" width="2.140625" style="1" customWidth="1"/>
    <col min="1218" max="1218" width="16.85546875" style="1" customWidth="1"/>
    <col min="1219" max="1219" width="43.28515625" style="1" customWidth="1"/>
    <col min="1220" max="1220" width="22.28515625" style="1" customWidth="1"/>
    <col min="1221" max="1221" width="9.140625" style="1"/>
    <col min="1222" max="1222" width="13.85546875" style="1" bestFit="1" customWidth="1"/>
    <col min="1223" max="1471" width="9.140625" style="1"/>
    <col min="1472" max="1472" width="1.28515625" style="1" customWidth="1"/>
    <col min="1473" max="1473" width="2.140625" style="1" customWidth="1"/>
    <col min="1474" max="1474" width="16.85546875" style="1" customWidth="1"/>
    <col min="1475" max="1475" width="43.28515625" style="1" customWidth="1"/>
    <col min="1476" max="1476" width="22.28515625" style="1" customWidth="1"/>
    <col min="1477" max="1477" width="9.140625" style="1"/>
    <col min="1478" max="1478" width="13.85546875" style="1" bestFit="1" customWidth="1"/>
    <col min="1479" max="1727" width="9.140625" style="1"/>
    <col min="1728" max="1728" width="1.28515625" style="1" customWidth="1"/>
    <col min="1729" max="1729" width="2.140625" style="1" customWidth="1"/>
    <col min="1730" max="1730" width="16.85546875" style="1" customWidth="1"/>
    <col min="1731" max="1731" width="43.28515625" style="1" customWidth="1"/>
    <col min="1732" max="1732" width="22.28515625" style="1" customWidth="1"/>
    <col min="1733" max="1733" width="9.140625" style="1"/>
    <col min="1734" max="1734" width="13.85546875" style="1" bestFit="1" customWidth="1"/>
    <col min="1735" max="1983" width="9.140625" style="1"/>
    <col min="1984" max="1984" width="1.28515625" style="1" customWidth="1"/>
    <col min="1985" max="1985" width="2.140625" style="1" customWidth="1"/>
    <col min="1986" max="1986" width="16.85546875" style="1" customWidth="1"/>
    <col min="1987" max="1987" width="43.28515625" style="1" customWidth="1"/>
    <col min="1988" max="1988" width="22.28515625" style="1" customWidth="1"/>
    <col min="1989" max="1989" width="9.140625" style="1"/>
    <col min="1990" max="1990" width="13.85546875" style="1" bestFit="1" customWidth="1"/>
    <col min="1991" max="2239" width="9.140625" style="1"/>
    <col min="2240" max="2240" width="1.28515625" style="1" customWidth="1"/>
    <col min="2241" max="2241" width="2.140625" style="1" customWidth="1"/>
    <col min="2242" max="2242" width="16.85546875" style="1" customWidth="1"/>
    <col min="2243" max="2243" width="43.28515625" style="1" customWidth="1"/>
    <col min="2244" max="2244" width="22.28515625" style="1" customWidth="1"/>
    <col min="2245" max="2245" width="9.140625" style="1"/>
    <col min="2246" max="2246" width="13.85546875" style="1" bestFit="1" customWidth="1"/>
    <col min="2247" max="2495" width="9.140625" style="1"/>
    <col min="2496" max="2496" width="1.28515625" style="1" customWidth="1"/>
    <col min="2497" max="2497" width="2.140625" style="1" customWidth="1"/>
    <col min="2498" max="2498" width="16.85546875" style="1" customWidth="1"/>
    <col min="2499" max="2499" width="43.28515625" style="1" customWidth="1"/>
    <col min="2500" max="2500" width="22.28515625" style="1" customWidth="1"/>
    <col min="2501" max="2501" width="9.140625" style="1"/>
    <col min="2502" max="2502" width="13.85546875" style="1" bestFit="1" customWidth="1"/>
    <col min="2503" max="2751" width="9.140625" style="1"/>
    <col min="2752" max="2752" width="1.28515625" style="1" customWidth="1"/>
    <col min="2753" max="2753" width="2.140625" style="1" customWidth="1"/>
    <col min="2754" max="2754" width="16.85546875" style="1" customWidth="1"/>
    <col min="2755" max="2755" width="43.28515625" style="1" customWidth="1"/>
    <col min="2756" max="2756" width="22.28515625" style="1" customWidth="1"/>
    <col min="2757" max="2757" width="9.140625" style="1"/>
    <col min="2758" max="2758" width="13.85546875" style="1" bestFit="1" customWidth="1"/>
    <col min="2759" max="3007" width="9.140625" style="1"/>
    <col min="3008" max="3008" width="1.28515625" style="1" customWidth="1"/>
    <col min="3009" max="3009" width="2.140625" style="1" customWidth="1"/>
    <col min="3010" max="3010" width="16.85546875" style="1" customWidth="1"/>
    <col min="3011" max="3011" width="43.28515625" style="1" customWidth="1"/>
    <col min="3012" max="3012" width="22.28515625" style="1" customWidth="1"/>
    <col min="3013" max="3013" width="9.140625" style="1"/>
    <col min="3014" max="3014" width="13.85546875" style="1" bestFit="1" customWidth="1"/>
    <col min="3015" max="3263" width="9.140625" style="1"/>
    <col min="3264" max="3264" width="1.28515625" style="1" customWidth="1"/>
    <col min="3265" max="3265" width="2.140625" style="1" customWidth="1"/>
    <col min="3266" max="3266" width="16.85546875" style="1" customWidth="1"/>
    <col min="3267" max="3267" width="43.28515625" style="1" customWidth="1"/>
    <col min="3268" max="3268" width="22.28515625" style="1" customWidth="1"/>
    <col min="3269" max="3269" width="9.140625" style="1"/>
    <col min="3270" max="3270" width="13.85546875" style="1" bestFit="1" customWidth="1"/>
    <col min="3271" max="3519" width="9.140625" style="1"/>
    <col min="3520" max="3520" width="1.28515625" style="1" customWidth="1"/>
    <col min="3521" max="3521" width="2.140625" style="1" customWidth="1"/>
    <col min="3522" max="3522" width="16.85546875" style="1" customWidth="1"/>
    <col min="3523" max="3523" width="43.28515625" style="1" customWidth="1"/>
    <col min="3524" max="3524" width="22.28515625" style="1" customWidth="1"/>
    <col min="3525" max="3525" width="9.140625" style="1"/>
    <col min="3526" max="3526" width="13.85546875" style="1" bestFit="1" customWidth="1"/>
    <col min="3527" max="3775" width="9.140625" style="1"/>
    <col min="3776" max="3776" width="1.28515625" style="1" customWidth="1"/>
    <col min="3777" max="3777" width="2.140625" style="1" customWidth="1"/>
    <col min="3778" max="3778" width="16.85546875" style="1" customWidth="1"/>
    <col min="3779" max="3779" width="43.28515625" style="1" customWidth="1"/>
    <col min="3780" max="3780" width="22.28515625" style="1" customWidth="1"/>
    <col min="3781" max="3781" width="9.140625" style="1"/>
    <col min="3782" max="3782" width="13.85546875" style="1" bestFit="1" customWidth="1"/>
    <col min="3783" max="4031" width="9.140625" style="1"/>
    <col min="4032" max="4032" width="1.28515625" style="1" customWidth="1"/>
    <col min="4033" max="4033" width="2.140625" style="1" customWidth="1"/>
    <col min="4034" max="4034" width="16.85546875" style="1" customWidth="1"/>
    <col min="4035" max="4035" width="43.28515625" style="1" customWidth="1"/>
    <col min="4036" max="4036" width="22.28515625" style="1" customWidth="1"/>
    <col min="4037" max="4037" width="9.140625" style="1"/>
    <col min="4038" max="4038" width="13.85546875" style="1" bestFit="1" customWidth="1"/>
    <col min="4039" max="4287" width="9.140625" style="1"/>
    <col min="4288" max="4288" width="1.28515625" style="1" customWidth="1"/>
    <col min="4289" max="4289" width="2.140625" style="1" customWidth="1"/>
    <col min="4290" max="4290" width="16.85546875" style="1" customWidth="1"/>
    <col min="4291" max="4291" width="43.28515625" style="1" customWidth="1"/>
    <col min="4292" max="4292" width="22.28515625" style="1" customWidth="1"/>
    <col min="4293" max="4293" width="9.140625" style="1"/>
    <col min="4294" max="4294" width="13.85546875" style="1" bestFit="1" customWidth="1"/>
    <col min="4295" max="4543" width="9.140625" style="1"/>
    <col min="4544" max="4544" width="1.28515625" style="1" customWidth="1"/>
    <col min="4545" max="4545" width="2.140625" style="1" customWidth="1"/>
    <col min="4546" max="4546" width="16.85546875" style="1" customWidth="1"/>
    <col min="4547" max="4547" width="43.28515625" style="1" customWidth="1"/>
    <col min="4548" max="4548" width="22.28515625" style="1" customWidth="1"/>
    <col min="4549" max="4549" width="9.140625" style="1"/>
    <col min="4550" max="4550" width="13.85546875" style="1" bestFit="1" customWidth="1"/>
    <col min="4551" max="4799" width="9.140625" style="1"/>
    <col min="4800" max="4800" width="1.28515625" style="1" customWidth="1"/>
    <col min="4801" max="4801" width="2.140625" style="1" customWidth="1"/>
    <col min="4802" max="4802" width="16.85546875" style="1" customWidth="1"/>
    <col min="4803" max="4803" width="43.28515625" style="1" customWidth="1"/>
    <col min="4804" max="4804" width="22.28515625" style="1" customWidth="1"/>
    <col min="4805" max="4805" width="9.140625" style="1"/>
    <col min="4806" max="4806" width="13.85546875" style="1" bestFit="1" customWidth="1"/>
    <col min="4807" max="5055" width="9.140625" style="1"/>
    <col min="5056" max="5056" width="1.28515625" style="1" customWidth="1"/>
    <col min="5057" max="5057" width="2.140625" style="1" customWidth="1"/>
    <col min="5058" max="5058" width="16.85546875" style="1" customWidth="1"/>
    <col min="5059" max="5059" width="43.28515625" style="1" customWidth="1"/>
    <col min="5060" max="5060" width="22.28515625" style="1" customWidth="1"/>
    <col min="5061" max="5061" width="9.140625" style="1"/>
    <col min="5062" max="5062" width="13.85546875" style="1" bestFit="1" customWidth="1"/>
    <col min="5063" max="5311" width="9.140625" style="1"/>
    <col min="5312" max="5312" width="1.28515625" style="1" customWidth="1"/>
    <col min="5313" max="5313" width="2.140625" style="1" customWidth="1"/>
    <col min="5314" max="5314" width="16.85546875" style="1" customWidth="1"/>
    <col min="5315" max="5315" width="43.28515625" style="1" customWidth="1"/>
    <col min="5316" max="5316" width="22.28515625" style="1" customWidth="1"/>
    <col min="5317" max="5317" width="9.140625" style="1"/>
    <col min="5318" max="5318" width="13.85546875" style="1" bestFit="1" customWidth="1"/>
    <col min="5319" max="5567" width="9.140625" style="1"/>
    <col min="5568" max="5568" width="1.28515625" style="1" customWidth="1"/>
    <col min="5569" max="5569" width="2.140625" style="1" customWidth="1"/>
    <col min="5570" max="5570" width="16.85546875" style="1" customWidth="1"/>
    <col min="5571" max="5571" width="43.28515625" style="1" customWidth="1"/>
    <col min="5572" max="5572" width="22.28515625" style="1" customWidth="1"/>
    <col min="5573" max="5573" width="9.140625" style="1"/>
    <col min="5574" max="5574" width="13.85546875" style="1" bestFit="1" customWidth="1"/>
    <col min="5575" max="5823" width="9.140625" style="1"/>
    <col min="5824" max="5824" width="1.28515625" style="1" customWidth="1"/>
    <col min="5825" max="5825" width="2.140625" style="1" customWidth="1"/>
    <col min="5826" max="5826" width="16.85546875" style="1" customWidth="1"/>
    <col min="5827" max="5827" width="43.28515625" style="1" customWidth="1"/>
    <col min="5828" max="5828" width="22.28515625" style="1" customWidth="1"/>
    <col min="5829" max="5829" width="9.140625" style="1"/>
    <col min="5830" max="5830" width="13.85546875" style="1" bestFit="1" customWidth="1"/>
    <col min="5831" max="6079" width="9.140625" style="1"/>
    <col min="6080" max="6080" width="1.28515625" style="1" customWidth="1"/>
    <col min="6081" max="6081" width="2.140625" style="1" customWidth="1"/>
    <col min="6082" max="6082" width="16.85546875" style="1" customWidth="1"/>
    <col min="6083" max="6083" width="43.28515625" style="1" customWidth="1"/>
    <col min="6084" max="6084" width="22.28515625" style="1" customWidth="1"/>
    <col min="6085" max="6085" width="9.140625" style="1"/>
    <col min="6086" max="6086" width="13.85546875" style="1" bestFit="1" customWidth="1"/>
    <col min="6087" max="6335" width="9.140625" style="1"/>
    <col min="6336" max="6336" width="1.28515625" style="1" customWidth="1"/>
    <col min="6337" max="6337" width="2.140625" style="1" customWidth="1"/>
    <col min="6338" max="6338" width="16.85546875" style="1" customWidth="1"/>
    <col min="6339" max="6339" width="43.28515625" style="1" customWidth="1"/>
    <col min="6340" max="6340" width="22.28515625" style="1" customWidth="1"/>
    <col min="6341" max="6341" width="9.140625" style="1"/>
    <col min="6342" max="6342" width="13.85546875" style="1" bestFit="1" customWidth="1"/>
    <col min="6343" max="6591" width="9.140625" style="1"/>
    <col min="6592" max="6592" width="1.28515625" style="1" customWidth="1"/>
    <col min="6593" max="6593" width="2.140625" style="1" customWidth="1"/>
    <col min="6594" max="6594" width="16.85546875" style="1" customWidth="1"/>
    <col min="6595" max="6595" width="43.28515625" style="1" customWidth="1"/>
    <col min="6596" max="6596" width="22.28515625" style="1" customWidth="1"/>
    <col min="6597" max="6597" width="9.140625" style="1"/>
    <col min="6598" max="6598" width="13.85546875" style="1" bestFit="1" customWidth="1"/>
    <col min="6599" max="6847" width="9.140625" style="1"/>
    <col min="6848" max="6848" width="1.28515625" style="1" customWidth="1"/>
    <col min="6849" max="6849" width="2.140625" style="1" customWidth="1"/>
    <col min="6850" max="6850" width="16.85546875" style="1" customWidth="1"/>
    <col min="6851" max="6851" width="43.28515625" style="1" customWidth="1"/>
    <col min="6852" max="6852" width="22.28515625" style="1" customWidth="1"/>
    <col min="6853" max="6853" width="9.140625" style="1"/>
    <col min="6854" max="6854" width="13.85546875" style="1" bestFit="1" customWidth="1"/>
    <col min="6855" max="7103" width="9.140625" style="1"/>
    <col min="7104" max="7104" width="1.28515625" style="1" customWidth="1"/>
    <col min="7105" max="7105" width="2.140625" style="1" customWidth="1"/>
    <col min="7106" max="7106" width="16.85546875" style="1" customWidth="1"/>
    <col min="7107" max="7107" width="43.28515625" style="1" customWidth="1"/>
    <col min="7108" max="7108" width="22.28515625" style="1" customWidth="1"/>
    <col min="7109" max="7109" width="9.140625" style="1"/>
    <col min="7110" max="7110" width="13.85546875" style="1" bestFit="1" customWidth="1"/>
    <col min="7111" max="7359" width="9.140625" style="1"/>
    <col min="7360" max="7360" width="1.28515625" style="1" customWidth="1"/>
    <col min="7361" max="7361" width="2.140625" style="1" customWidth="1"/>
    <col min="7362" max="7362" width="16.85546875" style="1" customWidth="1"/>
    <col min="7363" max="7363" width="43.28515625" style="1" customWidth="1"/>
    <col min="7364" max="7364" width="22.28515625" style="1" customWidth="1"/>
    <col min="7365" max="7365" width="9.140625" style="1"/>
    <col min="7366" max="7366" width="13.85546875" style="1" bestFit="1" customWidth="1"/>
    <col min="7367" max="7615" width="9.140625" style="1"/>
    <col min="7616" max="7616" width="1.28515625" style="1" customWidth="1"/>
    <col min="7617" max="7617" width="2.140625" style="1" customWidth="1"/>
    <col min="7618" max="7618" width="16.85546875" style="1" customWidth="1"/>
    <col min="7619" max="7619" width="43.28515625" style="1" customWidth="1"/>
    <col min="7620" max="7620" width="22.28515625" style="1" customWidth="1"/>
    <col min="7621" max="7621" width="9.140625" style="1"/>
    <col min="7622" max="7622" width="13.85546875" style="1" bestFit="1" customWidth="1"/>
    <col min="7623" max="7871" width="9.140625" style="1"/>
    <col min="7872" max="7872" width="1.28515625" style="1" customWidth="1"/>
    <col min="7873" max="7873" width="2.140625" style="1" customWidth="1"/>
    <col min="7874" max="7874" width="16.85546875" style="1" customWidth="1"/>
    <col min="7875" max="7875" width="43.28515625" style="1" customWidth="1"/>
    <col min="7876" max="7876" width="22.28515625" style="1" customWidth="1"/>
    <col min="7877" max="7877" width="9.140625" style="1"/>
    <col min="7878" max="7878" width="13.85546875" style="1" bestFit="1" customWidth="1"/>
    <col min="7879" max="8127" width="9.140625" style="1"/>
    <col min="8128" max="8128" width="1.28515625" style="1" customWidth="1"/>
    <col min="8129" max="8129" width="2.140625" style="1" customWidth="1"/>
    <col min="8130" max="8130" width="16.85546875" style="1" customWidth="1"/>
    <col min="8131" max="8131" width="43.28515625" style="1" customWidth="1"/>
    <col min="8132" max="8132" width="22.28515625" style="1" customWidth="1"/>
    <col min="8133" max="8133" width="9.140625" style="1"/>
    <col min="8134" max="8134" width="13.85546875" style="1" bestFit="1" customWidth="1"/>
    <col min="8135" max="8383" width="9.140625" style="1"/>
    <col min="8384" max="8384" width="1.28515625" style="1" customWidth="1"/>
    <col min="8385" max="8385" width="2.140625" style="1" customWidth="1"/>
    <col min="8386" max="8386" width="16.85546875" style="1" customWidth="1"/>
    <col min="8387" max="8387" width="43.28515625" style="1" customWidth="1"/>
    <col min="8388" max="8388" width="22.28515625" style="1" customWidth="1"/>
    <col min="8389" max="8389" width="9.140625" style="1"/>
    <col min="8390" max="8390" width="13.85546875" style="1" bestFit="1" customWidth="1"/>
    <col min="8391" max="8639" width="9.140625" style="1"/>
    <col min="8640" max="8640" width="1.28515625" style="1" customWidth="1"/>
    <col min="8641" max="8641" width="2.140625" style="1" customWidth="1"/>
    <col min="8642" max="8642" width="16.85546875" style="1" customWidth="1"/>
    <col min="8643" max="8643" width="43.28515625" style="1" customWidth="1"/>
    <col min="8644" max="8644" width="22.28515625" style="1" customWidth="1"/>
    <col min="8645" max="8645" width="9.140625" style="1"/>
    <col min="8646" max="8646" width="13.85546875" style="1" bestFit="1" customWidth="1"/>
    <col min="8647" max="8895" width="9.140625" style="1"/>
    <col min="8896" max="8896" width="1.28515625" style="1" customWidth="1"/>
    <col min="8897" max="8897" width="2.140625" style="1" customWidth="1"/>
    <col min="8898" max="8898" width="16.85546875" style="1" customWidth="1"/>
    <col min="8899" max="8899" width="43.28515625" style="1" customWidth="1"/>
    <col min="8900" max="8900" width="22.28515625" style="1" customWidth="1"/>
    <col min="8901" max="8901" width="9.140625" style="1"/>
    <col min="8902" max="8902" width="13.85546875" style="1" bestFit="1" customWidth="1"/>
    <col min="8903" max="9151" width="9.140625" style="1"/>
    <col min="9152" max="9152" width="1.28515625" style="1" customWidth="1"/>
    <col min="9153" max="9153" width="2.140625" style="1" customWidth="1"/>
    <col min="9154" max="9154" width="16.85546875" style="1" customWidth="1"/>
    <col min="9155" max="9155" width="43.28515625" style="1" customWidth="1"/>
    <col min="9156" max="9156" width="22.28515625" style="1" customWidth="1"/>
    <col min="9157" max="9157" width="9.140625" style="1"/>
    <col min="9158" max="9158" width="13.85546875" style="1" bestFit="1" customWidth="1"/>
    <col min="9159" max="9407" width="9.140625" style="1"/>
    <col min="9408" max="9408" width="1.28515625" style="1" customWidth="1"/>
    <col min="9409" max="9409" width="2.140625" style="1" customWidth="1"/>
    <col min="9410" max="9410" width="16.85546875" style="1" customWidth="1"/>
    <col min="9411" max="9411" width="43.28515625" style="1" customWidth="1"/>
    <col min="9412" max="9412" width="22.28515625" style="1" customWidth="1"/>
    <col min="9413" max="9413" width="9.140625" style="1"/>
    <col min="9414" max="9414" width="13.85546875" style="1" bestFit="1" customWidth="1"/>
    <col min="9415" max="9663" width="9.140625" style="1"/>
    <col min="9664" max="9664" width="1.28515625" style="1" customWidth="1"/>
    <col min="9665" max="9665" width="2.140625" style="1" customWidth="1"/>
    <col min="9666" max="9666" width="16.85546875" style="1" customWidth="1"/>
    <col min="9667" max="9667" width="43.28515625" style="1" customWidth="1"/>
    <col min="9668" max="9668" width="22.28515625" style="1" customWidth="1"/>
    <col min="9669" max="9669" width="9.140625" style="1"/>
    <col min="9670" max="9670" width="13.85546875" style="1" bestFit="1" customWidth="1"/>
    <col min="9671" max="9919" width="9.140625" style="1"/>
    <col min="9920" max="9920" width="1.28515625" style="1" customWidth="1"/>
    <col min="9921" max="9921" width="2.140625" style="1" customWidth="1"/>
    <col min="9922" max="9922" width="16.85546875" style="1" customWidth="1"/>
    <col min="9923" max="9923" width="43.28515625" style="1" customWidth="1"/>
    <col min="9924" max="9924" width="22.28515625" style="1" customWidth="1"/>
    <col min="9925" max="9925" width="9.140625" style="1"/>
    <col min="9926" max="9926" width="13.85546875" style="1" bestFit="1" customWidth="1"/>
    <col min="9927" max="10175" width="9.140625" style="1"/>
    <col min="10176" max="10176" width="1.28515625" style="1" customWidth="1"/>
    <col min="10177" max="10177" width="2.140625" style="1" customWidth="1"/>
    <col min="10178" max="10178" width="16.85546875" style="1" customWidth="1"/>
    <col min="10179" max="10179" width="43.28515625" style="1" customWidth="1"/>
    <col min="10180" max="10180" width="22.28515625" style="1" customWidth="1"/>
    <col min="10181" max="10181" width="9.140625" style="1"/>
    <col min="10182" max="10182" width="13.85546875" style="1" bestFit="1" customWidth="1"/>
    <col min="10183" max="10431" width="9.140625" style="1"/>
    <col min="10432" max="10432" width="1.28515625" style="1" customWidth="1"/>
    <col min="10433" max="10433" width="2.140625" style="1" customWidth="1"/>
    <col min="10434" max="10434" width="16.85546875" style="1" customWidth="1"/>
    <col min="10435" max="10435" width="43.28515625" style="1" customWidth="1"/>
    <col min="10436" max="10436" width="22.28515625" style="1" customWidth="1"/>
    <col min="10437" max="10437" width="9.140625" style="1"/>
    <col min="10438" max="10438" width="13.85546875" style="1" bestFit="1" customWidth="1"/>
    <col min="10439" max="10687" width="9.140625" style="1"/>
    <col min="10688" max="10688" width="1.28515625" style="1" customWidth="1"/>
    <col min="10689" max="10689" width="2.140625" style="1" customWidth="1"/>
    <col min="10690" max="10690" width="16.85546875" style="1" customWidth="1"/>
    <col min="10691" max="10691" width="43.28515625" style="1" customWidth="1"/>
    <col min="10692" max="10692" width="22.28515625" style="1" customWidth="1"/>
    <col min="10693" max="10693" width="9.140625" style="1"/>
    <col min="10694" max="10694" width="13.85546875" style="1" bestFit="1" customWidth="1"/>
    <col min="10695" max="10943" width="9.140625" style="1"/>
    <col min="10944" max="10944" width="1.28515625" style="1" customWidth="1"/>
    <col min="10945" max="10945" width="2.140625" style="1" customWidth="1"/>
    <col min="10946" max="10946" width="16.85546875" style="1" customWidth="1"/>
    <col min="10947" max="10947" width="43.28515625" style="1" customWidth="1"/>
    <col min="10948" max="10948" width="22.28515625" style="1" customWidth="1"/>
    <col min="10949" max="10949" width="9.140625" style="1"/>
    <col min="10950" max="10950" width="13.85546875" style="1" bestFit="1" customWidth="1"/>
    <col min="10951" max="11199" width="9.140625" style="1"/>
    <col min="11200" max="11200" width="1.28515625" style="1" customWidth="1"/>
    <col min="11201" max="11201" width="2.140625" style="1" customWidth="1"/>
    <col min="11202" max="11202" width="16.85546875" style="1" customWidth="1"/>
    <col min="11203" max="11203" width="43.28515625" style="1" customWidth="1"/>
    <col min="11204" max="11204" width="22.28515625" style="1" customWidth="1"/>
    <col min="11205" max="11205" width="9.140625" style="1"/>
    <col min="11206" max="11206" width="13.85546875" style="1" bestFit="1" customWidth="1"/>
    <col min="11207" max="11455" width="9.140625" style="1"/>
    <col min="11456" max="11456" width="1.28515625" style="1" customWidth="1"/>
    <col min="11457" max="11457" width="2.140625" style="1" customWidth="1"/>
    <col min="11458" max="11458" width="16.85546875" style="1" customWidth="1"/>
    <col min="11459" max="11459" width="43.28515625" style="1" customWidth="1"/>
    <col min="11460" max="11460" width="22.28515625" style="1" customWidth="1"/>
    <col min="11461" max="11461" width="9.140625" style="1"/>
    <col min="11462" max="11462" width="13.85546875" style="1" bestFit="1" customWidth="1"/>
    <col min="11463" max="11711" width="9.140625" style="1"/>
    <col min="11712" max="11712" width="1.28515625" style="1" customWidth="1"/>
    <col min="11713" max="11713" width="2.140625" style="1" customWidth="1"/>
    <col min="11714" max="11714" width="16.85546875" style="1" customWidth="1"/>
    <col min="11715" max="11715" width="43.28515625" style="1" customWidth="1"/>
    <col min="11716" max="11716" width="22.28515625" style="1" customWidth="1"/>
    <col min="11717" max="11717" width="9.140625" style="1"/>
    <col min="11718" max="11718" width="13.85546875" style="1" bestFit="1" customWidth="1"/>
    <col min="11719" max="11967" width="9.140625" style="1"/>
    <col min="11968" max="11968" width="1.28515625" style="1" customWidth="1"/>
    <col min="11969" max="11969" width="2.140625" style="1" customWidth="1"/>
    <col min="11970" max="11970" width="16.85546875" style="1" customWidth="1"/>
    <col min="11971" max="11971" width="43.28515625" style="1" customWidth="1"/>
    <col min="11972" max="11972" width="22.28515625" style="1" customWidth="1"/>
    <col min="11973" max="11973" width="9.140625" style="1"/>
    <col min="11974" max="11974" width="13.85546875" style="1" bestFit="1" customWidth="1"/>
    <col min="11975" max="12223" width="9.140625" style="1"/>
    <col min="12224" max="12224" width="1.28515625" style="1" customWidth="1"/>
    <col min="12225" max="12225" width="2.140625" style="1" customWidth="1"/>
    <col min="12226" max="12226" width="16.85546875" style="1" customWidth="1"/>
    <col min="12227" max="12227" width="43.28515625" style="1" customWidth="1"/>
    <col min="12228" max="12228" width="22.28515625" style="1" customWidth="1"/>
    <col min="12229" max="12229" width="9.140625" style="1"/>
    <col min="12230" max="12230" width="13.85546875" style="1" bestFit="1" customWidth="1"/>
    <col min="12231" max="12479" width="9.140625" style="1"/>
    <col min="12480" max="12480" width="1.28515625" style="1" customWidth="1"/>
    <col min="12481" max="12481" width="2.140625" style="1" customWidth="1"/>
    <col min="12482" max="12482" width="16.85546875" style="1" customWidth="1"/>
    <col min="12483" max="12483" width="43.28515625" style="1" customWidth="1"/>
    <col min="12484" max="12484" width="22.28515625" style="1" customWidth="1"/>
    <col min="12485" max="12485" width="9.140625" style="1"/>
    <col min="12486" max="12486" width="13.85546875" style="1" bestFit="1" customWidth="1"/>
    <col min="12487" max="12735" width="9.140625" style="1"/>
    <col min="12736" max="12736" width="1.28515625" style="1" customWidth="1"/>
    <col min="12737" max="12737" width="2.140625" style="1" customWidth="1"/>
    <col min="12738" max="12738" width="16.85546875" style="1" customWidth="1"/>
    <col min="12739" max="12739" width="43.28515625" style="1" customWidth="1"/>
    <col min="12740" max="12740" width="22.28515625" style="1" customWidth="1"/>
    <col min="12741" max="12741" width="9.140625" style="1"/>
    <col min="12742" max="12742" width="13.85546875" style="1" bestFit="1" customWidth="1"/>
    <col min="12743" max="12991" width="9.140625" style="1"/>
    <col min="12992" max="12992" width="1.28515625" style="1" customWidth="1"/>
    <col min="12993" max="12993" width="2.140625" style="1" customWidth="1"/>
    <col min="12994" max="12994" width="16.85546875" style="1" customWidth="1"/>
    <col min="12995" max="12995" width="43.28515625" style="1" customWidth="1"/>
    <col min="12996" max="12996" width="22.28515625" style="1" customWidth="1"/>
    <col min="12997" max="12997" width="9.140625" style="1"/>
    <col min="12998" max="12998" width="13.85546875" style="1" bestFit="1" customWidth="1"/>
    <col min="12999" max="13247" width="9.140625" style="1"/>
    <col min="13248" max="13248" width="1.28515625" style="1" customWidth="1"/>
    <col min="13249" max="13249" width="2.140625" style="1" customWidth="1"/>
    <col min="13250" max="13250" width="16.85546875" style="1" customWidth="1"/>
    <col min="13251" max="13251" width="43.28515625" style="1" customWidth="1"/>
    <col min="13252" max="13252" width="22.28515625" style="1" customWidth="1"/>
    <col min="13253" max="13253" width="9.140625" style="1"/>
    <col min="13254" max="13254" width="13.85546875" style="1" bestFit="1" customWidth="1"/>
    <col min="13255" max="13503" width="9.140625" style="1"/>
    <col min="13504" max="13504" width="1.28515625" style="1" customWidth="1"/>
    <col min="13505" max="13505" width="2.140625" style="1" customWidth="1"/>
    <col min="13506" max="13506" width="16.85546875" style="1" customWidth="1"/>
    <col min="13507" max="13507" width="43.28515625" style="1" customWidth="1"/>
    <col min="13508" max="13508" width="22.28515625" style="1" customWidth="1"/>
    <col min="13509" max="13509" width="9.140625" style="1"/>
    <col min="13510" max="13510" width="13.85546875" style="1" bestFit="1" customWidth="1"/>
    <col min="13511" max="13759" width="9.140625" style="1"/>
    <col min="13760" max="13760" width="1.28515625" style="1" customWidth="1"/>
    <col min="13761" max="13761" width="2.140625" style="1" customWidth="1"/>
    <col min="13762" max="13762" width="16.85546875" style="1" customWidth="1"/>
    <col min="13763" max="13763" width="43.28515625" style="1" customWidth="1"/>
    <col min="13764" max="13764" width="22.28515625" style="1" customWidth="1"/>
    <col min="13765" max="13765" width="9.140625" style="1"/>
    <col min="13766" max="13766" width="13.85546875" style="1" bestFit="1" customWidth="1"/>
    <col min="13767" max="14015" width="9.140625" style="1"/>
    <col min="14016" max="14016" width="1.28515625" style="1" customWidth="1"/>
    <col min="14017" max="14017" width="2.140625" style="1" customWidth="1"/>
    <col min="14018" max="14018" width="16.85546875" style="1" customWidth="1"/>
    <col min="14019" max="14019" width="43.28515625" style="1" customWidth="1"/>
    <col min="14020" max="14020" width="22.28515625" style="1" customWidth="1"/>
    <col min="14021" max="14021" width="9.140625" style="1"/>
    <col min="14022" max="14022" width="13.85546875" style="1" bestFit="1" customWidth="1"/>
    <col min="14023" max="14271" width="9.140625" style="1"/>
    <col min="14272" max="14272" width="1.28515625" style="1" customWidth="1"/>
    <col min="14273" max="14273" width="2.140625" style="1" customWidth="1"/>
    <col min="14274" max="14274" width="16.85546875" style="1" customWidth="1"/>
    <col min="14275" max="14275" width="43.28515625" style="1" customWidth="1"/>
    <col min="14276" max="14276" width="22.28515625" style="1" customWidth="1"/>
    <col min="14277" max="14277" width="9.140625" style="1"/>
    <col min="14278" max="14278" width="13.85546875" style="1" bestFit="1" customWidth="1"/>
    <col min="14279" max="14527" width="9.140625" style="1"/>
    <col min="14528" max="14528" width="1.28515625" style="1" customWidth="1"/>
    <col min="14529" max="14529" width="2.140625" style="1" customWidth="1"/>
    <col min="14530" max="14530" width="16.85546875" style="1" customWidth="1"/>
    <col min="14531" max="14531" width="43.28515625" style="1" customWidth="1"/>
    <col min="14532" max="14532" width="22.28515625" style="1" customWidth="1"/>
    <col min="14533" max="14533" width="9.140625" style="1"/>
    <col min="14534" max="14534" width="13.85546875" style="1" bestFit="1" customWidth="1"/>
    <col min="14535" max="14783" width="9.140625" style="1"/>
    <col min="14784" max="14784" width="1.28515625" style="1" customWidth="1"/>
    <col min="14785" max="14785" width="2.140625" style="1" customWidth="1"/>
    <col min="14786" max="14786" width="16.85546875" style="1" customWidth="1"/>
    <col min="14787" max="14787" width="43.28515625" style="1" customWidth="1"/>
    <col min="14788" max="14788" width="22.28515625" style="1" customWidth="1"/>
    <col min="14789" max="14789" width="9.140625" style="1"/>
    <col min="14790" max="14790" width="13.85546875" style="1" bestFit="1" customWidth="1"/>
    <col min="14791" max="15039" width="9.140625" style="1"/>
    <col min="15040" max="15040" width="1.28515625" style="1" customWidth="1"/>
    <col min="15041" max="15041" width="2.140625" style="1" customWidth="1"/>
    <col min="15042" max="15042" width="16.85546875" style="1" customWidth="1"/>
    <col min="15043" max="15043" width="43.28515625" style="1" customWidth="1"/>
    <col min="15044" max="15044" width="22.28515625" style="1" customWidth="1"/>
    <col min="15045" max="15045" width="9.140625" style="1"/>
    <col min="15046" max="15046" width="13.85546875" style="1" bestFit="1" customWidth="1"/>
    <col min="15047" max="15295" width="9.140625" style="1"/>
    <col min="15296" max="15296" width="1.28515625" style="1" customWidth="1"/>
    <col min="15297" max="15297" width="2.140625" style="1" customWidth="1"/>
    <col min="15298" max="15298" width="16.85546875" style="1" customWidth="1"/>
    <col min="15299" max="15299" width="43.28515625" style="1" customWidth="1"/>
    <col min="15300" max="15300" width="22.28515625" style="1" customWidth="1"/>
    <col min="15301" max="15301" width="9.140625" style="1"/>
    <col min="15302" max="15302" width="13.85546875" style="1" bestFit="1" customWidth="1"/>
    <col min="15303" max="15551" width="9.140625" style="1"/>
    <col min="15552" max="15552" width="1.28515625" style="1" customWidth="1"/>
    <col min="15553" max="15553" width="2.140625" style="1" customWidth="1"/>
    <col min="15554" max="15554" width="16.85546875" style="1" customWidth="1"/>
    <col min="15555" max="15555" width="43.28515625" style="1" customWidth="1"/>
    <col min="15556" max="15556" width="22.28515625" style="1" customWidth="1"/>
    <col min="15557" max="15557" width="9.140625" style="1"/>
    <col min="15558" max="15558" width="13.85546875" style="1" bestFit="1" customWidth="1"/>
    <col min="15559" max="15807" width="9.140625" style="1"/>
    <col min="15808" max="15808" width="1.28515625" style="1" customWidth="1"/>
    <col min="15809" max="15809" width="2.140625" style="1" customWidth="1"/>
    <col min="15810" max="15810" width="16.85546875" style="1" customWidth="1"/>
    <col min="15811" max="15811" width="43.28515625" style="1" customWidth="1"/>
    <col min="15812" max="15812" width="22.28515625" style="1" customWidth="1"/>
    <col min="15813" max="15813" width="9.140625" style="1"/>
    <col min="15814" max="15814" width="13.85546875" style="1" bestFit="1" customWidth="1"/>
    <col min="15815" max="16063" width="9.140625" style="1"/>
    <col min="16064" max="16064" width="1.28515625" style="1" customWidth="1"/>
    <col min="16065" max="16065" width="2.140625" style="1" customWidth="1"/>
    <col min="16066" max="16066" width="16.85546875" style="1" customWidth="1"/>
    <col min="16067" max="16067" width="43.28515625" style="1" customWidth="1"/>
    <col min="16068" max="16068" width="22.28515625" style="1" customWidth="1"/>
    <col min="16069" max="16069" width="9.140625" style="1"/>
    <col min="16070" max="16070" width="13.85546875" style="1" bestFit="1" customWidth="1"/>
    <col min="16071" max="16384" width="9.140625" style="1"/>
  </cols>
  <sheetData>
    <row r="2" spans="1:3" x14ac:dyDescent="0.2">
      <c r="C2" s="2" t="s">
        <v>0</v>
      </c>
    </row>
    <row r="3" spans="1:3" x14ac:dyDescent="0.2">
      <c r="A3" s="2"/>
      <c r="B3" s="3"/>
      <c r="C3" s="3"/>
    </row>
    <row r="4" spans="1:3" x14ac:dyDescent="0.2">
      <c r="B4" s="260" t="s">
        <v>1</v>
      </c>
      <c r="C4" s="260"/>
    </row>
    <row r="5" spans="1:3" x14ac:dyDescent="0.2">
      <c r="A5" s="2"/>
      <c r="B5" s="2"/>
      <c r="C5" s="2"/>
    </row>
    <row r="6" spans="1:3" x14ac:dyDescent="0.2">
      <c r="C6" s="4" t="s">
        <v>2</v>
      </c>
    </row>
    <row r="8" spans="1:3" x14ac:dyDescent="0.2">
      <c r="B8" s="261" t="s">
        <v>3</v>
      </c>
      <c r="C8" s="261"/>
    </row>
    <row r="11" spans="1:3" x14ac:dyDescent="0.2">
      <c r="B11" s="2" t="s">
        <v>4</v>
      </c>
    </row>
    <row r="12" spans="1:3" x14ac:dyDescent="0.2">
      <c r="B12" s="53" t="s">
        <v>19</v>
      </c>
    </row>
    <row r="13" spans="1:3" x14ac:dyDescent="0.2">
      <c r="A13" s="4" t="s">
        <v>5</v>
      </c>
      <c r="B13" s="272" t="str">
        <f>'Kopt a '!B13:C13</f>
        <v>Daudzstāvu dzīvojamās ēkas siltināšana</v>
      </c>
      <c r="C13" s="272"/>
    </row>
    <row r="14" spans="1:3" x14ac:dyDescent="0.2">
      <c r="A14" s="4" t="s">
        <v>6</v>
      </c>
      <c r="B14" s="273" t="str">
        <f>'Kopt a '!B14:C14</f>
        <v>Daudzstāvu dzīvojamā ēka</v>
      </c>
      <c r="C14" s="273"/>
    </row>
    <row r="15" spans="1:3" x14ac:dyDescent="0.2">
      <c r="A15" s="4" t="s">
        <v>7</v>
      </c>
      <c r="B15" s="273" t="str">
        <f>'Kopt a '!B15:C15</f>
        <v>Brīvības iela 5, Malta</v>
      </c>
      <c r="C15" s="273"/>
    </row>
    <row r="16" spans="1:3" x14ac:dyDescent="0.2">
      <c r="A16" s="4" t="s">
        <v>8</v>
      </c>
      <c r="B16" s="274">
        <f>'Kopt a '!B16:C16</f>
        <v>0</v>
      </c>
      <c r="C16" s="274"/>
    </row>
    <row r="17" spans="1:3" ht="12" thickBot="1" x14ac:dyDescent="0.25"/>
    <row r="18" spans="1:3" x14ac:dyDescent="0.2">
      <c r="A18" s="5" t="s">
        <v>9</v>
      </c>
      <c r="B18" s="6" t="s">
        <v>10</v>
      </c>
      <c r="C18" s="7" t="s">
        <v>11</v>
      </c>
    </row>
    <row r="19" spans="1:3" ht="12" thickBot="1" x14ac:dyDescent="0.25">
      <c r="A19" s="49">
        <f>'Kopt a+c+n'!A19</f>
        <v>1</v>
      </c>
      <c r="B19" s="78" t="str">
        <f>'Kopt a+c+n'!B19</f>
        <v>Daudzstāvu dzīvojamā ēka</v>
      </c>
      <c r="C19" s="107">
        <f>'Kops n'!E29</f>
        <v>0</v>
      </c>
    </row>
    <row r="20" spans="1:3" ht="12" thickBot="1" x14ac:dyDescent="0.25">
      <c r="A20" s="9"/>
      <c r="B20" s="10" t="s">
        <v>12</v>
      </c>
      <c r="C20" s="108">
        <f>SUM(C19:C19)</f>
        <v>0</v>
      </c>
    </row>
    <row r="21" spans="1:3" ht="12" thickBot="1" x14ac:dyDescent="0.25">
      <c r="B21" s="11"/>
      <c r="C21" s="12"/>
    </row>
    <row r="22" spans="1:3" ht="12" thickBot="1" x14ac:dyDescent="0.25">
      <c r="A22" s="262" t="s">
        <v>13</v>
      </c>
      <c r="B22" s="263"/>
      <c r="C22" s="109">
        <f>ROUND(C20*21%,2)</f>
        <v>0</v>
      </c>
    </row>
    <row r="25" spans="1:3" x14ac:dyDescent="0.2">
      <c r="A25" s="1" t="s">
        <v>14</v>
      </c>
      <c r="B25" s="268">
        <f>'Kopt a+c+n'!B25:C25</f>
        <v>0</v>
      </c>
      <c r="C25" s="268"/>
    </row>
    <row r="26" spans="1:3" x14ac:dyDescent="0.2">
      <c r="B26" s="259" t="s">
        <v>15</v>
      </c>
      <c r="C26" s="259"/>
    </row>
    <row r="28" spans="1:3" x14ac:dyDescent="0.2">
      <c r="A28" s="1" t="s">
        <v>16</v>
      </c>
      <c r="B28" s="75">
        <f>'Kopt a+c+n'!B28</f>
        <v>0</v>
      </c>
      <c r="C28" s="13"/>
    </row>
    <row r="29" spans="1:3" x14ac:dyDescent="0.2">
      <c r="A29" s="13"/>
      <c r="B29" s="13"/>
      <c r="C29" s="13"/>
    </row>
    <row r="30" spans="1:3" x14ac:dyDescent="0.2">
      <c r="A30" s="1" t="str">
        <f>'Kopt a+c+n'!A30</f>
        <v>Tāme sastādīta</v>
      </c>
    </row>
  </sheetData>
  <mergeCells count="9">
    <mergeCell ref="B4:C4"/>
    <mergeCell ref="B8:C8"/>
    <mergeCell ref="A22:B22"/>
    <mergeCell ref="B25:C25"/>
    <mergeCell ref="B26:C26"/>
    <mergeCell ref="B13:C13"/>
    <mergeCell ref="B14:C14"/>
    <mergeCell ref="B15:C15"/>
    <mergeCell ref="B16:C16"/>
  </mergeCells>
  <conditionalFormatting sqref="A30">
    <cfRule type="cellIs" dxfId="504" priority="6" operator="equal">
      <formula>"Tāme sastādīta 20__. gada __. _________"</formula>
    </cfRule>
  </conditionalFormatting>
  <conditionalFormatting sqref="B25:C25">
    <cfRule type="cellIs" dxfId="503" priority="5" operator="equal">
      <formula>0</formula>
    </cfRule>
  </conditionalFormatting>
  <conditionalFormatting sqref="B28">
    <cfRule type="cellIs" dxfId="502" priority="4" operator="equal">
      <formula>0</formula>
    </cfRule>
  </conditionalFormatting>
  <conditionalFormatting sqref="B28 B25:C25">
    <cfRule type="cellIs" dxfId="501" priority="3" operator="equal">
      <formula>0</formula>
    </cfRule>
  </conditionalFormatting>
  <conditionalFormatting sqref="B25:C25 B28 C22 C20 A19:C19 B13:B16">
    <cfRule type="cellIs" dxfId="500" priority="2" operator="equal">
      <formula>68757.18</formula>
    </cfRule>
  </conditionalFormatting>
  <conditionalFormatting sqref="B13:B16 A19:C19 C22 C20">
    <cfRule type="cellIs" dxfId="499" priority="1" operator="equal">
      <formula>0</formula>
    </cfRule>
  </conditionalFormatting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rgb="FF7030A0"/>
  </sheetPr>
  <dimension ref="A1:P59"/>
  <sheetViews>
    <sheetView topLeftCell="A13" workbookViewId="0">
      <selection activeCell="A39" sqref="A39:XFD39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'9a+c+n'!D1</f>
        <v>9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7" t="str">
        <f>'9a+c+n'!C2:I2</f>
        <v>Elektromontāžas darbi</v>
      </c>
      <c r="D2" s="347"/>
      <c r="E2" s="347"/>
      <c r="F2" s="347"/>
      <c r="G2" s="347"/>
      <c r="H2" s="347"/>
      <c r="I2" s="347"/>
      <c r="J2" s="26"/>
    </row>
    <row r="3" spans="1:16" x14ac:dyDescent="0.2">
      <c r="A3" s="27"/>
      <c r="B3" s="27"/>
      <c r="C3" s="294" t="s">
        <v>21</v>
      </c>
      <c r="D3" s="294"/>
      <c r="E3" s="294"/>
      <c r="F3" s="294"/>
      <c r="G3" s="294"/>
      <c r="H3" s="294"/>
      <c r="I3" s="294"/>
      <c r="J3" s="27"/>
    </row>
    <row r="4" spans="1:16" x14ac:dyDescent="0.2">
      <c r="A4" s="27"/>
      <c r="B4" s="27"/>
      <c r="C4" s="328" t="s">
        <v>19</v>
      </c>
      <c r="D4" s="328"/>
      <c r="E4" s="328"/>
      <c r="F4" s="328"/>
      <c r="G4" s="328"/>
      <c r="H4" s="328"/>
      <c r="I4" s="328"/>
      <c r="J4" s="27"/>
    </row>
    <row r="5" spans="1:16" ht="15" customHeight="1" x14ac:dyDescent="0.2">
      <c r="A5" s="19"/>
      <c r="B5" s="19"/>
      <c r="C5" s="24" t="s">
        <v>5</v>
      </c>
      <c r="D5" s="329" t="str">
        <f>'Kops a+c+n'!D6</f>
        <v>Daudzstāvu dzīvojamās ēkas siltināšana</v>
      </c>
      <c r="E5" s="329"/>
      <c r="F5" s="329"/>
      <c r="G5" s="329"/>
      <c r="H5" s="329"/>
      <c r="I5" s="329"/>
      <c r="J5" s="329"/>
      <c r="K5" s="329"/>
      <c r="L5" s="329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29" t="str">
        <f>'Kops a+c+n'!D7</f>
        <v>Daudzstāvu dzīvojamā ēka</v>
      </c>
      <c r="E6" s="329"/>
      <c r="F6" s="329"/>
      <c r="G6" s="329"/>
      <c r="H6" s="329"/>
      <c r="I6" s="329"/>
      <c r="J6" s="329"/>
      <c r="K6" s="329"/>
      <c r="L6" s="329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29" t="str">
        <f>'Kops a+c+n'!D8</f>
        <v>Brīvības iela 5, Malta</v>
      </c>
      <c r="E7" s="329"/>
      <c r="F7" s="329"/>
      <c r="G7" s="329"/>
      <c r="H7" s="329"/>
      <c r="I7" s="329"/>
      <c r="J7" s="329"/>
      <c r="K7" s="329"/>
      <c r="L7" s="329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29">
        <f>'Kops a+c+n'!D9</f>
        <v>0</v>
      </c>
      <c r="E8" s="329"/>
      <c r="F8" s="329"/>
      <c r="G8" s="329"/>
      <c r="H8" s="329"/>
      <c r="I8" s="329"/>
      <c r="J8" s="329"/>
      <c r="K8" s="329"/>
      <c r="L8" s="329"/>
      <c r="M8" s="13"/>
      <c r="N8" s="13"/>
      <c r="O8" s="13"/>
      <c r="P8" s="13"/>
    </row>
    <row r="9" spans="1:16" ht="11.25" customHeight="1" x14ac:dyDescent="0.2">
      <c r="A9" s="349" t="str">
        <f>'9a+c+n'!A9</f>
        <v>Tāme sastādīta  20__. gada tirgus cenās, pamatojoties uz ___ daļas rasējumiem</v>
      </c>
      <c r="B9" s="349"/>
      <c r="C9" s="349"/>
      <c r="D9" s="349"/>
      <c r="E9" s="349"/>
      <c r="F9" s="349"/>
      <c r="G9" s="28"/>
      <c r="H9" s="28"/>
      <c r="I9" s="28"/>
      <c r="J9" s="331" t="s">
        <v>46</v>
      </c>
      <c r="K9" s="331"/>
      <c r="L9" s="331"/>
      <c r="M9" s="331"/>
      <c r="N9" s="332">
        <f>P47</f>
        <v>0</v>
      </c>
      <c r="O9" s="332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285" t="s">
        <v>27</v>
      </c>
      <c r="B12" s="340" t="s">
        <v>49</v>
      </c>
      <c r="C12" s="334" t="s">
        <v>50</v>
      </c>
      <c r="D12" s="343" t="s">
        <v>51</v>
      </c>
      <c r="E12" s="345" t="s">
        <v>52</v>
      </c>
      <c r="F12" s="333" t="s">
        <v>53</v>
      </c>
      <c r="G12" s="334"/>
      <c r="H12" s="334"/>
      <c r="I12" s="334"/>
      <c r="J12" s="334"/>
      <c r="K12" s="335"/>
      <c r="L12" s="348" t="s">
        <v>54</v>
      </c>
      <c r="M12" s="334"/>
      <c r="N12" s="334"/>
      <c r="O12" s="334"/>
      <c r="P12" s="335"/>
    </row>
    <row r="13" spans="1:16" ht="126.75" customHeight="1" thickBot="1" x14ac:dyDescent="0.25">
      <c r="A13" s="286"/>
      <c r="B13" s="341"/>
      <c r="C13" s="342"/>
      <c r="D13" s="344"/>
      <c r="E13" s="346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68" t="s">
        <v>56</v>
      </c>
      <c r="M13" s="54" t="s">
        <v>58</v>
      </c>
      <c r="N13" s="54" t="s">
        <v>59</v>
      </c>
      <c r="O13" s="54" t="s">
        <v>60</v>
      </c>
      <c r="P13" s="92" t="s">
        <v>61</v>
      </c>
    </row>
    <row r="14" spans="1:16" x14ac:dyDescent="0.2">
      <c r="A14" s="48">
        <f>IF(P14=0,0,IF(COUNTBLANK(P14)=1,0,COUNTA($P$14:P14)))</f>
        <v>0</v>
      </c>
      <c r="B14" s="20">
        <f>IF($C$4="Neattiecināmās izmaksas",IF('9a+c+n'!$Q14="N",'9a+c+n'!B14,0))</f>
        <v>0</v>
      </c>
      <c r="C14" s="20">
        <f>IF($C$4="Neattiecināmās izmaksas",IF('9a+c+n'!$Q14="N",'9a+c+n'!C14,0))</f>
        <v>0</v>
      </c>
      <c r="D14" s="20">
        <f>IF($C$4="Neattiecināmās izmaksas",IF('9a+c+n'!$Q14="N",'9a+c+n'!D14,0))</f>
        <v>0</v>
      </c>
      <c r="E14" s="41"/>
      <c r="F14" s="62"/>
      <c r="G14" s="119"/>
      <c r="H14" s="119">
        <f>IF($C$4="Neattiecināmās izmaksas",IF('9a+c+n'!$Q14="N",'9a+c+n'!H14,0))</f>
        <v>0</v>
      </c>
      <c r="I14" s="119"/>
      <c r="J14" s="119"/>
      <c r="K14" s="120">
        <f>IF($C$4="Neattiecināmās izmaksas",IF('9a+c+n'!$Q14="N",'9a+c+n'!K14,0))</f>
        <v>0</v>
      </c>
      <c r="L14" s="82">
        <f>IF($C$4="Neattiecināmās izmaksas",IF('9a+c+n'!$Q14="N",'9a+c+n'!L14,0))</f>
        <v>0</v>
      </c>
      <c r="M14" s="119">
        <f>IF($C$4="Neattiecināmās izmaksas",IF('9a+c+n'!$Q14="N",'9a+c+n'!M14,0))</f>
        <v>0</v>
      </c>
      <c r="N14" s="119">
        <f>IF($C$4="Neattiecināmās izmaksas",IF('9a+c+n'!$Q14="N",'9a+c+n'!N14,0))</f>
        <v>0</v>
      </c>
      <c r="O14" s="119">
        <f>IF($C$4="Neattiecināmās izmaksas",IF('9a+c+n'!$Q14="N",'9a+c+n'!O14,0))</f>
        <v>0</v>
      </c>
      <c r="P14" s="120">
        <f>IF($C$4="Neattiecināmās izmaksas",IF('9a+c+n'!$Q14="N",'9a+c+n'!P14,0))</f>
        <v>0</v>
      </c>
    </row>
    <row r="15" spans="1:16" x14ac:dyDescent="0.2">
      <c r="A15" s="49">
        <f>IF(P15=0,0,IF(COUNTBLANK(P15)=1,0,COUNTA($P$14:P15)))</f>
        <v>0</v>
      </c>
      <c r="B15" s="21">
        <f>IF($C$4="Neattiecināmās izmaksas",IF('9a+c+n'!$Q15="N",'9a+c+n'!B15,0))</f>
        <v>0</v>
      </c>
      <c r="C15" s="21">
        <f>IF($C$4="Neattiecināmās izmaksas",IF('9a+c+n'!$Q15="N",'9a+c+n'!C15,0))</f>
        <v>0</v>
      </c>
      <c r="D15" s="21">
        <f>IF($C$4="Neattiecināmās izmaksas",IF('9a+c+n'!$Q15="N",'9a+c+n'!D15,0))</f>
        <v>0</v>
      </c>
      <c r="E15" s="42"/>
      <c r="F15" s="64"/>
      <c r="G15" s="121"/>
      <c r="H15" s="121">
        <f>IF($C$4="Neattiecināmās izmaksas",IF('9a+c+n'!$Q15="N",'9a+c+n'!H15,0))</f>
        <v>0</v>
      </c>
      <c r="I15" s="121"/>
      <c r="J15" s="121"/>
      <c r="K15" s="122">
        <f>IF($C$4="Neattiecināmās izmaksas",IF('9a+c+n'!$Q15="N",'9a+c+n'!K15,0))</f>
        <v>0</v>
      </c>
      <c r="L15" s="83">
        <f>IF($C$4="Neattiecināmās izmaksas",IF('9a+c+n'!$Q15="N",'9a+c+n'!L15,0))</f>
        <v>0</v>
      </c>
      <c r="M15" s="121">
        <f>IF($C$4="Neattiecināmās izmaksas",IF('9a+c+n'!$Q15="N",'9a+c+n'!M15,0))</f>
        <v>0</v>
      </c>
      <c r="N15" s="121">
        <f>IF($C$4="Neattiecināmās izmaksas",IF('9a+c+n'!$Q15="N",'9a+c+n'!N15,0))</f>
        <v>0</v>
      </c>
      <c r="O15" s="121">
        <f>IF($C$4="Neattiecināmās izmaksas",IF('9a+c+n'!$Q15="N",'9a+c+n'!O15,0))</f>
        <v>0</v>
      </c>
      <c r="P15" s="122">
        <f>IF($C$4="Neattiecināmās izmaksas",IF('9a+c+n'!$Q15="N",'9a+c+n'!P15,0))</f>
        <v>0</v>
      </c>
    </row>
    <row r="16" spans="1:16" x14ac:dyDescent="0.2">
      <c r="A16" s="49">
        <f>IF(P16=0,0,IF(COUNTBLANK(P16)=1,0,COUNTA($P$14:P16)))</f>
        <v>0</v>
      </c>
      <c r="B16" s="21">
        <f>IF($C$4="Neattiecināmās izmaksas",IF('9a+c+n'!$Q16="N",'9a+c+n'!B16,0))</f>
        <v>0</v>
      </c>
      <c r="C16" s="21">
        <f>IF($C$4="Neattiecināmās izmaksas",IF('9a+c+n'!$Q16="N",'9a+c+n'!C16,0))</f>
        <v>0</v>
      </c>
      <c r="D16" s="21">
        <f>IF($C$4="Neattiecināmās izmaksas",IF('9a+c+n'!$Q16="N",'9a+c+n'!D16,0))</f>
        <v>0</v>
      </c>
      <c r="E16" s="42"/>
      <c r="F16" s="64"/>
      <c r="G16" s="121"/>
      <c r="H16" s="121">
        <f>IF($C$4="Neattiecināmās izmaksas",IF('9a+c+n'!$Q16="N",'9a+c+n'!H16,0))</f>
        <v>0</v>
      </c>
      <c r="I16" s="121"/>
      <c r="J16" s="121"/>
      <c r="K16" s="122">
        <f>IF($C$4="Neattiecināmās izmaksas",IF('9a+c+n'!$Q16="N",'9a+c+n'!K16,0))</f>
        <v>0</v>
      </c>
      <c r="L16" s="83">
        <f>IF($C$4="Neattiecināmās izmaksas",IF('9a+c+n'!$Q16="N",'9a+c+n'!L16,0))</f>
        <v>0</v>
      </c>
      <c r="M16" s="121">
        <f>IF($C$4="Neattiecināmās izmaksas",IF('9a+c+n'!$Q16="N",'9a+c+n'!M16,0))</f>
        <v>0</v>
      </c>
      <c r="N16" s="121">
        <f>IF($C$4="Neattiecināmās izmaksas",IF('9a+c+n'!$Q16="N",'9a+c+n'!N16,0))</f>
        <v>0</v>
      </c>
      <c r="O16" s="121">
        <f>IF($C$4="Neattiecināmās izmaksas",IF('9a+c+n'!$Q16="N",'9a+c+n'!O16,0))</f>
        <v>0</v>
      </c>
      <c r="P16" s="122">
        <f>IF($C$4="Neattiecināmās izmaksas",IF('9a+c+n'!$Q16="N",'9a+c+n'!P16,0))</f>
        <v>0</v>
      </c>
    </row>
    <row r="17" spans="1:16" x14ac:dyDescent="0.2">
      <c r="A17" s="49">
        <f>IF(P17=0,0,IF(COUNTBLANK(P17)=1,0,COUNTA($P$14:P17)))</f>
        <v>0</v>
      </c>
      <c r="B17" s="21">
        <f>IF($C$4="Neattiecināmās izmaksas",IF('9a+c+n'!$Q17="N",'9a+c+n'!B17,0))</f>
        <v>0</v>
      </c>
      <c r="C17" s="21">
        <f>IF($C$4="Neattiecināmās izmaksas",IF('9a+c+n'!$Q17="N",'9a+c+n'!C17,0))</f>
        <v>0</v>
      </c>
      <c r="D17" s="21">
        <f>IF($C$4="Neattiecināmās izmaksas",IF('9a+c+n'!$Q17="N",'9a+c+n'!D17,0))</f>
        <v>0</v>
      </c>
      <c r="E17" s="42"/>
      <c r="F17" s="64"/>
      <c r="G17" s="121"/>
      <c r="H17" s="121">
        <f>IF($C$4="Neattiecināmās izmaksas",IF('9a+c+n'!$Q17="N",'9a+c+n'!H17,0))</f>
        <v>0</v>
      </c>
      <c r="I17" s="121"/>
      <c r="J17" s="121"/>
      <c r="K17" s="122">
        <f>IF($C$4="Neattiecināmās izmaksas",IF('9a+c+n'!$Q17="N",'9a+c+n'!K17,0))</f>
        <v>0</v>
      </c>
      <c r="L17" s="83">
        <f>IF($C$4="Neattiecināmās izmaksas",IF('9a+c+n'!$Q17="N",'9a+c+n'!L17,0))</f>
        <v>0</v>
      </c>
      <c r="M17" s="121">
        <f>IF($C$4="Neattiecināmās izmaksas",IF('9a+c+n'!$Q17="N",'9a+c+n'!M17,0))</f>
        <v>0</v>
      </c>
      <c r="N17" s="121">
        <f>IF($C$4="Neattiecināmās izmaksas",IF('9a+c+n'!$Q17="N",'9a+c+n'!N17,0))</f>
        <v>0</v>
      </c>
      <c r="O17" s="121">
        <f>IF($C$4="Neattiecināmās izmaksas",IF('9a+c+n'!$Q17="N",'9a+c+n'!O17,0))</f>
        <v>0</v>
      </c>
      <c r="P17" s="122">
        <f>IF($C$4="Neattiecināmās izmaksas",IF('9a+c+n'!$Q17="N",'9a+c+n'!P17,0))</f>
        <v>0</v>
      </c>
    </row>
    <row r="18" spans="1:16" x14ac:dyDescent="0.2">
      <c r="A18" s="49">
        <f>IF(P18=0,0,IF(COUNTBLANK(P18)=1,0,COUNTA($P$14:P18)))</f>
        <v>0</v>
      </c>
      <c r="B18" s="21">
        <f>IF($C$4="Neattiecināmās izmaksas",IF('9a+c+n'!$Q18="N",'9a+c+n'!B18,0))</f>
        <v>0</v>
      </c>
      <c r="C18" s="21">
        <f>IF($C$4="Neattiecināmās izmaksas",IF('9a+c+n'!$Q18="N",'9a+c+n'!C18,0))</f>
        <v>0</v>
      </c>
      <c r="D18" s="21">
        <f>IF($C$4="Neattiecināmās izmaksas",IF('9a+c+n'!$Q18="N",'9a+c+n'!D18,0))</f>
        <v>0</v>
      </c>
      <c r="E18" s="42"/>
      <c r="F18" s="64"/>
      <c r="G18" s="121"/>
      <c r="H18" s="121">
        <f>IF($C$4="Neattiecināmās izmaksas",IF('9a+c+n'!$Q18="N",'9a+c+n'!H18,0))</f>
        <v>0</v>
      </c>
      <c r="I18" s="121"/>
      <c r="J18" s="121"/>
      <c r="K18" s="122">
        <f>IF($C$4="Neattiecināmās izmaksas",IF('9a+c+n'!$Q18="N",'9a+c+n'!K18,0))</f>
        <v>0</v>
      </c>
      <c r="L18" s="83">
        <f>IF($C$4="Neattiecināmās izmaksas",IF('9a+c+n'!$Q18="N",'9a+c+n'!L18,0))</f>
        <v>0</v>
      </c>
      <c r="M18" s="121">
        <f>IF($C$4="Neattiecināmās izmaksas",IF('9a+c+n'!$Q18="N",'9a+c+n'!M18,0))</f>
        <v>0</v>
      </c>
      <c r="N18" s="121">
        <f>IF($C$4="Neattiecināmās izmaksas",IF('9a+c+n'!$Q18="N",'9a+c+n'!N18,0))</f>
        <v>0</v>
      </c>
      <c r="O18" s="121">
        <f>IF($C$4="Neattiecināmās izmaksas",IF('9a+c+n'!$Q18="N",'9a+c+n'!O18,0))</f>
        <v>0</v>
      </c>
      <c r="P18" s="122">
        <f>IF($C$4="Neattiecināmās izmaksas",IF('9a+c+n'!$Q18="N",'9a+c+n'!P18,0))</f>
        <v>0</v>
      </c>
    </row>
    <row r="19" spans="1:16" x14ac:dyDescent="0.2">
      <c r="A19" s="49">
        <f>IF(P19=0,0,IF(COUNTBLANK(P19)=1,0,COUNTA($P$14:P19)))</f>
        <v>0</v>
      </c>
      <c r="B19" s="21">
        <f>IF($C$4="Neattiecināmās izmaksas",IF('9a+c+n'!$Q19="N",'9a+c+n'!B19,0))</f>
        <v>0</v>
      </c>
      <c r="C19" s="21">
        <f>IF($C$4="Neattiecināmās izmaksas",IF('9a+c+n'!$Q19="N",'9a+c+n'!C19,0))</f>
        <v>0</v>
      </c>
      <c r="D19" s="21">
        <f>IF($C$4="Neattiecināmās izmaksas",IF('9a+c+n'!$Q19="N",'9a+c+n'!D19,0))</f>
        <v>0</v>
      </c>
      <c r="E19" s="42"/>
      <c r="F19" s="64"/>
      <c r="G19" s="121"/>
      <c r="H19" s="121">
        <f>IF($C$4="Neattiecināmās izmaksas",IF('9a+c+n'!$Q19="N",'9a+c+n'!H19,0))</f>
        <v>0</v>
      </c>
      <c r="I19" s="121"/>
      <c r="J19" s="121"/>
      <c r="K19" s="122">
        <f>IF($C$4="Neattiecināmās izmaksas",IF('9a+c+n'!$Q19="N",'9a+c+n'!K19,0))</f>
        <v>0</v>
      </c>
      <c r="L19" s="83">
        <f>IF($C$4="Neattiecināmās izmaksas",IF('9a+c+n'!$Q19="N",'9a+c+n'!L19,0))</f>
        <v>0</v>
      </c>
      <c r="M19" s="121">
        <f>IF($C$4="Neattiecināmās izmaksas",IF('9a+c+n'!$Q19="N",'9a+c+n'!M19,0))</f>
        <v>0</v>
      </c>
      <c r="N19" s="121">
        <f>IF($C$4="Neattiecināmās izmaksas",IF('9a+c+n'!$Q19="N",'9a+c+n'!N19,0))</f>
        <v>0</v>
      </c>
      <c r="O19" s="121">
        <f>IF($C$4="Neattiecināmās izmaksas",IF('9a+c+n'!$Q19="N",'9a+c+n'!O19,0))</f>
        <v>0</v>
      </c>
      <c r="P19" s="122">
        <f>IF($C$4="Neattiecināmās izmaksas",IF('9a+c+n'!$Q19="N",'9a+c+n'!P19,0))</f>
        <v>0</v>
      </c>
    </row>
    <row r="20" spans="1:16" x14ac:dyDescent="0.2">
      <c r="A20" s="49">
        <f>IF(P20=0,0,IF(COUNTBLANK(P20)=1,0,COUNTA($P$14:P20)))</f>
        <v>0</v>
      </c>
      <c r="B20" s="21">
        <f>IF($C$4="Neattiecināmās izmaksas",IF('9a+c+n'!$Q20="N",'9a+c+n'!B20,0))</f>
        <v>0</v>
      </c>
      <c r="C20" s="21">
        <f>IF($C$4="Neattiecināmās izmaksas",IF('9a+c+n'!$Q20="N",'9a+c+n'!C20,0))</f>
        <v>0</v>
      </c>
      <c r="D20" s="21">
        <f>IF($C$4="Neattiecināmās izmaksas",IF('9a+c+n'!$Q20="N",'9a+c+n'!D20,0))</f>
        <v>0</v>
      </c>
      <c r="E20" s="42"/>
      <c r="F20" s="64"/>
      <c r="G20" s="121"/>
      <c r="H20" s="121">
        <f>IF($C$4="Neattiecināmās izmaksas",IF('9a+c+n'!$Q20="N",'9a+c+n'!H20,0))</f>
        <v>0</v>
      </c>
      <c r="I20" s="121"/>
      <c r="J20" s="121"/>
      <c r="K20" s="122">
        <f>IF($C$4="Neattiecināmās izmaksas",IF('9a+c+n'!$Q20="N",'9a+c+n'!K20,0))</f>
        <v>0</v>
      </c>
      <c r="L20" s="83">
        <f>IF($C$4="Neattiecināmās izmaksas",IF('9a+c+n'!$Q20="N",'9a+c+n'!L20,0))</f>
        <v>0</v>
      </c>
      <c r="M20" s="121">
        <f>IF($C$4="Neattiecināmās izmaksas",IF('9a+c+n'!$Q20="N",'9a+c+n'!M20,0))</f>
        <v>0</v>
      </c>
      <c r="N20" s="121">
        <f>IF($C$4="Neattiecināmās izmaksas",IF('9a+c+n'!$Q20="N",'9a+c+n'!N20,0))</f>
        <v>0</v>
      </c>
      <c r="O20" s="121">
        <f>IF($C$4="Neattiecināmās izmaksas",IF('9a+c+n'!$Q20="N",'9a+c+n'!O20,0))</f>
        <v>0</v>
      </c>
      <c r="P20" s="122">
        <f>IF($C$4="Neattiecināmās izmaksas",IF('9a+c+n'!$Q20="N",'9a+c+n'!P20,0))</f>
        <v>0</v>
      </c>
    </row>
    <row r="21" spans="1:16" x14ac:dyDescent="0.2">
      <c r="A21" s="49">
        <f>IF(P21=0,0,IF(COUNTBLANK(P21)=1,0,COUNTA($P$14:P21)))</f>
        <v>0</v>
      </c>
      <c r="B21" s="21">
        <f>IF($C$4="Neattiecināmās izmaksas",IF('9a+c+n'!$Q21="N",'9a+c+n'!B21,0))</f>
        <v>0</v>
      </c>
      <c r="C21" s="21">
        <f>IF($C$4="Neattiecināmās izmaksas",IF('9a+c+n'!$Q21="N",'9a+c+n'!C21,0))</f>
        <v>0</v>
      </c>
      <c r="D21" s="21">
        <f>IF($C$4="Neattiecināmās izmaksas",IF('9a+c+n'!$Q21="N",'9a+c+n'!D21,0))</f>
        <v>0</v>
      </c>
      <c r="E21" s="42"/>
      <c r="F21" s="64"/>
      <c r="G21" s="121"/>
      <c r="H21" s="121">
        <f>IF($C$4="Neattiecināmās izmaksas",IF('9a+c+n'!$Q21="N",'9a+c+n'!H21,0))</f>
        <v>0</v>
      </c>
      <c r="I21" s="121"/>
      <c r="J21" s="121"/>
      <c r="K21" s="122">
        <f>IF($C$4="Neattiecināmās izmaksas",IF('9a+c+n'!$Q21="N",'9a+c+n'!K21,0))</f>
        <v>0</v>
      </c>
      <c r="L21" s="83">
        <f>IF($C$4="Neattiecināmās izmaksas",IF('9a+c+n'!$Q21="N",'9a+c+n'!L21,0))</f>
        <v>0</v>
      </c>
      <c r="M21" s="121">
        <f>IF($C$4="Neattiecināmās izmaksas",IF('9a+c+n'!$Q21="N",'9a+c+n'!M21,0))</f>
        <v>0</v>
      </c>
      <c r="N21" s="121">
        <f>IF($C$4="Neattiecināmās izmaksas",IF('9a+c+n'!$Q21="N",'9a+c+n'!N21,0))</f>
        <v>0</v>
      </c>
      <c r="O21" s="121">
        <f>IF($C$4="Neattiecināmās izmaksas",IF('9a+c+n'!$Q21="N",'9a+c+n'!O21,0))</f>
        <v>0</v>
      </c>
      <c r="P21" s="122">
        <f>IF($C$4="Neattiecināmās izmaksas",IF('9a+c+n'!$Q21="N",'9a+c+n'!P21,0))</f>
        <v>0</v>
      </c>
    </row>
    <row r="22" spans="1:16" x14ac:dyDescent="0.2">
      <c r="A22" s="49">
        <f>IF(P22=0,0,IF(COUNTBLANK(P22)=1,0,COUNTA($P$14:P22)))</f>
        <v>0</v>
      </c>
      <c r="B22" s="21">
        <f>IF($C$4="Neattiecināmās izmaksas",IF('9a+c+n'!$Q22="N",'9a+c+n'!B22,0))</f>
        <v>0</v>
      </c>
      <c r="C22" s="21">
        <f>IF($C$4="Neattiecināmās izmaksas",IF('9a+c+n'!$Q22="N",'9a+c+n'!C22,0))</f>
        <v>0</v>
      </c>
      <c r="D22" s="21">
        <f>IF($C$4="Neattiecināmās izmaksas",IF('9a+c+n'!$Q22="N",'9a+c+n'!D22,0))</f>
        <v>0</v>
      </c>
      <c r="E22" s="42"/>
      <c r="F22" s="64"/>
      <c r="G22" s="121"/>
      <c r="H22" s="121">
        <f>IF($C$4="Neattiecināmās izmaksas",IF('9a+c+n'!$Q22="N",'9a+c+n'!H22,0))</f>
        <v>0</v>
      </c>
      <c r="I22" s="121"/>
      <c r="J22" s="121"/>
      <c r="K22" s="122">
        <f>IF($C$4="Neattiecināmās izmaksas",IF('9a+c+n'!$Q22="N",'9a+c+n'!K22,0))</f>
        <v>0</v>
      </c>
      <c r="L22" s="83">
        <f>IF($C$4="Neattiecināmās izmaksas",IF('9a+c+n'!$Q22="N",'9a+c+n'!L22,0))</f>
        <v>0</v>
      </c>
      <c r="M22" s="121">
        <f>IF($C$4="Neattiecināmās izmaksas",IF('9a+c+n'!$Q22="N",'9a+c+n'!M22,0))</f>
        <v>0</v>
      </c>
      <c r="N22" s="121">
        <f>IF($C$4="Neattiecināmās izmaksas",IF('9a+c+n'!$Q22="N",'9a+c+n'!N22,0))</f>
        <v>0</v>
      </c>
      <c r="O22" s="121">
        <f>IF($C$4="Neattiecināmās izmaksas",IF('9a+c+n'!$Q22="N",'9a+c+n'!O22,0))</f>
        <v>0</v>
      </c>
      <c r="P22" s="122">
        <f>IF($C$4="Neattiecināmās izmaksas",IF('9a+c+n'!$Q22="N",'9a+c+n'!P22,0))</f>
        <v>0</v>
      </c>
    </row>
    <row r="23" spans="1:16" x14ac:dyDescent="0.2">
      <c r="A23" s="49">
        <f>IF(P23=0,0,IF(COUNTBLANK(P23)=1,0,COUNTA($P$14:P23)))</f>
        <v>0</v>
      </c>
      <c r="B23" s="21">
        <f>IF($C$4="Neattiecināmās izmaksas",IF('9a+c+n'!$Q23="N",'9a+c+n'!B23,0))</f>
        <v>0</v>
      </c>
      <c r="C23" s="21">
        <f>IF($C$4="Neattiecināmās izmaksas",IF('9a+c+n'!$Q23="N",'9a+c+n'!C23,0))</f>
        <v>0</v>
      </c>
      <c r="D23" s="21">
        <f>IF($C$4="Neattiecināmās izmaksas",IF('9a+c+n'!$Q23="N",'9a+c+n'!D23,0))</f>
        <v>0</v>
      </c>
      <c r="E23" s="42"/>
      <c r="F23" s="64"/>
      <c r="G23" s="121"/>
      <c r="H23" s="121">
        <f>IF($C$4="Neattiecināmās izmaksas",IF('9a+c+n'!$Q23="N",'9a+c+n'!H23,0))</f>
        <v>0</v>
      </c>
      <c r="I23" s="121"/>
      <c r="J23" s="121"/>
      <c r="K23" s="122">
        <f>IF($C$4="Neattiecināmās izmaksas",IF('9a+c+n'!$Q23="N",'9a+c+n'!K23,0))</f>
        <v>0</v>
      </c>
      <c r="L23" s="83">
        <f>IF($C$4="Neattiecināmās izmaksas",IF('9a+c+n'!$Q23="N",'9a+c+n'!L23,0))</f>
        <v>0</v>
      </c>
      <c r="M23" s="121">
        <f>IF($C$4="Neattiecināmās izmaksas",IF('9a+c+n'!$Q23="N",'9a+c+n'!M23,0))</f>
        <v>0</v>
      </c>
      <c r="N23" s="121">
        <f>IF($C$4="Neattiecināmās izmaksas",IF('9a+c+n'!$Q23="N",'9a+c+n'!N23,0))</f>
        <v>0</v>
      </c>
      <c r="O23" s="121">
        <f>IF($C$4="Neattiecināmās izmaksas",IF('9a+c+n'!$Q23="N",'9a+c+n'!O23,0))</f>
        <v>0</v>
      </c>
      <c r="P23" s="122">
        <f>IF($C$4="Neattiecināmās izmaksas",IF('9a+c+n'!$Q23="N",'9a+c+n'!P23,0))</f>
        <v>0</v>
      </c>
    </row>
    <row r="24" spans="1:16" x14ac:dyDescent="0.2">
      <c r="A24" s="49">
        <f>IF(P24=0,0,IF(COUNTBLANK(P24)=1,0,COUNTA($P$14:P24)))</f>
        <v>0</v>
      </c>
      <c r="B24" s="21">
        <f>IF($C$4="Neattiecināmās izmaksas",IF('9a+c+n'!$Q24="N",'9a+c+n'!B24,0))</f>
        <v>0</v>
      </c>
      <c r="C24" s="21">
        <f>IF($C$4="Neattiecināmās izmaksas",IF('9a+c+n'!$Q24="N",'9a+c+n'!C24,0))</f>
        <v>0</v>
      </c>
      <c r="D24" s="21">
        <f>IF($C$4="Neattiecināmās izmaksas",IF('9a+c+n'!$Q24="N",'9a+c+n'!D24,0))</f>
        <v>0</v>
      </c>
      <c r="E24" s="42"/>
      <c r="F24" s="64"/>
      <c r="G24" s="121"/>
      <c r="H24" s="121">
        <f>IF($C$4="Neattiecināmās izmaksas",IF('9a+c+n'!$Q24="N",'9a+c+n'!H24,0))</f>
        <v>0</v>
      </c>
      <c r="I24" s="121"/>
      <c r="J24" s="121"/>
      <c r="K24" s="122">
        <f>IF($C$4="Neattiecināmās izmaksas",IF('9a+c+n'!$Q24="N",'9a+c+n'!K24,0))</f>
        <v>0</v>
      </c>
      <c r="L24" s="83">
        <f>IF($C$4="Neattiecināmās izmaksas",IF('9a+c+n'!$Q24="N",'9a+c+n'!L24,0))</f>
        <v>0</v>
      </c>
      <c r="M24" s="121">
        <f>IF($C$4="Neattiecināmās izmaksas",IF('9a+c+n'!$Q24="N",'9a+c+n'!M24,0))</f>
        <v>0</v>
      </c>
      <c r="N24" s="121">
        <f>IF($C$4="Neattiecināmās izmaksas",IF('9a+c+n'!$Q24="N",'9a+c+n'!N24,0))</f>
        <v>0</v>
      </c>
      <c r="O24" s="121">
        <f>IF($C$4="Neattiecināmās izmaksas",IF('9a+c+n'!$Q24="N",'9a+c+n'!O24,0))</f>
        <v>0</v>
      </c>
      <c r="P24" s="122">
        <f>IF($C$4="Neattiecināmās izmaksas",IF('9a+c+n'!$Q24="N",'9a+c+n'!P24,0))</f>
        <v>0</v>
      </c>
    </row>
    <row r="25" spans="1:16" x14ac:dyDescent="0.2">
      <c r="A25" s="49">
        <f>IF(P25=0,0,IF(COUNTBLANK(P25)=1,0,COUNTA($P$14:P25)))</f>
        <v>0</v>
      </c>
      <c r="B25" s="21">
        <f>IF($C$4="Neattiecināmās izmaksas",IF('9a+c+n'!$Q25="N",'9a+c+n'!B25,0))</f>
        <v>0</v>
      </c>
      <c r="C25" s="21">
        <f>IF($C$4="Neattiecināmās izmaksas",IF('9a+c+n'!$Q25="N",'9a+c+n'!C25,0))</f>
        <v>0</v>
      </c>
      <c r="D25" s="21">
        <f>IF($C$4="Neattiecināmās izmaksas",IF('9a+c+n'!$Q25="N",'9a+c+n'!D25,0))</f>
        <v>0</v>
      </c>
      <c r="E25" s="42"/>
      <c r="F25" s="64"/>
      <c r="G25" s="121"/>
      <c r="H25" s="121">
        <f>IF($C$4="Neattiecināmās izmaksas",IF('9a+c+n'!$Q25="N",'9a+c+n'!H25,0))</f>
        <v>0</v>
      </c>
      <c r="I25" s="121"/>
      <c r="J25" s="121"/>
      <c r="K25" s="122">
        <f>IF($C$4="Neattiecināmās izmaksas",IF('9a+c+n'!$Q25="N",'9a+c+n'!K25,0))</f>
        <v>0</v>
      </c>
      <c r="L25" s="83">
        <f>IF($C$4="Neattiecināmās izmaksas",IF('9a+c+n'!$Q25="N",'9a+c+n'!L25,0))</f>
        <v>0</v>
      </c>
      <c r="M25" s="121">
        <f>IF($C$4="Neattiecināmās izmaksas",IF('9a+c+n'!$Q25="N",'9a+c+n'!M25,0))</f>
        <v>0</v>
      </c>
      <c r="N25" s="121">
        <f>IF($C$4="Neattiecināmās izmaksas",IF('9a+c+n'!$Q25="N",'9a+c+n'!N25,0))</f>
        <v>0</v>
      </c>
      <c r="O25" s="121">
        <f>IF($C$4="Neattiecināmās izmaksas",IF('9a+c+n'!$Q25="N",'9a+c+n'!O25,0))</f>
        <v>0</v>
      </c>
      <c r="P25" s="122">
        <f>IF($C$4="Neattiecināmās izmaksas",IF('9a+c+n'!$Q25="N",'9a+c+n'!P25,0))</f>
        <v>0</v>
      </c>
    </row>
    <row r="26" spans="1:16" x14ac:dyDescent="0.2">
      <c r="A26" s="49">
        <f>IF(P26=0,0,IF(COUNTBLANK(P26)=1,0,COUNTA($P$14:P26)))</f>
        <v>0</v>
      </c>
      <c r="B26" s="21">
        <f>IF($C$4="Neattiecināmās izmaksas",IF('9a+c+n'!$Q26="N",'9a+c+n'!B26,0))</f>
        <v>0</v>
      </c>
      <c r="C26" s="21">
        <f>IF($C$4="Neattiecināmās izmaksas",IF('9a+c+n'!$Q26="N",'9a+c+n'!C26,0))</f>
        <v>0</v>
      </c>
      <c r="D26" s="21">
        <f>IF($C$4="Neattiecināmās izmaksas",IF('9a+c+n'!$Q26="N",'9a+c+n'!D26,0))</f>
        <v>0</v>
      </c>
      <c r="E26" s="42"/>
      <c r="F26" s="64"/>
      <c r="G26" s="121"/>
      <c r="H26" s="121">
        <f>IF($C$4="Neattiecināmās izmaksas",IF('9a+c+n'!$Q26="N",'9a+c+n'!H26,0))</f>
        <v>0</v>
      </c>
      <c r="I26" s="121"/>
      <c r="J26" s="121"/>
      <c r="K26" s="122">
        <f>IF($C$4="Neattiecināmās izmaksas",IF('9a+c+n'!$Q26="N",'9a+c+n'!K26,0))</f>
        <v>0</v>
      </c>
      <c r="L26" s="83">
        <f>IF($C$4="Neattiecināmās izmaksas",IF('9a+c+n'!$Q26="N",'9a+c+n'!L26,0))</f>
        <v>0</v>
      </c>
      <c r="M26" s="121">
        <f>IF($C$4="Neattiecināmās izmaksas",IF('9a+c+n'!$Q26="N",'9a+c+n'!M26,0))</f>
        <v>0</v>
      </c>
      <c r="N26" s="121">
        <f>IF($C$4="Neattiecināmās izmaksas",IF('9a+c+n'!$Q26="N",'9a+c+n'!N26,0))</f>
        <v>0</v>
      </c>
      <c r="O26" s="121">
        <f>IF($C$4="Neattiecināmās izmaksas",IF('9a+c+n'!$Q26="N",'9a+c+n'!O26,0))</f>
        <v>0</v>
      </c>
      <c r="P26" s="122">
        <f>IF($C$4="Neattiecināmās izmaksas",IF('9a+c+n'!$Q26="N",'9a+c+n'!P26,0))</f>
        <v>0</v>
      </c>
    </row>
    <row r="27" spans="1:16" x14ac:dyDescent="0.2">
      <c r="A27" s="49">
        <f>IF(P27=0,0,IF(COUNTBLANK(P27)=1,0,COUNTA($P$14:P27)))</f>
        <v>0</v>
      </c>
      <c r="B27" s="21">
        <f>IF($C$4="Neattiecināmās izmaksas",IF('9a+c+n'!$Q27="N",'9a+c+n'!B27,0))</f>
        <v>0</v>
      </c>
      <c r="C27" s="21">
        <f>IF($C$4="Neattiecināmās izmaksas",IF('9a+c+n'!$Q27="N",'9a+c+n'!C27,0))</f>
        <v>0</v>
      </c>
      <c r="D27" s="21">
        <f>IF($C$4="Neattiecināmās izmaksas",IF('9a+c+n'!$Q27="N",'9a+c+n'!D27,0))</f>
        <v>0</v>
      </c>
      <c r="E27" s="42"/>
      <c r="F27" s="64"/>
      <c r="G27" s="121"/>
      <c r="H27" s="121">
        <f>IF($C$4="Neattiecināmās izmaksas",IF('9a+c+n'!$Q27="N",'9a+c+n'!H27,0))</f>
        <v>0</v>
      </c>
      <c r="I27" s="121"/>
      <c r="J27" s="121"/>
      <c r="K27" s="122">
        <f>IF($C$4="Neattiecināmās izmaksas",IF('9a+c+n'!$Q27="N",'9a+c+n'!K27,0))</f>
        <v>0</v>
      </c>
      <c r="L27" s="83">
        <f>IF($C$4="Neattiecināmās izmaksas",IF('9a+c+n'!$Q27="N",'9a+c+n'!L27,0))</f>
        <v>0</v>
      </c>
      <c r="M27" s="121">
        <f>IF($C$4="Neattiecināmās izmaksas",IF('9a+c+n'!$Q27="N",'9a+c+n'!M27,0))</f>
        <v>0</v>
      </c>
      <c r="N27" s="121">
        <f>IF($C$4="Neattiecināmās izmaksas",IF('9a+c+n'!$Q27="N",'9a+c+n'!N27,0))</f>
        <v>0</v>
      </c>
      <c r="O27" s="121">
        <f>IF($C$4="Neattiecināmās izmaksas",IF('9a+c+n'!$Q27="N",'9a+c+n'!O27,0))</f>
        <v>0</v>
      </c>
      <c r="P27" s="122">
        <f>IF($C$4="Neattiecināmās izmaksas",IF('9a+c+n'!$Q27="N",'9a+c+n'!P27,0))</f>
        <v>0</v>
      </c>
    </row>
    <row r="28" spans="1:16" x14ac:dyDescent="0.2">
      <c r="A28" s="49">
        <f>IF(P28=0,0,IF(COUNTBLANK(P28)=1,0,COUNTA($P$14:P28)))</f>
        <v>0</v>
      </c>
      <c r="B28" s="21">
        <f>IF($C$4="Neattiecināmās izmaksas",IF('9a+c+n'!$Q28="N",'9a+c+n'!B28,0))</f>
        <v>0</v>
      </c>
      <c r="C28" s="21">
        <f>IF($C$4="Neattiecināmās izmaksas",IF('9a+c+n'!$Q28="N",'9a+c+n'!C28,0))</f>
        <v>0</v>
      </c>
      <c r="D28" s="21">
        <f>IF($C$4="Neattiecināmās izmaksas",IF('9a+c+n'!$Q28="N",'9a+c+n'!D28,0))</f>
        <v>0</v>
      </c>
      <c r="E28" s="42"/>
      <c r="F28" s="64"/>
      <c r="G28" s="121"/>
      <c r="H28" s="121">
        <f>IF($C$4="Neattiecināmās izmaksas",IF('9a+c+n'!$Q28="N",'9a+c+n'!H28,0))</f>
        <v>0</v>
      </c>
      <c r="I28" s="121"/>
      <c r="J28" s="121"/>
      <c r="K28" s="122">
        <f>IF($C$4="Neattiecināmās izmaksas",IF('9a+c+n'!$Q28="N",'9a+c+n'!K28,0))</f>
        <v>0</v>
      </c>
      <c r="L28" s="83">
        <f>IF($C$4="Neattiecināmās izmaksas",IF('9a+c+n'!$Q28="N",'9a+c+n'!L28,0))</f>
        <v>0</v>
      </c>
      <c r="M28" s="121">
        <f>IF($C$4="Neattiecināmās izmaksas",IF('9a+c+n'!$Q28="N",'9a+c+n'!M28,0))</f>
        <v>0</v>
      </c>
      <c r="N28" s="121">
        <f>IF($C$4="Neattiecināmās izmaksas",IF('9a+c+n'!$Q28="N",'9a+c+n'!N28,0))</f>
        <v>0</v>
      </c>
      <c r="O28" s="121">
        <f>IF($C$4="Neattiecināmās izmaksas",IF('9a+c+n'!$Q28="N",'9a+c+n'!O28,0))</f>
        <v>0</v>
      </c>
      <c r="P28" s="122">
        <f>IF($C$4="Neattiecināmās izmaksas",IF('9a+c+n'!$Q28="N",'9a+c+n'!P28,0))</f>
        <v>0</v>
      </c>
    </row>
    <row r="29" spans="1:16" x14ac:dyDescent="0.2">
      <c r="A29" s="49">
        <f>IF(P29=0,0,IF(COUNTBLANK(P29)=1,0,COUNTA($P$14:P29)))</f>
        <v>0</v>
      </c>
      <c r="B29" s="21">
        <f>IF($C$4="Neattiecināmās izmaksas",IF('9a+c+n'!$Q29="N",'9a+c+n'!B29,0))</f>
        <v>0</v>
      </c>
      <c r="C29" s="21">
        <f>IF($C$4="Neattiecināmās izmaksas",IF('9a+c+n'!$Q29="N",'9a+c+n'!C29,0))</f>
        <v>0</v>
      </c>
      <c r="D29" s="21">
        <f>IF($C$4="Neattiecināmās izmaksas",IF('9a+c+n'!$Q29="N",'9a+c+n'!D29,0))</f>
        <v>0</v>
      </c>
      <c r="E29" s="42"/>
      <c r="F29" s="64"/>
      <c r="G29" s="121"/>
      <c r="H29" s="121">
        <f>IF($C$4="Neattiecināmās izmaksas",IF('9a+c+n'!$Q29="N",'9a+c+n'!H29,0))</f>
        <v>0</v>
      </c>
      <c r="I29" s="121"/>
      <c r="J29" s="121"/>
      <c r="K29" s="122">
        <f>IF($C$4="Neattiecināmās izmaksas",IF('9a+c+n'!$Q29="N",'9a+c+n'!K29,0))</f>
        <v>0</v>
      </c>
      <c r="L29" s="83">
        <f>IF($C$4="Neattiecināmās izmaksas",IF('9a+c+n'!$Q29="N",'9a+c+n'!L29,0))</f>
        <v>0</v>
      </c>
      <c r="M29" s="121">
        <f>IF($C$4="Neattiecināmās izmaksas",IF('9a+c+n'!$Q29="N",'9a+c+n'!M29,0))</f>
        <v>0</v>
      </c>
      <c r="N29" s="121">
        <f>IF($C$4="Neattiecināmās izmaksas",IF('9a+c+n'!$Q29="N",'9a+c+n'!N29,0))</f>
        <v>0</v>
      </c>
      <c r="O29" s="121">
        <f>IF($C$4="Neattiecināmās izmaksas",IF('9a+c+n'!$Q29="N",'9a+c+n'!O29,0))</f>
        <v>0</v>
      </c>
      <c r="P29" s="122">
        <f>IF($C$4="Neattiecināmās izmaksas",IF('9a+c+n'!$Q29="N",'9a+c+n'!P29,0))</f>
        <v>0</v>
      </c>
    </row>
    <row r="30" spans="1:16" x14ac:dyDescent="0.2">
      <c r="A30" s="49">
        <f>IF(P30=0,0,IF(COUNTBLANK(P30)=1,0,COUNTA($P$14:P30)))</f>
        <v>0</v>
      </c>
      <c r="B30" s="21">
        <f>IF($C$4="Neattiecināmās izmaksas",IF('9a+c+n'!$Q30="N",'9a+c+n'!B30,0))</f>
        <v>0</v>
      </c>
      <c r="C30" s="21">
        <f>IF($C$4="Neattiecināmās izmaksas",IF('9a+c+n'!$Q30="N",'9a+c+n'!C30,0))</f>
        <v>0</v>
      </c>
      <c r="D30" s="21">
        <f>IF($C$4="Neattiecināmās izmaksas",IF('9a+c+n'!$Q30="N",'9a+c+n'!D30,0))</f>
        <v>0</v>
      </c>
      <c r="E30" s="42"/>
      <c r="F30" s="64"/>
      <c r="G30" s="121"/>
      <c r="H30" s="121">
        <f>IF($C$4="Neattiecināmās izmaksas",IF('9a+c+n'!$Q30="N",'9a+c+n'!H30,0))</f>
        <v>0</v>
      </c>
      <c r="I30" s="121"/>
      <c r="J30" s="121"/>
      <c r="K30" s="122">
        <f>IF($C$4="Neattiecināmās izmaksas",IF('9a+c+n'!$Q30="N",'9a+c+n'!K30,0))</f>
        <v>0</v>
      </c>
      <c r="L30" s="83">
        <f>IF($C$4="Neattiecināmās izmaksas",IF('9a+c+n'!$Q30="N",'9a+c+n'!L30,0))</f>
        <v>0</v>
      </c>
      <c r="M30" s="121">
        <f>IF($C$4="Neattiecināmās izmaksas",IF('9a+c+n'!$Q30="N",'9a+c+n'!M30,0))</f>
        <v>0</v>
      </c>
      <c r="N30" s="121">
        <f>IF($C$4="Neattiecināmās izmaksas",IF('9a+c+n'!$Q30="N",'9a+c+n'!N30,0))</f>
        <v>0</v>
      </c>
      <c r="O30" s="121">
        <f>IF($C$4="Neattiecināmās izmaksas",IF('9a+c+n'!$Q30="N",'9a+c+n'!O30,0))</f>
        <v>0</v>
      </c>
      <c r="P30" s="122">
        <f>IF($C$4="Neattiecināmās izmaksas",IF('9a+c+n'!$Q30="N",'9a+c+n'!P30,0))</f>
        <v>0</v>
      </c>
    </row>
    <row r="31" spans="1:16" x14ac:dyDescent="0.2">
      <c r="A31" s="49">
        <f>IF(P31=0,0,IF(COUNTBLANK(P31)=1,0,COUNTA($P$14:P31)))</f>
        <v>0</v>
      </c>
      <c r="B31" s="21">
        <f>IF($C$4="Neattiecināmās izmaksas",IF('9a+c+n'!$Q31="N",'9a+c+n'!B31,0))</f>
        <v>0</v>
      </c>
      <c r="C31" s="21">
        <f>IF($C$4="Neattiecināmās izmaksas",IF('9a+c+n'!$Q31="N",'9a+c+n'!C31,0))</f>
        <v>0</v>
      </c>
      <c r="D31" s="21">
        <f>IF($C$4="Neattiecināmās izmaksas",IF('9a+c+n'!$Q31="N",'9a+c+n'!D31,0))</f>
        <v>0</v>
      </c>
      <c r="E31" s="42"/>
      <c r="F31" s="64"/>
      <c r="G31" s="121"/>
      <c r="H31" s="121">
        <f>IF($C$4="Neattiecināmās izmaksas",IF('9a+c+n'!$Q31="N",'9a+c+n'!H31,0))</f>
        <v>0</v>
      </c>
      <c r="I31" s="121"/>
      <c r="J31" s="121"/>
      <c r="K31" s="122">
        <f>IF($C$4="Neattiecināmās izmaksas",IF('9a+c+n'!$Q31="N",'9a+c+n'!K31,0))</f>
        <v>0</v>
      </c>
      <c r="L31" s="83">
        <f>IF($C$4="Neattiecināmās izmaksas",IF('9a+c+n'!$Q31="N",'9a+c+n'!L31,0))</f>
        <v>0</v>
      </c>
      <c r="M31" s="121">
        <f>IF($C$4="Neattiecināmās izmaksas",IF('9a+c+n'!$Q31="N",'9a+c+n'!M31,0))</f>
        <v>0</v>
      </c>
      <c r="N31" s="121">
        <f>IF($C$4="Neattiecināmās izmaksas",IF('9a+c+n'!$Q31="N",'9a+c+n'!N31,0))</f>
        <v>0</v>
      </c>
      <c r="O31" s="121">
        <f>IF($C$4="Neattiecināmās izmaksas",IF('9a+c+n'!$Q31="N",'9a+c+n'!O31,0))</f>
        <v>0</v>
      </c>
      <c r="P31" s="122">
        <f>IF($C$4="Neattiecināmās izmaksas",IF('9a+c+n'!$Q31="N",'9a+c+n'!P31,0))</f>
        <v>0</v>
      </c>
    </row>
    <row r="32" spans="1:16" x14ac:dyDescent="0.2">
      <c r="A32" s="49">
        <f>IF(P32=0,0,IF(COUNTBLANK(P32)=1,0,COUNTA($P$14:P32)))</f>
        <v>0</v>
      </c>
      <c r="B32" s="21">
        <f>IF($C$4="Neattiecināmās izmaksas",IF('9a+c+n'!$Q32="N",'9a+c+n'!B32,0))</f>
        <v>0</v>
      </c>
      <c r="C32" s="21">
        <f>IF($C$4="Neattiecināmās izmaksas",IF('9a+c+n'!$Q32="N",'9a+c+n'!C32,0))</f>
        <v>0</v>
      </c>
      <c r="D32" s="21">
        <f>IF($C$4="Neattiecināmās izmaksas",IF('9a+c+n'!$Q32="N",'9a+c+n'!D32,0))</f>
        <v>0</v>
      </c>
      <c r="E32" s="42"/>
      <c r="F32" s="64"/>
      <c r="G32" s="121"/>
      <c r="H32" s="121">
        <f>IF($C$4="Neattiecināmās izmaksas",IF('9a+c+n'!$Q32="N",'9a+c+n'!H32,0))</f>
        <v>0</v>
      </c>
      <c r="I32" s="121"/>
      <c r="J32" s="121"/>
      <c r="K32" s="122">
        <f>IF($C$4="Neattiecināmās izmaksas",IF('9a+c+n'!$Q32="N",'9a+c+n'!K32,0))</f>
        <v>0</v>
      </c>
      <c r="L32" s="83">
        <f>IF($C$4="Neattiecināmās izmaksas",IF('9a+c+n'!$Q32="N",'9a+c+n'!L32,0))</f>
        <v>0</v>
      </c>
      <c r="M32" s="121">
        <f>IF($C$4="Neattiecināmās izmaksas",IF('9a+c+n'!$Q32="N",'9a+c+n'!M32,0))</f>
        <v>0</v>
      </c>
      <c r="N32" s="121">
        <f>IF($C$4="Neattiecināmās izmaksas",IF('9a+c+n'!$Q32="N",'9a+c+n'!N32,0))</f>
        <v>0</v>
      </c>
      <c r="O32" s="121">
        <f>IF($C$4="Neattiecināmās izmaksas",IF('9a+c+n'!$Q32="N",'9a+c+n'!O32,0))</f>
        <v>0</v>
      </c>
      <c r="P32" s="122">
        <f>IF($C$4="Neattiecināmās izmaksas",IF('9a+c+n'!$Q32="N",'9a+c+n'!P32,0))</f>
        <v>0</v>
      </c>
    </row>
    <row r="33" spans="1:16" x14ac:dyDescent="0.2">
      <c r="A33" s="49">
        <f>IF(P33=0,0,IF(COUNTBLANK(P33)=1,0,COUNTA($P$14:P33)))</f>
        <v>0</v>
      </c>
      <c r="B33" s="21">
        <f>IF($C$4="Neattiecināmās izmaksas",IF('9a+c+n'!$Q33="N",'9a+c+n'!B33,0))</f>
        <v>0</v>
      </c>
      <c r="C33" s="21">
        <f>IF($C$4="Neattiecināmās izmaksas",IF('9a+c+n'!$Q33="N",'9a+c+n'!C33,0))</f>
        <v>0</v>
      </c>
      <c r="D33" s="21">
        <f>IF($C$4="Neattiecināmās izmaksas",IF('9a+c+n'!$Q33="N",'9a+c+n'!D33,0))</f>
        <v>0</v>
      </c>
      <c r="E33" s="42"/>
      <c r="F33" s="64"/>
      <c r="G33" s="121"/>
      <c r="H33" s="121">
        <f>IF($C$4="Neattiecināmās izmaksas",IF('9a+c+n'!$Q33="N",'9a+c+n'!H33,0))</f>
        <v>0</v>
      </c>
      <c r="I33" s="121"/>
      <c r="J33" s="121"/>
      <c r="K33" s="122">
        <f>IF($C$4="Neattiecināmās izmaksas",IF('9a+c+n'!$Q33="N",'9a+c+n'!K33,0))</f>
        <v>0</v>
      </c>
      <c r="L33" s="83">
        <f>IF($C$4="Neattiecināmās izmaksas",IF('9a+c+n'!$Q33="N",'9a+c+n'!L33,0))</f>
        <v>0</v>
      </c>
      <c r="M33" s="121">
        <f>IF($C$4="Neattiecināmās izmaksas",IF('9a+c+n'!$Q33="N",'9a+c+n'!M33,0))</f>
        <v>0</v>
      </c>
      <c r="N33" s="121">
        <f>IF($C$4="Neattiecināmās izmaksas",IF('9a+c+n'!$Q33="N",'9a+c+n'!N33,0))</f>
        <v>0</v>
      </c>
      <c r="O33" s="121">
        <f>IF($C$4="Neattiecināmās izmaksas",IF('9a+c+n'!$Q33="N",'9a+c+n'!O33,0))</f>
        <v>0</v>
      </c>
      <c r="P33" s="122">
        <f>IF($C$4="Neattiecināmās izmaksas",IF('9a+c+n'!$Q33="N",'9a+c+n'!P33,0))</f>
        <v>0</v>
      </c>
    </row>
    <row r="34" spans="1:16" x14ac:dyDescent="0.2">
      <c r="A34" s="49">
        <f>IF(P34=0,0,IF(COUNTBLANK(P34)=1,0,COUNTA($P$14:P34)))</f>
        <v>0</v>
      </c>
      <c r="B34" s="21">
        <f>IF($C$4="Neattiecināmās izmaksas",IF('9a+c+n'!$Q34="N",'9a+c+n'!B34,0))</f>
        <v>0</v>
      </c>
      <c r="C34" s="21">
        <f>IF($C$4="Neattiecināmās izmaksas",IF('9a+c+n'!$Q34="N",'9a+c+n'!C34,0))</f>
        <v>0</v>
      </c>
      <c r="D34" s="21">
        <f>IF($C$4="Neattiecināmās izmaksas",IF('9a+c+n'!$Q34="N",'9a+c+n'!D34,0))</f>
        <v>0</v>
      </c>
      <c r="E34" s="42"/>
      <c r="F34" s="64"/>
      <c r="G34" s="121"/>
      <c r="H34" s="121">
        <f>IF($C$4="Neattiecināmās izmaksas",IF('9a+c+n'!$Q34="N",'9a+c+n'!H34,0))</f>
        <v>0</v>
      </c>
      <c r="I34" s="121"/>
      <c r="J34" s="121"/>
      <c r="K34" s="122">
        <f>IF($C$4="Neattiecināmās izmaksas",IF('9a+c+n'!$Q34="N",'9a+c+n'!K34,0))</f>
        <v>0</v>
      </c>
      <c r="L34" s="83">
        <f>IF($C$4="Neattiecināmās izmaksas",IF('9a+c+n'!$Q34="N",'9a+c+n'!L34,0))</f>
        <v>0</v>
      </c>
      <c r="M34" s="121">
        <f>IF($C$4="Neattiecināmās izmaksas",IF('9a+c+n'!$Q34="N",'9a+c+n'!M34,0))</f>
        <v>0</v>
      </c>
      <c r="N34" s="121">
        <f>IF($C$4="Neattiecināmās izmaksas",IF('9a+c+n'!$Q34="N",'9a+c+n'!N34,0))</f>
        <v>0</v>
      </c>
      <c r="O34" s="121">
        <f>IF($C$4="Neattiecināmās izmaksas",IF('9a+c+n'!$Q34="N",'9a+c+n'!O34,0))</f>
        <v>0</v>
      </c>
      <c r="P34" s="122">
        <f>IF($C$4="Neattiecināmās izmaksas",IF('9a+c+n'!$Q34="N",'9a+c+n'!P34,0))</f>
        <v>0</v>
      </c>
    </row>
    <row r="35" spans="1:16" x14ac:dyDescent="0.2">
      <c r="A35" s="49">
        <f>IF(P35=0,0,IF(COUNTBLANK(P35)=1,0,COUNTA($P$14:P35)))</f>
        <v>0</v>
      </c>
      <c r="B35" s="21">
        <f>IF($C$4="Neattiecināmās izmaksas",IF('9a+c+n'!$Q35="N",'9a+c+n'!B35,0))</f>
        <v>0</v>
      </c>
      <c r="C35" s="21">
        <f>IF($C$4="Neattiecināmās izmaksas",IF('9a+c+n'!$Q35="N",'9a+c+n'!C35,0))</f>
        <v>0</v>
      </c>
      <c r="D35" s="21">
        <f>IF($C$4="Neattiecināmās izmaksas",IF('9a+c+n'!$Q35="N",'9a+c+n'!D35,0))</f>
        <v>0</v>
      </c>
      <c r="E35" s="42"/>
      <c r="F35" s="64"/>
      <c r="G35" s="121"/>
      <c r="H35" s="121">
        <f>IF($C$4="Neattiecināmās izmaksas",IF('9a+c+n'!$Q35="N",'9a+c+n'!H35,0))</f>
        <v>0</v>
      </c>
      <c r="I35" s="121"/>
      <c r="J35" s="121"/>
      <c r="K35" s="122">
        <f>IF($C$4="Neattiecināmās izmaksas",IF('9a+c+n'!$Q35="N",'9a+c+n'!K35,0))</f>
        <v>0</v>
      </c>
      <c r="L35" s="83">
        <f>IF($C$4="Neattiecināmās izmaksas",IF('9a+c+n'!$Q35="N",'9a+c+n'!L35,0))</f>
        <v>0</v>
      </c>
      <c r="M35" s="121">
        <f>IF($C$4="Neattiecināmās izmaksas",IF('9a+c+n'!$Q35="N",'9a+c+n'!M35,0))</f>
        <v>0</v>
      </c>
      <c r="N35" s="121">
        <f>IF($C$4="Neattiecināmās izmaksas",IF('9a+c+n'!$Q35="N",'9a+c+n'!N35,0))</f>
        <v>0</v>
      </c>
      <c r="O35" s="121">
        <f>IF($C$4="Neattiecināmās izmaksas",IF('9a+c+n'!$Q35="N",'9a+c+n'!O35,0))</f>
        <v>0</v>
      </c>
      <c r="P35" s="122">
        <f>IF($C$4="Neattiecināmās izmaksas",IF('9a+c+n'!$Q35="N",'9a+c+n'!P35,0))</f>
        <v>0</v>
      </c>
    </row>
    <row r="36" spans="1:16" x14ac:dyDescent="0.2">
      <c r="A36" s="49">
        <f>IF(P36=0,0,IF(COUNTBLANK(P36)=1,0,COUNTA($P$14:P36)))</f>
        <v>0</v>
      </c>
      <c r="B36" s="21">
        <f>IF($C$4="Neattiecināmās izmaksas",IF('9a+c+n'!$Q36="N",'9a+c+n'!B36,0))</f>
        <v>0</v>
      </c>
      <c r="C36" s="21">
        <f>IF($C$4="Neattiecināmās izmaksas",IF('9a+c+n'!$Q36="N",'9a+c+n'!C36,0))</f>
        <v>0</v>
      </c>
      <c r="D36" s="21">
        <f>IF($C$4="Neattiecināmās izmaksas",IF('9a+c+n'!$Q36="N",'9a+c+n'!D36,0))</f>
        <v>0</v>
      </c>
      <c r="E36" s="42"/>
      <c r="F36" s="64"/>
      <c r="G36" s="121"/>
      <c r="H36" s="121">
        <f>IF($C$4="Neattiecināmās izmaksas",IF('9a+c+n'!$Q36="N",'9a+c+n'!H36,0))</f>
        <v>0</v>
      </c>
      <c r="I36" s="121"/>
      <c r="J36" s="121"/>
      <c r="K36" s="122">
        <f>IF($C$4="Neattiecināmās izmaksas",IF('9a+c+n'!$Q36="N",'9a+c+n'!K36,0))</f>
        <v>0</v>
      </c>
      <c r="L36" s="83">
        <f>IF($C$4="Neattiecināmās izmaksas",IF('9a+c+n'!$Q36="N",'9a+c+n'!L36,0))</f>
        <v>0</v>
      </c>
      <c r="M36" s="121">
        <f>IF($C$4="Neattiecināmās izmaksas",IF('9a+c+n'!$Q36="N",'9a+c+n'!M36,0))</f>
        <v>0</v>
      </c>
      <c r="N36" s="121">
        <f>IF($C$4="Neattiecināmās izmaksas",IF('9a+c+n'!$Q36="N",'9a+c+n'!N36,0))</f>
        <v>0</v>
      </c>
      <c r="O36" s="121">
        <f>IF($C$4="Neattiecināmās izmaksas",IF('9a+c+n'!$Q36="N",'9a+c+n'!O36,0))</f>
        <v>0</v>
      </c>
      <c r="P36" s="122">
        <f>IF($C$4="Neattiecināmās izmaksas",IF('9a+c+n'!$Q36="N",'9a+c+n'!P36,0))</f>
        <v>0</v>
      </c>
    </row>
    <row r="37" spans="1:16" x14ac:dyDescent="0.2">
      <c r="A37" s="49">
        <f>IF(P37=0,0,IF(COUNTBLANK(P37)=1,0,COUNTA($P$14:P37)))</f>
        <v>0</v>
      </c>
      <c r="B37" s="21">
        <f>IF($C$4="Neattiecināmās izmaksas",IF('9a+c+n'!$Q37="N",'9a+c+n'!B37,0))</f>
        <v>0</v>
      </c>
      <c r="C37" s="21">
        <f>IF($C$4="Neattiecināmās izmaksas",IF('9a+c+n'!$Q37="N",'9a+c+n'!C37,0))</f>
        <v>0</v>
      </c>
      <c r="D37" s="21">
        <f>IF($C$4="Neattiecināmās izmaksas",IF('9a+c+n'!$Q37="N",'9a+c+n'!D37,0))</f>
        <v>0</v>
      </c>
      <c r="E37" s="42"/>
      <c r="F37" s="64"/>
      <c r="G37" s="121"/>
      <c r="H37" s="121">
        <f>IF($C$4="Neattiecināmās izmaksas",IF('9a+c+n'!$Q37="N",'9a+c+n'!H37,0))</f>
        <v>0</v>
      </c>
      <c r="I37" s="121"/>
      <c r="J37" s="121"/>
      <c r="K37" s="122">
        <f>IF($C$4="Neattiecināmās izmaksas",IF('9a+c+n'!$Q37="N",'9a+c+n'!K37,0))</f>
        <v>0</v>
      </c>
      <c r="L37" s="83">
        <f>IF($C$4="Neattiecināmās izmaksas",IF('9a+c+n'!$Q37="N",'9a+c+n'!L37,0))</f>
        <v>0</v>
      </c>
      <c r="M37" s="121">
        <f>IF($C$4="Neattiecināmās izmaksas",IF('9a+c+n'!$Q37="N",'9a+c+n'!M37,0))</f>
        <v>0</v>
      </c>
      <c r="N37" s="121">
        <f>IF($C$4="Neattiecināmās izmaksas",IF('9a+c+n'!$Q37="N",'9a+c+n'!N37,0))</f>
        <v>0</v>
      </c>
      <c r="O37" s="121">
        <f>IF($C$4="Neattiecināmās izmaksas",IF('9a+c+n'!$Q37="N",'9a+c+n'!O37,0))</f>
        <v>0</v>
      </c>
      <c r="P37" s="122">
        <f>IF($C$4="Neattiecināmās izmaksas",IF('9a+c+n'!$Q37="N",'9a+c+n'!P37,0))</f>
        <v>0</v>
      </c>
    </row>
    <row r="38" spans="1:16" x14ac:dyDescent="0.2">
      <c r="A38" s="49">
        <f>IF(P38=0,0,IF(COUNTBLANK(P38)=1,0,COUNTA($P$14:P38)))</f>
        <v>0</v>
      </c>
      <c r="B38" s="21">
        <f>IF($C$4="Neattiecināmās izmaksas",IF('9a+c+n'!$Q38="N",'9a+c+n'!B38,0))</f>
        <v>0</v>
      </c>
      <c r="C38" s="21">
        <f>IF($C$4="Neattiecināmās izmaksas",IF('9a+c+n'!$Q38="N",'9a+c+n'!C38,0))</f>
        <v>0</v>
      </c>
      <c r="D38" s="21">
        <f>IF($C$4="Neattiecināmās izmaksas",IF('9a+c+n'!$Q38="N",'9a+c+n'!D38,0))</f>
        <v>0</v>
      </c>
      <c r="E38" s="42"/>
      <c r="F38" s="64"/>
      <c r="G38" s="121"/>
      <c r="H38" s="121">
        <f>IF($C$4="Neattiecināmās izmaksas",IF('9a+c+n'!$Q38="N",'9a+c+n'!H38,0))</f>
        <v>0</v>
      </c>
      <c r="I38" s="121"/>
      <c r="J38" s="121"/>
      <c r="K38" s="122">
        <f>IF($C$4="Neattiecināmās izmaksas",IF('9a+c+n'!$Q38="N",'9a+c+n'!K38,0))</f>
        <v>0</v>
      </c>
      <c r="L38" s="83">
        <f>IF($C$4="Neattiecināmās izmaksas",IF('9a+c+n'!$Q38="N",'9a+c+n'!L38,0))</f>
        <v>0</v>
      </c>
      <c r="M38" s="121">
        <f>IF($C$4="Neattiecināmās izmaksas",IF('9a+c+n'!$Q38="N",'9a+c+n'!M38,0))</f>
        <v>0</v>
      </c>
      <c r="N38" s="121">
        <f>IF($C$4="Neattiecināmās izmaksas",IF('9a+c+n'!$Q38="N",'9a+c+n'!N38,0))</f>
        <v>0</v>
      </c>
      <c r="O38" s="121">
        <f>IF($C$4="Neattiecināmās izmaksas",IF('9a+c+n'!$Q38="N",'9a+c+n'!O38,0))</f>
        <v>0</v>
      </c>
      <c r="P38" s="122">
        <f>IF($C$4="Neattiecināmās izmaksas",IF('9a+c+n'!$Q38="N",'9a+c+n'!P38,0))</f>
        <v>0</v>
      </c>
    </row>
    <row r="39" spans="1:16" x14ac:dyDescent="0.2">
      <c r="A39" s="49">
        <f>IF(P39=0,0,IF(COUNTBLANK(P39)=1,0,COUNTA($P$14:P39)))</f>
        <v>0</v>
      </c>
      <c r="B39" s="21">
        <f>IF($C$4="Neattiecināmās izmaksas",IF('9a+c+n'!$Q39="N",'9a+c+n'!B39,0))</f>
        <v>0</v>
      </c>
      <c r="C39" s="21">
        <f>IF($C$4="Neattiecināmās izmaksas",IF('9a+c+n'!$Q39="N",'9a+c+n'!C39,0))</f>
        <v>0</v>
      </c>
      <c r="D39" s="21">
        <f>IF($C$4="Neattiecināmās izmaksas",IF('9a+c+n'!$Q39="N",'9a+c+n'!D39,0))</f>
        <v>0</v>
      </c>
      <c r="E39" s="42"/>
      <c r="F39" s="64"/>
      <c r="G39" s="121"/>
      <c r="H39" s="121">
        <f>IF($C$4="Neattiecināmās izmaksas",IF('9a+c+n'!$Q39="N",'9a+c+n'!H39,0))</f>
        <v>0</v>
      </c>
      <c r="I39" s="121"/>
      <c r="J39" s="121"/>
      <c r="K39" s="122">
        <f>IF($C$4="Neattiecināmās izmaksas",IF('9a+c+n'!$Q39="N",'9a+c+n'!K39,0))</f>
        <v>0</v>
      </c>
      <c r="L39" s="83">
        <f>IF($C$4="Neattiecināmās izmaksas",IF('9a+c+n'!$Q39="N",'9a+c+n'!L39,0))</f>
        <v>0</v>
      </c>
      <c r="M39" s="121">
        <f>IF($C$4="Neattiecināmās izmaksas",IF('9a+c+n'!$Q39="N",'9a+c+n'!M39,0))</f>
        <v>0</v>
      </c>
      <c r="N39" s="121">
        <f>IF($C$4="Neattiecināmās izmaksas",IF('9a+c+n'!$Q39="N",'9a+c+n'!N39,0))</f>
        <v>0</v>
      </c>
      <c r="O39" s="121">
        <f>IF($C$4="Neattiecināmās izmaksas",IF('9a+c+n'!$Q39="N",'9a+c+n'!O39,0))</f>
        <v>0</v>
      </c>
      <c r="P39" s="122">
        <f>IF($C$4="Neattiecināmās izmaksas",IF('9a+c+n'!$Q39="N",'9a+c+n'!P39,0))</f>
        <v>0</v>
      </c>
    </row>
    <row r="40" spans="1:16" x14ac:dyDescent="0.2">
      <c r="A40" s="49">
        <f>IF(P40=0,0,IF(COUNTBLANK(P40)=1,0,COUNTA($P$14:P40)))</f>
        <v>0</v>
      </c>
      <c r="B40" s="21">
        <f>IF($C$4="Neattiecināmās izmaksas",IF('9a+c+n'!$Q40="N",'9a+c+n'!B40,0))</f>
        <v>0</v>
      </c>
      <c r="C40" s="21">
        <f>IF($C$4="Neattiecināmās izmaksas",IF('9a+c+n'!$Q40="N",'9a+c+n'!C40,0))</f>
        <v>0</v>
      </c>
      <c r="D40" s="21">
        <f>IF($C$4="Neattiecināmās izmaksas",IF('9a+c+n'!$Q40="N",'9a+c+n'!D40,0))</f>
        <v>0</v>
      </c>
      <c r="E40" s="42"/>
      <c r="F40" s="64"/>
      <c r="G40" s="121"/>
      <c r="H40" s="121">
        <f>IF($C$4="Neattiecināmās izmaksas",IF('9a+c+n'!$Q40="N",'9a+c+n'!H40,0))</f>
        <v>0</v>
      </c>
      <c r="I40" s="121"/>
      <c r="J40" s="121"/>
      <c r="K40" s="122">
        <f>IF($C$4="Neattiecināmās izmaksas",IF('9a+c+n'!$Q40="N",'9a+c+n'!K40,0))</f>
        <v>0</v>
      </c>
      <c r="L40" s="83">
        <f>IF($C$4="Neattiecināmās izmaksas",IF('9a+c+n'!$Q40="N",'9a+c+n'!L40,0))</f>
        <v>0</v>
      </c>
      <c r="M40" s="121">
        <f>IF($C$4="Neattiecināmās izmaksas",IF('9a+c+n'!$Q40="N",'9a+c+n'!M40,0))</f>
        <v>0</v>
      </c>
      <c r="N40" s="121">
        <f>IF($C$4="Neattiecināmās izmaksas",IF('9a+c+n'!$Q40="N",'9a+c+n'!N40,0))</f>
        <v>0</v>
      </c>
      <c r="O40" s="121">
        <f>IF($C$4="Neattiecināmās izmaksas",IF('9a+c+n'!$Q40="N",'9a+c+n'!O40,0))</f>
        <v>0</v>
      </c>
      <c r="P40" s="122">
        <f>IF($C$4="Neattiecināmās izmaksas",IF('9a+c+n'!$Q40="N",'9a+c+n'!P40,0))</f>
        <v>0</v>
      </c>
    </row>
    <row r="41" spans="1:16" x14ac:dyDescent="0.2">
      <c r="A41" s="49">
        <f>IF(P41=0,0,IF(COUNTBLANK(P41)=1,0,COUNTA($P$14:P41)))</f>
        <v>0</v>
      </c>
      <c r="B41" s="21">
        <f>IF($C$4="Neattiecināmās izmaksas",IF('9a+c+n'!$Q41="N",'9a+c+n'!B41,0))</f>
        <v>0</v>
      </c>
      <c r="C41" s="21">
        <f>IF($C$4="Neattiecināmās izmaksas",IF('9a+c+n'!$Q41="N",'9a+c+n'!C41,0))</f>
        <v>0</v>
      </c>
      <c r="D41" s="21">
        <f>IF($C$4="Neattiecināmās izmaksas",IF('9a+c+n'!$Q41="N",'9a+c+n'!D41,0))</f>
        <v>0</v>
      </c>
      <c r="E41" s="42"/>
      <c r="F41" s="64"/>
      <c r="G41" s="121"/>
      <c r="H41" s="121">
        <f>IF($C$4="Neattiecināmās izmaksas",IF('9a+c+n'!$Q41="N",'9a+c+n'!H41,0))</f>
        <v>0</v>
      </c>
      <c r="I41" s="121"/>
      <c r="J41" s="121"/>
      <c r="K41" s="122">
        <f>IF($C$4="Neattiecināmās izmaksas",IF('9a+c+n'!$Q41="N",'9a+c+n'!K41,0))</f>
        <v>0</v>
      </c>
      <c r="L41" s="83">
        <f>IF($C$4="Neattiecināmās izmaksas",IF('9a+c+n'!$Q41="N",'9a+c+n'!L41,0))</f>
        <v>0</v>
      </c>
      <c r="M41" s="121">
        <f>IF($C$4="Neattiecināmās izmaksas",IF('9a+c+n'!$Q41="N",'9a+c+n'!M41,0))</f>
        <v>0</v>
      </c>
      <c r="N41" s="121">
        <f>IF($C$4="Neattiecināmās izmaksas",IF('9a+c+n'!$Q41="N",'9a+c+n'!N41,0))</f>
        <v>0</v>
      </c>
      <c r="O41" s="121">
        <f>IF($C$4="Neattiecināmās izmaksas",IF('9a+c+n'!$Q41="N",'9a+c+n'!O41,0))</f>
        <v>0</v>
      </c>
      <c r="P41" s="122">
        <f>IF($C$4="Neattiecināmās izmaksas",IF('9a+c+n'!$Q41="N",'9a+c+n'!P41,0))</f>
        <v>0</v>
      </c>
    </row>
    <row r="42" spans="1:16" x14ac:dyDescent="0.2">
      <c r="A42" s="49">
        <f>IF(P42=0,0,IF(COUNTBLANK(P42)=1,0,COUNTA($P$14:P42)))</f>
        <v>0</v>
      </c>
      <c r="B42" s="21">
        <f>IF($C$4="Neattiecināmās izmaksas",IF('9a+c+n'!$Q42="N",'9a+c+n'!B42,0))</f>
        <v>0</v>
      </c>
      <c r="C42" s="21">
        <f>IF($C$4="Neattiecināmās izmaksas",IF('9a+c+n'!$Q42="N",'9a+c+n'!C42,0))</f>
        <v>0</v>
      </c>
      <c r="D42" s="21">
        <f>IF($C$4="Neattiecināmās izmaksas",IF('9a+c+n'!$Q42="N",'9a+c+n'!D42,0))</f>
        <v>0</v>
      </c>
      <c r="E42" s="42"/>
      <c r="F42" s="64"/>
      <c r="G42" s="121"/>
      <c r="H42" s="121">
        <f>IF($C$4="Neattiecināmās izmaksas",IF('9a+c+n'!$Q42="N",'9a+c+n'!H42,0))</f>
        <v>0</v>
      </c>
      <c r="I42" s="121"/>
      <c r="J42" s="121"/>
      <c r="K42" s="122">
        <f>IF($C$4="Neattiecināmās izmaksas",IF('9a+c+n'!$Q42="N",'9a+c+n'!K42,0))</f>
        <v>0</v>
      </c>
      <c r="L42" s="83">
        <f>IF($C$4="Neattiecināmās izmaksas",IF('9a+c+n'!$Q42="N",'9a+c+n'!L42,0))</f>
        <v>0</v>
      </c>
      <c r="M42" s="121">
        <f>IF($C$4="Neattiecināmās izmaksas",IF('9a+c+n'!$Q42="N",'9a+c+n'!M42,0))</f>
        <v>0</v>
      </c>
      <c r="N42" s="121">
        <f>IF($C$4="Neattiecināmās izmaksas",IF('9a+c+n'!$Q42="N",'9a+c+n'!N42,0))</f>
        <v>0</v>
      </c>
      <c r="O42" s="121">
        <f>IF($C$4="Neattiecināmās izmaksas",IF('9a+c+n'!$Q42="N",'9a+c+n'!O42,0))</f>
        <v>0</v>
      </c>
      <c r="P42" s="122">
        <f>IF($C$4="Neattiecināmās izmaksas",IF('9a+c+n'!$Q42="N",'9a+c+n'!P42,0))</f>
        <v>0</v>
      </c>
    </row>
    <row r="43" spans="1:16" x14ac:dyDescent="0.2">
      <c r="A43" s="49">
        <f>IF(P43=0,0,IF(COUNTBLANK(P43)=1,0,COUNTA($P$14:P43)))</f>
        <v>0</v>
      </c>
      <c r="B43" s="21">
        <f>IF($C$4="Neattiecināmās izmaksas",IF('9a+c+n'!$Q43="N",'9a+c+n'!B43,0))</f>
        <v>0</v>
      </c>
      <c r="C43" s="21">
        <f>IF($C$4="Neattiecināmās izmaksas",IF('9a+c+n'!$Q43="N",'9a+c+n'!C43,0))</f>
        <v>0</v>
      </c>
      <c r="D43" s="21">
        <f>IF($C$4="Neattiecināmās izmaksas",IF('9a+c+n'!$Q43="N",'9a+c+n'!D43,0))</f>
        <v>0</v>
      </c>
      <c r="E43" s="42"/>
      <c r="F43" s="64"/>
      <c r="G43" s="121"/>
      <c r="H43" s="121">
        <f>IF($C$4="Neattiecināmās izmaksas",IF('9a+c+n'!$Q43="N",'9a+c+n'!H43,0))</f>
        <v>0</v>
      </c>
      <c r="I43" s="121"/>
      <c r="J43" s="121"/>
      <c r="K43" s="122">
        <f>IF($C$4="Neattiecināmās izmaksas",IF('9a+c+n'!$Q43="N",'9a+c+n'!K43,0))</f>
        <v>0</v>
      </c>
      <c r="L43" s="83">
        <f>IF($C$4="Neattiecināmās izmaksas",IF('9a+c+n'!$Q43="N",'9a+c+n'!L43,0))</f>
        <v>0</v>
      </c>
      <c r="M43" s="121">
        <f>IF($C$4="Neattiecināmās izmaksas",IF('9a+c+n'!$Q43="N",'9a+c+n'!M43,0))</f>
        <v>0</v>
      </c>
      <c r="N43" s="121">
        <f>IF($C$4="Neattiecināmās izmaksas",IF('9a+c+n'!$Q43="N",'9a+c+n'!N43,0))</f>
        <v>0</v>
      </c>
      <c r="O43" s="121">
        <f>IF($C$4="Neattiecināmās izmaksas",IF('9a+c+n'!$Q43="N",'9a+c+n'!O43,0))</f>
        <v>0</v>
      </c>
      <c r="P43" s="122">
        <f>IF($C$4="Neattiecināmās izmaksas",IF('9a+c+n'!$Q43="N",'9a+c+n'!P43,0))</f>
        <v>0</v>
      </c>
    </row>
    <row r="44" spans="1:16" x14ac:dyDescent="0.2">
      <c r="A44" s="49">
        <f>IF(P44=0,0,IF(COUNTBLANK(P44)=1,0,COUNTA($P$14:P44)))</f>
        <v>0</v>
      </c>
      <c r="B44" s="21">
        <f>IF($C$4="Neattiecināmās izmaksas",IF('9a+c+n'!$Q44="N",'9a+c+n'!B44,0))</f>
        <v>0</v>
      </c>
      <c r="C44" s="21">
        <f>IF($C$4="Neattiecināmās izmaksas",IF('9a+c+n'!$Q44="N",'9a+c+n'!C44,0))</f>
        <v>0</v>
      </c>
      <c r="D44" s="21">
        <f>IF($C$4="Neattiecināmās izmaksas",IF('9a+c+n'!$Q44="N",'9a+c+n'!D44,0))</f>
        <v>0</v>
      </c>
      <c r="E44" s="42"/>
      <c r="F44" s="64"/>
      <c r="G44" s="121"/>
      <c r="H44" s="121">
        <f>IF($C$4="Neattiecināmās izmaksas",IF('9a+c+n'!$Q44="N",'9a+c+n'!H44,0))</f>
        <v>0</v>
      </c>
      <c r="I44" s="121"/>
      <c r="J44" s="121"/>
      <c r="K44" s="122">
        <f>IF($C$4="Neattiecināmās izmaksas",IF('9a+c+n'!$Q44="N",'9a+c+n'!K44,0))</f>
        <v>0</v>
      </c>
      <c r="L44" s="83">
        <f>IF($C$4="Neattiecināmās izmaksas",IF('9a+c+n'!$Q44="N",'9a+c+n'!L44,0))</f>
        <v>0</v>
      </c>
      <c r="M44" s="121">
        <f>IF($C$4="Neattiecināmās izmaksas",IF('9a+c+n'!$Q44="N",'9a+c+n'!M44,0))</f>
        <v>0</v>
      </c>
      <c r="N44" s="121">
        <f>IF($C$4="Neattiecināmās izmaksas",IF('9a+c+n'!$Q44="N",'9a+c+n'!N44,0))</f>
        <v>0</v>
      </c>
      <c r="O44" s="121">
        <f>IF($C$4="Neattiecināmās izmaksas",IF('9a+c+n'!$Q44="N",'9a+c+n'!O44,0))</f>
        <v>0</v>
      </c>
      <c r="P44" s="122">
        <f>IF($C$4="Neattiecināmās izmaksas",IF('9a+c+n'!$Q44="N",'9a+c+n'!P44,0))</f>
        <v>0</v>
      </c>
    </row>
    <row r="45" spans="1:16" x14ac:dyDescent="0.2">
      <c r="A45" s="49">
        <f>IF(P45=0,0,IF(COUNTBLANK(P45)=1,0,COUNTA($P$14:P45)))</f>
        <v>0</v>
      </c>
      <c r="B45" s="21">
        <f>IF($C$4="Neattiecināmās izmaksas",IF('9a+c+n'!$Q45="N",'9a+c+n'!B45,0))</f>
        <v>0</v>
      </c>
      <c r="C45" s="21">
        <f>IF($C$4="Neattiecināmās izmaksas",IF('9a+c+n'!$Q45="N",'9a+c+n'!C45,0))</f>
        <v>0</v>
      </c>
      <c r="D45" s="21">
        <f>IF($C$4="Neattiecināmās izmaksas",IF('9a+c+n'!$Q45="N",'9a+c+n'!D45,0))</f>
        <v>0</v>
      </c>
      <c r="E45" s="42"/>
      <c r="F45" s="64"/>
      <c r="G45" s="121"/>
      <c r="H45" s="121">
        <f>IF($C$4="Neattiecināmās izmaksas",IF('9a+c+n'!$Q45="N",'9a+c+n'!H45,0))</f>
        <v>0</v>
      </c>
      <c r="I45" s="121"/>
      <c r="J45" s="121"/>
      <c r="K45" s="122">
        <f>IF($C$4="Neattiecināmās izmaksas",IF('9a+c+n'!$Q45="N",'9a+c+n'!K45,0))</f>
        <v>0</v>
      </c>
      <c r="L45" s="83">
        <f>IF($C$4="Neattiecināmās izmaksas",IF('9a+c+n'!$Q45="N",'9a+c+n'!L45,0))</f>
        <v>0</v>
      </c>
      <c r="M45" s="121">
        <f>IF($C$4="Neattiecināmās izmaksas",IF('9a+c+n'!$Q45="N",'9a+c+n'!M45,0))</f>
        <v>0</v>
      </c>
      <c r="N45" s="121">
        <f>IF($C$4="Neattiecināmās izmaksas",IF('9a+c+n'!$Q45="N",'9a+c+n'!N45,0))</f>
        <v>0</v>
      </c>
      <c r="O45" s="121">
        <f>IF($C$4="Neattiecināmās izmaksas",IF('9a+c+n'!$Q45="N",'9a+c+n'!O45,0))</f>
        <v>0</v>
      </c>
      <c r="P45" s="122">
        <f>IF($C$4="Neattiecināmās izmaksas",IF('9a+c+n'!$Q45="N",'9a+c+n'!P45,0))</f>
        <v>0</v>
      </c>
    </row>
    <row r="46" spans="1:16" ht="12" thickBot="1" x14ac:dyDescent="0.25">
      <c r="A46" s="49">
        <f>IF(P46=0,0,IF(COUNTBLANK(P46)=1,0,COUNTA($P$14:P46)))</f>
        <v>0</v>
      </c>
      <c r="B46" s="21">
        <f>IF($C$4="Neattiecināmās izmaksas",IF('9a+c+n'!$Q46="N",'9a+c+n'!B46,0))</f>
        <v>0</v>
      </c>
      <c r="C46" s="21">
        <f>IF($C$4="Neattiecināmās izmaksas",IF('9a+c+n'!$Q46="N",'9a+c+n'!C46,0))</f>
        <v>0</v>
      </c>
      <c r="D46" s="21">
        <f>IF($C$4="Neattiecināmās izmaksas",IF('9a+c+n'!$Q46="N",'9a+c+n'!D46,0))</f>
        <v>0</v>
      </c>
      <c r="E46" s="42"/>
      <c r="F46" s="64"/>
      <c r="G46" s="121"/>
      <c r="H46" s="121">
        <f>IF($C$4="Neattiecināmās izmaksas",IF('9a+c+n'!$Q46="N",'9a+c+n'!H46,0))</f>
        <v>0</v>
      </c>
      <c r="I46" s="121"/>
      <c r="J46" s="121"/>
      <c r="K46" s="122">
        <f>IF($C$4="Neattiecināmās izmaksas",IF('9a+c+n'!$Q46="N",'9a+c+n'!K46,0))</f>
        <v>0</v>
      </c>
      <c r="L46" s="83">
        <f>IF($C$4="Neattiecināmās izmaksas",IF('9a+c+n'!$Q46="N",'9a+c+n'!L46,0))</f>
        <v>0</v>
      </c>
      <c r="M46" s="121">
        <f>IF($C$4="Neattiecināmās izmaksas",IF('9a+c+n'!$Q46="N",'9a+c+n'!M46,0))</f>
        <v>0</v>
      </c>
      <c r="N46" s="121">
        <f>IF($C$4="Neattiecināmās izmaksas",IF('9a+c+n'!$Q46="N",'9a+c+n'!N46,0))</f>
        <v>0</v>
      </c>
      <c r="O46" s="121">
        <f>IF($C$4="Neattiecināmās izmaksas",IF('9a+c+n'!$Q46="N",'9a+c+n'!O46,0))</f>
        <v>0</v>
      </c>
      <c r="P46" s="122">
        <f>IF($C$4="Neattiecināmās izmaksas",IF('9a+c+n'!$Q46="N",'9a+c+n'!P46,0))</f>
        <v>0</v>
      </c>
    </row>
    <row r="47" spans="1:16" ht="12" customHeight="1" thickBot="1" x14ac:dyDescent="0.25">
      <c r="A47" s="336" t="s">
        <v>63</v>
      </c>
      <c r="B47" s="337"/>
      <c r="C47" s="337"/>
      <c r="D47" s="337"/>
      <c r="E47" s="337"/>
      <c r="F47" s="337"/>
      <c r="G47" s="337"/>
      <c r="H47" s="337"/>
      <c r="I47" s="337"/>
      <c r="J47" s="337"/>
      <c r="K47" s="338"/>
      <c r="L47" s="139">
        <f>SUM(L14:L46)</f>
        <v>0</v>
      </c>
      <c r="M47" s="140">
        <f>SUM(M14:M46)</f>
        <v>0</v>
      </c>
      <c r="N47" s="140">
        <f>SUM(N14:N46)</f>
        <v>0</v>
      </c>
      <c r="O47" s="140">
        <f>SUM(O14:O46)</f>
        <v>0</v>
      </c>
      <c r="P47" s="141">
        <f>SUM(P14:P46)</f>
        <v>0</v>
      </c>
    </row>
    <row r="48" spans="1:16" x14ac:dyDescent="0.2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</row>
    <row r="49" spans="1:16" x14ac:dyDescent="0.2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</row>
    <row r="50" spans="1:16" x14ac:dyDescent="0.2">
      <c r="A50" s="1" t="s">
        <v>14</v>
      </c>
      <c r="B50" s="13"/>
      <c r="C50" s="339">
        <f>'Kops n'!C34:H34</f>
        <v>0</v>
      </c>
      <c r="D50" s="339"/>
      <c r="E50" s="339"/>
      <c r="F50" s="339"/>
      <c r="G50" s="339"/>
      <c r="H50" s="339"/>
      <c r="I50" s="13"/>
      <c r="J50" s="13"/>
      <c r="K50" s="13"/>
      <c r="L50" s="13"/>
      <c r="M50" s="13"/>
      <c r="N50" s="13"/>
      <c r="O50" s="13"/>
      <c r="P50" s="13"/>
    </row>
    <row r="51" spans="1:16" x14ac:dyDescent="0.2">
      <c r="A51" s="13"/>
      <c r="B51" s="13"/>
      <c r="C51" s="259" t="s">
        <v>15</v>
      </c>
      <c r="D51" s="259"/>
      <c r="E51" s="259"/>
      <c r="F51" s="259"/>
      <c r="G51" s="259"/>
      <c r="H51" s="259"/>
      <c r="I51" s="13"/>
      <c r="J51" s="13"/>
      <c r="K51" s="13"/>
      <c r="L51" s="13"/>
      <c r="M51" s="13"/>
      <c r="N51" s="13"/>
      <c r="O51" s="13"/>
      <c r="P51" s="13"/>
    </row>
    <row r="52" spans="1:16" x14ac:dyDescent="0.2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</row>
    <row r="53" spans="1:16" x14ac:dyDescent="0.2">
      <c r="A53" s="303" t="str">
        <f>'Kops n'!A37:D37</f>
        <v>Tāme sastādīta</v>
      </c>
      <c r="B53" s="304"/>
      <c r="C53" s="304"/>
      <c r="D53" s="304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</row>
    <row r="54" spans="1:16" x14ac:dyDescent="0.2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</row>
    <row r="55" spans="1:16" x14ac:dyDescent="0.2">
      <c r="A55" s="1" t="s">
        <v>41</v>
      </c>
      <c r="B55" s="13"/>
      <c r="C55" s="339">
        <f>'Kops n'!C39:H39</f>
        <v>0</v>
      </c>
      <c r="D55" s="339"/>
      <c r="E55" s="339"/>
      <c r="F55" s="339"/>
      <c r="G55" s="339"/>
      <c r="H55" s="339"/>
      <c r="I55" s="13"/>
      <c r="J55" s="13"/>
      <c r="K55" s="13"/>
      <c r="L55" s="13"/>
      <c r="M55" s="13"/>
      <c r="N55" s="13"/>
      <c r="O55" s="13"/>
      <c r="P55" s="13"/>
    </row>
    <row r="56" spans="1:16" x14ac:dyDescent="0.2">
      <c r="A56" s="13"/>
      <c r="B56" s="13"/>
      <c r="C56" s="259" t="s">
        <v>15</v>
      </c>
      <c r="D56" s="259"/>
      <c r="E56" s="259"/>
      <c r="F56" s="259"/>
      <c r="G56" s="259"/>
      <c r="H56" s="259"/>
      <c r="I56" s="13"/>
      <c r="J56" s="13"/>
      <c r="K56" s="13"/>
      <c r="L56" s="13"/>
      <c r="M56" s="13"/>
      <c r="N56" s="13"/>
      <c r="O56" s="13"/>
      <c r="P56" s="13"/>
    </row>
    <row r="57" spans="1:16" x14ac:dyDescent="0.2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</row>
    <row r="58" spans="1:16" x14ac:dyDescent="0.2">
      <c r="A58" s="79" t="s">
        <v>16</v>
      </c>
      <c r="B58" s="40"/>
      <c r="C58" s="87">
        <f>'Kops n'!C42</f>
        <v>0</v>
      </c>
      <c r="D58" s="40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</row>
    <row r="59" spans="1:16" x14ac:dyDescent="0.2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</row>
  </sheetData>
  <mergeCells count="23">
    <mergeCell ref="C56:H56"/>
    <mergeCell ref="L12:P12"/>
    <mergeCell ref="A47:K47"/>
    <mergeCell ref="C50:H50"/>
    <mergeCell ref="C51:H51"/>
    <mergeCell ref="A53:D53"/>
    <mergeCell ref="C55:H55"/>
    <mergeCell ref="A12:A13"/>
    <mergeCell ref="B12:B13"/>
    <mergeCell ref="C12:C13"/>
    <mergeCell ref="D12:D13"/>
    <mergeCell ref="E12:E13"/>
    <mergeCell ref="F12:K12"/>
    <mergeCell ref="D8:L8"/>
    <mergeCell ref="A9:F9"/>
    <mergeCell ref="J9:M9"/>
    <mergeCell ref="N9:O9"/>
    <mergeCell ref="D7:L7"/>
    <mergeCell ref="C2:I2"/>
    <mergeCell ref="C3:I3"/>
    <mergeCell ref="C4:I4"/>
    <mergeCell ref="D5:L5"/>
    <mergeCell ref="D6:L6"/>
  </mergeCells>
  <conditionalFormatting sqref="A47:K47">
    <cfRule type="containsText" dxfId="53" priority="3" operator="containsText" text="Tiešās izmaksas kopā, t. sk. darba devēja sociālais nodoklis __.__% ">
      <formula>NOT(ISERROR(SEARCH("Tiešās izmaksas kopā, t. sk. darba devēja sociālais nodoklis __.__% ",A47)))</formula>
    </cfRule>
  </conditionalFormatting>
  <conditionalFormatting sqref="C2:I2 D5:L8 N9:O9 L47:P47 C50:H50 C55:H55 C58 A14:P46">
    <cfRule type="cellIs" dxfId="52" priority="2" operator="equal">
      <formula>0</formula>
    </cfRule>
  </conditionalFormatting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rgb="FFC00000"/>
  </sheetPr>
  <dimension ref="A1:Q1026"/>
  <sheetViews>
    <sheetView topLeftCell="A205" workbookViewId="0">
      <selection activeCell="S13" sqref="S13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7" width="0" style="1" hidden="1" customWidth="1"/>
    <col min="18" max="16384" width="9.140625" style="1"/>
  </cols>
  <sheetData>
    <row r="1" spans="1:17" x14ac:dyDescent="0.2">
      <c r="A1" s="19"/>
      <c r="B1" s="19"/>
      <c r="C1" s="24" t="s">
        <v>44</v>
      </c>
      <c r="D1" s="81">
        <v>10</v>
      </c>
      <c r="E1" s="19"/>
      <c r="F1" s="19"/>
      <c r="G1" s="19"/>
      <c r="H1" s="19"/>
      <c r="I1" s="19"/>
      <c r="J1" s="19"/>
      <c r="N1" s="23"/>
      <c r="O1" s="24"/>
      <c r="P1" s="25"/>
    </row>
    <row r="2" spans="1:17" x14ac:dyDescent="0.2">
      <c r="A2" s="26"/>
      <c r="B2" s="26"/>
      <c r="C2" s="347" t="s">
        <v>215</v>
      </c>
      <c r="D2" s="347"/>
      <c r="E2" s="347"/>
      <c r="F2" s="347"/>
      <c r="G2" s="347"/>
      <c r="H2" s="347"/>
      <c r="I2" s="347"/>
      <c r="J2" s="26"/>
    </row>
    <row r="3" spans="1:17" x14ac:dyDescent="0.2">
      <c r="A3" s="27"/>
      <c r="B3" s="27"/>
      <c r="C3" s="294" t="s">
        <v>21</v>
      </c>
      <c r="D3" s="294"/>
      <c r="E3" s="294"/>
      <c r="F3" s="294"/>
      <c r="G3" s="294"/>
      <c r="H3" s="294"/>
      <c r="I3" s="294"/>
      <c r="J3" s="27"/>
    </row>
    <row r="4" spans="1:17" x14ac:dyDescent="0.2">
      <c r="A4" s="27"/>
      <c r="B4" s="27"/>
      <c r="C4" s="328" t="s">
        <v>64</v>
      </c>
      <c r="D4" s="328"/>
      <c r="E4" s="328"/>
      <c r="F4" s="328"/>
      <c r="G4" s="328"/>
      <c r="H4" s="328"/>
      <c r="I4" s="328"/>
      <c r="J4" s="27"/>
    </row>
    <row r="5" spans="1:17" x14ac:dyDescent="0.2">
      <c r="A5" s="19"/>
      <c r="B5" s="19"/>
      <c r="C5" s="24" t="s">
        <v>5</v>
      </c>
      <c r="D5" s="329" t="str">
        <f>'Kops a+c+n'!D6</f>
        <v>Daudzstāvu dzīvojamās ēkas siltināšana</v>
      </c>
      <c r="E5" s="329"/>
      <c r="F5" s="329"/>
      <c r="G5" s="329"/>
      <c r="H5" s="329"/>
      <c r="I5" s="329"/>
      <c r="J5" s="329"/>
      <c r="K5" s="329"/>
      <c r="L5" s="329"/>
      <c r="M5" s="13"/>
      <c r="N5" s="13"/>
      <c r="O5" s="13"/>
      <c r="P5" s="13"/>
    </row>
    <row r="6" spans="1:17" x14ac:dyDescent="0.2">
      <c r="A6" s="19"/>
      <c r="B6" s="19"/>
      <c r="C6" s="24" t="s">
        <v>6</v>
      </c>
      <c r="D6" s="329" t="str">
        <f>'Kops a+c+n'!D7</f>
        <v>Daudzstāvu dzīvojamā ēka</v>
      </c>
      <c r="E6" s="329"/>
      <c r="F6" s="329"/>
      <c r="G6" s="329"/>
      <c r="H6" s="329"/>
      <c r="I6" s="329"/>
      <c r="J6" s="329"/>
      <c r="K6" s="329"/>
      <c r="L6" s="329"/>
      <c r="M6" s="13"/>
      <c r="N6" s="13"/>
      <c r="O6" s="13"/>
      <c r="P6" s="13"/>
    </row>
    <row r="7" spans="1:17" x14ac:dyDescent="0.2">
      <c r="A7" s="19"/>
      <c r="B7" s="19"/>
      <c r="C7" s="24" t="s">
        <v>7</v>
      </c>
      <c r="D7" s="329" t="str">
        <f>'Kops a+c+n'!D8</f>
        <v>Brīvības iela 5, Malta</v>
      </c>
      <c r="E7" s="329"/>
      <c r="F7" s="329"/>
      <c r="G7" s="329"/>
      <c r="H7" s="329"/>
      <c r="I7" s="329"/>
      <c r="J7" s="329"/>
      <c r="K7" s="329"/>
      <c r="L7" s="329"/>
      <c r="M7" s="13"/>
      <c r="N7" s="13"/>
      <c r="O7" s="13"/>
      <c r="P7" s="13"/>
    </row>
    <row r="8" spans="1:17" x14ac:dyDescent="0.2">
      <c r="A8" s="19"/>
      <c r="B8" s="19"/>
      <c r="C8" s="4" t="s">
        <v>24</v>
      </c>
      <c r="D8" s="329">
        <f>'Kops a+c+n'!D9</f>
        <v>0</v>
      </c>
      <c r="E8" s="329"/>
      <c r="F8" s="329"/>
      <c r="G8" s="329"/>
      <c r="H8" s="329"/>
      <c r="I8" s="329"/>
      <c r="J8" s="329"/>
      <c r="K8" s="329"/>
      <c r="L8" s="329"/>
      <c r="M8" s="13"/>
      <c r="N8" s="13"/>
      <c r="O8" s="13"/>
      <c r="P8" s="13"/>
    </row>
    <row r="9" spans="1:17" ht="11.25" customHeight="1" x14ac:dyDescent="0.2">
      <c r="A9" s="349" t="s">
        <v>45</v>
      </c>
      <c r="B9" s="349"/>
      <c r="C9" s="349"/>
      <c r="D9" s="349"/>
      <c r="E9" s="349"/>
      <c r="F9" s="349"/>
      <c r="G9" s="28"/>
      <c r="H9" s="28"/>
      <c r="I9" s="28"/>
      <c r="J9" s="331" t="s">
        <v>46</v>
      </c>
      <c r="K9" s="331"/>
      <c r="L9" s="331"/>
      <c r="M9" s="331"/>
      <c r="N9" s="332">
        <f>P1014</f>
        <v>0</v>
      </c>
      <c r="O9" s="332"/>
      <c r="P9" s="28"/>
      <c r="Q9" s="91" t="str">
        <f>""</f>
        <v/>
      </c>
    </row>
    <row r="10" spans="1:17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  <c r="Q10" s="91" t="s">
        <v>47</v>
      </c>
    </row>
    <row r="11" spans="1:17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 t="s">
        <v>218</v>
      </c>
      <c r="P11" s="19">
        <v>15</v>
      </c>
      <c r="Q11" s="91" t="s">
        <v>48</v>
      </c>
    </row>
    <row r="12" spans="1:17" ht="12" thickBot="1" x14ac:dyDescent="0.25">
      <c r="A12" s="285" t="s">
        <v>27</v>
      </c>
      <c r="B12" s="340" t="s">
        <v>49</v>
      </c>
      <c r="C12" s="334" t="s">
        <v>50</v>
      </c>
      <c r="D12" s="343" t="s">
        <v>51</v>
      </c>
      <c r="E12" s="345" t="s">
        <v>52</v>
      </c>
      <c r="F12" s="333" t="s">
        <v>53</v>
      </c>
      <c r="G12" s="334"/>
      <c r="H12" s="334"/>
      <c r="I12" s="334"/>
      <c r="J12" s="334"/>
      <c r="K12" s="335"/>
      <c r="L12" s="333" t="s">
        <v>54</v>
      </c>
      <c r="M12" s="334"/>
      <c r="N12" s="334"/>
      <c r="O12" s="334"/>
      <c r="P12" s="335"/>
      <c r="Q12" s="91" t="s">
        <v>55</v>
      </c>
    </row>
    <row r="13" spans="1:17" ht="126.75" customHeight="1" thickBot="1" x14ac:dyDescent="0.25">
      <c r="A13" s="286"/>
      <c r="B13" s="341"/>
      <c r="C13" s="342"/>
      <c r="D13" s="344"/>
      <c r="E13" s="346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51" t="s">
        <v>56</v>
      </c>
      <c r="M13" s="54" t="s">
        <v>58</v>
      </c>
      <c r="N13" s="54" t="s">
        <v>59</v>
      </c>
      <c r="O13" s="54" t="s">
        <v>60</v>
      </c>
      <c r="P13" s="58" t="s">
        <v>61</v>
      </c>
      <c r="Q13" s="59" t="s">
        <v>62</v>
      </c>
    </row>
    <row r="14" spans="1:17" ht="24.6" customHeight="1" x14ac:dyDescent="0.2">
      <c r="A14" s="48">
        <v>1</v>
      </c>
      <c r="B14" s="20"/>
      <c r="C14" s="69" t="s">
        <v>310</v>
      </c>
      <c r="D14" s="20" t="s">
        <v>109</v>
      </c>
      <c r="E14" s="41">
        <v>1</v>
      </c>
      <c r="F14" s="70"/>
      <c r="G14" s="110"/>
      <c r="H14" s="110">
        <f t="shared" ref="H14" si="0">F14*G14</f>
        <v>0</v>
      </c>
      <c r="I14" s="110"/>
      <c r="J14" s="110"/>
      <c r="K14" s="116">
        <f>SUM(H14:J14)</f>
        <v>0</v>
      </c>
      <c r="L14" s="70">
        <f>E14*F14</f>
        <v>0</v>
      </c>
      <c r="M14" s="110">
        <f>H14*E14</f>
        <v>0</v>
      </c>
      <c r="N14" s="110">
        <f>I14*E14</f>
        <v>0</v>
      </c>
      <c r="O14" s="110">
        <f>J14*E14</f>
        <v>0</v>
      </c>
      <c r="P14" s="111">
        <f>SUM(M14:O14)</f>
        <v>0</v>
      </c>
      <c r="Q14" s="55" t="s">
        <v>48</v>
      </c>
    </row>
    <row r="15" spans="1:17" x14ac:dyDescent="0.2">
      <c r="A15" s="33">
        <v>2</v>
      </c>
      <c r="B15" s="72"/>
      <c r="C15" s="165" t="s">
        <v>267</v>
      </c>
      <c r="D15" s="21" t="s">
        <v>109</v>
      </c>
      <c r="E15" s="42">
        <v>1</v>
      </c>
      <c r="F15" s="38"/>
      <c r="G15" s="112"/>
      <c r="H15" s="112">
        <f t="shared" ref="H15:H78" si="1">F15*G15</f>
        <v>0</v>
      </c>
      <c r="I15" s="112"/>
      <c r="J15" s="112"/>
      <c r="K15" s="117">
        <f t="shared" ref="K15:K78" si="2">SUM(H15:J15)</f>
        <v>0</v>
      </c>
      <c r="L15" s="38">
        <f t="shared" ref="L15:L78" si="3">E15*F15</f>
        <v>0</v>
      </c>
      <c r="M15" s="112">
        <f t="shared" ref="M15:M78" si="4">H15*E15</f>
        <v>0</v>
      </c>
      <c r="N15" s="112">
        <f t="shared" ref="N15:N78" si="5">I15*E15</f>
        <v>0</v>
      </c>
      <c r="O15" s="112">
        <f t="shared" ref="O15:O78" si="6">J15*E15</f>
        <v>0</v>
      </c>
      <c r="P15" s="113">
        <f t="shared" ref="P15:P78" si="7">SUM(M15:O15)</f>
        <v>0</v>
      </c>
      <c r="Q15" s="60" t="s">
        <v>48</v>
      </c>
    </row>
    <row r="16" spans="1:17" x14ac:dyDescent="0.2">
      <c r="A16" s="33">
        <v>3</v>
      </c>
      <c r="B16" s="72"/>
      <c r="C16" s="165" t="s">
        <v>265</v>
      </c>
      <c r="D16" s="21" t="s">
        <v>109</v>
      </c>
      <c r="E16" s="42">
        <v>6</v>
      </c>
      <c r="F16" s="38"/>
      <c r="G16" s="112"/>
      <c r="H16" s="112">
        <f t="shared" si="1"/>
        <v>0</v>
      </c>
      <c r="I16" s="112"/>
      <c r="J16" s="112"/>
      <c r="K16" s="117">
        <f t="shared" si="2"/>
        <v>0</v>
      </c>
      <c r="L16" s="38">
        <f t="shared" si="3"/>
        <v>0</v>
      </c>
      <c r="M16" s="112">
        <f t="shared" si="4"/>
        <v>0</v>
      </c>
      <c r="N16" s="112">
        <f t="shared" si="5"/>
        <v>0</v>
      </c>
      <c r="O16" s="112">
        <f t="shared" si="6"/>
        <v>0</v>
      </c>
      <c r="P16" s="113">
        <f t="shared" si="7"/>
        <v>0</v>
      </c>
      <c r="Q16" s="60" t="s">
        <v>48</v>
      </c>
    </row>
    <row r="17" spans="1:17" x14ac:dyDescent="0.2">
      <c r="A17" s="33">
        <v>4</v>
      </c>
      <c r="B17" s="72"/>
      <c r="C17" s="165" t="s">
        <v>266</v>
      </c>
      <c r="D17" s="21" t="s">
        <v>109</v>
      </c>
      <c r="E17" s="42">
        <v>1</v>
      </c>
      <c r="F17" s="38"/>
      <c r="G17" s="112"/>
      <c r="H17" s="112">
        <f t="shared" si="1"/>
        <v>0</v>
      </c>
      <c r="I17" s="112"/>
      <c r="J17" s="112"/>
      <c r="K17" s="117">
        <f t="shared" si="2"/>
        <v>0</v>
      </c>
      <c r="L17" s="38">
        <f t="shared" si="3"/>
        <v>0</v>
      </c>
      <c r="M17" s="112">
        <f t="shared" si="4"/>
        <v>0</v>
      </c>
      <c r="N17" s="112">
        <f t="shared" si="5"/>
        <v>0</v>
      </c>
      <c r="O17" s="112">
        <f t="shared" si="6"/>
        <v>0</v>
      </c>
      <c r="P17" s="113">
        <f t="shared" si="7"/>
        <v>0</v>
      </c>
      <c r="Q17" s="60" t="s">
        <v>48</v>
      </c>
    </row>
    <row r="18" spans="1:17" ht="45" x14ac:dyDescent="0.2">
      <c r="A18" s="33">
        <v>5</v>
      </c>
      <c r="B18" s="72"/>
      <c r="C18" s="165" t="s">
        <v>268</v>
      </c>
      <c r="D18" s="21" t="s">
        <v>109</v>
      </c>
      <c r="E18" s="42">
        <v>1</v>
      </c>
      <c r="F18" s="38"/>
      <c r="G18" s="112"/>
      <c r="H18" s="112">
        <f t="shared" si="1"/>
        <v>0</v>
      </c>
      <c r="I18" s="112"/>
      <c r="J18" s="112"/>
      <c r="K18" s="117">
        <f t="shared" si="2"/>
        <v>0</v>
      </c>
      <c r="L18" s="38">
        <f t="shared" si="3"/>
        <v>0</v>
      </c>
      <c r="M18" s="112">
        <f t="shared" si="4"/>
        <v>0</v>
      </c>
      <c r="N18" s="112">
        <f t="shared" si="5"/>
        <v>0</v>
      </c>
      <c r="O18" s="112">
        <f t="shared" si="6"/>
        <v>0</v>
      </c>
      <c r="P18" s="113">
        <f t="shared" si="7"/>
        <v>0</v>
      </c>
      <c r="Q18" s="60" t="s">
        <v>48</v>
      </c>
    </row>
    <row r="19" spans="1:17" x14ac:dyDescent="0.2">
      <c r="A19" s="33"/>
      <c r="B19" s="72"/>
      <c r="C19" s="37"/>
      <c r="D19" s="21"/>
      <c r="E19" s="42"/>
      <c r="F19" s="38"/>
      <c r="G19" s="112">
        <f t="shared" ref="G14:G77" si="8">IF(F19&gt;=0.01,$P$11,0)</f>
        <v>0</v>
      </c>
      <c r="H19" s="112">
        <f t="shared" si="1"/>
        <v>0</v>
      </c>
      <c r="I19" s="112"/>
      <c r="J19" s="112"/>
      <c r="K19" s="117">
        <f t="shared" si="2"/>
        <v>0</v>
      </c>
      <c r="L19" s="38">
        <f t="shared" si="3"/>
        <v>0</v>
      </c>
      <c r="M19" s="112">
        <f t="shared" si="4"/>
        <v>0</v>
      </c>
      <c r="N19" s="112">
        <f t="shared" si="5"/>
        <v>0</v>
      </c>
      <c r="O19" s="112">
        <f t="shared" si="6"/>
        <v>0</v>
      </c>
      <c r="P19" s="113">
        <f t="shared" si="7"/>
        <v>0</v>
      </c>
      <c r="Q19" s="60"/>
    </row>
    <row r="20" spans="1:17" x14ac:dyDescent="0.2">
      <c r="A20" s="33"/>
      <c r="B20" s="72"/>
      <c r="C20" s="37"/>
      <c r="D20" s="21"/>
      <c r="E20" s="42"/>
      <c r="F20" s="38"/>
      <c r="G20" s="112">
        <f t="shared" si="8"/>
        <v>0</v>
      </c>
      <c r="H20" s="112">
        <f t="shared" si="1"/>
        <v>0</v>
      </c>
      <c r="I20" s="112"/>
      <c r="J20" s="112"/>
      <c r="K20" s="117">
        <f t="shared" si="2"/>
        <v>0</v>
      </c>
      <c r="L20" s="38">
        <f t="shared" si="3"/>
        <v>0</v>
      </c>
      <c r="M20" s="112">
        <f t="shared" si="4"/>
        <v>0</v>
      </c>
      <c r="N20" s="112">
        <f t="shared" si="5"/>
        <v>0</v>
      </c>
      <c r="O20" s="112">
        <f t="shared" si="6"/>
        <v>0</v>
      </c>
      <c r="P20" s="113">
        <f t="shared" si="7"/>
        <v>0</v>
      </c>
      <c r="Q20" s="60"/>
    </row>
    <row r="21" spans="1:17" x14ac:dyDescent="0.2">
      <c r="A21" s="33"/>
      <c r="B21" s="72"/>
      <c r="C21" s="37"/>
      <c r="D21" s="21"/>
      <c r="E21" s="42"/>
      <c r="F21" s="38"/>
      <c r="G21" s="112">
        <f t="shared" si="8"/>
        <v>0</v>
      </c>
      <c r="H21" s="112">
        <f t="shared" si="1"/>
        <v>0</v>
      </c>
      <c r="I21" s="112"/>
      <c r="J21" s="112"/>
      <c r="K21" s="117">
        <f t="shared" si="2"/>
        <v>0</v>
      </c>
      <c r="L21" s="38">
        <f t="shared" si="3"/>
        <v>0</v>
      </c>
      <c r="M21" s="112">
        <f t="shared" si="4"/>
        <v>0</v>
      </c>
      <c r="N21" s="112">
        <f t="shared" si="5"/>
        <v>0</v>
      </c>
      <c r="O21" s="112">
        <f t="shared" si="6"/>
        <v>0</v>
      </c>
      <c r="P21" s="113">
        <f t="shared" si="7"/>
        <v>0</v>
      </c>
      <c r="Q21" s="60"/>
    </row>
    <row r="22" spans="1:17" x14ac:dyDescent="0.2">
      <c r="A22" s="33"/>
      <c r="B22" s="72"/>
      <c r="C22" s="37"/>
      <c r="D22" s="21"/>
      <c r="E22" s="42"/>
      <c r="F22" s="38"/>
      <c r="G22" s="112">
        <f t="shared" si="8"/>
        <v>0</v>
      </c>
      <c r="H22" s="112">
        <f t="shared" si="1"/>
        <v>0</v>
      </c>
      <c r="I22" s="112"/>
      <c r="J22" s="112"/>
      <c r="K22" s="117">
        <f t="shared" si="2"/>
        <v>0</v>
      </c>
      <c r="L22" s="38">
        <f t="shared" si="3"/>
        <v>0</v>
      </c>
      <c r="M22" s="112">
        <f t="shared" si="4"/>
        <v>0</v>
      </c>
      <c r="N22" s="112">
        <f t="shared" si="5"/>
        <v>0</v>
      </c>
      <c r="O22" s="112">
        <f t="shared" si="6"/>
        <v>0</v>
      </c>
      <c r="P22" s="113">
        <f t="shared" si="7"/>
        <v>0</v>
      </c>
      <c r="Q22" s="60"/>
    </row>
    <row r="23" spans="1:17" x14ac:dyDescent="0.2">
      <c r="A23" s="33"/>
      <c r="B23" s="72"/>
      <c r="C23" s="37"/>
      <c r="D23" s="21"/>
      <c r="E23" s="42"/>
      <c r="F23" s="38"/>
      <c r="G23" s="112">
        <f t="shared" si="8"/>
        <v>0</v>
      </c>
      <c r="H23" s="112">
        <f t="shared" si="1"/>
        <v>0</v>
      </c>
      <c r="I23" s="112"/>
      <c r="J23" s="112"/>
      <c r="K23" s="117">
        <f t="shared" si="2"/>
        <v>0</v>
      </c>
      <c r="L23" s="38">
        <f t="shared" si="3"/>
        <v>0</v>
      </c>
      <c r="M23" s="112">
        <f t="shared" si="4"/>
        <v>0</v>
      </c>
      <c r="N23" s="112">
        <f t="shared" si="5"/>
        <v>0</v>
      </c>
      <c r="O23" s="112">
        <f t="shared" si="6"/>
        <v>0</v>
      </c>
      <c r="P23" s="113">
        <f t="shared" si="7"/>
        <v>0</v>
      </c>
      <c r="Q23" s="60"/>
    </row>
    <row r="24" spans="1:17" x14ac:dyDescent="0.2">
      <c r="A24" s="33"/>
      <c r="B24" s="72"/>
      <c r="C24" s="37"/>
      <c r="D24" s="21"/>
      <c r="E24" s="42"/>
      <c r="F24" s="38"/>
      <c r="G24" s="112">
        <f t="shared" si="8"/>
        <v>0</v>
      </c>
      <c r="H24" s="112">
        <f t="shared" si="1"/>
        <v>0</v>
      </c>
      <c r="I24" s="112"/>
      <c r="J24" s="112"/>
      <c r="K24" s="117">
        <f t="shared" si="2"/>
        <v>0</v>
      </c>
      <c r="L24" s="38">
        <f t="shared" si="3"/>
        <v>0</v>
      </c>
      <c r="M24" s="112">
        <f t="shared" si="4"/>
        <v>0</v>
      </c>
      <c r="N24" s="112">
        <f t="shared" si="5"/>
        <v>0</v>
      </c>
      <c r="O24" s="112">
        <f t="shared" si="6"/>
        <v>0</v>
      </c>
      <c r="P24" s="113">
        <f t="shared" si="7"/>
        <v>0</v>
      </c>
      <c r="Q24" s="60"/>
    </row>
    <row r="25" spans="1:17" x14ac:dyDescent="0.2">
      <c r="A25" s="33"/>
      <c r="B25" s="72"/>
      <c r="C25" s="37"/>
      <c r="D25" s="21"/>
      <c r="E25" s="42"/>
      <c r="F25" s="38"/>
      <c r="G25" s="112">
        <f t="shared" si="8"/>
        <v>0</v>
      </c>
      <c r="H25" s="112">
        <f t="shared" si="1"/>
        <v>0</v>
      </c>
      <c r="I25" s="112"/>
      <c r="J25" s="112"/>
      <c r="K25" s="117">
        <f t="shared" si="2"/>
        <v>0</v>
      </c>
      <c r="L25" s="38">
        <f t="shared" si="3"/>
        <v>0</v>
      </c>
      <c r="M25" s="112">
        <f t="shared" si="4"/>
        <v>0</v>
      </c>
      <c r="N25" s="112">
        <f t="shared" si="5"/>
        <v>0</v>
      </c>
      <c r="O25" s="112">
        <f t="shared" si="6"/>
        <v>0</v>
      </c>
      <c r="P25" s="113">
        <f t="shared" si="7"/>
        <v>0</v>
      </c>
      <c r="Q25" s="60"/>
    </row>
    <row r="26" spans="1:17" x14ac:dyDescent="0.2">
      <c r="A26" s="33"/>
      <c r="B26" s="72"/>
      <c r="C26" s="37"/>
      <c r="D26" s="21"/>
      <c r="E26" s="42"/>
      <c r="F26" s="38"/>
      <c r="G26" s="112">
        <f t="shared" si="8"/>
        <v>0</v>
      </c>
      <c r="H26" s="112">
        <f t="shared" si="1"/>
        <v>0</v>
      </c>
      <c r="I26" s="112"/>
      <c r="J26" s="112"/>
      <c r="K26" s="117">
        <f t="shared" si="2"/>
        <v>0</v>
      </c>
      <c r="L26" s="38">
        <f t="shared" si="3"/>
        <v>0</v>
      </c>
      <c r="M26" s="112">
        <f t="shared" si="4"/>
        <v>0</v>
      </c>
      <c r="N26" s="112">
        <f t="shared" si="5"/>
        <v>0</v>
      </c>
      <c r="O26" s="112">
        <f t="shared" si="6"/>
        <v>0</v>
      </c>
      <c r="P26" s="113">
        <f t="shared" si="7"/>
        <v>0</v>
      </c>
      <c r="Q26" s="60"/>
    </row>
    <row r="27" spans="1:17" x14ac:dyDescent="0.2">
      <c r="A27" s="33"/>
      <c r="B27" s="72"/>
      <c r="C27" s="37"/>
      <c r="D27" s="21"/>
      <c r="E27" s="42"/>
      <c r="F27" s="38"/>
      <c r="G27" s="112">
        <f t="shared" si="8"/>
        <v>0</v>
      </c>
      <c r="H27" s="112">
        <f t="shared" si="1"/>
        <v>0</v>
      </c>
      <c r="I27" s="112"/>
      <c r="J27" s="112"/>
      <c r="K27" s="117">
        <f t="shared" si="2"/>
        <v>0</v>
      </c>
      <c r="L27" s="38">
        <f t="shared" si="3"/>
        <v>0</v>
      </c>
      <c r="M27" s="112">
        <f t="shared" si="4"/>
        <v>0</v>
      </c>
      <c r="N27" s="112">
        <f t="shared" si="5"/>
        <v>0</v>
      </c>
      <c r="O27" s="112">
        <f t="shared" si="6"/>
        <v>0</v>
      </c>
      <c r="P27" s="113">
        <f t="shared" si="7"/>
        <v>0</v>
      </c>
      <c r="Q27" s="60"/>
    </row>
    <row r="28" spans="1:17" x14ac:dyDescent="0.2">
      <c r="A28" s="33"/>
      <c r="B28" s="72"/>
      <c r="C28" s="37"/>
      <c r="D28" s="21"/>
      <c r="E28" s="42"/>
      <c r="F28" s="38"/>
      <c r="G28" s="112">
        <f t="shared" si="8"/>
        <v>0</v>
      </c>
      <c r="H28" s="112">
        <f t="shared" si="1"/>
        <v>0</v>
      </c>
      <c r="I28" s="112"/>
      <c r="J28" s="112"/>
      <c r="K28" s="117">
        <f t="shared" si="2"/>
        <v>0</v>
      </c>
      <c r="L28" s="38">
        <f t="shared" si="3"/>
        <v>0</v>
      </c>
      <c r="M28" s="112">
        <f t="shared" si="4"/>
        <v>0</v>
      </c>
      <c r="N28" s="112">
        <f t="shared" si="5"/>
        <v>0</v>
      </c>
      <c r="O28" s="112">
        <f t="shared" si="6"/>
        <v>0</v>
      </c>
      <c r="P28" s="113">
        <f t="shared" si="7"/>
        <v>0</v>
      </c>
      <c r="Q28" s="60"/>
    </row>
    <row r="29" spans="1:17" x14ac:dyDescent="0.2">
      <c r="A29" s="33"/>
      <c r="B29" s="72"/>
      <c r="C29" s="37"/>
      <c r="D29" s="21"/>
      <c r="E29" s="42"/>
      <c r="F29" s="38"/>
      <c r="G29" s="112">
        <f t="shared" si="8"/>
        <v>0</v>
      </c>
      <c r="H29" s="112">
        <f t="shared" si="1"/>
        <v>0</v>
      </c>
      <c r="I29" s="112"/>
      <c r="J29" s="112"/>
      <c r="K29" s="117">
        <f t="shared" si="2"/>
        <v>0</v>
      </c>
      <c r="L29" s="38">
        <f t="shared" si="3"/>
        <v>0</v>
      </c>
      <c r="M29" s="112">
        <f t="shared" si="4"/>
        <v>0</v>
      </c>
      <c r="N29" s="112">
        <f t="shared" si="5"/>
        <v>0</v>
      </c>
      <c r="O29" s="112">
        <f t="shared" si="6"/>
        <v>0</v>
      </c>
      <c r="P29" s="113">
        <f t="shared" si="7"/>
        <v>0</v>
      </c>
      <c r="Q29" s="60"/>
    </row>
    <row r="30" spans="1:17" x14ac:dyDescent="0.2">
      <c r="A30" s="33"/>
      <c r="B30" s="72"/>
      <c r="C30" s="37"/>
      <c r="D30" s="21"/>
      <c r="E30" s="42"/>
      <c r="F30" s="38"/>
      <c r="G30" s="112">
        <f t="shared" si="8"/>
        <v>0</v>
      </c>
      <c r="H30" s="112">
        <f t="shared" si="1"/>
        <v>0</v>
      </c>
      <c r="I30" s="112"/>
      <c r="J30" s="112"/>
      <c r="K30" s="117">
        <f t="shared" si="2"/>
        <v>0</v>
      </c>
      <c r="L30" s="38">
        <f t="shared" si="3"/>
        <v>0</v>
      </c>
      <c r="M30" s="112">
        <f t="shared" si="4"/>
        <v>0</v>
      </c>
      <c r="N30" s="112">
        <f t="shared" si="5"/>
        <v>0</v>
      </c>
      <c r="O30" s="112">
        <f t="shared" si="6"/>
        <v>0</v>
      </c>
      <c r="P30" s="113">
        <f t="shared" si="7"/>
        <v>0</v>
      </c>
      <c r="Q30" s="60"/>
    </row>
    <row r="31" spans="1:17" x14ac:dyDescent="0.2">
      <c r="A31" s="33"/>
      <c r="B31" s="72"/>
      <c r="C31" s="37"/>
      <c r="D31" s="21"/>
      <c r="E31" s="42"/>
      <c r="F31" s="38"/>
      <c r="G31" s="112">
        <f t="shared" si="8"/>
        <v>0</v>
      </c>
      <c r="H31" s="112">
        <f t="shared" si="1"/>
        <v>0</v>
      </c>
      <c r="I31" s="112"/>
      <c r="J31" s="112"/>
      <c r="K31" s="117">
        <f t="shared" si="2"/>
        <v>0</v>
      </c>
      <c r="L31" s="38">
        <f t="shared" si="3"/>
        <v>0</v>
      </c>
      <c r="M31" s="112">
        <f t="shared" si="4"/>
        <v>0</v>
      </c>
      <c r="N31" s="112">
        <f t="shared" si="5"/>
        <v>0</v>
      </c>
      <c r="O31" s="112">
        <f t="shared" si="6"/>
        <v>0</v>
      </c>
      <c r="P31" s="113">
        <f t="shared" si="7"/>
        <v>0</v>
      </c>
      <c r="Q31" s="60"/>
    </row>
    <row r="32" spans="1:17" x14ac:dyDescent="0.2">
      <c r="A32" s="33"/>
      <c r="B32" s="72"/>
      <c r="C32" s="37"/>
      <c r="D32" s="21"/>
      <c r="E32" s="42"/>
      <c r="F32" s="38"/>
      <c r="G32" s="112">
        <f t="shared" si="8"/>
        <v>0</v>
      </c>
      <c r="H32" s="112">
        <f t="shared" si="1"/>
        <v>0</v>
      </c>
      <c r="I32" s="112"/>
      <c r="J32" s="112"/>
      <c r="K32" s="117">
        <f t="shared" si="2"/>
        <v>0</v>
      </c>
      <c r="L32" s="38">
        <f t="shared" si="3"/>
        <v>0</v>
      </c>
      <c r="M32" s="112">
        <f t="shared" si="4"/>
        <v>0</v>
      </c>
      <c r="N32" s="112">
        <f t="shared" si="5"/>
        <v>0</v>
      </c>
      <c r="O32" s="112">
        <f t="shared" si="6"/>
        <v>0</v>
      </c>
      <c r="P32" s="113">
        <f t="shared" si="7"/>
        <v>0</v>
      </c>
      <c r="Q32" s="60"/>
    </row>
    <row r="33" spans="1:17" x14ac:dyDescent="0.2">
      <c r="A33" s="33"/>
      <c r="B33" s="72"/>
      <c r="C33" s="37"/>
      <c r="D33" s="21"/>
      <c r="E33" s="42"/>
      <c r="F33" s="38"/>
      <c r="G33" s="112">
        <f t="shared" si="8"/>
        <v>0</v>
      </c>
      <c r="H33" s="112">
        <f t="shared" si="1"/>
        <v>0</v>
      </c>
      <c r="I33" s="112"/>
      <c r="J33" s="112"/>
      <c r="K33" s="117">
        <f t="shared" si="2"/>
        <v>0</v>
      </c>
      <c r="L33" s="38">
        <f t="shared" si="3"/>
        <v>0</v>
      </c>
      <c r="M33" s="112">
        <f t="shared" si="4"/>
        <v>0</v>
      </c>
      <c r="N33" s="112">
        <f t="shared" si="5"/>
        <v>0</v>
      </c>
      <c r="O33" s="112">
        <f t="shared" si="6"/>
        <v>0</v>
      </c>
      <c r="P33" s="113">
        <f t="shared" si="7"/>
        <v>0</v>
      </c>
      <c r="Q33" s="60"/>
    </row>
    <row r="34" spans="1:17" x14ac:dyDescent="0.2">
      <c r="A34" s="33"/>
      <c r="B34" s="72"/>
      <c r="C34" s="37"/>
      <c r="D34" s="21"/>
      <c r="E34" s="42"/>
      <c r="F34" s="38"/>
      <c r="G34" s="112">
        <f t="shared" si="8"/>
        <v>0</v>
      </c>
      <c r="H34" s="112">
        <f t="shared" si="1"/>
        <v>0</v>
      </c>
      <c r="I34" s="112"/>
      <c r="J34" s="112"/>
      <c r="K34" s="117">
        <f t="shared" si="2"/>
        <v>0</v>
      </c>
      <c r="L34" s="38">
        <f t="shared" si="3"/>
        <v>0</v>
      </c>
      <c r="M34" s="112">
        <f t="shared" si="4"/>
        <v>0</v>
      </c>
      <c r="N34" s="112">
        <f t="shared" si="5"/>
        <v>0</v>
      </c>
      <c r="O34" s="112">
        <f t="shared" si="6"/>
        <v>0</v>
      </c>
      <c r="P34" s="113">
        <f t="shared" si="7"/>
        <v>0</v>
      </c>
      <c r="Q34" s="60"/>
    </row>
    <row r="35" spans="1:17" x14ac:dyDescent="0.2">
      <c r="A35" s="33"/>
      <c r="B35" s="72"/>
      <c r="C35" s="37"/>
      <c r="D35" s="21"/>
      <c r="E35" s="42"/>
      <c r="F35" s="38"/>
      <c r="G35" s="112">
        <f t="shared" si="8"/>
        <v>0</v>
      </c>
      <c r="H35" s="112">
        <f t="shared" si="1"/>
        <v>0</v>
      </c>
      <c r="I35" s="112"/>
      <c r="J35" s="112"/>
      <c r="K35" s="117">
        <f t="shared" si="2"/>
        <v>0</v>
      </c>
      <c r="L35" s="38">
        <f t="shared" si="3"/>
        <v>0</v>
      </c>
      <c r="M35" s="112">
        <f t="shared" si="4"/>
        <v>0</v>
      </c>
      <c r="N35" s="112">
        <f t="shared" si="5"/>
        <v>0</v>
      </c>
      <c r="O35" s="112">
        <f t="shared" si="6"/>
        <v>0</v>
      </c>
      <c r="P35" s="113">
        <f t="shared" si="7"/>
        <v>0</v>
      </c>
      <c r="Q35" s="60"/>
    </row>
    <row r="36" spans="1:17" x14ac:dyDescent="0.2">
      <c r="A36" s="33"/>
      <c r="B36" s="72"/>
      <c r="C36" s="37"/>
      <c r="D36" s="21"/>
      <c r="E36" s="42"/>
      <c r="F36" s="38"/>
      <c r="G36" s="112">
        <f t="shared" si="8"/>
        <v>0</v>
      </c>
      <c r="H36" s="112">
        <f t="shared" si="1"/>
        <v>0</v>
      </c>
      <c r="I36" s="112"/>
      <c r="J36" s="112"/>
      <c r="K36" s="117">
        <f t="shared" si="2"/>
        <v>0</v>
      </c>
      <c r="L36" s="38">
        <f t="shared" si="3"/>
        <v>0</v>
      </c>
      <c r="M36" s="112">
        <f t="shared" si="4"/>
        <v>0</v>
      </c>
      <c r="N36" s="112">
        <f t="shared" si="5"/>
        <v>0</v>
      </c>
      <c r="O36" s="112">
        <f t="shared" si="6"/>
        <v>0</v>
      </c>
      <c r="P36" s="113">
        <f t="shared" si="7"/>
        <v>0</v>
      </c>
      <c r="Q36" s="60"/>
    </row>
    <row r="37" spans="1:17" x14ac:dyDescent="0.2">
      <c r="A37" s="33"/>
      <c r="B37" s="72"/>
      <c r="C37" s="37"/>
      <c r="D37" s="21"/>
      <c r="E37" s="42"/>
      <c r="F37" s="38"/>
      <c r="G37" s="112">
        <f t="shared" si="8"/>
        <v>0</v>
      </c>
      <c r="H37" s="112">
        <f t="shared" si="1"/>
        <v>0</v>
      </c>
      <c r="I37" s="112"/>
      <c r="J37" s="112"/>
      <c r="K37" s="117">
        <f t="shared" si="2"/>
        <v>0</v>
      </c>
      <c r="L37" s="38">
        <f t="shared" si="3"/>
        <v>0</v>
      </c>
      <c r="M37" s="112">
        <f t="shared" si="4"/>
        <v>0</v>
      </c>
      <c r="N37" s="112">
        <f t="shared" si="5"/>
        <v>0</v>
      </c>
      <c r="O37" s="112">
        <f t="shared" si="6"/>
        <v>0</v>
      </c>
      <c r="P37" s="113">
        <f t="shared" si="7"/>
        <v>0</v>
      </c>
      <c r="Q37" s="60"/>
    </row>
    <row r="38" spans="1:17" x14ac:dyDescent="0.2">
      <c r="A38" s="33"/>
      <c r="B38" s="72"/>
      <c r="C38" s="37"/>
      <c r="D38" s="21"/>
      <c r="E38" s="42"/>
      <c r="F38" s="38"/>
      <c r="G38" s="112">
        <f t="shared" si="8"/>
        <v>0</v>
      </c>
      <c r="H38" s="112">
        <f t="shared" si="1"/>
        <v>0</v>
      </c>
      <c r="I38" s="112"/>
      <c r="J38" s="112"/>
      <c r="K38" s="117">
        <f t="shared" si="2"/>
        <v>0</v>
      </c>
      <c r="L38" s="38">
        <f t="shared" si="3"/>
        <v>0</v>
      </c>
      <c r="M38" s="112">
        <f t="shared" si="4"/>
        <v>0</v>
      </c>
      <c r="N38" s="112">
        <f t="shared" si="5"/>
        <v>0</v>
      </c>
      <c r="O38" s="112">
        <f t="shared" si="6"/>
        <v>0</v>
      </c>
      <c r="P38" s="113">
        <f t="shared" si="7"/>
        <v>0</v>
      </c>
      <c r="Q38" s="60"/>
    </row>
    <row r="39" spans="1:17" x14ac:dyDescent="0.2">
      <c r="A39" s="33"/>
      <c r="B39" s="72"/>
      <c r="C39" s="37"/>
      <c r="D39" s="21"/>
      <c r="E39" s="42"/>
      <c r="F39" s="38"/>
      <c r="G39" s="112">
        <f t="shared" si="8"/>
        <v>0</v>
      </c>
      <c r="H39" s="112">
        <f t="shared" si="1"/>
        <v>0</v>
      </c>
      <c r="I39" s="112"/>
      <c r="J39" s="112"/>
      <c r="K39" s="117">
        <f t="shared" si="2"/>
        <v>0</v>
      </c>
      <c r="L39" s="38">
        <f t="shared" si="3"/>
        <v>0</v>
      </c>
      <c r="M39" s="112">
        <f t="shared" si="4"/>
        <v>0</v>
      </c>
      <c r="N39" s="112">
        <f t="shared" si="5"/>
        <v>0</v>
      </c>
      <c r="O39" s="112">
        <f t="shared" si="6"/>
        <v>0</v>
      </c>
      <c r="P39" s="113">
        <f t="shared" si="7"/>
        <v>0</v>
      </c>
      <c r="Q39" s="60"/>
    </row>
    <row r="40" spans="1:17" x14ac:dyDescent="0.2">
      <c r="A40" s="33"/>
      <c r="B40" s="72"/>
      <c r="C40" s="37"/>
      <c r="D40" s="21"/>
      <c r="E40" s="42"/>
      <c r="F40" s="38"/>
      <c r="G40" s="112">
        <f t="shared" si="8"/>
        <v>0</v>
      </c>
      <c r="H40" s="112">
        <f t="shared" si="1"/>
        <v>0</v>
      </c>
      <c r="I40" s="112"/>
      <c r="J40" s="112"/>
      <c r="K40" s="117">
        <f t="shared" si="2"/>
        <v>0</v>
      </c>
      <c r="L40" s="38">
        <f t="shared" si="3"/>
        <v>0</v>
      </c>
      <c r="M40" s="112">
        <f t="shared" si="4"/>
        <v>0</v>
      </c>
      <c r="N40" s="112">
        <f t="shared" si="5"/>
        <v>0</v>
      </c>
      <c r="O40" s="112">
        <f t="shared" si="6"/>
        <v>0</v>
      </c>
      <c r="P40" s="113">
        <f t="shared" si="7"/>
        <v>0</v>
      </c>
      <c r="Q40" s="60"/>
    </row>
    <row r="41" spans="1:17" x14ac:dyDescent="0.2">
      <c r="A41" s="33"/>
      <c r="B41" s="72"/>
      <c r="C41" s="37"/>
      <c r="D41" s="21"/>
      <c r="E41" s="42"/>
      <c r="F41" s="38"/>
      <c r="G41" s="112">
        <f t="shared" si="8"/>
        <v>0</v>
      </c>
      <c r="H41" s="112">
        <f t="shared" si="1"/>
        <v>0</v>
      </c>
      <c r="I41" s="112"/>
      <c r="J41" s="112"/>
      <c r="K41" s="117">
        <f t="shared" si="2"/>
        <v>0</v>
      </c>
      <c r="L41" s="38">
        <f t="shared" si="3"/>
        <v>0</v>
      </c>
      <c r="M41" s="112">
        <f t="shared" si="4"/>
        <v>0</v>
      </c>
      <c r="N41" s="112">
        <f t="shared" si="5"/>
        <v>0</v>
      </c>
      <c r="O41" s="112">
        <f t="shared" si="6"/>
        <v>0</v>
      </c>
      <c r="P41" s="113">
        <f t="shared" si="7"/>
        <v>0</v>
      </c>
      <c r="Q41" s="60"/>
    </row>
    <row r="42" spans="1:17" x14ac:dyDescent="0.2">
      <c r="A42" s="33"/>
      <c r="B42" s="72"/>
      <c r="C42" s="37"/>
      <c r="D42" s="21"/>
      <c r="E42" s="42"/>
      <c r="F42" s="38"/>
      <c r="G42" s="112">
        <f t="shared" si="8"/>
        <v>0</v>
      </c>
      <c r="H42" s="112">
        <f t="shared" si="1"/>
        <v>0</v>
      </c>
      <c r="I42" s="112"/>
      <c r="J42" s="112"/>
      <c r="K42" s="117">
        <f t="shared" si="2"/>
        <v>0</v>
      </c>
      <c r="L42" s="38">
        <f t="shared" si="3"/>
        <v>0</v>
      </c>
      <c r="M42" s="112">
        <f t="shared" si="4"/>
        <v>0</v>
      </c>
      <c r="N42" s="112">
        <f t="shared" si="5"/>
        <v>0</v>
      </c>
      <c r="O42" s="112">
        <f t="shared" si="6"/>
        <v>0</v>
      </c>
      <c r="P42" s="113">
        <f t="shared" si="7"/>
        <v>0</v>
      </c>
      <c r="Q42" s="60"/>
    </row>
    <row r="43" spans="1:17" x14ac:dyDescent="0.2">
      <c r="A43" s="33"/>
      <c r="B43" s="72"/>
      <c r="C43" s="37"/>
      <c r="D43" s="21"/>
      <c r="E43" s="42"/>
      <c r="F43" s="38"/>
      <c r="G43" s="112">
        <f t="shared" si="8"/>
        <v>0</v>
      </c>
      <c r="H43" s="112">
        <f t="shared" si="1"/>
        <v>0</v>
      </c>
      <c r="I43" s="112"/>
      <c r="J43" s="112"/>
      <c r="K43" s="117">
        <f t="shared" si="2"/>
        <v>0</v>
      </c>
      <c r="L43" s="38">
        <f t="shared" si="3"/>
        <v>0</v>
      </c>
      <c r="M43" s="112">
        <f t="shared" si="4"/>
        <v>0</v>
      </c>
      <c r="N43" s="112">
        <f t="shared" si="5"/>
        <v>0</v>
      </c>
      <c r="O43" s="112">
        <f t="shared" si="6"/>
        <v>0</v>
      </c>
      <c r="P43" s="113">
        <f t="shared" si="7"/>
        <v>0</v>
      </c>
      <c r="Q43" s="60"/>
    </row>
    <row r="44" spans="1:17" x14ac:dyDescent="0.2">
      <c r="A44" s="33"/>
      <c r="B44" s="72"/>
      <c r="C44" s="37"/>
      <c r="D44" s="21"/>
      <c r="E44" s="42"/>
      <c r="F44" s="38"/>
      <c r="G44" s="112">
        <f t="shared" si="8"/>
        <v>0</v>
      </c>
      <c r="H44" s="112">
        <f t="shared" si="1"/>
        <v>0</v>
      </c>
      <c r="I44" s="112"/>
      <c r="J44" s="112"/>
      <c r="K44" s="117">
        <f t="shared" si="2"/>
        <v>0</v>
      </c>
      <c r="L44" s="38">
        <f t="shared" si="3"/>
        <v>0</v>
      </c>
      <c r="M44" s="112">
        <f t="shared" si="4"/>
        <v>0</v>
      </c>
      <c r="N44" s="112">
        <f t="shared" si="5"/>
        <v>0</v>
      </c>
      <c r="O44" s="112">
        <f t="shared" si="6"/>
        <v>0</v>
      </c>
      <c r="P44" s="113">
        <f t="shared" si="7"/>
        <v>0</v>
      </c>
      <c r="Q44" s="60"/>
    </row>
    <row r="45" spans="1:17" x14ac:dyDescent="0.2">
      <c r="A45" s="33"/>
      <c r="B45" s="72"/>
      <c r="C45" s="37"/>
      <c r="D45" s="21"/>
      <c r="E45" s="42"/>
      <c r="F45" s="38"/>
      <c r="G45" s="112">
        <f t="shared" si="8"/>
        <v>0</v>
      </c>
      <c r="H45" s="112">
        <f t="shared" si="1"/>
        <v>0</v>
      </c>
      <c r="I45" s="112"/>
      <c r="J45" s="112"/>
      <c r="K45" s="117">
        <f t="shared" si="2"/>
        <v>0</v>
      </c>
      <c r="L45" s="38">
        <f t="shared" si="3"/>
        <v>0</v>
      </c>
      <c r="M45" s="112">
        <f t="shared" si="4"/>
        <v>0</v>
      </c>
      <c r="N45" s="112">
        <f t="shared" si="5"/>
        <v>0</v>
      </c>
      <c r="O45" s="112">
        <f t="shared" si="6"/>
        <v>0</v>
      </c>
      <c r="P45" s="113">
        <f t="shared" si="7"/>
        <v>0</v>
      </c>
      <c r="Q45" s="60"/>
    </row>
    <row r="46" spans="1:17" x14ac:dyDescent="0.2">
      <c r="A46" s="33"/>
      <c r="B46" s="72"/>
      <c r="C46" s="37"/>
      <c r="D46" s="21"/>
      <c r="E46" s="42"/>
      <c r="F46" s="38"/>
      <c r="G46" s="112">
        <f t="shared" si="8"/>
        <v>0</v>
      </c>
      <c r="H46" s="112">
        <f t="shared" si="1"/>
        <v>0</v>
      </c>
      <c r="I46" s="112"/>
      <c r="J46" s="112"/>
      <c r="K46" s="117">
        <f t="shared" si="2"/>
        <v>0</v>
      </c>
      <c r="L46" s="38">
        <f t="shared" si="3"/>
        <v>0</v>
      </c>
      <c r="M46" s="112">
        <f t="shared" si="4"/>
        <v>0</v>
      </c>
      <c r="N46" s="112">
        <f t="shared" si="5"/>
        <v>0</v>
      </c>
      <c r="O46" s="112">
        <f t="shared" si="6"/>
        <v>0</v>
      </c>
      <c r="P46" s="113">
        <f t="shared" si="7"/>
        <v>0</v>
      </c>
      <c r="Q46" s="60"/>
    </row>
    <row r="47" spans="1:17" x14ac:dyDescent="0.2">
      <c r="A47" s="33"/>
      <c r="B47" s="72"/>
      <c r="C47" s="37"/>
      <c r="D47" s="21"/>
      <c r="E47" s="42"/>
      <c r="F47" s="38"/>
      <c r="G47" s="112">
        <f t="shared" si="8"/>
        <v>0</v>
      </c>
      <c r="H47" s="112">
        <f t="shared" si="1"/>
        <v>0</v>
      </c>
      <c r="I47" s="112"/>
      <c r="J47" s="112"/>
      <c r="K47" s="117">
        <f t="shared" si="2"/>
        <v>0</v>
      </c>
      <c r="L47" s="38">
        <f t="shared" si="3"/>
        <v>0</v>
      </c>
      <c r="M47" s="112">
        <f t="shared" si="4"/>
        <v>0</v>
      </c>
      <c r="N47" s="112">
        <f t="shared" si="5"/>
        <v>0</v>
      </c>
      <c r="O47" s="112">
        <f t="shared" si="6"/>
        <v>0</v>
      </c>
      <c r="P47" s="113">
        <f t="shared" si="7"/>
        <v>0</v>
      </c>
      <c r="Q47" s="60"/>
    </row>
    <row r="48" spans="1:17" x14ac:dyDescent="0.2">
      <c r="A48" s="33"/>
      <c r="B48" s="72"/>
      <c r="C48" s="37"/>
      <c r="D48" s="21"/>
      <c r="E48" s="42"/>
      <c r="F48" s="38"/>
      <c r="G48" s="112">
        <f t="shared" si="8"/>
        <v>0</v>
      </c>
      <c r="H48" s="112">
        <f t="shared" si="1"/>
        <v>0</v>
      </c>
      <c r="I48" s="112"/>
      <c r="J48" s="112"/>
      <c r="K48" s="117">
        <f t="shared" si="2"/>
        <v>0</v>
      </c>
      <c r="L48" s="38">
        <f t="shared" si="3"/>
        <v>0</v>
      </c>
      <c r="M48" s="112">
        <f t="shared" si="4"/>
        <v>0</v>
      </c>
      <c r="N48" s="112">
        <f t="shared" si="5"/>
        <v>0</v>
      </c>
      <c r="O48" s="112">
        <f t="shared" si="6"/>
        <v>0</v>
      </c>
      <c r="P48" s="113">
        <f t="shared" si="7"/>
        <v>0</v>
      </c>
      <c r="Q48" s="60"/>
    </row>
    <row r="49" spans="1:17" x14ac:dyDescent="0.2">
      <c r="A49" s="33"/>
      <c r="B49" s="72"/>
      <c r="C49" s="37"/>
      <c r="D49" s="21"/>
      <c r="E49" s="42"/>
      <c r="F49" s="38"/>
      <c r="G49" s="112">
        <f t="shared" si="8"/>
        <v>0</v>
      </c>
      <c r="H49" s="112">
        <f t="shared" si="1"/>
        <v>0</v>
      </c>
      <c r="I49" s="112"/>
      <c r="J49" s="112"/>
      <c r="K49" s="117">
        <f t="shared" si="2"/>
        <v>0</v>
      </c>
      <c r="L49" s="38">
        <f t="shared" si="3"/>
        <v>0</v>
      </c>
      <c r="M49" s="112">
        <f t="shared" si="4"/>
        <v>0</v>
      </c>
      <c r="N49" s="112">
        <f t="shared" si="5"/>
        <v>0</v>
      </c>
      <c r="O49" s="112">
        <f t="shared" si="6"/>
        <v>0</v>
      </c>
      <c r="P49" s="113">
        <f t="shared" si="7"/>
        <v>0</v>
      </c>
      <c r="Q49" s="60"/>
    </row>
    <row r="50" spans="1:17" x14ac:dyDescent="0.2">
      <c r="A50" s="33"/>
      <c r="B50" s="72"/>
      <c r="C50" s="37"/>
      <c r="D50" s="21"/>
      <c r="E50" s="42"/>
      <c r="F50" s="38"/>
      <c r="G50" s="112">
        <f t="shared" si="8"/>
        <v>0</v>
      </c>
      <c r="H50" s="112">
        <f t="shared" si="1"/>
        <v>0</v>
      </c>
      <c r="I50" s="112"/>
      <c r="J50" s="112"/>
      <c r="K50" s="117">
        <f t="shared" si="2"/>
        <v>0</v>
      </c>
      <c r="L50" s="38">
        <f t="shared" si="3"/>
        <v>0</v>
      </c>
      <c r="M50" s="112">
        <f t="shared" si="4"/>
        <v>0</v>
      </c>
      <c r="N50" s="112">
        <f t="shared" si="5"/>
        <v>0</v>
      </c>
      <c r="O50" s="112">
        <f t="shared" si="6"/>
        <v>0</v>
      </c>
      <c r="P50" s="113">
        <f t="shared" si="7"/>
        <v>0</v>
      </c>
      <c r="Q50" s="60"/>
    </row>
    <row r="51" spans="1:17" x14ac:dyDescent="0.2">
      <c r="A51" s="33"/>
      <c r="B51" s="72"/>
      <c r="C51" s="37"/>
      <c r="D51" s="21"/>
      <c r="E51" s="42"/>
      <c r="F51" s="38"/>
      <c r="G51" s="112">
        <f t="shared" si="8"/>
        <v>0</v>
      </c>
      <c r="H51" s="112">
        <f t="shared" si="1"/>
        <v>0</v>
      </c>
      <c r="I51" s="112"/>
      <c r="J51" s="112"/>
      <c r="K51" s="117">
        <f t="shared" si="2"/>
        <v>0</v>
      </c>
      <c r="L51" s="38">
        <f t="shared" si="3"/>
        <v>0</v>
      </c>
      <c r="M51" s="112">
        <f t="shared" si="4"/>
        <v>0</v>
      </c>
      <c r="N51" s="112">
        <f t="shared" si="5"/>
        <v>0</v>
      </c>
      <c r="O51" s="112">
        <f t="shared" si="6"/>
        <v>0</v>
      </c>
      <c r="P51" s="113">
        <f t="shared" si="7"/>
        <v>0</v>
      </c>
      <c r="Q51" s="60"/>
    </row>
    <row r="52" spans="1:17" x14ac:dyDescent="0.2">
      <c r="A52" s="33"/>
      <c r="B52" s="72"/>
      <c r="C52" s="37"/>
      <c r="D52" s="21"/>
      <c r="E52" s="42"/>
      <c r="F52" s="38"/>
      <c r="G52" s="112">
        <f t="shared" si="8"/>
        <v>0</v>
      </c>
      <c r="H52" s="112">
        <f t="shared" si="1"/>
        <v>0</v>
      </c>
      <c r="I52" s="112"/>
      <c r="J52" s="112"/>
      <c r="K52" s="117">
        <f t="shared" si="2"/>
        <v>0</v>
      </c>
      <c r="L52" s="38">
        <f t="shared" si="3"/>
        <v>0</v>
      </c>
      <c r="M52" s="112">
        <f t="shared" si="4"/>
        <v>0</v>
      </c>
      <c r="N52" s="112">
        <f t="shared" si="5"/>
        <v>0</v>
      </c>
      <c r="O52" s="112">
        <f t="shared" si="6"/>
        <v>0</v>
      </c>
      <c r="P52" s="113">
        <f t="shared" si="7"/>
        <v>0</v>
      </c>
      <c r="Q52" s="60"/>
    </row>
    <row r="53" spans="1:17" x14ac:dyDescent="0.2">
      <c r="A53" s="33"/>
      <c r="B53" s="72"/>
      <c r="C53" s="37"/>
      <c r="D53" s="21"/>
      <c r="E53" s="42"/>
      <c r="F53" s="38"/>
      <c r="G53" s="112">
        <f t="shared" si="8"/>
        <v>0</v>
      </c>
      <c r="H53" s="112">
        <f t="shared" si="1"/>
        <v>0</v>
      </c>
      <c r="I53" s="112"/>
      <c r="J53" s="112"/>
      <c r="K53" s="117">
        <f t="shared" si="2"/>
        <v>0</v>
      </c>
      <c r="L53" s="38">
        <f t="shared" si="3"/>
        <v>0</v>
      </c>
      <c r="M53" s="112">
        <f t="shared" si="4"/>
        <v>0</v>
      </c>
      <c r="N53" s="112">
        <f t="shared" si="5"/>
        <v>0</v>
      </c>
      <c r="O53" s="112">
        <f t="shared" si="6"/>
        <v>0</v>
      </c>
      <c r="P53" s="113">
        <f t="shared" si="7"/>
        <v>0</v>
      </c>
      <c r="Q53" s="60"/>
    </row>
    <row r="54" spans="1:17" x14ac:dyDescent="0.2">
      <c r="A54" s="33"/>
      <c r="B54" s="72"/>
      <c r="C54" s="37"/>
      <c r="D54" s="21"/>
      <c r="E54" s="42"/>
      <c r="F54" s="38"/>
      <c r="G54" s="112">
        <f t="shared" si="8"/>
        <v>0</v>
      </c>
      <c r="H54" s="112">
        <f t="shared" si="1"/>
        <v>0</v>
      </c>
      <c r="I54" s="112"/>
      <c r="J54" s="112"/>
      <c r="K54" s="117">
        <f t="shared" si="2"/>
        <v>0</v>
      </c>
      <c r="L54" s="38">
        <f t="shared" si="3"/>
        <v>0</v>
      </c>
      <c r="M54" s="112">
        <f t="shared" si="4"/>
        <v>0</v>
      </c>
      <c r="N54" s="112">
        <f t="shared" si="5"/>
        <v>0</v>
      </c>
      <c r="O54" s="112">
        <f t="shared" si="6"/>
        <v>0</v>
      </c>
      <c r="P54" s="113">
        <f t="shared" si="7"/>
        <v>0</v>
      </c>
      <c r="Q54" s="60"/>
    </row>
    <row r="55" spans="1:17" x14ac:dyDescent="0.2">
      <c r="A55" s="33"/>
      <c r="B55" s="72"/>
      <c r="C55" s="37"/>
      <c r="D55" s="21"/>
      <c r="E55" s="42"/>
      <c r="F55" s="38"/>
      <c r="G55" s="112">
        <f t="shared" si="8"/>
        <v>0</v>
      </c>
      <c r="H55" s="112">
        <f t="shared" si="1"/>
        <v>0</v>
      </c>
      <c r="I55" s="112"/>
      <c r="J55" s="112"/>
      <c r="K55" s="117">
        <f t="shared" si="2"/>
        <v>0</v>
      </c>
      <c r="L55" s="38">
        <f t="shared" si="3"/>
        <v>0</v>
      </c>
      <c r="M55" s="112">
        <f t="shared" si="4"/>
        <v>0</v>
      </c>
      <c r="N55" s="112">
        <f t="shared" si="5"/>
        <v>0</v>
      </c>
      <c r="O55" s="112">
        <f t="shared" si="6"/>
        <v>0</v>
      </c>
      <c r="P55" s="113">
        <f t="shared" si="7"/>
        <v>0</v>
      </c>
      <c r="Q55" s="60"/>
    </row>
    <row r="56" spans="1:17" x14ac:dyDescent="0.2">
      <c r="A56" s="33"/>
      <c r="B56" s="72"/>
      <c r="C56" s="37"/>
      <c r="D56" s="21"/>
      <c r="E56" s="42"/>
      <c r="F56" s="38"/>
      <c r="G56" s="112">
        <f t="shared" si="8"/>
        <v>0</v>
      </c>
      <c r="H56" s="112">
        <f t="shared" si="1"/>
        <v>0</v>
      </c>
      <c r="I56" s="112"/>
      <c r="J56" s="112"/>
      <c r="K56" s="117">
        <f t="shared" si="2"/>
        <v>0</v>
      </c>
      <c r="L56" s="38">
        <f t="shared" si="3"/>
        <v>0</v>
      </c>
      <c r="M56" s="112">
        <f t="shared" si="4"/>
        <v>0</v>
      </c>
      <c r="N56" s="112">
        <f t="shared" si="5"/>
        <v>0</v>
      </c>
      <c r="O56" s="112">
        <f t="shared" si="6"/>
        <v>0</v>
      </c>
      <c r="P56" s="113">
        <f t="shared" si="7"/>
        <v>0</v>
      </c>
      <c r="Q56" s="60"/>
    </row>
    <row r="57" spans="1:17" x14ac:dyDescent="0.2">
      <c r="A57" s="33"/>
      <c r="B57" s="72"/>
      <c r="C57" s="37"/>
      <c r="D57" s="21"/>
      <c r="E57" s="42"/>
      <c r="F57" s="38"/>
      <c r="G57" s="112">
        <f t="shared" si="8"/>
        <v>0</v>
      </c>
      <c r="H57" s="112">
        <f t="shared" si="1"/>
        <v>0</v>
      </c>
      <c r="I57" s="112"/>
      <c r="J57" s="112"/>
      <c r="K57" s="117">
        <f t="shared" si="2"/>
        <v>0</v>
      </c>
      <c r="L57" s="38">
        <f t="shared" si="3"/>
        <v>0</v>
      </c>
      <c r="M57" s="112">
        <f t="shared" si="4"/>
        <v>0</v>
      </c>
      <c r="N57" s="112">
        <f t="shared" si="5"/>
        <v>0</v>
      </c>
      <c r="O57" s="112">
        <f t="shared" si="6"/>
        <v>0</v>
      </c>
      <c r="P57" s="113">
        <f t="shared" si="7"/>
        <v>0</v>
      </c>
      <c r="Q57" s="60"/>
    </row>
    <row r="58" spans="1:17" x14ac:dyDescent="0.2">
      <c r="A58" s="33"/>
      <c r="B58" s="72"/>
      <c r="C58" s="37"/>
      <c r="D58" s="21"/>
      <c r="E58" s="42"/>
      <c r="F58" s="38"/>
      <c r="G58" s="112">
        <f t="shared" si="8"/>
        <v>0</v>
      </c>
      <c r="H58" s="112">
        <f t="shared" si="1"/>
        <v>0</v>
      </c>
      <c r="I58" s="112"/>
      <c r="J58" s="112"/>
      <c r="K58" s="117">
        <f t="shared" si="2"/>
        <v>0</v>
      </c>
      <c r="L58" s="38">
        <f t="shared" si="3"/>
        <v>0</v>
      </c>
      <c r="M58" s="112">
        <f t="shared" si="4"/>
        <v>0</v>
      </c>
      <c r="N58" s="112">
        <f t="shared" si="5"/>
        <v>0</v>
      </c>
      <c r="O58" s="112">
        <f t="shared" si="6"/>
        <v>0</v>
      </c>
      <c r="P58" s="113">
        <f t="shared" si="7"/>
        <v>0</v>
      </c>
      <c r="Q58" s="60"/>
    </row>
    <row r="59" spans="1:17" x14ac:dyDescent="0.2">
      <c r="A59" s="33"/>
      <c r="B59" s="72"/>
      <c r="C59" s="37"/>
      <c r="D59" s="21"/>
      <c r="E59" s="42"/>
      <c r="F59" s="38"/>
      <c r="G59" s="112">
        <f t="shared" si="8"/>
        <v>0</v>
      </c>
      <c r="H59" s="112">
        <f t="shared" si="1"/>
        <v>0</v>
      </c>
      <c r="I59" s="112"/>
      <c r="J59" s="112"/>
      <c r="K59" s="117">
        <f t="shared" si="2"/>
        <v>0</v>
      </c>
      <c r="L59" s="38">
        <f t="shared" si="3"/>
        <v>0</v>
      </c>
      <c r="M59" s="112">
        <f t="shared" si="4"/>
        <v>0</v>
      </c>
      <c r="N59" s="112">
        <f t="shared" si="5"/>
        <v>0</v>
      </c>
      <c r="O59" s="112">
        <f t="shared" si="6"/>
        <v>0</v>
      </c>
      <c r="P59" s="113">
        <f t="shared" si="7"/>
        <v>0</v>
      </c>
      <c r="Q59" s="60"/>
    </row>
    <row r="60" spans="1:17" x14ac:dyDescent="0.2">
      <c r="A60" s="33"/>
      <c r="B60" s="72"/>
      <c r="C60" s="37"/>
      <c r="D60" s="21"/>
      <c r="E60" s="42"/>
      <c r="F60" s="38"/>
      <c r="G60" s="112">
        <f t="shared" si="8"/>
        <v>0</v>
      </c>
      <c r="H60" s="112">
        <f t="shared" si="1"/>
        <v>0</v>
      </c>
      <c r="I60" s="112"/>
      <c r="J60" s="112"/>
      <c r="K60" s="117">
        <f t="shared" si="2"/>
        <v>0</v>
      </c>
      <c r="L60" s="38">
        <f t="shared" si="3"/>
        <v>0</v>
      </c>
      <c r="M60" s="112">
        <f t="shared" si="4"/>
        <v>0</v>
      </c>
      <c r="N60" s="112">
        <f t="shared" si="5"/>
        <v>0</v>
      </c>
      <c r="O60" s="112">
        <f t="shared" si="6"/>
        <v>0</v>
      </c>
      <c r="P60" s="113">
        <f t="shared" si="7"/>
        <v>0</v>
      </c>
      <c r="Q60" s="60"/>
    </row>
    <row r="61" spans="1:17" x14ac:dyDescent="0.2">
      <c r="A61" s="33"/>
      <c r="B61" s="72"/>
      <c r="C61" s="37"/>
      <c r="D61" s="21"/>
      <c r="E61" s="42"/>
      <c r="F61" s="38"/>
      <c r="G61" s="112">
        <f t="shared" si="8"/>
        <v>0</v>
      </c>
      <c r="H61" s="112">
        <f t="shared" si="1"/>
        <v>0</v>
      </c>
      <c r="I61" s="112"/>
      <c r="J61" s="112"/>
      <c r="K61" s="117">
        <f t="shared" si="2"/>
        <v>0</v>
      </c>
      <c r="L61" s="38">
        <f t="shared" si="3"/>
        <v>0</v>
      </c>
      <c r="M61" s="112">
        <f t="shared" si="4"/>
        <v>0</v>
      </c>
      <c r="N61" s="112">
        <f t="shared" si="5"/>
        <v>0</v>
      </c>
      <c r="O61" s="112">
        <f t="shared" si="6"/>
        <v>0</v>
      </c>
      <c r="P61" s="113">
        <f t="shared" si="7"/>
        <v>0</v>
      </c>
      <c r="Q61" s="60"/>
    </row>
    <row r="62" spans="1:17" x14ac:dyDescent="0.2">
      <c r="A62" s="33"/>
      <c r="B62" s="72"/>
      <c r="C62" s="37"/>
      <c r="D62" s="21"/>
      <c r="E62" s="42"/>
      <c r="F62" s="38"/>
      <c r="G62" s="112">
        <f t="shared" si="8"/>
        <v>0</v>
      </c>
      <c r="H62" s="112">
        <f t="shared" si="1"/>
        <v>0</v>
      </c>
      <c r="I62" s="112"/>
      <c r="J62" s="112"/>
      <c r="K62" s="117">
        <f t="shared" si="2"/>
        <v>0</v>
      </c>
      <c r="L62" s="38">
        <f t="shared" si="3"/>
        <v>0</v>
      </c>
      <c r="M62" s="112">
        <f t="shared" si="4"/>
        <v>0</v>
      </c>
      <c r="N62" s="112">
        <f t="shared" si="5"/>
        <v>0</v>
      </c>
      <c r="O62" s="112">
        <f t="shared" si="6"/>
        <v>0</v>
      </c>
      <c r="P62" s="113">
        <f t="shared" si="7"/>
        <v>0</v>
      </c>
      <c r="Q62" s="60"/>
    </row>
    <row r="63" spans="1:17" x14ac:dyDescent="0.2">
      <c r="A63" s="33"/>
      <c r="B63" s="72"/>
      <c r="C63" s="37"/>
      <c r="D63" s="21"/>
      <c r="E63" s="42"/>
      <c r="F63" s="38"/>
      <c r="G63" s="112">
        <f t="shared" si="8"/>
        <v>0</v>
      </c>
      <c r="H63" s="112">
        <f t="shared" si="1"/>
        <v>0</v>
      </c>
      <c r="I63" s="112"/>
      <c r="J63" s="112"/>
      <c r="K63" s="117">
        <f t="shared" si="2"/>
        <v>0</v>
      </c>
      <c r="L63" s="38">
        <f t="shared" si="3"/>
        <v>0</v>
      </c>
      <c r="M63" s="112">
        <f t="shared" si="4"/>
        <v>0</v>
      </c>
      <c r="N63" s="112">
        <f t="shared" si="5"/>
        <v>0</v>
      </c>
      <c r="O63" s="112">
        <f t="shared" si="6"/>
        <v>0</v>
      </c>
      <c r="P63" s="113">
        <f t="shared" si="7"/>
        <v>0</v>
      </c>
      <c r="Q63" s="60"/>
    </row>
    <row r="64" spans="1:17" x14ac:dyDescent="0.2">
      <c r="A64" s="33"/>
      <c r="B64" s="72"/>
      <c r="C64" s="37"/>
      <c r="D64" s="21"/>
      <c r="E64" s="42"/>
      <c r="F64" s="38"/>
      <c r="G64" s="112">
        <f t="shared" si="8"/>
        <v>0</v>
      </c>
      <c r="H64" s="112">
        <f t="shared" si="1"/>
        <v>0</v>
      </c>
      <c r="I64" s="112"/>
      <c r="J64" s="112"/>
      <c r="K64" s="117">
        <f t="shared" si="2"/>
        <v>0</v>
      </c>
      <c r="L64" s="38">
        <f t="shared" si="3"/>
        <v>0</v>
      </c>
      <c r="M64" s="112">
        <f t="shared" si="4"/>
        <v>0</v>
      </c>
      <c r="N64" s="112">
        <f t="shared" si="5"/>
        <v>0</v>
      </c>
      <c r="O64" s="112">
        <f t="shared" si="6"/>
        <v>0</v>
      </c>
      <c r="P64" s="113">
        <f t="shared" si="7"/>
        <v>0</v>
      </c>
      <c r="Q64" s="60"/>
    </row>
    <row r="65" spans="1:17" x14ac:dyDescent="0.2">
      <c r="A65" s="33"/>
      <c r="B65" s="72"/>
      <c r="C65" s="37"/>
      <c r="D65" s="21"/>
      <c r="E65" s="42"/>
      <c r="F65" s="38"/>
      <c r="G65" s="112">
        <f t="shared" si="8"/>
        <v>0</v>
      </c>
      <c r="H65" s="112">
        <f t="shared" si="1"/>
        <v>0</v>
      </c>
      <c r="I65" s="112"/>
      <c r="J65" s="112"/>
      <c r="K65" s="117">
        <f t="shared" si="2"/>
        <v>0</v>
      </c>
      <c r="L65" s="38">
        <f t="shared" si="3"/>
        <v>0</v>
      </c>
      <c r="M65" s="112">
        <f t="shared" si="4"/>
        <v>0</v>
      </c>
      <c r="N65" s="112">
        <f t="shared" si="5"/>
        <v>0</v>
      </c>
      <c r="O65" s="112">
        <f t="shared" si="6"/>
        <v>0</v>
      </c>
      <c r="P65" s="113">
        <f t="shared" si="7"/>
        <v>0</v>
      </c>
      <c r="Q65" s="60"/>
    </row>
    <row r="66" spans="1:17" x14ac:dyDescent="0.2">
      <c r="A66" s="33"/>
      <c r="B66" s="72"/>
      <c r="C66" s="37"/>
      <c r="D66" s="21"/>
      <c r="E66" s="42"/>
      <c r="F66" s="38"/>
      <c r="G66" s="112">
        <f t="shared" si="8"/>
        <v>0</v>
      </c>
      <c r="H66" s="112">
        <f t="shared" si="1"/>
        <v>0</v>
      </c>
      <c r="I66" s="112"/>
      <c r="J66" s="112"/>
      <c r="K66" s="117">
        <f t="shared" si="2"/>
        <v>0</v>
      </c>
      <c r="L66" s="38">
        <f t="shared" si="3"/>
        <v>0</v>
      </c>
      <c r="M66" s="112">
        <f t="shared" si="4"/>
        <v>0</v>
      </c>
      <c r="N66" s="112">
        <f t="shared" si="5"/>
        <v>0</v>
      </c>
      <c r="O66" s="112">
        <f t="shared" si="6"/>
        <v>0</v>
      </c>
      <c r="P66" s="113">
        <f t="shared" si="7"/>
        <v>0</v>
      </c>
      <c r="Q66" s="60"/>
    </row>
    <row r="67" spans="1:17" x14ac:dyDescent="0.2">
      <c r="A67" s="33"/>
      <c r="B67" s="72"/>
      <c r="C67" s="37"/>
      <c r="D67" s="21"/>
      <c r="E67" s="42"/>
      <c r="F67" s="38"/>
      <c r="G67" s="112">
        <f t="shared" si="8"/>
        <v>0</v>
      </c>
      <c r="H67" s="112">
        <f t="shared" si="1"/>
        <v>0</v>
      </c>
      <c r="I67" s="112"/>
      <c r="J67" s="112"/>
      <c r="K67" s="117">
        <f t="shared" si="2"/>
        <v>0</v>
      </c>
      <c r="L67" s="38">
        <f t="shared" si="3"/>
        <v>0</v>
      </c>
      <c r="M67" s="112">
        <f t="shared" si="4"/>
        <v>0</v>
      </c>
      <c r="N67" s="112">
        <f t="shared" si="5"/>
        <v>0</v>
      </c>
      <c r="O67" s="112">
        <f t="shared" si="6"/>
        <v>0</v>
      </c>
      <c r="P67" s="113">
        <f t="shared" si="7"/>
        <v>0</v>
      </c>
      <c r="Q67" s="60"/>
    </row>
    <row r="68" spans="1:17" x14ac:dyDescent="0.2">
      <c r="A68" s="33"/>
      <c r="B68" s="72"/>
      <c r="C68" s="37"/>
      <c r="D68" s="21"/>
      <c r="E68" s="42"/>
      <c r="F68" s="38"/>
      <c r="G68" s="112">
        <f t="shared" si="8"/>
        <v>0</v>
      </c>
      <c r="H68" s="112">
        <f t="shared" si="1"/>
        <v>0</v>
      </c>
      <c r="I68" s="112"/>
      <c r="J68" s="112"/>
      <c r="K68" s="117">
        <f t="shared" si="2"/>
        <v>0</v>
      </c>
      <c r="L68" s="38">
        <f t="shared" si="3"/>
        <v>0</v>
      </c>
      <c r="M68" s="112">
        <f t="shared" si="4"/>
        <v>0</v>
      </c>
      <c r="N68" s="112">
        <f t="shared" si="5"/>
        <v>0</v>
      </c>
      <c r="O68" s="112">
        <f t="shared" si="6"/>
        <v>0</v>
      </c>
      <c r="P68" s="113">
        <f t="shared" si="7"/>
        <v>0</v>
      </c>
      <c r="Q68" s="60"/>
    </row>
    <row r="69" spans="1:17" x14ac:dyDescent="0.2">
      <c r="A69" s="33"/>
      <c r="B69" s="72"/>
      <c r="C69" s="37"/>
      <c r="D69" s="21"/>
      <c r="E69" s="42"/>
      <c r="F69" s="38"/>
      <c r="G69" s="112">
        <f t="shared" si="8"/>
        <v>0</v>
      </c>
      <c r="H69" s="112">
        <f t="shared" si="1"/>
        <v>0</v>
      </c>
      <c r="I69" s="112"/>
      <c r="J69" s="112"/>
      <c r="K69" s="117">
        <f t="shared" si="2"/>
        <v>0</v>
      </c>
      <c r="L69" s="38">
        <f t="shared" si="3"/>
        <v>0</v>
      </c>
      <c r="M69" s="112">
        <f t="shared" si="4"/>
        <v>0</v>
      </c>
      <c r="N69" s="112">
        <f t="shared" si="5"/>
        <v>0</v>
      </c>
      <c r="O69" s="112">
        <f t="shared" si="6"/>
        <v>0</v>
      </c>
      <c r="P69" s="113">
        <f t="shared" si="7"/>
        <v>0</v>
      </c>
      <c r="Q69" s="60"/>
    </row>
    <row r="70" spans="1:17" x14ac:dyDescent="0.2">
      <c r="A70" s="33"/>
      <c r="B70" s="72"/>
      <c r="C70" s="37"/>
      <c r="D70" s="21"/>
      <c r="E70" s="42"/>
      <c r="F70" s="38"/>
      <c r="G70" s="112">
        <f t="shared" si="8"/>
        <v>0</v>
      </c>
      <c r="H70" s="112">
        <f t="shared" si="1"/>
        <v>0</v>
      </c>
      <c r="I70" s="112"/>
      <c r="J70" s="112"/>
      <c r="K70" s="117">
        <f t="shared" si="2"/>
        <v>0</v>
      </c>
      <c r="L70" s="38">
        <f t="shared" si="3"/>
        <v>0</v>
      </c>
      <c r="M70" s="112">
        <f t="shared" si="4"/>
        <v>0</v>
      </c>
      <c r="N70" s="112">
        <f t="shared" si="5"/>
        <v>0</v>
      </c>
      <c r="O70" s="112">
        <f t="shared" si="6"/>
        <v>0</v>
      </c>
      <c r="P70" s="113">
        <f t="shared" si="7"/>
        <v>0</v>
      </c>
      <c r="Q70" s="60"/>
    </row>
    <row r="71" spans="1:17" x14ac:dyDescent="0.2">
      <c r="A71" s="33"/>
      <c r="B71" s="72"/>
      <c r="C71" s="37"/>
      <c r="D71" s="21"/>
      <c r="E71" s="42"/>
      <c r="F71" s="38"/>
      <c r="G71" s="112">
        <f t="shared" si="8"/>
        <v>0</v>
      </c>
      <c r="H71" s="112">
        <f t="shared" si="1"/>
        <v>0</v>
      </c>
      <c r="I71" s="112"/>
      <c r="J71" s="112"/>
      <c r="K71" s="117">
        <f t="shared" si="2"/>
        <v>0</v>
      </c>
      <c r="L71" s="38">
        <f t="shared" si="3"/>
        <v>0</v>
      </c>
      <c r="M71" s="112">
        <f t="shared" si="4"/>
        <v>0</v>
      </c>
      <c r="N71" s="112">
        <f t="shared" si="5"/>
        <v>0</v>
      </c>
      <c r="O71" s="112">
        <f t="shared" si="6"/>
        <v>0</v>
      </c>
      <c r="P71" s="113">
        <f t="shared" si="7"/>
        <v>0</v>
      </c>
      <c r="Q71" s="60"/>
    </row>
    <row r="72" spans="1:17" x14ac:dyDescent="0.2">
      <c r="A72" s="33"/>
      <c r="B72" s="72"/>
      <c r="C72" s="37"/>
      <c r="D72" s="21"/>
      <c r="E72" s="42"/>
      <c r="F72" s="38"/>
      <c r="G72" s="112">
        <f t="shared" si="8"/>
        <v>0</v>
      </c>
      <c r="H72" s="112">
        <f t="shared" si="1"/>
        <v>0</v>
      </c>
      <c r="I72" s="112"/>
      <c r="J72" s="112"/>
      <c r="K72" s="117">
        <f t="shared" si="2"/>
        <v>0</v>
      </c>
      <c r="L72" s="38">
        <f t="shared" si="3"/>
        <v>0</v>
      </c>
      <c r="M72" s="112">
        <f t="shared" si="4"/>
        <v>0</v>
      </c>
      <c r="N72" s="112">
        <f t="shared" si="5"/>
        <v>0</v>
      </c>
      <c r="O72" s="112">
        <f t="shared" si="6"/>
        <v>0</v>
      </c>
      <c r="P72" s="113">
        <f t="shared" si="7"/>
        <v>0</v>
      </c>
      <c r="Q72" s="60"/>
    </row>
    <row r="73" spans="1:17" x14ac:dyDescent="0.2">
      <c r="A73" s="33"/>
      <c r="B73" s="72"/>
      <c r="C73" s="37"/>
      <c r="D73" s="21"/>
      <c r="E73" s="42"/>
      <c r="F73" s="38"/>
      <c r="G73" s="112">
        <f t="shared" si="8"/>
        <v>0</v>
      </c>
      <c r="H73" s="112">
        <f t="shared" si="1"/>
        <v>0</v>
      </c>
      <c r="I73" s="112"/>
      <c r="J73" s="112"/>
      <c r="K73" s="117">
        <f t="shared" si="2"/>
        <v>0</v>
      </c>
      <c r="L73" s="38">
        <f t="shared" si="3"/>
        <v>0</v>
      </c>
      <c r="M73" s="112">
        <f t="shared" si="4"/>
        <v>0</v>
      </c>
      <c r="N73" s="112">
        <f t="shared" si="5"/>
        <v>0</v>
      </c>
      <c r="O73" s="112">
        <f t="shared" si="6"/>
        <v>0</v>
      </c>
      <c r="P73" s="113">
        <f t="shared" si="7"/>
        <v>0</v>
      </c>
      <c r="Q73" s="60"/>
    </row>
    <row r="74" spans="1:17" x14ac:dyDescent="0.2">
      <c r="A74" s="33"/>
      <c r="B74" s="72"/>
      <c r="C74" s="37"/>
      <c r="D74" s="21"/>
      <c r="E74" s="42"/>
      <c r="F74" s="38"/>
      <c r="G74" s="112">
        <f t="shared" si="8"/>
        <v>0</v>
      </c>
      <c r="H74" s="112">
        <f t="shared" si="1"/>
        <v>0</v>
      </c>
      <c r="I74" s="112"/>
      <c r="J74" s="112"/>
      <c r="K74" s="117">
        <f t="shared" si="2"/>
        <v>0</v>
      </c>
      <c r="L74" s="38">
        <f t="shared" si="3"/>
        <v>0</v>
      </c>
      <c r="M74" s="112">
        <f t="shared" si="4"/>
        <v>0</v>
      </c>
      <c r="N74" s="112">
        <f t="shared" si="5"/>
        <v>0</v>
      </c>
      <c r="O74" s="112">
        <f t="shared" si="6"/>
        <v>0</v>
      </c>
      <c r="P74" s="113">
        <f t="shared" si="7"/>
        <v>0</v>
      </c>
      <c r="Q74" s="60"/>
    </row>
    <row r="75" spans="1:17" x14ac:dyDescent="0.2">
      <c r="A75" s="33"/>
      <c r="B75" s="72"/>
      <c r="C75" s="37"/>
      <c r="D75" s="21"/>
      <c r="E75" s="42"/>
      <c r="F75" s="38"/>
      <c r="G75" s="112">
        <f t="shared" si="8"/>
        <v>0</v>
      </c>
      <c r="H75" s="112">
        <f t="shared" si="1"/>
        <v>0</v>
      </c>
      <c r="I75" s="112"/>
      <c r="J75" s="112"/>
      <c r="K75" s="117">
        <f t="shared" si="2"/>
        <v>0</v>
      </c>
      <c r="L75" s="38">
        <f t="shared" si="3"/>
        <v>0</v>
      </c>
      <c r="M75" s="112">
        <f t="shared" si="4"/>
        <v>0</v>
      </c>
      <c r="N75" s="112">
        <f t="shared" si="5"/>
        <v>0</v>
      </c>
      <c r="O75" s="112">
        <f t="shared" si="6"/>
        <v>0</v>
      </c>
      <c r="P75" s="113">
        <f t="shared" si="7"/>
        <v>0</v>
      </c>
      <c r="Q75" s="60"/>
    </row>
    <row r="76" spans="1:17" x14ac:dyDescent="0.2">
      <c r="A76" s="33"/>
      <c r="B76" s="72"/>
      <c r="C76" s="37"/>
      <c r="D76" s="21"/>
      <c r="E76" s="42"/>
      <c r="F76" s="38"/>
      <c r="G76" s="112">
        <f t="shared" si="8"/>
        <v>0</v>
      </c>
      <c r="H76" s="112">
        <f t="shared" si="1"/>
        <v>0</v>
      </c>
      <c r="I76" s="112"/>
      <c r="J76" s="112"/>
      <c r="K76" s="117">
        <f t="shared" si="2"/>
        <v>0</v>
      </c>
      <c r="L76" s="38">
        <f t="shared" si="3"/>
        <v>0</v>
      </c>
      <c r="M76" s="112">
        <f t="shared" si="4"/>
        <v>0</v>
      </c>
      <c r="N76" s="112">
        <f t="shared" si="5"/>
        <v>0</v>
      </c>
      <c r="O76" s="112">
        <f t="shared" si="6"/>
        <v>0</v>
      </c>
      <c r="P76" s="113">
        <f t="shared" si="7"/>
        <v>0</v>
      </c>
      <c r="Q76" s="60"/>
    </row>
    <row r="77" spans="1:17" x14ac:dyDescent="0.2">
      <c r="A77" s="33"/>
      <c r="B77" s="72"/>
      <c r="C77" s="37"/>
      <c r="D77" s="21"/>
      <c r="E77" s="42"/>
      <c r="F77" s="38"/>
      <c r="G77" s="112">
        <f t="shared" si="8"/>
        <v>0</v>
      </c>
      <c r="H77" s="112">
        <f t="shared" si="1"/>
        <v>0</v>
      </c>
      <c r="I77" s="112"/>
      <c r="J77" s="112"/>
      <c r="K77" s="117">
        <f t="shared" si="2"/>
        <v>0</v>
      </c>
      <c r="L77" s="38">
        <f t="shared" si="3"/>
        <v>0</v>
      </c>
      <c r="M77" s="112">
        <f t="shared" si="4"/>
        <v>0</v>
      </c>
      <c r="N77" s="112">
        <f t="shared" si="5"/>
        <v>0</v>
      </c>
      <c r="O77" s="112">
        <f t="shared" si="6"/>
        <v>0</v>
      </c>
      <c r="P77" s="113">
        <f t="shared" si="7"/>
        <v>0</v>
      </c>
      <c r="Q77" s="60"/>
    </row>
    <row r="78" spans="1:17" x14ac:dyDescent="0.2">
      <c r="A78" s="33"/>
      <c r="B78" s="72"/>
      <c r="C78" s="37"/>
      <c r="D78" s="21"/>
      <c r="E78" s="42"/>
      <c r="F78" s="38"/>
      <c r="G78" s="112">
        <f t="shared" ref="G78:G141" si="9">IF(F78&gt;=0.01,$P$11,0)</f>
        <v>0</v>
      </c>
      <c r="H78" s="112">
        <f t="shared" si="1"/>
        <v>0</v>
      </c>
      <c r="I78" s="112"/>
      <c r="J78" s="112"/>
      <c r="K78" s="117">
        <f t="shared" si="2"/>
        <v>0</v>
      </c>
      <c r="L78" s="38">
        <f t="shared" si="3"/>
        <v>0</v>
      </c>
      <c r="M78" s="112">
        <f t="shared" si="4"/>
        <v>0</v>
      </c>
      <c r="N78" s="112">
        <f t="shared" si="5"/>
        <v>0</v>
      </c>
      <c r="O78" s="112">
        <f t="shared" si="6"/>
        <v>0</v>
      </c>
      <c r="P78" s="113">
        <f t="shared" si="7"/>
        <v>0</v>
      </c>
      <c r="Q78" s="60"/>
    </row>
    <row r="79" spans="1:17" x14ac:dyDescent="0.2">
      <c r="A79" s="33"/>
      <c r="B79" s="72"/>
      <c r="C79" s="37"/>
      <c r="D79" s="21"/>
      <c r="E79" s="42"/>
      <c r="F79" s="38"/>
      <c r="G79" s="112">
        <f t="shared" si="9"/>
        <v>0</v>
      </c>
      <c r="H79" s="112">
        <f t="shared" ref="H79:H142" si="10">F79*G79</f>
        <v>0</v>
      </c>
      <c r="I79" s="112"/>
      <c r="J79" s="112"/>
      <c r="K79" s="117">
        <f t="shared" ref="K79:K142" si="11">SUM(H79:J79)</f>
        <v>0</v>
      </c>
      <c r="L79" s="38">
        <f t="shared" ref="L79:L142" si="12">E79*F79</f>
        <v>0</v>
      </c>
      <c r="M79" s="112">
        <f t="shared" ref="M79:M142" si="13">H79*E79</f>
        <v>0</v>
      </c>
      <c r="N79" s="112">
        <f t="shared" ref="N79:N142" si="14">I79*E79</f>
        <v>0</v>
      </c>
      <c r="O79" s="112">
        <f t="shared" ref="O79:O142" si="15">J79*E79</f>
        <v>0</v>
      </c>
      <c r="P79" s="113">
        <f t="shared" ref="P79:P142" si="16">SUM(M79:O79)</f>
        <v>0</v>
      </c>
      <c r="Q79" s="60"/>
    </row>
    <row r="80" spans="1:17" x14ac:dyDescent="0.2">
      <c r="A80" s="33"/>
      <c r="B80" s="72"/>
      <c r="C80" s="37"/>
      <c r="D80" s="21"/>
      <c r="E80" s="42"/>
      <c r="F80" s="38"/>
      <c r="G80" s="112">
        <f t="shared" si="9"/>
        <v>0</v>
      </c>
      <c r="H80" s="112">
        <f t="shared" si="10"/>
        <v>0</v>
      </c>
      <c r="I80" s="112"/>
      <c r="J80" s="112"/>
      <c r="K80" s="117">
        <f t="shared" si="11"/>
        <v>0</v>
      </c>
      <c r="L80" s="38">
        <f t="shared" si="12"/>
        <v>0</v>
      </c>
      <c r="M80" s="112">
        <f t="shared" si="13"/>
        <v>0</v>
      </c>
      <c r="N80" s="112">
        <f t="shared" si="14"/>
        <v>0</v>
      </c>
      <c r="O80" s="112">
        <f t="shared" si="15"/>
        <v>0</v>
      </c>
      <c r="P80" s="113">
        <f t="shared" si="16"/>
        <v>0</v>
      </c>
      <c r="Q80" s="60"/>
    </row>
    <row r="81" spans="1:17" x14ac:dyDescent="0.2">
      <c r="A81" s="33"/>
      <c r="B81" s="72"/>
      <c r="C81" s="37"/>
      <c r="D81" s="21"/>
      <c r="E81" s="42"/>
      <c r="F81" s="38"/>
      <c r="G81" s="112">
        <f t="shared" si="9"/>
        <v>0</v>
      </c>
      <c r="H81" s="112">
        <f t="shared" si="10"/>
        <v>0</v>
      </c>
      <c r="I81" s="112"/>
      <c r="J81" s="112"/>
      <c r="K81" s="117">
        <f t="shared" si="11"/>
        <v>0</v>
      </c>
      <c r="L81" s="38">
        <f t="shared" si="12"/>
        <v>0</v>
      </c>
      <c r="M81" s="112">
        <f t="shared" si="13"/>
        <v>0</v>
      </c>
      <c r="N81" s="112">
        <f t="shared" si="14"/>
        <v>0</v>
      </c>
      <c r="O81" s="112">
        <f t="shared" si="15"/>
        <v>0</v>
      </c>
      <c r="P81" s="113">
        <f t="shared" si="16"/>
        <v>0</v>
      </c>
      <c r="Q81" s="60"/>
    </row>
    <row r="82" spans="1:17" x14ac:dyDescent="0.2">
      <c r="A82" s="33"/>
      <c r="B82" s="72"/>
      <c r="C82" s="37"/>
      <c r="D82" s="21"/>
      <c r="E82" s="42"/>
      <c r="F82" s="38"/>
      <c r="G82" s="112">
        <f t="shared" si="9"/>
        <v>0</v>
      </c>
      <c r="H82" s="112">
        <f t="shared" si="10"/>
        <v>0</v>
      </c>
      <c r="I82" s="112"/>
      <c r="J82" s="112"/>
      <c r="K82" s="117">
        <f t="shared" si="11"/>
        <v>0</v>
      </c>
      <c r="L82" s="38">
        <f t="shared" si="12"/>
        <v>0</v>
      </c>
      <c r="M82" s="112">
        <f t="shared" si="13"/>
        <v>0</v>
      </c>
      <c r="N82" s="112">
        <f t="shared" si="14"/>
        <v>0</v>
      </c>
      <c r="O82" s="112">
        <f t="shared" si="15"/>
        <v>0</v>
      </c>
      <c r="P82" s="113">
        <f t="shared" si="16"/>
        <v>0</v>
      </c>
      <c r="Q82" s="60"/>
    </row>
    <row r="83" spans="1:17" x14ac:dyDescent="0.2">
      <c r="A83" s="33"/>
      <c r="B83" s="72"/>
      <c r="C83" s="37"/>
      <c r="D83" s="21"/>
      <c r="E83" s="42"/>
      <c r="F83" s="38"/>
      <c r="G83" s="112">
        <f t="shared" si="9"/>
        <v>0</v>
      </c>
      <c r="H83" s="112">
        <f t="shared" si="10"/>
        <v>0</v>
      </c>
      <c r="I83" s="112"/>
      <c r="J83" s="112"/>
      <c r="K83" s="117">
        <f t="shared" si="11"/>
        <v>0</v>
      </c>
      <c r="L83" s="38">
        <f t="shared" si="12"/>
        <v>0</v>
      </c>
      <c r="M83" s="112">
        <f t="shared" si="13"/>
        <v>0</v>
      </c>
      <c r="N83" s="112">
        <f t="shared" si="14"/>
        <v>0</v>
      </c>
      <c r="O83" s="112">
        <f t="shared" si="15"/>
        <v>0</v>
      </c>
      <c r="P83" s="113">
        <f t="shared" si="16"/>
        <v>0</v>
      </c>
      <c r="Q83" s="60"/>
    </row>
    <row r="84" spans="1:17" x14ac:dyDescent="0.2">
      <c r="A84" s="33"/>
      <c r="B84" s="72"/>
      <c r="C84" s="37"/>
      <c r="D84" s="21"/>
      <c r="E84" s="42"/>
      <c r="F84" s="38"/>
      <c r="G84" s="112">
        <f t="shared" si="9"/>
        <v>0</v>
      </c>
      <c r="H84" s="112">
        <f t="shared" si="10"/>
        <v>0</v>
      </c>
      <c r="I84" s="112"/>
      <c r="J84" s="112"/>
      <c r="K84" s="117">
        <f t="shared" si="11"/>
        <v>0</v>
      </c>
      <c r="L84" s="38">
        <f t="shared" si="12"/>
        <v>0</v>
      </c>
      <c r="M84" s="112">
        <f t="shared" si="13"/>
        <v>0</v>
      </c>
      <c r="N84" s="112">
        <f t="shared" si="14"/>
        <v>0</v>
      </c>
      <c r="O84" s="112">
        <f t="shared" si="15"/>
        <v>0</v>
      </c>
      <c r="P84" s="113">
        <f t="shared" si="16"/>
        <v>0</v>
      </c>
      <c r="Q84" s="60"/>
    </row>
    <row r="85" spans="1:17" x14ac:dyDescent="0.2">
      <c r="A85" s="33"/>
      <c r="B85" s="72"/>
      <c r="C85" s="37"/>
      <c r="D85" s="21"/>
      <c r="E85" s="42"/>
      <c r="F85" s="38"/>
      <c r="G85" s="112">
        <f t="shared" si="9"/>
        <v>0</v>
      </c>
      <c r="H85" s="112">
        <f t="shared" si="10"/>
        <v>0</v>
      </c>
      <c r="I85" s="112"/>
      <c r="J85" s="112"/>
      <c r="K85" s="117">
        <f t="shared" si="11"/>
        <v>0</v>
      </c>
      <c r="L85" s="38">
        <f t="shared" si="12"/>
        <v>0</v>
      </c>
      <c r="M85" s="112">
        <f t="shared" si="13"/>
        <v>0</v>
      </c>
      <c r="N85" s="112">
        <f t="shared" si="14"/>
        <v>0</v>
      </c>
      <c r="O85" s="112">
        <f t="shared" si="15"/>
        <v>0</v>
      </c>
      <c r="P85" s="113">
        <f t="shared" si="16"/>
        <v>0</v>
      </c>
      <c r="Q85" s="60"/>
    </row>
    <row r="86" spans="1:17" x14ac:dyDescent="0.2">
      <c r="A86" s="33"/>
      <c r="B86" s="72"/>
      <c r="C86" s="37"/>
      <c r="D86" s="21"/>
      <c r="E86" s="42"/>
      <c r="F86" s="38"/>
      <c r="G86" s="112">
        <f t="shared" si="9"/>
        <v>0</v>
      </c>
      <c r="H86" s="112">
        <f t="shared" si="10"/>
        <v>0</v>
      </c>
      <c r="I86" s="112"/>
      <c r="J86" s="112"/>
      <c r="K86" s="117">
        <f t="shared" si="11"/>
        <v>0</v>
      </c>
      <c r="L86" s="38">
        <f t="shared" si="12"/>
        <v>0</v>
      </c>
      <c r="M86" s="112">
        <f t="shared" si="13"/>
        <v>0</v>
      </c>
      <c r="N86" s="112">
        <f t="shared" si="14"/>
        <v>0</v>
      </c>
      <c r="O86" s="112">
        <f t="shared" si="15"/>
        <v>0</v>
      </c>
      <c r="P86" s="113">
        <f t="shared" si="16"/>
        <v>0</v>
      </c>
      <c r="Q86" s="60"/>
    </row>
    <row r="87" spans="1:17" x14ac:dyDescent="0.2">
      <c r="A87" s="33"/>
      <c r="B87" s="72"/>
      <c r="C87" s="37"/>
      <c r="D87" s="21"/>
      <c r="E87" s="42"/>
      <c r="F87" s="38"/>
      <c r="G87" s="112">
        <f t="shared" si="9"/>
        <v>0</v>
      </c>
      <c r="H87" s="112">
        <f t="shared" si="10"/>
        <v>0</v>
      </c>
      <c r="I87" s="112"/>
      <c r="J87" s="112"/>
      <c r="K87" s="117">
        <f t="shared" si="11"/>
        <v>0</v>
      </c>
      <c r="L87" s="38">
        <f t="shared" si="12"/>
        <v>0</v>
      </c>
      <c r="M87" s="112">
        <f t="shared" si="13"/>
        <v>0</v>
      </c>
      <c r="N87" s="112">
        <f t="shared" si="14"/>
        <v>0</v>
      </c>
      <c r="O87" s="112">
        <f t="shared" si="15"/>
        <v>0</v>
      </c>
      <c r="P87" s="113">
        <f t="shared" si="16"/>
        <v>0</v>
      </c>
      <c r="Q87" s="60"/>
    </row>
    <row r="88" spans="1:17" x14ac:dyDescent="0.2">
      <c r="A88" s="33"/>
      <c r="B88" s="72"/>
      <c r="C88" s="37"/>
      <c r="D88" s="21"/>
      <c r="E88" s="42"/>
      <c r="F88" s="38"/>
      <c r="G88" s="112">
        <f t="shared" si="9"/>
        <v>0</v>
      </c>
      <c r="H88" s="112">
        <f t="shared" si="10"/>
        <v>0</v>
      </c>
      <c r="I88" s="112"/>
      <c r="J88" s="112"/>
      <c r="K88" s="117">
        <f t="shared" si="11"/>
        <v>0</v>
      </c>
      <c r="L88" s="38">
        <f t="shared" si="12"/>
        <v>0</v>
      </c>
      <c r="M88" s="112">
        <f t="shared" si="13"/>
        <v>0</v>
      </c>
      <c r="N88" s="112">
        <f t="shared" si="14"/>
        <v>0</v>
      </c>
      <c r="O88" s="112">
        <f t="shared" si="15"/>
        <v>0</v>
      </c>
      <c r="P88" s="113">
        <f t="shared" si="16"/>
        <v>0</v>
      </c>
      <c r="Q88" s="60"/>
    </row>
    <row r="89" spans="1:17" x14ac:dyDescent="0.2">
      <c r="A89" s="33"/>
      <c r="B89" s="72"/>
      <c r="C89" s="37"/>
      <c r="D89" s="21"/>
      <c r="E89" s="42"/>
      <c r="F89" s="38"/>
      <c r="G89" s="112">
        <f t="shared" si="9"/>
        <v>0</v>
      </c>
      <c r="H89" s="112">
        <f t="shared" si="10"/>
        <v>0</v>
      </c>
      <c r="I89" s="112"/>
      <c r="J89" s="112"/>
      <c r="K89" s="117">
        <f t="shared" si="11"/>
        <v>0</v>
      </c>
      <c r="L89" s="38">
        <f t="shared" si="12"/>
        <v>0</v>
      </c>
      <c r="M89" s="112">
        <f t="shared" si="13"/>
        <v>0</v>
      </c>
      <c r="N89" s="112">
        <f t="shared" si="14"/>
        <v>0</v>
      </c>
      <c r="O89" s="112">
        <f t="shared" si="15"/>
        <v>0</v>
      </c>
      <c r="P89" s="113">
        <f t="shared" si="16"/>
        <v>0</v>
      </c>
      <c r="Q89" s="60"/>
    </row>
    <row r="90" spans="1:17" x14ac:dyDescent="0.2">
      <c r="A90" s="33"/>
      <c r="B90" s="72"/>
      <c r="C90" s="37"/>
      <c r="D90" s="21"/>
      <c r="E90" s="42"/>
      <c r="F90" s="38"/>
      <c r="G90" s="112">
        <f t="shared" si="9"/>
        <v>0</v>
      </c>
      <c r="H90" s="112">
        <f t="shared" si="10"/>
        <v>0</v>
      </c>
      <c r="I90" s="112"/>
      <c r="J90" s="112"/>
      <c r="K90" s="117">
        <f t="shared" si="11"/>
        <v>0</v>
      </c>
      <c r="L90" s="38">
        <f t="shared" si="12"/>
        <v>0</v>
      </c>
      <c r="M90" s="112">
        <f t="shared" si="13"/>
        <v>0</v>
      </c>
      <c r="N90" s="112">
        <f t="shared" si="14"/>
        <v>0</v>
      </c>
      <c r="O90" s="112">
        <f t="shared" si="15"/>
        <v>0</v>
      </c>
      <c r="P90" s="113">
        <f t="shared" si="16"/>
        <v>0</v>
      </c>
      <c r="Q90" s="60"/>
    </row>
    <row r="91" spans="1:17" x14ac:dyDescent="0.2">
      <c r="A91" s="33"/>
      <c r="B91" s="72"/>
      <c r="C91" s="37"/>
      <c r="D91" s="21"/>
      <c r="E91" s="42"/>
      <c r="F91" s="38"/>
      <c r="G91" s="112">
        <f t="shared" si="9"/>
        <v>0</v>
      </c>
      <c r="H91" s="112">
        <f t="shared" si="10"/>
        <v>0</v>
      </c>
      <c r="I91" s="112"/>
      <c r="J91" s="112"/>
      <c r="K91" s="117">
        <f t="shared" si="11"/>
        <v>0</v>
      </c>
      <c r="L91" s="38">
        <f t="shared" si="12"/>
        <v>0</v>
      </c>
      <c r="M91" s="112">
        <f t="shared" si="13"/>
        <v>0</v>
      </c>
      <c r="N91" s="112">
        <f t="shared" si="14"/>
        <v>0</v>
      </c>
      <c r="O91" s="112">
        <f t="shared" si="15"/>
        <v>0</v>
      </c>
      <c r="P91" s="113">
        <f t="shared" si="16"/>
        <v>0</v>
      </c>
      <c r="Q91" s="60"/>
    </row>
    <row r="92" spans="1:17" x14ac:dyDescent="0.2">
      <c r="A92" s="33"/>
      <c r="B92" s="72"/>
      <c r="C92" s="37"/>
      <c r="D92" s="21"/>
      <c r="E92" s="42"/>
      <c r="F92" s="38"/>
      <c r="G92" s="112">
        <f t="shared" si="9"/>
        <v>0</v>
      </c>
      <c r="H92" s="112">
        <f t="shared" si="10"/>
        <v>0</v>
      </c>
      <c r="I92" s="112"/>
      <c r="J92" s="112"/>
      <c r="K92" s="117">
        <f t="shared" si="11"/>
        <v>0</v>
      </c>
      <c r="L92" s="38">
        <f t="shared" si="12"/>
        <v>0</v>
      </c>
      <c r="M92" s="112">
        <f t="shared" si="13"/>
        <v>0</v>
      </c>
      <c r="N92" s="112">
        <f t="shared" si="14"/>
        <v>0</v>
      </c>
      <c r="O92" s="112">
        <f t="shared" si="15"/>
        <v>0</v>
      </c>
      <c r="P92" s="113">
        <f t="shared" si="16"/>
        <v>0</v>
      </c>
      <c r="Q92" s="60"/>
    </row>
    <row r="93" spans="1:17" x14ac:dyDescent="0.2">
      <c r="A93" s="33"/>
      <c r="B93" s="72"/>
      <c r="C93" s="37"/>
      <c r="D93" s="21"/>
      <c r="E93" s="42"/>
      <c r="F93" s="38"/>
      <c r="G93" s="112">
        <f t="shared" si="9"/>
        <v>0</v>
      </c>
      <c r="H93" s="112">
        <f t="shared" si="10"/>
        <v>0</v>
      </c>
      <c r="I93" s="112"/>
      <c r="J93" s="112"/>
      <c r="K93" s="117">
        <f t="shared" si="11"/>
        <v>0</v>
      </c>
      <c r="L93" s="38">
        <f t="shared" si="12"/>
        <v>0</v>
      </c>
      <c r="M93" s="112">
        <f t="shared" si="13"/>
        <v>0</v>
      </c>
      <c r="N93" s="112">
        <f t="shared" si="14"/>
        <v>0</v>
      </c>
      <c r="O93" s="112">
        <f t="shared" si="15"/>
        <v>0</v>
      </c>
      <c r="P93" s="113">
        <f t="shared" si="16"/>
        <v>0</v>
      </c>
      <c r="Q93" s="60"/>
    </row>
    <row r="94" spans="1:17" x14ac:dyDescent="0.2">
      <c r="A94" s="33"/>
      <c r="B94" s="72"/>
      <c r="C94" s="37"/>
      <c r="D94" s="21"/>
      <c r="E94" s="42"/>
      <c r="F94" s="38"/>
      <c r="G94" s="112">
        <f t="shared" si="9"/>
        <v>0</v>
      </c>
      <c r="H94" s="112">
        <f t="shared" si="10"/>
        <v>0</v>
      </c>
      <c r="I94" s="112"/>
      <c r="J94" s="112"/>
      <c r="K94" s="117">
        <f t="shared" si="11"/>
        <v>0</v>
      </c>
      <c r="L94" s="38">
        <f t="shared" si="12"/>
        <v>0</v>
      </c>
      <c r="M94" s="112">
        <f t="shared" si="13"/>
        <v>0</v>
      </c>
      <c r="N94" s="112">
        <f t="shared" si="14"/>
        <v>0</v>
      </c>
      <c r="O94" s="112">
        <f t="shared" si="15"/>
        <v>0</v>
      </c>
      <c r="P94" s="113">
        <f t="shared" si="16"/>
        <v>0</v>
      </c>
      <c r="Q94" s="60"/>
    </row>
    <row r="95" spans="1:17" x14ac:dyDescent="0.2">
      <c r="A95" s="33"/>
      <c r="B95" s="72"/>
      <c r="C95" s="37"/>
      <c r="D95" s="21"/>
      <c r="E95" s="42"/>
      <c r="F95" s="38"/>
      <c r="G95" s="112">
        <f t="shared" si="9"/>
        <v>0</v>
      </c>
      <c r="H95" s="112">
        <f t="shared" si="10"/>
        <v>0</v>
      </c>
      <c r="I95" s="112"/>
      <c r="J95" s="112"/>
      <c r="K95" s="117">
        <f t="shared" si="11"/>
        <v>0</v>
      </c>
      <c r="L95" s="38">
        <f t="shared" si="12"/>
        <v>0</v>
      </c>
      <c r="M95" s="112">
        <f t="shared" si="13"/>
        <v>0</v>
      </c>
      <c r="N95" s="112">
        <f t="shared" si="14"/>
        <v>0</v>
      </c>
      <c r="O95" s="112">
        <f t="shared" si="15"/>
        <v>0</v>
      </c>
      <c r="P95" s="113">
        <f t="shared" si="16"/>
        <v>0</v>
      </c>
      <c r="Q95" s="60"/>
    </row>
    <row r="96" spans="1:17" x14ac:dyDescent="0.2">
      <c r="A96" s="33"/>
      <c r="B96" s="72"/>
      <c r="C96" s="37"/>
      <c r="D96" s="21"/>
      <c r="E96" s="42"/>
      <c r="F96" s="38"/>
      <c r="G96" s="112">
        <f t="shared" si="9"/>
        <v>0</v>
      </c>
      <c r="H96" s="112">
        <f t="shared" si="10"/>
        <v>0</v>
      </c>
      <c r="I96" s="112"/>
      <c r="J96" s="112"/>
      <c r="K96" s="117">
        <f t="shared" si="11"/>
        <v>0</v>
      </c>
      <c r="L96" s="38">
        <f t="shared" si="12"/>
        <v>0</v>
      </c>
      <c r="M96" s="112">
        <f t="shared" si="13"/>
        <v>0</v>
      </c>
      <c r="N96" s="112">
        <f t="shared" si="14"/>
        <v>0</v>
      </c>
      <c r="O96" s="112">
        <f t="shared" si="15"/>
        <v>0</v>
      </c>
      <c r="P96" s="113">
        <f t="shared" si="16"/>
        <v>0</v>
      </c>
      <c r="Q96" s="60"/>
    </row>
    <row r="97" spans="1:17" x14ac:dyDescent="0.2">
      <c r="A97" s="33"/>
      <c r="B97" s="72"/>
      <c r="C97" s="37"/>
      <c r="D97" s="21"/>
      <c r="E97" s="42"/>
      <c r="F97" s="38"/>
      <c r="G97" s="112">
        <f t="shared" si="9"/>
        <v>0</v>
      </c>
      <c r="H97" s="112">
        <f t="shared" si="10"/>
        <v>0</v>
      </c>
      <c r="I97" s="112"/>
      <c r="J97" s="112"/>
      <c r="K97" s="117">
        <f t="shared" si="11"/>
        <v>0</v>
      </c>
      <c r="L97" s="38">
        <f t="shared" si="12"/>
        <v>0</v>
      </c>
      <c r="M97" s="112">
        <f t="shared" si="13"/>
        <v>0</v>
      </c>
      <c r="N97" s="112">
        <f t="shared" si="14"/>
        <v>0</v>
      </c>
      <c r="O97" s="112">
        <f t="shared" si="15"/>
        <v>0</v>
      </c>
      <c r="P97" s="113">
        <f t="shared" si="16"/>
        <v>0</v>
      </c>
      <c r="Q97" s="60"/>
    </row>
    <row r="98" spans="1:17" x14ac:dyDescent="0.2">
      <c r="A98" s="33"/>
      <c r="B98" s="72"/>
      <c r="C98" s="37"/>
      <c r="D98" s="21"/>
      <c r="E98" s="42"/>
      <c r="F98" s="38"/>
      <c r="G98" s="112">
        <f t="shared" si="9"/>
        <v>0</v>
      </c>
      <c r="H98" s="112">
        <f t="shared" si="10"/>
        <v>0</v>
      </c>
      <c r="I98" s="112"/>
      <c r="J98" s="112"/>
      <c r="K98" s="117">
        <f t="shared" si="11"/>
        <v>0</v>
      </c>
      <c r="L98" s="38">
        <f t="shared" si="12"/>
        <v>0</v>
      </c>
      <c r="M98" s="112">
        <f t="shared" si="13"/>
        <v>0</v>
      </c>
      <c r="N98" s="112">
        <f t="shared" si="14"/>
        <v>0</v>
      </c>
      <c r="O98" s="112">
        <f t="shared" si="15"/>
        <v>0</v>
      </c>
      <c r="P98" s="113">
        <f t="shared" si="16"/>
        <v>0</v>
      </c>
      <c r="Q98" s="60"/>
    </row>
    <row r="99" spans="1:17" x14ac:dyDescent="0.2">
      <c r="A99" s="33"/>
      <c r="B99" s="72"/>
      <c r="C99" s="37"/>
      <c r="D99" s="21"/>
      <c r="E99" s="42"/>
      <c r="F99" s="38"/>
      <c r="G99" s="112">
        <f t="shared" si="9"/>
        <v>0</v>
      </c>
      <c r="H99" s="112">
        <f t="shared" si="10"/>
        <v>0</v>
      </c>
      <c r="I99" s="112"/>
      <c r="J99" s="112"/>
      <c r="K99" s="117">
        <f t="shared" si="11"/>
        <v>0</v>
      </c>
      <c r="L99" s="38">
        <f t="shared" si="12"/>
        <v>0</v>
      </c>
      <c r="M99" s="112">
        <f t="shared" si="13"/>
        <v>0</v>
      </c>
      <c r="N99" s="112">
        <f t="shared" si="14"/>
        <v>0</v>
      </c>
      <c r="O99" s="112">
        <f t="shared" si="15"/>
        <v>0</v>
      </c>
      <c r="P99" s="113">
        <f t="shared" si="16"/>
        <v>0</v>
      </c>
      <c r="Q99" s="60"/>
    </row>
    <row r="100" spans="1:17" x14ac:dyDescent="0.2">
      <c r="A100" s="33"/>
      <c r="B100" s="72"/>
      <c r="C100" s="37"/>
      <c r="D100" s="21"/>
      <c r="E100" s="42"/>
      <c r="F100" s="38"/>
      <c r="G100" s="112">
        <f t="shared" si="9"/>
        <v>0</v>
      </c>
      <c r="H100" s="112">
        <f t="shared" si="10"/>
        <v>0</v>
      </c>
      <c r="I100" s="112"/>
      <c r="J100" s="112"/>
      <c r="K100" s="117">
        <f t="shared" si="11"/>
        <v>0</v>
      </c>
      <c r="L100" s="38">
        <f t="shared" si="12"/>
        <v>0</v>
      </c>
      <c r="M100" s="112">
        <f t="shared" si="13"/>
        <v>0</v>
      </c>
      <c r="N100" s="112">
        <f t="shared" si="14"/>
        <v>0</v>
      </c>
      <c r="O100" s="112">
        <f t="shared" si="15"/>
        <v>0</v>
      </c>
      <c r="P100" s="113">
        <f t="shared" si="16"/>
        <v>0</v>
      </c>
      <c r="Q100" s="60"/>
    </row>
    <row r="101" spans="1:17" x14ac:dyDescent="0.2">
      <c r="A101" s="33"/>
      <c r="B101" s="72"/>
      <c r="C101" s="37"/>
      <c r="D101" s="21"/>
      <c r="E101" s="42"/>
      <c r="F101" s="38"/>
      <c r="G101" s="112">
        <f t="shared" si="9"/>
        <v>0</v>
      </c>
      <c r="H101" s="112">
        <f t="shared" si="10"/>
        <v>0</v>
      </c>
      <c r="I101" s="112"/>
      <c r="J101" s="112"/>
      <c r="K101" s="117">
        <f t="shared" si="11"/>
        <v>0</v>
      </c>
      <c r="L101" s="38">
        <f t="shared" si="12"/>
        <v>0</v>
      </c>
      <c r="M101" s="112">
        <f t="shared" si="13"/>
        <v>0</v>
      </c>
      <c r="N101" s="112">
        <f t="shared" si="14"/>
        <v>0</v>
      </c>
      <c r="O101" s="112">
        <f t="shared" si="15"/>
        <v>0</v>
      </c>
      <c r="P101" s="113">
        <f t="shared" si="16"/>
        <v>0</v>
      </c>
      <c r="Q101" s="60"/>
    </row>
    <row r="102" spans="1:17" x14ac:dyDescent="0.2">
      <c r="A102" s="33"/>
      <c r="B102" s="72"/>
      <c r="C102" s="37"/>
      <c r="D102" s="21"/>
      <c r="E102" s="42"/>
      <c r="F102" s="38"/>
      <c r="G102" s="112">
        <f t="shared" si="9"/>
        <v>0</v>
      </c>
      <c r="H102" s="112">
        <f t="shared" si="10"/>
        <v>0</v>
      </c>
      <c r="I102" s="112"/>
      <c r="J102" s="112"/>
      <c r="K102" s="117">
        <f t="shared" si="11"/>
        <v>0</v>
      </c>
      <c r="L102" s="38">
        <f t="shared" si="12"/>
        <v>0</v>
      </c>
      <c r="M102" s="112">
        <f t="shared" si="13"/>
        <v>0</v>
      </c>
      <c r="N102" s="112">
        <f t="shared" si="14"/>
        <v>0</v>
      </c>
      <c r="O102" s="112">
        <f t="shared" si="15"/>
        <v>0</v>
      </c>
      <c r="P102" s="113">
        <f t="shared" si="16"/>
        <v>0</v>
      </c>
      <c r="Q102" s="60"/>
    </row>
    <row r="103" spans="1:17" x14ac:dyDescent="0.2">
      <c r="A103" s="33"/>
      <c r="B103" s="72"/>
      <c r="C103" s="37"/>
      <c r="D103" s="21"/>
      <c r="E103" s="42"/>
      <c r="F103" s="38"/>
      <c r="G103" s="112">
        <f t="shared" si="9"/>
        <v>0</v>
      </c>
      <c r="H103" s="112">
        <f t="shared" si="10"/>
        <v>0</v>
      </c>
      <c r="I103" s="112"/>
      <c r="J103" s="112"/>
      <c r="K103" s="117">
        <f t="shared" si="11"/>
        <v>0</v>
      </c>
      <c r="L103" s="38">
        <f t="shared" si="12"/>
        <v>0</v>
      </c>
      <c r="M103" s="112">
        <f t="shared" si="13"/>
        <v>0</v>
      </c>
      <c r="N103" s="112">
        <f t="shared" si="14"/>
        <v>0</v>
      </c>
      <c r="O103" s="112">
        <f t="shared" si="15"/>
        <v>0</v>
      </c>
      <c r="P103" s="113">
        <f t="shared" si="16"/>
        <v>0</v>
      </c>
      <c r="Q103" s="60"/>
    </row>
    <row r="104" spans="1:17" x14ac:dyDescent="0.2">
      <c r="A104" s="33"/>
      <c r="B104" s="72"/>
      <c r="C104" s="37"/>
      <c r="D104" s="21"/>
      <c r="E104" s="42"/>
      <c r="F104" s="38"/>
      <c r="G104" s="112">
        <f t="shared" si="9"/>
        <v>0</v>
      </c>
      <c r="H104" s="112">
        <f t="shared" si="10"/>
        <v>0</v>
      </c>
      <c r="I104" s="112"/>
      <c r="J104" s="112"/>
      <c r="K104" s="117">
        <f t="shared" si="11"/>
        <v>0</v>
      </c>
      <c r="L104" s="38">
        <f t="shared" si="12"/>
        <v>0</v>
      </c>
      <c r="M104" s="112">
        <f t="shared" si="13"/>
        <v>0</v>
      </c>
      <c r="N104" s="112">
        <f t="shared" si="14"/>
        <v>0</v>
      </c>
      <c r="O104" s="112">
        <f t="shared" si="15"/>
        <v>0</v>
      </c>
      <c r="P104" s="113">
        <f t="shared" si="16"/>
        <v>0</v>
      </c>
      <c r="Q104" s="60"/>
    </row>
    <row r="105" spans="1:17" x14ac:dyDescent="0.2">
      <c r="A105" s="33"/>
      <c r="B105" s="72"/>
      <c r="C105" s="37"/>
      <c r="D105" s="21"/>
      <c r="E105" s="42"/>
      <c r="F105" s="38"/>
      <c r="G105" s="112">
        <f t="shared" si="9"/>
        <v>0</v>
      </c>
      <c r="H105" s="112">
        <f t="shared" si="10"/>
        <v>0</v>
      </c>
      <c r="I105" s="112"/>
      <c r="J105" s="112"/>
      <c r="K105" s="117">
        <f t="shared" si="11"/>
        <v>0</v>
      </c>
      <c r="L105" s="38">
        <f t="shared" si="12"/>
        <v>0</v>
      </c>
      <c r="M105" s="112">
        <f t="shared" si="13"/>
        <v>0</v>
      </c>
      <c r="N105" s="112">
        <f t="shared" si="14"/>
        <v>0</v>
      </c>
      <c r="O105" s="112">
        <f t="shared" si="15"/>
        <v>0</v>
      </c>
      <c r="P105" s="113">
        <f t="shared" si="16"/>
        <v>0</v>
      </c>
      <c r="Q105" s="60"/>
    </row>
    <row r="106" spans="1:17" x14ac:dyDescent="0.2">
      <c r="A106" s="33"/>
      <c r="B106" s="72"/>
      <c r="C106" s="37"/>
      <c r="D106" s="21"/>
      <c r="E106" s="42"/>
      <c r="F106" s="38"/>
      <c r="G106" s="112">
        <f t="shared" si="9"/>
        <v>0</v>
      </c>
      <c r="H106" s="112">
        <f t="shared" si="10"/>
        <v>0</v>
      </c>
      <c r="I106" s="112"/>
      <c r="J106" s="112"/>
      <c r="K106" s="117">
        <f t="shared" si="11"/>
        <v>0</v>
      </c>
      <c r="L106" s="38">
        <f t="shared" si="12"/>
        <v>0</v>
      </c>
      <c r="M106" s="112">
        <f t="shared" si="13"/>
        <v>0</v>
      </c>
      <c r="N106" s="112">
        <f t="shared" si="14"/>
        <v>0</v>
      </c>
      <c r="O106" s="112">
        <f t="shared" si="15"/>
        <v>0</v>
      </c>
      <c r="P106" s="113">
        <f t="shared" si="16"/>
        <v>0</v>
      </c>
      <c r="Q106" s="60"/>
    </row>
    <row r="107" spans="1:17" x14ac:dyDescent="0.2">
      <c r="A107" s="33"/>
      <c r="B107" s="72"/>
      <c r="C107" s="37"/>
      <c r="D107" s="21"/>
      <c r="E107" s="42"/>
      <c r="F107" s="38"/>
      <c r="G107" s="112">
        <f t="shared" si="9"/>
        <v>0</v>
      </c>
      <c r="H107" s="112">
        <f t="shared" si="10"/>
        <v>0</v>
      </c>
      <c r="I107" s="112"/>
      <c r="J107" s="112"/>
      <c r="K107" s="117">
        <f t="shared" si="11"/>
        <v>0</v>
      </c>
      <c r="L107" s="38">
        <f t="shared" si="12"/>
        <v>0</v>
      </c>
      <c r="M107" s="112">
        <f t="shared" si="13"/>
        <v>0</v>
      </c>
      <c r="N107" s="112">
        <f t="shared" si="14"/>
        <v>0</v>
      </c>
      <c r="O107" s="112">
        <f t="shared" si="15"/>
        <v>0</v>
      </c>
      <c r="P107" s="113">
        <f t="shared" si="16"/>
        <v>0</v>
      </c>
      <c r="Q107" s="60"/>
    </row>
    <row r="108" spans="1:17" x14ac:dyDescent="0.2">
      <c r="A108" s="33"/>
      <c r="B108" s="72"/>
      <c r="C108" s="37"/>
      <c r="D108" s="21"/>
      <c r="E108" s="42"/>
      <c r="F108" s="38"/>
      <c r="G108" s="112">
        <f t="shared" si="9"/>
        <v>0</v>
      </c>
      <c r="H108" s="112">
        <f t="shared" si="10"/>
        <v>0</v>
      </c>
      <c r="I108" s="112"/>
      <c r="J108" s="112"/>
      <c r="K108" s="117">
        <f t="shared" si="11"/>
        <v>0</v>
      </c>
      <c r="L108" s="38">
        <f t="shared" si="12"/>
        <v>0</v>
      </c>
      <c r="M108" s="112">
        <f t="shared" si="13"/>
        <v>0</v>
      </c>
      <c r="N108" s="112">
        <f t="shared" si="14"/>
        <v>0</v>
      </c>
      <c r="O108" s="112">
        <f t="shared" si="15"/>
        <v>0</v>
      </c>
      <c r="P108" s="113">
        <f t="shared" si="16"/>
        <v>0</v>
      </c>
      <c r="Q108" s="60"/>
    </row>
    <row r="109" spans="1:17" x14ac:dyDescent="0.2">
      <c r="A109" s="33"/>
      <c r="B109" s="72"/>
      <c r="C109" s="37"/>
      <c r="D109" s="21"/>
      <c r="E109" s="42"/>
      <c r="F109" s="38"/>
      <c r="G109" s="112">
        <f t="shared" si="9"/>
        <v>0</v>
      </c>
      <c r="H109" s="112">
        <f t="shared" si="10"/>
        <v>0</v>
      </c>
      <c r="I109" s="112"/>
      <c r="J109" s="112"/>
      <c r="K109" s="117">
        <f t="shared" si="11"/>
        <v>0</v>
      </c>
      <c r="L109" s="38">
        <f t="shared" si="12"/>
        <v>0</v>
      </c>
      <c r="M109" s="112">
        <f t="shared" si="13"/>
        <v>0</v>
      </c>
      <c r="N109" s="112">
        <f t="shared" si="14"/>
        <v>0</v>
      </c>
      <c r="O109" s="112">
        <f t="shared" si="15"/>
        <v>0</v>
      </c>
      <c r="P109" s="113">
        <f t="shared" si="16"/>
        <v>0</v>
      </c>
      <c r="Q109" s="60"/>
    </row>
    <row r="110" spans="1:17" x14ac:dyDescent="0.2">
      <c r="A110" s="33"/>
      <c r="B110" s="72"/>
      <c r="C110" s="37"/>
      <c r="D110" s="21"/>
      <c r="E110" s="42"/>
      <c r="F110" s="38"/>
      <c r="G110" s="112">
        <f t="shared" si="9"/>
        <v>0</v>
      </c>
      <c r="H110" s="112">
        <f t="shared" si="10"/>
        <v>0</v>
      </c>
      <c r="I110" s="112"/>
      <c r="J110" s="112"/>
      <c r="K110" s="117">
        <f t="shared" si="11"/>
        <v>0</v>
      </c>
      <c r="L110" s="38">
        <f t="shared" si="12"/>
        <v>0</v>
      </c>
      <c r="M110" s="112">
        <f t="shared" si="13"/>
        <v>0</v>
      </c>
      <c r="N110" s="112">
        <f t="shared" si="14"/>
        <v>0</v>
      </c>
      <c r="O110" s="112">
        <f t="shared" si="15"/>
        <v>0</v>
      </c>
      <c r="P110" s="113">
        <f t="shared" si="16"/>
        <v>0</v>
      </c>
      <c r="Q110" s="60"/>
    </row>
    <row r="111" spans="1:17" x14ac:dyDescent="0.2">
      <c r="A111" s="33"/>
      <c r="B111" s="72"/>
      <c r="C111" s="37"/>
      <c r="D111" s="21"/>
      <c r="E111" s="42"/>
      <c r="F111" s="38"/>
      <c r="G111" s="112">
        <f t="shared" si="9"/>
        <v>0</v>
      </c>
      <c r="H111" s="112">
        <f t="shared" si="10"/>
        <v>0</v>
      </c>
      <c r="I111" s="112"/>
      <c r="J111" s="112"/>
      <c r="K111" s="117">
        <f t="shared" si="11"/>
        <v>0</v>
      </c>
      <c r="L111" s="38">
        <f t="shared" si="12"/>
        <v>0</v>
      </c>
      <c r="M111" s="112">
        <f t="shared" si="13"/>
        <v>0</v>
      </c>
      <c r="N111" s="112">
        <f t="shared" si="14"/>
        <v>0</v>
      </c>
      <c r="O111" s="112">
        <f t="shared" si="15"/>
        <v>0</v>
      </c>
      <c r="P111" s="113">
        <f t="shared" si="16"/>
        <v>0</v>
      </c>
      <c r="Q111" s="60"/>
    </row>
    <row r="112" spans="1:17" x14ac:dyDescent="0.2">
      <c r="A112" s="33"/>
      <c r="B112" s="72"/>
      <c r="C112" s="37"/>
      <c r="D112" s="21"/>
      <c r="E112" s="42"/>
      <c r="F112" s="38"/>
      <c r="G112" s="112">
        <f t="shared" si="9"/>
        <v>0</v>
      </c>
      <c r="H112" s="112">
        <f t="shared" si="10"/>
        <v>0</v>
      </c>
      <c r="I112" s="112"/>
      <c r="J112" s="112"/>
      <c r="K112" s="117">
        <f t="shared" si="11"/>
        <v>0</v>
      </c>
      <c r="L112" s="38">
        <f t="shared" si="12"/>
        <v>0</v>
      </c>
      <c r="M112" s="112">
        <f t="shared" si="13"/>
        <v>0</v>
      </c>
      <c r="N112" s="112">
        <f t="shared" si="14"/>
        <v>0</v>
      </c>
      <c r="O112" s="112">
        <f t="shared" si="15"/>
        <v>0</v>
      </c>
      <c r="P112" s="113">
        <f t="shared" si="16"/>
        <v>0</v>
      </c>
      <c r="Q112" s="60"/>
    </row>
    <row r="113" spans="1:17" x14ac:dyDescent="0.2">
      <c r="A113" s="33"/>
      <c r="B113" s="72"/>
      <c r="C113" s="37"/>
      <c r="D113" s="21"/>
      <c r="E113" s="42"/>
      <c r="F113" s="38"/>
      <c r="G113" s="112">
        <f t="shared" si="9"/>
        <v>0</v>
      </c>
      <c r="H113" s="112">
        <f t="shared" si="10"/>
        <v>0</v>
      </c>
      <c r="I113" s="112"/>
      <c r="J113" s="112"/>
      <c r="K113" s="117">
        <f t="shared" si="11"/>
        <v>0</v>
      </c>
      <c r="L113" s="38">
        <f t="shared" si="12"/>
        <v>0</v>
      </c>
      <c r="M113" s="112">
        <f t="shared" si="13"/>
        <v>0</v>
      </c>
      <c r="N113" s="112">
        <f t="shared" si="14"/>
        <v>0</v>
      </c>
      <c r="O113" s="112">
        <f t="shared" si="15"/>
        <v>0</v>
      </c>
      <c r="P113" s="113">
        <f t="shared" si="16"/>
        <v>0</v>
      </c>
      <c r="Q113" s="60"/>
    </row>
    <row r="114" spans="1:17" x14ac:dyDescent="0.2">
      <c r="A114" s="33"/>
      <c r="B114" s="72"/>
      <c r="C114" s="37"/>
      <c r="D114" s="21"/>
      <c r="E114" s="42"/>
      <c r="F114" s="38"/>
      <c r="G114" s="112">
        <f t="shared" si="9"/>
        <v>0</v>
      </c>
      <c r="H114" s="112">
        <f t="shared" si="10"/>
        <v>0</v>
      </c>
      <c r="I114" s="112"/>
      <c r="J114" s="112"/>
      <c r="K114" s="117">
        <f t="shared" si="11"/>
        <v>0</v>
      </c>
      <c r="L114" s="38">
        <f t="shared" si="12"/>
        <v>0</v>
      </c>
      <c r="M114" s="112">
        <f t="shared" si="13"/>
        <v>0</v>
      </c>
      <c r="N114" s="112">
        <f t="shared" si="14"/>
        <v>0</v>
      </c>
      <c r="O114" s="112">
        <f t="shared" si="15"/>
        <v>0</v>
      </c>
      <c r="P114" s="113">
        <f t="shared" si="16"/>
        <v>0</v>
      </c>
      <c r="Q114" s="60"/>
    </row>
    <row r="115" spans="1:17" x14ac:dyDescent="0.2">
      <c r="A115" s="33"/>
      <c r="B115" s="72"/>
      <c r="C115" s="37"/>
      <c r="D115" s="21"/>
      <c r="E115" s="42"/>
      <c r="F115" s="38"/>
      <c r="G115" s="112">
        <f t="shared" si="9"/>
        <v>0</v>
      </c>
      <c r="H115" s="112">
        <f t="shared" si="10"/>
        <v>0</v>
      </c>
      <c r="I115" s="112"/>
      <c r="J115" s="112"/>
      <c r="K115" s="117">
        <f t="shared" si="11"/>
        <v>0</v>
      </c>
      <c r="L115" s="38">
        <f t="shared" si="12"/>
        <v>0</v>
      </c>
      <c r="M115" s="112">
        <f t="shared" si="13"/>
        <v>0</v>
      </c>
      <c r="N115" s="112">
        <f t="shared" si="14"/>
        <v>0</v>
      </c>
      <c r="O115" s="112">
        <f t="shared" si="15"/>
        <v>0</v>
      </c>
      <c r="P115" s="113">
        <f t="shared" si="16"/>
        <v>0</v>
      </c>
      <c r="Q115" s="60"/>
    </row>
    <row r="116" spans="1:17" x14ac:dyDescent="0.2">
      <c r="A116" s="33"/>
      <c r="B116" s="72"/>
      <c r="C116" s="37"/>
      <c r="D116" s="21"/>
      <c r="E116" s="42"/>
      <c r="F116" s="38"/>
      <c r="G116" s="112">
        <f t="shared" si="9"/>
        <v>0</v>
      </c>
      <c r="H116" s="112">
        <f t="shared" si="10"/>
        <v>0</v>
      </c>
      <c r="I116" s="112"/>
      <c r="J116" s="112"/>
      <c r="K116" s="117">
        <f t="shared" si="11"/>
        <v>0</v>
      </c>
      <c r="L116" s="38">
        <f t="shared" si="12"/>
        <v>0</v>
      </c>
      <c r="M116" s="112">
        <f t="shared" si="13"/>
        <v>0</v>
      </c>
      <c r="N116" s="112">
        <f t="shared" si="14"/>
        <v>0</v>
      </c>
      <c r="O116" s="112">
        <f t="shared" si="15"/>
        <v>0</v>
      </c>
      <c r="P116" s="113">
        <f t="shared" si="16"/>
        <v>0</v>
      </c>
      <c r="Q116" s="60"/>
    </row>
    <row r="117" spans="1:17" x14ac:dyDescent="0.2">
      <c r="A117" s="33"/>
      <c r="B117" s="72"/>
      <c r="C117" s="37"/>
      <c r="D117" s="21"/>
      <c r="E117" s="42"/>
      <c r="F117" s="38"/>
      <c r="G117" s="112">
        <f t="shared" si="9"/>
        <v>0</v>
      </c>
      <c r="H117" s="112">
        <f t="shared" si="10"/>
        <v>0</v>
      </c>
      <c r="I117" s="112"/>
      <c r="J117" s="112"/>
      <c r="K117" s="117">
        <f t="shared" si="11"/>
        <v>0</v>
      </c>
      <c r="L117" s="38">
        <f t="shared" si="12"/>
        <v>0</v>
      </c>
      <c r="M117" s="112">
        <f t="shared" si="13"/>
        <v>0</v>
      </c>
      <c r="N117" s="112">
        <f t="shared" si="14"/>
        <v>0</v>
      </c>
      <c r="O117" s="112">
        <f t="shared" si="15"/>
        <v>0</v>
      </c>
      <c r="P117" s="113">
        <f t="shared" si="16"/>
        <v>0</v>
      </c>
      <c r="Q117" s="60"/>
    </row>
    <row r="118" spans="1:17" x14ac:dyDescent="0.2">
      <c r="A118" s="33"/>
      <c r="B118" s="72"/>
      <c r="C118" s="37"/>
      <c r="D118" s="21"/>
      <c r="E118" s="42"/>
      <c r="F118" s="38"/>
      <c r="G118" s="112">
        <f t="shared" si="9"/>
        <v>0</v>
      </c>
      <c r="H118" s="112">
        <f t="shared" si="10"/>
        <v>0</v>
      </c>
      <c r="I118" s="112"/>
      <c r="J118" s="112"/>
      <c r="K118" s="117">
        <f t="shared" si="11"/>
        <v>0</v>
      </c>
      <c r="L118" s="38">
        <f t="shared" si="12"/>
        <v>0</v>
      </c>
      <c r="M118" s="112">
        <f t="shared" si="13"/>
        <v>0</v>
      </c>
      <c r="N118" s="112">
        <f t="shared" si="14"/>
        <v>0</v>
      </c>
      <c r="O118" s="112">
        <f t="shared" si="15"/>
        <v>0</v>
      </c>
      <c r="P118" s="113">
        <f t="shared" si="16"/>
        <v>0</v>
      </c>
      <c r="Q118" s="60"/>
    </row>
    <row r="119" spans="1:17" x14ac:dyDescent="0.2">
      <c r="A119" s="33"/>
      <c r="B119" s="72"/>
      <c r="C119" s="37"/>
      <c r="D119" s="21"/>
      <c r="E119" s="42"/>
      <c r="F119" s="38"/>
      <c r="G119" s="112">
        <f t="shared" si="9"/>
        <v>0</v>
      </c>
      <c r="H119" s="112">
        <f t="shared" si="10"/>
        <v>0</v>
      </c>
      <c r="I119" s="112"/>
      <c r="J119" s="112"/>
      <c r="K119" s="117">
        <f t="shared" si="11"/>
        <v>0</v>
      </c>
      <c r="L119" s="38">
        <f t="shared" si="12"/>
        <v>0</v>
      </c>
      <c r="M119" s="112">
        <f t="shared" si="13"/>
        <v>0</v>
      </c>
      <c r="N119" s="112">
        <f t="shared" si="14"/>
        <v>0</v>
      </c>
      <c r="O119" s="112">
        <f t="shared" si="15"/>
        <v>0</v>
      </c>
      <c r="P119" s="113">
        <f t="shared" si="16"/>
        <v>0</v>
      </c>
      <c r="Q119" s="60"/>
    </row>
    <row r="120" spans="1:17" x14ac:dyDescent="0.2">
      <c r="A120" s="33"/>
      <c r="B120" s="72"/>
      <c r="C120" s="37"/>
      <c r="D120" s="21"/>
      <c r="E120" s="42"/>
      <c r="F120" s="38"/>
      <c r="G120" s="112">
        <f t="shared" si="9"/>
        <v>0</v>
      </c>
      <c r="H120" s="112">
        <f t="shared" si="10"/>
        <v>0</v>
      </c>
      <c r="I120" s="112"/>
      <c r="J120" s="112"/>
      <c r="K120" s="117">
        <f t="shared" si="11"/>
        <v>0</v>
      </c>
      <c r="L120" s="38">
        <f t="shared" si="12"/>
        <v>0</v>
      </c>
      <c r="M120" s="112">
        <f t="shared" si="13"/>
        <v>0</v>
      </c>
      <c r="N120" s="112">
        <f t="shared" si="14"/>
        <v>0</v>
      </c>
      <c r="O120" s="112">
        <f t="shared" si="15"/>
        <v>0</v>
      </c>
      <c r="P120" s="113">
        <f t="shared" si="16"/>
        <v>0</v>
      </c>
      <c r="Q120" s="60"/>
    </row>
    <row r="121" spans="1:17" x14ac:dyDescent="0.2">
      <c r="A121" s="33"/>
      <c r="B121" s="72"/>
      <c r="C121" s="37"/>
      <c r="D121" s="21"/>
      <c r="E121" s="42"/>
      <c r="F121" s="38"/>
      <c r="G121" s="112">
        <f t="shared" si="9"/>
        <v>0</v>
      </c>
      <c r="H121" s="112">
        <f t="shared" si="10"/>
        <v>0</v>
      </c>
      <c r="I121" s="112"/>
      <c r="J121" s="112"/>
      <c r="K121" s="117">
        <f t="shared" si="11"/>
        <v>0</v>
      </c>
      <c r="L121" s="38">
        <f t="shared" si="12"/>
        <v>0</v>
      </c>
      <c r="M121" s="112">
        <f t="shared" si="13"/>
        <v>0</v>
      </c>
      <c r="N121" s="112">
        <f t="shared" si="14"/>
        <v>0</v>
      </c>
      <c r="O121" s="112">
        <f t="shared" si="15"/>
        <v>0</v>
      </c>
      <c r="P121" s="113">
        <f t="shared" si="16"/>
        <v>0</v>
      </c>
      <c r="Q121" s="60"/>
    </row>
    <row r="122" spans="1:17" x14ac:dyDescent="0.2">
      <c r="A122" s="33"/>
      <c r="B122" s="72"/>
      <c r="C122" s="37"/>
      <c r="D122" s="21"/>
      <c r="E122" s="42"/>
      <c r="F122" s="38"/>
      <c r="G122" s="112">
        <f t="shared" si="9"/>
        <v>0</v>
      </c>
      <c r="H122" s="112">
        <f t="shared" si="10"/>
        <v>0</v>
      </c>
      <c r="I122" s="112"/>
      <c r="J122" s="112"/>
      <c r="K122" s="117">
        <f t="shared" si="11"/>
        <v>0</v>
      </c>
      <c r="L122" s="38">
        <f t="shared" si="12"/>
        <v>0</v>
      </c>
      <c r="M122" s="112">
        <f t="shared" si="13"/>
        <v>0</v>
      </c>
      <c r="N122" s="112">
        <f t="shared" si="14"/>
        <v>0</v>
      </c>
      <c r="O122" s="112">
        <f t="shared" si="15"/>
        <v>0</v>
      </c>
      <c r="P122" s="113">
        <f t="shared" si="16"/>
        <v>0</v>
      </c>
      <c r="Q122" s="60"/>
    </row>
    <row r="123" spans="1:17" x14ac:dyDescent="0.2">
      <c r="A123" s="33"/>
      <c r="B123" s="72"/>
      <c r="C123" s="37"/>
      <c r="D123" s="21"/>
      <c r="E123" s="42"/>
      <c r="F123" s="38"/>
      <c r="G123" s="112">
        <f t="shared" si="9"/>
        <v>0</v>
      </c>
      <c r="H123" s="112">
        <f t="shared" si="10"/>
        <v>0</v>
      </c>
      <c r="I123" s="112"/>
      <c r="J123" s="112"/>
      <c r="K123" s="117">
        <f t="shared" si="11"/>
        <v>0</v>
      </c>
      <c r="L123" s="38">
        <f t="shared" si="12"/>
        <v>0</v>
      </c>
      <c r="M123" s="112">
        <f t="shared" si="13"/>
        <v>0</v>
      </c>
      <c r="N123" s="112">
        <f t="shared" si="14"/>
        <v>0</v>
      </c>
      <c r="O123" s="112">
        <f t="shared" si="15"/>
        <v>0</v>
      </c>
      <c r="P123" s="113">
        <f t="shared" si="16"/>
        <v>0</v>
      </c>
      <c r="Q123" s="60"/>
    </row>
    <row r="124" spans="1:17" x14ac:dyDescent="0.2">
      <c r="A124" s="33"/>
      <c r="B124" s="72"/>
      <c r="C124" s="37"/>
      <c r="D124" s="21"/>
      <c r="E124" s="42"/>
      <c r="F124" s="38"/>
      <c r="G124" s="112">
        <f t="shared" si="9"/>
        <v>0</v>
      </c>
      <c r="H124" s="112">
        <f t="shared" si="10"/>
        <v>0</v>
      </c>
      <c r="I124" s="112"/>
      <c r="J124" s="112"/>
      <c r="K124" s="117">
        <f t="shared" si="11"/>
        <v>0</v>
      </c>
      <c r="L124" s="38">
        <f t="shared" si="12"/>
        <v>0</v>
      </c>
      <c r="M124" s="112">
        <f t="shared" si="13"/>
        <v>0</v>
      </c>
      <c r="N124" s="112">
        <f t="shared" si="14"/>
        <v>0</v>
      </c>
      <c r="O124" s="112">
        <f t="shared" si="15"/>
        <v>0</v>
      </c>
      <c r="P124" s="113">
        <f t="shared" si="16"/>
        <v>0</v>
      </c>
      <c r="Q124" s="60"/>
    </row>
    <row r="125" spans="1:17" x14ac:dyDescent="0.2">
      <c r="A125" s="33"/>
      <c r="B125" s="72"/>
      <c r="C125" s="37"/>
      <c r="D125" s="21"/>
      <c r="E125" s="42"/>
      <c r="F125" s="38"/>
      <c r="G125" s="112">
        <f t="shared" si="9"/>
        <v>0</v>
      </c>
      <c r="H125" s="112">
        <f t="shared" si="10"/>
        <v>0</v>
      </c>
      <c r="I125" s="112"/>
      <c r="J125" s="112"/>
      <c r="K125" s="117">
        <f t="shared" si="11"/>
        <v>0</v>
      </c>
      <c r="L125" s="38">
        <f t="shared" si="12"/>
        <v>0</v>
      </c>
      <c r="M125" s="112">
        <f t="shared" si="13"/>
        <v>0</v>
      </c>
      <c r="N125" s="112">
        <f t="shared" si="14"/>
        <v>0</v>
      </c>
      <c r="O125" s="112">
        <f t="shared" si="15"/>
        <v>0</v>
      </c>
      <c r="P125" s="113">
        <f t="shared" si="16"/>
        <v>0</v>
      </c>
      <c r="Q125" s="60"/>
    </row>
    <row r="126" spans="1:17" x14ac:dyDescent="0.2">
      <c r="A126" s="33"/>
      <c r="B126" s="72"/>
      <c r="C126" s="37"/>
      <c r="D126" s="21"/>
      <c r="E126" s="42"/>
      <c r="F126" s="38"/>
      <c r="G126" s="112">
        <f t="shared" si="9"/>
        <v>0</v>
      </c>
      <c r="H126" s="112">
        <f t="shared" si="10"/>
        <v>0</v>
      </c>
      <c r="I126" s="112"/>
      <c r="J126" s="112"/>
      <c r="K126" s="117">
        <f t="shared" si="11"/>
        <v>0</v>
      </c>
      <c r="L126" s="38">
        <f t="shared" si="12"/>
        <v>0</v>
      </c>
      <c r="M126" s="112">
        <f t="shared" si="13"/>
        <v>0</v>
      </c>
      <c r="N126" s="112">
        <f t="shared" si="14"/>
        <v>0</v>
      </c>
      <c r="O126" s="112">
        <f t="shared" si="15"/>
        <v>0</v>
      </c>
      <c r="P126" s="113">
        <f t="shared" si="16"/>
        <v>0</v>
      </c>
      <c r="Q126" s="60"/>
    </row>
    <row r="127" spans="1:17" x14ac:dyDescent="0.2">
      <c r="A127" s="33"/>
      <c r="B127" s="72"/>
      <c r="C127" s="37"/>
      <c r="D127" s="21"/>
      <c r="E127" s="42"/>
      <c r="F127" s="38"/>
      <c r="G127" s="112">
        <f t="shared" si="9"/>
        <v>0</v>
      </c>
      <c r="H127" s="112">
        <f t="shared" si="10"/>
        <v>0</v>
      </c>
      <c r="I127" s="112"/>
      <c r="J127" s="112"/>
      <c r="K127" s="117">
        <f t="shared" si="11"/>
        <v>0</v>
      </c>
      <c r="L127" s="38">
        <f t="shared" si="12"/>
        <v>0</v>
      </c>
      <c r="M127" s="112">
        <f t="shared" si="13"/>
        <v>0</v>
      </c>
      <c r="N127" s="112">
        <f t="shared" si="14"/>
        <v>0</v>
      </c>
      <c r="O127" s="112">
        <f t="shared" si="15"/>
        <v>0</v>
      </c>
      <c r="P127" s="113">
        <f t="shared" si="16"/>
        <v>0</v>
      </c>
      <c r="Q127" s="60"/>
    </row>
    <row r="128" spans="1:17" x14ac:dyDescent="0.2">
      <c r="A128" s="33"/>
      <c r="B128" s="72"/>
      <c r="C128" s="37"/>
      <c r="D128" s="21"/>
      <c r="E128" s="42"/>
      <c r="F128" s="38"/>
      <c r="G128" s="112">
        <f t="shared" si="9"/>
        <v>0</v>
      </c>
      <c r="H128" s="112">
        <f t="shared" si="10"/>
        <v>0</v>
      </c>
      <c r="I128" s="112"/>
      <c r="J128" s="112"/>
      <c r="K128" s="117">
        <f t="shared" si="11"/>
        <v>0</v>
      </c>
      <c r="L128" s="38">
        <f t="shared" si="12"/>
        <v>0</v>
      </c>
      <c r="M128" s="112">
        <f t="shared" si="13"/>
        <v>0</v>
      </c>
      <c r="N128" s="112">
        <f t="shared" si="14"/>
        <v>0</v>
      </c>
      <c r="O128" s="112">
        <f t="shared" si="15"/>
        <v>0</v>
      </c>
      <c r="P128" s="113">
        <f t="shared" si="16"/>
        <v>0</v>
      </c>
      <c r="Q128" s="60"/>
    </row>
    <row r="129" spans="1:17" x14ac:dyDescent="0.2">
      <c r="A129" s="33"/>
      <c r="B129" s="72"/>
      <c r="C129" s="37"/>
      <c r="D129" s="21"/>
      <c r="E129" s="42"/>
      <c r="F129" s="38"/>
      <c r="G129" s="112">
        <f t="shared" si="9"/>
        <v>0</v>
      </c>
      <c r="H129" s="112">
        <f t="shared" si="10"/>
        <v>0</v>
      </c>
      <c r="I129" s="112"/>
      <c r="J129" s="112"/>
      <c r="K129" s="117">
        <f t="shared" si="11"/>
        <v>0</v>
      </c>
      <c r="L129" s="38">
        <f t="shared" si="12"/>
        <v>0</v>
      </c>
      <c r="M129" s="112">
        <f t="shared" si="13"/>
        <v>0</v>
      </c>
      <c r="N129" s="112">
        <f t="shared" si="14"/>
        <v>0</v>
      </c>
      <c r="O129" s="112">
        <f t="shared" si="15"/>
        <v>0</v>
      </c>
      <c r="P129" s="113">
        <f t="shared" si="16"/>
        <v>0</v>
      </c>
      <c r="Q129" s="60"/>
    </row>
    <row r="130" spans="1:17" x14ac:dyDescent="0.2">
      <c r="A130" s="33"/>
      <c r="B130" s="72"/>
      <c r="C130" s="37"/>
      <c r="D130" s="21"/>
      <c r="E130" s="42"/>
      <c r="F130" s="38"/>
      <c r="G130" s="112">
        <f t="shared" si="9"/>
        <v>0</v>
      </c>
      <c r="H130" s="112">
        <f t="shared" si="10"/>
        <v>0</v>
      </c>
      <c r="I130" s="112"/>
      <c r="J130" s="112"/>
      <c r="K130" s="117">
        <f t="shared" si="11"/>
        <v>0</v>
      </c>
      <c r="L130" s="38">
        <f t="shared" si="12"/>
        <v>0</v>
      </c>
      <c r="M130" s="112">
        <f t="shared" si="13"/>
        <v>0</v>
      </c>
      <c r="N130" s="112">
        <f t="shared" si="14"/>
        <v>0</v>
      </c>
      <c r="O130" s="112">
        <f t="shared" si="15"/>
        <v>0</v>
      </c>
      <c r="P130" s="113">
        <f t="shared" si="16"/>
        <v>0</v>
      </c>
      <c r="Q130" s="60"/>
    </row>
    <row r="131" spans="1:17" x14ac:dyDescent="0.2">
      <c r="A131" s="33"/>
      <c r="B131" s="72"/>
      <c r="C131" s="37"/>
      <c r="D131" s="21"/>
      <c r="E131" s="42"/>
      <c r="F131" s="38"/>
      <c r="G131" s="112">
        <f t="shared" si="9"/>
        <v>0</v>
      </c>
      <c r="H131" s="112">
        <f t="shared" si="10"/>
        <v>0</v>
      </c>
      <c r="I131" s="112"/>
      <c r="J131" s="112"/>
      <c r="K131" s="117">
        <f t="shared" si="11"/>
        <v>0</v>
      </c>
      <c r="L131" s="38">
        <f t="shared" si="12"/>
        <v>0</v>
      </c>
      <c r="M131" s="112">
        <f t="shared" si="13"/>
        <v>0</v>
      </c>
      <c r="N131" s="112">
        <f t="shared" si="14"/>
        <v>0</v>
      </c>
      <c r="O131" s="112">
        <f t="shared" si="15"/>
        <v>0</v>
      </c>
      <c r="P131" s="113">
        <f t="shared" si="16"/>
        <v>0</v>
      </c>
      <c r="Q131" s="60"/>
    </row>
    <row r="132" spans="1:17" x14ac:dyDescent="0.2">
      <c r="A132" s="33"/>
      <c r="B132" s="72"/>
      <c r="C132" s="37"/>
      <c r="D132" s="21"/>
      <c r="E132" s="42"/>
      <c r="F132" s="38"/>
      <c r="G132" s="112">
        <f t="shared" si="9"/>
        <v>0</v>
      </c>
      <c r="H132" s="112">
        <f t="shared" si="10"/>
        <v>0</v>
      </c>
      <c r="I132" s="112"/>
      <c r="J132" s="112"/>
      <c r="K132" s="117">
        <f t="shared" si="11"/>
        <v>0</v>
      </c>
      <c r="L132" s="38">
        <f t="shared" si="12"/>
        <v>0</v>
      </c>
      <c r="M132" s="112">
        <f t="shared" si="13"/>
        <v>0</v>
      </c>
      <c r="N132" s="112">
        <f t="shared" si="14"/>
        <v>0</v>
      </c>
      <c r="O132" s="112">
        <f t="shared" si="15"/>
        <v>0</v>
      </c>
      <c r="P132" s="113">
        <f t="shared" si="16"/>
        <v>0</v>
      </c>
      <c r="Q132" s="60"/>
    </row>
    <row r="133" spans="1:17" x14ac:dyDescent="0.2">
      <c r="A133" s="33"/>
      <c r="B133" s="72"/>
      <c r="C133" s="37"/>
      <c r="D133" s="21"/>
      <c r="E133" s="42"/>
      <c r="F133" s="38"/>
      <c r="G133" s="112">
        <f t="shared" si="9"/>
        <v>0</v>
      </c>
      <c r="H133" s="112">
        <f t="shared" si="10"/>
        <v>0</v>
      </c>
      <c r="I133" s="112"/>
      <c r="J133" s="112"/>
      <c r="K133" s="117">
        <f t="shared" si="11"/>
        <v>0</v>
      </c>
      <c r="L133" s="38">
        <f t="shared" si="12"/>
        <v>0</v>
      </c>
      <c r="M133" s="112">
        <f t="shared" si="13"/>
        <v>0</v>
      </c>
      <c r="N133" s="112">
        <f t="shared" si="14"/>
        <v>0</v>
      </c>
      <c r="O133" s="112">
        <f t="shared" si="15"/>
        <v>0</v>
      </c>
      <c r="P133" s="113">
        <f t="shared" si="16"/>
        <v>0</v>
      </c>
      <c r="Q133" s="60"/>
    </row>
    <row r="134" spans="1:17" x14ac:dyDescent="0.2">
      <c r="A134" s="33"/>
      <c r="B134" s="72"/>
      <c r="C134" s="37"/>
      <c r="D134" s="21"/>
      <c r="E134" s="42"/>
      <c r="F134" s="38"/>
      <c r="G134" s="112">
        <f t="shared" si="9"/>
        <v>0</v>
      </c>
      <c r="H134" s="112">
        <f t="shared" si="10"/>
        <v>0</v>
      </c>
      <c r="I134" s="112"/>
      <c r="J134" s="112"/>
      <c r="K134" s="117">
        <f t="shared" si="11"/>
        <v>0</v>
      </c>
      <c r="L134" s="38">
        <f t="shared" si="12"/>
        <v>0</v>
      </c>
      <c r="M134" s="112">
        <f t="shared" si="13"/>
        <v>0</v>
      </c>
      <c r="N134" s="112">
        <f t="shared" si="14"/>
        <v>0</v>
      </c>
      <c r="O134" s="112">
        <f t="shared" si="15"/>
        <v>0</v>
      </c>
      <c r="P134" s="113">
        <f t="shared" si="16"/>
        <v>0</v>
      </c>
      <c r="Q134" s="60"/>
    </row>
    <row r="135" spans="1:17" x14ac:dyDescent="0.2">
      <c r="A135" s="33"/>
      <c r="B135" s="72"/>
      <c r="C135" s="37"/>
      <c r="D135" s="21"/>
      <c r="E135" s="42"/>
      <c r="F135" s="38"/>
      <c r="G135" s="112">
        <f t="shared" si="9"/>
        <v>0</v>
      </c>
      <c r="H135" s="112">
        <f t="shared" si="10"/>
        <v>0</v>
      </c>
      <c r="I135" s="112"/>
      <c r="J135" s="112"/>
      <c r="K135" s="117">
        <f t="shared" si="11"/>
        <v>0</v>
      </c>
      <c r="L135" s="38">
        <f t="shared" si="12"/>
        <v>0</v>
      </c>
      <c r="M135" s="112">
        <f t="shared" si="13"/>
        <v>0</v>
      </c>
      <c r="N135" s="112">
        <f t="shared" si="14"/>
        <v>0</v>
      </c>
      <c r="O135" s="112">
        <f t="shared" si="15"/>
        <v>0</v>
      </c>
      <c r="P135" s="113">
        <f t="shared" si="16"/>
        <v>0</v>
      </c>
      <c r="Q135" s="60"/>
    </row>
    <row r="136" spans="1:17" x14ac:dyDescent="0.2">
      <c r="A136" s="33"/>
      <c r="B136" s="72"/>
      <c r="C136" s="37"/>
      <c r="D136" s="21"/>
      <c r="E136" s="42"/>
      <c r="F136" s="38"/>
      <c r="G136" s="112">
        <f t="shared" si="9"/>
        <v>0</v>
      </c>
      <c r="H136" s="112">
        <f t="shared" si="10"/>
        <v>0</v>
      </c>
      <c r="I136" s="112"/>
      <c r="J136" s="112"/>
      <c r="K136" s="117">
        <f t="shared" si="11"/>
        <v>0</v>
      </c>
      <c r="L136" s="38">
        <f t="shared" si="12"/>
        <v>0</v>
      </c>
      <c r="M136" s="112">
        <f t="shared" si="13"/>
        <v>0</v>
      </c>
      <c r="N136" s="112">
        <f t="shared" si="14"/>
        <v>0</v>
      </c>
      <c r="O136" s="112">
        <f t="shared" si="15"/>
        <v>0</v>
      </c>
      <c r="P136" s="113">
        <f t="shared" si="16"/>
        <v>0</v>
      </c>
      <c r="Q136" s="60"/>
    </row>
    <row r="137" spans="1:17" x14ac:dyDescent="0.2">
      <c r="A137" s="33"/>
      <c r="B137" s="72"/>
      <c r="C137" s="37"/>
      <c r="D137" s="21"/>
      <c r="E137" s="42"/>
      <c r="F137" s="38"/>
      <c r="G137" s="112">
        <f t="shared" si="9"/>
        <v>0</v>
      </c>
      <c r="H137" s="112">
        <f t="shared" si="10"/>
        <v>0</v>
      </c>
      <c r="I137" s="112"/>
      <c r="J137" s="112"/>
      <c r="K137" s="117">
        <f t="shared" si="11"/>
        <v>0</v>
      </c>
      <c r="L137" s="38">
        <f t="shared" si="12"/>
        <v>0</v>
      </c>
      <c r="M137" s="112">
        <f t="shared" si="13"/>
        <v>0</v>
      </c>
      <c r="N137" s="112">
        <f t="shared" si="14"/>
        <v>0</v>
      </c>
      <c r="O137" s="112">
        <f t="shared" si="15"/>
        <v>0</v>
      </c>
      <c r="P137" s="113">
        <f t="shared" si="16"/>
        <v>0</v>
      </c>
      <c r="Q137" s="60"/>
    </row>
    <row r="138" spans="1:17" x14ac:dyDescent="0.2">
      <c r="A138" s="33"/>
      <c r="B138" s="72"/>
      <c r="C138" s="37"/>
      <c r="D138" s="21"/>
      <c r="E138" s="42"/>
      <c r="F138" s="38"/>
      <c r="G138" s="112">
        <f t="shared" si="9"/>
        <v>0</v>
      </c>
      <c r="H138" s="112">
        <f t="shared" si="10"/>
        <v>0</v>
      </c>
      <c r="I138" s="112"/>
      <c r="J138" s="112"/>
      <c r="K138" s="117">
        <f t="shared" si="11"/>
        <v>0</v>
      </c>
      <c r="L138" s="38">
        <f t="shared" si="12"/>
        <v>0</v>
      </c>
      <c r="M138" s="112">
        <f t="shared" si="13"/>
        <v>0</v>
      </c>
      <c r="N138" s="112">
        <f t="shared" si="14"/>
        <v>0</v>
      </c>
      <c r="O138" s="112">
        <f t="shared" si="15"/>
        <v>0</v>
      </c>
      <c r="P138" s="113">
        <f t="shared" si="16"/>
        <v>0</v>
      </c>
      <c r="Q138" s="60"/>
    </row>
    <row r="139" spans="1:17" x14ac:dyDescent="0.2">
      <c r="A139" s="33"/>
      <c r="B139" s="72"/>
      <c r="C139" s="37"/>
      <c r="D139" s="21"/>
      <c r="E139" s="42"/>
      <c r="F139" s="38"/>
      <c r="G139" s="112">
        <f t="shared" si="9"/>
        <v>0</v>
      </c>
      <c r="H139" s="112">
        <f t="shared" si="10"/>
        <v>0</v>
      </c>
      <c r="I139" s="112"/>
      <c r="J139" s="112"/>
      <c r="K139" s="117">
        <f t="shared" si="11"/>
        <v>0</v>
      </c>
      <c r="L139" s="38">
        <f t="shared" si="12"/>
        <v>0</v>
      </c>
      <c r="M139" s="112">
        <f t="shared" si="13"/>
        <v>0</v>
      </c>
      <c r="N139" s="112">
        <f t="shared" si="14"/>
        <v>0</v>
      </c>
      <c r="O139" s="112">
        <f t="shared" si="15"/>
        <v>0</v>
      </c>
      <c r="P139" s="113">
        <f t="shared" si="16"/>
        <v>0</v>
      </c>
      <c r="Q139" s="60"/>
    </row>
    <row r="140" spans="1:17" x14ac:dyDescent="0.2">
      <c r="A140" s="33"/>
      <c r="B140" s="72"/>
      <c r="C140" s="37"/>
      <c r="D140" s="21"/>
      <c r="E140" s="42"/>
      <c r="F140" s="38"/>
      <c r="G140" s="112">
        <f t="shared" si="9"/>
        <v>0</v>
      </c>
      <c r="H140" s="112">
        <f t="shared" si="10"/>
        <v>0</v>
      </c>
      <c r="I140" s="112"/>
      <c r="J140" s="112"/>
      <c r="K140" s="117">
        <f t="shared" si="11"/>
        <v>0</v>
      </c>
      <c r="L140" s="38">
        <f t="shared" si="12"/>
        <v>0</v>
      </c>
      <c r="M140" s="112">
        <f t="shared" si="13"/>
        <v>0</v>
      </c>
      <c r="N140" s="112">
        <f t="shared" si="14"/>
        <v>0</v>
      </c>
      <c r="O140" s="112">
        <f t="shared" si="15"/>
        <v>0</v>
      </c>
      <c r="P140" s="113">
        <f t="shared" si="16"/>
        <v>0</v>
      </c>
      <c r="Q140" s="60"/>
    </row>
    <row r="141" spans="1:17" x14ac:dyDescent="0.2">
      <c r="A141" s="33"/>
      <c r="B141" s="72"/>
      <c r="C141" s="37"/>
      <c r="D141" s="21"/>
      <c r="E141" s="42"/>
      <c r="F141" s="38"/>
      <c r="G141" s="112">
        <f t="shared" si="9"/>
        <v>0</v>
      </c>
      <c r="H141" s="112">
        <f t="shared" si="10"/>
        <v>0</v>
      </c>
      <c r="I141" s="112"/>
      <c r="J141" s="112"/>
      <c r="K141" s="117">
        <f t="shared" si="11"/>
        <v>0</v>
      </c>
      <c r="L141" s="38">
        <f t="shared" si="12"/>
        <v>0</v>
      </c>
      <c r="M141" s="112">
        <f t="shared" si="13"/>
        <v>0</v>
      </c>
      <c r="N141" s="112">
        <f t="shared" si="14"/>
        <v>0</v>
      </c>
      <c r="O141" s="112">
        <f t="shared" si="15"/>
        <v>0</v>
      </c>
      <c r="P141" s="113">
        <f t="shared" si="16"/>
        <v>0</v>
      </c>
      <c r="Q141" s="60"/>
    </row>
    <row r="142" spans="1:17" x14ac:dyDescent="0.2">
      <c r="A142" s="33"/>
      <c r="B142" s="72"/>
      <c r="C142" s="37"/>
      <c r="D142" s="21"/>
      <c r="E142" s="42"/>
      <c r="F142" s="38"/>
      <c r="G142" s="112">
        <f t="shared" ref="G142:G205" si="17">IF(F142&gt;=0.01,$P$11,0)</f>
        <v>0</v>
      </c>
      <c r="H142" s="112">
        <f t="shared" si="10"/>
        <v>0</v>
      </c>
      <c r="I142" s="112"/>
      <c r="J142" s="112"/>
      <c r="K142" s="117">
        <f t="shared" si="11"/>
        <v>0</v>
      </c>
      <c r="L142" s="38">
        <f t="shared" si="12"/>
        <v>0</v>
      </c>
      <c r="M142" s="112">
        <f t="shared" si="13"/>
        <v>0</v>
      </c>
      <c r="N142" s="112">
        <f t="shared" si="14"/>
        <v>0</v>
      </c>
      <c r="O142" s="112">
        <f t="shared" si="15"/>
        <v>0</v>
      </c>
      <c r="P142" s="113">
        <f t="shared" si="16"/>
        <v>0</v>
      </c>
      <c r="Q142" s="60"/>
    </row>
    <row r="143" spans="1:17" x14ac:dyDescent="0.2">
      <c r="A143" s="33"/>
      <c r="B143" s="72"/>
      <c r="C143" s="37"/>
      <c r="D143" s="21"/>
      <c r="E143" s="42"/>
      <c r="F143" s="38"/>
      <c r="G143" s="112">
        <f t="shared" si="17"/>
        <v>0</v>
      </c>
      <c r="H143" s="112">
        <f t="shared" ref="H143:H206" si="18">F143*G143</f>
        <v>0</v>
      </c>
      <c r="I143" s="112"/>
      <c r="J143" s="112"/>
      <c r="K143" s="117">
        <f t="shared" ref="K143:K206" si="19">SUM(H143:J143)</f>
        <v>0</v>
      </c>
      <c r="L143" s="38">
        <f t="shared" ref="L143:L206" si="20">E143*F143</f>
        <v>0</v>
      </c>
      <c r="M143" s="112">
        <f t="shared" ref="M143:M206" si="21">H143*E143</f>
        <v>0</v>
      </c>
      <c r="N143" s="112">
        <f t="shared" ref="N143:N206" si="22">I143*E143</f>
        <v>0</v>
      </c>
      <c r="O143" s="112">
        <f t="shared" ref="O143:O206" si="23">J143*E143</f>
        <v>0</v>
      </c>
      <c r="P143" s="113">
        <f t="shared" ref="P143:P206" si="24">SUM(M143:O143)</f>
        <v>0</v>
      </c>
      <c r="Q143" s="60"/>
    </row>
    <row r="144" spans="1:17" x14ac:dyDescent="0.2">
      <c r="A144" s="33"/>
      <c r="B144" s="72"/>
      <c r="C144" s="37"/>
      <c r="D144" s="21"/>
      <c r="E144" s="42"/>
      <c r="F144" s="38"/>
      <c r="G144" s="112">
        <f t="shared" si="17"/>
        <v>0</v>
      </c>
      <c r="H144" s="112">
        <f t="shared" si="18"/>
        <v>0</v>
      </c>
      <c r="I144" s="112"/>
      <c r="J144" s="112"/>
      <c r="K144" s="117">
        <f t="shared" si="19"/>
        <v>0</v>
      </c>
      <c r="L144" s="38">
        <f t="shared" si="20"/>
        <v>0</v>
      </c>
      <c r="M144" s="112">
        <f t="shared" si="21"/>
        <v>0</v>
      </c>
      <c r="N144" s="112">
        <f t="shared" si="22"/>
        <v>0</v>
      </c>
      <c r="O144" s="112">
        <f t="shared" si="23"/>
        <v>0</v>
      </c>
      <c r="P144" s="113">
        <f t="shared" si="24"/>
        <v>0</v>
      </c>
      <c r="Q144" s="60"/>
    </row>
    <row r="145" spans="1:17" x14ac:dyDescent="0.2">
      <c r="A145" s="33"/>
      <c r="B145" s="72"/>
      <c r="C145" s="37"/>
      <c r="D145" s="21"/>
      <c r="E145" s="42"/>
      <c r="F145" s="38"/>
      <c r="G145" s="112">
        <f t="shared" si="17"/>
        <v>0</v>
      </c>
      <c r="H145" s="112">
        <f t="shared" si="18"/>
        <v>0</v>
      </c>
      <c r="I145" s="112"/>
      <c r="J145" s="112"/>
      <c r="K145" s="117">
        <f t="shared" si="19"/>
        <v>0</v>
      </c>
      <c r="L145" s="38">
        <f t="shared" si="20"/>
        <v>0</v>
      </c>
      <c r="M145" s="112">
        <f t="shared" si="21"/>
        <v>0</v>
      </c>
      <c r="N145" s="112">
        <f t="shared" si="22"/>
        <v>0</v>
      </c>
      <c r="O145" s="112">
        <f t="shared" si="23"/>
        <v>0</v>
      </c>
      <c r="P145" s="113">
        <f t="shared" si="24"/>
        <v>0</v>
      </c>
      <c r="Q145" s="60"/>
    </row>
    <row r="146" spans="1:17" x14ac:dyDescent="0.2">
      <c r="A146" s="33"/>
      <c r="B146" s="72"/>
      <c r="C146" s="37"/>
      <c r="D146" s="21"/>
      <c r="E146" s="42"/>
      <c r="F146" s="38"/>
      <c r="G146" s="112">
        <f t="shared" si="17"/>
        <v>0</v>
      </c>
      <c r="H146" s="112">
        <f t="shared" si="18"/>
        <v>0</v>
      </c>
      <c r="I146" s="112"/>
      <c r="J146" s="112"/>
      <c r="K146" s="117">
        <f t="shared" si="19"/>
        <v>0</v>
      </c>
      <c r="L146" s="38">
        <f t="shared" si="20"/>
        <v>0</v>
      </c>
      <c r="M146" s="112">
        <f t="shared" si="21"/>
        <v>0</v>
      </c>
      <c r="N146" s="112">
        <f t="shared" si="22"/>
        <v>0</v>
      </c>
      <c r="O146" s="112">
        <f t="shared" si="23"/>
        <v>0</v>
      </c>
      <c r="P146" s="113">
        <f t="shared" si="24"/>
        <v>0</v>
      </c>
      <c r="Q146" s="60"/>
    </row>
    <row r="147" spans="1:17" x14ac:dyDescent="0.2">
      <c r="A147" s="33"/>
      <c r="B147" s="72"/>
      <c r="C147" s="37"/>
      <c r="D147" s="21"/>
      <c r="E147" s="42"/>
      <c r="F147" s="38"/>
      <c r="G147" s="112">
        <f t="shared" si="17"/>
        <v>0</v>
      </c>
      <c r="H147" s="112">
        <f t="shared" si="18"/>
        <v>0</v>
      </c>
      <c r="I147" s="112"/>
      <c r="J147" s="112"/>
      <c r="K147" s="117">
        <f t="shared" si="19"/>
        <v>0</v>
      </c>
      <c r="L147" s="38">
        <f t="shared" si="20"/>
        <v>0</v>
      </c>
      <c r="M147" s="112">
        <f t="shared" si="21"/>
        <v>0</v>
      </c>
      <c r="N147" s="112">
        <f t="shared" si="22"/>
        <v>0</v>
      </c>
      <c r="O147" s="112">
        <f t="shared" si="23"/>
        <v>0</v>
      </c>
      <c r="P147" s="113">
        <f t="shared" si="24"/>
        <v>0</v>
      </c>
      <c r="Q147" s="60"/>
    </row>
    <row r="148" spans="1:17" x14ac:dyDescent="0.2">
      <c r="A148" s="33"/>
      <c r="B148" s="72"/>
      <c r="C148" s="37"/>
      <c r="D148" s="21"/>
      <c r="E148" s="42"/>
      <c r="F148" s="38"/>
      <c r="G148" s="112">
        <f t="shared" si="17"/>
        <v>0</v>
      </c>
      <c r="H148" s="112">
        <f t="shared" si="18"/>
        <v>0</v>
      </c>
      <c r="I148" s="112"/>
      <c r="J148" s="112"/>
      <c r="K148" s="117">
        <f t="shared" si="19"/>
        <v>0</v>
      </c>
      <c r="L148" s="38">
        <f t="shared" si="20"/>
        <v>0</v>
      </c>
      <c r="M148" s="112">
        <f t="shared" si="21"/>
        <v>0</v>
      </c>
      <c r="N148" s="112">
        <f t="shared" si="22"/>
        <v>0</v>
      </c>
      <c r="O148" s="112">
        <f t="shared" si="23"/>
        <v>0</v>
      </c>
      <c r="P148" s="113">
        <f t="shared" si="24"/>
        <v>0</v>
      </c>
      <c r="Q148" s="60"/>
    </row>
    <row r="149" spans="1:17" x14ac:dyDescent="0.2">
      <c r="A149" s="33"/>
      <c r="B149" s="72"/>
      <c r="C149" s="37"/>
      <c r="D149" s="21"/>
      <c r="E149" s="42"/>
      <c r="F149" s="38"/>
      <c r="G149" s="112">
        <f t="shared" si="17"/>
        <v>0</v>
      </c>
      <c r="H149" s="112">
        <f t="shared" si="18"/>
        <v>0</v>
      </c>
      <c r="I149" s="112"/>
      <c r="J149" s="112"/>
      <c r="K149" s="117">
        <f t="shared" si="19"/>
        <v>0</v>
      </c>
      <c r="L149" s="38">
        <f t="shared" si="20"/>
        <v>0</v>
      </c>
      <c r="M149" s="112">
        <f t="shared" si="21"/>
        <v>0</v>
      </c>
      <c r="N149" s="112">
        <f t="shared" si="22"/>
        <v>0</v>
      </c>
      <c r="O149" s="112">
        <f t="shared" si="23"/>
        <v>0</v>
      </c>
      <c r="P149" s="113">
        <f t="shared" si="24"/>
        <v>0</v>
      </c>
      <c r="Q149" s="60"/>
    </row>
    <row r="150" spans="1:17" x14ac:dyDescent="0.2">
      <c r="A150" s="33"/>
      <c r="B150" s="72"/>
      <c r="C150" s="37"/>
      <c r="D150" s="21"/>
      <c r="E150" s="42"/>
      <c r="F150" s="38"/>
      <c r="G150" s="112">
        <f t="shared" si="17"/>
        <v>0</v>
      </c>
      <c r="H150" s="112">
        <f t="shared" si="18"/>
        <v>0</v>
      </c>
      <c r="I150" s="112"/>
      <c r="J150" s="112"/>
      <c r="K150" s="117">
        <f t="shared" si="19"/>
        <v>0</v>
      </c>
      <c r="L150" s="38">
        <f t="shared" si="20"/>
        <v>0</v>
      </c>
      <c r="M150" s="112">
        <f t="shared" si="21"/>
        <v>0</v>
      </c>
      <c r="N150" s="112">
        <f t="shared" si="22"/>
        <v>0</v>
      </c>
      <c r="O150" s="112">
        <f t="shared" si="23"/>
        <v>0</v>
      </c>
      <c r="P150" s="113">
        <f t="shared" si="24"/>
        <v>0</v>
      </c>
      <c r="Q150" s="60"/>
    </row>
    <row r="151" spans="1:17" x14ac:dyDescent="0.2">
      <c r="A151" s="33"/>
      <c r="B151" s="72"/>
      <c r="C151" s="37"/>
      <c r="D151" s="21"/>
      <c r="E151" s="42"/>
      <c r="F151" s="38"/>
      <c r="G151" s="112">
        <f t="shared" si="17"/>
        <v>0</v>
      </c>
      <c r="H151" s="112">
        <f t="shared" si="18"/>
        <v>0</v>
      </c>
      <c r="I151" s="112"/>
      <c r="J151" s="112"/>
      <c r="K151" s="117">
        <f t="shared" si="19"/>
        <v>0</v>
      </c>
      <c r="L151" s="38">
        <f t="shared" si="20"/>
        <v>0</v>
      </c>
      <c r="M151" s="112">
        <f t="shared" si="21"/>
        <v>0</v>
      </c>
      <c r="N151" s="112">
        <f t="shared" si="22"/>
        <v>0</v>
      </c>
      <c r="O151" s="112">
        <f t="shared" si="23"/>
        <v>0</v>
      </c>
      <c r="P151" s="113">
        <f t="shared" si="24"/>
        <v>0</v>
      </c>
      <c r="Q151" s="60"/>
    </row>
    <row r="152" spans="1:17" x14ac:dyDescent="0.2">
      <c r="A152" s="33"/>
      <c r="B152" s="72"/>
      <c r="C152" s="37"/>
      <c r="D152" s="21"/>
      <c r="E152" s="42"/>
      <c r="F152" s="38"/>
      <c r="G152" s="112">
        <f t="shared" si="17"/>
        <v>0</v>
      </c>
      <c r="H152" s="112">
        <f t="shared" si="18"/>
        <v>0</v>
      </c>
      <c r="I152" s="112"/>
      <c r="J152" s="112"/>
      <c r="K152" s="117">
        <f t="shared" si="19"/>
        <v>0</v>
      </c>
      <c r="L152" s="38">
        <f t="shared" si="20"/>
        <v>0</v>
      </c>
      <c r="M152" s="112">
        <f t="shared" si="21"/>
        <v>0</v>
      </c>
      <c r="N152" s="112">
        <f t="shared" si="22"/>
        <v>0</v>
      </c>
      <c r="O152" s="112">
        <f t="shared" si="23"/>
        <v>0</v>
      </c>
      <c r="P152" s="113">
        <f t="shared" si="24"/>
        <v>0</v>
      </c>
      <c r="Q152" s="60"/>
    </row>
    <row r="153" spans="1:17" x14ac:dyDescent="0.2">
      <c r="A153" s="33"/>
      <c r="B153" s="72"/>
      <c r="C153" s="37"/>
      <c r="D153" s="21"/>
      <c r="E153" s="42"/>
      <c r="F153" s="38"/>
      <c r="G153" s="112">
        <f t="shared" si="17"/>
        <v>0</v>
      </c>
      <c r="H153" s="112">
        <f t="shared" si="18"/>
        <v>0</v>
      </c>
      <c r="I153" s="112"/>
      <c r="J153" s="112"/>
      <c r="K153" s="117">
        <f t="shared" si="19"/>
        <v>0</v>
      </c>
      <c r="L153" s="38">
        <f t="shared" si="20"/>
        <v>0</v>
      </c>
      <c r="M153" s="112">
        <f t="shared" si="21"/>
        <v>0</v>
      </c>
      <c r="N153" s="112">
        <f t="shared" si="22"/>
        <v>0</v>
      </c>
      <c r="O153" s="112">
        <f t="shared" si="23"/>
        <v>0</v>
      </c>
      <c r="P153" s="113">
        <f t="shared" si="24"/>
        <v>0</v>
      </c>
      <c r="Q153" s="60"/>
    </row>
    <row r="154" spans="1:17" x14ac:dyDescent="0.2">
      <c r="A154" s="33"/>
      <c r="B154" s="72"/>
      <c r="C154" s="37"/>
      <c r="D154" s="21"/>
      <c r="E154" s="42"/>
      <c r="F154" s="38"/>
      <c r="G154" s="112">
        <f t="shared" si="17"/>
        <v>0</v>
      </c>
      <c r="H154" s="112">
        <f t="shared" si="18"/>
        <v>0</v>
      </c>
      <c r="I154" s="112"/>
      <c r="J154" s="112"/>
      <c r="K154" s="117">
        <f t="shared" si="19"/>
        <v>0</v>
      </c>
      <c r="L154" s="38">
        <f t="shared" si="20"/>
        <v>0</v>
      </c>
      <c r="M154" s="112">
        <f t="shared" si="21"/>
        <v>0</v>
      </c>
      <c r="N154" s="112">
        <f t="shared" si="22"/>
        <v>0</v>
      </c>
      <c r="O154" s="112">
        <f t="shared" si="23"/>
        <v>0</v>
      </c>
      <c r="P154" s="113">
        <f t="shared" si="24"/>
        <v>0</v>
      </c>
      <c r="Q154" s="60"/>
    </row>
    <row r="155" spans="1:17" x14ac:dyDescent="0.2">
      <c r="A155" s="33"/>
      <c r="B155" s="72"/>
      <c r="C155" s="37"/>
      <c r="D155" s="21"/>
      <c r="E155" s="42"/>
      <c r="F155" s="38"/>
      <c r="G155" s="112">
        <f t="shared" si="17"/>
        <v>0</v>
      </c>
      <c r="H155" s="112">
        <f t="shared" si="18"/>
        <v>0</v>
      </c>
      <c r="I155" s="112"/>
      <c r="J155" s="112"/>
      <c r="K155" s="117">
        <f t="shared" si="19"/>
        <v>0</v>
      </c>
      <c r="L155" s="38">
        <f t="shared" si="20"/>
        <v>0</v>
      </c>
      <c r="M155" s="112">
        <f t="shared" si="21"/>
        <v>0</v>
      </c>
      <c r="N155" s="112">
        <f t="shared" si="22"/>
        <v>0</v>
      </c>
      <c r="O155" s="112">
        <f t="shared" si="23"/>
        <v>0</v>
      </c>
      <c r="P155" s="113">
        <f t="shared" si="24"/>
        <v>0</v>
      </c>
      <c r="Q155" s="60"/>
    </row>
    <row r="156" spans="1:17" x14ac:dyDescent="0.2">
      <c r="A156" s="33"/>
      <c r="B156" s="72"/>
      <c r="C156" s="37"/>
      <c r="D156" s="21"/>
      <c r="E156" s="42"/>
      <c r="F156" s="38"/>
      <c r="G156" s="112">
        <f t="shared" si="17"/>
        <v>0</v>
      </c>
      <c r="H156" s="112">
        <f t="shared" si="18"/>
        <v>0</v>
      </c>
      <c r="I156" s="112"/>
      <c r="J156" s="112"/>
      <c r="K156" s="117">
        <f t="shared" si="19"/>
        <v>0</v>
      </c>
      <c r="L156" s="38">
        <f t="shared" si="20"/>
        <v>0</v>
      </c>
      <c r="M156" s="112">
        <f t="shared" si="21"/>
        <v>0</v>
      </c>
      <c r="N156" s="112">
        <f t="shared" si="22"/>
        <v>0</v>
      </c>
      <c r="O156" s="112">
        <f t="shared" si="23"/>
        <v>0</v>
      </c>
      <c r="P156" s="113">
        <f t="shared" si="24"/>
        <v>0</v>
      </c>
      <c r="Q156" s="60"/>
    </row>
    <row r="157" spans="1:17" x14ac:dyDescent="0.2">
      <c r="A157" s="33"/>
      <c r="B157" s="72"/>
      <c r="C157" s="37"/>
      <c r="D157" s="21"/>
      <c r="E157" s="42"/>
      <c r="F157" s="38"/>
      <c r="G157" s="112">
        <f t="shared" si="17"/>
        <v>0</v>
      </c>
      <c r="H157" s="112">
        <f t="shared" si="18"/>
        <v>0</v>
      </c>
      <c r="I157" s="112"/>
      <c r="J157" s="112"/>
      <c r="K157" s="117">
        <f t="shared" si="19"/>
        <v>0</v>
      </c>
      <c r="L157" s="38">
        <f t="shared" si="20"/>
        <v>0</v>
      </c>
      <c r="M157" s="112">
        <f t="shared" si="21"/>
        <v>0</v>
      </c>
      <c r="N157" s="112">
        <f t="shared" si="22"/>
        <v>0</v>
      </c>
      <c r="O157" s="112">
        <f t="shared" si="23"/>
        <v>0</v>
      </c>
      <c r="P157" s="113">
        <f t="shared" si="24"/>
        <v>0</v>
      </c>
      <c r="Q157" s="60"/>
    </row>
    <row r="158" spans="1:17" x14ac:dyDescent="0.2">
      <c r="A158" s="33"/>
      <c r="B158" s="72"/>
      <c r="C158" s="37"/>
      <c r="D158" s="21"/>
      <c r="E158" s="42"/>
      <c r="F158" s="38"/>
      <c r="G158" s="112">
        <f t="shared" si="17"/>
        <v>0</v>
      </c>
      <c r="H158" s="112">
        <f t="shared" si="18"/>
        <v>0</v>
      </c>
      <c r="I158" s="112"/>
      <c r="J158" s="112"/>
      <c r="K158" s="117">
        <f t="shared" si="19"/>
        <v>0</v>
      </c>
      <c r="L158" s="38">
        <f t="shared" si="20"/>
        <v>0</v>
      </c>
      <c r="M158" s="112">
        <f t="shared" si="21"/>
        <v>0</v>
      </c>
      <c r="N158" s="112">
        <f t="shared" si="22"/>
        <v>0</v>
      </c>
      <c r="O158" s="112">
        <f t="shared" si="23"/>
        <v>0</v>
      </c>
      <c r="P158" s="113">
        <f t="shared" si="24"/>
        <v>0</v>
      </c>
      <c r="Q158" s="60"/>
    </row>
    <row r="159" spans="1:17" x14ac:dyDescent="0.2">
      <c r="A159" s="33"/>
      <c r="B159" s="72"/>
      <c r="C159" s="37"/>
      <c r="D159" s="21"/>
      <c r="E159" s="42"/>
      <c r="F159" s="38"/>
      <c r="G159" s="112">
        <f t="shared" si="17"/>
        <v>0</v>
      </c>
      <c r="H159" s="112">
        <f t="shared" si="18"/>
        <v>0</v>
      </c>
      <c r="I159" s="112"/>
      <c r="J159" s="112"/>
      <c r="K159" s="117">
        <f t="shared" si="19"/>
        <v>0</v>
      </c>
      <c r="L159" s="38">
        <f t="shared" si="20"/>
        <v>0</v>
      </c>
      <c r="M159" s="112">
        <f t="shared" si="21"/>
        <v>0</v>
      </c>
      <c r="N159" s="112">
        <f t="shared" si="22"/>
        <v>0</v>
      </c>
      <c r="O159" s="112">
        <f t="shared" si="23"/>
        <v>0</v>
      </c>
      <c r="P159" s="113">
        <f t="shared" si="24"/>
        <v>0</v>
      </c>
      <c r="Q159" s="60"/>
    </row>
    <row r="160" spans="1:17" x14ac:dyDescent="0.2">
      <c r="A160" s="33"/>
      <c r="B160" s="72"/>
      <c r="C160" s="37"/>
      <c r="D160" s="21"/>
      <c r="E160" s="42"/>
      <c r="F160" s="38"/>
      <c r="G160" s="112">
        <f t="shared" si="17"/>
        <v>0</v>
      </c>
      <c r="H160" s="112">
        <f t="shared" si="18"/>
        <v>0</v>
      </c>
      <c r="I160" s="112"/>
      <c r="J160" s="112"/>
      <c r="K160" s="117">
        <f t="shared" si="19"/>
        <v>0</v>
      </c>
      <c r="L160" s="38">
        <f t="shared" si="20"/>
        <v>0</v>
      </c>
      <c r="M160" s="112">
        <f t="shared" si="21"/>
        <v>0</v>
      </c>
      <c r="N160" s="112">
        <f t="shared" si="22"/>
        <v>0</v>
      </c>
      <c r="O160" s="112">
        <f t="shared" si="23"/>
        <v>0</v>
      </c>
      <c r="P160" s="113">
        <f t="shared" si="24"/>
        <v>0</v>
      </c>
      <c r="Q160" s="60"/>
    </row>
    <row r="161" spans="1:17" x14ac:dyDescent="0.2">
      <c r="A161" s="33"/>
      <c r="B161" s="72"/>
      <c r="C161" s="37"/>
      <c r="D161" s="21"/>
      <c r="E161" s="42"/>
      <c r="F161" s="38"/>
      <c r="G161" s="112">
        <f t="shared" si="17"/>
        <v>0</v>
      </c>
      <c r="H161" s="112">
        <f t="shared" si="18"/>
        <v>0</v>
      </c>
      <c r="I161" s="112"/>
      <c r="J161" s="112"/>
      <c r="K161" s="117">
        <f t="shared" si="19"/>
        <v>0</v>
      </c>
      <c r="L161" s="38">
        <f t="shared" si="20"/>
        <v>0</v>
      </c>
      <c r="M161" s="112">
        <f t="shared" si="21"/>
        <v>0</v>
      </c>
      <c r="N161" s="112">
        <f t="shared" si="22"/>
        <v>0</v>
      </c>
      <c r="O161" s="112">
        <f t="shared" si="23"/>
        <v>0</v>
      </c>
      <c r="P161" s="113">
        <f t="shared" si="24"/>
        <v>0</v>
      </c>
      <c r="Q161" s="60"/>
    </row>
    <row r="162" spans="1:17" x14ac:dyDescent="0.2">
      <c r="A162" s="33"/>
      <c r="B162" s="72"/>
      <c r="C162" s="37"/>
      <c r="D162" s="21"/>
      <c r="E162" s="42"/>
      <c r="F162" s="38"/>
      <c r="G162" s="112">
        <f t="shared" si="17"/>
        <v>0</v>
      </c>
      <c r="H162" s="112">
        <f t="shared" si="18"/>
        <v>0</v>
      </c>
      <c r="I162" s="112"/>
      <c r="J162" s="112"/>
      <c r="K162" s="117">
        <f t="shared" si="19"/>
        <v>0</v>
      </c>
      <c r="L162" s="38">
        <f t="shared" si="20"/>
        <v>0</v>
      </c>
      <c r="M162" s="112">
        <f t="shared" si="21"/>
        <v>0</v>
      </c>
      <c r="N162" s="112">
        <f t="shared" si="22"/>
        <v>0</v>
      </c>
      <c r="O162" s="112">
        <f t="shared" si="23"/>
        <v>0</v>
      </c>
      <c r="P162" s="113">
        <f t="shared" si="24"/>
        <v>0</v>
      </c>
      <c r="Q162" s="60"/>
    </row>
    <row r="163" spans="1:17" x14ac:dyDescent="0.2">
      <c r="A163" s="33"/>
      <c r="B163" s="72"/>
      <c r="C163" s="37"/>
      <c r="D163" s="21"/>
      <c r="E163" s="42"/>
      <c r="F163" s="38"/>
      <c r="G163" s="112">
        <f t="shared" si="17"/>
        <v>0</v>
      </c>
      <c r="H163" s="112">
        <f t="shared" si="18"/>
        <v>0</v>
      </c>
      <c r="I163" s="112"/>
      <c r="J163" s="112"/>
      <c r="K163" s="117">
        <f t="shared" si="19"/>
        <v>0</v>
      </c>
      <c r="L163" s="38">
        <f t="shared" si="20"/>
        <v>0</v>
      </c>
      <c r="M163" s="112">
        <f t="shared" si="21"/>
        <v>0</v>
      </c>
      <c r="N163" s="112">
        <f t="shared" si="22"/>
        <v>0</v>
      </c>
      <c r="O163" s="112">
        <f t="shared" si="23"/>
        <v>0</v>
      </c>
      <c r="P163" s="113">
        <f t="shared" si="24"/>
        <v>0</v>
      </c>
      <c r="Q163" s="60"/>
    </row>
    <row r="164" spans="1:17" x14ac:dyDescent="0.2">
      <c r="A164" s="33"/>
      <c r="B164" s="72"/>
      <c r="C164" s="37"/>
      <c r="D164" s="21"/>
      <c r="E164" s="42"/>
      <c r="F164" s="38"/>
      <c r="G164" s="112">
        <f t="shared" si="17"/>
        <v>0</v>
      </c>
      <c r="H164" s="112">
        <f t="shared" si="18"/>
        <v>0</v>
      </c>
      <c r="I164" s="112"/>
      <c r="J164" s="112"/>
      <c r="K164" s="117">
        <f t="shared" si="19"/>
        <v>0</v>
      </c>
      <c r="L164" s="38">
        <f t="shared" si="20"/>
        <v>0</v>
      </c>
      <c r="M164" s="112">
        <f t="shared" si="21"/>
        <v>0</v>
      </c>
      <c r="N164" s="112">
        <f t="shared" si="22"/>
        <v>0</v>
      </c>
      <c r="O164" s="112">
        <f t="shared" si="23"/>
        <v>0</v>
      </c>
      <c r="P164" s="113">
        <f t="shared" si="24"/>
        <v>0</v>
      </c>
      <c r="Q164" s="60"/>
    </row>
    <row r="165" spans="1:17" x14ac:dyDescent="0.2">
      <c r="A165" s="33"/>
      <c r="B165" s="72"/>
      <c r="C165" s="37"/>
      <c r="D165" s="21"/>
      <c r="E165" s="42"/>
      <c r="F165" s="38"/>
      <c r="G165" s="112">
        <f t="shared" si="17"/>
        <v>0</v>
      </c>
      <c r="H165" s="112">
        <f t="shared" si="18"/>
        <v>0</v>
      </c>
      <c r="I165" s="112"/>
      <c r="J165" s="112"/>
      <c r="K165" s="117">
        <f t="shared" si="19"/>
        <v>0</v>
      </c>
      <c r="L165" s="38">
        <f t="shared" si="20"/>
        <v>0</v>
      </c>
      <c r="M165" s="112">
        <f t="shared" si="21"/>
        <v>0</v>
      </c>
      <c r="N165" s="112">
        <f t="shared" si="22"/>
        <v>0</v>
      </c>
      <c r="O165" s="112">
        <f t="shared" si="23"/>
        <v>0</v>
      </c>
      <c r="P165" s="113">
        <f t="shared" si="24"/>
        <v>0</v>
      </c>
      <c r="Q165" s="60"/>
    </row>
    <row r="166" spans="1:17" x14ac:dyDescent="0.2">
      <c r="A166" s="33"/>
      <c r="B166" s="72"/>
      <c r="C166" s="37"/>
      <c r="D166" s="21"/>
      <c r="E166" s="42"/>
      <c r="F166" s="38"/>
      <c r="G166" s="112">
        <f t="shared" si="17"/>
        <v>0</v>
      </c>
      <c r="H166" s="112">
        <f t="shared" si="18"/>
        <v>0</v>
      </c>
      <c r="I166" s="112"/>
      <c r="J166" s="112"/>
      <c r="K166" s="117">
        <f t="shared" si="19"/>
        <v>0</v>
      </c>
      <c r="L166" s="38">
        <f t="shared" si="20"/>
        <v>0</v>
      </c>
      <c r="M166" s="112">
        <f t="shared" si="21"/>
        <v>0</v>
      </c>
      <c r="N166" s="112">
        <f t="shared" si="22"/>
        <v>0</v>
      </c>
      <c r="O166" s="112">
        <f t="shared" si="23"/>
        <v>0</v>
      </c>
      <c r="P166" s="113">
        <f t="shared" si="24"/>
        <v>0</v>
      </c>
      <c r="Q166" s="60"/>
    </row>
    <row r="167" spans="1:17" x14ac:dyDescent="0.2">
      <c r="A167" s="33"/>
      <c r="B167" s="72"/>
      <c r="C167" s="37"/>
      <c r="D167" s="21"/>
      <c r="E167" s="42"/>
      <c r="F167" s="38"/>
      <c r="G167" s="112">
        <f t="shared" si="17"/>
        <v>0</v>
      </c>
      <c r="H167" s="112">
        <f t="shared" si="18"/>
        <v>0</v>
      </c>
      <c r="I167" s="112"/>
      <c r="J167" s="112"/>
      <c r="K167" s="117">
        <f t="shared" si="19"/>
        <v>0</v>
      </c>
      <c r="L167" s="38">
        <f t="shared" si="20"/>
        <v>0</v>
      </c>
      <c r="M167" s="112">
        <f t="shared" si="21"/>
        <v>0</v>
      </c>
      <c r="N167" s="112">
        <f t="shared" si="22"/>
        <v>0</v>
      </c>
      <c r="O167" s="112">
        <f t="shared" si="23"/>
        <v>0</v>
      </c>
      <c r="P167" s="113">
        <f t="shared" si="24"/>
        <v>0</v>
      </c>
      <c r="Q167" s="60"/>
    </row>
    <row r="168" spans="1:17" x14ac:dyDescent="0.2">
      <c r="A168" s="33"/>
      <c r="B168" s="72"/>
      <c r="C168" s="37"/>
      <c r="D168" s="21"/>
      <c r="E168" s="42"/>
      <c r="F168" s="38"/>
      <c r="G168" s="112">
        <f t="shared" si="17"/>
        <v>0</v>
      </c>
      <c r="H168" s="112">
        <f t="shared" si="18"/>
        <v>0</v>
      </c>
      <c r="I168" s="112"/>
      <c r="J168" s="112"/>
      <c r="K168" s="117">
        <f t="shared" si="19"/>
        <v>0</v>
      </c>
      <c r="L168" s="38">
        <f t="shared" si="20"/>
        <v>0</v>
      </c>
      <c r="M168" s="112">
        <f t="shared" si="21"/>
        <v>0</v>
      </c>
      <c r="N168" s="112">
        <f t="shared" si="22"/>
        <v>0</v>
      </c>
      <c r="O168" s="112">
        <f t="shared" si="23"/>
        <v>0</v>
      </c>
      <c r="P168" s="113">
        <f t="shared" si="24"/>
        <v>0</v>
      </c>
      <c r="Q168" s="60"/>
    </row>
    <row r="169" spans="1:17" x14ac:dyDescent="0.2">
      <c r="A169" s="33"/>
      <c r="B169" s="72"/>
      <c r="C169" s="37"/>
      <c r="D169" s="21"/>
      <c r="E169" s="42"/>
      <c r="F169" s="38"/>
      <c r="G169" s="112">
        <f t="shared" si="17"/>
        <v>0</v>
      </c>
      <c r="H169" s="112">
        <f t="shared" si="18"/>
        <v>0</v>
      </c>
      <c r="I169" s="112"/>
      <c r="J169" s="112"/>
      <c r="K169" s="117">
        <f t="shared" si="19"/>
        <v>0</v>
      </c>
      <c r="L169" s="38">
        <f t="shared" si="20"/>
        <v>0</v>
      </c>
      <c r="M169" s="112">
        <f t="shared" si="21"/>
        <v>0</v>
      </c>
      <c r="N169" s="112">
        <f t="shared" si="22"/>
        <v>0</v>
      </c>
      <c r="O169" s="112">
        <f t="shared" si="23"/>
        <v>0</v>
      </c>
      <c r="P169" s="113">
        <f t="shared" si="24"/>
        <v>0</v>
      </c>
      <c r="Q169" s="60"/>
    </row>
    <row r="170" spans="1:17" x14ac:dyDescent="0.2">
      <c r="A170" s="33"/>
      <c r="B170" s="72"/>
      <c r="C170" s="37"/>
      <c r="D170" s="21"/>
      <c r="E170" s="42"/>
      <c r="F170" s="38"/>
      <c r="G170" s="112">
        <f t="shared" si="17"/>
        <v>0</v>
      </c>
      <c r="H170" s="112">
        <f t="shared" si="18"/>
        <v>0</v>
      </c>
      <c r="I170" s="112"/>
      <c r="J170" s="112"/>
      <c r="K170" s="117">
        <f t="shared" si="19"/>
        <v>0</v>
      </c>
      <c r="L170" s="38">
        <f t="shared" si="20"/>
        <v>0</v>
      </c>
      <c r="M170" s="112">
        <f t="shared" si="21"/>
        <v>0</v>
      </c>
      <c r="N170" s="112">
        <f t="shared" si="22"/>
        <v>0</v>
      </c>
      <c r="O170" s="112">
        <f t="shared" si="23"/>
        <v>0</v>
      </c>
      <c r="P170" s="113">
        <f t="shared" si="24"/>
        <v>0</v>
      </c>
      <c r="Q170" s="60"/>
    </row>
    <row r="171" spans="1:17" x14ac:dyDescent="0.2">
      <c r="A171" s="33"/>
      <c r="B171" s="72"/>
      <c r="C171" s="37"/>
      <c r="D171" s="21"/>
      <c r="E171" s="42"/>
      <c r="F171" s="38"/>
      <c r="G171" s="112">
        <f t="shared" si="17"/>
        <v>0</v>
      </c>
      <c r="H171" s="112">
        <f t="shared" si="18"/>
        <v>0</v>
      </c>
      <c r="I171" s="112"/>
      <c r="J171" s="112"/>
      <c r="K171" s="117">
        <f t="shared" si="19"/>
        <v>0</v>
      </c>
      <c r="L171" s="38">
        <f t="shared" si="20"/>
        <v>0</v>
      </c>
      <c r="M171" s="112">
        <f t="shared" si="21"/>
        <v>0</v>
      </c>
      <c r="N171" s="112">
        <f t="shared" si="22"/>
        <v>0</v>
      </c>
      <c r="O171" s="112">
        <f t="shared" si="23"/>
        <v>0</v>
      </c>
      <c r="P171" s="113">
        <f t="shared" si="24"/>
        <v>0</v>
      </c>
      <c r="Q171" s="60"/>
    </row>
    <row r="172" spans="1:17" x14ac:dyDescent="0.2">
      <c r="A172" s="33"/>
      <c r="B172" s="72"/>
      <c r="C172" s="37"/>
      <c r="D172" s="21"/>
      <c r="E172" s="42"/>
      <c r="F172" s="38"/>
      <c r="G172" s="112">
        <f t="shared" si="17"/>
        <v>0</v>
      </c>
      <c r="H172" s="112">
        <f t="shared" si="18"/>
        <v>0</v>
      </c>
      <c r="I172" s="112"/>
      <c r="J172" s="112"/>
      <c r="K172" s="117">
        <f t="shared" si="19"/>
        <v>0</v>
      </c>
      <c r="L172" s="38">
        <f t="shared" si="20"/>
        <v>0</v>
      </c>
      <c r="M172" s="112">
        <f t="shared" si="21"/>
        <v>0</v>
      </c>
      <c r="N172" s="112">
        <f t="shared" si="22"/>
        <v>0</v>
      </c>
      <c r="O172" s="112">
        <f t="shared" si="23"/>
        <v>0</v>
      </c>
      <c r="P172" s="113">
        <f t="shared" si="24"/>
        <v>0</v>
      </c>
      <c r="Q172" s="60"/>
    </row>
    <row r="173" spans="1:17" x14ac:dyDescent="0.2">
      <c r="A173" s="33"/>
      <c r="B173" s="72"/>
      <c r="C173" s="37"/>
      <c r="D173" s="21"/>
      <c r="E173" s="42"/>
      <c r="F173" s="38"/>
      <c r="G173" s="112">
        <f t="shared" si="17"/>
        <v>0</v>
      </c>
      <c r="H173" s="112">
        <f t="shared" si="18"/>
        <v>0</v>
      </c>
      <c r="I173" s="112"/>
      <c r="J173" s="112"/>
      <c r="K173" s="117">
        <f t="shared" si="19"/>
        <v>0</v>
      </c>
      <c r="L173" s="38">
        <f t="shared" si="20"/>
        <v>0</v>
      </c>
      <c r="M173" s="112">
        <f t="shared" si="21"/>
        <v>0</v>
      </c>
      <c r="N173" s="112">
        <f t="shared" si="22"/>
        <v>0</v>
      </c>
      <c r="O173" s="112">
        <f t="shared" si="23"/>
        <v>0</v>
      </c>
      <c r="P173" s="113">
        <f t="shared" si="24"/>
        <v>0</v>
      </c>
      <c r="Q173" s="60"/>
    </row>
    <row r="174" spans="1:17" x14ac:dyDescent="0.2">
      <c r="A174" s="33"/>
      <c r="B174" s="72"/>
      <c r="C174" s="37"/>
      <c r="D174" s="21"/>
      <c r="E174" s="42"/>
      <c r="F174" s="38"/>
      <c r="G174" s="112">
        <f t="shared" si="17"/>
        <v>0</v>
      </c>
      <c r="H174" s="112">
        <f t="shared" si="18"/>
        <v>0</v>
      </c>
      <c r="I174" s="112"/>
      <c r="J174" s="112"/>
      <c r="K174" s="117">
        <f t="shared" si="19"/>
        <v>0</v>
      </c>
      <c r="L174" s="38">
        <f t="shared" si="20"/>
        <v>0</v>
      </c>
      <c r="M174" s="112">
        <f t="shared" si="21"/>
        <v>0</v>
      </c>
      <c r="N174" s="112">
        <f t="shared" si="22"/>
        <v>0</v>
      </c>
      <c r="O174" s="112">
        <f t="shared" si="23"/>
        <v>0</v>
      </c>
      <c r="P174" s="113">
        <f t="shared" si="24"/>
        <v>0</v>
      </c>
      <c r="Q174" s="60"/>
    </row>
    <row r="175" spans="1:17" x14ac:dyDescent="0.2">
      <c r="A175" s="33"/>
      <c r="B175" s="72"/>
      <c r="C175" s="37"/>
      <c r="D175" s="21"/>
      <c r="E175" s="42"/>
      <c r="F175" s="38"/>
      <c r="G175" s="112">
        <f t="shared" si="17"/>
        <v>0</v>
      </c>
      <c r="H175" s="112">
        <f t="shared" si="18"/>
        <v>0</v>
      </c>
      <c r="I175" s="112"/>
      <c r="J175" s="112"/>
      <c r="K175" s="117">
        <f t="shared" si="19"/>
        <v>0</v>
      </c>
      <c r="L175" s="38">
        <f t="shared" si="20"/>
        <v>0</v>
      </c>
      <c r="M175" s="112">
        <f t="shared" si="21"/>
        <v>0</v>
      </c>
      <c r="N175" s="112">
        <f t="shared" si="22"/>
        <v>0</v>
      </c>
      <c r="O175" s="112">
        <f t="shared" si="23"/>
        <v>0</v>
      </c>
      <c r="P175" s="113">
        <f t="shared" si="24"/>
        <v>0</v>
      </c>
      <c r="Q175" s="60"/>
    </row>
    <row r="176" spans="1:17" x14ac:dyDescent="0.2">
      <c r="A176" s="33"/>
      <c r="B176" s="72"/>
      <c r="C176" s="37"/>
      <c r="D176" s="21"/>
      <c r="E176" s="42"/>
      <c r="F176" s="38"/>
      <c r="G176" s="112">
        <f t="shared" si="17"/>
        <v>0</v>
      </c>
      <c r="H176" s="112">
        <f t="shared" si="18"/>
        <v>0</v>
      </c>
      <c r="I176" s="112"/>
      <c r="J176" s="112"/>
      <c r="K176" s="117">
        <f t="shared" si="19"/>
        <v>0</v>
      </c>
      <c r="L176" s="38">
        <f t="shared" si="20"/>
        <v>0</v>
      </c>
      <c r="M176" s="112">
        <f t="shared" si="21"/>
        <v>0</v>
      </c>
      <c r="N176" s="112">
        <f t="shared" si="22"/>
        <v>0</v>
      </c>
      <c r="O176" s="112">
        <f t="shared" si="23"/>
        <v>0</v>
      </c>
      <c r="P176" s="113">
        <f t="shared" si="24"/>
        <v>0</v>
      </c>
      <c r="Q176" s="60"/>
    </row>
    <row r="177" spans="1:17" x14ac:dyDescent="0.2">
      <c r="A177" s="33"/>
      <c r="B177" s="72"/>
      <c r="C177" s="37"/>
      <c r="D177" s="21"/>
      <c r="E177" s="42"/>
      <c r="F177" s="38"/>
      <c r="G177" s="112">
        <f t="shared" si="17"/>
        <v>0</v>
      </c>
      <c r="H177" s="112">
        <f t="shared" si="18"/>
        <v>0</v>
      </c>
      <c r="I177" s="112"/>
      <c r="J177" s="112"/>
      <c r="K177" s="117">
        <f t="shared" si="19"/>
        <v>0</v>
      </c>
      <c r="L177" s="38">
        <f t="shared" si="20"/>
        <v>0</v>
      </c>
      <c r="M177" s="112">
        <f t="shared" si="21"/>
        <v>0</v>
      </c>
      <c r="N177" s="112">
        <f t="shared" si="22"/>
        <v>0</v>
      </c>
      <c r="O177" s="112">
        <f t="shared" si="23"/>
        <v>0</v>
      </c>
      <c r="P177" s="113">
        <f t="shared" si="24"/>
        <v>0</v>
      </c>
      <c r="Q177" s="60"/>
    </row>
    <row r="178" spans="1:17" x14ac:dyDescent="0.2">
      <c r="A178" s="33"/>
      <c r="B178" s="72"/>
      <c r="C178" s="37"/>
      <c r="D178" s="21"/>
      <c r="E178" s="42"/>
      <c r="F178" s="38"/>
      <c r="G178" s="112">
        <f t="shared" si="17"/>
        <v>0</v>
      </c>
      <c r="H178" s="112">
        <f t="shared" si="18"/>
        <v>0</v>
      </c>
      <c r="I178" s="112"/>
      <c r="J178" s="112"/>
      <c r="K178" s="117">
        <f t="shared" si="19"/>
        <v>0</v>
      </c>
      <c r="L178" s="38">
        <f t="shared" si="20"/>
        <v>0</v>
      </c>
      <c r="M178" s="112">
        <f t="shared" si="21"/>
        <v>0</v>
      </c>
      <c r="N178" s="112">
        <f t="shared" si="22"/>
        <v>0</v>
      </c>
      <c r="O178" s="112">
        <f t="shared" si="23"/>
        <v>0</v>
      </c>
      <c r="P178" s="113">
        <f t="shared" si="24"/>
        <v>0</v>
      </c>
      <c r="Q178" s="60"/>
    </row>
    <row r="179" spans="1:17" x14ac:dyDescent="0.2">
      <c r="A179" s="33"/>
      <c r="B179" s="72"/>
      <c r="C179" s="37"/>
      <c r="D179" s="21"/>
      <c r="E179" s="42"/>
      <c r="F179" s="38"/>
      <c r="G179" s="112">
        <f t="shared" si="17"/>
        <v>0</v>
      </c>
      <c r="H179" s="112">
        <f t="shared" si="18"/>
        <v>0</v>
      </c>
      <c r="I179" s="112"/>
      <c r="J179" s="112"/>
      <c r="K179" s="117">
        <f t="shared" si="19"/>
        <v>0</v>
      </c>
      <c r="L179" s="38">
        <f t="shared" si="20"/>
        <v>0</v>
      </c>
      <c r="M179" s="112">
        <f t="shared" si="21"/>
        <v>0</v>
      </c>
      <c r="N179" s="112">
        <f t="shared" si="22"/>
        <v>0</v>
      </c>
      <c r="O179" s="112">
        <f t="shared" si="23"/>
        <v>0</v>
      </c>
      <c r="P179" s="113">
        <f t="shared" si="24"/>
        <v>0</v>
      </c>
      <c r="Q179" s="60"/>
    </row>
    <row r="180" spans="1:17" x14ac:dyDescent="0.2">
      <c r="A180" s="33"/>
      <c r="B180" s="72"/>
      <c r="C180" s="37"/>
      <c r="D180" s="21"/>
      <c r="E180" s="42"/>
      <c r="F180" s="38"/>
      <c r="G180" s="112">
        <f t="shared" si="17"/>
        <v>0</v>
      </c>
      <c r="H180" s="112">
        <f t="shared" si="18"/>
        <v>0</v>
      </c>
      <c r="I180" s="112"/>
      <c r="J180" s="112"/>
      <c r="K180" s="117">
        <f t="shared" si="19"/>
        <v>0</v>
      </c>
      <c r="L180" s="38">
        <f t="shared" si="20"/>
        <v>0</v>
      </c>
      <c r="M180" s="112">
        <f t="shared" si="21"/>
        <v>0</v>
      </c>
      <c r="N180" s="112">
        <f t="shared" si="22"/>
        <v>0</v>
      </c>
      <c r="O180" s="112">
        <f t="shared" si="23"/>
        <v>0</v>
      </c>
      <c r="P180" s="113">
        <f t="shared" si="24"/>
        <v>0</v>
      </c>
      <c r="Q180" s="60"/>
    </row>
    <row r="181" spans="1:17" x14ac:dyDescent="0.2">
      <c r="A181" s="33"/>
      <c r="B181" s="72"/>
      <c r="C181" s="37"/>
      <c r="D181" s="21"/>
      <c r="E181" s="42"/>
      <c r="F181" s="38"/>
      <c r="G181" s="112">
        <f t="shared" si="17"/>
        <v>0</v>
      </c>
      <c r="H181" s="112">
        <f t="shared" si="18"/>
        <v>0</v>
      </c>
      <c r="I181" s="112"/>
      <c r="J181" s="112"/>
      <c r="K181" s="117">
        <f t="shared" si="19"/>
        <v>0</v>
      </c>
      <c r="L181" s="38">
        <f t="shared" si="20"/>
        <v>0</v>
      </c>
      <c r="M181" s="112">
        <f t="shared" si="21"/>
        <v>0</v>
      </c>
      <c r="N181" s="112">
        <f t="shared" si="22"/>
        <v>0</v>
      </c>
      <c r="O181" s="112">
        <f t="shared" si="23"/>
        <v>0</v>
      </c>
      <c r="P181" s="113">
        <f t="shared" si="24"/>
        <v>0</v>
      </c>
      <c r="Q181" s="60"/>
    </row>
    <row r="182" spans="1:17" x14ac:dyDescent="0.2">
      <c r="A182" s="33"/>
      <c r="B182" s="72"/>
      <c r="C182" s="37"/>
      <c r="D182" s="21"/>
      <c r="E182" s="42"/>
      <c r="F182" s="38"/>
      <c r="G182" s="112">
        <f t="shared" si="17"/>
        <v>0</v>
      </c>
      <c r="H182" s="112">
        <f t="shared" si="18"/>
        <v>0</v>
      </c>
      <c r="I182" s="112"/>
      <c r="J182" s="112"/>
      <c r="K182" s="117">
        <f t="shared" si="19"/>
        <v>0</v>
      </c>
      <c r="L182" s="38">
        <f t="shared" si="20"/>
        <v>0</v>
      </c>
      <c r="M182" s="112">
        <f t="shared" si="21"/>
        <v>0</v>
      </c>
      <c r="N182" s="112">
        <f t="shared" si="22"/>
        <v>0</v>
      </c>
      <c r="O182" s="112">
        <f t="shared" si="23"/>
        <v>0</v>
      </c>
      <c r="P182" s="113">
        <f t="shared" si="24"/>
        <v>0</v>
      </c>
      <c r="Q182" s="60"/>
    </row>
    <row r="183" spans="1:17" x14ac:dyDescent="0.2">
      <c r="A183" s="33"/>
      <c r="B183" s="72"/>
      <c r="C183" s="37"/>
      <c r="D183" s="21"/>
      <c r="E183" s="42"/>
      <c r="F183" s="38"/>
      <c r="G183" s="112">
        <f t="shared" si="17"/>
        <v>0</v>
      </c>
      <c r="H183" s="112">
        <f t="shared" si="18"/>
        <v>0</v>
      </c>
      <c r="I183" s="112"/>
      <c r="J183" s="112"/>
      <c r="K183" s="117">
        <f t="shared" si="19"/>
        <v>0</v>
      </c>
      <c r="L183" s="38">
        <f t="shared" si="20"/>
        <v>0</v>
      </c>
      <c r="M183" s="112">
        <f t="shared" si="21"/>
        <v>0</v>
      </c>
      <c r="N183" s="112">
        <f t="shared" si="22"/>
        <v>0</v>
      </c>
      <c r="O183" s="112">
        <f t="shared" si="23"/>
        <v>0</v>
      </c>
      <c r="P183" s="113">
        <f t="shared" si="24"/>
        <v>0</v>
      </c>
      <c r="Q183" s="60"/>
    </row>
    <row r="184" spans="1:17" x14ac:dyDescent="0.2">
      <c r="A184" s="33"/>
      <c r="B184" s="72"/>
      <c r="C184" s="37"/>
      <c r="D184" s="21"/>
      <c r="E184" s="42"/>
      <c r="F184" s="38"/>
      <c r="G184" s="112">
        <f t="shared" si="17"/>
        <v>0</v>
      </c>
      <c r="H184" s="112">
        <f t="shared" si="18"/>
        <v>0</v>
      </c>
      <c r="I184" s="112"/>
      <c r="J184" s="112"/>
      <c r="K184" s="117">
        <f t="shared" si="19"/>
        <v>0</v>
      </c>
      <c r="L184" s="38">
        <f t="shared" si="20"/>
        <v>0</v>
      </c>
      <c r="M184" s="112">
        <f t="shared" si="21"/>
        <v>0</v>
      </c>
      <c r="N184" s="112">
        <f t="shared" si="22"/>
        <v>0</v>
      </c>
      <c r="O184" s="112">
        <f t="shared" si="23"/>
        <v>0</v>
      </c>
      <c r="P184" s="113">
        <f t="shared" si="24"/>
        <v>0</v>
      </c>
      <c r="Q184" s="60"/>
    </row>
    <row r="185" spans="1:17" x14ac:dyDescent="0.2">
      <c r="A185" s="33"/>
      <c r="B185" s="72"/>
      <c r="C185" s="37"/>
      <c r="D185" s="21"/>
      <c r="E185" s="42"/>
      <c r="F185" s="38"/>
      <c r="G185" s="112">
        <f t="shared" si="17"/>
        <v>0</v>
      </c>
      <c r="H185" s="112">
        <f t="shared" si="18"/>
        <v>0</v>
      </c>
      <c r="I185" s="112"/>
      <c r="J185" s="112"/>
      <c r="K185" s="117">
        <f t="shared" si="19"/>
        <v>0</v>
      </c>
      <c r="L185" s="38">
        <f t="shared" si="20"/>
        <v>0</v>
      </c>
      <c r="M185" s="112">
        <f t="shared" si="21"/>
        <v>0</v>
      </c>
      <c r="N185" s="112">
        <f t="shared" si="22"/>
        <v>0</v>
      </c>
      <c r="O185" s="112">
        <f t="shared" si="23"/>
        <v>0</v>
      </c>
      <c r="P185" s="113">
        <f t="shared" si="24"/>
        <v>0</v>
      </c>
      <c r="Q185" s="60"/>
    </row>
    <row r="186" spans="1:17" x14ac:dyDescent="0.2">
      <c r="A186" s="33"/>
      <c r="B186" s="72"/>
      <c r="C186" s="37"/>
      <c r="D186" s="21"/>
      <c r="E186" s="42"/>
      <c r="F186" s="38"/>
      <c r="G186" s="112">
        <f t="shared" si="17"/>
        <v>0</v>
      </c>
      <c r="H186" s="112">
        <f t="shared" si="18"/>
        <v>0</v>
      </c>
      <c r="I186" s="112"/>
      <c r="J186" s="112"/>
      <c r="K186" s="117">
        <f t="shared" si="19"/>
        <v>0</v>
      </c>
      <c r="L186" s="38">
        <f t="shared" si="20"/>
        <v>0</v>
      </c>
      <c r="M186" s="112">
        <f t="shared" si="21"/>
        <v>0</v>
      </c>
      <c r="N186" s="112">
        <f t="shared" si="22"/>
        <v>0</v>
      </c>
      <c r="O186" s="112">
        <f t="shared" si="23"/>
        <v>0</v>
      </c>
      <c r="P186" s="113">
        <f t="shared" si="24"/>
        <v>0</v>
      </c>
      <c r="Q186" s="60"/>
    </row>
    <row r="187" spans="1:17" x14ac:dyDescent="0.2">
      <c r="A187" s="33"/>
      <c r="B187" s="72"/>
      <c r="C187" s="37"/>
      <c r="D187" s="21"/>
      <c r="E187" s="42"/>
      <c r="F187" s="38"/>
      <c r="G187" s="112">
        <f t="shared" si="17"/>
        <v>0</v>
      </c>
      <c r="H187" s="112">
        <f t="shared" si="18"/>
        <v>0</v>
      </c>
      <c r="I187" s="112"/>
      <c r="J187" s="112"/>
      <c r="K187" s="117">
        <f t="shared" si="19"/>
        <v>0</v>
      </c>
      <c r="L187" s="38">
        <f t="shared" si="20"/>
        <v>0</v>
      </c>
      <c r="M187" s="112">
        <f t="shared" si="21"/>
        <v>0</v>
      </c>
      <c r="N187" s="112">
        <f t="shared" si="22"/>
        <v>0</v>
      </c>
      <c r="O187" s="112">
        <f t="shared" si="23"/>
        <v>0</v>
      </c>
      <c r="P187" s="113">
        <f t="shared" si="24"/>
        <v>0</v>
      </c>
      <c r="Q187" s="60"/>
    </row>
    <row r="188" spans="1:17" x14ac:dyDescent="0.2">
      <c r="A188" s="33"/>
      <c r="B188" s="72"/>
      <c r="C188" s="37"/>
      <c r="D188" s="21"/>
      <c r="E188" s="42"/>
      <c r="F188" s="38"/>
      <c r="G188" s="112">
        <f t="shared" si="17"/>
        <v>0</v>
      </c>
      <c r="H188" s="112">
        <f t="shared" si="18"/>
        <v>0</v>
      </c>
      <c r="I188" s="112"/>
      <c r="J188" s="112"/>
      <c r="K188" s="117">
        <f t="shared" si="19"/>
        <v>0</v>
      </c>
      <c r="L188" s="38">
        <f t="shared" si="20"/>
        <v>0</v>
      </c>
      <c r="M188" s="112">
        <f t="shared" si="21"/>
        <v>0</v>
      </c>
      <c r="N188" s="112">
        <f t="shared" si="22"/>
        <v>0</v>
      </c>
      <c r="O188" s="112">
        <f t="shared" si="23"/>
        <v>0</v>
      </c>
      <c r="P188" s="113">
        <f t="shared" si="24"/>
        <v>0</v>
      </c>
      <c r="Q188" s="60"/>
    </row>
    <row r="189" spans="1:17" x14ac:dyDescent="0.2">
      <c r="A189" s="33"/>
      <c r="B189" s="72"/>
      <c r="C189" s="37"/>
      <c r="D189" s="21"/>
      <c r="E189" s="42"/>
      <c r="F189" s="38"/>
      <c r="G189" s="112">
        <f t="shared" si="17"/>
        <v>0</v>
      </c>
      <c r="H189" s="112">
        <f t="shared" si="18"/>
        <v>0</v>
      </c>
      <c r="I189" s="112"/>
      <c r="J189" s="112"/>
      <c r="K189" s="117">
        <f t="shared" si="19"/>
        <v>0</v>
      </c>
      <c r="L189" s="38">
        <f t="shared" si="20"/>
        <v>0</v>
      </c>
      <c r="M189" s="112">
        <f t="shared" si="21"/>
        <v>0</v>
      </c>
      <c r="N189" s="112">
        <f t="shared" si="22"/>
        <v>0</v>
      </c>
      <c r="O189" s="112">
        <f t="shared" si="23"/>
        <v>0</v>
      </c>
      <c r="P189" s="113">
        <f t="shared" si="24"/>
        <v>0</v>
      </c>
      <c r="Q189" s="60"/>
    </row>
    <row r="190" spans="1:17" x14ac:dyDescent="0.2">
      <c r="A190" s="33"/>
      <c r="B190" s="72"/>
      <c r="C190" s="37"/>
      <c r="D190" s="21"/>
      <c r="E190" s="42"/>
      <c r="F190" s="38"/>
      <c r="G190" s="112">
        <f t="shared" si="17"/>
        <v>0</v>
      </c>
      <c r="H190" s="112">
        <f t="shared" si="18"/>
        <v>0</v>
      </c>
      <c r="I190" s="112"/>
      <c r="J190" s="112"/>
      <c r="K190" s="117">
        <f t="shared" si="19"/>
        <v>0</v>
      </c>
      <c r="L190" s="38">
        <f t="shared" si="20"/>
        <v>0</v>
      </c>
      <c r="M190" s="112">
        <f t="shared" si="21"/>
        <v>0</v>
      </c>
      <c r="N190" s="112">
        <f t="shared" si="22"/>
        <v>0</v>
      </c>
      <c r="O190" s="112">
        <f t="shared" si="23"/>
        <v>0</v>
      </c>
      <c r="P190" s="113">
        <f t="shared" si="24"/>
        <v>0</v>
      </c>
      <c r="Q190" s="60"/>
    </row>
    <row r="191" spans="1:17" x14ac:dyDescent="0.2">
      <c r="A191" s="33"/>
      <c r="B191" s="72"/>
      <c r="C191" s="37"/>
      <c r="D191" s="21"/>
      <c r="E191" s="42"/>
      <c r="F191" s="38"/>
      <c r="G191" s="112">
        <f t="shared" si="17"/>
        <v>0</v>
      </c>
      <c r="H191" s="112">
        <f t="shared" si="18"/>
        <v>0</v>
      </c>
      <c r="I191" s="112"/>
      <c r="J191" s="112"/>
      <c r="K191" s="117">
        <f t="shared" si="19"/>
        <v>0</v>
      </c>
      <c r="L191" s="38">
        <f t="shared" si="20"/>
        <v>0</v>
      </c>
      <c r="M191" s="112">
        <f t="shared" si="21"/>
        <v>0</v>
      </c>
      <c r="N191" s="112">
        <f t="shared" si="22"/>
        <v>0</v>
      </c>
      <c r="O191" s="112">
        <f t="shared" si="23"/>
        <v>0</v>
      </c>
      <c r="P191" s="113">
        <f t="shared" si="24"/>
        <v>0</v>
      </c>
      <c r="Q191" s="60"/>
    </row>
    <row r="192" spans="1:17" x14ac:dyDescent="0.2">
      <c r="A192" s="33"/>
      <c r="B192" s="72"/>
      <c r="C192" s="37"/>
      <c r="D192" s="21"/>
      <c r="E192" s="42"/>
      <c r="F192" s="38"/>
      <c r="G192" s="112">
        <f t="shared" si="17"/>
        <v>0</v>
      </c>
      <c r="H192" s="112">
        <f t="shared" si="18"/>
        <v>0</v>
      </c>
      <c r="I192" s="112"/>
      <c r="J192" s="112"/>
      <c r="K192" s="117">
        <f t="shared" si="19"/>
        <v>0</v>
      </c>
      <c r="L192" s="38">
        <f t="shared" si="20"/>
        <v>0</v>
      </c>
      <c r="M192" s="112">
        <f t="shared" si="21"/>
        <v>0</v>
      </c>
      <c r="N192" s="112">
        <f t="shared" si="22"/>
        <v>0</v>
      </c>
      <c r="O192" s="112">
        <f t="shared" si="23"/>
        <v>0</v>
      </c>
      <c r="P192" s="113">
        <f t="shared" si="24"/>
        <v>0</v>
      </c>
      <c r="Q192" s="60"/>
    </row>
    <row r="193" spans="1:17" x14ac:dyDescent="0.2">
      <c r="A193" s="33"/>
      <c r="B193" s="72"/>
      <c r="C193" s="37"/>
      <c r="D193" s="21"/>
      <c r="E193" s="42"/>
      <c r="F193" s="38"/>
      <c r="G193" s="112">
        <f t="shared" si="17"/>
        <v>0</v>
      </c>
      <c r="H193" s="112">
        <f t="shared" si="18"/>
        <v>0</v>
      </c>
      <c r="I193" s="112"/>
      <c r="J193" s="112"/>
      <c r="K193" s="117">
        <f t="shared" si="19"/>
        <v>0</v>
      </c>
      <c r="L193" s="38">
        <f t="shared" si="20"/>
        <v>0</v>
      </c>
      <c r="M193" s="112">
        <f t="shared" si="21"/>
        <v>0</v>
      </c>
      <c r="N193" s="112">
        <f t="shared" si="22"/>
        <v>0</v>
      </c>
      <c r="O193" s="112">
        <f t="shared" si="23"/>
        <v>0</v>
      </c>
      <c r="P193" s="113">
        <f t="shared" si="24"/>
        <v>0</v>
      </c>
      <c r="Q193" s="60"/>
    </row>
    <row r="194" spans="1:17" x14ac:dyDescent="0.2">
      <c r="A194" s="33"/>
      <c r="B194" s="72"/>
      <c r="C194" s="37"/>
      <c r="D194" s="21"/>
      <c r="E194" s="42"/>
      <c r="F194" s="38"/>
      <c r="G194" s="112">
        <f t="shared" si="17"/>
        <v>0</v>
      </c>
      <c r="H194" s="112">
        <f t="shared" si="18"/>
        <v>0</v>
      </c>
      <c r="I194" s="112"/>
      <c r="J194" s="112"/>
      <c r="K194" s="117">
        <f t="shared" si="19"/>
        <v>0</v>
      </c>
      <c r="L194" s="38">
        <f t="shared" si="20"/>
        <v>0</v>
      </c>
      <c r="M194" s="112">
        <f t="shared" si="21"/>
        <v>0</v>
      </c>
      <c r="N194" s="112">
        <f t="shared" si="22"/>
        <v>0</v>
      </c>
      <c r="O194" s="112">
        <f t="shared" si="23"/>
        <v>0</v>
      </c>
      <c r="P194" s="113">
        <f t="shared" si="24"/>
        <v>0</v>
      </c>
      <c r="Q194" s="60"/>
    </row>
    <row r="195" spans="1:17" x14ac:dyDescent="0.2">
      <c r="A195" s="33"/>
      <c r="B195" s="72"/>
      <c r="C195" s="37"/>
      <c r="D195" s="21"/>
      <c r="E195" s="42"/>
      <c r="F195" s="38"/>
      <c r="G195" s="112">
        <f t="shared" si="17"/>
        <v>0</v>
      </c>
      <c r="H195" s="112">
        <f t="shared" si="18"/>
        <v>0</v>
      </c>
      <c r="I195" s="112"/>
      <c r="J195" s="112"/>
      <c r="K195" s="117">
        <f t="shared" si="19"/>
        <v>0</v>
      </c>
      <c r="L195" s="38">
        <f t="shared" si="20"/>
        <v>0</v>
      </c>
      <c r="M195" s="112">
        <f t="shared" si="21"/>
        <v>0</v>
      </c>
      <c r="N195" s="112">
        <f t="shared" si="22"/>
        <v>0</v>
      </c>
      <c r="O195" s="112">
        <f t="shared" si="23"/>
        <v>0</v>
      </c>
      <c r="P195" s="113">
        <f t="shared" si="24"/>
        <v>0</v>
      </c>
      <c r="Q195" s="60"/>
    </row>
    <row r="196" spans="1:17" x14ac:dyDescent="0.2">
      <c r="A196" s="33"/>
      <c r="B196" s="72"/>
      <c r="C196" s="37"/>
      <c r="D196" s="21"/>
      <c r="E196" s="42"/>
      <c r="F196" s="38"/>
      <c r="G196" s="112">
        <f t="shared" si="17"/>
        <v>0</v>
      </c>
      <c r="H196" s="112">
        <f t="shared" si="18"/>
        <v>0</v>
      </c>
      <c r="I196" s="112"/>
      <c r="J196" s="112"/>
      <c r="K196" s="117">
        <f t="shared" si="19"/>
        <v>0</v>
      </c>
      <c r="L196" s="38">
        <f t="shared" si="20"/>
        <v>0</v>
      </c>
      <c r="M196" s="112">
        <f t="shared" si="21"/>
        <v>0</v>
      </c>
      <c r="N196" s="112">
        <f t="shared" si="22"/>
        <v>0</v>
      </c>
      <c r="O196" s="112">
        <f t="shared" si="23"/>
        <v>0</v>
      </c>
      <c r="P196" s="113">
        <f t="shared" si="24"/>
        <v>0</v>
      </c>
      <c r="Q196" s="60"/>
    </row>
    <row r="197" spans="1:17" x14ac:dyDescent="0.2">
      <c r="A197" s="33"/>
      <c r="B197" s="72"/>
      <c r="C197" s="37"/>
      <c r="D197" s="21"/>
      <c r="E197" s="42"/>
      <c r="F197" s="38"/>
      <c r="G197" s="112">
        <f t="shared" si="17"/>
        <v>0</v>
      </c>
      <c r="H197" s="112">
        <f t="shared" si="18"/>
        <v>0</v>
      </c>
      <c r="I197" s="112"/>
      <c r="J197" s="112"/>
      <c r="K197" s="117">
        <f t="shared" si="19"/>
        <v>0</v>
      </c>
      <c r="L197" s="38">
        <f t="shared" si="20"/>
        <v>0</v>
      </c>
      <c r="M197" s="112">
        <f t="shared" si="21"/>
        <v>0</v>
      </c>
      <c r="N197" s="112">
        <f t="shared" si="22"/>
        <v>0</v>
      </c>
      <c r="O197" s="112">
        <f t="shared" si="23"/>
        <v>0</v>
      </c>
      <c r="P197" s="113">
        <f t="shared" si="24"/>
        <v>0</v>
      </c>
      <c r="Q197" s="60"/>
    </row>
    <row r="198" spans="1:17" x14ac:dyDescent="0.2">
      <c r="A198" s="33"/>
      <c r="B198" s="72"/>
      <c r="C198" s="37"/>
      <c r="D198" s="21"/>
      <c r="E198" s="42"/>
      <c r="F198" s="38"/>
      <c r="G198" s="112">
        <f t="shared" si="17"/>
        <v>0</v>
      </c>
      <c r="H198" s="112">
        <f t="shared" si="18"/>
        <v>0</v>
      </c>
      <c r="I198" s="112"/>
      <c r="J198" s="112"/>
      <c r="K198" s="117">
        <f t="shared" si="19"/>
        <v>0</v>
      </c>
      <c r="L198" s="38">
        <f t="shared" si="20"/>
        <v>0</v>
      </c>
      <c r="M198" s="112">
        <f t="shared" si="21"/>
        <v>0</v>
      </c>
      <c r="N198" s="112">
        <f t="shared" si="22"/>
        <v>0</v>
      </c>
      <c r="O198" s="112">
        <f t="shared" si="23"/>
        <v>0</v>
      </c>
      <c r="P198" s="113">
        <f t="shared" si="24"/>
        <v>0</v>
      </c>
      <c r="Q198" s="60"/>
    </row>
    <row r="199" spans="1:17" x14ac:dyDescent="0.2">
      <c r="A199" s="33"/>
      <c r="B199" s="72"/>
      <c r="C199" s="37"/>
      <c r="D199" s="21"/>
      <c r="E199" s="42"/>
      <c r="F199" s="38"/>
      <c r="G199" s="112">
        <f t="shared" si="17"/>
        <v>0</v>
      </c>
      <c r="H199" s="112">
        <f t="shared" si="18"/>
        <v>0</v>
      </c>
      <c r="I199" s="112"/>
      <c r="J199" s="112"/>
      <c r="K199" s="117">
        <f t="shared" si="19"/>
        <v>0</v>
      </c>
      <c r="L199" s="38">
        <f t="shared" si="20"/>
        <v>0</v>
      </c>
      <c r="M199" s="112">
        <f t="shared" si="21"/>
        <v>0</v>
      </c>
      <c r="N199" s="112">
        <f t="shared" si="22"/>
        <v>0</v>
      </c>
      <c r="O199" s="112">
        <f t="shared" si="23"/>
        <v>0</v>
      </c>
      <c r="P199" s="113">
        <f t="shared" si="24"/>
        <v>0</v>
      </c>
      <c r="Q199" s="60"/>
    </row>
    <row r="200" spans="1:17" x14ac:dyDescent="0.2">
      <c r="A200" s="33"/>
      <c r="B200" s="72"/>
      <c r="C200" s="37"/>
      <c r="D200" s="21"/>
      <c r="E200" s="42"/>
      <c r="F200" s="38"/>
      <c r="G200" s="112">
        <f t="shared" si="17"/>
        <v>0</v>
      </c>
      <c r="H200" s="112">
        <f t="shared" si="18"/>
        <v>0</v>
      </c>
      <c r="I200" s="112"/>
      <c r="J200" s="112"/>
      <c r="K200" s="117">
        <f t="shared" si="19"/>
        <v>0</v>
      </c>
      <c r="L200" s="38">
        <f t="shared" si="20"/>
        <v>0</v>
      </c>
      <c r="M200" s="112">
        <f t="shared" si="21"/>
        <v>0</v>
      </c>
      <c r="N200" s="112">
        <f t="shared" si="22"/>
        <v>0</v>
      </c>
      <c r="O200" s="112">
        <f t="shared" si="23"/>
        <v>0</v>
      </c>
      <c r="P200" s="113">
        <f t="shared" si="24"/>
        <v>0</v>
      </c>
      <c r="Q200" s="60"/>
    </row>
    <row r="201" spans="1:17" x14ac:dyDescent="0.2">
      <c r="A201" s="33"/>
      <c r="B201" s="72"/>
      <c r="C201" s="37"/>
      <c r="D201" s="21"/>
      <c r="E201" s="42"/>
      <c r="F201" s="38"/>
      <c r="G201" s="112">
        <f t="shared" si="17"/>
        <v>0</v>
      </c>
      <c r="H201" s="112">
        <f t="shared" si="18"/>
        <v>0</v>
      </c>
      <c r="I201" s="112"/>
      <c r="J201" s="112"/>
      <c r="K201" s="117">
        <f t="shared" si="19"/>
        <v>0</v>
      </c>
      <c r="L201" s="38">
        <f t="shared" si="20"/>
        <v>0</v>
      </c>
      <c r="M201" s="112">
        <f t="shared" si="21"/>
        <v>0</v>
      </c>
      <c r="N201" s="112">
        <f t="shared" si="22"/>
        <v>0</v>
      </c>
      <c r="O201" s="112">
        <f t="shared" si="23"/>
        <v>0</v>
      </c>
      <c r="P201" s="113">
        <f t="shared" si="24"/>
        <v>0</v>
      </c>
      <c r="Q201" s="60"/>
    </row>
    <row r="202" spans="1:17" x14ac:dyDescent="0.2">
      <c r="A202" s="33"/>
      <c r="B202" s="72"/>
      <c r="C202" s="37"/>
      <c r="D202" s="21"/>
      <c r="E202" s="42"/>
      <c r="F202" s="38"/>
      <c r="G202" s="112">
        <f t="shared" si="17"/>
        <v>0</v>
      </c>
      <c r="H202" s="112">
        <f t="shared" si="18"/>
        <v>0</v>
      </c>
      <c r="I202" s="112"/>
      <c r="J202" s="112"/>
      <c r="K202" s="117">
        <f t="shared" si="19"/>
        <v>0</v>
      </c>
      <c r="L202" s="38">
        <f t="shared" si="20"/>
        <v>0</v>
      </c>
      <c r="M202" s="112">
        <f t="shared" si="21"/>
        <v>0</v>
      </c>
      <c r="N202" s="112">
        <f t="shared" si="22"/>
        <v>0</v>
      </c>
      <c r="O202" s="112">
        <f t="shared" si="23"/>
        <v>0</v>
      </c>
      <c r="P202" s="113">
        <f t="shared" si="24"/>
        <v>0</v>
      </c>
      <c r="Q202" s="60"/>
    </row>
    <row r="203" spans="1:17" x14ac:dyDescent="0.2">
      <c r="A203" s="33"/>
      <c r="B203" s="72"/>
      <c r="C203" s="37"/>
      <c r="D203" s="21"/>
      <c r="E203" s="42"/>
      <c r="F203" s="38"/>
      <c r="G203" s="112">
        <f t="shared" si="17"/>
        <v>0</v>
      </c>
      <c r="H203" s="112">
        <f t="shared" si="18"/>
        <v>0</v>
      </c>
      <c r="I203" s="112"/>
      <c r="J203" s="112"/>
      <c r="K203" s="117">
        <f t="shared" si="19"/>
        <v>0</v>
      </c>
      <c r="L203" s="38">
        <f t="shared" si="20"/>
        <v>0</v>
      </c>
      <c r="M203" s="112">
        <f t="shared" si="21"/>
        <v>0</v>
      </c>
      <c r="N203" s="112">
        <f t="shared" si="22"/>
        <v>0</v>
      </c>
      <c r="O203" s="112">
        <f t="shared" si="23"/>
        <v>0</v>
      </c>
      <c r="P203" s="113">
        <f t="shared" si="24"/>
        <v>0</v>
      </c>
      <c r="Q203" s="60"/>
    </row>
    <row r="204" spans="1:17" x14ac:dyDescent="0.2">
      <c r="A204" s="33"/>
      <c r="B204" s="72"/>
      <c r="C204" s="37"/>
      <c r="D204" s="21"/>
      <c r="E204" s="42"/>
      <c r="F204" s="38"/>
      <c r="G204" s="112">
        <f t="shared" si="17"/>
        <v>0</v>
      </c>
      <c r="H204" s="112">
        <f t="shared" si="18"/>
        <v>0</v>
      </c>
      <c r="I204" s="112"/>
      <c r="J204" s="112"/>
      <c r="K204" s="117">
        <f t="shared" si="19"/>
        <v>0</v>
      </c>
      <c r="L204" s="38">
        <f t="shared" si="20"/>
        <v>0</v>
      </c>
      <c r="M204" s="112">
        <f t="shared" si="21"/>
        <v>0</v>
      </c>
      <c r="N204" s="112">
        <f t="shared" si="22"/>
        <v>0</v>
      </c>
      <c r="O204" s="112">
        <f t="shared" si="23"/>
        <v>0</v>
      </c>
      <c r="P204" s="113">
        <f t="shared" si="24"/>
        <v>0</v>
      </c>
      <c r="Q204" s="60"/>
    </row>
    <row r="205" spans="1:17" x14ac:dyDescent="0.2">
      <c r="A205" s="33"/>
      <c r="B205" s="72"/>
      <c r="C205" s="37"/>
      <c r="D205" s="21"/>
      <c r="E205" s="42"/>
      <c r="F205" s="38"/>
      <c r="G205" s="112">
        <f t="shared" si="17"/>
        <v>0</v>
      </c>
      <c r="H205" s="112">
        <f t="shared" si="18"/>
        <v>0</v>
      </c>
      <c r="I205" s="112"/>
      <c r="J205" s="112"/>
      <c r="K205" s="117">
        <f t="shared" si="19"/>
        <v>0</v>
      </c>
      <c r="L205" s="38">
        <f t="shared" si="20"/>
        <v>0</v>
      </c>
      <c r="M205" s="112">
        <f t="shared" si="21"/>
        <v>0</v>
      </c>
      <c r="N205" s="112">
        <f t="shared" si="22"/>
        <v>0</v>
      </c>
      <c r="O205" s="112">
        <f t="shared" si="23"/>
        <v>0</v>
      </c>
      <c r="P205" s="113">
        <f t="shared" si="24"/>
        <v>0</v>
      </c>
      <c r="Q205" s="60"/>
    </row>
    <row r="206" spans="1:17" x14ac:dyDescent="0.2">
      <c r="A206" s="33"/>
      <c r="B206" s="72"/>
      <c r="C206" s="37"/>
      <c r="D206" s="21"/>
      <c r="E206" s="42"/>
      <c r="F206" s="38"/>
      <c r="G206" s="112">
        <f t="shared" ref="G206:G269" si="25">IF(F206&gt;=0.01,$P$11,0)</f>
        <v>0</v>
      </c>
      <c r="H206" s="112">
        <f t="shared" si="18"/>
        <v>0</v>
      </c>
      <c r="I206" s="112"/>
      <c r="J206" s="112"/>
      <c r="K206" s="117">
        <f t="shared" si="19"/>
        <v>0</v>
      </c>
      <c r="L206" s="38">
        <f t="shared" si="20"/>
        <v>0</v>
      </c>
      <c r="M206" s="112">
        <f t="shared" si="21"/>
        <v>0</v>
      </c>
      <c r="N206" s="112">
        <f t="shared" si="22"/>
        <v>0</v>
      </c>
      <c r="O206" s="112">
        <f t="shared" si="23"/>
        <v>0</v>
      </c>
      <c r="P206" s="113">
        <f t="shared" si="24"/>
        <v>0</v>
      </c>
      <c r="Q206" s="60"/>
    </row>
    <row r="207" spans="1:17" x14ac:dyDescent="0.2">
      <c r="A207" s="33"/>
      <c r="B207" s="72"/>
      <c r="C207" s="37"/>
      <c r="D207" s="21"/>
      <c r="E207" s="42"/>
      <c r="F207" s="38"/>
      <c r="G207" s="112">
        <f t="shared" si="25"/>
        <v>0</v>
      </c>
      <c r="H207" s="112">
        <f t="shared" ref="H207:H270" si="26">F207*G207</f>
        <v>0</v>
      </c>
      <c r="I207" s="112"/>
      <c r="J207" s="112"/>
      <c r="K207" s="117">
        <f t="shared" ref="K207:K270" si="27">SUM(H207:J207)</f>
        <v>0</v>
      </c>
      <c r="L207" s="38">
        <f t="shared" ref="L207:L270" si="28">E207*F207</f>
        <v>0</v>
      </c>
      <c r="M207" s="112">
        <f t="shared" ref="M207:M270" si="29">H207*E207</f>
        <v>0</v>
      </c>
      <c r="N207" s="112">
        <f t="shared" ref="N207:N270" si="30">I207*E207</f>
        <v>0</v>
      </c>
      <c r="O207" s="112">
        <f t="shared" ref="O207:O270" si="31">J207*E207</f>
        <v>0</v>
      </c>
      <c r="P207" s="113">
        <f t="shared" ref="P207:P270" si="32">SUM(M207:O207)</f>
        <v>0</v>
      </c>
      <c r="Q207" s="60"/>
    </row>
    <row r="208" spans="1:17" x14ac:dyDescent="0.2">
      <c r="A208" s="33"/>
      <c r="B208" s="72"/>
      <c r="C208" s="37"/>
      <c r="D208" s="21"/>
      <c r="E208" s="42"/>
      <c r="F208" s="38"/>
      <c r="G208" s="112">
        <f t="shared" si="25"/>
        <v>0</v>
      </c>
      <c r="H208" s="112">
        <f t="shared" si="26"/>
        <v>0</v>
      </c>
      <c r="I208" s="112"/>
      <c r="J208" s="112"/>
      <c r="K208" s="117">
        <f t="shared" si="27"/>
        <v>0</v>
      </c>
      <c r="L208" s="38">
        <f t="shared" si="28"/>
        <v>0</v>
      </c>
      <c r="M208" s="112">
        <f t="shared" si="29"/>
        <v>0</v>
      </c>
      <c r="N208" s="112">
        <f t="shared" si="30"/>
        <v>0</v>
      </c>
      <c r="O208" s="112">
        <f t="shared" si="31"/>
        <v>0</v>
      </c>
      <c r="P208" s="113">
        <f t="shared" si="32"/>
        <v>0</v>
      </c>
      <c r="Q208" s="60"/>
    </row>
    <row r="209" spans="1:17" x14ac:dyDescent="0.2">
      <c r="A209" s="33"/>
      <c r="B209" s="72"/>
      <c r="C209" s="37"/>
      <c r="D209" s="21"/>
      <c r="E209" s="42"/>
      <c r="F209" s="38"/>
      <c r="G209" s="112">
        <f t="shared" si="25"/>
        <v>0</v>
      </c>
      <c r="H209" s="112">
        <f t="shared" si="26"/>
        <v>0</v>
      </c>
      <c r="I209" s="112"/>
      <c r="J209" s="112"/>
      <c r="K209" s="117">
        <f t="shared" si="27"/>
        <v>0</v>
      </c>
      <c r="L209" s="38">
        <f t="shared" si="28"/>
        <v>0</v>
      </c>
      <c r="M209" s="112">
        <f t="shared" si="29"/>
        <v>0</v>
      </c>
      <c r="N209" s="112">
        <f t="shared" si="30"/>
        <v>0</v>
      </c>
      <c r="O209" s="112">
        <f t="shared" si="31"/>
        <v>0</v>
      </c>
      <c r="P209" s="113">
        <f t="shared" si="32"/>
        <v>0</v>
      </c>
      <c r="Q209" s="60"/>
    </row>
    <row r="210" spans="1:17" x14ac:dyDescent="0.2">
      <c r="A210" s="33"/>
      <c r="B210" s="72"/>
      <c r="C210" s="37"/>
      <c r="D210" s="21"/>
      <c r="E210" s="42"/>
      <c r="F210" s="38"/>
      <c r="G210" s="112">
        <f t="shared" si="25"/>
        <v>0</v>
      </c>
      <c r="H210" s="112">
        <f t="shared" si="26"/>
        <v>0</v>
      </c>
      <c r="I210" s="112"/>
      <c r="J210" s="112"/>
      <c r="K210" s="117">
        <f t="shared" si="27"/>
        <v>0</v>
      </c>
      <c r="L210" s="38">
        <f t="shared" si="28"/>
        <v>0</v>
      </c>
      <c r="M210" s="112">
        <f t="shared" si="29"/>
        <v>0</v>
      </c>
      <c r="N210" s="112">
        <f t="shared" si="30"/>
        <v>0</v>
      </c>
      <c r="O210" s="112">
        <f t="shared" si="31"/>
        <v>0</v>
      </c>
      <c r="P210" s="113">
        <f t="shared" si="32"/>
        <v>0</v>
      </c>
      <c r="Q210" s="60"/>
    </row>
    <row r="211" spans="1:17" x14ac:dyDescent="0.2">
      <c r="A211" s="33"/>
      <c r="B211" s="72"/>
      <c r="C211" s="37"/>
      <c r="D211" s="21"/>
      <c r="E211" s="42"/>
      <c r="F211" s="38"/>
      <c r="G211" s="112">
        <f t="shared" si="25"/>
        <v>0</v>
      </c>
      <c r="H211" s="112">
        <f t="shared" si="26"/>
        <v>0</v>
      </c>
      <c r="I211" s="112"/>
      <c r="J211" s="112"/>
      <c r="K211" s="117">
        <f t="shared" si="27"/>
        <v>0</v>
      </c>
      <c r="L211" s="38">
        <f t="shared" si="28"/>
        <v>0</v>
      </c>
      <c r="M211" s="112">
        <f t="shared" si="29"/>
        <v>0</v>
      </c>
      <c r="N211" s="112">
        <f t="shared" si="30"/>
        <v>0</v>
      </c>
      <c r="O211" s="112">
        <f t="shared" si="31"/>
        <v>0</v>
      </c>
      <c r="P211" s="113">
        <f t="shared" si="32"/>
        <v>0</v>
      </c>
      <c r="Q211" s="60"/>
    </row>
    <row r="212" spans="1:17" x14ac:dyDescent="0.2">
      <c r="A212" s="33"/>
      <c r="B212" s="72"/>
      <c r="C212" s="37"/>
      <c r="D212" s="21"/>
      <c r="E212" s="42"/>
      <c r="F212" s="38"/>
      <c r="G212" s="112">
        <f t="shared" si="25"/>
        <v>0</v>
      </c>
      <c r="H212" s="112">
        <f t="shared" si="26"/>
        <v>0</v>
      </c>
      <c r="I212" s="112"/>
      <c r="J212" s="112"/>
      <c r="K212" s="117">
        <f t="shared" si="27"/>
        <v>0</v>
      </c>
      <c r="L212" s="38">
        <f t="shared" si="28"/>
        <v>0</v>
      </c>
      <c r="M212" s="112">
        <f t="shared" si="29"/>
        <v>0</v>
      </c>
      <c r="N212" s="112">
        <f t="shared" si="30"/>
        <v>0</v>
      </c>
      <c r="O212" s="112">
        <f t="shared" si="31"/>
        <v>0</v>
      </c>
      <c r="P212" s="113">
        <f t="shared" si="32"/>
        <v>0</v>
      </c>
      <c r="Q212" s="60"/>
    </row>
    <row r="213" spans="1:17" x14ac:dyDescent="0.2">
      <c r="A213" s="33"/>
      <c r="B213" s="72"/>
      <c r="C213" s="37"/>
      <c r="D213" s="21"/>
      <c r="E213" s="42"/>
      <c r="F213" s="38"/>
      <c r="G213" s="112">
        <f t="shared" si="25"/>
        <v>0</v>
      </c>
      <c r="H213" s="112">
        <f t="shared" si="26"/>
        <v>0</v>
      </c>
      <c r="I213" s="112"/>
      <c r="J213" s="112"/>
      <c r="K213" s="117">
        <f t="shared" si="27"/>
        <v>0</v>
      </c>
      <c r="L213" s="38">
        <f t="shared" si="28"/>
        <v>0</v>
      </c>
      <c r="M213" s="112">
        <f t="shared" si="29"/>
        <v>0</v>
      </c>
      <c r="N213" s="112">
        <f t="shared" si="30"/>
        <v>0</v>
      </c>
      <c r="O213" s="112">
        <f t="shared" si="31"/>
        <v>0</v>
      </c>
      <c r="P213" s="113">
        <f t="shared" si="32"/>
        <v>0</v>
      </c>
      <c r="Q213" s="60"/>
    </row>
    <row r="214" spans="1:17" x14ac:dyDescent="0.2">
      <c r="A214" s="33"/>
      <c r="B214" s="72"/>
      <c r="C214" s="37"/>
      <c r="D214" s="21"/>
      <c r="E214" s="42"/>
      <c r="F214" s="38"/>
      <c r="G214" s="112">
        <f t="shared" si="25"/>
        <v>0</v>
      </c>
      <c r="H214" s="112">
        <f t="shared" si="26"/>
        <v>0</v>
      </c>
      <c r="I214" s="112"/>
      <c r="J214" s="112"/>
      <c r="K214" s="117">
        <f t="shared" si="27"/>
        <v>0</v>
      </c>
      <c r="L214" s="38">
        <f t="shared" si="28"/>
        <v>0</v>
      </c>
      <c r="M214" s="112">
        <f t="shared" si="29"/>
        <v>0</v>
      </c>
      <c r="N214" s="112">
        <f t="shared" si="30"/>
        <v>0</v>
      </c>
      <c r="O214" s="112">
        <f t="shared" si="31"/>
        <v>0</v>
      </c>
      <c r="P214" s="113">
        <f t="shared" si="32"/>
        <v>0</v>
      </c>
      <c r="Q214" s="60"/>
    </row>
    <row r="215" spans="1:17" x14ac:dyDescent="0.2">
      <c r="A215" s="33"/>
      <c r="B215" s="72"/>
      <c r="C215" s="37"/>
      <c r="D215" s="21"/>
      <c r="E215" s="42"/>
      <c r="F215" s="38"/>
      <c r="G215" s="112">
        <f t="shared" si="25"/>
        <v>0</v>
      </c>
      <c r="H215" s="112">
        <f t="shared" si="26"/>
        <v>0</v>
      </c>
      <c r="I215" s="112"/>
      <c r="J215" s="112"/>
      <c r="K215" s="117">
        <f t="shared" si="27"/>
        <v>0</v>
      </c>
      <c r="L215" s="38">
        <f t="shared" si="28"/>
        <v>0</v>
      </c>
      <c r="M215" s="112">
        <f t="shared" si="29"/>
        <v>0</v>
      </c>
      <c r="N215" s="112">
        <f t="shared" si="30"/>
        <v>0</v>
      </c>
      <c r="O215" s="112">
        <f t="shared" si="31"/>
        <v>0</v>
      </c>
      <c r="P215" s="113">
        <f t="shared" si="32"/>
        <v>0</v>
      </c>
      <c r="Q215" s="60"/>
    </row>
    <row r="216" spans="1:17" x14ac:dyDescent="0.2">
      <c r="A216" s="33"/>
      <c r="B216" s="72"/>
      <c r="C216" s="37"/>
      <c r="D216" s="21"/>
      <c r="E216" s="42"/>
      <c r="F216" s="38"/>
      <c r="G216" s="112">
        <f t="shared" si="25"/>
        <v>0</v>
      </c>
      <c r="H216" s="112">
        <f t="shared" si="26"/>
        <v>0</v>
      </c>
      <c r="I216" s="112"/>
      <c r="J216" s="112"/>
      <c r="K216" s="117">
        <f t="shared" si="27"/>
        <v>0</v>
      </c>
      <c r="L216" s="38">
        <f t="shared" si="28"/>
        <v>0</v>
      </c>
      <c r="M216" s="112">
        <f t="shared" si="29"/>
        <v>0</v>
      </c>
      <c r="N216" s="112">
        <f t="shared" si="30"/>
        <v>0</v>
      </c>
      <c r="O216" s="112">
        <f t="shared" si="31"/>
        <v>0</v>
      </c>
      <c r="P216" s="113">
        <f t="shared" si="32"/>
        <v>0</v>
      </c>
      <c r="Q216" s="60"/>
    </row>
    <row r="217" spans="1:17" x14ac:dyDescent="0.2">
      <c r="A217" s="33"/>
      <c r="B217" s="72"/>
      <c r="C217" s="37"/>
      <c r="D217" s="21"/>
      <c r="E217" s="42"/>
      <c r="F217" s="38"/>
      <c r="G217" s="112">
        <f t="shared" si="25"/>
        <v>0</v>
      </c>
      <c r="H217" s="112">
        <f t="shared" si="26"/>
        <v>0</v>
      </c>
      <c r="I217" s="112"/>
      <c r="J217" s="112"/>
      <c r="K217" s="117">
        <f t="shared" si="27"/>
        <v>0</v>
      </c>
      <c r="L217" s="38">
        <f t="shared" si="28"/>
        <v>0</v>
      </c>
      <c r="M217" s="112">
        <f t="shared" si="29"/>
        <v>0</v>
      </c>
      <c r="N217" s="112">
        <f t="shared" si="30"/>
        <v>0</v>
      </c>
      <c r="O217" s="112">
        <f t="shared" si="31"/>
        <v>0</v>
      </c>
      <c r="P217" s="113">
        <f t="shared" si="32"/>
        <v>0</v>
      </c>
      <c r="Q217" s="60"/>
    </row>
    <row r="218" spans="1:17" x14ac:dyDescent="0.2">
      <c r="A218" s="33"/>
      <c r="B218" s="72"/>
      <c r="C218" s="37"/>
      <c r="D218" s="21"/>
      <c r="E218" s="42"/>
      <c r="F218" s="38"/>
      <c r="G218" s="112">
        <f t="shared" si="25"/>
        <v>0</v>
      </c>
      <c r="H218" s="112">
        <f t="shared" si="26"/>
        <v>0</v>
      </c>
      <c r="I218" s="112"/>
      <c r="J218" s="112"/>
      <c r="K218" s="117">
        <f t="shared" si="27"/>
        <v>0</v>
      </c>
      <c r="L218" s="38">
        <f t="shared" si="28"/>
        <v>0</v>
      </c>
      <c r="M218" s="112">
        <f t="shared" si="29"/>
        <v>0</v>
      </c>
      <c r="N218" s="112">
        <f t="shared" si="30"/>
        <v>0</v>
      </c>
      <c r="O218" s="112">
        <f t="shared" si="31"/>
        <v>0</v>
      </c>
      <c r="P218" s="113">
        <f t="shared" si="32"/>
        <v>0</v>
      </c>
      <c r="Q218" s="60"/>
    </row>
    <row r="219" spans="1:17" x14ac:dyDescent="0.2">
      <c r="A219" s="33"/>
      <c r="B219" s="72"/>
      <c r="C219" s="37"/>
      <c r="D219" s="21"/>
      <c r="E219" s="42"/>
      <c r="F219" s="38"/>
      <c r="G219" s="112">
        <f t="shared" si="25"/>
        <v>0</v>
      </c>
      <c r="H219" s="112">
        <f t="shared" si="26"/>
        <v>0</v>
      </c>
      <c r="I219" s="112"/>
      <c r="J219" s="112"/>
      <c r="K219" s="117">
        <f t="shared" si="27"/>
        <v>0</v>
      </c>
      <c r="L219" s="38">
        <f t="shared" si="28"/>
        <v>0</v>
      </c>
      <c r="M219" s="112">
        <f t="shared" si="29"/>
        <v>0</v>
      </c>
      <c r="N219" s="112">
        <f t="shared" si="30"/>
        <v>0</v>
      </c>
      <c r="O219" s="112">
        <f t="shared" si="31"/>
        <v>0</v>
      </c>
      <c r="P219" s="113">
        <f t="shared" si="32"/>
        <v>0</v>
      </c>
      <c r="Q219" s="60"/>
    </row>
    <row r="220" spans="1:17" x14ac:dyDescent="0.2">
      <c r="A220" s="33"/>
      <c r="B220" s="72"/>
      <c r="C220" s="37"/>
      <c r="D220" s="21"/>
      <c r="E220" s="42"/>
      <c r="F220" s="38"/>
      <c r="G220" s="112">
        <f t="shared" si="25"/>
        <v>0</v>
      </c>
      <c r="H220" s="112">
        <f t="shared" si="26"/>
        <v>0</v>
      </c>
      <c r="I220" s="112"/>
      <c r="J220" s="112"/>
      <c r="K220" s="117">
        <f t="shared" si="27"/>
        <v>0</v>
      </c>
      <c r="L220" s="38">
        <f t="shared" si="28"/>
        <v>0</v>
      </c>
      <c r="M220" s="112">
        <f t="shared" si="29"/>
        <v>0</v>
      </c>
      <c r="N220" s="112">
        <f t="shared" si="30"/>
        <v>0</v>
      </c>
      <c r="O220" s="112">
        <f t="shared" si="31"/>
        <v>0</v>
      </c>
      <c r="P220" s="113">
        <f t="shared" si="32"/>
        <v>0</v>
      </c>
      <c r="Q220" s="60"/>
    </row>
    <row r="221" spans="1:17" x14ac:dyDescent="0.2">
      <c r="A221" s="33"/>
      <c r="B221" s="72"/>
      <c r="C221" s="37"/>
      <c r="D221" s="21"/>
      <c r="E221" s="42"/>
      <c r="F221" s="38"/>
      <c r="G221" s="112">
        <f t="shared" si="25"/>
        <v>0</v>
      </c>
      <c r="H221" s="112">
        <f t="shared" si="26"/>
        <v>0</v>
      </c>
      <c r="I221" s="112"/>
      <c r="J221" s="112"/>
      <c r="K221" s="117">
        <f t="shared" si="27"/>
        <v>0</v>
      </c>
      <c r="L221" s="38">
        <f t="shared" si="28"/>
        <v>0</v>
      </c>
      <c r="M221" s="112">
        <f t="shared" si="29"/>
        <v>0</v>
      </c>
      <c r="N221" s="112">
        <f t="shared" si="30"/>
        <v>0</v>
      </c>
      <c r="O221" s="112">
        <f t="shared" si="31"/>
        <v>0</v>
      </c>
      <c r="P221" s="113">
        <f t="shared" si="32"/>
        <v>0</v>
      </c>
      <c r="Q221" s="60"/>
    </row>
    <row r="222" spans="1:17" x14ac:dyDescent="0.2">
      <c r="A222" s="33"/>
      <c r="B222" s="72"/>
      <c r="C222" s="37"/>
      <c r="D222" s="21"/>
      <c r="E222" s="42"/>
      <c r="F222" s="38"/>
      <c r="G222" s="112">
        <f t="shared" si="25"/>
        <v>0</v>
      </c>
      <c r="H222" s="112">
        <f t="shared" si="26"/>
        <v>0</v>
      </c>
      <c r="I222" s="112"/>
      <c r="J222" s="112"/>
      <c r="K222" s="117">
        <f t="shared" si="27"/>
        <v>0</v>
      </c>
      <c r="L222" s="38">
        <f t="shared" si="28"/>
        <v>0</v>
      </c>
      <c r="M222" s="112">
        <f t="shared" si="29"/>
        <v>0</v>
      </c>
      <c r="N222" s="112">
        <f t="shared" si="30"/>
        <v>0</v>
      </c>
      <c r="O222" s="112">
        <f t="shared" si="31"/>
        <v>0</v>
      </c>
      <c r="P222" s="113">
        <f t="shared" si="32"/>
        <v>0</v>
      </c>
      <c r="Q222" s="60"/>
    </row>
    <row r="223" spans="1:17" x14ac:dyDescent="0.2">
      <c r="A223" s="33"/>
      <c r="B223" s="72"/>
      <c r="C223" s="37"/>
      <c r="D223" s="21"/>
      <c r="E223" s="42"/>
      <c r="F223" s="38"/>
      <c r="G223" s="112">
        <f t="shared" si="25"/>
        <v>0</v>
      </c>
      <c r="H223" s="112">
        <f t="shared" si="26"/>
        <v>0</v>
      </c>
      <c r="I223" s="112"/>
      <c r="J223" s="112"/>
      <c r="K223" s="117">
        <f t="shared" si="27"/>
        <v>0</v>
      </c>
      <c r="L223" s="38">
        <f t="shared" si="28"/>
        <v>0</v>
      </c>
      <c r="M223" s="112">
        <f t="shared" si="29"/>
        <v>0</v>
      </c>
      <c r="N223" s="112">
        <f t="shared" si="30"/>
        <v>0</v>
      </c>
      <c r="O223" s="112">
        <f t="shared" si="31"/>
        <v>0</v>
      </c>
      <c r="P223" s="113">
        <f t="shared" si="32"/>
        <v>0</v>
      </c>
      <c r="Q223" s="60"/>
    </row>
    <row r="224" spans="1:17" x14ac:dyDescent="0.2">
      <c r="A224" s="33"/>
      <c r="B224" s="72"/>
      <c r="C224" s="37"/>
      <c r="D224" s="21"/>
      <c r="E224" s="42"/>
      <c r="F224" s="38"/>
      <c r="G224" s="112">
        <f t="shared" si="25"/>
        <v>0</v>
      </c>
      <c r="H224" s="112">
        <f t="shared" si="26"/>
        <v>0</v>
      </c>
      <c r="I224" s="112"/>
      <c r="J224" s="112"/>
      <c r="K224" s="117">
        <f t="shared" si="27"/>
        <v>0</v>
      </c>
      <c r="L224" s="38">
        <f t="shared" si="28"/>
        <v>0</v>
      </c>
      <c r="M224" s="112">
        <f t="shared" si="29"/>
        <v>0</v>
      </c>
      <c r="N224" s="112">
        <f t="shared" si="30"/>
        <v>0</v>
      </c>
      <c r="O224" s="112">
        <f t="shared" si="31"/>
        <v>0</v>
      </c>
      <c r="P224" s="113">
        <f t="shared" si="32"/>
        <v>0</v>
      </c>
      <c r="Q224" s="60"/>
    </row>
    <row r="225" spans="1:17" x14ac:dyDescent="0.2">
      <c r="A225" s="33"/>
      <c r="B225" s="72"/>
      <c r="C225" s="37"/>
      <c r="D225" s="21"/>
      <c r="E225" s="42"/>
      <c r="F225" s="38"/>
      <c r="G225" s="112">
        <f t="shared" si="25"/>
        <v>0</v>
      </c>
      <c r="H225" s="112">
        <f t="shared" si="26"/>
        <v>0</v>
      </c>
      <c r="I225" s="112"/>
      <c r="J225" s="112"/>
      <c r="K225" s="117">
        <f t="shared" si="27"/>
        <v>0</v>
      </c>
      <c r="L225" s="38">
        <f t="shared" si="28"/>
        <v>0</v>
      </c>
      <c r="M225" s="112">
        <f t="shared" si="29"/>
        <v>0</v>
      </c>
      <c r="N225" s="112">
        <f t="shared" si="30"/>
        <v>0</v>
      </c>
      <c r="O225" s="112">
        <f t="shared" si="31"/>
        <v>0</v>
      </c>
      <c r="P225" s="113">
        <f t="shared" si="32"/>
        <v>0</v>
      </c>
      <c r="Q225" s="60"/>
    </row>
    <row r="226" spans="1:17" x14ac:dyDescent="0.2">
      <c r="A226" s="33"/>
      <c r="B226" s="72"/>
      <c r="C226" s="37"/>
      <c r="D226" s="21"/>
      <c r="E226" s="42"/>
      <c r="F226" s="38"/>
      <c r="G226" s="112">
        <f t="shared" si="25"/>
        <v>0</v>
      </c>
      <c r="H226" s="112">
        <f t="shared" si="26"/>
        <v>0</v>
      </c>
      <c r="I226" s="112"/>
      <c r="J226" s="112"/>
      <c r="K226" s="117">
        <f t="shared" si="27"/>
        <v>0</v>
      </c>
      <c r="L226" s="38">
        <f t="shared" si="28"/>
        <v>0</v>
      </c>
      <c r="M226" s="112">
        <f t="shared" si="29"/>
        <v>0</v>
      </c>
      <c r="N226" s="112">
        <f t="shared" si="30"/>
        <v>0</v>
      </c>
      <c r="O226" s="112">
        <f t="shared" si="31"/>
        <v>0</v>
      </c>
      <c r="P226" s="113">
        <f t="shared" si="32"/>
        <v>0</v>
      </c>
      <c r="Q226" s="60"/>
    </row>
    <row r="227" spans="1:17" x14ac:dyDescent="0.2">
      <c r="A227" s="33"/>
      <c r="B227" s="72"/>
      <c r="C227" s="37"/>
      <c r="D227" s="21"/>
      <c r="E227" s="42"/>
      <c r="F227" s="38"/>
      <c r="G227" s="112">
        <f t="shared" si="25"/>
        <v>0</v>
      </c>
      <c r="H227" s="112">
        <f t="shared" si="26"/>
        <v>0</v>
      </c>
      <c r="I227" s="112"/>
      <c r="J227" s="112"/>
      <c r="K227" s="117">
        <f t="shared" si="27"/>
        <v>0</v>
      </c>
      <c r="L227" s="38">
        <f t="shared" si="28"/>
        <v>0</v>
      </c>
      <c r="M227" s="112">
        <f t="shared" si="29"/>
        <v>0</v>
      </c>
      <c r="N227" s="112">
        <f t="shared" si="30"/>
        <v>0</v>
      </c>
      <c r="O227" s="112">
        <f t="shared" si="31"/>
        <v>0</v>
      </c>
      <c r="P227" s="113">
        <f t="shared" si="32"/>
        <v>0</v>
      </c>
      <c r="Q227" s="60"/>
    </row>
    <row r="228" spans="1:17" x14ac:dyDescent="0.2">
      <c r="A228" s="33"/>
      <c r="B228" s="72"/>
      <c r="C228" s="37"/>
      <c r="D228" s="21"/>
      <c r="E228" s="42"/>
      <c r="F228" s="38"/>
      <c r="G228" s="112">
        <f t="shared" si="25"/>
        <v>0</v>
      </c>
      <c r="H228" s="112">
        <f t="shared" si="26"/>
        <v>0</v>
      </c>
      <c r="I228" s="112"/>
      <c r="J228" s="112"/>
      <c r="K228" s="117">
        <f t="shared" si="27"/>
        <v>0</v>
      </c>
      <c r="L228" s="38">
        <f t="shared" si="28"/>
        <v>0</v>
      </c>
      <c r="M228" s="112">
        <f t="shared" si="29"/>
        <v>0</v>
      </c>
      <c r="N228" s="112">
        <f t="shared" si="30"/>
        <v>0</v>
      </c>
      <c r="O228" s="112">
        <f t="shared" si="31"/>
        <v>0</v>
      </c>
      <c r="P228" s="113">
        <f t="shared" si="32"/>
        <v>0</v>
      </c>
      <c r="Q228" s="60"/>
    </row>
    <row r="229" spans="1:17" x14ac:dyDescent="0.2">
      <c r="A229" s="33"/>
      <c r="B229" s="72"/>
      <c r="C229" s="37"/>
      <c r="D229" s="21"/>
      <c r="E229" s="42"/>
      <c r="F229" s="38"/>
      <c r="G229" s="112">
        <f t="shared" si="25"/>
        <v>0</v>
      </c>
      <c r="H229" s="112">
        <f t="shared" si="26"/>
        <v>0</v>
      </c>
      <c r="I229" s="112"/>
      <c r="J229" s="112"/>
      <c r="K229" s="117">
        <f t="shared" si="27"/>
        <v>0</v>
      </c>
      <c r="L229" s="38">
        <f t="shared" si="28"/>
        <v>0</v>
      </c>
      <c r="M229" s="112">
        <f t="shared" si="29"/>
        <v>0</v>
      </c>
      <c r="N229" s="112">
        <f t="shared" si="30"/>
        <v>0</v>
      </c>
      <c r="O229" s="112">
        <f t="shared" si="31"/>
        <v>0</v>
      </c>
      <c r="P229" s="113">
        <f t="shared" si="32"/>
        <v>0</v>
      </c>
      <c r="Q229" s="60"/>
    </row>
    <row r="230" spans="1:17" x14ac:dyDescent="0.2">
      <c r="A230" s="33"/>
      <c r="B230" s="72"/>
      <c r="C230" s="37"/>
      <c r="D230" s="21"/>
      <c r="E230" s="42"/>
      <c r="F230" s="38"/>
      <c r="G230" s="112">
        <f t="shared" si="25"/>
        <v>0</v>
      </c>
      <c r="H230" s="112">
        <f t="shared" si="26"/>
        <v>0</v>
      </c>
      <c r="I230" s="112"/>
      <c r="J230" s="112"/>
      <c r="K230" s="117">
        <f t="shared" si="27"/>
        <v>0</v>
      </c>
      <c r="L230" s="38">
        <f t="shared" si="28"/>
        <v>0</v>
      </c>
      <c r="M230" s="112">
        <f t="shared" si="29"/>
        <v>0</v>
      </c>
      <c r="N230" s="112">
        <f t="shared" si="30"/>
        <v>0</v>
      </c>
      <c r="O230" s="112">
        <f t="shared" si="31"/>
        <v>0</v>
      </c>
      <c r="P230" s="113">
        <f t="shared" si="32"/>
        <v>0</v>
      </c>
      <c r="Q230" s="60"/>
    </row>
    <row r="231" spans="1:17" x14ac:dyDescent="0.2">
      <c r="A231" s="33"/>
      <c r="B231" s="72"/>
      <c r="C231" s="37"/>
      <c r="D231" s="21"/>
      <c r="E231" s="42"/>
      <c r="F231" s="38"/>
      <c r="G231" s="112">
        <f t="shared" si="25"/>
        <v>0</v>
      </c>
      <c r="H231" s="112">
        <f t="shared" si="26"/>
        <v>0</v>
      </c>
      <c r="I231" s="112"/>
      <c r="J231" s="112"/>
      <c r="K231" s="117">
        <f t="shared" si="27"/>
        <v>0</v>
      </c>
      <c r="L231" s="38">
        <f t="shared" si="28"/>
        <v>0</v>
      </c>
      <c r="M231" s="112">
        <f t="shared" si="29"/>
        <v>0</v>
      </c>
      <c r="N231" s="112">
        <f t="shared" si="30"/>
        <v>0</v>
      </c>
      <c r="O231" s="112">
        <f t="shared" si="31"/>
        <v>0</v>
      </c>
      <c r="P231" s="113">
        <f t="shared" si="32"/>
        <v>0</v>
      </c>
      <c r="Q231" s="60"/>
    </row>
    <row r="232" spans="1:17" x14ac:dyDescent="0.2">
      <c r="A232" s="33"/>
      <c r="B232" s="72"/>
      <c r="C232" s="37"/>
      <c r="D232" s="21"/>
      <c r="E232" s="42"/>
      <c r="F232" s="38"/>
      <c r="G232" s="112">
        <f t="shared" si="25"/>
        <v>0</v>
      </c>
      <c r="H232" s="112">
        <f t="shared" si="26"/>
        <v>0</v>
      </c>
      <c r="I232" s="112"/>
      <c r="J232" s="112"/>
      <c r="K232" s="117">
        <f t="shared" si="27"/>
        <v>0</v>
      </c>
      <c r="L232" s="38">
        <f t="shared" si="28"/>
        <v>0</v>
      </c>
      <c r="M232" s="112">
        <f t="shared" si="29"/>
        <v>0</v>
      </c>
      <c r="N232" s="112">
        <f t="shared" si="30"/>
        <v>0</v>
      </c>
      <c r="O232" s="112">
        <f t="shared" si="31"/>
        <v>0</v>
      </c>
      <c r="P232" s="113">
        <f t="shared" si="32"/>
        <v>0</v>
      </c>
      <c r="Q232" s="60"/>
    </row>
    <row r="233" spans="1:17" x14ac:dyDescent="0.2">
      <c r="A233" s="33"/>
      <c r="B233" s="72"/>
      <c r="C233" s="37"/>
      <c r="D233" s="21"/>
      <c r="E233" s="42"/>
      <c r="F233" s="38"/>
      <c r="G233" s="112">
        <f t="shared" si="25"/>
        <v>0</v>
      </c>
      <c r="H233" s="112">
        <f t="shared" si="26"/>
        <v>0</v>
      </c>
      <c r="I233" s="112"/>
      <c r="J233" s="112"/>
      <c r="K233" s="117">
        <f t="shared" si="27"/>
        <v>0</v>
      </c>
      <c r="L233" s="38">
        <f t="shared" si="28"/>
        <v>0</v>
      </c>
      <c r="M233" s="112">
        <f t="shared" si="29"/>
        <v>0</v>
      </c>
      <c r="N233" s="112">
        <f t="shared" si="30"/>
        <v>0</v>
      </c>
      <c r="O233" s="112">
        <f t="shared" si="31"/>
        <v>0</v>
      </c>
      <c r="P233" s="113">
        <f t="shared" si="32"/>
        <v>0</v>
      </c>
      <c r="Q233" s="60"/>
    </row>
    <row r="234" spans="1:17" x14ac:dyDescent="0.2">
      <c r="A234" s="33"/>
      <c r="B234" s="72"/>
      <c r="C234" s="37"/>
      <c r="D234" s="21"/>
      <c r="E234" s="42"/>
      <c r="F234" s="38"/>
      <c r="G234" s="112">
        <f t="shared" si="25"/>
        <v>0</v>
      </c>
      <c r="H234" s="112">
        <f t="shared" si="26"/>
        <v>0</v>
      </c>
      <c r="I234" s="112"/>
      <c r="J234" s="112"/>
      <c r="K234" s="117">
        <f t="shared" si="27"/>
        <v>0</v>
      </c>
      <c r="L234" s="38">
        <f t="shared" si="28"/>
        <v>0</v>
      </c>
      <c r="M234" s="112">
        <f t="shared" si="29"/>
        <v>0</v>
      </c>
      <c r="N234" s="112">
        <f t="shared" si="30"/>
        <v>0</v>
      </c>
      <c r="O234" s="112">
        <f t="shared" si="31"/>
        <v>0</v>
      </c>
      <c r="P234" s="113">
        <f t="shared" si="32"/>
        <v>0</v>
      </c>
      <c r="Q234" s="60"/>
    </row>
    <row r="235" spans="1:17" x14ac:dyDescent="0.2">
      <c r="A235" s="33"/>
      <c r="B235" s="72"/>
      <c r="C235" s="37"/>
      <c r="D235" s="21"/>
      <c r="E235" s="42"/>
      <c r="F235" s="38"/>
      <c r="G235" s="112">
        <f t="shared" si="25"/>
        <v>0</v>
      </c>
      <c r="H235" s="112">
        <f t="shared" si="26"/>
        <v>0</v>
      </c>
      <c r="I235" s="112"/>
      <c r="J235" s="112"/>
      <c r="K235" s="117">
        <f t="shared" si="27"/>
        <v>0</v>
      </c>
      <c r="L235" s="38">
        <f t="shared" si="28"/>
        <v>0</v>
      </c>
      <c r="M235" s="112">
        <f t="shared" si="29"/>
        <v>0</v>
      </c>
      <c r="N235" s="112">
        <f t="shared" si="30"/>
        <v>0</v>
      </c>
      <c r="O235" s="112">
        <f t="shared" si="31"/>
        <v>0</v>
      </c>
      <c r="P235" s="113">
        <f t="shared" si="32"/>
        <v>0</v>
      </c>
      <c r="Q235" s="60"/>
    </row>
    <row r="236" spans="1:17" x14ac:dyDescent="0.2">
      <c r="A236" s="33"/>
      <c r="B236" s="72"/>
      <c r="C236" s="37"/>
      <c r="D236" s="21"/>
      <c r="E236" s="42"/>
      <c r="F236" s="38"/>
      <c r="G236" s="112">
        <f t="shared" si="25"/>
        <v>0</v>
      </c>
      <c r="H236" s="112">
        <f t="shared" si="26"/>
        <v>0</v>
      </c>
      <c r="I236" s="112"/>
      <c r="J236" s="112"/>
      <c r="K236" s="117">
        <f t="shared" si="27"/>
        <v>0</v>
      </c>
      <c r="L236" s="38">
        <f t="shared" si="28"/>
        <v>0</v>
      </c>
      <c r="M236" s="112">
        <f t="shared" si="29"/>
        <v>0</v>
      </c>
      <c r="N236" s="112">
        <f t="shared" si="30"/>
        <v>0</v>
      </c>
      <c r="O236" s="112">
        <f t="shared" si="31"/>
        <v>0</v>
      </c>
      <c r="P236" s="113">
        <f t="shared" si="32"/>
        <v>0</v>
      </c>
      <c r="Q236" s="60"/>
    </row>
    <row r="237" spans="1:17" x14ac:dyDescent="0.2">
      <c r="A237" s="33"/>
      <c r="B237" s="72"/>
      <c r="C237" s="37"/>
      <c r="D237" s="21"/>
      <c r="E237" s="42"/>
      <c r="F237" s="38"/>
      <c r="G237" s="112">
        <f t="shared" si="25"/>
        <v>0</v>
      </c>
      <c r="H237" s="112">
        <f t="shared" si="26"/>
        <v>0</v>
      </c>
      <c r="I237" s="112"/>
      <c r="J237" s="112"/>
      <c r="K237" s="117">
        <f t="shared" si="27"/>
        <v>0</v>
      </c>
      <c r="L237" s="38">
        <f t="shared" si="28"/>
        <v>0</v>
      </c>
      <c r="M237" s="112">
        <f t="shared" si="29"/>
        <v>0</v>
      </c>
      <c r="N237" s="112">
        <f t="shared" si="30"/>
        <v>0</v>
      </c>
      <c r="O237" s="112">
        <f t="shared" si="31"/>
        <v>0</v>
      </c>
      <c r="P237" s="113">
        <f t="shared" si="32"/>
        <v>0</v>
      </c>
      <c r="Q237" s="60"/>
    </row>
    <row r="238" spans="1:17" x14ac:dyDescent="0.2">
      <c r="A238" s="33"/>
      <c r="B238" s="72"/>
      <c r="C238" s="37"/>
      <c r="D238" s="21"/>
      <c r="E238" s="42"/>
      <c r="F238" s="38"/>
      <c r="G238" s="112">
        <f t="shared" si="25"/>
        <v>0</v>
      </c>
      <c r="H238" s="112">
        <f t="shared" si="26"/>
        <v>0</v>
      </c>
      <c r="I238" s="112"/>
      <c r="J238" s="112"/>
      <c r="K238" s="117">
        <f t="shared" si="27"/>
        <v>0</v>
      </c>
      <c r="L238" s="38">
        <f t="shared" si="28"/>
        <v>0</v>
      </c>
      <c r="M238" s="112">
        <f t="shared" si="29"/>
        <v>0</v>
      </c>
      <c r="N238" s="112">
        <f t="shared" si="30"/>
        <v>0</v>
      </c>
      <c r="O238" s="112">
        <f t="shared" si="31"/>
        <v>0</v>
      </c>
      <c r="P238" s="113">
        <f t="shared" si="32"/>
        <v>0</v>
      </c>
      <c r="Q238" s="60"/>
    </row>
    <row r="239" spans="1:17" x14ac:dyDescent="0.2">
      <c r="A239" s="33"/>
      <c r="B239" s="72"/>
      <c r="C239" s="37"/>
      <c r="D239" s="21"/>
      <c r="E239" s="42"/>
      <c r="F239" s="38"/>
      <c r="G239" s="112">
        <f t="shared" si="25"/>
        <v>0</v>
      </c>
      <c r="H239" s="112">
        <f t="shared" si="26"/>
        <v>0</v>
      </c>
      <c r="I239" s="112"/>
      <c r="J239" s="112"/>
      <c r="K239" s="117">
        <f t="shared" si="27"/>
        <v>0</v>
      </c>
      <c r="L239" s="38">
        <f t="shared" si="28"/>
        <v>0</v>
      </c>
      <c r="M239" s="112">
        <f t="shared" si="29"/>
        <v>0</v>
      </c>
      <c r="N239" s="112">
        <f t="shared" si="30"/>
        <v>0</v>
      </c>
      <c r="O239" s="112">
        <f t="shared" si="31"/>
        <v>0</v>
      </c>
      <c r="P239" s="113">
        <f t="shared" si="32"/>
        <v>0</v>
      </c>
      <c r="Q239" s="60"/>
    </row>
    <row r="240" spans="1:17" x14ac:dyDescent="0.2">
      <c r="A240" s="33"/>
      <c r="B240" s="72"/>
      <c r="C240" s="37"/>
      <c r="D240" s="21"/>
      <c r="E240" s="42"/>
      <c r="F240" s="38"/>
      <c r="G240" s="112">
        <f t="shared" si="25"/>
        <v>0</v>
      </c>
      <c r="H240" s="112">
        <f t="shared" si="26"/>
        <v>0</v>
      </c>
      <c r="I240" s="112"/>
      <c r="J240" s="112"/>
      <c r="K240" s="117">
        <f t="shared" si="27"/>
        <v>0</v>
      </c>
      <c r="L240" s="38">
        <f t="shared" si="28"/>
        <v>0</v>
      </c>
      <c r="M240" s="112">
        <f t="shared" si="29"/>
        <v>0</v>
      </c>
      <c r="N240" s="112">
        <f t="shared" si="30"/>
        <v>0</v>
      </c>
      <c r="O240" s="112">
        <f t="shared" si="31"/>
        <v>0</v>
      </c>
      <c r="P240" s="113">
        <f t="shared" si="32"/>
        <v>0</v>
      </c>
      <c r="Q240" s="60"/>
    </row>
    <row r="241" spans="1:17" x14ac:dyDescent="0.2">
      <c r="A241" s="33"/>
      <c r="B241" s="72"/>
      <c r="C241" s="37"/>
      <c r="D241" s="21"/>
      <c r="E241" s="42"/>
      <c r="F241" s="38"/>
      <c r="G241" s="112">
        <f t="shared" si="25"/>
        <v>0</v>
      </c>
      <c r="H241" s="112">
        <f t="shared" si="26"/>
        <v>0</v>
      </c>
      <c r="I241" s="112"/>
      <c r="J241" s="112"/>
      <c r="K241" s="117">
        <f t="shared" si="27"/>
        <v>0</v>
      </c>
      <c r="L241" s="38">
        <f t="shared" si="28"/>
        <v>0</v>
      </c>
      <c r="M241" s="112">
        <f t="shared" si="29"/>
        <v>0</v>
      </c>
      <c r="N241" s="112">
        <f t="shared" si="30"/>
        <v>0</v>
      </c>
      <c r="O241" s="112">
        <f t="shared" si="31"/>
        <v>0</v>
      </c>
      <c r="P241" s="113">
        <f t="shared" si="32"/>
        <v>0</v>
      </c>
      <c r="Q241" s="60"/>
    </row>
    <row r="242" spans="1:17" x14ac:dyDescent="0.2">
      <c r="A242" s="33"/>
      <c r="B242" s="72"/>
      <c r="C242" s="37"/>
      <c r="D242" s="21"/>
      <c r="E242" s="42"/>
      <c r="F242" s="38"/>
      <c r="G242" s="112">
        <f t="shared" si="25"/>
        <v>0</v>
      </c>
      <c r="H242" s="112">
        <f t="shared" si="26"/>
        <v>0</v>
      </c>
      <c r="I242" s="112"/>
      <c r="J242" s="112"/>
      <c r="K242" s="117">
        <f t="shared" si="27"/>
        <v>0</v>
      </c>
      <c r="L242" s="38">
        <f t="shared" si="28"/>
        <v>0</v>
      </c>
      <c r="M242" s="112">
        <f t="shared" si="29"/>
        <v>0</v>
      </c>
      <c r="N242" s="112">
        <f t="shared" si="30"/>
        <v>0</v>
      </c>
      <c r="O242" s="112">
        <f t="shared" si="31"/>
        <v>0</v>
      </c>
      <c r="P242" s="113">
        <f t="shared" si="32"/>
        <v>0</v>
      </c>
      <c r="Q242" s="60"/>
    </row>
    <row r="243" spans="1:17" x14ac:dyDescent="0.2">
      <c r="A243" s="33"/>
      <c r="B243" s="72"/>
      <c r="C243" s="37"/>
      <c r="D243" s="21"/>
      <c r="E243" s="42"/>
      <c r="F243" s="38"/>
      <c r="G243" s="112">
        <f t="shared" si="25"/>
        <v>0</v>
      </c>
      <c r="H243" s="112">
        <f t="shared" si="26"/>
        <v>0</v>
      </c>
      <c r="I243" s="112"/>
      <c r="J243" s="112"/>
      <c r="K243" s="117">
        <f t="shared" si="27"/>
        <v>0</v>
      </c>
      <c r="L243" s="38">
        <f t="shared" si="28"/>
        <v>0</v>
      </c>
      <c r="M243" s="112">
        <f t="shared" si="29"/>
        <v>0</v>
      </c>
      <c r="N243" s="112">
        <f t="shared" si="30"/>
        <v>0</v>
      </c>
      <c r="O243" s="112">
        <f t="shared" si="31"/>
        <v>0</v>
      </c>
      <c r="P243" s="113">
        <f t="shared" si="32"/>
        <v>0</v>
      </c>
      <c r="Q243" s="60"/>
    </row>
    <row r="244" spans="1:17" x14ac:dyDescent="0.2">
      <c r="A244" s="33"/>
      <c r="B244" s="72"/>
      <c r="C244" s="37"/>
      <c r="D244" s="21"/>
      <c r="E244" s="42"/>
      <c r="F244" s="38"/>
      <c r="G244" s="112">
        <f t="shared" si="25"/>
        <v>0</v>
      </c>
      <c r="H244" s="112">
        <f t="shared" si="26"/>
        <v>0</v>
      </c>
      <c r="I244" s="112"/>
      <c r="J244" s="112"/>
      <c r="K244" s="117">
        <f t="shared" si="27"/>
        <v>0</v>
      </c>
      <c r="L244" s="38">
        <f t="shared" si="28"/>
        <v>0</v>
      </c>
      <c r="M244" s="112">
        <f t="shared" si="29"/>
        <v>0</v>
      </c>
      <c r="N244" s="112">
        <f t="shared" si="30"/>
        <v>0</v>
      </c>
      <c r="O244" s="112">
        <f t="shared" si="31"/>
        <v>0</v>
      </c>
      <c r="P244" s="113">
        <f t="shared" si="32"/>
        <v>0</v>
      </c>
      <c r="Q244" s="60"/>
    </row>
    <row r="245" spans="1:17" x14ac:dyDescent="0.2">
      <c r="A245" s="33"/>
      <c r="B245" s="72"/>
      <c r="C245" s="37"/>
      <c r="D245" s="21"/>
      <c r="E245" s="42"/>
      <c r="F245" s="38"/>
      <c r="G245" s="112">
        <f t="shared" si="25"/>
        <v>0</v>
      </c>
      <c r="H245" s="112">
        <f t="shared" si="26"/>
        <v>0</v>
      </c>
      <c r="I245" s="112"/>
      <c r="J245" s="112"/>
      <c r="K245" s="117">
        <f t="shared" si="27"/>
        <v>0</v>
      </c>
      <c r="L245" s="38">
        <f t="shared" si="28"/>
        <v>0</v>
      </c>
      <c r="M245" s="112">
        <f t="shared" si="29"/>
        <v>0</v>
      </c>
      <c r="N245" s="112">
        <f t="shared" si="30"/>
        <v>0</v>
      </c>
      <c r="O245" s="112">
        <f t="shared" si="31"/>
        <v>0</v>
      </c>
      <c r="P245" s="113">
        <f t="shared" si="32"/>
        <v>0</v>
      </c>
      <c r="Q245" s="60"/>
    </row>
    <row r="246" spans="1:17" x14ac:dyDescent="0.2">
      <c r="A246" s="33"/>
      <c r="B246" s="72"/>
      <c r="C246" s="37"/>
      <c r="D246" s="21"/>
      <c r="E246" s="42"/>
      <c r="F246" s="38"/>
      <c r="G246" s="112">
        <f t="shared" si="25"/>
        <v>0</v>
      </c>
      <c r="H246" s="112">
        <f t="shared" si="26"/>
        <v>0</v>
      </c>
      <c r="I246" s="112"/>
      <c r="J246" s="112"/>
      <c r="K246" s="117">
        <f t="shared" si="27"/>
        <v>0</v>
      </c>
      <c r="L246" s="38">
        <f t="shared" si="28"/>
        <v>0</v>
      </c>
      <c r="M246" s="112">
        <f t="shared" si="29"/>
        <v>0</v>
      </c>
      <c r="N246" s="112">
        <f t="shared" si="30"/>
        <v>0</v>
      </c>
      <c r="O246" s="112">
        <f t="shared" si="31"/>
        <v>0</v>
      </c>
      <c r="P246" s="113">
        <f t="shared" si="32"/>
        <v>0</v>
      </c>
      <c r="Q246" s="60"/>
    </row>
    <row r="247" spans="1:17" x14ac:dyDescent="0.2">
      <c r="A247" s="33"/>
      <c r="B247" s="72"/>
      <c r="C247" s="37"/>
      <c r="D247" s="21"/>
      <c r="E247" s="42"/>
      <c r="F247" s="38"/>
      <c r="G247" s="112">
        <f t="shared" si="25"/>
        <v>0</v>
      </c>
      <c r="H247" s="112">
        <f t="shared" si="26"/>
        <v>0</v>
      </c>
      <c r="I247" s="112"/>
      <c r="J247" s="112"/>
      <c r="K247" s="117">
        <f t="shared" si="27"/>
        <v>0</v>
      </c>
      <c r="L247" s="38">
        <f t="shared" si="28"/>
        <v>0</v>
      </c>
      <c r="M247" s="112">
        <f t="shared" si="29"/>
        <v>0</v>
      </c>
      <c r="N247" s="112">
        <f t="shared" si="30"/>
        <v>0</v>
      </c>
      <c r="O247" s="112">
        <f t="shared" si="31"/>
        <v>0</v>
      </c>
      <c r="P247" s="113">
        <f t="shared" si="32"/>
        <v>0</v>
      </c>
      <c r="Q247" s="60"/>
    </row>
    <row r="248" spans="1:17" x14ac:dyDescent="0.2">
      <c r="A248" s="33"/>
      <c r="B248" s="72"/>
      <c r="C248" s="37"/>
      <c r="D248" s="21"/>
      <c r="E248" s="42"/>
      <c r="F248" s="38"/>
      <c r="G248" s="112">
        <f t="shared" si="25"/>
        <v>0</v>
      </c>
      <c r="H248" s="112">
        <f t="shared" si="26"/>
        <v>0</v>
      </c>
      <c r="I248" s="112"/>
      <c r="J248" s="112"/>
      <c r="K248" s="117">
        <f t="shared" si="27"/>
        <v>0</v>
      </c>
      <c r="L248" s="38">
        <f t="shared" si="28"/>
        <v>0</v>
      </c>
      <c r="M248" s="112">
        <f t="shared" si="29"/>
        <v>0</v>
      </c>
      <c r="N248" s="112">
        <f t="shared" si="30"/>
        <v>0</v>
      </c>
      <c r="O248" s="112">
        <f t="shared" si="31"/>
        <v>0</v>
      </c>
      <c r="P248" s="113">
        <f t="shared" si="32"/>
        <v>0</v>
      </c>
      <c r="Q248" s="60"/>
    </row>
    <row r="249" spans="1:17" x14ac:dyDescent="0.2">
      <c r="A249" s="33"/>
      <c r="B249" s="72"/>
      <c r="C249" s="37"/>
      <c r="D249" s="21"/>
      <c r="E249" s="42"/>
      <c r="F249" s="38"/>
      <c r="G249" s="112">
        <f t="shared" si="25"/>
        <v>0</v>
      </c>
      <c r="H249" s="112">
        <f t="shared" si="26"/>
        <v>0</v>
      </c>
      <c r="I249" s="112"/>
      <c r="J249" s="112"/>
      <c r="K249" s="117">
        <f t="shared" si="27"/>
        <v>0</v>
      </c>
      <c r="L249" s="38">
        <f t="shared" si="28"/>
        <v>0</v>
      </c>
      <c r="M249" s="112">
        <f t="shared" si="29"/>
        <v>0</v>
      </c>
      <c r="N249" s="112">
        <f t="shared" si="30"/>
        <v>0</v>
      </c>
      <c r="O249" s="112">
        <f t="shared" si="31"/>
        <v>0</v>
      </c>
      <c r="P249" s="113">
        <f t="shared" si="32"/>
        <v>0</v>
      </c>
      <c r="Q249" s="60"/>
    </row>
    <row r="250" spans="1:17" x14ac:dyDescent="0.2">
      <c r="A250" s="33"/>
      <c r="B250" s="72"/>
      <c r="C250" s="37"/>
      <c r="D250" s="21"/>
      <c r="E250" s="42"/>
      <c r="F250" s="38"/>
      <c r="G250" s="112">
        <f t="shared" si="25"/>
        <v>0</v>
      </c>
      <c r="H250" s="112">
        <f t="shared" si="26"/>
        <v>0</v>
      </c>
      <c r="I250" s="112"/>
      <c r="J250" s="112"/>
      <c r="K250" s="117">
        <f t="shared" si="27"/>
        <v>0</v>
      </c>
      <c r="L250" s="38">
        <f t="shared" si="28"/>
        <v>0</v>
      </c>
      <c r="M250" s="112">
        <f t="shared" si="29"/>
        <v>0</v>
      </c>
      <c r="N250" s="112">
        <f t="shared" si="30"/>
        <v>0</v>
      </c>
      <c r="O250" s="112">
        <f t="shared" si="31"/>
        <v>0</v>
      </c>
      <c r="P250" s="113">
        <f t="shared" si="32"/>
        <v>0</v>
      </c>
      <c r="Q250" s="60"/>
    </row>
    <row r="251" spans="1:17" x14ac:dyDescent="0.2">
      <c r="A251" s="33"/>
      <c r="B251" s="72"/>
      <c r="C251" s="37"/>
      <c r="D251" s="21"/>
      <c r="E251" s="42"/>
      <c r="F251" s="38"/>
      <c r="G251" s="112">
        <f t="shared" si="25"/>
        <v>0</v>
      </c>
      <c r="H251" s="112">
        <f t="shared" si="26"/>
        <v>0</v>
      </c>
      <c r="I251" s="112"/>
      <c r="J251" s="112"/>
      <c r="K251" s="117">
        <f t="shared" si="27"/>
        <v>0</v>
      </c>
      <c r="L251" s="38">
        <f t="shared" si="28"/>
        <v>0</v>
      </c>
      <c r="M251" s="112">
        <f t="shared" si="29"/>
        <v>0</v>
      </c>
      <c r="N251" s="112">
        <f t="shared" si="30"/>
        <v>0</v>
      </c>
      <c r="O251" s="112">
        <f t="shared" si="31"/>
        <v>0</v>
      </c>
      <c r="P251" s="113">
        <f t="shared" si="32"/>
        <v>0</v>
      </c>
      <c r="Q251" s="60"/>
    </row>
    <row r="252" spans="1:17" x14ac:dyDescent="0.2">
      <c r="A252" s="33"/>
      <c r="B252" s="72"/>
      <c r="C252" s="37"/>
      <c r="D252" s="21"/>
      <c r="E252" s="42"/>
      <c r="F252" s="38"/>
      <c r="G252" s="112">
        <f t="shared" si="25"/>
        <v>0</v>
      </c>
      <c r="H252" s="112">
        <f t="shared" si="26"/>
        <v>0</v>
      </c>
      <c r="I252" s="112"/>
      <c r="J252" s="112"/>
      <c r="K252" s="117">
        <f t="shared" si="27"/>
        <v>0</v>
      </c>
      <c r="L252" s="38">
        <f t="shared" si="28"/>
        <v>0</v>
      </c>
      <c r="M252" s="112">
        <f t="shared" si="29"/>
        <v>0</v>
      </c>
      <c r="N252" s="112">
        <f t="shared" si="30"/>
        <v>0</v>
      </c>
      <c r="O252" s="112">
        <f t="shared" si="31"/>
        <v>0</v>
      </c>
      <c r="P252" s="113">
        <f t="shared" si="32"/>
        <v>0</v>
      </c>
      <c r="Q252" s="60"/>
    </row>
    <row r="253" spans="1:17" x14ac:dyDescent="0.2">
      <c r="A253" s="33"/>
      <c r="B253" s="72"/>
      <c r="C253" s="37"/>
      <c r="D253" s="21"/>
      <c r="E253" s="42"/>
      <c r="F253" s="38"/>
      <c r="G253" s="112">
        <f t="shared" si="25"/>
        <v>0</v>
      </c>
      <c r="H253" s="112">
        <f t="shared" si="26"/>
        <v>0</v>
      </c>
      <c r="I253" s="112"/>
      <c r="J253" s="112"/>
      <c r="K253" s="117">
        <f t="shared" si="27"/>
        <v>0</v>
      </c>
      <c r="L253" s="38">
        <f t="shared" si="28"/>
        <v>0</v>
      </c>
      <c r="M253" s="112">
        <f t="shared" si="29"/>
        <v>0</v>
      </c>
      <c r="N253" s="112">
        <f t="shared" si="30"/>
        <v>0</v>
      </c>
      <c r="O253" s="112">
        <f t="shared" si="31"/>
        <v>0</v>
      </c>
      <c r="P253" s="113">
        <f t="shared" si="32"/>
        <v>0</v>
      </c>
      <c r="Q253" s="60"/>
    </row>
    <row r="254" spans="1:17" x14ac:dyDescent="0.2">
      <c r="A254" s="33"/>
      <c r="B254" s="72"/>
      <c r="C254" s="37"/>
      <c r="D254" s="21"/>
      <c r="E254" s="42"/>
      <c r="F254" s="38"/>
      <c r="G254" s="112">
        <f t="shared" si="25"/>
        <v>0</v>
      </c>
      <c r="H254" s="112">
        <f t="shared" si="26"/>
        <v>0</v>
      </c>
      <c r="I254" s="112"/>
      <c r="J254" s="112"/>
      <c r="K254" s="117">
        <f t="shared" si="27"/>
        <v>0</v>
      </c>
      <c r="L254" s="38">
        <f t="shared" si="28"/>
        <v>0</v>
      </c>
      <c r="M254" s="112">
        <f t="shared" si="29"/>
        <v>0</v>
      </c>
      <c r="N254" s="112">
        <f t="shared" si="30"/>
        <v>0</v>
      </c>
      <c r="O254" s="112">
        <f t="shared" si="31"/>
        <v>0</v>
      </c>
      <c r="P254" s="113">
        <f t="shared" si="32"/>
        <v>0</v>
      </c>
      <c r="Q254" s="60"/>
    </row>
    <row r="255" spans="1:17" x14ac:dyDescent="0.2">
      <c r="A255" s="33"/>
      <c r="B255" s="72"/>
      <c r="C255" s="37"/>
      <c r="D255" s="21"/>
      <c r="E255" s="42"/>
      <c r="F255" s="38"/>
      <c r="G255" s="112">
        <f t="shared" si="25"/>
        <v>0</v>
      </c>
      <c r="H255" s="112">
        <f t="shared" si="26"/>
        <v>0</v>
      </c>
      <c r="I255" s="112"/>
      <c r="J255" s="112"/>
      <c r="K255" s="117">
        <f t="shared" si="27"/>
        <v>0</v>
      </c>
      <c r="L255" s="38">
        <f t="shared" si="28"/>
        <v>0</v>
      </c>
      <c r="M255" s="112">
        <f t="shared" si="29"/>
        <v>0</v>
      </c>
      <c r="N255" s="112">
        <f t="shared" si="30"/>
        <v>0</v>
      </c>
      <c r="O255" s="112">
        <f t="shared" si="31"/>
        <v>0</v>
      </c>
      <c r="P255" s="113">
        <f t="shared" si="32"/>
        <v>0</v>
      </c>
      <c r="Q255" s="60"/>
    </row>
    <row r="256" spans="1:17" x14ac:dyDescent="0.2">
      <c r="A256" s="33"/>
      <c r="B256" s="72"/>
      <c r="C256" s="37"/>
      <c r="D256" s="21"/>
      <c r="E256" s="42"/>
      <c r="F256" s="38"/>
      <c r="G256" s="112">
        <f t="shared" si="25"/>
        <v>0</v>
      </c>
      <c r="H256" s="112">
        <f t="shared" si="26"/>
        <v>0</v>
      </c>
      <c r="I256" s="112"/>
      <c r="J256" s="112"/>
      <c r="K256" s="117">
        <f t="shared" si="27"/>
        <v>0</v>
      </c>
      <c r="L256" s="38">
        <f t="shared" si="28"/>
        <v>0</v>
      </c>
      <c r="M256" s="112">
        <f t="shared" si="29"/>
        <v>0</v>
      </c>
      <c r="N256" s="112">
        <f t="shared" si="30"/>
        <v>0</v>
      </c>
      <c r="O256" s="112">
        <f t="shared" si="31"/>
        <v>0</v>
      </c>
      <c r="P256" s="113">
        <f t="shared" si="32"/>
        <v>0</v>
      </c>
      <c r="Q256" s="60"/>
    </row>
    <row r="257" spans="1:17" x14ac:dyDescent="0.2">
      <c r="A257" s="33"/>
      <c r="B257" s="72"/>
      <c r="C257" s="37"/>
      <c r="D257" s="21"/>
      <c r="E257" s="42"/>
      <c r="F257" s="38"/>
      <c r="G257" s="112">
        <f t="shared" si="25"/>
        <v>0</v>
      </c>
      <c r="H257" s="112">
        <f t="shared" si="26"/>
        <v>0</v>
      </c>
      <c r="I257" s="112"/>
      <c r="J257" s="112"/>
      <c r="K257" s="117">
        <f t="shared" si="27"/>
        <v>0</v>
      </c>
      <c r="L257" s="38">
        <f t="shared" si="28"/>
        <v>0</v>
      </c>
      <c r="M257" s="112">
        <f t="shared" si="29"/>
        <v>0</v>
      </c>
      <c r="N257" s="112">
        <f t="shared" si="30"/>
        <v>0</v>
      </c>
      <c r="O257" s="112">
        <f t="shared" si="31"/>
        <v>0</v>
      </c>
      <c r="P257" s="113">
        <f t="shared" si="32"/>
        <v>0</v>
      </c>
      <c r="Q257" s="60"/>
    </row>
    <row r="258" spans="1:17" x14ac:dyDescent="0.2">
      <c r="A258" s="33"/>
      <c r="B258" s="72"/>
      <c r="C258" s="37"/>
      <c r="D258" s="21"/>
      <c r="E258" s="42"/>
      <c r="F258" s="38"/>
      <c r="G258" s="112">
        <f t="shared" si="25"/>
        <v>0</v>
      </c>
      <c r="H258" s="112">
        <f t="shared" si="26"/>
        <v>0</v>
      </c>
      <c r="I258" s="112"/>
      <c r="J258" s="112"/>
      <c r="K258" s="117">
        <f t="shared" si="27"/>
        <v>0</v>
      </c>
      <c r="L258" s="38">
        <f t="shared" si="28"/>
        <v>0</v>
      </c>
      <c r="M258" s="112">
        <f t="shared" si="29"/>
        <v>0</v>
      </c>
      <c r="N258" s="112">
        <f t="shared" si="30"/>
        <v>0</v>
      </c>
      <c r="O258" s="112">
        <f t="shared" si="31"/>
        <v>0</v>
      </c>
      <c r="P258" s="113">
        <f t="shared" si="32"/>
        <v>0</v>
      </c>
      <c r="Q258" s="60"/>
    </row>
    <row r="259" spans="1:17" x14ac:dyDescent="0.2">
      <c r="A259" s="33"/>
      <c r="B259" s="72"/>
      <c r="C259" s="37"/>
      <c r="D259" s="21"/>
      <c r="E259" s="42"/>
      <c r="F259" s="38"/>
      <c r="G259" s="112">
        <f t="shared" si="25"/>
        <v>0</v>
      </c>
      <c r="H259" s="112">
        <f t="shared" si="26"/>
        <v>0</v>
      </c>
      <c r="I259" s="112"/>
      <c r="J259" s="112"/>
      <c r="K259" s="117">
        <f t="shared" si="27"/>
        <v>0</v>
      </c>
      <c r="L259" s="38">
        <f t="shared" si="28"/>
        <v>0</v>
      </c>
      <c r="M259" s="112">
        <f t="shared" si="29"/>
        <v>0</v>
      </c>
      <c r="N259" s="112">
        <f t="shared" si="30"/>
        <v>0</v>
      </c>
      <c r="O259" s="112">
        <f t="shared" si="31"/>
        <v>0</v>
      </c>
      <c r="P259" s="113">
        <f t="shared" si="32"/>
        <v>0</v>
      </c>
      <c r="Q259" s="60"/>
    </row>
    <row r="260" spans="1:17" x14ac:dyDescent="0.2">
      <c r="A260" s="33"/>
      <c r="B260" s="72"/>
      <c r="C260" s="37"/>
      <c r="D260" s="21"/>
      <c r="E260" s="42"/>
      <c r="F260" s="38"/>
      <c r="G260" s="112">
        <f t="shared" si="25"/>
        <v>0</v>
      </c>
      <c r="H260" s="112">
        <f t="shared" si="26"/>
        <v>0</v>
      </c>
      <c r="I260" s="112"/>
      <c r="J260" s="112"/>
      <c r="K260" s="117">
        <f t="shared" si="27"/>
        <v>0</v>
      </c>
      <c r="L260" s="38">
        <f t="shared" si="28"/>
        <v>0</v>
      </c>
      <c r="M260" s="112">
        <f t="shared" si="29"/>
        <v>0</v>
      </c>
      <c r="N260" s="112">
        <f t="shared" si="30"/>
        <v>0</v>
      </c>
      <c r="O260" s="112">
        <f t="shared" si="31"/>
        <v>0</v>
      </c>
      <c r="P260" s="113">
        <f t="shared" si="32"/>
        <v>0</v>
      </c>
      <c r="Q260" s="60"/>
    </row>
    <row r="261" spans="1:17" x14ac:dyDescent="0.2">
      <c r="A261" s="33"/>
      <c r="B261" s="72"/>
      <c r="C261" s="37"/>
      <c r="D261" s="21"/>
      <c r="E261" s="42"/>
      <c r="F261" s="38"/>
      <c r="G261" s="112">
        <f t="shared" si="25"/>
        <v>0</v>
      </c>
      <c r="H261" s="112">
        <f t="shared" si="26"/>
        <v>0</v>
      </c>
      <c r="I261" s="112"/>
      <c r="J261" s="112"/>
      <c r="K261" s="117">
        <f t="shared" si="27"/>
        <v>0</v>
      </c>
      <c r="L261" s="38">
        <f t="shared" si="28"/>
        <v>0</v>
      </c>
      <c r="M261" s="112">
        <f t="shared" si="29"/>
        <v>0</v>
      </c>
      <c r="N261" s="112">
        <f t="shared" si="30"/>
        <v>0</v>
      </c>
      <c r="O261" s="112">
        <f t="shared" si="31"/>
        <v>0</v>
      </c>
      <c r="P261" s="113">
        <f t="shared" si="32"/>
        <v>0</v>
      </c>
      <c r="Q261" s="60"/>
    </row>
    <row r="262" spans="1:17" x14ac:dyDescent="0.2">
      <c r="A262" s="33"/>
      <c r="B262" s="72"/>
      <c r="C262" s="37"/>
      <c r="D262" s="21"/>
      <c r="E262" s="42"/>
      <c r="F262" s="38"/>
      <c r="G262" s="112">
        <f t="shared" si="25"/>
        <v>0</v>
      </c>
      <c r="H262" s="112">
        <f t="shared" si="26"/>
        <v>0</v>
      </c>
      <c r="I262" s="112"/>
      <c r="J262" s="112"/>
      <c r="K262" s="117">
        <f t="shared" si="27"/>
        <v>0</v>
      </c>
      <c r="L262" s="38">
        <f t="shared" si="28"/>
        <v>0</v>
      </c>
      <c r="M262" s="112">
        <f t="shared" si="29"/>
        <v>0</v>
      </c>
      <c r="N262" s="112">
        <f t="shared" si="30"/>
        <v>0</v>
      </c>
      <c r="O262" s="112">
        <f t="shared" si="31"/>
        <v>0</v>
      </c>
      <c r="P262" s="113">
        <f t="shared" si="32"/>
        <v>0</v>
      </c>
      <c r="Q262" s="60"/>
    </row>
    <row r="263" spans="1:17" x14ac:dyDescent="0.2">
      <c r="A263" s="33"/>
      <c r="B263" s="72"/>
      <c r="C263" s="37"/>
      <c r="D263" s="21"/>
      <c r="E263" s="42"/>
      <c r="F263" s="38"/>
      <c r="G263" s="112">
        <f t="shared" si="25"/>
        <v>0</v>
      </c>
      <c r="H263" s="112">
        <f t="shared" si="26"/>
        <v>0</v>
      </c>
      <c r="I263" s="112"/>
      <c r="J263" s="112"/>
      <c r="K263" s="117">
        <f t="shared" si="27"/>
        <v>0</v>
      </c>
      <c r="L263" s="38">
        <f t="shared" si="28"/>
        <v>0</v>
      </c>
      <c r="M263" s="112">
        <f t="shared" si="29"/>
        <v>0</v>
      </c>
      <c r="N263" s="112">
        <f t="shared" si="30"/>
        <v>0</v>
      </c>
      <c r="O263" s="112">
        <f t="shared" si="31"/>
        <v>0</v>
      </c>
      <c r="P263" s="113">
        <f t="shared" si="32"/>
        <v>0</v>
      </c>
      <c r="Q263" s="60"/>
    </row>
    <row r="264" spans="1:17" x14ac:dyDescent="0.2">
      <c r="A264" s="33"/>
      <c r="B264" s="72"/>
      <c r="C264" s="37"/>
      <c r="D264" s="21"/>
      <c r="E264" s="42"/>
      <c r="F264" s="38"/>
      <c r="G264" s="112">
        <f t="shared" si="25"/>
        <v>0</v>
      </c>
      <c r="H264" s="112">
        <f t="shared" si="26"/>
        <v>0</v>
      </c>
      <c r="I264" s="112"/>
      <c r="J264" s="112"/>
      <c r="K264" s="117">
        <f t="shared" si="27"/>
        <v>0</v>
      </c>
      <c r="L264" s="38">
        <f t="shared" si="28"/>
        <v>0</v>
      </c>
      <c r="M264" s="112">
        <f t="shared" si="29"/>
        <v>0</v>
      </c>
      <c r="N264" s="112">
        <f t="shared" si="30"/>
        <v>0</v>
      </c>
      <c r="O264" s="112">
        <f t="shared" si="31"/>
        <v>0</v>
      </c>
      <c r="P264" s="113">
        <f t="shared" si="32"/>
        <v>0</v>
      </c>
      <c r="Q264" s="60"/>
    </row>
    <row r="265" spans="1:17" x14ac:dyDescent="0.2">
      <c r="A265" s="33"/>
      <c r="B265" s="72"/>
      <c r="C265" s="37"/>
      <c r="D265" s="21"/>
      <c r="E265" s="42"/>
      <c r="F265" s="38"/>
      <c r="G265" s="112">
        <f t="shared" si="25"/>
        <v>0</v>
      </c>
      <c r="H265" s="112">
        <f t="shared" si="26"/>
        <v>0</v>
      </c>
      <c r="I265" s="112"/>
      <c r="J265" s="112"/>
      <c r="K265" s="117">
        <f t="shared" si="27"/>
        <v>0</v>
      </c>
      <c r="L265" s="38">
        <f t="shared" si="28"/>
        <v>0</v>
      </c>
      <c r="M265" s="112">
        <f t="shared" si="29"/>
        <v>0</v>
      </c>
      <c r="N265" s="112">
        <f t="shared" si="30"/>
        <v>0</v>
      </c>
      <c r="O265" s="112">
        <f t="shared" si="31"/>
        <v>0</v>
      </c>
      <c r="P265" s="113">
        <f t="shared" si="32"/>
        <v>0</v>
      </c>
      <c r="Q265" s="60"/>
    </row>
    <row r="266" spans="1:17" x14ac:dyDescent="0.2">
      <c r="A266" s="33"/>
      <c r="B266" s="72"/>
      <c r="C266" s="37"/>
      <c r="D266" s="21"/>
      <c r="E266" s="42"/>
      <c r="F266" s="38"/>
      <c r="G266" s="112">
        <f t="shared" si="25"/>
        <v>0</v>
      </c>
      <c r="H266" s="112">
        <f t="shared" si="26"/>
        <v>0</v>
      </c>
      <c r="I266" s="112"/>
      <c r="J266" s="112"/>
      <c r="K266" s="117">
        <f t="shared" si="27"/>
        <v>0</v>
      </c>
      <c r="L266" s="38">
        <f t="shared" si="28"/>
        <v>0</v>
      </c>
      <c r="M266" s="112">
        <f t="shared" si="29"/>
        <v>0</v>
      </c>
      <c r="N266" s="112">
        <f t="shared" si="30"/>
        <v>0</v>
      </c>
      <c r="O266" s="112">
        <f t="shared" si="31"/>
        <v>0</v>
      </c>
      <c r="P266" s="113">
        <f t="shared" si="32"/>
        <v>0</v>
      </c>
      <c r="Q266" s="60"/>
    </row>
    <row r="267" spans="1:17" x14ac:dyDescent="0.2">
      <c r="A267" s="33"/>
      <c r="B267" s="72"/>
      <c r="C267" s="37"/>
      <c r="D267" s="21"/>
      <c r="E267" s="42"/>
      <c r="F267" s="38"/>
      <c r="G267" s="112">
        <f t="shared" si="25"/>
        <v>0</v>
      </c>
      <c r="H267" s="112">
        <f t="shared" si="26"/>
        <v>0</v>
      </c>
      <c r="I267" s="112"/>
      <c r="J267" s="112"/>
      <c r="K267" s="117">
        <f t="shared" si="27"/>
        <v>0</v>
      </c>
      <c r="L267" s="38">
        <f t="shared" si="28"/>
        <v>0</v>
      </c>
      <c r="M267" s="112">
        <f t="shared" si="29"/>
        <v>0</v>
      </c>
      <c r="N267" s="112">
        <f t="shared" si="30"/>
        <v>0</v>
      </c>
      <c r="O267" s="112">
        <f t="shared" si="31"/>
        <v>0</v>
      </c>
      <c r="P267" s="113">
        <f t="shared" si="32"/>
        <v>0</v>
      </c>
      <c r="Q267" s="60"/>
    </row>
    <row r="268" spans="1:17" x14ac:dyDescent="0.2">
      <c r="A268" s="33"/>
      <c r="B268" s="72"/>
      <c r="C268" s="37"/>
      <c r="D268" s="21"/>
      <c r="E268" s="42"/>
      <c r="F268" s="38"/>
      <c r="G268" s="112">
        <f t="shared" si="25"/>
        <v>0</v>
      </c>
      <c r="H268" s="112">
        <f t="shared" si="26"/>
        <v>0</v>
      </c>
      <c r="I268" s="112"/>
      <c r="J268" s="112"/>
      <c r="K268" s="117">
        <f t="shared" si="27"/>
        <v>0</v>
      </c>
      <c r="L268" s="38">
        <f t="shared" si="28"/>
        <v>0</v>
      </c>
      <c r="M268" s="112">
        <f t="shared" si="29"/>
        <v>0</v>
      </c>
      <c r="N268" s="112">
        <f t="shared" si="30"/>
        <v>0</v>
      </c>
      <c r="O268" s="112">
        <f t="shared" si="31"/>
        <v>0</v>
      </c>
      <c r="P268" s="113">
        <f t="shared" si="32"/>
        <v>0</v>
      </c>
      <c r="Q268" s="60"/>
    </row>
    <row r="269" spans="1:17" x14ac:dyDescent="0.2">
      <c r="A269" s="33"/>
      <c r="B269" s="72"/>
      <c r="C269" s="37"/>
      <c r="D269" s="21"/>
      <c r="E269" s="42"/>
      <c r="F269" s="38"/>
      <c r="G269" s="112">
        <f t="shared" si="25"/>
        <v>0</v>
      </c>
      <c r="H269" s="112">
        <f t="shared" si="26"/>
        <v>0</v>
      </c>
      <c r="I269" s="112"/>
      <c r="J269" s="112"/>
      <c r="K269" s="117">
        <f t="shared" si="27"/>
        <v>0</v>
      </c>
      <c r="L269" s="38">
        <f t="shared" si="28"/>
        <v>0</v>
      </c>
      <c r="M269" s="112">
        <f t="shared" si="29"/>
        <v>0</v>
      </c>
      <c r="N269" s="112">
        <f t="shared" si="30"/>
        <v>0</v>
      </c>
      <c r="O269" s="112">
        <f t="shared" si="31"/>
        <v>0</v>
      </c>
      <c r="P269" s="113">
        <f t="shared" si="32"/>
        <v>0</v>
      </c>
      <c r="Q269" s="60"/>
    </row>
    <row r="270" spans="1:17" x14ac:dyDescent="0.2">
      <c r="A270" s="33"/>
      <c r="B270" s="72"/>
      <c r="C270" s="37"/>
      <c r="D270" s="21"/>
      <c r="E270" s="42"/>
      <c r="F270" s="38"/>
      <c r="G270" s="112">
        <f t="shared" ref="G270:G297" si="33">IF(F270&gt;=0.01,$P$11,0)</f>
        <v>0</v>
      </c>
      <c r="H270" s="112">
        <f t="shared" si="26"/>
        <v>0</v>
      </c>
      <c r="I270" s="112"/>
      <c r="J270" s="112"/>
      <c r="K270" s="117">
        <f t="shared" si="27"/>
        <v>0</v>
      </c>
      <c r="L270" s="38">
        <f t="shared" si="28"/>
        <v>0</v>
      </c>
      <c r="M270" s="112">
        <f t="shared" si="29"/>
        <v>0</v>
      </c>
      <c r="N270" s="112">
        <f t="shared" si="30"/>
        <v>0</v>
      </c>
      <c r="O270" s="112">
        <f t="shared" si="31"/>
        <v>0</v>
      </c>
      <c r="P270" s="113">
        <f t="shared" si="32"/>
        <v>0</v>
      </c>
      <c r="Q270" s="60"/>
    </row>
    <row r="271" spans="1:17" x14ac:dyDescent="0.2">
      <c r="A271" s="33"/>
      <c r="B271" s="72"/>
      <c r="C271" s="37"/>
      <c r="D271" s="21"/>
      <c r="E271" s="42"/>
      <c r="F271" s="38"/>
      <c r="G271" s="112">
        <f t="shared" si="33"/>
        <v>0</v>
      </c>
      <c r="H271" s="112">
        <f t="shared" ref="H271:H297" si="34">F271*G271</f>
        <v>0</v>
      </c>
      <c r="I271" s="112"/>
      <c r="J271" s="112"/>
      <c r="K271" s="117">
        <f t="shared" ref="K271:K334" si="35">SUM(H271:J271)</f>
        <v>0</v>
      </c>
      <c r="L271" s="38">
        <f t="shared" ref="L271:L334" si="36">E271*F271</f>
        <v>0</v>
      </c>
      <c r="M271" s="112">
        <f t="shared" ref="M271:M334" si="37">H271*E271</f>
        <v>0</v>
      </c>
      <c r="N271" s="112">
        <f t="shared" ref="N271:N334" si="38">I271*E271</f>
        <v>0</v>
      </c>
      <c r="O271" s="112">
        <f t="shared" ref="O271:O334" si="39">J271*E271</f>
        <v>0</v>
      </c>
      <c r="P271" s="113">
        <f t="shared" ref="P271:P334" si="40">SUM(M271:O271)</f>
        <v>0</v>
      </c>
      <c r="Q271" s="60"/>
    </row>
    <row r="272" spans="1:17" x14ac:dyDescent="0.2">
      <c r="A272" s="33"/>
      <c r="B272" s="72"/>
      <c r="C272" s="37"/>
      <c r="D272" s="21"/>
      <c r="E272" s="42"/>
      <c r="F272" s="38"/>
      <c r="G272" s="112">
        <f t="shared" si="33"/>
        <v>0</v>
      </c>
      <c r="H272" s="112">
        <f t="shared" si="34"/>
        <v>0</v>
      </c>
      <c r="I272" s="112"/>
      <c r="J272" s="112"/>
      <c r="K272" s="117">
        <f t="shared" si="35"/>
        <v>0</v>
      </c>
      <c r="L272" s="38">
        <f t="shared" si="36"/>
        <v>0</v>
      </c>
      <c r="M272" s="112">
        <f t="shared" si="37"/>
        <v>0</v>
      </c>
      <c r="N272" s="112">
        <f t="shared" si="38"/>
        <v>0</v>
      </c>
      <c r="O272" s="112">
        <f t="shared" si="39"/>
        <v>0</v>
      </c>
      <c r="P272" s="113">
        <f t="shared" si="40"/>
        <v>0</v>
      </c>
      <c r="Q272" s="60"/>
    </row>
    <row r="273" spans="1:17" x14ac:dyDescent="0.2">
      <c r="A273" s="33"/>
      <c r="B273" s="72"/>
      <c r="C273" s="37"/>
      <c r="D273" s="21"/>
      <c r="E273" s="42"/>
      <c r="F273" s="38"/>
      <c r="G273" s="112">
        <f t="shared" si="33"/>
        <v>0</v>
      </c>
      <c r="H273" s="112">
        <f t="shared" si="34"/>
        <v>0</v>
      </c>
      <c r="I273" s="112"/>
      <c r="J273" s="112"/>
      <c r="K273" s="117">
        <f t="shared" si="35"/>
        <v>0</v>
      </c>
      <c r="L273" s="38">
        <f t="shared" si="36"/>
        <v>0</v>
      </c>
      <c r="M273" s="112">
        <f t="shared" si="37"/>
        <v>0</v>
      </c>
      <c r="N273" s="112">
        <f t="shared" si="38"/>
        <v>0</v>
      </c>
      <c r="O273" s="112">
        <f t="shared" si="39"/>
        <v>0</v>
      </c>
      <c r="P273" s="113">
        <f t="shared" si="40"/>
        <v>0</v>
      </c>
      <c r="Q273" s="60"/>
    </row>
    <row r="274" spans="1:17" x14ac:dyDescent="0.2">
      <c r="A274" s="33"/>
      <c r="B274" s="72"/>
      <c r="C274" s="37"/>
      <c r="D274" s="21"/>
      <c r="E274" s="42"/>
      <c r="F274" s="38"/>
      <c r="G274" s="112">
        <f t="shared" si="33"/>
        <v>0</v>
      </c>
      <c r="H274" s="112">
        <f t="shared" si="34"/>
        <v>0</v>
      </c>
      <c r="I274" s="112"/>
      <c r="J274" s="112"/>
      <c r="K274" s="117">
        <f t="shared" si="35"/>
        <v>0</v>
      </c>
      <c r="L274" s="38">
        <f t="shared" si="36"/>
        <v>0</v>
      </c>
      <c r="M274" s="112">
        <f t="shared" si="37"/>
        <v>0</v>
      </c>
      <c r="N274" s="112">
        <f t="shared" si="38"/>
        <v>0</v>
      </c>
      <c r="O274" s="112">
        <f t="shared" si="39"/>
        <v>0</v>
      </c>
      <c r="P274" s="113">
        <f t="shared" si="40"/>
        <v>0</v>
      </c>
      <c r="Q274" s="60"/>
    </row>
    <row r="275" spans="1:17" x14ac:dyDescent="0.2">
      <c r="A275" s="33"/>
      <c r="B275" s="72"/>
      <c r="C275" s="37"/>
      <c r="D275" s="21"/>
      <c r="E275" s="42"/>
      <c r="F275" s="38"/>
      <c r="G275" s="112">
        <f t="shared" si="33"/>
        <v>0</v>
      </c>
      <c r="H275" s="112">
        <f t="shared" si="34"/>
        <v>0</v>
      </c>
      <c r="I275" s="112"/>
      <c r="J275" s="112"/>
      <c r="K275" s="117">
        <f t="shared" si="35"/>
        <v>0</v>
      </c>
      <c r="L275" s="38">
        <f t="shared" si="36"/>
        <v>0</v>
      </c>
      <c r="M275" s="112">
        <f t="shared" si="37"/>
        <v>0</v>
      </c>
      <c r="N275" s="112">
        <f t="shared" si="38"/>
        <v>0</v>
      </c>
      <c r="O275" s="112">
        <f t="shared" si="39"/>
        <v>0</v>
      </c>
      <c r="P275" s="113">
        <f t="shared" si="40"/>
        <v>0</v>
      </c>
      <c r="Q275" s="60"/>
    </row>
    <row r="276" spans="1:17" x14ac:dyDescent="0.2">
      <c r="A276" s="33"/>
      <c r="B276" s="72"/>
      <c r="C276" s="37"/>
      <c r="D276" s="21"/>
      <c r="E276" s="42"/>
      <c r="F276" s="38"/>
      <c r="G276" s="112">
        <f t="shared" si="33"/>
        <v>0</v>
      </c>
      <c r="H276" s="112">
        <f t="shared" si="34"/>
        <v>0</v>
      </c>
      <c r="I276" s="112"/>
      <c r="J276" s="112"/>
      <c r="K276" s="117">
        <f t="shared" si="35"/>
        <v>0</v>
      </c>
      <c r="L276" s="38">
        <f t="shared" si="36"/>
        <v>0</v>
      </c>
      <c r="M276" s="112">
        <f t="shared" si="37"/>
        <v>0</v>
      </c>
      <c r="N276" s="112">
        <f t="shared" si="38"/>
        <v>0</v>
      </c>
      <c r="O276" s="112">
        <f t="shared" si="39"/>
        <v>0</v>
      </c>
      <c r="P276" s="113">
        <f t="shared" si="40"/>
        <v>0</v>
      </c>
      <c r="Q276" s="60"/>
    </row>
    <row r="277" spans="1:17" x14ac:dyDescent="0.2">
      <c r="A277" s="33"/>
      <c r="B277" s="72"/>
      <c r="C277" s="37"/>
      <c r="D277" s="21"/>
      <c r="E277" s="42"/>
      <c r="F277" s="38"/>
      <c r="G277" s="112">
        <f t="shared" si="33"/>
        <v>0</v>
      </c>
      <c r="H277" s="112">
        <f t="shared" si="34"/>
        <v>0</v>
      </c>
      <c r="I277" s="112"/>
      <c r="J277" s="112"/>
      <c r="K277" s="117">
        <f t="shared" si="35"/>
        <v>0</v>
      </c>
      <c r="L277" s="38">
        <f t="shared" si="36"/>
        <v>0</v>
      </c>
      <c r="M277" s="112">
        <f t="shared" si="37"/>
        <v>0</v>
      </c>
      <c r="N277" s="112">
        <f t="shared" si="38"/>
        <v>0</v>
      </c>
      <c r="O277" s="112">
        <f t="shared" si="39"/>
        <v>0</v>
      </c>
      <c r="P277" s="113">
        <f t="shared" si="40"/>
        <v>0</v>
      </c>
      <c r="Q277" s="60"/>
    </row>
    <row r="278" spans="1:17" x14ac:dyDescent="0.2">
      <c r="A278" s="33"/>
      <c r="B278" s="72"/>
      <c r="C278" s="37"/>
      <c r="D278" s="21"/>
      <c r="E278" s="42"/>
      <c r="F278" s="38"/>
      <c r="G278" s="112">
        <f t="shared" si="33"/>
        <v>0</v>
      </c>
      <c r="H278" s="112">
        <f t="shared" si="34"/>
        <v>0</v>
      </c>
      <c r="I278" s="112"/>
      <c r="J278" s="112"/>
      <c r="K278" s="117">
        <f t="shared" si="35"/>
        <v>0</v>
      </c>
      <c r="L278" s="38">
        <f t="shared" si="36"/>
        <v>0</v>
      </c>
      <c r="M278" s="112">
        <f t="shared" si="37"/>
        <v>0</v>
      </c>
      <c r="N278" s="112">
        <f t="shared" si="38"/>
        <v>0</v>
      </c>
      <c r="O278" s="112">
        <f t="shared" si="39"/>
        <v>0</v>
      </c>
      <c r="P278" s="113">
        <f t="shared" si="40"/>
        <v>0</v>
      </c>
      <c r="Q278" s="60"/>
    </row>
    <row r="279" spans="1:17" x14ac:dyDescent="0.2">
      <c r="A279" s="33"/>
      <c r="B279" s="72"/>
      <c r="C279" s="37"/>
      <c r="D279" s="21"/>
      <c r="E279" s="42"/>
      <c r="F279" s="38"/>
      <c r="G279" s="112">
        <f t="shared" si="33"/>
        <v>0</v>
      </c>
      <c r="H279" s="112">
        <f t="shared" si="34"/>
        <v>0</v>
      </c>
      <c r="I279" s="112"/>
      <c r="J279" s="112"/>
      <c r="K279" s="117">
        <f t="shared" si="35"/>
        <v>0</v>
      </c>
      <c r="L279" s="38">
        <f t="shared" si="36"/>
        <v>0</v>
      </c>
      <c r="M279" s="112">
        <f t="shared" si="37"/>
        <v>0</v>
      </c>
      <c r="N279" s="112">
        <f t="shared" si="38"/>
        <v>0</v>
      </c>
      <c r="O279" s="112">
        <f t="shared" si="39"/>
        <v>0</v>
      </c>
      <c r="P279" s="113">
        <f t="shared" si="40"/>
        <v>0</v>
      </c>
      <c r="Q279" s="60"/>
    </row>
    <row r="280" spans="1:17" x14ac:dyDescent="0.2">
      <c r="A280" s="33"/>
      <c r="B280" s="72"/>
      <c r="C280" s="37"/>
      <c r="D280" s="21"/>
      <c r="E280" s="42"/>
      <c r="F280" s="38"/>
      <c r="G280" s="112">
        <f t="shared" si="33"/>
        <v>0</v>
      </c>
      <c r="H280" s="112">
        <f t="shared" si="34"/>
        <v>0</v>
      </c>
      <c r="I280" s="112"/>
      <c r="J280" s="112"/>
      <c r="K280" s="117">
        <f t="shared" si="35"/>
        <v>0</v>
      </c>
      <c r="L280" s="38">
        <f t="shared" si="36"/>
        <v>0</v>
      </c>
      <c r="M280" s="112">
        <f t="shared" si="37"/>
        <v>0</v>
      </c>
      <c r="N280" s="112">
        <f t="shared" si="38"/>
        <v>0</v>
      </c>
      <c r="O280" s="112">
        <f t="shared" si="39"/>
        <v>0</v>
      </c>
      <c r="P280" s="113">
        <f t="shared" si="40"/>
        <v>0</v>
      </c>
      <c r="Q280" s="60"/>
    </row>
    <row r="281" spans="1:17" x14ac:dyDescent="0.2">
      <c r="A281" s="33"/>
      <c r="B281" s="72"/>
      <c r="C281" s="37"/>
      <c r="D281" s="21"/>
      <c r="E281" s="42"/>
      <c r="F281" s="38"/>
      <c r="G281" s="112">
        <f t="shared" si="33"/>
        <v>0</v>
      </c>
      <c r="H281" s="112">
        <f t="shared" si="34"/>
        <v>0</v>
      </c>
      <c r="I281" s="112"/>
      <c r="J281" s="112"/>
      <c r="K281" s="117">
        <f t="shared" si="35"/>
        <v>0</v>
      </c>
      <c r="L281" s="38">
        <f t="shared" si="36"/>
        <v>0</v>
      </c>
      <c r="M281" s="112">
        <f t="shared" si="37"/>
        <v>0</v>
      </c>
      <c r="N281" s="112">
        <f t="shared" si="38"/>
        <v>0</v>
      </c>
      <c r="O281" s="112">
        <f t="shared" si="39"/>
        <v>0</v>
      </c>
      <c r="P281" s="113">
        <f t="shared" si="40"/>
        <v>0</v>
      </c>
      <c r="Q281" s="60"/>
    </row>
    <row r="282" spans="1:17" x14ac:dyDescent="0.2">
      <c r="A282" s="33"/>
      <c r="B282" s="72"/>
      <c r="C282" s="37"/>
      <c r="D282" s="21"/>
      <c r="E282" s="42"/>
      <c r="F282" s="38"/>
      <c r="G282" s="112">
        <f t="shared" si="33"/>
        <v>0</v>
      </c>
      <c r="H282" s="112">
        <f t="shared" si="34"/>
        <v>0</v>
      </c>
      <c r="I282" s="112"/>
      <c r="J282" s="112"/>
      <c r="K282" s="117">
        <f t="shared" si="35"/>
        <v>0</v>
      </c>
      <c r="L282" s="38">
        <f t="shared" si="36"/>
        <v>0</v>
      </c>
      <c r="M282" s="112">
        <f t="shared" si="37"/>
        <v>0</v>
      </c>
      <c r="N282" s="112">
        <f t="shared" si="38"/>
        <v>0</v>
      </c>
      <c r="O282" s="112">
        <f t="shared" si="39"/>
        <v>0</v>
      </c>
      <c r="P282" s="113">
        <f t="shared" si="40"/>
        <v>0</v>
      </c>
      <c r="Q282" s="60"/>
    </row>
    <row r="283" spans="1:17" x14ac:dyDescent="0.2">
      <c r="A283" s="33"/>
      <c r="B283" s="72"/>
      <c r="C283" s="37"/>
      <c r="D283" s="21"/>
      <c r="E283" s="42"/>
      <c r="F283" s="38"/>
      <c r="G283" s="112">
        <f t="shared" si="33"/>
        <v>0</v>
      </c>
      <c r="H283" s="112">
        <f t="shared" si="34"/>
        <v>0</v>
      </c>
      <c r="I283" s="112"/>
      <c r="J283" s="112"/>
      <c r="K283" s="117">
        <f t="shared" si="35"/>
        <v>0</v>
      </c>
      <c r="L283" s="38">
        <f t="shared" si="36"/>
        <v>0</v>
      </c>
      <c r="M283" s="112">
        <f t="shared" si="37"/>
        <v>0</v>
      </c>
      <c r="N283" s="112">
        <f t="shared" si="38"/>
        <v>0</v>
      </c>
      <c r="O283" s="112">
        <f t="shared" si="39"/>
        <v>0</v>
      </c>
      <c r="P283" s="113">
        <f t="shared" si="40"/>
        <v>0</v>
      </c>
      <c r="Q283" s="60"/>
    </row>
    <row r="284" spans="1:17" x14ac:dyDescent="0.2">
      <c r="A284" s="33"/>
      <c r="B284" s="72"/>
      <c r="C284" s="37"/>
      <c r="D284" s="21"/>
      <c r="E284" s="42"/>
      <c r="F284" s="38"/>
      <c r="G284" s="112">
        <f t="shared" si="33"/>
        <v>0</v>
      </c>
      <c r="H284" s="112">
        <f t="shared" si="34"/>
        <v>0</v>
      </c>
      <c r="I284" s="112"/>
      <c r="J284" s="112"/>
      <c r="K284" s="117">
        <f t="shared" si="35"/>
        <v>0</v>
      </c>
      <c r="L284" s="38">
        <f t="shared" si="36"/>
        <v>0</v>
      </c>
      <c r="M284" s="112">
        <f t="shared" si="37"/>
        <v>0</v>
      </c>
      <c r="N284" s="112">
        <f t="shared" si="38"/>
        <v>0</v>
      </c>
      <c r="O284" s="112">
        <f t="shared" si="39"/>
        <v>0</v>
      </c>
      <c r="P284" s="113">
        <f t="shared" si="40"/>
        <v>0</v>
      </c>
      <c r="Q284" s="60"/>
    </row>
    <row r="285" spans="1:17" x14ac:dyDescent="0.2">
      <c r="A285" s="33"/>
      <c r="B285" s="72"/>
      <c r="C285" s="37"/>
      <c r="D285" s="21"/>
      <c r="E285" s="42"/>
      <c r="F285" s="38"/>
      <c r="G285" s="112">
        <f t="shared" si="33"/>
        <v>0</v>
      </c>
      <c r="H285" s="112">
        <f t="shared" si="34"/>
        <v>0</v>
      </c>
      <c r="I285" s="112"/>
      <c r="J285" s="112"/>
      <c r="K285" s="117">
        <f t="shared" si="35"/>
        <v>0</v>
      </c>
      <c r="L285" s="38">
        <f t="shared" si="36"/>
        <v>0</v>
      </c>
      <c r="M285" s="112">
        <f t="shared" si="37"/>
        <v>0</v>
      </c>
      <c r="N285" s="112">
        <f t="shared" si="38"/>
        <v>0</v>
      </c>
      <c r="O285" s="112">
        <f t="shared" si="39"/>
        <v>0</v>
      </c>
      <c r="P285" s="113">
        <f t="shared" si="40"/>
        <v>0</v>
      </c>
      <c r="Q285" s="60"/>
    </row>
    <row r="286" spans="1:17" x14ac:dyDescent="0.2">
      <c r="A286" s="33"/>
      <c r="B286" s="72"/>
      <c r="C286" s="37"/>
      <c r="D286" s="21"/>
      <c r="E286" s="42"/>
      <c r="F286" s="38"/>
      <c r="G286" s="112">
        <f t="shared" si="33"/>
        <v>0</v>
      </c>
      <c r="H286" s="112">
        <f t="shared" si="34"/>
        <v>0</v>
      </c>
      <c r="I286" s="112"/>
      <c r="J286" s="112"/>
      <c r="K286" s="117">
        <f t="shared" si="35"/>
        <v>0</v>
      </c>
      <c r="L286" s="38">
        <f t="shared" si="36"/>
        <v>0</v>
      </c>
      <c r="M286" s="112">
        <f t="shared" si="37"/>
        <v>0</v>
      </c>
      <c r="N286" s="112">
        <f t="shared" si="38"/>
        <v>0</v>
      </c>
      <c r="O286" s="112">
        <f t="shared" si="39"/>
        <v>0</v>
      </c>
      <c r="P286" s="113">
        <f t="shared" si="40"/>
        <v>0</v>
      </c>
      <c r="Q286" s="60"/>
    </row>
    <row r="287" spans="1:17" x14ac:dyDescent="0.2">
      <c r="A287" s="33"/>
      <c r="B287" s="72"/>
      <c r="C287" s="37"/>
      <c r="D287" s="21"/>
      <c r="E287" s="42"/>
      <c r="F287" s="38"/>
      <c r="G287" s="112">
        <f t="shared" si="33"/>
        <v>0</v>
      </c>
      <c r="H287" s="112">
        <f t="shared" si="34"/>
        <v>0</v>
      </c>
      <c r="I287" s="112"/>
      <c r="J287" s="112"/>
      <c r="K287" s="117">
        <f t="shared" si="35"/>
        <v>0</v>
      </c>
      <c r="L287" s="38">
        <f t="shared" si="36"/>
        <v>0</v>
      </c>
      <c r="M287" s="112">
        <f t="shared" si="37"/>
        <v>0</v>
      </c>
      <c r="N287" s="112">
        <f t="shared" si="38"/>
        <v>0</v>
      </c>
      <c r="O287" s="112">
        <f t="shared" si="39"/>
        <v>0</v>
      </c>
      <c r="P287" s="113">
        <f t="shared" si="40"/>
        <v>0</v>
      </c>
      <c r="Q287" s="60"/>
    </row>
    <row r="288" spans="1:17" x14ac:dyDescent="0.2">
      <c r="A288" s="33"/>
      <c r="B288" s="72"/>
      <c r="C288" s="37"/>
      <c r="D288" s="21"/>
      <c r="E288" s="42"/>
      <c r="F288" s="38"/>
      <c r="G288" s="112">
        <f t="shared" si="33"/>
        <v>0</v>
      </c>
      <c r="H288" s="112">
        <f t="shared" si="34"/>
        <v>0</v>
      </c>
      <c r="I288" s="112"/>
      <c r="J288" s="112"/>
      <c r="K288" s="117">
        <f t="shared" si="35"/>
        <v>0</v>
      </c>
      <c r="L288" s="38">
        <f t="shared" si="36"/>
        <v>0</v>
      </c>
      <c r="M288" s="112">
        <f t="shared" si="37"/>
        <v>0</v>
      </c>
      <c r="N288" s="112">
        <f t="shared" si="38"/>
        <v>0</v>
      </c>
      <c r="O288" s="112">
        <f t="shared" si="39"/>
        <v>0</v>
      </c>
      <c r="P288" s="113">
        <f t="shared" si="40"/>
        <v>0</v>
      </c>
      <c r="Q288" s="60"/>
    </row>
    <row r="289" spans="1:17" x14ac:dyDescent="0.2">
      <c r="A289" s="33"/>
      <c r="B289" s="72"/>
      <c r="C289" s="37"/>
      <c r="D289" s="21"/>
      <c r="E289" s="42"/>
      <c r="F289" s="38"/>
      <c r="G289" s="112">
        <f t="shared" si="33"/>
        <v>0</v>
      </c>
      <c r="H289" s="112">
        <f t="shared" si="34"/>
        <v>0</v>
      </c>
      <c r="I289" s="112"/>
      <c r="J289" s="112"/>
      <c r="K289" s="117">
        <f t="shared" si="35"/>
        <v>0</v>
      </c>
      <c r="L289" s="38">
        <f t="shared" si="36"/>
        <v>0</v>
      </c>
      <c r="M289" s="112">
        <f t="shared" si="37"/>
        <v>0</v>
      </c>
      <c r="N289" s="112">
        <f t="shared" si="38"/>
        <v>0</v>
      </c>
      <c r="O289" s="112">
        <f t="shared" si="39"/>
        <v>0</v>
      </c>
      <c r="P289" s="113">
        <f t="shared" si="40"/>
        <v>0</v>
      </c>
      <c r="Q289" s="60"/>
    </row>
    <row r="290" spans="1:17" x14ac:dyDescent="0.2">
      <c r="A290" s="33"/>
      <c r="B290" s="72"/>
      <c r="C290" s="37"/>
      <c r="D290" s="21"/>
      <c r="E290" s="42"/>
      <c r="F290" s="38"/>
      <c r="G290" s="112">
        <f t="shared" si="33"/>
        <v>0</v>
      </c>
      <c r="H290" s="112">
        <f t="shared" si="34"/>
        <v>0</v>
      </c>
      <c r="I290" s="112"/>
      <c r="J290" s="112"/>
      <c r="K290" s="117">
        <f t="shared" si="35"/>
        <v>0</v>
      </c>
      <c r="L290" s="38">
        <f t="shared" si="36"/>
        <v>0</v>
      </c>
      <c r="M290" s="112">
        <f t="shared" si="37"/>
        <v>0</v>
      </c>
      <c r="N290" s="112">
        <f t="shared" si="38"/>
        <v>0</v>
      </c>
      <c r="O290" s="112">
        <f t="shared" si="39"/>
        <v>0</v>
      </c>
      <c r="P290" s="113">
        <f t="shared" si="40"/>
        <v>0</v>
      </c>
      <c r="Q290" s="60"/>
    </row>
    <row r="291" spans="1:17" x14ac:dyDescent="0.2">
      <c r="A291" s="33"/>
      <c r="B291" s="72"/>
      <c r="C291" s="37"/>
      <c r="D291" s="21"/>
      <c r="E291" s="42"/>
      <c r="F291" s="38"/>
      <c r="G291" s="112">
        <f t="shared" si="33"/>
        <v>0</v>
      </c>
      <c r="H291" s="112">
        <f t="shared" si="34"/>
        <v>0</v>
      </c>
      <c r="I291" s="112"/>
      <c r="J291" s="112"/>
      <c r="K291" s="117">
        <f t="shared" si="35"/>
        <v>0</v>
      </c>
      <c r="L291" s="38">
        <f t="shared" si="36"/>
        <v>0</v>
      </c>
      <c r="M291" s="112">
        <f t="shared" si="37"/>
        <v>0</v>
      </c>
      <c r="N291" s="112">
        <f t="shared" si="38"/>
        <v>0</v>
      </c>
      <c r="O291" s="112">
        <f t="shared" si="39"/>
        <v>0</v>
      </c>
      <c r="P291" s="113">
        <f t="shared" si="40"/>
        <v>0</v>
      </c>
      <c r="Q291" s="60"/>
    </row>
    <row r="292" spans="1:17" x14ac:dyDescent="0.2">
      <c r="A292" s="33"/>
      <c r="B292" s="72"/>
      <c r="C292" s="37"/>
      <c r="D292" s="21"/>
      <c r="E292" s="42"/>
      <c r="F292" s="38"/>
      <c r="G292" s="112">
        <f t="shared" si="33"/>
        <v>0</v>
      </c>
      <c r="H292" s="112">
        <f t="shared" si="34"/>
        <v>0</v>
      </c>
      <c r="I292" s="112"/>
      <c r="J292" s="112"/>
      <c r="K292" s="117">
        <f t="shared" si="35"/>
        <v>0</v>
      </c>
      <c r="L292" s="38">
        <f t="shared" si="36"/>
        <v>0</v>
      </c>
      <c r="M292" s="112">
        <f t="shared" si="37"/>
        <v>0</v>
      </c>
      <c r="N292" s="112">
        <f t="shared" si="38"/>
        <v>0</v>
      </c>
      <c r="O292" s="112">
        <f t="shared" si="39"/>
        <v>0</v>
      </c>
      <c r="P292" s="113">
        <f t="shared" si="40"/>
        <v>0</v>
      </c>
      <c r="Q292" s="60"/>
    </row>
    <row r="293" spans="1:17" x14ac:dyDescent="0.2">
      <c r="A293" s="33"/>
      <c r="B293" s="72"/>
      <c r="C293" s="37"/>
      <c r="D293" s="21"/>
      <c r="E293" s="42"/>
      <c r="F293" s="38"/>
      <c r="G293" s="112">
        <f t="shared" si="33"/>
        <v>0</v>
      </c>
      <c r="H293" s="112">
        <f t="shared" si="34"/>
        <v>0</v>
      </c>
      <c r="I293" s="112"/>
      <c r="J293" s="112"/>
      <c r="K293" s="117">
        <f t="shared" si="35"/>
        <v>0</v>
      </c>
      <c r="L293" s="38">
        <f t="shared" si="36"/>
        <v>0</v>
      </c>
      <c r="M293" s="112">
        <f t="shared" si="37"/>
        <v>0</v>
      </c>
      <c r="N293" s="112">
        <f t="shared" si="38"/>
        <v>0</v>
      </c>
      <c r="O293" s="112">
        <f t="shared" si="39"/>
        <v>0</v>
      </c>
      <c r="P293" s="113">
        <f t="shared" si="40"/>
        <v>0</v>
      </c>
      <c r="Q293" s="60"/>
    </row>
    <row r="294" spans="1:17" x14ac:dyDescent="0.2">
      <c r="A294" s="33"/>
      <c r="B294" s="72"/>
      <c r="C294" s="37"/>
      <c r="D294" s="21"/>
      <c r="E294" s="42"/>
      <c r="F294" s="38"/>
      <c r="G294" s="112">
        <f t="shared" si="33"/>
        <v>0</v>
      </c>
      <c r="H294" s="112">
        <f t="shared" si="34"/>
        <v>0</v>
      </c>
      <c r="I294" s="112"/>
      <c r="J294" s="112"/>
      <c r="K294" s="117">
        <f t="shared" si="35"/>
        <v>0</v>
      </c>
      <c r="L294" s="38">
        <f t="shared" si="36"/>
        <v>0</v>
      </c>
      <c r="M294" s="112">
        <f t="shared" si="37"/>
        <v>0</v>
      </c>
      <c r="N294" s="112">
        <f t="shared" si="38"/>
        <v>0</v>
      </c>
      <c r="O294" s="112">
        <f t="shared" si="39"/>
        <v>0</v>
      </c>
      <c r="P294" s="113">
        <f t="shared" si="40"/>
        <v>0</v>
      </c>
      <c r="Q294" s="60"/>
    </row>
    <row r="295" spans="1:17" x14ac:dyDescent="0.2">
      <c r="A295" s="33"/>
      <c r="B295" s="72"/>
      <c r="C295" s="37"/>
      <c r="D295" s="21"/>
      <c r="E295" s="42"/>
      <c r="F295" s="38"/>
      <c r="G295" s="112">
        <f t="shared" si="33"/>
        <v>0</v>
      </c>
      <c r="H295" s="112">
        <f t="shared" si="34"/>
        <v>0</v>
      </c>
      <c r="I295" s="112"/>
      <c r="J295" s="112"/>
      <c r="K295" s="117">
        <f t="shared" si="35"/>
        <v>0</v>
      </c>
      <c r="L295" s="38">
        <f t="shared" si="36"/>
        <v>0</v>
      </c>
      <c r="M295" s="112">
        <f t="shared" si="37"/>
        <v>0</v>
      </c>
      <c r="N295" s="112">
        <f t="shared" si="38"/>
        <v>0</v>
      </c>
      <c r="O295" s="112">
        <f t="shared" si="39"/>
        <v>0</v>
      </c>
      <c r="P295" s="113">
        <f t="shared" si="40"/>
        <v>0</v>
      </c>
      <c r="Q295" s="60"/>
    </row>
    <row r="296" spans="1:17" x14ac:dyDescent="0.2">
      <c r="A296" s="33"/>
      <c r="B296" s="72"/>
      <c r="C296" s="37"/>
      <c r="D296" s="21"/>
      <c r="E296" s="42"/>
      <c r="F296" s="38"/>
      <c r="G296" s="112">
        <f t="shared" si="33"/>
        <v>0</v>
      </c>
      <c r="H296" s="112">
        <f t="shared" si="34"/>
        <v>0</v>
      </c>
      <c r="I296" s="112"/>
      <c r="J296" s="112"/>
      <c r="K296" s="117">
        <f t="shared" si="35"/>
        <v>0</v>
      </c>
      <c r="L296" s="38">
        <f t="shared" si="36"/>
        <v>0</v>
      </c>
      <c r="M296" s="112">
        <f t="shared" si="37"/>
        <v>0</v>
      </c>
      <c r="N296" s="112">
        <f t="shared" si="38"/>
        <v>0</v>
      </c>
      <c r="O296" s="112">
        <f t="shared" si="39"/>
        <v>0</v>
      </c>
      <c r="P296" s="113">
        <f t="shared" si="40"/>
        <v>0</v>
      </c>
      <c r="Q296" s="60"/>
    </row>
    <row r="297" spans="1:17" x14ac:dyDescent="0.2">
      <c r="A297" s="33"/>
      <c r="B297" s="72"/>
      <c r="C297" s="37"/>
      <c r="D297" s="21"/>
      <c r="E297" s="42"/>
      <c r="F297" s="38"/>
      <c r="G297" s="112">
        <f t="shared" si="33"/>
        <v>0</v>
      </c>
      <c r="H297" s="112">
        <f t="shared" si="34"/>
        <v>0</v>
      </c>
      <c r="I297" s="112"/>
      <c r="J297" s="112"/>
      <c r="K297" s="117">
        <f t="shared" si="35"/>
        <v>0</v>
      </c>
      <c r="L297" s="38">
        <f t="shared" si="36"/>
        <v>0</v>
      </c>
      <c r="M297" s="112">
        <f t="shared" si="37"/>
        <v>0</v>
      </c>
      <c r="N297" s="112">
        <f t="shared" si="38"/>
        <v>0</v>
      </c>
      <c r="O297" s="112">
        <f t="shared" si="39"/>
        <v>0</v>
      </c>
      <c r="P297" s="113">
        <f t="shared" si="40"/>
        <v>0</v>
      </c>
      <c r="Q297" s="60"/>
    </row>
    <row r="298" spans="1:17" x14ac:dyDescent="0.2">
      <c r="A298" s="33"/>
      <c r="B298" s="72"/>
      <c r="C298" s="37"/>
      <c r="D298" s="21"/>
      <c r="E298" s="42"/>
      <c r="F298" s="38"/>
      <c r="G298" s="112"/>
      <c r="H298" s="112">
        <f t="shared" ref="H298:H335" si="41">F298*G298</f>
        <v>0</v>
      </c>
      <c r="I298" s="112"/>
      <c r="J298" s="112"/>
      <c r="K298" s="117">
        <f t="shared" si="35"/>
        <v>0</v>
      </c>
      <c r="L298" s="38">
        <f t="shared" si="36"/>
        <v>0</v>
      </c>
      <c r="M298" s="112">
        <f t="shared" si="37"/>
        <v>0</v>
      </c>
      <c r="N298" s="112">
        <f t="shared" si="38"/>
        <v>0</v>
      </c>
      <c r="O298" s="112">
        <f t="shared" si="39"/>
        <v>0</v>
      </c>
      <c r="P298" s="113">
        <f t="shared" si="40"/>
        <v>0</v>
      </c>
      <c r="Q298" s="60"/>
    </row>
    <row r="299" spans="1:17" x14ac:dyDescent="0.2">
      <c r="A299" s="33"/>
      <c r="B299" s="72"/>
      <c r="C299" s="37"/>
      <c r="D299" s="21"/>
      <c r="E299" s="42"/>
      <c r="F299" s="38"/>
      <c r="G299" s="112"/>
      <c r="H299" s="112">
        <f t="shared" si="41"/>
        <v>0</v>
      </c>
      <c r="I299" s="112"/>
      <c r="J299" s="112"/>
      <c r="K299" s="117">
        <f t="shared" si="35"/>
        <v>0</v>
      </c>
      <c r="L299" s="38">
        <f t="shared" si="36"/>
        <v>0</v>
      </c>
      <c r="M299" s="112">
        <f t="shared" si="37"/>
        <v>0</v>
      </c>
      <c r="N299" s="112">
        <f t="shared" si="38"/>
        <v>0</v>
      </c>
      <c r="O299" s="112">
        <f t="shared" si="39"/>
        <v>0</v>
      </c>
      <c r="P299" s="113">
        <f t="shared" si="40"/>
        <v>0</v>
      </c>
      <c r="Q299" s="60"/>
    </row>
    <row r="300" spans="1:17" x14ac:dyDescent="0.2">
      <c r="A300" s="33"/>
      <c r="B300" s="72"/>
      <c r="C300" s="37"/>
      <c r="D300" s="21"/>
      <c r="E300" s="42"/>
      <c r="F300" s="38"/>
      <c r="G300" s="112"/>
      <c r="H300" s="112">
        <f t="shared" si="41"/>
        <v>0</v>
      </c>
      <c r="I300" s="112"/>
      <c r="J300" s="112"/>
      <c r="K300" s="117">
        <f t="shared" si="35"/>
        <v>0</v>
      </c>
      <c r="L300" s="38">
        <f t="shared" si="36"/>
        <v>0</v>
      </c>
      <c r="M300" s="112">
        <f t="shared" si="37"/>
        <v>0</v>
      </c>
      <c r="N300" s="112">
        <f t="shared" si="38"/>
        <v>0</v>
      </c>
      <c r="O300" s="112">
        <f t="shared" si="39"/>
        <v>0</v>
      </c>
      <c r="P300" s="113">
        <f t="shared" si="40"/>
        <v>0</v>
      </c>
      <c r="Q300" s="60"/>
    </row>
    <row r="301" spans="1:17" x14ac:dyDescent="0.2">
      <c r="A301" s="33"/>
      <c r="B301" s="72"/>
      <c r="C301" s="37"/>
      <c r="D301" s="21"/>
      <c r="E301" s="42"/>
      <c r="F301" s="38"/>
      <c r="G301" s="112"/>
      <c r="H301" s="112">
        <f t="shared" si="41"/>
        <v>0</v>
      </c>
      <c r="I301" s="112"/>
      <c r="J301" s="112"/>
      <c r="K301" s="117">
        <f t="shared" si="35"/>
        <v>0</v>
      </c>
      <c r="L301" s="38">
        <f t="shared" si="36"/>
        <v>0</v>
      </c>
      <c r="M301" s="112">
        <f t="shared" si="37"/>
        <v>0</v>
      </c>
      <c r="N301" s="112">
        <f t="shared" si="38"/>
        <v>0</v>
      </c>
      <c r="O301" s="112">
        <f t="shared" si="39"/>
        <v>0</v>
      </c>
      <c r="P301" s="113">
        <f t="shared" si="40"/>
        <v>0</v>
      </c>
      <c r="Q301" s="60"/>
    </row>
    <row r="302" spans="1:17" x14ac:dyDescent="0.2">
      <c r="A302" s="33"/>
      <c r="B302" s="72"/>
      <c r="C302" s="37"/>
      <c r="D302" s="21"/>
      <c r="E302" s="42"/>
      <c r="F302" s="38"/>
      <c r="G302" s="112"/>
      <c r="H302" s="112">
        <f t="shared" si="41"/>
        <v>0</v>
      </c>
      <c r="I302" s="112"/>
      <c r="J302" s="112"/>
      <c r="K302" s="117">
        <f t="shared" si="35"/>
        <v>0</v>
      </c>
      <c r="L302" s="38">
        <f t="shared" si="36"/>
        <v>0</v>
      </c>
      <c r="M302" s="112">
        <f t="shared" si="37"/>
        <v>0</v>
      </c>
      <c r="N302" s="112">
        <f t="shared" si="38"/>
        <v>0</v>
      </c>
      <c r="O302" s="112">
        <f t="shared" si="39"/>
        <v>0</v>
      </c>
      <c r="P302" s="113">
        <f t="shared" si="40"/>
        <v>0</v>
      </c>
      <c r="Q302" s="60"/>
    </row>
    <row r="303" spans="1:17" x14ac:dyDescent="0.2">
      <c r="A303" s="33"/>
      <c r="B303" s="72"/>
      <c r="C303" s="37"/>
      <c r="D303" s="21"/>
      <c r="E303" s="42"/>
      <c r="F303" s="38"/>
      <c r="G303" s="112"/>
      <c r="H303" s="112">
        <f t="shared" si="41"/>
        <v>0</v>
      </c>
      <c r="I303" s="112"/>
      <c r="J303" s="112"/>
      <c r="K303" s="117">
        <f t="shared" si="35"/>
        <v>0</v>
      </c>
      <c r="L303" s="38">
        <f t="shared" si="36"/>
        <v>0</v>
      </c>
      <c r="M303" s="112">
        <f t="shared" si="37"/>
        <v>0</v>
      </c>
      <c r="N303" s="112">
        <f t="shared" si="38"/>
        <v>0</v>
      </c>
      <c r="O303" s="112">
        <f t="shared" si="39"/>
        <v>0</v>
      </c>
      <c r="P303" s="113">
        <f t="shared" si="40"/>
        <v>0</v>
      </c>
      <c r="Q303" s="60"/>
    </row>
    <row r="304" spans="1:17" x14ac:dyDescent="0.2">
      <c r="A304" s="33"/>
      <c r="B304" s="72"/>
      <c r="C304" s="37"/>
      <c r="D304" s="21"/>
      <c r="E304" s="42"/>
      <c r="F304" s="38"/>
      <c r="G304" s="112"/>
      <c r="H304" s="112">
        <f t="shared" si="41"/>
        <v>0</v>
      </c>
      <c r="I304" s="112"/>
      <c r="J304" s="112"/>
      <c r="K304" s="117">
        <f t="shared" si="35"/>
        <v>0</v>
      </c>
      <c r="L304" s="38">
        <f t="shared" si="36"/>
        <v>0</v>
      </c>
      <c r="M304" s="112">
        <f t="shared" si="37"/>
        <v>0</v>
      </c>
      <c r="N304" s="112">
        <f t="shared" si="38"/>
        <v>0</v>
      </c>
      <c r="O304" s="112">
        <f t="shared" si="39"/>
        <v>0</v>
      </c>
      <c r="P304" s="113">
        <f t="shared" si="40"/>
        <v>0</v>
      </c>
      <c r="Q304" s="60"/>
    </row>
    <row r="305" spans="1:17" x14ac:dyDescent="0.2">
      <c r="A305" s="33"/>
      <c r="B305" s="72"/>
      <c r="C305" s="37"/>
      <c r="D305" s="21"/>
      <c r="E305" s="42"/>
      <c r="F305" s="38"/>
      <c r="G305" s="112"/>
      <c r="H305" s="112">
        <f t="shared" si="41"/>
        <v>0</v>
      </c>
      <c r="I305" s="112"/>
      <c r="J305" s="112"/>
      <c r="K305" s="117">
        <f t="shared" si="35"/>
        <v>0</v>
      </c>
      <c r="L305" s="38">
        <f t="shared" si="36"/>
        <v>0</v>
      </c>
      <c r="M305" s="112">
        <f t="shared" si="37"/>
        <v>0</v>
      </c>
      <c r="N305" s="112">
        <f t="shared" si="38"/>
        <v>0</v>
      </c>
      <c r="O305" s="112">
        <f t="shared" si="39"/>
        <v>0</v>
      </c>
      <c r="P305" s="113">
        <f t="shared" si="40"/>
        <v>0</v>
      </c>
      <c r="Q305" s="60"/>
    </row>
    <row r="306" spans="1:17" x14ac:dyDescent="0.2">
      <c r="A306" s="33"/>
      <c r="B306" s="72"/>
      <c r="C306" s="37"/>
      <c r="D306" s="21"/>
      <c r="E306" s="42"/>
      <c r="F306" s="38"/>
      <c r="G306" s="112"/>
      <c r="H306" s="112">
        <f t="shared" si="41"/>
        <v>0</v>
      </c>
      <c r="I306" s="112"/>
      <c r="J306" s="112"/>
      <c r="K306" s="117">
        <f t="shared" si="35"/>
        <v>0</v>
      </c>
      <c r="L306" s="38">
        <f t="shared" si="36"/>
        <v>0</v>
      </c>
      <c r="M306" s="112">
        <f t="shared" si="37"/>
        <v>0</v>
      </c>
      <c r="N306" s="112">
        <f t="shared" si="38"/>
        <v>0</v>
      </c>
      <c r="O306" s="112">
        <f t="shared" si="39"/>
        <v>0</v>
      </c>
      <c r="P306" s="113">
        <f t="shared" si="40"/>
        <v>0</v>
      </c>
      <c r="Q306" s="60"/>
    </row>
    <row r="307" spans="1:17" x14ac:dyDescent="0.2">
      <c r="A307" s="33"/>
      <c r="B307" s="72"/>
      <c r="C307" s="37"/>
      <c r="D307" s="21"/>
      <c r="E307" s="42"/>
      <c r="F307" s="38"/>
      <c r="G307" s="112"/>
      <c r="H307" s="112">
        <f t="shared" si="41"/>
        <v>0</v>
      </c>
      <c r="I307" s="112"/>
      <c r="J307" s="112"/>
      <c r="K307" s="117">
        <f t="shared" si="35"/>
        <v>0</v>
      </c>
      <c r="L307" s="38">
        <f t="shared" si="36"/>
        <v>0</v>
      </c>
      <c r="M307" s="112">
        <f t="shared" si="37"/>
        <v>0</v>
      </c>
      <c r="N307" s="112">
        <f t="shared" si="38"/>
        <v>0</v>
      </c>
      <c r="O307" s="112">
        <f t="shared" si="39"/>
        <v>0</v>
      </c>
      <c r="P307" s="113">
        <f t="shared" si="40"/>
        <v>0</v>
      </c>
      <c r="Q307" s="60"/>
    </row>
    <row r="308" spans="1:17" x14ac:dyDescent="0.2">
      <c r="A308" s="33"/>
      <c r="B308" s="72"/>
      <c r="C308" s="37"/>
      <c r="D308" s="21"/>
      <c r="E308" s="42"/>
      <c r="F308" s="38"/>
      <c r="G308" s="112"/>
      <c r="H308" s="112">
        <f t="shared" si="41"/>
        <v>0</v>
      </c>
      <c r="I308" s="112"/>
      <c r="J308" s="112"/>
      <c r="K308" s="117">
        <f t="shared" si="35"/>
        <v>0</v>
      </c>
      <c r="L308" s="38">
        <f t="shared" si="36"/>
        <v>0</v>
      </c>
      <c r="M308" s="112">
        <f t="shared" si="37"/>
        <v>0</v>
      </c>
      <c r="N308" s="112">
        <f t="shared" si="38"/>
        <v>0</v>
      </c>
      <c r="O308" s="112">
        <f t="shared" si="39"/>
        <v>0</v>
      </c>
      <c r="P308" s="113">
        <f t="shared" si="40"/>
        <v>0</v>
      </c>
      <c r="Q308" s="60"/>
    </row>
    <row r="309" spans="1:17" x14ac:dyDescent="0.2">
      <c r="A309" s="33"/>
      <c r="B309" s="72"/>
      <c r="C309" s="37"/>
      <c r="D309" s="21"/>
      <c r="E309" s="42"/>
      <c r="F309" s="38"/>
      <c r="G309" s="112"/>
      <c r="H309" s="112">
        <f t="shared" si="41"/>
        <v>0</v>
      </c>
      <c r="I309" s="112"/>
      <c r="J309" s="112"/>
      <c r="K309" s="117">
        <f t="shared" si="35"/>
        <v>0</v>
      </c>
      <c r="L309" s="38">
        <f t="shared" si="36"/>
        <v>0</v>
      </c>
      <c r="M309" s="112">
        <f t="shared" si="37"/>
        <v>0</v>
      </c>
      <c r="N309" s="112">
        <f t="shared" si="38"/>
        <v>0</v>
      </c>
      <c r="O309" s="112">
        <f t="shared" si="39"/>
        <v>0</v>
      </c>
      <c r="P309" s="113">
        <f t="shared" si="40"/>
        <v>0</v>
      </c>
      <c r="Q309" s="60"/>
    </row>
    <row r="310" spans="1:17" x14ac:dyDescent="0.2">
      <c r="A310" s="33"/>
      <c r="B310" s="72"/>
      <c r="C310" s="37"/>
      <c r="D310" s="21"/>
      <c r="E310" s="42"/>
      <c r="F310" s="38"/>
      <c r="G310" s="112"/>
      <c r="H310" s="112">
        <f t="shared" si="41"/>
        <v>0</v>
      </c>
      <c r="I310" s="112"/>
      <c r="J310" s="112"/>
      <c r="K310" s="117">
        <f t="shared" si="35"/>
        <v>0</v>
      </c>
      <c r="L310" s="38">
        <f t="shared" si="36"/>
        <v>0</v>
      </c>
      <c r="M310" s="112">
        <f t="shared" si="37"/>
        <v>0</v>
      </c>
      <c r="N310" s="112">
        <f t="shared" si="38"/>
        <v>0</v>
      </c>
      <c r="O310" s="112">
        <f t="shared" si="39"/>
        <v>0</v>
      </c>
      <c r="P310" s="113">
        <f t="shared" si="40"/>
        <v>0</v>
      </c>
      <c r="Q310" s="60"/>
    </row>
    <row r="311" spans="1:17" x14ac:dyDescent="0.2">
      <c r="A311" s="33"/>
      <c r="B311" s="72"/>
      <c r="C311" s="37"/>
      <c r="D311" s="21"/>
      <c r="E311" s="42"/>
      <c r="F311" s="38"/>
      <c r="G311" s="112"/>
      <c r="H311" s="112">
        <f t="shared" si="41"/>
        <v>0</v>
      </c>
      <c r="I311" s="112"/>
      <c r="J311" s="112"/>
      <c r="K311" s="117">
        <f t="shared" si="35"/>
        <v>0</v>
      </c>
      <c r="L311" s="38">
        <f t="shared" si="36"/>
        <v>0</v>
      </c>
      <c r="M311" s="112">
        <f t="shared" si="37"/>
        <v>0</v>
      </c>
      <c r="N311" s="112">
        <f t="shared" si="38"/>
        <v>0</v>
      </c>
      <c r="O311" s="112">
        <f t="shared" si="39"/>
        <v>0</v>
      </c>
      <c r="P311" s="113">
        <f t="shared" si="40"/>
        <v>0</v>
      </c>
      <c r="Q311" s="60"/>
    </row>
    <row r="312" spans="1:17" x14ac:dyDescent="0.2">
      <c r="A312" s="33"/>
      <c r="B312" s="72"/>
      <c r="C312" s="37"/>
      <c r="D312" s="21"/>
      <c r="E312" s="42"/>
      <c r="F312" s="38"/>
      <c r="G312" s="112"/>
      <c r="H312" s="112">
        <f t="shared" si="41"/>
        <v>0</v>
      </c>
      <c r="I312" s="112"/>
      <c r="J312" s="112"/>
      <c r="K312" s="117">
        <f t="shared" si="35"/>
        <v>0</v>
      </c>
      <c r="L312" s="38">
        <f t="shared" si="36"/>
        <v>0</v>
      </c>
      <c r="M312" s="112">
        <f t="shared" si="37"/>
        <v>0</v>
      </c>
      <c r="N312" s="112">
        <f t="shared" si="38"/>
        <v>0</v>
      </c>
      <c r="O312" s="112">
        <f t="shared" si="39"/>
        <v>0</v>
      </c>
      <c r="P312" s="113">
        <f t="shared" si="40"/>
        <v>0</v>
      </c>
      <c r="Q312" s="60"/>
    </row>
    <row r="313" spans="1:17" x14ac:dyDescent="0.2">
      <c r="A313" s="33"/>
      <c r="B313" s="72"/>
      <c r="C313" s="37"/>
      <c r="D313" s="21"/>
      <c r="E313" s="42"/>
      <c r="F313" s="38"/>
      <c r="G313" s="112"/>
      <c r="H313" s="112">
        <f t="shared" si="41"/>
        <v>0</v>
      </c>
      <c r="I313" s="112"/>
      <c r="J313" s="112"/>
      <c r="K313" s="117">
        <f t="shared" si="35"/>
        <v>0</v>
      </c>
      <c r="L313" s="38">
        <f t="shared" si="36"/>
        <v>0</v>
      </c>
      <c r="M313" s="112">
        <f t="shared" si="37"/>
        <v>0</v>
      </c>
      <c r="N313" s="112">
        <f t="shared" si="38"/>
        <v>0</v>
      </c>
      <c r="O313" s="112">
        <f t="shared" si="39"/>
        <v>0</v>
      </c>
      <c r="P313" s="113">
        <f t="shared" si="40"/>
        <v>0</v>
      </c>
      <c r="Q313" s="60"/>
    </row>
    <row r="314" spans="1:17" x14ac:dyDescent="0.2">
      <c r="A314" s="33"/>
      <c r="B314" s="72"/>
      <c r="C314" s="37"/>
      <c r="D314" s="21"/>
      <c r="E314" s="42"/>
      <c r="F314" s="38"/>
      <c r="G314" s="112"/>
      <c r="H314" s="112">
        <f t="shared" si="41"/>
        <v>0</v>
      </c>
      <c r="I314" s="112"/>
      <c r="J314" s="112"/>
      <c r="K314" s="117">
        <f t="shared" si="35"/>
        <v>0</v>
      </c>
      <c r="L314" s="38">
        <f t="shared" si="36"/>
        <v>0</v>
      </c>
      <c r="M314" s="112">
        <f t="shared" si="37"/>
        <v>0</v>
      </c>
      <c r="N314" s="112">
        <f t="shared" si="38"/>
        <v>0</v>
      </c>
      <c r="O314" s="112">
        <f t="shared" si="39"/>
        <v>0</v>
      </c>
      <c r="P314" s="113">
        <f t="shared" si="40"/>
        <v>0</v>
      </c>
      <c r="Q314" s="60"/>
    </row>
    <row r="315" spans="1:17" x14ac:dyDescent="0.2">
      <c r="A315" s="33"/>
      <c r="B315" s="72"/>
      <c r="C315" s="37"/>
      <c r="D315" s="21"/>
      <c r="E315" s="42"/>
      <c r="F315" s="38"/>
      <c r="G315" s="112"/>
      <c r="H315" s="112">
        <f t="shared" si="41"/>
        <v>0</v>
      </c>
      <c r="I315" s="112"/>
      <c r="J315" s="112"/>
      <c r="K315" s="117">
        <f t="shared" si="35"/>
        <v>0</v>
      </c>
      <c r="L315" s="38">
        <f t="shared" si="36"/>
        <v>0</v>
      </c>
      <c r="M315" s="112">
        <f t="shared" si="37"/>
        <v>0</v>
      </c>
      <c r="N315" s="112">
        <f t="shared" si="38"/>
        <v>0</v>
      </c>
      <c r="O315" s="112">
        <f t="shared" si="39"/>
        <v>0</v>
      </c>
      <c r="P315" s="113">
        <f t="shared" si="40"/>
        <v>0</v>
      </c>
      <c r="Q315" s="60"/>
    </row>
    <row r="316" spans="1:17" x14ac:dyDescent="0.2">
      <c r="A316" s="33"/>
      <c r="B316" s="72"/>
      <c r="C316" s="37"/>
      <c r="D316" s="21"/>
      <c r="E316" s="42"/>
      <c r="F316" s="38"/>
      <c r="G316" s="112"/>
      <c r="H316" s="112">
        <f t="shared" si="41"/>
        <v>0</v>
      </c>
      <c r="I316" s="112"/>
      <c r="J316" s="112"/>
      <c r="K316" s="117">
        <f t="shared" si="35"/>
        <v>0</v>
      </c>
      <c r="L316" s="38">
        <f t="shared" si="36"/>
        <v>0</v>
      </c>
      <c r="M316" s="112">
        <f t="shared" si="37"/>
        <v>0</v>
      </c>
      <c r="N316" s="112">
        <f t="shared" si="38"/>
        <v>0</v>
      </c>
      <c r="O316" s="112">
        <f t="shared" si="39"/>
        <v>0</v>
      </c>
      <c r="P316" s="113">
        <f t="shared" si="40"/>
        <v>0</v>
      </c>
      <c r="Q316" s="60"/>
    </row>
    <row r="317" spans="1:17" x14ac:dyDescent="0.2">
      <c r="A317" s="33"/>
      <c r="B317" s="72"/>
      <c r="C317" s="37"/>
      <c r="D317" s="21"/>
      <c r="E317" s="42"/>
      <c r="F317" s="38"/>
      <c r="G317" s="112"/>
      <c r="H317" s="112">
        <f t="shared" si="41"/>
        <v>0</v>
      </c>
      <c r="I317" s="112"/>
      <c r="J317" s="112"/>
      <c r="K317" s="117">
        <f t="shared" si="35"/>
        <v>0</v>
      </c>
      <c r="L317" s="38">
        <f t="shared" si="36"/>
        <v>0</v>
      </c>
      <c r="M317" s="112">
        <f t="shared" si="37"/>
        <v>0</v>
      </c>
      <c r="N317" s="112">
        <f t="shared" si="38"/>
        <v>0</v>
      </c>
      <c r="O317" s="112">
        <f t="shared" si="39"/>
        <v>0</v>
      </c>
      <c r="P317" s="113">
        <f t="shared" si="40"/>
        <v>0</v>
      </c>
      <c r="Q317" s="60"/>
    </row>
    <row r="318" spans="1:17" x14ac:dyDescent="0.2">
      <c r="A318" s="33"/>
      <c r="B318" s="72"/>
      <c r="C318" s="37"/>
      <c r="D318" s="21"/>
      <c r="E318" s="42"/>
      <c r="F318" s="38"/>
      <c r="G318" s="112"/>
      <c r="H318" s="112">
        <f t="shared" si="41"/>
        <v>0</v>
      </c>
      <c r="I318" s="112"/>
      <c r="J318" s="112"/>
      <c r="K318" s="117">
        <f t="shared" si="35"/>
        <v>0</v>
      </c>
      <c r="L318" s="38">
        <f t="shared" si="36"/>
        <v>0</v>
      </c>
      <c r="M318" s="112">
        <f t="shared" si="37"/>
        <v>0</v>
      </c>
      <c r="N318" s="112">
        <f t="shared" si="38"/>
        <v>0</v>
      </c>
      <c r="O318" s="112">
        <f t="shared" si="39"/>
        <v>0</v>
      </c>
      <c r="P318" s="113">
        <f t="shared" si="40"/>
        <v>0</v>
      </c>
      <c r="Q318" s="60"/>
    </row>
    <row r="319" spans="1:17" x14ac:dyDescent="0.2">
      <c r="A319" s="33"/>
      <c r="B319" s="72"/>
      <c r="C319" s="37"/>
      <c r="D319" s="21"/>
      <c r="E319" s="42"/>
      <c r="F319" s="38"/>
      <c r="G319" s="112"/>
      <c r="H319" s="112">
        <f t="shared" si="41"/>
        <v>0</v>
      </c>
      <c r="I319" s="112"/>
      <c r="J319" s="112"/>
      <c r="K319" s="117">
        <f t="shared" si="35"/>
        <v>0</v>
      </c>
      <c r="L319" s="38">
        <f t="shared" si="36"/>
        <v>0</v>
      </c>
      <c r="M319" s="112">
        <f t="shared" si="37"/>
        <v>0</v>
      </c>
      <c r="N319" s="112">
        <f t="shared" si="38"/>
        <v>0</v>
      </c>
      <c r="O319" s="112">
        <f t="shared" si="39"/>
        <v>0</v>
      </c>
      <c r="P319" s="113">
        <f t="shared" si="40"/>
        <v>0</v>
      </c>
      <c r="Q319" s="60"/>
    </row>
    <row r="320" spans="1:17" x14ac:dyDescent="0.2">
      <c r="A320" s="33"/>
      <c r="B320" s="72"/>
      <c r="C320" s="37"/>
      <c r="D320" s="21"/>
      <c r="E320" s="42"/>
      <c r="F320" s="38"/>
      <c r="G320" s="112"/>
      <c r="H320" s="112">
        <f t="shared" si="41"/>
        <v>0</v>
      </c>
      <c r="I320" s="112"/>
      <c r="J320" s="112"/>
      <c r="K320" s="117">
        <f t="shared" si="35"/>
        <v>0</v>
      </c>
      <c r="L320" s="38">
        <f t="shared" si="36"/>
        <v>0</v>
      </c>
      <c r="M320" s="112">
        <f t="shared" si="37"/>
        <v>0</v>
      </c>
      <c r="N320" s="112">
        <f t="shared" si="38"/>
        <v>0</v>
      </c>
      <c r="O320" s="112">
        <f t="shared" si="39"/>
        <v>0</v>
      </c>
      <c r="P320" s="113">
        <f t="shared" si="40"/>
        <v>0</v>
      </c>
      <c r="Q320" s="60"/>
    </row>
    <row r="321" spans="1:17" x14ac:dyDescent="0.2">
      <c r="A321" s="33"/>
      <c r="B321" s="72"/>
      <c r="C321" s="37"/>
      <c r="D321" s="21"/>
      <c r="E321" s="42"/>
      <c r="F321" s="38"/>
      <c r="G321" s="112"/>
      <c r="H321" s="112">
        <f t="shared" si="41"/>
        <v>0</v>
      </c>
      <c r="I321" s="112"/>
      <c r="J321" s="112"/>
      <c r="K321" s="117">
        <f t="shared" si="35"/>
        <v>0</v>
      </c>
      <c r="L321" s="38">
        <f t="shared" si="36"/>
        <v>0</v>
      </c>
      <c r="M321" s="112">
        <f t="shared" si="37"/>
        <v>0</v>
      </c>
      <c r="N321" s="112">
        <f t="shared" si="38"/>
        <v>0</v>
      </c>
      <c r="O321" s="112">
        <f t="shared" si="39"/>
        <v>0</v>
      </c>
      <c r="P321" s="113">
        <f t="shared" si="40"/>
        <v>0</v>
      </c>
      <c r="Q321" s="60"/>
    </row>
    <row r="322" spans="1:17" x14ac:dyDescent="0.2">
      <c r="A322" s="33"/>
      <c r="B322" s="72"/>
      <c r="C322" s="37"/>
      <c r="D322" s="21"/>
      <c r="E322" s="42"/>
      <c r="F322" s="38"/>
      <c r="G322" s="112"/>
      <c r="H322" s="112">
        <f t="shared" si="41"/>
        <v>0</v>
      </c>
      <c r="I322" s="112"/>
      <c r="J322" s="112"/>
      <c r="K322" s="117">
        <f t="shared" si="35"/>
        <v>0</v>
      </c>
      <c r="L322" s="38">
        <f t="shared" si="36"/>
        <v>0</v>
      </c>
      <c r="M322" s="112">
        <f t="shared" si="37"/>
        <v>0</v>
      </c>
      <c r="N322" s="112">
        <f t="shared" si="38"/>
        <v>0</v>
      </c>
      <c r="O322" s="112">
        <f t="shared" si="39"/>
        <v>0</v>
      </c>
      <c r="P322" s="113">
        <f t="shared" si="40"/>
        <v>0</v>
      </c>
      <c r="Q322" s="60"/>
    </row>
    <row r="323" spans="1:17" x14ac:dyDescent="0.2">
      <c r="A323" s="33"/>
      <c r="B323" s="72"/>
      <c r="C323" s="37"/>
      <c r="D323" s="21"/>
      <c r="E323" s="42"/>
      <c r="F323" s="38"/>
      <c r="G323" s="112"/>
      <c r="H323" s="112">
        <f t="shared" si="41"/>
        <v>0</v>
      </c>
      <c r="I323" s="112"/>
      <c r="J323" s="112"/>
      <c r="K323" s="117">
        <f t="shared" si="35"/>
        <v>0</v>
      </c>
      <c r="L323" s="38">
        <f t="shared" si="36"/>
        <v>0</v>
      </c>
      <c r="M323" s="112">
        <f t="shared" si="37"/>
        <v>0</v>
      </c>
      <c r="N323" s="112">
        <f t="shared" si="38"/>
        <v>0</v>
      </c>
      <c r="O323" s="112">
        <f t="shared" si="39"/>
        <v>0</v>
      </c>
      <c r="P323" s="113">
        <f t="shared" si="40"/>
        <v>0</v>
      </c>
      <c r="Q323" s="60"/>
    </row>
    <row r="324" spans="1:17" x14ac:dyDescent="0.2">
      <c r="A324" s="33"/>
      <c r="B324" s="72"/>
      <c r="C324" s="37"/>
      <c r="D324" s="21"/>
      <c r="E324" s="42"/>
      <c r="F324" s="38"/>
      <c r="G324" s="112"/>
      <c r="H324" s="112">
        <f t="shared" si="41"/>
        <v>0</v>
      </c>
      <c r="I324" s="112"/>
      <c r="J324" s="112"/>
      <c r="K324" s="117">
        <f t="shared" si="35"/>
        <v>0</v>
      </c>
      <c r="L324" s="38">
        <f t="shared" si="36"/>
        <v>0</v>
      </c>
      <c r="M324" s="112">
        <f t="shared" si="37"/>
        <v>0</v>
      </c>
      <c r="N324" s="112">
        <f t="shared" si="38"/>
        <v>0</v>
      </c>
      <c r="O324" s="112">
        <f t="shared" si="39"/>
        <v>0</v>
      </c>
      <c r="P324" s="113">
        <f t="shared" si="40"/>
        <v>0</v>
      </c>
      <c r="Q324" s="60"/>
    </row>
    <row r="325" spans="1:17" x14ac:dyDescent="0.2">
      <c r="A325" s="33"/>
      <c r="B325" s="72"/>
      <c r="C325" s="37"/>
      <c r="D325" s="21"/>
      <c r="E325" s="42"/>
      <c r="F325" s="38"/>
      <c r="G325" s="112"/>
      <c r="H325" s="112">
        <f t="shared" si="41"/>
        <v>0</v>
      </c>
      <c r="I325" s="112"/>
      <c r="J325" s="112"/>
      <c r="K325" s="117">
        <f t="shared" si="35"/>
        <v>0</v>
      </c>
      <c r="L325" s="38">
        <f t="shared" si="36"/>
        <v>0</v>
      </c>
      <c r="M325" s="112">
        <f t="shared" si="37"/>
        <v>0</v>
      </c>
      <c r="N325" s="112">
        <f t="shared" si="38"/>
        <v>0</v>
      </c>
      <c r="O325" s="112">
        <f t="shared" si="39"/>
        <v>0</v>
      </c>
      <c r="P325" s="113">
        <f t="shared" si="40"/>
        <v>0</v>
      </c>
      <c r="Q325" s="60"/>
    </row>
    <row r="326" spans="1:17" x14ac:dyDescent="0.2">
      <c r="A326" s="33"/>
      <c r="B326" s="72"/>
      <c r="C326" s="37"/>
      <c r="D326" s="21"/>
      <c r="E326" s="42"/>
      <c r="F326" s="38"/>
      <c r="G326" s="112"/>
      <c r="H326" s="112">
        <f t="shared" si="41"/>
        <v>0</v>
      </c>
      <c r="I326" s="112"/>
      <c r="J326" s="112"/>
      <c r="K326" s="117">
        <f t="shared" si="35"/>
        <v>0</v>
      </c>
      <c r="L326" s="38">
        <f t="shared" si="36"/>
        <v>0</v>
      </c>
      <c r="M326" s="112">
        <f t="shared" si="37"/>
        <v>0</v>
      </c>
      <c r="N326" s="112">
        <f t="shared" si="38"/>
        <v>0</v>
      </c>
      <c r="O326" s="112">
        <f t="shared" si="39"/>
        <v>0</v>
      </c>
      <c r="P326" s="113">
        <f t="shared" si="40"/>
        <v>0</v>
      </c>
      <c r="Q326" s="60"/>
    </row>
    <row r="327" spans="1:17" x14ac:dyDescent="0.2">
      <c r="A327" s="33"/>
      <c r="B327" s="72"/>
      <c r="C327" s="37"/>
      <c r="D327" s="21"/>
      <c r="E327" s="42"/>
      <c r="F327" s="38"/>
      <c r="G327" s="112"/>
      <c r="H327" s="112">
        <f t="shared" si="41"/>
        <v>0</v>
      </c>
      <c r="I327" s="112"/>
      <c r="J327" s="112"/>
      <c r="K327" s="117">
        <f t="shared" si="35"/>
        <v>0</v>
      </c>
      <c r="L327" s="38">
        <f t="shared" si="36"/>
        <v>0</v>
      </c>
      <c r="M327" s="112">
        <f t="shared" si="37"/>
        <v>0</v>
      </c>
      <c r="N327" s="112">
        <f t="shared" si="38"/>
        <v>0</v>
      </c>
      <c r="O327" s="112">
        <f t="shared" si="39"/>
        <v>0</v>
      </c>
      <c r="P327" s="113">
        <f t="shared" si="40"/>
        <v>0</v>
      </c>
      <c r="Q327" s="60"/>
    </row>
    <row r="328" spans="1:17" x14ac:dyDescent="0.2">
      <c r="A328" s="33"/>
      <c r="B328" s="72"/>
      <c r="C328" s="37"/>
      <c r="D328" s="21"/>
      <c r="E328" s="42"/>
      <c r="F328" s="38"/>
      <c r="G328" s="112"/>
      <c r="H328" s="112">
        <f t="shared" si="41"/>
        <v>0</v>
      </c>
      <c r="I328" s="112"/>
      <c r="J328" s="112"/>
      <c r="K328" s="117">
        <f t="shared" si="35"/>
        <v>0</v>
      </c>
      <c r="L328" s="38">
        <f t="shared" si="36"/>
        <v>0</v>
      </c>
      <c r="M328" s="112">
        <f t="shared" si="37"/>
        <v>0</v>
      </c>
      <c r="N328" s="112">
        <f t="shared" si="38"/>
        <v>0</v>
      </c>
      <c r="O328" s="112">
        <f t="shared" si="39"/>
        <v>0</v>
      </c>
      <c r="P328" s="113">
        <f t="shared" si="40"/>
        <v>0</v>
      </c>
      <c r="Q328" s="60"/>
    </row>
    <row r="329" spans="1:17" x14ac:dyDescent="0.2">
      <c r="A329" s="33"/>
      <c r="B329" s="72"/>
      <c r="C329" s="37"/>
      <c r="D329" s="21"/>
      <c r="E329" s="42"/>
      <c r="F329" s="38"/>
      <c r="G329" s="112"/>
      <c r="H329" s="112">
        <f t="shared" si="41"/>
        <v>0</v>
      </c>
      <c r="I329" s="112"/>
      <c r="J329" s="112"/>
      <c r="K329" s="117">
        <f t="shared" si="35"/>
        <v>0</v>
      </c>
      <c r="L329" s="38">
        <f t="shared" si="36"/>
        <v>0</v>
      </c>
      <c r="M329" s="112">
        <f t="shared" si="37"/>
        <v>0</v>
      </c>
      <c r="N329" s="112">
        <f t="shared" si="38"/>
        <v>0</v>
      </c>
      <c r="O329" s="112">
        <f t="shared" si="39"/>
        <v>0</v>
      </c>
      <c r="P329" s="113">
        <f t="shared" si="40"/>
        <v>0</v>
      </c>
      <c r="Q329" s="60"/>
    </row>
    <row r="330" spans="1:17" x14ac:dyDescent="0.2">
      <c r="A330" s="33"/>
      <c r="B330" s="72"/>
      <c r="C330" s="37"/>
      <c r="D330" s="21"/>
      <c r="E330" s="42"/>
      <c r="F330" s="38"/>
      <c r="G330" s="112"/>
      <c r="H330" s="112">
        <f t="shared" si="41"/>
        <v>0</v>
      </c>
      <c r="I330" s="112"/>
      <c r="J330" s="112"/>
      <c r="K330" s="117">
        <f t="shared" si="35"/>
        <v>0</v>
      </c>
      <c r="L330" s="38">
        <f t="shared" si="36"/>
        <v>0</v>
      </c>
      <c r="M330" s="112">
        <f t="shared" si="37"/>
        <v>0</v>
      </c>
      <c r="N330" s="112">
        <f t="shared" si="38"/>
        <v>0</v>
      </c>
      <c r="O330" s="112">
        <f t="shared" si="39"/>
        <v>0</v>
      </c>
      <c r="P330" s="113">
        <f t="shared" si="40"/>
        <v>0</v>
      </c>
      <c r="Q330" s="60"/>
    </row>
    <row r="331" spans="1:17" x14ac:dyDescent="0.2">
      <c r="A331" s="33"/>
      <c r="B331" s="72"/>
      <c r="C331" s="37"/>
      <c r="D331" s="21"/>
      <c r="E331" s="42"/>
      <c r="F331" s="38"/>
      <c r="G331" s="112"/>
      <c r="H331" s="112">
        <f t="shared" si="41"/>
        <v>0</v>
      </c>
      <c r="I331" s="112"/>
      <c r="J331" s="112"/>
      <c r="K331" s="117">
        <f t="shared" si="35"/>
        <v>0</v>
      </c>
      <c r="L331" s="38">
        <f t="shared" si="36"/>
        <v>0</v>
      </c>
      <c r="M331" s="112">
        <f t="shared" si="37"/>
        <v>0</v>
      </c>
      <c r="N331" s="112">
        <f t="shared" si="38"/>
        <v>0</v>
      </c>
      <c r="O331" s="112">
        <f t="shared" si="39"/>
        <v>0</v>
      </c>
      <c r="P331" s="113">
        <f t="shared" si="40"/>
        <v>0</v>
      </c>
      <c r="Q331" s="60"/>
    </row>
    <row r="332" spans="1:17" x14ac:dyDescent="0.2">
      <c r="A332" s="33"/>
      <c r="B332" s="72"/>
      <c r="C332" s="37"/>
      <c r="D332" s="21"/>
      <c r="E332" s="42"/>
      <c r="F332" s="38"/>
      <c r="G332" s="112"/>
      <c r="H332" s="112">
        <f t="shared" si="41"/>
        <v>0</v>
      </c>
      <c r="I332" s="112"/>
      <c r="J332" s="112"/>
      <c r="K332" s="117">
        <f t="shared" si="35"/>
        <v>0</v>
      </c>
      <c r="L332" s="38">
        <f t="shared" si="36"/>
        <v>0</v>
      </c>
      <c r="M332" s="112">
        <f t="shared" si="37"/>
        <v>0</v>
      </c>
      <c r="N332" s="112">
        <f t="shared" si="38"/>
        <v>0</v>
      </c>
      <c r="O332" s="112">
        <f t="shared" si="39"/>
        <v>0</v>
      </c>
      <c r="P332" s="113">
        <f t="shared" si="40"/>
        <v>0</v>
      </c>
      <c r="Q332" s="60"/>
    </row>
    <row r="333" spans="1:17" x14ac:dyDescent="0.2">
      <c r="A333" s="33"/>
      <c r="B333" s="72"/>
      <c r="C333" s="37"/>
      <c r="D333" s="21"/>
      <c r="E333" s="42"/>
      <c r="F333" s="38"/>
      <c r="G333" s="112"/>
      <c r="H333" s="112">
        <f t="shared" si="41"/>
        <v>0</v>
      </c>
      <c r="I333" s="112"/>
      <c r="J333" s="112"/>
      <c r="K333" s="117">
        <f t="shared" si="35"/>
        <v>0</v>
      </c>
      <c r="L333" s="38">
        <f t="shared" si="36"/>
        <v>0</v>
      </c>
      <c r="M333" s="112">
        <f t="shared" si="37"/>
        <v>0</v>
      </c>
      <c r="N333" s="112">
        <f t="shared" si="38"/>
        <v>0</v>
      </c>
      <c r="O333" s="112">
        <f t="shared" si="39"/>
        <v>0</v>
      </c>
      <c r="P333" s="113">
        <f t="shared" si="40"/>
        <v>0</v>
      </c>
      <c r="Q333" s="60"/>
    </row>
    <row r="334" spans="1:17" x14ac:dyDescent="0.2">
      <c r="A334" s="33"/>
      <c r="B334" s="72"/>
      <c r="C334" s="37"/>
      <c r="D334" s="21"/>
      <c r="E334" s="42"/>
      <c r="F334" s="38"/>
      <c r="G334" s="112"/>
      <c r="H334" s="112">
        <f t="shared" si="41"/>
        <v>0</v>
      </c>
      <c r="I334" s="112"/>
      <c r="J334" s="112"/>
      <c r="K334" s="117">
        <f t="shared" si="35"/>
        <v>0</v>
      </c>
      <c r="L334" s="38">
        <f t="shared" si="36"/>
        <v>0</v>
      </c>
      <c r="M334" s="112">
        <f t="shared" si="37"/>
        <v>0</v>
      </c>
      <c r="N334" s="112">
        <f t="shared" si="38"/>
        <v>0</v>
      </c>
      <c r="O334" s="112">
        <f t="shared" si="39"/>
        <v>0</v>
      </c>
      <c r="P334" s="113">
        <f t="shared" si="40"/>
        <v>0</v>
      </c>
      <c r="Q334" s="60"/>
    </row>
    <row r="335" spans="1:17" x14ac:dyDescent="0.2">
      <c r="A335" s="33"/>
      <c r="B335" s="72"/>
      <c r="C335" s="37"/>
      <c r="D335" s="21"/>
      <c r="E335" s="42"/>
      <c r="F335" s="38"/>
      <c r="G335" s="112"/>
      <c r="H335" s="112">
        <f t="shared" si="41"/>
        <v>0</v>
      </c>
      <c r="I335" s="112"/>
      <c r="J335" s="112"/>
      <c r="K335" s="117">
        <f t="shared" ref="K335:K398" si="42">SUM(H335:J335)</f>
        <v>0</v>
      </c>
      <c r="L335" s="38">
        <f t="shared" ref="L335:L398" si="43">E335*F335</f>
        <v>0</v>
      </c>
      <c r="M335" s="112">
        <f t="shared" ref="M335:M398" si="44">H335*E335</f>
        <v>0</v>
      </c>
      <c r="N335" s="112">
        <f t="shared" ref="N335:N398" si="45">I335*E335</f>
        <v>0</v>
      </c>
      <c r="O335" s="112">
        <f t="shared" ref="O335:O398" si="46">J335*E335</f>
        <v>0</v>
      </c>
      <c r="P335" s="113">
        <f t="shared" ref="P335:P398" si="47">SUM(M335:O335)</f>
        <v>0</v>
      </c>
      <c r="Q335" s="60"/>
    </row>
    <row r="336" spans="1:17" x14ac:dyDescent="0.2">
      <c r="A336" s="33"/>
      <c r="B336" s="72"/>
      <c r="C336" s="37"/>
      <c r="D336" s="21"/>
      <c r="E336" s="42"/>
      <c r="F336" s="38"/>
      <c r="G336" s="112"/>
      <c r="H336" s="112">
        <f t="shared" ref="H336:H399" si="48">F336*G336</f>
        <v>0</v>
      </c>
      <c r="I336" s="112"/>
      <c r="J336" s="112"/>
      <c r="K336" s="117">
        <f t="shared" si="42"/>
        <v>0</v>
      </c>
      <c r="L336" s="38">
        <f t="shared" si="43"/>
        <v>0</v>
      </c>
      <c r="M336" s="112">
        <f t="shared" si="44"/>
        <v>0</v>
      </c>
      <c r="N336" s="112">
        <f t="shared" si="45"/>
        <v>0</v>
      </c>
      <c r="O336" s="112">
        <f t="shared" si="46"/>
        <v>0</v>
      </c>
      <c r="P336" s="113">
        <f t="shared" si="47"/>
        <v>0</v>
      </c>
      <c r="Q336" s="60"/>
    </row>
    <row r="337" spans="1:17" x14ac:dyDescent="0.2">
      <c r="A337" s="33"/>
      <c r="B337" s="72"/>
      <c r="C337" s="37"/>
      <c r="D337" s="21"/>
      <c r="E337" s="42"/>
      <c r="F337" s="38"/>
      <c r="G337" s="112"/>
      <c r="H337" s="112">
        <f t="shared" si="48"/>
        <v>0</v>
      </c>
      <c r="I337" s="112"/>
      <c r="J337" s="112"/>
      <c r="K337" s="117">
        <f t="shared" si="42"/>
        <v>0</v>
      </c>
      <c r="L337" s="38">
        <f t="shared" si="43"/>
        <v>0</v>
      </c>
      <c r="M337" s="112">
        <f t="shared" si="44"/>
        <v>0</v>
      </c>
      <c r="N337" s="112">
        <f t="shared" si="45"/>
        <v>0</v>
      </c>
      <c r="O337" s="112">
        <f t="shared" si="46"/>
        <v>0</v>
      </c>
      <c r="P337" s="113">
        <f t="shared" si="47"/>
        <v>0</v>
      </c>
      <c r="Q337" s="60"/>
    </row>
    <row r="338" spans="1:17" x14ac:dyDescent="0.2">
      <c r="A338" s="33"/>
      <c r="B338" s="72"/>
      <c r="C338" s="37"/>
      <c r="D338" s="21"/>
      <c r="E338" s="42"/>
      <c r="F338" s="38"/>
      <c r="G338" s="112"/>
      <c r="H338" s="112">
        <f t="shared" si="48"/>
        <v>0</v>
      </c>
      <c r="I338" s="112"/>
      <c r="J338" s="112"/>
      <c r="K338" s="117">
        <f t="shared" si="42"/>
        <v>0</v>
      </c>
      <c r="L338" s="38">
        <f t="shared" si="43"/>
        <v>0</v>
      </c>
      <c r="M338" s="112">
        <f t="shared" si="44"/>
        <v>0</v>
      </c>
      <c r="N338" s="112">
        <f t="shared" si="45"/>
        <v>0</v>
      </c>
      <c r="O338" s="112">
        <f t="shared" si="46"/>
        <v>0</v>
      </c>
      <c r="P338" s="113">
        <f t="shared" si="47"/>
        <v>0</v>
      </c>
      <c r="Q338" s="60"/>
    </row>
    <row r="339" spans="1:17" x14ac:dyDescent="0.2">
      <c r="A339" s="33"/>
      <c r="B339" s="72"/>
      <c r="C339" s="37"/>
      <c r="D339" s="21"/>
      <c r="E339" s="42"/>
      <c r="F339" s="38"/>
      <c r="G339" s="112"/>
      <c r="H339" s="112">
        <f t="shared" si="48"/>
        <v>0</v>
      </c>
      <c r="I339" s="112"/>
      <c r="J339" s="112"/>
      <c r="K339" s="117">
        <f t="shared" si="42"/>
        <v>0</v>
      </c>
      <c r="L339" s="38">
        <f t="shared" si="43"/>
        <v>0</v>
      </c>
      <c r="M339" s="112">
        <f t="shared" si="44"/>
        <v>0</v>
      </c>
      <c r="N339" s="112">
        <f t="shared" si="45"/>
        <v>0</v>
      </c>
      <c r="O339" s="112">
        <f t="shared" si="46"/>
        <v>0</v>
      </c>
      <c r="P339" s="113">
        <f t="shared" si="47"/>
        <v>0</v>
      </c>
      <c r="Q339" s="60"/>
    </row>
    <row r="340" spans="1:17" x14ac:dyDescent="0.2">
      <c r="A340" s="33"/>
      <c r="B340" s="72"/>
      <c r="C340" s="37"/>
      <c r="D340" s="21"/>
      <c r="E340" s="42"/>
      <c r="F340" s="38"/>
      <c r="G340" s="112"/>
      <c r="H340" s="112">
        <f t="shared" si="48"/>
        <v>0</v>
      </c>
      <c r="I340" s="112"/>
      <c r="J340" s="112"/>
      <c r="K340" s="117">
        <f t="shared" si="42"/>
        <v>0</v>
      </c>
      <c r="L340" s="38">
        <f t="shared" si="43"/>
        <v>0</v>
      </c>
      <c r="M340" s="112">
        <f t="shared" si="44"/>
        <v>0</v>
      </c>
      <c r="N340" s="112">
        <f t="shared" si="45"/>
        <v>0</v>
      </c>
      <c r="O340" s="112">
        <f t="shared" si="46"/>
        <v>0</v>
      </c>
      <c r="P340" s="113">
        <f t="shared" si="47"/>
        <v>0</v>
      </c>
      <c r="Q340" s="60"/>
    </row>
    <row r="341" spans="1:17" x14ac:dyDescent="0.2">
      <c r="A341" s="33"/>
      <c r="B341" s="72"/>
      <c r="C341" s="37"/>
      <c r="D341" s="21"/>
      <c r="E341" s="42"/>
      <c r="F341" s="38"/>
      <c r="G341" s="112"/>
      <c r="H341" s="112">
        <f t="shared" si="48"/>
        <v>0</v>
      </c>
      <c r="I341" s="112"/>
      <c r="J341" s="112"/>
      <c r="K341" s="117">
        <f t="shared" si="42"/>
        <v>0</v>
      </c>
      <c r="L341" s="38">
        <f t="shared" si="43"/>
        <v>0</v>
      </c>
      <c r="M341" s="112">
        <f t="shared" si="44"/>
        <v>0</v>
      </c>
      <c r="N341" s="112">
        <f t="shared" si="45"/>
        <v>0</v>
      </c>
      <c r="O341" s="112">
        <f t="shared" si="46"/>
        <v>0</v>
      </c>
      <c r="P341" s="113">
        <f t="shared" si="47"/>
        <v>0</v>
      </c>
      <c r="Q341" s="60"/>
    </row>
    <row r="342" spans="1:17" x14ac:dyDescent="0.2">
      <c r="A342" s="33"/>
      <c r="B342" s="72"/>
      <c r="C342" s="37"/>
      <c r="D342" s="21"/>
      <c r="E342" s="42"/>
      <c r="F342" s="38"/>
      <c r="G342" s="112"/>
      <c r="H342" s="112">
        <f t="shared" si="48"/>
        <v>0</v>
      </c>
      <c r="I342" s="112"/>
      <c r="J342" s="112"/>
      <c r="K342" s="117">
        <f t="shared" si="42"/>
        <v>0</v>
      </c>
      <c r="L342" s="38">
        <f t="shared" si="43"/>
        <v>0</v>
      </c>
      <c r="M342" s="112">
        <f t="shared" si="44"/>
        <v>0</v>
      </c>
      <c r="N342" s="112">
        <f t="shared" si="45"/>
        <v>0</v>
      </c>
      <c r="O342" s="112">
        <f t="shared" si="46"/>
        <v>0</v>
      </c>
      <c r="P342" s="113">
        <f t="shared" si="47"/>
        <v>0</v>
      </c>
      <c r="Q342" s="60"/>
    </row>
    <row r="343" spans="1:17" x14ac:dyDescent="0.2">
      <c r="A343" s="33"/>
      <c r="B343" s="72"/>
      <c r="C343" s="37"/>
      <c r="D343" s="21"/>
      <c r="E343" s="42"/>
      <c r="F343" s="38"/>
      <c r="G343" s="112"/>
      <c r="H343" s="112">
        <f t="shared" si="48"/>
        <v>0</v>
      </c>
      <c r="I343" s="112"/>
      <c r="J343" s="112"/>
      <c r="K343" s="117">
        <f t="shared" si="42"/>
        <v>0</v>
      </c>
      <c r="L343" s="38">
        <f t="shared" si="43"/>
        <v>0</v>
      </c>
      <c r="M343" s="112">
        <f t="shared" si="44"/>
        <v>0</v>
      </c>
      <c r="N343" s="112">
        <f t="shared" si="45"/>
        <v>0</v>
      </c>
      <c r="O343" s="112">
        <f t="shared" si="46"/>
        <v>0</v>
      </c>
      <c r="P343" s="113">
        <f t="shared" si="47"/>
        <v>0</v>
      </c>
      <c r="Q343" s="60"/>
    </row>
    <row r="344" spans="1:17" x14ac:dyDescent="0.2">
      <c r="A344" s="33"/>
      <c r="B344" s="72"/>
      <c r="C344" s="37"/>
      <c r="D344" s="21"/>
      <c r="E344" s="42"/>
      <c r="F344" s="38"/>
      <c r="G344" s="112"/>
      <c r="H344" s="112">
        <f t="shared" si="48"/>
        <v>0</v>
      </c>
      <c r="I344" s="112"/>
      <c r="J344" s="112"/>
      <c r="K344" s="117">
        <f t="shared" si="42"/>
        <v>0</v>
      </c>
      <c r="L344" s="38">
        <f t="shared" si="43"/>
        <v>0</v>
      </c>
      <c r="M344" s="112">
        <f t="shared" si="44"/>
        <v>0</v>
      </c>
      <c r="N344" s="112">
        <f t="shared" si="45"/>
        <v>0</v>
      </c>
      <c r="O344" s="112">
        <f t="shared" si="46"/>
        <v>0</v>
      </c>
      <c r="P344" s="113">
        <f t="shared" si="47"/>
        <v>0</v>
      </c>
      <c r="Q344" s="60"/>
    </row>
    <row r="345" spans="1:17" x14ac:dyDescent="0.2">
      <c r="A345" s="33"/>
      <c r="B345" s="72"/>
      <c r="C345" s="37"/>
      <c r="D345" s="21"/>
      <c r="E345" s="42"/>
      <c r="F345" s="38"/>
      <c r="G345" s="112"/>
      <c r="H345" s="112">
        <f t="shared" si="48"/>
        <v>0</v>
      </c>
      <c r="I345" s="112"/>
      <c r="J345" s="112"/>
      <c r="K345" s="117">
        <f t="shared" si="42"/>
        <v>0</v>
      </c>
      <c r="L345" s="38">
        <f t="shared" si="43"/>
        <v>0</v>
      </c>
      <c r="M345" s="112">
        <f t="shared" si="44"/>
        <v>0</v>
      </c>
      <c r="N345" s="112">
        <f t="shared" si="45"/>
        <v>0</v>
      </c>
      <c r="O345" s="112">
        <f t="shared" si="46"/>
        <v>0</v>
      </c>
      <c r="P345" s="113">
        <f t="shared" si="47"/>
        <v>0</v>
      </c>
      <c r="Q345" s="60"/>
    </row>
    <row r="346" spans="1:17" x14ac:dyDescent="0.2">
      <c r="A346" s="33"/>
      <c r="B346" s="72"/>
      <c r="C346" s="37"/>
      <c r="D346" s="21"/>
      <c r="E346" s="42"/>
      <c r="F346" s="38"/>
      <c r="G346" s="112"/>
      <c r="H346" s="112">
        <f t="shared" si="48"/>
        <v>0</v>
      </c>
      <c r="I346" s="112"/>
      <c r="J346" s="112"/>
      <c r="K346" s="117">
        <f t="shared" si="42"/>
        <v>0</v>
      </c>
      <c r="L346" s="38">
        <f t="shared" si="43"/>
        <v>0</v>
      </c>
      <c r="M346" s="112">
        <f t="shared" si="44"/>
        <v>0</v>
      </c>
      <c r="N346" s="112">
        <f t="shared" si="45"/>
        <v>0</v>
      </c>
      <c r="O346" s="112">
        <f t="shared" si="46"/>
        <v>0</v>
      </c>
      <c r="P346" s="113">
        <f t="shared" si="47"/>
        <v>0</v>
      </c>
      <c r="Q346" s="60"/>
    </row>
    <row r="347" spans="1:17" x14ac:dyDescent="0.2">
      <c r="A347" s="33"/>
      <c r="B347" s="72"/>
      <c r="C347" s="37"/>
      <c r="D347" s="21"/>
      <c r="E347" s="42"/>
      <c r="F347" s="38"/>
      <c r="G347" s="112"/>
      <c r="H347" s="112">
        <f t="shared" si="48"/>
        <v>0</v>
      </c>
      <c r="I347" s="112"/>
      <c r="J347" s="112"/>
      <c r="K347" s="117">
        <f t="shared" si="42"/>
        <v>0</v>
      </c>
      <c r="L347" s="38">
        <f t="shared" si="43"/>
        <v>0</v>
      </c>
      <c r="M347" s="112">
        <f t="shared" si="44"/>
        <v>0</v>
      </c>
      <c r="N347" s="112">
        <f t="shared" si="45"/>
        <v>0</v>
      </c>
      <c r="O347" s="112">
        <f t="shared" si="46"/>
        <v>0</v>
      </c>
      <c r="P347" s="113">
        <f t="shared" si="47"/>
        <v>0</v>
      </c>
      <c r="Q347" s="60"/>
    </row>
    <row r="348" spans="1:17" x14ac:dyDescent="0.2">
      <c r="A348" s="33"/>
      <c r="B348" s="72"/>
      <c r="C348" s="37"/>
      <c r="D348" s="21"/>
      <c r="E348" s="42"/>
      <c r="F348" s="38"/>
      <c r="G348" s="112"/>
      <c r="H348" s="112">
        <f t="shared" si="48"/>
        <v>0</v>
      </c>
      <c r="I348" s="112"/>
      <c r="J348" s="112"/>
      <c r="K348" s="117">
        <f t="shared" si="42"/>
        <v>0</v>
      </c>
      <c r="L348" s="38">
        <f t="shared" si="43"/>
        <v>0</v>
      </c>
      <c r="M348" s="112">
        <f t="shared" si="44"/>
        <v>0</v>
      </c>
      <c r="N348" s="112">
        <f t="shared" si="45"/>
        <v>0</v>
      </c>
      <c r="O348" s="112">
        <f t="shared" si="46"/>
        <v>0</v>
      </c>
      <c r="P348" s="113">
        <f t="shared" si="47"/>
        <v>0</v>
      </c>
      <c r="Q348" s="60"/>
    </row>
    <row r="349" spans="1:17" x14ac:dyDescent="0.2">
      <c r="A349" s="33"/>
      <c r="B349" s="72"/>
      <c r="C349" s="37"/>
      <c r="D349" s="21"/>
      <c r="E349" s="42"/>
      <c r="F349" s="38"/>
      <c r="G349" s="112"/>
      <c r="H349" s="112">
        <f t="shared" si="48"/>
        <v>0</v>
      </c>
      <c r="I349" s="112"/>
      <c r="J349" s="112"/>
      <c r="K349" s="117">
        <f t="shared" si="42"/>
        <v>0</v>
      </c>
      <c r="L349" s="38">
        <f t="shared" si="43"/>
        <v>0</v>
      </c>
      <c r="M349" s="112">
        <f t="shared" si="44"/>
        <v>0</v>
      </c>
      <c r="N349" s="112">
        <f t="shared" si="45"/>
        <v>0</v>
      </c>
      <c r="O349" s="112">
        <f t="shared" si="46"/>
        <v>0</v>
      </c>
      <c r="P349" s="113">
        <f t="shared" si="47"/>
        <v>0</v>
      </c>
      <c r="Q349" s="60"/>
    </row>
    <row r="350" spans="1:17" x14ac:dyDescent="0.2">
      <c r="A350" s="33"/>
      <c r="B350" s="72"/>
      <c r="C350" s="37"/>
      <c r="D350" s="21"/>
      <c r="E350" s="42"/>
      <c r="F350" s="38"/>
      <c r="G350" s="112"/>
      <c r="H350" s="112">
        <f t="shared" si="48"/>
        <v>0</v>
      </c>
      <c r="I350" s="112"/>
      <c r="J350" s="112"/>
      <c r="K350" s="117">
        <f t="shared" si="42"/>
        <v>0</v>
      </c>
      <c r="L350" s="38">
        <f t="shared" si="43"/>
        <v>0</v>
      </c>
      <c r="M350" s="112">
        <f t="shared" si="44"/>
        <v>0</v>
      </c>
      <c r="N350" s="112">
        <f t="shared" si="45"/>
        <v>0</v>
      </c>
      <c r="O350" s="112">
        <f t="shared" si="46"/>
        <v>0</v>
      </c>
      <c r="P350" s="113">
        <f t="shared" si="47"/>
        <v>0</v>
      </c>
      <c r="Q350" s="60"/>
    </row>
    <row r="351" spans="1:17" x14ac:dyDescent="0.2">
      <c r="A351" s="33"/>
      <c r="B351" s="72"/>
      <c r="C351" s="37"/>
      <c r="D351" s="21"/>
      <c r="E351" s="42"/>
      <c r="F351" s="38"/>
      <c r="G351" s="112"/>
      <c r="H351" s="112">
        <f t="shared" si="48"/>
        <v>0</v>
      </c>
      <c r="I351" s="112"/>
      <c r="J351" s="112"/>
      <c r="K351" s="117">
        <f t="shared" si="42"/>
        <v>0</v>
      </c>
      <c r="L351" s="38">
        <f t="shared" si="43"/>
        <v>0</v>
      </c>
      <c r="M351" s="112">
        <f t="shared" si="44"/>
        <v>0</v>
      </c>
      <c r="N351" s="112">
        <f t="shared" si="45"/>
        <v>0</v>
      </c>
      <c r="O351" s="112">
        <f t="shared" si="46"/>
        <v>0</v>
      </c>
      <c r="P351" s="113">
        <f t="shared" si="47"/>
        <v>0</v>
      </c>
      <c r="Q351" s="60"/>
    </row>
    <row r="352" spans="1:17" x14ac:dyDescent="0.2">
      <c r="A352" s="33"/>
      <c r="B352" s="72"/>
      <c r="C352" s="37"/>
      <c r="D352" s="21"/>
      <c r="E352" s="42"/>
      <c r="F352" s="38"/>
      <c r="G352" s="112"/>
      <c r="H352" s="112">
        <f t="shared" si="48"/>
        <v>0</v>
      </c>
      <c r="I352" s="112"/>
      <c r="J352" s="112"/>
      <c r="K352" s="117">
        <f t="shared" si="42"/>
        <v>0</v>
      </c>
      <c r="L352" s="38">
        <f t="shared" si="43"/>
        <v>0</v>
      </c>
      <c r="M352" s="112">
        <f t="shared" si="44"/>
        <v>0</v>
      </c>
      <c r="N352" s="112">
        <f t="shared" si="45"/>
        <v>0</v>
      </c>
      <c r="O352" s="112">
        <f t="shared" si="46"/>
        <v>0</v>
      </c>
      <c r="P352" s="113">
        <f t="shared" si="47"/>
        <v>0</v>
      </c>
      <c r="Q352" s="60"/>
    </row>
    <row r="353" spans="1:17" x14ac:dyDescent="0.2">
      <c r="A353" s="33"/>
      <c r="B353" s="72"/>
      <c r="C353" s="37"/>
      <c r="D353" s="21"/>
      <c r="E353" s="42"/>
      <c r="F353" s="38"/>
      <c r="G353" s="112"/>
      <c r="H353" s="112">
        <f t="shared" si="48"/>
        <v>0</v>
      </c>
      <c r="I353" s="112"/>
      <c r="J353" s="112"/>
      <c r="K353" s="117">
        <f t="shared" si="42"/>
        <v>0</v>
      </c>
      <c r="L353" s="38">
        <f t="shared" si="43"/>
        <v>0</v>
      </c>
      <c r="M353" s="112">
        <f t="shared" si="44"/>
        <v>0</v>
      </c>
      <c r="N353" s="112">
        <f t="shared" si="45"/>
        <v>0</v>
      </c>
      <c r="O353" s="112">
        <f t="shared" si="46"/>
        <v>0</v>
      </c>
      <c r="P353" s="113">
        <f t="shared" si="47"/>
        <v>0</v>
      </c>
      <c r="Q353" s="60"/>
    </row>
    <row r="354" spans="1:17" x14ac:dyDescent="0.2">
      <c r="A354" s="33"/>
      <c r="B354" s="72"/>
      <c r="C354" s="37"/>
      <c r="D354" s="21"/>
      <c r="E354" s="42"/>
      <c r="F354" s="38"/>
      <c r="G354" s="112"/>
      <c r="H354" s="112">
        <f t="shared" si="48"/>
        <v>0</v>
      </c>
      <c r="I354" s="112"/>
      <c r="J354" s="112"/>
      <c r="K354" s="117">
        <f t="shared" si="42"/>
        <v>0</v>
      </c>
      <c r="L354" s="38">
        <f t="shared" si="43"/>
        <v>0</v>
      </c>
      <c r="M354" s="112">
        <f t="shared" si="44"/>
        <v>0</v>
      </c>
      <c r="N354" s="112">
        <f t="shared" si="45"/>
        <v>0</v>
      </c>
      <c r="O354" s="112">
        <f t="shared" si="46"/>
        <v>0</v>
      </c>
      <c r="P354" s="113">
        <f t="shared" si="47"/>
        <v>0</v>
      </c>
      <c r="Q354" s="60"/>
    </row>
    <row r="355" spans="1:17" x14ac:dyDescent="0.2">
      <c r="A355" s="33"/>
      <c r="B355" s="72"/>
      <c r="C355" s="37"/>
      <c r="D355" s="21"/>
      <c r="E355" s="42"/>
      <c r="F355" s="38"/>
      <c r="G355" s="112"/>
      <c r="H355" s="112">
        <f t="shared" si="48"/>
        <v>0</v>
      </c>
      <c r="I355" s="112"/>
      <c r="J355" s="112"/>
      <c r="K355" s="117">
        <f t="shared" si="42"/>
        <v>0</v>
      </c>
      <c r="L355" s="38">
        <f t="shared" si="43"/>
        <v>0</v>
      </c>
      <c r="M355" s="112">
        <f t="shared" si="44"/>
        <v>0</v>
      </c>
      <c r="N355" s="112">
        <f t="shared" si="45"/>
        <v>0</v>
      </c>
      <c r="O355" s="112">
        <f t="shared" si="46"/>
        <v>0</v>
      </c>
      <c r="P355" s="113">
        <f t="shared" si="47"/>
        <v>0</v>
      </c>
      <c r="Q355" s="60"/>
    </row>
    <row r="356" spans="1:17" x14ac:dyDescent="0.2">
      <c r="A356" s="33"/>
      <c r="B356" s="72"/>
      <c r="C356" s="37"/>
      <c r="D356" s="21"/>
      <c r="E356" s="42"/>
      <c r="F356" s="38"/>
      <c r="G356" s="112"/>
      <c r="H356" s="112">
        <f t="shared" si="48"/>
        <v>0</v>
      </c>
      <c r="I356" s="112"/>
      <c r="J356" s="112"/>
      <c r="K356" s="117">
        <f t="shared" si="42"/>
        <v>0</v>
      </c>
      <c r="L356" s="38">
        <f t="shared" si="43"/>
        <v>0</v>
      </c>
      <c r="M356" s="112">
        <f t="shared" si="44"/>
        <v>0</v>
      </c>
      <c r="N356" s="112">
        <f t="shared" si="45"/>
        <v>0</v>
      </c>
      <c r="O356" s="112">
        <f t="shared" si="46"/>
        <v>0</v>
      </c>
      <c r="P356" s="113">
        <f t="shared" si="47"/>
        <v>0</v>
      </c>
      <c r="Q356" s="60"/>
    </row>
    <row r="357" spans="1:17" x14ac:dyDescent="0.2">
      <c r="A357" s="33"/>
      <c r="B357" s="72"/>
      <c r="C357" s="37"/>
      <c r="D357" s="21"/>
      <c r="E357" s="42"/>
      <c r="F357" s="38"/>
      <c r="G357" s="112"/>
      <c r="H357" s="112">
        <f t="shared" si="48"/>
        <v>0</v>
      </c>
      <c r="I357" s="112"/>
      <c r="J357" s="112"/>
      <c r="K357" s="117">
        <f t="shared" si="42"/>
        <v>0</v>
      </c>
      <c r="L357" s="38">
        <f t="shared" si="43"/>
        <v>0</v>
      </c>
      <c r="M357" s="112">
        <f t="shared" si="44"/>
        <v>0</v>
      </c>
      <c r="N357" s="112">
        <f t="shared" si="45"/>
        <v>0</v>
      </c>
      <c r="O357" s="112">
        <f t="shared" si="46"/>
        <v>0</v>
      </c>
      <c r="P357" s="113">
        <f t="shared" si="47"/>
        <v>0</v>
      </c>
      <c r="Q357" s="60"/>
    </row>
    <row r="358" spans="1:17" x14ac:dyDescent="0.2">
      <c r="A358" s="33"/>
      <c r="B358" s="72"/>
      <c r="C358" s="37"/>
      <c r="D358" s="21"/>
      <c r="E358" s="42"/>
      <c r="F358" s="38"/>
      <c r="G358" s="112"/>
      <c r="H358" s="112">
        <f t="shared" si="48"/>
        <v>0</v>
      </c>
      <c r="I358" s="112"/>
      <c r="J358" s="112"/>
      <c r="K358" s="117">
        <f t="shared" si="42"/>
        <v>0</v>
      </c>
      <c r="L358" s="38">
        <f t="shared" si="43"/>
        <v>0</v>
      </c>
      <c r="M358" s="112">
        <f t="shared" si="44"/>
        <v>0</v>
      </c>
      <c r="N358" s="112">
        <f t="shared" si="45"/>
        <v>0</v>
      </c>
      <c r="O358" s="112">
        <f t="shared" si="46"/>
        <v>0</v>
      </c>
      <c r="P358" s="113">
        <f t="shared" si="47"/>
        <v>0</v>
      </c>
      <c r="Q358" s="60"/>
    </row>
    <row r="359" spans="1:17" x14ac:dyDescent="0.2">
      <c r="A359" s="33"/>
      <c r="B359" s="72"/>
      <c r="C359" s="37"/>
      <c r="D359" s="21"/>
      <c r="E359" s="42"/>
      <c r="F359" s="38"/>
      <c r="G359" s="112"/>
      <c r="H359" s="112">
        <f t="shared" si="48"/>
        <v>0</v>
      </c>
      <c r="I359" s="112"/>
      <c r="J359" s="112"/>
      <c r="K359" s="117">
        <f t="shared" si="42"/>
        <v>0</v>
      </c>
      <c r="L359" s="38">
        <f t="shared" si="43"/>
        <v>0</v>
      </c>
      <c r="M359" s="112">
        <f t="shared" si="44"/>
        <v>0</v>
      </c>
      <c r="N359" s="112">
        <f t="shared" si="45"/>
        <v>0</v>
      </c>
      <c r="O359" s="112">
        <f t="shared" si="46"/>
        <v>0</v>
      </c>
      <c r="P359" s="113">
        <f t="shared" si="47"/>
        <v>0</v>
      </c>
      <c r="Q359" s="60"/>
    </row>
    <row r="360" spans="1:17" x14ac:dyDescent="0.2">
      <c r="A360" s="33"/>
      <c r="B360" s="72"/>
      <c r="C360" s="37"/>
      <c r="D360" s="21"/>
      <c r="E360" s="42"/>
      <c r="F360" s="38"/>
      <c r="G360" s="112"/>
      <c r="H360" s="112">
        <f t="shared" si="48"/>
        <v>0</v>
      </c>
      <c r="I360" s="112"/>
      <c r="J360" s="112"/>
      <c r="K360" s="117">
        <f t="shared" si="42"/>
        <v>0</v>
      </c>
      <c r="L360" s="38">
        <f t="shared" si="43"/>
        <v>0</v>
      </c>
      <c r="M360" s="112">
        <f t="shared" si="44"/>
        <v>0</v>
      </c>
      <c r="N360" s="112">
        <f t="shared" si="45"/>
        <v>0</v>
      </c>
      <c r="O360" s="112">
        <f t="shared" si="46"/>
        <v>0</v>
      </c>
      <c r="P360" s="113">
        <f t="shared" si="47"/>
        <v>0</v>
      </c>
      <c r="Q360" s="60"/>
    </row>
    <row r="361" spans="1:17" x14ac:dyDescent="0.2">
      <c r="A361" s="33"/>
      <c r="B361" s="72"/>
      <c r="C361" s="37"/>
      <c r="D361" s="21"/>
      <c r="E361" s="42"/>
      <c r="F361" s="38"/>
      <c r="G361" s="112"/>
      <c r="H361" s="112">
        <f t="shared" si="48"/>
        <v>0</v>
      </c>
      <c r="I361" s="112"/>
      <c r="J361" s="112"/>
      <c r="K361" s="117">
        <f t="shared" si="42"/>
        <v>0</v>
      </c>
      <c r="L361" s="38">
        <f t="shared" si="43"/>
        <v>0</v>
      </c>
      <c r="M361" s="112">
        <f t="shared" si="44"/>
        <v>0</v>
      </c>
      <c r="N361" s="112">
        <f t="shared" si="45"/>
        <v>0</v>
      </c>
      <c r="O361" s="112">
        <f t="shared" si="46"/>
        <v>0</v>
      </c>
      <c r="P361" s="113">
        <f t="shared" si="47"/>
        <v>0</v>
      </c>
      <c r="Q361" s="60"/>
    </row>
    <row r="362" spans="1:17" x14ac:dyDescent="0.2">
      <c r="A362" s="33"/>
      <c r="B362" s="72"/>
      <c r="C362" s="37"/>
      <c r="D362" s="21"/>
      <c r="E362" s="42"/>
      <c r="F362" s="38"/>
      <c r="G362" s="112"/>
      <c r="H362" s="112">
        <f t="shared" si="48"/>
        <v>0</v>
      </c>
      <c r="I362" s="112"/>
      <c r="J362" s="112"/>
      <c r="K362" s="117">
        <f t="shared" si="42"/>
        <v>0</v>
      </c>
      <c r="L362" s="38">
        <f t="shared" si="43"/>
        <v>0</v>
      </c>
      <c r="M362" s="112">
        <f t="shared" si="44"/>
        <v>0</v>
      </c>
      <c r="N362" s="112">
        <f t="shared" si="45"/>
        <v>0</v>
      </c>
      <c r="O362" s="112">
        <f t="shared" si="46"/>
        <v>0</v>
      </c>
      <c r="P362" s="113">
        <f t="shared" si="47"/>
        <v>0</v>
      </c>
      <c r="Q362" s="60"/>
    </row>
    <row r="363" spans="1:17" x14ac:dyDescent="0.2">
      <c r="A363" s="33"/>
      <c r="B363" s="72"/>
      <c r="C363" s="37"/>
      <c r="D363" s="21"/>
      <c r="E363" s="42"/>
      <c r="F363" s="38"/>
      <c r="G363" s="112"/>
      <c r="H363" s="112">
        <f t="shared" si="48"/>
        <v>0</v>
      </c>
      <c r="I363" s="112"/>
      <c r="J363" s="112"/>
      <c r="K363" s="117">
        <f t="shared" si="42"/>
        <v>0</v>
      </c>
      <c r="L363" s="38">
        <f t="shared" si="43"/>
        <v>0</v>
      </c>
      <c r="M363" s="112">
        <f t="shared" si="44"/>
        <v>0</v>
      </c>
      <c r="N363" s="112">
        <f t="shared" si="45"/>
        <v>0</v>
      </c>
      <c r="O363" s="112">
        <f t="shared" si="46"/>
        <v>0</v>
      </c>
      <c r="P363" s="113">
        <f t="shared" si="47"/>
        <v>0</v>
      </c>
      <c r="Q363" s="60"/>
    </row>
    <row r="364" spans="1:17" x14ac:dyDescent="0.2">
      <c r="A364" s="33"/>
      <c r="B364" s="72"/>
      <c r="C364" s="37"/>
      <c r="D364" s="21"/>
      <c r="E364" s="42"/>
      <c r="F364" s="38"/>
      <c r="G364" s="112"/>
      <c r="H364" s="112">
        <f t="shared" si="48"/>
        <v>0</v>
      </c>
      <c r="I364" s="112"/>
      <c r="J364" s="112"/>
      <c r="K364" s="117">
        <f t="shared" si="42"/>
        <v>0</v>
      </c>
      <c r="L364" s="38">
        <f t="shared" si="43"/>
        <v>0</v>
      </c>
      <c r="M364" s="112">
        <f t="shared" si="44"/>
        <v>0</v>
      </c>
      <c r="N364" s="112">
        <f t="shared" si="45"/>
        <v>0</v>
      </c>
      <c r="O364" s="112">
        <f t="shared" si="46"/>
        <v>0</v>
      </c>
      <c r="P364" s="113">
        <f t="shared" si="47"/>
        <v>0</v>
      </c>
      <c r="Q364" s="60"/>
    </row>
    <row r="365" spans="1:17" x14ac:dyDescent="0.2">
      <c r="A365" s="33"/>
      <c r="B365" s="72"/>
      <c r="C365" s="37"/>
      <c r="D365" s="21"/>
      <c r="E365" s="42"/>
      <c r="F365" s="38"/>
      <c r="G365" s="112"/>
      <c r="H365" s="112">
        <f t="shared" si="48"/>
        <v>0</v>
      </c>
      <c r="I365" s="112"/>
      <c r="J365" s="112"/>
      <c r="K365" s="117">
        <f t="shared" si="42"/>
        <v>0</v>
      </c>
      <c r="L365" s="38">
        <f t="shared" si="43"/>
        <v>0</v>
      </c>
      <c r="M365" s="112">
        <f t="shared" si="44"/>
        <v>0</v>
      </c>
      <c r="N365" s="112">
        <f t="shared" si="45"/>
        <v>0</v>
      </c>
      <c r="O365" s="112">
        <f t="shared" si="46"/>
        <v>0</v>
      </c>
      <c r="P365" s="113">
        <f t="shared" si="47"/>
        <v>0</v>
      </c>
      <c r="Q365" s="60"/>
    </row>
    <row r="366" spans="1:17" x14ac:dyDescent="0.2">
      <c r="A366" s="33"/>
      <c r="B366" s="72"/>
      <c r="C366" s="37"/>
      <c r="D366" s="21"/>
      <c r="E366" s="42"/>
      <c r="F366" s="38"/>
      <c r="G366" s="112"/>
      <c r="H366" s="112">
        <f t="shared" si="48"/>
        <v>0</v>
      </c>
      <c r="I366" s="112"/>
      <c r="J366" s="112"/>
      <c r="K366" s="117">
        <f t="shared" si="42"/>
        <v>0</v>
      </c>
      <c r="L366" s="38">
        <f t="shared" si="43"/>
        <v>0</v>
      </c>
      <c r="M366" s="112">
        <f t="shared" si="44"/>
        <v>0</v>
      </c>
      <c r="N366" s="112">
        <f t="shared" si="45"/>
        <v>0</v>
      </c>
      <c r="O366" s="112">
        <f t="shared" si="46"/>
        <v>0</v>
      </c>
      <c r="P366" s="113">
        <f t="shared" si="47"/>
        <v>0</v>
      </c>
      <c r="Q366" s="60"/>
    </row>
    <row r="367" spans="1:17" x14ac:dyDescent="0.2">
      <c r="A367" s="33"/>
      <c r="B367" s="72"/>
      <c r="C367" s="37"/>
      <c r="D367" s="21"/>
      <c r="E367" s="42"/>
      <c r="F367" s="38"/>
      <c r="G367" s="112"/>
      <c r="H367" s="112">
        <f t="shared" si="48"/>
        <v>0</v>
      </c>
      <c r="I367" s="112"/>
      <c r="J367" s="112"/>
      <c r="K367" s="117">
        <f t="shared" si="42"/>
        <v>0</v>
      </c>
      <c r="L367" s="38">
        <f t="shared" si="43"/>
        <v>0</v>
      </c>
      <c r="M367" s="112">
        <f t="shared" si="44"/>
        <v>0</v>
      </c>
      <c r="N367" s="112">
        <f t="shared" si="45"/>
        <v>0</v>
      </c>
      <c r="O367" s="112">
        <f t="shared" si="46"/>
        <v>0</v>
      </c>
      <c r="P367" s="113">
        <f t="shared" si="47"/>
        <v>0</v>
      </c>
      <c r="Q367" s="60"/>
    </row>
    <row r="368" spans="1:17" x14ac:dyDescent="0.2">
      <c r="A368" s="33"/>
      <c r="B368" s="72"/>
      <c r="C368" s="37"/>
      <c r="D368" s="21"/>
      <c r="E368" s="42"/>
      <c r="F368" s="38"/>
      <c r="G368" s="112"/>
      <c r="H368" s="112">
        <f t="shared" si="48"/>
        <v>0</v>
      </c>
      <c r="I368" s="112"/>
      <c r="J368" s="112"/>
      <c r="K368" s="117">
        <f t="shared" si="42"/>
        <v>0</v>
      </c>
      <c r="L368" s="38">
        <f t="shared" si="43"/>
        <v>0</v>
      </c>
      <c r="M368" s="112">
        <f t="shared" si="44"/>
        <v>0</v>
      </c>
      <c r="N368" s="112">
        <f t="shared" si="45"/>
        <v>0</v>
      </c>
      <c r="O368" s="112">
        <f t="shared" si="46"/>
        <v>0</v>
      </c>
      <c r="P368" s="113">
        <f t="shared" si="47"/>
        <v>0</v>
      </c>
      <c r="Q368" s="60"/>
    </row>
    <row r="369" spans="1:17" x14ac:dyDescent="0.2">
      <c r="A369" s="33"/>
      <c r="B369" s="72"/>
      <c r="C369" s="37"/>
      <c r="D369" s="21"/>
      <c r="E369" s="42"/>
      <c r="F369" s="38"/>
      <c r="G369" s="112"/>
      <c r="H369" s="112">
        <f t="shared" si="48"/>
        <v>0</v>
      </c>
      <c r="I369" s="112"/>
      <c r="J369" s="112"/>
      <c r="K369" s="117">
        <f t="shared" si="42"/>
        <v>0</v>
      </c>
      <c r="L369" s="38">
        <f t="shared" si="43"/>
        <v>0</v>
      </c>
      <c r="M369" s="112">
        <f t="shared" si="44"/>
        <v>0</v>
      </c>
      <c r="N369" s="112">
        <f t="shared" si="45"/>
        <v>0</v>
      </c>
      <c r="O369" s="112">
        <f t="shared" si="46"/>
        <v>0</v>
      </c>
      <c r="P369" s="113">
        <f t="shared" si="47"/>
        <v>0</v>
      </c>
      <c r="Q369" s="60"/>
    </row>
    <row r="370" spans="1:17" x14ac:dyDescent="0.2">
      <c r="A370" s="33"/>
      <c r="B370" s="72"/>
      <c r="C370" s="37"/>
      <c r="D370" s="21"/>
      <c r="E370" s="42"/>
      <c r="F370" s="38"/>
      <c r="G370" s="112"/>
      <c r="H370" s="112">
        <f t="shared" si="48"/>
        <v>0</v>
      </c>
      <c r="I370" s="112"/>
      <c r="J370" s="112"/>
      <c r="K370" s="117">
        <f t="shared" si="42"/>
        <v>0</v>
      </c>
      <c r="L370" s="38">
        <f t="shared" si="43"/>
        <v>0</v>
      </c>
      <c r="M370" s="112">
        <f t="shared" si="44"/>
        <v>0</v>
      </c>
      <c r="N370" s="112">
        <f t="shared" si="45"/>
        <v>0</v>
      </c>
      <c r="O370" s="112">
        <f t="shared" si="46"/>
        <v>0</v>
      </c>
      <c r="P370" s="113">
        <f t="shared" si="47"/>
        <v>0</v>
      </c>
      <c r="Q370" s="60"/>
    </row>
    <row r="371" spans="1:17" x14ac:dyDescent="0.2">
      <c r="A371" s="33"/>
      <c r="B371" s="72"/>
      <c r="C371" s="37"/>
      <c r="D371" s="21"/>
      <c r="E371" s="42"/>
      <c r="F371" s="38"/>
      <c r="G371" s="112"/>
      <c r="H371" s="112">
        <f t="shared" si="48"/>
        <v>0</v>
      </c>
      <c r="I371" s="112"/>
      <c r="J371" s="112"/>
      <c r="K371" s="117">
        <f t="shared" si="42"/>
        <v>0</v>
      </c>
      <c r="L371" s="38">
        <f t="shared" si="43"/>
        <v>0</v>
      </c>
      <c r="M371" s="112">
        <f t="shared" si="44"/>
        <v>0</v>
      </c>
      <c r="N371" s="112">
        <f t="shared" si="45"/>
        <v>0</v>
      </c>
      <c r="O371" s="112">
        <f t="shared" si="46"/>
        <v>0</v>
      </c>
      <c r="P371" s="113">
        <f t="shared" si="47"/>
        <v>0</v>
      </c>
      <c r="Q371" s="60"/>
    </row>
    <row r="372" spans="1:17" x14ac:dyDescent="0.2">
      <c r="A372" s="33"/>
      <c r="B372" s="72"/>
      <c r="C372" s="37"/>
      <c r="D372" s="21"/>
      <c r="E372" s="42"/>
      <c r="F372" s="38"/>
      <c r="G372" s="112"/>
      <c r="H372" s="112">
        <f t="shared" si="48"/>
        <v>0</v>
      </c>
      <c r="I372" s="112"/>
      <c r="J372" s="112"/>
      <c r="K372" s="117">
        <f t="shared" si="42"/>
        <v>0</v>
      </c>
      <c r="L372" s="38">
        <f t="shared" si="43"/>
        <v>0</v>
      </c>
      <c r="M372" s="112">
        <f t="shared" si="44"/>
        <v>0</v>
      </c>
      <c r="N372" s="112">
        <f t="shared" si="45"/>
        <v>0</v>
      </c>
      <c r="O372" s="112">
        <f t="shared" si="46"/>
        <v>0</v>
      </c>
      <c r="P372" s="113">
        <f t="shared" si="47"/>
        <v>0</v>
      </c>
      <c r="Q372" s="60"/>
    </row>
    <row r="373" spans="1:17" x14ac:dyDescent="0.2">
      <c r="A373" s="33"/>
      <c r="B373" s="72"/>
      <c r="C373" s="37"/>
      <c r="D373" s="21"/>
      <c r="E373" s="42"/>
      <c r="F373" s="38"/>
      <c r="G373" s="112"/>
      <c r="H373" s="112">
        <f t="shared" si="48"/>
        <v>0</v>
      </c>
      <c r="I373" s="112"/>
      <c r="J373" s="112"/>
      <c r="K373" s="117">
        <f t="shared" si="42"/>
        <v>0</v>
      </c>
      <c r="L373" s="38">
        <f t="shared" si="43"/>
        <v>0</v>
      </c>
      <c r="M373" s="112">
        <f t="shared" si="44"/>
        <v>0</v>
      </c>
      <c r="N373" s="112">
        <f t="shared" si="45"/>
        <v>0</v>
      </c>
      <c r="O373" s="112">
        <f t="shared" si="46"/>
        <v>0</v>
      </c>
      <c r="P373" s="113">
        <f t="shared" si="47"/>
        <v>0</v>
      </c>
      <c r="Q373" s="60"/>
    </row>
    <row r="374" spans="1:17" x14ac:dyDescent="0.2">
      <c r="A374" s="33"/>
      <c r="B374" s="72"/>
      <c r="C374" s="37"/>
      <c r="D374" s="21"/>
      <c r="E374" s="42"/>
      <c r="F374" s="38"/>
      <c r="G374" s="112"/>
      <c r="H374" s="112">
        <f t="shared" si="48"/>
        <v>0</v>
      </c>
      <c r="I374" s="112"/>
      <c r="J374" s="112"/>
      <c r="K374" s="117">
        <f t="shared" si="42"/>
        <v>0</v>
      </c>
      <c r="L374" s="38">
        <f t="shared" si="43"/>
        <v>0</v>
      </c>
      <c r="M374" s="112">
        <f t="shared" si="44"/>
        <v>0</v>
      </c>
      <c r="N374" s="112">
        <f t="shared" si="45"/>
        <v>0</v>
      </c>
      <c r="O374" s="112">
        <f t="shared" si="46"/>
        <v>0</v>
      </c>
      <c r="P374" s="113">
        <f t="shared" si="47"/>
        <v>0</v>
      </c>
      <c r="Q374" s="60"/>
    </row>
    <row r="375" spans="1:17" x14ac:dyDescent="0.2">
      <c r="A375" s="33"/>
      <c r="B375" s="72"/>
      <c r="C375" s="37"/>
      <c r="D375" s="21"/>
      <c r="E375" s="42"/>
      <c r="F375" s="38"/>
      <c r="G375" s="112"/>
      <c r="H375" s="112">
        <f t="shared" si="48"/>
        <v>0</v>
      </c>
      <c r="I375" s="112"/>
      <c r="J375" s="112"/>
      <c r="K375" s="117">
        <f t="shared" si="42"/>
        <v>0</v>
      </c>
      <c r="L375" s="38">
        <f t="shared" si="43"/>
        <v>0</v>
      </c>
      <c r="M375" s="112">
        <f t="shared" si="44"/>
        <v>0</v>
      </c>
      <c r="N375" s="112">
        <f t="shared" si="45"/>
        <v>0</v>
      </c>
      <c r="O375" s="112">
        <f t="shared" si="46"/>
        <v>0</v>
      </c>
      <c r="P375" s="113">
        <f t="shared" si="47"/>
        <v>0</v>
      </c>
      <c r="Q375" s="60"/>
    </row>
    <row r="376" spans="1:17" x14ac:dyDescent="0.2">
      <c r="A376" s="33"/>
      <c r="B376" s="72"/>
      <c r="C376" s="37"/>
      <c r="D376" s="21"/>
      <c r="E376" s="42"/>
      <c r="F376" s="38"/>
      <c r="G376" s="112"/>
      <c r="H376" s="112">
        <f t="shared" si="48"/>
        <v>0</v>
      </c>
      <c r="I376" s="112"/>
      <c r="J376" s="112"/>
      <c r="K376" s="117">
        <f t="shared" si="42"/>
        <v>0</v>
      </c>
      <c r="L376" s="38">
        <f t="shared" si="43"/>
        <v>0</v>
      </c>
      <c r="M376" s="112">
        <f t="shared" si="44"/>
        <v>0</v>
      </c>
      <c r="N376" s="112">
        <f t="shared" si="45"/>
        <v>0</v>
      </c>
      <c r="O376" s="112">
        <f t="shared" si="46"/>
        <v>0</v>
      </c>
      <c r="P376" s="113">
        <f t="shared" si="47"/>
        <v>0</v>
      </c>
      <c r="Q376" s="60"/>
    </row>
    <row r="377" spans="1:17" x14ac:dyDescent="0.2">
      <c r="A377" s="33"/>
      <c r="B377" s="72"/>
      <c r="C377" s="37"/>
      <c r="D377" s="21"/>
      <c r="E377" s="42"/>
      <c r="F377" s="38"/>
      <c r="G377" s="112"/>
      <c r="H377" s="112">
        <f t="shared" si="48"/>
        <v>0</v>
      </c>
      <c r="I377" s="112"/>
      <c r="J377" s="112"/>
      <c r="K377" s="117">
        <f t="shared" si="42"/>
        <v>0</v>
      </c>
      <c r="L377" s="38">
        <f t="shared" si="43"/>
        <v>0</v>
      </c>
      <c r="M377" s="112">
        <f t="shared" si="44"/>
        <v>0</v>
      </c>
      <c r="N377" s="112">
        <f t="shared" si="45"/>
        <v>0</v>
      </c>
      <c r="O377" s="112">
        <f t="shared" si="46"/>
        <v>0</v>
      </c>
      <c r="P377" s="113">
        <f t="shared" si="47"/>
        <v>0</v>
      </c>
      <c r="Q377" s="60"/>
    </row>
    <row r="378" spans="1:17" x14ac:dyDescent="0.2">
      <c r="A378" s="33"/>
      <c r="B378" s="72"/>
      <c r="C378" s="37"/>
      <c r="D378" s="21"/>
      <c r="E378" s="42"/>
      <c r="F378" s="38"/>
      <c r="G378" s="112"/>
      <c r="H378" s="112">
        <f t="shared" si="48"/>
        <v>0</v>
      </c>
      <c r="I378" s="112"/>
      <c r="J378" s="112"/>
      <c r="K378" s="117">
        <f t="shared" si="42"/>
        <v>0</v>
      </c>
      <c r="L378" s="38">
        <f t="shared" si="43"/>
        <v>0</v>
      </c>
      <c r="M378" s="112">
        <f t="shared" si="44"/>
        <v>0</v>
      </c>
      <c r="N378" s="112">
        <f t="shared" si="45"/>
        <v>0</v>
      </c>
      <c r="O378" s="112">
        <f t="shared" si="46"/>
        <v>0</v>
      </c>
      <c r="P378" s="113">
        <f t="shared" si="47"/>
        <v>0</v>
      </c>
      <c r="Q378" s="60"/>
    </row>
    <row r="379" spans="1:17" x14ac:dyDescent="0.2">
      <c r="A379" s="33"/>
      <c r="B379" s="72"/>
      <c r="C379" s="37"/>
      <c r="D379" s="21"/>
      <c r="E379" s="42"/>
      <c r="F379" s="38"/>
      <c r="G379" s="112"/>
      <c r="H379" s="112">
        <f t="shared" si="48"/>
        <v>0</v>
      </c>
      <c r="I379" s="112"/>
      <c r="J379" s="112"/>
      <c r="K379" s="117">
        <f t="shared" si="42"/>
        <v>0</v>
      </c>
      <c r="L379" s="38">
        <f t="shared" si="43"/>
        <v>0</v>
      </c>
      <c r="M379" s="112">
        <f t="shared" si="44"/>
        <v>0</v>
      </c>
      <c r="N379" s="112">
        <f t="shared" si="45"/>
        <v>0</v>
      </c>
      <c r="O379" s="112">
        <f t="shared" si="46"/>
        <v>0</v>
      </c>
      <c r="P379" s="113">
        <f t="shared" si="47"/>
        <v>0</v>
      </c>
      <c r="Q379" s="60"/>
    </row>
    <row r="380" spans="1:17" x14ac:dyDescent="0.2">
      <c r="A380" s="33"/>
      <c r="B380" s="72"/>
      <c r="C380" s="37"/>
      <c r="D380" s="21"/>
      <c r="E380" s="42"/>
      <c r="F380" s="38"/>
      <c r="G380" s="112"/>
      <c r="H380" s="112">
        <f t="shared" si="48"/>
        <v>0</v>
      </c>
      <c r="I380" s="112"/>
      <c r="J380" s="112"/>
      <c r="K380" s="117">
        <f t="shared" si="42"/>
        <v>0</v>
      </c>
      <c r="L380" s="38">
        <f t="shared" si="43"/>
        <v>0</v>
      </c>
      <c r="M380" s="112">
        <f t="shared" si="44"/>
        <v>0</v>
      </c>
      <c r="N380" s="112">
        <f t="shared" si="45"/>
        <v>0</v>
      </c>
      <c r="O380" s="112">
        <f t="shared" si="46"/>
        <v>0</v>
      </c>
      <c r="P380" s="113">
        <f t="shared" si="47"/>
        <v>0</v>
      </c>
      <c r="Q380" s="60"/>
    </row>
    <row r="381" spans="1:17" x14ac:dyDescent="0.2">
      <c r="A381" s="33"/>
      <c r="B381" s="72"/>
      <c r="C381" s="37"/>
      <c r="D381" s="21"/>
      <c r="E381" s="42"/>
      <c r="F381" s="38"/>
      <c r="G381" s="112"/>
      <c r="H381" s="112">
        <f t="shared" si="48"/>
        <v>0</v>
      </c>
      <c r="I381" s="112"/>
      <c r="J381" s="112"/>
      <c r="K381" s="117">
        <f t="shared" si="42"/>
        <v>0</v>
      </c>
      <c r="L381" s="38">
        <f t="shared" si="43"/>
        <v>0</v>
      </c>
      <c r="M381" s="112">
        <f t="shared" si="44"/>
        <v>0</v>
      </c>
      <c r="N381" s="112">
        <f t="shared" si="45"/>
        <v>0</v>
      </c>
      <c r="O381" s="112">
        <f t="shared" si="46"/>
        <v>0</v>
      </c>
      <c r="P381" s="113">
        <f t="shared" si="47"/>
        <v>0</v>
      </c>
      <c r="Q381" s="60"/>
    </row>
    <row r="382" spans="1:17" x14ac:dyDescent="0.2">
      <c r="A382" s="33"/>
      <c r="B382" s="72"/>
      <c r="C382" s="37"/>
      <c r="D382" s="21"/>
      <c r="E382" s="42"/>
      <c r="F382" s="38"/>
      <c r="G382" s="112"/>
      <c r="H382" s="112">
        <f t="shared" si="48"/>
        <v>0</v>
      </c>
      <c r="I382" s="112"/>
      <c r="J382" s="112"/>
      <c r="K382" s="117">
        <f t="shared" si="42"/>
        <v>0</v>
      </c>
      <c r="L382" s="38">
        <f t="shared" si="43"/>
        <v>0</v>
      </c>
      <c r="M382" s="112">
        <f t="shared" si="44"/>
        <v>0</v>
      </c>
      <c r="N382" s="112">
        <f t="shared" si="45"/>
        <v>0</v>
      </c>
      <c r="O382" s="112">
        <f t="shared" si="46"/>
        <v>0</v>
      </c>
      <c r="P382" s="113">
        <f t="shared" si="47"/>
        <v>0</v>
      </c>
      <c r="Q382" s="60"/>
    </row>
    <row r="383" spans="1:17" x14ac:dyDescent="0.2">
      <c r="A383" s="33"/>
      <c r="B383" s="72"/>
      <c r="C383" s="37"/>
      <c r="D383" s="21"/>
      <c r="E383" s="42"/>
      <c r="F383" s="38"/>
      <c r="G383" s="112"/>
      <c r="H383" s="112">
        <f t="shared" si="48"/>
        <v>0</v>
      </c>
      <c r="I383" s="112"/>
      <c r="J383" s="112"/>
      <c r="K383" s="117">
        <f t="shared" si="42"/>
        <v>0</v>
      </c>
      <c r="L383" s="38">
        <f t="shared" si="43"/>
        <v>0</v>
      </c>
      <c r="M383" s="112">
        <f t="shared" si="44"/>
        <v>0</v>
      </c>
      <c r="N383" s="112">
        <f t="shared" si="45"/>
        <v>0</v>
      </c>
      <c r="O383" s="112">
        <f t="shared" si="46"/>
        <v>0</v>
      </c>
      <c r="P383" s="113">
        <f t="shared" si="47"/>
        <v>0</v>
      </c>
      <c r="Q383" s="60"/>
    </row>
    <row r="384" spans="1:17" x14ac:dyDescent="0.2">
      <c r="A384" s="33"/>
      <c r="B384" s="72"/>
      <c r="C384" s="37"/>
      <c r="D384" s="21"/>
      <c r="E384" s="42"/>
      <c r="F384" s="38"/>
      <c r="G384" s="112"/>
      <c r="H384" s="112">
        <f t="shared" si="48"/>
        <v>0</v>
      </c>
      <c r="I384" s="112"/>
      <c r="J384" s="112"/>
      <c r="K384" s="117">
        <f t="shared" si="42"/>
        <v>0</v>
      </c>
      <c r="L384" s="38">
        <f t="shared" si="43"/>
        <v>0</v>
      </c>
      <c r="M384" s="112">
        <f t="shared" si="44"/>
        <v>0</v>
      </c>
      <c r="N384" s="112">
        <f t="shared" si="45"/>
        <v>0</v>
      </c>
      <c r="O384" s="112">
        <f t="shared" si="46"/>
        <v>0</v>
      </c>
      <c r="P384" s="113">
        <f t="shared" si="47"/>
        <v>0</v>
      </c>
      <c r="Q384" s="60"/>
    </row>
    <row r="385" spans="1:17" x14ac:dyDescent="0.2">
      <c r="A385" s="33"/>
      <c r="B385" s="72"/>
      <c r="C385" s="37"/>
      <c r="D385" s="21"/>
      <c r="E385" s="42"/>
      <c r="F385" s="38"/>
      <c r="G385" s="112"/>
      <c r="H385" s="112">
        <f t="shared" si="48"/>
        <v>0</v>
      </c>
      <c r="I385" s="112"/>
      <c r="J385" s="112"/>
      <c r="K385" s="117">
        <f t="shared" si="42"/>
        <v>0</v>
      </c>
      <c r="L385" s="38">
        <f t="shared" si="43"/>
        <v>0</v>
      </c>
      <c r="M385" s="112">
        <f t="shared" si="44"/>
        <v>0</v>
      </c>
      <c r="N385" s="112">
        <f t="shared" si="45"/>
        <v>0</v>
      </c>
      <c r="O385" s="112">
        <f t="shared" si="46"/>
        <v>0</v>
      </c>
      <c r="P385" s="113">
        <f t="shared" si="47"/>
        <v>0</v>
      </c>
      <c r="Q385" s="60"/>
    </row>
    <row r="386" spans="1:17" x14ac:dyDescent="0.2">
      <c r="A386" s="33"/>
      <c r="B386" s="72"/>
      <c r="C386" s="37"/>
      <c r="D386" s="21"/>
      <c r="E386" s="42"/>
      <c r="F386" s="38"/>
      <c r="G386" s="112"/>
      <c r="H386" s="112">
        <f t="shared" si="48"/>
        <v>0</v>
      </c>
      <c r="I386" s="112"/>
      <c r="J386" s="112"/>
      <c r="K386" s="117">
        <f t="shared" si="42"/>
        <v>0</v>
      </c>
      <c r="L386" s="38">
        <f t="shared" si="43"/>
        <v>0</v>
      </c>
      <c r="M386" s="112">
        <f t="shared" si="44"/>
        <v>0</v>
      </c>
      <c r="N386" s="112">
        <f t="shared" si="45"/>
        <v>0</v>
      </c>
      <c r="O386" s="112">
        <f t="shared" si="46"/>
        <v>0</v>
      </c>
      <c r="P386" s="113">
        <f t="shared" si="47"/>
        <v>0</v>
      </c>
      <c r="Q386" s="60"/>
    </row>
    <row r="387" spans="1:17" x14ac:dyDescent="0.2">
      <c r="A387" s="33"/>
      <c r="B387" s="72"/>
      <c r="C387" s="37"/>
      <c r="D387" s="21"/>
      <c r="E387" s="42"/>
      <c r="F387" s="38"/>
      <c r="G387" s="112"/>
      <c r="H387" s="112">
        <f t="shared" si="48"/>
        <v>0</v>
      </c>
      <c r="I387" s="112"/>
      <c r="J387" s="112"/>
      <c r="K387" s="117">
        <f t="shared" si="42"/>
        <v>0</v>
      </c>
      <c r="L387" s="38">
        <f t="shared" si="43"/>
        <v>0</v>
      </c>
      <c r="M387" s="112">
        <f t="shared" si="44"/>
        <v>0</v>
      </c>
      <c r="N387" s="112">
        <f t="shared" si="45"/>
        <v>0</v>
      </c>
      <c r="O387" s="112">
        <f t="shared" si="46"/>
        <v>0</v>
      </c>
      <c r="P387" s="113">
        <f t="shared" si="47"/>
        <v>0</v>
      </c>
      <c r="Q387" s="60"/>
    </row>
    <row r="388" spans="1:17" x14ac:dyDescent="0.2">
      <c r="A388" s="33"/>
      <c r="B388" s="72"/>
      <c r="C388" s="37"/>
      <c r="D388" s="21"/>
      <c r="E388" s="42"/>
      <c r="F388" s="38"/>
      <c r="G388" s="112"/>
      <c r="H388" s="112">
        <f t="shared" si="48"/>
        <v>0</v>
      </c>
      <c r="I388" s="112"/>
      <c r="J388" s="112"/>
      <c r="K388" s="117">
        <f t="shared" si="42"/>
        <v>0</v>
      </c>
      <c r="L388" s="38">
        <f t="shared" si="43"/>
        <v>0</v>
      </c>
      <c r="M388" s="112">
        <f t="shared" si="44"/>
        <v>0</v>
      </c>
      <c r="N388" s="112">
        <f t="shared" si="45"/>
        <v>0</v>
      </c>
      <c r="O388" s="112">
        <f t="shared" si="46"/>
        <v>0</v>
      </c>
      <c r="P388" s="113">
        <f t="shared" si="47"/>
        <v>0</v>
      </c>
      <c r="Q388" s="60"/>
    </row>
    <row r="389" spans="1:17" x14ac:dyDescent="0.2">
      <c r="A389" s="33"/>
      <c r="B389" s="72"/>
      <c r="C389" s="37"/>
      <c r="D389" s="21"/>
      <c r="E389" s="42"/>
      <c r="F389" s="38"/>
      <c r="G389" s="112"/>
      <c r="H389" s="112">
        <f t="shared" si="48"/>
        <v>0</v>
      </c>
      <c r="I389" s="112"/>
      <c r="J389" s="112"/>
      <c r="K389" s="117">
        <f t="shared" si="42"/>
        <v>0</v>
      </c>
      <c r="L389" s="38">
        <f t="shared" si="43"/>
        <v>0</v>
      </c>
      <c r="M389" s="112">
        <f t="shared" si="44"/>
        <v>0</v>
      </c>
      <c r="N389" s="112">
        <f t="shared" si="45"/>
        <v>0</v>
      </c>
      <c r="O389" s="112">
        <f t="shared" si="46"/>
        <v>0</v>
      </c>
      <c r="P389" s="113">
        <f t="shared" si="47"/>
        <v>0</v>
      </c>
      <c r="Q389" s="60"/>
    </row>
    <row r="390" spans="1:17" x14ac:dyDescent="0.2">
      <c r="A390" s="33"/>
      <c r="B390" s="72"/>
      <c r="C390" s="37"/>
      <c r="D390" s="21"/>
      <c r="E390" s="42"/>
      <c r="F390" s="38"/>
      <c r="G390" s="112"/>
      <c r="H390" s="112">
        <f t="shared" si="48"/>
        <v>0</v>
      </c>
      <c r="I390" s="112"/>
      <c r="J390" s="112"/>
      <c r="K390" s="117">
        <f t="shared" si="42"/>
        <v>0</v>
      </c>
      <c r="L390" s="38">
        <f t="shared" si="43"/>
        <v>0</v>
      </c>
      <c r="M390" s="112">
        <f t="shared" si="44"/>
        <v>0</v>
      </c>
      <c r="N390" s="112">
        <f t="shared" si="45"/>
        <v>0</v>
      </c>
      <c r="O390" s="112">
        <f t="shared" si="46"/>
        <v>0</v>
      </c>
      <c r="P390" s="113">
        <f t="shared" si="47"/>
        <v>0</v>
      </c>
      <c r="Q390" s="60"/>
    </row>
    <row r="391" spans="1:17" x14ac:dyDescent="0.2">
      <c r="A391" s="33"/>
      <c r="B391" s="72"/>
      <c r="C391" s="37"/>
      <c r="D391" s="21"/>
      <c r="E391" s="42"/>
      <c r="F391" s="38"/>
      <c r="G391" s="112"/>
      <c r="H391" s="112">
        <f t="shared" si="48"/>
        <v>0</v>
      </c>
      <c r="I391" s="112"/>
      <c r="J391" s="112"/>
      <c r="K391" s="117">
        <f t="shared" si="42"/>
        <v>0</v>
      </c>
      <c r="L391" s="38">
        <f t="shared" si="43"/>
        <v>0</v>
      </c>
      <c r="M391" s="112">
        <f t="shared" si="44"/>
        <v>0</v>
      </c>
      <c r="N391" s="112">
        <f t="shared" si="45"/>
        <v>0</v>
      </c>
      <c r="O391" s="112">
        <f t="shared" si="46"/>
        <v>0</v>
      </c>
      <c r="P391" s="113">
        <f t="shared" si="47"/>
        <v>0</v>
      </c>
      <c r="Q391" s="60"/>
    </row>
    <row r="392" spans="1:17" x14ac:dyDescent="0.2">
      <c r="A392" s="33"/>
      <c r="B392" s="72"/>
      <c r="C392" s="37"/>
      <c r="D392" s="21"/>
      <c r="E392" s="42"/>
      <c r="F392" s="38"/>
      <c r="G392" s="112"/>
      <c r="H392" s="112">
        <f t="shared" si="48"/>
        <v>0</v>
      </c>
      <c r="I392" s="112"/>
      <c r="J392" s="112"/>
      <c r="K392" s="117">
        <f t="shared" si="42"/>
        <v>0</v>
      </c>
      <c r="L392" s="38">
        <f t="shared" si="43"/>
        <v>0</v>
      </c>
      <c r="M392" s="112">
        <f t="shared" si="44"/>
        <v>0</v>
      </c>
      <c r="N392" s="112">
        <f t="shared" si="45"/>
        <v>0</v>
      </c>
      <c r="O392" s="112">
        <f t="shared" si="46"/>
        <v>0</v>
      </c>
      <c r="P392" s="113">
        <f t="shared" si="47"/>
        <v>0</v>
      </c>
      <c r="Q392" s="60"/>
    </row>
    <row r="393" spans="1:17" x14ac:dyDescent="0.2">
      <c r="A393" s="33"/>
      <c r="B393" s="72"/>
      <c r="C393" s="37"/>
      <c r="D393" s="21"/>
      <c r="E393" s="42"/>
      <c r="F393" s="38"/>
      <c r="G393" s="112"/>
      <c r="H393" s="112">
        <f t="shared" si="48"/>
        <v>0</v>
      </c>
      <c r="I393" s="112"/>
      <c r="J393" s="112"/>
      <c r="K393" s="117">
        <f t="shared" si="42"/>
        <v>0</v>
      </c>
      <c r="L393" s="38">
        <f t="shared" si="43"/>
        <v>0</v>
      </c>
      <c r="M393" s="112">
        <f t="shared" si="44"/>
        <v>0</v>
      </c>
      <c r="N393" s="112">
        <f t="shared" si="45"/>
        <v>0</v>
      </c>
      <c r="O393" s="112">
        <f t="shared" si="46"/>
        <v>0</v>
      </c>
      <c r="P393" s="113">
        <f t="shared" si="47"/>
        <v>0</v>
      </c>
      <c r="Q393" s="60"/>
    </row>
    <row r="394" spans="1:17" x14ac:dyDescent="0.2">
      <c r="A394" s="33"/>
      <c r="B394" s="72"/>
      <c r="C394" s="37"/>
      <c r="D394" s="21"/>
      <c r="E394" s="42"/>
      <c r="F394" s="38"/>
      <c r="G394" s="112"/>
      <c r="H394" s="112">
        <f t="shared" si="48"/>
        <v>0</v>
      </c>
      <c r="I394" s="112"/>
      <c r="J394" s="112"/>
      <c r="K394" s="117">
        <f t="shared" si="42"/>
        <v>0</v>
      </c>
      <c r="L394" s="38">
        <f t="shared" si="43"/>
        <v>0</v>
      </c>
      <c r="M394" s="112">
        <f t="shared" si="44"/>
        <v>0</v>
      </c>
      <c r="N394" s="112">
        <f t="shared" si="45"/>
        <v>0</v>
      </c>
      <c r="O394" s="112">
        <f t="shared" si="46"/>
        <v>0</v>
      </c>
      <c r="P394" s="113">
        <f t="shared" si="47"/>
        <v>0</v>
      </c>
      <c r="Q394" s="60"/>
    </row>
    <row r="395" spans="1:17" x14ac:dyDescent="0.2">
      <c r="A395" s="33"/>
      <c r="B395" s="72"/>
      <c r="C395" s="37"/>
      <c r="D395" s="21"/>
      <c r="E395" s="42"/>
      <c r="F395" s="38"/>
      <c r="G395" s="112"/>
      <c r="H395" s="112">
        <f t="shared" si="48"/>
        <v>0</v>
      </c>
      <c r="I395" s="112"/>
      <c r="J395" s="112"/>
      <c r="K395" s="117">
        <f t="shared" si="42"/>
        <v>0</v>
      </c>
      <c r="L395" s="38">
        <f t="shared" si="43"/>
        <v>0</v>
      </c>
      <c r="M395" s="112">
        <f t="shared" si="44"/>
        <v>0</v>
      </c>
      <c r="N395" s="112">
        <f t="shared" si="45"/>
        <v>0</v>
      </c>
      <c r="O395" s="112">
        <f t="shared" si="46"/>
        <v>0</v>
      </c>
      <c r="P395" s="113">
        <f t="shared" si="47"/>
        <v>0</v>
      </c>
      <c r="Q395" s="60"/>
    </row>
    <row r="396" spans="1:17" x14ac:dyDescent="0.2">
      <c r="A396" s="33"/>
      <c r="B396" s="72"/>
      <c r="C396" s="37"/>
      <c r="D396" s="21"/>
      <c r="E396" s="42"/>
      <c r="F396" s="38"/>
      <c r="G396" s="112"/>
      <c r="H396" s="112">
        <f t="shared" si="48"/>
        <v>0</v>
      </c>
      <c r="I396" s="112"/>
      <c r="J396" s="112"/>
      <c r="K396" s="117">
        <f t="shared" si="42"/>
        <v>0</v>
      </c>
      <c r="L396" s="38">
        <f t="shared" si="43"/>
        <v>0</v>
      </c>
      <c r="M396" s="112">
        <f t="shared" si="44"/>
        <v>0</v>
      </c>
      <c r="N396" s="112">
        <f t="shared" si="45"/>
        <v>0</v>
      </c>
      <c r="O396" s="112">
        <f t="shared" si="46"/>
        <v>0</v>
      </c>
      <c r="P396" s="113">
        <f t="shared" si="47"/>
        <v>0</v>
      </c>
      <c r="Q396" s="60"/>
    </row>
    <row r="397" spans="1:17" x14ac:dyDescent="0.2">
      <c r="A397" s="33"/>
      <c r="B397" s="72"/>
      <c r="C397" s="37"/>
      <c r="D397" s="21"/>
      <c r="E397" s="42"/>
      <c r="F397" s="38"/>
      <c r="G397" s="112"/>
      <c r="H397" s="112">
        <f t="shared" si="48"/>
        <v>0</v>
      </c>
      <c r="I397" s="112"/>
      <c r="J397" s="112"/>
      <c r="K397" s="117">
        <f t="shared" si="42"/>
        <v>0</v>
      </c>
      <c r="L397" s="38">
        <f t="shared" si="43"/>
        <v>0</v>
      </c>
      <c r="M397" s="112">
        <f t="shared" si="44"/>
        <v>0</v>
      </c>
      <c r="N397" s="112">
        <f t="shared" si="45"/>
        <v>0</v>
      </c>
      <c r="O397" s="112">
        <f t="shared" si="46"/>
        <v>0</v>
      </c>
      <c r="P397" s="113">
        <f t="shared" si="47"/>
        <v>0</v>
      </c>
      <c r="Q397" s="60"/>
    </row>
    <row r="398" spans="1:17" x14ac:dyDescent="0.2">
      <c r="A398" s="33"/>
      <c r="B398" s="72"/>
      <c r="C398" s="37"/>
      <c r="D398" s="21"/>
      <c r="E398" s="42"/>
      <c r="F398" s="38"/>
      <c r="G398" s="112"/>
      <c r="H398" s="112">
        <f t="shared" si="48"/>
        <v>0</v>
      </c>
      <c r="I398" s="112"/>
      <c r="J398" s="112"/>
      <c r="K398" s="117">
        <f t="shared" si="42"/>
        <v>0</v>
      </c>
      <c r="L398" s="38">
        <f t="shared" si="43"/>
        <v>0</v>
      </c>
      <c r="M398" s="112">
        <f t="shared" si="44"/>
        <v>0</v>
      </c>
      <c r="N398" s="112">
        <f t="shared" si="45"/>
        <v>0</v>
      </c>
      <c r="O398" s="112">
        <f t="shared" si="46"/>
        <v>0</v>
      </c>
      <c r="P398" s="113">
        <f t="shared" si="47"/>
        <v>0</v>
      </c>
      <c r="Q398" s="60"/>
    </row>
    <row r="399" spans="1:17" x14ac:dyDescent="0.2">
      <c r="A399" s="33"/>
      <c r="B399" s="72"/>
      <c r="C399" s="37"/>
      <c r="D399" s="21"/>
      <c r="E399" s="42"/>
      <c r="F399" s="38"/>
      <c r="G399" s="112"/>
      <c r="H399" s="112">
        <f t="shared" si="48"/>
        <v>0</v>
      </c>
      <c r="I399" s="112"/>
      <c r="J399" s="112"/>
      <c r="K399" s="117">
        <f t="shared" ref="K399:K462" si="49">SUM(H399:J399)</f>
        <v>0</v>
      </c>
      <c r="L399" s="38">
        <f t="shared" ref="L399:L462" si="50">E399*F399</f>
        <v>0</v>
      </c>
      <c r="M399" s="112">
        <f t="shared" ref="M399:M462" si="51">H399*E399</f>
        <v>0</v>
      </c>
      <c r="N399" s="112">
        <f t="shared" ref="N399:N462" si="52">I399*E399</f>
        <v>0</v>
      </c>
      <c r="O399" s="112">
        <f t="shared" ref="O399:O462" si="53">J399*E399</f>
        <v>0</v>
      </c>
      <c r="P399" s="113">
        <f t="shared" ref="P399:P462" si="54">SUM(M399:O399)</f>
        <v>0</v>
      </c>
      <c r="Q399" s="60"/>
    </row>
    <row r="400" spans="1:17" x14ac:dyDescent="0.2">
      <c r="A400" s="33"/>
      <c r="B400" s="72"/>
      <c r="C400" s="37"/>
      <c r="D400" s="21"/>
      <c r="E400" s="42"/>
      <c r="F400" s="38"/>
      <c r="G400" s="112"/>
      <c r="H400" s="112">
        <f t="shared" ref="H400:H463" si="55">F400*G400</f>
        <v>0</v>
      </c>
      <c r="I400" s="112"/>
      <c r="J400" s="112"/>
      <c r="K400" s="117">
        <f t="shared" si="49"/>
        <v>0</v>
      </c>
      <c r="L400" s="38">
        <f t="shared" si="50"/>
        <v>0</v>
      </c>
      <c r="M400" s="112">
        <f t="shared" si="51"/>
        <v>0</v>
      </c>
      <c r="N400" s="112">
        <f t="shared" si="52"/>
        <v>0</v>
      </c>
      <c r="O400" s="112">
        <f t="shared" si="53"/>
        <v>0</v>
      </c>
      <c r="P400" s="113">
        <f t="shared" si="54"/>
        <v>0</v>
      </c>
      <c r="Q400" s="60"/>
    </row>
    <row r="401" spans="1:17" x14ac:dyDescent="0.2">
      <c r="A401" s="33"/>
      <c r="B401" s="72"/>
      <c r="C401" s="37"/>
      <c r="D401" s="21"/>
      <c r="E401" s="42"/>
      <c r="F401" s="38"/>
      <c r="G401" s="112"/>
      <c r="H401" s="112">
        <f t="shared" si="55"/>
        <v>0</v>
      </c>
      <c r="I401" s="112"/>
      <c r="J401" s="112"/>
      <c r="K401" s="117">
        <f t="shared" si="49"/>
        <v>0</v>
      </c>
      <c r="L401" s="38">
        <f t="shared" si="50"/>
        <v>0</v>
      </c>
      <c r="M401" s="112">
        <f t="shared" si="51"/>
        <v>0</v>
      </c>
      <c r="N401" s="112">
        <f t="shared" si="52"/>
        <v>0</v>
      </c>
      <c r="O401" s="112">
        <f t="shared" si="53"/>
        <v>0</v>
      </c>
      <c r="P401" s="113">
        <f t="shared" si="54"/>
        <v>0</v>
      </c>
      <c r="Q401" s="60"/>
    </row>
    <row r="402" spans="1:17" x14ac:dyDescent="0.2">
      <c r="A402" s="33"/>
      <c r="B402" s="72"/>
      <c r="C402" s="37"/>
      <c r="D402" s="21"/>
      <c r="E402" s="42"/>
      <c r="F402" s="38"/>
      <c r="G402" s="112"/>
      <c r="H402" s="112">
        <f t="shared" si="55"/>
        <v>0</v>
      </c>
      <c r="I402" s="112"/>
      <c r="J402" s="112"/>
      <c r="K402" s="117">
        <f t="shared" si="49"/>
        <v>0</v>
      </c>
      <c r="L402" s="38">
        <f t="shared" si="50"/>
        <v>0</v>
      </c>
      <c r="M402" s="112">
        <f t="shared" si="51"/>
        <v>0</v>
      </c>
      <c r="N402" s="112">
        <f t="shared" si="52"/>
        <v>0</v>
      </c>
      <c r="O402" s="112">
        <f t="shared" si="53"/>
        <v>0</v>
      </c>
      <c r="P402" s="113">
        <f t="shared" si="54"/>
        <v>0</v>
      </c>
      <c r="Q402" s="60"/>
    </row>
    <row r="403" spans="1:17" x14ac:dyDescent="0.2">
      <c r="A403" s="33"/>
      <c r="B403" s="72"/>
      <c r="C403" s="37"/>
      <c r="D403" s="21"/>
      <c r="E403" s="42"/>
      <c r="F403" s="38"/>
      <c r="G403" s="112"/>
      <c r="H403" s="112">
        <f t="shared" si="55"/>
        <v>0</v>
      </c>
      <c r="I403" s="112"/>
      <c r="J403" s="112"/>
      <c r="K403" s="117">
        <f t="shared" si="49"/>
        <v>0</v>
      </c>
      <c r="L403" s="38">
        <f t="shared" si="50"/>
        <v>0</v>
      </c>
      <c r="M403" s="112">
        <f t="shared" si="51"/>
        <v>0</v>
      </c>
      <c r="N403" s="112">
        <f t="shared" si="52"/>
        <v>0</v>
      </c>
      <c r="O403" s="112">
        <f t="shared" si="53"/>
        <v>0</v>
      </c>
      <c r="P403" s="113">
        <f t="shared" si="54"/>
        <v>0</v>
      </c>
      <c r="Q403" s="60"/>
    </row>
    <row r="404" spans="1:17" x14ac:dyDescent="0.2">
      <c r="A404" s="33"/>
      <c r="B404" s="72"/>
      <c r="C404" s="37"/>
      <c r="D404" s="21"/>
      <c r="E404" s="42"/>
      <c r="F404" s="38"/>
      <c r="G404" s="112"/>
      <c r="H404" s="112">
        <f t="shared" si="55"/>
        <v>0</v>
      </c>
      <c r="I404" s="112"/>
      <c r="J404" s="112"/>
      <c r="K404" s="117">
        <f t="shared" si="49"/>
        <v>0</v>
      </c>
      <c r="L404" s="38">
        <f t="shared" si="50"/>
        <v>0</v>
      </c>
      <c r="M404" s="112">
        <f t="shared" si="51"/>
        <v>0</v>
      </c>
      <c r="N404" s="112">
        <f t="shared" si="52"/>
        <v>0</v>
      </c>
      <c r="O404" s="112">
        <f t="shared" si="53"/>
        <v>0</v>
      </c>
      <c r="P404" s="113">
        <f t="shared" si="54"/>
        <v>0</v>
      </c>
      <c r="Q404" s="60"/>
    </row>
    <row r="405" spans="1:17" x14ac:dyDescent="0.2">
      <c r="A405" s="33"/>
      <c r="B405" s="72"/>
      <c r="C405" s="37"/>
      <c r="D405" s="21"/>
      <c r="E405" s="42"/>
      <c r="F405" s="38"/>
      <c r="G405" s="112"/>
      <c r="H405" s="112">
        <f t="shared" si="55"/>
        <v>0</v>
      </c>
      <c r="I405" s="112"/>
      <c r="J405" s="112"/>
      <c r="K405" s="117">
        <f t="shared" si="49"/>
        <v>0</v>
      </c>
      <c r="L405" s="38">
        <f t="shared" si="50"/>
        <v>0</v>
      </c>
      <c r="M405" s="112">
        <f t="shared" si="51"/>
        <v>0</v>
      </c>
      <c r="N405" s="112">
        <f t="shared" si="52"/>
        <v>0</v>
      </c>
      <c r="O405" s="112">
        <f t="shared" si="53"/>
        <v>0</v>
      </c>
      <c r="P405" s="113">
        <f t="shared" si="54"/>
        <v>0</v>
      </c>
      <c r="Q405" s="60"/>
    </row>
    <row r="406" spans="1:17" x14ac:dyDescent="0.2">
      <c r="A406" s="33"/>
      <c r="B406" s="72"/>
      <c r="C406" s="37"/>
      <c r="D406" s="21"/>
      <c r="E406" s="42"/>
      <c r="F406" s="38"/>
      <c r="G406" s="112"/>
      <c r="H406" s="112">
        <f t="shared" si="55"/>
        <v>0</v>
      </c>
      <c r="I406" s="112"/>
      <c r="J406" s="112"/>
      <c r="K406" s="117">
        <f t="shared" si="49"/>
        <v>0</v>
      </c>
      <c r="L406" s="38">
        <f t="shared" si="50"/>
        <v>0</v>
      </c>
      <c r="M406" s="112">
        <f t="shared" si="51"/>
        <v>0</v>
      </c>
      <c r="N406" s="112">
        <f t="shared" si="52"/>
        <v>0</v>
      </c>
      <c r="O406" s="112">
        <f t="shared" si="53"/>
        <v>0</v>
      </c>
      <c r="P406" s="113">
        <f t="shared" si="54"/>
        <v>0</v>
      </c>
      <c r="Q406" s="60"/>
    </row>
    <row r="407" spans="1:17" x14ac:dyDescent="0.2">
      <c r="A407" s="33"/>
      <c r="B407" s="72"/>
      <c r="C407" s="37"/>
      <c r="D407" s="21"/>
      <c r="E407" s="42"/>
      <c r="F407" s="38"/>
      <c r="G407" s="112"/>
      <c r="H407" s="112">
        <f t="shared" si="55"/>
        <v>0</v>
      </c>
      <c r="I407" s="112"/>
      <c r="J407" s="112"/>
      <c r="K407" s="117">
        <f t="shared" si="49"/>
        <v>0</v>
      </c>
      <c r="L407" s="38">
        <f t="shared" si="50"/>
        <v>0</v>
      </c>
      <c r="M407" s="112">
        <f t="shared" si="51"/>
        <v>0</v>
      </c>
      <c r="N407" s="112">
        <f t="shared" si="52"/>
        <v>0</v>
      </c>
      <c r="O407" s="112">
        <f t="shared" si="53"/>
        <v>0</v>
      </c>
      <c r="P407" s="113">
        <f t="shared" si="54"/>
        <v>0</v>
      </c>
      <c r="Q407" s="60"/>
    </row>
    <row r="408" spans="1:17" x14ac:dyDescent="0.2">
      <c r="A408" s="33"/>
      <c r="B408" s="72"/>
      <c r="C408" s="37"/>
      <c r="D408" s="21"/>
      <c r="E408" s="42"/>
      <c r="F408" s="38"/>
      <c r="G408" s="112"/>
      <c r="H408" s="112">
        <f t="shared" si="55"/>
        <v>0</v>
      </c>
      <c r="I408" s="112"/>
      <c r="J408" s="112"/>
      <c r="K408" s="117">
        <f t="shared" si="49"/>
        <v>0</v>
      </c>
      <c r="L408" s="38">
        <f t="shared" si="50"/>
        <v>0</v>
      </c>
      <c r="M408" s="112">
        <f t="shared" si="51"/>
        <v>0</v>
      </c>
      <c r="N408" s="112">
        <f t="shared" si="52"/>
        <v>0</v>
      </c>
      <c r="O408" s="112">
        <f t="shared" si="53"/>
        <v>0</v>
      </c>
      <c r="P408" s="113">
        <f t="shared" si="54"/>
        <v>0</v>
      </c>
      <c r="Q408" s="60"/>
    </row>
    <row r="409" spans="1:17" x14ac:dyDescent="0.2">
      <c r="A409" s="33"/>
      <c r="B409" s="72"/>
      <c r="C409" s="37"/>
      <c r="D409" s="21"/>
      <c r="E409" s="42"/>
      <c r="F409" s="38"/>
      <c r="G409" s="112"/>
      <c r="H409" s="112">
        <f t="shared" si="55"/>
        <v>0</v>
      </c>
      <c r="I409" s="112"/>
      <c r="J409" s="112"/>
      <c r="K409" s="117">
        <f t="shared" si="49"/>
        <v>0</v>
      </c>
      <c r="L409" s="38">
        <f t="shared" si="50"/>
        <v>0</v>
      </c>
      <c r="M409" s="112">
        <f t="shared" si="51"/>
        <v>0</v>
      </c>
      <c r="N409" s="112">
        <f t="shared" si="52"/>
        <v>0</v>
      </c>
      <c r="O409" s="112">
        <f t="shared" si="53"/>
        <v>0</v>
      </c>
      <c r="P409" s="113">
        <f t="shared" si="54"/>
        <v>0</v>
      </c>
      <c r="Q409" s="60"/>
    </row>
    <row r="410" spans="1:17" x14ac:dyDescent="0.2">
      <c r="A410" s="33"/>
      <c r="B410" s="72"/>
      <c r="C410" s="37"/>
      <c r="D410" s="21"/>
      <c r="E410" s="42"/>
      <c r="F410" s="38"/>
      <c r="G410" s="112"/>
      <c r="H410" s="112">
        <f t="shared" si="55"/>
        <v>0</v>
      </c>
      <c r="I410" s="112"/>
      <c r="J410" s="112"/>
      <c r="K410" s="117">
        <f t="shared" si="49"/>
        <v>0</v>
      </c>
      <c r="L410" s="38">
        <f t="shared" si="50"/>
        <v>0</v>
      </c>
      <c r="M410" s="112">
        <f t="shared" si="51"/>
        <v>0</v>
      </c>
      <c r="N410" s="112">
        <f t="shared" si="52"/>
        <v>0</v>
      </c>
      <c r="O410" s="112">
        <f t="shared" si="53"/>
        <v>0</v>
      </c>
      <c r="P410" s="113">
        <f t="shared" si="54"/>
        <v>0</v>
      </c>
      <c r="Q410" s="60"/>
    </row>
    <row r="411" spans="1:17" x14ac:dyDescent="0.2">
      <c r="A411" s="33"/>
      <c r="B411" s="72"/>
      <c r="C411" s="37"/>
      <c r="D411" s="21"/>
      <c r="E411" s="42"/>
      <c r="F411" s="38"/>
      <c r="G411" s="112"/>
      <c r="H411" s="112">
        <f t="shared" si="55"/>
        <v>0</v>
      </c>
      <c r="I411" s="112"/>
      <c r="J411" s="112"/>
      <c r="K411" s="117">
        <f t="shared" si="49"/>
        <v>0</v>
      </c>
      <c r="L411" s="38">
        <f t="shared" si="50"/>
        <v>0</v>
      </c>
      <c r="M411" s="112">
        <f t="shared" si="51"/>
        <v>0</v>
      </c>
      <c r="N411" s="112">
        <f t="shared" si="52"/>
        <v>0</v>
      </c>
      <c r="O411" s="112">
        <f t="shared" si="53"/>
        <v>0</v>
      </c>
      <c r="P411" s="113">
        <f t="shared" si="54"/>
        <v>0</v>
      </c>
      <c r="Q411" s="60"/>
    </row>
    <row r="412" spans="1:17" x14ac:dyDescent="0.2">
      <c r="A412" s="33"/>
      <c r="B412" s="72"/>
      <c r="C412" s="37"/>
      <c r="D412" s="21"/>
      <c r="E412" s="42"/>
      <c r="F412" s="38"/>
      <c r="G412" s="112"/>
      <c r="H412" s="112">
        <f t="shared" si="55"/>
        <v>0</v>
      </c>
      <c r="I412" s="112"/>
      <c r="J412" s="112"/>
      <c r="K412" s="117">
        <f t="shared" si="49"/>
        <v>0</v>
      </c>
      <c r="L412" s="38">
        <f t="shared" si="50"/>
        <v>0</v>
      </c>
      <c r="M412" s="112">
        <f t="shared" si="51"/>
        <v>0</v>
      </c>
      <c r="N412" s="112">
        <f t="shared" si="52"/>
        <v>0</v>
      </c>
      <c r="O412" s="112">
        <f t="shared" si="53"/>
        <v>0</v>
      </c>
      <c r="P412" s="113">
        <f t="shared" si="54"/>
        <v>0</v>
      </c>
      <c r="Q412" s="60"/>
    </row>
    <row r="413" spans="1:17" x14ac:dyDescent="0.2">
      <c r="A413" s="33"/>
      <c r="B413" s="72"/>
      <c r="C413" s="37"/>
      <c r="D413" s="21"/>
      <c r="E413" s="42"/>
      <c r="F413" s="38"/>
      <c r="G413" s="112"/>
      <c r="H413" s="112">
        <f t="shared" si="55"/>
        <v>0</v>
      </c>
      <c r="I413" s="112"/>
      <c r="J413" s="112"/>
      <c r="K413" s="117">
        <f t="shared" si="49"/>
        <v>0</v>
      </c>
      <c r="L413" s="38">
        <f t="shared" si="50"/>
        <v>0</v>
      </c>
      <c r="M413" s="112">
        <f t="shared" si="51"/>
        <v>0</v>
      </c>
      <c r="N413" s="112">
        <f t="shared" si="52"/>
        <v>0</v>
      </c>
      <c r="O413" s="112">
        <f t="shared" si="53"/>
        <v>0</v>
      </c>
      <c r="P413" s="113">
        <f t="shared" si="54"/>
        <v>0</v>
      </c>
      <c r="Q413" s="60"/>
    </row>
    <row r="414" spans="1:17" x14ac:dyDescent="0.2">
      <c r="A414" s="33"/>
      <c r="B414" s="72"/>
      <c r="C414" s="37"/>
      <c r="D414" s="21"/>
      <c r="E414" s="42"/>
      <c r="F414" s="38"/>
      <c r="G414" s="112"/>
      <c r="H414" s="112">
        <f t="shared" si="55"/>
        <v>0</v>
      </c>
      <c r="I414" s="112"/>
      <c r="J414" s="112"/>
      <c r="K414" s="117">
        <f t="shared" si="49"/>
        <v>0</v>
      </c>
      <c r="L414" s="38">
        <f t="shared" si="50"/>
        <v>0</v>
      </c>
      <c r="M414" s="112">
        <f t="shared" si="51"/>
        <v>0</v>
      </c>
      <c r="N414" s="112">
        <f t="shared" si="52"/>
        <v>0</v>
      </c>
      <c r="O414" s="112">
        <f t="shared" si="53"/>
        <v>0</v>
      </c>
      <c r="P414" s="113">
        <f t="shared" si="54"/>
        <v>0</v>
      </c>
      <c r="Q414" s="60"/>
    </row>
    <row r="415" spans="1:17" x14ac:dyDescent="0.2">
      <c r="A415" s="33"/>
      <c r="B415" s="72"/>
      <c r="C415" s="37"/>
      <c r="D415" s="21"/>
      <c r="E415" s="42"/>
      <c r="F415" s="38"/>
      <c r="G415" s="112"/>
      <c r="H415" s="112">
        <f t="shared" si="55"/>
        <v>0</v>
      </c>
      <c r="I415" s="112"/>
      <c r="J415" s="112"/>
      <c r="K415" s="117">
        <f t="shared" si="49"/>
        <v>0</v>
      </c>
      <c r="L415" s="38">
        <f t="shared" si="50"/>
        <v>0</v>
      </c>
      <c r="M415" s="112">
        <f t="shared" si="51"/>
        <v>0</v>
      </c>
      <c r="N415" s="112">
        <f t="shared" si="52"/>
        <v>0</v>
      </c>
      <c r="O415" s="112">
        <f t="shared" si="53"/>
        <v>0</v>
      </c>
      <c r="P415" s="113">
        <f t="shared" si="54"/>
        <v>0</v>
      </c>
      <c r="Q415" s="60"/>
    </row>
    <row r="416" spans="1:17" x14ac:dyDescent="0.2">
      <c r="A416" s="33"/>
      <c r="B416" s="72"/>
      <c r="C416" s="37"/>
      <c r="D416" s="21"/>
      <c r="E416" s="42"/>
      <c r="F416" s="38"/>
      <c r="G416" s="112"/>
      <c r="H416" s="112">
        <f t="shared" si="55"/>
        <v>0</v>
      </c>
      <c r="I416" s="112"/>
      <c r="J416" s="112"/>
      <c r="K416" s="117">
        <f t="shared" si="49"/>
        <v>0</v>
      </c>
      <c r="L416" s="38">
        <f t="shared" si="50"/>
        <v>0</v>
      </c>
      <c r="M416" s="112">
        <f t="shared" si="51"/>
        <v>0</v>
      </c>
      <c r="N416" s="112">
        <f t="shared" si="52"/>
        <v>0</v>
      </c>
      <c r="O416" s="112">
        <f t="shared" si="53"/>
        <v>0</v>
      </c>
      <c r="P416" s="113">
        <f t="shared" si="54"/>
        <v>0</v>
      </c>
      <c r="Q416" s="60"/>
    </row>
    <row r="417" spans="1:17" x14ac:dyDescent="0.2">
      <c r="A417" s="33"/>
      <c r="B417" s="72"/>
      <c r="C417" s="37"/>
      <c r="D417" s="21"/>
      <c r="E417" s="42"/>
      <c r="F417" s="38"/>
      <c r="G417" s="112"/>
      <c r="H417" s="112">
        <f t="shared" si="55"/>
        <v>0</v>
      </c>
      <c r="I417" s="112"/>
      <c r="J417" s="112"/>
      <c r="K417" s="117">
        <f t="shared" si="49"/>
        <v>0</v>
      </c>
      <c r="L417" s="38">
        <f t="shared" si="50"/>
        <v>0</v>
      </c>
      <c r="M417" s="112">
        <f t="shared" si="51"/>
        <v>0</v>
      </c>
      <c r="N417" s="112">
        <f t="shared" si="52"/>
        <v>0</v>
      </c>
      <c r="O417" s="112">
        <f t="shared" si="53"/>
        <v>0</v>
      </c>
      <c r="P417" s="113">
        <f t="shared" si="54"/>
        <v>0</v>
      </c>
      <c r="Q417" s="60"/>
    </row>
    <row r="418" spans="1:17" x14ac:dyDescent="0.2">
      <c r="A418" s="33"/>
      <c r="B418" s="72"/>
      <c r="C418" s="37"/>
      <c r="D418" s="21"/>
      <c r="E418" s="42"/>
      <c r="F418" s="38"/>
      <c r="G418" s="112"/>
      <c r="H418" s="112">
        <f t="shared" si="55"/>
        <v>0</v>
      </c>
      <c r="I418" s="112"/>
      <c r="J418" s="112"/>
      <c r="K418" s="117">
        <f t="shared" si="49"/>
        <v>0</v>
      </c>
      <c r="L418" s="38">
        <f t="shared" si="50"/>
        <v>0</v>
      </c>
      <c r="M418" s="112">
        <f t="shared" si="51"/>
        <v>0</v>
      </c>
      <c r="N418" s="112">
        <f t="shared" si="52"/>
        <v>0</v>
      </c>
      <c r="O418" s="112">
        <f t="shared" si="53"/>
        <v>0</v>
      </c>
      <c r="P418" s="113">
        <f t="shared" si="54"/>
        <v>0</v>
      </c>
      <c r="Q418" s="60"/>
    </row>
    <row r="419" spans="1:17" x14ac:dyDescent="0.2">
      <c r="A419" s="33"/>
      <c r="B419" s="72"/>
      <c r="C419" s="37"/>
      <c r="D419" s="21"/>
      <c r="E419" s="42"/>
      <c r="F419" s="38"/>
      <c r="G419" s="112"/>
      <c r="H419" s="112">
        <f t="shared" si="55"/>
        <v>0</v>
      </c>
      <c r="I419" s="112"/>
      <c r="J419" s="112"/>
      <c r="K419" s="117">
        <f t="shared" si="49"/>
        <v>0</v>
      </c>
      <c r="L419" s="38">
        <f t="shared" si="50"/>
        <v>0</v>
      </c>
      <c r="M419" s="112">
        <f t="shared" si="51"/>
        <v>0</v>
      </c>
      <c r="N419" s="112">
        <f t="shared" si="52"/>
        <v>0</v>
      </c>
      <c r="O419" s="112">
        <f t="shared" si="53"/>
        <v>0</v>
      </c>
      <c r="P419" s="113">
        <f t="shared" si="54"/>
        <v>0</v>
      </c>
      <c r="Q419" s="60"/>
    </row>
    <row r="420" spans="1:17" x14ac:dyDescent="0.2">
      <c r="A420" s="33"/>
      <c r="B420" s="72"/>
      <c r="C420" s="37"/>
      <c r="D420" s="21"/>
      <c r="E420" s="42"/>
      <c r="F420" s="38"/>
      <c r="G420" s="112"/>
      <c r="H420" s="112">
        <f t="shared" si="55"/>
        <v>0</v>
      </c>
      <c r="I420" s="112"/>
      <c r="J420" s="112"/>
      <c r="K420" s="117">
        <f t="shared" si="49"/>
        <v>0</v>
      </c>
      <c r="L420" s="38">
        <f t="shared" si="50"/>
        <v>0</v>
      </c>
      <c r="M420" s="112">
        <f t="shared" si="51"/>
        <v>0</v>
      </c>
      <c r="N420" s="112">
        <f t="shared" si="52"/>
        <v>0</v>
      </c>
      <c r="O420" s="112">
        <f t="shared" si="53"/>
        <v>0</v>
      </c>
      <c r="P420" s="113">
        <f t="shared" si="54"/>
        <v>0</v>
      </c>
      <c r="Q420" s="60"/>
    </row>
    <row r="421" spans="1:17" x14ac:dyDescent="0.2">
      <c r="A421" s="33"/>
      <c r="B421" s="72"/>
      <c r="C421" s="37"/>
      <c r="D421" s="21"/>
      <c r="E421" s="42"/>
      <c r="F421" s="38"/>
      <c r="G421" s="112"/>
      <c r="H421" s="112">
        <f t="shared" si="55"/>
        <v>0</v>
      </c>
      <c r="I421" s="112"/>
      <c r="J421" s="112"/>
      <c r="K421" s="117">
        <f t="shared" si="49"/>
        <v>0</v>
      </c>
      <c r="L421" s="38">
        <f t="shared" si="50"/>
        <v>0</v>
      </c>
      <c r="M421" s="112">
        <f t="shared" si="51"/>
        <v>0</v>
      </c>
      <c r="N421" s="112">
        <f t="shared" si="52"/>
        <v>0</v>
      </c>
      <c r="O421" s="112">
        <f t="shared" si="53"/>
        <v>0</v>
      </c>
      <c r="P421" s="113">
        <f t="shared" si="54"/>
        <v>0</v>
      </c>
      <c r="Q421" s="60"/>
    </row>
    <row r="422" spans="1:17" x14ac:dyDescent="0.2">
      <c r="A422" s="33"/>
      <c r="B422" s="72"/>
      <c r="C422" s="37"/>
      <c r="D422" s="21"/>
      <c r="E422" s="42"/>
      <c r="F422" s="38"/>
      <c r="G422" s="112"/>
      <c r="H422" s="112">
        <f t="shared" si="55"/>
        <v>0</v>
      </c>
      <c r="I422" s="112"/>
      <c r="J422" s="112"/>
      <c r="K422" s="117">
        <f t="shared" si="49"/>
        <v>0</v>
      </c>
      <c r="L422" s="38">
        <f t="shared" si="50"/>
        <v>0</v>
      </c>
      <c r="M422" s="112">
        <f t="shared" si="51"/>
        <v>0</v>
      </c>
      <c r="N422" s="112">
        <f t="shared" si="52"/>
        <v>0</v>
      </c>
      <c r="O422" s="112">
        <f t="shared" si="53"/>
        <v>0</v>
      </c>
      <c r="P422" s="113">
        <f t="shared" si="54"/>
        <v>0</v>
      </c>
      <c r="Q422" s="60"/>
    </row>
    <row r="423" spans="1:17" x14ac:dyDescent="0.2">
      <c r="A423" s="33"/>
      <c r="B423" s="72"/>
      <c r="C423" s="37"/>
      <c r="D423" s="21"/>
      <c r="E423" s="42"/>
      <c r="F423" s="38"/>
      <c r="G423" s="112"/>
      <c r="H423" s="112">
        <f t="shared" si="55"/>
        <v>0</v>
      </c>
      <c r="I423" s="112"/>
      <c r="J423" s="112"/>
      <c r="K423" s="117">
        <f t="shared" si="49"/>
        <v>0</v>
      </c>
      <c r="L423" s="38">
        <f t="shared" si="50"/>
        <v>0</v>
      </c>
      <c r="M423" s="112">
        <f t="shared" si="51"/>
        <v>0</v>
      </c>
      <c r="N423" s="112">
        <f t="shared" si="52"/>
        <v>0</v>
      </c>
      <c r="O423" s="112">
        <f t="shared" si="53"/>
        <v>0</v>
      </c>
      <c r="P423" s="113">
        <f t="shared" si="54"/>
        <v>0</v>
      </c>
      <c r="Q423" s="60"/>
    </row>
    <row r="424" spans="1:17" x14ac:dyDescent="0.2">
      <c r="A424" s="33"/>
      <c r="B424" s="72"/>
      <c r="C424" s="37"/>
      <c r="D424" s="21"/>
      <c r="E424" s="42"/>
      <c r="F424" s="38"/>
      <c r="G424" s="112"/>
      <c r="H424" s="112">
        <f t="shared" si="55"/>
        <v>0</v>
      </c>
      <c r="I424" s="112"/>
      <c r="J424" s="112"/>
      <c r="K424" s="117">
        <f t="shared" si="49"/>
        <v>0</v>
      </c>
      <c r="L424" s="38">
        <f t="shared" si="50"/>
        <v>0</v>
      </c>
      <c r="M424" s="112">
        <f t="shared" si="51"/>
        <v>0</v>
      </c>
      <c r="N424" s="112">
        <f t="shared" si="52"/>
        <v>0</v>
      </c>
      <c r="O424" s="112">
        <f t="shared" si="53"/>
        <v>0</v>
      </c>
      <c r="P424" s="113">
        <f t="shared" si="54"/>
        <v>0</v>
      </c>
      <c r="Q424" s="60"/>
    </row>
    <row r="425" spans="1:17" x14ac:dyDescent="0.2">
      <c r="A425" s="33"/>
      <c r="B425" s="72"/>
      <c r="C425" s="37"/>
      <c r="D425" s="21"/>
      <c r="E425" s="42"/>
      <c r="F425" s="38"/>
      <c r="G425" s="112"/>
      <c r="H425" s="112">
        <f t="shared" si="55"/>
        <v>0</v>
      </c>
      <c r="I425" s="112"/>
      <c r="J425" s="112"/>
      <c r="K425" s="117">
        <f t="shared" si="49"/>
        <v>0</v>
      </c>
      <c r="L425" s="38">
        <f t="shared" si="50"/>
        <v>0</v>
      </c>
      <c r="M425" s="112">
        <f t="shared" si="51"/>
        <v>0</v>
      </c>
      <c r="N425" s="112">
        <f t="shared" si="52"/>
        <v>0</v>
      </c>
      <c r="O425" s="112">
        <f t="shared" si="53"/>
        <v>0</v>
      </c>
      <c r="P425" s="113">
        <f t="shared" si="54"/>
        <v>0</v>
      </c>
      <c r="Q425" s="60"/>
    </row>
    <row r="426" spans="1:17" x14ac:dyDescent="0.2">
      <c r="A426" s="33"/>
      <c r="B426" s="72"/>
      <c r="C426" s="37"/>
      <c r="D426" s="21"/>
      <c r="E426" s="42"/>
      <c r="F426" s="38"/>
      <c r="G426" s="112"/>
      <c r="H426" s="112">
        <f t="shared" si="55"/>
        <v>0</v>
      </c>
      <c r="I426" s="112"/>
      <c r="J426" s="112"/>
      <c r="K426" s="117">
        <f t="shared" si="49"/>
        <v>0</v>
      </c>
      <c r="L426" s="38">
        <f t="shared" si="50"/>
        <v>0</v>
      </c>
      <c r="M426" s="112">
        <f t="shared" si="51"/>
        <v>0</v>
      </c>
      <c r="N426" s="112">
        <f t="shared" si="52"/>
        <v>0</v>
      </c>
      <c r="O426" s="112">
        <f t="shared" si="53"/>
        <v>0</v>
      </c>
      <c r="P426" s="113">
        <f t="shared" si="54"/>
        <v>0</v>
      </c>
      <c r="Q426" s="60"/>
    </row>
    <row r="427" spans="1:17" x14ac:dyDescent="0.2">
      <c r="A427" s="33"/>
      <c r="B427" s="72"/>
      <c r="C427" s="37"/>
      <c r="D427" s="21"/>
      <c r="E427" s="42"/>
      <c r="F427" s="38"/>
      <c r="G427" s="112"/>
      <c r="H427" s="112">
        <f t="shared" si="55"/>
        <v>0</v>
      </c>
      <c r="I427" s="112"/>
      <c r="J427" s="112"/>
      <c r="K427" s="117">
        <f t="shared" si="49"/>
        <v>0</v>
      </c>
      <c r="L427" s="38">
        <f t="shared" si="50"/>
        <v>0</v>
      </c>
      <c r="M427" s="112">
        <f t="shared" si="51"/>
        <v>0</v>
      </c>
      <c r="N427" s="112">
        <f t="shared" si="52"/>
        <v>0</v>
      </c>
      <c r="O427" s="112">
        <f t="shared" si="53"/>
        <v>0</v>
      </c>
      <c r="P427" s="113">
        <f t="shared" si="54"/>
        <v>0</v>
      </c>
      <c r="Q427" s="60"/>
    </row>
    <row r="428" spans="1:17" x14ac:dyDescent="0.2">
      <c r="A428" s="33"/>
      <c r="B428" s="72"/>
      <c r="C428" s="37"/>
      <c r="D428" s="21"/>
      <c r="E428" s="42"/>
      <c r="F428" s="38"/>
      <c r="G428" s="112"/>
      <c r="H428" s="112">
        <f t="shared" si="55"/>
        <v>0</v>
      </c>
      <c r="I428" s="112"/>
      <c r="J428" s="112"/>
      <c r="K428" s="117">
        <f t="shared" si="49"/>
        <v>0</v>
      </c>
      <c r="L428" s="38">
        <f t="shared" si="50"/>
        <v>0</v>
      </c>
      <c r="M428" s="112">
        <f t="shared" si="51"/>
        <v>0</v>
      </c>
      <c r="N428" s="112">
        <f t="shared" si="52"/>
        <v>0</v>
      </c>
      <c r="O428" s="112">
        <f t="shared" si="53"/>
        <v>0</v>
      </c>
      <c r="P428" s="113">
        <f t="shared" si="54"/>
        <v>0</v>
      </c>
      <c r="Q428" s="60"/>
    </row>
    <row r="429" spans="1:17" x14ac:dyDescent="0.2">
      <c r="A429" s="33"/>
      <c r="B429" s="72"/>
      <c r="C429" s="37"/>
      <c r="D429" s="21"/>
      <c r="E429" s="42"/>
      <c r="F429" s="38"/>
      <c r="G429" s="112"/>
      <c r="H429" s="112">
        <f t="shared" si="55"/>
        <v>0</v>
      </c>
      <c r="I429" s="112"/>
      <c r="J429" s="112"/>
      <c r="K429" s="117">
        <f t="shared" si="49"/>
        <v>0</v>
      </c>
      <c r="L429" s="38">
        <f t="shared" si="50"/>
        <v>0</v>
      </c>
      <c r="M429" s="112">
        <f t="shared" si="51"/>
        <v>0</v>
      </c>
      <c r="N429" s="112">
        <f t="shared" si="52"/>
        <v>0</v>
      </c>
      <c r="O429" s="112">
        <f t="shared" si="53"/>
        <v>0</v>
      </c>
      <c r="P429" s="113">
        <f t="shared" si="54"/>
        <v>0</v>
      </c>
      <c r="Q429" s="60"/>
    </row>
    <row r="430" spans="1:17" x14ac:dyDescent="0.2">
      <c r="A430" s="33"/>
      <c r="B430" s="72"/>
      <c r="C430" s="37"/>
      <c r="D430" s="21"/>
      <c r="E430" s="42"/>
      <c r="F430" s="38"/>
      <c r="G430" s="112"/>
      <c r="H430" s="112">
        <f t="shared" si="55"/>
        <v>0</v>
      </c>
      <c r="I430" s="112"/>
      <c r="J430" s="112"/>
      <c r="K430" s="117">
        <f t="shared" si="49"/>
        <v>0</v>
      </c>
      <c r="L430" s="38">
        <f t="shared" si="50"/>
        <v>0</v>
      </c>
      <c r="M430" s="112">
        <f t="shared" si="51"/>
        <v>0</v>
      </c>
      <c r="N430" s="112">
        <f t="shared" si="52"/>
        <v>0</v>
      </c>
      <c r="O430" s="112">
        <f t="shared" si="53"/>
        <v>0</v>
      </c>
      <c r="P430" s="113">
        <f t="shared" si="54"/>
        <v>0</v>
      </c>
      <c r="Q430" s="60"/>
    </row>
    <row r="431" spans="1:17" x14ac:dyDescent="0.2">
      <c r="A431" s="33"/>
      <c r="B431" s="72"/>
      <c r="C431" s="37"/>
      <c r="D431" s="21"/>
      <c r="E431" s="42"/>
      <c r="F431" s="38"/>
      <c r="G431" s="112"/>
      <c r="H431" s="112">
        <f t="shared" si="55"/>
        <v>0</v>
      </c>
      <c r="I431" s="112"/>
      <c r="J431" s="112"/>
      <c r="K431" s="117">
        <f t="shared" si="49"/>
        <v>0</v>
      </c>
      <c r="L431" s="38">
        <f t="shared" si="50"/>
        <v>0</v>
      </c>
      <c r="M431" s="112">
        <f t="shared" si="51"/>
        <v>0</v>
      </c>
      <c r="N431" s="112">
        <f t="shared" si="52"/>
        <v>0</v>
      </c>
      <c r="O431" s="112">
        <f t="shared" si="53"/>
        <v>0</v>
      </c>
      <c r="P431" s="113">
        <f t="shared" si="54"/>
        <v>0</v>
      </c>
      <c r="Q431" s="60"/>
    </row>
    <row r="432" spans="1:17" x14ac:dyDescent="0.2">
      <c r="A432" s="33"/>
      <c r="B432" s="72"/>
      <c r="C432" s="37"/>
      <c r="D432" s="21"/>
      <c r="E432" s="42"/>
      <c r="F432" s="38"/>
      <c r="G432" s="112"/>
      <c r="H432" s="112">
        <f t="shared" si="55"/>
        <v>0</v>
      </c>
      <c r="I432" s="112"/>
      <c r="J432" s="112"/>
      <c r="K432" s="117">
        <f t="shared" si="49"/>
        <v>0</v>
      </c>
      <c r="L432" s="38">
        <f t="shared" si="50"/>
        <v>0</v>
      </c>
      <c r="M432" s="112">
        <f t="shared" si="51"/>
        <v>0</v>
      </c>
      <c r="N432" s="112">
        <f t="shared" si="52"/>
        <v>0</v>
      </c>
      <c r="O432" s="112">
        <f t="shared" si="53"/>
        <v>0</v>
      </c>
      <c r="P432" s="113">
        <f t="shared" si="54"/>
        <v>0</v>
      </c>
      <c r="Q432" s="60"/>
    </row>
    <row r="433" spans="1:17" x14ac:dyDescent="0.2">
      <c r="A433" s="33"/>
      <c r="B433" s="72"/>
      <c r="C433" s="37"/>
      <c r="D433" s="21"/>
      <c r="E433" s="42"/>
      <c r="F433" s="38"/>
      <c r="G433" s="112"/>
      <c r="H433" s="112">
        <f t="shared" si="55"/>
        <v>0</v>
      </c>
      <c r="I433" s="112"/>
      <c r="J433" s="112"/>
      <c r="K433" s="117">
        <f t="shared" si="49"/>
        <v>0</v>
      </c>
      <c r="L433" s="38">
        <f t="shared" si="50"/>
        <v>0</v>
      </c>
      <c r="M433" s="112">
        <f t="shared" si="51"/>
        <v>0</v>
      </c>
      <c r="N433" s="112">
        <f t="shared" si="52"/>
        <v>0</v>
      </c>
      <c r="O433" s="112">
        <f t="shared" si="53"/>
        <v>0</v>
      </c>
      <c r="P433" s="113">
        <f t="shared" si="54"/>
        <v>0</v>
      </c>
      <c r="Q433" s="60"/>
    </row>
    <row r="434" spans="1:17" x14ac:dyDescent="0.2">
      <c r="A434" s="33"/>
      <c r="B434" s="72"/>
      <c r="C434" s="37"/>
      <c r="D434" s="21"/>
      <c r="E434" s="42"/>
      <c r="F434" s="38"/>
      <c r="G434" s="112"/>
      <c r="H434" s="112">
        <f t="shared" si="55"/>
        <v>0</v>
      </c>
      <c r="I434" s="112"/>
      <c r="J434" s="112"/>
      <c r="K434" s="117">
        <f t="shared" si="49"/>
        <v>0</v>
      </c>
      <c r="L434" s="38">
        <f t="shared" si="50"/>
        <v>0</v>
      </c>
      <c r="M434" s="112">
        <f t="shared" si="51"/>
        <v>0</v>
      </c>
      <c r="N434" s="112">
        <f t="shared" si="52"/>
        <v>0</v>
      </c>
      <c r="O434" s="112">
        <f t="shared" si="53"/>
        <v>0</v>
      </c>
      <c r="P434" s="113">
        <f t="shared" si="54"/>
        <v>0</v>
      </c>
      <c r="Q434" s="60"/>
    </row>
    <row r="435" spans="1:17" x14ac:dyDescent="0.2">
      <c r="A435" s="33"/>
      <c r="B435" s="72"/>
      <c r="C435" s="37"/>
      <c r="D435" s="21"/>
      <c r="E435" s="42"/>
      <c r="F435" s="38"/>
      <c r="G435" s="112"/>
      <c r="H435" s="112">
        <f t="shared" si="55"/>
        <v>0</v>
      </c>
      <c r="I435" s="112"/>
      <c r="J435" s="112"/>
      <c r="K435" s="117">
        <f t="shared" si="49"/>
        <v>0</v>
      </c>
      <c r="L435" s="38">
        <f t="shared" si="50"/>
        <v>0</v>
      </c>
      <c r="M435" s="112">
        <f t="shared" si="51"/>
        <v>0</v>
      </c>
      <c r="N435" s="112">
        <f t="shared" si="52"/>
        <v>0</v>
      </c>
      <c r="O435" s="112">
        <f t="shared" si="53"/>
        <v>0</v>
      </c>
      <c r="P435" s="113">
        <f t="shared" si="54"/>
        <v>0</v>
      </c>
      <c r="Q435" s="60"/>
    </row>
    <row r="436" spans="1:17" x14ac:dyDescent="0.2">
      <c r="A436" s="33"/>
      <c r="B436" s="72"/>
      <c r="C436" s="37"/>
      <c r="D436" s="21"/>
      <c r="E436" s="42"/>
      <c r="F436" s="38"/>
      <c r="G436" s="112"/>
      <c r="H436" s="112">
        <f t="shared" si="55"/>
        <v>0</v>
      </c>
      <c r="I436" s="112"/>
      <c r="J436" s="112"/>
      <c r="K436" s="117">
        <f t="shared" si="49"/>
        <v>0</v>
      </c>
      <c r="L436" s="38">
        <f t="shared" si="50"/>
        <v>0</v>
      </c>
      <c r="M436" s="112">
        <f t="shared" si="51"/>
        <v>0</v>
      </c>
      <c r="N436" s="112">
        <f t="shared" si="52"/>
        <v>0</v>
      </c>
      <c r="O436" s="112">
        <f t="shared" si="53"/>
        <v>0</v>
      </c>
      <c r="P436" s="113">
        <f t="shared" si="54"/>
        <v>0</v>
      </c>
      <c r="Q436" s="60"/>
    </row>
    <row r="437" spans="1:17" x14ac:dyDescent="0.2">
      <c r="A437" s="33"/>
      <c r="B437" s="72"/>
      <c r="C437" s="37"/>
      <c r="D437" s="21"/>
      <c r="E437" s="42"/>
      <c r="F437" s="38"/>
      <c r="G437" s="112"/>
      <c r="H437" s="112">
        <f t="shared" si="55"/>
        <v>0</v>
      </c>
      <c r="I437" s="112"/>
      <c r="J437" s="112"/>
      <c r="K437" s="117">
        <f t="shared" si="49"/>
        <v>0</v>
      </c>
      <c r="L437" s="38">
        <f t="shared" si="50"/>
        <v>0</v>
      </c>
      <c r="M437" s="112">
        <f t="shared" si="51"/>
        <v>0</v>
      </c>
      <c r="N437" s="112">
        <f t="shared" si="52"/>
        <v>0</v>
      </c>
      <c r="O437" s="112">
        <f t="shared" si="53"/>
        <v>0</v>
      </c>
      <c r="P437" s="113">
        <f t="shared" si="54"/>
        <v>0</v>
      </c>
      <c r="Q437" s="60"/>
    </row>
    <row r="438" spans="1:17" x14ac:dyDescent="0.2">
      <c r="A438" s="33"/>
      <c r="B438" s="72"/>
      <c r="C438" s="37"/>
      <c r="D438" s="21"/>
      <c r="E438" s="42"/>
      <c r="F438" s="38"/>
      <c r="G438" s="112"/>
      <c r="H438" s="112">
        <f t="shared" si="55"/>
        <v>0</v>
      </c>
      <c r="I438" s="112"/>
      <c r="J438" s="112"/>
      <c r="K438" s="117">
        <f t="shared" si="49"/>
        <v>0</v>
      </c>
      <c r="L438" s="38">
        <f t="shared" si="50"/>
        <v>0</v>
      </c>
      <c r="M438" s="112">
        <f t="shared" si="51"/>
        <v>0</v>
      </c>
      <c r="N438" s="112">
        <f t="shared" si="52"/>
        <v>0</v>
      </c>
      <c r="O438" s="112">
        <f t="shared" si="53"/>
        <v>0</v>
      </c>
      <c r="P438" s="113">
        <f t="shared" si="54"/>
        <v>0</v>
      </c>
      <c r="Q438" s="60"/>
    </row>
    <row r="439" spans="1:17" x14ac:dyDescent="0.2">
      <c r="A439" s="33"/>
      <c r="B439" s="72"/>
      <c r="C439" s="37"/>
      <c r="D439" s="21"/>
      <c r="E439" s="42"/>
      <c r="F439" s="38"/>
      <c r="G439" s="112"/>
      <c r="H439" s="112">
        <f t="shared" si="55"/>
        <v>0</v>
      </c>
      <c r="I439" s="112"/>
      <c r="J439" s="112"/>
      <c r="K439" s="117">
        <f t="shared" si="49"/>
        <v>0</v>
      </c>
      <c r="L439" s="38">
        <f t="shared" si="50"/>
        <v>0</v>
      </c>
      <c r="M439" s="112">
        <f t="shared" si="51"/>
        <v>0</v>
      </c>
      <c r="N439" s="112">
        <f t="shared" si="52"/>
        <v>0</v>
      </c>
      <c r="O439" s="112">
        <f t="shared" si="53"/>
        <v>0</v>
      </c>
      <c r="P439" s="113">
        <f t="shared" si="54"/>
        <v>0</v>
      </c>
      <c r="Q439" s="60"/>
    </row>
    <row r="440" spans="1:17" x14ac:dyDescent="0.2">
      <c r="A440" s="33"/>
      <c r="B440" s="72"/>
      <c r="C440" s="37"/>
      <c r="D440" s="21"/>
      <c r="E440" s="42"/>
      <c r="F440" s="38"/>
      <c r="G440" s="112"/>
      <c r="H440" s="112">
        <f t="shared" si="55"/>
        <v>0</v>
      </c>
      <c r="I440" s="112"/>
      <c r="J440" s="112"/>
      <c r="K440" s="117">
        <f t="shared" si="49"/>
        <v>0</v>
      </c>
      <c r="L440" s="38">
        <f t="shared" si="50"/>
        <v>0</v>
      </c>
      <c r="M440" s="112">
        <f t="shared" si="51"/>
        <v>0</v>
      </c>
      <c r="N440" s="112">
        <f t="shared" si="52"/>
        <v>0</v>
      </c>
      <c r="O440" s="112">
        <f t="shared" si="53"/>
        <v>0</v>
      </c>
      <c r="P440" s="113">
        <f t="shared" si="54"/>
        <v>0</v>
      </c>
      <c r="Q440" s="60"/>
    </row>
    <row r="441" spans="1:17" x14ac:dyDescent="0.2">
      <c r="A441" s="33"/>
      <c r="B441" s="72"/>
      <c r="C441" s="37"/>
      <c r="D441" s="21"/>
      <c r="E441" s="42"/>
      <c r="F441" s="38"/>
      <c r="G441" s="112"/>
      <c r="H441" s="112">
        <f t="shared" si="55"/>
        <v>0</v>
      </c>
      <c r="I441" s="112"/>
      <c r="J441" s="112"/>
      <c r="K441" s="117">
        <f t="shared" si="49"/>
        <v>0</v>
      </c>
      <c r="L441" s="38">
        <f t="shared" si="50"/>
        <v>0</v>
      </c>
      <c r="M441" s="112">
        <f t="shared" si="51"/>
        <v>0</v>
      </c>
      <c r="N441" s="112">
        <f t="shared" si="52"/>
        <v>0</v>
      </c>
      <c r="O441" s="112">
        <f t="shared" si="53"/>
        <v>0</v>
      </c>
      <c r="P441" s="113">
        <f t="shared" si="54"/>
        <v>0</v>
      </c>
      <c r="Q441" s="60"/>
    </row>
    <row r="442" spans="1:17" x14ac:dyDescent="0.2">
      <c r="A442" s="33"/>
      <c r="B442" s="72"/>
      <c r="C442" s="37"/>
      <c r="D442" s="21"/>
      <c r="E442" s="42"/>
      <c r="F442" s="38"/>
      <c r="G442" s="112"/>
      <c r="H442" s="112">
        <f t="shared" si="55"/>
        <v>0</v>
      </c>
      <c r="I442" s="112"/>
      <c r="J442" s="112"/>
      <c r="K442" s="117">
        <f t="shared" si="49"/>
        <v>0</v>
      </c>
      <c r="L442" s="38">
        <f t="shared" si="50"/>
        <v>0</v>
      </c>
      <c r="M442" s="112">
        <f t="shared" si="51"/>
        <v>0</v>
      </c>
      <c r="N442" s="112">
        <f t="shared" si="52"/>
        <v>0</v>
      </c>
      <c r="O442" s="112">
        <f t="shared" si="53"/>
        <v>0</v>
      </c>
      <c r="P442" s="113">
        <f t="shared" si="54"/>
        <v>0</v>
      </c>
      <c r="Q442" s="60"/>
    </row>
    <row r="443" spans="1:17" x14ac:dyDescent="0.2">
      <c r="A443" s="33"/>
      <c r="B443" s="72"/>
      <c r="C443" s="37"/>
      <c r="D443" s="21"/>
      <c r="E443" s="42"/>
      <c r="F443" s="38"/>
      <c r="G443" s="112"/>
      <c r="H443" s="112">
        <f t="shared" si="55"/>
        <v>0</v>
      </c>
      <c r="I443" s="112"/>
      <c r="J443" s="112"/>
      <c r="K443" s="117">
        <f t="shared" si="49"/>
        <v>0</v>
      </c>
      <c r="L443" s="38">
        <f t="shared" si="50"/>
        <v>0</v>
      </c>
      <c r="M443" s="112">
        <f t="shared" si="51"/>
        <v>0</v>
      </c>
      <c r="N443" s="112">
        <f t="shared" si="52"/>
        <v>0</v>
      </c>
      <c r="O443" s="112">
        <f t="shared" si="53"/>
        <v>0</v>
      </c>
      <c r="P443" s="113">
        <f t="shared" si="54"/>
        <v>0</v>
      </c>
      <c r="Q443" s="60"/>
    </row>
    <row r="444" spans="1:17" x14ac:dyDescent="0.2">
      <c r="A444" s="33"/>
      <c r="B444" s="72"/>
      <c r="C444" s="37"/>
      <c r="D444" s="21"/>
      <c r="E444" s="42"/>
      <c r="F444" s="38"/>
      <c r="G444" s="112"/>
      <c r="H444" s="112">
        <f t="shared" si="55"/>
        <v>0</v>
      </c>
      <c r="I444" s="112"/>
      <c r="J444" s="112"/>
      <c r="K444" s="117">
        <f t="shared" si="49"/>
        <v>0</v>
      </c>
      <c r="L444" s="38">
        <f t="shared" si="50"/>
        <v>0</v>
      </c>
      <c r="M444" s="112">
        <f t="shared" si="51"/>
        <v>0</v>
      </c>
      <c r="N444" s="112">
        <f t="shared" si="52"/>
        <v>0</v>
      </c>
      <c r="O444" s="112">
        <f t="shared" si="53"/>
        <v>0</v>
      </c>
      <c r="P444" s="113">
        <f t="shared" si="54"/>
        <v>0</v>
      </c>
      <c r="Q444" s="60"/>
    </row>
    <row r="445" spans="1:17" x14ac:dyDescent="0.2">
      <c r="A445" s="33"/>
      <c r="B445" s="72"/>
      <c r="C445" s="37"/>
      <c r="D445" s="21"/>
      <c r="E445" s="42"/>
      <c r="F445" s="38"/>
      <c r="G445" s="112"/>
      <c r="H445" s="112">
        <f t="shared" si="55"/>
        <v>0</v>
      </c>
      <c r="I445" s="112"/>
      <c r="J445" s="112"/>
      <c r="K445" s="117">
        <f t="shared" si="49"/>
        <v>0</v>
      </c>
      <c r="L445" s="38">
        <f t="shared" si="50"/>
        <v>0</v>
      </c>
      <c r="M445" s="112">
        <f t="shared" si="51"/>
        <v>0</v>
      </c>
      <c r="N445" s="112">
        <f t="shared" si="52"/>
        <v>0</v>
      </c>
      <c r="O445" s="112">
        <f t="shared" si="53"/>
        <v>0</v>
      </c>
      <c r="P445" s="113">
        <f t="shared" si="54"/>
        <v>0</v>
      </c>
      <c r="Q445" s="60"/>
    </row>
    <row r="446" spans="1:17" x14ac:dyDescent="0.2">
      <c r="A446" s="33"/>
      <c r="B446" s="72"/>
      <c r="C446" s="37"/>
      <c r="D446" s="21"/>
      <c r="E446" s="42"/>
      <c r="F446" s="38"/>
      <c r="G446" s="112"/>
      <c r="H446" s="112">
        <f t="shared" si="55"/>
        <v>0</v>
      </c>
      <c r="I446" s="112"/>
      <c r="J446" s="112"/>
      <c r="K446" s="117">
        <f t="shared" si="49"/>
        <v>0</v>
      </c>
      <c r="L446" s="38">
        <f t="shared" si="50"/>
        <v>0</v>
      </c>
      <c r="M446" s="112">
        <f t="shared" si="51"/>
        <v>0</v>
      </c>
      <c r="N446" s="112">
        <f t="shared" si="52"/>
        <v>0</v>
      </c>
      <c r="O446" s="112">
        <f t="shared" si="53"/>
        <v>0</v>
      </c>
      <c r="P446" s="113">
        <f t="shared" si="54"/>
        <v>0</v>
      </c>
      <c r="Q446" s="60"/>
    </row>
    <row r="447" spans="1:17" x14ac:dyDescent="0.2">
      <c r="A447" s="33"/>
      <c r="B447" s="72"/>
      <c r="C447" s="37"/>
      <c r="D447" s="21"/>
      <c r="E447" s="42"/>
      <c r="F447" s="38"/>
      <c r="G447" s="112"/>
      <c r="H447" s="112">
        <f t="shared" si="55"/>
        <v>0</v>
      </c>
      <c r="I447" s="112"/>
      <c r="J447" s="112"/>
      <c r="K447" s="117">
        <f t="shared" si="49"/>
        <v>0</v>
      </c>
      <c r="L447" s="38">
        <f t="shared" si="50"/>
        <v>0</v>
      </c>
      <c r="M447" s="112">
        <f t="shared" si="51"/>
        <v>0</v>
      </c>
      <c r="N447" s="112">
        <f t="shared" si="52"/>
        <v>0</v>
      </c>
      <c r="O447" s="112">
        <f t="shared" si="53"/>
        <v>0</v>
      </c>
      <c r="P447" s="113">
        <f t="shared" si="54"/>
        <v>0</v>
      </c>
      <c r="Q447" s="60"/>
    </row>
    <row r="448" spans="1:17" x14ac:dyDescent="0.2">
      <c r="A448" s="33"/>
      <c r="B448" s="72"/>
      <c r="C448" s="37"/>
      <c r="D448" s="21"/>
      <c r="E448" s="42"/>
      <c r="F448" s="38"/>
      <c r="G448" s="112"/>
      <c r="H448" s="112">
        <f t="shared" si="55"/>
        <v>0</v>
      </c>
      <c r="I448" s="112"/>
      <c r="J448" s="112"/>
      <c r="K448" s="117">
        <f t="shared" si="49"/>
        <v>0</v>
      </c>
      <c r="L448" s="38">
        <f t="shared" si="50"/>
        <v>0</v>
      </c>
      <c r="M448" s="112">
        <f t="shared" si="51"/>
        <v>0</v>
      </c>
      <c r="N448" s="112">
        <f t="shared" si="52"/>
        <v>0</v>
      </c>
      <c r="O448" s="112">
        <f t="shared" si="53"/>
        <v>0</v>
      </c>
      <c r="P448" s="113">
        <f t="shared" si="54"/>
        <v>0</v>
      </c>
      <c r="Q448" s="60"/>
    </row>
    <row r="449" spans="1:17" x14ac:dyDescent="0.2">
      <c r="A449" s="33"/>
      <c r="B449" s="72"/>
      <c r="C449" s="37"/>
      <c r="D449" s="21"/>
      <c r="E449" s="42"/>
      <c r="F449" s="38"/>
      <c r="G449" s="112"/>
      <c r="H449" s="112">
        <f t="shared" si="55"/>
        <v>0</v>
      </c>
      <c r="I449" s="112"/>
      <c r="J449" s="112"/>
      <c r="K449" s="117">
        <f t="shared" si="49"/>
        <v>0</v>
      </c>
      <c r="L449" s="38">
        <f t="shared" si="50"/>
        <v>0</v>
      </c>
      <c r="M449" s="112">
        <f t="shared" si="51"/>
        <v>0</v>
      </c>
      <c r="N449" s="112">
        <f t="shared" si="52"/>
        <v>0</v>
      </c>
      <c r="O449" s="112">
        <f t="shared" si="53"/>
        <v>0</v>
      </c>
      <c r="P449" s="113">
        <f t="shared" si="54"/>
        <v>0</v>
      </c>
      <c r="Q449" s="60"/>
    </row>
    <row r="450" spans="1:17" x14ac:dyDescent="0.2">
      <c r="A450" s="33"/>
      <c r="B450" s="72"/>
      <c r="C450" s="37"/>
      <c r="D450" s="21"/>
      <c r="E450" s="42"/>
      <c r="F450" s="38"/>
      <c r="G450" s="112"/>
      <c r="H450" s="112">
        <f t="shared" si="55"/>
        <v>0</v>
      </c>
      <c r="I450" s="112"/>
      <c r="J450" s="112"/>
      <c r="K450" s="117">
        <f t="shared" si="49"/>
        <v>0</v>
      </c>
      <c r="L450" s="38">
        <f t="shared" si="50"/>
        <v>0</v>
      </c>
      <c r="M450" s="112">
        <f t="shared" si="51"/>
        <v>0</v>
      </c>
      <c r="N450" s="112">
        <f t="shared" si="52"/>
        <v>0</v>
      </c>
      <c r="O450" s="112">
        <f t="shared" si="53"/>
        <v>0</v>
      </c>
      <c r="P450" s="113">
        <f t="shared" si="54"/>
        <v>0</v>
      </c>
      <c r="Q450" s="60"/>
    </row>
    <row r="451" spans="1:17" x14ac:dyDescent="0.2">
      <c r="A451" s="33"/>
      <c r="B451" s="72"/>
      <c r="C451" s="37"/>
      <c r="D451" s="21"/>
      <c r="E451" s="42"/>
      <c r="F451" s="38"/>
      <c r="G451" s="112"/>
      <c r="H451" s="112">
        <f t="shared" si="55"/>
        <v>0</v>
      </c>
      <c r="I451" s="112"/>
      <c r="J451" s="112"/>
      <c r="K451" s="117">
        <f t="shared" si="49"/>
        <v>0</v>
      </c>
      <c r="L451" s="38">
        <f t="shared" si="50"/>
        <v>0</v>
      </c>
      <c r="M451" s="112">
        <f t="shared" si="51"/>
        <v>0</v>
      </c>
      <c r="N451" s="112">
        <f t="shared" si="52"/>
        <v>0</v>
      </c>
      <c r="O451" s="112">
        <f t="shared" si="53"/>
        <v>0</v>
      </c>
      <c r="P451" s="113">
        <f t="shared" si="54"/>
        <v>0</v>
      </c>
      <c r="Q451" s="60"/>
    </row>
    <row r="452" spans="1:17" x14ac:dyDescent="0.2">
      <c r="A452" s="33"/>
      <c r="B452" s="72"/>
      <c r="C452" s="37"/>
      <c r="D452" s="21"/>
      <c r="E452" s="42"/>
      <c r="F452" s="38"/>
      <c r="G452" s="112"/>
      <c r="H452" s="112">
        <f t="shared" si="55"/>
        <v>0</v>
      </c>
      <c r="I452" s="112"/>
      <c r="J452" s="112"/>
      <c r="K452" s="117">
        <f t="shared" si="49"/>
        <v>0</v>
      </c>
      <c r="L452" s="38">
        <f t="shared" si="50"/>
        <v>0</v>
      </c>
      <c r="M452" s="112">
        <f t="shared" si="51"/>
        <v>0</v>
      </c>
      <c r="N452" s="112">
        <f t="shared" si="52"/>
        <v>0</v>
      </c>
      <c r="O452" s="112">
        <f t="shared" si="53"/>
        <v>0</v>
      </c>
      <c r="P452" s="113">
        <f t="shared" si="54"/>
        <v>0</v>
      </c>
      <c r="Q452" s="60"/>
    </row>
    <row r="453" spans="1:17" x14ac:dyDescent="0.2">
      <c r="A453" s="33"/>
      <c r="B453" s="72"/>
      <c r="C453" s="37"/>
      <c r="D453" s="21"/>
      <c r="E453" s="42"/>
      <c r="F453" s="38"/>
      <c r="G453" s="112"/>
      <c r="H453" s="112">
        <f t="shared" si="55"/>
        <v>0</v>
      </c>
      <c r="I453" s="112"/>
      <c r="J453" s="112"/>
      <c r="K453" s="117">
        <f t="shared" si="49"/>
        <v>0</v>
      </c>
      <c r="L453" s="38">
        <f t="shared" si="50"/>
        <v>0</v>
      </c>
      <c r="M453" s="112">
        <f t="shared" si="51"/>
        <v>0</v>
      </c>
      <c r="N453" s="112">
        <f t="shared" si="52"/>
        <v>0</v>
      </c>
      <c r="O453" s="112">
        <f t="shared" si="53"/>
        <v>0</v>
      </c>
      <c r="P453" s="113">
        <f t="shared" si="54"/>
        <v>0</v>
      </c>
      <c r="Q453" s="60"/>
    </row>
    <row r="454" spans="1:17" x14ac:dyDescent="0.2">
      <c r="A454" s="33"/>
      <c r="B454" s="72"/>
      <c r="C454" s="37"/>
      <c r="D454" s="21"/>
      <c r="E454" s="42"/>
      <c r="F454" s="38"/>
      <c r="G454" s="112"/>
      <c r="H454" s="112">
        <f t="shared" si="55"/>
        <v>0</v>
      </c>
      <c r="I454" s="112"/>
      <c r="J454" s="112"/>
      <c r="K454" s="117">
        <f t="shared" si="49"/>
        <v>0</v>
      </c>
      <c r="L454" s="38">
        <f t="shared" si="50"/>
        <v>0</v>
      </c>
      <c r="M454" s="112">
        <f t="shared" si="51"/>
        <v>0</v>
      </c>
      <c r="N454" s="112">
        <f t="shared" si="52"/>
        <v>0</v>
      </c>
      <c r="O454" s="112">
        <f t="shared" si="53"/>
        <v>0</v>
      </c>
      <c r="P454" s="113">
        <f t="shared" si="54"/>
        <v>0</v>
      </c>
      <c r="Q454" s="60"/>
    </row>
    <row r="455" spans="1:17" x14ac:dyDescent="0.2">
      <c r="A455" s="33"/>
      <c r="B455" s="72"/>
      <c r="C455" s="37"/>
      <c r="D455" s="21"/>
      <c r="E455" s="42"/>
      <c r="F455" s="38"/>
      <c r="G455" s="112"/>
      <c r="H455" s="112">
        <f t="shared" si="55"/>
        <v>0</v>
      </c>
      <c r="I455" s="112"/>
      <c r="J455" s="112"/>
      <c r="K455" s="117">
        <f t="shared" si="49"/>
        <v>0</v>
      </c>
      <c r="L455" s="38">
        <f t="shared" si="50"/>
        <v>0</v>
      </c>
      <c r="M455" s="112">
        <f t="shared" si="51"/>
        <v>0</v>
      </c>
      <c r="N455" s="112">
        <f t="shared" si="52"/>
        <v>0</v>
      </c>
      <c r="O455" s="112">
        <f t="shared" si="53"/>
        <v>0</v>
      </c>
      <c r="P455" s="113">
        <f t="shared" si="54"/>
        <v>0</v>
      </c>
      <c r="Q455" s="60"/>
    </row>
    <row r="456" spans="1:17" x14ac:dyDescent="0.2">
      <c r="A456" s="33"/>
      <c r="B456" s="72"/>
      <c r="C456" s="37"/>
      <c r="D456" s="21"/>
      <c r="E456" s="42"/>
      <c r="F456" s="38"/>
      <c r="G456" s="112"/>
      <c r="H456" s="112">
        <f t="shared" si="55"/>
        <v>0</v>
      </c>
      <c r="I456" s="112"/>
      <c r="J456" s="112"/>
      <c r="K456" s="117">
        <f t="shared" si="49"/>
        <v>0</v>
      </c>
      <c r="L456" s="38">
        <f t="shared" si="50"/>
        <v>0</v>
      </c>
      <c r="M456" s="112">
        <f t="shared" si="51"/>
        <v>0</v>
      </c>
      <c r="N456" s="112">
        <f t="shared" si="52"/>
        <v>0</v>
      </c>
      <c r="O456" s="112">
        <f t="shared" si="53"/>
        <v>0</v>
      </c>
      <c r="P456" s="113">
        <f t="shared" si="54"/>
        <v>0</v>
      </c>
      <c r="Q456" s="60"/>
    </row>
    <row r="457" spans="1:17" x14ac:dyDescent="0.2">
      <c r="A457" s="33"/>
      <c r="B457" s="72"/>
      <c r="C457" s="37"/>
      <c r="D457" s="21"/>
      <c r="E457" s="42"/>
      <c r="F457" s="38"/>
      <c r="G457" s="112"/>
      <c r="H457" s="112">
        <f t="shared" si="55"/>
        <v>0</v>
      </c>
      <c r="I457" s="112"/>
      <c r="J457" s="112"/>
      <c r="K457" s="117">
        <f t="shared" si="49"/>
        <v>0</v>
      </c>
      <c r="L457" s="38">
        <f t="shared" si="50"/>
        <v>0</v>
      </c>
      <c r="M457" s="112">
        <f t="shared" si="51"/>
        <v>0</v>
      </c>
      <c r="N457" s="112">
        <f t="shared" si="52"/>
        <v>0</v>
      </c>
      <c r="O457" s="112">
        <f t="shared" si="53"/>
        <v>0</v>
      </c>
      <c r="P457" s="113">
        <f t="shared" si="54"/>
        <v>0</v>
      </c>
      <c r="Q457" s="60"/>
    </row>
    <row r="458" spans="1:17" x14ac:dyDescent="0.2">
      <c r="A458" s="33"/>
      <c r="B458" s="72"/>
      <c r="C458" s="37"/>
      <c r="D458" s="21"/>
      <c r="E458" s="42"/>
      <c r="F458" s="38"/>
      <c r="G458" s="112"/>
      <c r="H458" s="112">
        <f t="shared" si="55"/>
        <v>0</v>
      </c>
      <c r="I458" s="112"/>
      <c r="J458" s="112"/>
      <c r="K458" s="117">
        <f t="shared" si="49"/>
        <v>0</v>
      </c>
      <c r="L458" s="38">
        <f t="shared" si="50"/>
        <v>0</v>
      </c>
      <c r="M458" s="112">
        <f t="shared" si="51"/>
        <v>0</v>
      </c>
      <c r="N458" s="112">
        <f t="shared" si="52"/>
        <v>0</v>
      </c>
      <c r="O458" s="112">
        <f t="shared" si="53"/>
        <v>0</v>
      </c>
      <c r="P458" s="113">
        <f t="shared" si="54"/>
        <v>0</v>
      </c>
      <c r="Q458" s="60"/>
    </row>
    <row r="459" spans="1:17" x14ac:dyDescent="0.2">
      <c r="A459" s="33"/>
      <c r="B459" s="72"/>
      <c r="C459" s="37"/>
      <c r="D459" s="21"/>
      <c r="E459" s="42"/>
      <c r="F459" s="38"/>
      <c r="G459" s="112"/>
      <c r="H459" s="112">
        <f t="shared" si="55"/>
        <v>0</v>
      </c>
      <c r="I459" s="112"/>
      <c r="J459" s="112"/>
      <c r="K459" s="117">
        <f t="shared" si="49"/>
        <v>0</v>
      </c>
      <c r="L459" s="38">
        <f t="shared" si="50"/>
        <v>0</v>
      </c>
      <c r="M459" s="112">
        <f t="shared" si="51"/>
        <v>0</v>
      </c>
      <c r="N459" s="112">
        <f t="shared" si="52"/>
        <v>0</v>
      </c>
      <c r="O459" s="112">
        <f t="shared" si="53"/>
        <v>0</v>
      </c>
      <c r="P459" s="113">
        <f t="shared" si="54"/>
        <v>0</v>
      </c>
      <c r="Q459" s="60"/>
    </row>
    <row r="460" spans="1:17" x14ac:dyDescent="0.2">
      <c r="A460" s="33"/>
      <c r="B460" s="72"/>
      <c r="C460" s="37"/>
      <c r="D460" s="21"/>
      <c r="E460" s="42"/>
      <c r="F460" s="38"/>
      <c r="G460" s="112"/>
      <c r="H460" s="112">
        <f t="shared" si="55"/>
        <v>0</v>
      </c>
      <c r="I460" s="112"/>
      <c r="J460" s="112"/>
      <c r="K460" s="117">
        <f t="shared" si="49"/>
        <v>0</v>
      </c>
      <c r="L460" s="38">
        <f t="shared" si="50"/>
        <v>0</v>
      </c>
      <c r="M460" s="112">
        <f t="shared" si="51"/>
        <v>0</v>
      </c>
      <c r="N460" s="112">
        <f t="shared" si="52"/>
        <v>0</v>
      </c>
      <c r="O460" s="112">
        <f t="shared" si="53"/>
        <v>0</v>
      </c>
      <c r="P460" s="113">
        <f t="shared" si="54"/>
        <v>0</v>
      </c>
      <c r="Q460" s="60"/>
    </row>
    <row r="461" spans="1:17" x14ac:dyDescent="0.2">
      <c r="A461" s="33"/>
      <c r="B461" s="72"/>
      <c r="C461" s="37"/>
      <c r="D461" s="21"/>
      <c r="E461" s="42"/>
      <c r="F461" s="38"/>
      <c r="G461" s="112"/>
      <c r="H461" s="112">
        <f t="shared" si="55"/>
        <v>0</v>
      </c>
      <c r="I461" s="112"/>
      <c r="J461" s="112"/>
      <c r="K461" s="117">
        <f t="shared" si="49"/>
        <v>0</v>
      </c>
      <c r="L461" s="38">
        <f t="shared" si="50"/>
        <v>0</v>
      </c>
      <c r="M461" s="112">
        <f t="shared" si="51"/>
        <v>0</v>
      </c>
      <c r="N461" s="112">
        <f t="shared" si="52"/>
        <v>0</v>
      </c>
      <c r="O461" s="112">
        <f t="shared" si="53"/>
        <v>0</v>
      </c>
      <c r="P461" s="113">
        <f t="shared" si="54"/>
        <v>0</v>
      </c>
      <c r="Q461" s="60"/>
    </row>
    <row r="462" spans="1:17" x14ac:dyDescent="0.2">
      <c r="A462" s="33"/>
      <c r="B462" s="72"/>
      <c r="C462" s="37"/>
      <c r="D462" s="21"/>
      <c r="E462" s="42"/>
      <c r="F462" s="38"/>
      <c r="G462" s="112"/>
      <c r="H462" s="112">
        <f t="shared" si="55"/>
        <v>0</v>
      </c>
      <c r="I462" s="112"/>
      <c r="J462" s="112"/>
      <c r="K462" s="117">
        <f t="shared" si="49"/>
        <v>0</v>
      </c>
      <c r="L462" s="38">
        <f t="shared" si="50"/>
        <v>0</v>
      </c>
      <c r="M462" s="112">
        <f t="shared" si="51"/>
        <v>0</v>
      </c>
      <c r="N462" s="112">
        <f t="shared" si="52"/>
        <v>0</v>
      </c>
      <c r="O462" s="112">
        <f t="shared" si="53"/>
        <v>0</v>
      </c>
      <c r="P462" s="113">
        <f t="shared" si="54"/>
        <v>0</v>
      </c>
      <c r="Q462" s="60"/>
    </row>
    <row r="463" spans="1:17" x14ac:dyDescent="0.2">
      <c r="A463" s="33"/>
      <c r="B463" s="72"/>
      <c r="C463" s="37"/>
      <c r="D463" s="21"/>
      <c r="E463" s="42"/>
      <c r="F463" s="38"/>
      <c r="G463" s="112"/>
      <c r="H463" s="112">
        <f t="shared" si="55"/>
        <v>0</v>
      </c>
      <c r="I463" s="112"/>
      <c r="J463" s="112"/>
      <c r="K463" s="117">
        <f t="shared" ref="K463:K526" si="56">SUM(H463:J463)</f>
        <v>0</v>
      </c>
      <c r="L463" s="38">
        <f t="shared" ref="L463:L526" si="57">E463*F463</f>
        <v>0</v>
      </c>
      <c r="M463" s="112">
        <f t="shared" ref="M463:M526" si="58">H463*E463</f>
        <v>0</v>
      </c>
      <c r="N463" s="112">
        <f t="shared" ref="N463:N526" si="59">I463*E463</f>
        <v>0</v>
      </c>
      <c r="O463" s="112">
        <f t="shared" ref="O463:O526" si="60">J463*E463</f>
        <v>0</v>
      </c>
      <c r="P463" s="113">
        <f t="shared" ref="P463:P526" si="61">SUM(M463:O463)</f>
        <v>0</v>
      </c>
      <c r="Q463" s="60"/>
    </row>
    <row r="464" spans="1:17" x14ac:dyDescent="0.2">
      <c r="A464" s="33"/>
      <c r="B464" s="72"/>
      <c r="C464" s="37"/>
      <c r="D464" s="21"/>
      <c r="E464" s="42"/>
      <c r="F464" s="38"/>
      <c r="G464" s="112"/>
      <c r="H464" s="112">
        <f t="shared" ref="H464:H527" si="62">F464*G464</f>
        <v>0</v>
      </c>
      <c r="I464" s="112"/>
      <c r="J464" s="112"/>
      <c r="K464" s="117">
        <f t="shared" si="56"/>
        <v>0</v>
      </c>
      <c r="L464" s="38">
        <f t="shared" si="57"/>
        <v>0</v>
      </c>
      <c r="M464" s="112">
        <f t="shared" si="58"/>
        <v>0</v>
      </c>
      <c r="N464" s="112">
        <f t="shared" si="59"/>
        <v>0</v>
      </c>
      <c r="O464" s="112">
        <f t="shared" si="60"/>
        <v>0</v>
      </c>
      <c r="P464" s="113">
        <f t="shared" si="61"/>
        <v>0</v>
      </c>
      <c r="Q464" s="60"/>
    </row>
    <row r="465" spans="1:17" x14ac:dyDescent="0.2">
      <c r="A465" s="33"/>
      <c r="B465" s="72"/>
      <c r="C465" s="37"/>
      <c r="D465" s="21"/>
      <c r="E465" s="42"/>
      <c r="F465" s="38"/>
      <c r="G465" s="112"/>
      <c r="H465" s="112">
        <f t="shared" si="62"/>
        <v>0</v>
      </c>
      <c r="I465" s="112"/>
      <c r="J465" s="112"/>
      <c r="K465" s="117">
        <f t="shared" si="56"/>
        <v>0</v>
      </c>
      <c r="L465" s="38">
        <f t="shared" si="57"/>
        <v>0</v>
      </c>
      <c r="M465" s="112">
        <f t="shared" si="58"/>
        <v>0</v>
      </c>
      <c r="N465" s="112">
        <f t="shared" si="59"/>
        <v>0</v>
      </c>
      <c r="O465" s="112">
        <f t="shared" si="60"/>
        <v>0</v>
      </c>
      <c r="P465" s="113">
        <f t="shared" si="61"/>
        <v>0</v>
      </c>
      <c r="Q465" s="60"/>
    </row>
    <row r="466" spans="1:17" x14ac:dyDescent="0.2">
      <c r="A466" s="33"/>
      <c r="B466" s="72"/>
      <c r="C466" s="37"/>
      <c r="D466" s="21"/>
      <c r="E466" s="42"/>
      <c r="F466" s="38"/>
      <c r="G466" s="112"/>
      <c r="H466" s="112">
        <f t="shared" si="62"/>
        <v>0</v>
      </c>
      <c r="I466" s="112"/>
      <c r="J466" s="112"/>
      <c r="K466" s="117">
        <f t="shared" si="56"/>
        <v>0</v>
      </c>
      <c r="L466" s="38">
        <f t="shared" si="57"/>
        <v>0</v>
      </c>
      <c r="M466" s="112">
        <f t="shared" si="58"/>
        <v>0</v>
      </c>
      <c r="N466" s="112">
        <f t="shared" si="59"/>
        <v>0</v>
      </c>
      <c r="O466" s="112">
        <f t="shared" si="60"/>
        <v>0</v>
      </c>
      <c r="P466" s="113">
        <f t="shared" si="61"/>
        <v>0</v>
      </c>
      <c r="Q466" s="60"/>
    </row>
    <row r="467" spans="1:17" x14ac:dyDescent="0.2">
      <c r="A467" s="33"/>
      <c r="B467" s="72"/>
      <c r="C467" s="37"/>
      <c r="D467" s="21"/>
      <c r="E467" s="42"/>
      <c r="F467" s="38"/>
      <c r="G467" s="112"/>
      <c r="H467" s="112">
        <f t="shared" si="62"/>
        <v>0</v>
      </c>
      <c r="I467" s="112"/>
      <c r="J467" s="112"/>
      <c r="K467" s="117">
        <f t="shared" si="56"/>
        <v>0</v>
      </c>
      <c r="L467" s="38">
        <f t="shared" si="57"/>
        <v>0</v>
      </c>
      <c r="M467" s="112">
        <f t="shared" si="58"/>
        <v>0</v>
      </c>
      <c r="N467" s="112">
        <f t="shared" si="59"/>
        <v>0</v>
      </c>
      <c r="O467" s="112">
        <f t="shared" si="60"/>
        <v>0</v>
      </c>
      <c r="P467" s="113">
        <f t="shared" si="61"/>
        <v>0</v>
      </c>
      <c r="Q467" s="60"/>
    </row>
    <row r="468" spans="1:17" x14ac:dyDescent="0.2">
      <c r="A468" s="33"/>
      <c r="B468" s="72"/>
      <c r="C468" s="37"/>
      <c r="D468" s="21"/>
      <c r="E468" s="42"/>
      <c r="F468" s="38"/>
      <c r="G468" s="112"/>
      <c r="H468" s="112">
        <f t="shared" si="62"/>
        <v>0</v>
      </c>
      <c r="I468" s="112"/>
      <c r="J468" s="112"/>
      <c r="K468" s="117">
        <f t="shared" si="56"/>
        <v>0</v>
      </c>
      <c r="L468" s="38">
        <f t="shared" si="57"/>
        <v>0</v>
      </c>
      <c r="M468" s="112">
        <f t="shared" si="58"/>
        <v>0</v>
      </c>
      <c r="N468" s="112">
        <f t="shared" si="59"/>
        <v>0</v>
      </c>
      <c r="O468" s="112">
        <f t="shared" si="60"/>
        <v>0</v>
      </c>
      <c r="P468" s="113">
        <f t="shared" si="61"/>
        <v>0</v>
      </c>
      <c r="Q468" s="60"/>
    </row>
    <row r="469" spans="1:17" x14ac:dyDescent="0.2">
      <c r="A469" s="33"/>
      <c r="B469" s="72"/>
      <c r="C469" s="37"/>
      <c r="D469" s="21"/>
      <c r="E469" s="42"/>
      <c r="F469" s="38"/>
      <c r="G469" s="112"/>
      <c r="H469" s="112">
        <f t="shared" si="62"/>
        <v>0</v>
      </c>
      <c r="I469" s="112"/>
      <c r="J469" s="112"/>
      <c r="K469" s="117">
        <f t="shared" si="56"/>
        <v>0</v>
      </c>
      <c r="L469" s="38">
        <f t="shared" si="57"/>
        <v>0</v>
      </c>
      <c r="M469" s="112">
        <f t="shared" si="58"/>
        <v>0</v>
      </c>
      <c r="N469" s="112">
        <f t="shared" si="59"/>
        <v>0</v>
      </c>
      <c r="O469" s="112">
        <f t="shared" si="60"/>
        <v>0</v>
      </c>
      <c r="P469" s="113">
        <f t="shared" si="61"/>
        <v>0</v>
      </c>
      <c r="Q469" s="60"/>
    </row>
    <row r="470" spans="1:17" x14ac:dyDescent="0.2">
      <c r="A470" s="33"/>
      <c r="B470" s="72"/>
      <c r="C470" s="37"/>
      <c r="D470" s="21"/>
      <c r="E470" s="42"/>
      <c r="F470" s="38"/>
      <c r="G470" s="112"/>
      <c r="H470" s="112">
        <f t="shared" si="62"/>
        <v>0</v>
      </c>
      <c r="I470" s="112"/>
      <c r="J470" s="112"/>
      <c r="K470" s="117">
        <f t="shared" si="56"/>
        <v>0</v>
      </c>
      <c r="L470" s="38">
        <f t="shared" si="57"/>
        <v>0</v>
      </c>
      <c r="M470" s="112">
        <f t="shared" si="58"/>
        <v>0</v>
      </c>
      <c r="N470" s="112">
        <f t="shared" si="59"/>
        <v>0</v>
      </c>
      <c r="O470" s="112">
        <f t="shared" si="60"/>
        <v>0</v>
      </c>
      <c r="P470" s="113">
        <f t="shared" si="61"/>
        <v>0</v>
      </c>
      <c r="Q470" s="60"/>
    </row>
    <row r="471" spans="1:17" x14ac:dyDescent="0.2">
      <c r="A471" s="33"/>
      <c r="B471" s="72"/>
      <c r="C471" s="37"/>
      <c r="D471" s="21"/>
      <c r="E471" s="42"/>
      <c r="F471" s="38"/>
      <c r="G471" s="112"/>
      <c r="H471" s="112">
        <f t="shared" si="62"/>
        <v>0</v>
      </c>
      <c r="I471" s="112"/>
      <c r="J471" s="112"/>
      <c r="K471" s="117">
        <f t="shared" si="56"/>
        <v>0</v>
      </c>
      <c r="L471" s="38">
        <f t="shared" si="57"/>
        <v>0</v>
      </c>
      <c r="M471" s="112">
        <f t="shared" si="58"/>
        <v>0</v>
      </c>
      <c r="N471" s="112">
        <f t="shared" si="59"/>
        <v>0</v>
      </c>
      <c r="O471" s="112">
        <f t="shared" si="60"/>
        <v>0</v>
      </c>
      <c r="P471" s="113">
        <f t="shared" si="61"/>
        <v>0</v>
      </c>
      <c r="Q471" s="60"/>
    </row>
    <row r="472" spans="1:17" x14ac:dyDescent="0.2">
      <c r="A472" s="33"/>
      <c r="B472" s="72"/>
      <c r="C472" s="37"/>
      <c r="D472" s="21"/>
      <c r="E472" s="42"/>
      <c r="F472" s="38"/>
      <c r="G472" s="112"/>
      <c r="H472" s="112">
        <f t="shared" si="62"/>
        <v>0</v>
      </c>
      <c r="I472" s="112"/>
      <c r="J472" s="112"/>
      <c r="K472" s="117">
        <f t="shared" si="56"/>
        <v>0</v>
      </c>
      <c r="L472" s="38">
        <f t="shared" si="57"/>
        <v>0</v>
      </c>
      <c r="M472" s="112">
        <f t="shared" si="58"/>
        <v>0</v>
      </c>
      <c r="N472" s="112">
        <f t="shared" si="59"/>
        <v>0</v>
      </c>
      <c r="O472" s="112">
        <f t="shared" si="60"/>
        <v>0</v>
      </c>
      <c r="P472" s="113">
        <f t="shared" si="61"/>
        <v>0</v>
      </c>
      <c r="Q472" s="60"/>
    </row>
    <row r="473" spans="1:17" x14ac:dyDescent="0.2">
      <c r="A473" s="33"/>
      <c r="B473" s="72"/>
      <c r="C473" s="37"/>
      <c r="D473" s="21"/>
      <c r="E473" s="42"/>
      <c r="F473" s="38"/>
      <c r="G473" s="112"/>
      <c r="H473" s="112">
        <f t="shared" si="62"/>
        <v>0</v>
      </c>
      <c r="I473" s="112"/>
      <c r="J473" s="112"/>
      <c r="K473" s="117">
        <f t="shared" si="56"/>
        <v>0</v>
      </c>
      <c r="L473" s="38">
        <f t="shared" si="57"/>
        <v>0</v>
      </c>
      <c r="M473" s="112">
        <f t="shared" si="58"/>
        <v>0</v>
      </c>
      <c r="N473" s="112">
        <f t="shared" si="59"/>
        <v>0</v>
      </c>
      <c r="O473" s="112">
        <f t="shared" si="60"/>
        <v>0</v>
      </c>
      <c r="P473" s="113">
        <f t="shared" si="61"/>
        <v>0</v>
      </c>
      <c r="Q473" s="60"/>
    </row>
    <row r="474" spans="1:17" x14ac:dyDescent="0.2">
      <c r="A474" s="33"/>
      <c r="B474" s="72"/>
      <c r="C474" s="37"/>
      <c r="D474" s="21"/>
      <c r="E474" s="42"/>
      <c r="F474" s="38"/>
      <c r="G474" s="112"/>
      <c r="H474" s="112">
        <f t="shared" si="62"/>
        <v>0</v>
      </c>
      <c r="I474" s="112"/>
      <c r="J474" s="112"/>
      <c r="K474" s="117">
        <f t="shared" si="56"/>
        <v>0</v>
      </c>
      <c r="L474" s="38">
        <f t="shared" si="57"/>
        <v>0</v>
      </c>
      <c r="M474" s="112">
        <f t="shared" si="58"/>
        <v>0</v>
      </c>
      <c r="N474" s="112">
        <f t="shared" si="59"/>
        <v>0</v>
      </c>
      <c r="O474" s="112">
        <f t="shared" si="60"/>
        <v>0</v>
      </c>
      <c r="P474" s="113">
        <f t="shared" si="61"/>
        <v>0</v>
      </c>
      <c r="Q474" s="60"/>
    </row>
    <row r="475" spans="1:17" x14ac:dyDescent="0.2">
      <c r="A475" s="33"/>
      <c r="B475" s="72"/>
      <c r="C475" s="37"/>
      <c r="D475" s="21"/>
      <c r="E475" s="42"/>
      <c r="F475" s="38"/>
      <c r="G475" s="112"/>
      <c r="H475" s="112">
        <f t="shared" si="62"/>
        <v>0</v>
      </c>
      <c r="I475" s="112"/>
      <c r="J475" s="112"/>
      <c r="K475" s="117">
        <f t="shared" si="56"/>
        <v>0</v>
      </c>
      <c r="L475" s="38">
        <f t="shared" si="57"/>
        <v>0</v>
      </c>
      <c r="M475" s="112">
        <f t="shared" si="58"/>
        <v>0</v>
      </c>
      <c r="N475" s="112">
        <f t="shared" si="59"/>
        <v>0</v>
      </c>
      <c r="O475" s="112">
        <f t="shared" si="60"/>
        <v>0</v>
      </c>
      <c r="P475" s="113">
        <f t="shared" si="61"/>
        <v>0</v>
      </c>
      <c r="Q475" s="60"/>
    </row>
    <row r="476" spans="1:17" x14ac:dyDescent="0.2">
      <c r="A476" s="33"/>
      <c r="B476" s="72"/>
      <c r="C476" s="37"/>
      <c r="D476" s="21"/>
      <c r="E476" s="42"/>
      <c r="F476" s="38"/>
      <c r="G476" s="112"/>
      <c r="H476" s="112">
        <f t="shared" si="62"/>
        <v>0</v>
      </c>
      <c r="I476" s="112"/>
      <c r="J476" s="112"/>
      <c r="K476" s="117">
        <f t="shared" si="56"/>
        <v>0</v>
      </c>
      <c r="L476" s="38">
        <f t="shared" si="57"/>
        <v>0</v>
      </c>
      <c r="M476" s="112">
        <f t="shared" si="58"/>
        <v>0</v>
      </c>
      <c r="N476" s="112">
        <f t="shared" si="59"/>
        <v>0</v>
      </c>
      <c r="O476" s="112">
        <f t="shared" si="60"/>
        <v>0</v>
      </c>
      <c r="P476" s="113">
        <f t="shared" si="61"/>
        <v>0</v>
      </c>
      <c r="Q476" s="60"/>
    </row>
    <row r="477" spans="1:17" x14ac:dyDescent="0.2">
      <c r="A477" s="33"/>
      <c r="B477" s="72"/>
      <c r="C477" s="37"/>
      <c r="D477" s="21"/>
      <c r="E477" s="42"/>
      <c r="F477" s="38"/>
      <c r="G477" s="112"/>
      <c r="H477" s="112">
        <f t="shared" si="62"/>
        <v>0</v>
      </c>
      <c r="I477" s="112"/>
      <c r="J477" s="112"/>
      <c r="K477" s="117">
        <f t="shared" si="56"/>
        <v>0</v>
      </c>
      <c r="L477" s="38">
        <f t="shared" si="57"/>
        <v>0</v>
      </c>
      <c r="M477" s="112">
        <f t="shared" si="58"/>
        <v>0</v>
      </c>
      <c r="N477" s="112">
        <f t="shared" si="59"/>
        <v>0</v>
      </c>
      <c r="O477" s="112">
        <f t="shared" si="60"/>
        <v>0</v>
      </c>
      <c r="P477" s="113">
        <f t="shared" si="61"/>
        <v>0</v>
      </c>
      <c r="Q477" s="60"/>
    </row>
    <row r="478" spans="1:17" x14ac:dyDescent="0.2">
      <c r="A478" s="33"/>
      <c r="B478" s="72"/>
      <c r="C478" s="37"/>
      <c r="D478" s="21"/>
      <c r="E478" s="42"/>
      <c r="F478" s="38"/>
      <c r="G478" s="112"/>
      <c r="H478" s="112">
        <f t="shared" si="62"/>
        <v>0</v>
      </c>
      <c r="I478" s="112"/>
      <c r="J478" s="112"/>
      <c r="K478" s="117">
        <f t="shared" si="56"/>
        <v>0</v>
      </c>
      <c r="L478" s="38">
        <f t="shared" si="57"/>
        <v>0</v>
      </c>
      <c r="M478" s="112">
        <f t="shared" si="58"/>
        <v>0</v>
      </c>
      <c r="N478" s="112">
        <f t="shared" si="59"/>
        <v>0</v>
      </c>
      <c r="O478" s="112">
        <f t="shared" si="60"/>
        <v>0</v>
      </c>
      <c r="P478" s="113">
        <f t="shared" si="61"/>
        <v>0</v>
      </c>
      <c r="Q478" s="60"/>
    </row>
    <row r="479" spans="1:17" x14ac:dyDescent="0.2">
      <c r="A479" s="33"/>
      <c r="B479" s="72"/>
      <c r="C479" s="37"/>
      <c r="D479" s="21"/>
      <c r="E479" s="42"/>
      <c r="F479" s="38"/>
      <c r="G479" s="112"/>
      <c r="H479" s="112">
        <f t="shared" si="62"/>
        <v>0</v>
      </c>
      <c r="I479" s="112"/>
      <c r="J479" s="112"/>
      <c r="K479" s="117">
        <f t="shared" si="56"/>
        <v>0</v>
      </c>
      <c r="L479" s="38">
        <f t="shared" si="57"/>
        <v>0</v>
      </c>
      <c r="M479" s="112">
        <f t="shared" si="58"/>
        <v>0</v>
      </c>
      <c r="N479" s="112">
        <f t="shared" si="59"/>
        <v>0</v>
      </c>
      <c r="O479" s="112">
        <f t="shared" si="60"/>
        <v>0</v>
      </c>
      <c r="P479" s="113">
        <f t="shared" si="61"/>
        <v>0</v>
      </c>
      <c r="Q479" s="60"/>
    </row>
    <row r="480" spans="1:17" x14ac:dyDescent="0.2">
      <c r="A480" s="33"/>
      <c r="B480" s="72"/>
      <c r="C480" s="37"/>
      <c r="D480" s="21"/>
      <c r="E480" s="42"/>
      <c r="F480" s="38"/>
      <c r="G480" s="112"/>
      <c r="H480" s="112">
        <f t="shared" si="62"/>
        <v>0</v>
      </c>
      <c r="I480" s="112"/>
      <c r="J480" s="112"/>
      <c r="K480" s="117">
        <f t="shared" si="56"/>
        <v>0</v>
      </c>
      <c r="L480" s="38">
        <f t="shared" si="57"/>
        <v>0</v>
      </c>
      <c r="M480" s="112">
        <f t="shared" si="58"/>
        <v>0</v>
      </c>
      <c r="N480" s="112">
        <f t="shared" si="59"/>
        <v>0</v>
      </c>
      <c r="O480" s="112">
        <f t="shared" si="60"/>
        <v>0</v>
      </c>
      <c r="P480" s="113">
        <f t="shared" si="61"/>
        <v>0</v>
      </c>
      <c r="Q480" s="60"/>
    </row>
    <row r="481" spans="1:17" x14ac:dyDescent="0.2">
      <c r="A481" s="33"/>
      <c r="B481" s="72"/>
      <c r="C481" s="37"/>
      <c r="D481" s="21"/>
      <c r="E481" s="42"/>
      <c r="F481" s="38"/>
      <c r="G481" s="112"/>
      <c r="H481" s="112">
        <f t="shared" si="62"/>
        <v>0</v>
      </c>
      <c r="I481" s="112"/>
      <c r="J481" s="112"/>
      <c r="K481" s="117">
        <f t="shared" si="56"/>
        <v>0</v>
      </c>
      <c r="L481" s="38">
        <f t="shared" si="57"/>
        <v>0</v>
      </c>
      <c r="M481" s="112">
        <f t="shared" si="58"/>
        <v>0</v>
      </c>
      <c r="N481" s="112">
        <f t="shared" si="59"/>
        <v>0</v>
      </c>
      <c r="O481" s="112">
        <f t="shared" si="60"/>
        <v>0</v>
      </c>
      <c r="P481" s="113">
        <f t="shared" si="61"/>
        <v>0</v>
      </c>
      <c r="Q481" s="60"/>
    </row>
    <row r="482" spans="1:17" x14ac:dyDescent="0.2">
      <c r="A482" s="33"/>
      <c r="B482" s="72"/>
      <c r="C482" s="37"/>
      <c r="D482" s="21"/>
      <c r="E482" s="42"/>
      <c r="F482" s="38"/>
      <c r="G482" s="112"/>
      <c r="H482" s="112">
        <f t="shared" si="62"/>
        <v>0</v>
      </c>
      <c r="I482" s="112"/>
      <c r="J482" s="112"/>
      <c r="K482" s="117">
        <f t="shared" si="56"/>
        <v>0</v>
      </c>
      <c r="L482" s="38">
        <f t="shared" si="57"/>
        <v>0</v>
      </c>
      <c r="M482" s="112">
        <f t="shared" si="58"/>
        <v>0</v>
      </c>
      <c r="N482" s="112">
        <f t="shared" si="59"/>
        <v>0</v>
      </c>
      <c r="O482" s="112">
        <f t="shared" si="60"/>
        <v>0</v>
      </c>
      <c r="P482" s="113">
        <f t="shared" si="61"/>
        <v>0</v>
      </c>
      <c r="Q482" s="60"/>
    </row>
    <row r="483" spans="1:17" x14ac:dyDescent="0.2">
      <c r="A483" s="33"/>
      <c r="B483" s="72"/>
      <c r="C483" s="37"/>
      <c r="D483" s="21"/>
      <c r="E483" s="42"/>
      <c r="F483" s="38"/>
      <c r="G483" s="112"/>
      <c r="H483" s="112">
        <f t="shared" si="62"/>
        <v>0</v>
      </c>
      <c r="I483" s="112"/>
      <c r="J483" s="112"/>
      <c r="K483" s="117">
        <f t="shared" si="56"/>
        <v>0</v>
      </c>
      <c r="L483" s="38">
        <f t="shared" si="57"/>
        <v>0</v>
      </c>
      <c r="M483" s="112">
        <f t="shared" si="58"/>
        <v>0</v>
      </c>
      <c r="N483" s="112">
        <f t="shared" si="59"/>
        <v>0</v>
      </c>
      <c r="O483" s="112">
        <f t="shared" si="60"/>
        <v>0</v>
      </c>
      <c r="P483" s="113">
        <f t="shared" si="61"/>
        <v>0</v>
      </c>
      <c r="Q483" s="60"/>
    </row>
    <row r="484" spans="1:17" x14ac:dyDescent="0.2">
      <c r="A484" s="33"/>
      <c r="B484" s="72"/>
      <c r="C484" s="37"/>
      <c r="D484" s="21"/>
      <c r="E484" s="42"/>
      <c r="F484" s="38"/>
      <c r="G484" s="112"/>
      <c r="H484" s="112">
        <f t="shared" si="62"/>
        <v>0</v>
      </c>
      <c r="I484" s="112"/>
      <c r="J484" s="112"/>
      <c r="K484" s="117">
        <f t="shared" si="56"/>
        <v>0</v>
      </c>
      <c r="L484" s="38">
        <f t="shared" si="57"/>
        <v>0</v>
      </c>
      <c r="M484" s="112">
        <f t="shared" si="58"/>
        <v>0</v>
      </c>
      <c r="N484" s="112">
        <f t="shared" si="59"/>
        <v>0</v>
      </c>
      <c r="O484" s="112">
        <f t="shared" si="60"/>
        <v>0</v>
      </c>
      <c r="P484" s="113">
        <f t="shared" si="61"/>
        <v>0</v>
      </c>
      <c r="Q484" s="60"/>
    </row>
    <row r="485" spans="1:17" x14ac:dyDescent="0.2">
      <c r="A485" s="33"/>
      <c r="B485" s="72"/>
      <c r="C485" s="37"/>
      <c r="D485" s="21"/>
      <c r="E485" s="42"/>
      <c r="F485" s="38"/>
      <c r="G485" s="112"/>
      <c r="H485" s="112">
        <f t="shared" si="62"/>
        <v>0</v>
      </c>
      <c r="I485" s="112"/>
      <c r="J485" s="112"/>
      <c r="K485" s="117">
        <f t="shared" si="56"/>
        <v>0</v>
      </c>
      <c r="L485" s="38">
        <f t="shared" si="57"/>
        <v>0</v>
      </c>
      <c r="M485" s="112">
        <f t="shared" si="58"/>
        <v>0</v>
      </c>
      <c r="N485" s="112">
        <f t="shared" si="59"/>
        <v>0</v>
      </c>
      <c r="O485" s="112">
        <f t="shared" si="60"/>
        <v>0</v>
      </c>
      <c r="P485" s="113">
        <f t="shared" si="61"/>
        <v>0</v>
      </c>
      <c r="Q485" s="60"/>
    </row>
    <row r="486" spans="1:17" x14ac:dyDescent="0.2">
      <c r="A486" s="33"/>
      <c r="B486" s="72"/>
      <c r="C486" s="37"/>
      <c r="D486" s="21"/>
      <c r="E486" s="42"/>
      <c r="F486" s="38"/>
      <c r="G486" s="112"/>
      <c r="H486" s="112">
        <f t="shared" si="62"/>
        <v>0</v>
      </c>
      <c r="I486" s="112"/>
      <c r="J486" s="112"/>
      <c r="K486" s="117">
        <f t="shared" si="56"/>
        <v>0</v>
      </c>
      <c r="L486" s="38">
        <f t="shared" si="57"/>
        <v>0</v>
      </c>
      <c r="M486" s="112">
        <f t="shared" si="58"/>
        <v>0</v>
      </c>
      <c r="N486" s="112">
        <f t="shared" si="59"/>
        <v>0</v>
      </c>
      <c r="O486" s="112">
        <f t="shared" si="60"/>
        <v>0</v>
      </c>
      <c r="P486" s="113">
        <f t="shared" si="61"/>
        <v>0</v>
      </c>
      <c r="Q486" s="60"/>
    </row>
    <row r="487" spans="1:17" x14ac:dyDescent="0.2">
      <c r="A487" s="33"/>
      <c r="B487" s="72"/>
      <c r="C487" s="37"/>
      <c r="D487" s="21"/>
      <c r="E487" s="42"/>
      <c r="F487" s="38"/>
      <c r="G487" s="112"/>
      <c r="H487" s="112">
        <f t="shared" si="62"/>
        <v>0</v>
      </c>
      <c r="I487" s="112"/>
      <c r="J487" s="112"/>
      <c r="K487" s="117">
        <f t="shared" si="56"/>
        <v>0</v>
      </c>
      <c r="L487" s="38">
        <f t="shared" si="57"/>
        <v>0</v>
      </c>
      <c r="M487" s="112">
        <f t="shared" si="58"/>
        <v>0</v>
      </c>
      <c r="N487" s="112">
        <f t="shared" si="59"/>
        <v>0</v>
      </c>
      <c r="O487" s="112">
        <f t="shared" si="60"/>
        <v>0</v>
      </c>
      <c r="P487" s="113">
        <f t="shared" si="61"/>
        <v>0</v>
      </c>
      <c r="Q487" s="60"/>
    </row>
    <row r="488" spans="1:17" x14ac:dyDescent="0.2">
      <c r="A488" s="33"/>
      <c r="B488" s="72"/>
      <c r="C488" s="37"/>
      <c r="D488" s="21"/>
      <c r="E488" s="42"/>
      <c r="F488" s="38"/>
      <c r="G488" s="112"/>
      <c r="H488" s="112">
        <f t="shared" si="62"/>
        <v>0</v>
      </c>
      <c r="I488" s="112"/>
      <c r="J488" s="112"/>
      <c r="K488" s="117">
        <f t="shared" si="56"/>
        <v>0</v>
      </c>
      <c r="L488" s="38">
        <f t="shared" si="57"/>
        <v>0</v>
      </c>
      <c r="M488" s="112">
        <f t="shared" si="58"/>
        <v>0</v>
      </c>
      <c r="N488" s="112">
        <f t="shared" si="59"/>
        <v>0</v>
      </c>
      <c r="O488" s="112">
        <f t="shared" si="60"/>
        <v>0</v>
      </c>
      <c r="P488" s="113">
        <f t="shared" si="61"/>
        <v>0</v>
      </c>
      <c r="Q488" s="60"/>
    </row>
    <row r="489" spans="1:17" x14ac:dyDescent="0.2">
      <c r="A489" s="33"/>
      <c r="B489" s="72"/>
      <c r="C489" s="37"/>
      <c r="D489" s="21"/>
      <c r="E489" s="42"/>
      <c r="F489" s="38"/>
      <c r="G489" s="112"/>
      <c r="H489" s="112">
        <f t="shared" si="62"/>
        <v>0</v>
      </c>
      <c r="I489" s="112"/>
      <c r="J489" s="112"/>
      <c r="K489" s="117">
        <f t="shared" si="56"/>
        <v>0</v>
      </c>
      <c r="L489" s="38">
        <f t="shared" si="57"/>
        <v>0</v>
      </c>
      <c r="M489" s="112">
        <f t="shared" si="58"/>
        <v>0</v>
      </c>
      <c r="N489" s="112">
        <f t="shared" si="59"/>
        <v>0</v>
      </c>
      <c r="O489" s="112">
        <f t="shared" si="60"/>
        <v>0</v>
      </c>
      <c r="P489" s="113">
        <f t="shared" si="61"/>
        <v>0</v>
      </c>
      <c r="Q489" s="60"/>
    </row>
    <row r="490" spans="1:17" x14ac:dyDescent="0.2">
      <c r="A490" s="33"/>
      <c r="B490" s="72"/>
      <c r="C490" s="37"/>
      <c r="D490" s="21"/>
      <c r="E490" s="42"/>
      <c r="F490" s="38"/>
      <c r="G490" s="112"/>
      <c r="H490" s="112">
        <f t="shared" si="62"/>
        <v>0</v>
      </c>
      <c r="I490" s="112"/>
      <c r="J490" s="112"/>
      <c r="K490" s="117">
        <f t="shared" si="56"/>
        <v>0</v>
      </c>
      <c r="L490" s="38">
        <f t="shared" si="57"/>
        <v>0</v>
      </c>
      <c r="M490" s="112">
        <f t="shared" si="58"/>
        <v>0</v>
      </c>
      <c r="N490" s="112">
        <f t="shared" si="59"/>
        <v>0</v>
      </c>
      <c r="O490" s="112">
        <f t="shared" si="60"/>
        <v>0</v>
      </c>
      <c r="P490" s="113">
        <f t="shared" si="61"/>
        <v>0</v>
      </c>
      <c r="Q490" s="60"/>
    </row>
    <row r="491" spans="1:17" x14ac:dyDescent="0.2">
      <c r="A491" s="33"/>
      <c r="B491" s="72"/>
      <c r="C491" s="37"/>
      <c r="D491" s="21"/>
      <c r="E491" s="42"/>
      <c r="F491" s="38"/>
      <c r="G491" s="112"/>
      <c r="H491" s="112">
        <f t="shared" si="62"/>
        <v>0</v>
      </c>
      <c r="I491" s="112"/>
      <c r="J491" s="112"/>
      <c r="K491" s="117">
        <f t="shared" si="56"/>
        <v>0</v>
      </c>
      <c r="L491" s="38">
        <f t="shared" si="57"/>
        <v>0</v>
      </c>
      <c r="M491" s="112">
        <f t="shared" si="58"/>
        <v>0</v>
      </c>
      <c r="N491" s="112">
        <f t="shared" si="59"/>
        <v>0</v>
      </c>
      <c r="O491" s="112">
        <f t="shared" si="60"/>
        <v>0</v>
      </c>
      <c r="P491" s="113">
        <f t="shared" si="61"/>
        <v>0</v>
      </c>
      <c r="Q491" s="60"/>
    </row>
    <row r="492" spans="1:17" x14ac:dyDescent="0.2">
      <c r="A492" s="33"/>
      <c r="B492" s="72"/>
      <c r="C492" s="37"/>
      <c r="D492" s="21"/>
      <c r="E492" s="42"/>
      <c r="F492" s="38"/>
      <c r="G492" s="112"/>
      <c r="H492" s="112">
        <f t="shared" si="62"/>
        <v>0</v>
      </c>
      <c r="I492" s="112"/>
      <c r="J492" s="112"/>
      <c r="K492" s="117">
        <f t="shared" si="56"/>
        <v>0</v>
      </c>
      <c r="L492" s="38">
        <f t="shared" si="57"/>
        <v>0</v>
      </c>
      <c r="M492" s="112">
        <f t="shared" si="58"/>
        <v>0</v>
      </c>
      <c r="N492" s="112">
        <f t="shared" si="59"/>
        <v>0</v>
      </c>
      <c r="O492" s="112">
        <f t="shared" si="60"/>
        <v>0</v>
      </c>
      <c r="P492" s="113">
        <f t="shared" si="61"/>
        <v>0</v>
      </c>
      <c r="Q492" s="60"/>
    </row>
    <row r="493" spans="1:17" x14ac:dyDescent="0.2">
      <c r="A493" s="33"/>
      <c r="B493" s="72"/>
      <c r="C493" s="37"/>
      <c r="D493" s="21"/>
      <c r="E493" s="42"/>
      <c r="F493" s="38"/>
      <c r="G493" s="112"/>
      <c r="H493" s="112">
        <f t="shared" si="62"/>
        <v>0</v>
      </c>
      <c r="I493" s="112"/>
      <c r="J493" s="112"/>
      <c r="K493" s="117">
        <f t="shared" si="56"/>
        <v>0</v>
      </c>
      <c r="L493" s="38">
        <f t="shared" si="57"/>
        <v>0</v>
      </c>
      <c r="M493" s="112">
        <f t="shared" si="58"/>
        <v>0</v>
      </c>
      <c r="N493" s="112">
        <f t="shared" si="59"/>
        <v>0</v>
      </c>
      <c r="O493" s="112">
        <f t="shared" si="60"/>
        <v>0</v>
      </c>
      <c r="P493" s="113">
        <f t="shared" si="61"/>
        <v>0</v>
      </c>
      <c r="Q493" s="60"/>
    </row>
    <row r="494" spans="1:17" x14ac:dyDescent="0.2">
      <c r="A494" s="33"/>
      <c r="B494" s="72"/>
      <c r="C494" s="37"/>
      <c r="D494" s="21"/>
      <c r="E494" s="42"/>
      <c r="F494" s="38"/>
      <c r="G494" s="112"/>
      <c r="H494" s="112">
        <f t="shared" si="62"/>
        <v>0</v>
      </c>
      <c r="I494" s="112"/>
      <c r="J494" s="112"/>
      <c r="K494" s="117">
        <f t="shared" si="56"/>
        <v>0</v>
      </c>
      <c r="L494" s="38">
        <f t="shared" si="57"/>
        <v>0</v>
      </c>
      <c r="M494" s="112">
        <f t="shared" si="58"/>
        <v>0</v>
      </c>
      <c r="N494" s="112">
        <f t="shared" si="59"/>
        <v>0</v>
      </c>
      <c r="O494" s="112">
        <f t="shared" si="60"/>
        <v>0</v>
      </c>
      <c r="P494" s="113">
        <f t="shared" si="61"/>
        <v>0</v>
      </c>
      <c r="Q494" s="60"/>
    </row>
    <row r="495" spans="1:17" x14ac:dyDescent="0.2">
      <c r="A495" s="33"/>
      <c r="B495" s="72"/>
      <c r="C495" s="37"/>
      <c r="D495" s="21"/>
      <c r="E495" s="42"/>
      <c r="F495" s="38"/>
      <c r="G495" s="112"/>
      <c r="H495" s="112">
        <f t="shared" si="62"/>
        <v>0</v>
      </c>
      <c r="I495" s="112"/>
      <c r="J495" s="112"/>
      <c r="K495" s="117">
        <f t="shared" si="56"/>
        <v>0</v>
      </c>
      <c r="L495" s="38">
        <f t="shared" si="57"/>
        <v>0</v>
      </c>
      <c r="M495" s="112">
        <f t="shared" si="58"/>
        <v>0</v>
      </c>
      <c r="N495" s="112">
        <f t="shared" si="59"/>
        <v>0</v>
      </c>
      <c r="O495" s="112">
        <f t="shared" si="60"/>
        <v>0</v>
      </c>
      <c r="P495" s="113">
        <f t="shared" si="61"/>
        <v>0</v>
      </c>
      <c r="Q495" s="60"/>
    </row>
    <row r="496" spans="1:17" x14ac:dyDescent="0.2">
      <c r="A496" s="33"/>
      <c r="B496" s="72"/>
      <c r="C496" s="37"/>
      <c r="D496" s="21"/>
      <c r="E496" s="42"/>
      <c r="F496" s="38"/>
      <c r="G496" s="112"/>
      <c r="H496" s="112">
        <f t="shared" si="62"/>
        <v>0</v>
      </c>
      <c r="I496" s="112"/>
      <c r="J496" s="112"/>
      <c r="K496" s="117">
        <f t="shared" si="56"/>
        <v>0</v>
      </c>
      <c r="L496" s="38">
        <f t="shared" si="57"/>
        <v>0</v>
      </c>
      <c r="M496" s="112">
        <f t="shared" si="58"/>
        <v>0</v>
      </c>
      <c r="N496" s="112">
        <f t="shared" si="59"/>
        <v>0</v>
      </c>
      <c r="O496" s="112">
        <f t="shared" si="60"/>
        <v>0</v>
      </c>
      <c r="P496" s="113">
        <f t="shared" si="61"/>
        <v>0</v>
      </c>
      <c r="Q496" s="60"/>
    </row>
    <row r="497" spans="1:17" x14ac:dyDescent="0.2">
      <c r="A497" s="33"/>
      <c r="B497" s="72"/>
      <c r="C497" s="37"/>
      <c r="D497" s="21"/>
      <c r="E497" s="42"/>
      <c r="F497" s="38"/>
      <c r="G497" s="112"/>
      <c r="H497" s="112">
        <f t="shared" si="62"/>
        <v>0</v>
      </c>
      <c r="I497" s="112"/>
      <c r="J497" s="112"/>
      <c r="K497" s="117">
        <f t="shared" si="56"/>
        <v>0</v>
      </c>
      <c r="L497" s="38">
        <f t="shared" si="57"/>
        <v>0</v>
      </c>
      <c r="M497" s="112">
        <f t="shared" si="58"/>
        <v>0</v>
      </c>
      <c r="N497" s="112">
        <f t="shared" si="59"/>
        <v>0</v>
      </c>
      <c r="O497" s="112">
        <f t="shared" si="60"/>
        <v>0</v>
      </c>
      <c r="P497" s="113">
        <f t="shared" si="61"/>
        <v>0</v>
      </c>
      <c r="Q497" s="60"/>
    </row>
    <row r="498" spans="1:17" x14ac:dyDescent="0.2">
      <c r="A498" s="33"/>
      <c r="B498" s="72"/>
      <c r="C498" s="37"/>
      <c r="D498" s="21"/>
      <c r="E498" s="42"/>
      <c r="F498" s="38"/>
      <c r="G498" s="112"/>
      <c r="H498" s="112">
        <f t="shared" si="62"/>
        <v>0</v>
      </c>
      <c r="I498" s="112"/>
      <c r="J498" s="112"/>
      <c r="K498" s="117">
        <f t="shared" si="56"/>
        <v>0</v>
      </c>
      <c r="L498" s="38">
        <f t="shared" si="57"/>
        <v>0</v>
      </c>
      <c r="M498" s="112">
        <f t="shared" si="58"/>
        <v>0</v>
      </c>
      <c r="N498" s="112">
        <f t="shared" si="59"/>
        <v>0</v>
      </c>
      <c r="O498" s="112">
        <f t="shared" si="60"/>
        <v>0</v>
      </c>
      <c r="P498" s="113">
        <f t="shared" si="61"/>
        <v>0</v>
      </c>
      <c r="Q498" s="60"/>
    </row>
    <row r="499" spans="1:17" x14ac:dyDescent="0.2">
      <c r="A499" s="33"/>
      <c r="B499" s="72"/>
      <c r="C499" s="37"/>
      <c r="D499" s="21"/>
      <c r="E499" s="42"/>
      <c r="F499" s="38"/>
      <c r="G499" s="112"/>
      <c r="H499" s="112">
        <f t="shared" si="62"/>
        <v>0</v>
      </c>
      <c r="I499" s="112"/>
      <c r="J499" s="112"/>
      <c r="K499" s="117">
        <f t="shared" si="56"/>
        <v>0</v>
      </c>
      <c r="L499" s="38">
        <f t="shared" si="57"/>
        <v>0</v>
      </c>
      <c r="M499" s="112">
        <f t="shared" si="58"/>
        <v>0</v>
      </c>
      <c r="N499" s="112">
        <f t="shared" si="59"/>
        <v>0</v>
      </c>
      <c r="O499" s="112">
        <f t="shared" si="60"/>
        <v>0</v>
      </c>
      <c r="P499" s="113">
        <f t="shared" si="61"/>
        <v>0</v>
      </c>
      <c r="Q499" s="60"/>
    </row>
    <row r="500" spans="1:17" x14ac:dyDescent="0.2">
      <c r="A500" s="33"/>
      <c r="B500" s="72"/>
      <c r="C500" s="37"/>
      <c r="D500" s="21"/>
      <c r="E500" s="42"/>
      <c r="F500" s="38"/>
      <c r="G500" s="112"/>
      <c r="H500" s="112">
        <f t="shared" si="62"/>
        <v>0</v>
      </c>
      <c r="I500" s="112"/>
      <c r="J500" s="112"/>
      <c r="K500" s="117">
        <f t="shared" si="56"/>
        <v>0</v>
      </c>
      <c r="L500" s="38">
        <f t="shared" si="57"/>
        <v>0</v>
      </c>
      <c r="M500" s="112">
        <f t="shared" si="58"/>
        <v>0</v>
      </c>
      <c r="N500" s="112">
        <f t="shared" si="59"/>
        <v>0</v>
      </c>
      <c r="O500" s="112">
        <f t="shared" si="60"/>
        <v>0</v>
      </c>
      <c r="P500" s="113">
        <f t="shared" si="61"/>
        <v>0</v>
      </c>
      <c r="Q500" s="60"/>
    </row>
    <row r="501" spans="1:17" x14ac:dyDescent="0.2">
      <c r="A501" s="33"/>
      <c r="B501" s="72"/>
      <c r="C501" s="37"/>
      <c r="D501" s="21"/>
      <c r="E501" s="42"/>
      <c r="F501" s="38"/>
      <c r="G501" s="112"/>
      <c r="H501" s="112">
        <f t="shared" si="62"/>
        <v>0</v>
      </c>
      <c r="I501" s="112"/>
      <c r="J501" s="112"/>
      <c r="K501" s="117">
        <f t="shared" si="56"/>
        <v>0</v>
      </c>
      <c r="L501" s="38">
        <f t="shared" si="57"/>
        <v>0</v>
      </c>
      <c r="M501" s="112">
        <f t="shared" si="58"/>
        <v>0</v>
      </c>
      <c r="N501" s="112">
        <f t="shared" si="59"/>
        <v>0</v>
      </c>
      <c r="O501" s="112">
        <f t="shared" si="60"/>
        <v>0</v>
      </c>
      <c r="P501" s="113">
        <f t="shared" si="61"/>
        <v>0</v>
      </c>
      <c r="Q501" s="60"/>
    </row>
    <row r="502" spans="1:17" x14ac:dyDescent="0.2">
      <c r="A502" s="33"/>
      <c r="B502" s="72"/>
      <c r="C502" s="37"/>
      <c r="D502" s="21"/>
      <c r="E502" s="42"/>
      <c r="F502" s="38"/>
      <c r="G502" s="112"/>
      <c r="H502" s="112">
        <f t="shared" si="62"/>
        <v>0</v>
      </c>
      <c r="I502" s="112"/>
      <c r="J502" s="112"/>
      <c r="K502" s="117">
        <f t="shared" si="56"/>
        <v>0</v>
      </c>
      <c r="L502" s="38">
        <f t="shared" si="57"/>
        <v>0</v>
      </c>
      <c r="M502" s="112">
        <f t="shared" si="58"/>
        <v>0</v>
      </c>
      <c r="N502" s="112">
        <f t="shared" si="59"/>
        <v>0</v>
      </c>
      <c r="O502" s="112">
        <f t="shared" si="60"/>
        <v>0</v>
      </c>
      <c r="P502" s="113">
        <f t="shared" si="61"/>
        <v>0</v>
      </c>
      <c r="Q502" s="60"/>
    </row>
    <row r="503" spans="1:17" x14ac:dyDescent="0.2">
      <c r="A503" s="33"/>
      <c r="B503" s="72"/>
      <c r="C503" s="37"/>
      <c r="D503" s="21"/>
      <c r="E503" s="42"/>
      <c r="F503" s="38"/>
      <c r="G503" s="112"/>
      <c r="H503" s="112">
        <f t="shared" si="62"/>
        <v>0</v>
      </c>
      <c r="I503" s="112"/>
      <c r="J503" s="112"/>
      <c r="K503" s="117">
        <f t="shared" si="56"/>
        <v>0</v>
      </c>
      <c r="L503" s="38">
        <f t="shared" si="57"/>
        <v>0</v>
      </c>
      <c r="M503" s="112">
        <f t="shared" si="58"/>
        <v>0</v>
      </c>
      <c r="N503" s="112">
        <f t="shared" si="59"/>
        <v>0</v>
      </c>
      <c r="O503" s="112">
        <f t="shared" si="60"/>
        <v>0</v>
      </c>
      <c r="P503" s="113">
        <f t="shared" si="61"/>
        <v>0</v>
      </c>
      <c r="Q503" s="60"/>
    </row>
    <row r="504" spans="1:17" x14ac:dyDescent="0.2">
      <c r="A504" s="33"/>
      <c r="B504" s="72"/>
      <c r="C504" s="37"/>
      <c r="D504" s="21"/>
      <c r="E504" s="42"/>
      <c r="F504" s="38"/>
      <c r="G504" s="112"/>
      <c r="H504" s="112">
        <f t="shared" si="62"/>
        <v>0</v>
      </c>
      <c r="I504" s="112"/>
      <c r="J504" s="112"/>
      <c r="K504" s="117">
        <f t="shared" si="56"/>
        <v>0</v>
      </c>
      <c r="L504" s="38">
        <f t="shared" si="57"/>
        <v>0</v>
      </c>
      <c r="M504" s="112">
        <f t="shared" si="58"/>
        <v>0</v>
      </c>
      <c r="N504" s="112">
        <f t="shared" si="59"/>
        <v>0</v>
      </c>
      <c r="O504" s="112">
        <f t="shared" si="60"/>
        <v>0</v>
      </c>
      <c r="P504" s="113">
        <f t="shared" si="61"/>
        <v>0</v>
      </c>
      <c r="Q504" s="60"/>
    </row>
    <row r="505" spans="1:17" x14ac:dyDescent="0.2">
      <c r="A505" s="33"/>
      <c r="B505" s="72"/>
      <c r="C505" s="37"/>
      <c r="D505" s="21"/>
      <c r="E505" s="42"/>
      <c r="F505" s="38"/>
      <c r="G505" s="112"/>
      <c r="H505" s="112">
        <f t="shared" si="62"/>
        <v>0</v>
      </c>
      <c r="I505" s="112"/>
      <c r="J505" s="112"/>
      <c r="K505" s="117">
        <f t="shared" si="56"/>
        <v>0</v>
      </c>
      <c r="L505" s="38">
        <f t="shared" si="57"/>
        <v>0</v>
      </c>
      <c r="M505" s="112">
        <f t="shared" si="58"/>
        <v>0</v>
      </c>
      <c r="N505" s="112">
        <f t="shared" si="59"/>
        <v>0</v>
      </c>
      <c r="O505" s="112">
        <f t="shared" si="60"/>
        <v>0</v>
      </c>
      <c r="P505" s="113">
        <f t="shared" si="61"/>
        <v>0</v>
      </c>
      <c r="Q505" s="60"/>
    </row>
    <row r="506" spans="1:17" x14ac:dyDescent="0.2">
      <c r="A506" s="33"/>
      <c r="B506" s="72"/>
      <c r="C506" s="37"/>
      <c r="D506" s="21"/>
      <c r="E506" s="42"/>
      <c r="F506" s="38"/>
      <c r="G506" s="112"/>
      <c r="H506" s="112">
        <f t="shared" si="62"/>
        <v>0</v>
      </c>
      <c r="I506" s="112"/>
      <c r="J506" s="112"/>
      <c r="K506" s="117">
        <f t="shared" si="56"/>
        <v>0</v>
      </c>
      <c r="L506" s="38">
        <f t="shared" si="57"/>
        <v>0</v>
      </c>
      <c r="M506" s="112">
        <f t="shared" si="58"/>
        <v>0</v>
      </c>
      <c r="N506" s="112">
        <f t="shared" si="59"/>
        <v>0</v>
      </c>
      <c r="O506" s="112">
        <f t="shared" si="60"/>
        <v>0</v>
      </c>
      <c r="P506" s="113">
        <f t="shared" si="61"/>
        <v>0</v>
      </c>
      <c r="Q506" s="60"/>
    </row>
    <row r="507" spans="1:17" x14ac:dyDescent="0.2">
      <c r="A507" s="33"/>
      <c r="B507" s="72"/>
      <c r="C507" s="37"/>
      <c r="D507" s="21"/>
      <c r="E507" s="42"/>
      <c r="F507" s="38"/>
      <c r="G507" s="112"/>
      <c r="H507" s="112">
        <f t="shared" si="62"/>
        <v>0</v>
      </c>
      <c r="I507" s="112"/>
      <c r="J507" s="112"/>
      <c r="K507" s="117">
        <f t="shared" si="56"/>
        <v>0</v>
      </c>
      <c r="L507" s="38">
        <f t="shared" si="57"/>
        <v>0</v>
      </c>
      <c r="M507" s="112">
        <f t="shared" si="58"/>
        <v>0</v>
      </c>
      <c r="N507" s="112">
        <f t="shared" si="59"/>
        <v>0</v>
      </c>
      <c r="O507" s="112">
        <f t="shared" si="60"/>
        <v>0</v>
      </c>
      <c r="P507" s="113">
        <f t="shared" si="61"/>
        <v>0</v>
      </c>
      <c r="Q507" s="60"/>
    </row>
    <row r="508" spans="1:17" x14ac:dyDescent="0.2">
      <c r="A508" s="33"/>
      <c r="B508" s="72"/>
      <c r="C508" s="37"/>
      <c r="D508" s="21"/>
      <c r="E508" s="42"/>
      <c r="F508" s="38"/>
      <c r="G508" s="112"/>
      <c r="H508" s="112">
        <f t="shared" si="62"/>
        <v>0</v>
      </c>
      <c r="I508" s="112"/>
      <c r="J508" s="112"/>
      <c r="K508" s="117">
        <f t="shared" si="56"/>
        <v>0</v>
      </c>
      <c r="L508" s="38">
        <f t="shared" si="57"/>
        <v>0</v>
      </c>
      <c r="M508" s="112">
        <f t="shared" si="58"/>
        <v>0</v>
      </c>
      <c r="N508" s="112">
        <f t="shared" si="59"/>
        <v>0</v>
      </c>
      <c r="O508" s="112">
        <f t="shared" si="60"/>
        <v>0</v>
      </c>
      <c r="P508" s="113">
        <f t="shared" si="61"/>
        <v>0</v>
      </c>
      <c r="Q508" s="60"/>
    </row>
    <row r="509" spans="1:17" x14ac:dyDescent="0.2">
      <c r="A509" s="33"/>
      <c r="B509" s="72"/>
      <c r="C509" s="37"/>
      <c r="D509" s="21"/>
      <c r="E509" s="42"/>
      <c r="F509" s="38"/>
      <c r="G509" s="112"/>
      <c r="H509" s="112">
        <f t="shared" si="62"/>
        <v>0</v>
      </c>
      <c r="I509" s="112"/>
      <c r="J509" s="112"/>
      <c r="K509" s="117">
        <f t="shared" si="56"/>
        <v>0</v>
      </c>
      <c r="L509" s="38">
        <f t="shared" si="57"/>
        <v>0</v>
      </c>
      <c r="M509" s="112">
        <f t="shared" si="58"/>
        <v>0</v>
      </c>
      <c r="N509" s="112">
        <f t="shared" si="59"/>
        <v>0</v>
      </c>
      <c r="O509" s="112">
        <f t="shared" si="60"/>
        <v>0</v>
      </c>
      <c r="P509" s="113">
        <f t="shared" si="61"/>
        <v>0</v>
      </c>
      <c r="Q509" s="60"/>
    </row>
    <row r="510" spans="1:17" x14ac:dyDescent="0.2">
      <c r="A510" s="33"/>
      <c r="B510" s="72"/>
      <c r="C510" s="37"/>
      <c r="D510" s="21"/>
      <c r="E510" s="42"/>
      <c r="F510" s="38"/>
      <c r="G510" s="112"/>
      <c r="H510" s="112">
        <f t="shared" si="62"/>
        <v>0</v>
      </c>
      <c r="I510" s="112"/>
      <c r="J510" s="112"/>
      <c r="K510" s="117">
        <f t="shared" si="56"/>
        <v>0</v>
      </c>
      <c r="L510" s="38">
        <f t="shared" si="57"/>
        <v>0</v>
      </c>
      <c r="M510" s="112">
        <f t="shared" si="58"/>
        <v>0</v>
      </c>
      <c r="N510" s="112">
        <f t="shared" si="59"/>
        <v>0</v>
      </c>
      <c r="O510" s="112">
        <f t="shared" si="60"/>
        <v>0</v>
      </c>
      <c r="P510" s="113">
        <f t="shared" si="61"/>
        <v>0</v>
      </c>
      <c r="Q510" s="60"/>
    </row>
    <row r="511" spans="1:17" x14ac:dyDescent="0.2">
      <c r="A511" s="33"/>
      <c r="B511" s="72"/>
      <c r="C511" s="37"/>
      <c r="D511" s="21"/>
      <c r="E511" s="42"/>
      <c r="F511" s="38"/>
      <c r="G511" s="112"/>
      <c r="H511" s="112">
        <f t="shared" si="62"/>
        <v>0</v>
      </c>
      <c r="I511" s="112"/>
      <c r="J511" s="112"/>
      <c r="K511" s="117">
        <f t="shared" si="56"/>
        <v>0</v>
      </c>
      <c r="L511" s="38">
        <f t="shared" si="57"/>
        <v>0</v>
      </c>
      <c r="M511" s="112">
        <f t="shared" si="58"/>
        <v>0</v>
      </c>
      <c r="N511" s="112">
        <f t="shared" si="59"/>
        <v>0</v>
      </c>
      <c r="O511" s="112">
        <f t="shared" si="60"/>
        <v>0</v>
      </c>
      <c r="P511" s="113">
        <f t="shared" si="61"/>
        <v>0</v>
      </c>
      <c r="Q511" s="60"/>
    </row>
    <row r="512" spans="1:17" x14ac:dyDescent="0.2">
      <c r="A512" s="33"/>
      <c r="B512" s="72"/>
      <c r="C512" s="37"/>
      <c r="D512" s="21"/>
      <c r="E512" s="42"/>
      <c r="F512" s="38"/>
      <c r="G512" s="112"/>
      <c r="H512" s="112">
        <f t="shared" si="62"/>
        <v>0</v>
      </c>
      <c r="I512" s="112"/>
      <c r="J512" s="112"/>
      <c r="K512" s="117">
        <f t="shared" si="56"/>
        <v>0</v>
      </c>
      <c r="L512" s="38">
        <f t="shared" si="57"/>
        <v>0</v>
      </c>
      <c r="M512" s="112">
        <f t="shared" si="58"/>
        <v>0</v>
      </c>
      <c r="N512" s="112">
        <f t="shared" si="59"/>
        <v>0</v>
      </c>
      <c r="O512" s="112">
        <f t="shared" si="60"/>
        <v>0</v>
      </c>
      <c r="P512" s="113">
        <f t="shared" si="61"/>
        <v>0</v>
      </c>
      <c r="Q512" s="60"/>
    </row>
    <row r="513" spans="1:17" x14ac:dyDescent="0.2">
      <c r="A513" s="33"/>
      <c r="B513" s="72"/>
      <c r="C513" s="37"/>
      <c r="D513" s="21"/>
      <c r="E513" s="42"/>
      <c r="F513" s="38"/>
      <c r="G513" s="112"/>
      <c r="H513" s="112">
        <f t="shared" si="62"/>
        <v>0</v>
      </c>
      <c r="I513" s="112"/>
      <c r="J513" s="112"/>
      <c r="K513" s="117">
        <f t="shared" si="56"/>
        <v>0</v>
      </c>
      <c r="L513" s="38">
        <f t="shared" si="57"/>
        <v>0</v>
      </c>
      <c r="M513" s="112">
        <f t="shared" si="58"/>
        <v>0</v>
      </c>
      <c r="N513" s="112">
        <f t="shared" si="59"/>
        <v>0</v>
      </c>
      <c r="O513" s="112">
        <f t="shared" si="60"/>
        <v>0</v>
      </c>
      <c r="P513" s="113">
        <f t="shared" si="61"/>
        <v>0</v>
      </c>
      <c r="Q513" s="60"/>
    </row>
    <row r="514" spans="1:17" x14ac:dyDescent="0.2">
      <c r="A514" s="33"/>
      <c r="B514" s="72"/>
      <c r="C514" s="37"/>
      <c r="D514" s="21"/>
      <c r="E514" s="42"/>
      <c r="F514" s="38"/>
      <c r="G514" s="112"/>
      <c r="H514" s="112">
        <f t="shared" si="62"/>
        <v>0</v>
      </c>
      <c r="I514" s="112"/>
      <c r="J514" s="112"/>
      <c r="K514" s="117">
        <f t="shared" si="56"/>
        <v>0</v>
      </c>
      <c r="L514" s="38">
        <f t="shared" si="57"/>
        <v>0</v>
      </c>
      <c r="M514" s="112">
        <f t="shared" si="58"/>
        <v>0</v>
      </c>
      <c r="N514" s="112">
        <f t="shared" si="59"/>
        <v>0</v>
      </c>
      <c r="O514" s="112">
        <f t="shared" si="60"/>
        <v>0</v>
      </c>
      <c r="P514" s="113">
        <f t="shared" si="61"/>
        <v>0</v>
      </c>
      <c r="Q514" s="60"/>
    </row>
    <row r="515" spans="1:17" x14ac:dyDescent="0.2">
      <c r="A515" s="33"/>
      <c r="B515" s="72"/>
      <c r="C515" s="37"/>
      <c r="D515" s="21"/>
      <c r="E515" s="42"/>
      <c r="F515" s="38"/>
      <c r="G515" s="112"/>
      <c r="H515" s="112">
        <f t="shared" si="62"/>
        <v>0</v>
      </c>
      <c r="I515" s="112"/>
      <c r="J515" s="112"/>
      <c r="K515" s="117">
        <f t="shared" si="56"/>
        <v>0</v>
      </c>
      <c r="L515" s="38">
        <f t="shared" si="57"/>
        <v>0</v>
      </c>
      <c r="M515" s="112">
        <f t="shared" si="58"/>
        <v>0</v>
      </c>
      <c r="N515" s="112">
        <f t="shared" si="59"/>
        <v>0</v>
      </c>
      <c r="O515" s="112">
        <f t="shared" si="60"/>
        <v>0</v>
      </c>
      <c r="P515" s="113">
        <f t="shared" si="61"/>
        <v>0</v>
      </c>
      <c r="Q515" s="60"/>
    </row>
    <row r="516" spans="1:17" x14ac:dyDescent="0.2">
      <c r="A516" s="33"/>
      <c r="B516" s="72"/>
      <c r="C516" s="37"/>
      <c r="D516" s="21"/>
      <c r="E516" s="42"/>
      <c r="F516" s="38"/>
      <c r="G516" s="112"/>
      <c r="H516" s="112">
        <f t="shared" si="62"/>
        <v>0</v>
      </c>
      <c r="I516" s="112"/>
      <c r="J516" s="112"/>
      <c r="K516" s="117">
        <f t="shared" si="56"/>
        <v>0</v>
      </c>
      <c r="L516" s="38">
        <f t="shared" si="57"/>
        <v>0</v>
      </c>
      <c r="M516" s="112">
        <f t="shared" si="58"/>
        <v>0</v>
      </c>
      <c r="N516" s="112">
        <f t="shared" si="59"/>
        <v>0</v>
      </c>
      <c r="O516" s="112">
        <f t="shared" si="60"/>
        <v>0</v>
      </c>
      <c r="P516" s="113">
        <f t="shared" si="61"/>
        <v>0</v>
      </c>
      <c r="Q516" s="60"/>
    </row>
    <row r="517" spans="1:17" x14ac:dyDescent="0.2">
      <c r="A517" s="33"/>
      <c r="B517" s="72"/>
      <c r="C517" s="37"/>
      <c r="D517" s="21"/>
      <c r="E517" s="42"/>
      <c r="F517" s="38"/>
      <c r="G517" s="112"/>
      <c r="H517" s="112">
        <f t="shared" si="62"/>
        <v>0</v>
      </c>
      <c r="I517" s="112"/>
      <c r="J517" s="112"/>
      <c r="K517" s="117">
        <f t="shared" si="56"/>
        <v>0</v>
      </c>
      <c r="L517" s="38">
        <f t="shared" si="57"/>
        <v>0</v>
      </c>
      <c r="M517" s="112">
        <f t="shared" si="58"/>
        <v>0</v>
      </c>
      <c r="N517" s="112">
        <f t="shared" si="59"/>
        <v>0</v>
      </c>
      <c r="O517" s="112">
        <f t="shared" si="60"/>
        <v>0</v>
      </c>
      <c r="P517" s="113">
        <f t="shared" si="61"/>
        <v>0</v>
      </c>
      <c r="Q517" s="60"/>
    </row>
    <row r="518" spans="1:17" x14ac:dyDescent="0.2">
      <c r="A518" s="33"/>
      <c r="B518" s="72"/>
      <c r="C518" s="37"/>
      <c r="D518" s="21"/>
      <c r="E518" s="42"/>
      <c r="F518" s="38"/>
      <c r="G518" s="112"/>
      <c r="H518" s="112">
        <f t="shared" si="62"/>
        <v>0</v>
      </c>
      <c r="I518" s="112"/>
      <c r="J518" s="112"/>
      <c r="K518" s="117">
        <f t="shared" si="56"/>
        <v>0</v>
      </c>
      <c r="L518" s="38">
        <f t="shared" si="57"/>
        <v>0</v>
      </c>
      <c r="M518" s="112">
        <f t="shared" si="58"/>
        <v>0</v>
      </c>
      <c r="N518" s="112">
        <f t="shared" si="59"/>
        <v>0</v>
      </c>
      <c r="O518" s="112">
        <f t="shared" si="60"/>
        <v>0</v>
      </c>
      <c r="P518" s="113">
        <f t="shared" si="61"/>
        <v>0</v>
      </c>
      <c r="Q518" s="60"/>
    </row>
    <row r="519" spans="1:17" x14ac:dyDescent="0.2">
      <c r="A519" s="33"/>
      <c r="B519" s="72"/>
      <c r="C519" s="37"/>
      <c r="D519" s="21"/>
      <c r="E519" s="42"/>
      <c r="F519" s="38"/>
      <c r="G519" s="112"/>
      <c r="H519" s="112">
        <f t="shared" si="62"/>
        <v>0</v>
      </c>
      <c r="I519" s="112"/>
      <c r="J519" s="112"/>
      <c r="K519" s="117">
        <f t="shared" si="56"/>
        <v>0</v>
      </c>
      <c r="L519" s="38">
        <f t="shared" si="57"/>
        <v>0</v>
      </c>
      <c r="M519" s="112">
        <f t="shared" si="58"/>
        <v>0</v>
      </c>
      <c r="N519" s="112">
        <f t="shared" si="59"/>
        <v>0</v>
      </c>
      <c r="O519" s="112">
        <f t="shared" si="60"/>
        <v>0</v>
      </c>
      <c r="P519" s="113">
        <f t="shared" si="61"/>
        <v>0</v>
      </c>
      <c r="Q519" s="60"/>
    </row>
    <row r="520" spans="1:17" x14ac:dyDescent="0.2">
      <c r="A520" s="33"/>
      <c r="B520" s="72"/>
      <c r="C520" s="37"/>
      <c r="D520" s="21"/>
      <c r="E520" s="42"/>
      <c r="F520" s="38"/>
      <c r="G520" s="112"/>
      <c r="H520" s="112">
        <f t="shared" si="62"/>
        <v>0</v>
      </c>
      <c r="I520" s="112"/>
      <c r="J520" s="112"/>
      <c r="K520" s="117">
        <f t="shared" si="56"/>
        <v>0</v>
      </c>
      <c r="L520" s="38">
        <f t="shared" si="57"/>
        <v>0</v>
      </c>
      <c r="M520" s="112">
        <f t="shared" si="58"/>
        <v>0</v>
      </c>
      <c r="N520" s="112">
        <f t="shared" si="59"/>
        <v>0</v>
      </c>
      <c r="O520" s="112">
        <f t="shared" si="60"/>
        <v>0</v>
      </c>
      <c r="P520" s="113">
        <f t="shared" si="61"/>
        <v>0</v>
      </c>
      <c r="Q520" s="60"/>
    </row>
    <row r="521" spans="1:17" x14ac:dyDescent="0.2">
      <c r="A521" s="33"/>
      <c r="B521" s="72"/>
      <c r="C521" s="37"/>
      <c r="D521" s="21"/>
      <c r="E521" s="42"/>
      <c r="F521" s="38"/>
      <c r="G521" s="112"/>
      <c r="H521" s="112">
        <f t="shared" si="62"/>
        <v>0</v>
      </c>
      <c r="I521" s="112"/>
      <c r="J521" s="112"/>
      <c r="K521" s="117">
        <f t="shared" si="56"/>
        <v>0</v>
      </c>
      <c r="L521" s="38">
        <f t="shared" si="57"/>
        <v>0</v>
      </c>
      <c r="M521" s="112">
        <f t="shared" si="58"/>
        <v>0</v>
      </c>
      <c r="N521" s="112">
        <f t="shared" si="59"/>
        <v>0</v>
      </c>
      <c r="O521" s="112">
        <f t="shared" si="60"/>
        <v>0</v>
      </c>
      <c r="P521" s="113">
        <f t="shared" si="61"/>
        <v>0</v>
      </c>
      <c r="Q521" s="60"/>
    </row>
    <row r="522" spans="1:17" x14ac:dyDescent="0.2">
      <c r="A522" s="33"/>
      <c r="B522" s="72"/>
      <c r="C522" s="37"/>
      <c r="D522" s="21"/>
      <c r="E522" s="42"/>
      <c r="F522" s="38"/>
      <c r="G522" s="112"/>
      <c r="H522" s="112">
        <f t="shared" si="62"/>
        <v>0</v>
      </c>
      <c r="I522" s="112"/>
      <c r="J522" s="112"/>
      <c r="K522" s="117">
        <f t="shared" si="56"/>
        <v>0</v>
      </c>
      <c r="L522" s="38">
        <f t="shared" si="57"/>
        <v>0</v>
      </c>
      <c r="M522" s="112">
        <f t="shared" si="58"/>
        <v>0</v>
      </c>
      <c r="N522" s="112">
        <f t="shared" si="59"/>
        <v>0</v>
      </c>
      <c r="O522" s="112">
        <f t="shared" si="60"/>
        <v>0</v>
      </c>
      <c r="P522" s="113">
        <f t="shared" si="61"/>
        <v>0</v>
      </c>
      <c r="Q522" s="60"/>
    </row>
    <row r="523" spans="1:17" x14ac:dyDescent="0.2">
      <c r="A523" s="33"/>
      <c r="B523" s="72"/>
      <c r="C523" s="37"/>
      <c r="D523" s="21"/>
      <c r="E523" s="42"/>
      <c r="F523" s="38"/>
      <c r="G523" s="112"/>
      <c r="H523" s="112">
        <f t="shared" si="62"/>
        <v>0</v>
      </c>
      <c r="I523" s="112"/>
      <c r="J523" s="112"/>
      <c r="K523" s="117">
        <f t="shared" si="56"/>
        <v>0</v>
      </c>
      <c r="L523" s="38">
        <f t="shared" si="57"/>
        <v>0</v>
      </c>
      <c r="M523" s="112">
        <f t="shared" si="58"/>
        <v>0</v>
      </c>
      <c r="N523" s="112">
        <f t="shared" si="59"/>
        <v>0</v>
      </c>
      <c r="O523" s="112">
        <f t="shared" si="60"/>
        <v>0</v>
      </c>
      <c r="P523" s="113">
        <f t="shared" si="61"/>
        <v>0</v>
      </c>
      <c r="Q523" s="60"/>
    </row>
    <row r="524" spans="1:17" x14ac:dyDescent="0.2">
      <c r="A524" s="33"/>
      <c r="B524" s="72"/>
      <c r="C524" s="37"/>
      <c r="D524" s="21"/>
      <c r="E524" s="42"/>
      <c r="F524" s="38"/>
      <c r="G524" s="112"/>
      <c r="H524" s="112">
        <f t="shared" si="62"/>
        <v>0</v>
      </c>
      <c r="I524" s="112"/>
      <c r="J524" s="112"/>
      <c r="K524" s="117">
        <f t="shared" si="56"/>
        <v>0</v>
      </c>
      <c r="L524" s="38">
        <f t="shared" si="57"/>
        <v>0</v>
      </c>
      <c r="M524" s="112">
        <f t="shared" si="58"/>
        <v>0</v>
      </c>
      <c r="N524" s="112">
        <f t="shared" si="59"/>
        <v>0</v>
      </c>
      <c r="O524" s="112">
        <f t="shared" si="60"/>
        <v>0</v>
      </c>
      <c r="P524" s="113">
        <f t="shared" si="61"/>
        <v>0</v>
      </c>
      <c r="Q524" s="60"/>
    </row>
    <row r="525" spans="1:17" x14ac:dyDescent="0.2">
      <c r="A525" s="33"/>
      <c r="B525" s="72"/>
      <c r="C525" s="37"/>
      <c r="D525" s="21"/>
      <c r="E525" s="42"/>
      <c r="F525" s="38"/>
      <c r="G525" s="112"/>
      <c r="H525" s="112">
        <f t="shared" si="62"/>
        <v>0</v>
      </c>
      <c r="I525" s="112"/>
      <c r="J525" s="112"/>
      <c r="K525" s="117">
        <f t="shared" si="56"/>
        <v>0</v>
      </c>
      <c r="L525" s="38">
        <f t="shared" si="57"/>
        <v>0</v>
      </c>
      <c r="M525" s="112">
        <f t="shared" si="58"/>
        <v>0</v>
      </c>
      <c r="N525" s="112">
        <f t="shared" si="59"/>
        <v>0</v>
      </c>
      <c r="O525" s="112">
        <f t="shared" si="60"/>
        <v>0</v>
      </c>
      <c r="P525" s="113">
        <f t="shared" si="61"/>
        <v>0</v>
      </c>
      <c r="Q525" s="60"/>
    </row>
    <row r="526" spans="1:17" x14ac:dyDescent="0.2">
      <c r="A526" s="33"/>
      <c r="B526" s="72"/>
      <c r="C526" s="37"/>
      <c r="D526" s="21"/>
      <c r="E526" s="42"/>
      <c r="F526" s="38"/>
      <c r="G526" s="112"/>
      <c r="H526" s="112">
        <f t="shared" si="62"/>
        <v>0</v>
      </c>
      <c r="I526" s="112"/>
      <c r="J526" s="112"/>
      <c r="K526" s="117">
        <f t="shared" si="56"/>
        <v>0</v>
      </c>
      <c r="L526" s="38">
        <f t="shared" si="57"/>
        <v>0</v>
      </c>
      <c r="M526" s="112">
        <f t="shared" si="58"/>
        <v>0</v>
      </c>
      <c r="N526" s="112">
        <f t="shared" si="59"/>
        <v>0</v>
      </c>
      <c r="O526" s="112">
        <f t="shared" si="60"/>
        <v>0</v>
      </c>
      <c r="P526" s="113">
        <f t="shared" si="61"/>
        <v>0</v>
      </c>
      <c r="Q526" s="60"/>
    </row>
    <row r="527" spans="1:17" x14ac:dyDescent="0.2">
      <c r="A527" s="33"/>
      <c r="B527" s="72"/>
      <c r="C527" s="37"/>
      <c r="D527" s="21"/>
      <c r="E527" s="42"/>
      <c r="F527" s="38"/>
      <c r="G527" s="112"/>
      <c r="H527" s="112">
        <f t="shared" si="62"/>
        <v>0</v>
      </c>
      <c r="I527" s="112"/>
      <c r="J527" s="112"/>
      <c r="K527" s="117">
        <f t="shared" ref="K527:K590" si="63">SUM(H527:J527)</f>
        <v>0</v>
      </c>
      <c r="L527" s="38">
        <f t="shared" ref="L527:L590" si="64">E527*F527</f>
        <v>0</v>
      </c>
      <c r="M527" s="112">
        <f t="shared" ref="M527:M590" si="65">H527*E527</f>
        <v>0</v>
      </c>
      <c r="N527" s="112">
        <f t="shared" ref="N527:N590" si="66">I527*E527</f>
        <v>0</v>
      </c>
      <c r="O527" s="112">
        <f t="shared" ref="O527:O590" si="67">J527*E527</f>
        <v>0</v>
      </c>
      <c r="P527" s="113">
        <f t="shared" ref="P527:P590" si="68">SUM(M527:O527)</f>
        <v>0</v>
      </c>
      <c r="Q527" s="60"/>
    </row>
    <row r="528" spans="1:17" x14ac:dyDescent="0.2">
      <c r="A528" s="33"/>
      <c r="B528" s="72"/>
      <c r="C528" s="37"/>
      <c r="D528" s="21"/>
      <c r="E528" s="42"/>
      <c r="F528" s="38"/>
      <c r="G528" s="112"/>
      <c r="H528" s="112">
        <f t="shared" ref="H528:H591" si="69">F528*G528</f>
        <v>0</v>
      </c>
      <c r="I528" s="112"/>
      <c r="J528" s="112"/>
      <c r="K528" s="117">
        <f t="shared" si="63"/>
        <v>0</v>
      </c>
      <c r="L528" s="38">
        <f t="shared" si="64"/>
        <v>0</v>
      </c>
      <c r="M528" s="112">
        <f t="shared" si="65"/>
        <v>0</v>
      </c>
      <c r="N528" s="112">
        <f t="shared" si="66"/>
        <v>0</v>
      </c>
      <c r="O528" s="112">
        <f t="shared" si="67"/>
        <v>0</v>
      </c>
      <c r="P528" s="113">
        <f t="shared" si="68"/>
        <v>0</v>
      </c>
      <c r="Q528" s="60"/>
    </row>
    <row r="529" spans="1:17" x14ac:dyDescent="0.2">
      <c r="A529" s="33"/>
      <c r="B529" s="72"/>
      <c r="C529" s="37"/>
      <c r="D529" s="21"/>
      <c r="E529" s="42"/>
      <c r="F529" s="38"/>
      <c r="G529" s="112"/>
      <c r="H529" s="112">
        <f t="shared" si="69"/>
        <v>0</v>
      </c>
      <c r="I529" s="112"/>
      <c r="J529" s="112"/>
      <c r="K529" s="117">
        <f t="shared" si="63"/>
        <v>0</v>
      </c>
      <c r="L529" s="38">
        <f t="shared" si="64"/>
        <v>0</v>
      </c>
      <c r="M529" s="112">
        <f t="shared" si="65"/>
        <v>0</v>
      </c>
      <c r="N529" s="112">
        <f t="shared" si="66"/>
        <v>0</v>
      </c>
      <c r="O529" s="112">
        <f t="shared" si="67"/>
        <v>0</v>
      </c>
      <c r="P529" s="113">
        <f t="shared" si="68"/>
        <v>0</v>
      </c>
      <c r="Q529" s="60"/>
    </row>
    <row r="530" spans="1:17" x14ac:dyDescent="0.2">
      <c r="A530" s="33"/>
      <c r="B530" s="72"/>
      <c r="C530" s="37"/>
      <c r="D530" s="21"/>
      <c r="E530" s="42"/>
      <c r="F530" s="38"/>
      <c r="G530" s="112"/>
      <c r="H530" s="112">
        <f t="shared" si="69"/>
        <v>0</v>
      </c>
      <c r="I530" s="112"/>
      <c r="J530" s="112"/>
      <c r="K530" s="117">
        <f t="shared" si="63"/>
        <v>0</v>
      </c>
      <c r="L530" s="38">
        <f t="shared" si="64"/>
        <v>0</v>
      </c>
      <c r="M530" s="112">
        <f t="shared" si="65"/>
        <v>0</v>
      </c>
      <c r="N530" s="112">
        <f t="shared" si="66"/>
        <v>0</v>
      </c>
      <c r="O530" s="112">
        <f t="shared" si="67"/>
        <v>0</v>
      </c>
      <c r="P530" s="113">
        <f t="shared" si="68"/>
        <v>0</v>
      </c>
      <c r="Q530" s="60"/>
    </row>
    <row r="531" spans="1:17" x14ac:dyDescent="0.2">
      <c r="A531" s="33"/>
      <c r="B531" s="72"/>
      <c r="C531" s="37"/>
      <c r="D531" s="21"/>
      <c r="E531" s="42"/>
      <c r="F531" s="38"/>
      <c r="G531" s="112"/>
      <c r="H531" s="112">
        <f t="shared" si="69"/>
        <v>0</v>
      </c>
      <c r="I531" s="112"/>
      <c r="J531" s="112"/>
      <c r="K531" s="117">
        <f t="shared" si="63"/>
        <v>0</v>
      </c>
      <c r="L531" s="38">
        <f t="shared" si="64"/>
        <v>0</v>
      </c>
      <c r="M531" s="112">
        <f t="shared" si="65"/>
        <v>0</v>
      </c>
      <c r="N531" s="112">
        <f t="shared" si="66"/>
        <v>0</v>
      </c>
      <c r="O531" s="112">
        <f t="shared" si="67"/>
        <v>0</v>
      </c>
      <c r="P531" s="113">
        <f t="shared" si="68"/>
        <v>0</v>
      </c>
      <c r="Q531" s="60"/>
    </row>
    <row r="532" spans="1:17" x14ac:dyDescent="0.2">
      <c r="A532" s="33"/>
      <c r="B532" s="72"/>
      <c r="C532" s="37"/>
      <c r="D532" s="21"/>
      <c r="E532" s="42"/>
      <c r="F532" s="38"/>
      <c r="G532" s="112"/>
      <c r="H532" s="112">
        <f t="shared" si="69"/>
        <v>0</v>
      </c>
      <c r="I532" s="112"/>
      <c r="J532" s="112"/>
      <c r="K532" s="117">
        <f t="shared" si="63"/>
        <v>0</v>
      </c>
      <c r="L532" s="38">
        <f t="shared" si="64"/>
        <v>0</v>
      </c>
      <c r="M532" s="112">
        <f t="shared" si="65"/>
        <v>0</v>
      </c>
      <c r="N532" s="112">
        <f t="shared" si="66"/>
        <v>0</v>
      </c>
      <c r="O532" s="112">
        <f t="shared" si="67"/>
        <v>0</v>
      </c>
      <c r="P532" s="113">
        <f t="shared" si="68"/>
        <v>0</v>
      </c>
      <c r="Q532" s="60"/>
    </row>
    <row r="533" spans="1:17" x14ac:dyDescent="0.2">
      <c r="A533" s="33"/>
      <c r="B533" s="72"/>
      <c r="C533" s="37"/>
      <c r="D533" s="21"/>
      <c r="E533" s="42"/>
      <c r="F533" s="38"/>
      <c r="G533" s="112"/>
      <c r="H533" s="112">
        <f t="shared" si="69"/>
        <v>0</v>
      </c>
      <c r="I533" s="112"/>
      <c r="J533" s="112"/>
      <c r="K533" s="117">
        <f t="shared" si="63"/>
        <v>0</v>
      </c>
      <c r="L533" s="38">
        <f t="shared" si="64"/>
        <v>0</v>
      </c>
      <c r="M533" s="112">
        <f t="shared" si="65"/>
        <v>0</v>
      </c>
      <c r="N533" s="112">
        <f t="shared" si="66"/>
        <v>0</v>
      </c>
      <c r="O533" s="112">
        <f t="shared" si="67"/>
        <v>0</v>
      </c>
      <c r="P533" s="113">
        <f t="shared" si="68"/>
        <v>0</v>
      </c>
      <c r="Q533" s="60"/>
    </row>
    <row r="534" spans="1:17" x14ac:dyDescent="0.2">
      <c r="A534" s="33"/>
      <c r="B534" s="72"/>
      <c r="C534" s="37"/>
      <c r="D534" s="21"/>
      <c r="E534" s="42"/>
      <c r="F534" s="38"/>
      <c r="G534" s="112"/>
      <c r="H534" s="112">
        <f t="shared" si="69"/>
        <v>0</v>
      </c>
      <c r="I534" s="112"/>
      <c r="J534" s="112"/>
      <c r="K534" s="117">
        <f t="shared" si="63"/>
        <v>0</v>
      </c>
      <c r="L534" s="38">
        <f t="shared" si="64"/>
        <v>0</v>
      </c>
      <c r="M534" s="112">
        <f t="shared" si="65"/>
        <v>0</v>
      </c>
      <c r="N534" s="112">
        <f t="shared" si="66"/>
        <v>0</v>
      </c>
      <c r="O534" s="112">
        <f t="shared" si="67"/>
        <v>0</v>
      </c>
      <c r="P534" s="113">
        <f t="shared" si="68"/>
        <v>0</v>
      </c>
      <c r="Q534" s="60"/>
    </row>
    <row r="535" spans="1:17" x14ac:dyDescent="0.2">
      <c r="A535" s="33"/>
      <c r="B535" s="72"/>
      <c r="C535" s="37"/>
      <c r="D535" s="21"/>
      <c r="E535" s="42"/>
      <c r="F535" s="38"/>
      <c r="G535" s="112"/>
      <c r="H535" s="112">
        <f t="shared" si="69"/>
        <v>0</v>
      </c>
      <c r="I535" s="112"/>
      <c r="J535" s="112"/>
      <c r="K535" s="117">
        <f t="shared" si="63"/>
        <v>0</v>
      </c>
      <c r="L535" s="38">
        <f t="shared" si="64"/>
        <v>0</v>
      </c>
      <c r="M535" s="112">
        <f t="shared" si="65"/>
        <v>0</v>
      </c>
      <c r="N535" s="112">
        <f t="shared" si="66"/>
        <v>0</v>
      </c>
      <c r="O535" s="112">
        <f t="shared" si="67"/>
        <v>0</v>
      </c>
      <c r="P535" s="113">
        <f t="shared" si="68"/>
        <v>0</v>
      </c>
      <c r="Q535" s="60"/>
    </row>
    <row r="536" spans="1:17" x14ac:dyDescent="0.2">
      <c r="A536" s="33"/>
      <c r="B536" s="72"/>
      <c r="C536" s="37"/>
      <c r="D536" s="21"/>
      <c r="E536" s="42"/>
      <c r="F536" s="38"/>
      <c r="G536" s="112"/>
      <c r="H536" s="112">
        <f t="shared" si="69"/>
        <v>0</v>
      </c>
      <c r="I536" s="112"/>
      <c r="J536" s="112"/>
      <c r="K536" s="117">
        <f t="shared" si="63"/>
        <v>0</v>
      </c>
      <c r="L536" s="38">
        <f t="shared" si="64"/>
        <v>0</v>
      </c>
      <c r="M536" s="112">
        <f t="shared" si="65"/>
        <v>0</v>
      </c>
      <c r="N536" s="112">
        <f t="shared" si="66"/>
        <v>0</v>
      </c>
      <c r="O536" s="112">
        <f t="shared" si="67"/>
        <v>0</v>
      </c>
      <c r="P536" s="113">
        <f t="shared" si="68"/>
        <v>0</v>
      </c>
      <c r="Q536" s="60"/>
    </row>
    <row r="537" spans="1:17" x14ac:dyDescent="0.2">
      <c r="A537" s="33"/>
      <c r="B537" s="72"/>
      <c r="C537" s="37"/>
      <c r="D537" s="21"/>
      <c r="E537" s="42"/>
      <c r="F537" s="38"/>
      <c r="G537" s="112"/>
      <c r="H537" s="112">
        <f t="shared" si="69"/>
        <v>0</v>
      </c>
      <c r="I537" s="112"/>
      <c r="J537" s="112"/>
      <c r="K537" s="117">
        <f t="shared" si="63"/>
        <v>0</v>
      </c>
      <c r="L537" s="38">
        <f t="shared" si="64"/>
        <v>0</v>
      </c>
      <c r="M537" s="112">
        <f t="shared" si="65"/>
        <v>0</v>
      </c>
      <c r="N537" s="112">
        <f t="shared" si="66"/>
        <v>0</v>
      </c>
      <c r="O537" s="112">
        <f t="shared" si="67"/>
        <v>0</v>
      </c>
      <c r="P537" s="113">
        <f t="shared" si="68"/>
        <v>0</v>
      </c>
      <c r="Q537" s="60"/>
    </row>
    <row r="538" spans="1:17" x14ac:dyDescent="0.2">
      <c r="A538" s="33"/>
      <c r="B538" s="72"/>
      <c r="C538" s="37"/>
      <c r="D538" s="21"/>
      <c r="E538" s="42"/>
      <c r="F538" s="38"/>
      <c r="G538" s="112"/>
      <c r="H538" s="112">
        <f t="shared" si="69"/>
        <v>0</v>
      </c>
      <c r="I538" s="112"/>
      <c r="J538" s="112"/>
      <c r="K538" s="117">
        <f t="shared" si="63"/>
        <v>0</v>
      </c>
      <c r="L538" s="38">
        <f t="shared" si="64"/>
        <v>0</v>
      </c>
      <c r="M538" s="112">
        <f t="shared" si="65"/>
        <v>0</v>
      </c>
      <c r="N538" s="112">
        <f t="shared" si="66"/>
        <v>0</v>
      </c>
      <c r="O538" s="112">
        <f t="shared" si="67"/>
        <v>0</v>
      </c>
      <c r="P538" s="113">
        <f t="shared" si="68"/>
        <v>0</v>
      </c>
      <c r="Q538" s="60"/>
    </row>
    <row r="539" spans="1:17" x14ac:dyDescent="0.2">
      <c r="A539" s="33"/>
      <c r="B539" s="72"/>
      <c r="C539" s="37"/>
      <c r="D539" s="21"/>
      <c r="E539" s="42"/>
      <c r="F539" s="38"/>
      <c r="G539" s="112"/>
      <c r="H539" s="112">
        <f t="shared" si="69"/>
        <v>0</v>
      </c>
      <c r="I539" s="112"/>
      <c r="J539" s="112"/>
      <c r="K539" s="117">
        <f t="shared" si="63"/>
        <v>0</v>
      </c>
      <c r="L539" s="38">
        <f t="shared" si="64"/>
        <v>0</v>
      </c>
      <c r="M539" s="112">
        <f t="shared" si="65"/>
        <v>0</v>
      </c>
      <c r="N539" s="112">
        <f t="shared" si="66"/>
        <v>0</v>
      </c>
      <c r="O539" s="112">
        <f t="shared" si="67"/>
        <v>0</v>
      </c>
      <c r="P539" s="113">
        <f t="shared" si="68"/>
        <v>0</v>
      </c>
      <c r="Q539" s="60"/>
    </row>
    <row r="540" spans="1:17" x14ac:dyDescent="0.2">
      <c r="A540" s="33"/>
      <c r="B540" s="72"/>
      <c r="C540" s="37"/>
      <c r="D540" s="21"/>
      <c r="E540" s="42"/>
      <c r="F540" s="38"/>
      <c r="G540" s="112"/>
      <c r="H540" s="112">
        <f t="shared" si="69"/>
        <v>0</v>
      </c>
      <c r="I540" s="112"/>
      <c r="J540" s="112"/>
      <c r="K540" s="117">
        <f t="shared" si="63"/>
        <v>0</v>
      </c>
      <c r="L540" s="38">
        <f t="shared" si="64"/>
        <v>0</v>
      </c>
      <c r="M540" s="112">
        <f t="shared" si="65"/>
        <v>0</v>
      </c>
      <c r="N540" s="112">
        <f t="shared" si="66"/>
        <v>0</v>
      </c>
      <c r="O540" s="112">
        <f t="shared" si="67"/>
        <v>0</v>
      </c>
      <c r="P540" s="113">
        <f t="shared" si="68"/>
        <v>0</v>
      </c>
      <c r="Q540" s="60"/>
    </row>
    <row r="541" spans="1:17" x14ac:dyDescent="0.2">
      <c r="A541" s="33"/>
      <c r="B541" s="72"/>
      <c r="C541" s="37"/>
      <c r="D541" s="21"/>
      <c r="E541" s="42"/>
      <c r="F541" s="38"/>
      <c r="G541" s="112"/>
      <c r="H541" s="112">
        <f t="shared" si="69"/>
        <v>0</v>
      </c>
      <c r="I541" s="112"/>
      <c r="J541" s="112"/>
      <c r="K541" s="117">
        <f t="shared" si="63"/>
        <v>0</v>
      </c>
      <c r="L541" s="38">
        <f t="shared" si="64"/>
        <v>0</v>
      </c>
      <c r="M541" s="112">
        <f t="shared" si="65"/>
        <v>0</v>
      </c>
      <c r="N541" s="112">
        <f t="shared" si="66"/>
        <v>0</v>
      </c>
      <c r="O541" s="112">
        <f t="shared" si="67"/>
        <v>0</v>
      </c>
      <c r="P541" s="113">
        <f t="shared" si="68"/>
        <v>0</v>
      </c>
      <c r="Q541" s="60"/>
    </row>
    <row r="542" spans="1:17" x14ac:dyDescent="0.2">
      <c r="A542" s="33"/>
      <c r="B542" s="72"/>
      <c r="C542" s="37"/>
      <c r="D542" s="21"/>
      <c r="E542" s="42"/>
      <c r="F542" s="38"/>
      <c r="G542" s="112"/>
      <c r="H542" s="112">
        <f t="shared" si="69"/>
        <v>0</v>
      </c>
      <c r="I542" s="112"/>
      <c r="J542" s="112"/>
      <c r="K542" s="117">
        <f t="shared" si="63"/>
        <v>0</v>
      </c>
      <c r="L542" s="38">
        <f t="shared" si="64"/>
        <v>0</v>
      </c>
      <c r="M542" s="112">
        <f t="shared" si="65"/>
        <v>0</v>
      </c>
      <c r="N542" s="112">
        <f t="shared" si="66"/>
        <v>0</v>
      </c>
      <c r="O542" s="112">
        <f t="shared" si="67"/>
        <v>0</v>
      </c>
      <c r="P542" s="113">
        <f t="shared" si="68"/>
        <v>0</v>
      </c>
      <c r="Q542" s="60"/>
    </row>
    <row r="543" spans="1:17" x14ac:dyDescent="0.2">
      <c r="A543" s="33"/>
      <c r="B543" s="72"/>
      <c r="C543" s="37"/>
      <c r="D543" s="21"/>
      <c r="E543" s="42"/>
      <c r="F543" s="38"/>
      <c r="G543" s="112"/>
      <c r="H543" s="112">
        <f t="shared" si="69"/>
        <v>0</v>
      </c>
      <c r="I543" s="112"/>
      <c r="J543" s="112"/>
      <c r="K543" s="117">
        <f t="shared" si="63"/>
        <v>0</v>
      </c>
      <c r="L543" s="38">
        <f t="shared" si="64"/>
        <v>0</v>
      </c>
      <c r="M543" s="112">
        <f t="shared" si="65"/>
        <v>0</v>
      </c>
      <c r="N543" s="112">
        <f t="shared" si="66"/>
        <v>0</v>
      </c>
      <c r="O543" s="112">
        <f t="shared" si="67"/>
        <v>0</v>
      </c>
      <c r="P543" s="113">
        <f t="shared" si="68"/>
        <v>0</v>
      </c>
      <c r="Q543" s="60"/>
    </row>
    <row r="544" spans="1:17" x14ac:dyDescent="0.2">
      <c r="A544" s="33"/>
      <c r="B544" s="72"/>
      <c r="C544" s="37"/>
      <c r="D544" s="21"/>
      <c r="E544" s="42"/>
      <c r="F544" s="38"/>
      <c r="G544" s="112"/>
      <c r="H544" s="112">
        <f t="shared" si="69"/>
        <v>0</v>
      </c>
      <c r="I544" s="112"/>
      <c r="J544" s="112"/>
      <c r="K544" s="117">
        <f t="shared" si="63"/>
        <v>0</v>
      </c>
      <c r="L544" s="38">
        <f t="shared" si="64"/>
        <v>0</v>
      </c>
      <c r="M544" s="112">
        <f t="shared" si="65"/>
        <v>0</v>
      </c>
      <c r="N544" s="112">
        <f t="shared" si="66"/>
        <v>0</v>
      </c>
      <c r="O544" s="112">
        <f t="shared" si="67"/>
        <v>0</v>
      </c>
      <c r="P544" s="113">
        <f t="shared" si="68"/>
        <v>0</v>
      </c>
      <c r="Q544" s="60"/>
    </row>
    <row r="545" spans="1:17" x14ac:dyDescent="0.2">
      <c r="A545" s="33"/>
      <c r="B545" s="72"/>
      <c r="C545" s="37"/>
      <c r="D545" s="21"/>
      <c r="E545" s="42"/>
      <c r="F545" s="38"/>
      <c r="G545" s="112"/>
      <c r="H545" s="112">
        <f t="shared" si="69"/>
        <v>0</v>
      </c>
      <c r="I545" s="112"/>
      <c r="J545" s="112"/>
      <c r="K545" s="117">
        <f t="shared" si="63"/>
        <v>0</v>
      </c>
      <c r="L545" s="38">
        <f t="shared" si="64"/>
        <v>0</v>
      </c>
      <c r="M545" s="112">
        <f t="shared" si="65"/>
        <v>0</v>
      </c>
      <c r="N545" s="112">
        <f t="shared" si="66"/>
        <v>0</v>
      </c>
      <c r="O545" s="112">
        <f t="shared" si="67"/>
        <v>0</v>
      </c>
      <c r="P545" s="113">
        <f t="shared" si="68"/>
        <v>0</v>
      </c>
      <c r="Q545" s="60"/>
    </row>
    <row r="546" spans="1:17" x14ac:dyDescent="0.2">
      <c r="A546" s="33"/>
      <c r="B546" s="72"/>
      <c r="C546" s="37"/>
      <c r="D546" s="21"/>
      <c r="E546" s="42"/>
      <c r="F546" s="38"/>
      <c r="G546" s="112"/>
      <c r="H546" s="112">
        <f t="shared" si="69"/>
        <v>0</v>
      </c>
      <c r="I546" s="112"/>
      <c r="J546" s="112"/>
      <c r="K546" s="117">
        <f t="shared" si="63"/>
        <v>0</v>
      </c>
      <c r="L546" s="38">
        <f t="shared" si="64"/>
        <v>0</v>
      </c>
      <c r="M546" s="112">
        <f t="shared" si="65"/>
        <v>0</v>
      </c>
      <c r="N546" s="112">
        <f t="shared" si="66"/>
        <v>0</v>
      </c>
      <c r="O546" s="112">
        <f t="shared" si="67"/>
        <v>0</v>
      </c>
      <c r="P546" s="113">
        <f t="shared" si="68"/>
        <v>0</v>
      </c>
      <c r="Q546" s="60"/>
    </row>
    <row r="547" spans="1:17" x14ac:dyDescent="0.2">
      <c r="A547" s="33"/>
      <c r="B547" s="72"/>
      <c r="C547" s="37"/>
      <c r="D547" s="21"/>
      <c r="E547" s="42"/>
      <c r="F547" s="38"/>
      <c r="G547" s="112"/>
      <c r="H547" s="112">
        <f t="shared" si="69"/>
        <v>0</v>
      </c>
      <c r="I547" s="112"/>
      <c r="J547" s="112"/>
      <c r="K547" s="117">
        <f t="shared" si="63"/>
        <v>0</v>
      </c>
      <c r="L547" s="38">
        <f t="shared" si="64"/>
        <v>0</v>
      </c>
      <c r="M547" s="112">
        <f t="shared" si="65"/>
        <v>0</v>
      </c>
      <c r="N547" s="112">
        <f t="shared" si="66"/>
        <v>0</v>
      </c>
      <c r="O547" s="112">
        <f t="shared" si="67"/>
        <v>0</v>
      </c>
      <c r="P547" s="113">
        <f t="shared" si="68"/>
        <v>0</v>
      </c>
      <c r="Q547" s="60"/>
    </row>
    <row r="548" spans="1:17" x14ac:dyDescent="0.2">
      <c r="A548" s="33"/>
      <c r="B548" s="72"/>
      <c r="C548" s="37"/>
      <c r="D548" s="21"/>
      <c r="E548" s="42"/>
      <c r="F548" s="38"/>
      <c r="G548" s="112"/>
      <c r="H548" s="112">
        <f t="shared" si="69"/>
        <v>0</v>
      </c>
      <c r="I548" s="112"/>
      <c r="J548" s="112"/>
      <c r="K548" s="117">
        <f t="shared" si="63"/>
        <v>0</v>
      </c>
      <c r="L548" s="38">
        <f t="shared" si="64"/>
        <v>0</v>
      </c>
      <c r="M548" s="112">
        <f t="shared" si="65"/>
        <v>0</v>
      </c>
      <c r="N548" s="112">
        <f t="shared" si="66"/>
        <v>0</v>
      </c>
      <c r="O548" s="112">
        <f t="shared" si="67"/>
        <v>0</v>
      </c>
      <c r="P548" s="113">
        <f t="shared" si="68"/>
        <v>0</v>
      </c>
      <c r="Q548" s="60"/>
    </row>
    <row r="549" spans="1:17" x14ac:dyDescent="0.2">
      <c r="A549" s="33"/>
      <c r="B549" s="72"/>
      <c r="C549" s="37"/>
      <c r="D549" s="21"/>
      <c r="E549" s="42"/>
      <c r="F549" s="38"/>
      <c r="G549" s="112"/>
      <c r="H549" s="112">
        <f t="shared" si="69"/>
        <v>0</v>
      </c>
      <c r="I549" s="112"/>
      <c r="J549" s="112"/>
      <c r="K549" s="117">
        <f t="shared" si="63"/>
        <v>0</v>
      </c>
      <c r="L549" s="38">
        <f t="shared" si="64"/>
        <v>0</v>
      </c>
      <c r="M549" s="112">
        <f t="shared" si="65"/>
        <v>0</v>
      </c>
      <c r="N549" s="112">
        <f t="shared" si="66"/>
        <v>0</v>
      </c>
      <c r="O549" s="112">
        <f t="shared" si="67"/>
        <v>0</v>
      </c>
      <c r="P549" s="113">
        <f t="shared" si="68"/>
        <v>0</v>
      </c>
      <c r="Q549" s="60"/>
    </row>
    <row r="550" spans="1:17" x14ac:dyDescent="0.2">
      <c r="A550" s="33"/>
      <c r="B550" s="72"/>
      <c r="C550" s="37"/>
      <c r="D550" s="21"/>
      <c r="E550" s="42"/>
      <c r="F550" s="38"/>
      <c r="G550" s="112"/>
      <c r="H550" s="112">
        <f t="shared" si="69"/>
        <v>0</v>
      </c>
      <c r="I550" s="112"/>
      <c r="J550" s="112"/>
      <c r="K550" s="117">
        <f t="shared" si="63"/>
        <v>0</v>
      </c>
      <c r="L550" s="38">
        <f t="shared" si="64"/>
        <v>0</v>
      </c>
      <c r="M550" s="112">
        <f t="shared" si="65"/>
        <v>0</v>
      </c>
      <c r="N550" s="112">
        <f t="shared" si="66"/>
        <v>0</v>
      </c>
      <c r="O550" s="112">
        <f t="shared" si="67"/>
        <v>0</v>
      </c>
      <c r="P550" s="113">
        <f t="shared" si="68"/>
        <v>0</v>
      </c>
      <c r="Q550" s="60"/>
    </row>
    <row r="551" spans="1:17" x14ac:dyDescent="0.2">
      <c r="A551" s="33"/>
      <c r="B551" s="72"/>
      <c r="C551" s="37"/>
      <c r="D551" s="21"/>
      <c r="E551" s="42"/>
      <c r="F551" s="38"/>
      <c r="G551" s="112"/>
      <c r="H551" s="112">
        <f t="shared" si="69"/>
        <v>0</v>
      </c>
      <c r="I551" s="112"/>
      <c r="J551" s="112"/>
      <c r="K551" s="117">
        <f t="shared" si="63"/>
        <v>0</v>
      </c>
      <c r="L551" s="38">
        <f t="shared" si="64"/>
        <v>0</v>
      </c>
      <c r="M551" s="112">
        <f t="shared" si="65"/>
        <v>0</v>
      </c>
      <c r="N551" s="112">
        <f t="shared" si="66"/>
        <v>0</v>
      </c>
      <c r="O551" s="112">
        <f t="shared" si="67"/>
        <v>0</v>
      </c>
      <c r="P551" s="113">
        <f t="shared" si="68"/>
        <v>0</v>
      </c>
      <c r="Q551" s="60"/>
    </row>
    <row r="552" spans="1:17" x14ac:dyDescent="0.2">
      <c r="A552" s="33"/>
      <c r="B552" s="72"/>
      <c r="C552" s="37"/>
      <c r="D552" s="21"/>
      <c r="E552" s="42"/>
      <c r="F552" s="38"/>
      <c r="G552" s="112"/>
      <c r="H552" s="112">
        <f t="shared" si="69"/>
        <v>0</v>
      </c>
      <c r="I552" s="112"/>
      <c r="J552" s="112"/>
      <c r="K552" s="117">
        <f t="shared" si="63"/>
        <v>0</v>
      </c>
      <c r="L552" s="38">
        <f t="shared" si="64"/>
        <v>0</v>
      </c>
      <c r="M552" s="112">
        <f t="shared" si="65"/>
        <v>0</v>
      </c>
      <c r="N552" s="112">
        <f t="shared" si="66"/>
        <v>0</v>
      </c>
      <c r="O552" s="112">
        <f t="shared" si="67"/>
        <v>0</v>
      </c>
      <c r="P552" s="113">
        <f t="shared" si="68"/>
        <v>0</v>
      </c>
      <c r="Q552" s="60"/>
    </row>
    <row r="553" spans="1:17" x14ac:dyDescent="0.2">
      <c r="A553" s="33"/>
      <c r="B553" s="72"/>
      <c r="C553" s="37"/>
      <c r="D553" s="21"/>
      <c r="E553" s="42"/>
      <c r="F553" s="38"/>
      <c r="G553" s="112"/>
      <c r="H553" s="112">
        <f t="shared" si="69"/>
        <v>0</v>
      </c>
      <c r="I553" s="112"/>
      <c r="J553" s="112"/>
      <c r="K553" s="117">
        <f t="shared" si="63"/>
        <v>0</v>
      </c>
      <c r="L553" s="38">
        <f t="shared" si="64"/>
        <v>0</v>
      </c>
      <c r="M553" s="112">
        <f t="shared" si="65"/>
        <v>0</v>
      </c>
      <c r="N553" s="112">
        <f t="shared" si="66"/>
        <v>0</v>
      </c>
      <c r="O553" s="112">
        <f t="shared" si="67"/>
        <v>0</v>
      </c>
      <c r="P553" s="113">
        <f t="shared" si="68"/>
        <v>0</v>
      </c>
      <c r="Q553" s="60"/>
    </row>
    <row r="554" spans="1:17" x14ac:dyDescent="0.2">
      <c r="A554" s="33"/>
      <c r="B554" s="72"/>
      <c r="C554" s="37"/>
      <c r="D554" s="21"/>
      <c r="E554" s="42"/>
      <c r="F554" s="38"/>
      <c r="G554" s="112"/>
      <c r="H554" s="112">
        <f t="shared" si="69"/>
        <v>0</v>
      </c>
      <c r="I554" s="112"/>
      <c r="J554" s="112"/>
      <c r="K554" s="117">
        <f t="shared" si="63"/>
        <v>0</v>
      </c>
      <c r="L554" s="38">
        <f t="shared" si="64"/>
        <v>0</v>
      </c>
      <c r="M554" s="112">
        <f t="shared" si="65"/>
        <v>0</v>
      </c>
      <c r="N554" s="112">
        <f t="shared" si="66"/>
        <v>0</v>
      </c>
      <c r="O554" s="112">
        <f t="shared" si="67"/>
        <v>0</v>
      </c>
      <c r="P554" s="113">
        <f t="shared" si="68"/>
        <v>0</v>
      </c>
      <c r="Q554" s="60"/>
    </row>
    <row r="555" spans="1:17" x14ac:dyDescent="0.2">
      <c r="A555" s="33"/>
      <c r="B555" s="72"/>
      <c r="C555" s="37"/>
      <c r="D555" s="21"/>
      <c r="E555" s="42"/>
      <c r="F555" s="38"/>
      <c r="G555" s="112"/>
      <c r="H555" s="112">
        <f t="shared" si="69"/>
        <v>0</v>
      </c>
      <c r="I555" s="112"/>
      <c r="J555" s="112"/>
      <c r="K555" s="117">
        <f t="shared" si="63"/>
        <v>0</v>
      </c>
      <c r="L555" s="38">
        <f t="shared" si="64"/>
        <v>0</v>
      </c>
      <c r="M555" s="112">
        <f t="shared" si="65"/>
        <v>0</v>
      </c>
      <c r="N555" s="112">
        <f t="shared" si="66"/>
        <v>0</v>
      </c>
      <c r="O555" s="112">
        <f t="shared" si="67"/>
        <v>0</v>
      </c>
      <c r="P555" s="113">
        <f t="shared" si="68"/>
        <v>0</v>
      </c>
      <c r="Q555" s="60"/>
    </row>
    <row r="556" spans="1:17" x14ac:dyDescent="0.2">
      <c r="A556" s="33"/>
      <c r="B556" s="72"/>
      <c r="C556" s="37"/>
      <c r="D556" s="21"/>
      <c r="E556" s="42"/>
      <c r="F556" s="38"/>
      <c r="G556" s="112"/>
      <c r="H556" s="112">
        <f t="shared" si="69"/>
        <v>0</v>
      </c>
      <c r="I556" s="112"/>
      <c r="J556" s="112"/>
      <c r="K556" s="117">
        <f t="shared" si="63"/>
        <v>0</v>
      </c>
      <c r="L556" s="38">
        <f t="shared" si="64"/>
        <v>0</v>
      </c>
      <c r="M556" s="112">
        <f t="shared" si="65"/>
        <v>0</v>
      </c>
      <c r="N556" s="112">
        <f t="shared" si="66"/>
        <v>0</v>
      </c>
      <c r="O556" s="112">
        <f t="shared" si="67"/>
        <v>0</v>
      </c>
      <c r="P556" s="113">
        <f t="shared" si="68"/>
        <v>0</v>
      </c>
      <c r="Q556" s="60"/>
    </row>
    <row r="557" spans="1:17" x14ac:dyDescent="0.2">
      <c r="A557" s="33"/>
      <c r="B557" s="72"/>
      <c r="C557" s="37"/>
      <c r="D557" s="21"/>
      <c r="E557" s="42"/>
      <c r="F557" s="38"/>
      <c r="G557" s="112"/>
      <c r="H557" s="112">
        <f t="shared" si="69"/>
        <v>0</v>
      </c>
      <c r="I557" s="112"/>
      <c r="J557" s="112"/>
      <c r="K557" s="117">
        <f t="shared" si="63"/>
        <v>0</v>
      </c>
      <c r="L557" s="38">
        <f t="shared" si="64"/>
        <v>0</v>
      </c>
      <c r="M557" s="112">
        <f t="shared" si="65"/>
        <v>0</v>
      </c>
      <c r="N557" s="112">
        <f t="shared" si="66"/>
        <v>0</v>
      </c>
      <c r="O557" s="112">
        <f t="shared" si="67"/>
        <v>0</v>
      </c>
      <c r="P557" s="113">
        <f t="shared" si="68"/>
        <v>0</v>
      </c>
      <c r="Q557" s="60"/>
    </row>
    <row r="558" spans="1:17" x14ac:dyDescent="0.2">
      <c r="A558" s="33"/>
      <c r="B558" s="72"/>
      <c r="C558" s="37"/>
      <c r="D558" s="21"/>
      <c r="E558" s="42"/>
      <c r="F558" s="38"/>
      <c r="G558" s="112"/>
      <c r="H558" s="112">
        <f t="shared" si="69"/>
        <v>0</v>
      </c>
      <c r="I558" s="112"/>
      <c r="J558" s="112"/>
      <c r="K558" s="117">
        <f t="shared" si="63"/>
        <v>0</v>
      </c>
      <c r="L558" s="38">
        <f t="shared" si="64"/>
        <v>0</v>
      </c>
      <c r="M558" s="112">
        <f t="shared" si="65"/>
        <v>0</v>
      </c>
      <c r="N558" s="112">
        <f t="shared" si="66"/>
        <v>0</v>
      </c>
      <c r="O558" s="112">
        <f t="shared" si="67"/>
        <v>0</v>
      </c>
      <c r="P558" s="113">
        <f t="shared" si="68"/>
        <v>0</v>
      </c>
      <c r="Q558" s="60"/>
    </row>
    <row r="559" spans="1:17" x14ac:dyDescent="0.2">
      <c r="A559" s="33"/>
      <c r="B559" s="72"/>
      <c r="C559" s="37"/>
      <c r="D559" s="21"/>
      <c r="E559" s="42"/>
      <c r="F559" s="38"/>
      <c r="G559" s="112"/>
      <c r="H559" s="112">
        <f t="shared" si="69"/>
        <v>0</v>
      </c>
      <c r="I559" s="112"/>
      <c r="J559" s="112"/>
      <c r="K559" s="117">
        <f t="shared" si="63"/>
        <v>0</v>
      </c>
      <c r="L559" s="38">
        <f t="shared" si="64"/>
        <v>0</v>
      </c>
      <c r="M559" s="112">
        <f t="shared" si="65"/>
        <v>0</v>
      </c>
      <c r="N559" s="112">
        <f t="shared" si="66"/>
        <v>0</v>
      </c>
      <c r="O559" s="112">
        <f t="shared" si="67"/>
        <v>0</v>
      </c>
      <c r="P559" s="113">
        <f t="shared" si="68"/>
        <v>0</v>
      </c>
      <c r="Q559" s="60"/>
    </row>
    <row r="560" spans="1:17" x14ac:dyDescent="0.2">
      <c r="A560" s="33"/>
      <c r="B560" s="72"/>
      <c r="C560" s="37"/>
      <c r="D560" s="21"/>
      <c r="E560" s="42"/>
      <c r="F560" s="38"/>
      <c r="G560" s="112"/>
      <c r="H560" s="112">
        <f t="shared" si="69"/>
        <v>0</v>
      </c>
      <c r="I560" s="112"/>
      <c r="J560" s="112"/>
      <c r="K560" s="117">
        <f t="shared" si="63"/>
        <v>0</v>
      </c>
      <c r="L560" s="38">
        <f t="shared" si="64"/>
        <v>0</v>
      </c>
      <c r="M560" s="112">
        <f t="shared" si="65"/>
        <v>0</v>
      </c>
      <c r="N560" s="112">
        <f t="shared" si="66"/>
        <v>0</v>
      </c>
      <c r="O560" s="112">
        <f t="shared" si="67"/>
        <v>0</v>
      </c>
      <c r="P560" s="113">
        <f t="shared" si="68"/>
        <v>0</v>
      </c>
      <c r="Q560" s="60"/>
    </row>
    <row r="561" spans="1:17" x14ac:dyDescent="0.2">
      <c r="A561" s="33"/>
      <c r="B561" s="72"/>
      <c r="C561" s="37"/>
      <c r="D561" s="21"/>
      <c r="E561" s="42"/>
      <c r="F561" s="38"/>
      <c r="G561" s="112"/>
      <c r="H561" s="112">
        <f t="shared" si="69"/>
        <v>0</v>
      </c>
      <c r="I561" s="112"/>
      <c r="J561" s="112"/>
      <c r="K561" s="117">
        <f t="shared" si="63"/>
        <v>0</v>
      </c>
      <c r="L561" s="38">
        <f t="shared" si="64"/>
        <v>0</v>
      </c>
      <c r="M561" s="112">
        <f t="shared" si="65"/>
        <v>0</v>
      </c>
      <c r="N561" s="112">
        <f t="shared" si="66"/>
        <v>0</v>
      </c>
      <c r="O561" s="112">
        <f t="shared" si="67"/>
        <v>0</v>
      </c>
      <c r="P561" s="113">
        <f t="shared" si="68"/>
        <v>0</v>
      </c>
      <c r="Q561" s="60"/>
    </row>
    <row r="562" spans="1:17" x14ac:dyDescent="0.2">
      <c r="A562" s="33"/>
      <c r="B562" s="72"/>
      <c r="C562" s="37"/>
      <c r="D562" s="21"/>
      <c r="E562" s="42"/>
      <c r="F562" s="38"/>
      <c r="G562" s="112"/>
      <c r="H562" s="112">
        <f t="shared" si="69"/>
        <v>0</v>
      </c>
      <c r="I562" s="112"/>
      <c r="J562" s="112"/>
      <c r="K562" s="117">
        <f t="shared" si="63"/>
        <v>0</v>
      </c>
      <c r="L562" s="38">
        <f t="shared" si="64"/>
        <v>0</v>
      </c>
      <c r="M562" s="112">
        <f t="shared" si="65"/>
        <v>0</v>
      </c>
      <c r="N562" s="112">
        <f t="shared" si="66"/>
        <v>0</v>
      </c>
      <c r="O562" s="112">
        <f t="shared" si="67"/>
        <v>0</v>
      </c>
      <c r="P562" s="113">
        <f t="shared" si="68"/>
        <v>0</v>
      </c>
      <c r="Q562" s="60"/>
    </row>
    <row r="563" spans="1:17" x14ac:dyDescent="0.2">
      <c r="A563" s="33"/>
      <c r="B563" s="72"/>
      <c r="C563" s="37"/>
      <c r="D563" s="21"/>
      <c r="E563" s="42"/>
      <c r="F563" s="38"/>
      <c r="G563" s="112"/>
      <c r="H563" s="112">
        <f t="shared" si="69"/>
        <v>0</v>
      </c>
      <c r="I563" s="112"/>
      <c r="J563" s="112"/>
      <c r="K563" s="117">
        <f t="shared" si="63"/>
        <v>0</v>
      </c>
      <c r="L563" s="38">
        <f t="shared" si="64"/>
        <v>0</v>
      </c>
      <c r="M563" s="112">
        <f t="shared" si="65"/>
        <v>0</v>
      </c>
      <c r="N563" s="112">
        <f t="shared" si="66"/>
        <v>0</v>
      </c>
      <c r="O563" s="112">
        <f t="shared" si="67"/>
        <v>0</v>
      </c>
      <c r="P563" s="113">
        <f t="shared" si="68"/>
        <v>0</v>
      </c>
      <c r="Q563" s="60"/>
    </row>
    <row r="564" spans="1:17" x14ac:dyDescent="0.2">
      <c r="A564" s="33"/>
      <c r="B564" s="72"/>
      <c r="C564" s="37"/>
      <c r="D564" s="21"/>
      <c r="E564" s="42"/>
      <c r="F564" s="38"/>
      <c r="G564" s="112"/>
      <c r="H564" s="112">
        <f t="shared" si="69"/>
        <v>0</v>
      </c>
      <c r="I564" s="112"/>
      <c r="J564" s="112"/>
      <c r="K564" s="117">
        <f t="shared" si="63"/>
        <v>0</v>
      </c>
      <c r="L564" s="38">
        <f t="shared" si="64"/>
        <v>0</v>
      </c>
      <c r="M564" s="112">
        <f t="shared" si="65"/>
        <v>0</v>
      </c>
      <c r="N564" s="112">
        <f t="shared" si="66"/>
        <v>0</v>
      </c>
      <c r="O564" s="112">
        <f t="shared" si="67"/>
        <v>0</v>
      </c>
      <c r="P564" s="113">
        <f t="shared" si="68"/>
        <v>0</v>
      </c>
      <c r="Q564" s="60"/>
    </row>
    <row r="565" spans="1:17" x14ac:dyDescent="0.2">
      <c r="A565" s="33"/>
      <c r="B565" s="72"/>
      <c r="C565" s="37"/>
      <c r="D565" s="21"/>
      <c r="E565" s="42"/>
      <c r="F565" s="38"/>
      <c r="G565" s="112"/>
      <c r="H565" s="112">
        <f t="shared" si="69"/>
        <v>0</v>
      </c>
      <c r="I565" s="112"/>
      <c r="J565" s="112"/>
      <c r="K565" s="117">
        <f t="shared" si="63"/>
        <v>0</v>
      </c>
      <c r="L565" s="38">
        <f t="shared" si="64"/>
        <v>0</v>
      </c>
      <c r="M565" s="112">
        <f t="shared" si="65"/>
        <v>0</v>
      </c>
      <c r="N565" s="112">
        <f t="shared" si="66"/>
        <v>0</v>
      </c>
      <c r="O565" s="112">
        <f t="shared" si="67"/>
        <v>0</v>
      </c>
      <c r="P565" s="113">
        <f t="shared" si="68"/>
        <v>0</v>
      </c>
      <c r="Q565" s="60"/>
    </row>
    <row r="566" spans="1:17" x14ac:dyDescent="0.2">
      <c r="A566" s="33"/>
      <c r="B566" s="72"/>
      <c r="C566" s="37"/>
      <c r="D566" s="21"/>
      <c r="E566" s="42"/>
      <c r="F566" s="38"/>
      <c r="G566" s="112"/>
      <c r="H566" s="112">
        <f t="shared" si="69"/>
        <v>0</v>
      </c>
      <c r="I566" s="112"/>
      <c r="J566" s="112"/>
      <c r="K566" s="117">
        <f t="shared" si="63"/>
        <v>0</v>
      </c>
      <c r="L566" s="38">
        <f t="shared" si="64"/>
        <v>0</v>
      </c>
      <c r="M566" s="112">
        <f t="shared" si="65"/>
        <v>0</v>
      </c>
      <c r="N566" s="112">
        <f t="shared" si="66"/>
        <v>0</v>
      </c>
      <c r="O566" s="112">
        <f t="shared" si="67"/>
        <v>0</v>
      </c>
      <c r="P566" s="113">
        <f t="shared" si="68"/>
        <v>0</v>
      </c>
      <c r="Q566" s="60"/>
    </row>
    <row r="567" spans="1:17" x14ac:dyDescent="0.2">
      <c r="A567" s="33"/>
      <c r="B567" s="72"/>
      <c r="C567" s="37"/>
      <c r="D567" s="21"/>
      <c r="E567" s="42"/>
      <c r="F567" s="38"/>
      <c r="G567" s="112"/>
      <c r="H567" s="112">
        <f t="shared" si="69"/>
        <v>0</v>
      </c>
      <c r="I567" s="112"/>
      <c r="J567" s="112"/>
      <c r="K567" s="117">
        <f t="shared" si="63"/>
        <v>0</v>
      </c>
      <c r="L567" s="38">
        <f t="shared" si="64"/>
        <v>0</v>
      </c>
      <c r="M567" s="112">
        <f t="shared" si="65"/>
        <v>0</v>
      </c>
      <c r="N567" s="112">
        <f t="shared" si="66"/>
        <v>0</v>
      </c>
      <c r="O567" s="112">
        <f t="shared" si="67"/>
        <v>0</v>
      </c>
      <c r="P567" s="113">
        <f t="shared" si="68"/>
        <v>0</v>
      </c>
      <c r="Q567" s="60"/>
    </row>
    <row r="568" spans="1:17" x14ac:dyDescent="0.2">
      <c r="A568" s="33"/>
      <c r="B568" s="72"/>
      <c r="C568" s="37"/>
      <c r="D568" s="21"/>
      <c r="E568" s="42"/>
      <c r="F568" s="38"/>
      <c r="G568" s="112"/>
      <c r="H568" s="112">
        <f t="shared" si="69"/>
        <v>0</v>
      </c>
      <c r="I568" s="112"/>
      <c r="J568" s="112"/>
      <c r="K568" s="117">
        <f t="shared" si="63"/>
        <v>0</v>
      </c>
      <c r="L568" s="38">
        <f t="shared" si="64"/>
        <v>0</v>
      </c>
      <c r="M568" s="112">
        <f t="shared" si="65"/>
        <v>0</v>
      </c>
      <c r="N568" s="112">
        <f t="shared" si="66"/>
        <v>0</v>
      </c>
      <c r="O568" s="112">
        <f t="shared" si="67"/>
        <v>0</v>
      </c>
      <c r="P568" s="113">
        <f t="shared" si="68"/>
        <v>0</v>
      </c>
      <c r="Q568" s="60"/>
    </row>
    <row r="569" spans="1:17" x14ac:dyDescent="0.2">
      <c r="A569" s="33"/>
      <c r="B569" s="72"/>
      <c r="C569" s="37"/>
      <c r="D569" s="21"/>
      <c r="E569" s="42"/>
      <c r="F569" s="38"/>
      <c r="G569" s="112"/>
      <c r="H569" s="112">
        <f t="shared" si="69"/>
        <v>0</v>
      </c>
      <c r="I569" s="112"/>
      <c r="J569" s="112"/>
      <c r="K569" s="117">
        <f t="shared" si="63"/>
        <v>0</v>
      </c>
      <c r="L569" s="38">
        <f t="shared" si="64"/>
        <v>0</v>
      </c>
      <c r="M569" s="112">
        <f t="shared" si="65"/>
        <v>0</v>
      </c>
      <c r="N569" s="112">
        <f t="shared" si="66"/>
        <v>0</v>
      </c>
      <c r="O569" s="112">
        <f t="shared" si="67"/>
        <v>0</v>
      </c>
      <c r="P569" s="113">
        <f t="shared" si="68"/>
        <v>0</v>
      </c>
      <c r="Q569" s="60"/>
    </row>
    <row r="570" spans="1:17" x14ac:dyDescent="0.2">
      <c r="A570" s="33"/>
      <c r="B570" s="72"/>
      <c r="C570" s="37"/>
      <c r="D570" s="21"/>
      <c r="E570" s="42"/>
      <c r="F570" s="38"/>
      <c r="G570" s="112"/>
      <c r="H570" s="112">
        <f t="shared" si="69"/>
        <v>0</v>
      </c>
      <c r="I570" s="112"/>
      <c r="J570" s="112"/>
      <c r="K570" s="117">
        <f t="shared" si="63"/>
        <v>0</v>
      </c>
      <c r="L570" s="38">
        <f t="shared" si="64"/>
        <v>0</v>
      </c>
      <c r="M570" s="112">
        <f t="shared" si="65"/>
        <v>0</v>
      </c>
      <c r="N570" s="112">
        <f t="shared" si="66"/>
        <v>0</v>
      </c>
      <c r="O570" s="112">
        <f t="shared" si="67"/>
        <v>0</v>
      </c>
      <c r="P570" s="113">
        <f t="shared" si="68"/>
        <v>0</v>
      </c>
      <c r="Q570" s="60"/>
    </row>
    <row r="571" spans="1:17" x14ac:dyDescent="0.2">
      <c r="A571" s="33"/>
      <c r="B571" s="72"/>
      <c r="C571" s="37"/>
      <c r="D571" s="21"/>
      <c r="E571" s="42"/>
      <c r="F571" s="38"/>
      <c r="G571" s="112"/>
      <c r="H571" s="112">
        <f t="shared" si="69"/>
        <v>0</v>
      </c>
      <c r="I571" s="112"/>
      <c r="J571" s="112"/>
      <c r="K571" s="117">
        <f t="shared" si="63"/>
        <v>0</v>
      </c>
      <c r="L571" s="38">
        <f t="shared" si="64"/>
        <v>0</v>
      </c>
      <c r="M571" s="112">
        <f t="shared" si="65"/>
        <v>0</v>
      </c>
      <c r="N571" s="112">
        <f t="shared" si="66"/>
        <v>0</v>
      </c>
      <c r="O571" s="112">
        <f t="shared" si="67"/>
        <v>0</v>
      </c>
      <c r="P571" s="113">
        <f t="shared" si="68"/>
        <v>0</v>
      </c>
      <c r="Q571" s="60"/>
    </row>
    <row r="572" spans="1:17" x14ac:dyDescent="0.2">
      <c r="A572" s="33"/>
      <c r="B572" s="72"/>
      <c r="C572" s="37"/>
      <c r="D572" s="21"/>
      <c r="E572" s="42"/>
      <c r="F572" s="38"/>
      <c r="G572" s="112"/>
      <c r="H572" s="112">
        <f t="shared" si="69"/>
        <v>0</v>
      </c>
      <c r="I572" s="112"/>
      <c r="J572" s="112"/>
      <c r="K572" s="117">
        <f t="shared" si="63"/>
        <v>0</v>
      </c>
      <c r="L572" s="38">
        <f t="shared" si="64"/>
        <v>0</v>
      </c>
      <c r="M572" s="112">
        <f t="shared" si="65"/>
        <v>0</v>
      </c>
      <c r="N572" s="112">
        <f t="shared" si="66"/>
        <v>0</v>
      </c>
      <c r="O572" s="112">
        <f t="shared" si="67"/>
        <v>0</v>
      </c>
      <c r="P572" s="113">
        <f t="shared" si="68"/>
        <v>0</v>
      </c>
      <c r="Q572" s="60"/>
    </row>
    <row r="573" spans="1:17" x14ac:dyDescent="0.2">
      <c r="A573" s="33"/>
      <c r="B573" s="72"/>
      <c r="C573" s="37"/>
      <c r="D573" s="21"/>
      <c r="E573" s="42"/>
      <c r="F573" s="38"/>
      <c r="G573" s="112"/>
      <c r="H573" s="112">
        <f t="shared" si="69"/>
        <v>0</v>
      </c>
      <c r="I573" s="112"/>
      <c r="J573" s="112"/>
      <c r="K573" s="117">
        <f t="shared" si="63"/>
        <v>0</v>
      </c>
      <c r="L573" s="38">
        <f t="shared" si="64"/>
        <v>0</v>
      </c>
      <c r="M573" s="112">
        <f t="shared" si="65"/>
        <v>0</v>
      </c>
      <c r="N573" s="112">
        <f t="shared" si="66"/>
        <v>0</v>
      </c>
      <c r="O573" s="112">
        <f t="shared" si="67"/>
        <v>0</v>
      </c>
      <c r="P573" s="113">
        <f t="shared" si="68"/>
        <v>0</v>
      </c>
      <c r="Q573" s="60"/>
    </row>
    <row r="574" spans="1:17" x14ac:dyDescent="0.2">
      <c r="A574" s="33"/>
      <c r="B574" s="72"/>
      <c r="C574" s="37"/>
      <c r="D574" s="21"/>
      <c r="E574" s="42"/>
      <c r="F574" s="38"/>
      <c r="G574" s="112"/>
      <c r="H574" s="112">
        <f t="shared" si="69"/>
        <v>0</v>
      </c>
      <c r="I574" s="112"/>
      <c r="J574" s="112"/>
      <c r="K574" s="117">
        <f t="shared" si="63"/>
        <v>0</v>
      </c>
      <c r="L574" s="38">
        <f t="shared" si="64"/>
        <v>0</v>
      </c>
      <c r="M574" s="112">
        <f t="shared" si="65"/>
        <v>0</v>
      </c>
      <c r="N574" s="112">
        <f t="shared" si="66"/>
        <v>0</v>
      </c>
      <c r="O574" s="112">
        <f t="shared" si="67"/>
        <v>0</v>
      </c>
      <c r="P574" s="113">
        <f t="shared" si="68"/>
        <v>0</v>
      </c>
      <c r="Q574" s="60"/>
    </row>
    <row r="575" spans="1:17" x14ac:dyDescent="0.2">
      <c r="A575" s="33"/>
      <c r="B575" s="72"/>
      <c r="C575" s="37"/>
      <c r="D575" s="21"/>
      <c r="E575" s="42"/>
      <c r="F575" s="38"/>
      <c r="G575" s="112"/>
      <c r="H575" s="112">
        <f t="shared" si="69"/>
        <v>0</v>
      </c>
      <c r="I575" s="112"/>
      <c r="J575" s="112"/>
      <c r="K575" s="117">
        <f t="shared" si="63"/>
        <v>0</v>
      </c>
      <c r="L575" s="38">
        <f t="shared" si="64"/>
        <v>0</v>
      </c>
      <c r="M575" s="112">
        <f t="shared" si="65"/>
        <v>0</v>
      </c>
      <c r="N575" s="112">
        <f t="shared" si="66"/>
        <v>0</v>
      </c>
      <c r="O575" s="112">
        <f t="shared" si="67"/>
        <v>0</v>
      </c>
      <c r="P575" s="113">
        <f t="shared" si="68"/>
        <v>0</v>
      </c>
      <c r="Q575" s="60"/>
    </row>
    <row r="576" spans="1:17" x14ac:dyDescent="0.2">
      <c r="A576" s="33"/>
      <c r="B576" s="72"/>
      <c r="C576" s="37"/>
      <c r="D576" s="21"/>
      <c r="E576" s="42"/>
      <c r="F576" s="38"/>
      <c r="G576" s="112"/>
      <c r="H576" s="112">
        <f t="shared" si="69"/>
        <v>0</v>
      </c>
      <c r="I576" s="112"/>
      <c r="J576" s="112"/>
      <c r="K576" s="117">
        <f t="shared" si="63"/>
        <v>0</v>
      </c>
      <c r="L576" s="38">
        <f t="shared" si="64"/>
        <v>0</v>
      </c>
      <c r="M576" s="112">
        <f t="shared" si="65"/>
        <v>0</v>
      </c>
      <c r="N576" s="112">
        <f t="shared" si="66"/>
        <v>0</v>
      </c>
      <c r="O576" s="112">
        <f t="shared" si="67"/>
        <v>0</v>
      </c>
      <c r="P576" s="113">
        <f t="shared" si="68"/>
        <v>0</v>
      </c>
      <c r="Q576" s="60"/>
    </row>
    <row r="577" spans="1:17" x14ac:dyDescent="0.2">
      <c r="A577" s="33"/>
      <c r="B577" s="72"/>
      <c r="C577" s="37"/>
      <c r="D577" s="21"/>
      <c r="E577" s="42"/>
      <c r="F577" s="38"/>
      <c r="G577" s="112"/>
      <c r="H577" s="112">
        <f t="shared" si="69"/>
        <v>0</v>
      </c>
      <c r="I577" s="112"/>
      <c r="J577" s="112"/>
      <c r="K577" s="117">
        <f t="shared" si="63"/>
        <v>0</v>
      </c>
      <c r="L577" s="38">
        <f t="shared" si="64"/>
        <v>0</v>
      </c>
      <c r="M577" s="112">
        <f t="shared" si="65"/>
        <v>0</v>
      </c>
      <c r="N577" s="112">
        <f t="shared" si="66"/>
        <v>0</v>
      </c>
      <c r="O577" s="112">
        <f t="shared" si="67"/>
        <v>0</v>
      </c>
      <c r="P577" s="113">
        <f t="shared" si="68"/>
        <v>0</v>
      </c>
      <c r="Q577" s="60"/>
    </row>
    <row r="578" spans="1:17" x14ac:dyDescent="0.2">
      <c r="A578" s="33"/>
      <c r="B578" s="72"/>
      <c r="C578" s="37"/>
      <c r="D578" s="21"/>
      <c r="E578" s="42"/>
      <c r="F578" s="38"/>
      <c r="G578" s="112"/>
      <c r="H578" s="112">
        <f t="shared" si="69"/>
        <v>0</v>
      </c>
      <c r="I578" s="112"/>
      <c r="J578" s="112"/>
      <c r="K578" s="117">
        <f t="shared" si="63"/>
        <v>0</v>
      </c>
      <c r="L578" s="38">
        <f t="shared" si="64"/>
        <v>0</v>
      </c>
      <c r="M578" s="112">
        <f t="shared" si="65"/>
        <v>0</v>
      </c>
      <c r="N578" s="112">
        <f t="shared" si="66"/>
        <v>0</v>
      </c>
      <c r="O578" s="112">
        <f t="shared" si="67"/>
        <v>0</v>
      </c>
      <c r="P578" s="113">
        <f t="shared" si="68"/>
        <v>0</v>
      </c>
      <c r="Q578" s="60"/>
    </row>
    <row r="579" spans="1:17" x14ac:dyDescent="0.2">
      <c r="A579" s="33"/>
      <c r="B579" s="72"/>
      <c r="C579" s="37"/>
      <c r="D579" s="21"/>
      <c r="E579" s="42"/>
      <c r="F579" s="38"/>
      <c r="G579" s="112"/>
      <c r="H579" s="112">
        <f t="shared" si="69"/>
        <v>0</v>
      </c>
      <c r="I579" s="112"/>
      <c r="J579" s="112"/>
      <c r="K579" s="117">
        <f t="shared" si="63"/>
        <v>0</v>
      </c>
      <c r="L579" s="38">
        <f t="shared" si="64"/>
        <v>0</v>
      </c>
      <c r="M579" s="112">
        <f t="shared" si="65"/>
        <v>0</v>
      </c>
      <c r="N579" s="112">
        <f t="shared" si="66"/>
        <v>0</v>
      </c>
      <c r="O579" s="112">
        <f t="shared" si="67"/>
        <v>0</v>
      </c>
      <c r="P579" s="113">
        <f t="shared" si="68"/>
        <v>0</v>
      </c>
      <c r="Q579" s="60"/>
    </row>
    <row r="580" spans="1:17" x14ac:dyDescent="0.2">
      <c r="A580" s="33"/>
      <c r="B580" s="72"/>
      <c r="C580" s="37"/>
      <c r="D580" s="21"/>
      <c r="E580" s="42"/>
      <c r="F580" s="38"/>
      <c r="G580" s="112"/>
      <c r="H580" s="112">
        <f t="shared" si="69"/>
        <v>0</v>
      </c>
      <c r="I580" s="112"/>
      <c r="J580" s="112"/>
      <c r="K580" s="117">
        <f t="shared" si="63"/>
        <v>0</v>
      </c>
      <c r="L580" s="38">
        <f t="shared" si="64"/>
        <v>0</v>
      </c>
      <c r="M580" s="112">
        <f t="shared" si="65"/>
        <v>0</v>
      </c>
      <c r="N580" s="112">
        <f t="shared" si="66"/>
        <v>0</v>
      </c>
      <c r="O580" s="112">
        <f t="shared" si="67"/>
        <v>0</v>
      </c>
      <c r="P580" s="113">
        <f t="shared" si="68"/>
        <v>0</v>
      </c>
      <c r="Q580" s="60"/>
    </row>
    <row r="581" spans="1:17" x14ac:dyDescent="0.2">
      <c r="A581" s="33"/>
      <c r="B581" s="72"/>
      <c r="C581" s="37"/>
      <c r="D581" s="21"/>
      <c r="E581" s="42"/>
      <c r="F581" s="38"/>
      <c r="G581" s="112"/>
      <c r="H581" s="112">
        <f t="shared" si="69"/>
        <v>0</v>
      </c>
      <c r="I581" s="112"/>
      <c r="J581" s="112"/>
      <c r="K581" s="117">
        <f t="shared" si="63"/>
        <v>0</v>
      </c>
      <c r="L581" s="38">
        <f t="shared" si="64"/>
        <v>0</v>
      </c>
      <c r="M581" s="112">
        <f t="shared" si="65"/>
        <v>0</v>
      </c>
      <c r="N581" s="112">
        <f t="shared" si="66"/>
        <v>0</v>
      </c>
      <c r="O581" s="112">
        <f t="shared" si="67"/>
        <v>0</v>
      </c>
      <c r="P581" s="113">
        <f t="shared" si="68"/>
        <v>0</v>
      </c>
      <c r="Q581" s="60"/>
    </row>
    <row r="582" spans="1:17" x14ac:dyDescent="0.2">
      <c r="A582" s="33"/>
      <c r="B582" s="72"/>
      <c r="C582" s="37"/>
      <c r="D582" s="21"/>
      <c r="E582" s="42"/>
      <c r="F582" s="38"/>
      <c r="G582" s="112"/>
      <c r="H582" s="112">
        <f t="shared" si="69"/>
        <v>0</v>
      </c>
      <c r="I582" s="112"/>
      <c r="J582" s="112"/>
      <c r="K582" s="117">
        <f t="shared" si="63"/>
        <v>0</v>
      </c>
      <c r="L582" s="38">
        <f t="shared" si="64"/>
        <v>0</v>
      </c>
      <c r="M582" s="112">
        <f t="shared" si="65"/>
        <v>0</v>
      </c>
      <c r="N582" s="112">
        <f t="shared" si="66"/>
        <v>0</v>
      </c>
      <c r="O582" s="112">
        <f t="shared" si="67"/>
        <v>0</v>
      </c>
      <c r="P582" s="113">
        <f t="shared" si="68"/>
        <v>0</v>
      </c>
      <c r="Q582" s="60"/>
    </row>
    <row r="583" spans="1:17" x14ac:dyDescent="0.2">
      <c r="A583" s="33"/>
      <c r="B583" s="72"/>
      <c r="C583" s="37"/>
      <c r="D583" s="21"/>
      <c r="E583" s="42"/>
      <c r="F583" s="38"/>
      <c r="G583" s="112"/>
      <c r="H583" s="112">
        <f t="shared" si="69"/>
        <v>0</v>
      </c>
      <c r="I583" s="112"/>
      <c r="J583" s="112"/>
      <c r="K583" s="117">
        <f t="shared" si="63"/>
        <v>0</v>
      </c>
      <c r="L583" s="38">
        <f t="shared" si="64"/>
        <v>0</v>
      </c>
      <c r="M583" s="112">
        <f t="shared" si="65"/>
        <v>0</v>
      </c>
      <c r="N583" s="112">
        <f t="shared" si="66"/>
        <v>0</v>
      </c>
      <c r="O583" s="112">
        <f t="shared" si="67"/>
        <v>0</v>
      </c>
      <c r="P583" s="113">
        <f t="shared" si="68"/>
        <v>0</v>
      </c>
      <c r="Q583" s="60"/>
    </row>
    <row r="584" spans="1:17" x14ac:dyDescent="0.2">
      <c r="A584" s="33"/>
      <c r="B584" s="72"/>
      <c r="C584" s="37"/>
      <c r="D584" s="21"/>
      <c r="E584" s="42"/>
      <c r="F584" s="38"/>
      <c r="G584" s="112"/>
      <c r="H584" s="112">
        <f t="shared" si="69"/>
        <v>0</v>
      </c>
      <c r="I584" s="112"/>
      <c r="J584" s="112"/>
      <c r="K584" s="117">
        <f t="shared" si="63"/>
        <v>0</v>
      </c>
      <c r="L584" s="38">
        <f t="shared" si="64"/>
        <v>0</v>
      </c>
      <c r="M584" s="112">
        <f t="shared" si="65"/>
        <v>0</v>
      </c>
      <c r="N584" s="112">
        <f t="shared" si="66"/>
        <v>0</v>
      </c>
      <c r="O584" s="112">
        <f t="shared" si="67"/>
        <v>0</v>
      </c>
      <c r="P584" s="113">
        <f t="shared" si="68"/>
        <v>0</v>
      </c>
      <c r="Q584" s="60"/>
    </row>
    <row r="585" spans="1:17" x14ac:dyDescent="0.2">
      <c r="A585" s="33"/>
      <c r="B585" s="72"/>
      <c r="C585" s="37"/>
      <c r="D585" s="21"/>
      <c r="E585" s="42"/>
      <c r="F585" s="38"/>
      <c r="G585" s="112"/>
      <c r="H585" s="112">
        <f t="shared" si="69"/>
        <v>0</v>
      </c>
      <c r="I585" s="112"/>
      <c r="J585" s="112"/>
      <c r="K585" s="117">
        <f t="shared" si="63"/>
        <v>0</v>
      </c>
      <c r="L585" s="38">
        <f t="shared" si="64"/>
        <v>0</v>
      </c>
      <c r="M585" s="112">
        <f t="shared" si="65"/>
        <v>0</v>
      </c>
      <c r="N585" s="112">
        <f t="shared" si="66"/>
        <v>0</v>
      </c>
      <c r="O585" s="112">
        <f t="shared" si="67"/>
        <v>0</v>
      </c>
      <c r="P585" s="113">
        <f t="shared" si="68"/>
        <v>0</v>
      </c>
      <c r="Q585" s="60"/>
    </row>
    <row r="586" spans="1:17" x14ac:dyDescent="0.2">
      <c r="A586" s="33"/>
      <c r="B586" s="72"/>
      <c r="C586" s="37"/>
      <c r="D586" s="21"/>
      <c r="E586" s="42"/>
      <c r="F586" s="38"/>
      <c r="G586" s="112"/>
      <c r="H586" s="112">
        <f t="shared" si="69"/>
        <v>0</v>
      </c>
      <c r="I586" s="112"/>
      <c r="J586" s="112"/>
      <c r="K586" s="117">
        <f t="shared" si="63"/>
        <v>0</v>
      </c>
      <c r="L586" s="38">
        <f t="shared" si="64"/>
        <v>0</v>
      </c>
      <c r="M586" s="112">
        <f t="shared" si="65"/>
        <v>0</v>
      </c>
      <c r="N586" s="112">
        <f t="shared" si="66"/>
        <v>0</v>
      </c>
      <c r="O586" s="112">
        <f t="shared" si="67"/>
        <v>0</v>
      </c>
      <c r="P586" s="113">
        <f t="shared" si="68"/>
        <v>0</v>
      </c>
      <c r="Q586" s="60"/>
    </row>
    <row r="587" spans="1:17" x14ac:dyDescent="0.2">
      <c r="A587" s="33"/>
      <c r="B587" s="72"/>
      <c r="C587" s="37"/>
      <c r="D587" s="21"/>
      <c r="E587" s="42"/>
      <c r="F587" s="38"/>
      <c r="G587" s="112"/>
      <c r="H587" s="112">
        <f t="shared" si="69"/>
        <v>0</v>
      </c>
      <c r="I587" s="112"/>
      <c r="J587" s="112"/>
      <c r="K587" s="117">
        <f t="shared" si="63"/>
        <v>0</v>
      </c>
      <c r="L587" s="38">
        <f t="shared" si="64"/>
        <v>0</v>
      </c>
      <c r="M587" s="112">
        <f t="shared" si="65"/>
        <v>0</v>
      </c>
      <c r="N587" s="112">
        <f t="shared" si="66"/>
        <v>0</v>
      </c>
      <c r="O587" s="112">
        <f t="shared" si="67"/>
        <v>0</v>
      </c>
      <c r="P587" s="113">
        <f t="shared" si="68"/>
        <v>0</v>
      </c>
      <c r="Q587" s="60"/>
    </row>
    <row r="588" spans="1:17" x14ac:dyDescent="0.2">
      <c r="A588" s="33"/>
      <c r="B588" s="72"/>
      <c r="C588" s="37"/>
      <c r="D588" s="21"/>
      <c r="E588" s="42"/>
      <c r="F588" s="38"/>
      <c r="G588" s="112"/>
      <c r="H588" s="112">
        <f t="shared" si="69"/>
        <v>0</v>
      </c>
      <c r="I588" s="112"/>
      <c r="J588" s="112"/>
      <c r="K588" s="117">
        <f t="shared" si="63"/>
        <v>0</v>
      </c>
      <c r="L588" s="38">
        <f t="shared" si="64"/>
        <v>0</v>
      </c>
      <c r="M588" s="112">
        <f t="shared" si="65"/>
        <v>0</v>
      </c>
      <c r="N588" s="112">
        <f t="shared" si="66"/>
        <v>0</v>
      </c>
      <c r="O588" s="112">
        <f t="shared" si="67"/>
        <v>0</v>
      </c>
      <c r="P588" s="113">
        <f t="shared" si="68"/>
        <v>0</v>
      </c>
      <c r="Q588" s="60"/>
    </row>
    <row r="589" spans="1:17" x14ac:dyDescent="0.2">
      <c r="A589" s="33"/>
      <c r="B589" s="72"/>
      <c r="C589" s="37"/>
      <c r="D589" s="21"/>
      <c r="E589" s="42"/>
      <c r="F589" s="38"/>
      <c r="G589" s="112"/>
      <c r="H589" s="112">
        <f t="shared" si="69"/>
        <v>0</v>
      </c>
      <c r="I589" s="112"/>
      <c r="J589" s="112"/>
      <c r="K589" s="117">
        <f t="shared" si="63"/>
        <v>0</v>
      </c>
      <c r="L589" s="38">
        <f t="shared" si="64"/>
        <v>0</v>
      </c>
      <c r="M589" s="112">
        <f t="shared" si="65"/>
        <v>0</v>
      </c>
      <c r="N589" s="112">
        <f t="shared" si="66"/>
        <v>0</v>
      </c>
      <c r="O589" s="112">
        <f t="shared" si="67"/>
        <v>0</v>
      </c>
      <c r="P589" s="113">
        <f t="shared" si="68"/>
        <v>0</v>
      </c>
      <c r="Q589" s="60"/>
    </row>
    <row r="590" spans="1:17" x14ac:dyDescent="0.2">
      <c r="A590" s="33"/>
      <c r="B590" s="72"/>
      <c r="C590" s="37"/>
      <c r="D590" s="21"/>
      <c r="E590" s="42"/>
      <c r="F590" s="38"/>
      <c r="G590" s="112"/>
      <c r="H590" s="112">
        <f t="shared" si="69"/>
        <v>0</v>
      </c>
      <c r="I590" s="112"/>
      <c r="J590" s="112"/>
      <c r="K590" s="117">
        <f t="shared" si="63"/>
        <v>0</v>
      </c>
      <c r="L590" s="38">
        <f t="shared" si="64"/>
        <v>0</v>
      </c>
      <c r="M590" s="112">
        <f t="shared" si="65"/>
        <v>0</v>
      </c>
      <c r="N590" s="112">
        <f t="shared" si="66"/>
        <v>0</v>
      </c>
      <c r="O590" s="112">
        <f t="shared" si="67"/>
        <v>0</v>
      </c>
      <c r="P590" s="113">
        <f t="shared" si="68"/>
        <v>0</v>
      </c>
      <c r="Q590" s="60"/>
    </row>
    <row r="591" spans="1:17" x14ac:dyDescent="0.2">
      <c r="A591" s="33"/>
      <c r="B591" s="72"/>
      <c r="C591" s="37"/>
      <c r="D591" s="21"/>
      <c r="E591" s="42"/>
      <c r="F591" s="38"/>
      <c r="G591" s="112"/>
      <c r="H591" s="112">
        <f t="shared" si="69"/>
        <v>0</v>
      </c>
      <c r="I591" s="112"/>
      <c r="J591" s="112"/>
      <c r="K591" s="117">
        <f t="shared" ref="K591:K654" si="70">SUM(H591:J591)</f>
        <v>0</v>
      </c>
      <c r="L591" s="38">
        <f t="shared" ref="L591:L654" si="71">E591*F591</f>
        <v>0</v>
      </c>
      <c r="M591" s="112">
        <f t="shared" ref="M591:M654" si="72">H591*E591</f>
        <v>0</v>
      </c>
      <c r="N591" s="112">
        <f t="shared" ref="N591:N654" si="73">I591*E591</f>
        <v>0</v>
      </c>
      <c r="O591" s="112">
        <f t="shared" ref="O591:O654" si="74">J591*E591</f>
        <v>0</v>
      </c>
      <c r="P591" s="113">
        <f t="shared" ref="P591:P654" si="75">SUM(M591:O591)</f>
        <v>0</v>
      </c>
      <c r="Q591" s="60"/>
    </row>
    <row r="592" spans="1:17" x14ac:dyDescent="0.2">
      <c r="A592" s="33"/>
      <c r="B592" s="72"/>
      <c r="C592" s="37"/>
      <c r="D592" s="21"/>
      <c r="E592" s="42"/>
      <c r="F592" s="38"/>
      <c r="G592" s="112"/>
      <c r="H592" s="112">
        <f t="shared" ref="H592:H655" si="76">F592*G592</f>
        <v>0</v>
      </c>
      <c r="I592" s="112"/>
      <c r="J592" s="112"/>
      <c r="K592" s="117">
        <f t="shared" si="70"/>
        <v>0</v>
      </c>
      <c r="L592" s="38">
        <f t="shared" si="71"/>
        <v>0</v>
      </c>
      <c r="M592" s="112">
        <f t="shared" si="72"/>
        <v>0</v>
      </c>
      <c r="N592" s="112">
        <f t="shared" si="73"/>
        <v>0</v>
      </c>
      <c r="O592" s="112">
        <f t="shared" si="74"/>
        <v>0</v>
      </c>
      <c r="P592" s="113">
        <f t="shared" si="75"/>
        <v>0</v>
      </c>
      <c r="Q592" s="60"/>
    </row>
    <row r="593" spans="1:17" x14ac:dyDescent="0.2">
      <c r="A593" s="33"/>
      <c r="B593" s="72"/>
      <c r="C593" s="37"/>
      <c r="D593" s="21"/>
      <c r="E593" s="42"/>
      <c r="F593" s="38"/>
      <c r="G593" s="112"/>
      <c r="H593" s="112">
        <f t="shared" si="76"/>
        <v>0</v>
      </c>
      <c r="I593" s="112"/>
      <c r="J593" s="112"/>
      <c r="K593" s="117">
        <f t="shared" si="70"/>
        <v>0</v>
      </c>
      <c r="L593" s="38">
        <f t="shared" si="71"/>
        <v>0</v>
      </c>
      <c r="M593" s="112">
        <f t="shared" si="72"/>
        <v>0</v>
      </c>
      <c r="N593" s="112">
        <f t="shared" si="73"/>
        <v>0</v>
      </c>
      <c r="O593" s="112">
        <f t="shared" si="74"/>
        <v>0</v>
      </c>
      <c r="P593" s="113">
        <f t="shared" si="75"/>
        <v>0</v>
      </c>
      <c r="Q593" s="60"/>
    </row>
    <row r="594" spans="1:17" x14ac:dyDescent="0.2">
      <c r="A594" s="33"/>
      <c r="B594" s="72"/>
      <c r="C594" s="37"/>
      <c r="D594" s="21"/>
      <c r="E594" s="42"/>
      <c r="F594" s="38"/>
      <c r="G594" s="112"/>
      <c r="H594" s="112">
        <f t="shared" si="76"/>
        <v>0</v>
      </c>
      <c r="I594" s="112"/>
      <c r="J594" s="112"/>
      <c r="K594" s="117">
        <f t="shared" si="70"/>
        <v>0</v>
      </c>
      <c r="L594" s="38">
        <f t="shared" si="71"/>
        <v>0</v>
      </c>
      <c r="M594" s="112">
        <f t="shared" si="72"/>
        <v>0</v>
      </c>
      <c r="N594" s="112">
        <f t="shared" si="73"/>
        <v>0</v>
      </c>
      <c r="O594" s="112">
        <f t="shared" si="74"/>
        <v>0</v>
      </c>
      <c r="P594" s="113">
        <f t="shared" si="75"/>
        <v>0</v>
      </c>
      <c r="Q594" s="60"/>
    </row>
    <row r="595" spans="1:17" x14ac:dyDescent="0.2">
      <c r="A595" s="33"/>
      <c r="B595" s="72"/>
      <c r="C595" s="37"/>
      <c r="D595" s="21"/>
      <c r="E595" s="42"/>
      <c r="F595" s="38"/>
      <c r="G595" s="112"/>
      <c r="H595" s="112">
        <f t="shared" si="76"/>
        <v>0</v>
      </c>
      <c r="I595" s="112"/>
      <c r="J595" s="112"/>
      <c r="K595" s="117">
        <f t="shared" si="70"/>
        <v>0</v>
      </c>
      <c r="L595" s="38">
        <f t="shared" si="71"/>
        <v>0</v>
      </c>
      <c r="M595" s="112">
        <f t="shared" si="72"/>
        <v>0</v>
      </c>
      <c r="N595" s="112">
        <f t="shared" si="73"/>
        <v>0</v>
      </c>
      <c r="O595" s="112">
        <f t="shared" si="74"/>
        <v>0</v>
      </c>
      <c r="P595" s="113">
        <f t="shared" si="75"/>
        <v>0</v>
      </c>
      <c r="Q595" s="60"/>
    </row>
    <row r="596" spans="1:17" x14ac:dyDescent="0.2">
      <c r="A596" s="33"/>
      <c r="B596" s="72"/>
      <c r="C596" s="37"/>
      <c r="D596" s="21"/>
      <c r="E596" s="42"/>
      <c r="F596" s="38"/>
      <c r="G596" s="112"/>
      <c r="H596" s="112">
        <f t="shared" si="76"/>
        <v>0</v>
      </c>
      <c r="I596" s="112"/>
      <c r="J596" s="112"/>
      <c r="K596" s="117">
        <f t="shared" si="70"/>
        <v>0</v>
      </c>
      <c r="L596" s="38">
        <f t="shared" si="71"/>
        <v>0</v>
      </c>
      <c r="M596" s="112">
        <f t="shared" si="72"/>
        <v>0</v>
      </c>
      <c r="N596" s="112">
        <f t="shared" si="73"/>
        <v>0</v>
      </c>
      <c r="O596" s="112">
        <f t="shared" si="74"/>
        <v>0</v>
      </c>
      <c r="P596" s="113">
        <f t="shared" si="75"/>
        <v>0</v>
      </c>
      <c r="Q596" s="60"/>
    </row>
    <row r="597" spans="1:17" x14ac:dyDescent="0.2">
      <c r="A597" s="33"/>
      <c r="B597" s="72"/>
      <c r="C597" s="37"/>
      <c r="D597" s="21"/>
      <c r="E597" s="42"/>
      <c r="F597" s="38"/>
      <c r="G597" s="112"/>
      <c r="H597" s="112">
        <f t="shared" si="76"/>
        <v>0</v>
      </c>
      <c r="I597" s="112"/>
      <c r="J597" s="112"/>
      <c r="K597" s="117">
        <f t="shared" si="70"/>
        <v>0</v>
      </c>
      <c r="L597" s="38">
        <f t="shared" si="71"/>
        <v>0</v>
      </c>
      <c r="M597" s="112">
        <f t="shared" si="72"/>
        <v>0</v>
      </c>
      <c r="N597" s="112">
        <f t="shared" si="73"/>
        <v>0</v>
      </c>
      <c r="O597" s="112">
        <f t="shared" si="74"/>
        <v>0</v>
      </c>
      <c r="P597" s="113">
        <f t="shared" si="75"/>
        <v>0</v>
      </c>
      <c r="Q597" s="60"/>
    </row>
    <row r="598" spans="1:17" x14ac:dyDescent="0.2">
      <c r="A598" s="33"/>
      <c r="B598" s="72"/>
      <c r="C598" s="37"/>
      <c r="D598" s="21"/>
      <c r="E598" s="42"/>
      <c r="F598" s="38"/>
      <c r="G598" s="112"/>
      <c r="H598" s="112">
        <f t="shared" si="76"/>
        <v>0</v>
      </c>
      <c r="I598" s="112"/>
      <c r="J598" s="112"/>
      <c r="K598" s="117">
        <f t="shared" si="70"/>
        <v>0</v>
      </c>
      <c r="L598" s="38">
        <f t="shared" si="71"/>
        <v>0</v>
      </c>
      <c r="M598" s="112">
        <f t="shared" si="72"/>
        <v>0</v>
      </c>
      <c r="N598" s="112">
        <f t="shared" si="73"/>
        <v>0</v>
      </c>
      <c r="O598" s="112">
        <f t="shared" si="74"/>
        <v>0</v>
      </c>
      <c r="P598" s="113">
        <f t="shared" si="75"/>
        <v>0</v>
      </c>
      <c r="Q598" s="60"/>
    </row>
    <row r="599" spans="1:17" x14ac:dyDescent="0.2">
      <c r="A599" s="33"/>
      <c r="B599" s="72"/>
      <c r="C599" s="37"/>
      <c r="D599" s="21"/>
      <c r="E599" s="42"/>
      <c r="F599" s="38"/>
      <c r="G599" s="112"/>
      <c r="H599" s="112">
        <f t="shared" si="76"/>
        <v>0</v>
      </c>
      <c r="I599" s="112"/>
      <c r="J599" s="112"/>
      <c r="K599" s="117">
        <f t="shared" si="70"/>
        <v>0</v>
      </c>
      <c r="L599" s="38">
        <f t="shared" si="71"/>
        <v>0</v>
      </c>
      <c r="M599" s="112">
        <f t="shared" si="72"/>
        <v>0</v>
      </c>
      <c r="N599" s="112">
        <f t="shared" si="73"/>
        <v>0</v>
      </c>
      <c r="O599" s="112">
        <f t="shared" si="74"/>
        <v>0</v>
      </c>
      <c r="P599" s="113">
        <f t="shared" si="75"/>
        <v>0</v>
      </c>
      <c r="Q599" s="60"/>
    </row>
    <row r="600" spans="1:17" x14ac:dyDescent="0.2">
      <c r="A600" s="33"/>
      <c r="B600" s="72"/>
      <c r="C600" s="37"/>
      <c r="D600" s="21"/>
      <c r="E600" s="42"/>
      <c r="F600" s="38"/>
      <c r="G600" s="112"/>
      <c r="H600" s="112">
        <f t="shared" si="76"/>
        <v>0</v>
      </c>
      <c r="I600" s="112"/>
      <c r="J600" s="112"/>
      <c r="K600" s="117">
        <f t="shared" si="70"/>
        <v>0</v>
      </c>
      <c r="L600" s="38">
        <f t="shared" si="71"/>
        <v>0</v>
      </c>
      <c r="M600" s="112">
        <f t="shared" si="72"/>
        <v>0</v>
      </c>
      <c r="N600" s="112">
        <f t="shared" si="73"/>
        <v>0</v>
      </c>
      <c r="O600" s="112">
        <f t="shared" si="74"/>
        <v>0</v>
      </c>
      <c r="P600" s="113">
        <f t="shared" si="75"/>
        <v>0</v>
      </c>
      <c r="Q600" s="60"/>
    </row>
    <row r="601" spans="1:17" x14ac:dyDescent="0.2">
      <c r="A601" s="33"/>
      <c r="B601" s="72"/>
      <c r="C601" s="37"/>
      <c r="D601" s="21"/>
      <c r="E601" s="42"/>
      <c r="F601" s="38"/>
      <c r="G601" s="112"/>
      <c r="H601" s="112">
        <f t="shared" si="76"/>
        <v>0</v>
      </c>
      <c r="I601" s="112"/>
      <c r="J601" s="112"/>
      <c r="K601" s="117">
        <f t="shared" si="70"/>
        <v>0</v>
      </c>
      <c r="L601" s="38">
        <f t="shared" si="71"/>
        <v>0</v>
      </c>
      <c r="M601" s="112">
        <f t="shared" si="72"/>
        <v>0</v>
      </c>
      <c r="N601" s="112">
        <f t="shared" si="73"/>
        <v>0</v>
      </c>
      <c r="O601" s="112">
        <f t="shared" si="74"/>
        <v>0</v>
      </c>
      <c r="P601" s="113">
        <f t="shared" si="75"/>
        <v>0</v>
      </c>
      <c r="Q601" s="60"/>
    </row>
    <row r="602" spans="1:17" x14ac:dyDescent="0.2">
      <c r="A602" s="33"/>
      <c r="B602" s="72"/>
      <c r="C602" s="37"/>
      <c r="D602" s="21"/>
      <c r="E602" s="42"/>
      <c r="F602" s="38"/>
      <c r="G602" s="112"/>
      <c r="H602" s="112">
        <f t="shared" si="76"/>
        <v>0</v>
      </c>
      <c r="I602" s="112"/>
      <c r="J602" s="112"/>
      <c r="K602" s="117">
        <f t="shared" si="70"/>
        <v>0</v>
      </c>
      <c r="L602" s="38">
        <f t="shared" si="71"/>
        <v>0</v>
      </c>
      <c r="M602" s="112">
        <f t="shared" si="72"/>
        <v>0</v>
      </c>
      <c r="N602" s="112">
        <f t="shared" si="73"/>
        <v>0</v>
      </c>
      <c r="O602" s="112">
        <f t="shared" si="74"/>
        <v>0</v>
      </c>
      <c r="P602" s="113">
        <f t="shared" si="75"/>
        <v>0</v>
      </c>
      <c r="Q602" s="60"/>
    </row>
    <row r="603" spans="1:17" x14ac:dyDescent="0.2">
      <c r="A603" s="33"/>
      <c r="B603" s="72"/>
      <c r="C603" s="37"/>
      <c r="D603" s="21"/>
      <c r="E603" s="42"/>
      <c r="F603" s="38"/>
      <c r="G603" s="112"/>
      <c r="H603" s="112">
        <f t="shared" si="76"/>
        <v>0</v>
      </c>
      <c r="I603" s="112"/>
      <c r="J603" s="112"/>
      <c r="K603" s="117">
        <f t="shared" si="70"/>
        <v>0</v>
      </c>
      <c r="L603" s="38">
        <f t="shared" si="71"/>
        <v>0</v>
      </c>
      <c r="M603" s="112">
        <f t="shared" si="72"/>
        <v>0</v>
      </c>
      <c r="N603" s="112">
        <f t="shared" si="73"/>
        <v>0</v>
      </c>
      <c r="O603" s="112">
        <f t="shared" si="74"/>
        <v>0</v>
      </c>
      <c r="P603" s="113">
        <f t="shared" si="75"/>
        <v>0</v>
      </c>
      <c r="Q603" s="60"/>
    </row>
    <row r="604" spans="1:17" x14ac:dyDescent="0.2">
      <c r="A604" s="33"/>
      <c r="B604" s="72"/>
      <c r="C604" s="37"/>
      <c r="D604" s="21"/>
      <c r="E604" s="42"/>
      <c r="F604" s="38"/>
      <c r="G604" s="112"/>
      <c r="H604" s="112">
        <f t="shared" si="76"/>
        <v>0</v>
      </c>
      <c r="I604" s="112"/>
      <c r="J604" s="112"/>
      <c r="K604" s="117">
        <f t="shared" si="70"/>
        <v>0</v>
      </c>
      <c r="L604" s="38">
        <f t="shared" si="71"/>
        <v>0</v>
      </c>
      <c r="M604" s="112">
        <f t="shared" si="72"/>
        <v>0</v>
      </c>
      <c r="N604" s="112">
        <f t="shared" si="73"/>
        <v>0</v>
      </c>
      <c r="O604" s="112">
        <f t="shared" si="74"/>
        <v>0</v>
      </c>
      <c r="P604" s="113">
        <f t="shared" si="75"/>
        <v>0</v>
      </c>
      <c r="Q604" s="60"/>
    </row>
    <row r="605" spans="1:17" x14ac:dyDescent="0.2">
      <c r="A605" s="33"/>
      <c r="B605" s="72"/>
      <c r="C605" s="37"/>
      <c r="D605" s="21"/>
      <c r="E605" s="42"/>
      <c r="F605" s="38"/>
      <c r="G605" s="112"/>
      <c r="H605" s="112">
        <f t="shared" si="76"/>
        <v>0</v>
      </c>
      <c r="I605" s="112"/>
      <c r="J605" s="112"/>
      <c r="K605" s="117">
        <f t="shared" si="70"/>
        <v>0</v>
      </c>
      <c r="L605" s="38">
        <f t="shared" si="71"/>
        <v>0</v>
      </c>
      <c r="M605" s="112">
        <f t="shared" si="72"/>
        <v>0</v>
      </c>
      <c r="N605" s="112">
        <f t="shared" si="73"/>
        <v>0</v>
      </c>
      <c r="O605" s="112">
        <f t="shared" si="74"/>
        <v>0</v>
      </c>
      <c r="P605" s="113">
        <f t="shared" si="75"/>
        <v>0</v>
      </c>
      <c r="Q605" s="60"/>
    </row>
    <row r="606" spans="1:17" x14ac:dyDescent="0.2">
      <c r="A606" s="33"/>
      <c r="B606" s="72"/>
      <c r="C606" s="37"/>
      <c r="D606" s="21"/>
      <c r="E606" s="42"/>
      <c r="F606" s="38"/>
      <c r="G606" s="112"/>
      <c r="H606" s="112">
        <f t="shared" si="76"/>
        <v>0</v>
      </c>
      <c r="I606" s="112"/>
      <c r="J606" s="112"/>
      <c r="K606" s="117">
        <f t="shared" si="70"/>
        <v>0</v>
      </c>
      <c r="L606" s="38">
        <f t="shared" si="71"/>
        <v>0</v>
      </c>
      <c r="M606" s="112">
        <f t="shared" si="72"/>
        <v>0</v>
      </c>
      <c r="N606" s="112">
        <f t="shared" si="73"/>
        <v>0</v>
      </c>
      <c r="O606" s="112">
        <f t="shared" si="74"/>
        <v>0</v>
      </c>
      <c r="P606" s="113">
        <f t="shared" si="75"/>
        <v>0</v>
      </c>
      <c r="Q606" s="60"/>
    </row>
    <row r="607" spans="1:17" x14ac:dyDescent="0.2">
      <c r="A607" s="33"/>
      <c r="B607" s="72"/>
      <c r="C607" s="37"/>
      <c r="D607" s="21"/>
      <c r="E607" s="42"/>
      <c r="F607" s="38"/>
      <c r="G607" s="112"/>
      <c r="H607" s="112">
        <f t="shared" si="76"/>
        <v>0</v>
      </c>
      <c r="I607" s="112"/>
      <c r="J607" s="112"/>
      <c r="K607" s="117">
        <f t="shared" si="70"/>
        <v>0</v>
      </c>
      <c r="L607" s="38">
        <f t="shared" si="71"/>
        <v>0</v>
      </c>
      <c r="M607" s="112">
        <f t="shared" si="72"/>
        <v>0</v>
      </c>
      <c r="N607" s="112">
        <f t="shared" si="73"/>
        <v>0</v>
      </c>
      <c r="O607" s="112">
        <f t="shared" si="74"/>
        <v>0</v>
      </c>
      <c r="P607" s="113">
        <f t="shared" si="75"/>
        <v>0</v>
      </c>
      <c r="Q607" s="60"/>
    </row>
    <row r="608" spans="1:17" x14ac:dyDescent="0.2">
      <c r="A608" s="33"/>
      <c r="B608" s="72"/>
      <c r="C608" s="37"/>
      <c r="D608" s="21"/>
      <c r="E608" s="42"/>
      <c r="F608" s="38"/>
      <c r="G608" s="112"/>
      <c r="H608" s="112">
        <f t="shared" si="76"/>
        <v>0</v>
      </c>
      <c r="I608" s="112"/>
      <c r="J608" s="112"/>
      <c r="K608" s="117">
        <f t="shared" si="70"/>
        <v>0</v>
      </c>
      <c r="L608" s="38">
        <f t="shared" si="71"/>
        <v>0</v>
      </c>
      <c r="M608" s="112">
        <f t="shared" si="72"/>
        <v>0</v>
      </c>
      <c r="N608" s="112">
        <f t="shared" si="73"/>
        <v>0</v>
      </c>
      <c r="O608" s="112">
        <f t="shared" si="74"/>
        <v>0</v>
      </c>
      <c r="P608" s="113">
        <f t="shared" si="75"/>
        <v>0</v>
      </c>
      <c r="Q608" s="60"/>
    </row>
    <row r="609" spans="1:17" x14ac:dyDescent="0.2">
      <c r="A609" s="33"/>
      <c r="B609" s="72"/>
      <c r="C609" s="37"/>
      <c r="D609" s="21"/>
      <c r="E609" s="42"/>
      <c r="F609" s="38"/>
      <c r="G609" s="112"/>
      <c r="H609" s="112">
        <f t="shared" si="76"/>
        <v>0</v>
      </c>
      <c r="I609" s="112"/>
      <c r="J609" s="112"/>
      <c r="K609" s="117">
        <f t="shared" si="70"/>
        <v>0</v>
      </c>
      <c r="L609" s="38">
        <f t="shared" si="71"/>
        <v>0</v>
      </c>
      <c r="M609" s="112">
        <f t="shared" si="72"/>
        <v>0</v>
      </c>
      <c r="N609" s="112">
        <f t="shared" si="73"/>
        <v>0</v>
      </c>
      <c r="O609" s="112">
        <f t="shared" si="74"/>
        <v>0</v>
      </c>
      <c r="P609" s="113">
        <f t="shared" si="75"/>
        <v>0</v>
      </c>
      <c r="Q609" s="60"/>
    </row>
    <row r="610" spans="1:17" x14ac:dyDescent="0.2">
      <c r="A610" s="33"/>
      <c r="B610" s="72"/>
      <c r="C610" s="37"/>
      <c r="D610" s="21"/>
      <c r="E610" s="42"/>
      <c r="F610" s="38"/>
      <c r="G610" s="112"/>
      <c r="H610" s="112">
        <f t="shared" si="76"/>
        <v>0</v>
      </c>
      <c r="I610" s="112"/>
      <c r="J610" s="112"/>
      <c r="K610" s="117">
        <f t="shared" si="70"/>
        <v>0</v>
      </c>
      <c r="L610" s="38">
        <f t="shared" si="71"/>
        <v>0</v>
      </c>
      <c r="M610" s="112">
        <f t="shared" si="72"/>
        <v>0</v>
      </c>
      <c r="N610" s="112">
        <f t="shared" si="73"/>
        <v>0</v>
      </c>
      <c r="O610" s="112">
        <f t="shared" si="74"/>
        <v>0</v>
      </c>
      <c r="P610" s="113">
        <f t="shared" si="75"/>
        <v>0</v>
      </c>
      <c r="Q610" s="60"/>
    </row>
    <row r="611" spans="1:17" x14ac:dyDescent="0.2">
      <c r="A611" s="33"/>
      <c r="B611" s="72"/>
      <c r="C611" s="37"/>
      <c r="D611" s="21"/>
      <c r="E611" s="42"/>
      <c r="F611" s="38"/>
      <c r="G611" s="112"/>
      <c r="H611" s="112">
        <f t="shared" si="76"/>
        <v>0</v>
      </c>
      <c r="I611" s="112"/>
      <c r="J611" s="112"/>
      <c r="K611" s="117">
        <f t="shared" si="70"/>
        <v>0</v>
      </c>
      <c r="L611" s="38">
        <f t="shared" si="71"/>
        <v>0</v>
      </c>
      <c r="M611" s="112">
        <f t="shared" si="72"/>
        <v>0</v>
      </c>
      <c r="N611" s="112">
        <f t="shared" si="73"/>
        <v>0</v>
      </c>
      <c r="O611" s="112">
        <f t="shared" si="74"/>
        <v>0</v>
      </c>
      <c r="P611" s="113">
        <f t="shared" si="75"/>
        <v>0</v>
      </c>
      <c r="Q611" s="60"/>
    </row>
    <row r="612" spans="1:17" x14ac:dyDescent="0.2">
      <c r="A612" s="33"/>
      <c r="B612" s="72"/>
      <c r="C612" s="37"/>
      <c r="D612" s="21"/>
      <c r="E612" s="42"/>
      <c r="F612" s="38"/>
      <c r="G612" s="112"/>
      <c r="H612" s="112">
        <f t="shared" si="76"/>
        <v>0</v>
      </c>
      <c r="I612" s="112"/>
      <c r="J612" s="112"/>
      <c r="K612" s="117">
        <f t="shared" si="70"/>
        <v>0</v>
      </c>
      <c r="L612" s="38">
        <f t="shared" si="71"/>
        <v>0</v>
      </c>
      <c r="M612" s="112">
        <f t="shared" si="72"/>
        <v>0</v>
      </c>
      <c r="N612" s="112">
        <f t="shared" si="73"/>
        <v>0</v>
      </c>
      <c r="O612" s="112">
        <f t="shared" si="74"/>
        <v>0</v>
      </c>
      <c r="P612" s="113">
        <f t="shared" si="75"/>
        <v>0</v>
      </c>
      <c r="Q612" s="60"/>
    </row>
    <row r="613" spans="1:17" x14ac:dyDescent="0.2">
      <c r="A613" s="33"/>
      <c r="B613" s="72"/>
      <c r="C613" s="37"/>
      <c r="D613" s="21"/>
      <c r="E613" s="42"/>
      <c r="F613" s="38"/>
      <c r="G613" s="112"/>
      <c r="H613" s="112">
        <f t="shared" si="76"/>
        <v>0</v>
      </c>
      <c r="I613" s="112"/>
      <c r="J613" s="112"/>
      <c r="K613" s="117">
        <f t="shared" si="70"/>
        <v>0</v>
      </c>
      <c r="L613" s="38">
        <f t="shared" si="71"/>
        <v>0</v>
      </c>
      <c r="M613" s="112">
        <f t="shared" si="72"/>
        <v>0</v>
      </c>
      <c r="N613" s="112">
        <f t="shared" si="73"/>
        <v>0</v>
      </c>
      <c r="O613" s="112">
        <f t="shared" si="74"/>
        <v>0</v>
      </c>
      <c r="P613" s="113">
        <f t="shared" si="75"/>
        <v>0</v>
      </c>
      <c r="Q613" s="60"/>
    </row>
    <row r="614" spans="1:17" x14ac:dyDescent="0.2">
      <c r="A614" s="33"/>
      <c r="B614" s="72"/>
      <c r="C614" s="37"/>
      <c r="D614" s="21"/>
      <c r="E614" s="42"/>
      <c r="F614" s="38"/>
      <c r="G614" s="112"/>
      <c r="H614" s="112">
        <f t="shared" si="76"/>
        <v>0</v>
      </c>
      <c r="I614" s="112"/>
      <c r="J614" s="112"/>
      <c r="K614" s="117">
        <f t="shared" si="70"/>
        <v>0</v>
      </c>
      <c r="L614" s="38">
        <f t="shared" si="71"/>
        <v>0</v>
      </c>
      <c r="M614" s="112">
        <f t="shared" si="72"/>
        <v>0</v>
      </c>
      <c r="N614" s="112">
        <f t="shared" si="73"/>
        <v>0</v>
      </c>
      <c r="O614" s="112">
        <f t="shared" si="74"/>
        <v>0</v>
      </c>
      <c r="P614" s="113">
        <f t="shared" si="75"/>
        <v>0</v>
      </c>
      <c r="Q614" s="60"/>
    </row>
    <row r="615" spans="1:17" x14ac:dyDescent="0.2">
      <c r="A615" s="33"/>
      <c r="B615" s="72"/>
      <c r="C615" s="37"/>
      <c r="D615" s="21"/>
      <c r="E615" s="42"/>
      <c r="F615" s="38"/>
      <c r="G615" s="112"/>
      <c r="H615" s="112">
        <f t="shared" si="76"/>
        <v>0</v>
      </c>
      <c r="I615" s="112"/>
      <c r="J615" s="112"/>
      <c r="K615" s="117">
        <f t="shared" si="70"/>
        <v>0</v>
      </c>
      <c r="L615" s="38">
        <f t="shared" si="71"/>
        <v>0</v>
      </c>
      <c r="M615" s="112">
        <f t="shared" si="72"/>
        <v>0</v>
      </c>
      <c r="N615" s="112">
        <f t="shared" si="73"/>
        <v>0</v>
      </c>
      <c r="O615" s="112">
        <f t="shared" si="74"/>
        <v>0</v>
      </c>
      <c r="P615" s="113">
        <f t="shared" si="75"/>
        <v>0</v>
      </c>
      <c r="Q615" s="60"/>
    </row>
    <row r="616" spans="1:17" x14ac:dyDescent="0.2">
      <c r="A616" s="33"/>
      <c r="B616" s="72"/>
      <c r="C616" s="37"/>
      <c r="D616" s="21"/>
      <c r="E616" s="42"/>
      <c r="F616" s="38"/>
      <c r="G616" s="112"/>
      <c r="H616" s="112">
        <f t="shared" si="76"/>
        <v>0</v>
      </c>
      <c r="I616" s="112"/>
      <c r="J616" s="112"/>
      <c r="K616" s="117">
        <f t="shared" si="70"/>
        <v>0</v>
      </c>
      <c r="L616" s="38">
        <f t="shared" si="71"/>
        <v>0</v>
      </c>
      <c r="M616" s="112">
        <f t="shared" si="72"/>
        <v>0</v>
      </c>
      <c r="N616" s="112">
        <f t="shared" si="73"/>
        <v>0</v>
      </c>
      <c r="O616" s="112">
        <f t="shared" si="74"/>
        <v>0</v>
      </c>
      <c r="P616" s="113">
        <f t="shared" si="75"/>
        <v>0</v>
      </c>
      <c r="Q616" s="60"/>
    </row>
    <row r="617" spans="1:17" x14ac:dyDescent="0.2">
      <c r="A617" s="33"/>
      <c r="B617" s="72"/>
      <c r="C617" s="37"/>
      <c r="D617" s="21"/>
      <c r="E617" s="42"/>
      <c r="F617" s="38"/>
      <c r="G617" s="112"/>
      <c r="H617" s="112">
        <f t="shared" si="76"/>
        <v>0</v>
      </c>
      <c r="I617" s="112"/>
      <c r="J617" s="112"/>
      <c r="K617" s="117">
        <f t="shared" si="70"/>
        <v>0</v>
      </c>
      <c r="L617" s="38">
        <f t="shared" si="71"/>
        <v>0</v>
      </c>
      <c r="M617" s="112">
        <f t="shared" si="72"/>
        <v>0</v>
      </c>
      <c r="N617" s="112">
        <f t="shared" si="73"/>
        <v>0</v>
      </c>
      <c r="O617" s="112">
        <f t="shared" si="74"/>
        <v>0</v>
      </c>
      <c r="P617" s="113">
        <f t="shared" si="75"/>
        <v>0</v>
      </c>
      <c r="Q617" s="60"/>
    </row>
    <row r="618" spans="1:17" x14ac:dyDescent="0.2">
      <c r="A618" s="33"/>
      <c r="B618" s="72"/>
      <c r="C618" s="37"/>
      <c r="D618" s="21"/>
      <c r="E618" s="42"/>
      <c r="F618" s="38"/>
      <c r="G618" s="112"/>
      <c r="H618" s="112">
        <f t="shared" si="76"/>
        <v>0</v>
      </c>
      <c r="I618" s="112"/>
      <c r="J618" s="112"/>
      <c r="K618" s="117">
        <f t="shared" si="70"/>
        <v>0</v>
      </c>
      <c r="L618" s="38">
        <f t="shared" si="71"/>
        <v>0</v>
      </c>
      <c r="M618" s="112">
        <f t="shared" si="72"/>
        <v>0</v>
      </c>
      <c r="N618" s="112">
        <f t="shared" si="73"/>
        <v>0</v>
      </c>
      <c r="O618" s="112">
        <f t="shared" si="74"/>
        <v>0</v>
      </c>
      <c r="P618" s="113">
        <f t="shared" si="75"/>
        <v>0</v>
      </c>
      <c r="Q618" s="60"/>
    </row>
    <row r="619" spans="1:17" x14ac:dyDescent="0.2">
      <c r="A619" s="33"/>
      <c r="B619" s="72"/>
      <c r="C619" s="37"/>
      <c r="D619" s="21"/>
      <c r="E619" s="42"/>
      <c r="F619" s="38"/>
      <c r="G619" s="112"/>
      <c r="H619" s="112">
        <f t="shared" si="76"/>
        <v>0</v>
      </c>
      <c r="I619" s="112"/>
      <c r="J619" s="112"/>
      <c r="K619" s="117">
        <f t="shared" si="70"/>
        <v>0</v>
      </c>
      <c r="L619" s="38">
        <f t="shared" si="71"/>
        <v>0</v>
      </c>
      <c r="M619" s="112">
        <f t="shared" si="72"/>
        <v>0</v>
      </c>
      <c r="N619" s="112">
        <f t="shared" si="73"/>
        <v>0</v>
      </c>
      <c r="O619" s="112">
        <f t="shared" si="74"/>
        <v>0</v>
      </c>
      <c r="P619" s="113">
        <f t="shared" si="75"/>
        <v>0</v>
      </c>
      <c r="Q619" s="60"/>
    </row>
    <row r="620" spans="1:17" x14ac:dyDescent="0.2">
      <c r="A620" s="33"/>
      <c r="B620" s="72"/>
      <c r="C620" s="37"/>
      <c r="D620" s="21"/>
      <c r="E620" s="42"/>
      <c r="F620" s="38"/>
      <c r="G620" s="112"/>
      <c r="H620" s="112">
        <f t="shared" si="76"/>
        <v>0</v>
      </c>
      <c r="I620" s="112"/>
      <c r="J620" s="112"/>
      <c r="K620" s="117">
        <f t="shared" si="70"/>
        <v>0</v>
      </c>
      <c r="L620" s="38">
        <f t="shared" si="71"/>
        <v>0</v>
      </c>
      <c r="M620" s="112">
        <f t="shared" si="72"/>
        <v>0</v>
      </c>
      <c r="N620" s="112">
        <f t="shared" si="73"/>
        <v>0</v>
      </c>
      <c r="O620" s="112">
        <f t="shared" si="74"/>
        <v>0</v>
      </c>
      <c r="P620" s="113">
        <f t="shared" si="75"/>
        <v>0</v>
      </c>
      <c r="Q620" s="60"/>
    </row>
    <row r="621" spans="1:17" x14ac:dyDescent="0.2">
      <c r="A621" s="33"/>
      <c r="B621" s="72"/>
      <c r="C621" s="37"/>
      <c r="D621" s="21"/>
      <c r="E621" s="42"/>
      <c r="F621" s="38"/>
      <c r="G621" s="112"/>
      <c r="H621" s="112">
        <f t="shared" si="76"/>
        <v>0</v>
      </c>
      <c r="I621" s="112"/>
      <c r="J621" s="112"/>
      <c r="K621" s="117">
        <f t="shared" si="70"/>
        <v>0</v>
      </c>
      <c r="L621" s="38">
        <f t="shared" si="71"/>
        <v>0</v>
      </c>
      <c r="M621" s="112">
        <f t="shared" si="72"/>
        <v>0</v>
      </c>
      <c r="N621" s="112">
        <f t="shared" si="73"/>
        <v>0</v>
      </c>
      <c r="O621" s="112">
        <f t="shared" si="74"/>
        <v>0</v>
      </c>
      <c r="P621" s="113">
        <f t="shared" si="75"/>
        <v>0</v>
      </c>
      <c r="Q621" s="60"/>
    </row>
    <row r="622" spans="1:17" x14ac:dyDescent="0.2">
      <c r="A622" s="33"/>
      <c r="B622" s="72"/>
      <c r="C622" s="37"/>
      <c r="D622" s="21"/>
      <c r="E622" s="42"/>
      <c r="F622" s="38"/>
      <c r="G622" s="112"/>
      <c r="H622" s="112">
        <f t="shared" si="76"/>
        <v>0</v>
      </c>
      <c r="I622" s="112"/>
      <c r="J622" s="112"/>
      <c r="K622" s="117">
        <f t="shared" si="70"/>
        <v>0</v>
      </c>
      <c r="L622" s="38">
        <f t="shared" si="71"/>
        <v>0</v>
      </c>
      <c r="M622" s="112">
        <f t="shared" si="72"/>
        <v>0</v>
      </c>
      <c r="N622" s="112">
        <f t="shared" si="73"/>
        <v>0</v>
      </c>
      <c r="O622" s="112">
        <f t="shared" si="74"/>
        <v>0</v>
      </c>
      <c r="P622" s="113">
        <f t="shared" si="75"/>
        <v>0</v>
      </c>
      <c r="Q622" s="60"/>
    </row>
    <row r="623" spans="1:17" x14ac:dyDescent="0.2">
      <c r="A623" s="33"/>
      <c r="B623" s="72"/>
      <c r="C623" s="37"/>
      <c r="D623" s="21"/>
      <c r="E623" s="42"/>
      <c r="F623" s="38"/>
      <c r="G623" s="112"/>
      <c r="H623" s="112">
        <f t="shared" si="76"/>
        <v>0</v>
      </c>
      <c r="I623" s="112"/>
      <c r="J623" s="112"/>
      <c r="K623" s="117">
        <f t="shared" si="70"/>
        <v>0</v>
      </c>
      <c r="L623" s="38">
        <f t="shared" si="71"/>
        <v>0</v>
      </c>
      <c r="M623" s="112">
        <f t="shared" si="72"/>
        <v>0</v>
      </c>
      <c r="N623" s="112">
        <f t="shared" si="73"/>
        <v>0</v>
      </c>
      <c r="O623" s="112">
        <f t="shared" si="74"/>
        <v>0</v>
      </c>
      <c r="P623" s="113">
        <f t="shared" si="75"/>
        <v>0</v>
      </c>
      <c r="Q623" s="60"/>
    </row>
    <row r="624" spans="1:17" x14ac:dyDescent="0.2">
      <c r="A624" s="33"/>
      <c r="B624" s="72"/>
      <c r="C624" s="37"/>
      <c r="D624" s="21"/>
      <c r="E624" s="42"/>
      <c r="F624" s="38"/>
      <c r="G624" s="112"/>
      <c r="H624" s="112">
        <f t="shared" si="76"/>
        <v>0</v>
      </c>
      <c r="I624" s="112"/>
      <c r="J624" s="112"/>
      <c r="K624" s="117">
        <f t="shared" si="70"/>
        <v>0</v>
      </c>
      <c r="L624" s="38">
        <f t="shared" si="71"/>
        <v>0</v>
      </c>
      <c r="M624" s="112">
        <f t="shared" si="72"/>
        <v>0</v>
      </c>
      <c r="N624" s="112">
        <f t="shared" si="73"/>
        <v>0</v>
      </c>
      <c r="O624" s="112">
        <f t="shared" si="74"/>
        <v>0</v>
      </c>
      <c r="P624" s="113">
        <f t="shared" si="75"/>
        <v>0</v>
      </c>
      <c r="Q624" s="60"/>
    </row>
    <row r="625" spans="1:17" x14ac:dyDescent="0.2">
      <c r="A625" s="33"/>
      <c r="B625" s="72"/>
      <c r="C625" s="37"/>
      <c r="D625" s="21"/>
      <c r="E625" s="42"/>
      <c r="F625" s="38"/>
      <c r="G625" s="112"/>
      <c r="H625" s="112">
        <f t="shared" si="76"/>
        <v>0</v>
      </c>
      <c r="I625" s="112"/>
      <c r="J625" s="112"/>
      <c r="K625" s="117">
        <f t="shared" si="70"/>
        <v>0</v>
      </c>
      <c r="L625" s="38">
        <f t="shared" si="71"/>
        <v>0</v>
      </c>
      <c r="M625" s="112">
        <f t="shared" si="72"/>
        <v>0</v>
      </c>
      <c r="N625" s="112">
        <f t="shared" si="73"/>
        <v>0</v>
      </c>
      <c r="O625" s="112">
        <f t="shared" si="74"/>
        <v>0</v>
      </c>
      <c r="P625" s="113">
        <f t="shared" si="75"/>
        <v>0</v>
      </c>
      <c r="Q625" s="60"/>
    </row>
    <row r="626" spans="1:17" x14ac:dyDescent="0.2">
      <c r="A626" s="33"/>
      <c r="B626" s="72"/>
      <c r="C626" s="37"/>
      <c r="D626" s="21"/>
      <c r="E626" s="42"/>
      <c r="F626" s="38"/>
      <c r="G626" s="112"/>
      <c r="H626" s="112">
        <f t="shared" si="76"/>
        <v>0</v>
      </c>
      <c r="I626" s="112"/>
      <c r="J626" s="112"/>
      <c r="K626" s="117">
        <f t="shared" si="70"/>
        <v>0</v>
      </c>
      <c r="L626" s="38">
        <f t="shared" si="71"/>
        <v>0</v>
      </c>
      <c r="M626" s="112">
        <f t="shared" si="72"/>
        <v>0</v>
      </c>
      <c r="N626" s="112">
        <f t="shared" si="73"/>
        <v>0</v>
      </c>
      <c r="O626" s="112">
        <f t="shared" si="74"/>
        <v>0</v>
      </c>
      <c r="P626" s="113">
        <f t="shared" si="75"/>
        <v>0</v>
      </c>
      <c r="Q626" s="60"/>
    </row>
    <row r="627" spans="1:17" x14ac:dyDescent="0.2">
      <c r="A627" s="33"/>
      <c r="B627" s="72"/>
      <c r="C627" s="37"/>
      <c r="D627" s="21"/>
      <c r="E627" s="42"/>
      <c r="F627" s="38"/>
      <c r="G627" s="112"/>
      <c r="H627" s="112">
        <f t="shared" si="76"/>
        <v>0</v>
      </c>
      <c r="I627" s="112"/>
      <c r="J627" s="112"/>
      <c r="K627" s="117">
        <f t="shared" si="70"/>
        <v>0</v>
      </c>
      <c r="L627" s="38">
        <f t="shared" si="71"/>
        <v>0</v>
      </c>
      <c r="M627" s="112">
        <f t="shared" si="72"/>
        <v>0</v>
      </c>
      <c r="N627" s="112">
        <f t="shared" si="73"/>
        <v>0</v>
      </c>
      <c r="O627" s="112">
        <f t="shared" si="74"/>
        <v>0</v>
      </c>
      <c r="P627" s="113">
        <f t="shared" si="75"/>
        <v>0</v>
      </c>
      <c r="Q627" s="60"/>
    </row>
    <row r="628" spans="1:17" x14ac:dyDescent="0.2">
      <c r="A628" s="33"/>
      <c r="B628" s="72"/>
      <c r="C628" s="37"/>
      <c r="D628" s="21"/>
      <c r="E628" s="42"/>
      <c r="F628" s="38"/>
      <c r="G628" s="112"/>
      <c r="H628" s="112">
        <f t="shared" si="76"/>
        <v>0</v>
      </c>
      <c r="I628" s="112"/>
      <c r="J628" s="112"/>
      <c r="K628" s="117">
        <f t="shared" si="70"/>
        <v>0</v>
      </c>
      <c r="L628" s="38">
        <f t="shared" si="71"/>
        <v>0</v>
      </c>
      <c r="M628" s="112">
        <f t="shared" si="72"/>
        <v>0</v>
      </c>
      <c r="N628" s="112">
        <f t="shared" si="73"/>
        <v>0</v>
      </c>
      <c r="O628" s="112">
        <f t="shared" si="74"/>
        <v>0</v>
      </c>
      <c r="P628" s="113">
        <f t="shared" si="75"/>
        <v>0</v>
      </c>
      <c r="Q628" s="60"/>
    </row>
    <row r="629" spans="1:17" x14ac:dyDescent="0.2">
      <c r="A629" s="33"/>
      <c r="B629" s="72"/>
      <c r="C629" s="37"/>
      <c r="D629" s="21"/>
      <c r="E629" s="42"/>
      <c r="F629" s="38"/>
      <c r="G629" s="112"/>
      <c r="H629" s="112">
        <f t="shared" si="76"/>
        <v>0</v>
      </c>
      <c r="I629" s="112"/>
      <c r="J629" s="112"/>
      <c r="K629" s="117">
        <f t="shared" si="70"/>
        <v>0</v>
      </c>
      <c r="L629" s="38">
        <f t="shared" si="71"/>
        <v>0</v>
      </c>
      <c r="M629" s="112">
        <f t="shared" si="72"/>
        <v>0</v>
      </c>
      <c r="N629" s="112">
        <f t="shared" si="73"/>
        <v>0</v>
      </c>
      <c r="O629" s="112">
        <f t="shared" si="74"/>
        <v>0</v>
      </c>
      <c r="P629" s="113">
        <f t="shared" si="75"/>
        <v>0</v>
      </c>
      <c r="Q629" s="60"/>
    </row>
    <row r="630" spans="1:17" x14ac:dyDescent="0.2">
      <c r="A630" s="33"/>
      <c r="B630" s="72"/>
      <c r="C630" s="37"/>
      <c r="D630" s="21"/>
      <c r="E630" s="42"/>
      <c r="F630" s="38"/>
      <c r="G630" s="112"/>
      <c r="H630" s="112">
        <f t="shared" si="76"/>
        <v>0</v>
      </c>
      <c r="I630" s="112"/>
      <c r="J630" s="112"/>
      <c r="K630" s="117">
        <f t="shared" si="70"/>
        <v>0</v>
      </c>
      <c r="L630" s="38">
        <f t="shared" si="71"/>
        <v>0</v>
      </c>
      <c r="M630" s="112">
        <f t="shared" si="72"/>
        <v>0</v>
      </c>
      <c r="N630" s="112">
        <f t="shared" si="73"/>
        <v>0</v>
      </c>
      <c r="O630" s="112">
        <f t="shared" si="74"/>
        <v>0</v>
      </c>
      <c r="P630" s="113">
        <f t="shared" si="75"/>
        <v>0</v>
      </c>
      <c r="Q630" s="60"/>
    </row>
    <row r="631" spans="1:17" x14ac:dyDescent="0.2">
      <c r="A631" s="33"/>
      <c r="B631" s="72"/>
      <c r="C631" s="37"/>
      <c r="D631" s="21"/>
      <c r="E631" s="42"/>
      <c r="F631" s="38"/>
      <c r="G631" s="112"/>
      <c r="H631" s="112">
        <f t="shared" si="76"/>
        <v>0</v>
      </c>
      <c r="I631" s="112"/>
      <c r="J631" s="112"/>
      <c r="K631" s="117">
        <f t="shared" si="70"/>
        <v>0</v>
      </c>
      <c r="L631" s="38">
        <f t="shared" si="71"/>
        <v>0</v>
      </c>
      <c r="M631" s="112">
        <f t="shared" si="72"/>
        <v>0</v>
      </c>
      <c r="N631" s="112">
        <f t="shared" si="73"/>
        <v>0</v>
      </c>
      <c r="O631" s="112">
        <f t="shared" si="74"/>
        <v>0</v>
      </c>
      <c r="P631" s="113">
        <f t="shared" si="75"/>
        <v>0</v>
      </c>
      <c r="Q631" s="60"/>
    </row>
    <row r="632" spans="1:17" x14ac:dyDescent="0.2">
      <c r="A632" s="33"/>
      <c r="B632" s="72"/>
      <c r="C632" s="37"/>
      <c r="D632" s="21"/>
      <c r="E632" s="42"/>
      <c r="F632" s="38"/>
      <c r="G632" s="112"/>
      <c r="H632" s="112">
        <f t="shared" si="76"/>
        <v>0</v>
      </c>
      <c r="I632" s="112"/>
      <c r="J632" s="112"/>
      <c r="K632" s="117">
        <f t="shared" si="70"/>
        <v>0</v>
      </c>
      <c r="L632" s="38">
        <f t="shared" si="71"/>
        <v>0</v>
      </c>
      <c r="M632" s="112">
        <f t="shared" si="72"/>
        <v>0</v>
      </c>
      <c r="N632" s="112">
        <f t="shared" si="73"/>
        <v>0</v>
      </c>
      <c r="O632" s="112">
        <f t="shared" si="74"/>
        <v>0</v>
      </c>
      <c r="P632" s="113">
        <f t="shared" si="75"/>
        <v>0</v>
      </c>
      <c r="Q632" s="60"/>
    </row>
    <row r="633" spans="1:17" x14ac:dyDescent="0.2">
      <c r="A633" s="33"/>
      <c r="B633" s="72"/>
      <c r="C633" s="37"/>
      <c r="D633" s="21"/>
      <c r="E633" s="42"/>
      <c r="F633" s="38"/>
      <c r="G633" s="112"/>
      <c r="H633" s="112">
        <f t="shared" si="76"/>
        <v>0</v>
      </c>
      <c r="I633" s="112"/>
      <c r="J633" s="112"/>
      <c r="K633" s="117">
        <f t="shared" si="70"/>
        <v>0</v>
      </c>
      <c r="L633" s="38">
        <f t="shared" si="71"/>
        <v>0</v>
      </c>
      <c r="M633" s="112">
        <f t="shared" si="72"/>
        <v>0</v>
      </c>
      <c r="N633" s="112">
        <f t="shared" si="73"/>
        <v>0</v>
      </c>
      <c r="O633" s="112">
        <f t="shared" si="74"/>
        <v>0</v>
      </c>
      <c r="P633" s="113">
        <f t="shared" si="75"/>
        <v>0</v>
      </c>
      <c r="Q633" s="60"/>
    </row>
    <row r="634" spans="1:17" x14ac:dyDescent="0.2">
      <c r="A634" s="33"/>
      <c r="B634" s="72"/>
      <c r="C634" s="37"/>
      <c r="D634" s="21"/>
      <c r="E634" s="42"/>
      <c r="F634" s="38"/>
      <c r="G634" s="112"/>
      <c r="H634" s="112">
        <f t="shared" si="76"/>
        <v>0</v>
      </c>
      <c r="I634" s="112"/>
      <c r="J634" s="112"/>
      <c r="K634" s="117">
        <f t="shared" si="70"/>
        <v>0</v>
      </c>
      <c r="L634" s="38">
        <f t="shared" si="71"/>
        <v>0</v>
      </c>
      <c r="M634" s="112">
        <f t="shared" si="72"/>
        <v>0</v>
      </c>
      <c r="N634" s="112">
        <f t="shared" si="73"/>
        <v>0</v>
      </c>
      <c r="O634" s="112">
        <f t="shared" si="74"/>
        <v>0</v>
      </c>
      <c r="P634" s="113">
        <f t="shared" si="75"/>
        <v>0</v>
      </c>
      <c r="Q634" s="60"/>
    </row>
    <row r="635" spans="1:17" x14ac:dyDescent="0.2">
      <c r="A635" s="33"/>
      <c r="B635" s="72"/>
      <c r="C635" s="37"/>
      <c r="D635" s="21"/>
      <c r="E635" s="42"/>
      <c r="F635" s="38"/>
      <c r="G635" s="112"/>
      <c r="H635" s="112">
        <f t="shared" si="76"/>
        <v>0</v>
      </c>
      <c r="I635" s="112"/>
      <c r="J635" s="112"/>
      <c r="K635" s="117">
        <f t="shared" si="70"/>
        <v>0</v>
      </c>
      <c r="L635" s="38">
        <f t="shared" si="71"/>
        <v>0</v>
      </c>
      <c r="M635" s="112">
        <f t="shared" si="72"/>
        <v>0</v>
      </c>
      <c r="N635" s="112">
        <f t="shared" si="73"/>
        <v>0</v>
      </c>
      <c r="O635" s="112">
        <f t="shared" si="74"/>
        <v>0</v>
      </c>
      <c r="P635" s="113">
        <f t="shared" si="75"/>
        <v>0</v>
      </c>
      <c r="Q635" s="60"/>
    </row>
    <row r="636" spans="1:17" x14ac:dyDescent="0.2">
      <c r="A636" s="33"/>
      <c r="B636" s="72"/>
      <c r="C636" s="37"/>
      <c r="D636" s="21"/>
      <c r="E636" s="42"/>
      <c r="F636" s="38"/>
      <c r="G636" s="112"/>
      <c r="H636" s="112">
        <f t="shared" si="76"/>
        <v>0</v>
      </c>
      <c r="I636" s="112"/>
      <c r="J636" s="112"/>
      <c r="K636" s="117">
        <f t="shared" si="70"/>
        <v>0</v>
      </c>
      <c r="L636" s="38">
        <f t="shared" si="71"/>
        <v>0</v>
      </c>
      <c r="M636" s="112">
        <f t="shared" si="72"/>
        <v>0</v>
      </c>
      <c r="N636" s="112">
        <f t="shared" si="73"/>
        <v>0</v>
      </c>
      <c r="O636" s="112">
        <f t="shared" si="74"/>
        <v>0</v>
      </c>
      <c r="P636" s="113">
        <f t="shared" si="75"/>
        <v>0</v>
      </c>
      <c r="Q636" s="60"/>
    </row>
    <row r="637" spans="1:17" x14ac:dyDescent="0.2">
      <c r="A637" s="33"/>
      <c r="B637" s="72"/>
      <c r="C637" s="37"/>
      <c r="D637" s="21"/>
      <c r="E637" s="42"/>
      <c r="F637" s="38"/>
      <c r="G637" s="112"/>
      <c r="H637" s="112">
        <f t="shared" si="76"/>
        <v>0</v>
      </c>
      <c r="I637" s="112"/>
      <c r="J637" s="112"/>
      <c r="K637" s="117">
        <f t="shared" si="70"/>
        <v>0</v>
      </c>
      <c r="L637" s="38">
        <f t="shared" si="71"/>
        <v>0</v>
      </c>
      <c r="M637" s="112">
        <f t="shared" si="72"/>
        <v>0</v>
      </c>
      <c r="N637" s="112">
        <f t="shared" si="73"/>
        <v>0</v>
      </c>
      <c r="O637" s="112">
        <f t="shared" si="74"/>
        <v>0</v>
      </c>
      <c r="P637" s="113">
        <f t="shared" si="75"/>
        <v>0</v>
      </c>
      <c r="Q637" s="60"/>
    </row>
    <row r="638" spans="1:17" x14ac:dyDescent="0.2">
      <c r="A638" s="33"/>
      <c r="B638" s="72"/>
      <c r="C638" s="37"/>
      <c r="D638" s="21"/>
      <c r="E638" s="42"/>
      <c r="F638" s="38"/>
      <c r="G638" s="112"/>
      <c r="H638" s="112">
        <f t="shared" si="76"/>
        <v>0</v>
      </c>
      <c r="I638" s="112"/>
      <c r="J638" s="112"/>
      <c r="K638" s="117">
        <f t="shared" si="70"/>
        <v>0</v>
      </c>
      <c r="L638" s="38">
        <f t="shared" si="71"/>
        <v>0</v>
      </c>
      <c r="M638" s="112">
        <f t="shared" si="72"/>
        <v>0</v>
      </c>
      <c r="N638" s="112">
        <f t="shared" si="73"/>
        <v>0</v>
      </c>
      <c r="O638" s="112">
        <f t="shared" si="74"/>
        <v>0</v>
      </c>
      <c r="P638" s="113">
        <f t="shared" si="75"/>
        <v>0</v>
      </c>
      <c r="Q638" s="60"/>
    </row>
    <row r="639" spans="1:17" x14ac:dyDescent="0.2">
      <c r="A639" s="33"/>
      <c r="B639" s="72"/>
      <c r="C639" s="37"/>
      <c r="D639" s="21"/>
      <c r="E639" s="42"/>
      <c r="F639" s="38"/>
      <c r="G639" s="112"/>
      <c r="H639" s="112">
        <f t="shared" si="76"/>
        <v>0</v>
      </c>
      <c r="I639" s="112"/>
      <c r="J639" s="112"/>
      <c r="K639" s="117">
        <f t="shared" si="70"/>
        <v>0</v>
      </c>
      <c r="L639" s="38">
        <f t="shared" si="71"/>
        <v>0</v>
      </c>
      <c r="M639" s="112">
        <f t="shared" si="72"/>
        <v>0</v>
      </c>
      <c r="N639" s="112">
        <f t="shared" si="73"/>
        <v>0</v>
      </c>
      <c r="O639" s="112">
        <f t="shared" si="74"/>
        <v>0</v>
      </c>
      <c r="P639" s="113">
        <f t="shared" si="75"/>
        <v>0</v>
      </c>
      <c r="Q639" s="60"/>
    </row>
    <row r="640" spans="1:17" x14ac:dyDescent="0.2">
      <c r="A640" s="33"/>
      <c r="B640" s="72"/>
      <c r="C640" s="37"/>
      <c r="D640" s="21"/>
      <c r="E640" s="42"/>
      <c r="F640" s="38"/>
      <c r="G640" s="112"/>
      <c r="H640" s="112">
        <f t="shared" si="76"/>
        <v>0</v>
      </c>
      <c r="I640" s="112"/>
      <c r="J640" s="112"/>
      <c r="K640" s="117">
        <f t="shared" si="70"/>
        <v>0</v>
      </c>
      <c r="L640" s="38">
        <f t="shared" si="71"/>
        <v>0</v>
      </c>
      <c r="M640" s="112">
        <f t="shared" si="72"/>
        <v>0</v>
      </c>
      <c r="N640" s="112">
        <f t="shared" si="73"/>
        <v>0</v>
      </c>
      <c r="O640" s="112">
        <f t="shared" si="74"/>
        <v>0</v>
      </c>
      <c r="P640" s="113">
        <f t="shared" si="75"/>
        <v>0</v>
      </c>
      <c r="Q640" s="60"/>
    </row>
    <row r="641" spans="1:17" x14ac:dyDescent="0.2">
      <c r="A641" s="33"/>
      <c r="B641" s="72"/>
      <c r="C641" s="37"/>
      <c r="D641" s="21"/>
      <c r="E641" s="42"/>
      <c r="F641" s="38"/>
      <c r="G641" s="112"/>
      <c r="H641" s="112">
        <f t="shared" si="76"/>
        <v>0</v>
      </c>
      <c r="I641" s="112"/>
      <c r="J641" s="112"/>
      <c r="K641" s="117">
        <f t="shared" si="70"/>
        <v>0</v>
      </c>
      <c r="L641" s="38">
        <f t="shared" si="71"/>
        <v>0</v>
      </c>
      <c r="M641" s="112">
        <f t="shared" si="72"/>
        <v>0</v>
      </c>
      <c r="N641" s="112">
        <f t="shared" si="73"/>
        <v>0</v>
      </c>
      <c r="O641" s="112">
        <f t="shared" si="74"/>
        <v>0</v>
      </c>
      <c r="P641" s="113">
        <f t="shared" si="75"/>
        <v>0</v>
      </c>
      <c r="Q641" s="60"/>
    </row>
    <row r="642" spans="1:17" x14ac:dyDescent="0.2">
      <c r="A642" s="33"/>
      <c r="B642" s="72"/>
      <c r="C642" s="37"/>
      <c r="D642" s="21"/>
      <c r="E642" s="42"/>
      <c r="F642" s="38"/>
      <c r="G642" s="112"/>
      <c r="H642" s="112">
        <f t="shared" si="76"/>
        <v>0</v>
      </c>
      <c r="I642" s="112"/>
      <c r="J642" s="112"/>
      <c r="K642" s="117">
        <f t="shared" si="70"/>
        <v>0</v>
      </c>
      <c r="L642" s="38">
        <f t="shared" si="71"/>
        <v>0</v>
      </c>
      <c r="M642" s="112">
        <f t="shared" si="72"/>
        <v>0</v>
      </c>
      <c r="N642" s="112">
        <f t="shared" si="73"/>
        <v>0</v>
      </c>
      <c r="O642" s="112">
        <f t="shared" si="74"/>
        <v>0</v>
      </c>
      <c r="P642" s="113">
        <f t="shared" si="75"/>
        <v>0</v>
      </c>
      <c r="Q642" s="60"/>
    </row>
    <row r="643" spans="1:17" x14ac:dyDescent="0.2">
      <c r="A643" s="33"/>
      <c r="B643" s="72"/>
      <c r="C643" s="37"/>
      <c r="D643" s="21"/>
      <c r="E643" s="42"/>
      <c r="F643" s="38"/>
      <c r="G643" s="112"/>
      <c r="H643" s="112">
        <f t="shared" si="76"/>
        <v>0</v>
      </c>
      <c r="I643" s="112"/>
      <c r="J643" s="112"/>
      <c r="K643" s="117">
        <f t="shared" si="70"/>
        <v>0</v>
      </c>
      <c r="L643" s="38">
        <f t="shared" si="71"/>
        <v>0</v>
      </c>
      <c r="M643" s="112">
        <f t="shared" si="72"/>
        <v>0</v>
      </c>
      <c r="N643" s="112">
        <f t="shared" si="73"/>
        <v>0</v>
      </c>
      <c r="O643" s="112">
        <f t="shared" si="74"/>
        <v>0</v>
      </c>
      <c r="P643" s="113">
        <f t="shared" si="75"/>
        <v>0</v>
      </c>
      <c r="Q643" s="60"/>
    </row>
    <row r="644" spans="1:17" x14ac:dyDescent="0.2">
      <c r="A644" s="33"/>
      <c r="B644" s="72"/>
      <c r="C644" s="37"/>
      <c r="D644" s="21"/>
      <c r="E644" s="42"/>
      <c r="F644" s="38"/>
      <c r="G644" s="112"/>
      <c r="H644" s="112">
        <f t="shared" si="76"/>
        <v>0</v>
      </c>
      <c r="I644" s="112"/>
      <c r="J644" s="112"/>
      <c r="K644" s="117">
        <f t="shared" si="70"/>
        <v>0</v>
      </c>
      <c r="L644" s="38">
        <f t="shared" si="71"/>
        <v>0</v>
      </c>
      <c r="M644" s="112">
        <f t="shared" si="72"/>
        <v>0</v>
      </c>
      <c r="N644" s="112">
        <f t="shared" si="73"/>
        <v>0</v>
      </c>
      <c r="O644" s="112">
        <f t="shared" si="74"/>
        <v>0</v>
      </c>
      <c r="P644" s="113">
        <f t="shared" si="75"/>
        <v>0</v>
      </c>
      <c r="Q644" s="60"/>
    </row>
    <row r="645" spans="1:17" x14ac:dyDescent="0.2">
      <c r="A645" s="33"/>
      <c r="B645" s="72"/>
      <c r="C645" s="37"/>
      <c r="D645" s="21"/>
      <c r="E645" s="42"/>
      <c r="F645" s="38"/>
      <c r="G645" s="112"/>
      <c r="H645" s="112">
        <f t="shared" si="76"/>
        <v>0</v>
      </c>
      <c r="I645" s="112"/>
      <c r="J645" s="112"/>
      <c r="K645" s="117">
        <f t="shared" si="70"/>
        <v>0</v>
      </c>
      <c r="L645" s="38">
        <f t="shared" si="71"/>
        <v>0</v>
      </c>
      <c r="M645" s="112">
        <f t="shared" si="72"/>
        <v>0</v>
      </c>
      <c r="N645" s="112">
        <f t="shared" si="73"/>
        <v>0</v>
      </c>
      <c r="O645" s="112">
        <f t="shared" si="74"/>
        <v>0</v>
      </c>
      <c r="P645" s="113">
        <f t="shared" si="75"/>
        <v>0</v>
      </c>
      <c r="Q645" s="60"/>
    </row>
    <row r="646" spans="1:17" x14ac:dyDescent="0.2">
      <c r="A646" s="33"/>
      <c r="B646" s="72"/>
      <c r="C646" s="37"/>
      <c r="D646" s="21"/>
      <c r="E646" s="42"/>
      <c r="F646" s="38"/>
      <c r="G646" s="112"/>
      <c r="H646" s="112">
        <f t="shared" si="76"/>
        <v>0</v>
      </c>
      <c r="I646" s="112"/>
      <c r="J646" s="112"/>
      <c r="K646" s="117">
        <f t="shared" si="70"/>
        <v>0</v>
      </c>
      <c r="L646" s="38">
        <f t="shared" si="71"/>
        <v>0</v>
      </c>
      <c r="M646" s="112">
        <f t="shared" si="72"/>
        <v>0</v>
      </c>
      <c r="N646" s="112">
        <f t="shared" si="73"/>
        <v>0</v>
      </c>
      <c r="O646" s="112">
        <f t="shared" si="74"/>
        <v>0</v>
      </c>
      <c r="P646" s="113">
        <f t="shared" si="75"/>
        <v>0</v>
      </c>
      <c r="Q646" s="60"/>
    </row>
    <row r="647" spans="1:17" x14ac:dyDescent="0.2">
      <c r="A647" s="33"/>
      <c r="B647" s="72"/>
      <c r="C647" s="37"/>
      <c r="D647" s="21"/>
      <c r="E647" s="42"/>
      <c r="F647" s="38"/>
      <c r="G647" s="112"/>
      <c r="H647" s="112">
        <f t="shared" si="76"/>
        <v>0</v>
      </c>
      <c r="I647" s="112"/>
      <c r="J647" s="112"/>
      <c r="K647" s="117">
        <f t="shared" si="70"/>
        <v>0</v>
      </c>
      <c r="L647" s="38">
        <f t="shared" si="71"/>
        <v>0</v>
      </c>
      <c r="M647" s="112">
        <f t="shared" si="72"/>
        <v>0</v>
      </c>
      <c r="N647" s="112">
        <f t="shared" si="73"/>
        <v>0</v>
      </c>
      <c r="O647" s="112">
        <f t="shared" si="74"/>
        <v>0</v>
      </c>
      <c r="P647" s="113">
        <f t="shared" si="75"/>
        <v>0</v>
      </c>
      <c r="Q647" s="60"/>
    </row>
    <row r="648" spans="1:17" x14ac:dyDescent="0.2">
      <c r="A648" s="33"/>
      <c r="B648" s="72"/>
      <c r="C648" s="37"/>
      <c r="D648" s="21"/>
      <c r="E648" s="42"/>
      <c r="F648" s="38"/>
      <c r="G648" s="112"/>
      <c r="H648" s="112">
        <f t="shared" si="76"/>
        <v>0</v>
      </c>
      <c r="I648" s="112"/>
      <c r="J648" s="112"/>
      <c r="K648" s="117">
        <f t="shared" si="70"/>
        <v>0</v>
      </c>
      <c r="L648" s="38">
        <f t="shared" si="71"/>
        <v>0</v>
      </c>
      <c r="M648" s="112">
        <f t="shared" si="72"/>
        <v>0</v>
      </c>
      <c r="N648" s="112">
        <f t="shared" si="73"/>
        <v>0</v>
      </c>
      <c r="O648" s="112">
        <f t="shared" si="74"/>
        <v>0</v>
      </c>
      <c r="P648" s="113">
        <f t="shared" si="75"/>
        <v>0</v>
      </c>
      <c r="Q648" s="60"/>
    </row>
    <row r="649" spans="1:17" x14ac:dyDescent="0.2">
      <c r="A649" s="33"/>
      <c r="B649" s="72"/>
      <c r="C649" s="37"/>
      <c r="D649" s="21"/>
      <c r="E649" s="42"/>
      <c r="F649" s="38"/>
      <c r="G649" s="112"/>
      <c r="H649" s="112">
        <f t="shared" si="76"/>
        <v>0</v>
      </c>
      <c r="I649" s="112"/>
      <c r="J649" s="112"/>
      <c r="K649" s="117">
        <f t="shared" si="70"/>
        <v>0</v>
      </c>
      <c r="L649" s="38">
        <f t="shared" si="71"/>
        <v>0</v>
      </c>
      <c r="M649" s="112">
        <f t="shared" si="72"/>
        <v>0</v>
      </c>
      <c r="N649" s="112">
        <f t="shared" si="73"/>
        <v>0</v>
      </c>
      <c r="O649" s="112">
        <f t="shared" si="74"/>
        <v>0</v>
      </c>
      <c r="P649" s="113">
        <f t="shared" si="75"/>
        <v>0</v>
      </c>
      <c r="Q649" s="60"/>
    </row>
    <row r="650" spans="1:17" x14ac:dyDescent="0.2">
      <c r="A650" s="33"/>
      <c r="B650" s="72"/>
      <c r="C650" s="37"/>
      <c r="D650" s="21"/>
      <c r="E650" s="42"/>
      <c r="F650" s="38"/>
      <c r="G650" s="112"/>
      <c r="H650" s="112">
        <f t="shared" si="76"/>
        <v>0</v>
      </c>
      <c r="I650" s="112"/>
      <c r="J650" s="112"/>
      <c r="K650" s="117">
        <f t="shared" si="70"/>
        <v>0</v>
      </c>
      <c r="L650" s="38">
        <f t="shared" si="71"/>
        <v>0</v>
      </c>
      <c r="M650" s="112">
        <f t="shared" si="72"/>
        <v>0</v>
      </c>
      <c r="N650" s="112">
        <f t="shared" si="73"/>
        <v>0</v>
      </c>
      <c r="O650" s="112">
        <f t="shared" si="74"/>
        <v>0</v>
      </c>
      <c r="P650" s="113">
        <f t="shared" si="75"/>
        <v>0</v>
      </c>
      <c r="Q650" s="60"/>
    </row>
    <row r="651" spans="1:17" x14ac:dyDescent="0.2">
      <c r="A651" s="33"/>
      <c r="B651" s="72"/>
      <c r="C651" s="37"/>
      <c r="D651" s="21"/>
      <c r="E651" s="42"/>
      <c r="F651" s="38"/>
      <c r="G651" s="112"/>
      <c r="H651" s="112">
        <f t="shared" si="76"/>
        <v>0</v>
      </c>
      <c r="I651" s="112"/>
      <c r="J651" s="112"/>
      <c r="K651" s="117">
        <f t="shared" si="70"/>
        <v>0</v>
      </c>
      <c r="L651" s="38">
        <f t="shared" si="71"/>
        <v>0</v>
      </c>
      <c r="M651" s="112">
        <f t="shared" si="72"/>
        <v>0</v>
      </c>
      <c r="N651" s="112">
        <f t="shared" si="73"/>
        <v>0</v>
      </c>
      <c r="O651" s="112">
        <f t="shared" si="74"/>
        <v>0</v>
      </c>
      <c r="P651" s="113">
        <f t="shared" si="75"/>
        <v>0</v>
      </c>
      <c r="Q651" s="60"/>
    </row>
    <row r="652" spans="1:17" x14ac:dyDescent="0.2">
      <c r="A652" s="33"/>
      <c r="B652" s="72"/>
      <c r="C652" s="37"/>
      <c r="D652" s="21"/>
      <c r="E652" s="42"/>
      <c r="F652" s="38"/>
      <c r="G652" s="112"/>
      <c r="H652" s="112">
        <f t="shared" si="76"/>
        <v>0</v>
      </c>
      <c r="I652" s="112"/>
      <c r="J652" s="112"/>
      <c r="K652" s="117">
        <f t="shared" si="70"/>
        <v>0</v>
      </c>
      <c r="L652" s="38">
        <f t="shared" si="71"/>
        <v>0</v>
      </c>
      <c r="M652" s="112">
        <f t="shared" si="72"/>
        <v>0</v>
      </c>
      <c r="N652" s="112">
        <f t="shared" si="73"/>
        <v>0</v>
      </c>
      <c r="O652" s="112">
        <f t="shared" si="74"/>
        <v>0</v>
      </c>
      <c r="P652" s="113">
        <f t="shared" si="75"/>
        <v>0</v>
      </c>
      <c r="Q652" s="60"/>
    </row>
    <row r="653" spans="1:17" x14ac:dyDescent="0.2">
      <c r="A653" s="33"/>
      <c r="B653" s="72"/>
      <c r="C653" s="37"/>
      <c r="D653" s="21"/>
      <c r="E653" s="42"/>
      <c r="F653" s="38"/>
      <c r="G653" s="112"/>
      <c r="H653" s="112">
        <f t="shared" si="76"/>
        <v>0</v>
      </c>
      <c r="I653" s="112"/>
      <c r="J653" s="112"/>
      <c r="K653" s="117">
        <f t="shared" si="70"/>
        <v>0</v>
      </c>
      <c r="L653" s="38">
        <f t="shared" si="71"/>
        <v>0</v>
      </c>
      <c r="M653" s="112">
        <f t="shared" si="72"/>
        <v>0</v>
      </c>
      <c r="N653" s="112">
        <f t="shared" si="73"/>
        <v>0</v>
      </c>
      <c r="O653" s="112">
        <f t="shared" si="74"/>
        <v>0</v>
      </c>
      <c r="P653" s="113">
        <f t="shared" si="75"/>
        <v>0</v>
      </c>
      <c r="Q653" s="60"/>
    </row>
    <row r="654" spans="1:17" x14ac:dyDescent="0.2">
      <c r="A654" s="33"/>
      <c r="B654" s="72"/>
      <c r="C654" s="37"/>
      <c r="D654" s="21"/>
      <c r="E654" s="42"/>
      <c r="F654" s="38"/>
      <c r="G654" s="112"/>
      <c r="H654" s="112">
        <f t="shared" si="76"/>
        <v>0</v>
      </c>
      <c r="I654" s="112"/>
      <c r="J654" s="112"/>
      <c r="K654" s="117">
        <f t="shared" si="70"/>
        <v>0</v>
      </c>
      <c r="L654" s="38">
        <f t="shared" si="71"/>
        <v>0</v>
      </c>
      <c r="M654" s="112">
        <f t="shared" si="72"/>
        <v>0</v>
      </c>
      <c r="N654" s="112">
        <f t="shared" si="73"/>
        <v>0</v>
      </c>
      <c r="O654" s="112">
        <f t="shared" si="74"/>
        <v>0</v>
      </c>
      <c r="P654" s="113">
        <f t="shared" si="75"/>
        <v>0</v>
      </c>
      <c r="Q654" s="60"/>
    </row>
    <row r="655" spans="1:17" x14ac:dyDescent="0.2">
      <c r="A655" s="33"/>
      <c r="B655" s="72"/>
      <c r="C655" s="37"/>
      <c r="D655" s="21"/>
      <c r="E655" s="42"/>
      <c r="F655" s="38"/>
      <c r="G655" s="112"/>
      <c r="H655" s="112">
        <f t="shared" si="76"/>
        <v>0</v>
      </c>
      <c r="I655" s="112"/>
      <c r="J655" s="112"/>
      <c r="K655" s="117">
        <f t="shared" ref="K655:K718" si="77">SUM(H655:J655)</f>
        <v>0</v>
      </c>
      <c r="L655" s="38">
        <f t="shared" ref="L655:L718" si="78">E655*F655</f>
        <v>0</v>
      </c>
      <c r="M655" s="112">
        <f t="shared" ref="M655:M718" si="79">H655*E655</f>
        <v>0</v>
      </c>
      <c r="N655" s="112">
        <f t="shared" ref="N655:N718" si="80">I655*E655</f>
        <v>0</v>
      </c>
      <c r="O655" s="112">
        <f t="shared" ref="O655:O718" si="81">J655*E655</f>
        <v>0</v>
      </c>
      <c r="P655" s="113">
        <f t="shared" ref="P655:P718" si="82">SUM(M655:O655)</f>
        <v>0</v>
      </c>
      <c r="Q655" s="60"/>
    </row>
    <row r="656" spans="1:17" x14ac:dyDescent="0.2">
      <c r="A656" s="33"/>
      <c r="B656" s="72"/>
      <c r="C656" s="37"/>
      <c r="D656" s="21"/>
      <c r="E656" s="42"/>
      <c r="F656" s="38"/>
      <c r="G656" s="112"/>
      <c r="H656" s="112">
        <f t="shared" ref="H656:H719" si="83">F656*G656</f>
        <v>0</v>
      </c>
      <c r="I656" s="112"/>
      <c r="J656" s="112"/>
      <c r="K656" s="117">
        <f t="shared" si="77"/>
        <v>0</v>
      </c>
      <c r="L656" s="38">
        <f t="shared" si="78"/>
        <v>0</v>
      </c>
      <c r="M656" s="112">
        <f t="shared" si="79"/>
        <v>0</v>
      </c>
      <c r="N656" s="112">
        <f t="shared" si="80"/>
        <v>0</v>
      </c>
      <c r="O656" s="112">
        <f t="shared" si="81"/>
        <v>0</v>
      </c>
      <c r="P656" s="113">
        <f t="shared" si="82"/>
        <v>0</v>
      </c>
      <c r="Q656" s="60"/>
    </row>
    <row r="657" spans="1:17" x14ac:dyDescent="0.2">
      <c r="A657" s="33"/>
      <c r="B657" s="72"/>
      <c r="C657" s="37"/>
      <c r="D657" s="21"/>
      <c r="E657" s="42"/>
      <c r="F657" s="38"/>
      <c r="G657" s="112"/>
      <c r="H657" s="112">
        <f t="shared" si="83"/>
        <v>0</v>
      </c>
      <c r="I657" s="112"/>
      <c r="J657" s="112"/>
      <c r="K657" s="117">
        <f t="shared" si="77"/>
        <v>0</v>
      </c>
      <c r="L657" s="38">
        <f t="shared" si="78"/>
        <v>0</v>
      </c>
      <c r="M657" s="112">
        <f t="shared" si="79"/>
        <v>0</v>
      </c>
      <c r="N657" s="112">
        <f t="shared" si="80"/>
        <v>0</v>
      </c>
      <c r="O657" s="112">
        <f t="shared" si="81"/>
        <v>0</v>
      </c>
      <c r="P657" s="113">
        <f t="shared" si="82"/>
        <v>0</v>
      </c>
      <c r="Q657" s="60"/>
    </row>
    <row r="658" spans="1:17" x14ac:dyDescent="0.2">
      <c r="A658" s="33"/>
      <c r="B658" s="72"/>
      <c r="C658" s="37"/>
      <c r="D658" s="21"/>
      <c r="E658" s="42"/>
      <c r="F658" s="38"/>
      <c r="G658" s="112"/>
      <c r="H658" s="112">
        <f t="shared" si="83"/>
        <v>0</v>
      </c>
      <c r="I658" s="112"/>
      <c r="J658" s="112"/>
      <c r="K658" s="117">
        <f t="shared" si="77"/>
        <v>0</v>
      </c>
      <c r="L658" s="38">
        <f t="shared" si="78"/>
        <v>0</v>
      </c>
      <c r="M658" s="112">
        <f t="shared" si="79"/>
        <v>0</v>
      </c>
      <c r="N658" s="112">
        <f t="shared" si="80"/>
        <v>0</v>
      </c>
      <c r="O658" s="112">
        <f t="shared" si="81"/>
        <v>0</v>
      </c>
      <c r="P658" s="113">
        <f t="shared" si="82"/>
        <v>0</v>
      </c>
      <c r="Q658" s="60"/>
    </row>
    <row r="659" spans="1:17" x14ac:dyDescent="0.2">
      <c r="A659" s="33"/>
      <c r="B659" s="72"/>
      <c r="C659" s="37"/>
      <c r="D659" s="21"/>
      <c r="E659" s="42"/>
      <c r="F659" s="38"/>
      <c r="G659" s="112"/>
      <c r="H659" s="112">
        <f t="shared" si="83"/>
        <v>0</v>
      </c>
      <c r="I659" s="112"/>
      <c r="J659" s="112"/>
      <c r="K659" s="117">
        <f t="shared" si="77"/>
        <v>0</v>
      </c>
      <c r="L659" s="38">
        <f t="shared" si="78"/>
        <v>0</v>
      </c>
      <c r="M659" s="112">
        <f t="shared" si="79"/>
        <v>0</v>
      </c>
      <c r="N659" s="112">
        <f t="shared" si="80"/>
        <v>0</v>
      </c>
      <c r="O659" s="112">
        <f t="shared" si="81"/>
        <v>0</v>
      </c>
      <c r="P659" s="113">
        <f t="shared" si="82"/>
        <v>0</v>
      </c>
      <c r="Q659" s="60"/>
    </row>
    <row r="660" spans="1:17" x14ac:dyDescent="0.2">
      <c r="A660" s="33"/>
      <c r="B660" s="72"/>
      <c r="C660" s="37"/>
      <c r="D660" s="21"/>
      <c r="E660" s="42"/>
      <c r="F660" s="38"/>
      <c r="G660" s="112"/>
      <c r="H660" s="112">
        <f t="shared" si="83"/>
        <v>0</v>
      </c>
      <c r="I660" s="112"/>
      <c r="J660" s="112"/>
      <c r="K660" s="117">
        <f t="shared" si="77"/>
        <v>0</v>
      </c>
      <c r="L660" s="38">
        <f t="shared" si="78"/>
        <v>0</v>
      </c>
      <c r="M660" s="112">
        <f t="shared" si="79"/>
        <v>0</v>
      </c>
      <c r="N660" s="112">
        <f t="shared" si="80"/>
        <v>0</v>
      </c>
      <c r="O660" s="112">
        <f t="shared" si="81"/>
        <v>0</v>
      </c>
      <c r="P660" s="113">
        <f t="shared" si="82"/>
        <v>0</v>
      </c>
      <c r="Q660" s="60"/>
    </row>
    <row r="661" spans="1:17" x14ac:dyDescent="0.2">
      <c r="A661" s="33"/>
      <c r="B661" s="72"/>
      <c r="C661" s="37"/>
      <c r="D661" s="21"/>
      <c r="E661" s="42"/>
      <c r="F661" s="38"/>
      <c r="G661" s="112"/>
      <c r="H661" s="112">
        <f t="shared" si="83"/>
        <v>0</v>
      </c>
      <c r="I661" s="112"/>
      <c r="J661" s="112"/>
      <c r="K661" s="117">
        <f t="shared" si="77"/>
        <v>0</v>
      </c>
      <c r="L661" s="38">
        <f t="shared" si="78"/>
        <v>0</v>
      </c>
      <c r="M661" s="112">
        <f t="shared" si="79"/>
        <v>0</v>
      </c>
      <c r="N661" s="112">
        <f t="shared" si="80"/>
        <v>0</v>
      </c>
      <c r="O661" s="112">
        <f t="shared" si="81"/>
        <v>0</v>
      </c>
      <c r="P661" s="113">
        <f t="shared" si="82"/>
        <v>0</v>
      </c>
      <c r="Q661" s="60"/>
    </row>
    <row r="662" spans="1:17" x14ac:dyDescent="0.2">
      <c r="A662" s="33"/>
      <c r="B662" s="72"/>
      <c r="C662" s="37"/>
      <c r="D662" s="21"/>
      <c r="E662" s="42"/>
      <c r="F662" s="38"/>
      <c r="G662" s="112"/>
      <c r="H662" s="112">
        <f t="shared" si="83"/>
        <v>0</v>
      </c>
      <c r="I662" s="112"/>
      <c r="J662" s="112"/>
      <c r="K662" s="117">
        <f t="shared" si="77"/>
        <v>0</v>
      </c>
      <c r="L662" s="38">
        <f t="shared" si="78"/>
        <v>0</v>
      </c>
      <c r="M662" s="112">
        <f t="shared" si="79"/>
        <v>0</v>
      </c>
      <c r="N662" s="112">
        <f t="shared" si="80"/>
        <v>0</v>
      </c>
      <c r="O662" s="112">
        <f t="shared" si="81"/>
        <v>0</v>
      </c>
      <c r="P662" s="113">
        <f t="shared" si="82"/>
        <v>0</v>
      </c>
      <c r="Q662" s="60"/>
    </row>
    <row r="663" spans="1:17" x14ac:dyDescent="0.2">
      <c r="A663" s="33"/>
      <c r="B663" s="72"/>
      <c r="C663" s="37"/>
      <c r="D663" s="21"/>
      <c r="E663" s="42"/>
      <c r="F663" s="38"/>
      <c r="G663" s="112"/>
      <c r="H663" s="112">
        <f t="shared" si="83"/>
        <v>0</v>
      </c>
      <c r="I663" s="112"/>
      <c r="J663" s="112"/>
      <c r="K663" s="117">
        <f t="shared" si="77"/>
        <v>0</v>
      </c>
      <c r="L663" s="38">
        <f t="shared" si="78"/>
        <v>0</v>
      </c>
      <c r="M663" s="112">
        <f t="shared" si="79"/>
        <v>0</v>
      </c>
      <c r="N663" s="112">
        <f t="shared" si="80"/>
        <v>0</v>
      </c>
      <c r="O663" s="112">
        <f t="shared" si="81"/>
        <v>0</v>
      </c>
      <c r="P663" s="113">
        <f t="shared" si="82"/>
        <v>0</v>
      </c>
      <c r="Q663" s="60"/>
    </row>
    <row r="664" spans="1:17" x14ac:dyDescent="0.2">
      <c r="A664" s="33"/>
      <c r="B664" s="72"/>
      <c r="C664" s="37"/>
      <c r="D664" s="21"/>
      <c r="E664" s="42"/>
      <c r="F664" s="38"/>
      <c r="G664" s="112"/>
      <c r="H664" s="112">
        <f t="shared" si="83"/>
        <v>0</v>
      </c>
      <c r="I664" s="112"/>
      <c r="J664" s="112"/>
      <c r="K664" s="117">
        <f t="shared" si="77"/>
        <v>0</v>
      </c>
      <c r="L664" s="38">
        <f t="shared" si="78"/>
        <v>0</v>
      </c>
      <c r="M664" s="112">
        <f t="shared" si="79"/>
        <v>0</v>
      </c>
      <c r="N664" s="112">
        <f t="shared" si="80"/>
        <v>0</v>
      </c>
      <c r="O664" s="112">
        <f t="shared" si="81"/>
        <v>0</v>
      </c>
      <c r="P664" s="113">
        <f t="shared" si="82"/>
        <v>0</v>
      </c>
      <c r="Q664" s="60"/>
    </row>
    <row r="665" spans="1:17" x14ac:dyDescent="0.2">
      <c r="A665" s="33"/>
      <c r="B665" s="72"/>
      <c r="C665" s="37"/>
      <c r="D665" s="21"/>
      <c r="E665" s="42"/>
      <c r="F665" s="38"/>
      <c r="G665" s="112"/>
      <c r="H665" s="112">
        <f t="shared" si="83"/>
        <v>0</v>
      </c>
      <c r="I665" s="112"/>
      <c r="J665" s="112"/>
      <c r="K665" s="117">
        <f t="shared" si="77"/>
        <v>0</v>
      </c>
      <c r="L665" s="38">
        <f t="shared" si="78"/>
        <v>0</v>
      </c>
      <c r="M665" s="112">
        <f t="shared" si="79"/>
        <v>0</v>
      </c>
      <c r="N665" s="112">
        <f t="shared" si="80"/>
        <v>0</v>
      </c>
      <c r="O665" s="112">
        <f t="shared" si="81"/>
        <v>0</v>
      </c>
      <c r="P665" s="113">
        <f t="shared" si="82"/>
        <v>0</v>
      </c>
      <c r="Q665" s="60"/>
    </row>
    <row r="666" spans="1:17" x14ac:dyDescent="0.2">
      <c r="A666" s="33"/>
      <c r="B666" s="72"/>
      <c r="C666" s="37"/>
      <c r="D666" s="21"/>
      <c r="E666" s="42"/>
      <c r="F666" s="38"/>
      <c r="G666" s="112"/>
      <c r="H666" s="112">
        <f t="shared" si="83"/>
        <v>0</v>
      </c>
      <c r="I666" s="112"/>
      <c r="J666" s="112"/>
      <c r="K666" s="117">
        <f t="shared" si="77"/>
        <v>0</v>
      </c>
      <c r="L666" s="38">
        <f t="shared" si="78"/>
        <v>0</v>
      </c>
      <c r="M666" s="112">
        <f t="shared" si="79"/>
        <v>0</v>
      </c>
      <c r="N666" s="112">
        <f t="shared" si="80"/>
        <v>0</v>
      </c>
      <c r="O666" s="112">
        <f t="shared" si="81"/>
        <v>0</v>
      </c>
      <c r="P666" s="113">
        <f t="shared" si="82"/>
        <v>0</v>
      </c>
      <c r="Q666" s="60"/>
    </row>
    <row r="667" spans="1:17" x14ac:dyDescent="0.2">
      <c r="A667" s="33"/>
      <c r="B667" s="72"/>
      <c r="C667" s="37"/>
      <c r="D667" s="21"/>
      <c r="E667" s="42"/>
      <c r="F667" s="38"/>
      <c r="G667" s="112"/>
      <c r="H667" s="112">
        <f t="shared" si="83"/>
        <v>0</v>
      </c>
      <c r="I667" s="112"/>
      <c r="J667" s="112"/>
      <c r="K667" s="117">
        <f t="shared" si="77"/>
        <v>0</v>
      </c>
      <c r="L667" s="38">
        <f t="shared" si="78"/>
        <v>0</v>
      </c>
      <c r="M667" s="112">
        <f t="shared" si="79"/>
        <v>0</v>
      </c>
      <c r="N667" s="112">
        <f t="shared" si="80"/>
        <v>0</v>
      </c>
      <c r="O667" s="112">
        <f t="shared" si="81"/>
        <v>0</v>
      </c>
      <c r="P667" s="113">
        <f t="shared" si="82"/>
        <v>0</v>
      </c>
      <c r="Q667" s="60"/>
    </row>
    <row r="668" spans="1:17" x14ac:dyDescent="0.2">
      <c r="A668" s="33"/>
      <c r="B668" s="72"/>
      <c r="C668" s="37"/>
      <c r="D668" s="21"/>
      <c r="E668" s="42"/>
      <c r="F668" s="38"/>
      <c r="G668" s="112"/>
      <c r="H668" s="112">
        <f t="shared" si="83"/>
        <v>0</v>
      </c>
      <c r="I668" s="112"/>
      <c r="J668" s="112"/>
      <c r="K668" s="117">
        <f t="shared" si="77"/>
        <v>0</v>
      </c>
      <c r="L668" s="38">
        <f t="shared" si="78"/>
        <v>0</v>
      </c>
      <c r="M668" s="112">
        <f t="shared" si="79"/>
        <v>0</v>
      </c>
      <c r="N668" s="112">
        <f t="shared" si="80"/>
        <v>0</v>
      </c>
      <c r="O668" s="112">
        <f t="shared" si="81"/>
        <v>0</v>
      </c>
      <c r="P668" s="113">
        <f t="shared" si="82"/>
        <v>0</v>
      </c>
      <c r="Q668" s="60"/>
    </row>
    <row r="669" spans="1:17" x14ac:dyDescent="0.2">
      <c r="A669" s="33"/>
      <c r="B669" s="72"/>
      <c r="C669" s="37"/>
      <c r="D669" s="21"/>
      <c r="E669" s="42"/>
      <c r="F669" s="38"/>
      <c r="G669" s="112"/>
      <c r="H669" s="112">
        <f t="shared" si="83"/>
        <v>0</v>
      </c>
      <c r="I669" s="112"/>
      <c r="J669" s="112"/>
      <c r="K669" s="117">
        <f t="shared" si="77"/>
        <v>0</v>
      </c>
      <c r="L669" s="38">
        <f t="shared" si="78"/>
        <v>0</v>
      </c>
      <c r="M669" s="112">
        <f t="shared" si="79"/>
        <v>0</v>
      </c>
      <c r="N669" s="112">
        <f t="shared" si="80"/>
        <v>0</v>
      </c>
      <c r="O669" s="112">
        <f t="shared" si="81"/>
        <v>0</v>
      </c>
      <c r="P669" s="113">
        <f t="shared" si="82"/>
        <v>0</v>
      </c>
      <c r="Q669" s="60"/>
    </row>
    <row r="670" spans="1:17" x14ac:dyDescent="0.2">
      <c r="A670" s="33"/>
      <c r="B670" s="72"/>
      <c r="C670" s="37"/>
      <c r="D670" s="21"/>
      <c r="E670" s="42"/>
      <c r="F670" s="38"/>
      <c r="G670" s="112"/>
      <c r="H670" s="112">
        <f t="shared" si="83"/>
        <v>0</v>
      </c>
      <c r="I670" s="112"/>
      <c r="J670" s="112"/>
      <c r="K670" s="117">
        <f t="shared" si="77"/>
        <v>0</v>
      </c>
      <c r="L670" s="38">
        <f t="shared" si="78"/>
        <v>0</v>
      </c>
      <c r="M670" s="112">
        <f t="shared" si="79"/>
        <v>0</v>
      </c>
      <c r="N670" s="112">
        <f t="shared" si="80"/>
        <v>0</v>
      </c>
      <c r="O670" s="112">
        <f t="shared" si="81"/>
        <v>0</v>
      </c>
      <c r="P670" s="113">
        <f t="shared" si="82"/>
        <v>0</v>
      </c>
      <c r="Q670" s="60"/>
    </row>
    <row r="671" spans="1:17" x14ac:dyDescent="0.2">
      <c r="A671" s="33"/>
      <c r="B671" s="72"/>
      <c r="C671" s="37"/>
      <c r="D671" s="21"/>
      <c r="E671" s="42"/>
      <c r="F671" s="38"/>
      <c r="G671" s="112"/>
      <c r="H671" s="112">
        <f t="shared" si="83"/>
        <v>0</v>
      </c>
      <c r="I671" s="112"/>
      <c r="J671" s="112"/>
      <c r="K671" s="117">
        <f t="shared" si="77"/>
        <v>0</v>
      </c>
      <c r="L671" s="38">
        <f t="shared" si="78"/>
        <v>0</v>
      </c>
      <c r="M671" s="112">
        <f t="shared" si="79"/>
        <v>0</v>
      </c>
      <c r="N671" s="112">
        <f t="shared" si="80"/>
        <v>0</v>
      </c>
      <c r="O671" s="112">
        <f t="shared" si="81"/>
        <v>0</v>
      </c>
      <c r="P671" s="113">
        <f t="shared" si="82"/>
        <v>0</v>
      </c>
      <c r="Q671" s="60"/>
    </row>
    <row r="672" spans="1:17" x14ac:dyDescent="0.2">
      <c r="A672" s="33"/>
      <c r="B672" s="72"/>
      <c r="C672" s="37"/>
      <c r="D672" s="21"/>
      <c r="E672" s="42"/>
      <c r="F672" s="38"/>
      <c r="G672" s="112"/>
      <c r="H672" s="112">
        <f t="shared" si="83"/>
        <v>0</v>
      </c>
      <c r="I672" s="112"/>
      <c r="J672" s="112"/>
      <c r="K672" s="117">
        <f t="shared" si="77"/>
        <v>0</v>
      </c>
      <c r="L672" s="38">
        <f t="shared" si="78"/>
        <v>0</v>
      </c>
      <c r="M672" s="112">
        <f t="shared" si="79"/>
        <v>0</v>
      </c>
      <c r="N672" s="112">
        <f t="shared" si="80"/>
        <v>0</v>
      </c>
      <c r="O672" s="112">
        <f t="shared" si="81"/>
        <v>0</v>
      </c>
      <c r="P672" s="113">
        <f t="shared" si="82"/>
        <v>0</v>
      </c>
      <c r="Q672" s="60"/>
    </row>
    <row r="673" spans="1:17" x14ac:dyDescent="0.2">
      <c r="A673" s="33"/>
      <c r="B673" s="72"/>
      <c r="C673" s="37"/>
      <c r="D673" s="21"/>
      <c r="E673" s="42"/>
      <c r="F673" s="38"/>
      <c r="G673" s="112"/>
      <c r="H673" s="112">
        <f t="shared" si="83"/>
        <v>0</v>
      </c>
      <c r="I673" s="112"/>
      <c r="J673" s="112"/>
      <c r="K673" s="117">
        <f t="shared" si="77"/>
        <v>0</v>
      </c>
      <c r="L673" s="38">
        <f t="shared" si="78"/>
        <v>0</v>
      </c>
      <c r="M673" s="112">
        <f t="shared" si="79"/>
        <v>0</v>
      </c>
      <c r="N673" s="112">
        <f t="shared" si="80"/>
        <v>0</v>
      </c>
      <c r="O673" s="112">
        <f t="shared" si="81"/>
        <v>0</v>
      </c>
      <c r="P673" s="113">
        <f t="shared" si="82"/>
        <v>0</v>
      </c>
      <c r="Q673" s="60"/>
    </row>
    <row r="674" spans="1:17" x14ac:dyDescent="0.2">
      <c r="A674" s="33"/>
      <c r="B674" s="72"/>
      <c r="C674" s="37"/>
      <c r="D674" s="21"/>
      <c r="E674" s="42"/>
      <c r="F674" s="38"/>
      <c r="G674" s="112"/>
      <c r="H674" s="112">
        <f t="shared" si="83"/>
        <v>0</v>
      </c>
      <c r="I674" s="112"/>
      <c r="J674" s="112"/>
      <c r="K674" s="117">
        <f t="shared" si="77"/>
        <v>0</v>
      </c>
      <c r="L674" s="38">
        <f t="shared" si="78"/>
        <v>0</v>
      </c>
      <c r="M674" s="112">
        <f t="shared" si="79"/>
        <v>0</v>
      </c>
      <c r="N674" s="112">
        <f t="shared" si="80"/>
        <v>0</v>
      </c>
      <c r="O674" s="112">
        <f t="shared" si="81"/>
        <v>0</v>
      </c>
      <c r="P674" s="113">
        <f t="shared" si="82"/>
        <v>0</v>
      </c>
      <c r="Q674" s="60"/>
    </row>
    <row r="675" spans="1:17" x14ac:dyDescent="0.2">
      <c r="A675" s="33"/>
      <c r="B675" s="72"/>
      <c r="C675" s="37"/>
      <c r="D675" s="21"/>
      <c r="E675" s="42"/>
      <c r="F675" s="38"/>
      <c r="G675" s="112"/>
      <c r="H675" s="112">
        <f t="shared" si="83"/>
        <v>0</v>
      </c>
      <c r="I675" s="112"/>
      <c r="J675" s="112"/>
      <c r="K675" s="117">
        <f t="shared" si="77"/>
        <v>0</v>
      </c>
      <c r="L675" s="38">
        <f t="shared" si="78"/>
        <v>0</v>
      </c>
      <c r="M675" s="112">
        <f t="shared" si="79"/>
        <v>0</v>
      </c>
      <c r="N675" s="112">
        <f t="shared" si="80"/>
        <v>0</v>
      </c>
      <c r="O675" s="112">
        <f t="shared" si="81"/>
        <v>0</v>
      </c>
      <c r="P675" s="113">
        <f t="shared" si="82"/>
        <v>0</v>
      </c>
      <c r="Q675" s="60"/>
    </row>
    <row r="676" spans="1:17" x14ac:dyDescent="0.2">
      <c r="A676" s="33"/>
      <c r="B676" s="72"/>
      <c r="C676" s="37"/>
      <c r="D676" s="21"/>
      <c r="E676" s="42"/>
      <c r="F676" s="38"/>
      <c r="G676" s="112"/>
      <c r="H676" s="112">
        <f t="shared" si="83"/>
        <v>0</v>
      </c>
      <c r="I676" s="112"/>
      <c r="J676" s="112"/>
      <c r="K676" s="117">
        <f t="shared" si="77"/>
        <v>0</v>
      </c>
      <c r="L676" s="38">
        <f t="shared" si="78"/>
        <v>0</v>
      </c>
      <c r="M676" s="112">
        <f t="shared" si="79"/>
        <v>0</v>
      </c>
      <c r="N676" s="112">
        <f t="shared" si="80"/>
        <v>0</v>
      </c>
      <c r="O676" s="112">
        <f t="shared" si="81"/>
        <v>0</v>
      </c>
      <c r="P676" s="113">
        <f t="shared" si="82"/>
        <v>0</v>
      </c>
      <c r="Q676" s="60"/>
    </row>
    <row r="677" spans="1:17" x14ac:dyDescent="0.2">
      <c r="A677" s="33"/>
      <c r="B677" s="72"/>
      <c r="C677" s="37"/>
      <c r="D677" s="21"/>
      <c r="E677" s="42"/>
      <c r="F677" s="38"/>
      <c r="G677" s="112"/>
      <c r="H677" s="112">
        <f t="shared" si="83"/>
        <v>0</v>
      </c>
      <c r="I677" s="112"/>
      <c r="J677" s="112"/>
      <c r="K677" s="117">
        <f t="shared" si="77"/>
        <v>0</v>
      </c>
      <c r="L677" s="38">
        <f t="shared" si="78"/>
        <v>0</v>
      </c>
      <c r="M677" s="112">
        <f t="shared" si="79"/>
        <v>0</v>
      </c>
      <c r="N677" s="112">
        <f t="shared" si="80"/>
        <v>0</v>
      </c>
      <c r="O677" s="112">
        <f t="shared" si="81"/>
        <v>0</v>
      </c>
      <c r="P677" s="113">
        <f t="shared" si="82"/>
        <v>0</v>
      </c>
      <c r="Q677" s="60"/>
    </row>
    <row r="678" spans="1:17" x14ac:dyDescent="0.2">
      <c r="A678" s="33"/>
      <c r="B678" s="72"/>
      <c r="C678" s="37"/>
      <c r="D678" s="21"/>
      <c r="E678" s="42"/>
      <c r="F678" s="38"/>
      <c r="G678" s="112"/>
      <c r="H678" s="112">
        <f t="shared" si="83"/>
        <v>0</v>
      </c>
      <c r="I678" s="112"/>
      <c r="J678" s="112"/>
      <c r="K678" s="117">
        <f t="shared" si="77"/>
        <v>0</v>
      </c>
      <c r="L678" s="38">
        <f t="shared" si="78"/>
        <v>0</v>
      </c>
      <c r="M678" s="112">
        <f t="shared" si="79"/>
        <v>0</v>
      </c>
      <c r="N678" s="112">
        <f t="shared" si="80"/>
        <v>0</v>
      </c>
      <c r="O678" s="112">
        <f t="shared" si="81"/>
        <v>0</v>
      </c>
      <c r="P678" s="113">
        <f t="shared" si="82"/>
        <v>0</v>
      </c>
      <c r="Q678" s="60"/>
    </row>
    <row r="679" spans="1:17" x14ac:dyDescent="0.2">
      <c r="A679" s="33"/>
      <c r="B679" s="72"/>
      <c r="C679" s="37"/>
      <c r="D679" s="21"/>
      <c r="E679" s="42"/>
      <c r="F679" s="38"/>
      <c r="G679" s="112"/>
      <c r="H679" s="112">
        <f t="shared" si="83"/>
        <v>0</v>
      </c>
      <c r="I679" s="112"/>
      <c r="J679" s="112"/>
      <c r="K679" s="117">
        <f t="shared" si="77"/>
        <v>0</v>
      </c>
      <c r="L679" s="38">
        <f t="shared" si="78"/>
        <v>0</v>
      </c>
      <c r="M679" s="112">
        <f t="shared" si="79"/>
        <v>0</v>
      </c>
      <c r="N679" s="112">
        <f t="shared" si="80"/>
        <v>0</v>
      </c>
      <c r="O679" s="112">
        <f t="shared" si="81"/>
        <v>0</v>
      </c>
      <c r="P679" s="113">
        <f t="shared" si="82"/>
        <v>0</v>
      </c>
      <c r="Q679" s="60"/>
    </row>
    <row r="680" spans="1:17" x14ac:dyDescent="0.2">
      <c r="A680" s="33"/>
      <c r="B680" s="72"/>
      <c r="C680" s="37"/>
      <c r="D680" s="21"/>
      <c r="E680" s="42"/>
      <c r="F680" s="38"/>
      <c r="G680" s="112"/>
      <c r="H680" s="112">
        <f t="shared" si="83"/>
        <v>0</v>
      </c>
      <c r="I680" s="112"/>
      <c r="J680" s="112"/>
      <c r="K680" s="117">
        <f t="shared" si="77"/>
        <v>0</v>
      </c>
      <c r="L680" s="38">
        <f t="shared" si="78"/>
        <v>0</v>
      </c>
      <c r="M680" s="112">
        <f t="shared" si="79"/>
        <v>0</v>
      </c>
      <c r="N680" s="112">
        <f t="shared" si="80"/>
        <v>0</v>
      </c>
      <c r="O680" s="112">
        <f t="shared" si="81"/>
        <v>0</v>
      </c>
      <c r="P680" s="113">
        <f t="shared" si="82"/>
        <v>0</v>
      </c>
      <c r="Q680" s="60"/>
    </row>
    <row r="681" spans="1:17" x14ac:dyDescent="0.2">
      <c r="A681" s="33"/>
      <c r="B681" s="72"/>
      <c r="C681" s="37"/>
      <c r="D681" s="21"/>
      <c r="E681" s="42"/>
      <c r="F681" s="38"/>
      <c r="G681" s="112"/>
      <c r="H681" s="112">
        <f t="shared" si="83"/>
        <v>0</v>
      </c>
      <c r="I681" s="112"/>
      <c r="J681" s="112"/>
      <c r="K681" s="117">
        <f t="shared" si="77"/>
        <v>0</v>
      </c>
      <c r="L681" s="38">
        <f t="shared" si="78"/>
        <v>0</v>
      </c>
      <c r="M681" s="112">
        <f t="shared" si="79"/>
        <v>0</v>
      </c>
      <c r="N681" s="112">
        <f t="shared" si="80"/>
        <v>0</v>
      </c>
      <c r="O681" s="112">
        <f t="shared" si="81"/>
        <v>0</v>
      </c>
      <c r="P681" s="113">
        <f t="shared" si="82"/>
        <v>0</v>
      </c>
      <c r="Q681" s="60"/>
    </row>
    <row r="682" spans="1:17" x14ac:dyDescent="0.2">
      <c r="A682" s="33"/>
      <c r="B682" s="72"/>
      <c r="C682" s="37"/>
      <c r="D682" s="21"/>
      <c r="E682" s="42"/>
      <c r="F682" s="38"/>
      <c r="G682" s="112"/>
      <c r="H682" s="112">
        <f t="shared" si="83"/>
        <v>0</v>
      </c>
      <c r="I682" s="112"/>
      <c r="J682" s="112"/>
      <c r="K682" s="117">
        <f t="shared" si="77"/>
        <v>0</v>
      </c>
      <c r="L682" s="38">
        <f t="shared" si="78"/>
        <v>0</v>
      </c>
      <c r="M682" s="112">
        <f t="shared" si="79"/>
        <v>0</v>
      </c>
      <c r="N682" s="112">
        <f t="shared" si="80"/>
        <v>0</v>
      </c>
      <c r="O682" s="112">
        <f t="shared" si="81"/>
        <v>0</v>
      </c>
      <c r="P682" s="113">
        <f t="shared" si="82"/>
        <v>0</v>
      </c>
      <c r="Q682" s="60"/>
    </row>
    <row r="683" spans="1:17" x14ac:dyDescent="0.2">
      <c r="A683" s="33"/>
      <c r="B683" s="72"/>
      <c r="C683" s="37"/>
      <c r="D683" s="21"/>
      <c r="E683" s="42"/>
      <c r="F683" s="38"/>
      <c r="G683" s="112"/>
      <c r="H683" s="112">
        <f t="shared" si="83"/>
        <v>0</v>
      </c>
      <c r="I683" s="112"/>
      <c r="J683" s="112"/>
      <c r="K683" s="117">
        <f t="shared" si="77"/>
        <v>0</v>
      </c>
      <c r="L683" s="38">
        <f t="shared" si="78"/>
        <v>0</v>
      </c>
      <c r="M683" s="112">
        <f t="shared" si="79"/>
        <v>0</v>
      </c>
      <c r="N683" s="112">
        <f t="shared" si="80"/>
        <v>0</v>
      </c>
      <c r="O683" s="112">
        <f t="shared" si="81"/>
        <v>0</v>
      </c>
      <c r="P683" s="113">
        <f t="shared" si="82"/>
        <v>0</v>
      </c>
      <c r="Q683" s="60"/>
    </row>
    <row r="684" spans="1:17" x14ac:dyDescent="0.2">
      <c r="A684" s="33"/>
      <c r="B684" s="72"/>
      <c r="C684" s="37"/>
      <c r="D684" s="21"/>
      <c r="E684" s="42"/>
      <c r="F684" s="38"/>
      <c r="G684" s="112"/>
      <c r="H684" s="112">
        <f t="shared" si="83"/>
        <v>0</v>
      </c>
      <c r="I684" s="112"/>
      <c r="J684" s="112"/>
      <c r="K684" s="117">
        <f t="shared" si="77"/>
        <v>0</v>
      </c>
      <c r="L684" s="38">
        <f t="shared" si="78"/>
        <v>0</v>
      </c>
      <c r="M684" s="112">
        <f t="shared" si="79"/>
        <v>0</v>
      </c>
      <c r="N684" s="112">
        <f t="shared" si="80"/>
        <v>0</v>
      </c>
      <c r="O684" s="112">
        <f t="shared" si="81"/>
        <v>0</v>
      </c>
      <c r="P684" s="113">
        <f t="shared" si="82"/>
        <v>0</v>
      </c>
      <c r="Q684" s="60"/>
    </row>
    <row r="685" spans="1:17" x14ac:dyDescent="0.2">
      <c r="A685" s="33"/>
      <c r="B685" s="72"/>
      <c r="C685" s="37"/>
      <c r="D685" s="21"/>
      <c r="E685" s="42"/>
      <c r="F685" s="38"/>
      <c r="G685" s="112"/>
      <c r="H685" s="112">
        <f t="shared" si="83"/>
        <v>0</v>
      </c>
      <c r="I685" s="112"/>
      <c r="J685" s="112"/>
      <c r="K685" s="117">
        <f t="shared" si="77"/>
        <v>0</v>
      </c>
      <c r="L685" s="38">
        <f t="shared" si="78"/>
        <v>0</v>
      </c>
      <c r="M685" s="112">
        <f t="shared" si="79"/>
        <v>0</v>
      </c>
      <c r="N685" s="112">
        <f t="shared" si="80"/>
        <v>0</v>
      </c>
      <c r="O685" s="112">
        <f t="shared" si="81"/>
        <v>0</v>
      </c>
      <c r="P685" s="113">
        <f t="shared" si="82"/>
        <v>0</v>
      </c>
      <c r="Q685" s="60"/>
    </row>
    <row r="686" spans="1:17" x14ac:dyDescent="0.2">
      <c r="A686" s="33"/>
      <c r="B686" s="72"/>
      <c r="C686" s="37"/>
      <c r="D686" s="21"/>
      <c r="E686" s="42"/>
      <c r="F686" s="38"/>
      <c r="G686" s="112"/>
      <c r="H686" s="112">
        <f t="shared" si="83"/>
        <v>0</v>
      </c>
      <c r="I686" s="112"/>
      <c r="J686" s="112"/>
      <c r="K686" s="117">
        <f t="shared" si="77"/>
        <v>0</v>
      </c>
      <c r="L686" s="38">
        <f t="shared" si="78"/>
        <v>0</v>
      </c>
      <c r="M686" s="112">
        <f t="shared" si="79"/>
        <v>0</v>
      </c>
      <c r="N686" s="112">
        <f t="shared" si="80"/>
        <v>0</v>
      </c>
      <c r="O686" s="112">
        <f t="shared" si="81"/>
        <v>0</v>
      </c>
      <c r="P686" s="113">
        <f t="shared" si="82"/>
        <v>0</v>
      </c>
      <c r="Q686" s="60"/>
    </row>
    <row r="687" spans="1:17" x14ac:dyDescent="0.2">
      <c r="A687" s="33"/>
      <c r="B687" s="72"/>
      <c r="C687" s="37"/>
      <c r="D687" s="21"/>
      <c r="E687" s="42"/>
      <c r="F687" s="38"/>
      <c r="G687" s="112"/>
      <c r="H687" s="112">
        <f t="shared" si="83"/>
        <v>0</v>
      </c>
      <c r="I687" s="112"/>
      <c r="J687" s="112"/>
      <c r="K687" s="117">
        <f t="shared" si="77"/>
        <v>0</v>
      </c>
      <c r="L687" s="38">
        <f t="shared" si="78"/>
        <v>0</v>
      </c>
      <c r="M687" s="112">
        <f t="shared" si="79"/>
        <v>0</v>
      </c>
      <c r="N687" s="112">
        <f t="shared" si="80"/>
        <v>0</v>
      </c>
      <c r="O687" s="112">
        <f t="shared" si="81"/>
        <v>0</v>
      </c>
      <c r="P687" s="113">
        <f t="shared" si="82"/>
        <v>0</v>
      </c>
      <c r="Q687" s="60"/>
    </row>
    <row r="688" spans="1:17" x14ac:dyDescent="0.2">
      <c r="A688" s="33"/>
      <c r="B688" s="72"/>
      <c r="C688" s="37"/>
      <c r="D688" s="21"/>
      <c r="E688" s="42"/>
      <c r="F688" s="38"/>
      <c r="G688" s="112"/>
      <c r="H688" s="112">
        <f t="shared" si="83"/>
        <v>0</v>
      </c>
      <c r="I688" s="112"/>
      <c r="J688" s="112"/>
      <c r="K688" s="117">
        <f t="shared" si="77"/>
        <v>0</v>
      </c>
      <c r="L688" s="38">
        <f t="shared" si="78"/>
        <v>0</v>
      </c>
      <c r="M688" s="112">
        <f t="shared" si="79"/>
        <v>0</v>
      </c>
      <c r="N688" s="112">
        <f t="shared" si="80"/>
        <v>0</v>
      </c>
      <c r="O688" s="112">
        <f t="shared" si="81"/>
        <v>0</v>
      </c>
      <c r="P688" s="113">
        <f t="shared" si="82"/>
        <v>0</v>
      </c>
      <c r="Q688" s="60"/>
    </row>
    <row r="689" spans="1:17" x14ac:dyDescent="0.2">
      <c r="A689" s="33"/>
      <c r="B689" s="72"/>
      <c r="C689" s="37"/>
      <c r="D689" s="21"/>
      <c r="E689" s="42"/>
      <c r="F689" s="38"/>
      <c r="G689" s="112"/>
      <c r="H689" s="112">
        <f t="shared" si="83"/>
        <v>0</v>
      </c>
      <c r="I689" s="112"/>
      <c r="J689" s="112"/>
      <c r="K689" s="117">
        <f t="shared" si="77"/>
        <v>0</v>
      </c>
      <c r="L689" s="38">
        <f t="shared" si="78"/>
        <v>0</v>
      </c>
      <c r="M689" s="112">
        <f t="shared" si="79"/>
        <v>0</v>
      </c>
      <c r="N689" s="112">
        <f t="shared" si="80"/>
        <v>0</v>
      </c>
      <c r="O689" s="112">
        <f t="shared" si="81"/>
        <v>0</v>
      </c>
      <c r="P689" s="113">
        <f t="shared" si="82"/>
        <v>0</v>
      </c>
      <c r="Q689" s="60"/>
    </row>
    <row r="690" spans="1:17" x14ac:dyDescent="0.2">
      <c r="A690" s="33"/>
      <c r="B690" s="72"/>
      <c r="C690" s="37"/>
      <c r="D690" s="21"/>
      <c r="E690" s="42"/>
      <c r="F690" s="38"/>
      <c r="G690" s="112"/>
      <c r="H690" s="112">
        <f t="shared" si="83"/>
        <v>0</v>
      </c>
      <c r="I690" s="112"/>
      <c r="J690" s="112"/>
      <c r="K690" s="117">
        <f t="shared" si="77"/>
        <v>0</v>
      </c>
      <c r="L690" s="38">
        <f t="shared" si="78"/>
        <v>0</v>
      </c>
      <c r="M690" s="112">
        <f t="shared" si="79"/>
        <v>0</v>
      </c>
      <c r="N690" s="112">
        <f t="shared" si="80"/>
        <v>0</v>
      </c>
      <c r="O690" s="112">
        <f t="shared" si="81"/>
        <v>0</v>
      </c>
      <c r="P690" s="113">
        <f t="shared" si="82"/>
        <v>0</v>
      </c>
      <c r="Q690" s="60"/>
    </row>
    <row r="691" spans="1:17" x14ac:dyDescent="0.2">
      <c r="A691" s="33"/>
      <c r="B691" s="72"/>
      <c r="C691" s="37"/>
      <c r="D691" s="21"/>
      <c r="E691" s="42"/>
      <c r="F691" s="38"/>
      <c r="G691" s="112"/>
      <c r="H691" s="112">
        <f t="shared" si="83"/>
        <v>0</v>
      </c>
      <c r="I691" s="112"/>
      <c r="J691" s="112"/>
      <c r="K691" s="117">
        <f t="shared" si="77"/>
        <v>0</v>
      </c>
      <c r="L691" s="38">
        <f t="shared" si="78"/>
        <v>0</v>
      </c>
      <c r="M691" s="112">
        <f t="shared" si="79"/>
        <v>0</v>
      </c>
      <c r="N691" s="112">
        <f t="shared" si="80"/>
        <v>0</v>
      </c>
      <c r="O691" s="112">
        <f t="shared" si="81"/>
        <v>0</v>
      </c>
      <c r="P691" s="113">
        <f t="shared" si="82"/>
        <v>0</v>
      </c>
      <c r="Q691" s="60"/>
    </row>
    <row r="692" spans="1:17" x14ac:dyDescent="0.2">
      <c r="A692" s="33"/>
      <c r="B692" s="72"/>
      <c r="C692" s="37"/>
      <c r="D692" s="21"/>
      <c r="E692" s="42"/>
      <c r="F692" s="38"/>
      <c r="G692" s="112"/>
      <c r="H692" s="112">
        <f t="shared" si="83"/>
        <v>0</v>
      </c>
      <c r="I692" s="112"/>
      <c r="J692" s="112"/>
      <c r="K692" s="117">
        <f t="shared" si="77"/>
        <v>0</v>
      </c>
      <c r="L692" s="38">
        <f t="shared" si="78"/>
        <v>0</v>
      </c>
      <c r="M692" s="112">
        <f t="shared" si="79"/>
        <v>0</v>
      </c>
      <c r="N692" s="112">
        <f t="shared" si="80"/>
        <v>0</v>
      </c>
      <c r="O692" s="112">
        <f t="shared" si="81"/>
        <v>0</v>
      </c>
      <c r="P692" s="113">
        <f t="shared" si="82"/>
        <v>0</v>
      </c>
      <c r="Q692" s="60"/>
    </row>
    <row r="693" spans="1:17" x14ac:dyDescent="0.2">
      <c r="A693" s="33"/>
      <c r="B693" s="72"/>
      <c r="C693" s="37"/>
      <c r="D693" s="21"/>
      <c r="E693" s="42"/>
      <c r="F693" s="38"/>
      <c r="G693" s="112"/>
      <c r="H693" s="112">
        <f t="shared" si="83"/>
        <v>0</v>
      </c>
      <c r="I693" s="112"/>
      <c r="J693" s="112"/>
      <c r="K693" s="117">
        <f t="shared" si="77"/>
        <v>0</v>
      </c>
      <c r="L693" s="38">
        <f t="shared" si="78"/>
        <v>0</v>
      </c>
      <c r="M693" s="112">
        <f t="shared" si="79"/>
        <v>0</v>
      </c>
      <c r="N693" s="112">
        <f t="shared" si="80"/>
        <v>0</v>
      </c>
      <c r="O693" s="112">
        <f t="shared" si="81"/>
        <v>0</v>
      </c>
      <c r="P693" s="113">
        <f t="shared" si="82"/>
        <v>0</v>
      </c>
      <c r="Q693" s="60"/>
    </row>
    <row r="694" spans="1:17" x14ac:dyDescent="0.2">
      <c r="A694" s="33"/>
      <c r="B694" s="72"/>
      <c r="C694" s="37"/>
      <c r="D694" s="21"/>
      <c r="E694" s="42"/>
      <c r="F694" s="38"/>
      <c r="G694" s="112"/>
      <c r="H694" s="112">
        <f t="shared" si="83"/>
        <v>0</v>
      </c>
      <c r="I694" s="112"/>
      <c r="J694" s="112"/>
      <c r="K694" s="117">
        <f t="shared" si="77"/>
        <v>0</v>
      </c>
      <c r="L694" s="38">
        <f t="shared" si="78"/>
        <v>0</v>
      </c>
      <c r="M694" s="112">
        <f t="shared" si="79"/>
        <v>0</v>
      </c>
      <c r="N694" s="112">
        <f t="shared" si="80"/>
        <v>0</v>
      </c>
      <c r="O694" s="112">
        <f t="shared" si="81"/>
        <v>0</v>
      </c>
      <c r="P694" s="113">
        <f t="shared" si="82"/>
        <v>0</v>
      </c>
      <c r="Q694" s="60"/>
    </row>
    <row r="695" spans="1:17" x14ac:dyDescent="0.2">
      <c r="A695" s="33"/>
      <c r="B695" s="72"/>
      <c r="C695" s="37"/>
      <c r="D695" s="21"/>
      <c r="E695" s="42"/>
      <c r="F695" s="38"/>
      <c r="G695" s="112"/>
      <c r="H695" s="112">
        <f t="shared" si="83"/>
        <v>0</v>
      </c>
      <c r="I695" s="112"/>
      <c r="J695" s="112"/>
      <c r="K695" s="117">
        <f t="shared" si="77"/>
        <v>0</v>
      </c>
      <c r="L695" s="38">
        <f t="shared" si="78"/>
        <v>0</v>
      </c>
      <c r="M695" s="112">
        <f t="shared" si="79"/>
        <v>0</v>
      </c>
      <c r="N695" s="112">
        <f t="shared" si="80"/>
        <v>0</v>
      </c>
      <c r="O695" s="112">
        <f t="shared" si="81"/>
        <v>0</v>
      </c>
      <c r="P695" s="113">
        <f t="shared" si="82"/>
        <v>0</v>
      </c>
      <c r="Q695" s="60"/>
    </row>
    <row r="696" spans="1:17" x14ac:dyDescent="0.2">
      <c r="A696" s="33"/>
      <c r="B696" s="72"/>
      <c r="C696" s="37"/>
      <c r="D696" s="21"/>
      <c r="E696" s="42"/>
      <c r="F696" s="38"/>
      <c r="G696" s="112"/>
      <c r="H696" s="112">
        <f t="shared" si="83"/>
        <v>0</v>
      </c>
      <c r="I696" s="112"/>
      <c r="J696" s="112"/>
      <c r="K696" s="117">
        <f t="shared" si="77"/>
        <v>0</v>
      </c>
      <c r="L696" s="38">
        <f t="shared" si="78"/>
        <v>0</v>
      </c>
      <c r="M696" s="112">
        <f t="shared" si="79"/>
        <v>0</v>
      </c>
      <c r="N696" s="112">
        <f t="shared" si="80"/>
        <v>0</v>
      </c>
      <c r="O696" s="112">
        <f t="shared" si="81"/>
        <v>0</v>
      </c>
      <c r="P696" s="113">
        <f t="shared" si="82"/>
        <v>0</v>
      </c>
      <c r="Q696" s="60"/>
    </row>
    <row r="697" spans="1:17" x14ac:dyDescent="0.2">
      <c r="A697" s="33"/>
      <c r="B697" s="72"/>
      <c r="C697" s="37"/>
      <c r="D697" s="21"/>
      <c r="E697" s="42"/>
      <c r="F697" s="38"/>
      <c r="G697" s="112"/>
      <c r="H697" s="112">
        <f t="shared" si="83"/>
        <v>0</v>
      </c>
      <c r="I697" s="112"/>
      <c r="J697" s="112"/>
      <c r="K697" s="117">
        <f t="shared" si="77"/>
        <v>0</v>
      </c>
      <c r="L697" s="38">
        <f t="shared" si="78"/>
        <v>0</v>
      </c>
      <c r="M697" s="112">
        <f t="shared" si="79"/>
        <v>0</v>
      </c>
      <c r="N697" s="112">
        <f t="shared" si="80"/>
        <v>0</v>
      </c>
      <c r="O697" s="112">
        <f t="shared" si="81"/>
        <v>0</v>
      </c>
      <c r="P697" s="113">
        <f t="shared" si="82"/>
        <v>0</v>
      </c>
      <c r="Q697" s="60"/>
    </row>
    <row r="698" spans="1:17" x14ac:dyDescent="0.2">
      <c r="A698" s="33"/>
      <c r="B698" s="72"/>
      <c r="C698" s="37"/>
      <c r="D698" s="21"/>
      <c r="E698" s="42"/>
      <c r="F698" s="38"/>
      <c r="G698" s="112"/>
      <c r="H698" s="112">
        <f t="shared" si="83"/>
        <v>0</v>
      </c>
      <c r="I698" s="112"/>
      <c r="J698" s="112"/>
      <c r="K698" s="117">
        <f t="shared" si="77"/>
        <v>0</v>
      </c>
      <c r="L698" s="38">
        <f t="shared" si="78"/>
        <v>0</v>
      </c>
      <c r="M698" s="112">
        <f t="shared" si="79"/>
        <v>0</v>
      </c>
      <c r="N698" s="112">
        <f t="shared" si="80"/>
        <v>0</v>
      </c>
      <c r="O698" s="112">
        <f t="shared" si="81"/>
        <v>0</v>
      </c>
      <c r="P698" s="113">
        <f t="shared" si="82"/>
        <v>0</v>
      </c>
      <c r="Q698" s="60"/>
    </row>
    <row r="699" spans="1:17" x14ac:dyDescent="0.2">
      <c r="A699" s="33"/>
      <c r="B699" s="72"/>
      <c r="C699" s="37"/>
      <c r="D699" s="21"/>
      <c r="E699" s="42"/>
      <c r="F699" s="38"/>
      <c r="G699" s="112"/>
      <c r="H699" s="112">
        <f t="shared" si="83"/>
        <v>0</v>
      </c>
      <c r="I699" s="112"/>
      <c r="J699" s="112"/>
      <c r="K699" s="117">
        <f t="shared" si="77"/>
        <v>0</v>
      </c>
      <c r="L699" s="38">
        <f t="shared" si="78"/>
        <v>0</v>
      </c>
      <c r="M699" s="112">
        <f t="shared" si="79"/>
        <v>0</v>
      </c>
      <c r="N699" s="112">
        <f t="shared" si="80"/>
        <v>0</v>
      </c>
      <c r="O699" s="112">
        <f t="shared" si="81"/>
        <v>0</v>
      </c>
      <c r="P699" s="113">
        <f t="shared" si="82"/>
        <v>0</v>
      </c>
      <c r="Q699" s="60"/>
    </row>
    <row r="700" spans="1:17" x14ac:dyDescent="0.2">
      <c r="A700" s="33"/>
      <c r="B700" s="72"/>
      <c r="C700" s="37"/>
      <c r="D700" s="21"/>
      <c r="E700" s="42"/>
      <c r="F700" s="38"/>
      <c r="G700" s="112"/>
      <c r="H700" s="112">
        <f t="shared" si="83"/>
        <v>0</v>
      </c>
      <c r="I700" s="112"/>
      <c r="J700" s="112"/>
      <c r="K700" s="117">
        <f t="shared" si="77"/>
        <v>0</v>
      </c>
      <c r="L700" s="38">
        <f t="shared" si="78"/>
        <v>0</v>
      </c>
      <c r="M700" s="112">
        <f t="shared" si="79"/>
        <v>0</v>
      </c>
      <c r="N700" s="112">
        <f t="shared" si="80"/>
        <v>0</v>
      </c>
      <c r="O700" s="112">
        <f t="shared" si="81"/>
        <v>0</v>
      </c>
      <c r="P700" s="113">
        <f t="shared" si="82"/>
        <v>0</v>
      </c>
      <c r="Q700" s="60"/>
    </row>
    <row r="701" spans="1:17" x14ac:dyDescent="0.2">
      <c r="A701" s="33"/>
      <c r="B701" s="72"/>
      <c r="C701" s="37"/>
      <c r="D701" s="21"/>
      <c r="E701" s="42"/>
      <c r="F701" s="38"/>
      <c r="G701" s="112"/>
      <c r="H701" s="112">
        <f t="shared" si="83"/>
        <v>0</v>
      </c>
      <c r="I701" s="112"/>
      <c r="J701" s="112"/>
      <c r="K701" s="117">
        <f t="shared" si="77"/>
        <v>0</v>
      </c>
      <c r="L701" s="38">
        <f t="shared" si="78"/>
        <v>0</v>
      </c>
      <c r="M701" s="112">
        <f t="shared" si="79"/>
        <v>0</v>
      </c>
      <c r="N701" s="112">
        <f t="shared" si="80"/>
        <v>0</v>
      </c>
      <c r="O701" s="112">
        <f t="shared" si="81"/>
        <v>0</v>
      </c>
      <c r="P701" s="113">
        <f t="shared" si="82"/>
        <v>0</v>
      </c>
      <c r="Q701" s="60"/>
    </row>
    <row r="702" spans="1:17" x14ac:dyDescent="0.2">
      <c r="A702" s="33"/>
      <c r="B702" s="72"/>
      <c r="C702" s="37"/>
      <c r="D702" s="21"/>
      <c r="E702" s="42"/>
      <c r="F702" s="38"/>
      <c r="G702" s="112"/>
      <c r="H702" s="112">
        <f t="shared" si="83"/>
        <v>0</v>
      </c>
      <c r="I702" s="112"/>
      <c r="J702" s="112"/>
      <c r="K702" s="117">
        <f t="shared" si="77"/>
        <v>0</v>
      </c>
      <c r="L702" s="38">
        <f t="shared" si="78"/>
        <v>0</v>
      </c>
      <c r="M702" s="112">
        <f t="shared" si="79"/>
        <v>0</v>
      </c>
      <c r="N702" s="112">
        <f t="shared" si="80"/>
        <v>0</v>
      </c>
      <c r="O702" s="112">
        <f t="shared" si="81"/>
        <v>0</v>
      </c>
      <c r="P702" s="113">
        <f t="shared" si="82"/>
        <v>0</v>
      </c>
      <c r="Q702" s="60"/>
    </row>
    <row r="703" spans="1:17" x14ac:dyDescent="0.2">
      <c r="A703" s="33"/>
      <c r="B703" s="72"/>
      <c r="C703" s="37"/>
      <c r="D703" s="21"/>
      <c r="E703" s="42"/>
      <c r="F703" s="38"/>
      <c r="G703" s="112"/>
      <c r="H703" s="112">
        <f t="shared" si="83"/>
        <v>0</v>
      </c>
      <c r="I703" s="112"/>
      <c r="J703" s="112"/>
      <c r="K703" s="117">
        <f t="shared" si="77"/>
        <v>0</v>
      </c>
      <c r="L703" s="38">
        <f t="shared" si="78"/>
        <v>0</v>
      </c>
      <c r="M703" s="112">
        <f t="shared" si="79"/>
        <v>0</v>
      </c>
      <c r="N703" s="112">
        <f t="shared" si="80"/>
        <v>0</v>
      </c>
      <c r="O703" s="112">
        <f t="shared" si="81"/>
        <v>0</v>
      </c>
      <c r="P703" s="113">
        <f t="shared" si="82"/>
        <v>0</v>
      </c>
      <c r="Q703" s="60"/>
    </row>
    <row r="704" spans="1:17" x14ac:dyDescent="0.2">
      <c r="A704" s="33"/>
      <c r="B704" s="72"/>
      <c r="C704" s="37"/>
      <c r="D704" s="21"/>
      <c r="E704" s="42"/>
      <c r="F704" s="38"/>
      <c r="G704" s="112"/>
      <c r="H704" s="112">
        <f t="shared" si="83"/>
        <v>0</v>
      </c>
      <c r="I704" s="112"/>
      <c r="J704" s="112"/>
      <c r="K704" s="117">
        <f t="shared" si="77"/>
        <v>0</v>
      </c>
      <c r="L704" s="38">
        <f t="shared" si="78"/>
        <v>0</v>
      </c>
      <c r="M704" s="112">
        <f t="shared" si="79"/>
        <v>0</v>
      </c>
      <c r="N704" s="112">
        <f t="shared" si="80"/>
        <v>0</v>
      </c>
      <c r="O704" s="112">
        <f t="shared" si="81"/>
        <v>0</v>
      </c>
      <c r="P704" s="113">
        <f t="shared" si="82"/>
        <v>0</v>
      </c>
      <c r="Q704" s="60"/>
    </row>
    <row r="705" spans="1:17" x14ac:dyDescent="0.2">
      <c r="A705" s="33"/>
      <c r="B705" s="72"/>
      <c r="C705" s="37"/>
      <c r="D705" s="21"/>
      <c r="E705" s="42"/>
      <c r="F705" s="38"/>
      <c r="G705" s="112"/>
      <c r="H705" s="112">
        <f t="shared" si="83"/>
        <v>0</v>
      </c>
      <c r="I705" s="112"/>
      <c r="J705" s="112"/>
      <c r="K705" s="117">
        <f t="shared" si="77"/>
        <v>0</v>
      </c>
      <c r="L705" s="38">
        <f t="shared" si="78"/>
        <v>0</v>
      </c>
      <c r="M705" s="112">
        <f t="shared" si="79"/>
        <v>0</v>
      </c>
      <c r="N705" s="112">
        <f t="shared" si="80"/>
        <v>0</v>
      </c>
      <c r="O705" s="112">
        <f t="shared" si="81"/>
        <v>0</v>
      </c>
      <c r="P705" s="113">
        <f t="shared" si="82"/>
        <v>0</v>
      </c>
      <c r="Q705" s="60"/>
    </row>
    <row r="706" spans="1:17" x14ac:dyDescent="0.2">
      <c r="A706" s="33"/>
      <c r="B706" s="72"/>
      <c r="C706" s="37"/>
      <c r="D706" s="21"/>
      <c r="E706" s="42"/>
      <c r="F706" s="38"/>
      <c r="G706" s="112"/>
      <c r="H706" s="112">
        <f t="shared" si="83"/>
        <v>0</v>
      </c>
      <c r="I706" s="112"/>
      <c r="J706" s="112"/>
      <c r="K706" s="117">
        <f t="shared" si="77"/>
        <v>0</v>
      </c>
      <c r="L706" s="38">
        <f t="shared" si="78"/>
        <v>0</v>
      </c>
      <c r="M706" s="112">
        <f t="shared" si="79"/>
        <v>0</v>
      </c>
      <c r="N706" s="112">
        <f t="shared" si="80"/>
        <v>0</v>
      </c>
      <c r="O706" s="112">
        <f t="shared" si="81"/>
        <v>0</v>
      </c>
      <c r="P706" s="113">
        <f t="shared" si="82"/>
        <v>0</v>
      </c>
      <c r="Q706" s="60"/>
    </row>
    <row r="707" spans="1:17" x14ac:dyDescent="0.2">
      <c r="A707" s="33"/>
      <c r="B707" s="72"/>
      <c r="C707" s="37"/>
      <c r="D707" s="21"/>
      <c r="E707" s="42"/>
      <c r="F707" s="38"/>
      <c r="G707" s="112"/>
      <c r="H707" s="112">
        <f t="shared" si="83"/>
        <v>0</v>
      </c>
      <c r="I707" s="112"/>
      <c r="J707" s="112"/>
      <c r="K707" s="117">
        <f t="shared" si="77"/>
        <v>0</v>
      </c>
      <c r="L707" s="38">
        <f t="shared" si="78"/>
        <v>0</v>
      </c>
      <c r="M707" s="112">
        <f t="shared" si="79"/>
        <v>0</v>
      </c>
      <c r="N707" s="112">
        <f t="shared" si="80"/>
        <v>0</v>
      </c>
      <c r="O707" s="112">
        <f t="shared" si="81"/>
        <v>0</v>
      </c>
      <c r="P707" s="113">
        <f t="shared" si="82"/>
        <v>0</v>
      </c>
      <c r="Q707" s="60"/>
    </row>
    <row r="708" spans="1:17" x14ac:dyDescent="0.2">
      <c r="A708" s="33"/>
      <c r="B708" s="72"/>
      <c r="C708" s="37"/>
      <c r="D708" s="21"/>
      <c r="E708" s="42"/>
      <c r="F708" s="38"/>
      <c r="G708" s="112"/>
      <c r="H708" s="112">
        <f t="shared" si="83"/>
        <v>0</v>
      </c>
      <c r="I708" s="112"/>
      <c r="J708" s="112"/>
      <c r="K708" s="117">
        <f t="shared" si="77"/>
        <v>0</v>
      </c>
      <c r="L708" s="38">
        <f t="shared" si="78"/>
        <v>0</v>
      </c>
      <c r="M708" s="112">
        <f t="shared" si="79"/>
        <v>0</v>
      </c>
      <c r="N708" s="112">
        <f t="shared" si="80"/>
        <v>0</v>
      </c>
      <c r="O708" s="112">
        <f t="shared" si="81"/>
        <v>0</v>
      </c>
      <c r="P708" s="113">
        <f t="shared" si="82"/>
        <v>0</v>
      </c>
      <c r="Q708" s="60"/>
    </row>
    <row r="709" spans="1:17" x14ac:dyDescent="0.2">
      <c r="A709" s="33"/>
      <c r="B709" s="72"/>
      <c r="C709" s="37"/>
      <c r="D709" s="21"/>
      <c r="E709" s="42"/>
      <c r="F709" s="38"/>
      <c r="G709" s="112"/>
      <c r="H709" s="112">
        <f t="shared" si="83"/>
        <v>0</v>
      </c>
      <c r="I709" s="112"/>
      <c r="J709" s="112"/>
      <c r="K709" s="117">
        <f t="shared" si="77"/>
        <v>0</v>
      </c>
      <c r="L709" s="38">
        <f t="shared" si="78"/>
        <v>0</v>
      </c>
      <c r="M709" s="112">
        <f t="shared" si="79"/>
        <v>0</v>
      </c>
      <c r="N709" s="112">
        <f t="shared" si="80"/>
        <v>0</v>
      </c>
      <c r="O709" s="112">
        <f t="shared" si="81"/>
        <v>0</v>
      </c>
      <c r="P709" s="113">
        <f t="shared" si="82"/>
        <v>0</v>
      </c>
      <c r="Q709" s="60"/>
    </row>
    <row r="710" spans="1:17" x14ac:dyDescent="0.2">
      <c r="A710" s="33"/>
      <c r="B710" s="72"/>
      <c r="C710" s="37"/>
      <c r="D710" s="21"/>
      <c r="E710" s="42"/>
      <c r="F710" s="38"/>
      <c r="G710" s="112"/>
      <c r="H710" s="112">
        <f t="shared" si="83"/>
        <v>0</v>
      </c>
      <c r="I710" s="112"/>
      <c r="J710" s="112"/>
      <c r="K710" s="117">
        <f t="shared" si="77"/>
        <v>0</v>
      </c>
      <c r="L710" s="38">
        <f t="shared" si="78"/>
        <v>0</v>
      </c>
      <c r="M710" s="112">
        <f t="shared" si="79"/>
        <v>0</v>
      </c>
      <c r="N710" s="112">
        <f t="shared" si="80"/>
        <v>0</v>
      </c>
      <c r="O710" s="112">
        <f t="shared" si="81"/>
        <v>0</v>
      </c>
      <c r="P710" s="113">
        <f t="shared" si="82"/>
        <v>0</v>
      </c>
      <c r="Q710" s="60"/>
    </row>
    <row r="711" spans="1:17" x14ac:dyDescent="0.2">
      <c r="A711" s="33"/>
      <c r="B711" s="72"/>
      <c r="C711" s="37"/>
      <c r="D711" s="21"/>
      <c r="E711" s="42"/>
      <c r="F711" s="38"/>
      <c r="G711" s="112"/>
      <c r="H711" s="112">
        <f t="shared" si="83"/>
        <v>0</v>
      </c>
      <c r="I711" s="112"/>
      <c r="J711" s="112"/>
      <c r="K711" s="117">
        <f t="shared" si="77"/>
        <v>0</v>
      </c>
      <c r="L711" s="38">
        <f t="shared" si="78"/>
        <v>0</v>
      </c>
      <c r="M711" s="112">
        <f t="shared" si="79"/>
        <v>0</v>
      </c>
      <c r="N711" s="112">
        <f t="shared" si="80"/>
        <v>0</v>
      </c>
      <c r="O711" s="112">
        <f t="shared" si="81"/>
        <v>0</v>
      </c>
      <c r="P711" s="113">
        <f t="shared" si="82"/>
        <v>0</v>
      </c>
      <c r="Q711" s="60"/>
    </row>
    <row r="712" spans="1:17" x14ac:dyDescent="0.2">
      <c r="A712" s="33"/>
      <c r="B712" s="72"/>
      <c r="C712" s="37"/>
      <c r="D712" s="21"/>
      <c r="E712" s="42"/>
      <c r="F712" s="38"/>
      <c r="G712" s="112"/>
      <c r="H712" s="112">
        <f t="shared" si="83"/>
        <v>0</v>
      </c>
      <c r="I712" s="112"/>
      <c r="J712" s="112"/>
      <c r="K712" s="117">
        <f t="shared" si="77"/>
        <v>0</v>
      </c>
      <c r="L712" s="38">
        <f t="shared" si="78"/>
        <v>0</v>
      </c>
      <c r="M712" s="112">
        <f t="shared" si="79"/>
        <v>0</v>
      </c>
      <c r="N712" s="112">
        <f t="shared" si="80"/>
        <v>0</v>
      </c>
      <c r="O712" s="112">
        <f t="shared" si="81"/>
        <v>0</v>
      </c>
      <c r="P712" s="113">
        <f t="shared" si="82"/>
        <v>0</v>
      </c>
      <c r="Q712" s="60"/>
    </row>
    <row r="713" spans="1:17" x14ac:dyDescent="0.2">
      <c r="A713" s="33"/>
      <c r="B713" s="72"/>
      <c r="C713" s="37"/>
      <c r="D713" s="21"/>
      <c r="E713" s="42"/>
      <c r="F713" s="38"/>
      <c r="G713" s="112"/>
      <c r="H713" s="112">
        <f t="shared" si="83"/>
        <v>0</v>
      </c>
      <c r="I713" s="112"/>
      <c r="J713" s="112"/>
      <c r="K713" s="117">
        <f t="shared" si="77"/>
        <v>0</v>
      </c>
      <c r="L713" s="38">
        <f t="shared" si="78"/>
        <v>0</v>
      </c>
      <c r="M713" s="112">
        <f t="shared" si="79"/>
        <v>0</v>
      </c>
      <c r="N713" s="112">
        <f t="shared" si="80"/>
        <v>0</v>
      </c>
      <c r="O713" s="112">
        <f t="shared" si="81"/>
        <v>0</v>
      </c>
      <c r="P713" s="113">
        <f t="shared" si="82"/>
        <v>0</v>
      </c>
      <c r="Q713" s="60"/>
    </row>
    <row r="714" spans="1:17" x14ac:dyDescent="0.2">
      <c r="A714" s="33"/>
      <c r="B714" s="72"/>
      <c r="C714" s="37"/>
      <c r="D714" s="21"/>
      <c r="E714" s="42"/>
      <c r="F714" s="38"/>
      <c r="G714" s="112"/>
      <c r="H714" s="112">
        <f t="shared" si="83"/>
        <v>0</v>
      </c>
      <c r="I714" s="112"/>
      <c r="J714" s="112"/>
      <c r="K714" s="117">
        <f t="shared" si="77"/>
        <v>0</v>
      </c>
      <c r="L714" s="38">
        <f t="shared" si="78"/>
        <v>0</v>
      </c>
      <c r="M714" s="112">
        <f t="shared" si="79"/>
        <v>0</v>
      </c>
      <c r="N714" s="112">
        <f t="shared" si="80"/>
        <v>0</v>
      </c>
      <c r="O714" s="112">
        <f t="shared" si="81"/>
        <v>0</v>
      </c>
      <c r="P714" s="113">
        <f t="shared" si="82"/>
        <v>0</v>
      </c>
      <c r="Q714" s="60"/>
    </row>
    <row r="715" spans="1:17" x14ac:dyDescent="0.2">
      <c r="A715" s="33"/>
      <c r="B715" s="72"/>
      <c r="C715" s="37"/>
      <c r="D715" s="21"/>
      <c r="E715" s="42"/>
      <c r="F715" s="38"/>
      <c r="G715" s="112"/>
      <c r="H715" s="112">
        <f t="shared" si="83"/>
        <v>0</v>
      </c>
      <c r="I715" s="112"/>
      <c r="J715" s="112"/>
      <c r="K715" s="117">
        <f t="shared" si="77"/>
        <v>0</v>
      </c>
      <c r="L715" s="38">
        <f t="shared" si="78"/>
        <v>0</v>
      </c>
      <c r="M715" s="112">
        <f t="shared" si="79"/>
        <v>0</v>
      </c>
      <c r="N715" s="112">
        <f t="shared" si="80"/>
        <v>0</v>
      </c>
      <c r="O715" s="112">
        <f t="shared" si="81"/>
        <v>0</v>
      </c>
      <c r="P715" s="113">
        <f t="shared" si="82"/>
        <v>0</v>
      </c>
      <c r="Q715" s="60"/>
    </row>
    <row r="716" spans="1:17" x14ac:dyDescent="0.2">
      <c r="A716" s="33"/>
      <c r="B716" s="72"/>
      <c r="C716" s="37"/>
      <c r="D716" s="21"/>
      <c r="E716" s="42"/>
      <c r="F716" s="38"/>
      <c r="G716" s="112"/>
      <c r="H716" s="112">
        <f t="shared" si="83"/>
        <v>0</v>
      </c>
      <c r="I716" s="112"/>
      <c r="J716" s="112"/>
      <c r="K716" s="117">
        <f t="shared" si="77"/>
        <v>0</v>
      </c>
      <c r="L716" s="38">
        <f t="shared" si="78"/>
        <v>0</v>
      </c>
      <c r="M716" s="112">
        <f t="shared" si="79"/>
        <v>0</v>
      </c>
      <c r="N716" s="112">
        <f t="shared" si="80"/>
        <v>0</v>
      </c>
      <c r="O716" s="112">
        <f t="shared" si="81"/>
        <v>0</v>
      </c>
      <c r="P716" s="113">
        <f t="shared" si="82"/>
        <v>0</v>
      </c>
      <c r="Q716" s="60"/>
    </row>
    <row r="717" spans="1:17" x14ac:dyDescent="0.2">
      <c r="A717" s="33"/>
      <c r="B717" s="72"/>
      <c r="C717" s="37"/>
      <c r="D717" s="21"/>
      <c r="E717" s="42"/>
      <c r="F717" s="38"/>
      <c r="G717" s="112"/>
      <c r="H717" s="112">
        <f t="shared" si="83"/>
        <v>0</v>
      </c>
      <c r="I717" s="112"/>
      <c r="J717" s="112"/>
      <c r="K717" s="117">
        <f t="shared" si="77"/>
        <v>0</v>
      </c>
      <c r="L717" s="38">
        <f t="shared" si="78"/>
        <v>0</v>
      </c>
      <c r="M717" s="112">
        <f t="shared" si="79"/>
        <v>0</v>
      </c>
      <c r="N717" s="112">
        <f t="shared" si="80"/>
        <v>0</v>
      </c>
      <c r="O717" s="112">
        <f t="shared" si="81"/>
        <v>0</v>
      </c>
      <c r="P717" s="113">
        <f t="shared" si="82"/>
        <v>0</v>
      </c>
      <c r="Q717" s="60"/>
    </row>
    <row r="718" spans="1:17" x14ac:dyDescent="0.2">
      <c r="A718" s="33"/>
      <c r="B718" s="72"/>
      <c r="C718" s="37"/>
      <c r="D718" s="21"/>
      <c r="E718" s="42"/>
      <c r="F718" s="38"/>
      <c r="G718" s="112"/>
      <c r="H718" s="112">
        <f t="shared" si="83"/>
        <v>0</v>
      </c>
      <c r="I718" s="112"/>
      <c r="J718" s="112"/>
      <c r="K718" s="117">
        <f t="shared" si="77"/>
        <v>0</v>
      </c>
      <c r="L718" s="38">
        <f t="shared" si="78"/>
        <v>0</v>
      </c>
      <c r="M718" s="112">
        <f t="shared" si="79"/>
        <v>0</v>
      </c>
      <c r="N718" s="112">
        <f t="shared" si="80"/>
        <v>0</v>
      </c>
      <c r="O718" s="112">
        <f t="shared" si="81"/>
        <v>0</v>
      </c>
      <c r="P718" s="113">
        <f t="shared" si="82"/>
        <v>0</v>
      </c>
      <c r="Q718" s="60"/>
    </row>
    <row r="719" spans="1:17" x14ac:dyDescent="0.2">
      <c r="A719" s="33"/>
      <c r="B719" s="72"/>
      <c r="C719" s="37"/>
      <c r="D719" s="21"/>
      <c r="E719" s="42"/>
      <c r="F719" s="38"/>
      <c r="G719" s="112"/>
      <c r="H719" s="112">
        <f t="shared" si="83"/>
        <v>0</v>
      </c>
      <c r="I719" s="112"/>
      <c r="J719" s="112"/>
      <c r="K719" s="117">
        <f t="shared" ref="K719:K782" si="84">SUM(H719:J719)</f>
        <v>0</v>
      </c>
      <c r="L719" s="38">
        <f t="shared" ref="L719:L782" si="85">E719*F719</f>
        <v>0</v>
      </c>
      <c r="M719" s="112">
        <f t="shared" ref="M719:M782" si="86">H719*E719</f>
        <v>0</v>
      </c>
      <c r="N719" s="112">
        <f t="shared" ref="N719:N782" si="87">I719*E719</f>
        <v>0</v>
      </c>
      <c r="O719" s="112">
        <f t="shared" ref="O719:O782" si="88">J719*E719</f>
        <v>0</v>
      </c>
      <c r="P719" s="113">
        <f t="shared" ref="P719:P782" si="89">SUM(M719:O719)</f>
        <v>0</v>
      </c>
      <c r="Q719" s="60"/>
    </row>
    <row r="720" spans="1:17" x14ac:dyDescent="0.2">
      <c r="A720" s="33"/>
      <c r="B720" s="72"/>
      <c r="C720" s="37"/>
      <c r="D720" s="21"/>
      <c r="E720" s="42"/>
      <c r="F720" s="38"/>
      <c r="G720" s="112"/>
      <c r="H720" s="112">
        <f t="shared" ref="H720:H783" si="90">F720*G720</f>
        <v>0</v>
      </c>
      <c r="I720" s="112"/>
      <c r="J720" s="112"/>
      <c r="K720" s="117">
        <f t="shared" si="84"/>
        <v>0</v>
      </c>
      <c r="L720" s="38">
        <f t="shared" si="85"/>
        <v>0</v>
      </c>
      <c r="M720" s="112">
        <f t="shared" si="86"/>
        <v>0</v>
      </c>
      <c r="N720" s="112">
        <f t="shared" si="87"/>
        <v>0</v>
      </c>
      <c r="O720" s="112">
        <f t="shared" si="88"/>
        <v>0</v>
      </c>
      <c r="P720" s="113">
        <f t="shared" si="89"/>
        <v>0</v>
      </c>
      <c r="Q720" s="60"/>
    </row>
    <row r="721" spans="1:17" x14ac:dyDescent="0.2">
      <c r="A721" s="33"/>
      <c r="B721" s="72"/>
      <c r="C721" s="37"/>
      <c r="D721" s="21"/>
      <c r="E721" s="42"/>
      <c r="F721" s="38"/>
      <c r="G721" s="112"/>
      <c r="H721" s="112">
        <f t="shared" si="90"/>
        <v>0</v>
      </c>
      <c r="I721" s="112"/>
      <c r="J721" s="112"/>
      <c r="K721" s="117">
        <f t="shared" si="84"/>
        <v>0</v>
      </c>
      <c r="L721" s="38">
        <f t="shared" si="85"/>
        <v>0</v>
      </c>
      <c r="M721" s="112">
        <f t="shared" si="86"/>
        <v>0</v>
      </c>
      <c r="N721" s="112">
        <f t="shared" si="87"/>
        <v>0</v>
      </c>
      <c r="O721" s="112">
        <f t="shared" si="88"/>
        <v>0</v>
      </c>
      <c r="P721" s="113">
        <f t="shared" si="89"/>
        <v>0</v>
      </c>
      <c r="Q721" s="60"/>
    </row>
    <row r="722" spans="1:17" x14ac:dyDescent="0.2">
      <c r="A722" s="33"/>
      <c r="B722" s="72"/>
      <c r="C722" s="37"/>
      <c r="D722" s="21"/>
      <c r="E722" s="42"/>
      <c r="F722" s="38"/>
      <c r="G722" s="112"/>
      <c r="H722" s="112">
        <f t="shared" si="90"/>
        <v>0</v>
      </c>
      <c r="I722" s="112"/>
      <c r="J722" s="112"/>
      <c r="K722" s="117">
        <f t="shared" si="84"/>
        <v>0</v>
      </c>
      <c r="L722" s="38">
        <f t="shared" si="85"/>
        <v>0</v>
      </c>
      <c r="M722" s="112">
        <f t="shared" si="86"/>
        <v>0</v>
      </c>
      <c r="N722" s="112">
        <f t="shared" si="87"/>
        <v>0</v>
      </c>
      <c r="O722" s="112">
        <f t="shared" si="88"/>
        <v>0</v>
      </c>
      <c r="P722" s="113">
        <f t="shared" si="89"/>
        <v>0</v>
      </c>
      <c r="Q722" s="60"/>
    </row>
    <row r="723" spans="1:17" x14ac:dyDescent="0.2">
      <c r="A723" s="33"/>
      <c r="B723" s="72"/>
      <c r="C723" s="37"/>
      <c r="D723" s="21"/>
      <c r="E723" s="42"/>
      <c r="F723" s="38"/>
      <c r="G723" s="112"/>
      <c r="H723" s="112">
        <f t="shared" si="90"/>
        <v>0</v>
      </c>
      <c r="I723" s="112"/>
      <c r="J723" s="112"/>
      <c r="K723" s="117">
        <f t="shared" si="84"/>
        <v>0</v>
      </c>
      <c r="L723" s="38">
        <f t="shared" si="85"/>
        <v>0</v>
      </c>
      <c r="M723" s="112">
        <f t="shared" si="86"/>
        <v>0</v>
      </c>
      <c r="N723" s="112">
        <f t="shared" si="87"/>
        <v>0</v>
      </c>
      <c r="O723" s="112">
        <f t="shared" si="88"/>
        <v>0</v>
      </c>
      <c r="P723" s="113">
        <f t="shared" si="89"/>
        <v>0</v>
      </c>
      <c r="Q723" s="60"/>
    </row>
    <row r="724" spans="1:17" x14ac:dyDescent="0.2">
      <c r="A724" s="33"/>
      <c r="B724" s="72"/>
      <c r="C724" s="37"/>
      <c r="D724" s="21"/>
      <c r="E724" s="42"/>
      <c r="F724" s="38"/>
      <c r="G724" s="112"/>
      <c r="H724" s="112">
        <f t="shared" si="90"/>
        <v>0</v>
      </c>
      <c r="I724" s="112"/>
      <c r="J724" s="112"/>
      <c r="K724" s="117">
        <f t="shared" si="84"/>
        <v>0</v>
      </c>
      <c r="L724" s="38">
        <f t="shared" si="85"/>
        <v>0</v>
      </c>
      <c r="M724" s="112">
        <f t="shared" si="86"/>
        <v>0</v>
      </c>
      <c r="N724" s="112">
        <f t="shared" si="87"/>
        <v>0</v>
      </c>
      <c r="O724" s="112">
        <f t="shared" si="88"/>
        <v>0</v>
      </c>
      <c r="P724" s="113">
        <f t="shared" si="89"/>
        <v>0</v>
      </c>
      <c r="Q724" s="60"/>
    </row>
    <row r="725" spans="1:17" x14ac:dyDescent="0.2">
      <c r="A725" s="33"/>
      <c r="B725" s="72"/>
      <c r="C725" s="37"/>
      <c r="D725" s="21"/>
      <c r="E725" s="42"/>
      <c r="F725" s="38"/>
      <c r="G725" s="112"/>
      <c r="H725" s="112">
        <f t="shared" si="90"/>
        <v>0</v>
      </c>
      <c r="I725" s="112"/>
      <c r="J725" s="112"/>
      <c r="K725" s="117">
        <f t="shared" si="84"/>
        <v>0</v>
      </c>
      <c r="L725" s="38">
        <f t="shared" si="85"/>
        <v>0</v>
      </c>
      <c r="M725" s="112">
        <f t="shared" si="86"/>
        <v>0</v>
      </c>
      <c r="N725" s="112">
        <f t="shared" si="87"/>
        <v>0</v>
      </c>
      <c r="O725" s="112">
        <f t="shared" si="88"/>
        <v>0</v>
      </c>
      <c r="P725" s="113">
        <f t="shared" si="89"/>
        <v>0</v>
      </c>
      <c r="Q725" s="60"/>
    </row>
    <row r="726" spans="1:17" x14ac:dyDescent="0.2">
      <c r="A726" s="33"/>
      <c r="B726" s="72"/>
      <c r="C726" s="37"/>
      <c r="D726" s="21"/>
      <c r="E726" s="42"/>
      <c r="F726" s="38"/>
      <c r="G726" s="112"/>
      <c r="H726" s="112">
        <f t="shared" si="90"/>
        <v>0</v>
      </c>
      <c r="I726" s="112"/>
      <c r="J726" s="112"/>
      <c r="K726" s="117">
        <f t="shared" si="84"/>
        <v>0</v>
      </c>
      <c r="L726" s="38">
        <f t="shared" si="85"/>
        <v>0</v>
      </c>
      <c r="M726" s="112">
        <f t="shared" si="86"/>
        <v>0</v>
      </c>
      <c r="N726" s="112">
        <f t="shared" si="87"/>
        <v>0</v>
      </c>
      <c r="O726" s="112">
        <f t="shared" si="88"/>
        <v>0</v>
      </c>
      <c r="P726" s="113">
        <f t="shared" si="89"/>
        <v>0</v>
      </c>
      <c r="Q726" s="60"/>
    </row>
    <row r="727" spans="1:17" x14ac:dyDescent="0.2">
      <c r="A727" s="33"/>
      <c r="B727" s="72"/>
      <c r="C727" s="37"/>
      <c r="D727" s="21"/>
      <c r="E727" s="42"/>
      <c r="F727" s="38"/>
      <c r="G727" s="112"/>
      <c r="H727" s="112">
        <f t="shared" si="90"/>
        <v>0</v>
      </c>
      <c r="I727" s="112"/>
      <c r="J727" s="112"/>
      <c r="K727" s="117">
        <f t="shared" si="84"/>
        <v>0</v>
      </c>
      <c r="L727" s="38">
        <f t="shared" si="85"/>
        <v>0</v>
      </c>
      <c r="M727" s="112">
        <f t="shared" si="86"/>
        <v>0</v>
      </c>
      <c r="N727" s="112">
        <f t="shared" si="87"/>
        <v>0</v>
      </c>
      <c r="O727" s="112">
        <f t="shared" si="88"/>
        <v>0</v>
      </c>
      <c r="P727" s="113">
        <f t="shared" si="89"/>
        <v>0</v>
      </c>
      <c r="Q727" s="60"/>
    </row>
    <row r="728" spans="1:17" x14ac:dyDescent="0.2">
      <c r="A728" s="33"/>
      <c r="B728" s="72"/>
      <c r="C728" s="37"/>
      <c r="D728" s="21"/>
      <c r="E728" s="42"/>
      <c r="F728" s="38"/>
      <c r="G728" s="112"/>
      <c r="H728" s="112">
        <f t="shared" si="90"/>
        <v>0</v>
      </c>
      <c r="I728" s="112"/>
      <c r="J728" s="112"/>
      <c r="K728" s="117">
        <f t="shared" si="84"/>
        <v>0</v>
      </c>
      <c r="L728" s="38">
        <f t="shared" si="85"/>
        <v>0</v>
      </c>
      <c r="M728" s="112">
        <f t="shared" si="86"/>
        <v>0</v>
      </c>
      <c r="N728" s="112">
        <f t="shared" si="87"/>
        <v>0</v>
      </c>
      <c r="O728" s="112">
        <f t="shared" si="88"/>
        <v>0</v>
      </c>
      <c r="P728" s="113">
        <f t="shared" si="89"/>
        <v>0</v>
      </c>
      <c r="Q728" s="60"/>
    </row>
    <row r="729" spans="1:17" x14ac:dyDescent="0.2">
      <c r="A729" s="33"/>
      <c r="B729" s="72"/>
      <c r="C729" s="37"/>
      <c r="D729" s="21"/>
      <c r="E729" s="42"/>
      <c r="F729" s="38"/>
      <c r="G729" s="112"/>
      <c r="H729" s="112">
        <f t="shared" si="90"/>
        <v>0</v>
      </c>
      <c r="I729" s="112"/>
      <c r="J729" s="112"/>
      <c r="K729" s="117">
        <f t="shared" si="84"/>
        <v>0</v>
      </c>
      <c r="L729" s="38">
        <f t="shared" si="85"/>
        <v>0</v>
      </c>
      <c r="M729" s="112">
        <f t="shared" si="86"/>
        <v>0</v>
      </c>
      <c r="N729" s="112">
        <f t="shared" si="87"/>
        <v>0</v>
      </c>
      <c r="O729" s="112">
        <f t="shared" si="88"/>
        <v>0</v>
      </c>
      <c r="P729" s="113">
        <f t="shared" si="89"/>
        <v>0</v>
      </c>
      <c r="Q729" s="60"/>
    </row>
    <row r="730" spans="1:17" x14ac:dyDescent="0.2">
      <c r="A730" s="33"/>
      <c r="B730" s="72"/>
      <c r="C730" s="37"/>
      <c r="D730" s="21"/>
      <c r="E730" s="42"/>
      <c r="F730" s="38"/>
      <c r="G730" s="112"/>
      <c r="H730" s="112">
        <f t="shared" si="90"/>
        <v>0</v>
      </c>
      <c r="I730" s="112"/>
      <c r="J730" s="112"/>
      <c r="K730" s="117">
        <f t="shared" si="84"/>
        <v>0</v>
      </c>
      <c r="L730" s="38">
        <f t="shared" si="85"/>
        <v>0</v>
      </c>
      <c r="M730" s="112">
        <f t="shared" si="86"/>
        <v>0</v>
      </c>
      <c r="N730" s="112">
        <f t="shared" si="87"/>
        <v>0</v>
      </c>
      <c r="O730" s="112">
        <f t="shared" si="88"/>
        <v>0</v>
      </c>
      <c r="P730" s="113">
        <f t="shared" si="89"/>
        <v>0</v>
      </c>
      <c r="Q730" s="60"/>
    </row>
    <row r="731" spans="1:17" x14ac:dyDescent="0.2">
      <c r="A731" s="33"/>
      <c r="B731" s="72"/>
      <c r="C731" s="37"/>
      <c r="D731" s="21"/>
      <c r="E731" s="42"/>
      <c r="F731" s="38"/>
      <c r="G731" s="112"/>
      <c r="H731" s="112">
        <f t="shared" si="90"/>
        <v>0</v>
      </c>
      <c r="I731" s="112"/>
      <c r="J731" s="112"/>
      <c r="K731" s="117">
        <f t="shared" si="84"/>
        <v>0</v>
      </c>
      <c r="L731" s="38">
        <f t="shared" si="85"/>
        <v>0</v>
      </c>
      <c r="M731" s="112">
        <f t="shared" si="86"/>
        <v>0</v>
      </c>
      <c r="N731" s="112">
        <f t="shared" si="87"/>
        <v>0</v>
      </c>
      <c r="O731" s="112">
        <f t="shared" si="88"/>
        <v>0</v>
      </c>
      <c r="P731" s="113">
        <f t="shared" si="89"/>
        <v>0</v>
      </c>
      <c r="Q731" s="60"/>
    </row>
    <row r="732" spans="1:17" x14ac:dyDescent="0.2">
      <c r="A732" s="33"/>
      <c r="B732" s="72"/>
      <c r="C732" s="37"/>
      <c r="D732" s="21"/>
      <c r="E732" s="42"/>
      <c r="F732" s="38"/>
      <c r="G732" s="112"/>
      <c r="H732" s="112">
        <f t="shared" si="90"/>
        <v>0</v>
      </c>
      <c r="I732" s="112"/>
      <c r="J732" s="112"/>
      <c r="K732" s="117">
        <f t="shared" si="84"/>
        <v>0</v>
      </c>
      <c r="L732" s="38">
        <f t="shared" si="85"/>
        <v>0</v>
      </c>
      <c r="M732" s="112">
        <f t="shared" si="86"/>
        <v>0</v>
      </c>
      <c r="N732" s="112">
        <f t="shared" si="87"/>
        <v>0</v>
      </c>
      <c r="O732" s="112">
        <f t="shared" si="88"/>
        <v>0</v>
      </c>
      <c r="P732" s="113">
        <f t="shared" si="89"/>
        <v>0</v>
      </c>
      <c r="Q732" s="60"/>
    </row>
    <row r="733" spans="1:17" x14ac:dyDescent="0.2">
      <c r="A733" s="33"/>
      <c r="B733" s="72"/>
      <c r="C733" s="37"/>
      <c r="D733" s="21"/>
      <c r="E733" s="42"/>
      <c r="F733" s="38"/>
      <c r="G733" s="112"/>
      <c r="H733" s="112">
        <f t="shared" si="90"/>
        <v>0</v>
      </c>
      <c r="I733" s="112"/>
      <c r="J733" s="112"/>
      <c r="K733" s="117">
        <f t="shared" si="84"/>
        <v>0</v>
      </c>
      <c r="L733" s="38">
        <f t="shared" si="85"/>
        <v>0</v>
      </c>
      <c r="M733" s="112">
        <f t="shared" si="86"/>
        <v>0</v>
      </c>
      <c r="N733" s="112">
        <f t="shared" si="87"/>
        <v>0</v>
      </c>
      <c r="O733" s="112">
        <f t="shared" si="88"/>
        <v>0</v>
      </c>
      <c r="P733" s="113">
        <f t="shared" si="89"/>
        <v>0</v>
      </c>
      <c r="Q733" s="60"/>
    </row>
    <row r="734" spans="1:17" x14ac:dyDescent="0.2">
      <c r="A734" s="33"/>
      <c r="B734" s="72"/>
      <c r="C734" s="37"/>
      <c r="D734" s="21"/>
      <c r="E734" s="42"/>
      <c r="F734" s="38"/>
      <c r="G734" s="112"/>
      <c r="H734" s="112">
        <f t="shared" si="90"/>
        <v>0</v>
      </c>
      <c r="I734" s="112"/>
      <c r="J734" s="112"/>
      <c r="K734" s="117">
        <f t="shared" si="84"/>
        <v>0</v>
      </c>
      <c r="L734" s="38">
        <f t="shared" si="85"/>
        <v>0</v>
      </c>
      <c r="M734" s="112">
        <f t="shared" si="86"/>
        <v>0</v>
      </c>
      <c r="N734" s="112">
        <f t="shared" si="87"/>
        <v>0</v>
      </c>
      <c r="O734" s="112">
        <f t="shared" si="88"/>
        <v>0</v>
      </c>
      <c r="P734" s="113">
        <f t="shared" si="89"/>
        <v>0</v>
      </c>
      <c r="Q734" s="60"/>
    </row>
    <row r="735" spans="1:17" x14ac:dyDescent="0.2">
      <c r="A735" s="33"/>
      <c r="B735" s="72"/>
      <c r="C735" s="37"/>
      <c r="D735" s="21"/>
      <c r="E735" s="42"/>
      <c r="F735" s="38"/>
      <c r="G735" s="112"/>
      <c r="H735" s="112">
        <f t="shared" si="90"/>
        <v>0</v>
      </c>
      <c r="I735" s="112"/>
      <c r="J735" s="112"/>
      <c r="K735" s="117">
        <f t="shared" si="84"/>
        <v>0</v>
      </c>
      <c r="L735" s="38">
        <f t="shared" si="85"/>
        <v>0</v>
      </c>
      <c r="M735" s="112">
        <f t="shared" si="86"/>
        <v>0</v>
      </c>
      <c r="N735" s="112">
        <f t="shared" si="87"/>
        <v>0</v>
      </c>
      <c r="O735" s="112">
        <f t="shared" si="88"/>
        <v>0</v>
      </c>
      <c r="P735" s="113">
        <f t="shared" si="89"/>
        <v>0</v>
      </c>
      <c r="Q735" s="60"/>
    </row>
    <row r="736" spans="1:17" x14ac:dyDescent="0.2">
      <c r="A736" s="33"/>
      <c r="B736" s="72"/>
      <c r="C736" s="37"/>
      <c r="D736" s="21"/>
      <c r="E736" s="42"/>
      <c r="F736" s="38"/>
      <c r="G736" s="112"/>
      <c r="H736" s="112">
        <f t="shared" si="90"/>
        <v>0</v>
      </c>
      <c r="I736" s="112"/>
      <c r="J736" s="112"/>
      <c r="K736" s="117">
        <f t="shared" si="84"/>
        <v>0</v>
      </c>
      <c r="L736" s="38">
        <f t="shared" si="85"/>
        <v>0</v>
      </c>
      <c r="M736" s="112">
        <f t="shared" si="86"/>
        <v>0</v>
      </c>
      <c r="N736" s="112">
        <f t="shared" si="87"/>
        <v>0</v>
      </c>
      <c r="O736" s="112">
        <f t="shared" si="88"/>
        <v>0</v>
      </c>
      <c r="P736" s="113">
        <f t="shared" si="89"/>
        <v>0</v>
      </c>
      <c r="Q736" s="60"/>
    </row>
    <row r="737" spans="1:17" x14ac:dyDescent="0.2">
      <c r="A737" s="33"/>
      <c r="B737" s="72"/>
      <c r="C737" s="37"/>
      <c r="D737" s="21"/>
      <c r="E737" s="42"/>
      <c r="F737" s="38"/>
      <c r="G737" s="112"/>
      <c r="H737" s="112">
        <f t="shared" si="90"/>
        <v>0</v>
      </c>
      <c r="I737" s="112"/>
      <c r="J737" s="112"/>
      <c r="K737" s="117">
        <f t="shared" si="84"/>
        <v>0</v>
      </c>
      <c r="L737" s="38">
        <f t="shared" si="85"/>
        <v>0</v>
      </c>
      <c r="M737" s="112">
        <f t="shared" si="86"/>
        <v>0</v>
      </c>
      <c r="N737" s="112">
        <f t="shared" si="87"/>
        <v>0</v>
      </c>
      <c r="O737" s="112">
        <f t="shared" si="88"/>
        <v>0</v>
      </c>
      <c r="P737" s="113">
        <f t="shared" si="89"/>
        <v>0</v>
      </c>
      <c r="Q737" s="60"/>
    </row>
    <row r="738" spans="1:17" x14ac:dyDescent="0.2">
      <c r="A738" s="33"/>
      <c r="B738" s="72"/>
      <c r="C738" s="37"/>
      <c r="D738" s="21"/>
      <c r="E738" s="42"/>
      <c r="F738" s="38"/>
      <c r="G738" s="112"/>
      <c r="H738" s="112">
        <f t="shared" si="90"/>
        <v>0</v>
      </c>
      <c r="I738" s="112"/>
      <c r="J738" s="112"/>
      <c r="K738" s="117">
        <f t="shared" si="84"/>
        <v>0</v>
      </c>
      <c r="L738" s="38">
        <f t="shared" si="85"/>
        <v>0</v>
      </c>
      <c r="M738" s="112">
        <f t="shared" si="86"/>
        <v>0</v>
      </c>
      <c r="N738" s="112">
        <f t="shared" si="87"/>
        <v>0</v>
      </c>
      <c r="O738" s="112">
        <f t="shared" si="88"/>
        <v>0</v>
      </c>
      <c r="P738" s="113">
        <f t="shared" si="89"/>
        <v>0</v>
      </c>
      <c r="Q738" s="60"/>
    </row>
    <row r="739" spans="1:17" x14ac:dyDescent="0.2">
      <c r="A739" s="33"/>
      <c r="B739" s="72"/>
      <c r="C739" s="37"/>
      <c r="D739" s="21"/>
      <c r="E739" s="42"/>
      <c r="F739" s="38"/>
      <c r="G739" s="112"/>
      <c r="H739" s="112">
        <f t="shared" si="90"/>
        <v>0</v>
      </c>
      <c r="I739" s="112"/>
      <c r="J739" s="112"/>
      <c r="K739" s="117">
        <f t="shared" si="84"/>
        <v>0</v>
      </c>
      <c r="L739" s="38">
        <f t="shared" si="85"/>
        <v>0</v>
      </c>
      <c r="M739" s="112">
        <f t="shared" si="86"/>
        <v>0</v>
      </c>
      <c r="N739" s="112">
        <f t="shared" si="87"/>
        <v>0</v>
      </c>
      <c r="O739" s="112">
        <f t="shared" si="88"/>
        <v>0</v>
      </c>
      <c r="P739" s="113">
        <f t="shared" si="89"/>
        <v>0</v>
      </c>
      <c r="Q739" s="60"/>
    </row>
    <row r="740" spans="1:17" x14ac:dyDescent="0.2">
      <c r="A740" s="33"/>
      <c r="B740" s="72"/>
      <c r="C740" s="37"/>
      <c r="D740" s="21"/>
      <c r="E740" s="42"/>
      <c r="F740" s="38"/>
      <c r="G740" s="112"/>
      <c r="H740" s="112">
        <f t="shared" si="90"/>
        <v>0</v>
      </c>
      <c r="I740" s="112"/>
      <c r="J740" s="112"/>
      <c r="K740" s="117">
        <f t="shared" si="84"/>
        <v>0</v>
      </c>
      <c r="L740" s="38">
        <f t="shared" si="85"/>
        <v>0</v>
      </c>
      <c r="M740" s="112">
        <f t="shared" si="86"/>
        <v>0</v>
      </c>
      <c r="N740" s="112">
        <f t="shared" si="87"/>
        <v>0</v>
      </c>
      <c r="O740" s="112">
        <f t="shared" si="88"/>
        <v>0</v>
      </c>
      <c r="P740" s="113">
        <f t="shared" si="89"/>
        <v>0</v>
      </c>
      <c r="Q740" s="60"/>
    </row>
    <row r="741" spans="1:17" x14ac:dyDescent="0.2">
      <c r="A741" s="33"/>
      <c r="B741" s="72"/>
      <c r="C741" s="37"/>
      <c r="D741" s="21"/>
      <c r="E741" s="42"/>
      <c r="F741" s="38"/>
      <c r="G741" s="112"/>
      <c r="H741" s="112">
        <f t="shared" si="90"/>
        <v>0</v>
      </c>
      <c r="I741" s="112"/>
      <c r="J741" s="112"/>
      <c r="K741" s="117">
        <f t="shared" si="84"/>
        <v>0</v>
      </c>
      <c r="L741" s="38">
        <f t="shared" si="85"/>
        <v>0</v>
      </c>
      <c r="M741" s="112">
        <f t="shared" si="86"/>
        <v>0</v>
      </c>
      <c r="N741" s="112">
        <f t="shared" si="87"/>
        <v>0</v>
      </c>
      <c r="O741" s="112">
        <f t="shared" si="88"/>
        <v>0</v>
      </c>
      <c r="P741" s="113">
        <f t="shared" si="89"/>
        <v>0</v>
      </c>
      <c r="Q741" s="60"/>
    </row>
    <row r="742" spans="1:17" x14ac:dyDescent="0.2">
      <c r="A742" s="33"/>
      <c r="B742" s="72"/>
      <c r="C742" s="37"/>
      <c r="D742" s="21"/>
      <c r="E742" s="42"/>
      <c r="F742" s="38"/>
      <c r="G742" s="112"/>
      <c r="H742" s="112">
        <f t="shared" si="90"/>
        <v>0</v>
      </c>
      <c r="I742" s="112"/>
      <c r="J742" s="112"/>
      <c r="K742" s="117">
        <f t="shared" si="84"/>
        <v>0</v>
      </c>
      <c r="L742" s="38">
        <f t="shared" si="85"/>
        <v>0</v>
      </c>
      <c r="M742" s="112">
        <f t="shared" si="86"/>
        <v>0</v>
      </c>
      <c r="N742" s="112">
        <f t="shared" si="87"/>
        <v>0</v>
      </c>
      <c r="O742" s="112">
        <f t="shared" si="88"/>
        <v>0</v>
      </c>
      <c r="P742" s="113">
        <f t="shared" si="89"/>
        <v>0</v>
      </c>
      <c r="Q742" s="60"/>
    </row>
    <row r="743" spans="1:17" x14ac:dyDescent="0.2">
      <c r="A743" s="33"/>
      <c r="B743" s="72"/>
      <c r="C743" s="37"/>
      <c r="D743" s="21"/>
      <c r="E743" s="42"/>
      <c r="F743" s="38"/>
      <c r="G743" s="112"/>
      <c r="H743" s="112">
        <f t="shared" si="90"/>
        <v>0</v>
      </c>
      <c r="I743" s="112"/>
      <c r="J743" s="112"/>
      <c r="K743" s="117">
        <f t="shared" si="84"/>
        <v>0</v>
      </c>
      <c r="L743" s="38">
        <f t="shared" si="85"/>
        <v>0</v>
      </c>
      <c r="M743" s="112">
        <f t="shared" si="86"/>
        <v>0</v>
      </c>
      <c r="N743" s="112">
        <f t="shared" si="87"/>
        <v>0</v>
      </c>
      <c r="O743" s="112">
        <f t="shared" si="88"/>
        <v>0</v>
      </c>
      <c r="P743" s="113">
        <f t="shared" si="89"/>
        <v>0</v>
      </c>
      <c r="Q743" s="60"/>
    </row>
    <row r="744" spans="1:17" x14ac:dyDescent="0.2">
      <c r="A744" s="33"/>
      <c r="B744" s="72"/>
      <c r="C744" s="37"/>
      <c r="D744" s="21"/>
      <c r="E744" s="42"/>
      <c r="F744" s="38"/>
      <c r="G744" s="112"/>
      <c r="H744" s="112">
        <f t="shared" si="90"/>
        <v>0</v>
      </c>
      <c r="I744" s="112"/>
      <c r="J744" s="112"/>
      <c r="K744" s="117">
        <f t="shared" si="84"/>
        <v>0</v>
      </c>
      <c r="L744" s="38">
        <f t="shared" si="85"/>
        <v>0</v>
      </c>
      <c r="M744" s="112">
        <f t="shared" si="86"/>
        <v>0</v>
      </c>
      <c r="N744" s="112">
        <f t="shared" si="87"/>
        <v>0</v>
      </c>
      <c r="O744" s="112">
        <f t="shared" si="88"/>
        <v>0</v>
      </c>
      <c r="P744" s="113">
        <f t="shared" si="89"/>
        <v>0</v>
      </c>
      <c r="Q744" s="60"/>
    </row>
    <row r="745" spans="1:17" x14ac:dyDescent="0.2">
      <c r="A745" s="33"/>
      <c r="B745" s="72"/>
      <c r="C745" s="37"/>
      <c r="D745" s="21"/>
      <c r="E745" s="42"/>
      <c r="F745" s="38"/>
      <c r="G745" s="112"/>
      <c r="H745" s="112">
        <f t="shared" si="90"/>
        <v>0</v>
      </c>
      <c r="I745" s="112"/>
      <c r="J745" s="112"/>
      <c r="K745" s="117">
        <f t="shared" si="84"/>
        <v>0</v>
      </c>
      <c r="L745" s="38">
        <f t="shared" si="85"/>
        <v>0</v>
      </c>
      <c r="M745" s="112">
        <f t="shared" si="86"/>
        <v>0</v>
      </c>
      <c r="N745" s="112">
        <f t="shared" si="87"/>
        <v>0</v>
      </c>
      <c r="O745" s="112">
        <f t="shared" si="88"/>
        <v>0</v>
      </c>
      <c r="P745" s="113">
        <f t="shared" si="89"/>
        <v>0</v>
      </c>
      <c r="Q745" s="60"/>
    </row>
    <row r="746" spans="1:17" x14ac:dyDescent="0.2">
      <c r="A746" s="33"/>
      <c r="B746" s="72"/>
      <c r="C746" s="37"/>
      <c r="D746" s="21"/>
      <c r="E746" s="42"/>
      <c r="F746" s="38"/>
      <c r="G746" s="112"/>
      <c r="H746" s="112">
        <f t="shared" si="90"/>
        <v>0</v>
      </c>
      <c r="I746" s="112"/>
      <c r="J746" s="112"/>
      <c r="K746" s="117">
        <f t="shared" si="84"/>
        <v>0</v>
      </c>
      <c r="L746" s="38">
        <f t="shared" si="85"/>
        <v>0</v>
      </c>
      <c r="M746" s="112">
        <f t="shared" si="86"/>
        <v>0</v>
      </c>
      <c r="N746" s="112">
        <f t="shared" si="87"/>
        <v>0</v>
      </c>
      <c r="O746" s="112">
        <f t="shared" si="88"/>
        <v>0</v>
      </c>
      <c r="P746" s="113">
        <f t="shared" si="89"/>
        <v>0</v>
      </c>
      <c r="Q746" s="60"/>
    </row>
    <row r="747" spans="1:17" x14ac:dyDescent="0.2">
      <c r="A747" s="33"/>
      <c r="B747" s="72"/>
      <c r="C747" s="37"/>
      <c r="D747" s="21"/>
      <c r="E747" s="42"/>
      <c r="F747" s="38"/>
      <c r="G747" s="112"/>
      <c r="H747" s="112">
        <f t="shared" si="90"/>
        <v>0</v>
      </c>
      <c r="I747" s="112"/>
      <c r="J747" s="112"/>
      <c r="K747" s="117">
        <f t="shared" si="84"/>
        <v>0</v>
      </c>
      <c r="L747" s="38">
        <f t="shared" si="85"/>
        <v>0</v>
      </c>
      <c r="M747" s="112">
        <f t="shared" si="86"/>
        <v>0</v>
      </c>
      <c r="N747" s="112">
        <f t="shared" si="87"/>
        <v>0</v>
      </c>
      <c r="O747" s="112">
        <f t="shared" si="88"/>
        <v>0</v>
      </c>
      <c r="P747" s="113">
        <f t="shared" si="89"/>
        <v>0</v>
      </c>
      <c r="Q747" s="60"/>
    </row>
    <row r="748" spans="1:17" x14ac:dyDescent="0.2">
      <c r="A748" s="33"/>
      <c r="B748" s="72"/>
      <c r="C748" s="37"/>
      <c r="D748" s="21"/>
      <c r="E748" s="42"/>
      <c r="F748" s="38"/>
      <c r="G748" s="112"/>
      <c r="H748" s="112">
        <f t="shared" si="90"/>
        <v>0</v>
      </c>
      <c r="I748" s="112"/>
      <c r="J748" s="112"/>
      <c r="K748" s="117">
        <f t="shared" si="84"/>
        <v>0</v>
      </c>
      <c r="L748" s="38">
        <f t="shared" si="85"/>
        <v>0</v>
      </c>
      <c r="M748" s="112">
        <f t="shared" si="86"/>
        <v>0</v>
      </c>
      <c r="N748" s="112">
        <f t="shared" si="87"/>
        <v>0</v>
      </c>
      <c r="O748" s="112">
        <f t="shared" si="88"/>
        <v>0</v>
      </c>
      <c r="P748" s="113">
        <f t="shared" si="89"/>
        <v>0</v>
      </c>
      <c r="Q748" s="60"/>
    </row>
    <row r="749" spans="1:17" x14ac:dyDescent="0.2">
      <c r="A749" s="33"/>
      <c r="B749" s="72"/>
      <c r="C749" s="37"/>
      <c r="D749" s="21"/>
      <c r="E749" s="42"/>
      <c r="F749" s="38"/>
      <c r="G749" s="112"/>
      <c r="H749" s="112">
        <f t="shared" si="90"/>
        <v>0</v>
      </c>
      <c r="I749" s="112"/>
      <c r="J749" s="112"/>
      <c r="K749" s="117">
        <f t="shared" si="84"/>
        <v>0</v>
      </c>
      <c r="L749" s="38">
        <f t="shared" si="85"/>
        <v>0</v>
      </c>
      <c r="M749" s="112">
        <f t="shared" si="86"/>
        <v>0</v>
      </c>
      <c r="N749" s="112">
        <f t="shared" si="87"/>
        <v>0</v>
      </c>
      <c r="O749" s="112">
        <f t="shared" si="88"/>
        <v>0</v>
      </c>
      <c r="P749" s="113">
        <f t="shared" si="89"/>
        <v>0</v>
      </c>
      <c r="Q749" s="60"/>
    </row>
    <row r="750" spans="1:17" x14ac:dyDescent="0.2">
      <c r="A750" s="33"/>
      <c r="B750" s="72"/>
      <c r="C750" s="37"/>
      <c r="D750" s="21"/>
      <c r="E750" s="42"/>
      <c r="F750" s="38"/>
      <c r="G750" s="112"/>
      <c r="H750" s="112">
        <f t="shared" si="90"/>
        <v>0</v>
      </c>
      <c r="I750" s="112"/>
      <c r="J750" s="112"/>
      <c r="K750" s="117">
        <f t="shared" si="84"/>
        <v>0</v>
      </c>
      <c r="L750" s="38">
        <f t="shared" si="85"/>
        <v>0</v>
      </c>
      <c r="M750" s="112">
        <f t="shared" si="86"/>
        <v>0</v>
      </c>
      <c r="N750" s="112">
        <f t="shared" si="87"/>
        <v>0</v>
      </c>
      <c r="O750" s="112">
        <f t="shared" si="88"/>
        <v>0</v>
      </c>
      <c r="P750" s="113">
        <f t="shared" si="89"/>
        <v>0</v>
      </c>
      <c r="Q750" s="60"/>
    </row>
    <row r="751" spans="1:17" x14ac:dyDescent="0.2">
      <c r="A751" s="33"/>
      <c r="B751" s="72"/>
      <c r="C751" s="37"/>
      <c r="D751" s="21"/>
      <c r="E751" s="42"/>
      <c r="F751" s="38"/>
      <c r="G751" s="112"/>
      <c r="H751" s="112">
        <f t="shared" si="90"/>
        <v>0</v>
      </c>
      <c r="I751" s="112"/>
      <c r="J751" s="112"/>
      <c r="K751" s="117">
        <f t="shared" si="84"/>
        <v>0</v>
      </c>
      <c r="L751" s="38">
        <f t="shared" si="85"/>
        <v>0</v>
      </c>
      <c r="M751" s="112">
        <f t="shared" si="86"/>
        <v>0</v>
      </c>
      <c r="N751" s="112">
        <f t="shared" si="87"/>
        <v>0</v>
      </c>
      <c r="O751" s="112">
        <f t="shared" si="88"/>
        <v>0</v>
      </c>
      <c r="P751" s="113">
        <f t="shared" si="89"/>
        <v>0</v>
      </c>
      <c r="Q751" s="60"/>
    </row>
    <row r="752" spans="1:17" x14ac:dyDescent="0.2">
      <c r="A752" s="33"/>
      <c r="B752" s="72"/>
      <c r="C752" s="37"/>
      <c r="D752" s="21"/>
      <c r="E752" s="42"/>
      <c r="F752" s="38"/>
      <c r="G752" s="112"/>
      <c r="H752" s="112">
        <f t="shared" si="90"/>
        <v>0</v>
      </c>
      <c r="I752" s="112"/>
      <c r="J752" s="112"/>
      <c r="K752" s="117">
        <f t="shared" si="84"/>
        <v>0</v>
      </c>
      <c r="L752" s="38">
        <f t="shared" si="85"/>
        <v>0</v>
      </c>
      <c r="M752" s="112">
        <f t="shared" si="86"/>
        <v>0</v>
      </c>
      <c r="N752" s="112">
        <f t="shared" si="87"/>
        <v>0</v>
      </c>
      <c r="O752" s="112">
        <f t="shared" si="88"/>
        <v>0</v>
      </c>
      <c r="P752" s="113">
        <f t="shared" si="89"/>
        <v>0</v>
      </c>
      <c r="Q752" s="60"/>
    </row>
    <row r="753" spans="1:17" x14ac:dyDescent="0.2">
      <c r="A753" s="33"/>
      <c r="B753" s="72"/>
      <c r="C753" s="37"/>
      <c r="D753" s="21"/>
      <c r="E753" s="42"/>
      <c r="F753" s="38"/>
      <c r="G753" s="112"/>
      <c r="H753" s="112">
        <f t="shared" si="90"/>
        <v>0</v>
      </c>
      <c r="I753" s="112"/>
      <c r="J753" s="112"/>
      <c r="K753" s="117">
        <f t="shared" si="84"/>
        <v>0</v>
      </c>
      <c r="L753" s="38">
        <f t="shared" si="85"/>
        <v>0</v>
      </c>
      <c r="M753" s="112">
        <f t="shared" si="86"/>
        <v>0</v>
      </c>
      <c r="N753" s="112">
        <f t="shared" si="87"/>
        <v>0</v>
      </c>
      <c r="O753" s="112">
        <f t="shared" si="88"/>
        <v>0</v>
      </c>
      <c r="P753" s="113">
        <f t="shared" si="89"/>
        <v>0</v>
      </c>
      <c r="Q753" s="60"/>
    </row>
    <row r="754" spans="1:17" x14ac:dyDescent="0.2">
      <c r="A754" s="33"/>
      <c r="B754" s="72"/>
      <c r="C754" s="37"/>
      <c r="D754" s="21"/>
      <c r="E754" s="42"/>
      <c r="F754" s="38"/>
      <c r="G754" s="112"/>
      <c r="H754" s="112">
        <f t="shared" si="90"/>
        <v>0</v>
      </c>
      <c r="I754" s="112"/>
      <c r="J754" s="112"/>
      <c r="K754" s="117">
        <f t="shared" si="84"/>
        <v>0</v>
      </c>
      <c r="L754" s="38">
        <f t="shared" si="85"/>
        <v>0</v>
      </c>
      <c r="M754" s="112">
        <f t="shared" si="86"/>
        <v>0</v>
      </c>
      <c r="N754" s="112">
        <f t="shared" si="87"/>
        <v>0</v>
      </c>
      <c r="O754" s="112">
        <f t="shared" si="88"/>
        <v>0</v>
      </c>
      <c r="P754" s="113">
        <f t="shared" si="89"/>
        <v>0</v>
      </c>
      <c r="Q754" s="60"/>
    </row>
    <row r="755" spans="1:17" x14ac:dyDescent="0.2">
      <c r="A755" s="33"/>
      <c r="B755" s="72"/>
      <c r="C755" s="37"/>
      <c r="D755" s="21"/>
      <c r="E755" s="42"/>
      <c r="F755" s="38"/>
      <c r="G755" s="112"/>
      <c r="H755" s="112">
        <f t="shared" si="90"/>
        <v>0</v>
      </c>
      <c r="I755" s="112"/>
      <c r="J755" s="112"/>
      <c r="K755" s="117">
        <f t="shared" si="84"/>
        <v>0</v>
      </c>
      <c r="L755" s="38">
        <f t="shared" si="85"/>
        <v>0</v>
      </c>
      <c r="M755" s="112">
        <f t="shared" si="86"/>
        <v>0</v>
      </c>
      <c r="N755" s="112">
        <f t="shared" si="87"/>
        <v>0</v>
      </c>
      <c r="O755" s="112">
        <f t="shared" si="88"/>
        <v>0</v>
      </c>
      <c r="P755" s="113">
        <f t="shared" si="89"/>
        <v>0</v>
      </c>
      <c r="Q755" s="60"/>
    </row>
    <row r="756" spans="1:17" x14ac:dyDescent="0.2">
      <c r="A756" s="33"/>
      <c r="B756" s="72"/>
      <c r="C756" s="37"/>
      <c r="D756" s="21"/>
      <c r="E756" s="42"/>
      <c r="F756" s="38"/>
      <c r="G756" s="112"/>
      <c r="H756" s="112">
        <f t="shared" si="90"/>
        <v>0</v>
      </c>
      <c r="I756" s="112"/>
      <c r="J756" s="112"/>
      <c r="K756" s="117">
        <f t="shared" si="84"/>
        <v>0</v>
      </c>
      <c r="L756" s="38">
        <f t="shared" si="85"/>
        <v>0</v>
      </c>
      <c r="M756" s="112">
        <f t="shared" si="86"/>
        <v>0</v>
      </c>
      <c r="N756" s="112">
        <f t="shared" si="87"/>
        <v>0</v>
      </c>
      <c r="O756" s="112">
        <f t="shared" si="88"/>
        <v>0</v>
      </c>
      <c r="P756" s="113">
        <f t="shared" si="89"/>
        <v>0</v>
      </c>
      <c r="Q756" s="60"/>
    </row>
    <row r="757" spans="1:17" x14ac:dyDescent="0.2">
      <c r="A757" s="33"/>
      <c r="B757" s="72"/>
      <c r="C757" s="37"/>
      <c r="D757" s="21"/>
      <c r="E757" s="42"/>
      <c r="F757" s="38"/>
      <c r="G757" s="112"/>
      <c r="H757" s="112">
        <f t="shared" si="90"/>
        <v>0</v>
      </c>
      <c r="I757" s="112"/>
      <c r="J757" s="112"/>
      <c r="K757" s="117">
        <f t="shared" si="84"/>
        <v>0</v>
      </c>
      <c r="L757" s="38">
        <f t="shared" si="85"/>
        <v>0</v>
      </c>
      <c r="M757" s="112">
        <f t="shared" si="86"/>
        <v>0</v>
      </c>
      <c r="N757" s="112">
        <f t="shared" si="87"/>
        <v>0</v>
      </c>
      <c r="O757" s="112">
        <f t="shared" si="88"/>
        <v>0</v>
      </c>
      <c r="P757" s="113">
        <f t="shared" si="89"/>
        <v>0</v>
      </c>
      <c r="Q757" s="60"/>
    </row>
    <row r="758" spans="1:17" x14ac:dyDescent="0.2">
      <c r="A758" s="33"/>
      <c r="B758" s="72"/>
      <c r="C758" s="37"/>
      <c r="D758" s="21"/>
      <c r="E758" s="42"/>
      <c r="F758" s="38"/>
      <c r="G758" s="112"/>
      <c r="H758" s="112">
        <f t="shared" si="90"/>
        <v>0</v>
      </c>
      <c r="I758" s="112"/>
      <c r="J758" s="112"/>
      <c r="K758" s="117">
        <f t="shared" si="84"/>
        <v>0</v>
      </c>
      <c r="L758" s="38">
        <f t="shared" si="85"/>
        <v>0</v>
      </c>
      <c r="M758" s="112">
        <f t="shared" si="86"/>
        <v>0</v>
      </c>
      <c r="N758" s="112">
        <f t="shared" si="87"/>
        <v>0</v>
      </c>
      <c r="O758" s="112">
        <f t="shared" si="88"/>
        <v>0</v>
      </c>
      <c r="P758" s="113">
        <f t="shared" si="89"/>
        <v>0</v>
      </c>
      <c r="Q758" s="60"/>
    </row>
    <row r="759" spans="1:17" x14ac:dyDescent="0.2">
      <c r="A759" s="33"/>
      <c r="B759" s="72"/>
      <c r="C759" s="37"/>
      <c r="D759" s="21"/>
      <c r="E759" s="42"/>
      <c r="F759" s="38"/>
      <c r="G759" s="112"/>
      <c r="H759" s="112">
        <f t="shared" si="90"/>
        <v>0</v>
      </c>
      <c r="I759" s="112"/>
      <c r="J759" s="112"/>
      <c r="K759" s="117">
        <f t="shared" si="84"/>
        <v>0</v>
      </c>
      <c r="L759" s="38">
        <f t="shared" si="85"/>
        <v>0</v>
      </c>
      <c r="M759" s="112">
        <f t="shared" si="86"/>
        <v>0</v>
      </c>
      <c r="N759" s="112">
        <f t="shared" si="87"/>
        <v>0</v>
      </c>
      <c r="O759" s="112">
        <f t="shared" si="88"/>
        <v>0</v>
      </c>
      <c r="P759" s="113">
        <f t="shared" si="89"/>
        <v>0</v>
      </c>
      <c r="Q759" s="60"/>
    </row>
    <row r="760" spans="1:17" x14ac:dyDescent="0.2">
      <c r="A760" s="33"/>
      <c r="B760" s="72"/>
      <c r="C760" s="37"/>
      <c r="D760" s="21"/>
      <c r="E760" s="42"/>
      <c r="F760" s="38"/>
      <c r="G760" s="112"/>
      <c r="H760" s="112">
        <f t="shared" si="90"/>
        <v>0</v>
      </c>
      <c r="I760" s="112"/>
      <c r="J760" s="112"/>
      <c r="K760" s="117">
        <f t="shared" si="84"/>
        <v>0</v>
      </c>
      <c r="L760" s="38">
        <f t="shared" si="85"/>
        <v>0</v>
      </c>
      <c r="M760" s="112">
        <f t="shared" si="86"/>
        <v>0</v>
      </c>
      <c r="N760" s="112">
        <f t="shared" si="87"/>
        <v>0</v>
      </c>
      <c r="O760" s="112">
        <f t="shared" si="88"/>
        <v>0</v>
      </c>
      <c r="P760" s="113">
        <f t="shared" si="89"/>
        <v>0</v>
      </c>
      <c r="Q760" s="60"/>
    </row>
    <row r="761" spans="1:17" x14ac:dyDescent="0.2">
      <c r="A761" s="33"/>
      <c r="B761" s="72"/>
      <c r="C761" s="37"/>
      <c r="D761" s="21"/>
      <c r="E761" s="42"/>
      <c r="F761" s="38"/>
      <c r="G761" s="112"/>
      <c r="H761" s="112">
        <f t="shared" si="90"/>
        <v>0</v>
      </c>
      <c r="I761" s="112"/>
      <c r="J761" s="112"/>
      <c r="K761" s="117">
        <f t="shared" si="84"/>
        <v>0</v>
      </c>
      <c r="L761" s="38">
        <f t="shared" si="85"/>
        <v>0</v>
      </c>
      <c r="M761" s="112">
        <f t="shared" si="86"/>
        <v>0</v>
      </c>
      <c r="N761" s="112">
        <f t="shared" si="87"/>
        <v>0</v>
      </c>
      <c r="O761" s="112">
        <f t="shared" si="88"/>
        <v>0</v>
      </c>
      <c r="P761" s="113">
        <f t="shared" si="89"/>
        <v>0</v>
      </c>
      <c r="Q761" s="60"/>
    </row>
    <row r="762" spans="1:17" x14ac:dyDescent="0.2">
      <c r="A762" s="33"/>
      <c r="B762" s="72"/>
      <c r="C762" s="37"/>
      <c r="D762" s="21"/>
      <c r="E762" s="42"/>
      <c r="F762" s="38"/>
      <c r="G762" s="112"/>
      <c r="H762" s="112">
        <f t="shared" si="90"/>
        <v>0</v>
      </c>
      <c r="I762" s="112"/>
      <c r="J762" s="112"/>
      <c r="K762" s="117">
        <f t="shared" si="84"/>
        <v>0</v>
      </c>
      <c r="L762" s="38">
        <f t="shared" si="85"/>
        <v>0</v>
      </c>
      <c r="M762" s="112">
        <f t="shared" si="86"/>
        <v>0</v>
      </c>
      <c r="N762" s="112">
        <f t="shared" si="87"/>
        <v>0</v>
      </c>
      <c r="O762" s="112">
        <f t="shared" si="88"/>
        <v>0</v>
      </c>
      <c r="P762" s="113">
        <f t="shared" si="89"/>
        <v>0</v>
      </c>
      <c r="Q762" s="60"/>
    </row>
    <row r="763" spans="1:17" x14ac:dyDescent="0.2">
      <c r="A763" s="33"/>
      <c r="B763" s="72"/>
      <c r="C763" s="37"/>
      <c r="D763" s="21"/>
      <c r="E763" s="42"/>
      <c r="F763" s="38"/>
      <c r="G763" s="112"/>
      <c r="H763" s="112">
        <f t="shared" si="90"/>
        <v>0</v>
      </c>
      <c r="I763" s="112"/>
      <c r="J763" s="112"/>
      <c r="K763" s="117">
        <f t="shared" si="84"/>
        <v>0</v>
      </c>
      <c r="L763" s="38">
        <f t="shared" si="85"/>
        <v>0</v>
      </c>
      <c r="M763" s="112">
        <f t="shared" si="86"/>
        <v>0</v>
      </c>
      <c r="N763" s="112">
        <f t="shared" si="87"/>
        <v>0</v>
      </c>
      <c r="O763" s="112">
        <f t="shared" si="88"/>
        <v>0</v>
      </c>
      <c r="P763" s="113">
        <f t="shared" si="89"/>
        <v>0</v>
      </c>
      <c r="Q763" s="60"/>
    </row>
    <row r="764" spans="1:17" x14ac:dyDescent="0.2">
      <c r="A764" s="33"/>
      <c r="B764" s="72"/>
      <c r="C764" s="37"/>
      <c r="D764" s="21"/>
      <c r="E764" s="42"/>
      <c r="F764" s="38"/>
      <c r="G764" s="112"/>
      <c r="H764" s="112">
        <f t="shared" si="90"/>
        <v>0</v>
      </c>
      <c r="I764" s="112"/>
      <c r="J764" s="112"/>
      <c r="K764" s="117">
        <f t="shared" si="84"/>
        <v>0</v>
      </c>
      <c r="L764" s="38">
        <f t="shared" si="85"/>
        <v>0</v>
      </c>
      <c r="M764" s="112">
        <f t="shared" si="86"/>
        <v>0</v>
      </c>
      <c r="N764" s="112">
        <f t="shared" si="87"/>
        <v>0</v>
      </c>
      <c r="O764" s="112">
        <f t="shared" si="88"/>
        <v>0</v>
      </c>
      <c r="P764" s="113">
        <f t="shared" si="89"/>
        <v>0</v>
      </c>
      <c r="Q764" s="60"/>
    </row>
    <row r="765" spans="1:17" x14ac:dyDescent="0.2">
      <c r="A765" s="33"/>
      <c r="B765" s="72"/>
      <c r="C765" s="37"/>
      <c r="D765" s="21"/>
      <c r="E765" s="42"/>
      <c r="F765" s="38"/>
      <c r="G765" s="112"/>
      <c r="H765" s="112">
        <f t="shared" si="90"/>
        <v>0</v>
      </c>
      <c r="I765" s="112"/>
      <c r="J765" s="112"/>
      <c r="K765" s="117">
        <f t="shared" si="84"/>
        <v>0</v>
      </c>
      <c r="L765" s="38">
        <f t="shared" si="85"/>
        <v>0</v>
      </c>
      <c r="M765" s="112">
        <f t="shared" si="86"/>
        <v>0</v>
      </c>
      <c r="N765" s="112">
        <f t="shared" si="87"/>
        <v>0</v>
      </c>
      <c r="O765" s="112">
        <f t="shared" si="88"/>
        <v>0</v>
      </c>
      <c r="P765" s="113">
        <f t="shared" si="89"/>
        <v>0</v>
      </c>
      <c r="Q765" s="60"/>
    </row>
    <row r="766" spans="1:17" x14ac:dyDescent="0.2">
      <c r="A766" s="33"/>
      <c r="B766" s="72"/>
      <c r="C766" s="37"/>
      <c r="D766" s="21"/>
      <c r="E766" s="42"/>
      <c r="F766" s="38"/>
      <c r="G766" s="112"/>
      <c r="H766" s="112">
        <f t="shared" si="90"/>
        <v>0</v>
      </c>
      <c r="I766" s="112"/>
      <c r="J766" s="112"/>
      <c r="K766" s="117">
        <f t="shared" si="84"/>
        <v>0</v>
      </c>
      <c r="L766" s="38">
        <f t="shared" si="85"/>
        <v>0</v>
      </c>
      <c r="M766" s="112">
        <f t="shared" si="86"/>
        <v>0</v>
      </c>
      <c r="N766" s="112">
        <f t="shared" si="87"/>
        <v>0</v>
      </c>
      <c r="O766" s="112">
        <f t="shared" si="88"/>
        <v>0</v>
      </c>
      <c r="P766" s="113">
        <f t="shared" si="89"/>
        <v>0</v>
      </c>
      <c r="Q766" s="60"/>
    </row>
    <row r="767" spans="1:17" x14ac:dyDescent="0.2">
      <c r="A767" s="33"/>
      <c r="B767" s="72"/>
      <c r="C767" s="37"/>
      <c r="D767" s="21"/>
      <c r="E767" s="42"/>
      <c r="F767" s="38"/>
      <c r="G767" s="112"/>
      <c r="H767" s="112">
        <f t="shared" si="90"/>
        <v>0</v>
      </c>
      <c r="I767" s="112"/>
      <c r="J767" s="112"/>
      <c r="K767" s="117">
        <f t="shared" si="84"/>
        <v>0</v>
      </c>
      <c r="L767" s="38">
        <f t="shared" si="85"/>
        <v>0</v>
      </c>
      <c r="M767" s="112">
        <f t="shared" si="86"/>
        <v>0</v>
      </c>
      <c r="N767" s="112">
        <f t="shared" si="87"/>
        <v>0</v>
      </c>
      <c r="O767" s="112">
        <f t="shared" si="88"/>
        <v>0</v>
      </c>
      <c r="P767" s="113">
        <f t="shared" si="89"/>
        <v>0</v>
      </c>
      <c r="Q767" s="60"/>
    </row>
    <row r="768" spans="1:17" x14ac:dyDescent="0.2">
      <c r="A768" s="33"/>
      <c r="B768" s="72"/>
      <c r="C768" s="37"/>
      <c r="D768" s="21"/>
      <c r="E768" s="42"/>
      <c r="F768" s="38"/>
      <c r="G768" s="112"/>
      <c r="H768" s="112">
        <f t="shared" si="90"/>
        <v>0</v>
      </c>
      <c r="I768" s="112"/>
      <c r="J768" s="112"/>
      <c r="K768" s="117">
        <f t="shared" si="84"/>
        <v>0</v>
      </c>
      <c r="L768" s="38">
        <f t="shared" si="85"/>
        <v>0</v>
      </c>
      <c r="M768" s="112">
        <f t="shared" si="86"/>
        <v>0</v>
      </c>
      <c r="N768" s="112">
        <f t="shared" si="87"/>
        <v>0</v>
      </c>
      <c r="O768" s="112">
        <f t="shared" si="88"/>
        <v>0</v>
      </c>
      <c r="P768" s="113">
        <f t="shared" si="89"/>
        <v>0</v>
      </c>
      <c r="Q768" s="60"/>
    </row>
    <row r="769" spans="1:17" x14ac:dyDescent="0.2">
      <c r="A769" s="33"/>
      <c r="B769" s="72"/>
      <c r="C769" s="37"/>
      <c r="D769" s="21"/>
      <c r="E769" s="42"/>
      <c r="F769" s="38"/>
      <c r="G769" s="112"/>
      <c r="H769" s="112">
        <f t="shared" si="90"/>
        <v>0</v>
      </c>
      <c r="I769" s="112"/>
      <c r="J769" s="112"/>
      <c r="K769" s="117">
        <f t="shared" si="84"/>
        <v>0</v>
      </c>
      <c r="L769" s="38">
        <f t="shared" si="85"/>
        <v>0</v>
      </c>
      <c r="M769" s="112">
        <f t="shared" si="86"/>
        <v>0</v>
      </c>
      <c r="N769" s="112">
        <f t="shared" si="87"/>
        <v>0</v>
      </c>
      <c r="O769" s="112">
        <f t="shared" si="88"/>
        <v>0</v>
      </c>
      <c r="P769" s="113">
        <f t="shared" si="89"/>
        <v>0</v>
      </c>
      <c r="Q769" s="60"/>
    </row>
    <row r="770" spans="1:17" x14ac:dyDescent="0.2">
      <c r="A770" s="33"/>
      <c r="B770" s="72"/>
      <c r="C770" s="37"/>
      <c r="D770" s="21"/>
      <c r="E770" s="42"/>
      <c r="F770" s="38"/>
      <c r="G770" s="112"/>
      <c r="H770" s="112">
        <f t="shared" si="90"/>
        <v>0</v>
      </c>
      <c r="I770" s="112"/>
      <c r="J770" s="112"/>
      <c r="K770" s="117">
        <f t="shared" si="84"/>
        <v>0</v>
      </c>
      <c r="L770" s="38">
        <f t="shared" si="85"/>
        <v>0</v>
      </c>
      <c r="M770" s="112">
        <f t="shared" si="86"/>
        <v>0</v>
      </c>
      <c r="N770" s="112">
        <f t="shared" si="87"/>
        <v>0</v>
      </c>
      <c r="O770" s="112">
        <f t="shared" si="88"/>
        <v>0</v>
      </c>
      <c r="P770" s="113">
        <f t="shared" si="89"/>
        <v>0</v>
      </c>
      <c r="Q770" s="60"/>
    </row>
    <row r="771" spans="1:17" x14ac:dyDescent="0.2">
      <c r="A771" s="33"/>
      <c r="B771" s="72"/>
      <c r="C771" s="37"/>
      <c r="D771" s="21"/>
      <c r="E771" s="42"/>
      <c r="F771" s="38"/>
      <c r="G771" s="112"/>
      <c r="H771" s="112">
        <f t="shared" si="90"/>
        <v>0</v>
      </c>
      <c r="I771" s="112"/>
      <c r="J771" s="112"/>
      <c r="K771" s="117">
        <f t="shared" si="84"/>
        <v>0</v>
      </c>
      <c r="L771" s="38">
        <f t="shared" si="85"/>
        <v>0</v>
      </c>
      <c r="M771" s="112">
        <f t="shared" si="86"/>
        <v>0</v>
      </c>
      <c r="N771" s="112">
        <f t="shared" si="87"/>
        <v>0</v>
      </c>
      <c r="O771" s="112">
        <f t="shared" si="88"/>
        <v>0</v>
      </c>
      <c r="P771" s="113">
        <f t="shared" si="89"/>
        <v>0</v>
      </c>
      <c r="Q771" s="60"/>
    </row>
    <row r="772" spans="1:17" x14ac:dyDescent="0.2">
      <c r="A772" s="33"/>
      <c r="B772" s="72"/>
      <c r="C772" s="37"/>
      <c r="D772" s="21"/>
      <c r="E772" s="42"/>
      <c r="F772" s="38"/>
      <c r="G772" s="112"/>
      <c r="H772" s="112">
        <f t="shared" si="90"/>
        <v>0</v>
      </c>
      <c r="I772" s="112"/>
      <c r="J772" s="112"/>
      <c r="K772" s="117">
        <f t="shared" si="84"/>
        <v>0</v>
      </c>
      <c r="L772" s="38">
        <f t="shared" si="85"/>
        <v>0</v>
      </c>
      <c r="M772" s="112">
        <f t="shared" si="86"/>
        <v>0</v>
      </c>
      <c r="N772" s="112">
        <f t="shared" si="87"/>
        <v>0</v>
      </c>
      <c r="O772" s="112">
        <f t="shared" si="88"/>
        <v>0</v>
      </c>
      <c r="P772" s="113">
        <f t="shared" si="89"/>
        <v>0</v>
      </c>
      <c r="Q772" s="60"/>
    </row>
    <row r="773" spans="1:17" x14ac:dyDescent="0.2">
      <c r="A773" s="33"/>
      <c r="B773" s="72"/>
      <c r="C773" s="37"/>
      <c r="D773" s="21"/>
      <c r="E773" s="42"/>
      <c r="F773" s="38"/>
      <c r="G773" s="112"/>
      <c r="H773" s="112">
        <f t="shared" si="90"/>
        <v>0</v>
      </c>
      <c r="I773" s="112"/>
      <c r="J773" s="112"/>
      <c r="K773" s="117">
        <f t="shared" si="84"/>
        <v>0</v>
      </c>
      <c r="L773" s="38">
        <f t="shared" si="85"/>
        <v>0</v>
      </c>
      <c r="M773" s="112">
        <f t="shared" si="86"/>
        <v>0</v>
      </c>
      <c r="N773" s="112">
        <f t="shared" si="87"/>
        <v>0</v>
      </c>
      <c r="O773" s="112">
        <f t="shared" si="88"/>
        <v>0</v>
      </c>
      <c r="P773" s="113">
        <f t="shared" si="89"/>
        <v>0</v>
      </c>
      <c r="Q773" s="60"/>
    </row>
    <row r="774" spans="1:17" x14ac:dyDescent="0.2">
      <c r="A774" s="33"/>
      <c r="B774" s="72"/>
      <c r="C774" s="37"/>
      <c r="D774" s="21"/>
      <c r="E774" s="42"/>
      <c r="F774" s="38"/>
      <c r="G774" s="112"/>
      <c r="H774" s="112">
        <f t="shared" si="90"/>
        <v>0</v>
      </c>
      <c r="I774" s="112"/>
      <c r="J774" s="112"/>
      <c r="K774" s="117">
        <f t="shared" si="84"/>
        <v>0</v>
      </c>
      <c r="L774" s="38">
        <f t="shared" si="85"/>
        <v>0</v>
      </c>
      <c r="M774" s="112">
        <f t="shared" si="86"/>
        <v>0</v>
      </c>
      <c r="N774" s="112">
        <f t="shared" si="87"/>
        <v>0</v>
      </c>
      <c r="O774" s="112">
        <f t="shared" si="88"/>
        <v>0</v>
      </c>
      <c r="P774" s="113">
        <f t="shared" si="89"/>
        <v>0</v>
      </c>
      <c r="Q774" s="60"/>
    </row>
    <row r="775" spans="1:17" x14ac:dyDescent="0.2">
      <c r="A775" s="33"/>
      <c r="B775" s="72"/>
      <c r="C775" s="37"/>
      <c r="D775" s="21"/>
      <c r="E775" s="42"/>
      <c r="F775" s="38"/>
      <c r="G775" s="112"/>
      <c r="H775" s="112">
        <f t="shared" si="90"/>
        <v>0</v>
      </c>
      <c r="I775" s="112"/>
      <c r="J775" s="112"/>
      <c r="K775" s="117">
        <f t="shared" si="84"/>
        <v>0</v>
      </c>
      <c r="L775" s="38">
        <f t="shared" si="85"/>
        <v>0</v>
      </c>
      <c r="M775" s="112">
        <f t="shared" si="86"/>
        <v>0</v>
      </c>
      <c r="N775" s="112">
        <f t="shared" si="87"/>
        <v>0</v>
      </c>
      <c r="O775" s="112">
        <f t="shared" si="88"/>
        <v>0</v>
      </c>
      <c r="P775" s="113">
        <f t="shared" si="89"/>
        <v>0</v>
      </c>
      <c r="Q775" s="60"/>
    </row>
    <row r="776" spans="1:17" x14ac:dyDescent="0.2">
      <c r="A776" s="33"/>
      <c r="B776" s="72"/>
      <c r="C776" s="37"/>
      <c r="D776" s="21"/>
      <c r="E776" s="42"/>
      <c r="F776" s="38"/>
      <c r="G776" s="112"/>
      <c r="H776" s="112">
        <f t="shared" si="90"/>
        <v>0</v>
      </c>
      <c r="I776" s="112"/>
      <c r="J776" s="112"/>
      <c r="K776" s="117">
        <f t="shared" si="84"/>
        <v>0</v>
      </c>
      <c r="L776" s="38">
        <f t="shared" si="85"/>
        <v>0</v>
      </c>
      <c r="M776" s="112">
        <f t="shared" si="86"/>
        <v>0</v>
      </c>
      <c r="N776" s="112">
        <f t="shared" si="87"/>
        <v>0</v>
      </c>
      <c r="O776" s="112">
        <f t="shared" si="88"/>
        <v>0</v>
      </c>
      <c r="P776" s="113">
        <f t="shared" si="89"/>
        <v>0</v>
      </c>
      <c r="Q776" s="60"/>
    </row>
    <row r="777" spans="1:17" x14ac:dyDescent="0.2">
      <c r="A777" s="33"/>
      <c r="B777" s="72"/>
      <c r="C777" s="37"/>
      <c r="D777" s="21"/>
      <c r="E777" s="42"/>
      <c r="F777" s="38"/>
      <c r="G777" s="112"/>
      <c r="H777" s="112">
        <f t="shared" si="90"/>
        <v>0</v>
      </c>
      <c r="I777" s="112"/>
      <c r="J777" s="112"/>
      <c r="K777" s="117">
        <f t="shared" si="84"/>
        <v>0</v>
      </c>
      <c r="L777" s="38">
        <f t="shared" si="85"/>
        <v>0</v>
      </c>
      <c r="M777" s="112">
        <f t="shared" si="86"/>
        <v>0</v>
      </c>
      <c r="N777" s="112">
        <f t="shared" si="87"/>
        <v>0</v>
      </c>
      <c r="O777" s="112">
        <f t="shared" si="88"/>
        <v>0</v>
      </c>
      <c r="P777" s="113">
        <f t="shared" si="89"/>
        <v>0</v>
      </c>
      <c r="Q777" s="60"/>
    </row>
    <row r="778" spans="1:17" x14ac:dyDescent="0.2">
      <c r="A778" s="33"/>
      <c r="B778" s="72"/>
      <c r="C778" s="37"/>
      <c r="D778" s="21"/>
      <c r="E778" s="42"/>
      <c r="F778" s="38"/>
      <c r="G778" s="112"/>
      <c r="H778" s="112">
        <f t="shared" si="90"/>
        <v>0</v>
      </c>
      <c r="I778" s="112"/>
      <c r="J778" s="112"/>
      <c r="K778" s="117">
        <f t="shared" si="84"/>
        <v>0</v>
      </c>
      <c r="L778" s="38">
        <f t="shared" si="85"/>
        <v>0</v>
      </c>
      <c r="M778" s="112">
        <f t="shared" si="86"/>
        <v>0</v>
      </c>
      <c r="N778" s="112">
        <f t="shared" si="87"/>
        <v>0</v>
      </c>
      <c r="O778" s="112">
        <f t="shared" si="88"/>
        <v>0</v>
      </c>
      <c r="P778" s="113">
        <f t="shared" si="89"/>
        <v>0</v>
      </c>
      <c r="Q778" s="60"/>
    </row>
    <row r="779" spans="1:17" x14ac:dyDescent="0.2">
      <c r="A779" s="33"/>
      <c r="B779" s="72"/>
      <c r="C779" s="37"/>
      <c r="D779" s="21"/>
      <c r="E779" s="42"/>
      <c r="F779" s="38"/>
      <c r="G779" s="112"/>
      <c r="H779" s="112">
        <f t="shared" si="90"/>
        <v>0</v>
      </c>
      <c r="I779" s="112"/>
      <c r="J779" s="112"/>
      <c r="K779" s="117">
        <f t="shared" si="84"/>
        <v>0</v>
      </c>
      <c r="L779" s="38">
        <f t="shared" si="85"/>
        <v>0</v>
      </c>
      <c r="M779" s="112">
        <f t="shared" si="86"/>
        <v>0</v>
      </c>
      <c r="N779" s="112">
        <f t="shared" si="87"/>
        <v>0</v>
      </c>
      <c r="O779" s="112">
        <f t="shared" si="88"/>
        <v>0</v>
      </c>
      <c r="P779" s="113">
        <f t="shared" si="89"/>
        <v>0</v>
      </c>
      <c r="Q779" s="60"/>
    </row>
    <row r="780" spans="1:17" x14ac:dyDescent="0.2">
      <c r="A780" s="33"/>
      <c r="B780" s="72"/>
      <c r="C780" s="37"/>
      <c r="D780" s="21"/>
      <c r="E780" s="42"/>
      <c r="F780" s="38"/>
      <c r="G780" s="112"/>
      <c r="H780" s="112">
        <f t="shared" si="90"/>
        <v>0</v>
      </c>
      <c r="I780" s="112"/>
      <c r="J780" s="112"/>
      <c r="K780" s="117">
        <f t="shared" si="84"/>
        <v>0</v>
      </c>
      <c r="L780" s="38">
        <f t="shared" si="85"/>
        <v>0</v>
      </c>
      <c r="M780" s="112">
        <f t="shared" si="86"/>
        <v>0</v>
      </c>
      <c r="N780" s="112">
        <f t="shared" si="87"/>
        <v>0</v>
      </c>
      <c r="O780" s="112">
        <f t="shared" si="88"/>
        <v>0</v>
      </c>
      <c r="P780" s="113">
        <f t="shared" si="89"/>
        <v>0</v>
      </c>
      <c r="Q780" s="60"/>
    </row>
    <row r="781" spans="1:17" x14ac:dyDescent="0.2">
      <c r="A781" s="33"/>
      <c r="B781" s="72"/>
      <c r="C781" s="37"/>
      <c r="D781" s="21"/>
      <c r="E781" s="42"/>
      <c r="F781" s="38"/>
      <c r="G781" s="112"/>
      <c r="H781" s="112">
        <f t="shared" si="90"/>
        <v>0</v>
      </c>
      <c r="I781" s="112"/>
      <c r="J781" s="112"/>
      <c r="K781" s="117">
        <f t="shared" si="84"/>
        <v>0</v>
      </c>
      <c r="L781" s="38">
        <f t="shared" si="85"/>
        <v>0</v>
      </c>
      <c r="M781" s="112">
        <f t="shared" si="86"/>
        <v>0</v>
      </c>
      <c r="N781" s="112">
        <f t="shared" si="87"/>
        <v>0</v>
      </c>
      <c r="O781" s="112">
        <f t="shared" si="88"/>
        <v>0</v>
      </c>
      <c r="P781" s="113">
        <f t="shared" si="89"/>
        <v>0</v>
      </c>
      <c r="Q781" s="60"/>
    </row>
    <row r="782" spans="1:17" x14ac:dyDescent="0.2">
      <c r="A782" s="33"/>
      <c r="B782" s="72"/>
      <c r="C782" s="37"/>
      <c r="D782" s="21"/>
      <c r="E782" s="42"/>
      <c r="F782" s="38"/>
      <c r="G782" s="112"/>
      <c r="H782" s="112">
        <f t="shared" si="90"/>
        <v>0</v>
      </c>
      <c r="I782" s="112"/>
      <c r="J782" s="112"/>
      <c r="K782" s="117">
        <f t="shared" si="84"/>
        <v>0</v>
      </c>
      <c r="L782" s="38">
        <f t="shared" si="85"/>
        <v>0</v>
      </c>
      <c r="M782" s="112">
        <f t="shared" si="86"/>
        <v>0</v>
      </c>
      <c r="N782" s="112">
        <f t="shared" si="87"/>
        <v>0</v>
      </c>
      <c r="O782" s="112">
        <f t="shared" si="88"/>
        <v>0</v>
      </c>
      <c r="P782" s="113">
        <f t="shared" si="89"/>
        <v>0</v>
      </c>
      <c r="Q782" s="60"/>
    </row>
    <row r="783" spans="1:17" x14ac:dyDescent="0.2">
      <c r="A783" s="33"/>
      <c r="B783" s="72"/>
      <c r="C783" s="37"/>
      <c r="D783" s="21"/>
      <c r="E783" s="42"/>
      <c r="F783" s="38"/>
      <c r="G783" s="112"/>
      <c r="H783" s="112">
        <f t="shared" si="90"/>
        <v>0</v>
      </c>
      <c r="I783" s="112"/>
      <c r="J783" s="112"/>
      <c r="K783" s="117">
        <f t="shared" ref="K783:K846" si="91">SUM(H783:J783)</f>
        <v>0</v>
      </c>
      <c r="L783" s="38">
        <f t="shared" ref="L783:L846" si="92">E783*F783</f>
        <v>0</v>
      </c>
      <c r="M783" s="112">
        <f t="shared" ref="M783:M846" si="93">H783*E783</f>
        <v>0</v>
      </c>
      <c r="N783" s="112">
        <f t="shared" ref="N783:N846" si="94">I783*E783</f>
        <v>0</v>
      </c>
      <c r="O783" s="112">
        <f t="shared" ref="O783:O846" si="95">J783*E783</f>
        <v>0</v>
      </c>
      <c r="P783" s="113">
        <f t="shared" ref="P783:P846" si="96">SUM(M783:O783)</f>
        <v>0</v>
      </c>
      <c r="Q783" s="60"/>
    </row>
    <row r="784" spans="1:17" x14ac:dyDescent="0.2">
      <c r="A784" s="33"/>
      <c r="B784" s="72"/>
      <c r="C784" s="37"/>
      <c r="D784" s="21"/>
      <c r="E784" s="42"/>
      <c r="F784" s="38"/>
      <c r="G784" s="112"/>
      <c r="H784" s="112">
        <f t="shared" ref="H784:H847" si="97">F784*G784</f>
        <v>0</v>
      </c>
      <c r="I784" s="112"/>
      <c r="J784" s="112"/>
      <c r="K784" s="117">
        <f t="shared" si="91"/>
        <v>0</v>
      </c>
      <c r="L784" s="38">
        <f t="shared" si="92"/>
        <v>0</v>
      </c>
      <c r="M784" s="112">
        <f t="shared" si="93"/>
        <v>0</v>
      </c>
      <c r="N784" s="112">
        <f t="shared" si="94"/>
        <v>0</v>
      </c>
      <c r="O784" s="112">
        <f t="shared" si="95"/>
        <v>0</v>
      </c>
      <c r="P784" s="113">
        <f t="shared" si="96"/>
        <v>0</v>
      </c>
      <c r="Q784" s="60"/>
    </row>
    <row r="785" spans="1:17" x14ac:dyDescent="0.2">
      <c r="A785" s="33"/>
      <c r="B785" s="72"/>
      <c r="C785" s="37"/>
      <c r="D785" s="21"/>
      <c r="E785" s="42"/>
      <c r="F785" s="38"/>
      <c r="G785" s="112"/>
      <c r="H785" s="112">
        <f t="shared" si="97"/>
        <v>0</v>
      </c>
      <c r="I785" s="112"/>
      <c r="J785" s="112"/>
      <c r="K785" s="117">
        <f t="shared" si="91"/>
        <v>0</v>
      </c>
      <c r="L785" s="38">
        <f t="shared" si="92"/>
        <v>0</v>
      </c>
      <c r="M785" s="112">
        <f t="shared" si="93"/>
        <v>0</v>
      </c>
      <c r="N785" s="112">
        <f t="shared" si="94"/>
        <v>0</v>
      </c>
      <c r="O785" s="112">
        <f t="shared" si="95"/>
        <v>0</v>
      </c>
      <c r="P785" s="113">
        <f t="shared" si="96"/>
        <v>0</v>
      </c>
      <c r="Q785" s="60"/>
    </row>
    <row r="786" spans="1:17" x14ac:dyDescent="0.2">
      <c r="A786" s="33"/>
      <c r="B786" s="72"/>
      <c r="C786" s="37"/>
      <c r="D786" s="21"/>
      <c r="E786" s="42"/>
      <c r="F786" s="38"/>
      <c r="G786" s="112"/>
      <c r="H786" s="112">
        <f t="shared" si="97"/>
        <v>0</v>
      </c>
      <c r="I786" s="112"/>
      <c r="J786" s="112"/>
      <c r="K786" s="117">
        <f t="shared" si="91"/>
        <v>0</v>
      </c>
      <c r="L786" s="38">
        <f t="shared" si="92"/>
        <v>0</v>
      </c>
      <c r="M786" s="112">
        <f t="shared" si="93"/>
        <v>0</v>
      </c>
      <c r="N786" s="112">
        <f t="shared" si="94"/>
        <v>0</v>
      </c>
      <c r="O786" s="112">
        <f t="shared" si="95"/>
        <v>0</v>
      </c>
      <c r="P786" s="113">
        <f t="shared" si="96"/>
        <v>0</v>
      </c>
      <c r="Q786" s="60"/>
    </row>
    <row r="787" spans="1:17" x14ac:dyDescent="0.2">
      <c r="A787" s="33"/>
      <c r="B787" s="72"/>
      <c r="C787" s="37"/>
      <c r="D787" s="21"/>
      <c r="E787" s="42"/>
      <c r="F787" s="38"/>
      <c r="G787" s="112"/>
      <c r="H787" s="112">
        <f t="shared" si="97"/>
        <v>0</v>
      </c>
      <c r="I787" s="112"/>
      <c r="J787" s="112"/>
      <c r="K787" s="117">
        <f t="shared" si="91"/>
        <v>0</v>
      </c>
      <c r="L787" s="38">
        <f t="shared" si="92"/>
        <v>0</v>
      </c>
      <c r="M787" s="112">
        <f t="shared" si="93"/>
        <v>0</v>
      </c>
      <c r="N787" s="112">
        <f t="shared" si="94"/>
        <v>0</v>
      </c>
      <c r="O787" s="112">
        <f t="shared" si="95"/>
        <v>0</v>
      </c>
      <c r="P787" s="113">
        <f t="shared" si="96"/>
        <v>0</v>
      </c>
      <c r="Q787" s="60"/>
    </row>
    <row r="788" spans="1:17" x14ac:dyDescent="0.2">
      <c r="A788" s="33"/>
      <c r="B788" s="72"/>
      <c r="C788" s="37"/>
      <c r="D788" s="21"/>
      <c r="E788" s="42"/>
      <c r="F788" s="38"/>
      <c r="G788" s="112"/>
      <c r="H788" s="112">
        <f t="shared" si="97"/>
        <v>0</v>
      </c>
      <c r="I788" s="112"/>
      <c r="J788" s="112"/>
      <c r="K788" s="117">
        <f t="shared" si="91"/>
        <v>0</v>
      </c>
      <c r="L788" s="38">
        <f t="shared" si="92"/>
        <v>0</v>
      </c>
      <c r="M788" s="112">
        <f t="shared" si="93"/>
        <v>0</v>
      </c>
      <c r="N788" s="112">
        <f t="shared" si="94"/>
        <v>0</v>
      </c>
      <c r="O788" s="112">
        <f t="shared" si="95"/>
        <v>0</v>
      </c>
      <c r="P788" s="113">
        <f t="shared" si="96"/>
        <v>0</v>
      </c>
      <c r="Q788" s="60"/>
    </row>
    <row r="789" spans="1:17" x14ac:dyDescent="0.2">
      <c r="A789" s="33"/>
      <c r="B789" s="72"/>
      <c r="C789" s="37"/>
      <c r="D789" s="21"/>
      <c r="E789" s="42"/>
      <c r="F789" s="38"/>
      <c r="G789" s="112"/>
      <c r="H789" s="112">
        <f t="shared" si="97"/>
        <v>0</v>
      </c>
      <c r="I789" s="112"/>
      <c r="J789" s="112"/>
      <c r="K789" s="117">
        <f t="shared" si="91"/>
        <v>0</v>
      </c>
      <c r="L789" s="38">
        <f t="shared" si="92"/>
        <v>0</v>
      </c>
      <c r="M789" s="112">
        <f t="shared" si="93"/>
        <v>0</v>
      </c>
      <c r="N789" s="112">
        <f t="shared" si="94"/>
        <v>0</v>
      </c>
      <c r="O789" s="112">
        <f t="shared" si="95"/>
        <v>0</v>
      </c>
      <c r="P789" s="113">
        <f t="shared" si="96"/>
        <v>0</v>
      </c>
      <c r="Q789" s="60"/>
    </row>
    <row r="790" spans="1:17" x14ac:dyDescent="0.2">
      <c r="A790" s="33"/>
      <c r="B790" s="72"/>
      <c r="C790" s="37"/>
      <c r="D790" s="21"/>
      <c r="E790" s="42"/>
      <c r="F790" s="38"/>
      <c r="G790" s="112"/>
      <c r="H790" s="112">
        <f t="shared" si="97"/>
        <v>0</v>
      </c>
      <c r="I790" s="112"/>
      <c r="J790" s="112"/>
      <c r="K790" s="117">
        <f t="shared" si="91"/>
        <v>0</v>
      </c>
      <c r="L790" s="38">
        <f t="shared" si="92"/>
        <v>0</v>
      </c>
      <c r="M790" s="112">
        <f t="shared" si="93"/>
        <v>0</v>
      </c>
      <c r="N790" s="112">
        <f t="shared" si="94"/>
        <v>0</v>
      </c>
      <c r="O790" s="112">
        <f t="shared" si="95"/>
        <v>0</v>
      </c>
      <c r="P790" s="113">
        <f t="shared" si="96"/>
        <v>0</v>
      </c>
      <c r="Q790" s="60"/>
    </row>
    <row r="791" spans="1:17" x14ac:dyDescent="0.2">
      <c r="A791" s="33"/>
      <c r="B791" s="72"/>
      <c r="C791" s="37"/>
      <c r="D791" s="21"/>
      <c r="E791" s="42"/>
      <c r="F791" s="38"/>
      <c r="G791" s="112"/>
      <c r="H791" s="112">
        <f t="shared" si="97"/>
        <v>0</v>
      </c>
      <c r="I791" s="112"/>
      <c r="J791" s="112"/>
      <c r="K791" s="117">
        <f t="shared" si="91"/>
        <v>0</v>
      </c>
      <c r="L791" s="38">
        <f t="shared" si="92"/>
        <v>0</v>
      </c>
      <c r="M791" s="112">
        <f t="shared" si="93"/>
        <v>0</v>
      </c>
      <c r="N791" s="112">
        <f t="shared" si="94"/>
        <v>0</v>
      </c>
      <c r="O791" s="112">
        <f t="shared" si="95"/>
        <v>0</v>
      </c>
      <c r="P791" s="113">
        <f t="shared" si="96"/>
        <v>0</v>
      </c>
      <c r="Q791" s="60"/>
    </row>
    <row r="792" spans="1:17" x14ac:dyDescent="0.2">
      <c r="A792" s="33"/>
      <c r="B792" s="72"/>
      <c r="C792" s="37"/>
      <c r="D792" s="21"/>
      <c r="E792" s="42"/>
      <c r="F792" s="38"/>
      <c r="G792" s="112"/>
      <c r="H792" s="112">
        <f t="shared" si="97"/>
        <v>0</v>
      </c>
      <c r="I792" s="112"/>
      <c r="J792" s="112"/>
      <c r="K792" s="117">
        <f t="shared" si="91"/>
        <v>0</v>
      </c>
      <c r="L792" s="38">
        <f t="shared" si="92"/>
        <v>0</v>
      </c>
      <c r="M792" s="112">
        <f t="shared" si="93"/>
        <v>0</v>
      </c>
      <c r="N792" s="112">
        <f t="shared" si="94"/>
        <v>0</v>
      </c>
      <c r="O792" s="112">
        <f t="shared" si="95"/>
        <v>0</v>
      </c>
      <c r="P792" s="113">
        <f t="shared" si="96"/>
        <v>0</v>
      </c>
      <c r="Q792" s="60"/>
    </row>
    <row r="793" spans="1:17" x14ac:dyDescent="0.2">
      <c r="A793" s="33"/>
      <c r="B793" s="72"/>
      <c r="C793" s="37"/>
      <c r="D793" s="21"/>
      <c r="E793" s="42"/>
      <c r="F793" s="38"/>
      <c r="G793" s="112"/>
      <c r="H793" s="112">
        <f t="shared" si="97"/>
        <v>0</v>
      </c>
      <c r="I793" s="112"/>
      <c r="J793" s="112"/>
      <c r="K793" s="117">
        <f t="shared" si="91"/>
        <v>0</v>
      </c>
      <c r="L793" s="38">
        <f t="shared" si="92"/>
        <v>0</v>
      </c>
      <c r="M793" s="112">
        <f t="shared" si="93"/>
        <v>0</v>
      </c>
      <c r="N793" s="112">
        <f t="shared" si="94"/>
        <v>0</v>
      </c>
      <c r="O793" s="112">
        <f t="shared" si="95"/>
        <v>0</v>
      </c>
      <c r="P793" s="113">
        <f t="shared" si="96"/>
        <v>0</v>
      </c>
      <c r="Q793" s="60"/>
    </row>
    <row r="794" spans="1:17" x14ac:dyDescent="0.2">
      <c r="A794" s="33"/>
      <c r="B794" s="72"/>
      <c r="C794" s="37"/>
      <c r="D794" s="21"/>
      <c r="E794" s="42"/>
      <c r="F794" s="38"/>
      <c r="G794" s="112"/>
      <c r="H794" s="112">
        <f t="shared" si="97"/>
        <v>0</v>
      </c>
      <c r="I794" s="112"/>
      <c r="J794" s="112"/>
      <c r="K794" s="117">
        <f t="shared" si="91"/>
        <v>0</v>
      </c>
      <c r="L794" s="38">
        <f t="shared" si="92"/>
        <v>0</v>
      </c>
      <c r="M794" s="112">
        <f t="shared" si="93"/>
        <v>0</v>
      </c>
      <c r="N794" s="112">
        <f t="shared" si="94"/>
        <v>0</v>
      </c>
      <c r="O794" s="112">
        <f t="shared" si="95"/>
        <v>0</v>
      </c>
      <c r="P794" s="113">
        <f t="shared" si="96"/>
        <v>0</v>
      </c>
      <c r="Q794" s="60"/>
    </row>
    <row r="795" spans="1:17" x14ac:dyDescent="0.2">
      <c r="A795" s="33"/>
      <c r="B795" s="72"/>
      <c r="C795" s="37"/>
      <c r="D795" s="21"/>
      <c r="E795" s="42"/>
      <c r="F795" s="38"/>
      <c r="G795" s="112"/>
      <c r="H795" s="112">
        <f t="shared" si="97"/>
        <v>0</v>
      </c>
      <c r="I795" s="112"/>
      <c r="J795" s="112"/>
      <c r="K795" s="117">
        <f t="shared" si="91"/>
        <v>0</v>
      </c>
      <c r="L795" s="38">
        <f t="shared" si="92"/>
        <v>0</v>
      </c>
      <c r="M795" s="112">
        <f t="shared" si="93"/>
        <v>0</v>
      </c>
      <c r="N795" s="112">
        <f t="shared" si="94"/>
        <v>0</v>
      </c>
      <c r="O795" s="112">
        <f t="shared" si="95"/>
        <v>0</v>
      </c>
      <c r="P795" s="113">
        <f t="shared" si="96"/>
        <v>0</v>
      </c>
      <c r="Q795" s="60"/>
    </row>
    <row r="796" spans="1:17" x14ac:dyDescent="0.2">
      <c r="A796" s="33"/>
      <c r="B796" s="72"/>
      <c r="C796" s="37"/>
      <c r="D796" s="21"/>
      <c r="E796" s="42"/>
      <c r="F796" s="38"/>
      <c r="G796" s="112"/>
      <c r="H796" s="112">
        <f t="shared" si="97"/>
        <v>0</v>
      </c>
      <c r="I796" s="112"/>
      <c r="J796" s="112"/>
      <c r="K796" s="117">
        <f t="shared" si="91"/>
        <v>0</v>
      </c>
      <c r="L796" s="38">
        <f t="shared" si="92"/>
        <v>0</v>
      </c>
      <c r="M796" s="112">
        <f t="shared" si="93"/>
        <v>0</v>
      </c>
      <c r="N796" s="112">
        <f t="shared" si="94"/>
        <v>0</v>
      </c>
      <c r="O796" s="112">
        <f t="shared" si="95"/>
        <v>0</v>
      </c>
      <c r="P796" s="113">
        <f t="shared" si="96"/>
        <v>0</v>
      </c>
      <c r="Q796" s="60"/>
    </row>
    <row r="797" spans="1:17" x14ac:dyDescent="0.2">
      <c r="A797" s="33"/>
      <c r="B797" s="72"/>
      <c r="C797" s="37"/>
      <c r="D797" s="21"/>
      <c r="E797" s="42"/>
      <c r="F797" s="38"/>
      <c r="G797" s="112"/>
      <c r="H797" s="112">
        <f t="shared" si="97"/>
        <v>0</v>
      </c>
      <c r="I797" s="112"/>
      <c r="J797" s="112"/>
      <c r="K797" s="117">
        <f t="shared" si="91"/>
        <v>0</v>
      </c>
      <c r="L797" s="38">
        <f t="shared" si="92"/>
        <v>0</v>
      </c>
      <c r="M797" s="112">
        <f t="shared" si="93"/>
        <v>0</v>
      </c>
      <c r="N797" s="112">
        <f t="shared" si="94"/>
        <v>0</v>
      </c>
      <c r="O797" s="112">
        <f t="shared" si="95"/>
        <v>0</v>
      </c>
      <c r="P797" s="113">
        <f t="shared" si="96"/>
        <v>0</v>
      </c>
      <c r="Q797" s="60"/>
    </row>
    <row r="798" spans="1:17" x14ac:dyDescent="0.2">
      <c r="A798" s="33"/>
      <c r="B798" s="72"/>
      <c r="C798" s="37"/>
      <c r="D798" s="21"/>
      <c r="E798" s="42"/>
      <c r="F798" s="38"/>
      <c r="G798" s="112"/>
      <c r="H798" s="112">
        <f t="shared" si="97"/>
        <v>0</v>
      </c>
      <c r="I798" s="112"/>
      <c r="J798" s="112"/>
      <c r="K798" s="117">
        <f t="shared" si="91"/>
        <v>0</v>
      </c>
      <c r="L798" s="38">
        <f t="shared" si="92"/>
        <v>0</v>
      </c>
      <c r="M798" s="112">
        <f t="shared" si="93"/>
        <v>0</v>
      </c>
      <c r="N798" s="112">
        <f t="shared" si="94"/>
        <v>0</v>
      </c>
      <c r="O798" s="112">
        <f t="shared" si="95"/>
        <v>0</v>
      </c>
      <c r="P798" s="113">
        <f t="shared" si="96"/>
        <v>0</v>
      </c>
      <c r="Q798" s="60"/>
    </row>
    <row r="799" spans="1:17" x14ac:dyDescent="0.2">
      <c r="A799" s="33"/>
      <c r="B799" s="72"/>
      <c r="C799" s="37"/>
      <c r="D799" s="21"/>
      <c r="E799" s="42"/>
      <c r="F799" s="38"/>
      <c r="G799" s="112"/>
      <c r="H799" s="112">
        <f t="shared" si="97"/>
        <v>0</v>
      </c>
      <c r="I799" s="112"/>
      <c r="J799" s="112"/>
      <c r="K799" s="117">
        <f t="shared" si="91"/>
        <v>0</v>
      </c>
      <c r="L799" s="38">
        <f t="shared" si="92"/>
        <v>0</v>
      </c>
      <c r="M799" s="112">
        <f t="shared" si="93"/>
        <v>0</v>
      </c>
      <c r="N799" s="112">
        <f t="shared" si="94"/>
        <v>0</v>
      </c>
      <c r="O799" s="112">
        <f t="shared" si="95"/>
        <v>0</v>
      </c>
      <c r="P799" s="113">
        <f t="shared" si="96"/>
        <v>0</v>
      </c>
      <c r="Q799" s="60"/>
    </row>
    <row r="800" spans="1:17" x14ac:dyDescent="0.2">
      <c r="A800" s="33"/>
      <c r="B800" s="72"/>
      <c r="C800" s="37"/>
      <c r="D800" s="21"/>
      <c r="E800" s="42"/>
      <c r="F800" s="38"/>
      <c r="G800" s="112"/>
      <c r="H800" s="112">
        <f t="shared" si="97"/>
        <v>0</v>
      </c>
      <c r="I800" s="112"/>
      <c r="J800" s="112"/>
      <c r="K800" s="117">
        <f t="shared" si="91"/>
        <v>0</v>
      </c>
      <c r="L800" s="38">
        <f t="shared" si="92"/>
        <v>0</v>
      </c>
      <c r="M800" s="112">
        <f t="shared" si="93"/>
        <v>0</v>
      </c>
      <c r="N800" s="112">
        <f t="shared" si="94"/>
        <v>0</v>
      </c>
      <c r="O800" s="112">
        <f t="shared" si="95"/>
        <v>0</v>
      </c>
      <c r="P800" s="113">
        <f t="shared" si="96"/>
        <v>0</v>
      </c>
      <c r="Q800" s="60"/>
    </row>
    <row r="801" spans="1:17" x14ac:dyDescent="0.2">
      <c r="A801" s="33"/>
      <c r="B801" s="72"/>
      <c r="C801" s="37"/>
      <c r="D801" s="21"/>
      <c r="E801" s="42"/>
      <c r="F801" s="38"/>
      <c r="G801" s="112"/>
      <c r="H801" s="112">
        <f t="shared" si="97"/>
        <v>0</v>
      </c>
      <c r="I801" s="112"/>
      <c r="J801" s="112"/>
      <c r="K801" s="117">
        <f t="shared" si="91"/>
        <v>0</v>
      </c>
      <c r="L801" s="38">
        <f t="shared" si="92"/>
        <v>0</v>
      </c>
      <c r="M801" s="112">
        <f t="shared" si="93"/>
        <v>0</v>
      </c>
      <c r="N801" s="112">
        <f t="shared" si="94"/>
        <v>0</v>
      </c>
      <c r="O801" s="112">
        <f t="shared" si="95"/>
        <v>0</v>
      </c>
      <c r="P801" s="113">
        <f t="shared" si="96"/>
        <v>0</v>
      </c>
      <c r="Q801" s="60"/>
    </row>
    <row r="802" spans="1:17" x14ac:dyDescent="0.2">
      <c r="A802" s="33"/>
      <c r="B802" s="72"/>
      <c r="C802" s="37"/>
      <c r="D802" s="21"/>
      <c r="E802" s="42"/>
      <c r="F802" s="38"/>
      <c r="G802" s="112"/>
      <c r="H802" s="112">
        <f t="shared" si="97"/>
        <v>0</v>
      </c>
      <c r="I802" s="112"/>
      <c r="J802" s="112"/>
      <c r="K802" s="117">
        <f t="shared" si="91"/>
        <v>0</v>
      </c>
      <c r="L802" s="38">
        <f t="shared" si="92"/>
        <v>0</v>
      </c>
      <c r="M802" s="112">
        <f t="shared" si="93"/>
        <v>0</v>
      </c>
      <c r="N802" s="112">
        <f t="shared" si="94"/>
        <v>0</v>
      </c>
      <c r="O802" s="112">
        <f t="shared" si="95"/>
        <v>0</v>
      </c>
      <c r="P802" s="113">
        <f t="shared" si="96"/>
        <v>0</v>
      </c>
      <c r="Q802" s="60"/>
    </row>
    <row r="803" spans="1:17" x14ac:dyDescent="0.2">
      <c r="A803" s="33"/>
      <c r="B803" s="72"/>
      <c r="C803" s="37"/>
      <c r="D803" s="21"/>
      <c r="E803" s="42"/>
      <c r="F803" s="38"/>
      <c r="G803" s="112"/>
      <c r="H803" s="112">
        <f t="shared" si="97"/>
        <v>0</v>
      </c>
      <c r="I803" s="112"/>
      <c r="J803" s="112"/>
      <c r="K803" s="117">
        <f t="shared" si="91"/>
        <v>0</v>
      </c>
      <c r="L803" s="38">
        <f t="shared" si="92"/>
        <v>0</v>
      </c>
      <c r="M803" s="112">
        <f t="shared" si="93"/>
        <v>0</v>
      </c>
      <c r="N803" s="112">
        <f t="shared" si="94"/>
        <v>0</v>
      </c>
      <c r="O803" s="112">
        <f t="shared" si="95"/>
        <v>0</v>
      </c>
      <c r="P803" s="113">
        <f t="shared" si="96"/>
        <v>0</v>
      </c>
      <c r="Q803" s="60"/>
    </row>
    <row r="804" spans="1:17" x14ac:dyDescent="0.2">
      <c r="A804" s="33"/>
      <c r="B804" s="72"/>
      <c r="C804" s="37"/>
      <c r="D804" s="21"/>
      <c r="E804" s="42"/>
      <c r="F804" s="38"/>
      <c r="G804" s="112"/>
      <c r="H804" s="112">
        <f t="shared" si="97"/>
        <v>0</v>
      </c>
      <c r="I804" s="112"/>
      <c r="J804" s="112"/>
      <c r="K804" s="117">
        <f t="shared" si="91"/>
        <v>0</v>
      </c>
      <c r="L804" s="38">
        <f t="shared" si="92"/>
        <v>0</v>
      </c>
      <c r="M804" s="112">
        <f t="shared" si="93"/>
        <v>0</v>
      </c>
      <c r="N804" s="112">
        <f t="shared" si="94"/>
        <v>0</v>
      </c>
      <c r="O804" s="112">
        <f t="shared" si="95"/>
        <v>0</v>
      </c>
      <c r="P804" s="113">
        <f t="shared" si="96"/>
        <v>0</v>
      </c>
      <c r="Q804" s="60"/>
    </row>
    <row r="805" spans="1:17" x14ac:dyDescent="0.2">
      <c r="A805" s="33"/>
      <c r="B805" s="72"/>
      <c r="C805" s="37"/>
      <c r="D805" s="21"/>
      <c r="E805" s="42"/>
      <c r="F805" s="38"/>
      <c r="G805" s="112"/>
      <c r="H805" s="112">
        <f t="shared" si="97"/>
        <v>0</v>
      </c>
      <c r="I805" s="112"/>
      <c r="J805" s="112"/>
      <c r="K805" s="117">
        <f t="shared" si="91"/>
        <v>0</v>
      </c>
      <c r="L805" s="38">
        <f t="shared" si="92"/>
        <v>0</v>
      </c>
      <c r="M805" s="112">
        <f t="shared" si="93"/>
        <v>0</v>
      </c>
      <c r="N805" s="112">
        <f t="shared" si="94"/>
        <v>0</v>
      </c>
      <c r="O805" s="112">
        <f t="shared" si="95"/>
        <v>0</v>
      </c>
      <c r="P805" s="113">
        <f t="shared" si="96"/>
        <v>0</v>
      </c>
      <c r="Q805" s="60"/>
    </row>
    <row r="806" spans="1:17" x14ac:dyDescent="0.2">
      <c r="A806" s="33"/>
      <c r="B806" s="72"/>
      <c r="C806" s="37"/>
      <c r="D806" s="21"/>
      <c r="E806" s="42"/>
      <c r="F806" s="38"/>
      <c r="G806" s="112"/>
      <c r="H806" s="112">
        <f t="shared" si="97"/>
        <v>0</v>
      </c>
      <c r="I806" s="112"/>
      <c r="J806" s="112"/>
      <c r="K806" s="117">
        <f t="shared" si="91"/>
        <v>0</v>
      </c>
      <c r="L806" s="38">
        <f t="shared" si="92"/>
        <v>0</v>
      </c>
      <c r="M806" s="112">
        <f t="shared" si="93"/>
        <v>0</v>
      </c>
      <c r="N806" s="112">
        <f t="shared" si="94"/>
        <v>0</v>
      </c>
      <c r="O806" s="112">
        <f t="shared" si="95"/>
        <v>0</v>
      </c>
      <c r="P806" s="113">
        <f t="shared" si="96"/>
        <v>0</v>
      </c>
      <c r="Q806" s="60"/>
    </row>
    <row r="807" spans="1:17" x14ac:dyDescent="0.2">
      <c r="A807" s="33"/>
      <c r="B807" s="72"/>
      <c r="C807" s="37"/>
      <c r="D807" s="21"/>
      <c r="E807" s="42"/>
      <c r="F807" s="38"/>
      <c r="G807" s="112"/>
      <c r="H807" s="112">
        <f t="shared" si="97"/>
        <v>0</v>
      </c>
      <c r="I807" s="112"/>
      <c r="J807" s="112"/>
      <c r="K807" s="117">
        <f t="shared" si="91"/>
        <v>0</v>
      </c>
      <c r="L807" s="38">
        <f t="shared" si="92"/>
        <v>0</v>
      </c>
      <c r="M807" s="112">
        <f t="shared" si="93"/>
        <v>0</v>
      </c>
      <c r="N807" s="112">
        <f t="shared" si="94"/>
        <v>0</v>
      </c>
      <c r="O807" s="112">
        <f t="shared" si="95"/>
        <v>0</v>
      </c>
      <c r="P807" s="113">
        <f t="shared" si="96"/>
        <v>0</v>
      </c>
      <c r="Q807" s="60"/>
    </row>
    <row r="808" spans="1:17" x14ac:dyDescent="0.2">
      <c r="A808" s="33"/>
      <c r="B808" s="72"/>
      <c r="C808" s="37"/>
      <c r="D808" s="21"/>
      <c r="E808" s="42"/>
      <c r="F808" s="38"/>
      <c r="G808" s="112"/>
      <c r="H808" s="112">
        <f t="shared" si="97"/>
        <v>0</v>
      </c>
      <c r="I808" s="112"/>
      <c r="J808" s="112"/>
      <c r="K808" s="117">
        <f t="shared" si="91"/>
        <v>0</v>
      </c>
      <c r="L808" s="38">
        <f t="shared" si="92"/>
        <v>0</v>
      </c>
      <c r="M808" s="112">
        <f t="shared" si="93"/>
        <v>0</v>
      </c>
      <c r="N808" s="112">
        <f t="shared" si="94"/>
        <v>0</v>
      </c>
      <c r="O808" s="112">
        <f t="shared" si="95"/>
        <v>0</v>
      </c>
      <c r="P808" s="113">
        <f t="shared" si="96"/>
        <v>0</v>
      </c>
      <c r="Q808" s="60"/>
    </row>
    <row r="809" spans="1:17" x14ac:dyDescent="0.2">
      <c r="A809" s="33"/>
      <c r="B809" s="72"/>
      <c r="C809" s="37"/>
      <c r="D809" s="21"/>
      <c r="E809" s="42"/>
      <c r="F809" s="38"/>
      <c r="G809" s="112"/>
      <c r="H809" s="112">
        <f t="shared" si="97"/>
        <v>0</v>
      </c>
      <c r="I809" s="112"/>
      <c r="J809" s="112"/>
      <c r="K809" s="117">
        <f t="shared" si="91"/>
        <v>0</v>
      </c>
      <c r="L809" s="38">
        <f t="shared" si="92"/>
        <v>0</v>
      </c>
      <c r="M809" s="112">
        <f t="shared" si="93"/>
        <v>0</v>
      </c>
      <c r="N809" s="112">
        <f t="shared" si="94"/>
        <v>0</v>
      </c>
      <c r="O809" s="112">
        <f t="shared" si="95"/>
        <v>0</v>
      </c>
      <c r="P809" s="113">
        <f t="shared" si="96"/>
        <v>0</v>
      </c>
      <c r="Q809" s="60"/>
    </row>
    <row r="810" spans="1:17" x14ac:dyDescent="0.2">
      <c r="A810" s="33"/>
      <c r="B810" s="72"/>
      <c r="C810" s="37"/>
      <c r="D810" s="21"/>
      <c r="E810" s="42"/>
      <c r="F810" s="38"/>
      <c r="G810" s="112"/>
      <c r="H810" s="112">
        <f t="shared" si="97"/>
        <v>0</v>
      </c>
      <c r="I810" s="112"/>
      <c r="J810" s="112"/>
      <c r="K810" s="117">
        <f t="shared" si="91"/>
        <v>0</v>
      </c>
      <c r="L810" s="38">
        <f t="shared" si="92"/>
        <v>0</v>
      </c>
      <c r="M810" s="112">
        <f t="shared" si="93"/>
        <v>0</v>
      </c>
      <c r="N810" s="112">
        <f t="shared" si="94"/>
        <v>0</v>
      </c>
      <c r="O810" s="112">
        <f t="shared" si="95"/>
        <v>0</v>
      </c>
      <c r="P810" s="113">
        <f t="shared" si="96"/>
        <v>0</v>
      </c>
      <c r="Q810" s="60"/>
    </row>
    <row r="811" spans="1:17" x14ac:dyDescent="0.2">
      <c r="A811" s="33"/>
      <c r="B811" s="72"/>
      <c r="C811" s="37"/>
      <c r="D811" s="21"/>
      <c r="E811" s="42"/>
      <c r="F811" s="38"/>
      <c r="G811" s="112"/>
      <c r="H811" s="112">
        <f t="shared" si="97"/>
        <v>0</v>
      </c>
      <c r="I811" s="112"/>
      <c r="J811" s="112"/>
      <c r="K811" s="117">
        <f t="shared" si="91"/>
        <v>0</v>
      </c>
      <c r="L811" s="38">
        <f t="shared" si="92"/>
        <v>0</v>
      </c>
      <c r="M811" s="112">
        <f t="shared" si="93"/>
        <v>0</v>
      </c>
      <c r="N811" s="112">
        <f t="shared" si="94"/>
        <v>0</v>
      </c>
      <c r="O811" s="112">
        <f t="shared" si="95"/>
        <v>0</v>
      </c>
      <c r="P811" s="113">
        <f t="shared" si="96"/>
        <v>0</v>
      </c>
      <c r="Q811" s="60"/>
    </row>
    <row r="812" spans="1:17" x14ac:dyDescent="0.2">
      <c r="A812" s="33"/>
      <c r="B812" s="72"/>
      <c r="C812" s="37"/>
      <c r="D812" s="21"/>
      <c r="E812" s="42"/>
      <c r="F812" s="38"/>
      <c r="G812" s="112"/>
      <c r="H812" s="112">
        <f t="shared" si="97"/>
        <v>0</v>
      </c>
      <c r="I812" s="112"/>
      <c r="J812" s="112"/>
      <c r="K812" s="117">
        <f t="shared" si="91"/>
        <v>0</v>
      </c>
      <c r="L812" s="38">
        <f t="shared" si="92"/>
        <v>0</v>
      </c>
      <c r="M812" s="112">
        <f t="shared" si="93"/>
        <v>0</v>
      </c>
      <c r="N812" s="112">
        <f t="shared" si="94"/>
        <v>0</v>
      </c>
      <c r="O812" s="112">
        <f t="shared" si="95"/>
        <v>0</v>
      </c>
      <c r="P812" s="113">
        <f t="shared" si="96"/>
        <v>0</v>
      </c>
      <c r="Q812" s="60"/>
    </row>
    <row r="813" spans="1:17" x14ac:dyDescent="0.2">
      <c r="A813" s="33"/>
      <c r="B813" s="72"/>
      <c r="C813" s="37"/>
      <c r="D813" s="21"/>
      <c r="E813" s="42"/>
      <c r="F813" s="38"/>
      <c r="G813" s="112"/>
      <c r="H813" s="112">
        <f t="shared" si="97"/>
        <v>0</v>
      </c>
      <c r="I813" s="112"/>
      <c r="J813" s="112"/>
      <c r="K813" s="117">
        <f t="shared" si="91"/>
        <v>0</v>
      </c>
      <c r="L813" s="38">
        <f t="shared" si="92"/>
        <v>0</v>
      </c>
      <c r="M813" s="112">
        <f t="shared" si="93"/>
        <v>0</v>
      </c>
      <c r="N813" s="112">
        <f t="shared" si="94"/>
        <v>0</v>
      </c>
      <c r="O813" s="112">
        <f t="shared" si="95"/>
        <v>0</v>
      </c>
      <c r="P813" s="113">
        <f t="shared" si="96"/>
        <v>0</v>
      </c>
      <c r="Q813" s="60"/>
    </row>
    <row r="814" spans="1:17" x14ac:dyDescent="0.2">
      <c r="A814" s="33"/>
      <c r="B814" s="72"/>
      <c r="C814" s="37"/>
      <c r="D814" s="21"/>
      <c r="E814" s="42"/>
      <c r="F814" s="38"/>
      <c r="G814" s="112"/>
      <c r="H814" s="112">
        <f t="shared" si="97"/>
        <v>0</v>
      </c>
      <c r="I814" s="112"/>
      <c r="J814" s="112"/>
      <c r="K814" s="117">
        <f t="shared" si="91"/>
        <v>0</v>
      </c>
      <c r="L814" s="38">
        <f t="shared" si="92"/>
        <v>0</v>
      </c>
      <c r="M814" s="112">
        <f t="shared" si="93"/>
        <v>0</v>
      </c>
      <c r="N814" s="112">
        <f t="shared" si="94"/>
        <v>0</v>
      </c>
      <c r="O814" s="112">
        <f t="shared" si="95"/>
        <v>0</v>
      </c>
      <c r="P814" s="113">
        <f t="shared" si="96"/>
        <v>0</v>
      </c>
      <c r="Q814" s="60"/>
    </row>
    <row r="815" spans="1:17" x14ac:dyDescent="0.2">
      <c r="A815" s="33"/>
      <c r="B815" s="72"/>
      <c r="C815" s="37"/>
      <c r="D815" s="21"/>
      <c r="E815" s="42"/>
      <c r="F815" s="38"/>
      <c r="G815" s="112"/>
      <c r="H815" s="112">
        <f t="shared" si="97"/>
        <v>0</v>
      </c>
      <c r="I815" s="112"/>
      <c r="J815" s="112"/>
      <c r="K815" s="117">
        <f t="shared" si="91"/>
        <v>0</v>
      </c>
      <c r="L815" s="38">
        <f t="shared" si="92"/>
        <v>0</v>
      </c>
      <c r="M815" s="112">
        <f t="shared" si="93"/>
        <v>0</v>
      </c>
      <c r="N815" s="112">
        <f t="shared" si="94"/>
        <v>0</v>
      </c>
      <c r="O815" s="112">
        <f t="shared" si="95"/>
        <v>0</v>
      </c>
      <c r="P815" s="113">
        <f t="shared" si="96"/>
        <v>0</v>
      </c>
      <c r="Q815" s="60"/>
    </row>
    <row r="816" spans="1:17" x14ac:dyDescent="0.2">
      <c r="A816" s="33"/>
      <c r="B816" s="72"/>
      <c r="C816" s="37"/>
      <c r="D816" s="21"/>
      <c r="E816" s="42"/>
      <c r="F816" s="38"/>
      <c r="G816" s="112"/>
      <c r="H816" s="112">
        <f t="shared" si="97"/>
        <v>0</v>
      </c>
      <c r="I816" s="112"/>
      <c r="J816" s="112"/>
      <c r="K816" s="117">
        <f t="shared" si="91"/>
        <v>0</v>
      </c>
      <c r="L816" s="38">
        <f t="shared" si="92"/>
        <v>0</v>
      </c>
      <c r="M816" s="112">
        <f t="shared" si="93"/>
        <v>0</v>
      </c>
      <c r="N816" s="112">
        <f t="shared" si="94"/>
        <v>0</v>
      </c>
      <c r="O816" s="112">
        <f t="shared" si="95"/>
        <v>0</v>
      </c>
      <c r="P816" s="113">
        <f t="shared" si="96"/>
        <v>0</v>
      </c>
      <c r="Q816" s="60"/>
    </row>
    <row r="817" spans="1:17" x14ac:dyDescent="0.2">
      <c r="A817" s="33"/>
      <c r="B817" s="72"/>
      <c r="C817" s="37"/>
      <c r="D817" s="21"/>
      <c r="E817" s="42"/>
      <c r="F817" s="38"/>
      <c r="G817" s="112"/>
      <c r="H817" s="112">
        <f t="shared" si="97"/>
        <v>0</v>
      </c>
      <c r="I817" s="112"/>
      <c r="J817" s="112"/>
      <c r="K817" s="117">
        <f t="shared" si="91"/>
        <v>0</v>
      </c>
      <c r="L817" s="38">
        <f t="shared" si="92"/>
        <v>0</v>
      </c>
      <c r="M817" s="112">
        <f t="shared" si="93"/>
        <v>0</v>
      </c>
      <c r="N817" s="112">
        <f t="shared" si="94"/>
        <v>0</v>
      </c>
      <c r="O817" s="112">
        <f t="shared" si="95"/>
        <v>0</v>
      </c>
      <c r="P817" s="113">
        <f t="shared" si="96"/>
        <v>0</v>
      </c>
      <c r="Q817" s="60"/>
    </row>
    <row r="818" spans="1:17" x14ac:dyDescent="0.2">
      <c r="A818" s="33"/>
      <c r="B818" s="72"/>
      <c r="C818" s="37"/>
      <c r="D818" s="21"/>
      <c r="E818" s="42"/>
      <c r="F818" s="38"/>
      <c r="G818" s="112"/>
      <c r="H818" s="112">
        <f t="shared" si="97"/>
        <v>0</v>
      </c>
      <c r="I818" s="112"/>
      <c r="J818" s="112"/>
      <c r="K818" s="117">
        <f t="shared" si="91"/>
        <v>0</v>
      </c>
      <c r="L818" s="38">
        <f t="shared" si="92"/>
        <v>0</v>
      </c>
      <c r="M818" s="112">
        <f t="shared" si="93"/>
        <v>0</v>
      </c>
      <c r="N818" s="112">
        <f t="shared" si="94"/>
        <v>0</v>
      </c>
      <c r="O818" s="112">
        <f t="shared" si="95"/>
        <v>0</v>
      </c>
      <c r="P818" s="113">
        <f t="shared" si="96"/>
        <v>0</v>
      </c>
      <c r="Q818" s="60"/>
    </row>
    <row r="819" spans="1:17" x14ac:dyDescent="0.2">
      <c r="A819" s="33"/>
      <c r="B819" s="72"/>
      <c r="C819" s="37"/>
      <c r="D819" s="21"/>
      <c r="E819" s="42"/>
      <c r="F819" s="38"/>
      <c r="G819" s="112"/>
      <c r="H819" s="112">
        <f t="shared" si="97"/>
        <v>0</v>
      </c>
      <c r="I819" s="112"/>
      <c r="J819" s="112"/>
      <c r="K819" s="117">
        <f t="shared" si="91"/>
        <v>0</v>
      </c>
      <c r="L819" s="38">
        <f t="shared" si="92"/>
        <v>0</v>
      </c>
      <c r="M819" s="112">
        <f t="shared" si="93"/>
        <v>0</v>
      </c>
      <c r="N819" s="112">
        <f t="shared" si="94"/>
        <v>0</v>
      </c>
      <c r="O819" s="112">
        <f t="shared" si="95"/>
        <v>0</v>
      </c>
      <c r="P819" s="113">
        <f t="shared" si="96"/>
        <v>0</v>
      </c>
      <c r="Q819" s="60"/>
    </row>
    <row r="820" spans="1:17" x14ac:dyDescent="0.2">
      <c r="A820" s="33"/>
      <c r="B820" s="72"/>
      <c r="C820" s="37"/>
      <c r="D820" s="21"/>
      <c r="E820" s="42"/>
      <c r="F820" s="38"/>
      <c r="G820" s="112"/>
      <c r="H820" s="112">
        <f t="shared" si="97"/>
        <v>0</v>
      </c>
      <c r="I820" s="112"/>
      <c r="J820" s="112"/>
      <c r="K820" s="117">
        <f t="shared" si="91"/>
        <v>0</v>
      </c>
      <c r="L820" s="38">
        <f t="shared" si="92"/>
        <v>0</v>
      </c>
      <c r="M820" s="112">
        <f t="shared" si="93"/>
        <v>0</v>
      </c>
      <c r="N820" s="112">
        <f t="shared" si="94"/>
        <v>0</v>
      </c>
      <c r="O820" s="112">
        <f t="shared" si="95"/>
        <v>0</v>
      </c>
      <c r="P820" s="113">
        <f t="shared" si="96"/>
        <v>0</v>
      </c>
      <c r="Q820" s="60"/>
    </row>
    <row r="821" spans="1:17" x14ac:dyDescent="0.2">
      <c r="A821" s="33"/>
      <c r="B821" s="72"/>
      <c r="C821" s="37"/>
      <c r="D821" s="21"/>
      <c r="E821" s="42"/>
      <c r="F821" s="38"/>
      <c r="G821" s="112"/>
      <c r="H821" s="112">
        <f t="shared" si="97"/>
        <v>0</v>
      </c>
      <c r="I821" s="112"/>
      <c r="J821" s="112"/>
      <c r="K821" s="117">
        <f t="shared" si="91"/>
        <v>0</v>
      </c>
      <c r="L821" s="38">
        <f t="shared" si="92"/>
        <v>0</v>
      </c>
      <c r="M821" s="112">
        <f t="shared" si="93"/>
        <v>0</v>
      </c>
      <c r="N821" s="112">
        <f t="shared" si="94"/>
        <v>0</v>
      </c>
      <c r="O821" s="112">
        <f t="shared" si="95"/>
        <v>0</v>
      </c>
      <c r="P821" s="113">
        <f t="shared" si="96"/>
        <v>0</v>
      </c>
      <c r="Q821" s="60"/>
    </row>
    <row r="822" spans="1:17" x14ac:dyDescent="0.2">
      <c r="A822" s="33"/>
      <c r="B822" s="72"/>
      <c r="C822" s="37"/>
      <c r="D822" s="21"/>
      <c r="E822" s="42"/>
      <c r="F822" s="38"/>
      <c r="G822" s="112"/>
      <c r="H822" s="112">
        <f t="shared" si="97"/>
        <v>0</v>
      </c>
      <c r="I822" s="112"/>
      <c r="J822" s="112"/>
      <c r="K822" s="117">
        <f t="shared" si="91"/>
        <v>0</v>
      </c>
      <c r="L822" s="38">
        <f t="shared" si="92"/>
        <v>0</v>
      </c>
      <c r="M822" s="112">
        <f t="shared" si="93"/>
        <v>0</v>
      </c>
      <c r="N822" s="112">
        <f t="shared" si="94"/>
        <v>0</v>
      </c>
      <c r="O822" s="112">
        <f t="shared" si="95"/>
        <v>0</v>
      </c>
      <c r="P822" s="113">
        <f t="shared" si="96"/>
        <v>0</v>
      </c>
      <c r="Q822" s="60"/>
    </row>
    <row r="823" spans="1:17" x14ac:dyDescent="0.2">
      <c r="A823" s="33"/>
      <c r="B823" s="72"/>
      <c r="C823" s="37"/>
      <c r="D823" s="21"/>
      <c r="E823" s="42"/>
      <c r="F823" s="38"/>
      <c r="G823" s="112"/>
      <c r="H823" s="112">
        <f t="shared" si="97"/>
        <v>0</v>
      </c>
      <c r="I823" s="112"/>
      <c r="J823" s="112"/>
      <c r="K823" s="117">
        <f t="shared" si="91"/>
        <v>0</v>
      </c>
      <c r="L823" s="38">
        <f t="shared" si="92"/>
        <v>0</v>
      </c>
      <c r="M823" s="112">
        <f t="shared" si="93"/>
        <v>0</v>
      </c>
      <c r="N823" s="112">
        <f t="shared" si="94"/>
        <v>0</v>
      </c>
      <c r="O823" s="112">
        <f t="shared" si="95"/>
        <v>0</v>
      </c>
      <c r="P823" s="113">
        <f t="shared" si="96"/>
        <v>0</v>
      </c>
      <c r="Q823" s="60"/>
    </row>
    <row r="824" spans="1:17" x14ac:dyDescent="0.2">
      <c r="A824" s="33"/>
      <c r="B824" s="72"/>
      <c r="C824" s="37"/>
      <c r="D824" s="21"/>
      <c r="E824" s="42"/>
      <c r="F824" s="38"/>
      <c r="G824" s="112"/>
      <c r="H824" s="112">
        <f t="shared" si="97"/>
        <v>0</v>
      </c>
      <c r="I824" s="112"/>
      <c r="J824" s="112"/>
      <c r="K824" s="117">
        <f t="shared" si="91"/>
        <v>0</v>
      </c>
      <c r="L824" s="38">
        <f t="shared" si="92"/>
        <v>0</v>
      </c>
      <c r="M824" s="112">
        <f t="shared" si="93"/>
        <v>0</v>
      </c>
      <c r="N824" s="112">
        <f t="shared" si="94"/>
        <v>0</v>
      </c>
      <c r="O824" s="112">
        <f t="shared" si="95"/>
        <v>0</v>
      </c>
      <c r="P824" s="113">
        <f t="shared" si="96"/>
        <v>0</v>
      </c>
      <c r="Q824" s="60"/>
    </row>
    <row r="825" spans="1:17" x14ac:dyDescent="0.2">
      <c r="A825" s="33"/>
      <c r="B825" s="72"/>
      <c r="C825" s="37"/>
      <c r="D825" s="21"/>
      <c r="E825" s="42"/>
      <c r="F825" s="38"/>
      <c r="G825" s="112"/>
      <c r="H825" s="112">
        <f t="shared" si="97"/>
        <v>0</v>
      </c>
      <c r="I825" s="112"/>
      <c r="J825" s="112"/>
      <c r="K825" s="117">
        <f t="shared" si="91"/>
        <v>0</v>
      </c>
      <c r="L825" s="38">
        <f t="shared" si="92"/>
        <v>0</v>
      </c>
      <c r="M825" s="112">
        <f t="shared" si="93"/>
        <v>0</v>
      </c>
      <c r="N825" s="112">
        <f t="shared" si="94"/>
        <v>0</v>
      </c>
      <c r="O825" s="112">
        <f t="shared" si="95"/>
        <v>0</v>
      </c>
      <c r="P825" s="113">
        <f t="shared" si="96"/>
        <v>0</v>
      </c>
      <c r="Q825" s="60"/>
    </row>
    <row r="826" spans="1:17" x14ac:dyDescent="0.2">
      <c r="A826" s="33"/>
      <c r="B826" s="72"/>
      <c r="C826" s="37"/>
      <c r="D826" s="21"/>
      <c r="E826" s="42"/>
      <c r="F826" s="38"/>
      <c r="G826" s="112"/>
      <c r="H826" s="112">
        <f t="shared" si="97"/>
        <v>0</v>
      </c>
      <c r="I826" s="112"/>
      <c r="J826" s="112"/>
      <c r="K826" s="117">
        <f t="shared" si="91"/>
        <v>0</v>
      </c>
      <c r="L826" s="38">
        <f t="shared" si="92"/>
        <v>0</v>
      </c>
      <c r="M826" s="112">
        <f t="shared" si="93"/>
        <v>0</v>
      </c>
      <c r="N826" s="112">
        <f t="shared" si="94"/>
        <v>0</v>
      </c>
      <c r="O826" s="112">
        <f t="shared" si="95"/>
        <v>0</v>
      </c>
      <c r="P826" s="113">
        <f t="shared" si="96"/>
        <v>0</v>
      </c>
      <c r="Q826" s="60"/>
    </row>
    <row r="827" spans="1:17" x14ac:dyDescent="0.2">
      <c r="A827" s="33"/>
      <c r="B827" s="72"/>
      <c r="C827" s="37"/>
      <c r="D827" s="21"/>
      <c r="E827" s="42"/>
      <c r="F827" s="38"/>
      <c r="G827" s="112"/>
      <c r="H827" s="112">
        <f t="shared" si="97"/>
        <v>0</v>
      </c>
      <c r="I827" s="112"/>
      <c r="J827" s="112"/>
      <c r="K827" s="117">
        <f t="shared" si="91"/>
        <v>0</v>
      </c>
      <c r="L827" s="38">
        <f t="shared" si="92"/>
        <v>0</v>
      </c>
      <c r="M827" s="112">
        <f t="shared" si="93"/>
        <v>0</v>
      </c>
      <c r="N827" s="112">
        <f t="shared" si="94"/>
        <v>0</v>
      </c>
      <c r="O827" s="112">
        <f t="shared" si="95"/>
        <v>0</v>
      </c>
      <c r="P827" s="113">
        <f t="shared" si="96"/>
        <v>0</v>
      </c>
      <c r="Q827" s="60"/>
    </row>
    <row r="828" spans="1:17" x14ac:dyDescent="0.2">
      <c r="A828" s="33"/>
      <c r="B828" s="72"/>
      <c r="C828" s="37"/>
      <c r="D828" s="21"/>
      <c r="E828" s="42"/>
      <c r="F828" s="38"/>
      <c r="G828" s="112"/>
      <c r="H828" s="112">
        <f t="shared" si="97"/>
        <v>0</v>
      </c>
      <c r="I828" s="112"/>
      <c r="J828" s="112"/>
      <c r="K828" s="117">
        <f t="shared" si="91"/>
        <v>0</v>
      </c>
      <c r="L828" s="38">
        <f t="shared" si="92"/>
        <v>0</v>
      </c>
      <c r="M828" s="112">
        <f t="shared" si="93"/>
        <v>0</v>
      </c>
      <c r="N828" s="112">
        <f t="shared" si="94"/>
        <v>0</v>
      </c>
      <c r="O828" s="112">
        <f t="shared" si="95"/>
        <v>0</v>
      </c>
      <c r="P828" s="113">
        <f t="shared" si="96"/>
        <v>0</v>
      </c>
      <c r="Q828" s="60"/>
    </row>
    <row r="829" spans="1:17" x14ac:dyDescent="0.2">
      <c r="A829" s="33"/>
      <c r="B829" s="72"/>
      <c r="C829" s="37"/>
      <c r="D829" s="21"/>
      <c r="E829" s="42"/>
      <c r="F829" s="38"/>
      <c r="G829" s="112"/>
      <c r="H829" s="112">
        <f t="shared" si="97"/>
        <v>0</v>
      </c>
      <c r="I829" s="112"/>
      <c r="J829" s="112"/>
      <c r="K829" s="117">
        <f t="shared" si="91"/>
        <v>0</v>
      </c>
      <c r="L829" s="38">
        <f t="shared" si="92"/>
        <v>0</v>
      </c>
      <c r="M829" s="112">
        <f t="shared" si="93"/>
        <v>0</v>
      </c>
      <c r="N829" s="112">
        <f t="shared" si="94"/>
        <v>0</v>
      </c>
      <c r="O829" s="112">
        <f t="shared" si="95"/>
        <v>0</v>
      </c>
      <c r="P829" s="113">
        <f t="shared" si="96"/>
        <v>0</v>
      </c>
      <c r="Q829" s="60"/>
    </row>
    <row r="830" spans="1:17" x14ac:dyDescent="0.2">
      <c r="A830" s="33"/>
      <c r="B830" s="72"/>
      <c r="C830" s="37"/>
      <c r="D830" s="21"/>
      <c r="E830" s="42"/>
      <c r="F830" s="38"/>
      <c r="G830" s="112"/>
      <c r="H830" s="112">
        <f t="shared" si="97"/>
        <v>0</v>
      </c>
      <c r="I830" s="112"/>
      <c r="J830" s="112"/>
      <c r="K830" s="117">
        <f t="shared" si="91"/>
        <v>0</v>
      </c>
      <c r="L830" s="38">
        <f t="shared" si="92"/>
        <v>0</v>
      </c>
      <c r="M830" s="112">
        <f t="shared" si="93"/>
        <v>0</v>
      </c>
      <c r="N830" s="112">
        <f t="shared" si="94"/>
        <v>0</v>
      </c>
      <c r="O830" s="112">
        <f t="shared" si="95"/>
        <v>0</v>
      </c>
      <c r="P830" s="113">
        <f t="shared" si="96"/>
        <v>0</v>
      </c>
      <c r="Q830" s="60"/>
    </row>
    <row r="831" spans="1:17" x14ac:dyDescent="0.2">
      <c r="A831" s="33"/>
      <c r="B831" s="72"/>
      <c r="C831" s="37"/>
      <c r="D831" s="21"/>
      <c r="E831" s="42"/>
      <c r="F831" s="38"/>
      <c r="G831" s="112"/>
      <c r="H831" s="112">
        <f t="shared" si="97"/>
        <v>0</v>
      </c>
      <c r="I831" s="112"/>
      <c r="J831" s="112"/>
      <c r="K831" s="117">
        <f t="shared" si="91"/>
        <v>0</v>
      </c>
      <c r="L831" s="38">
        <f t="shared" si="92"/>
        <v>0</v>
      </c>
      <c r="M831" s="112">
        <f t="shared" si="93"/>
        <v>0</v>
      </c>
      <c r="N831" s="112">
        <f t="shared" si="94"/>
        <v>0</v>
      </c>
      <c r="O831" s="112">
        <f t="shared" si="95"/>
        <v>0</v>
      </c>
      <c r="P831" s="113">
        <f t="shared" si="96"/>
        <v>0</v>
      </c>
      <c r="Q831" s="60"/>
    </row>
    <row r="832" spans="1:17" x14ac:dyDescent="0.2">
      <c r="A832" s="33"/>
      <c r="B832" s="72"/>
      <c r="C832" s="37"/>
      <c r="D832" s="21"/>
      <c r="E832" s="42"/>
      <c r="F832" s="38"/>
      <c r="G832" s="112"/>
      <c r="H832" s="112">
        <f t="shared" si="97"/>
        <v>0</v>
      </c>
      <c r="I832" s="112"/>
      <c r="J832" s="112"/>
      <c r="K832" s="117">
        <f t="shared" si="91"/>
        <v>0</v>
      </c>
      <c r="L832" s="38">
        <f t="shared" si="92"/>
        <v>0</v>
      </c>
      <c r="M832" s="112">
        <f t="shared" si="93"/>
        <v>0</v>
      </c>
      <c r="N832" s="112">
        <f t="shared" si="94"/>
        <v>0</v>
      </c>
      <c r="O832" s="112">
        <f t="shared" si="95"/>
        <v>0</v>
      </c>
      <c r="P832" s="113">
        <f t="shared" si="96"/>
        <v>0</v>
      </c>
      <c r="Q832" s="60"/>
    </row>
    <row r="833" spans="1:17" x14ac:dyDescent="0.2">
      <c r="A833" s="33"/>
      <c r="B833" s="72"/>
      <c r="C833" s="37"/>
      <c r="D833" s="21"/>
      <c r="E833" s="42"/>
      <c r="F833" s="38"/>
      <c r="G833" s="112"/>
      <c r="H833" s="112">
        <f t="shared" si="97"/>
        <v>0</v>
      </c>
      <c r="I833" s="112"/>
      <c r="J833" s="112"/>
      <c r="K833" s="117">
        <f t="shared" si="91"/>
        <v>0</v>
      </c>
      <c r="L833" s="38">
        <f t="shared" si="92"/>
        <v>0</v>
      </c>
      <c r="M833" s="112">
        <f t="shared" si="93"/>
        <v>0</v>
      </c>
      <c r="N833" s="112">
        <f t="shared" si="94"/>
        <v>0</v>
      </c>
      <c r="O833" s="112">
        <f t="shared" si="95"/>
        <v>0</v>
      </c>
      <c r="P833" s="113">
        <f t="shared" si="96"/>
        <v>0</v>
      </c>
      <c r="Q833" s="60"/>
    </row>
    <row r="834" spans="1:17" x14ac:dyDescent="0.2">
      <c r="A834" s="33"/>
      <c r="B834" s="72"/>
      <c r="C834" s="37"/>
      <c r="D834" s="21"/>
      <c r="E834" s="42"/>
      <c r="F834" s="38"/>
      <c r="G834" s="112"/>
      <c r="H834" s="112">
        <f t="shared" si="97"/>
        <v>0</v>
      </c>
      <c r="I834" s="112"/>
      <c r="J834" s="112"/>
      <c r="K834" s="117">
        <f t="shared" si="91"/>
        <v>0</v>
      </c>
      <c r="L834" s="38">
        <f t="shared" si="92"/>
        <v>0</v>
      </c>
      <c r="M834" s="112">
        <f t="shared" si="93"/>
        <v>0</v>
      </c>
      <c r="N834" s="112">
        <f t="shared" si="94"/>
        <v>0</v>
      </c>
      <c r="O834" s="112">
        <f t="shared" si="95"/>
        <v>0</v>
      </c>
      <c r="P834" s="113">
        <f t="shared" si="96"/>
        <v>0</v>
      </c>
      <c r="Q834" s="60"/>
    </row>
    <row r="835" spans="1:17" x14ac:dyDescent="0.2">
      <c r="A835" s="33"/>
      <c r="B835" s="72"/>
      <c r="C835" s="37"/>
      <c r="D835" s="21"/>
      <c r="E835" s="42"/>
      <c r="F835" s="38"/>
      <c r="G835" s="112"/>
      <c r="H835" s="112">
        <f t="shared" si="97"/>
        <v>0</v>
      </c>
      <c r="I835" s="112"/>
      <c r="J835" s="112"/>
      <c r="K835" s="117">
        <f t="shared" si="91"/>
        <v>0</v>
      </c>
      <c r="L835" s="38">
        <f t="shared" si="92"/>
        <v>0</v>
      </c>
      <c r="M835" s="112">
        <f t="shared" si="93"/>
        <v>0</v>
      </c>
      <c r="N835" s="112">
        <f t="shared" si="94"/>
        <v>0</v>
      </c>
      <c r="O835" s="112">
        <f t="shared" si="95"/>
        <v>0</v>
      </c>
      <c r="P835" s="113">
        <f t="shared" si="96"/>
        <v>0</v>
      </c>
      <c r="Q835" s="60"/>
    </row>
    <row r="836" spans="1:17" x14ac:dyDescent="0.2">
      <c r="A836" s="33"/>
      <c r="B836" s="72"/>
      <c r="C836" s="37"/>
      <c r="D836" s="21"/>
      <c r="E836" s="42"/>
      <c r="F836" s="38"/>
      <c r="G836" s="112"/>
      <c r="H836" s="112">
        <f t="shared" si="97"/>
        <v>0</v>
      </c>
      <c r="I836" s="112"/>
      <c r="J836" s="112"/>
      <c r="K836" s="117">
        <f t="shared" si="91"/>
        <v>0</v>
      </c>
      <c r="L836" s="38">
        <f t="shared" si="92"/>
        <v>0</v>
      </c>
      <c r="M836" s="112">
        <f t="shared" si="93"/>
        <v>0</v>
      </c>
      <c r="N836" s="112">
        <f t="shared" si="94"/>
        <v>0</v>
      </c>
      <c r="O836" s="112">
        <f t="shared" si="95"/>
        <v>0</v>
      </c>
      <c r="P836" s="113">
        <f t="shared" si="96"/>
        <v>0</v>
      </c>
      <c r="Q836" s="60"/>
    </row>
    <row r="837" spans="1:17" x14ac:dyDescent="0.2">
      <c r="A837" s="33"/>
      <c r="B837" s="72"/>
      <c r="C837" s="37"/>
      <c r="D837" s="21"/>
      <c r="E837" s="42"/>
      <c r="F837" s="38"/>
      <c r="G837" s="112"/>
      <c r="H837" s="112">
        <f t="shared" si="97"/>
        <v>0</v>
      </c>
      <c r="I837" s="112"/>
      <c r="J837" s="112"/>
      <c r="K837" s="117">
        <f t="shared" si="91"/>
        <v>0</v>
      </c>
      <c r="L837" s="38">
        <f t="shared" si="92"/>
        <v>0</v>
      </c>
      <c r="M837" s="112">
        <f t="shared" si="93"/>
        <v>0</v>
      </c>
      <c r="N837" s="112">
        <f t="shared" si="94"/>
        <v>0</v>
      </c>
      <c r="O837" s="112">
        <f t="shared" si="95"/>
        <v>0</v>
      </c>
      <c r="P837" s="113">
        <f t="shared" si="96"/>
        <v>0</v>
      </c>
      <c r="Q837" s="60"/>
    </row>
    <row r="838" spans="1:17" x14ac:dyDescent="0.2">
      <c r="A838" s="33"/>
      <c r="B838" s="72"/>
      <c r="C838" s="37"/>
      <c r="D838" s="21"/>
      <c r="E838" s="42"/>
      <c r="F838" s="38"/>
      <c r="G838" s="112"/>
      <c r="H838" s="112">
        <f t="shared" si="97"/>
        <v>0</v>
      </c>
      <c r="I838" s="112"/>
      <c r="J838" s="112"/>
      <c r="K838" s="117">
        <f t="shared" si="91"/>
        <v>0</v>
      </c>
      <c r="L838" s="38">
        <f t="shared" si="92"/>
        <v>0</v>
      </c>
      <c r="M838" s="112">
        <f t="shared" si="93"/>
        <v>0</v>
      </c>
      <c r="N838" s="112">
        <f t="shared" si="94"/>
        <v>0</v>
      </c>
      <c r="O838" s="112">
        <f t="shared" si="95"/>
        <v>0</v>
      </c>
      <c r="P838" s="113">
        <f t="shared" si="96"/>
        <v>0</v>
      </c>
      <c r="Q838" s="60"/>
    </row>
    <row r="839" spans="1:17" x14ac:dyDescent="0.2">
      <c r="A839" s="33"/>
      <c r="B839" s="72"/>
      <c r="C839" s="37"/>
      <c r="D839" s="21"/>
      <c r="E839" s="42"/>
      <c r="F839" s="38"/>
      <c r="G839" s="112"/>
      <c r="H839" s="112">
        <f t="shared" si="97"/>
        <v>0</v>
      </c>
      <c r="I839" s="112"/>
      <c r="J839" s="112"/>
      <c r="K839" s="117">
        <f t="shared" si="91"/>
        <v>0</v>
      </c>
      <c r="L839" s="38">
        <f t="shared" si="92"/>
        <v>0</v>
      </c>
      <c r="M839" s="112">
        <f t="shared" si="93"/>
        <v>0</v>
      </c>
      <c r="N839" s="112">
        <f t="shared" si="94"/>
        <v>0</v>
      </c>
      <c r="O839" s="112">
        <f t="shared" si="95"/>
        <v>0</v>
      </c>
      <c r="P839" s="113">
        <f t="shared" si="96"/>
        <v>0</v>
      </c>
      <c r="Q839" s="60"/>
    </row>
    <row r="840" spans="1:17" x14ac:dyDescent="0.2">
      <c r="A840" s="33"/>
      <c r="B840" s="72"/>
      <c r="C840" s="37"/>
      <c r="D840" s="21"/>
      <c r="E840" s="42"/>
      <c r="F840" s="38"/>
      <c r="G840" s="112"/>
      <c r="H840" s="112">
        <f t="shared" si="97"/>
        <v>0</v>
      </c>
      <c r="I840" s="112"/>
      <c r="J840" s="112"/>
      <c r="K840" s="117">
        <f t="shared" si="91"/>
        <v>0</v>
      </c>
      <c r="L840" s="38">
        <f t="shared" si="92"/>
        <v>0</v>
      </c>
      <c r="M840" s="112">
        <f t="shared" si="93"/>
        <v>0</v>
      </c>
      <c r="N840" s="112">
        <f t="shared" si="94"/>
        <v>0</v>
      </c>
      <c r="O840" s="112">
        <f t="shared" si="95"/>
        <v>0</v>
      </c>
      <c r="P840" s="113">
        <f t="shared" si="96"/>
        <v>0</v>
      </c>
      <c r="Q840" s="60"/>
    </row>
    <row r="841" spans="1:17" x14ac:dyDescent="0.2">
      <c r="A841" s="33"/>
      <c r="B841" s="72"/>
      <c r="C841" s="37"/>
      <c r="D841" s="21"/>
      <c r="E841" s="42"/>
      <c r="F841" s="38"/>
      <c r="G841" s="112"/>
      <c r="H841" s="112">
        <f t="shared" si="97"/>
        <v>0</v>
      </c>
      <c r="I841" s="112"/>
      <c r="J841" s="112"/>
      <c r="K841" s="117">
        <f t="shared" si="91"/>
        <v>0</v>
      </c>
      <c r="L841" s="38">
        <f t="shared" si="92"/>
        <v>0</v>
      </c>
      <c r="M841" s="112">
        <f t="shared" si="93"/>
        <v>0</v>
      </c>
      <c r="N841" s="112">
        <f t="shared" si="94"/>
        <v>0</v>
      </c>
      <c r="O841" s="112">
        <f t="shared" si="95"/>
        <v>0</v>
      </c>
      <c r="P841" s="113">
        <f t="shared" si="96"/>
        <v>0</v>
      </c>
      <c r="Q841" s="60"/>
    </row>
    <row r="842" spans="1:17" x14ac:dyDescent="0.2">
      <c r="A842" s="33"/>
      <c r="B842" s="72"/>
      <c r="C842" s="37"/>
      <c r="D842" s="21"/>
      <c r="E842" s="42"/>
      <c r="F842" s="38"/>
      <c r="G842" s="112"/>
      <c r="H842" s="112">
        <f t="shared" si="97"/>
        <v>0</v>
      </c>
      <c r="I842" s="112"/>
      <c r="J842" s="112"/>
      <c r="K842" s="117">
        <f t="shared" si="91"/>
        <v>0</v>
      </c>
      <c r="L842" s="38">
        <f t="shared" si="92"/>
        <v>0</v>
      </c>
      <c r="M842" s="112">
        <f t="shared" si="93"/>
        <v>0</v>
      </c>
      <c r="N842" s="112">
        <f t="shared" si="94"/>
        <v>0</v>
      </c>
      <c r="O842" s="112">
        <f t="shared" si="95"/>
        <v>0</v>
      </c>
      <c r="P842" s="113">
        <f t="shared" si="96"/>
        <v>0</v>
      </c>
      <c r="Q842" s="60"/>
    </row>
    <row r="843" spans="1:17" x14ac:dyDescent="0.2">
      <c r="A843" s="33"/>
      <c r="B843" s="72"/>
      <c r="C843" s="37"/>
      <c r="D843" s="21"/>
      <c r="E843" s="42"/>
      <c r="F843" s="38"/>
      <c r="G843" s="112"/>
      <c r="H843" s="112">
        <f t="shared" si="97"/>
        <v>0</v>
      </c>
      <c r="I843" s="112"/>
      <c r="J843" s="112"/>
      <c r="K843" s="117">
        <f t="shared" si="91"/>
        <v>0</v>
      </c>
      <c r="L843" s="38">
        <f t="shared" si="92"/>
        <v>0</v>
      </c>
      <c r="M843" s="112">
        <f t="shared" si="93"/>
        <v>0</v>
      </c>
      <c r="N843" s="112">
        <f t="shared" si="94"/>
        <v>0</v>
      </c>
      <c r="O843" s="112">
        <f t="shared" si="95"/>
        <v>0</v>
      </c>
      <c r="P843" s="113">
        <f t="shared" si="96"/>
        <v>0</v>
      </c>
      <c r="Q843" s="60"/>
    </row>
    <row r="844" spans="1:17" x14ac:dyDescent="0.2">
      <c r="A844" s="33"/>
      <c r="B844" s="72"/>
      <c r="C844" s="37"/>
      <c r="D844" s="21"/>
      <c r="E844" s="42"/>
      <c r="F844" s="38"/>
      <c r="G844" s="112"/>
      <c r="H844" s="112">
        <f t="shared" si="97"/>
        <v>0</v>
      </c>
      <c r="I844" s="112"/>
      <c r="J844" s="112"/>
      <c r="K844" s="117">
        <f t="shared" si="91"/>
        <v>0</v>
      </c>
      <c r="L844" s="38">
        <f t="shared" si="92"/>
        <v>0</v>
      </c>
      <c r="M844" s="112">
        <f t="shared" si="93"/>
        <v>0</v>
      </c>
      <c r="N844" s="112">
        <f t="shared" si="94"/>
        <v>0</v>
      </c>
      <c r="O844" s="112">
        <f t="shared" si="95"/>
        <v>0</v>
      </c>
      <c r="P844" s="113">
        <f t="shared" si="96"/>
        <v>0</v>
      </c>
      <c r="Q844" s="60"/>
    </row>
    <row r="845" spans="1:17" x14ac:dyDescent="0.2">
      <c r="A845" s="33"/>
      <c r="B845" s="72"/>
      <c r="C845" s="37"/>
      <c r="D845" s="21"/>
      <c r="E845" s="42"/>
      <c r="F845" s="38"/>
      <c r="G845" s="112"/>
      <c r="H845" s="112">
        <f t="shared" si="97"/>
        <v>0</v>
      </c>
      <c r="I845" s="112"/>
      <c r="J845" s="112"/>
      <c r="K845" s="117">
        <f t="shared" si="91"/>
        <v>0</v>
      </c>
      <c r="L845" s="38">
        <f t="shared" si="92"/>
        <v>0</v>
      </c>
      <c r="M845" s="112">
        <f t="shared" si="93"/>
        <v>0</v>
      </c>
      <c r="N845" s="112">
        <f t="shared" si="94"/>
        <v>0</v>
      </c>
      <c r="O845" s="112">
        <f t="shared" si="95"/>
        <v>0</v>
      </c>
      <c r="P845" s="113">
        <f t="shared" si="96"/>
        <v>0</v>
      </c>
      <c r="Q845" s="60"/>
    </row>
    <row r="846" spans="1:17" x14ac:dyDescent="0.2">
      <c r="A846" s="33"/>
      <c r="B846" s="72"/>
      <c r="C846" s="37"/>
      <c r="D846" s="21"/>
      <c r="E846" s="42"/>
      <c r="F846" s="38"/>
      <c r="G846" s="112"/>
      <c r="H846" s="112">
        <f t="shared" si="97"/>
        <v>0</v>
      </c>
      <c r="I846" s="112"/>
      <c r="J846" s="112"/>
      <c r="K846" s="117">
        <f t="shared" si="91"/>
        <v>0</v>
      </c>
      <c r="L846" s="38">
        <f t="shared" si="92"/>
        <v>0</v>
      </c>
      <c r="M846" s="112">
        <f t="shared" si="93"/>
        <v>0</v>
      </c>
      <c r="N846" s="112">
        <f t="shared" si="94"/>
        <v>0</v>
      </c>
      <c r="O846" s="112">
        <f t="shared" si="95"/>
        <v>0</v>
      </c>
      <c r="P846" s="113">
        <f t="shared" si="96"/>
        <v>0</v>
      </c>
      <c r="Q846" s="60"/>
    </row>
    <row r="847" spans="1:17" x14ac:dyDescent="0.2">
      <c r="A847" s="33"/>
      <c r="B847" s="72"/>
      <c r="C847" s="37"/>
      <c r="D847" s="21"/>
      <c r="E847" s="42"/>
      <c r="F847" s="38"/>
      <c r="G847" s="112"/>
      <c r="H847" s="112">
        <f t="shared" si="97"/>
        <v>0</v>
      </c>
      <c r="I847" s="112"/>
      <c r="J847" s="112"/>
      <c r="K847" s="117">
        <f t="shared" ref="K847:K910" si="98">SUM(H847:J847)</f>
        <v>0</v>
      </c>
      <c r="L847" s="38">
        <f t="shared" ref="L847:L910" si="99">E847*F847</f>
        <v>0</v>
      </c>
      <c r="M847" s="112">
        <f t="shared" ref="M847:M910" si="100">H847*E847</f>
        <v>0</v>
      </c>
      <c r="N847" s="112">
        <f t="shared" ref="N847:N910" si="101">I847*E847</f>
        <v>0</v>
      </c>
      <c r="O847" s="112">
        <f t="shared" ref="O847:O910" si="102">J847*E847</f>
        <v>0</v>
      </c>
      <c r="P847" s="113">
        <f t="shared" ref="P847:P910" si="103">SUM(M847:O847)</f>
        <v>0</v>
      </c>
      <c r="Q847" s="60"/>
    </row>
    <row r="848" spans="1:17" x14ac:dyDescent="0.2">
      <c r="A848" s="33"/>
      <c r="B848" s="72"/>
      <c r="C848" s="37"/>
      <c r="D848" s="21"/>
      <c r="E848" s="42"/>
      <c r="F848" s="38"/>
      <c r="G848" s="112"/>
      <c r="H848" s="112">
        <f t="shared" ref="H848:H911" si="104">F848*G848</f>
        <v>0</v>
      </c>
      <c r="I848" s="112"/>
      <c r="J848" s="112"/>
      <c r="K848" s="117">
        <f t="shared" si="98"/>
        <v>0</v>
      </c>
      <c r="L848" s="38">
        <f t="shared" si="99"/>
        <v>0</v>
      </c>
      <c r="M848" s="112">
        <f t="shared" si="100"/>
        <v>0</v>
      </c>
      <c r="N848" s="112">
        <f t="shared" si="101"/>
        <v>0</v>
      </c>
      <c r="O848" s="112">
        <f t="shared" si="102"/>
        <v>0</v>
      </c>
      <c r="P848" s="113">
        <f t="shared" si="103"/>
        <v>0</v>
      </c>
      <c r="Q848" s="60"/>
    </row>
    <row r="849" spans="1:17" x14ac:dyDescent="0.2">
      <c r="A849" s="33"/>
      <c r="B849" s="72"/>
      <c r="C849" s="37"/>
      <c r="D849" s="21"/>
      <c r="E849" s="42"/>
      <c r="F849" s="38"/>
      <c r="G849" s="112"/>
      <c r="H849" s="112">
        <f t="shared" si="104"/>
        <v>0</v>
      </c>
      <c r="I849" s="112"/>
      <c r="J849" s="112"/>
      <c r="K849" s="117">
        <f t="shared" si="98"/>
        <v>0</v>
      </c>
      <c r="L849" s="38">
        <f t="shared" si="99"/>
        <v>0</v>
      </c>
      <c r="M849" s="112">
        <f t="shared" si="100"/>
        <v>0</v>
      </c>
      <c r="N849" s="112">
        <f t="shared" si="101"/>
        <v>0</v>
      </c>
      <c r="O849" s="112">
        <f t="shared" si="102"/>
        <v>0</v>
      </c>
      <c r="P849" s="113">
        <f t="shared" si="103"/>
        <v>0</v>
      </c>
      <c r="Q849" s="60"/>
    </row>
    <row r="850" spans="1:17" x14ac:dyDescent="0.2">
      <c r="A850" s="33"/>
      <c r="B850" s="72"/>
      <c r="C850" s="37"/>
      <c r="D850" s="21"/>
      <c r="E850" s="42"/>
      <c r="F850" s="38"/>
      <c r="G850" s="112"/>
      <c r="H850" s="112">
        <f t="shared" si="104"/>
        <v>0</v>
      </c>
      <c r="I850" s="112"/>
      <c r="J850" s="112"/>
      <c r="K850" s="117">
        <f t="shared" si="98"/>
        <v>0</v>
      </c>
      <c r="L850" s="38">
        <f t="shared" si="99"/>
        <v>0</v>
      </c>
      <c r="M850" s="112">
        <f t="shared" si="100"/>
        <v>0</v>
      </c>
      <c r="N850" s="112">
        <f t="shared" si="101"/>
        <v>0</v>
      </c>
      <c r="O850" s="112">
        <f t="shared" si="102"/>
        <v>0</v>
      </c>
      <c r="P850" s="113">
        <f t="shared" si="103"/>
        <v>0</v>
      </c>
      <c r="Q850" s="60"/>
    </row>
    <row r="851" spans="1:17" x14ac:dyDescent="0.2">
      <c r="A851" s="33"/>
      <c r="B851" s="72"/>
      <c r="C851" s="37"/>
      <c r="D851" s="21"/>
      <c r="E851" s="42"/>
      <c r="F851" s="38"/>
      <c r="G851" s="112"/>
      <c r="H851" s="112">
        <f t="shared" si="104"/>
        <v>0</v>
      </c>
      <c r="I851" s="112"/>
      <c r="J851" s="112"/>
      <c r="K851" s="117">
        <f t="shared" si="98"/>
        <v>0</v>
      </c>
      <c r="L851" s="38">
        <f t="shared" si="99"/>
        <v>0</v>
      </c>
      <c r="M851" s="112">
        <f t="shared" si="100"/>
        <v>0</v>
      </c>
      <c r="N851" s="112">
        <f t="shared" si="101"/>
        <v>0</v>
      </c>
      <c r="O851" s="112">
        <f t="shared" si="102"/>
        <v>0</v>
      </c>
      <c r="P851" s="113">
        <f t="shared" si="103"/>
        <v>0</v>
      </c>
      <c r="Q851" s="60"/>
    </row>
    <row r="852" spans="1:17" x14ac:dyDescent="0.2">
      <c r="A852" s="33"/>
      <c r="B852" s="72"/>
      <c r="C852" s="37"/>
      <c r="D852" s="21"/>
      <c r="E852" s="42"/>
      <c r="F852" s="38"/>
      <c r="G852" s="112"/>
      <c r="H852" s="112">
        <f t="shared" si="104"/>
        <v>0</v>
      </c>
      <c r="I852" s="112"/>
      <c r="J852" s="112"/>
      <c r="K852" s="117">
        <f t="shared" si="98"/>
        <v>0</v>
      </c>
      <c r="L852" s="38">
        <f t="shared" si="99"/>
        <v>0</v>
      </c>
      <c r="M852" s="112">
        <f t="shared" si="100"/>
        <v>0</v>
      </c>
      <c r="N852" s="112">
        <f t="shared" si="101"/>
        <v>0</v>
      </c>
      <c r="O852" s="112">
        <f t="shared" si="102"/>
        <v>0</v>
      </c>
      <c r="P852" s="113">
        <f t="shared" si="103"/>
        <v>0</v>
      </c>
      <c r="Q852" s="60"/>
    </row>
    <row r="853" spans="1:17" x14ac:dyDescent="0.2">
      <c r="A853" s="33"/>
      <c r="B853" s="72"/>
      <c r="C853" s="37"/>
      <c r="D853" s="21"/>
      <c r="E853" s="42"/>
      <c r="F853" s="38"/>
      <c r="G853" s="112"/>
      <c r="H853" s="112">
        <f t="shared" si="104"/>
        <v>0</v>
      </c>
      <c r="I853" s="112"/>
      <c r="J853" s="112"/>
      <c r="K853" s="117">
        <f t="shared" si="98"/>
        <v>0</v>
      </c>
      <c r="L853" s="38">
        <f t="shared" si="99"/>
        <v>0</v>
      </c>
      <c r="M853" s="112">
        <f t="shared" si="100"/>
        <v>0</v>
      </c>
      <c r="N853" s="112">
        <f t="shared" si="101"/>
        <v>0</v>
      </c>
      <c r="O853" s="112">
        <f t="shared" si="102"/>
        <v>0</v>
      </c>
      <c r="P853" s="113">
        <f t="shared" si="103"/>
        <v>0</v>
      </c>
      <c r="Q853" s="60"/>
    </row>
    <row r="854" spans="1:17" x14ac:dyDescent="0.2">
      <c r="A854" s="33"/>
      <c r="B854" s="72"/>
      <c r="C854" s="37"/>
      <c r="D854" s="21"/>
      <c r="E854" s="42"/>
      <c r="F854" s="38"/>
      <c r="G854" s="112"/>
      <c r="H854" s="112">
        <f t="shared" si="104"/>
        <v>0</v>
      </c>
      <c r="I854" s="112"/>
      <c r="J854" s="112"/>
      <c r="K854" s="117">
        <f t="shared" si="98"/>
        <v>0</v>
      </c>
      <c r="L854" s="38">
        <f t="shared" si="99"/>
        <v>0</v>
      </c>
      <c r="M854" s="112">
        <f t="shared" si="100"/>
        <v>0</v>
      </c>
      <c r="N854" s="112">
        <f t="shared" si="101"/>
        <v>0</v>
      </c>
      <c r="O854" s="112">
        <f t="shared" si="102"/>
        <v>0</v>
      </c>
      <c r="P854" s="113">
        <f t="shared" si="103"/>
        <v>0</v>
      </c>
      <c r="Q854" s="60"/>
    </row>
    <row r="855" spans="1:17" x14ac:dyDescent="0.2">
      <c r="A855" s="33"/>
      <c r="B855" s="72"/>
      <c r="C855" s="37"/>
      <c r="D855" s="21"/>
      <c r="E855" s="42"/>
      <c r="F855" s="38"/>
      <c r="G855" s="112"/>
      <c r="H855" s="112">
        <f t="shared" si="104"/>
        <v>0</v>
      </c>
      <c r="I855" s="112"/>
      <c r="J855" s="112"/>
      <c r="K855" s="117">
        <f t="shared" si="98"/>
        <v>0</v>
      </c>
      <c r="L855" s="38">
        <f t="shared" si="99"/>
        <v>0</v>
      </c>
      <c r="M855" s="112">
        <f t="shared" si="100"/>
        <v>0</v>
      </c>
      <c r="N855" s="112">
        <f t="shared" si="101"/>
        <v>0</v>
      </c>
      <c r="O855" s="112">
        <f t="shared" si="102"/>
        <v>0</v>
      </c>
      <c r="P855" s="113">
        <f t="shared" si="103"/>
        <v>0</v>
      </c>
      <c r="Q855" s="60"/>
    </row>
    <row r="856" spans="1:17" x14ac:dyDescent="0.2">
      <c r="A856" s="33"/>
      <c r="B856" s="72"/>
      <c r="C856" s="37"/>
      <c r="D856" s="21"/>
      <c r="E856" s="42"/>
      <c r="F856" s="38"/>
      <c r="G856" s="112"/>
      <c r="H856" s="112">
        <f t="shared" si="104"/>
        <v>0</v>
      </c>
      <c r="I856" s="112"/>
      <c r="J856" s="112"/>
      <c r="K856" s="117">
        <f t="shared" si="98"/>
        <v>0</v>
      </c>
      <c r="L856" s="38">
        <f t="shared" si="99"/>
        <v>0</v>
      </c>
      <c r="M856" s="112">
        <f t="shared" si="100"/>
        <v>0</v>
      </c>
      <c r="N856" s="112">
        <f t="shared" si="101"/>
        <v>0</v>
      </c>
      <c r="O856" s="112">
        <f t="shared" si="102"/>
        <v>0</v>
      </c>
      <c r="P856" s="113">
        <f t="shared" si="103"/>
        <v>0</v>
      </c>
      <c r="Q856" s="60"/>
    </row>
    <row r="857" spans="1:17" x14ac:dyDescent="0.2">
      <c r="A857" s="33"/>
      <c r="B857" s="72"/>
      <c r="C857" s="37"/>
      <c r="D857" s="21"/>
      <c r="E857" s="42"/>
      <c r="F857" s="38"/>
      <c r="G857" s="112"/>
      <c r="H857" s="112">
        <f t="shared" si="104"/>
        <v>0</v>
      </c>
      <c r="I857" s="112"/>
      <c r="J857" s="112"/>
      <c r="K857" s="117">
        <f t="shared" si="98"/>
        <v>0</v>
      </c>
      <c r="L857" s="38">
        <f t="shared" si="99"/>
        <v>0</v>
      </c>
      <c r="M857" s="112">
        <f t="shared" si="100"/>
        <v>0</v>
      </c>
      <c r="N857" s="112">
        <f t="shared" si="101"/>
        <v>0</v>
      </c>
      <c r="O857" s="112">
        <f t="shared" si="102"/>
        <v>0</v>
      </c>
      <c r="P857" s="113">
        <f t="shared" si="103"/>
        <v>0</v>
      </c>
      <c r="Q857" s="60"/>
    </row>
    <row r="858" spans="1:17" x14ac:dyDescent="0.2">
      <c r="A858" s="33"/>
      <c r="B858" s="72"/>
      <c r="C858" s="37"/>
      <c r="D858" s="21"/>
      <c r="E858" s="42"/>
      <c r="F858" s="38"/>
      <c r="G858" s="112"/>
      <c r="H858" s="112">
        <f t="shared" si="104"/>
        <v>0</v>
      </c>
      <c r="I858" s="112"/>
      <c r="J858" s="112"/>
      <c r="K858" s="117">
        <f t="shared" si="98"/>
        <v>0</v>
      </c>
      <c r="L858" s="38">
        <f t="shared" si="99"/>
        <v>0</v>
      </c>
      <c r="M858" s="112">
        <f t="shared" si="100"/>
        <v>0</v>
      </c>
      <c r="N858" s="112">
        <f t="shared" si="101"/>
        <v>0</v>
      </c>
      <c r="O858" s="112">
        <f t="shared" si="102"/>
        <v>0</v>
      </c>
      <c r="P858" s="113">
        <f t="shared" si="103"/>
        <v>0</v>
      </c>
      <c r="Q858" s="60"/>
    </row>
    <row r="859" spans="1:17" x14ac:dyDescent="0.2">
      <c r="A859" s="33"/>
      <c r="B859" s="72"/>
      <c r="C859" s="37"/>
      <c r="D859" s="21"/>
      <c r="E859" s="42"/>
      <c r="F859" s="38"/>
      <c r="G859" s="112"/>
      <c r="H859" s="112">
        <f t="shared" si="104"/>
        <v>0</v>
      </c>
      <c r="I859" s="112"/>
      <c r="J859" s="112"/>
      <c r="K859" s="117">
        <f t="shared" si="98"/>
        <v>0</v>
      </c>
      <c r="L859" s="38">
        <f t="shared" si="99"/>
        <v>0</v>
      </c>
      <c r="M859" s="112">
        <f t="shared" si="100"/>
        <v>0</v>
      </c>
      <c r="N859" s="112">
        <f t="shared" si="101"/>
        <v>0</v>
      </c>
      <c r="O859" s="112">
        <f t="shared" si="102"/>
        <v>0</v>
      </c>
      <c r="P859" s="113">
        <f t="shared" si="103"/>
        <v>0</v>
      </c>
      <c r="Q859" s="60"/>
    </row>
    <row r="860" spans="1:17" x14ac:dyDescent="0.2">
      <c r="A860" s="33"/>
      <c r="B860" s="72"/>
      <c r="C860" s="37"/>
      <c r="D860" s="21"/>
      <c r="E860" s="42"/>
      <c r="F860" s="38"/>
      <c r="G860" s="112"/>
      <c r="H860" s="112">
        <f t="shared" si="104"/>
        <v>0</v>
      </c>
      <c r="I860" s="112"/>
      <c r="J860" s="112"/>
      <c r="K860" s="117">
        <f t="shared" si="98"/>
        <v>0</v>
      </c>
      <c r="L860" s="38">
        <f t="shared" si="99"/>
        <v>0</v>
      </c>
      <c r="M860" s="112">
        <f t="shared" si="100"/>
        <v>0</v>
      </c>
      <c r="N860" s="112">
        <f t="shared" si="101"/>
        <v>0</v>
      </c>
      <c r="O860" s="112">
        <f t="shared" si="102"/>
        <v>0</v>
      </c>
      <c r="P860" s="113">
        <f t="shared" si="103"/>
        <v>0</v>
      </c>
      <c r="Q860" s="60"/>
    </row>
    <row r="861" spans="1:17" x14ac:dyDescent="0.2">
      <c r="A861" s="33"/>
      <c r="B861" s="72"/>
      <c r="C861" s="37"/>
      <c r="D861" s="21"/>
      <c r="E861" s="42"/>
      <c r="F861" s="38"/>
      <c r="G861" s="112"/>
      <c r="H861" s="112">
        <f t="shared" si="104"/>
        <v>0</v>
      </c>
      <c r="I861" s="112"/>
      <c r="J861" s="112"/>
      <c r="K861" s="117">
        <f t="shared" si="98"/>
        <v>0</v>
      </c>
      <c r="L861" s="38">
        <f t="shared" si="99"/>
        <v>0</v>
      </c>
      <c r="M861" s="112">
        <f t="shared" si="100"/>
        <v>0</v>
      </c>
      <c r="N861" s="112">
        <f t="shared" si="101"/>
        <v>0</v>
      </c>
      <c r="O861" s="112">
        <f t="shared" si="102"/>
        <v>0</v>
      </c>
      <c r="P861" s="113">
        <f t="shared" si="103"/>
        <v>0</v>
      </c>
      <c r="Q861" s="60"/>
    </row>
    <row r="862" spans="1:17" x14ac:dyDescent="0.2">
      <c r="A862" s="33"/>
      <c r="B862" s="72"/>
      <c r="C862" s="37"/>
      <c r="D862" s="21"/>
      <c r="E862" s="42"/>
      <c r="F862" s="38"/>
      <c r="G862" s="112"/>
      <c r="H862" s="112">
        <f t="shared" si="104"/>
        <v>0</v>
      </c>
      <c r="I862" s="112"/>
      <c r="J862" s="112"/>
      <c r="K862" s="117">
        <f t="shared" si="98"/>
        <v>0</v>
      </c>
      <c r="L862" s="38">
        <f t="shared" si="99"/>
        <v>0</v>
      </c>
      <c r="M862" s="112">
        <f t="shared" si="100"/>
        <v>0</v>
      </c>
      <c r="N862" s="112">
        <f t="shared" si="101"/>
        <v>0</v>
      </c>
      <c r="O862" s="112">
        <f t="shared" si="102"/>
        <v>0</v>
      </c>
      <c r="P862" s="113">
        <f t="shared" si="103"/>
        <v>0</v>
      </c>
      <c r="Q862" s="60"/>
    </row>
    <row r="863" spans="1:17" x14ac:dyDescent="0.2">
      <c r="A863" s="33"/>
      <c r="B863" s="72"/>
      <c r="C863" s="37"/>
      <c r="D863" s="21"/>
      <c r="E863" s="42"/>
      <c r="F863" s="38"/>
      <c r="G863" s="112"/>
      <c r="H863" s="112">
        <f t="shared" si="104"/>
        <v>0</v>
      </c>
      <c r="I863" s="112"/>
      <c r="J863" s="112"/>
      <c r="K863" s="117">
        <f t="shared" si="98"/>
        <v>0</v>
      </c>
      <c r="L863" s="38">
        <f t="shared" si="99"/>
        <v>0</v>
      </c>
      <c r="M863" s="112">
        <f t="shared" si="100"/>
        <v>0</v>
      </c>
      <c r="N863" s="112">
        <f t="shared" si="101"/>
        <v>0</v>
      </c>
      <c r="O863" s="112">
        <f t="shared" si="102"/>
        <v>0</v>
      </c>
      <c r="P863" s="113">
        <f t="shared" si="103"/>
        <v>0</v>
      </c>
      <c r="Q863" s="60"/>
    </row>
    <row r="864" spans="1:17" x14ac:dyDescent="0.2">
      <c r="A864" s="33"/>
      <c r="B864" s="72"/>
      <c r="C864" s="37"/>
      <c r="D864" s="21"/>
      <c r="E864" s="42"/>
      <c r="F864" s="38"/>
      <c r="G864" s="112"/>
      <c r="H864" s="112">
        <f t="shared" si="104"/>
        <v>0</v>
      </c>
      <c r="I864" s="112"/>
      <c r="J864" s="112"/>
      <c r="K864" s="117">
        <f t="shared" si="98"/>
        <v>0</v>
      </c>
      <c r="L864" s="38">
        <f t="shared" si="99"/>
        <v>0</v>
      </c>
      <c r="M864" s="112">
        <f t="shared" si="100"/>
        <v>0</v>
      </c>
      <c r="N864" s="112">
        <f t="shared" si="101"/>
        <v>0</v>
      </c>
      <c r="O864" s="112">
        <f t="shared" si="102"/>
        <v>0</v>
      </c>
      <c r="P864" s="113">
        <f t="shared" si="103"/>
        <v>0</v>
      </c>
      <c r="Q864" s="60"/>
    </row>
    <row r="865" spans="1:17" x14ac:dyDescent="0.2">
      <c r="A865" s="33"/>
      <c r="B865" s="72"/>
      <c r="C865" s="37"/>
      <c r="D865" s="21"/>
      <c r="E865" s="42"/>
      <c r="F865" s="38"/>
      <c r="G865" s="112"/>
      <c r="H865" s="112">
        <f t="shared" si="104"/>
        <v>0</v>
      </c>
      <c r="I865" s="112"/>
      <c r="J865" s="112"/>
      <c r="K865" s="117">
        <f t="shared" si="98"/>
        <v>0</v>
      </c>
      <c r="L865" s="38">
        <f t="shared" si="99"/>
        <v>0</v>
      </c>
      <c r="M865" s="112">
        <f t="shared" si="100"/>
        <v>0</v>
      </c>
      <c r="N865" s="112">
        <f t="shared" si="101"/>
        <v>0</v>
      </c>
      <c r="O865" s="112">
        <f t="shared" si="102"/>
        <v>0</v>
      </c>
      <c r="P865" s="113">
        <f t="shared" si="103"/>
        <v>0</v>
      </c>
      <c r="Q865" s="60"/>
    </row>
    <row r="866" spans="1:17" x14ac:dyDescent="0.2">
      <c r="A866" s="33"/>
      <c r="B866" s="72"/>
      <c r="C866" s="37"/>
      <c r="D866" s="21"/>
      <c r="E866" s="42"/>
      <c r="F866" s="38"/>
      <c r="G866" s="112"/>
      <c r="H866" s="112">
        <f t="shared" si="104"/>
        <v>0</v>
      </c>
      <c r="I866" s="112"/>
      <c r="J866" s="112"/>
      <c r="K866" s="117">
        <f t="shared" si="98"/>
        <v>0</v>
      </c>
      <c r="L866" s="38">
        <f t="shared" si="99"/>
        <v>0</v>
      </c>
      <c r="M866" s="112">
        <f t="shared" si="100"/>
        <v>0</v>
      </c>
      <c r="N866" s="112">
        <f t="shared" si="101"/>
        <v>0</v>
      </c>
      <c r="O866" s="112">
        <f t="shared" si="102"/>
        <v>0</v>
      </c>
      <c r="P866" s="113">
        <f t="shared" si="103"/>
        <v>0</v>
      </c>
      <c r="Q866" s="60"/>
    </row>
    <row r="867" spans="1:17" x14ac:dyDescent="0.2">
      <c r="A867" s="33"/>
      <c r="B867" s="72"/>
      <c r="C867" s="37"/>
      <c r="D867" s="21"/>
      <c r="E867" s="42"/>
      <c r="F867" s="38"/>
      <c r="G867" s="112"/>
      <c r="H867" s="112">
        <f t="shared" si="104"/>
        <v>0</v>
      </c>
      <c r="I867" s="112"/>
      <c r="J867" s="112"/>
      <c r="K867" s="117">
        <f t="shared" si="98"/>
        <v>0</v>
      </c>
      <c r="L867" s="38">
        <f t="shared" si="99"/>
        <v>0</v>
      </c>
      <c r="M867" s="112">
        <f t="shared" si="100"/>
        <v>0</v>
      </c>
      <c r="N867" s="112">
        <f t="shared" si="101"/>
        <v>0</v>
      </c>
      <c r="O867" s="112">
        <f t="shared" si="102"/>
        <v>0</v>
      </c>
      <c r="P867" s="113">
        <f t="shared" si="103"/>
        <v>0</v>
      </c>
      <c r="Q867" s="60"/>
    </row>
    <row r="868" spans="1:17" x14ac:dyDescent="0.2">
      <c r="A868" s="33"/>
      <c r="B868" s="72"/>
      <c r="C868" s="37"/>
      <c r="D868" s="21"/>
      <c r="E868" s="42"/>
      <c r="F868" s="38"/>
      <c r="G868" s="112"/>
      <c r="H868" s="112">
        <f t="shared" si="104"/>
        <v>0</v>
      </c>
      <c r="I868" s="112"/>
      <c r="J868" s="112"/>
      <c r="K868" s="117">
        <f t="shared" si="98"/>
        <v>0</v>
      </c>
      <c r="L868" s="38">
        <f t="shared" si="99"/>
        <v>0</v>
      </c>
      <c r="M868" s="112">
        <f t="shared" si="100"/>
        <v>0</v>
      </c>
      <c r="N868" s="112">
        <f t="shared" si="101"/>
        <v>0</v>
      </c>
      <c r="O868" s="112">
        <f t="shared" si="102"/>
        <v>0</v>
      </c>
      <c r="P868" s="113">
        <f t="shared" si="103"/>
        <v>0</v>
      </c>
      <c r="Q868" s="60"/>
    </row>
    <row r="869" spans="1:17" x14ac:dyDescent="0.2">
      <c r="A869" s="33"/>
      <c r="B869" s="72"/>
      <c r="C869" s="37"/>
      <c r="D869" s="21"/>
      <c r="E869" s="42"/>
      <c r="F869" s="38"/>
      <c r="G869" s="112"/>
      <c r="H869" s="112">
        <f t="shared" si="104"/>
        <v>0</v>
      </c>
      <c r="I869" s="112"/>
      <c r="J869" s="112"/>
      <c r="K869" s="117">
        <f t="shared" si="98"/>
        <v>0</v>
      </c>
      <c r="L869" s="38">
        <f t="shared" si="99"/>
        <v>0</v>
      </c>
      <c r="M869" s="112">
        <f t="shared" si="100"/>
        <v>0</v>
      </c>
      <c r="N869" s="112">
        <f t="shared" si="101"/>
        <v>0</v>
      </c>
      <c r="O869" s="112">
        <f t="shared" si="102"/>
        <v>0</v>
      </c>
      <c r="P869" s="113">
        <f t="shared" si="103"/>
        <v>0</v>
      </c>
      <c r="Q869" s="60"/>
    </row>
    <row r="870" spans="1:17" x14ac:dyDescent="0.2">
      <c r="A870" s="33"/>
      <c r="B870" s="72"/>
      <c r="C870" s="37"/>
      <c r="D870" s="21"/>
      <c r="E870" s="42"/>
      <c r="F870" s="38"/>
      <c r="G870" s="112"/>
      <c r="H870" s="112">
        <f t="shared" si="104"/>
        <v>0</v>
      </c>
      <c r="I870" s="112"/>
      <c r="J870" s="112"/>
      <c r="K870" s="117">
        <f t="shared" si="98"/>
        <v>0</v>
      </c>
      <c r="L870" s="38">
        <f t="shared" si="99"/>
        <v>0</v>
      </c>
      <c r="M870" s="112">
        <f t="shared" si="100"/>
        <v>0</v>
      </c>
      <c r="N870" s="112">
        <f t="shared" si="101"/>
        <v>0</v>
      </c>
      <c r="O870" s="112">
        <f t="shared" si="102"/>
        <v>0</v>
      </c>
      <c r="P870" s="113">
        <f t="shared" si="103"/>
        <v>0</v>
      </c>
      <c r="Q870" s="60"/>
    </row>
    <row r="871" spans="1:17" x14ac:dyDescent="0.2">
      <c r="A871" s="33"/>
      <c r="B871" s="72"/>
      <c r="C871" s="37"/>
      <c r="D871" s="21"/>
      <c r="E871" s="42"/>
      <c r="F871" s="38"/>
      <c r="G871" s="112"/>
      <c r="H871" s="112">
        <f t="shared" si="104"/>
        <v>0</v>
      </c>
      <c r="I871" s="112"/>
      <c r="J871" s="112"/>
      <c r="K871" s="117">
        <f t="shared" si="98"/>
        <v>0</v>
      </c>
      <c r="L871" s="38">
        <f t="shared" si="99"/>
        <v>0</v>
      </c>
      <c r="M871" s="112">
        <f t="shared" si="100"/>
        <v>0</v>
      </c>
      <c r="N871" s="112">
        <f t="shared" si="101"/>
        <v>0</v>
      </c>
      <c r="O871" s="112">
        <f t="shared" si="102"/>
        <v>0</v>
      </c>
      <c r="P871" s="113">
        <f t="shared" si="103"/>
        <v>0</v>
      </c>
      <c r="Q871" s="60"/>
    </row>
    <row r="872" spans="1:17" x14ac:dyDescent="0.2">
      <c r="A872" s="33"/>
      <c r="B872" s="72"/>
      <c r="C872" s="37"/>
      <c r="D872" s="21"/>
      <c r="E872" s="42"/>
      <c r="F872" s="38"/>
      <c r="G872" s="112"/>
      <c r="H872" s="112">
        <f t="shared" si="104"/>
        <v>0</v>
      </c>
      <c r="I872" s="112"/>
      <c r="J872" s="112"/>
      <c r="K872" s="117">
        <f t="shared" si="98"/>
        <v>0</v>
      </c>
      <c r="L872" s="38">
        <f t="shared" si="99"/>
        <v>0</v>
      </c>
      <c r="M872" s="112">
        <f t="shared" si="100"/>
        <v>0</v>
      </c>
      <c r="N872" s="112">
        <f t="shared" si="101"/>
        <v>0</v>
      </c>
      <c r="O872" s="112">
        <f t="shared" si="102"/>
        <v>0</v>
      </c>
      <c r="P872" s="113">
        <f t="shared" si="103"/>
        <v>0</v>
      </c>
      <c r="Q872" s="60"/>
    </row>
    <row r="873" spans="1:17" x14ac:dyDescent="0.2">
      <c r="A873" s="33"/>
      <c r="B873" s="72"/>
      <c r="C873" s="37"/>
      <c r="D873" s="21"/>
      <c r="E873" s="42"/>
      <c r="F873" s="38"/>
      <c r="G873" s="112"/>
      <c r="H873" s="112">
        <f t="shared" si="104"/>
        <v>0</v>
      </c>
      <c r="I873" s="112"/>
      <c r="J873" s="112"/>
      <c r="K873" s="117">
        <f t="shared" si="98"/>
        <v>0</v>
      </c>
      <c r="L873" s="38">
        <f t="shared" si="99"/>
        <v>0</v>
      </c>
      <c r="M873" s="112">
        <f t="shared" si="100"/>
        <v>0</v>
      </c>
      <c r="N873" s="112">
        <f t="shared" si="101"/>
        <v>0</v>
      </c>
      <c r="O873" s="112">
        <f t="shared" si="102"/>
        <v>0</v>
      </c>
      <c r="P873" s="113">
        <f t="shared" si="103"/>
        <v>0</v>
      </c>
      <c r="Q873" s="60"/>
    </row>
    <row r="874" spans="1:17" x14ac:dyDescent="0.2">
      <c r="A874" s="33"/>
      <c r="B874" s="72"/>
      <c r="C874" s="37"/>
      <c r="D874" s="21"/>
      <c r="E874" s="42"/>
      <c r="F874" s="38"/>
      <c r="G874" s="112"/>
      <c r="H874" s="112">
        <f t="shared" si="104"/>
        <v>0</v>
      </c>
      <c r="I874" s="112"/>
      <c r="J874" s="112"/>
      <c r="K874" s="117">
        <f t="shared" si="98"/>
        <v>0</v>
      </c>
      <c r="L874" s="38">
        <f t="shared" si="99"/>
        <v>0</v>
      </c>
      <c r="M874" s="112">
        <f t="shared" si="100"/>
        <v>0</v>
      </c>
      <c r="N874" s="112">
        <f t="shared" si="101"/>
        <v>0</v>
      </c>
      <c r="O874" s="112">
        <f t="shared" si="102"/>
        <v>0</v>
      </c>
      <c r="P874" s="113">
        <f t="shared" si="103"/>
        <v>0</v>
      </c>
      <c r="Q874" s="60"/>
    </row>
    <row r="875" spans="1:17" x14ac:dyDescent="0.2">
      <c r="A875" s="33"/>
      <c r="B875" s="72"/>
      <c r="C875" s="37"/>
      <c r="D875" s="21"/>
      <c r="E875" s="42"/>
      <c r="F875" s="38"/>
      <c r="G875" s="112"/>
      <c r="H875" s="112">
        <f t="shared" si="104"/>
        <v>0</v>
      </c>
      <c r="I875" s="112"/>
      <c r="J875" s="112"/>
      <c r="K875" s="117">
        <f t="shared" si="98"/>
        <v>0</v>
      </c>
      <c r="L875" s="38">
        <f t="shared" si="99"/>
        <v>0</v>
      </c>
      <c r="M875" s="112">
        <f t="shared" si="100"/>
        <v>0</v>
      </c>
      <c r="N875" s="112">
        <f t="shared" si="101"/>
        <v>0</v>
      </c>
      <c r="O875" s="112">
        <f t="shared" si="102"/>
        <v>0</v>
      </c>
      <c r="P875" s="113">
        <f t="shared" si="103"/>
        <v>0</v>
      </c>
      <c r="Q875" s="60"/>
    </row>
    <row r="876" spans="1:17" x14ac:dyDescent="0.2">
      <c r="A876" s="33"/>
      <c r="B876" s="72"/>
      <c r="C876" s="37"/>
      <c r="D876" s="21"/>
      <c r="E876" s="42"/>
      <c r="F876" s="38"/>
      <c r="G876" s="112"/>
      <c r="H876" s="112">
        <f t="shared" si="104"/>
        <v>0</v>
      </c>
      <c r="I876" s="112"/>
      <c r="J876" s="112"/>
      <c r="K876" s="117">
        <f t="shared" si="98"/>
        <v>0</v>
      </c>
      <c r="L876" s="38">
        <f t="shared" si="99"/>
        <v>0</v>
      </c>
      <c r="M876" s="112">
        <f t="shared" si="100"/>
        <v>0</v>
      </c>
      <c r="N876" s="112">
        <f t="shared" si="101"/>
        <v>0</v>
      </c>
      <c r="O876" s="112">
        <f t="shared" si="102"/>
        <v>0</v>
      </c>
      <c r="P876" s="113">
        <f t="shared" si="103"/>
        <v>0</v>
      </c>
      <c r="Q876" s="60"/>
    </row>
    <row r="877" spans="1:17" x14ac:dyDescent="0.2">
      <c r="A877" s="33"/>
      <c r="B877" s="72"/>
      <c r="C877" s="37"/>
      <c r="D877" s="21"/>
      <c r="E877" s="42"/>
      <c r="F877" s="38"/>
      <c r="G877" s="112"/>
      <c r="H877" s="112">
        <f t="shared" si="104"/>
        <v>0</v>
      </c>
      <c r="I877" s="112"/>
      <c r="J877" s="112"/>
      <c r="K877" s="117">
        <f t="shared" si="98"/>
        <v>0</v>
      </c>
      <c r="L877" s="38">
        <f t="shared" si="99"/>
        <v>0</v>
      </c>
      <c r="M877" s="112">
        <f t="shared" si="100"/>
        <v>0</v>
      </c>
      <c r="N877" s="112">
        <f t="shared" si="101"/>
        <v>0</v>
      </c>
      <c r="O877" s="112">
        <f t="shared" si="102"/>
        <v>0</v>
      </c>
      <c r="P877" s="113">
        <f t="shared" si="103"/>
        <v>0</v>
      </c>
      <c r="Q877" s="60"/>
    </row>
    <row r="878" spans="1:17" x14ac:dyDescent="0.2">
      <c r="A878" s="33"/>
      <c r="B878" s="72"/>
      <c r="C878" s="37"/>
      <c r="D878" s="21"/>
      <c r="E878" s="42"/>
      <c r="F878" s="38"/>
      <c r="G878" s="112"/>
      <c r="H878" s="112">
        <f t="shared" si="104"/>
        <v>0</v>
      </c>
      <c r="I878" s="112"/>
      <c r="J878" s="112"/>
      <c r="K878" s="117">
        <f t="shared" si="98"/>
        <v>0</v>
      </c>
      <c r="L878" s="38">
        <f t="shared" si="99"/>
        <v>0</v>
      </c>
      <c r="M878" s="112">
        <f t="shared" si="100"/>
        <v>0</v>
      </c>
      <c r="N878" s="112">
        <f t="shared" si="101"/>
        <v>0</v>
      </c>
      <c r="O878" s="112">
        <f t="shared" si="102"/>
        <v>0</v>
      </c>
      <c r="P878" s="113">
        <f t="shared" si="103"/>
        <v>0</v>
      </c>
      <c r="Q878" s="60"/>
    </row>
    <row r="879" spans="1:17" x14ac:dyDescent="0.2">
      <c r="A879" s="33"/>
      <c r="B879" s="72"/>
      <c r="C879" s="37"/>
      <c r="D879" s="21"/>
      <c r="E879" s="42"/>
      <c r="F879" s="38"/>
      <c r="G879" s="112"/>
      <c r="H879" s="112">
        <f t="shared" si="104"/>
        <v>0</v>
      </c>
      <c r="I879" s="112"/>
      <c r="J879" s="112"/>
      <c r="K879" s="117">
        <f t="shared" si="98"/>
        <v>0</v>
      </c>
      <c r="L879" s="38">
        <f t="shared" si="99"/>
        <v>0</v>
      </c>
      <c r="M879" s="112">
        <f t="shared" si="100"/>
        <v>0</v>
      </c>
      <c r="N879" s="112">
        <f t="shared" si="101"/>
        <v>0</v>
      </c>
      <c r="O879" s="112">
        <f t="shared" si="102"/>
        <v>0</v>
      </c>
      <c r="P879" s="113">
        <f t="shared" si="103"/>
        <v>0</v>
      </c>
      <c r="Q879" s="60"/>
    </row>
    <row r="880" spans="1:17" x14ac:dyDescent="0.2">
      <c r="A880" s="33"/>
      <c r="B880" s="72"/>
      <c r="C880" s="37"/>
      <c r="D880" s="21"/>
      <c r="E880" s="42"/>
      <c r="F880" s="38"/>
      <c r="G880" s="112"/>
      <c r="H880" s="112">
        <f t="shared" si="104"/>
        <v>0</v>
      </c>
      <c r="I880" s="112"/>
      <c r="J880" s="112"/>
      <c r="K880" s="117">
        <f t="shared" si="98"/>
        <v>0</v>
      </c>
      <c r="L880" s="38">
        <f t="shared" si="99"/>
        <v>0</v>
      </c>
      <c r="M880" s="112">
        <f t="shared" si="100"/>
        <v>0</v>
      </c>
      <c r="N880" s="112">
        <f t="shared" si="101"/>
        <v>0</v>
      </c>
      <c r="O880" s="112">
        <f t="shared" si="102"/>
        <v>0</v>
      </c>
      <c r="P880" s="113">
        <f t="shared" si="103"/>
        <v>0</v>
      </c>
      <c r="Q880" s="60"/>
    </row>
    <row r="881" spans="1:17" x14ac:dyDescent="0.2">
      <c r="A881" s="33"/>
      <c r="B881" s="72"/>
      <c r="C881" s="37"/>
      <c r="D881" s="21"/>
      <c r="E881" s="42"/>
      <c r="F881" s="38"/>
      <c r="G881" s="112"/>
      <c r="H881" s="112">
        <f t="shared" si="104"/>
        <v>0</v>
      </c>
      <c r="I881" s="112"/>
      <c r="J881" s="112"/>
      <c r="K881" s="117">
        <f t="shared" si="98"/>
        <v>0</v>
      </c>
      <c r="L881" s="38">
        <f t="shared" si="99"/>
        <v>0</v>
      </c>
      <c r="M881" s="112">
        <f t="shared" si="100"/>
        <v>0</v>
      </c>
      <c r="N881" s="112">
        <f t="shared" si="101"/>
        <v>0</v>
      </c>
      <c r="O881" s="112">
        <f t="shared" si="102"/>
        <v>0</v>
      </c>
      <c r="P881" s="113">
        <f t="shared" si="103"/>
        <v>0</v>
      </c>
      <c r="Q881" s="60"/>
    </row>
    <row r="882" spans="1:17" x14ac:dyDescent="0.2">
      <c r="A882" s="33"/>
      <c r="B882" s="72"/>
      <c r="C882" s="37"/>
      <c r="D882" s="21"/>
      <c r="E882" s="42"/>
      <c r="F882" s="38"/>
      <c r="G882" s="112"/>
      <c r="H882" s="112">
        <f t="shared" si="104"/>
        <v>0</v>
      </c>
      <c r="I882" s="112"/>
      <c r="J882" s="112"/>
      <c r="K882" s="117">
        <f t="shared" si="98"/>
        <v>0</v>
      </c>
      <c r="L882" s="38">
        <f t="shared" si="99"/>
        <v>0</v>
      </c>
      <c r="M882" s="112">
        <f t="shared" si="100"/>
        <v>0</v>
      </c>
      <c r="N882" s="112">
        <f t="shared" si="101"/>
        <v>0</v>
      </c>
      <c r="O882" s="112">
        <f t="shared" si="102"/>
        <v>0</v>
      </c>
      <c r="P882" s="113">
        <f t="shared" si="103"/>
        <v>0</v>
      </c>
      <c r="Q882" s="60"/>
    </row>
    <row r="883" spans="1:17" x14ac:dyDescent="0.2">
      <c r="A883" s="33"/>
      <c r="B883" s="72"/>
      <c r="C883" s="37"/>
      <c r="D883" s="21"/>
      <c r="E883" s="42"/>
      <c r="F883" s="38"/>
      <c r="G883" s="112"/>
      <c r="H883" s="112">
        <f t="shared" si="104"/>
        <v>0</v>
      </c>
      <c r="I883" s="112"/>
      <c r="J883" s="112"/>
      <c r="K883" s="117">
        <f t="shared" si="98"/>
        <v>0</v>
      </c>
      <c r="L883" s="38">
        <f t="shared" si="99"/>
        <v>0</v>
      </c>
      <c r="M883" s="112">
        <f t="shared" si="100"/>
        <v>0</v>
      </c>
      <c r="N883" s="112">
        <f t="shared" si="101"/>
        <v>0</v>
      </c>
      <c r="O883" s="112">
        <f t="shared" si="102"/>
        <v>0</v>
      </c>
      <c r="P883" s="113">
        <f t="shared" si="103"/>
        <v>0</v>
      </c>
      <c r="Q883" s="60"/>
    </row>
    <row r="884" spans="1:17" x14ac:dyDescent="0.2">
      <c r="A884" s="33"/>
      <c r="B884" s="72"/>
      <c r="C884" s="37"/>
      <c r="D884" s="21"/>
      <c r="E884" s="42"/>
      <c r="F884" s="38"/>
      <c r="G884" s="112"/>
      <c r="H884" s="112">
        <f t="shared" si="104"/>
        <v>0</v>
      </c>
      <c r="I884" s="112"/>
      <c r="J884" s="112"/>
      <c r="K884" s="117">
        <f t="shared" si="98"/>
        <v>0</v>
      </c>
      <c r="L884" s="38">
        <f t="shared" si="99"/>
        <v>0</v>
      </c>
      <c r="M884" s="112">
        <f t="shared" si="100"/>
        <v>0</v>
      </c>
      <c r="N884" s="112">
        <f t="shared" si="101"/>
        <v>0</v>
      </c>
      <c r="O884" s="112">
        <f t="shared" si="102"/>
        <v>0</v>
      </c>
      <c r="P884" s="113">
        <f t="shared" si="103"/>
        <v>0</v>
      </c>
      <c r="Q884" s="60"/>
    </row>
    <row r="885" spans="1:17" x14ac:dyDescent="0.2">
      <c r="A885" s="33"/>
      <c r="B885" s="72"/>
      <c r="C885" s="37"/>
      <c r="D885" s="21"/>
      <c r="E885" s="42"/>
      <c r="F885" s="38"/>
      <c r="G885" s="112"/>
      <c r="H885" s="112">
        <f t="shared" si="104"/>
        <v>0</v>
      </c>
      <c r="I885" s="112"/>
      <c r="J885" s="112"/>
      <c r="K885" s="117">
        <f t="shared" si="98"/>
        <v>0</v>
      </c>
      <c r="L885" s="38">
        <f t="shared" si="99"/>
        <v>0</v>
      </c>
      <c r="M885" s="112">
        <f t="shared" si="100"/>
        <v>0</v>
      </c>
      <c r="N885" s="112">
        <f t="shared" si="101"/>
        <v>0</v>
      </c>
      <c r="O885" s="112">
        <f t="shared" si="102"/>
        <v>0</v>
      </c>
      <c r="P885" s="113">
        <f t="shared" si="103"/>
        <v>0</v>
      </c>
      <c r="Q885" s="60"/>
    </row>
    <row r="886" spans="1:17" x14ac:dyDescent="0.2">
      <c r="A886" s="33"/>
      <c r="B886" s="72"/>
      <c r="C886" s="37"/>
      <c r="D886" s="21"/>
      <c r="E886" s="42"/>
      <c r="F886" s="38"/>
      <c r="G886" s="112"/>
      <c r="H886" s="112">
        <f t="shared" si="104"/>
        <v>0</v>
      </c>
      <c r="I886" s="112"/>
      <c r="J886" s="112"/>
      <c r="K886" s="117">
        <f t="shared" si="98"/>
        <v>0</v>
      </c>
      <c r="L886" s="38">
        <f t="shared" si="99"/>
        <v>0</v>
      </c>
      <c r="M886" s="112">
        <f t="shared" si="100"/>
        <v>0</v>
      </c>
      <c r="N886" s="112">
        <f t="shared" si="101"/>
        <v>0</v>
      </c>
      <c r="O886" s="112">
        <f t="shared" si="102"/>
        <v>0</v>
      </c>
      <c r="P886" s="113">
        <f t="shared" si="103"/>
        <v>0</v>
      </c>
      <c r="Q886" s="60"/>
    </row>
    <row r="887" spans="1:17" x14ac:dyDescent="0.2">
      <c r="A887" s="33"/>
      <c r="B887" s="72"/>
      <c r="C887" s="37"/>
      <c r="D887" s="21"/>
      <c r="E887" s="42"/>
      <c r="F887" s="38"/>
      <c r="G887" s="112"/>
      <c r="H887" s="112">
        <f t="shared" si="104"/>
        <v>0</v>
      </c>
      <c r="I887" s="112"/>
      <c r="J887" s="112"/>
      <c r="K887" s="117">
        <f t="shared" si="98"/>
        <v>0</v>
      </c>
      <c r="L887" s="38">
        <f t="shared" si="99"/>
        <v>0</v>
      </c>
      <c r="M887" s="112">
        <f t="shared" si="100"/>
        <v>0</v>
      </c>
      <c r="N887" s="112">
        <f t="shared" si="101"/>
        <v>0</v>
      </c>
      <c r="O887" s="112">
        <f t="shared" si="102"/>
        <v>0</v>
      </c>
      <c r="P887" s="113">
        <f t="shared" si="103"/>
        <v>0</v>
      </c>
      <c r="Q887" s="60"/>
    </row>
    <row r="888" spans="1:17" x14ac:dyDescent="0.2">
      <c r="A888" s="33"/>
      <c r="B888" s="72"/>
      <c r="C888" s="37"/>
      <c r="D888" s="21"/>
      <c r="E888" s="42"/>
      <c r="F888" s="38"/>
      <c r="G888" s="112"/>
      <c r="H888" s="112">
        <f t="shared" si="104"/>
        <v>0</v>
      </c>
      <c r="I888" s="112"/>
      <c r="J888" s="112"/>
      <c r="K888" s="117">
        <f t="shared" si="98"/>
        <v>0</v>
      </c>
      <c r="L888" s="38">
        <f t="shared" si="99"/>
        <v>0</v>
      </c>
      <c r="M888" s="112">
        <f t="shared" si="100"/>
        <v>0</v>
      </c>
      <c r="N888" s="112">
        <f t="shared" si="101"/>
        <v>0</v>
      </c>
      <c r="O888" s="112">
        <f t="shared" si="102"/>
        <v>0</v>
      </c>
      <c r="P888" s="113">
        <f t="shared" si="103"/>
        <v>0</v>
      </c>
      <c r="Q888" s="60"/>
    </row>
    <row r="889" spans="1:17" x14ac:dyDescent="0.2">
      <c r="A889" s="33"/>
      <c r="B889" s="72"/>
      <c r="C889" s="37"/>
      <c r="D889" s="21"/>
      <c r="E889" s="42"/>
      <c r="F889" s="38"/>
      <c r="G889" s="112"/>
      <c r="H889" s="112">
        <f t="shared" si="104"/>
        <v>0</v>
      </c>
      <c r="I889" s="112"/>
      <c r="J889" s="112"/>
      <c r="K889" s="117">
        <f t="shared" si="98"/>
        <v>0</v>
      </c>
      <c r="L889" s="38">
        <f t="shared" si="99"/>
        <v>0</v>
      </c>
      <c r="M889" s="112">
        <f t="shared" si="100"/>
        <v>0</v>
      </c>
      <c r="N889" s="112">
        <f t="shared" si="101"/>
        <v>0</v>
      </c>
      <c r="O889" s="112">
        <f t="shared" si="102"/>
        <v>0</v>
      </c>
      <c r="P889" s="113">
        <f t="shared" si="103"/>
        <v>0</v>
      </c>
      <c r="Q889" s="60"/>
    </row>
    <row r="890" spans="1:17" x14ac:dyDescent="0.2">
      <c r="A890" s="33"/>
      <c r="B890" s="72"/>
      <c r="C890" s="37"/>
      <c r="D890" s="21"/>
      <c r="E890" s="42"/>
      <c r="F890" s="38"/>
      <c r="G890" s="112"/>
      <c r="H890" s="112">
        <f t="shared" si="104"/>
        <v>0</v>
      </c>
      <c r="I890" s="112"/>
      <c r="J890" s="112"/>
      <c r="K890" s="117">
        <f t="shared" si="98"/>
        <v>0</v>
      </c>
      <c r="L890" s="38">
        <f t="shared" si="99"/>
        <v>0</v>
      </c>
      <c r="M890" s="112">
        <f t="shared" si="100"/>
        <v>0</v>
      </c>
      <c r="N890" s="112">
        <f t="shared" si="101"/>
        <v>0</v>
      </c>
      <c r="O890" s="112">
        <f t="shared" si="102"/>
        <v>0</v>
      </c>
      <c r="P890" s="113">
        <f t="shared" si="103"/>
        <v>0</v>
      </c>
      <c r="Q890" s="60"/>
    </row>
    <row r="891" spans="1:17" x14ac:dyDescent="0.2">
      <c r="A891" s="33"/>
      <c r="B891" s="72"/>
      <c r="C891" s="37"/>
      <c r="D891" s="21"/>
      <c r="E891" s="42"/>
      <c r="F891" s="38"/>
      <c r="G891" s="112"/>
      <c r="H891" s="112">
        <f t="shared" si="104"/>
        <v>0</v>
      </c>
      <c r="I891" s="112"/>
      <c r="J891" s="112"/>
      <c r="K891" s="117">
        <f t="shared" si="98"/>
        <v>0</v>
      </c>
      <c r="L891" s="38">
        <f t="shared" si="99"/>
        <v>0</v>
      </c>
      <c r="M891" s="112">
        <f t="shared" si="100"/>
        <v>0</v>
      </c>
      <c r="N891" s="112">
        <f t="shared" si="101"/>
        <v>0</v>
      </c>
      <c r="O891" s="112">
        <f t="shared" si="102"/>
        <v>0</v>
      </c>
      <c r="P891" s="113">
        <f t="shared" si="103"/>
        <v>0</v>
      </c>
      <c r="Q891" s="60"/>
    </row>
    <row r="892" spans="1:17" x14ac:dyDescent="0.2">
      <c r="A892" s="33"/>
      <c r="B892" s="72"/>
      <c r="C892" s="37"/>
      <c r="D892" s="21"/>
      <c r="E892" s="42"/>
      <c r="F892" s="38"/>
      <c r="G892" s="112"/>
      <c r="H892" s="112">
        <f t="shared" si="104"/>
        <v>0</v>
      </c>
      <c r="I892" s="112"/>
      <c r="J892" s="112"/>
      <c r="K892" s="117">
        <f t="shared" si="98"/>
        <v>0</v>
      </c>
      <c r="L892" s="38">
        <f t="shared" si="99"/>
        <v>0</v>
      </c>
      <c r="M892" s="112">
        <f t="shared" si="100"/>
        <v>0</v>
      </c>
      <c r="N892" s="112">
        <f t="shared" si="101"/>
        <v>0</v>
      </c>
      <c r="O892" s="112">
        <f t="shared" si="102"/>
        <v>0</v>
      </c>
      <c r="P892" s="113">
        <f t="shared" si="103"/>
        <v>0</v>
      </c>
      <c r="Q892" s="60"/>
    </row>
    <row r="893" spans="1:17" x14ac:dyDescent="0.2">
      <c r="A893" s="33"/>
      <c r="B893" s="72"/>
      <c r="C893" s="37"/>
      <c r="D893" s="21"/>
      <c r="E893" s="42"/>
      <c r="F893" s="38"/>
      <c r="G893" s="112"/>
      <c r="H893" s="112">
        <f t="shared" si="104"/>
        <v>0</v>
      </c>
      <c r="I893" s="112"/>
      <c r="J893" s="112"/>
      <c r="K893" s="117">
        <f t="shared" si="98"/>
        <v>0</v>
      </c>
      <c r="L893" s="38">
        <f t="shared" si="99"/>
        <v>0</v>
      </c>
      <c r="M893" s="112">
        <f t="shared" si="100"/>
        <v>0</v>
      </c>
      <c r="N893" s="112">
        <f t="shared" si="101"/>
        <v>0</v>
      </c>
      <c r="O893" s="112">
        <f t="shared" si="102"/>
        <v>0</v>
      </c>
      <c r="P893" s="113">
        <f t="shared" si="103"/>
        <v>0</v>
      </c>
      <c r="Q893" s="60"/>
    </row>
    <row r="894" spans="1:17" x14ac:dyDescent="0.2">
      <c r="A894" s="33"/>
      <c r="B894" s="72"/>
      <c r="C894" s="37"/>
      <c r="D894" s="21"/>
      <c r="E894" s="42"/>
      <c r="F894" s="38"/>
      <c r="G894" s="112"/>
      <c r="H894" s="112">
        <f t="shared" si="104"/>
        <v>0</v>
      </c>
      <c r="I894" s="112"/>
      <c r="J894" s="112"/>
      <c r="K894" s="117">
        <f t="shared" si="98"/>
        <v>0</v>
      </c>
      <c r="L894" s="38">
        <f t="shared" si="99"/>
        <v>0</v>
      </c>
      <c r="M894" s="112">
        <f t="shared" si="100"/>
        <v>0</v>
      </c>
      <c r="N894" s="112">
        <f t="shared" si="101"/>
        <v>0</v>
      </c>
      <c r="O894" s="112">
        <f t="shared" si="102"/>
        <v>0</v>
      </c>
      <c r="P894" s="113">
        <f t="shared" si="103"/>
        <v>0</v>
      </c>
      <c r="Q894" s="60"/>
    </row>
    <row r="895" spans="1:17" x14ac:dyDescent="0.2">
      <c r="A895" s="33"/>
      <c r="B895" s="72"/>
      <c r="C895" s="37"/>
      <c r="D895" s="21"/>
      <c r="E895" s="42"/>
      <c r="F895" s="38"/>
      <c r="G895" s="112"/>
      <c r="H895" s="112">
        <f t="shared" si="104"/>
        <v>0</v>
      </c>
      <c r="I895" s="112"/>
      <c r="J895" s="112"/>
      <c r="K895" s="117">
        <f t="shared" si="98"/>
        <v>0</v>
      </c>
      <c r="L895" s="38">
        <f t="shared" si="99"/>
        <v>0</v>
      </c>
      <c r="M895" s="112">
        <f t="shared" si="100"/>
        <v>0</v>
      </c>
      <c r="N895" s="112">
        <f t="shared" si="101"/>
        <v>0</v>
      </c>
      <c r="O895" s="112">
        <f t="shared" si="102"/>
        <v>0</v>
      </c>
      <c r="P895" s="113">
        <f t="shared" si="103"/>
        <v>0</v>
      </c>
      <c r="Q895" s="60"/>
    </row>
    <row r="896" spans="1:17" x14ac:dyDescent="0.2">
      <c r="A896" s="33"/>
      <c r="B896" s="72"/>
      <c r="C896" s="37"/>
      <c r="D896" s="21"/>
      <c r="E896" s="42"/>
      <c r="F896" s="38"/>
      <c r="G896" s="112"/>
      <c r="H896" s="112">
        <f t="shared" si="104"/>
        <v>0</v>
      </c>
      <c r="I896" s="112"/>
      <c r="J896" s="112"/>
      <c r="K896" s="117">
        <f t="shared" si="98"/>
        <v>0</v>
      </c>
      <c r="L896" s="38">
        <f t="shared" si="99"/>
        <v>0</v>
      </c>
      <c r="M896" s="112">
        <f t="shared" si="100"/>
        <v>0</v>
      </c>
      <c r="N896" s="112">
        <f t="shared" si="101"/>
        <v>0</v>
      </c>
      <c r="O896" s="112">
        <f t="shared" si="102"/>
        <v>0</v>
      </c>
      <c r="P896" s="113">
        <f t="shared" si="103"/>
        <v>0</v>
      </c>
      <c r="Q896" s="60"/>
    </row>
    <row r="897" spans="1:17" x14ac:dyDescent="0.2">
      <c r="A897" s="33"/>
      <c r="B897" s="72"/>
      <c r="C897" s="37"/>
      <c r="D897" s="21"/>
      <c r="E897" s="42"/>
      <c r="F897" s="38"/>
      <c r="G897" s="112"/>
      <c r="H897" s="112">
        <f t="shared" si="104"/>
        <v>0</v>
      </c>
      <c r="I897" s="112"/>
      <c r="J897" s="112"/>
      <c r="K897" s="117">
        <f t="shared" si="98"/>
        <v>0</v>
      </c>
      <c r="L897" s="38">
        <f t="shared" si="99"/>
        <v>0</v>
      </c>
      <c r="M897" s="112">
        <f t="shared" si="100"/>
        <v>0</v>
      </c>
      <c r="N897" s="112">
        <f t="shared" si="101"/>
        <v>0</v>
      </c>
      <c r="O897" s="112">
        <f t="shared" si="102"/>
        <v>0</v>
      </c>
      <c r="P897" s="113">
        <f t="shared" si="103"/>
        <v>0</v>
      </c>
      <c r="Q897" s="60"/>
    </row>
    <row r="898" spans="1:17" x14ac:dyDescent="0.2">
      <c r="A898" s="33"/>
      <c r="B898" s="72"/>
      <c r="C898" s="37"/>
      <c r="D898" s="21"/>
      <c r="E898" s="42"/>
      <c r="F898" s="38"/>
      <c r="G898" s="112"/>
      <c r="H898" s="112">
        <f t="shared" si="104"/>
        <v>0</v>
      </c>
      <c r="I898" s="112"/>
      <c r="J898" s="112"/>
      <c r="K898" s="117">
        <f t="shared" si="98"/>
        <v>0</v>
      </c>
      <c r="L898" s="38">
        <f t="shared" si="99"/>
        <v>0</v>
      </c>
      <c r="M898" s="112">
        <f t="shared" si="100"/>
        <v>0</v>
      </c>
      <c r="N898" s="112">
        <f t="shared" si="101"/>
        <v>0</v>
      </c>
      <c r="O898" s="112">
        <f t="shared" si="102"/>
        <v>0</v>
      </c>
      <c r="P898" s="113">
        <f t="shared" si="103"/>
        <v>0</v>
      </c>
      <c r="Q898" s="60"/>
    </row>
    <row r="899" spans="1:17" x14ac:dyDescent="0.2">
      <c r="A899" s="33"/>
      <c r="B899" s="72"/>
      <c r="C899" s="37"/>
      <c r="D899" s="21"/>
      <c r="E899" s="42"/>
      <c r="F899" s="38"/>
      <c r="G899" s="112"/>
      <c r="H899" s="112">
        <f t="shared" si="104"/>
        <v>0</v>
      </c>
      <c r="I899" s="112"/>
      <c r="J899" s="112"/>
      <c r="K899" s="117">
        <f t="shared" si="98"/>
        <v>0</v>
      </c>
      <c r="L899" s="38">
        <f t="shared" si="99"/>
        <v>0</v>
      </c>
      <c r="M899" s="112">
        <f t="shared" si="100"/>
        <v>0</v>
      </c>
      <c r="N899" s="112">
        <f t="shared" si="101"/>
        <v>0</v>
      </c>
      <c r="O899" s="112">
        <f t="shared" si="102"/>
        <v>0</v>
      </c>
      <c r="P899" s="113">
        <f t="shared" si="103"/>
        <v>0</v>
      </c>
      <c r="Q899" s="60"/>
    </row>
    <row r="900" spans="1:17" x14ac:dyDescent="0.2">
      <c r="A900" s="33"/>
      <c r="B900" s="72"/>
      <c r="C900" s="37"/>
      <c r="D900" s="21"/>
      <c r="E900" s="42"/>
      <c r="F900" s="38"/>
      <c r="G900" s="112"/>
      <c r="H900" s="112">
        <f t="shared" si="104"/>
        <v>0</v>
      </c>
      <c r="I900" s="112"/>
      <c r="J900" s="112"/>
      <c r="K900" s="117">
        <f t="shared" si="98"/>
        <v>0</v>
      </c>
      <c r="L900" s="38">
        <f t="shared" si="99"/>
        <v>0</v>
      </c>
      <c r="M900" s="112">
        <f t="shared" si="100"/>
        <v>0</v>
      </c>
      <c r="N900" s="112">
        <f t="shared" si="101"/>
        <v>0</v>
      </c>
      <c r="O900" s="112">
        <f t="shared" si="102"/>
        <v>0</v>
      </c>
      <c r="P900" s="113">
        <f t="shared" si="103"/>
        <v>0</v>
      </c>
      <c r="Q900" s="60"/>
    </row>
    <row r="901" spans="1:17" x14ac:dyDescent="0.2">
      <c r="A901" s="33"/>
      <c r="B901" s="72"/>
      <c r="C901" s="37"/>
      <c r="D901" s="21"/>
      <c r="E901" s="42"/>
      <c r="F901" s="38"/>
      <c r="G901" s="112"/>
      <c r="H901" s="112">
        <f t="shared" si="104"/>
        <v>0</v>
      </c>
      <c r="I901" s="112"/>
      <c r="J901" s="112"/>
      <c r="K901" s="117">
        <f t="shared" si="98"/>
        <v>0</v>
      </c>
      <c r="L901" s="38">
        <f t="shared" si="99"/>
        <v>0</v>
      </c>
      <c r="M901" s="112">
        <f t="shared" si="100"/>
        <v>0</v>
      </c>
      <c r="N901" s="112">
        <f t="shared" si="101"/>
        <v>0</v>
      </c>
      <c r="O901" s="112">
        <f t="shared" si="102"/>
        <v>0</v>
      </c>
      <c r="P901" s="113">
        <f t="shared" si="103"/>
        <v>0</v>
      </c>
      <c r="Q901" s="60"/>
    </row>
    <row r="902" spans="1:17" x14ac:dyDescent="0.2">
      <c r="A902" s="33"/>
      <c r="B902" s="72"/>
      <c r="C902" s="37"/>
      <c r="D902" s="21"/>
      <c r="E902" s="42"/>
      <c r="F902" s="38"/>
      <c r="G902" s="112"/>
      <c r="H902" s="112">
        <f t="shared" si="104"/>
        <v>0</v>
      </c>
      <c r="I902" s="112"/>
      <c r="J902" s="112"/>
      <c r="K902" s="117">
        <f t="shared" si="98"/>
        <v>0</v>
      </c>
      <c r="L902" s="38">
        <f t="shared" si="99"/>
        <v>0</v>
      </c>
      <c r="M902" s="112">
        <f t="shared" si="100"/>
        <v>0</v>
      </c>
      <c r="N902" s="112">
        <f t="shared" si="101"/>
        <v>0</v>
      </c>
      <c r="O902" s="112">
        <f t="shared" si="102"/>
        <v>0</v>
      </c>
      <c r="P902" s="113">
        <f t="shared" si="103"/>
        <v>0</v>
      </c>
      <c r="Q902" s="60"/>
    </row>
    <row r="903" spans="1:17" x14ac:dyDescent="0.2">
      <c r="A903" s="33"/>
      <c r="B903" s="72"/>
      <c r="C903" s="37"/>
      <c r="D903" s="21"/>
      <c r="E903" s="42"/>
      <c r="F903" s="38"/>
      <c r="G903" s="112"/>
      <c r="H903" s="112">
        <f t="shared" si="104"/>
        <v>0</v>
      </c>
      <c r="I903" s="112"/>
      <c r="J903" s="112"/>
      <c r="K903" s="117">
        <f t="shared" si="98"/>
        <v>0</v>
      </c>
      <c r="L903" s="38">
        <f t="shared" si="99"/>
        <v>0</v>
      </c>
      <c r="M903" s="112">
        <f t="shared" si="100"/>
        <v>0</v>
      </c>
      <c r="N903" s="112">
        <f t="shared" si="101"/>
        <v>0</v>
      </c>
      <c r="O903" s="112">
        <f t="shared" si="102"/>
        <v>0</v>
      </c>
      <c r="P903" s="113">
        <f t="shared" si="103"/>
        <v>0</v>
      </c>
      <c r="Q903" s="60"/>
    </row>
    <row r="904" spans="1:17" x14ac:dyDescent="0.2">
      <c r="A904" s="33"/>
      <c r="B904" s="72"/>
      <c r="C904" s="37"/>
      <c r="D904" s="21"/>
      <c r="E904" s="42"/>
      <c r="F904" s="38"/>
      <c r="G904" s="112"/>
      <c r="H904" s="112">
        <f t="shared" si="104"/>
        <v>0</v>
      </c>
      <c r="I904" s="112"/>
      <c r="J904" s="112"/>
      <c r="K904" s="117">
        <f t="shared" si="98"/>
        <v>0</v>
      </c>
      <c r="L904" s="38">
        <f t="shared" si="99"/>
        <v>0</v>
      </c>
      <c r="M904" s="112">
        <f t="shared" si="100"/>
        <v>0</v>
      </c>
      <c r="N904" s="112">
        <f t="shared" si="101"/>
        <v>0</v>
      </c>
      <c r="O904" s="112">
        <f t="shared" si="102"/>
        <v>0</v>
      </c>
      <c r="P904" s="113">
        <f t="shared" si="103"/>
        <v>0</v>
      </c>
      <c r="Q904" s="60"/>
    </row>
    <row r="905" spans="1:17" x14ac:dyDescent="0.2">
      <c r="A905" s="33"/>
      <c r="B905" s="72"/>
      <c r="C905" s="37"/>
      <c r="D905" s="21"/>
      <c r="E905" s="42"/>
      <c r="F905" s="38"/>
      <c r="G905" s="112"/>
      <c r="H905" s="112">
        <f t="shared" si="104"/>
        <v>0</v>
      </c>
      <c r="I905" s="112"/>
      <c r="J905" s="112"/>
      <c r="K905" s="117">
        <f t="shared" si="98"/>
        <v>0</v>
      </c>
      <c r="L905" s="38">
        <f t="shared" si="99"/>
        <v>0</v>
      </c>
      <c r="M905" s="112">
        <f t="shared" si="100"/>
        <v>0</v>
      </c>
      <c r="N905" s="112">
        <f t="shared" si="101"/>
        <v>0</v>
      </c>
      <c r="O905" s="112">
        <f t="shared" si="102"/>
        <v>0</v>
      </c>
      <c r="P905" s="113">
        <f t="shared" si="103"/>
        <v>0</v>
      </c>
      <c r="Q905" s="60"/>
    </row>
    <row r="906" spans="1:17" x14ac:dyDescent="0.2">
      <c r="A906" s="33"/>
      <c r="B906" s="72"/>
      <c r="C906" s="37"/>
      <c r="D906" s="21"/>
      <c r="E906" s="42"/>
      <c r="F906" s="38"/>
      <c r="G906" s="112"/>
      <c r="H906" s="112">
        <f t="shared" si="104"/>
        <v>0</v>
      </c>
      <c r="I906" s="112"/>
      <c r="J906" s="112"/>
      <c r="K906" s="117">
        <f t="shared" si="98"/>
        <v>0</v>
      </c>
      <c r="L906" s="38">
        <f t="shared" si="99"/>
        <v>0</v>
      </c>
      <c r="M906" s="112">
        <f t="shared" si="100"/>
        <v>0</v>
      </c>
      <c r="N906" s="112">
        <f t="shared" si="101"/>
        <v>0</v>
      </c>
      <c r="O906" s="112">
        <f t="shared" si="102"/>
        <v>0</v>
      </c>
      <c r="P906" s="113">
        <f t="shared" si="103"/>
        <v>0</v>
      </c>
      <c r="Q906" s="60"/>
    </row>
    <row r="907" spans="1:17" x14ac:dyDescent="0.2">
      <c r="A907" s="33"/>
      <c r="B907" s="72"/>
      <c r="C907" s="37"/>
      <c r="D907" s="21"/>
      <c r="E907" s="42"/>
      <c r="F907" s="38"/>
      <c r="G907" s="112"/>
      <c r="H907" s="112">
        <f t="shared" si="104"/>
        <v>0</v>
      </c>
      <c r="I907" s="112"/>
      <c r="J907" s="112"/>
      <c r="K907" s="117">
        <f t="shared" si="98"/>
        <v>0</v>
      </c>
      <c r="L907" s="38">
        <f t="shared" si="99"/>
        <v>0</v>
      </c>
      <c r="M907" s="112">
        <f t="shared" si="100"/>
        <v>0</v>
      </c>
      <c r="N907" s="112">
        <f t="shared" si="101"/>
        <v>0</v>
      </c>
      <c r="O907" s="112">
        <f t="shared" si="102"/>
        <v>0</v>
      </c>
      <c r="P907" s="113">
        <f t="shared" si="103"/>
        <v>0</v>
      </c>
      <c r="Q907" s="60"/>
    </row>
    <row r="908" spans="1:17" x14ac:dyDescent="0.2">
      <c r="A908" s="33"/>
      <c r="B908" s="72"/>
      <c r="C908" s="37"/>
      <c r="D908" s="21"/>
      <c r="E908" s="42"/>
      <c r="F908" s="38"/>
      <c r="G908" s="112"/>
      <c r="H908" s="112">
        <f t="shared" si="104"/>
        <v>0</v>
      </c>
      <c r="I908" s="112"/>
      <c r="J908" s="112"/>
      <c r="K908" s="117">
        <f t="shared" si="98"/>
        <v>0</v>
      </c>
      <c r="L908" s="38">
        <f t="shared" si="99"/>
        <v>0</v>
      </c>
      <c r="M908" s="112">
        <f t="shared" si="100"/>
        <v>0</v>
      </c>
      <c r="N908" s="112">
        <f t="shared" si="101"/>
        <v>0</v>
      </c>
      <c r="O908" s="112">
        <f t="shared" si="102"/>
        <v>0</v>
      </c>
      <c r="P908" s="113">
        <f t="shared" si="103"/>
        <v>0</v>
      </c>
      <c r="Q908" s="60"/>
    </row>
    <row r="909" spans="1:17" x14ac:dyDescent="0.2">
      <c r="A909" s="33"/>
      <c r="B909" s="72"/>
      <c r="C909" s="37"/>
      <c r="D909" s="21"/>
      <c r="E909" s="42"/>
      <c r="F909" s="38"/>
      <c r="G909" s="112"/>
      <c r="H909" s="112">
        <f t="shared" si="104"/>
        <v>0</v>
      </c>
      <c r="I909" s="112"/>
      <c r="J909" s="112"/>
      <c r="K909" s="117">
        <f t="shared" si="98"/>
        <v>0</v>
      </c>
      <c r="L909" s="38">
        <f t="shared" si="99"/>
        <v>0</v>
      </c>
      <c r="M909" s="112">
        <f t="shared" si="100"/>
        <v>0</v>
      </c>
      <c r="N909" s="112">
        <f t="shared" si="101"/>
        <v>0</v>
      </c>
      <c r="O909" s="112">
        <f t="shared" si="102"/>
        <v>0</v>
      </c>
      <c r="P909" s="113">
        <f t="shared" si="103"/>
        <v>0</v>
      </c>
      <c r="Q909" s="60"/>
    </row>
    <row r="910" spans="1:17" x14ac:dyDescent="0.2">
      <c r="A910" s="33"/>
      <c r="B910" s="72"/>
      <c r="C910" s="37"/>
      <c r="D910" s="21"/>
      <c r="E910" s="42"/>
      <c r="F910" s="38"/>
      <c r="G910" s="112"/>
      <c r="H910" s="112">
        <f t="shared" si="104"/>
        <v>0</v>
      </c>
      <c r="I910" s="112"/>
      <c r="J910" s="112"/>
      <c r="K910" s="117">
        <f t="shared" si="98"/>
        <v>0</v>
      </c>
      <c r="L910" s="38">
        <f t="shared" si="99"/>
        <v>0</v>
      </c>
      <c r="M910" s="112">
        <f t="shared" si="100"/>
        <v>0</v>
      </c>
      <c r="N910" s="112">
        <f t="shared" si="101"/>
        <v>0</v>
      </c>
      <c r="O910" s="112">
        <f t="shared" si="102"/>
        <v>0</v>
      </c>
      <c r="P910" s="113">
        <f t="shared" si="103"/>
        <v>0</v>
      </c>
      <c r="Q910" s="60"/>
    </row>
    <row r="911" spans="1:17" x14ac:dyDescent="0.2">
      <c r="A911" s="33"/>
      <c r="B911" s="72"/>
      <c r="C911" s="37"/>
      <c r="D911" s="21"/>
      <c r="E911" s="42"/>
      <c r="F911" s="38"/>
      <c r="G911" s="112"/>
      <c r="H911" s="112">
        <f t="shared" si="104"/>
        <v>0</v>
      </c>
      <c r="I911" s="112"/>
      <c r="J911" s="112"/>
      <c r="K911" s="117">
        <f t="shared" ref="K911:K974" si="105">SUM(H911:J911)</f>
        <v>0</v>
      </c>
      <c r="L911" s="38">
        <f t="shared" ref="L911:L974" si="106">E911*F911</f>
        <v>0</v>
      </c>
      <c r="M911" s="112">
        <f t="shared" ref="M911:M974" si="107">H911*E911</f>
        <v>0</v>
      </c>
      <c r="N911" s="112">
        <f t="shared" ref="N911:N974" si="108">I911*E911</f>
        <v>0</v>
      </c>
      <c r="O911" s="112">
        <f t="shared" ref="O911:O974" si="109">J911*E911</f>
        <v>0</v>
      </c>
      <c r="P911" s="113">
        <f t="shared" ref="P911:P974" si="110">SUM(M911:O911)</f>
        <v>0</v>
      </c>
      <c r="Q911" s="60"/>
    </row>
    <row r="912" spans="1:17" x14ac:dyDescent="0.2">
      <c r="A912" s="33"/>
      <c r="B912" s="72"/>
      <c r="C912" s="37"/>
      <c r="D912" s="21"/>
      <c r="E912" s="42"/>
      <c r="F912" s="38"/>
      <c r="G912" s="112"/>
      <c r="H912" s="112">
        <f t="shared" ref="H912:H975" si="111">F912*G912</f>
        <v>0</v>
      </c>
      <c r="I912" s="112"/>
      <c r="J912" s="112"/>
      <c r="K912" s="117">
        <f t="shared" si="105"/>
        <v>0</v>
      </c>
      <c r="L912" s="38">
        <f t="shared" si="106"/>
        <v>0</v>
      </c>
      <c r="M912" s="112">
        <f t="shared" si="107"/>
        <v>0</v>
      </c>
      <c r="N912" s="112">
        <f t="shared" si="108"/>
        <v>0</v>
      </c>
      <c r="O912" s="112">
        <f t="shared" si="109"/>
        <v>0</v>
      </c>
      <c r="P912" s="113">
        <f t="shared" si="110"/>
        <v>0</v>
      </c>
      <c r="Q912" s="60"/>
    </row>
    <row r="913" spans="1:17" x14ac:dyDescent="0.2">
      <c r="A913" s="33"/>
      <c r="B913" s="72"/>
      <c r="C913" s="37"/>
      <c r="D913" s="21"/>
      <c r="E913" s="42"/>
      <c r="F913" s="38"/>
      <c r="G913" s="112"/>
      <c r="H913" s="112">
        <f t="shared" si="111"/>
        <v>0</v>
      </c>
      <c r="I913" s="112"/>
      <c r="J913" s="112"/>
      <c r="K913" s="117">
        <f t="shared" si="105"/>
        <v>0</v>
      </c>
      <c r="L913" s="38">
        <f t="shared" si="106"/>
        <v>0</v>
      </c>
      <c r="M913" s="112">
        <f t="shared" si="107"/>
        <v>0</v>
      </c>
      <c r="N913" s="112">
        <f t="shared" si="108"/>
        <v>0</v>
      </c>
      <c r="O913" s="112">
        <f t="shared" si="109"/>
        <v>0</v>
      </c>
      <c r="P913" s="113">
        <f t="shared" si="110"/>
        <v>0</v>
      </c>
      <c r="Q913" s="60"/>
    </row>
    <row r="914" spans="1:17" x14ac:dyDescent="0.2">
      <c r="A914" s="33"/>
      <c r="B914" s="72"/>
      <c r="C914" s="37"/>
      <c r="D914" s="21"/>
      <c r="E914" s="42"/>
      <c r="F914" s="38"/>
      <c r="G914" s="112"/>
      <c r="H914" s="112">
        <f t="shared" si="111"/>
        <v>0</v>
      </c>
      <c r="I914" s="112"/>
      <c r="J914" s="112"/>
      <c r="K914" s="117">
        <f t="shared" si="105"/>
        <v>0</v>
      </c>
      <c r="L914" s="38">
        <f t="shared" si="106"/>
        <v>0</v>
      </c>
      <c r="M914" s="112">
        <f t="shared" si="107"/>
        <v>0</v>
      </c>
      <c r="N914" s="112">
        <f t="shared" si="108"/>
        <v>0</v>
      </c>
      <c r="O914" s="112">
        <f t="shared" si="109"/>
        <v>0</v>
      </c>
      <c r="P914" s="113">
        <f t="shared" si="110"/>
        <v>0</v>
      </c>
      <c r="Q914" s="60"/>
    </row>
    <row r="915" spans="1:17" x14ac:dyDescent="0.2">
      <c r="A915" s="33"/>
      <c r="B915" s="72"/>
      <c r="C915" s="37"/>
      <c r="D915" s="21"/>
      <c r="E915" s="42"/>
      <c r="F915" s="38"/>
      <c r="G915" s="112"/>
      <c r="H915" s="112">
        <f t="shared" si="111"/>
        <v>0</v>
      </c>
      <c r="I915" s="112"/>
      <c r="J915" s="112"/>
      <c r="K915" s="117">
        <f t="shared" si="105"/>
        <v>0</v>
      </c>
      <c r="L915" s="38">
        <f t="shared" si="106"/>
        <v>0</v>
      </c>
      <c r="M915" s="112">
        <f t="shared" si="107"/>
        <v>0</v>
      </c>
      <c r="N915" s="112">
        <f t="shared" si="108"/>
        <v>0</v>
      </c>
      <c r="O915" s="112">
        <f t="shared" si="109"/>
        <v>0</v>
      </c>
      <c r="P915" s="113">
        <f t="shared" si="110"/>
        <v>0</v>
      </c>
      <c r="Q915" s="60"/>
    </row>
    <row r="916" spans="1:17" x14ac:dyDescent="0.2">
      <c r="A916" s="33"/>
      <c r="B916" s="72"/>
      <c r="C916" s="37"/>
      <c r="D916" s="21"/>
      <c r="E916" s="42"/>
      <c r="F916" s="38"/>
      <c r="G916" s="112"/>
      <c r="H916" s="112">
        <f t="shared" si="111"/>
        <v>0</v>
      </c>
      <c r="I916" s="112"/>
      <c r="J916" s="112"/>
      <c r="K916" s="117">
        <f t="shared" si="105"/>
        <v>0</v>
      </c>
      <c r="L916" s="38">
        <f t="shared" si="106"/>
        <v>0</v>
      </c>
      <c r="M916" s="112">
        <f t="shared" si="107"/>
        <v>0</v>
      </c>
      <c r="N916" s="112">
        <f t="shared" si="108"/>
        <v>0</v>
      </c>
      <c r="O916" s="112">
        <f t="shared" si="109"/>
        <v>0</v>
      </c>
      <c r="P916" s="113">
        <f t="shared" si="110"/>
        <v>0</v>
      </c>
      <c r="Q916" s="60"/>
    </row>
    <row r="917" spans="1:17" x14ac:dyDescent="0.2">
      <c r="A917" s="33"/>
      <c r="B917" s="72"/>
      <c r="C917" s="37"/>
      <c r="D917" s="21"/>
      <c r="E917" s="42"/>
      <c r="F917" s="38"/>
      <c r="G917" s="112"/>
      <c r="H917" s="112">
        <f t="shared" si="111"/>
        <v>0</v>
      </c>
      <c r="I917" s="112"/>
      <c r="J917" s="112"/>
      <c r="K917" s="117">
        <f t="shared" si="105"/>
        <v>0</v>
      </c>
      <c r="L917" s="38">
        <f t="shared" si="106"/>
        <v>0</v>
      </c>
      <c r="M917" s="112">
        <f t="shared" si="107"/>
        <v>0</v>
      </c>
      <c r="N917" s="112">
        <f t="shared" si="108"/>
        <v>0</v>
      </c>
      <c r="O917" s="112">
        <f t="shared" si="109"/>
        <v>0</v>
      </c>
      <c r="P917" s="113">
        <f t="shared" si="110"/>
        <v>0</v>
      </c>
      <c r="Q917" s="60"/>
    </row>
    <row r="918" spans="1:17" x14ac:dyDescent="0.2">
      <c r="A918" s="33"/>
      <c r="B918" s="72"/>
      <c r="C918" s="37"/>
      <c r="D918" s="21"/>
      <c r="E918" s="42"/>
      <c r="F918" s="38"/>
      <c r="G918" s="112"/>
      <c r="H918" s="112">
        <f t="shared" si="111"/>
        <v>0</v>
      </c>
      <c r="I918" s="112"/>
      <c r="J918" s="112"/>
      <c r="K918" s="117">
        <f t="shared" si="105"/>
        <v>0</v>
      </c>
      <c r="L918" s="38">
        <f t="shared" si="106"/>
        <v>0</v>
      </c>
      <c r="M918" s="112">
        <f t="shared" si="107"/>
        <v>0</v>
      </c>
      <c r="N918" s="112">
        <f t="shared" si="108"/>
        <v>0</v>
      </c>
      <c r="O918" s="112">
        <f t="shared" si="109"/>
        <v>0</v>
      </c>
      <c r="P918" s="113">
        <f t="shared" si="110"/>
        <v>0</v>
      </c>
      <c r="Q918" s="60"/>
    </row>
    <row r="919" spans="1:17" x14ac:dyDescent="0.2">
      <c r="A919" s="33"/>
      <c r="B919" s="72"/>
      <c r="C919" s="37"/>
      <c r="D919" s="21"/>
      <c r="E919" s="42"/>
      <c r="F919" s="38"/>
      <c r="G919" s="112"/>
      <c r="H919" s="112">
        <f t="shared" si="111"/>
        <v>0</v>
      </c>
      <c r="I919" s="112"/>
      <c r="J919" s="112"/>
      <c r="K919" s="117">
        <f t="shared" si="105"/>
        <v>0</v>
      </c>
      <c r="L919" s="38">
        <f t="shared" si="106"/>
        <v>0</v>
      </c>
      <c r="M919" s="112">
        <f t="shared" si="107"/>
        <v>0</v>
      </c>
      <c r="N919" s="112">
        <f t="shared" si="108"/>
        <v>0</v>
      </c>
      <c r="O919" s="112">
        <f t="shared" si="109"/>
        <v>0</v>
      </c>
      <c r="P919" s="113">
        <f t="shared" si="110"/>
        <v>0</v>
      </c>
      <c r="Q919" s="60"/>
    </row>
    <row r="920" spans="1:17" x14ac:dyDescent="0.2">
      <c r="A920" s="33"/>
      <c r="B920" s="72"/>
      <c r="C920" s="37"/>
      <c r="D920" s="21"/>
      <c r="E920" s="42"/>
      <c r="F920" s="38"/>
      <c r="G920" s="112"/>
      <c r="H920" s="112">
        <f t="shared" si="111"/>
        <v>0</v>
      </c>
      <c r="I920" s="112"/>
      <c r="J920" s="112"/>
      <c r="K920" s="117">
        <f t="shared" si="105"/>
        <v>0</v>
      </c>
      <c r="L920" s="38">
        <f t="shared" si="106"/>
        <v>0</v>
      </c>
      <c r="M920" s="112">
        <f t="shared" si="107"/>
        <v>0</v>
      </c>
      <c r="N920" s="112">
        <f t="shared" si="108"/>
        <v>0</v>
      </c>
      <c r="O920" s="112">
        <f t="shared" si="109"/>
        <v>0</v>
      </c>
      <c r="P920" s="113">
        <f t="shared" si="110"/>
        <v>0</v>
      </c>
      <c r="Q920" s="60"/>
    </row>
    <row r="921" spans="1:17" x14ac:dyDescent="0.2">
      <c r="A921" s="33"/>
      <c r="B921" s="72"/>
      <c r="C921" s="37"/>
      <c r="D921" s="21"/>
      <c r="E921" s="42"/>
      <c r="F921" s="38"/>
      <c r="G921" s="112"/>
      <c r="H921" s="112">
        <f t="shared" si="111"/>
        <v>0</v>
      </c>
      <c r="I921" s="112"/>
      <c r="J921" s="112"/>
      <c r="K921" s="117">
        <f t="shared" si="105"/>
        <v>0</v>
      </c>
      <c r="L921" s="38">
        <f t="shared" si="106"/>
        <v>0</v>
      </c>
      <c r="M921" s="112">
        <f t="shared" si="107"/>
        <v>0</v>
      </c>
      <c r="N921" s="112">
        <f t="shared" si="108"/>
        <v>0</v>
      </c>
      <c r="O921" s="112">
        <f t="shared" si="109"/>
        <v>0</v>
      </c>
      <c r="P921" s="113">
        <f t="shared" si="110"/>
        <v>0</v>
      </c>
      <c r="Q921" s="60"/>
    </row>
    <row r="922" spans="1:17" x14ac:dyDescent="0.2">
      <c r="A922" s="33"/>
      <c r="B922" s="72"/>
      <c r="C922" s="37"/>
      <c r="D922" s="21"/>
      <c r="E922" s="42"/>
      <c r="F922" s="38"/>
      <c r="G922" s="112"/>
      <c r="H922" s="112">
        <f t="shared" si="111"/>
        <v>0</v>
      </c>
      <c r="I922" s="112"/>
      <c r="J922" s="112"/>
      <c r="K922" s="117">
        <f t="shared" si="105"/>
        <v>0</v>
      </c>
      <c r="L922" s="38">
        <f t="shared" si="106"/>
        <v>0</v>
      </c>
      <c r="M922" s="112">
        <f t="shared" si="107"/>
        <v>0</v>
      </c>
      <c r="N922" s="112">
        <f t="shared" si="108"/>
        <v>0</v>
      </c>
      <c r="O922" s="112">
        <f t="shared" si="109"/>
        <v>0</v>
      </c>
      <c r="P922" s="113">
        <f t="shared" si="110"/>
        <v>0</v>
      </c>
      <c r="Q922" s="60"/>
    </row>
    <row r="923" spans="1:17" x14ac:dyDescent="0.2">
      <c r="A923" s="33"/>
      <c r="B923" s="72"/>
      <c r="C923" s="37"/>
      <c r="D923" s="21"/>
      <c r="E923" s="42"/>
      <c r="F923" s="38"/>
      <c r="G923" s="112"/>
      <c r="H923" s="112">
        <f t="shared" si="111"/>
        <v>0</v>
      </c>
      <c r="I923" s="112"/>
      <c r="J923" s="112"/>
      <c r="K923" s="117">
        <f t="shared" si="105"/>
        <v>0</v>
      </c>
      <c r="L923" s="38">
        <f t="shared" si="106"/>
        <v>0</v>
      </c>
      <c r="M923" s="112">
        <f t="shared" si="107"/>
        <v>0</v>
      </c>
      <c r="N923" s="112">
        <f t="shared" si="108"/>
        <v>0</v>
      </c>
      <c r="O923" s="112">
        <f t="shared" si="109"/>
        <v>0</v>
      </c>
      <c r="P923" s="113">
        <f t="shared" si="110"/>
        <v>0</v>
      </c>
      <c r="Q923" s="60"/>
    </row>
    <row r="924" spans="1:17" x14ac:dyDescent="0.2">
      <c r="A924" s="33"/>
      <c r="B924" s="72"/>
      <c r="C924" s="37"/>
      <c r="D924" s="21"/>
      <c r="E924" s="42"/>
      <c r="F924" s="38"/>
      <c r="G924" s="112"/>
      <c r="H924" s="112">
        <f t="shared" si="111"/>
        <v>0</v>
      </c>
      <c r="I924" s="112"/>
      <c r="J924" s="112"/>
      <c r="K924" s="117">
        <f t="shared" si="105"/>
        <v>0</v>
      </c>
      <c r="L924" s="38">
        <f t="shared" si="106"/>
        <v>0</v>
      </c>
      <c r="M924" s="112">
        <f t="shared" si="107"/>
        <v>0</v>
      </c>
      <c r="N924" s="112">
        <f t="shared" si="108"/>
        <v>0</v>
      </c>
      <c r="O924" s="112">
        <f t="shared" si="109"/>
        <v>0</v>
      </c>
      <c r="P924" s="113">
        <f t="shared" si="110"/>
        <v>0</v>
      </c>
      <c r="Q924" s="60"/>
    </row>
    <row r="925" spans="1:17" x14ac:dyDescent="0.2">
      <c r="A925" s="33"/>
      <c r="B925" s="72"/>
      <c r="C925" s="37"/>
      <c r="D925" s="21"/>
      <c r="E925" s="42"/>
      <c r="F925" s="38"/>
      <c r="G925" s="112"/>
      <c r="H925" s="112">
        <f t="shared" si="111"/>
        <v>0</v>
      </c>
      <c r="I925" s="112"/>
      <c r="J925" s="112"/>
      <c r="K925" s="117">
        <f t="shared" si="105"/>
        <v>0</v>
      </c>
      <c r="L925" s="38">
        <f t="shared" si="106"/>
        <v>0</v>
      </c>
      <c r="M925" s="112">
        <f t="shared" si="107"/>
        <v>0</v>
      </c>
      <c r="N925" s="112">
        <f t="shared" si="108"/>
        <v>0</v>
      </c>
      <c r="O925" s="112">
        <f t="shared" si="109"/>
        <v>0</v>
      </c>
      <c r="P925" s="113">
        <f t="shared" si="110"/>
        <v>0</v>
      </c>
      <c r="Q925" s="60"/>
    </row>
    <row r="926" spans="1:17" x14ac:dyDescent="0.2">
      <c r="A926" s="33"/>
      <c r="B926" s="72"/>
      <c r="C926" s="37"/>
      <c r="D926" s="21"/>
      <c r="E926" s="42"/>
      <c r="F926" s="38"/>
      <c r="G926" s="112"/>
      <c r="H926" s="112">
        <f t="shared" si="111"/>
        <v>0</v>
      </c>
      <c r="I926" s="112"/>
      <c r="J926" s="112"/>
      <c r="K926" s="117">
        <f t="shared" si="105"/>
        <v>0</v>
      </c>
      <c r="L926" s="38">
        <f t="shared" si="106"/>
        <v>0</v>
      </c>
      <c r="M926" s="112">
        <f t="shared" si="107"/>
        <v>0</v>
      </c>
      <c r="N926" s="112">
        <f t="shared" si="108"/>
        <v>0</v>
      </c>
      <c r="O926" s="112">
        <f t="shared" si="109"/>
        <v>0</v>
      </c>
      <c r="P926" s="113">
        <f t="shared" si="110"/>
        <v>0</v>
      </c>
      <c r="Q926" s="60"/>
    </row>
    <row r="927" spans="1:17" x14ac:dyDescent="0.2">
      <c r="A927" s="33"/>
      <c r="B927" s="72"/>
      <c r="C927" s="37"/>
      <c r="D927" s="21"/>
      <c r="E927" s="42"/>
      <c r="F927" s="38"/>
      <c r="G927" s="112"/>
      <c r="H927" s="112">
        <f t="shared" si="111"/>
        <v>0</v>
      </c>
      <c r="I927" s="112"/>
      <c r="J927" s="112"/>
      <c r="K927" s="117">
        <f t="shared" si="105"/>
        <v>0</v>
      </c>
      <c r="L927" s="38">
        <f t="shared" si="106"/>
        <v>0</v>
      </c>
      <c r="M927" s="112">
        <f t="shared" si="107"/>
        <v>0</v>
      </c>
      <c r="N927" s="112">
        <f t="shared" si="108"/>
        <v>0</v>
      </c>
      <c r="O927" s="112">
        <f t="shared" si="109"/>
        <v>0</v>
      </c>
      <c r="P927" s="113">
        <f t="shared" si="110"/>
        <v>0</v>
      </c>
      <c r="Q927" s="60"/>
    </row>
    <row r="928" spans="1:17" x14ac:dyDescent="0.2">
      <c r="A928" s="33"/>
      <c r="B928" s="72"/>
      <c r="C928" s="37"/>
      <c r="D928" s="21"/>
      <c r="E928" s="42"/>
      <c r="F928" s="38"/>
      <c r="G928" s="112"/>
      <c r="H928" s="112">
        <f t="shared" si="111"/>
        <v>0</v>
      </c>
      <c r="I928" s="112"/>
      <c r="J928" s="112"/>
      <c r="K928" s="117">
        <f t="shared" si="105"/>
        <v>0</v>
      </c>
      <c r="L928" s="38">
        <f t="shared" si="106"/>
        <v>0</v>
      </c>
      <c r="M928" s="112">
        <f t="shared" si="107"/>
        <v>0</v>
      </c>
      <c r="N928" s="112">
        <f t="shared" si="108"/>
        <v>0</v>
      </c>
      <c r="O928" s="112">
        <f t="shared" si="109"/>
        <v>0</v>
      </c>
      <c r="P928" s="113">
        <f t="shared" si="110"/>
        <v>0</v>
      </c>
      <c r="Q928" s="60"/>
    </row>
    <row r="929" spans="1:17" x14ac:dyDescent="0.2">
      <c r="A929" s="33"/>
      <c r="B929" s="72"/>
      <c r="C929" s="37"/>
      <c r="D929" s="21"/>
      <c r="E929" s="42"/>
      <c r="F929" s="38"/>
      <c r="G929" s="112"/>
      <c r="H929" s="112">
        <f t="shared" si="111"/>
        <v>0</v>
      </c>
      <c r="I929" s="112"/>
      <c r="J929" s="112"/>
      <c r="K929" s="117">
        <f t="shared" si="105"/>
        <v>0</v>
      </c>
      <c r="L929" s="38">
        <f t="shared" si="106"/>
        <v>0</v>
      </c>
      <c r="M929" s="112">
        <f t="shared" si="107"/>
        <v>0</v>
      </c>
      <c r="N929" s="112">
        <f t="shared" si="108"/>
        <v>0</v>
      </c>
      <c r="O929" s="112">
        <f t="shared" si="109"/>
        <v>0</v>
      </c>
      <c r="P929" s="113">
        <f t="shared" si="110"/>
        <v>0</v>
      </c>
      <c r="Q929" s="60"/>
    </row>
    <row r="930" spans="1:17" x14ac:dyDescent="0.2">
      <c r="A930" s="33"/>
      <c r="B930" s="72"/>
      <c r="C930" s="37"/>
      <c r="D930" s="21"/>
      <c r="E930" s="42"/>
      <c r="F930" s="38"/>
      <c r="G930" s="112"/>
      <c r="H930" s="112">
        <f t="shared" si="111"/>
        <v>0</v>
      </c>
      <c r="I930" s="112"/>
      <c r="J930" s="112"/>
      <c r="K930" s="117">
        <f t="shared" si="105"/>
        <v>0</v>
      </c>
      <c r="L930" s="38">
        <f t="shared" si="106"/>
        <v>0</v>
      </c>
      <c r="M930" s="112">
        <f t="shared" si="107"/>
        <v>0</v>
      </c>
      <c r="N930" s="112">
        <f t="shared" si="108"/>
        <v>0</v>
      </c>
      <c r="O930" s="112">
        <f t="shared" si="109"/>
        <v>0</v>
      </c>
      <c r="P930" s="113">
        <f t="shared" si="110"/>
        <v>0</v>
      </c>
      <c r="Q930" s="60"/>
    </row>
    <row r="931" spans="1:17" x14ac:dyDescent="0.2">
      <c r="A931" s="33"/>
      <c r="B931" s="72"/>
      <c r="C931" s="37"/>
      <c r="D931" s="21"/>
      <c r="E931" s="42"/>
      <c r="F931" s="38"/>
      <c r="G931" s="112"/>
      <c r="H931" s="112">
        <f t="shared" si="111"/>
        <v>0</v>
      </c>
      <c r="I931" s="112"/>
      <c r="J931" s="112"/>
      <c r="K931" s="117">
        <f t="shared" si="105"/>
        <v>0</v>
      </c>
      <c r="L931" s="38">
        <f t="shared" si="106"/>
        <v>0</v>
      </c>
      <c r="M931" s="112">
        <f t="shared" si="107"/>
        <v>0</v>
      </c>
      <c r="N931" s="112">
        <f t="shared" si="108"/>
        <v>0</v>
      </c>
      <c r="O931" s="112">
        <f t="shared" si="109"/>
        <v>0</v>
      </c>
      <c r="P931" s="113">
        <f t="shared" si="110"/>
        <v>0</v>
      </c>
      <c r="Q931" s="60"/>
    </row>
    <row r="932" spans="1:17" x14ac:dyDescent="0.2">
      <c r="A932" s="33"/>
      <c r="B932" s="72"/>
      <c r="C932" s="37"/>
      <c r="D932" s="21"/>
      <c r="E932" s="42"/>
      <c r="F932" s="38"/>
      <c r="G932" s="112"/>
      <c r="H932" s="112">
        <f t="shared" si="111"/>
        <v>0</v>
      </c>
      <c r="I932" s="112"/>
      <c r="J932" s="112"/>
      <c r="K932" s="117">
        <f t="shared" si="105"/>
        <v>0</v>
      </c>
      <c r="L932" s="38">
        <f t="shared" si="106"/>
        <v>0</v>
      </c>
      <c r="M932" s="112">
        <f t="shared" si="107"/>
        <v>0</v>
      </c>
      <c r="N932" s="112">
        <f t="shared" si="108"/>
        <v>0</v>
      </c>
      <c r="O932" s="112">
        <f t="shared" si="109"/>
        <v>0</v>
      </c>
      <c r="P932" s="113">
        <f t="shared" si="110"/>
        <v>0</v>
      </c>
      <c r="Q932" s="60"/>
    </row>
    <row r="933" spans="1:17" x14ac:dyDescent="0.2">
      <c r="A933" s="33"/>
      <c r="B933" s="72"/>
      <c r="C933" s="37"/>
      <c r="D933" s="21"/>
      <c r="E933" s="42"/>
      <c r="F933" s="38"/>
      <c r="G933" s="112"/>
      <c r="H933" s="112">
        <f t="shared" si="111"/>
        <v>0</v>
      </c>
      <c r="I933" s="112"/>
      <c r="J933" s="112"/>
      <c r="K933" s="117">
        <f t="shared" si="105"/>
        <v>0</v>
      </c>
      <c r="L933" s="38">
        <f t="shared" si="106"/>
        <v>0</v>
      </c>
      <c r="M933" s="112">
        <f t="shared" si="107"/>
        <v>0</v>
      </c>
      <c r="N933" s="112">
        <f t="shared" si="108"/>
        <v>0</v>
      </c>
      <c r="O933" s="112">
        <f t="shared" si="109"/>
        <v>0</v>
      </c>
      <c r="P933" s="113">
        <f t="shared" si="110"/>
        <v>0</v>
      </c>
      <c r="Q933" s="60"/>
    </row>
    <row r="934" spans="1:17" x14ac:dyDescent="0.2">
      <c r="A934" s="33"/>
      <c r="B934" s="72"/>
      <c r="C934" s="37"/>
      <c r="D934" s="21"/>
      <c r="E934" s="42"/>
      <c r="F934" s="38"/>
      <c r="G934" s="112"/>
      <c r="H934" s="112">
        <f t="shared" si="111"/>
        <v>0</v>
      </c>
      <c r="I934" s="112"/>
      <c r="J934" s="112"/>
      <c r="K934" s="117">
        <f t="shared" si="105"/>
        <v>0</v>
      </c>
      <c r="L934" s="38">
        <f t="shared" si="106"/>
        <v>0</v>
      </c>
      <c r="M934" s="112">
        <f t="shared" si="107"/>
        <v>0</v>
      </c>
      <c r="N934" s="112">
        <f t="shared" si="108"/>
        <v>0</v>
      </c>
      <c r="O934" s="112">
        <f t="shared" si="109"/>
        <v>0</v>
      </c>
      <c r="P934" s="113">
        <f t="shared" si="110"/>
        <v>0</v>
      </c>
      <c r="Q934" s="60"/>
    </row>
    <row r="935" spans="1:17" x14ac:dyDescent="0.2">
      <c r="A935" s="33"/>
      <c r="B935" s="72"/>
      <c r="C935" s="37"/>
      <c r="D935" s="21"/>
      <c r="E935" s="42"/>
      <c r="F935" s="38"/>
      <c r="G935" s="112"/>
      <c r="H935" s="112">
        <f t="shared" si="111"/>
        <v>0</v>
      </c>
      <c r="I935" s="112"/>
      <c r="J935" s="112"/>
      <c r="K935" s="117">
        <f t="shared" si="105"/>
        <v>0</v>
      </c>
      <c r="L935" s="38">
        <f t="shared" si="106"/>
        <v>0</v>
      </c>
      <c r="M935" s="112">
        <f t="shared" si="107"/>
        <v>0</v>
      </c>
      <c r="N935" s="112">
        <f t="shared" si="108"/>
        <v>0</v>
      </c>
      <c r="O935" s="112">
        <f t="shared" si="109"/>
        <v>0</v>
      </c>
      <c r="P935" s="113">
        <f t="shared" si="110"/>
        <v>0</v>
      </c>
      <c r="Q935" s="60"/>
    </row>
    <row r="936" spans="1:17" x14ac:dyDescent="0.2">
      <c r="A936" s="33"/>
      <c r="B936" s="72"/>
      <c r="C936" s="37"/>
      <c r="D936" s="21"/>
      <c r="E936" s="42"/>
      <c r="F936" s="38"/>
      <c r="G936" s="112"/>
      <c r="H936" s="112">
        <f t="shared" si="111"/>
        <v>0</v>
      </c>
      <c r="I936" s="112"/>
      <c r="J936" s="112"/>
      <c r="K936" s="117">
        <f t="shared" si="105"/>
        <v>0</v>
      </c>
      <c r="L936" s="38">
        <f t="shared" si="106"/>
        <v>0</v>
      </c>
      <c r="M936" s="112">
        <f t="shared" si="107"/>
        <v>0</v>
      </c>
      <c r="N936" s="112">
        <f t="shared" si="108"/>
        <v>0</v>
      </c>
      <c r="O936" s="112">
        <f t="shared" si="109"/>
        <v>0</v>
      </c>
      <c r="P936" s="113">
        <f t="shared" si="110"/>
        <v>0</v>
      </c>
      <c r="Q936" s="60"/>
    </row>
    <row r="937" spans="1:17" x14ac:dyDescent="0.2">
      <c r="A937" s="33"/>
      <c r="B937" s="72"/>
      <c r="C937" s="37"/>
      <c r="D937" s="21"/>
      <c r="E937" s="42"/>
      <c r="F937" s="38"/>
      <c r="G937" s="112"/>
      <c r="H937" s="112">
        <f t="shared" si="111"/>
        <v>0</v>
      </c>
      <c r="I937" s="112"/>
      <c r="J937" s="112"/>
      <c r="K937" s="117">
        <f t="shared" si="105"/>
        <v>0</v>
      </c>
      <c r="L937" s="38">
        <f t="shared" si="106"/>
        <v>0</v>
      </c>
      <c r="M937" s="112">
        <f t="shared" si="107"/>
        <v>0</v>
      </c>
      <c r="N937" s="112">
        <f t="shared" si="108"/>
        <v>0</v>
      </c>
      <c r="O937" s="112">
        <f t="shared" si="109"/>
        <v>0</v>
      </c>
      <c r="P937" s="113">
        <f t="shared" si="110"/>
        <v>0</v>
      </c>
      <c r="Q937" s="60"/>
    </row>
    <row r="938" spans="1:17" x14ac:dyDescent="0.2">
      <c r="A938" s="33"/>
      <c r="B938" s="72"/>
      <c r="C938" s="37"/>
      <c r="D938" s="21"/>
      <c r="E938" s="42"/>
      <c r="F938" s="38"/>
      <c r="G938" s="112"/>
      <c r="H938" s="112">
        <f t="shared" si="111"/>
        <v>0</v>
      </c>
      <c r="I938" s="112"/>
      <c r="J938" s="112"/>
      <c r="K938" s="117">
        <f t="shared" si="105"/>
        <v>0</v>
      </c>
      <c r="L938" s="38">
        <f t="shared" si="106"/>
        <v>0</v>
      </c>
      <c r="M938" s="112">
        <f t="shared" si="107"/>
        <v>0</v>
      </c>
      <c r="N938" s="112">
        <f t="shared" si="108"/>
        <v>0</v>
      </c>
      <c r="O938" s="112">
        <f t="shared" si="109"/>
        <v>0</v>
      </c>
      <c r="P938" s="113">
        <f t="shared" si="110"/>
        <v>0</v>
      </c>
      <c r="Q938" s="60"/>
    </row>
    <row r="939" spans="1:17" x14ac:dyDescent="0.2">
      <c r="A939" s="33"/>
      <c r="B939" s="72"/>
      <c r="C939" s="37"/>
      <c r="D939" s="21"/>
      <c r="E939" s="42"/>
      <c r="F939" s="38"/>
      <c r="G939" s="112"/>
      <c r="H939" s="112">
        <f t="shared" si="111"/>
        <v>0</v>
      </c>
      <c r="I939" s="112"/>
      <c r="J939" s="112"/>
      <c r="K939" s="117">
        <f t="shared" si="105"/>
        <v>0</v>
      </c>
      <c r="L939" s="38">
        <f t="shared" si="106"/>
        <v>0</v>
      </c>
      <c r="M939" s="112">
        <f t="shared" si="107"/>
        <v>0</v>
      </c>
      <c r="N939" s="112">
        <f t="shared" si="108"/>
        <v>0</v>
      </c>
      <c r="O939" s="112">
        <f t="shared" si="109"/>
        <v>0</v>
      </c>
      <c r="P939" s="113">
        <f t="shared" si="110"/>
        <v>0</v>
      </c>
      <c r="Q939" s="60"/>
    </row>
    <row r="940" spans="1:17" x14ac:dyDescent="0.2">
      <c r="A940" s="33"/>
      <c r="B940" s="72"/>
      <c r="C940" s="37"/>
      <c r="D940" s="21"/>
      <c r="E940" s="42"/>
      <c r="F940" s="38"/>
      <c r="G940" s="112"/>
      <c r="H940" s="112">
        <f t="shared" si="111"/>
        <v>0</v>
      </c>
      <c r="I940" s="112"/>
      <c r="J940" s="112"/>
      <c r="K940" s="117">
        <f t="shared" si="105"/>
        <v>0</v>
      </c>
      <c r="L940" s="38">
        <f t="shared" si="106"/>
        <v>0</v>
      </c>
      <c r="M940" s="112">
        <f t="shared" si="107"/>
        <v>0</v>
      </c>
      <c r="N940" s="112">
        <f t="shared" si="108"/>
        <v>0</v>
      </c>
      <c r="O940" s="112">
        <f t="shared" si="109"/>
        <v>0</v>
      </c>
      <c r="P940" s="113">
        <f t="shared" si="110"/>
        <v>0</v>
      </c>
      <c r="Q940" s="60"/>
    </row>
    <row r="941" spans="1:17" x14ac:dyDescent="0.2">
      <c r="A941" s="33"/>
      <c r="B941" s="72"/>
      <c r="C941" s="37"/>
      <c r="D941" s="21"/>
      <c r="E941" s="42"/>
      <c r="F941" s="38"/>
      <c r="G941" s="112"/>
      <c r="H941" s="112">
        <f t="shared" si="111"/>
        <v>0</v>
      </c>
      <c r="I941" s="112"/>
      <c r="J941" s="112"/>
      <c r="K941" s="117">
        <f t="shared" si="105"/>
        <v>0</v>
      </c>
      <c r="L941" s="38">
        <f t="shared" si="106"/>
        <v>0</v>
      </c>
      <c r="M941" s="112">
        <f t="shared" si="107"/>
        <v>0</v>
      </c>
      <c r="N941" s="112">
        <f t="shared" si="108"/>
        <v>0</v>
      </c>
      <c r="O941" s="112">
        <f t="shared" si="109"/>
        <v>0</v>
      </c>
      <c r="P941" s="113">
        <f t="shared" si="110"/>
        <v>0</v>
      </c>
      <c r="Q941" s="60"/>
    </row>
    <row r="942" spans="1:17" x14ac:dyDescent="0.2">
      <c r="A942" s="33"/>
      <c r="B942" s="72"/>
      <c r="C942" s="37"/>
      <c r="D942" s="21"/>
      <c r="E942" s="42"/>
      <c r="F942" s="38"/>
      <c r="G942" s="112"/>
      <c r="H942" s="112">
        <f t="shared" si="111"/>
        <v>0</v>
      </c>
      <c r="I942" s="112"/>
      <c r="J942" s="112"/>
      <c r="K942" s="117">
        <f t="shared" si="105"/>
        <v>0</v>
      </c>
      <c r="L942" s="38">
        <f t="shared" si="106"/>
        <v>0</v>
      </c>
      <c r="M942" s="112">
        <f t="shared" si="107"/>
        <v>0</v>
      </c>
      <c r="N942" s="112">
        <f t="shared" si="108"/>
        <v>0</v>
      </c>
      <c r="O942" s="112">
        <f t="shared" si="109"/>
        <v>0</v>
      </c>
      <c r="P942" s="113">
        <f t="shared" si="110"/>
        <v>0</v>
      </c>
      <c r="Q942" s="60"/>
    </row>
    <row r="943" spans="1:17" x14ac:dyDescent="0.2">
      <c r="A943" s="33"/>
      <c r="B943" s="72"/>
      <c r="C943" s="37"/>
      <c r="D943" s="21"/>
      <c r="E943" s="42"/>
      <c r="F943" s="38"/>
      <c r="G943" s="112"/>
      <c r="H943" s="112">
        <f t="shared" si="111"/>
        <v>0</v>
      </c>
      <c r="I943" s="112"/>
      <c r="J943" s="112"/>
      <c r="K943" s="117">
        <f t="shared" si="105"/>
        <v>0</v>
      </c>
      <c r="L943" s="38">
        <f t="shared" si="106"/>
        <v>0</v>
      </c>
      <c r="M943" s="112">
        <f t="shared" si="107"/>
        <v>0</v>
      </c>
      <c r="N943" s="112">
        <f t="shared" si="108"/>
        <v>0</v>
      </c>
      <c r="O943" s="112">
        <f t="shared" si="109"/>
        <v>0</v>
      </c>
      <c r="P943" s="113">
        <f t="shared" si="110"/>
        <v>0</v>
      </c>
      <c r="Q943" s="60"/>
    </row>
    <row r="944" spans="1:17" x14ac:dyDescent="0.2">
      <c r="A944" s="33"/>
      <c r="B944" s="72"/>
      <c r="C944" s="37"/>
      <c r="D944" s="21"/>
      <c r="E944" s="42"/>
      <c r="F944" s="38"/>
      <c r="G944" s="112"/>
      <c r="H944" s="112">
        <f t="shared" si="111"/>
        <v>0</v>
      </c>
      <c r="I944" s="112"/>
      <c r="J944" s="112"/>
      <c r="K944" s="117">
        <f t="shared" si="105"/>
        <v>0</v>
      </c>
      <c r="L944" s="38">
        <f t="shared" si="106"/>
        <v>0</v>
      </c>
      <c r="M944" s="112">
        <f t="shared" si="107"/>
        <v>0</v>
      </c>
      <c r="N944" s="112">
        <f t="shared" si="108"/>
        <v>0</v>
      </c>
      <c r="O944" s="112">
        <f t="shared" si="109"/>
        <v>0</v>
      </c>
      <c r="P944" s="113">
        <f t="shared" si="110"/>
        <v>0</v>
      </c>
      <c r="Q944" s="60"/>
    </row>
    <row r="945" spans="1:17" x14ac:dyDescent="0.2">
      <c r="A945" s="33"/>
      <c r="B945" s="72"/>
      <c r="C945" s="37"/>
      <c r="D945" s="21"/>
      <c r="E945" s="42"/>
      <c r="F945" s="38"/>
      <c r="G945" s="112"/>
      <c r="H945" s="112">
        <f t="shared" si="111"/>
        <v>0</v>
      </c>
      <c r="I945" s="112"/>
      <c r="J945" s="112"/>
      <c r="K945" s="117">
        <f t="shared" si="105"/>
        <v>0</v>
      </c>
      <c r="L945" s="38">
        <f t="shared" si="106"/>
        <v>0</v>
      </c>
      <c r="M945" s="112">
        <f t="shared" si="107"/>
        <v>0</v>
      </c>
      <c r="N945" s="112">
        <f t="shared" si="108"/>
        <v>0</v>
      </c>
      <c r="O945" s="112">
        <f t="shared" si="109"/>
        <v>0</v>
      </c>
      <c r="P945" s="113">
        <f t="shared" si="110"/>
        <v>0</v>
      </c>
      <c r="Q945" s="60"/>
    </row>
    <row r="946" spans="1:17" x14ac:dyDescent="0.2">
      <c r="A946" s="33"/>
      <c r="B946" s="72"/>
      <c r="C946" s="37"/>
      <c r="D946" s="21"/>
      <c r="E946" s="42"/>
      <c r="F946" s="38"/>
      <c r="G946" s="112"/>
      <c r="H946" s="112">
        <f t="shared" si="111"/>
        <v>0</v>
      </c>
      <c r="I946" s="112"/>
      <c r="J946" s="112"/>
      <c r="K946" s="117">
        <f t="shared" si="105"/>
        <v>0</v>
      </c>
      <c r="L946" s="38">
        <f t="shared" si="106"/>
        <v>0</v>
      </c>
      <c r="M946" s="112">
        <f t="shared" si="107"/>
        <v>0</v>
      </c>
      <c r="N946" s="112">
        <f t="shared" si="108"/>
        <v>0</v>
      </c>
      <c r="O946" s="112">
        <f t="shared" si="109"/>
        <v>0</v>
      </c>
      <c r="P946" s="113">
        <f t="shared" si="110"/>
        <v>0</v>
      </c>
      <c r="Q946" s="60"/>
    </row>
    <row r="947" spans="1:17" x14ac:dyDescent="0.2">
      <c r="A947" s="33"/>
      <c r="B947" s="72"/>
      <c r="C947" s="37"/>
      <c r="D947" s="21"/>
      <c r="E947" s="42"/>
      <c r="F947" s="38"/>
      <c r="G947" s="112"/>
      <c r="H947" s="112">
        <f t="shared" si="111"/>
        <v>0</v>
      </c>
      <c r="I947" s="112"/>
      <c r="J947" s="112"/>
      <c r="K947" s="117">
        <f t="shared" si="105"/>
        <v>0</v>
      </c>
      <c r="L947" s="38">
        <f t="shared" si="106"/>
        <v>0</v>
      </c>
      <c r="M947" s="112">
        <f t="shared" si="107"/>
        <v>0</v>
      </c>
      <c r="N947" s="112">
        <f t="shared" si="108"/>
        <v>0</v>
      </c>
      <c r="O947" s="112">
        <f t="shared" si="109"/>
        <v>0</v>
      </c>
      <c r="P947" s="113">
        <f t="shared" si="110"/>
        <v>0</v>
      </c>
      <c r="Q947" s="60"/>
    </row>
    <row r="948" spans="1:17" x14ac:dyDescent="0.2">
      <c r="A948" s="33"/>
      <c r="B948" s="72"/>
      <c r="C948" s="37"/>
      <c r="D948" s="21"/>
      <c r="E948" s="42"/>
      <c r="F948" s="38"/>
      <c r="G948" s="112"/>
      <c r="H948" s="112">
        <f t="shared" si="111"/>
        <v>0</v>
      </c>
      <c r="I948" s="112"/>
      <c r="J948" s="112"/>
      <c r="K948" s="117">
        <f t="shared" si="105"/>
        <v>0</v>
      </c>
      <c r="L948" s="38">
        <f t="shared" si="106"/>
        <v>0</v>
      </c>
      <c r="M948" s="112">
        <f t="shared" si="107"/>
        <v>0</v>
      </c>
      <c r="N948" s="112">
        <f t="shared" si="108"/>
        <v>0</v>
      </c>
      <c r="O948" s="112">
        <f t="shared" si="109"/>
        <v>0</v>
      </c>
      <c r="P948" s="113">
        <f t="shared" si="110"/>
        <v>0</v>
      </c>
      <c r="Q948" s="60"/>
    </row>
    <row r="949" spans="1:17" x14ac:dyDescent="0.2">
      <c r="A949" s="33"/>
      <c r="B949" s="72"/>
      <c r="C949" s="37"/>
      <c r="D949" s="21"/>
      <c r="E949" s="42"/>
      <c r="F949" s="38"/>
      <c r="G949" s="112"/>
      <c r="H949" s="112">
        <f t="shared" si="111"/>
        <v>0</v>
      </c>
      <c r="I949" s="112"/>
      <c r="J949" s="112"/>
      <c r="K949" s="117">
        <f t="shared" si="105"/>
        <v>0</v>
      </c>
      <c r="L949" s="38">
        <f t="shared" si="106"/>
        <v>0</v>
      </c>
      <c r="M949" s="112">
        <f t="shared" si="107"/>
        <v>0</v>
      </c>
      <c r="N949" s="112">
        <f t="shared" si="108"/>
        <v>0</v>
      </c>
      <c r="O949" s="112">
        <f t="shared" si="109"/>
        <v>0</v>
      </c>
      <c r="P949" s="113">
        <f t="shared" si="110"/>
        <v>0</v>
      </c>
      <c r="Q949" s="60"/>
    </row>
    <row r="950" spans="1:17" x14ac:dyDescent="0.2">
      <c r="A950" s="33"/>
      <c r="B950" s="72"/>
      <c r="C950" s="37"/>
      <c r="D950" s="21"/>
      <c r="E950" s="42"/>
      <c r="F950" s="38"/>
      <c r="G950" s="112"/>
      <c r="H950" s="112">
        <f t="shared" si="111"/>
        <v>0</v>
      </c>
      <c r="I950" s="112"/>
      <c r="J950" s="112"/>
      <c r="K950" s="117">
        <f t="shared" si="105"/>
        <v>0</v>
      </c>
      <c r="L950" s="38">
        <f t="shared" si="106"/>
        <v>0</v>
      </c>
      <c r="M950" s="112">
        <f t="shared" si="107"/>
        <v>0</v>
      </c>
      <c r="N950" s="112">
        <f t="shared" si="108"/>
        <v>0</v>
      </c>
      <c r="O950" s="112">
        <f t="shared" si="109"/>
        <v>0</v>
      </c>
      <c r="P950" s="113">
        <f t="shared" si="110"/>
        <v>0</v>
      </c>
      <c r="Q950" s="60"/>
    </row>
    <row r="951" spans="1:17" x14ac:dyDescent="0.2">
      <c r="A951" s="33"/>
      <c r="B951" s="72"/>
      <c r="C951" s="37"/>
      <c r="D951" s="21"/>
      <c r="E951" s="42"/>
      <c r="F951" s="38"/>
      <c r="G951" s="112"/>
      <c r="H951" s="112">
        <f t="shared" si="111"/>
        <v>0</v>
      </c>
      <c r="I951" s="112"/>
      <c r="J951" s="112"/>
      <c r="K951" s="117">
        <f t="shared" si="105"/>
        <v>0</v>
      </c>
      <c r="L951" s="38">
        <f t="shared" si="106"/>
        <v>0</v>
      </c>
      <c r="M951" s="112">
        <f t="shared" si="107"/>
        <v>0</v>
      </c>
      <c r="N951" s="112">
        <f t="shared" si="108"/>
        <v>0</v>
      </c>
      <c r="O951" s="112">
        <f t="shared" si="109"/>
        <v>0</v>
      </c>
      <c r="P951" s="113">
        <f t="shared" si="110"/>
        <v>0</v>
      </c>
      <c r="Q951" s="60"/>
    </row>
    <row r="952" spans="1:17" x14ac:dyDescent="0.2">
      <c r="A952" s="33"/>
      <c r="B952" s="72"/>
      <c r="C952" s="37"/>
      <c r="D952" s="21"/>
      <c r="E952" s="42"/>
      <c r="F952" s="38"/>
      <c r="G952" s="112"/>
      <c r="H952" s="112">
        <f t="shared" si="111"/>
        <v>0</v>
      </c>
      <c r="I952" s="112"/>
      <c r="J952" s="112"/>
      <c r="K952" s="117">
        <f t="shared" si="105"/>
        <v>0</v>
      </c>
      <c r="L952" s="38">
        <f t="shared" si="106"/>
        <v>0</v>
      </c>
      <c r="M952" s="112">
        <f t="shared" si="107"/>
        <v>0</v>
      </c>
      <c r="N952" s="112">
        <f t="shared" si="108"/>
        <v>0</v>
      </c>
      <c r="O952" s="112">
        <f t="shared" si="109"/>
        <v>0</v>
      </c>
      <c r="P952" s="113">
        <f t="shared" si="110"/>
        <v>0</v>
      </c>
      <c r="Q952" s="60"/>
    </row>
    <row r="953" spans="1:17" x14ac:dyDescent="0.2">
      <c r="A953" s="33"/>
      <c r="B953" s="72"/>
      <c r="C953" s="37"/>
      <c r="D953" s="21"/>
      <c r="E953" s="42"/>
      <c r="F953" s="38"/>
      <c r="G953" s="112"/>
      <c r="H953" s="112">
        <f t="shared" si="111"/>
        <v>0</v>
      </c>
      <c r="I953" s="112"/>
      <c r="J953" s="112"/>
      <c r="K953" s="117">
        <f t="shared" si="105"/>
        <v>0</v>
      </c>
      <c r="L953" s="38">
        <f t="shared" si="106"/>
        <v>0</v>
      </c>
      <c r="M953" s="112">
        <f t="shared" si="107"/>
        <v>0</v>
      </c>
      <c r="N953" s="112">
        <f t="shared" si="108"/>
        <v>0</v>
      </c>
      <c r="O953" s="112">
        <f t="shared" si="109"/>
        <v>0</v>
      </c>
      <c r="P953" s="113">
        <f t="shared" si="110"/>
        <v>0</v>
      </c>
      <c r="Q953" s="60"/>
    </row>
    <row r="954" spans="1:17" x14ac:dyDescent="0.2">
      <c r="A954" s="33"/>
      <c r="B954" s="72"/>
      <c r="C954" s="37"/>
      <c r="D954" s="21"/>
      <c r="E954" s="42"/>
      <c r="F954" s="38"/>
      <c r="G954" s="112"/>
      <c r="H954" s="112">
        <f t="shared" si="111"/>
        <v>0</v>
      </c>
      <c r="I954" s="112"/>
      <c r="J954" s="112"/>
      <c r="K954" s="117">
        <f t="shared" si="105"/>
        <v>0</v>
      </c>
      <c r="L954" s="38">
        <f t="shared" si="106"/>
        <v>0</v>
      </c>
      <c r="M954" s="112">
        <f t="shared" si="107"/>
        <v>0</v>
      </c>
      <c r="N954" s="112">
        <f t="shared" si="108"/>
        <v>0</v>
      </c>
      <c r="O954" s="112">
        <f t="shared" si="109"/>
        <v>0</v>
      </c>
      <c r="P954" s="113">
        <f t="shared" si="110"/>
        <v>0</v>
      </c>
      <c r="Q954" s="60"/>
    </row>
    <row r="955" spans="1:17" x14ac:dyDescent="0.2">
      <c r="A955" s="33"/>
      <c r="B955" s="72"/>
      <c r="C955" s="37"/>
      <c r="D955" s="21"/>
      <c r="E955" s="42"/>
      <c r="F955" s="38"/>
      <c r="G955" s="112"/>
      <c r="H955" s="112">
        <f t="shared" si="111"/>
        <v>0</v>
      </c>
      <c r="I955" s="112"/>
      <c r="J955" s="112"/>
      <c r="K955" s="117">
        <f t="shared" si="105"/>
        <v>0</v>
      </c>
      <c r="L955" s="38">
        <f t="shared" si="106"/>
        <v>0</v>
      </c>
      <c r="M955" s="112">
        <f t="shared" si="107"/>
        <v>0</v>
      </c>
      <c r="N955" s="112">
        <f t="shared" si="108"/>
        <v>0</v>
      </c>
      <c r="O955" s="112">
        <f t="shared" si="109"/>
        <v>0</v>
      </c>
      <c r="P955" s="113">
        <f t="shared" si="110"/>
        <v>0</v>
      </c>
      <c r="Q955" s="60"/>
    </row>
    <row r="956" spans="1:17" x14ac:dyDescent="0.2">
      <c r="A956" s="33"/>
      <c r="B956" s="72"/>
      <c r="C956" s="37"/>
      <c r="D956" s="21"/>
      <c r="E956" s="42"/>
      <c r="F956" s="38"/>
      <c r="G956" s="112"/>
      <c r="H956" s="112">
        <f t="shared" si="111"/>
        <v>0</v>
      </c>
      <c r="I956" s="112"/>
      <c r="J956" s="112"/>
      <c r="K956" s="117">
        <f t="shared" si="105"/>
        <v>0</v>
      </c>
      <c r="L956" s="38">
        <f t="shared" si="106"/>
        <v>0</v>
      </c>
      <c r="M956" s="112">
        <f t="shared" si="107"/>
        <v>0</v>
      </c>
      <c r="N956" s="112">
        <f t="shared" si="108"/>
        <v>0</v>
      </c>
      <c r="O956" s="112">
        <f t="shared" si="109"/>
        <v>0</v>
      </c>
      <c r="P956" s="113">
        <f t="shared" si="110"/>
        <v>0</v>
      </c>
      <c r="Q956" s="60"/>
    </row>
    <row r="957" spans="1:17" x14ac:dyDescent="0.2">
      <c r="A957" s="33"/>
      <c r="B957" s="72"/>
      <c r="C957" s="37"/>
      <c r="D957" s="21"/>
      <c r="E957" s="42"/>
      <c r="F957" s="38"/>
      <c r="G957" s="112"/>
      <c r="H957" s="112">
        <f t="shared" si="111"/>
        <v>0</v>
      </c>
      <c r="I957" s="112"/>
      <c r="J957" s="112"/>
      <c r="K957" s="117">
        <f t="shared" si="105"/>
        <v>0</v>
      </c>
      <c r="L957" s="38">
        <f t="shared" si="106"/>
        <v>0</v>
      </c>
      <c r="M957" s="112">
        <f t="shared" si="107"/>
        <v>0</v>
      </c>
      <c r="N957" s="112">
        <f t="shared" si="108"/>
        <v>0</v>
      </c>
      <c r="O957" s="112">
        <f t="shared" si="109"/>
        <v>0</v>
      </c>
      <c r="P957" s="113">
        <f t="shared" si="110"/>
        <v>0</v>
      </c>
      <c r="Q957" s="60"/>
    </row>
    <row r="958" spans="1:17" x14ac:dyDescent="0.2">
      <c r="A958" s="33"/>
      <c r="B958" s="72"/>
      <c r="C958" s="37"/>
      <c r="D958" s="21"/>
      <c r="E958" s="42"/>
      <c r="F958" s="38"/>
      <c r="G958" s="112"/>
      <c r="H958" s="112">
        <f t="shared" si="111"/>
        <v>0</v>
      </c>
      <c r="I958" s="112"/>
      <c r="J958" s="112"/>
      <c r="K958" s="117">
        <f t="shared" si="105"/>
        <v>0</v>
      </c>
      <c r="L958" s="38">
        <f t="shared" si="106"/>
        <v>0</v>
      </c>
      <c r="M958" s="112">
        <f t="shared" si="107"/>
        <v>0</v>
      </c>
      <c r="N958" s="112">
        <f t="shared" si="108"/>
        <v>0</v>
      </c>
      <c r="O958" s="112">
        <f t="shared" si="109"/>
        <v>0</v>
      </c>
      <c r="P958" s="113">
        <f t="shared" si="110"/>
        <v>0</v>
      </c>
      <c r="Q958" s="60"/>
    </row>
    <row r="959" spans="1:17" x14ac:dyDescent="0.2">
      <c r="A959" s="33"/>
      <c r="B959" s="72"/>
      <c r="C959" s="37"/>
      <c r="D959" s="21"/>
      <c r="E959" s="42"/>
      <c r="F959" s="38"/>
      <c r="G959" s="112"/>
      <c r="H959" s="112">
        <f t="shared" si="111"/>
        <v>0</v>
      </c>
      <c r="I959" s="112"/>
      <c r="J959" s="112"/>
      <c r="K959" s="117">
        <f t="shared" si="105"/>
        <v>0</v>
      </c>
      <c r="L959" s="38">
        <f t="shared" si="106"/>
        <v>0</v>
      </c>
      <c r="M959" s="112">
        <f t="shared" si="107"/>
        <v>0</v>
      </c>
      <c r="N959" s="112">
        <f t="shared" si="108"/>
        <v>0</v>
      </c>
      <c r="O959" s="112">
        <f t="shared" si="109"/>
        <v>0</v>
      </c>
      <c r="P959" s="113">
        <f t="shared" si="110"/>
        <v>0</v>
      </c>
      <c r="Q959" s="60"/>
    </row>
    <row r="960" spans="1:17" x14ac:dyDescent="0.2">
      <c r="A960" s="33"/>
      <c r="B960" s="72"/>
      <c r="C960" s="37"/>
      <c r="D960" s="21"/>
      <c r="E960" s="42"/>
      <c r="F960" s="38"/>
      <c r="G960" s="112"/>
      <c r="H960" s="112">
        <f t="shared" si="111"/>
        <v>0</v>
      </c>
      <c r="I960" s="112"/>
      <c r="J960" s="112"/>
      <c r="K960" s="117">
        <f t="shared" si="105"/>
        <v>0</v>
      </c>
      <c r="L960" s="38">
        <f t="shared" si="106"/>
        <v>0</v>
      </c>
      <c r="M960" s="112">
        <f t="shared" si="107"/>
        <v>0</v>
      </c>
      <c r="N960" s="112">
        <f t="shared" si="108"/>
        <v>0</v>
      </c>
      <c r="O960" s="112">
        <f t="shared" si="109"/>
        <v>0</v>
      </c>
      <c r="P960" s="113">
        <f t="shared" si="110"/>
        <v>0</v>
      </c>
      <c r="Q960" s="60"/>
    </row>
    <row r="961" spans="1:17" x14ac:dyDescent="0.2">
      <c r="A961" s="33"/>
      <c r="B961" s="72"/>
      <c r="C961" s="37"/>
      <c r="D961" s="21"/>
      <c r="E961" s="42"/>
      <c r="F961" s="38"/>
      <c r="G961" s="112"/>
      <c r="H961" s="112">
        <f t="shared" si="111"/>
        <v>0</v>
      </c>
      <c r="I961" s="112"/>
      <c r="J961" s="112"/>
      <c r="K961" s="117">
        <f t="shared" si="105"/>
        <v>0</v>
      </c>
      <c r="L961" s="38">
        <f t="shared" si="106"/>
        <v>0</v>
      </c>
      <c r="M961" s="112">
        <f t="shared" si="107"/>
        <v>0</v>
      </c>
      <c r="N961" s="112">
        <f t="shared" si="108"/>
        <v>0</v>
      </c>
      <c r="O961" s="112">
        <f t="shared" si="109"/>
        <v>0</v>
      </c>
      <c r="P961" s="113">
        <f t="shared" si="110"/>
        <v>0</v>
      </c>
      <c r="Q961" s="60"/>
    </row>
    <row r="962" spans="1:17" x14ac:dyDescent="0.2">
      <c r="A962" s="33"/>
      <c r="B962" s="72"/>
      <c r="C962" s="37"/>
      <c r="D962" s="21"/>
      <c r="E962" s="42"/>
      <c r="F962" s="38"/>
      <c r="G962" s="112"/>
      <c r="H962" s="112">
        <f t="shared" si="111"/>
        <v>0</v>
      </c>
      <c r="I962" s="112"/>
      <c r="J962" s="112"/>
      <c r="K962" s="117">
        <f t="shared" si="105"/>
        <v>0</v>
      </c>
      <c r="L962" s="38">
        <f t="shared" si="106"/>
        <v>0</v>
      </c>
      <c r="M962" s="112">
        <f t="shared" si="107"/>
        <v>0</v>
      </c>
      <c r="N962" s="112">
        <f t="shared" si="108"/>
        <v>0</v>
      </c>
      <c r="O962" s="112">
        <f t="shared" si="109"/>
        <v>0</v>
      </c>
      <c r="P962" s="113">
        <f t="shared" si="110"/>
        <v>0</v>
      </c>
      <c r="Q962" s="60"/>
    </row>
    <row r="963" spans="1:17" x14ac:dyDescent="0.2">
      <c r="A963" s="33"/>
      <c r="B963" s="72"/>
      <c r="C963" s="37"/>
      <c r="D963" s="21"/>
      <c r="E963" s="42"/>
      <c r="F963" s="38"/>
      <c r="G963" s="112"/>
      <c r="H963" s="112">
        <f t="shared" si="111"/>
        <v>0</v>
      </c>
      <c r="I963" s="112"/>
      <c r="J963" s="112"/>
      <c r="K963" s="117">
        <f t="shared" si="105"/>
        <v>0</v>
      </c>
      <c r="L963" s="38">
        <f t="shared" si="106"/>
        <v>0</v>
      </c>
      <c r="M963" s="112">
        <f t="shared" si="107"/>
        <v>0</v>
      </c>
      <c r="N963" s="112">
        <f t="shared" si="108"/>
        <v>0</v>
      </c>
      <c r="O963" s="112">
        <f t="shared" si="109"/>
        <v>0</v>
      </c>
      <c r="P963" s="113">
        <f t="shared" si="110"/>
        <v>0</v>
      </c>
      <c r="Q963" s="60"/>
    </row>
    <row r="964" spans="1:17" x14ac:dyDescent="0.2">
      <c r="A964" s="33"/>
      <c r="B964" s="72"/>
      <c r="C964" s="37"/>
      <c r="D964" s="21"/>
      <c r="E964" s="42"/>
      <c r="F964" s="38"/>
      <c r="G964" s="112"/>
      <c r="H964" s="112">
        <f t="shared" si="111"/>
        <v>0</v>
      </c>
      <c r="I964" s="112"/>
      <c r="J964" s="112"/>
      <c r="K964" s="117">
        <f t="shared" si="105"/>
        <v>0</v>
      </c>
      <c r="L964" s="38">
        <f t="shared" si="106"/>
        <v>0</v>
      </c>
      <c r="M964" s="112">
        <f t="shared" si="107"/>
        <v>0</v>
      </c>
      <c r="N964" s="112">
        <f t="shared" si="108"/>
        <v>0</v>
      </c>
      <c r="O964" s="112">
        <f t="shared" si="109"/>
        <v>0</v>
      </c>
      <c r="P964" s="113">
        <f t="shared" si="110"/>
        <v>0</v>
      </c>
      <c r="Q964" s="60"/>
    </row>
    <row r="965" spans="1:17" x14ac:dyDescent="0.2">
      <c r="A965" s="33"/>
      <c r="B965" s="72"/>
      <c r="C965" s="37"/>
      <c r="D965" s="21"/>
      <c r="E965" s="42"/>
      <c r="F965" s="38"/>
      <c r="G965" s="112"/>
      <c r="H965" s="112">
        <f t="shared" si="111"/>
        <v>0</v>
      </c>
      <c r="I965" s="112"/>
      <c r="J965" s="112"/>
      <c r="K965" s="117">
        <f t="shared" si="105"/>
        <v>0</v>
      </c>
      <c r="L965" s="38">
        <f t="shared" si="106"/>
        <v>0</v>
      </c>
      <c r="M965" s="112">
        <f t="shared" si="107"/>
        <v>0</v>
      </c>
      <c r="N965" s="112">
        <f t="shared" si="108"/>
        <v>0</v>
      </c>
      <c r="O965" s="112">
        <f t="shared" si="109"/>
        <v>0</v>
      </c>
      <c r="P965" s="113">
        <f t="shared" si="110"/>
        <v>0</v>
      </c>
      <c r="Q965" s="60"/>
    </row>
    <row r="966" spans="1:17" x14ac:dyDescent="0.2">
      <c r="A966" s="33"/>
      <c r="B966" s="72"/>
      <c r="C966" s="37"/>
      <c r="D966" s="21"/>
      <c r="E966" s="42"/>
      <c r="F966" s="38"/>
      <c r="G966" s="112"/>
      <c r="H966" s="112">
        <f t="shared" si="111"/>
        <v>0</v>
      </c>
      <c r="I966" s="112"/>
      <c r="J966" s="112"/>
      <c r="K966" s="117">
        <f t="shared" si="105"/>
        <v>0</v>
      </c>
      <c r="L966" s="38">
        <f t="shared" si="106"/>
        <v>0</v>
      </c>
      <c r="M966" s="112">
        <f t="shared" si="107"/>
        <v>0</v>
      </c>
      <c r="N966" s="112">
        <f t="shared" si="108"/>
        <v>0</v>
      </c>
      <c r="O966" s="112">
        <f t="shared" si="109"/>
        <v>0</v>
      </c>
      <c r="P966" s="113">
        <f t="shared" si="110"/>
        <v>0</v>
      </c>
      <c r="Q966" s="60"/>
    </row>
    <row r="967" spans="1:17" x14ac:dyDescent="0.2">
      <c r="A967" s="33"/>
      <c r="B967" s="72"/>
      <c r="C967" s="37"/>
      <c r="D967" s="21"/>
      <c r="E967" s="42"/>
      <c r="F967" s="38"/>
      <c r="G967" s="112"/>
      <c r="H967" s="112">
        <f t="shared" si="111"/>
        <v>0</v>
      </c>
      <c r="I967" s="112"/>
      <c r="J967" s="112"/>
      <c r="K967" s="117">
        <f t="shared" si="105"/>
        <v>0</v>
      </c>
      <c r="L967" s="38">
        <f t="shared" si="106"/>
        <v>0</v>
      </c>
      <c r="M967" s="112">
        <f t="shared" si="107"/>
        <v>0</v>
      </c>
      <c r="N967" s="112">
        <f t="shared" si="108"/>
        <v>0</v>
      </c>
      <c r="O967" s="112">
        <f t="shared" si="109"/>
        <v>0</v>
      </c>
      <c r="P967" s="113">
        <f t="shared" si="110"/>
        <v>0</v>
      </c>
      <c r="Q967" s="60"/>
    </row>
    <row r="968" spans="1:17" x14ac:dyDescent="0.2">
      <c r="A968" s="33"/>
      <c r="B968" s="72"/>
      <c r="C968" s="37"/>
      <c r="D968" s="21"/>
      <c r="E968" s="42"/>
      <c r="F968" s="38"/>
      <c r="G968" s="112"/>
      <c r="H968" s="112">
        <f t="shared" si="111"/>
        <v>0</v>
      </c>
      <c r="I968" s="112"/>
      <c r="J968" s="112"/>
      <c r="K968" s="117">
        <f t="shared" si="105"/>
        <v>0</v>
      </c>
      <c r="L968" s="38">
        <f t="shared" si="106"/>
        <v>0</v>
      </c>
      <c r="M968" s="112">
        <f t="shared" si="107"/>
        <v>0</v>
      </c>
      <c r="N968" s="112">
        <f t="shared" si="108"/>
        <v>0</v>
      </c>
      <c r="O968" s="112">
        <f t="shared" si="109"/>
        <v>0</v>
      </c>
      <c r="P968" s="113">
        <f t="shared" si="110"/>
        <v>0</v>
      </c>
      <c r="Q968" s="60"/>
    </row>
    <row r="969" spans="1:17" x14ac:dyDescent="0.2">
      <c r="A969" s="33"/>
      <c r="B969" s="72"/>
      <c r="C969" s="37"/>
      <c r="D969" s="21"/>
      <c r="E969" s="42"/>
      <c r="F969" s="38"/>
      <c r="G969" s="112"/>
      <c r="H969" s="112">
        <f t="shared" si="111"/>
        <v>0</v>
      </c>
      <c r="I969" s="112"/>
      <c r="J969" s="112"/>
      <c r="K969" s="117">
        <f t="shared" si="105"/>
        <v>0</v>
      </c>
      <c r="L969" s="38">
        <f t="shared" si="106"/>
        <v>0</v>
      </c>
      <c r="M969" s="112">
        <f t="shared" si="107"/>
        <v>0</v>
      </c>
      <c r="N969" s="112">
        <f t="shared" si="108"/>
        <v>0</v>
      </c>
      <c r="O969" s="112">
        <f t="shared" si="109"/>
        <v>0</v>
      </c>
      <c r="P969" s="113">
        <f t="shared" si="110"/>
        <v>0</v>
      </c>
      <c r="Q969" s="60"/>
    </row>
    <row r="970" spans="1:17" x14ac:dyDescent="0.2">
      <c r="A970" s="33"/>
      <c r="B970" s="72"/>
      <c r="C970" s="37"/>
      <c r="D970" s="21"/>
      <c r="E970" s="42"/>
      <c r="F970" s="38"/>
      <c r="G970" s="112"/>
      <c r="H970" s="112">
        <f t="shared" si="111"/>
        <v>0</v>
      </c>
      <c r="I970" s="112"/>
      <c r="J970" s="112"/>
      <c r="K970" s="117">
        <f t="shared" si="105"/>
        <v>0</v>
      </c>
      <c r="L970" s="38">
        <f t="shared" si="106"/>
        <v>0</v>
      </c>
      <c r="M970" s="112">
        <f t="shared" si="107"/>
        <v>0</v>
      </c>
      <c r="N970" s="112">
        <f t="shared" si="108"/>
        <v>0</v>
      </c>
      <c r="O970" s="112">
        <f t="shared" si="109"/>
        <v>0</v>
      </c>
      <c r="P970" s="113">
        <f t="shared" si="110"/>
        <v>0</v>
      </c>
      <c r="Q970" s="60"/>
    </row>
    <row r="971" spans="1:17" x14ac:dyDescent="0.2">
      <c r="A971" s="33"/>
      <c r="B971" s="72"/>
      <c r="C971" s="37"/>
      <c r="D971" s="21"/>
      <c r="E971" s="42"/>
      <c r="F971" s="38"/>
      <c r="G971" s="112"/>
      <c r="H971" s="112">
        <f t="shared" si="111"/>
        <v>0</v>
      </c>
      <c r="I971" s="112"/>
      <c r="J971" s="112"/>
      <c r="K971" s="117">
        <f t="shared" si="105"/>
        <v>0</v>
      </c>
      <c r="L971" s="38">
        <f t="shared" si="106"/>
        <v>0</v>
      </c>
      <c r="M971" s="112">
        <f t="shared" si="107"/>
        <v>0</v>
      </c>
      <c r="N971" s="112">
        <f t="shared" si="108"/>
        <v>0</v>
      </c>
      <c r="O971" s="112">
        <f t="shared" si="109"/>
        <v>0</v>
      </c>
      <c r="P971" s="113">
        <f t="shared" si="110"/>
        <v>0</v>
      </c>
      <c r="Q971" s="60"/>
    </row>
    <row r="972" spans="1:17" x14ac:dyDescent="0.2">
      <c r="A972" s="33"/>
      <c r="B972" s="72"/>
      <c r="C972" s="37"/>
      <c r="D972" s="21"/>
      <c r="E972" s="42"/>
      <c r="F972" s="38"/>
      <c r="G972" s="112"/>
      <c r="H972" s="112">
        <f t="shared" si="111"/>
        <v>0</v>
      </c>
      <c r="I972" s="112"/>
      <c r="J972" s="112"/>
      <c r="K972" s="117">
        <f t="shared" si="105"/>
        <v>0</v>
      </c>
      <c r="L972" s="38">
        <f t="shared" si="106"/>
        <v>0</v>
      </c>
      <c r="M972" s="112">
        <f t="shared" si="107"/>
        <v>0</v>
      </c>
      <c r="N972" s="112">
        <f t="shared" si="108"/>
        <v>0</v>
      </c>
      <c r="O972" s="112">
        <f t="shared" si="109"/>
        <v>0</v>
      </c>
      <c r="P972" s="113">
        <f t="shared" si="110"/>
        <v>0</v>
      </c>
      <c r="Q972" s="60"/>
    </row>
    <row r="973" spans="1:17" x14ac:dyDescent="0.2">
      <c r="A973" s="33"/>
      <c r="B973" s="72"/>
      <c r="C973" s="37"/>
      <c r="D973" s="21"/>
      <c r="E973" s="42"/>
      <c r="F973" s="38"/>
      <c r="G973" s="112"/>
      <c r="H973" s="112">
        <f t="shared" si="111"/>
        <v>0</v>
      </c>
      <c r="I973" s="112"/>
      <c r="J973" s="112"/>
      <c r="K973" s="117">
        <f t="shared" si="105"/>
        <v>0</v>
      </c>
      <c r="L973" s="38">
        <f t="shared" si="106"/>
        <v>0</v>
      </c>
      <c r="M973" s="112">
        <f t="shared" si="107"/>
        <v>0</v>
      </c>
      <c r="N973" s="112">
        <f t="shared" si="108"/>
        <v>0</v>
      </c>
      <c r="O973" s="112">
        <f t="shared" si="109"/>
        <v>0</v>
      </c>
      <c r="P973" s="113">
        <f t="shared" si="110"/>
        <v>0</v>
      </c>
      <c r="Q973" s="60"/>
    </row>
    <row r="974" spans="1:17" x14ac:dyDescent="0.2">
      <c r="A974" s="33"/>
      <c r="B974" s="72"/>
      <c r="C974" s="37"/>
      <c r="D974" s="21"/>
      <c r="E974" s="42"/>
      <c r="F974" s="38"/>
      <c r="G974" s="112"/>
      <c r="H974" s="112">
        <f t="shared" si="111"/>
        <v>0</v>
      </c>
      <c r="I974" s="112"/>
      <c r="J974" s="112"/>
      <c r="K974" s="117">
        <f t="shared" si="105"/>
        <v>0</v>
      </c>
      <c r="L974" s="38">
        <f t="shared" si="106"/>
        <v>0</v>
      </c>
      <c r="M974" s="112">
        <f t="shared" si="107"/>
        <v>0</v>
      </c>
      <c r="N974" s="112">
        <f t="shared" si="108"/>
        <v>0</v>
      </c>
      <c r="O974" s="112">
        <f t="shared" si="109"/>
        <v>0</v>
      </c>
      <c r="P974" s="113">
        <f t="shared" si="110"/>
        <v>0</v>
      </c>
      <c r="Q974" s="60"/>
    </row>
    <row r="975" spans="1:17" x14ac:dyDescent="0.2">
      <c r="A975" s="33"/>
      <c r="B975" s="72"/>
      <c r="C975" s="37"/>
      <c r="D975" s="21"/>
      <c r="E975" s="42"/>
      <c r="F975" s="38"/>
      <c r="G975" s="112"/>
      <c r="H975" s="112">
        <f t="shared" si="111"/>
        <v>0</v>
      </c>
      <c r="I975" s="112"/>
      <c r="J975" s="112"/>
      <c r="K975" s="117">
        <f t="shared" ref="K975:K1013" si="112">SUM(H975:J975)</f>
        <v>0</v>
      </c>
      <c r="L975" s="38">
        <f t="shared" ref="L975:L1013" si="113">E975*F975</f>
        <v>0</v>
      </c>
      <c r="M975" s="112">
        <f t="shared" ref="M975:M1013" si="114">H975*E975</f>
        <v>0</v>
      </c>
      <c r="N975" s="112">
        <f t="shared" ref="N975:N1013" si="115">I975*E975</f>
        <v>0</v>
      </c>
      <c r="O975" s="112">
        <f t="shared" ref="O975:O1013" si="116">J975*E975</f>
        <v>0</v>
      </c>
      <c r="P975" s="113">
        <f t="shared" ref="P975:P1013" si="117">SUM(M975:O975)</f>
        <v>0</v>
      </c>
      <c r="Q975" s="60"/>
    </row>
    <row r="976" spans="1:17" x14ac:dyDescent="0.2">
      <c r="A976" s="33"/>
      <c r="B976" s="72"/>
      <c r="C976" s="37"/>
      <c r="D976" s="21"/>
      <c r="E976" s="42"/>
      <c r="F976" s="38"/>
      <c r="G976" s="112"/>
      <c r="H976" s="112">
        <f t="shared" ref="H976:H1013" si="118">F976*G976</f>
        <v>0</v>
      </c>
      <c r="I976" s="112"/>
      <c r="J976" s="112"/>
      <c r="K976" s="117">
        <f t="shared" si="112"/>
        <v>0</v>
      </c>
      <c r="L976" s="38">
        <f t="shared" si="113"/>
        <v>0</v>
      </c>
      <c r="M976" s="112">
        <f t="shared" si="114"/>
        <v>0</v>
      </c>
      <c r="N976" s="112">
        <f t="shared" si="115"/>
        <v>0</v>
      </c>
      <c r="O976" s="112">
        <f t="shared" si="116"/>
        <v>0</v>
      </c>
      <c r="P976" s="113">
        <f t="shared" si="117"/>
        <v>0</v>
      </c>
      <c r="Q976" s="60"/>
    </row>
    <row r="977" spans="1:17" x14ac:dyDescent="0.2">
      <c r="A977" s="33"/>
      <c r="B977" s="72"/>
      <c r="C977" s="37"/>
      <c r="D977" s="21"/>
      <c r="E977" s="42"/>
      <c r="F977" s="38"/>
      <c r="G977" s="112"/>
      <c r="H977" s="112">
        <f t="shared" si="118"/>
        <v>0</v>
      </c>
      <c r="I977" s="112"/>
      <c r="J977" s="112"/>
      <c r="K977" s="117">
        <f t="shared" si="112"/>
        <v>0</v>
      </c>
      <c r="L977" s="38">
        <f t="shared" si="113"/>
        <v>0</v>
      </c>
      <c r="M977" s="112">
        <f t="shared" si="114"/>
        <v>0</v>
      </c>
      <c r="N977" s="112">
        <f t="shared" si="115"/>
        <v>0</v>
      </c>
      <c r="O977" s="112">
        <f t="shared" si="116"/>
        <v>0</v>
      </c>
      <c r="P977" s="113">
        <f t="shared" si="117"/>
        <v>0</v>
      </c>
      <c r="Q977" s="60"/>
    </row>
    <row r="978" spans="1:17" x14ac:dyDescent="0.2">
      <c r="A978" s="33"/>
      <c r="B978" s="72"/>
      <c r="C978" s="37"/>
      <c r="D978" s="21"/>
      <c r="E978" s="42"/>
      <c r="F978" s="38"/>
      <c r="G978" s="112"/>
      <c r="H978" s="112">
        <f t="shared" si="118"/>
        <v>0</v>
      </c>
      <c r="I978" s="112"/>
      <c r="J978" s="112"/>
      <c r="K978" s="117">
        <f t="shared" si="112"/>
        <v>0</v>
      </c>
      <c r="L978" s="38">
        <f t="shared" si="113"/>
        <v>0</v>
      </c>
      <c r="M978" s="112">
        <f t="shared" si="114"/>
        <v>0</v>
      </c>
      <c r="N978" s="112">
        <f t="shared" si="115"/>
        <v>0</v>
      </c>
      <c r="O978" s="112">
        <f t="shared" si="116"/>
        <v>0</v>
      </c>
      <c r="P978" s="113">
        <f t="shared" si="117"/>
        <v>0</v>
      </c>
      <c r="Q978" s="60"/>
    </row>
    <row r="979" spans="1:17" x14ac:dyDescent="0.2">
      <c r="A979" s="33"/>
      <c r="B979" s="72"/>
      <c r="C979" s="37"/>
      <c r="D979" s="21"/>
      <c r="E979" s="42"/>
      <c r="F979" s="38"/>
      <c r="G979" s="112"/>
      <c r="H979" s="112">
        <f t="shared" si="118"/>
        <v>0</v>
      </c>
      <c r="I979" s="112"/>
      <c r="J979" s="112"/>
      <c r="K979" s="117">
        <f t="shared" si="112"/>
        <v>0</v>
      </c>
      <c r="L979" s="38">
        <f t="shared" si="113"/>
        <v>0</v>
      </c>
      <c r="M979" s="112">
        <f t="shared" si="114"/>
        <v>0</v>
      </c>
      <c r="N979" s="112">
        <f t="shared" si="115"/>
        <v>0</v>
      </c>
      <c r="O979" s="112">
        <f t="shared" si="116"/>
        <v>0</v>
      </c>
      <c r="P979" s="113">
        <f t="shared" si="117"/>
        <v>0</v>
      </c>
      <c r="Q979" s="60"/>
    </row>
    <row r="980" spans="1:17" x14ac:dyDescent="0.2">
      <c r="A980" s="33"/>
      <c r="B980" s="72"/>
      <c r="C980" s="37"/>
      <c r="D980" s="21"/>
      <c r="E980" s="42"/>
      <c r="F980" s="38"/>
      <c r="G980" s="112"/>
      <c r="H980" s="112">
        <f t="shared" si="118"/>
        <v>0</v>
      </c>
      <c r="I980" s="112"/>
      <c r="J980" s="112"/>
      <c r="K980" s="117">
        <f t="shared" si="112"/>
        <v>0</v>
      </c>
      <c r="L980" s="38">
        <f t="shared" si="113"/>
        <v>0</v>
      </c>
      <c r="M980" s="112">
        <f t="shared" si="114"/>
        <v>0</v>
      </c>
      <c r="N980" s="112">
        <f t="shared" si="115"/>
        <v>0</v>
      </c>
      <c r="O980" s="112">
        <f t="shared" si="116"/>
        <v>0</v>
      </c>
      <c r="P980" s="113">
        <f t="shared" si="117"/>
        <v>0</v>
      </c>
      <c r="Q980" s="60"/>
    </row>
    <row r="981" spans="1:17" x14ac:dyDescent="0.2">
      <c r="A981" s="33"/>
      <c r="B981" s="72"/>
      <c r="C981" s="37"/>
      <c r="D981" s="21"/>
      <c r="E981" s="42"/>
      <c r="F981" s="38"/>
      <c r="G981" s="112"/>
      <c r="H981" s="112">
        <f t="shared" si="118"/>
        <v>0</v>
      </c>
      <c r="I981" s="112"/>
      <c r="J981" s="112"/>
      <c r="K981" s="117">
        <f t="shared" si="112"/>
        <v>0</v>
      </c>
      <c r="L981" s="38">
        <f t="shared" si="113"/>
        <v>0</v>
      </c>
      <c r="M981" s="112">
        <f t="shared" si="114"/>
        <v>0</v>
      </c>
      <c r="N981" s="112">
        <f t="shared" si="115"/>
        <v>0</v>
      </c>
      <c r="O981" s="112">
        <f t="shared" si="116"/>
        <v>0</v>
      </c>
      <c r="P981" s="113">
        <f t="shared" si="117"/>
        <v>0</v>
      </c>
      <c r="Q981" s="60"/>
    </row>
    <row r="982" spans="1:17" x14ac:dyDescent="0.2">
      <c r="A982" s="33"/>
      <c r="B982" s="72"/>
      <c r="C982" s="37"/>
      <c r="D982" s="21"/>
      <c r="E982" s="42"/>
      <c r="F982" s="38"/>
      <c r="G982" s="112"/>
      <c r="H982" s="112">
        <f t="shared" si="118"/>
        <v>0</v>
      </c>
      <c r="I982" s="112"/>
      <c r="J982" s="112"/>
      <c r="K982" s="117">
        <f t="shared" si="112"/>
        <v>0</v>
      </c>
      <c r="L982" s="38">
        <f t="shared" si="113"/>
        <v>0</v>
      </c>
      <c r="M982" s="112">
        <f t="shared" si="114"/>
        <v>0</v>
      </c>
      <c r="N982" s="112">
        <f t="shared" si="115"/>
        <v>0</v>
      </c>
      <c r="O982" s="112">
        <f t="shared" si="116"/>
        <v>0</v>
      </c>
      <c r="P982" s="113">
        <f t="shared" si="117"/>
        <v>0</v>
      </c>
      <c r="Q982" s="60"/>
    </row>
    <row r="983" spans="1:17" x14ac:dyDescent="0.2">
      <c r="A983" s="33"/>
      <c r="B983" s="72"/>
      <c r="C983" s="37"/>
      <c r="D983" s="21"/>
      <c r="E983" s="42"/>
      <c r="F983" s="38"/>
      <c r="G983" s="112"/>
      <c r="H983" s="112">
        <f t="shared" si="118"/>
        <v>0</v>
      </c>
      <c r="I983" s="112"/>
      <c r="J983" s="112"/>
      <c r="K983" s="117">
        <f t="shared" si="112"/>
        <v>0</v>
      </c>
      <c r="L983" s="38">
        <f t="shared" si="113"/>
        <v>0</v>
      </c>
      <c r="M983" s="112">
        <f t="shared" si="114"/>
        <v>0</v>
      </c>
      <c r="N983" s="112">
        <f t="shared" si="115"/>
        <v>0</v>
      </c>
      <c r="O983" s="112">
        <f t="shared" si="116"/>
        <v>0</v>
      </c>
      <c r="P983" s="113">
        <f t="shared" si="117"/>
        <v>0</v>
      </c>
      <c r="Q983" s="60"/>
    </row>
    <row r="984" spans="1:17" x14ac:dyDescent="0.2">
      <c r="A984" s="33"/>
      <c r="B984" s="72"/>
      <c r="C984" s="37"/>
      <c r="D984" s="21"/>
      <c r="E984" s="42"/>
      <c r="F984" s="38"/>
      <c r="G984" s="112"/>
      <c r="H984" s="112">
        <f t="shared" si="118"/>
        <v>0</v>
      </c>
      <c r="I984" s="112"/>
      <c r="J984" s="112"/>
      <c r="K984" s="117">
        <f t="shared" si="112"/>
        <v>0</v>
      </c>
      <c r="L984" s="38">
        <f t="shared" si="113"/>
        <v>0</v>
      </c>
      <c r="M984" s="112">
        <f t="shared" si="114"/>
        <v>0</v>
      </c>
      <c r="N984" s="112">
        <f t="shared" si="115"/>
        <v>0</v>
      </c>
      <c r="O984" s="112">
        <f t="shared" si="116"/>
        <v>0</v>
      </c>
      <c r="P984" s="113">
        <f t="shared" si="117"/>
        <v>0</v>
      </c>
      <c r="Q984" s="60"/>
    </row>
    <row r="985" spans="1:17" x14ac:dyDescent="0.2">
      <c r="A985" s="33"/>
      <c r="B985" s="72"/>
      <c r="C985" s="37"/>
      <c r="D985" s="21"/>
      <c r="E985" s="42"/>
      <c r="F985" s="38"/>
      <c r="G985" s="112"/>
      <c r="H985" s="112">
        <f t="shared" si="118"/>
        <v>0</v>
      </c>
      <c r="I985" s="112"/>
      <c r="J985" s="112"/>
      <c r="K985" s="117">
        <f t="shared" si="112"/>
        <v>0</v>
      </c>
      <c r="L985" s="38">
        <f t="shared" si="113"/>
        <v>0</v>
      </c>
      <c r="M985" s="112">
        <f t="shared" si="114"/>
        <v>0</v>
      </c>
      <c r="N985" s="112">
        <f t="shared" si="115"/>
        <v>0</v>
      </c>
      <c r="O985" s="112">
        <f t="shared" si="116"/>
        <v>0</v>
      </c>
      <c r="P985" s="113">
        <f t="shared" si="117"/>
        <v>0</v>
      </c>
      <c r="Q985" s="60"/>
    </row>
    <row r="986" spans="1:17" x14ac:dyDescent="0.2">
      <c r="A986" s="33"/>
      <c r="B986" s="72"/>
      <c r="C986" s="37"/>
      <c r="D986" s="21"/>
      <c r="E986" s="42"/>
      <c r="F986" s="38"/>
      <c r="G986" s="112"/>
      <c r="H986" s="112">
        <f t="shared" si="118"/>
        <v>0</v>
      </c>
      <c r="I986" s="112"/>
      <c r="J986" s="112"/>
      <c r="K986" s="117">
        <f t="shared" si="112"/>
        <v>0</v>
      </c>
      <c r="L986" s="38">
        <f t="shared" si="113"/>
        <v>0</v>
      </c>
      <c r="M986" s="112">
        <f t="shared" si="114"/>
        <v>0</v>
      </c>
      <c r="N986" s="112">
        <f t="shared" si="115"/>
        <v>0</v>
      </c>
      <c r="O986" s="112">
        <f t="shared" si="116"/>
        <v>0</v>
      </c>
      <c r="P986" s="113">
        <f t="shared" si="117"/>
        <v>0</v>
      </c>
      <c r="Q986" s="60"/>
    </row>
    <row r="987" spans="1:17" x14ac:dyDescent="0.2">
      <c r="A987" s="33"/>
      <c r="B987" s="72"/>
      <c r="C987" s="37"/>
      <c r="D987" s="21"/>
      <c r="E987" s="42"/>
      <c r="F987" s="38"/>
      <c r="G987" s="112"/>
      <c r="H987" s="112">
        <f t="shared" si="118"/>
        <v>0</v>
      </c>
      <c r="I987" s="112"/>
      <c r="J987" s="112"/>
      <c r="K987" s="117">
        <f t="shared" si="112"/>
        <v>0</v>
      </c>
      <c r="L987" s="38">
        <f t="shared" si="113"/>
        <v>0</v>
      </c>
      <c r="M987" s="112">
        <f t="shared" si="114"/>
        <v>0</v>
      </c>
      <c r="N987" s="112">
        <f t="shared" si="115"/>
        <v>0</v>
      </c>
      <c r="O987" s="112">
        <f t="shared" si="116"/>
        <v>0</v>
      </c>
      <c r="P987" s="113">
        <f t="shared" si="117"/>
        <v>0</v>
      </c>
      <c r="Q987" s="60"/>
    </row>
    <row r="988" spans="1:17" x14ac:dyDescent="0.2">
      <c r="A988" s="33"/>
      <c r="B988" s="72"/>
      <c r="C988" s="37"/>
      <c r="D988" s="21"/>
      <c r="E988" s="42"/>
      <c r="F988" s="38"/>
      <c r="G988" s="112"/>
      <c r="H988" s="112">
        <f t="shared" si="118"/>
        <v>0</v>
      </c>
      <c r="I988" s="112"/>
      <c r="J988" s="112"/>
      <c r="K988" s="117">
        <f t="shared" si="112"/>
        <v>0</v>
      </c>
      <c r="L988" s="38">
        <f t="shared" si="113"/>
        <v>0</v>
      </c>
      <c r="M988" s="112">
        <f t="shared" si="114"/>
        <v>0</v>
      </c>
      <c r="N988" s="112">
        <f t="shared" si="115"/>
        <v>0</v>
      </c>
      <c r="O988" s="112">
        <f t="shared" si="116"/>
        <v>0</v>
      </c>
      <c r="P988" s="113">
        <f t="shared" si="117"/>
        <v>0</v>
      </c>
      <c r="Q988" s="60"/>
    </row>
    <row r="989" spans="1:17" x14ac:dyDescent="0.2">
      <c r="A989" s="33"/>
      <c r="B989" s="72"/>
      <c r="C989" s="37"/>
      <c r="D989" s="21"/>
      <c r="E989" s="42"/>
      <c r="F989" s="38"/>
      <c r="G989" s="112"/>
      <c r="H989" s="112">
        <f t="shared" si="118"/>
        <v>0</v>
      </c>
      <c r="I989" s="112"/>
      <c r="J989" s="112"/>
      <c r="K989" s="117">
        <f t="shared" si="112"/>
        <v>0</v>
      </c>
      <c r="L989" s="38">
        <f t="shared" si="113"/>
        <v>0</v>
      </c>
      <c r="M989" s="112">
        <f t="shared" si="114"/>
        <v>0</v>
      </c>
      <c r="N989" s="112">
        <f t="shared" si="115"/>
        <v>0</v>
      </c>
      <c r="O989" s="112">
        <f t="shared" si="116"/>
        <v>0</v>
      </c>
      <c r="P989" s="113">
        <f t="shared" si="117"/>
        <v>0</v>
      </c>
      <c r="Q989" s="60"/>
    </row>
    <row r="990" spans="1:17" x14ac:dyDescent="0.2">
      <c r="A990" s="33"/>
      <c r="B990" s="72"/>
      <c r="C990" s="37"/>
      <c r="D990" s="21"/>
      <c r="E990" s="42"/>
      <c r="F990" s="38"/>
      <c r="G990" s="112"/>
      <c r="H990" s="112">
        <f t="shared" si="118"/>
        <v>0</v>
      </c>
      <c r="I990" s="112"/>
      <c r="J990" s="112"/>
      <c r="K990" s="117">
        <f t="shared" si="112"/>
        <v>0</v>
      </c>
      <c r="L990" s="38">
        <f t="shared" si="113"/>
        <v>0</v>
      </c>
      <c r="M990" s="112">
        <f t="shared" si="114"/>
        <v>0</v>
      </c>
      <c r="N990" s="112">
        <f t="shared" si="115"/>
        <v>0</v>
      </c>
      <c r="O990" s="112">
        <f t="shared" si="116"/>
        <v>0</v>
      </c>
      <c r="P990" s="113">
        <f t="shared" si="117"/>
        <v>0</v>
      </c>
      <c r="Q990" s="60"/>
    </row>
    <row r="991" spans="1:17" x14ac:dyDescent="0.2">
      <c r="A991" s="33"/>
      <c r="B991" s="72"/>
      <c r="C991" s="37"/>
      <c r="D991" s="21"/>
      <c r="E991" s="42"/>
      <c r="F991" s="38"/>
      <c r="G991" s="112"/>
      <c r="H991" s="112">
        <f t="shared" si="118"/>
        <v>0</v>
      </c>
      <c r="I991" s="112"/>
      <c r="J991" s="112"/>
      <c r="K991" s="117">
        <f t="shared" si="112"/>
        <v>0</v>
      </c>
      <c r="L991" s="38">
        <f t="shared" si="113"/>
        <v>0</v>
      </c>
      <c r="M991" s="112">
        <f t="shared" si="114"/>
        <v>0</v>
      </c>
      <c r="N991" s="112">
        <f t="shared" si="115"/>
        <v>0</v>
      </c>
      <c r="O991" s="112">
        <f t="shared" si="116"/>
        <v>0</v>
      </c>
      <c r="P991" s="113">
        <f t="shared" si="117"/>
        <v>0</v>
      </c>
      <c r="Q991" s="60"/>
    </row>
    <row r="992" spans="1:17" x14ac:dyDescent="0.2">
      <c r="A992" s="33"/>
      <c r="B992" s="72"/>
      <c r="C992" s="37"/>
      <c r="D992" s="21"/>
      <c r="E992" s="42"/>
      <c r="F992" s="38"/>
      <c r="G992" s="112"/>
      <c r="H992" s="112">
        <f t="shared" si="118"/>
        <v>0</v>
      </c>
      <c r="I992" s="112"/>
      <c r="J992" s="112"/>
      <c r="K992" s="117">
        <f t="shared" si="112"/>
        <v>0</v>
      </c>
      <c r="L992" s="38">
        <f t="shared" si="113"/>
        <v>0</v>
      </c>
      <c r="M992" s="112">
        <f t="shared" si="114"/>
        <v>0</v>
      </c>
      <c r="N992" s="112">
        <f t="shared" si="115"/>
        <v>0</v>
      </c>
      <c r="O992" s="112">
        <f t="shared" si="116"/>
        <v>0</v>
      </c>
      <c r="P992" s="113">
        <f t="shared" si="117"/>
        <v>0</v>
      </c>
      <c r="Q992" s="60"/>
    </row>
    <row r="993" spans="1:17" x14ac:dyDescent="0.2">
      <c r="A993" s="33"/>
      <c r="B993" s="72"/>
      <c r="C993" s="37"/>
      <c r="D993" s="21"/>
      <c r="E993" s="42"/>
      <c r="F993" s="38"/>
      <c r="G993" s="112"/>
      <c r="H993" s="112">
        <f t="shared" si="118"/>
        <v>0</v>
      </c>
      <c r="I993" s="112"/>
      <c r="J993" s="112"/>
      <c r="K993" s="117">
        <f t="shared" si="112"/>
        <v>0</v>
      </c>
      <c r="L993" s="38">
        <f t="shared" si="113"/>
        <v>0</v>
      </c>
      <c r="M993" s="112">
        <f t="shared" si="114"/>
        <v>0</v>
      </c>
      <c r="N993" s="112">
        <f t="shared" si="115"/>
        <v>0</v>
      </c>
      <c r="O993" s="112">
        <f t="shared" si="116"/>
        <v>0</v>
      </c>
      <c r="P993" s="113">
        <f t="shared" si="117"/>
        <v>0</v>
      </c>
      <c r="Q993" s="60"/>
    </row>
    <row r="994" spans="1:17" x14ac:dyDescent="0.2">
      <c r="A994" s="33"/>
      <c r="B994" s="72"/>
      <c r="C994" s="37"/>
      <c r="D994" s="21"/>
      <c r="E994" s="42"/>
      <c r="F994" s="38"/>
      <c r="G994" s="112"/>
      <c r="H994" s="112">
        <f t="shared" si="118"/>
        <v>0</v>
      </c>
      <c r="I994" s="112"/>
      <c r="J994" s="112"/>
      <c r="K994" s="117">
        <f t="shared" si="112"/>
        <v>0</v>
      </c>
      <c r="L994" s="38">
        <f t="shared" si="113"/>
        <v>0</v>
      </c>
      <c r="M994" s="112">
        <f t="shared" si="114"/>
        <v>0</v>
      </c>
      <c r="N994" s="112">
        <f t="shared" si="115"/>
        <v>0</v>
      </c>
      <c r="O994" s="112">
        <f t="shared" si="116"/>
        <v>0</v>
      </c>
      <c r="P994" s="113">
        <f t="shared" si="117"/>
        <v>0</v>
      </c>
      <c r="Q994" s="60"/>
    </row>
    <row r="995" spans="1:17" x14ac:dyDescent="0.2">
      <c r="A995" s="33"/>
      <c r="B995" s="72"/>
      <c r="C995" s="37"/>
      <c r="D995" s="21"/>
      <c r="E995" s="42"/>
      <c r="F995" s="38"/>
      <c r="G995" s="112"/>
      <c r="H995" s="112">
        <f t="shared" si="118"/>
        <v>0</v>
      </c>
      <c r="I995" s="112"/>
      <c r="J995" s="112"/>
      <c r="K995" s="117">
        <f t="shared" si="112"/>
        <v>0</v>
      </c>
      <c r="L995" s="38">
        <f t="shared" si="113"/>
        <v>0</v>
      </c>
      <c r="M995" s="112">
        <f t="shared" si="114"/>
        <v>0</v>
      </c>
      <c r="N995" s="112">
        <f t="shared" si="115"/>
        <v>0</v>
      </c>
      <c r="O995" s="112">
        <f t="shared" si="116"/>
        <v>0</v>
      </c>
      <c r="P995" s="113">
        <f t="shared" si="117"/>
        <v>0</v>
      </c>
      <c r="Q995" s="60"/>
    </row>
    <row r="996" spans="1:17" x14ac:dyDescent="0.2">
      <c r="A996" s="33"/>
      <c r="B996" s="72"/>
      <c r="C996" s="37"/>
      <c r="D996" s="21"/>
      <c r="E996" s="42"/>
      <c r="F996" s="38"/>
      <c r="G996" s="112"/>
      <c r="H996" s="112">
        <f t="shared" si="118"/>
        <v>0</v>
      </c>
      <c r="I996" s="112"/>
      <c r="J996" s="112"/>
      <c r="K996" s="117">
        <f t="shared" si="112"/>
        <v>0</v>
      </c>
      <c r="L996" s="38">
        <f t="shared" si="113"/>
        <v>0</v>
      </c>
      <c r="M996" s="112">
        <f t="shared" si="114"/>
        <v>0</v>
      </c>
      <c r="N996" s="112">
        <f t="shared" si="115"/>
        <v>0</v>
      </c>
      <c r="O996" s="112">
        <f t="shared" si="116"/>
        <v>0</v>
      </c>
      <c r="P996" s="113">
        <f t="shared" si="117"/>
        <v>0</v>
      </c>
      <c r="Q996" s="60"/>
    </row>
    <row r="997" spans="1:17" x14ac:dyDescent="0.2">
      <c r="A997" s="33"/>
      <c r="B997" s="72"/>
      <c r="C997" s="37"/>
      <c r="D997" s="21"/>
      <c r="E997" s="42"/>
      <c r="F997" s="38"/>
      <c r="G997" s="112"/>
      <c r="H997" s="112">
        <f t="shared" si="118"/>
        <v>0</v>
      </c>
      <c r="I997" s="112"/>
      <c r="J997" s="112"/>
      <c r="K997" s="117">
        <f t="shared" si="112"/>
        <v>0</v>
      </c>
      <c r="L997" s="38">
        <f t="shared" si="113"/>
        <v>0</v>
      </c>
      <c r="M997" s="112">
        <f t="shared" si="114"/>
        <v>0</v>
      </c>
      <c r="N997" s="112">
        <f t="shared" si="115"/>
        <v>0</v>
      </c>
      <c r="O997" s="112">
        <f t="shared" si="116"/>
        <v>0</v>
      </c>
      <c r="P997" s="113">
        <f t="shared" si="117"/>
        <v>0</v>
      </c>
      <c r="Q997" s="60"/>
    </row>
    <row r="998" spans="1:17" x14ac:dyDescent="0.2">
      <c r="A998" s="33"/>
      <c r="B998" s="72"/>
      <c r="C998" s="37"/>
      <c r="D998" s="21"/>
      <c r="E998" s="42"/>
      <c r="F998" s="38"/>
      <c r="G998" s="112"/>
      <c r="H998" s="112">
        <f t="shared" si="118"/>
        <v>0</v>
      </c>
      <c r="I998" s="112"/>
      <c r="J998" s="112"/>
      <c r="K998" s="117">
        <f t="shared" si="112"/>
        <v>0</v>
      </c>
      <c r="L998" s="38">
        <f t="shared" si="113"/>
        <v>0</v>
      </c>
      <c r="M998" s="112">
        <f t="shared" si="114"/>
        <v>0</v>
      </c>
      <c r="N998" s="112">
        <f t="shared" si="115"/>
        <v>0</v>
      </c>
      <c r="O998" s="112">
        <f t="shared" si="116"/>
        <v>0</v>
      </c>
      <c r="P998" s="113">
        <f t="shared" si="117"/>
        <v>0</v>
      </c>
      <c r="Q998" s="60"/>
    </row>
    <row r="999" spans="1:17" x14ac:dyDescent="0.2">
      <c r="A999" s="33"/>
      <c r="B999" s="72"/>
      <c r="C999" s="37"/>
      <c r="D999" s="21"/>
      <c r="E999" s="42"/>
      <c r="F999" s="38"/>
      <c r="G999" s="112"/>
      <c r="H999" s="112">
        <f t="shared" si="118"/>
        <v>0</v>
      </c>
      <c r="I999" s="112"/>
      <c r="J999" s="112"/>
      <c r="K999" s="117">
        <f t="shared" si="112"/>
        <v>0</v>
      </c>
      <c r="L999" s="38">
        <f t="shared" si="113"/>
        <v>0</v>
      </c>
      <c r="M999" s="112">
        <f t="shared" si="114"/>
        <v>0</v>
      </c>
      <c r="N999" s="112">
        <f t="shared" si="115"/>
        <v>0</v>
      </c>
      <c r="O999" s="112">
        <f t="shared" si="116"/>
        <v>0</v>
      </c>
      <c r="P999" s="113">
        <f t="shared" si="117"/>
        <v>0</v>
      </c>
      <c r="Q999" s="60"/>
    </row>
    <row r="1000" spans="1:17" x14ac:dyDescent="0.2">
      <c r="A1000" s="33"/>
      <c r="B1000" s="72"/>
      <c r="C1000" s="37"/>
      <c r="D1000" s="21"/>
      <c r="E1000" s="42"/>
      <c r="F1000" s="38"/>
      <c r="G1000" s="112"/>
      <c r="H1000" s="112">
        <f t="shared" si="118"/>
        <v>0</v>
      </c>
      <c r="I1000" s="112"/>
      <c r="J1000" s="112"/>
      <c r="K1000" s="117">
        <f t="shared" si="112"/>
        <v>0</v>
      </c>
      <c r="L1000" s="38">
        <f t="shared" si="113"/>
        <v>0</v>
      </c>
      <c r="M1000" s="112">
        <f t="shared" si="114"/>
        <v>0</v>
      </c>
      <c r="N1000" s="112">
        <f t="shared" si="115"/>
        <v>0</v>
      </c>
      <c r="O1000" s="112">
        <f t="shared" si="116"/>
        <v>0</v>
      </c>
      <c r="P1000" s="113">
        <f t="shared" si="117"/>
        <v>0</v>
      </c>
      <c r="Q1000" s="60"/>
    </row>
    <row r="1001" spans="1:17" x14ac:dyDescent="0.2">
      <c r="A1001" s="33"/>
      <c r="B1001" s="72"/>
      <c r="C1001" s="37"/>
      <c r="D1001" s="21"/>
      <c r="E1001" s="42"/>
      <c r="F1001" s="38"/>
      <c r="G1001" s="112"/>
      <c r="H1001" s="112">
        <f t="shared" si="118"/>
        <v>0</v>
      </c>
      <c r="I1001" s="112"/>
      <c r="J1001" s="112"/>
      <c r="K1001" s="117">
        <f t="shared" si="112"/>
        <v>0</v>
      </c>
      <c r="L1001" s="38">
        <f t="shared" si="113"/>
        <v>0</v>
      </c>
      <c r="M1001" s="112">
        <f t="shared" si="114"/>
        <v>0</v>
      </c>
      <c r="N1001" s="112">
        <f t="shared" si="115"/>
        <v>0</v>
      </c>
      <c r="O1001" s="112">
        <f t="shared" si="116"/>
        <v>0</v>
      </c>
      <c r="P1001" s="113">
        <f t="shared" si="117"/>
        <v>0</v>
      </c>
      <c r="Q1001" s="60"/>
    </row>
    <row r="1002" spans="1:17" x14ac:dyDescent="0.2">
      <c r="A1002" s="33"/>
      <c r="B1002" s="72"/>
      <c r="C1002" s="37"/>
      <c r="D1002" s="21"/>
      <c r="E1002" s="42"/>
      <c r="F1002" s="38"/>
      <c r="G1002" s="112"/>
      <c r="H1002" s="112">
        <f t="shared" si="118"/>
        <v>0</v>
      </c>
      <c r="I1002" s="112"/>
      <c r="J1002" s="112"/>
      <c r="K1002" s="117">
        <f t="shared" si="112"/>
        <v>0</v>
      </c>
      <c r="L1002" s="38">
        <f t="shared" si="113"/>
        <v>0</v>
      </c>
      <c r="M1002" s="112">
        <f t="shared" si="114"/>
        <v>0</v>
      </c>
      <c r="N1002" s="112">
        <f t="shared" si="115"/>
        <v>0</v>
      </c>
      <c r="O1002" s="112">
        <f t="shared" si="116"/>
        <v>0</v>
      </c>
      <c r="P1002" s="113">
        <f t="shared" si="117"/>
        <v>0</v>
      </c>
      <c r="Q1002" s="60"/>
    </row>
    <row r="1003" spans="1:17" x14ac:dyDescent="0.2">
      <c r="A1003" s="33"/>
      <c r="B1003" s="72"/>
      <c r="C1003" s="37"/>
      <c r="D1003" s="21"/>
      <c r="E1003" s="42"/>
      <c r="F1003" s="38"/>
      <c r="G1003" s="112"/>
      <c r="H1003" s="112">
        <f t="shared" si="118"/>
        <v>0</v>
      </c>
      <c r="I1003" s="112"/>
      <c r="J1003" s="112"/>
      <c r="K1003" s="117">
        <f t="shared" si="112"/>
        <v>0</v>
      </c>
      <c r="L1003" s="38">
        <f t="shared" si="113"/>
        <v>0</v>
      </c>
      <c r="M1003" s="112">
        <f t="shared" si="114"/>
        <v>0</v>
      </c>
      <c r="N1003" s="112">
        <f t="shared" si="115"/>
        <v>0</v>
      </c>
      <c r="O1003" s="112">
        <f t="shared" si="116"/>
        <v>0</v>
      </c>
      <c r="P1003" s="113">
        <f t="shared" si="117"/>
        <v>0</v>
      </c>
      <c r="Q1003" s="60"/>
    </row>
    <row r="1004" spans="1:17" x14ac:dyDescent="0.2">
      <c r="A1004" s="33"/>
      <c r="B1004" s="72"/>
      <c r="C1004" s="37"/>
      <c r="D1004" s="21"/>
      <c r="E1004" s="42"/>
      <c r="F1004" s="38"/>
      <c r="G1004" s="112"/>
      <c r="H1004" s="112">
        <f t="shared" si="118"/>
        <v>0</v>
      </c>
      <c r="I1004" s="112"/>
      <c r="J1004" s="112"/>
      <c r="K1004" s="117">
        <f t="shared" si="112"/>
        <v>0</v>
      </c>
      <c r="L1004" s="38">
        <f t="shared" si="113"/>
        <v>0</v>
      </c>
      <c r="M1004" s="112">
        <f t="shared" si="114"/>
        <v>0</v>
      </c>
      <c r="N1004" s="112">
        <f t="shared" si="115"/>
        <v>0</v>
      </c>
      <c r="O1004" s="112">
        <f t="shared" si="116"/>
        <v>0</v>
      </c>
      <c r="P1004" s="113">
        <f t="shared" si="117"/>
        <v>0</v>
      </c>
      <c r="Q1004" s="60"/>
    </row>
    <row r="1005" spans="1:17" x14ac:dyDescent="0.2">
      <c r="A1005" s="33"/>
      <c r="B1005" s="72"/>
      <c r="C1005" s="37"/>
      <c r="D1005" s="21"/>
      <c r="E1005" s="42"/>
      <c r="F1005" s="38"/>
      <c r="G1005" s="112"/>
      <c r="H1005" s="112">
        <f t="shared" si="118"/>
        <v>0</v>
      </c>
      <c r="I1005" s="112"/>
      <c r="J1005" s="112"/>
      <c r="K1005" s="117">
        <f t="shared" si="112"/>
        <v>0</v>
      </c>
      <c r="L1005" s="38">
        <f t="shared" si="113"/>
        <v>0</v>
      </c>
      <c r="M1005" s="112">
        <f t="shared" si="114"/>
        <v>0</v>
      </c>
      <c r="N1005" s="112">
        <f t="shared" si="115"/>
        <v>0</v>
      </c>
      <c r="O1005" s="112">
        <f t="shared" si="116"/>
        <v>0</v>
      </c>
      <c r="P1005" s="113">
        <f t="shared" si="117"/>
        <v>0</v>
      </c>
      <c r="Q1005" s="60"/>
    </row>
    <row r="1006" spans="1:17" x14ac:dyDescent="0.2">
      <c r="A1006" s="33"/>
      <c r="B1006" s="72"/>
      <c r="C1006" s="37"/>
      <c r="D1006" s="21"/>
      <c r="E1006" s="42"/>
      <c r="F1006" s="38"/>
      <c r="G1006" s="112"/>
      <c r="H1006" s="112">
        <f t="shared" si="118"/>
        <v>0</v>
      </c>
      <c r="I1006" s="112"/>
      <c r="J1006" s="112"/>
      <c r="K1006" s="117">
        <f t="shared" si="112"/>
        <v>0</v>
      </c>
      <c r="L1006" s="38">
        <f t="shared" si="113"/>
        <v>0</v>
      </c>
      <c r="M1006" s="112">
        <f t="shared" si="114"/>
        <v>0</v>
      </c>
      <c r="N1006" s="112">
        <f t="shared" si="115"/>
        <v>0</v>
      </c>
      <c r="O1006" s="112">
        <f t="shared" si="116"/>
        <v>0</v>
      </c>
      <c r="P1006" s="113">
        <f t="shared" si="117"/>
        <v>0</v>
      </c>
      <c r="Q1006" s="60"/>
    </row>
    <row r="1007" spans="1:17" x14ac:dyDescent="0.2">
      <c r="A1007" s="33"/>
      <c r="B1007" s="72"/>
      <c r="C1007" s="37"/>
      <c r="D1007" s="21"/>
      <c r="E1007" s="42"/>
      <c r="F1007" s="38"/>
      <c r="G1007" s="112"/>
      <c r="H1007" s="112">
        <f t="shared" si="118"/>
        <v>0</v>
      </c>
      <c r="I1007" s="112"/>
      <c r="J1007" s="112"/>
      <c r="K1007" s="117">
        <f t="shared" si="112"/>
        <v>0</v>
      </c>
      <c r="L1007" s="38">
        <f t="shared" si="113"/>
        <v>0</v>
      </c>
      <c r="M1007" s="112">
        <f t="shared" si="114"/>
        <v>0</v>
      </c>
      <c r="N1007" s="112">
        <f t="shared" si="115"/>
        <v>0</v>
      </c>
      <c r="O1007" s="112">
        <f t="shared" si="116"/>
        <v>0</v>
      </c>
      <c r="P1007" s="113">
        <f t="shared" si="117"/>
        <v>0</v>
      </c>
      <c r="Q1007" s="60"/>
    </row>
    <row r="1008" spans="1:17" x14ac:dyDescent="0.2">
      <c r="A1008" s="33"/>
      <c r="B1008" s="72"/>
      <c r="C1008" s="37"/>
      <c r="D1008" s="21"/>
      <c r="E1008" s="42"/>
      <c r="F1008" s="38"/>
      <c r="G1008" s="112"/>
      <c r="H1008" s="112">
        <f t="shared" si="118"/>
        <v>0</v>
      </c>
      <c r="I1008" s="112"/>
      <c r="J1008" s="112"/>
      <c r="K1008" s="117">
        <f t="shared" si="112"/>
        <v>0</v>
      </c>
      <c r="L1008" s="38">
        <f t="shared" si="113"/>
        <v>0</v>
      </c>
      <c r="M1008" s="112">
        <f t="shared" si="114"/>
        <v>0</v>
      </c>
      <c r="N1008" s="112">
        <f t="shared" si="115"/>
        <v>0</v>
      </c>
      <c r="O1008" s="112">
        <f t="shared" si="116"/>
        <v>0</v>
      </c>
      <c r="P1008" s="113">
        <f t="shared" si="117"/>
        <v>0</v>
      </c>
      <c r="Q1008" s="60"/>
    </row>
    <row r="1009" spans="1:17" x14ac:dyDescent="0.2">
      <c r="A1009" s="33"/>
      <c r="B1009" s="72"/>
      <c r="C1009" s="37"/>
      <c r="D1009" s="21"/>
      <c r="E1009" s="42"/>
      <c r="F1009" s="38"/>
      <c r="G1009" s="112"/>
      <c r="H1009" s="112">
        <f t="shared" si="118"/>
        <v>0</v>
      </c>
      <c r="I1009" s="112"/>
      <c r="J1009" s="112"/>
      <c r="K1009" s="117">
        <f t="shared" si="112"/>
        <v>0</v>
      </c>
      <c r="L1009" s="38">
        <f t="shared" si="113"/>
        <v>0</v>
      </c>
      <c r="M1009" s="112">
        <f t="shared" si="114"/>
        <v>0</v>
      </c>
      <c r="N1009" s="112">
        <f t="shared" si="115"/>
        <v>0</v>
      </c>
      <c r="O1009" s="112">
        <f t="shared" si="116"/>
        <v>0</v>
      </c>
      <c r="P1009" s="113">
        <f t="shared" si="117"/>
        <v>0</v>
      </c>
      <c r="Q1009" s="60"/>
    </row>
    <row r="1010" spans="1:17" x14ac:dyDescent="0.2">
      <c r="A1010" s="33"/>
      <c r="B1010" s="72"/>
      <c r="C1010" s="37"/>
      <c r="D1010" s="21"/>
      <c r="E1010" s="42"/>
      <c r="F1010" s="38"/>
      <c r="G1010" s="112"/>
      <c r="H1010" s="112">
        <f t="shared" si="118"/>
        <v>0</v>
      </c>
      <c r="I1010" s="112"/>
      <c r="J1010" s="112"/>
      <c r="K1010" s="117">
        <f t="shared" si="112"/>
        <v>0</v>
      </c>
      <c r="L1010" s="38">
        <f t="shared" si="113"/>
        <v>0</v>
      </c>
      <c r="M1010" s="112">
        <f t="shared" si="114"/>
        <v>0</v>
      </c>
      <c r="N1010" s="112">
        <f t="shared" si="115"/>
        <v>0</v>
      </c>
      <c r="O1010" s="112">
        <f t="shared" si="116"/>
        <v>0</v>
      </c>
      <c r="P1010" s="113">
        <f t="shared" si="117"/>
        <v>0</v>
      </c>
      <c r="Q1010" s="60"/>
    </row>
    <row r="1011" spans="1:17" x14ac:dyDescent="0.2">
      <c r="A1011" s="33"/>
      <c r="B1011" s="72"/>
      <c r="C1011" s="37"/>
      <c r="D1011" s="21"/>
      <c r="E1011" s="42"/>
      <c r="F1011" s="38"/>
      <c r="G1011" s="112"/>
      <c r="H1011" s="112">
        <f t="shared" si="118"/>
        <v>0</v>
      </c>
      <c r="I1011" s="112"/>
      <c r="J1011" s="112"/>
      <c r="K1011" s="117">
        <f t="shared" si="112"/>
        <v>0</v>
      </c>
      <c r="L1011" s="38">
        <f t="shared" si="113"/>
        <v>0</v>
      </c>
      <c r="M1011" s="112">
        <f t="shared" si="114"/>
        <v>0</v>
      </c>
      <c r="N1011" s="112">
        <f t="shared" si="115"/>
        <v>0</v>
      </c>
      <c r="O1011" s="112">
        <f t="shared" si="116"/>
        <v>0</v>
      </c>
      <c r="P1011" s="113">
        <f t="shared" si="117"/>
        <v>0</v>
      </c>
      <c r="Q1011" s="60"/>
    </row>
    <row r="1012" spans="1:17" x14ac:dyDescent="0.2">
      <c r="A1012" s="33"/>
      <c r="B1012" s="72"/>
      <c r="C1012" s="37"/>
      <c r="D1012" s="21"/>
      <c r="E1012" s="42"/>
      <c r="F1012" s="38"/>
      <c r="G1012" s="112"/>
      <c r="H1012" s="112">
        <f t="shared" si="118"/>
        <v>0</v>
      </c>
      <c r="I1012" s="112"/>
      <c r="J1012" s="112"/>
      <c r="K1012" s="117">
        <f t="shared" si="112"/>
        <v>0</v>
      </c>
      <c r="L1012" s="38">
        <f t="shared" si="113"/>
        <v>0</v>
      </c>
      <c r="M1012" s="112">
        <f t="shared" si="114"/>
        <v>0</v>
      </c>
      <c r="N1012" s="112">
        <f t="shared" si="115"/>
        <v>0</v>
      </c>
      <c r="O1012" s="112">
        <f t="shared" si="116"/>
        <v>0</v>
      </c>
      <c r="P1012" s="113">
        <f t="shared" si="117"/>
        <v>0</v>
      </c>
      <c r="Q1012" s="60"/>
    </row>
    <row r="1013" spans="1:17" ht="12" thickBot="1" x14ac:dyDescent="0.25">
      <c r="A1013" s="43"/>
      <c r="B1013" s="73"/>
      <c r="C1013" s="44"/>
      <c r="D1013" s="22"/>
      <c r="E1013" s="34"/>
      <c r="F1013" s="39"/>
      <c r="G1013" s="114"/>
      <c r="H1013" s="114">
        <f t="shared" si="118"/>
        <v>0</v>
      </c>
      <c r="I1013" s="114"/>
      <c r="J1013" s="114"/>
      <c r="K1013" s="118">
        <f t="shared" si="112"/>
        <v>0</v>
      </c>
      <c r="L1013" s="39">
        <f t="shared" si="113"/>
        <v>0</v>
      </c>
      <c r="M1013" s="114">
        <f t="shared" si="114"/>
        <v>0</v>
      </c>
      <c r="N1013" s="114">
        <f t="shared" si="115"/>
        <v>0</v>
      </c>
      <c r="O1013" s="114">
        <f t="shared" si="116"/>
        <v>0</v>
      </c>
      <c r="P1013" s="115">
        <f t="shared" si="117"/>
        <v>0</v>
      </c>
      <c r="Q1013" s="56"/>
    </row>
    <row r="1014" spans="1:17" ht="12" customHeight="1" thickBot="1" x14ac:dyDescent="0.25">
      <c r="A1014" s="336" t="s">
        <v>63</v>
      </c>
      <c r="B1014" s="337"/>
      <c r="C1014" s="337"/>
      <c r="D1014" s="337"/>
      <c r="E1014" s="337"/>
      <c r="F1014" s="337"/>
      <c r="G1014" s="337"/>
      <c r="H1014" s="337"/>
      <c r="I1014" s="337"/>
      <c r="J1014" s="337"/>
      <c r="K1014" s="338"/>
      <c r="L1014" s="136">
        <f>SUM(L14:L1013)</f>
        <v>0</v>
      </c>
      <c r="M1014" s="137">
        <f>SUM(M14:M1013)</f>
        <v>0</v>
      </c>
      <c r="N1014" s="137">
        <f>SUM(N14:N1013)</f>
        <v>0</v>
      </c>
      <c r="O1014" s="137">
        <f>SUM(O14:O1013)</f>
        <v>0</v>
      </c>
      <c r="P1014" s="138">
        <f>SUM(P14:P1013)</f>
        <v>0</v>
      </c>
    </row>
    <row r="1015" spans="1:17" x14ac:dyDescent="0.2">
      <c r="A1015" s="13"/>
      <c r="B1015" s="13"/>
      <c r="C1015" s="13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</row>
    <row r="1016" spans="1:17" x14ac:dyDescent="0.2">
      <c r="A1016" s="13"/>
      <c r="B1016" s="13"/>
      <c r="C1016" s="13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</row>
    <row r="1017" spans="1:17" x14ac:dyDescent="0.2">
      <c r="A1017" s="1" t="s">
        <v>14</v>
      </c>
      <c r="B1017" s="13"/>
      <c r="C1017" s="339">
        <f>'Kops n'!C34:H34</f>
        <v>0</v>
      </c>
      <c r="D1017" s="339"/>
      <c r="E1017" s="339"/>
      <c r="F1017" s="339"/>
      <c r="G1017" s="339"/>
      <c r="H1017" s="339"/>
      <c r="I1017" s="13"/>
      <c r="J1017" s="13"/>
      <c r="K1017" s="13"/>
      <c r="L1017" s="13"/>
      <c r="M1017" s="13"/>
      <c r="N1017" s="13"/>
      <c r="O1017" s="13"/>
      <c r="P1017" s="13"/>
    </row>
    <row r="1018" spans="1:17" x14ac:dyDescent="0.2">
      <c r="A1018" s="13"/>
      <c r="B1018" s="13"/>
      <c r="C1018" s="259" t="s">
        <v>15</v>
      </c>
      <c r="D1018" s="259"/>
      <c r="E1018" s="259"/>
      <c r="F1018" s="259"/>
      <c r="G1018" s="259"/>
      <c r="H1018" s="259"/>
      <c r="I1018" s="13"/>
      <c r="J1018" s="13"/>
      <c r="K1018" s="13"/>
      <c r="L1018" s="13"/>
      <c r="M1018" s="13"/>
      <c r="N1018" s="13"/>
      <c r="O1018" s="13"/>
      <c r="P1018" s="13"/>
    </row>
    <row r="1019" spans="1:17" x14ac:dyDescent="0.2">
      <c r="A1019" s="13"/>
      <c r="B1019" s="13"/>
      <c r="C1019" s="13"/>
      <c r="D1019" s="13"/>
      <c r="E1019" s="13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</row>
    <row r="1020" spans="1:17" x14ac:dyDescent="0.2">
      <c r="A1020" s="303" t="str">
        <f>'Kops n'!A37:D37</f>
        <v>Tāme sastādīta</v>
      </c>
      <c r="B1020" s="304"/>
      <c r="C1020" s="304"/>
      <c r="D1020" s="304"/>
      <c r="E1020" s="13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</row>
    <row r="1021" spans="1:17" x14ac:dyDescent="0.2">
      <c r="A1021" s="13"/>
      <c r="B1021" s="13"/>
      <c r="C1021" s="13"/>
      <c r="D1021" s="13"/>
      <c r="E1021" s="13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</row>
    <row r="1022" spans="1:17" x14ac:dyDescent="0.2">
      <c r="A1022" s="1" t="s">
        <v>41</v>
      </c>
      <c r="B1022" s="13"/>
      <c r="C1022" s="339">
        <f>'Kops n'!C39:H39</f>
        <v>0</v>
      </c>
      <c r="D1022" s="339"/>
      <c r="E1022" s="339"/>
      <c r="F1022" s="339"/>
      <c r="G1022" s="339"/>
      <c r="H1022" s="339"/>
      <c r="I1022" s="13"/>
      <c r="J1022" s="13"/>
      <c r="K1022" s="13"/>
      <c r="L1022" s="13"/>
      <c r="M1022" s="13"/>
      <c r="N1022" s="13"/>
      <c r="O1022" s="13"/>
      <c r="P1022" s="13"/>
    </row>
    <row r="1023" spans="1:17" x14ac:dyDescent="0.2">
      <c r="A1023" s="13"/>
      <c r="B1023" s="13"/>
      <c r="C1023" s="259" t="s">
        <v>15</v>
      </c>
      <c r="D1023" s="259"/>
      <c r="E1023" s="259"/>
      <c r="F1023" s="259"/>
      <c r="G1023" s="259"/>
      <c r="H1023" s="259"/>
      <c r="I1023" s="13"/>
      <c r="J1023" s="13"/>
      <c r="K1023" s="13"/>
      <c r="L1023" s="13"/>
      <c r="M1023" s="13"/>
      <c r="N1023" s="13"/>
      <c r="O1023" s="13"/>
      <c r="P1023" s="13"/>
    </row>
    <row r="1024" spans="1:17" x14ac:dyDescent="0.2">
      <c r="A1024" s="13"/>
      <c r="B1024" s="13"/>
      <c r="C1024" s="13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</row>
    <row r="1025" spans="1:16" x14ac:dyDescent="0.2">
      <c r="A1025" s="79" t="s">
        <v>16</v>
      </c>
      <c r="B1025" s="40"/>
      <c r="C1025" s="87">
        <f>'Kops n'!C42</f>
        <v>0</v>
      </c>
      <c r="D1025" s="40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</row>
    <row r="1026" spans="1:16" x14ac:dyDescent="0.2">
      <c r="A1026" s="13"/>
      <c r="B1026" s="13"/>
      <c r="C1026" s="13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</row>
  </sheetData>
  <mergeCells count="23">
    <mergeCell ref="C1023:H1023"/>
    <mergeCell ref="C4:I4"/>
    <mergeCell ref="F12:K12"/>
    <mergeCell ref="A9:F9"/>
    <mergeCell ref="J9:M9"/>
    <mergeCell ref="D8:L8"/>
    <mergeCell ref="A1014:K1014"/>
    <mergeCell ref="C1017:H1017"/>
    <mergeCell ref="C1018:H1018"/>
    <mergeCell ref="A1020:D1020"/>
    <mergeCell ref="C1022:H1022"/>
    <mergeCell ref="N9:O9"/>
    <mergeCell ref="A12:A13"/>
    <mergeCell ref="B12:B13"/>
    <mergeCell ref="C12:C13"/>
    <mergeCell ref="D12:D13"/>
    <mergeCell ref="E12:E13"/>
    <mergeCell ref="L12:P12"/>
    <mergeCell ref="C2:I2"/>
    <mergeCell ref="C3:I3"/>
    <mergeCell ref="D5:L5"/>
    <mergeCell ref="D6:L6"/>
    <mergeCell ref="D7:L7"/>
  </mergeCells>
  <conditionalFormatting sqref="A1013:G1013 A14:B1012 I14:J1013 D14:G1012">
    <cfRule type="cellIs" dxfId="51" priority="23" operator="equal">
      <formula>0</formula>
    </cfRule>
  </conditionalFormatting>
  <conditionalFormatting sqref="N9:O9">
    <cfRule type="cellIs" dxfId="50" priority="22" operator="equal">
      <formula>0</formula>
    </cfRule>
  </conditionalFormatting>
  <conditionalFormatting sqref="A9:F9">
    <cfRule type="containsText" dxfId="49" priority="20" operator="containsText" text="Tāme sastādīta  20__. gada tirgus cenās, pamatojoties uz ___ daļas rasējumiem">
      <formula>NOT(ISERROR(SEARCH("Tāme sastādīta  20__. gada tirgus cenās, pamatojoties uz ___ daļas rasējumiem",A9)))</formula>
    </cfRule>
  </conditionalFormatting>
  <conditionalFormatting sqref="C2:I2">
    <cfRule type="cellIs" dxfId="48" priority="19" operator="equal">
      <formula>0</formula>
    </cfRule>
  </conditionalFormatting>
  <conditionalFormatting sqref="C1022:H1022">
    <cfRule type="cellIs" dxfId="47" priority="14" operator="equal">
      <formula>0</formula>
    </cfRule>
  </conditionalFormatting>
  <conditionalFormatting sqref="C1017:H1017">
    <cfRule type="cellIs" dxfId="46" priority="13" operator="equal">
      <formula>0</formula>
    </cfRule>
  </conditionalFormatting>
  <conditionalFormatting sqref="K14:K1013 L1014:P1014 P14:P1013">
    <cfRule type="cellIs" dxfId="45" priority="12" operator="equal">
      <formula>0</formula>
    </cfRule>
  </conditionalFormatting>
  <conditionalFormatting sqref="C4:I4">
    <cfRule type="cellIs" dxfId="44" priority="11" operator="equal">
      <formula>0</formula>
    </cfRule>
  </conditionalFormatting>
  <conditionalFormatting sqref="C14:C1012">
    <cfRule type="cellIs" dxfId="43" priority="10" operator="equal">
      <formula>0</formula>
    </cfRule>
  </conditionalFormatting>
  <conditionalFormatting sqref="D5:L8">
    <cfRule type="cellIs" dxfId="42" priority="8" operator="equal">
      <formula>0</formula>
    </cfRule>
  </conditionalFormatting>
  <conditionalFormatting sqref="D1">
    <cfRule type="cellIs" dxfId="41" priority="7" operator="equal">
      <formula>0</formula>
    </cfRule>
  </conditionalFormatting>
  <conditionalFormatting sqref="A1014:K1014">
    <cfRule type="containsText" dxfId="40" priority="5" operator="containsText" text="Tiešās izmaksas kopā, t. sk. darba devēja sociālais nodoklis __.__% ">
      <formula>NOT(ISERROR(SEARCH("Tiešās izmaksas kopā, t. sk. darba devēja sociālais nodoklis __.__% ",A1014)))</formula>
    </cfRule>
  </conditionalFormatting>
  <conditionalFormatting sqref="H14:H1013">
    <cfRule type="cellIs" dxfId="39" priority="3" operator="equal">
      <formula>0</formula>
    </cfRule>
  </conditionalFormatting>
  <conditionalFormatting sqref="L14:O1013">
    <cfRule type="cellIs" dxfId="38" priority="2" operator="equal">
      <formula>0</formula>
    </cfRule>
  </conditionalFormatting>
  <conditionalFormatting sqref="Q14:Q1013">
    <cfRule type="cellIs" dxfId="37" priority="1" operator="equal">
      <formula>0</formula>
    </cfRule>
  </conditionalFormatting>
  <dataValidations count="1">
    <dataValidation type="list" allowBlank="1" showInputMessage="1" showErrorMessage="1" sqref="Q14:Q1013">
      <formula1>$Q$9:$Q$12</formula1>
    </dataValidation>
  </dataValidation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6" operator="containsText" id="{8D07DFFB-F62B-48FD-9EA3-0019764D2C95}">
            <xm:f>NOT(ISERROR(SEARCH("Tāme sastādīta ____. gada ___. ______________",A1020)))</xm:f>
            <xm:f>"Tāme sastādīta ____. gada ___. 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A1020</xm:sqref>
        </x14:conditionalFormatting>
        <x14:conditionalFormatting xmlns:xm="http://schemas.microsoft.com/office/excel/2006/main">
          <x14:cfRule type="containsText" priority="15" operator="containsText" id="{2E0F3D08-6598-4427-9938-13957157366A}">
            <xm:f>NOT(ISERROR(SEARCH("Sertifikāta Nr. _________________________________",A1025)))</xm:f>
            <xm:f>"Sertifikāta Nr. _________________________________"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A1025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rgb="FFC00000"/>
  </sheetPr>
  <dimension ref="A1:P1026"/>
  <sheetViews>
    <sheetView zoomScaleNormal="100" workbookViewId="0">
      <selection activeCell="T24" sqref="T24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'10a+c+n'!D1</f>
        <v>10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7" t="str">
        <f>'10a+c+n'!C2:I2</f>
        <v>AER tehnoloģiju uzstādīšana</v>
      </c>
      <c r="D2" s="347"/>
      <c r="E2" s="347"/>
      <c r="F2" s="347"/>
      <c r="G2" s="347"/>
      <c r="H2" s="347"/>
      <c r="I2" s="347"/>
      <c r="J2" s="26"/>
    </row>
    <row r="3" spans="1:16" x14ac:dyDescent="0.2">
      <c r="A3" s="27"/>
      <c r="B3" s="27"/>
      <c r="C3" s="294" t="s">
        <v>21</v>
      </c>
      <c r="D3" s="294"/>
      <c r="E3" s="294"/>
      <c r="F3" s="294"/>
      <c r="G3" s="294"/>
      <c r="H3" s="294"/>
      <c r="I3" s="294"/>
      <c r="J3" s="27"/>
    </row>
    <row r="4" spans="1:16" x14ac:dyDescent="0.2">
      <c r="A4" s="27"/>
      <c r="B4" s="27"/>
      <c r="C4" s="328" t="s">
        <v>17</v>
      </c>
      <c r="D4" s="328"/>
      <c r="E4" s="328"/>
      <c r="F4" s="328"/>
      <c r="G4" s="328"/>
      <c r="H4" s="328"/>
      <c r="I4" s="328"/>
      <c r="J4" s="27"/>
    </row>
    <row r="5" spans="1:16" ht="15" customHeight="1" x14ac:dyDescent="0.2">
      <c r="A5" s="19"/>
      <c r="B5" s="19"/>
      <c r="C5" s="24" t="s">
        <v>5</v>
      </c>
      <c r="D5" s="329" t="str">
        <f>'Kops a+c+n'!D6</f>
        <v>Daudzstāvu dzīvojamās ēkas siltināšana</v>
      </c>
      <c r="E5" s="329"/>
      <c r="F5" s="329"/>
      <c r="G5" s="329"/>
      <c r="H5" s="329"/>
      <c r="I5" s="329"/>
      <c r="J5" s="329"/>
      <c r="K5" s="329"/>
      <c r="L5" s="329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29" t="str">
        <f>'Kops a+c+n'!D7</f>
        <v>Daudzstāvu dzīvojamā ēka</v>
      </c>
      <c r="E6" s="329"/>
      <c r="F6" s="329"/>
      <c r="G6" s="329"/>
      <c r="H6" s="329"/>
      <c r="I6" s="329"/>
      <c r="J6" s="329"/>
      <c r="K6" s="329"/>
      <c r="L6" s="329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29" t="str">
        <f>'Kops a+c+n'!D8</f>
        <v>Brīvības iela 5, Malta</v>
      </c>
      <c r="E7" s="329"/>
      <c r="F7" s="329"/>
      <c r="G7" s="329"/>
      <c r="H7" s="329"/>
      <c r="I7" s="329"/>
      <c r="J7" s="329"/>
      <c r="K7" s="329"/>
      <c r="L7" s="329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29">
        <f>'Kops a+c+n'!D9</f>
        <v>0</v>
      </c>
      <c r="E8" s="329"/>
      <c r="F8" s="329"/>
      <c r="G8" s="329"/>
      <c r="H8" s="329"/>
      <c r="I8" s="329"/>
      <c r="J8" s="329"/>
      <c r="K8" s="329"/>
      <c r="L8" s="329"/>
      <c r="M8" s="13"/>
      <c r="N8" s="13"/>
      <c r="O8" s="13"/>
      <c r="P8" s="13"/>
    </row>
    <row r="9" spans="1:16" ht="11.25" customHeight="1" x14ac:dyDescent="0.2">
      <c r="A9" s="349" t="str">
        <f>'10a+c+n'!A9</f>
        <v>Tāme sastādīta  20__. gada tirgus cenās, pamatojoties uz ___ daļas rasējumiem</v>
      </c>
      <c r="B9" s="349"/>
      <c r="C9" s="349"/>
      <c r="D9" s="349"/>
      <c r="E9" s="349"/>
      <c r="F9" s="349"/>
      <c r="G9" s="28"/>
      <c r="H9" s="28"/>
      <c r="I9" s="28"/>
      <c r="J9" s="331" t="s">
        <v>46</v>
      </c>
      <c r="K9" s="331"/>
      <c r="L9" s="331"/>
      <c r="M9" s="331"/>
      <c r="N9" s="332">
        <f>P1014</f>
        <v>0</v>
      </c>
      <c r="O9" s="332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285" t="s">
        <v>27</v>
      </c>
      <c r="B12" s="340" t="s">
        <v>49</v>
      </c>
      <c r="C12" s="334" t="s">
        <v>50</v>
      </c>
      <c r="D12" s="343" t="s">
        <v>51</v>
      </c>
      <c r="E12" s="345" t="s">
        <v>52</v>
      </c>
      <c r="F12" s="333" t="s">
        <v>53</v>
      </c>
      <c r="G12" s="334"/>
      <c r="H12" s="334"/>
      <c r="I12" s="334"/>
      <c r="J12" s="334"/>
      <c r="K12" s="335"/>
      <c r="L12" s="333" t="s">
        <v>54</v>
      </c>
      <c r="M12" s="334"/>
      <c r="N12" s="334"/>
      <c r="O12" s="334"/>
      <c r="P12" s="335"/>
    </row>
    <row r="13" spans="1:16" ht="126.75" customHeight="1" thickBot="1" x14ac:dyDescent="0.25">
      <c r="A13" s="286"/>
      <c r="B13" s="341"/>
      <c r="C13" s="342"/>
      <c r="D13" s="344"/>
      <c r="E13" s="346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51" t="s">
        <v>56</v>
      </c>
      <c r="M13" s="54" t="s">
        <v>58</v>
      </c>
      <c r="N13" s="54" t="s">
        <v>59</v>
      </c>
      <c r="O13" s="54" t="s">
        <v>60</v>
      </c>
      <c r="P13" s="92" t="s">
        <v>61</v>
      </c>
    </row>
    <row r="14" spans="1:16" x14ac:dyDescent="0.2">
      <c r="A14" s="48">
        <f>IF(P14=0,0,IF(COUNTBLANK(P14)=1,0,COUNTA($P$14:P14)))</f>
        <v>0</v>
      </c>
      <c r="B14" s="20">
        <f>IF($C$4="Attiecināmās izmaksas",IF('10a+c+n'!$Q14="A",'10a+c+n'!B14,0),0)</f>
        <v>0</v>
      </c>
      <c r="C14" s="20">
        <f>IF($C$4="Attiecināmās izmaksas",IF('10a+c+n'!$Q14="A",'10a+c+n'!C14,0),0)</f>
        <v>0</v>
      </c>
      <c r="D14" s="20">
        <f>IF($C$4="Attiecināmās izmaksas",IF('10a+c+n'!$Q14="A",'10a+c+n'!D14,0),0)</f>
        <v>0</v>
      </c>
      <c r="E14" s="41"/>
      <c r="F14" s="62"/>
      <c r="G14" s="119"/>
      <c r="H14" s="119">
        <f>IF($C$4="Attiecināmās izmaksas",IF('10a+c+n'!$Q14="A",'10a+c+n'!H14,0),0)</f>
        <v>0</v>
      </c>
      <c r="I14" s="119"/>
      <c r="J14" s="119"/>
      <c r="K14" s="120">
        <f>IF($C$4="Attiecināmās izmaksas",IF('10a+c+n'!$Q14="A",'10a+c+n'!K14,0),0)</f>
        <v>0</v>
      </c>
      <c r="L14" s="62">
        <f>IF($C$4="Attiecināmās izmaksas",IF('10a+c+n'!$Q14="A",'10a+c+n'!L14,0),0)</f>
        <v>0</v>
      </c>
      <c r="M14" s="119">
        <f>IF($C$4="Attiecināmās izmaksas",IF('10a+c+n'!$Q14="A",'10a+c+n'!M14,0),0)</f>
        <v>0</v>
      </c>
      <c r="N14" s="119">
        <f>IF($C$4="Attiecināmās izmaksas",IF('10a+c+n'!$Q14="A",'10a+c+n'!N14,0),0)</f>
        <v>0</v>
      </c>
      <c r="O14" s="119">
        <f>IF($C$4="Attiecināmās izmaksas",IF('10a+c+n'!$Q14="A",'10a+c+n'!O14,0),0)</f>
        <v>0</v>
      </c>
      <c r="P14" s="120">
        <f>IF($C$4="Attiecināmās izmaksas",IF('10a+c+n'!$Q14="A",'10a+c+n'!P14,0),0)</f>
        <v>0</v>
      </c>
    </row>
    <row r="15" spans="1:16" x14ac:dyDescent="0.2">
      <c r="A15" s="49">
        <f>IF(P15=0,0,IF(COUNTBLANK(P15)=1,0,COUNTA($P$14:P15)))</f>
        <v>0</v>
      </c>
      <c r="B15" s="21">
        <f>IF($C$4="Attiecināmās izmaksas",IF('10a+c+n'!$Q15="A",'10a+c+n'!B15,0),0)</f>
        <v>0</v>
      </c>
      <c r="C15" s="21">
        <f>IF($C$4="Attiecināmās izmaksas",IF('10a+c+n'!$Q15="A",'10a+c+n'!C15,0),0)</f>
        <v>0</v>
      </c>
      <c r="D15" s="21">
        <f>IF($C$4="Attiecināmās izmaksas",IF('10a+c+n'!$Q15="A",'10a+c+n'!D15,0),0)</f>
        <v>0</v>
      </c>
      <c r="E15" s="42"/>
      <c r="F15" s="64"/>
      <c r="G15" s="121"/>
      <c r="H15" s="121">
        <f>IF($C$4="Attiecināmās izmaksas",IF('10a+c+n'!$Q15="A",'10a+c+n'!H15,0),0)</f>
        <v>0</v>
      </c>
      <c r="I15" s="121"/>
      <c r="J15" s="121"/>
      <c r="K15" s="122">
        <f>IF($C$4="Attiecināmās izmaksas",IF('10a+c+n'!$Q15="A",'10a+c+n'!K15,0),0)</f>
        <v>0</v>
      </c>
      <c r="L15" s="64">
        <f>IF($C$4="Attiecināmās izmaksas",IF('10a+c+n'!$Q15="A",'10a+c+n'!L15,0),0)</f>
        <v>0</v>
      </c>
      <c r="M15" s="121">
        <f>IF($C$4="Attiecināmās izmaksas",IF('10a+c+n'!$Q15="A",'10a+c+n'!M15,0),0)</f>
        <v>0</v>
      </c>
      <c r="N15" s="121">
        <f>IF($C$4="Attiecināmās izmaksas",IF('10a+c+n'!$Q15="A",'10a+c+n'!N15,0),0)</f>
        <v>0</v>
      </c>
      <c r="O15" s="121">
        <f>IF($C$4="Attiecināmās izmaksas",IF('10a+c+n'!$Q15="A",'10a+c+n'!O15,0),0)</f>
        <v>0</v>
      </c>
      <c r="P15" s="122">
        <f>IF($C$4="Attiecināmās izmaksas",IF('10a+c+n'!$Q15="A",'10a+c+n'!P15,0),0)</f>
        <v>0</v>
      </c>
    </row>
    <row r="16" spans="1:16" x14ac:dyDescent="0.2">
      <c r="A16" s="49">
        <f>IF(P16=0,0,IF(COUNTBLANK(P16)=1,0,COUNTA($P$14:P16)))</f>
        <v>0</v>
      </c>
      <c r="B16" s="21">
        <f>IF($C$4="Attiecināmās izmaksas",IF('10a+c+n'!$Q16="A",'10a+c+n'!B16,0),0)</f>
        <v>0</v>
      </c>
      <c r="C16" s="21">
        <f>IF($C$4="Attiecināmās izmaksas",IF('10a+c+n'!$Q16="A",'10a+c+n'!C16,0),0)</f>
        <v>0</v>
      </c>
      <c r="D16" s="21">
        <f>IF($C$4="Attiecināmās izmaksas",IF('10a+c+n'!$Q16="A",'10a+c+n'!D16,0),0)</f>
        <v>0</v>
      </c>
      <c r="E16" s="42"/>
      <c r="F16" s="64"/>
      <c r="G16" s="121"/>
      <c r="H16" s="121">
        <f>IF($C$4="Attiecināmās izmaksas",IF('10a+c+n'!$Q16="A",'10a+c+n'!H16,0),0)</f>
        <v>0</v>
      </c>
      <c r="I16" s="121"/>
      <c r="J16" s="121"/>
      <c r="K16" s="122">
        <f>IF($C$4="Attiecināmās izmaksas",IF('10a+c+n'!$Q16="A",'10a+c+n'!K16,0),0)</f>
        <v>0</v>
      </c>
      <c r="L16" s="64">
        <f>IF($C$4="Attiecināmās izmaksas",IF('10a+c+n'!$Q16="A",'10a+c+n'!L16,0),0)</f>
        <v>0</v>
      </c>
      <c r="M16" s="121">
        <f>IF($C$4="Attiecināmās izmaksas",IF('10a+c+n'!$Q16="A",'10a+c+n'!M16,0),0)</f>
        <v>0</v>
      </c>
      <c r="N16" s="121">
        <f>IF($C$4="Attiecināmās izmaksas",IF('10a+c+n'!$Q16="A",'10a+c+n'!N16,0),0)</f>
        <v>0</v>
      </c>
      <c r="O16" s="121">
        <f>IF($C$4="Attiecināmās izmaksas",IF('10a+c+n'!$Q16="A",'10a+c+n'!O16,0),0)</f>
        <v>0</v>
      </c>
      <c r="P16" s="122">
        <f>IF($C$4="Attiecināmās izmaksas",IF('10a+c+n'!$Q16="A",'10a+c+n'!P16,0),0)</f>
        <v>0</v>
      </c>
    </row>
    <row r="17" spans="1:16" x14ac:dyDescent="0.2">
      <c r="A17" s="49">
        <f>IF(P17=0,0,IF(COUNTBLANK(P17)=1,0,COUNTA($P$14:P17)))</f>
        <v>0</v>
      </c>
      <c r="B17" s="21">
        <f>IF($C$4="Attiecināmās izmaksas",IF('10a+c+n'!$Q17="A",'10a+c+n'!B17,0),0)</f>
        <v>0</v>
      </c>
      <c r="C17" s="21">
        <f>IF($C$4="Attiecināmās izmaksas",IF('10a+c+n'!$Q17="A",'10a+c+n'!C17,0),0)</f>
        <v>0</v>
      </c>
      <c r="D17" s="21">
        <f>IF($C$4="Attiecināmās izmaksas",IF('10a+c+n'!$Q17="A",'10a+c+n'!D17,0),0)</f>
        <v>0</v>
      </c>
      <c r="E17" s="42"/>
      <c r="F17" s="64"/>
      <c r="G17" s="121"/>
      <c r="H17" s="121">
        <f>IF($C$4="Attiecināmās izmaksas",IF('10a+c+n'!$Q17="A",'10a+c+n'!H17,0),0)</f>
        <v>0</v>
      </c>
      <c r="I17" s="121"/>
      <c r="J17" s="121"/>
      <c r="K17" s="122">
        <f>IF($C$4="Attiecināmās izmaksas",IF('10a+c+n'!$Q17="A",'10a+c+n'!K17,0),0)</f>
        <v>0</v>
      </c>
      <c r="L17" s="64">
        <f>IF($C$4="Attiecināmās izmaksas",IF('10a+c+n'!$Q17="A",'10a+c+n'!L17,0),0)</f>
        <v>0</v>
      </c>
      <c r="M17" s="121">
        <f>IF($C$4="Attiecināmās izmaksas",IF('10a+c+n'!$Q17="A",'10a+c+n'!M17,0),0)</f>
        <v>0</v>
      </c>
      <c r="N17" s="121">
        <f>IF($C$4="Attiecināmās izmaksas",IF('10a+c+n'!$Q17="A",'10a+c+n'!N17,0),0)</f>
        <v>0</v>
      </c>
      <c r="O17" s="121">
        <f>IF($C$4="Attiecināmās izmaksas",IF('10a+c+n'!$Q17="A",'10a+c+n'!O17,0),0)</f>
        <v>0</v>
      </c>
      <c r="P17" s="122">
        <f>IF($C$4="Attiecināmās izmaksas",IF('10a+c+n'!$Q17="A",'10a+c+n'!P17,0),0)</f>
        <v>0</v>
      </c>
    </row>
    <row r="18" spans="1:16" x14ac:dyDescent="0.2">
      <c r="A18" s="49">
        <f>IF(P18=0,0,IF(COUNTBLANK(P18)=1,0,COUNTA($P$14:P18)))</f>
        <v>0</v>
      </c>
      <c r="B18" s="21">
        <f>IF($C$4="Attiecināmās izmaksas",IF('10a+c+n'!$Q18="A",'10a+c+n'!B18,0),0)</f>
        <v>0</v>
      </c>
      <c r="C18" s="21">
        <f>IF($C$4="Attiecināmās izmaksas",IF('10a+c+n'!$Q18="A",'10a+c+n'!C18,0),0)</f>
        <v>0</v>
      </c>
      <c r="D18" s="21">
        <f>IF($C$4="Attiecināmās izmaksas",IF('10a+c+n'!$Q18="A",'10a+c+n'!D18,0),0)</f>
        <v>0</v>
      </c>
      <c r="E18" s="42"/>
      <c r="F18" s="64"/>
      <c r="G18" s="121"/>
      <c r="H18" s="121">
        <f>IF($C$4="Attiecināmās izmaksas",IF('10a+c+n'!$Q18="A",'10a+c+n'!H18,0),0)</f>
        <v>0</v>
      </c>
      <c r="I18" s="121"/>
      <c r="J18" s="121"/>
      <c r="K18" s="122">
        <f>IF($C$4="Attiecināmās izmaksas",IF('10a+c+n'!$Q18="A",'10a+c+n'!K18,0),0)</f>
        <v>0</v>
      </c>
      <c r="L18" s="64">
        <f>IF($C$4="Attiecināmās izmaksas",IF('10a+c+n'!$Q18="A",'10a+c+n'!L18,0),0)</f>
        <v>0</v>
      </c>
      <c r="M18" s="121">
        <f>IF($C$4="Attiecināmās izmaksas",IF('10a+c+n'!$Q18="A",'10a+c+n'!M18,0),0)</f>
        <v>0</v>
      </c>
      <c r="N18" s="121">
        <f>IF($C$4="Attiecināmās izmaksas",IF('10a+c+n'!$Q18="A",'10a+c+n'!N18,0),0)</f>
        <v>0</v>
      </c>
      <c r="O18" s="121">
        <f>IF($C$4="Attiecināmās izmaksas",IF('10a+c+n'!$Q18="A",'10a+c+n'!O18,0),0)</f>
        <v>0</v>
      </c>
      <c r="P18" s="122">
        <f>IF($C$4="Attiecināmās izmaksas",IF('10a+c+n'!$Q18="A",'10a+c+n'!P18,0),0)</f>
        <v>0</v>
      </c>
    </row>
    <row r="19" spans="1:16" x14ac:dyDescent="0.2">
      <c r="A19" s="49">
        <f>IF(P19=0,0,IF(COUNTBLANK(P19)=1,0,COUNTA($P$14:P19)))</f>
        <v>0</v>
      </c>
      <c r="B19" s="21">
        <f>IF($C$4="Attiecināmās izmaksas",IF('10a+c+n'!$Q19="A",'10a+c+n'!B19,0),0)</f>
        <v>0</v>
      </c>
      <c r="C19" s="21">
        <f>IF($C$4="Attiecināmās izmaksas",IF('10a+c+n'!$Q19="A",'10a+c+n'!C19,0),0)</f>
        <v>0</v>
      </c>
      <c r="D19" s="21">
        <f>IF($C$4="Attiecināmās izmaksas",IF('10a+c+n'!$Q19="A",'10a+c+n'!D19,0),0)</f>
        <v>0</v>
      </c>
      <c r="E19" s="42"/>
      <c r="F19" s="64"/>
      <c r="G19" s="121"/>
      <c r="H19" s="121">
        <f>IF($C$4="Attiecināmās izmaksas",IF('10a+c+n'!$Q19="A",'10a+c+n'!H19,0),0)</f>
        <v>0</v>
      </c>
      <c r="I19" s="121"/>
      <c r="J19" s="121"/>
      <c r="K19" s="122">
        <f>IF($C$4="Attiecināmās izmaksas",IF('10a+c+n'!$Q19="A",'10a+c+n'!K19,0),0)</f>
        <v>0</v>
      </c>
      <c r="L19" s="64">
        <f>IF($C$4="Attiecināmās izmaksas",IF('10a+c+n'!$Q19="A",'10a+c+n'!L19,0),0)</f>
        <v>0</v>
      </c>
      <c r="M19" s="121">
        <f>IF($C$4="Attiecināmās izmaksas",IF('10a+c+n'!$Q19="A",'10a+c+n'!M19,0),0)</f>
        <v>0</v>
      </c>
      <c r="N19" s="121">
        <f>IF($C$4="Attiecināmās izmaksas",IF('10a+c+n'!$Q19="A",'10a+c+n'!N19,0),0)</f>
        <v>0</v>
      </c>
      <c r="O19" s="121">
        <f>IF($C$4="Attiecināmās izmaksas",IF('10a+c+n'!$Q19="A",'10a+c+n'!O19,0),0)</f>
        <v>0</v>
      </c>
      <c r="P19" s="122">
        <f>IF($C$4="Attiecināmās izmaksas",IF('10a+c+n'!$Q19="A",'10a+c+n'!P19,0),0)</f>
        <v>0</v>
      </c>
    </row>
    <row r="20" spans="1:16" x14ac:dyDescent="0.2">
      <c r="A20" s="49">
        <f>IF(P20=0,0,IF(COUNTBLANK(P20)=1,0,COUNTA($P$14:P20)))</f>
        <v>0</v>
      </c>
      <c r="B20" s="21">
        <f>IF($C$4="Attiecināmās izmaksas",IF('10a+c+n'!$Q20="A",'10a+c+n'!B20,0),0)</f>
        <v>0</v>
      </c>
      <c r="C20" s="21">
        <f>IF($C$4="Attiecināmās izmaksas",IF('10a+c+n'!$Q20="A",'10a+c+n'!C20,0),0)</f>
        <v>0</v>
      </c>
      <c r="D20" s="21">
        <f>IF($C$4="Attiecināmās izmaksas",IF('10a+c+n'!$Q20="A",'10a+c+n'!D20,0),0)</f>
        <v>0</v>
      </c>
      <c r="E20" s="42"/>
      <c r="F20" s="64"/>
      <c r="G20" s="121"/>
      <c r="H20" s="121">
        <f>IF($C$4="Attiecināmās izmaksas",IF('10a+c+n'!$Q20="A",'10a+c+n'!H20,0),0)</f>
        <v>0</v>
      </c>
      <c r="I20" s="121"/>
      <c r="J20" s="121"/>
      <c r="K20" s="122">
        <f>IF($C$4="Attiecināmās izmaksas",IF('10a+c+n'!$Q20="A",'10a+c+n'!K20,0),0)</f>
        <v>0</v>
      </c>
      <c r="L20" s="64">
        <f>IF($C$4="Attiecināmās izmaksas",IF('10a+c+n'!$Q20="A",'10a+c+n'!L20,0),0)</f>
        <v>0</v>
      </c>
      <c r="M20" s="121">
        <f>IF($C$4="Attiecināmās izmaksas",IF('10a+c+n'!$Q20="A",'10a+c+n'!M20,0),0)</f>
        <v>0</v>
      </c>
      <c r="N20" s="121">
        <f>IF($C$4="Attiecināmās izmaksas",IF('10a+c+n'!$Q20="A",'10a+c+n'!N20,0),0)</f>
        <v>0</v>
      </c>
      <c r="O20" s="121">
        <f>IF($C$4="Attiecināmās izmaksas",IF('10a+c+n'!$Q20="A",'10a+c+n'!O20,0),0)</f>
        <v>0</v>
      </c>
      <c r="P20" s="122">
        <f>IF($C$4="Attiecināmās izmaksas",IF('10a+c+n'!$Q20="A",'10a+c+n'!P20,0),0)</f>
        <v>0</v>
      </c>
    </row>
    <row r="21" spans="1:16" x14ac:dyDescent="0.2">
      <c r="A21" s="49">
        <f>IF(P21=0,0,IF(COUNTBLANK(P21)=1,0,COUNTA($P$14:P21)))</f>
        <v>0</v>
      </c>
      <c r="B21" s="21">
        <f>IF($C$4="Attiecināmās izmaksas",IF('10a+c+n'!$Q21="A",'10a+c+n'!B21,0),0)</f>
        <v>0</v>
      </c>
      <c r="C21" s="21">
        <f>IF($C$4="Attiecināmās izmaksas",IF('10a+c+n'!$Q21="A",'10a+c+n'!C21,0),0)</f>
        <v>0</v>
      </c>
      <c r="D21" s="21">
        <f>IF($C$4="Attiecināmās izmaksas",IF('10a+c+n'!$Q21="A",'10a+c+n'!D21,0),0)</f>
        <v>0</v>
      </c>
      <c r="E21" s="42"/>
      <c r="F21" s="64"/>
      <c r="G21" s="121"/>
      <c r="H21" s="121">
        <f>IF($C$4="Attiecināmās izmaksas",IF('10a+c+n'!$Q21="A",'10a+c+n'!H21,0),0)</f>
        <v>0</v>
      </c>
      <c r="I21" s="121"/>
      <c r="J21" s="121"/>
      <c r="K21" s="122">
        <f>IF($C$4="Attiecināmās izmaksas",IF('10a+c+n'!$Q21="A",'10a+c+n'!K21,0),0)</f>
        <v>0</v>
      </c>
      <c r="L21" s="64">
        <f>IF($C$4="Attiecināmās izmaksas",IF('10a+c+n'!$Q21="A",'10a+c+n'!L21,0),0)</f>
        <v>0</v>
      </c>
      <c r="M21" s="121">
        <f>IF($C$4="Attiecināmās izmaksas",IF('10a+c+n'!$Q21="A",'10a+c+n'!M21,0),0)</f>
        <v>0</v>
      </c>
      <c r="N21" s="121">
        <f>IF($C$4="Attiecināmās izmaksas",IF('10a+c+n'!$Q21="A",'10a+c+n'!N21,0),0)</f>
        <v>0</v>
      </c>
      <c r="O21" s="121">
        <f>IF($C$4="Attiecināmās izmaksas",IF('10a+c+n'!$Q21="A",'10a+c+n'!O21,0),0)</f>
        <v>0</v>
      </c>
      <c r="P21" s="122">
        <f>IF($C$4="Attiecināmās izmaksas",IF('10a+c+n'!$Q21="A",'10a+c+n'!P21,0),0)</f>
        <v>0</v>
      </c>
    </row>
    <row r="22" spans="1:16" x14ac:dyDescent="0.2">
      <c r="A22" s="49">
        <f>IF(P22=0,0,IF(COUNTBLANK(P22)=1,0,COUNTA($P$14:P22)))</f>
        <v>0</v>
      </c>
      <c r="B22" s="21">
        <f>IF($C$4="Attiecināmās izmaksas",IF('10a+c+n'!$Q22="A",'10a+c+n'!B22,0),0)</f>
        <v>0</v>
      </c>
      <c r="C22" s="21">
        <f>IF($C$4="Attiecināmās izmaksas",IF('10a+c+n'!$Q22="A",'10a+c+n'!C22,0),0)</f>
        <v>0</v>
      </c>
      <c r="D22" s="21">
        <f>IF($C$4="Attiecināmās izmaksas",IF('10a+c+n'!$Q22="A",'10a+c+n'!D22,0),0)</f>
        <v>0</v>
      </c>
      <c r="E22" s="42"/>
      <c r="F22" s="64"/>
      <c r="G22" s="121"/>
      <c r="H22" s="121">
        <f>IF($C$4="Attiecināmās izmaksas",IF('10a+c+n'!$Q22="A",'10a+c+n'!H22,0),0)</f>
        <v>0</v>
      </c>
      <c r="I22" s="121"/>
      <c r="J22" s="121"/>
      <c r="K22" s="122">
        <f>IF($C$4="Attiecināmās izmaksas",IF('10a+c+n'!$Q22="A",'10a+c+n'!K22,0),0)</f>
        <v>0</v>
      </c>
      <c r="L22" s="64">
        <f>IF($C$4="Attiecināmās izmaksas",IF('10a+c+n'!$Q22="A",'10a+c+n'!L22,0),0)</f>
        <v>0</v>
      </c>
      <c r="M22" s="121">
        <f>IF($C$4="Attiecināmās izmaksas",IF('10a+c+n'!$Q22="A",'10a+c+n'!M22,0),0)</f>
        <v>0</v>
      </c>
      <c r="N22" s="121">
        <f>IF($C$4="Attiecināmās izmaksas",IF('10a+c+n'!$Q22="A",'10a+c+n'!N22,0),0)</f>
        <v>0</v>
      </c>
      <c r="O22" s="121">
        <f>IF($C$4="Attiecināmās izmaksas",IF('10a+c+n'!$Q22="A",'10a+c+n'!O22,0),0)</f>
        <v>0</v>
      </c>
      <c r="P22" s="122">
        <f>IF($C$4="Attiecināmās izmaksas",IF('10a+c+n'!$Q22="A",'10a+c+n'!P22,0),0)</f>
        <v>0</v>
      </c>
    </row>
    <row r="23" spans="1:16" x14ac:dyDescent="0.2">
      <c r="A23" s="49">
        <f>IF(P23=0,0,IF(COUNTBLANK(P23)=1,0,COUNTA($P$14:P23)))</f>
        <v>0</v>
      </c>
      <c r="B23" s="21">
        <f>IF($C$4="Attiecināmās izmaksas",IF('10a+c+n'!$Q23="A",'10a+c+n'!B23,0),0)</f>
        <v>0</v>
      </c>
      <c r="C23" s="21">
        <f>IF($C$4="Attiecināmās izmaksas",IF('10a+c+n'!$Q23="A",'10a+c+n'!C23,0),0)</f>
        <v>0</v>
      </c>
      <c r="D23" s="21">
        <f>IF($C$4="Attiecināmās izmaksas",IF('10a+c+n'!$Q23="A",'10a+c+n'!D23,0),0)</f>
        <v>0</v>
      </c>
      <c r="E23" s="42"/>
      <c r="F23" s="64"/>
      <c r="G23" s="121"/>
      <c r="H23" s="121">
        <f>IF($C$4="Attiecināmās izmaksas",IF('10a+c+n'!$Q23="A",'10a+c+n'!H23,0),0)</f>
        <v>0</v>
      </c>
      <c r="I23" s="121"/>
      <c r="J23" s="121"/>
      <c r="K23" s="122">
        <f>IF($C$4="Attiecināmās izmaksas",IF('10a+c+n'!$Q23="A",'10a+c+n'!K23,0),0)</f>
        <v>0</v>
      </c>
      <c r="L23" s="64">
        <f>IF($C$4="Attiecināmās izmaksas",IF('10a+c+n'!$Q23="A",'10a+c+n'!L23,0),0)</f>
        <v>0</v>
      </c>
      <c r="M23" s="121">
        <f>IF($C$4="Attiecināmās izmaksas",IF('10a+c+n'!$Q23="A",'10a+c+n'!M23,0),0)</f>
        <v>0</v>
      </c>
      <c r="N23" s="121">
        <f>IF($C$4="Attiecināmās izmaksas",IF('10a+c+n'!$Q23="A",'10a+c+n'!N23,0),0)</f>
        <v>0</v>
      </c>
      <c r="O23" s="121">
        <f>IF($C$4="Attiecināmās izmaksas",IF('10a+c+n'!$Q23="A",'10a+c+n'!O23,0),0)</f>
        <v>0</v>
      </c>
      <c r="P23" s="122">
        <f>IF($C$4="Attiecināmās izmaksas",IF('10a+c+n'!$Q23="A",'10a+c+n'!P23,0),0)</f>
        <v>0</v>
      </c>
    </row>
    <row r="24" spans="1:16" x14ac:dyDescent="0.2">
      <c r="A24" s="49">
        <f>IF(P24=0,0,IF(COUNTBLANK(P24)=1,0,COUNTA($P$14:P24)))</f>
        <v>0</v>
      </c>
      <c r="B24" s="21">
        <f>IF($C$4="Attiecināmās izmaksas",IF('10a+c+n'!$Q24="A",'10a+c+n'!B24,0),0)</f>
        <v>0</v>
      </c>
      <c r="C24" s="21">
        <f>IF($C$4="Attiecināmās izmaksas",IF('10a+c+n'!$Q24="A",'10a+c+n'!C24,0),0)</f>
        <v>0</v>
      </c>
      <c r="D24" s="21">
        <f>IF($C$4="Attiecināmās izmaksas",IF('10a+c+n'!$Q24="A",'10a+c+n'!D24,0),0)</f>
        <v>0</v>
      </c>
      <c r="E24" s="42"/>
      <c r="F24" s="64"/>
      <c r="G24" s="121"/>
      <c r="H24" s="121">
        <f>IF($C$4="Attiecināmās izmaksas",IF('10a+c+n'!$Q24="A",'10a+c+n'!H24,0),0)</f>
        <v>0</v>
      </c>
      <c r="I24" s="121"/>
      <c r="J24" s="121"/>
      <c r="K24" s="122">
        <f>IF($C$4="Attiecināmās izmaksas",IF('10a+c+n'!$Q24="A",'10a+c+n'!K24,0),0)</f>
        <v>0</v>
      </c>
      <c r="L24" s="64">
        <f>IF($C$4="Attiecināmās izmaksas",IF('10a+c+n'!$Q24="A",'10a+c+n'!L24,0),0)</f>
        <v>0</v>
      </c>
      <c r="M24" s="121">
        <f>IF($C$4="Attiecināmās izmaksas",IF('10a+c+n'!$Q24="A",'10a+c+n'!M24,0),0)</f>
        <v>0</v>
      </c>
      <c r="N24" s="121">
        <f>IF($C$4="Attiecināmās izmaksas",IF('10a+c+n'!$Q24="A",'10a+c+n'!N24,0),0)</f>
        <v>0</v>
      </c>
      <c r="O24" s="121">
        <f>IF($C$4="Attiecināmās izmaksas",IF('10a+c+n'!$Q24="A",'10a+c+n'!O24,0),0)</f>
        <v>0</v>
      </c>
      <c r="P24" s="122">
        <f>IF($C$4="Attiecināmās izmaksas",IF('10a+c+n'!$Q24="A",'10a+c+n'!P24,0),0)</f>
        <v>0</v>
      </c>
    </row>
    <row r="25" spans="1:16" x14ac:dyDescent="0.2">
      <c r="A25" s="49">
        <f>IF(P25=0,0,IF(COUNTBLANK(P25)=1,0,COUNTA($P$14:P25)))</f>
        <v>0</v>
      </c>
      <c r="B25" s="21">
        <f>IF($C$4="Attiecināmās izmaksas",IF('10a+c+n'!$Q25="A",'10a+c+n'!B25,0),0)</f>
        <v>0</v>
      </c>
      <c r="C25" s="21">
        <f>IF($C$4="Attiecināmās izmaksas",IF('10a+c+n'!$Q25="A",'10a+c+n'!C25,0),0)</f>
        <v>0</v>
      </c>
      <c r="D25" s="21">
        <f>IF($C$4="Attiecināmās izmaksas",IF('10a+c+n'!$Q25="A",'10a+c+n'!D25,0),0)</f>
        <v>0</v>
      </c>
      <c r="E25" s="42"/>
      <c r="F25" s="64"/>
      <c r="G25" s="121"/>
      <c r="H25" s="121">
        <f>IF($C$4="Attiecināmās izmaksas",IF('10a+c+n'!$Q25="A",'10a+c+n'!H25,0),0)</f>
        <v>0</v>
      </c>
      <c r="I25" s="121"/>
      <c r="J25" s="121"/>
      <c r="K25" s="122">
        <f>IF($C$4="Attiecināmās izmaksas",IF('10a+c+n'!$Q25="A",'10a+c+n'!K25,0),0)</f>
        <v>0</v>
      </c>
      <c r="L25" s="64">
        <f>IF($C$4="Attiecināmās izmaksas",IF('10a+c+n'!$Q25="A",'10a+c+n'!L25,0),0)</f>
        <v>0</v>
      </c>
      <c r="M25" s="121">
        <f>IF($C$4="Attiecināmās izmaksas",IF('10a+c+n'!$Q25="A",'10a+c+n'!M25,0),0)</f>
        <v>0</v>
      </c>
      <c r="N25" s="121">
        <f>IF($C$4="Attiecināmās izmaksas",IF('10a+c+n'!$Q25="A",'10a+c+n'!N25,0),0)</f>
        <v>0</v>
      </c>
      <c r="O25" s="121">
        <f>IF($C$4="Attiecināmās izmaksas",IF('10a+c+n'!$Q25="A",'10a+c+n'!O25,0),0)</f>
        <v>0</v>
      </c>
      <c r="P25" s="122">
        <f>IF($C$4="Attiecināmās izmaksas",IF('10a+c+n'!$Q25="A",'10a+c+n'!P25,0),0)</f>
        <v>0</v>
      </c>
    </row>
    <row r="26" spans="1:16" x14ac:dyDescent="0.2">
      <c r="A26" s="49">
        <f>IF(P26=0,0,IF(COUNTBLANK(P26)=1,0,COUNTA($P$14:P26)))</f>
        <v>0</v>
      </c>
      <c r="B26" s="21">
        <f>IF($C$4="Attiecināmās izmaksas",IF('10a+c+n'!$Q26="A",'10a+c+n'!B26,0),0)</f>
        <v>0</v>
      </c>
      <c r="C26" s="21">
        <f>IF($C$4="Attiecināmās izmaksas",IF('10a+c+n'!$Q26="A",'10a+c+n'!C26,0),0)</f>
        <v>0</v>
      </c>
      <c r="D26" s="21">
        <f>IF($C$4="Attiecināmās izmaksas",IF('10a+c+n'!$Q26="A",'10a+c+n'!D26,0),0)</f>
        <v>0</v>
      </c>
      <c r="E26" s="42"/>
      <c r="F26" s="64"/>
      <c r="G26" s="121"/>
      <c r="H26" s="121">
        <f>IF($C$4="Attiecināmās izmaksas",IF('10a+c+n'!$Q26="A",'10a+c+n'!H26,0),0)</f>
        <v>0</v>
      </c>
      <c r="I26" s="121"/>
      <c r="J26" s="121"/>
      <c r="K26" s="122">
        <f>IF($C$4="Attiecināmās izmaksas",IF('10a+c+n'!$Q26="A",'10a+c+n'!K26,0),0)</f>
        <v>0</v>
      </c>
      <c r="L26" s="64">
        <f>IF($C$4="Attiecināmās izmaksas",IF('10a+c+n'!$Q26="A",'10a+c+n'!L26,0),0)</f>
        <v>0</v>
      </c>
      <c r="M26" s="121">
        <f>IF($C$4="Attiecināmās izmaksas",IF('10a+c+n'!$Q26="A",'10a+c+n'!M26,0),0)</f>
        <v>0</v>
      </c>
      <c r="N26" s="121">
        <f>IF($C$4="Attiecināmās izmaksas",IF('10a+c+n'!$Q26="A",'10a+c+n'!N26,0),0)</f>
        <v>0</v>
      </c>
      <c r="O26" s="121">
        <f>IF($C$4="Attiecināmās izmaksas",IF('10a+c+n'!$Q26="A",'10a+c+n'!O26,0),0)</f>
        <v>0</v>
      </c>
      <c r="P26" s="122">
        <f>IF($C$4="Attiecināmās izmaksas",IF('10a+c+n'!$Q26="A",'10a+c+n'!P26,0),0)</f>
        <v>0</v>
      </c>
    </row>
    <row r="27" spans="1:16" x14ac:dyDescent="0.2">
      <c r="A27" s="49">
        <f>IF(P27=0,0,IF(COUNTBLANK(P27)=1,0,COUNTA($P$14:P27)))</f>
        <v>0</v>
      </c>
      <c r="B27" s="21">
        <f>IF($C$4="Attiecināmās izmaksas",IF('10a+c+n'!$Q27="A",'10a+c+n'!B27,0),0)</f>
        <v>0</v>
      </c>
      <c r="C27" s="21">
        <f>IF($C$4="Attiecināmās izmaksas",IF('10a+c+n'!$Q27="A",'10a+c+n'!C27,0),0)</f>
        <v>0</v>
      </c>
      <c r="D27" s="21">
        <f>IF($C$4="Attiecināmās izmaksas",IF('10a+c+n'!$Q27="A",'10a+c+n'!D27,0),0)</f>
        <v>0</v>
      </c>
      <c r="E27" s="42"/>
      <c r="F27" s="64"/>
      <c r="G27" s="121"/>
      <c r="H27" s="121">
        <f>IF($C$4="Attiecināmās izmaksas",IF('10a+c+n'!$Q27="A",'10a+c+n'!H27,0),0)</f>
        <v>0</v>
      </c>
      <c r="I27" s="121"/>
      <c r="J27" s="121"/>
      <c r="K27" s="122">
        <f>IF($C$4="Attiecināmās izmaksas",IF('10a+c+n'!$Q27="A",'10a+c+n'!K27,0),0)</f>
        <v>0</v>
      </c>
      <c r="L27" s="64">
        <f>IF($C$4="Attiecināmās izmaksas",IF('10a+c+n'!$Q27="A",'10a+c+n'!L27,0),0)</f>
        <v>0</v>
      </c>
      <c r="M27" s="121">
        <f>IF($C$4="Attiecināmās izmaksas",IF('10a+c+n'!$Q27="A",'10a+c+n'!M27,0),0)</f>
        <v>0</v>
      </c>
      <c r="N27" s="121">
        <f>IF($C$4="Attiecināmās izmaksas",IF('10a+c+n'!$Q27="A",'10a+c+n'!N27,0),0)</f>
        <v>0</v>
      </c>
      <c r="O27" s="121">
        <f>IF($C$4="Attiecināmās izmaksas",IF('10a+c+n'!$Q27="A",'10a+c+n'!O27,0),0)</f>
        <v>0</v>
      </c>
      <c r="P27" s="122">
        <f>IF($C$4="Attiecināmās izmaksas",IF('10a+c+n'!$Q27="A",'10a+c+n'!P27,0),0)</f>
        <v>0</v>
      </c>
    </row>
    <row r="28" spans="1:16" x14ac:dyDescent="0.2">
      <c r="A28" s="49">
        <f>IF(P28=0,0,IF(COUNTBLANK(P28)=1,0,COUNTA($P$14:P28)))</f>
        <v>0</v>
      </c>
      <c r="B28" s="21">
        <f>IF($C$4="Attiecināmās izmaksas",IF('10a+c+n'!$Q28="A",'10a+c+n'!B28,0),0)</f>
        <v>0</v>
      </c>
      <c r="C28" s="21">
        <f>IF($C$4="Attiecināmās izmaksas",IF('10a+c+n'!$Q28="A",'10a+c+n'!C28,0),0)</f>
        <v>0</v>
      </c>
      <c r="D28" s="21">
        <f>IF($C$4="Attiecināmās izmaksas",IF('10a+c+n'!$Q28="A",'10a+c+n'!D28,0),0)</f>
        <v>0</v>
      </c>
      <c r="E28" s="42"/>
      <c r="F28" s="64"/>
      <c r="G28" s="121"/>
      <c r="H28" s="121">
        <f>IF($C$4="Attiecināmās izmaksas",IF('10a+c+n'!$Q28="A",'10a+c+n'!H28,0),0)</f>
        <v>0</v>
      </c>
      <c r="I28" s="121"/>
      <c r="J28" s="121"/>
      <c r="K28" s="122">
        <f>IF($C$4="Attiecināmās izmaksas",IF('10a+c+n'!$Q28="A",'10a+c+n'!K28,0),0)</f>
        <v>0</v>
      </c>
      <c r="L28" s="64">
        <f>IF($C$4="Attiecināmās izmaksas",IF('10a+c+n'!$Q28="A",'10a+c+n'!L28,0),0)</f>
        <v>0</v>
      </c>
      <c r="M28" s="121">
        <f>IF($C$4="Attiecināmās izmaksas",IF('10a+c+n'!$Q28="A",'10a+c+n'!M28,0),0)</f>
        <v>0</v>
      </c>
      <c r="N28" s="121">
        <f>IF($C$4="Attiecināmās izmaksas",IF('10a+c+n'!$Q28="A",'10a+c+n'!N28,0),0)</f>
        <v>0</v>
      </c>
      <c r="O28" s="121">
        <f>IF($C$4="Attiecināmās izmaksas",IF('10a+c+n'!$Q28="A",'10a+c+n'!O28,0),0)</f>
        <v>0</v>
      </c>
      <c r="P28" s="122">
        <f>IF($C$4="Attiecināmās izmaksas",IF('10a+c+n'!$Q28="A",'10a+c+n'!P28,0),0)</f>
        <v>0</v>
      </c>
    </row>
    <row r="29" spans="1:16" x14ac:dyDescent="0.2">
      <c r="A29" s="49">
        <f>IF(P29=0,0,IF(COUNTBLANK(P29)=1,0,COUNTA($P$14:P29)))</f>
        <v>0</v>
      </c>
      <c r="B29" s="21">
        <f>IF($C$4="Attiecināmās izmaksas",IF('10a+c+n'!$Q29="A",'10a+c+n'!B29,0),0)</f>
        <v>0</v>
      </c>
      <c r="C29" s="21">
        <f>IF($C$4="Attiecināmās izmaksas",IF('10a+c+n'!$Q29="A",'10a+c+n'!C29,0),0)</f>
        <v>0</v>
      </c>
      <c r="D29" s="21">
        <f>IF($C$4="Attiecināmās izmaksas",IF('10a+c+n'!$Q29="A",'10a+c+n'!D29,0),0)</f>
        <v>0</v>
      </c>
      <c r="E29" s="42"/>
      <c r="F29" s="64"/>
      <c r="G29" s="121"/>
      <c r="H29" s="121">
        <f>IF($C$4="Attiecināmās izmaksas",IF('10a+c+n'!$Q29="A",'10a+c+n'!H29,0),0)</f>
        <v>0</v>
      </c>
      <c r="I29" s="121"/>
      <c r="J29" s="121"/>
      <c r="K29" s="122">
        <f>IF($C$4="Attiecināmās izmaksas",IF('10a+c+n'!$Q29="A",'10a+c+n'!K29,0),0)</f>
        <v>0</v>
      </c>
      <c r="L29" s="64">
        <f>IF($C$4="Attiecināmās izmaksas",IF('10a+c+n'!$Q29="A",'10a+c+n'!L29,0),0)</f>
        <v>0</v>
      </c>
      <c r="M29" s="121">
        <f>IF($C$4="Attiecināmās izmaksas",IF('10a+c+n'!$Q29="A",'10a+c+n'!M29,0),0)</f>
        <v>0</v>
      </c>
      <c r="N29" s="121">
        <f>IF($C$4="Attiecināmās izmaksas",IF('10a+c+n'!$Q29="A",'10a+c+n'!N29,0),0)</f>
        <v>0</v>
      </c>
      <c r="O29" s="121">
        <f>IF($C$4="Attiecināmās izmaksas",IF('10a+c+n'!$Q29="A",'10a+c+n'!O29,0),0)</f>
        <v>0</v>
      </c>
      <c r="P29" s="122">
        <f>IF($C$4="Attiecināmās izmaksas",IF('10a+c+n'!$Q29="A",'10a+c+n'!P29,0),0)</f>
        <v>0</v>
      </c>
    </row>
    <row r="30" spans="1:16" x14ac:dyDescent="0.2">
      <c r="A30" s="49">
        <f>IF(P30=0,0,IF(COUNTBLANK(P30)=1,0,COUNTA($P$14:P30)))</f>
        <v>0</v>
      </c>
      <c r="B30" s="21">
        <f>IF($C$4="Attiecināmās izmaksas",IF('10a+c+n'!$Q30="A",'10a+c+n'!B30,0),0)</f>
        <v>0</v>
      </c>
      <c r="C30" s="21">
        <f>IF($C$4="Attiecināmās izmaksas",IF('10a+c+n'!$Q30="A",'10a+c+n'!C30,0),0)</f>
        <v>0</v>
      </c>
      <c r="D30" s="21">
        <f>IF($C$4="Attiecināmās izmaksas",IF('10a+c+n'!$Q30="A",'10a+c+n'!D30,0),0)</f>
        <v>0</v>
      </c>
      <c r="E30" s="42"/>
      <c r="F30" s="64"/>
      <c r="G30" s="121"/>
      <c r="H30" s="121">
        <f>IF($C$4="Attiecināmās izmaksas",IF('10a+c+n'!$Q30="A",'10a+c+n'!H30,0),0)</f>
        <v>0</v>
      </c>
      <c r="I30" s="121"/>
      <c r="J30" s="121"/>
      <c r="K30" s="122">
        <f>IF($C$4="Attiecināmās izmaksas",IF('10a+c+n'!$Q30="A",'10a+c+n'!K30,0),0)</f>
        <v>0</v>
      </c>
      <c r="L30" s="64">
        <f>IF($C$4="Attiecināmās izmaksas",IF('10a+c+n'!$Q30="A",'10a+c+n'!L30,0),0)</f>
        <v>0</v>
      </c>
      <c r="M30" s="121">
        <f>IF($C$4="Attiecināmās izmaksas",IF('10a+c+n'!$Q30="A",'10a+c+n'!M30,0),0)</f>
        <v>0</v>
      </c>
      <c r="N30" s="121">
        <f>IF($C$4="Attiecināmās izmaksas",IF('10a+c+n'!$Q30="A",'10a+c+n'!N30,0),0)</f>
        <v>0</v>
      </c>
      <c r="O30" s="121">
        <f>IF($C$4="Attiecināmās izmaksas",IF('10a+c+n'!$Q30="A",'10a+c+n'!O30,0),0)</f>
        <v>0</v>
      </c>
      <c r="P30" s="122">
        <f>IF($C$4="Attiecināmās izmaksas",IF('10a+c+n'!$Q30="A",'10a+c+n'!P30,0),0)</f>
        <v>0</v>
      </c>
    </row>
    <row r="31" spans="1:16" x14ac:dyDescent="0.2">
      <c r="A31" s="49">
        <f>IF(P31=0,0,IF(COUNTBLANK(P31)=1,0,COUNTA($P$14:P31)))</f>
        <v>0</v>
      </c>
      <c r="B31" s="21">
        <f>IF($C$4="Attiecināmās izmaksas",IF('10a+c+n'!$Q31="A",'10a+c+n'!B31,0),0)</f>
        <v>0</v>
      </c>
      <c r="C31" s="21">
        <f>IF($C$4="Attiecināmās izmaksas",IF('10a+c+n'!$Q31="A",'10a+c+n'!C31,0),0)</f>
        <v>0</v>
      </c>
      <c r="D31" s="21">
        <f>IF($C$4="Attiecināmās izmaksas",IF('10a+c+n'!$Q31="A",'10a+c+n'!D31,0),0)</f>
        <v>0</v>
      </c>
      <c r="E31" s="42"/>
      <c r="F31" s="64"/>
      <c r="G31" s="121"/>
      <c r="H31" s="121">
        <f>IF($C$4="Attiecināmās izmaksas",IF('10a+c+n'!$Q31="A",'10a+c+n'!H31,0),0)</f>
        <v>0</v>
      </c>
      <c r="I31" s="121"/>
      <c r="J31" s="121"/>
      <c r="K31" s="122">
        <f>IF($C$4="Attiecināmās izmaksas",IF('10a+c+n'!$Q31="A",'10a+c+n'!K31,0),0)</f>
        <v>0</v>
      </c>
      <c r="L31" s="64">
        <f>IF($C$4="Attiecināmās izmaksas",IF('10a+c+n'!$Q31="A",'10a+c+n'!L31,0),0)</f>
        <v>0</v>
      </c>
      <c r="M31" s="121">
        <f>IF($C$4="Attiecināmās izmaksas",IF('10a+c+n'!$Q31="A",'10a+c+n'!M31,0),0)</f>
        <v>0</v>
      </c>
      <c r="N31" s="121">
        <f>IF($C$4="Attiecināmās izmaksas",IF('10a+c+n'!$Q31="A",'10a+c+n'!N31,0),0)</f>
        <v>0</v>
      </c>
      <c r="O31" s="121">
        <f>IF($C$4="Attiecināmās izmaksas",IF('10a+c+n'!$Q31="A",'10a+c+n'!O31,0),0)</f>
        <v>0</v>
      </c>
      <c r="P31" s="122">
        <f>IF($C$4="Attiecināmās izmaksas",IF('10a+c+n'!$Q31="A",'10a+c+n'!P31,0),0)</f>
        <v>0</v>
      </c>
    </row>
    <row r="32" spans="1:16" x14ac:dyDescent="0.2">
      <c r="A32" s="49">
        <f>IF(P32=0,0,IF(COUNTBLANK(P32)=1,0,COUNTA($P$14:P32)))</f>
        <v>0</v>
      </c>
      <c r="B32" s="21">
        <f>IF($C$4="Attiecināmās izmaksas",IF('10a+c+n'!$Q32="A",'10a+c+n'!B32,0),0)</f>
        <v>0</v>
      </c>
      <c r="C32" s="21">
        <f>IF($C$4="Attiecināmās izmaksas",IF('10a+c+n'!$Q32="A",'10a+c+n'!C32,0),0)</f>
        <v>0</v>
      </c>
      <c r="D32" s="21">
        <f>IF($C$4="Attiecināmās izmaksas",IF('10a+c+n'!$Q32="A",'10a+c+n'!D32,0),0)</f>
        <v>0</v>
      </c>
      <c r="E32" s="42"/>
      <c r="F32" s="64"/>
      <c r="G32" s="121"/>
      <c r="H32" s="121">
        <f>IF($C$4="Attiecināmās izmaksas",IF('10a+c+n'!$Q32="A",'10a+c+n'!H32,0),0)</f>
        <v>0</v>
      </c>
      <c r="I32" s="121"/>
      <c r="J32" s="121"/>
      <c r="K32" s="122">
        <f>IF($C$4="Attiecināmās izmaksas",IF('10a+c+n'!$Q32="A",'10a+c+n'!K32,0),0)</f>
        <v>0</v>
      </c>
      <c r="L32" s="64">
        <f>IF($C$4="Attiecināmās izmaksas",IF('10a+c+n'!$Q32="A",'10a+c+n'!L32,0),0)</f>
        <v>0</v>
      </c>
      <c r="M32" s="121">
        <f>IF($C$4="Attiecināmās izmaksas",IF('10a+c+n'!$Q32="A",'10a+c+n'!M32,0),0)</f>
        <v>0</v>
      </c>
      <c r="N32" s="121">
        <f>IF($C$4="Attiecināmās izmaksas",IF('10a+c+n'!$Q32="A",'10a+c+n'!N32,0),0)</f>
        <v>0</v>
      </c>
      <c r="O32" s="121">
        <f>IF($C$4="Attiecināmās izmaksas",IF('10a+c+n'!$Q32="A",'10a+c+n'!O32,0),0)</f>
        <v>0</v>
      </c>
      <c r="P32" s="122">
        <f>IF($C$4="Attiecināmās izmaksas",IF('10a+c+n'!$Q32="A",'10a+c+n'!P32,0),0)</f>
        <v>0</v>
      </c>
    </row>
    <row r="33" spans="1:16" x14ac:dyDescent="0.2">
      <c r="A33" s="49">
        <f>IF(P33=0,0,IF(COUNTBLANK(P33)=1,0,COUNTA($P$14:P33)))</f>
        <v>0</v>
      </c>
      <c r="B33" s="21">
        <f>IF($C$4="Attiecināmās izmaksas",IF('10a+c+n'!$Q33="A",'10a+c+n'!B33,0),0)</f>
        <v>0</v>
      </c>
      <c r="C33" s="21">
        <f>IF($C$4="Attiecināmās izmaksas",IF('10a+c+n'!$Q33="A",'10a+c+n'!C33,0),0)</f>
        <v>0</v>
      </c>
      <c r="D33" s="21">
        <f>IF($C$4="Attiecināmās izmaksas",IF('10a+c+n'!$Q33="A",'10a+c+n'!D33,0),0)</f>
        <v>0</v>
      </c>
      <c r="E33" s="42"/>
      <c r="F33" s="64"/>
      <c r="G33" s="121"/>
      <c r="H33" s="121">
        <f>IF($C$4="Attiecināmās izmaksas",IF('10a+c+n'!$Q33="A",'10a+c+n'!H33,0),0)</f>
        <v>0</v>
      </c>
      <c r="I33" s="121"/>
      <c r="J33" s="121"/>
      <c r="K33" s="122">
        <f>IF($C$4="Attiecināmās izmaksas",IF('10a+c+n'!$Q33="A",'10a+c+n'!K33,0),0)</f>
        <v>0</v>
      </c>
      <c r="L33" s="64">
        <f>IF($C$4="Attiecināmās izmaksas",IF('10a+c+n'!$Q33="A",'10a+c+n'!L33,0),0)</f>
        <v>0</v>
      </c>
      <c r="M33" s="121">
        <f>IF($C$4="Attiecināmās izmaksas",IF('10a+c+n'!$Q33="A",'10a+c+n'!M33,0),0)</f>
        <v>0</v>
      </c>
      <c r="N33" s="121">
        <f>IF($C$4="Attiecināmās izmaksas",IF('10a+c+n'!$Q33="A",'10a+c+n'!N33,0),0)</f>
        <v>0</v>
      </c>
      <c r="O33" s="121">
        <f>IF($C$4="Attiecināmās izmaksas",IF('10a+c+n'!$Q33="A",'10a+c+n'!O33,0),0)</f>
        <v>0</v>
      </c>
      <c r="P33" s="122">
        <f>IF($C$4="Attiecināmās izmaksas",IF('10a+c+n'!$Q33="A",'10a+c+n'!P33,0),0)</f>
        <v>0</v>
      </c>
    </row>
    <row r="34" spans="1:16" x14ac:dyDescent="0.2">
      <c r="A34" s="49">
        <f>IF(P34=0,0,IF(COUNTBLANK(P34)=1,0,COUNTA($P$14:P34)))</f>
        <v>0</v>
      </c>
      <c r="B34" s="21">
        <f>IF($C$4="Attiecināmās izmaksas",IF('10a+c+n'!$Q34="A",'10a+c+n'!B34,0),0)</f>
        <v>0</v>
      </c>
      <c r="C34" s="21">
        <f>IF($C$4="Attiecināmās izmaksas",IF('10a+c+n'!$Q34="A",'10a+c+n'!C34,0),0)</f>
        <v>0</v>
      </c>
      <c r="D34" s="21">
        <f>IF($C$4="Attiecināmās izmaksas",IF('10a+c+n'!$Q34="A",'10a+c+n'!D34,0),0)</f>
        <v>0</v>
      </c>
      <c r="E34" s="42"/>
      <c r="F34" s="64"/>
      <c r="G34" s="121"/>
      <c r="H34" s="121">
        <f>IF($C$4="Attiecināmās izmaksas",IF('10a+c+n'!$Q34="A",'10a+c+n'!H34,0),0)</f>
        <v>0</v>
      </c>
      <c r="I34" s="121"/>
      <c r="J34" s="121"/>
      <c r="K34" s="122">
        <f>IF($C$4="Attiecināmās izmaksas",IF('10a+c+n'!$Q34="A",'10a+c+n'!K34,0),0)</f>
        <v>0</v>
      </c>
      <c r="L34" s="64">
        <f>IF($C$4="Attiecināmās izmaksas",IF('10a+c+n'!$Q34="A",'10a+c+n'!L34,0),0)</f>
        <v>0</v>
      </c>
      <c r="M34" s="121">
        <f>IF($C$4="Attiecināmās izmaksas",IF('10a+c+n'!$Q34="A",'10a+c+n'!M34,0),0)</f>
        <v>0</v>
      </c>
      <c r="N34" s="121">
        <f>IF($C$4="Attiecināmās izmaksas",IF('10a+c+n'!$Q34="A",'10a+c+n'!N34,0),0)</f>
        <v>0</v>
      </c>
      <c r="O34" s="121">
        <f>IF($C$4="Attiecināmās izmaksas",IF('10a+c+n'!$Q34="A",'10a+c+n'!O34,0),0)</f>
        <v>0</v>
      </c>
      <c r="P34" s="122">
        <f>IF($C$4="Attiecināmās izmaksas",IF('10a+c+n'!$Q34="A",'10a+c+n'!P34,0),0)</f>
        <v>0</v>
      </c>
    </row>
    <row r="35" spans="1:16" x14ac:dyDescent="0.2">
      <c r="A35" s="49">
        <f>IF(P35=0,0,IF(COUNTBLANK(P35)=1,0,COUNTA($P$14:P35)))</f>
        <v>0</v>
      </c>
      <c r="B35" s="21">
        <f>IF($C$4="Attiecināmās izmaksas",IF('10a+c+n'!$Q35="A",'10a+c+n'!B35,0),0)</f>
        <v>0</v>
      </c>
      <c r="C35" s="21">
        <f>IF($C$4="Attiecināmās izmaksas",IF('10a+c+n'!$Q35="A",'10a+c+n'!C35,0),0)</f>
        <v>0</v>
      </c>
      <c r="D35" s="21">
        <f>IF($C$4="Attiecināmās izmaksas",IF('10a+c+n'!$Q35="A",'10a+c+n'!D35,0),0)</f>
        <v>0</v>
      </c>
      <c r="E35" s="42"/>
      <c r="F35" s="64"/>
      <c r="G35" s="121"/>
      <c r="H35" s="121">
        <f>IF($C$4="Attiecināmās izmaksas",IF('10a+c+n'!$Q35="A",'10a+c+n'!H35,0),0)</f>
        <v>0</v>
      </c>
      <c r="I35" s="121"/>
      <c r="J35" s="121"/>
      <c r="K35" s="122">
        <f>IF($C$4="Attiecināmās izmaksas",IF('10a+c+n'!$Q35="A",'10a+c+n'!K35,0),0)</f>
        <v>0</v>
      </c>
      <c r="L35" s="64">
        <f>IF($C$4="Attiecināmās izmaksas",IF('10a+c+n'!$Q35="A",'10a+c+n'!L35,0),0)</f>
        <v>0</v>
      </c>
      <c r="M35" s="121">
        <f>IF($C$4="Attiecināmās izmaksas",IF('10a+c+n'!$Q35="A",'10a+c+n'!M35,0),0)</f>
        <v>0</v>
      </c>
      <c r="N35" s="121">
        <f>IF($C$4="Attiecināmās izmaksas",IF('10a+c+n'!$Q35="A",'10a+c+n'!N35,0),0)</f>
        <v>0</v>
      </c>
      <c r="O35" s="121">
        <f>IF($C$4="Attiecināmās izmaksas",IF('10a+c+n'!$Q35="A",'10a+c+n'!O35,0),0)</f>
        <v>0</v>
      </c>
      <c r="P35" s="122">
        <f>IF($C$4="Attiecināmās izmaksas",IF('10a+c+n'!$Q35="A",'10a+c+n'!P35,0),0)</f>
        <v>0</v>
      </c>
    </row>
    <row r="36" spans="1:16" x14ac:dyDescent="0.2">
      <c r="A36" s="49">
        <f>IF(P36=0,0,IF(COUNTBLANK(P36)=1,0,COUNTA($P$14:P36)))</f>
        <v>0</v>
      </c>
      <c r="B36" s="21">
        <f>IF($C$4="Attiecināmās izmaksas",IF('10a+c+n'!$Q36="A",'10a+c+n'!B36,0),0)</f>
        <v>0</v>
      </c>
      <c r="C36" s="21">
        <f>IF($C$4="Attiecināmās izmaksas",IF('10a+c+n'!$Q36="A",'10a+c+n'!C36,0),0)</f>
        <v>0</v>
      </c>
      <c r="D36" s="21">
        <f>IF($C$4="Attiecināmās izmaksas",IF('10a+c+n'!$Q36="A",'10a+c+n'!D36,0),0)</f>
        <v>0</v>
      </c>
      <c r="E36" s="42"/>
      <c r="F36" s="64"/>
      <c r="G36" s="121"/>
      <c r="H36" s="121">
        <f>IF($C$4="Attiecināmās izmaksas",IF('10a+c+n'!$Q36="A",'10a+c+n'!H36,0),0)</f>
        <v>0</v>
      </c>
      <c r="I36" s="121"/>
      <c r="J36" s="121"/>
      <c r="K36" s="122">
        <f>IF($C$4="Attiecināmās izmaksas",IF('10a+c+n'!$Q36="A",'10a+c+n'!K36,0),0)</f>
        <v>0</v>
      </c>
      <c r="L36" s="64">
        <f>IF($C$4="Attiecināmās izmaksas",IF('10a+c+n'!$Q36="A",'10a+c+n'!L36,0),0)</f>
        <v>0</v>
      </c>
      <c r="M36" s="121">
        <f>IF($C$4="Attiecināmās izmaksas",IF('10a+c+n'!$Q36="A",'10a+c+n'!M36,0),0)</f>
        <v>0</v>
      </c>
      <c r="N36" s="121">
        <f>IF($C$4="Attiecināmās izmaksas",IF('10a+c+n'!$Q36="A",'10a+c+n'!N36,0),0)</f>
        <v>0</v>
      </c>
      <c r="O36" s="121">
        <f>IF($C$4="Attiecināmās izmaksas",IF('10a+c+n'!$Q36="A",'10a+c+n'!O36,0),0)</f>
        <v>0</v>
      </c>
      <c r="P36" s="122">
        <f>IF($C$4="Attiecināmās izmaksas",IF('10a+c+n'!$Q36="A",'10a+c+n'!P36,0),0)</f>
        <v>0</v>
      </c>
    </row>
    <row r="37" spans="1:16" x14ac:dyDescent="0.2">
      <c r="A37" s="49">
        <f>IF(P37=0,0,IF(COUNTBLANK(P37)=1,0,COUNTA($P$14:P37)))</f>
        <v>0</v>
      </c>
      <c r="B37" s="21">
        <f>IF($C$4="Attiecināmās izmaksas",IF('10a+c+n'!$Q37="A",'10a+c+n'!B37,0),0)</f>
        <v>0</v>
      </c>
      <c r="C37" s="21">
        <f>IF($C$4="Attiecināmās izmaksas",IF('10a+c+n'!$Q37="A",'10a+c+n'!C37,0),0)</f>
        <v>0</v>
      </c>
      <c r="D37" s="21">
        <f>IF($C$4="Attiecināmās izmaksas",IF('10a+c+n'!$Q37="A",'10a+c+n'!D37,0),0)</f>
        <v>0</v>
      </c>
      <c r="E37" s="42"/>
      <c r="F37" s="64"/>
      <c r="G37" s="121"/>
      <c r="H37" s="121">
        <f>IF($C$4="Attiecināmās izmaksas",IF('10a+c+n'!$Q37="A",'10a+c+n'!H37,0),0)</f>
        <v>0</v>
      </c>
      <c r="I37" s="121"/>
      <c r="J37" s="121"/>
      <c r="K37" s="122">
        <f>IF($C$4="Attiecināmās izmaksas",IF('10a+c+n'!$Q37="A",'10a+c+n'!K37,0),0)</f>
        <v>0</v>
      </c>
      <c r="L37" s="64">
        <f>IF($C$4="Attiecināmās izmaksas",IF('10a+c+n'!$Q37="A",'10a+c+n'!L37,0),0)</f>
        <v>0</v>
      </c>
      <c r="M37" s="121">
        <f>IF($C$4="Attiecināmās izmaksas",IF('10a+c+n'!$Q37="A",'10a+c+n'!M37,0),0)</f>
        <v>0</v>
      </c>
      <c r="N37" s="121">
        <f>IF($C$4="Attiecināmās izmaksas",IF('10a+c+n'!$Q37="A",'10a+c+n'!N37,0),0)</f>
        <v>0</v>
      </c>
      <c r="O37" s="121">
        <f>IF($C$4="Attiecināmās izmaksas",IF('10a+c+n'!$Q37="A",'10a+c+n'!O37,0),0)</f>
        <v>0</v>
      </c>
      <c r="P37" s="122">
        <f>IF($C$4="Attiecināmās izmaksas",IF('10a+c+n'!$Q37="A",'10a+c+n'!P37,0),0)</f>
        <v>0</v>
      </c>
    </row>
    <row r="38" spans="1:16" x14ac:dyDescent="0.2">
      <c r="A38" s="49">
        <f>IF(P38=0,0,IF(COUNTBLANK(P38)=1,0,COUNTA($P$14:P38)))</f>
        <v>0</v>
      </c>
      <c r="B38" s="21">
        <f>IF($C$4="Attiecināmās izmaksas",IF('10a+c+n'!$Q38="A",'10a+c+n'!B38,0),0)</f>
        <v>0</v>
      </c>
      <c r="C38" s="21">
        <f>IF($C$4="Attiecināmās izmaksas",IF('10a+c+n'!$Q38="A",'10a+c+n'!C38,0),0)</f>
        <v>0</v>
      </c>
      <c r="D38" s="21">
        <f>IF($C$4="Attiecināmās izmaksas",IF('10a+c+n'!$Q38="A",'10a+c+n'!D38,0),0)</f>
        <v>0</v>
      </c>
      <c r="E38" s="42"/>
      <c r="F38" s="64"/>
      <c r="G38" s="121"/>
      <c r="H38" s="121">
        <f>IF($C$4="Attiecināmās izmaksas",IF('10a+c+n'!$Q38="A",'10a+c+n'!H38,0),0)</f>
        <v>0</v>
      </c>
      <c r="I38" s="121"/>
      <c r="J38" s="121"/>
      <c r="K38" s="122">
        <f>IF($C$4="Attiecināmās izmaksas",IF('10a+c+n'!$Q38="A",'10a+c+n'!K38,0),0)</f>
        <v>0</v>
      </c>
      <c r="L38" s="64">
        <f>IF($C$4="Attiecināmās izmaksas",IF('10a+c+n'!$Q38="A",'10a+c+n'!L38,0),0)</f>
        <v>0</v>
      </c>
      <c r="M38" s="121">
        <f>IF($C$4="Attiecināmās izmaksas",IF('10a+c+n'!$Q38="A",'10a+c+n'!M38,0),0)</f>
        <v>0</v>
      </c>
      <c r="N38" s="121">
        <f>IF($C$4="Attiecināmās izmaksas",IF('10a+c+n'!$Q38="A",'10a+c+n'!N38,0),0)</f>
        <v>0</v>
      </c>
      <c r="O38" s="121">
        <f>IF($C$4="Attiecināmās izmaksas",IF('10a+c+n'!$Q38="A",'10a+c+n'!O38,0),0)</f>
        <v>0</v>
      </c>
      <c r="P38" s="122">
        <f>IF($C$4="Attiecināmās izmaksas",IF('10a+c+n'!$Q38="A",'10a+c+n'!P38,0),0)</f>
        <v>0</v>
      </c>
    </row>
    <row r="39" spans="1:16" x14ac:dyDescent="0.2">
      <c r="A39" s="49">
        <f>IF(P39=0,0,IF(COUNTBLANK(P39)=1,0,COUNTA($P$14:P39)))</f>
        <v>0</v>
      </c>
      <c r="B39" s="21">
        <f>IF($C$4="Attiecināmās izmaksas",IF('10a+c+n'!$Q39="A",'10a+c+n'!B39,0),0)</f>
        <v>0</v>
      </c>
      <c r="C39" s="21">
        <f>IF($C$4="Attiecināmās izmaksas",IF('10a+c+n'!$Q39="A",'10a+c+n'!C39,0),0)</f>
        <v>0</v>
      </c>
      <c r="D39" s="21">
        <f>IF($C$4="Attiecināmās izmaksas",IF('10a+c+n'!$Q39="A",'10a+c+n'!D39,0),0)</f>
        <v>0</v>
      </c>
      <c r="E39" s="42"/>
      <c r="F39" s="64"/>
      <c r="G39" s="121"/>
      <c r="H39" s="121">
        <f>IF($C$4="Attiecināmās izmaksas",IF('10a+c+n'!$Q39="A",'10a+c+n'!H39,0),0)</f>
        <v>0</v>
      </c>
      <c r="I39" s="121"/>
      <c r="J39" s="121"/>
      <c r="K39" s="122">
        <f>IF($C$4="Attiecināmās izmaksas",IF('10a+c+n'!$Q39="A",'10a+c+n'!K39,0),0)</f>
        <v>0</v>
      </c>
      <c r="L39" s="64">
        <f>IF($C$4="Attiecināmās izmaksas",IF('10a+c+n'!$Q39="A",'10a+c+n'!L39,0),0)</f>
        <v>0</v>
      </c>
      <c r="M39" s="121">
        <f>IF($C$4="Attiecināmās izmaksas",IF('10a+c+n'!$Q39="A",'10a+c+n'!M39,0),0)</f>
        <v>0</v>
      </c>
      <c r="N39" s="121">
        <f>IF($C$4="Attiecināmās izmaksas",IF('10a+c+n'!$Q39="A",'10a+c+n'!N39,0),0)</f>
        <v>0</v>
      </c>
      <c r="O39" s="121">
        <f>IF($C$4="Attiecināmās izmaksas",IF('10a+c+n'!$Q39="A",'10a+c+n'!O39,0),0)</f>
        <v>0</v>
      </c>
      <c r="P39" s="122">
        <f>IF($C$4="Attiecināmās izmaksas",IF('10a+c+n'!$Q39="A",'10a+c+n'!P39,0),0)</f>
        <v>0</v>
      </c>
    </row>
    <row r="40" spans="1:16" x14ac:dyDescent="0.2">
      <c r="A40" s="49">
        <f>IF(P40=0,0,IF(COUNTBLANK(P40)=1,0,COUNTA($P$14:P40)))</f>
        <v>0</v>
      </c>
      <c r="B40" s="21">
        <f>IF($C$4="Attiecināmās izmaksas",IF('10a+c+n'!$Q40="A",'10a+c+n'!B40,0),0)</f>
        <v>0</v>
      </c>
      <c r="C40" s="21">
        <f>IF($C$4="Attiecināmās izmaksas",IF('10a+c+n'!$Q40="A",'10a+c+n'!C40,0),0)</f>
        <v>0</v>
      </c>
      <c r="D40" s="21">
        <f>IF($C$4="Attiecināmās izmaksas",IF('10a+c+n'!$Q40="A",'10a+c+n'!D40,0),0)</f>
        <v>0</v>
      </c>
      <c r="E40" s="42"/>
      <c r="F40" s="64"/>
      <c r="G40" s="121"/>
      <c r="H40" s="121">
        <f>IF($C$4="Attiecināmās izmaksas",IF('10a+c+n'!$Q40="A",'10a+c+n'!H40,0),0)</f>
        <v>0</v>
      </c>
      <c r="I40" s="121"/>
      <c r="J40" s="121"/>
      <c r="K40" s="122">
        <f>IF($C$4="Attiecināmās izmaksas",IF('10a+c+n'!$Q40="A",'10a+c+n'!K40,0),0)</f>
        <v>0</v>
      </c>
      <c r="L40" s="64">
        <f>IF($C$4="Attiecināmās izmaksas",IF('10a+c+n'!$Q40="A",'10a+c+n'!L40,0),0)</f>
        <v>0</v>
      </c>
      <c r="M40" s="121">
        <f>IF($C$4="Attiecināmās izmaksas",IF('10a+c+n'!$Q40="A",'10a+c+n'!M40,0),0)</f>
        <v>0</v>
      </c>
      <c r="N40" s="121">
        <f>IF($C$4="Attiecināmās izmaksas",IF('10a+c+n'!$Q40="A",'10a+c+n'!N40,0),0)</f>
        <v>0</v>
      </c>
      <c r="O40" s="121">
        <f>IF($C$4="Attiecināmās izmaksas",IF('10a+c+n'!$Q40="A",'10a+c+n'!O40,0),0)</f>
        <v>0</v>
      </c>
      <c r="P40" s="122">
        <f>IF($C$4="Attiecināmās izmaksas",IF('10a+c+n'!$Q40="A",'10a+c+n'!P40,0),0)</f>
        <v>0</v>
      </c>
    </row>
    <row r="41" spans="1:16" x14ac:dyDescent="0.2">
      <c r="A41" s="49">
        <f>IF(P41=0,0,IF(COUNTBLANK(P41)=1,0,COUNTA($P$14:P41)))</f>
        <v>0</v>
      </c>
      <c r="B41" s="21">
        <f>IF($C$4="Attiecināmās izmaksas",IF('10a+c+n'!$Q41="A",'10a+c+n'!B41,0),0)</f>
        <v>0</v>
      </c>
      <c r="C41" s="21">
        <f>IF($C$4="Attiecināmās izmaksas",IF('10a+c+n'!$Q41="A",'10a+c+n'!C41,0),0)</f>
        <v>0</v>
      </c>
      <c r="D41" s="21">
        <f>IF($C$4="Attiecināmās izmaksas",IF('10a+c+n'!$Q41="A",'10a+c+n'!D41,0),0)</f>
        <v>0</v>
      </c>
      <c r="E41" s="42"/>
      <c r="F41" s="64"/>
      <c r="G41" s="121"/>
      <c r="H41" s="121">
        <f>IF($C$4="Attiecināmās izmaksas",IF('10a+c+n'!$Q41="A",'10a+c+n'!H41,0),0)</f>
        <v>0</v>
      </c>
      <c r="I41" s="121"/>
      <c r="J41" s="121"/>
      <c r="K41" s="122">
        <f>IF($C$4="Attiecināmās izmaksas",IF('10a+c+n'!$Q41="A",'10a+c+n'!K41,0),0)</f>
        <v>0</v>
      </c>
      <c r="L41" s="64">
        <f>IF($C$4="Attiecināmās izmaksas",IF('10a+c+n'!$Q41="A",'10a+c+n'!L41,0),0)</f>
        <v>0</v>
      </c>
      <c r="M41" s="121">
        <f>IF($C$4="Attiecināmās izmaksas",IF('10a+c+n'!$Q41="A",'10a+c+n'!M41,0),0)</f>
        <v>0</v>
      </c>
      <c r="N41" s="121">
        <f>IF($C$4="Attiecināmās izmaksas",IF('10a+c+n'!$Q41="A",'10a+c+n'!N41,0),0)</f>
        <v>0</v>
      </c>
      <c r="O41" s="121">
        <f>IF($C$4="Attiecināmās izmaksas",IF('10a+c+n'!$Q41="A",'10a+c+n'!O41,0),0)</f>
        <v>0</v>
      </c>
      <c r="P41" s="122">
        <f>IF($C$4="Attiecināmās izmaksas",IF('10a+c+n'!$Q41="A",'10a+c+n'!P41,0),0)</f>
        <v>0</v>
      </c>
    </row>
    <row r="42" spans="1:16" x14ac:dyDescent="0.2">
      <c r="A42" s="49">
        <f>IF(P42=0,0,IF(COUNTBLANK(P42)=1,0,COUNTA($P$14:P42)))</f>
        <v>0</v>
      </c>
      <c r="B42" s="21">
        <f>IF($C$4="Attiecināmās izmaksas",IF('10a+c+n'!$Q42="A",'10a+c+n'!B42,0),0)</f>
        <v>0</v>
      </c>
      <c r="C42" s="21">
        <f>IF($C$4="Attiecināmās izmaksas",IF('10a+c+n'!$Q42="A",'10a+c+n'!C42,0),0)</f>
        <v>0</v>
      </c>
      <c r="D42" s="21">
        <f>IF($C$4="Attiecināmās izmaksas",IF('10a+c+n'!$Q42="A",'10a+c+n'!D42,0),0)</f>
        <v>0</v>
      </c>
      <c r="E42" s="42"/>
      <c r="F42" s="64"/>
      <c r="G42" s="121"/>
      <c r="H42" s="121">
        <f>IF($C$4="Attiecināmās izmaksas",IF('10a+c+n'!$Q42="A",'10a+c+n'!H42,0),0)</f>
        <v>0</v>
      </c>
      <c r="I42" s="121"/>
      <c r="J42" s="121"/>
      <c r="K42" s="122">
        <f>IF($C$4="Attiecināmās izmaksas",IF('10a+c+n'!$Q42="A",'10a+c+n'!K42,0),0)</f>
        <v>0</v>
      </c>
      <c r="L42" s="64">
        <f>IF($C$4="Attiecināmās izmaksas",IF('10a+c+n'!$Q42="A",'10a+c+n'!L42,0),0)</f>
        <v>0</v>
      </c>
      <c r="M42" s="121">
        <f>IF($C$4="Attiecināmās izmaksas",IF('10a+c+n'!$Q42="A",'10a+c+n'!M42,0),0)</f>
        <v>0</v>
      </c>
      <c r="N42" s="121">
        <f>IF($C$4="Attiecināmās izmaksas",IF('10a+c+n'!$Q42="A",'10a+c+n'!N42,0),0)</f>
        <v>0</v>
      </c>
      <c r="O42" s="121">
        <f>IF($C$4="Attiecināmās izmaksas",IF('10a+c+n'!$Q42="A",'10a+c+n'!O42,0),0)</f>
        <v>0</v>
      </c>
      <c r="P42" s="122">
        <f>IF($C$4="Attiecināmās izmaksas",IF('10a+c+n'!$Q42="A",'10a+c+n'!P42,0),0)</f>
        <v>0</v>
      </c>
    </row>
    <row r="43" spans="1:16" x14ac:dyDescent="0.2">
      <c r="A43" s="49">
        <f>IF(P43=0,0,IF(COUNTBLANK(P43)=1,0,COUNTA($P$14:P43)))</f>
        <v>0</v>
      </c>
      <c r="B43" s="21">
        <f>IF($C$4="Attiecināmās izmaksas",IF('10a+c+n'!$Q43="A",'10a+c+n'!B43,0),0)</f>
        <v>0</v>
      </c>
      <c r="C43" s="21">
        <f>IF($C$4="Attiecināmās izmaksas",IF('10a+c+n'!$Q43="A",'10a+c+n'!C43,0),0)</f>
        <v>0</v>
      </c>
      <c r="D43" s="21">
        <f>IF($C$4="Attiecināmās izmaksas",IF('10a+c+n'!$Q43="A",'10a+c+n'!D43,0),0)</f>
        <v>0</v>
      </c>
      <c r="E43" s="42"/>
      <c r="F43" s="64"/>
      <c r="G43" s="121"/>
      <c r="H43" s="121">
        <f>IF($C$4="Attiecināmās izmaksas",IF('10a+c+n'!$Q43="A",'10a+c+n'!H43,0),0)</f>
        <v>0</v>
      </c>
      <c r="I43" s="121"/>
      <c r="J43" s="121"/>
      <c r="K43" s="122">
        <f>IF($C$4="Attiecināmās izmaksas",IF('10a+c+n'!$Q43="A",'10a+c+n'!K43,0),0)</f>
        <v>0</v>
      </c>
      <c r="L43" s="64">
        <f>IF($C$4="Attiecināmās izmaksas",IF('10a+c+n'!$Q43="A",'10a+c+n'!L43,0),0)</f>
        <v>0</v>
      </c>
      <c r="M43" s="121">
        <f>IF($C$4="Attiecināmās izmaksas",IF('10a+c+n'!$Q43="A",'10a+c+n'!M43,0),0)</f>
        <v>0</v>
      </c>
      <c r="N43" s="121">
        <f>IF($C$4="Attiecināmās izmaksas",IF('10a+c+n'!$Q43="A",'10a+c+n'!N43,0),0)</f>
        <v>0</v>
      </c>
      <c r="O43" s="121">
        <f>IF($C$4="Attiecināmās izmaksas",IF('10a+c+n'!$Q43="A",'10a+c+n'!O43,0),0)</f>
        <v>0</v>
      </c>
      <c r="P43" s="122">
        <f>IF($C$4="Attiecināmās izmaksas",IF('10a+c+n'!$Q43="A",'10a+c+n'!P43,0),0)</f>
        <v>0</v>
      </c>
    </row>
    <row r="44" spans="1:16" x14ac:dyDescent="0.2">
      <c r="A44" s="49">
        <f>IF(P44=0,0,IF(COUNTBLANK(P44)=1,0,COUNTA($P$14:P44)))</f>
        <v>0</v>
      </c>
      <c r="B44" s="21">
        <f>IF($C$4="Attiecināmās izmaksas",IF('10a+c+n'!$Q44="A",'10a+c+n'!B44,0),0)</f>
        <v>0</v>
      </c>
      <c r="C44" s="21">
        <f>IF($C$4="Attiecināmās izmaksas",IF('10a+c+n'!$Q44="A",'10a+c+n'!C44,0),0)</f>
        <v>0</v>
      </c>
      <c r="D44" s="21">
        <f>IF($C$4="Attiecināmās izmaksas",IF('10a+c+n'!$Q44="A",'10a+c+n'!D44,0),0)</f>
        <v>0</v>
      </c>
      <c r="E44" s="42"/>
      <c r="F44" s="64"/>
      <c r="G44" s="121"/>
      <c r="H44" s="121">
        <f>IF($C$4="Attiecināmās izmaksas",IF('10a+c+n'!$Q44="A",'10a+c+n'!H44,0),0)</f>
        <v>0</v>
      </c>
      <c r="I44" s="121"/>
      <c r="J44" s="121"/>
      <c r="K44" s="122">
        <f>IF($C$4="Attiecināmās izmaksas",IF('10a+c+n'!$Q44="A",'10a+c+n'!K44,0),0)</f>
        <v>0</v>
      </c>
      <c r="L44" s="64">
        <f>IF($C$4="Attiecināmās izmaksas",IF('10a+c+n'!$Q44="A",'10a+c+n'!L44,0),0)</f>
        <v>0</v>
      </c>
      <c r="M44" s="121">
        <f>IF($C$4="Attiecināmās izmaksas",IF('10a+c+n'!$Q44="A",'10a+c+n'!M44,0),0)</f>
        <v>0</v>
      </c>
      <c r="N44" s="121">
        <f>IF($C$4="Attiecināmās izmaksas",IF('10a+c+n'!$Q44="A",'10a+c+n'!N44,0),0)</f>
        <v>0</v>
      </c>
      <c r="O44" s="121">
        <f>IF($C$4="Attiecināmās izmaksas",IF('10a+c+n'!$Q44="A",'10a+c+n'!O44,0),0)</f>
        <v>0</v>
      </c>
      <c r="P44" s="122">
        <f>IF($C$4="Attiecināmās izmaksas",IF('10a+c+n'!$Q44="A",'10a+c+n'!P44,0),0)</f>
        <v>0</v>
      </c>
    </row>
    <row r="45" spans="1:16" x14ac:dyDescent="0.2">
      <c r="A45" s="49">
        <f>IF(P45=0,0,IF(COUNTBLANK(P45)=1,0,COUNTA($P$14:P45)))</f>
        <v>0</v>
      </c>
      <c r="B45" s="21">
        <f>IF($C$4="Attiecināmās izmaksas",IF('10a+c+n'!$Q45="A",'10a+c+n'!B45,0),0)</f>
        <v>0</v>
      </c>
      <c r="C45" s="21">
        <f>IF($C$4="Attiecināmās izmaksas",IF('10a+c+n'!$Q45="A",'10a+c+n'!C45,0),0)</f>
        <v>0</v>
      </c>
      <c r="D45" s="21">
        <f>IF($C$4="Attiecināmās izmaksas",IF('10a+c+n'!$Q45="A",'10a+c+n'!D45,0),0)</f>
        <v>0</v>
      </c>
      <c r="E45" s="42"/>
      <c r="F45" s="64"/>
      <c r="G45" s="121"/>
      <c r="H45" s="121">
        <f>IF($C$4="Attiecināmās izmaksas",IF('10a+c+n'!$Q45="A",'10a+c+n'!H45,0),0)</f>
        <v>0</v>
      </c>
      <c r="I45" s="121"/>
      <c r="J45" s="121"/>
      <c r="K45" s="122">
        <f>IF($C$4="Attiecināmās izmaksas",IF('10a+c+n'!$Q45="A",'10a+c+n'!K45,0),0)</f>
        <v>0</v>
      </c>
      <c r="L45" s="64">
        <f>IF($C$4="Attiecināmās izmaksas",IF('10a+c+n'!$Q45="A",'10a+c+n'!L45,0),0)</f>
        <v>0</v>
      </c>
      <c r="M45" s="121">
        <f>IF($C$4="Attiecināmās izmaksas",IF('10a+c+n'!$Q45="A",'10a+c+n'!M45,0),0)</f>
        <v>0</v>
      </c>
      <c r="N45" s="121">
        <f>IF($C$4="Attiecināmās izmaksas",IF('10a+c+n'!$Q45="A",'10a+c+n'!N45,0),0)</f>
        <v>0</v>
      </c>
      <c r="O45" s="121">
        <f>IF($C$4="Attiecināmās izmaksas",IF('10a+c+n'!$Q45="A",'10a+c+n'!O45,0),0)</f>
        <v>0</v>
      </c>
      <c r="P45" s="122">
        <f>IF($C$4="Attiecināmās izmaksas",IF('10a+c+n'!$Q45="A",'10a+c+n'!P45,0),0)</f>
        <v>0</v>
      </c>
    </row>
    <row r="46" spans="1:16" x14ac:dyDescent="0.2">
      <c r="A46" s="49">
        <f>IF(P46=0,0,IF(COUNTBLANK(P46)=1,0,COUNTA($P$14:P46)))</f>
        <v>0</v>
      </c>
      <c r="B46" s="21">
        <f>IF($C$4="Attiecināmās izmaksas",IF('10a+c+n'!$Q46="A",'10a+c+n'!B46,0),0)</f>
        <v>0</v>
      </c>
      <c r="C46" s="21">
        <f>IF($C$4="Attiecināmās izmaksas",IF('10a+c+n'!$Q46="A",'10a+c+n'!C46,0),0)</f>
        <v>0</v>
      </c>
      <c r="D46" s="21">
        <f>IF($C$4="Attiecināmās izmaksas",IF('10a+c+n'!$Q46="A",'10a+c+n'!D46,0),0)</f>
        <v>0</v>
      </c>
      <c r="E46" s="42"/>
      <c r="F46" s="64"/>
      <c r="G46" s="121"/>
      <c r="H46" s="121">
        <f>IF($C$4="Attiecināmās izmaksas",IF('10a+c+n'!$Q46="A",'10a+c+n'!H46,0),0)</f>
        <v>0</v>
      </c>
      <c r="I46" s="121"/>
      <c r="J46" s="121"/>
      <c r="K46" s="122">
        <f>IF($C$4="Attiecināmās izmaksas",IF('10a+c+n'!$Q46="A",'10a+c+n'!K46,0),0)</f>
        <v>0</v>
      </c>
      <c r="L46" s="64">
        <f>IF($C$4="Attiecināmās izmaksas",IF('10a+c+n'!$Q46="A",'10a+c+n'!L46,0),0)</f>
        <v>0</v>
      </c>
      <c r="M46" s="121">
        <f>IF($C$4="Attiecināmās izmaksas",IF('10a+c+n'!$Q46="A",'10a+c+n'!M46,0),0)</f>
        <v>0</v>
      </c>
      <c r="N46" s="121">
        <f>IF($C$4="Attiecināmās izmaksas",IF('10a+c+n'!$Q46="A",'10a+c+n'!N46,0),0)</f>
        <v>0</v>
      </c>
      <c r="O46" s="121">
        <f>IF($C$4="Attiecināmās izmaksas",IF('10a+c+n'!$Q46="A",'10a+c+n'!O46,0),0)</f>
        <v>0</v>
      </c>
      <c r="P46" s="122">
        <f>IF($C$4="Attiecināmās izmaksas",IF('10a+c+n'!$Q46="A",'10a+c+n'!P46,0),0)</f>
        <v>0</v>
      </c>
    </row>
    <row r="47" spans="1:16" x14ac:dyDescent="0.2">
      <c r="A47" s="49">
        <f>IF(P47=0,0,IF(COUNTBLANK(P47)=1,0,COUNTA($P$14:P47)))</f>
        <v>0</v>
      </c>
      <c r="B47" s="21">
        <f>IF($C$4="Attiecināmās izmaksas",IF('10a+c+n'!$Q47="A",'10a+c+n'!B47,0),0)</f>
        <v>0</v>
      </c>
      <c r="C47" s="21">
        <f>IF($C$4="Attiecināmās izmaksas",IF('10a+c+n'!$Q47="A",'10a+c+n'!C47,0),0)</f>
        <v>0</v>
      </c>
      <c r="D47" s="21">
        <f>IF($C$4="Attiecināmās izmaksas",IF('10a+c+n'!$Q47="A",'10a+c+n'!D47,0),0)</f>
        <v>0</v>
      </c>
      <c r="E47" s="42"/>
      <c r="F47" s="64"/>
      <c r="G47" s="121"/>
      <c r="H47" s="121">
        <f>IF($C$4="Attiecināmās izmaksas",IF('10a+c+n'!$Q47="A",'10a+c+n'!H47,0),0)</f>
        <v>0</v>
      </c>
      <c r="I47" s="121"/>
      <c r="J47" s="121"/>
      <c r="K47" s="122">
        <f>IF($C$4="Attiecināmās izmaksas",IF('10a+c+n'!$Q47="A",'10a+c+n'!K47,0),0)</f>
        <v>0</v>
      </c>
      <c r="L47" s="64">
        <f>IF($C$4="Attiecināmās izmaksas",IF('10a+c+n'!$Q47="A",'10a+c+n'!L47,0),0)</f>
        <v>0</v>
      </c>
      <c r="M47" s="121">
        <f>IF($C$4="Attiecināmās izmaksas",IF('10a+c+n'!$Q47="A",'10a+c+n'!M47,0),0)</f>
        <v>0</v>
      </c>
      <c r="N47" s="121">
        <f>IF($C$4="Attiecināmās izmaksas",IF('10a+c+n'!$Q47="A",'10a+c+n'!N47,0),0)</f>
        <v>0</v>
      </c>
      <c r="O47" s="121">
        <f>IF($C$4="Attiecināmās izmaksas",IF('10a+c+n'!$Q47="A",'10a+c+n'!O47,0),0)</f>
        <v>0</v>
      </c>
      <c r="P47" s="122">
        <f>IF($C$4="Attiecināmās izmaksas",IF('10a+c+n'!$Q47="A",'10a+c+n'!P47,0),0)</f>
        <v>0</v>
      </c>
    </row>
    <row r="48" spans="1:16" x14ac:dyDescent="0.2">
      <c r="A48" s="49">
        <f>IF(P48=0,0,IF(COUNTBLANK(P48)=1,0,COUNTA($P$14:P48)))</f>
        <v>0</v>
      </c>
      <c r="B48" s="21">
        <f>IF($C$4="Attiecināmās izmaksas",IF('10a+c+n'!$Q48="A",'10a+c+n'!B48,0),0)</f>
        <v>0</v>
      </c>
      <c r="C48" s="21">
        <f>IF($C$4="Attiecināmās izmaksas",IF('10a+c+n'!$Q48="A",'10a+c+n'!C48,0),0)</f>
        <v>0</v>
      </c>
      <c r="D48" s="21">
        <f>IF($C$4="Attiecināmās izmaksas",IF('10a+c+n'!$Q48="A",'10a+c+n'!D48,0),0)</f>
        <v>0</v>
      </c>
      <c r="E48" s="42"/>
      <c r="F48" s="64"/>
      <c r="G48" s="121"/>
      <c r="H48" s="121">
        <f>IF($C$4="Attiecināmās izmaksas",IF('10a+c+n'!$Q48="A",'10a+c+n'!H48,0),0)</f>
        <v>0</v>
      </c>
      <c r="I48" s="121"/>
      <c r="J48" s="121"/>
      <c r="K48" s="122">
        <f>IF($C$4="Attiecināmās izmaksas",IF('10a+c+n'!$Q48="A",'10a+c+n'!K48,0),0)</f>
        <v>0</v>
      </c>
      <c r="L48" s="64">
        <f>IF($C$4="Attiecināmās izmaksas",IF('10a+c+n'!$Q48="A",'10a+c+n'!L48,0),0)</f>
        <v>0</v>
      </c>
      <c r="M48" s="121">
        <f>IF($C$4="Attiecināmās izmaksas",IF('10a+c+n'!$Q48="A",'10a+c+n'!M48,0),0)</f>
        <v>0</v>
      </c>
      <c r="N48" s="121">
        <f>IF($C$4="Attiecināmās izmaksas",IF('10a+c+n'!$Q48="A",'10a+c+n'!N48,0),0)</f>
        <v>0</v>
      </c>
      <c r="O48" s="121">
        <f>IF($C$4="Attiecināmās izmaksas",IF('10a+c+n'!$Q48="A",'10a+c+n'!O48,0),0)</f>
        <v>0</v>
      </c>
      <c r="P48" s="122">
        <f>IF($C$4="Attiecināmās izmaksas",IF('10a+c+n'!$Q48="A",'10a+c+n'!P48,0),0)</f>
        <v>0</v>
      </c>
    </row>
    <row r="49" spans="1:16" x14ac:dyDescent="0.2">
      <c r="A49" s="49">
        <f>IF(P49=0,0,IF(COUNTBLANK(P49)=1,0,COUNTA($P$14:P49)))</f>
        <v>0</v>
      </c>
      <c r="B49" s="21">
        <f>IF($C$4="Attiecināmās izmaksas",IF('10a+c+n'!$Q49="A",'10a+c+n'!B49,0),0)</f>
        <v>0</v>
      </c>
      <c r="C49" s="21">
        <f>IF($C$4="Attiecināmās izmaksas",IF('10a+c+n'!$Q49="A",'10a+c+n'!C49,0),0)</f>
        <v>0</v>
      </c>
      <c r="D49" s="21">
        <f>IF($C$4="Attiecināmās izmaksas",IF('10a+c+n'!$Q49="A",'10a+c+n'!D49,0),0)</f>
        <v>0</v>
      </c>
      <c r="E49" s="42"/>
      <c r="F49" s="64"/>
      <c r="G49" s="121"/>
      <c r="H49" s="121">
        <f>IF($C$4="Attiecināmās izmaksas",IF('10a+c+n'!$Q49="A",'10a+c+n'!H49,0),0)</f>
        <v>0</v>
      </c>
      <c r="I49" s="121"/>
      <c r="J49" s="121"/>
      <c r="K49" s="122">
        <f>IF($C$4="Attiecināmās izmaksas",IF('10a+c+n'!$Q49="A",'10a+c+n'!K49,0),0)</f>
        <v>0</v>
      </c>
      <c r="L49" s="64">
        <f>IF($C$4="Attiecināmās izmaksas",IF('10a+c+n'!$Q49="A",'10a+c+n'!L49,0),0)</f>
        <v>0</v>
      </c>
      <c r="M49" s="121">
        <f>IF($C$4="Attiecināmās izmaksas",IF('10a+c+n'!$Q49="A",'10a+c+n'!M49,0),0)</f>
        <v>0</v>
      </c>
      <c r="N49" s="121">
        <f>IF($C$4="Attiecināmās izmaksas",IF('10a+c+n'!$Q49="A",'10a+c+n'!N49,0),0)</f>
        <v>0</v>
      </c>
      <c r="O49" s="121">
        <f>IF($C$4="Attiecināmās izmaksas",IF('10a+c+n'!$Q49="A",'10a+c+n'!O49,0),0)</f>
        <v>0</v>
      </c>
      <c r="P49" s="122">
        <f>IF($C$4="Attiecināmās izmaksas",IF('10a+c+n'!$Q49="A",'10a+c+n'!P49,0),0)</f>
        <v>0</v>
      </c>
    </row>
    <row r="50" spans="1:16" x14ac:dyDescent="0.2">
      <c r="A50" s="49">
        <f>IF(P50=0,0,IF(COUNTBLANK(P50)=1,0,COUNTA($P$14:P50)))</f>
        <v>0</v>
      </c>
      <c r="B50" s="21">
        <f>IF($C$4="Attiecināmās izmaksas",IF('10a+c+n'!$Q50="A",'10a+c+n'!B50,0),0)</f>
        <v>0</v>
      </c>
      <c r="C50" s="21">
        <f>IF($C$4="Attiecināmās izmaksas",IF('10a+c+n'!$Q50="A",'10a+c+n'!C50,0),0)</f>
        <v>0</v>
      </c>
      <c r="D50" s="21">
        <f>IF($C$4="Attiecināmās izmaksas",IF('10a+c+n'!$Q50="A",'10a+c+n'!D50,0),0)</f>
        <v>0</v>
      </c>
      <c r="E50" s="42"/>
      <c r="F50" s="64"/>
      <c r="G50" s="121"/>
      <c r="H50" s="121">
        <f>IF($C$4="Attiecināmās izmaksas",IF('10a+c+n'!$Q50="A",'10a+c+n'!H50,0),0)</f>
        <v>0</v>
      </c>
      <c r="I50" s="121"/>
      <c r="J50" s="121"/>
      <c r="K50" s="122">
        <f>IF($C$4="Attiecināmās izmaksas",IF('10a+c+n'!$Q50="A",'10a+c+n'!K50,0),0)</f>
        <v>0</v>
      </c>
      <c r="L50" s="64">
        <f>IF($C$4="Attiecināmās izmaksas",IF('10a+c+n'!$Q50="A",'10a+c+n'!L50,0),0)</f>
        <v>0</v>
      </c>
      <c r="M50" s="121">
        <f>IF($C$4="Attiecināmās izmaksas",IF('10a+c+n'!$Q50="A",'10a+c+n'!M50,0),0)</f>
        <v>0</v>
      </c>
      <c r="N50" s="121">
        <f>IF($C$4="Attiecināmās izmaksas",IF('10a+c+n'!$Q50="A",'10a+c+n'!N50,0),0)</f>
        <v>0</v>
      </c>
      <c r="O50" s="121">
        <f>IF($C$4="Attiecināmās izmaksas",IF('10a+c+n'!$Q50="A",'10a+c+n'!O50,0),0)</f>
        <v>0</v>
      </c>
      <c r="P50" s="122">
        <f>IF($C$4="Attiecināmās izmaksas",IF('10a+c+n'!$Q50="A",'10a+c+n'!P50,0),0)</f>
        <v>0</v>
      </c>
    </row>
    <row r="51" spans="1:16" x14ac:dyDescent="0.2">
      <c r="A51" s="49">
        <f>IF(P51=0,0,IF(COUNTBLANK(P51)=1,0,COUNTA($P$14:P51)))</f>
        <v>0</v>
      </c>
      <c r="B51" s="21">
        <f>IF($C$4="Attiecināmās izmaksas",IF('10a+c+n'!$Q51="A",'10a+c+n'!B51,0),0)</f>
        <v>0</v>
      </c>
      <c r="C51" s="21">
        <f>IF($C$4="Attiecināmās izmaksas",IF('10a+c+n'!$Q51="A",'10a+c+n'!C51,0),0)</f>
        <v>0</v>
      </c>
      <c r="D51" s="21">
        <f>IF($C$4="Attiecināmās izmaksas",IF('10a+c+n'!$Q51="A",'10a+c+n'!D51,0),0)</f>
        <v>0</v>
      </c>
      <c r="E51" s="42"/>
      <c r="F51" s="64"/>
      <c r="G51" s="121"/>
      <c r="H51" s="121">
        <f>IF($C$4="Attiecināmās izmaksas",IF('10a+c+n'!$Q51="A",'10a+c+n'!H51,0),0)</f>
        <v>0</v>
      </c>
      <c r="I51" s="121"/>
      <c r="J51" s="121"/>
      <c r="K51" s="122">
        <f>IF($C$4="Attiecināmās izmaksas",IF('10a+c+n'!$Q51="A",'10a+c+n'!K51,0),0)</f>
        <v>0</v>
      </c>
      <c r="L51" s="64">
        <f>IF($C$4="Attiecināmās izmaksas",IF('10a+c+n'!$Q51="A",'10a+c+n'!L51,0),0)</f>
        <v>0</v>
      </c>
      <c r="M51" s="121">
        <f>IF($C$4="Attiecināmās izmaksas",IF('10a+c+n'!$Q51="A",'10a+c+n'!M51,0),0)</f>
        <v>0</v>
      </c>
      <c r="N51" s="121">
        <f>IF($C$4="Attiecināmās izmaksas",IF('10a+c+n'!$Q51="A",'10a+c+n'!N51,0),0)</f>
        <v>0</v>
      </c>
      <c r="O51" s="121">
        <f>IF($C$4="Attiecināmās izmaksas",IF('10a+c+n'!$Q51="A",'10a+c+n'!O51,0),0)</f>
        <v>0</v>
      </c>
      <c r="P51" s="122">
        <f>IF($C$4="Attiecināmās izmaksas",IF('10a+c+n'!$Q51="A",'10a+c+n'!P51,0),0)</f>
        <v>0</v>
      </c>
    </row>
    <row r="52" spans="1:16" x14ac:dyDescent="0.2">
      <c r="A52" s="49">
        <f>IF(P52=0,0,IF(COUNTBLANK(P52)=1,0,COUNTA($P$14:P52)))</f>
        <v>0</v>
      </c>
      <c r="B52" s="21">
        <f>IF($C$4="Attiecināmās izmaksas",IF('10a+c+n'!$Q52="A",'10a+c+n'!B52,0),0)</f>
        <v>0</v>
      </c>
      <c r="C52" s="21">
        <f>IF($C$4="Attiecināmās izmaksas",IF('10a+c+n'!$Q52="A",'10a+c+n'!C52,0),0)</f>
        <v>0</v>
      </c>
      <c r="D52" s="21">
        <f>IF($C$4="Attiecināmās izmaksas",IF('10a+c+n'!$Q52="A",'10a+c+n'!D52,0),0)</f>
        <v>0</v>
      </c>
      <c r="E52" s="42"/>
      <c r="F52" s="64"/>
      <c r="G52" s="121"/>
      <c r="H52" s="121">
        <f>IF($C$4="Attiecināmās izmaksas",IF('10a+c+n'!$Q52="A",'10a+c+n'!H52,0),0)</f>
        <v>0</v>
      </c>
      <c r="I52" s="121"/>
      <c r="J52" s="121"/>
      <c r="K52" s="122">
        <f>IF($C$4="Attiecināmās izmaksas",IF('10a+c+n'!$Q52="A",'10a+c+n'!K52,0),0)</f>
        <v>0</v>
      </c>
      <c r="L52" s="64">
        <f>IF($C$4="Attiecināmās izmaksas",IF('10a+c+n'!$Q52="A",'10a+c+n'!L52,0),0)</f>
        <v>0</v>
      </c>
      <c r="M52" s="121">
        <f>IF($C$4="Attiecināmās izmaksas",IF('10a+c+n'!$Q52="A",'10a+c+n'!M52,0),0)</f>
        <v>0</v>
      </c>
      <c r="N52" s="121">
        <f>IF($C$4="Attiecināmās izmaksas",IF('10a+c+n'!$Q52="A",'10a+c+n'!N52,0),0)</f>
        <v>0</v>
      </c>
      <c r="O52" s="121">
        <f>IF($C$4="Attiecināmās izmaksas",IF('10a+c+n'!$Q52="A",'10a+c+n'!O52,0),0)</f>
        <v>0</v>
      </c>
      <c r="P52" s="122">
        <f>IF($C$4="Attiecināmās izmaksas",IF('10a+c+n'!$Q52="A",'10a+c+n'!P52,0),0)</f>
        <v>0</v>
      </c>
    </row>
    <row r="53" spans="1:16" x14ac:dyDescent="0.2">
      <c r="A53" s="49">
        <f>IF(P53=0,0,IF(COUNTBLANK(P53)=1,0,COUNTA($P$14:P53)))</f>
        <v>0</v>
      </c>
      <c r="B53" s="21">
        <f>IF($C$4="Attiecināmās izmaksas",IF('10a+c+n'!$Q53="A",'10a+c+n'!B53,0),0)</f>
        <v>0</v>
      </c>
      <c r="C53" s="21">
        <f>IF($C$4="Attiecināmās izmaksas",IF('10a+c+n'!$Q53="A",'10a+c+n'!C53,0),0)</f>
        <v>0</v>
      </c>
      <c r="D53" s="21">
        <f>IF($C$4="Attiecināmās izmaksas",IF('10a+c+n'!$Q53="A",'10a+c+n'!D53,0),0)</f>
        <v>0</v>
      </c>
      <c r="E53" s="42"/>
      <c r="F53" s="64"/>
      <c r="G53" s="121"/>
      <c r="H53" s="121">
        <f>IF($C$4="Attiecināmās izmaksas",IF('10a+c+n'!$Q53="A",'10a+c+n'!H53,0),0)</f>
        <v>0</v>
      </c>
      <c r="I53" s="121"/>
      <c r="J53" s="121"/>
      <c r="K53" s="122">
        <f>IF($C$4="Attiecināmās izmaksas",IF('10a+c+n'!$Q53="A",'10a+c+n'!K53,0),0)</f>
        <v>0</v>
      </c>
      <c r="L53" s="64">
        <f>IF($C$4="Attiecināmās izmaksas",IF('10a+c+n'!$Q53="A",'10a+c+n'!L53,0),0)</f>
        <v>0</v>
      </c>
      <c r="M53" s="121">
        <f>IF($C$4="Attiecināmās izmaksas",IF('10a+c+n'!$Q53="A",'10a+c+n'!M53,0),0)</f>
        <v>0</v>
      </c>
      <c r="N53" s="121">
        <f>IF($C$4="Attiecināmās izmaksas",IF('10a+c+n'!$Q53="A",'10a+c+n'!N53,0),0)</f>
        <v>0</v>
      </c>
      <c r="O53" s="121">
        <f>IF($C$4="Attiecināmās izmaksas",IF('10a+c+n'!$Q53="A",'10a+c+n'!O53,0),0)</f>
        <v>0</v>
      </c>
      <c r="P53" s="122">
        <f>IF($C$4="Attiecināmās izmaksas",IF('10a+c+n'!$Q53="A",'10a+c+n'!P53,0),0)</f>
        <v>0</v>
      </c>
    </row>
    <row r="54" spans="1:16" x14ac:dyDescent="0.2">
      <c r="A54" s="49">
        <f>IF(P54=0,0,IF(COUNTBLANK(P54)=1,0,COUNTA($P$14:P54)))</f>
        <v>0</v>
      </c>
      <c r="B54" s="21">
        <f>IF($C$4="Attiecināmās izmaksas",IF('10a+c+n'!$Q54="A",'10a+c+n'!B54,0),0)</f>
        <v>0</v>
      </c>
      <c r="C54" s="21">
        <f>IF($C$4="Attiecināmās izmaksas",IF('10a+c+n'!$Q54="A",'10a+c+n'!C54,0),0)</f>
        <v>0</v>
      </c>
      <c r="D54" s="21">
        <f>IF($C$4="Attiecināmās izmaksas",IF('10a+c+n'!$Q54="A",'10a+c+n'!D54,0),0)</f>
        <v>0</v>
      </c>
      <c r="E54" s="42"/>
      <c r="F54" s="64"/>
      <c r="G54" s="121"/>
      <c r="H54" s="121">
        <f>IF($C$4="Attiecināmās izmaksas",IF('10a+c+n'!$Q54="A",'10a+c+n'!H54,0),0)</f>
        <v>0</v>
      </c>
      <c r="I54" s="121"/>
      <c r="J54" s="121"/>
      <c r="K54" s="122">
        <f>IF($C$4="Attiecināmās izmaksas",IF('10a+c+n'!$Q54="A",'10a+c+n'!K54,0),0)</f>
        <v>0</v>
      </c>
      <c r="L54" s="64">
        <f>IF($C$4="Attiecināmās izmaksas",IF('10a+c+n'!$Q54="A",'10a+c+n'!L54,0),0)</f>
        <v>0</v>
      </c>
      <c r="M54" s="121">
        <f>IF($C$4="Attiecināmās izmaksas",IF('10a+c+n'!$Q54="A",'10a+c+n'!M54,0),0)</f>
        <v>0</v>
      </c>
      <c r="N54" s="121">
        <f>IF($C$4="Attiecināmās izmaksas",IF('10a+c+n'!$Q54="A",'10a+c+n'!N54,0),0)</f>
        <v>0</v>
      </c>
      <c r="O54" s="121">
        <f>IF($C$4="Attiecināmās izmaksas",IF('10a+c+n'!$Q54="A",'10a+c+n'!O54,0),0)</f>
        <v>0</v>
      </c>
      <c r="P54" s="122">
        <f>IF($C$4="Attiecināmās izmaksas",IF('10a+c+n'!$Q54="A",'10a+c+n'!P54,0),0)</f>
        <v>0</v>
      </c>
    </row>
    <row r="55" spans="1:16" x14ac:dyDescent="0.2">
      <c r="A55" s="49">
        <f>IF(P55=0,0,IF(COUNTBLANK(P55)=1,0,COUNTA($P$14:P55)))</f>
        <v>0</v>
      </c>
      <c r="B55" s="21">
        <f>IF($C$4="Attiecināmās izmaksas",IF('10a+c+n'!$Q55="A",'10a+c+n'!B55,0),0)</f>
        <v>0</v>
      </c>
      <c r="C55" s="21">
        <f>IF($C$4="Attiecināmās izmaksas",IF('10a+c+n'!$Q55="A",'10a+c+n'!C55,0),0)</f>
        <v>0</v>
      </c>
      <c r="D55" s="21">
        <f>IF($C$4="Attiecināmās izmaksas",IF('10a+c+n'!$Q55="A",'10a+c+n'!D55,0),0)</f>
        <v>0</v>
      </c>
      <c r="E55" s="42"/>
      <c r="F55" s="64"/>
      <c r="G55" s="121"/>
      <c r="H55" s="121">
        <f>IF($C$4="Attiecināmās izmaksas",IF('10a+c+n'!$Q55="A",'10a+c+n'!H55,0),0)</f>
        <v>0</v>
      </c>
      <c r="I55" s="121"/>
      <c r="J55" s="121"/>
      <c r="K55" s="122">
        <f>IF($C$4="Attiecināmās izmaksas",IF('10a+c+n'!$Q55="A",'10a+c+n'!K55,0),0)</f>
        <v>0</v>
      </c>
      <c r="L55" s="64">
        <f>IF($C$4="Attiecināmās izmaksas",IF('10a+c+n'!$Q55="A",'10a+c+n'!L55,0),0)</f>
        <v>0</v>
      </c>
      <c r="M55" s="121">
        <f>IF($C$4="Attiecināmās izmaksas",IF('10a+c+n'!$Q55="A",'10a+c+n'!M55,0),0)</f>
        <v>0</v>
      </c>
      <c r="N55" s="121">
        <f>IF($C$4="Attiecināmās izmaksas",IF('10a+c+n'!$Q55="A",'10a+c+n'!N55,0),0)</f>
        <v>0</v>
      </c>
      <c r="O55" s="121">
        <f>IF($C$4="Attiecināmās izmaksas",IF('10a+c+n'!$Q55="A",'10a+c+n'!O55,0),0)</f>
        <v>0</v>
      </c>
      <c r="P55" s="122">
        <f>IF($C$4="Attiecināmās izmaksas",IF('10a+c+n'!$Q55="A",'10a+c+n'!P55,0),0)</f>
        <v>0</v>
      </c>
    </row>
    <row r="56" spans="1:16" x14ac:dyDescent="0.2">
      <c r="A56" s="49">
        <f>IF(P56=0,0,IF(COUNTBLANK(P56)=1,0,COUNTA($P$14:P56)))</f>
        <v>0</v>
      </c>
      <c r="B56" s="21">
        <f>IF($C$4="Attiecināmās izmaksas",IF('10a+c+n'!$Q56="A",'10a+c+n'!B56,0),0)</f>
        <v>0</v>
      </c>
      <c r="C56" s="21">
        <f>IF($C$4="Attiecināmās izmaksas",IF('10a+c+n'!$Q56="A",'10a+c+n'!C56,0),0)</f>
        <v>0</v>
      </c>
      <c r="D56" s="21">
        <f>IF($C$4="Attiecināmās izmaksas",IF('10a+c+n'!$Q56="A",'10a+c+n'!D56,0),0)</f>
        <v>0</v>
      </c>
      <c r="E56" s="42"/>
      <c r="F56" s="64"/>
      <c r="G56" s="121"/>
      <c r="H56" s="121">
        <f>IF($C$4="Attiecināmās izmaksas",IF('10a+c+n'!$Q56="A",'10a+c+n'!H56,0),0)</f>
        <v>0</v>
      </c>
      <c r="I56" s="121"/>
      <c r="J56" s="121"/>
      <c r="K56" s="122">
        <f>IF($C$4="Attiecināmās izmaksas",IF('10a+c+n'!$Q56="A",'10a+c+n'!K56,0),0)</f>
        <v>0</v>
      </c>
      <c r="L56" s="64">
        <f>IF($C$4="Attiecināmās izmaksas",IF('10a+c+n'!$Q56="A",'10a+c+n'!L56,0),0)</f>
        <v>0</v>
      </c>
      <c r="M56" s="121">
        <f>IF($C$4="Attiecināmās izmaksas",IF('10a+c+n'!$Q56="A",'10a+c+n'!M56,0),0)</f>
        <v>0</v>
      </c>
      <c r="N56" s="121">
        <f>IF($C$4="Attiecināmās izmaksas",IF('10a+c+n'!$Q56="A",'10a+c+n'!N56,0),0)</f>
        <v>0</v>
      </c>
      <c r="O56" s="121">
        <f>IF($C$4="Attiecināmās izmaksas",IF('10a+c+n'!$Q56="A",'10a+c+n'!O56,0),0)</f>
        <v>0</v>
      </c>
      <c r="P56" s="122">
        <f>IF($C$4="Attiecināmās izmaksas",IF('10a+c+n'!$Q56="A",'10a+c+n'!P56,0),0)</f>
        <v>0</v>
      </c>
    </row>
    <row r="57" spans="1:16" x14ac:dyDescent="0.2">
      <c r="A57" s="49">
        <f>IF(P57=0,0,IF(COUNTBLANK(P57)=1,0,COUNTA($P$14:P57)))</f>
        <v>0</v>
      </c>
      <c r="B57" s="21">
        <f>IF($C$4="Attiecināmās izmaksas",IF('10a+c+n'!$Q57="A",'10a+c+n'!B57,0),0)</f>
        <v>0</v>
      </c>
      <c r="C57" s="21">
        <f>IF($C$4="Attiecināmās izmaksas",IF('10a+c+n'!$Q57="A",'10a+c+n'!C57,0),0)</f>
        <v>0</v>
      </c>
      <c r="D57" s="21">
        <f>IF($C$4="Attiecināmās izmaksas",IF('10a+c+n'!$Q57="A",'10a+c+n'!D57,0),0)</f>
        <v>0</v>
      </c>
      <c r="E57" s="42"/>
      <c r="F57" s="64"/>
      <c r="G57" s="121"/>
      <c r="H57" s="121">
        <f>IF($C$4="Attiecināmās izmaksas",IF('10a+c+n'!$Q57="A",'10a+c+n'!H57,0),0)</f>
        <v>0</v>
      </c>
      <c r="I57" s="121"/>
      <c r="J57" s="121"/>
      <c r="K57" s="122">
        <f>IF($C$4="Attiecināmās izmaksas",IF('10a+c+n'!$Q57="A",'10a+c+n'!K57,0),0)</f>
        <v>0</v>
      </c>
      <c r="L57" s="64">
        <f>IF($C$4="Attiecināmās izmaksas",IF('10a+c+n'!$Q57="A",'10a+c+n'!L57,0),0)</f>
        <v>0</v>
      </c>
      <c r="M57" s="121">
        <f>IF($C$4="Attiecināmās izmaksas",IF('10a+c+n'!$Q57="A",'10a+c+n'!M57,0),0)</f>
        <v>0</v>
      </c>
      <c r="N57" s="121">
        <f>IF($C$4="Attiecināmās izmaksas",IF('10a+c+n'!$Q57="A",'10a+c+n'!N57,0),0)</f>
        <v>0</v>
      </c>
      <c r="O57" s="121">
        <f>IF($C$4="Attiecināmās izmaksas",IF('10a+c+n'!$Q57="A",'10a+c+n'!O57,0),0)</f>
        <v>0</v>
      </c>
      <c r="P57" s="122">
        <f>IF($C$4="Attiecināmās izmaksas",IF('10a+c+n'!$Q57="A",'10a+c+n'!P57,0),0)</f>
        <v>0</v>
      </c>
    </row>
    <row r="58" spans="1:16" x14ac:dyDescent="0.2">
      <c r="A58" s="49">
        <f>IF(P58=0,0,IF(COUNTBLANK(P58)=1,0,COUNTA($P$14:P58)))</f>
        <v>0</v>
      </c>
      <c r="B58" s="21">
        <f>IF($C$4="Attiecināmās izmaksas",IF('10a+c+n'!$Q58="A",'10a+c+n'!B58,0),0)</f>
        <v>0</v>
      </c>
      <c r="C58" s="21">
        <f>IF($C$4="Attiecināmās izmaksas",IF('10a+c+n'!$Q58="A",'10a+c+n'!C58,0),0)</f>
        <v>0</v>
      </c>
      <c r="D58" s="21">
        <f>IF($C$4="Attiecināmās izmaksas",IF('10a+c+n'!$Q58="A",'10a+c+n'!D58,0),0)</f>
        <v>0</v>
      </c>
      <c r="E58" s="42"/>
      <c r="F58" s="64"/>
      <c r="G58" s="121"/>
      <c r="H58" s="121">
        <f>IF($C$4="Attiecināmās izmaksas",IF('10a+c+n'!$Q58="A",'10a+c+n'!H58,0),0)</f>
        <v>0</v>
      </c>
      <c r="I58" s="121"/>
      <c r="J58" s="121"/>
      <c r="K58" s="122">
        <f>IF($C$4="Attiecināmās izmaksas",IF('10a+c+n'!$Q58="A",'10a+c+n'!K58,0),0)</f>
        <v>0</v>
      </c>
      <c r="L58" s="64">
        <f>IF($C$4="Attiecināmās izmaksas",IF('10a+c+n'!$Q58="A",'10a+c+n'!L58,0),0)</f>
        <v>0</v>
      </c>
      <c r="M58" s="121">
        <f>IF($C$4="Attiecināmās izmaksas",IF('10a+c+n'!$Q58="A",'10a+c+n'!M58,0),0)</f>
        <v>0</v>
      </c>
      <c r="N58" s="121">
        <f>IF($C$4="Attiecināmās izmaksas",IF('10a+c+n'!$Q58="A",'10a+c+n'!N58,0),0)</f>
        <v>0</v>
      </c>
      <c r="O58" s="121">
        <f>IF($C$4="Attiecināmās izmaksas",IF('10a+c+n'!$Q58="A",'10a+c+n'!O58,0),0)</f>
        <v>0</v>
      </c>
      <c r="P58" s="122">
        <f>IF($C$4="Attiecināmās izmaksas",IF('10a+c+n'!$Q58="A",'10a+c+n'!P58,0),0)</f>
        <v>0</v>
      </c>
    </row>
    <row r="59" spans="1:16" x14ac:dyDescent="0.2">
      <c r="A59" s="49">
        <f>IF(P59=0,0,IF(COUNTBLANK(P59)=1,0,COUNTA($P$14:P59)))</f>
        <v>0</v>
      </c>
      <c r="B59" s="21">
        <f>IF($C$4="Attiecināmās izmaksas",IF('10a+c+n'!$Q59="A",'10a+c+n'!B59,0),0)</f>
        <v>0</v>
      </c>
      <c r="C59" s="21">
        <f>IF($C$4="Attiecināmās izmaksas",IF('10a+c+n'!$Q59="A",'10a+c+n'!C59,0),0)</f>
        <v>0</v>
      </c>
      <c r="D59" s="21">
        <f>IF($C$4="Attiecināmās izmaksas",IF('10a+c+n'!$Q59="A",'10a+c+n'!D59,0),0)</f>
        <v>0</v>
      </c>
      <c r="E59" s="42"/>
      <c r="F59" s="64"/>
      <c r="G59" s="121"/>
      <c r="H59" s="121">
        <f>IF($C$4="Attiecināmās izmaksas",IF('10a+c+n'!$Q59="A",'10a+c+n'!H59,0),0)</f>
        <v>0</v>
      </c>
      <c r="I59" s="121"/>
      <c r="J59" s="121"/>
      <c r="K59" s="122">
        <f>IF($C$4="Attiecināmās izmaksas",IF('10a+c+n'!$Q59="A",'10a+c+n'!K59,0),0)</f>
        <v>0</v>
      </c>
      <c r="L59" s="64">
        <f>IF($C$4="Attiecināmās izmaksas",IF('10a+c+n'!$Q59="A",'10a+c+n'!L59,0),0)</f>
        <v>0</v>
      </c>
      <c r="M59" s="121">
        <f>IF($C$4="Attiecināmās izmaksas",IF('10a+c+n'!$Q59="A",'10a+c+n'!M59,0),0)</f>
        <v>0</v>
      </c>
      <c r="N59" s="121">
        <f>IF($C$4="Attiecināmās izmaksas",IF('10a+c+n'!$Q59="A",'10a+c+n'!N59,0),0)</f>
        <v>0</v>
      </c>
      <c r="O59" s="121">
        <f>IF($C$4="Attiecināmās izmaksas",IF('10a+c+n'!$Q59="A",'10a+c+n'!O59,0),0)</f>
        <v>0</v>
      </c>
      <c r="P59" s="122">
        <f>IF($C$4="Attiecināmās izmaksas",IF('10a+c+n'!$Q59="A",'10a+c+n'!P59,0),0)</f>
        <v>0</v>
      </c>
    </row>
    <row r="60" spans="1:16" x14ac:dyDescent="0.2">
      <c r="A60" s="49">
        <f>IF(P60=0,0,IF(COUNTBLANK(P60)=1,0,COUNTA($P$14:P60)))</f>
        <v>0</v>
      </c>
      <c r="B60" s="21">
        <f>IF($C$4="Attiecināmās izmaksas",IF('10a+c+n'!$Q60="A",'10a+c+n'!B60,0),0)</f>
        <v>0</v>
      </c>
      <c r="C60" s="21">
        <f>IF($C$4="Attiecināmās izmaksas",IF('10a+c+n'!$Q60="A",'10a+c+n'!C60,0),0)</f>
        <v>0</v>
      </c>
      <c r="D60" s="21">
        <f>IF($C$4="Attiecināmās izmaksas",IF('10a+c+n'!$Q60="A",'10a+c+n'!D60,0),0)</f>
        <v>0</v>
      </c>
      <c r="E60" s="42"/>
      <c r="F60" s="64"/>
      <c r="G60" s="121"/>
      <c r="H60" s="121">
        <f>IF($C$4="Attiecināmās izmaksas",IF('10a+c+n'!$Q60="A",'10a+c+n'!H60,0),0)</f>
        <v>0</v>
      </c>
      <c r="I60" s="121"/>
      <c r="J60" s="121"/>
      <c r="K60" s="122">
        <f>IF($C$4="Attiecināmās izmaksas",IF('10a+c+n'!$Q60="A",'10a+c+n'!K60,0),0)</f>
        <v>0</v>
      </c>
      <c r="L60" s="64">
        <f>IF($C$4="Attiecināmās izmaksas",IF('10a+c+n'!$Q60="A",'10a+c+n'!L60,0),0)</f>
        <v>0</v>
      </c>
      <c r="M60" s="121">
        <f>IF($C$4="Attiecināmās izmaksas",IF('10a+c+n'!$Q60="A",'10a+c+n'!M60,0),0)</f>
        <v>0</v>
      </c>
      <c r="N60" s="121">
        <f>IF($C$4="Attiecināmās izmaksas",IF('10a+c+n'!$Q60="A",'10a+c+n'!N60,0),0)</f>
        <v>0</v>
      </c>
      <c r="O60" s="121">
        <f>IF($C$4="Attiecināmās izmaksas",IF('10a+c+n'!$Q60="A",'10a+c+n'!O60,0),0)</f>
        <v>0</v>
      </c>
      <c r="P60" s="122">
        <f>IF($C$4="Attiecināmās izmaksas",IF('10a+c+n'!$Q60="A",'10a+c+n'!P60,0),0)</f>
        <v>0</v>
      </c>
    </row>
    <row r="61" spans="1:16" x14ac:dyDescent="0.2">
      <c r="A61" s="49">
        <f>IF(P61=0,0,IF(COUNTBLANK(P61)=1,0,COUNTA($P$14:P61)))</f>
        <v>0</v>
      </c>
      <c r="B61" s="21">
        <f>IF($C$4="Attiecināmās izmaksas",IF('10a+c+n'!$Q61="A",'10a+c+n'!B61,0),0)</f>
        <v>0</v>
      </c>
      <c r="C61" s="21">
        <f>IF($C$4="Attiecināmās izmaksas",IF('10a+c+n'!$Q61="A",'10a+c+n'!C61,0),0)</f>
        <v>0</v>
      </c>
      <c r="D61" s="21">
        <f>IF($C$4="Attiecināmās izmaksas",IF('10a+c+n'!$Q61="A",'10a+c+n'!D61,0),0)</f>
        <v>0</v>
      </c>
      <c r="E61" s="42"/>
      <c r="F61" s="64"/>
      <c r="G61" s="121"/>
      <c r="H61" s="121">
        <f>IF($C$4="Attiecināmās izmaksas",IF('10a+c+n'!$Q61="A",'10a+c+n'!H61,0),0)</f>
        <v>0</v>
      </c>
      <c r="I61" s="121"/>
      <c r="J61" s="121"/>
      <c r="K61" s="122">
        <f>IF($C$4="Attiecināmās izmaksas",IF('10a+c+n'!$Q61="A",'10a+c+n'!K61,0),0)</f>
        <v>0</v>
      </c>
      <c r="L61" s="64">
        <f>IF($C$4="Attiecināmās izmaksas",IF('10a+c+n'!$Q61="A",'10a+c+n'!L61,0),0)</f>
        <v>0</v>
      </c>
      <c r="M61" s="121">
        <f>IF($C$4="Attiecināmās izmaksas",IF('10a+c+n'!$Q61="A",'10a+c+n'!M61,0),0)</f>
        <v>0</v>
      </c>
      <c r="N61" s="121">
        <f>IF($C$4="Attiecināmās izmaksas",IF('10a+c+n'!$Q61="A",'10a+c+n'!N61,0),0)</f>
        <v>0</v>
      </c>
      <c r="O61" s="121">
        <f>IF($C$4="Attiecināmās izmaksas",IF('10a+c+n'!$Q61="A",'10a+c+n'!O61,0),0)</f>
        <v>0</v>
      </c>
      <c r="P61" s="122">
        <f>IF($C$4="Attiecināmās izmaksas",IF('10a+c+n'!$Q61="A",'10a+c+n'!P61,0),0)</f>
        <v>0</v>
      </c>
    </row>
    <row r="62" spans="1:16" x14ac:dyDescent="0.2">
      <c r="A62" s="49">
        <f>IF(P62=0,0,IF(COUNTBLANK(P62)=1,0,COUNTA($P$14:P62)))</f>
        <v>0</v>
      </c>
      <c r="B62" s="21">
        <f>IF($C$4="Attiecināmās izmaksas",IF('10a+c+n'!$Q62="A",'10a+c+n'!B62,0),0)</f>
        <v>0</v>
      </c>
      <c r="C62" s="21">
        <f>IF($C$4="Attiecināmās izmaksas",IF('10a+c+n'!$Q62="A",'10a+c+n'!C62,0),0)</f>
        <v>0</v>
      </c>
      <c r="D62" s="21">
        <f>IF($C$4="Attiecināmās izmaksas",IF('10a+c+n'!$Q62="A",'10a+c+n'!D62,0),0)</f>
        <v>0</v>
      </c>
      <c r="E62" s="42"/>
      <c r="F62" s="64"/>
      <c r="G62" s="121"/>
      <c r="H62" s="121">
        <f>IF($C$4="Attiecināmās izmaksas",IF('10a+c+n'!$Q62="A",'10a+c+n'!H62,0),0)</f>
        <v>0</v>
      </c>
      <c r="I62" s="121"/>
      <c r="J62" s="121"/>
      <c r="K62" s="122">
        <f>IF($C$4="Attiecināmās izmaksas",IF('10a+c+n'!$Q62="A",'10a+c+n'!K62,0),0)</f>
        <v>0</v>
      </c>
      <c r="L62" s="64">
        <f>IF($C$4="Attiecināmās izmaksas",IF('10a+c+n'!$Q62="A",'10a+c+n'!L62,0),0)</f>
        <v>0</v>
      </c>
      <c r="M62" s="121">
        <f>IF($C$4="Attiecināmās izmaksas",IF('10a+c+n'!$Q62="A",'10a+c+n'!M62,0),0)</f>
        <v>0</v>
      </c>
      <c r="N62" s="121">
        <f>IF($C$4="Attiecināmās izmaksas",IF('10a+c+n'!$Q62="A",'10a+c+n'!N62,0),0)</f>
        <v>0</v>
      </c>
      <c r="O62" s="121">
        <f>IF($C$4="Attiecināmās izmaksas",IF('10a+c+n'!$Q62="A",'10a+c+n'!O62,0),0)</f>
        <v>0</v>
      </c>
      <c r="P62" s="122">
        <f>IF($C$4="Attiecināmās izmaksas",IF('10a+c+n'!$Q62="A",'10a+c+n'!P62,0),0)</f>
        <v>0</v>
      </c>
    </row>
    <row r="63" spans="1:16" x14ac:dyDescent="0.2">
      <c r="A63" s="49">
        <f>IF(P63=0,0,IF(COUNTBLANK(P63)=1,0,COUNTA($P$14:P63)))</f>
        <v>0</v>
      </c>
      <c r="B63" s="21">
        <f>IF($C$4="Attiecināmās izmaksas",IF('10a+c+n'!$Q63="A",'10a+c+n'!B63,0),0)</f>
        <v>0</v>
      </c>
      <c r="C63" s="21">
        <f>IF($C$4="Attiecināmās izmaksas",IF('10a+c+n'!$Q63="A",'10a+c+n'!C63,0),0)</f>
        <v>0</v>
      </c>
      <c r="D63" s="21">
        <f>IF($C$4="Attiecināmās izmaksas",IF('10a+c+n'!$Q63="A",'10a+c+n'!D63,0),0)</f>
        <v>0</v>
      </c>
      <c r="E63" s="42"/>
      <c r="F63" s="64"/>
      <c r="G63" s="121"/>
      <c r="H63" s="121">
        <f>IF($C$4="Attiecināmās izmaksas",IF('10a+c+n'!$Q63="A",'10a+c+n'!H63,0),0)</f>
        <v>0</v>
      </c>
      <c r="I63" s="121"/>
      <c r="J63" s="121"/>
      <c r="K63" s="122">
        <f>IF($C$4="Attiecināmās izmaksas",IF('10a+c+n'!$Q63="A",'10a+c+n'!K63,0),0)</f>
        <v>0</v>
      </c>
      <c r="L63" s="64">
        <f>IF($C$4="Attiecināmās izmaksas",IF('10a+c+n'!$Q63="A",'10a+c+n'!L63,0),0)</f>
        <v>0</v>
      </c>
      <c r="M63" s="121">
        <f>IF($C$4="Attiecināmās izmaksas",IF('10a+c+n'!$Q63="A",'10a+c+n'!M63,0),0)</f>
        <v>0</v>
      </c>
      <c r="N63" s="121">
        <f>IF($C$4="Attiecināmās izmaksas",IF('10a+c+n'!$Q63="A",'10a+c+n'!N63,0),0)</f>
        <v>0</v>
      </c>
      <c r="O63" s="121">
        <f>IF($C$4="Attiecināmās izmaksas",IF('10a+c+n'!$Q63="A",'10a+c+n'!O63,0),0)</f>
        <v>0</v>
      </c>
      <c r="P63" s="122">
        <f>IF($C$4="Attiecināmās izmaksas",IF('10a+c+n'!$Q63="A",'10a+c+n'!P63,0),0)</f>
        <v>0</v>
      </c>
    </row>
    <row r="64" spans="1:16" x14ac:dyDescent="0.2">
      <c r="A64" s="49">
        <f>IF(P64=0,0,IF(COUNTBLANK(P64)=1,0,COUNTA($P$14:P64)))</f>
        <v>0</v>
      </c>
      <c r="B64" s="21">
        <f>IF($C$4="Attiecināmās izmaksas",IF('10a+c+n'!$Q64="A",'10a+c+n'!B64,0),0)</f>
        <v>0</v>
      </c>
      <c r="C64" s="21">
        <f>IF($C$4="Attiecināmās izmaksas",IF('10a+c+n'!$Q64="A",'10a+c+n'!C64,0),0)</f>
        <v>0</v>
      </c>
      <c r="D64" s="21">
        <f>IF($C$4="Attiecināmās izmaksas",IF('10a+c+n'!$Q64="A",'10a+c+n'!D64,0),0)</f>
        <v>0</v>
      </c>
      <c r="E64" s="42"/>
      <c r="F64" s="64"/>
      <c r="G64" s="121"/>
      <c r="H64" s="121">
        <f>IF($C$4="Attiecināmās izmaksas",IF('10a+c+n'!$Q64="A",'10a+c+n'!H64,0),0)</f>
        <v>0</v>
      </c>
      <c r="I64" s="121"/>
      <c r="J64" s="121"/>
      <c r="K64" s="122">
        <f>IF($C$4="Attiecināmās izmaksas",IF('10a+c+n'!$Q64="A",'10a+c+n'!K64,0),0)</f>
        <v>0</v>
      </c>
      <c r="L64" s="64">
        <f>IF($C$4="Attiecināmās izmaksas",IF('10a+c+n'!$Q64="A",'10a+c+n'!L64,0),0)</f>
        <v>0</v>
      </c>
      <c r="M64" s="121">
        <f>IF($C$4="Attiecināmās izmaksas",IF('10a+c+n'!$Q64="A",'10a+c+n'!M64,0),0)</f>
        <v>0</v>
      </c>
      <c r="N64" s="121">
        <f>IF($C$4="Attiecināmās izmaksas",IF('10a+c+n'!$Q64="A",'10a+c+n'!N64,0),0)</f>
        <v>0</v>
      </c>
      <c r="O64" s="121">
        <f>IF($C$4="Attiecināmās izmaksas",IF('10a+c+n'!$Q64="A",'10a+c+n'!O64,0),0)</f>
        <v>0</v>
      </c>
      <c r="P64" s="122">
        <f>IF($C$4="Attiecināmās izmaksas",IF('10a+c+n'!$Q64="A",'10a+c+n'!P64,0),0)</f>
        <v>0</v>
      </c>
    </row>
    <row r="65" spans="1:16" x14ac:dyDescent="0.2">
      <c r="A65" s="49">
        <f>IF(P65=0,0,IF(COUNTBLANK(P65)=1,0,COUNTA($P$14:P65)))</f>
        <v>0</v>
      </c>
      <c r="B65" s="21">
        <f>IF($C$4="Attiecināmās izmaksas",IF('10a+c+n'!$Q65="A",'10a+c+n'!B65,0),0)</f>
        <v>0</v>
      </c>
      <c r="C65" s="21">
        <f>IF($C$4="Attiecināmās izmaksas",IF('10a+c+n'!$Q65="A",'10a+c+n'!C65,0),0)</f>
        <v>0</v>
      </c>
      <c r="D65" s="21">
        <f>IF($C$4="Attiecināmās izmaksas",IF('10a+c+n'!$Q65="A",'10a+c+n'!D65,0),0)</f>
        <v>0</v>
      </c>
      <c r="E65" s="42"/>
      <c r="F65" s="64"/>
      <c r="G65" s="121"/>
      <c r="H65" s="121">
        <f>IF($C$4="Attiecināmās izmaksas",IF('10a+c+n'!$Q65="A",'10a+c+n'!H65,0),0)</f>
        <v>0</v>
      </c>
      <c r="I65" s="121"/>
      <c r="J65" s="121"/>
      <c r="K65" s="122">
        <f>IF($C$4="Attiecināmās izmaksas",IF('10a+c+n'!$Q65="A",'10a+c+n'!K65,0),0)</f>
        <v>0</v>
      </c>
      <c r="L65" s="64">
        <f>IF($C$4="Attiecināmās izmaksas",IF('10a+c+n'!$Q65="A",'10a+c+n'!L65,0),0)</f>
        <v>0</v>
      </c>
      <c r="M65" s="121">
        <f>IF($C$4="Attiecināmās izmaksas",IF('10a+c+n'!$Q65="A",'10a+c+n'!M65,0),0)</f>
        <v>0</v>
      </c>
      <c r="N65" s="121">
        <f>IF($C$4="Attiecināmās izmaksas",IF('10a+c+n'!$Q65="A",'10a+c+n'!N65,0),0)</f>
        <v>0</v>
      </c>
      <c r="O65" s="121">
        <f>IF($C$4="Attiecināmās izmaksas",IF('10a+c+n'!$Q65="A",'10a+c+n'!O65,0),0)</f>
        <v>0</v>
      </c>
      <c r="P65" s="122">
        <f>IF($C$4="Attiecināmās izmaksas",IF('10a+c+n'!$Q65="A",'10a+c+n'!P65,0),0)</f>
        <v>0</v>
      </c>
    </row>
    <row r="66" spans="1:16" x14ac:dyDescent="0.2">
      <c r="A66" s="49">
        <f>IF(P66=0,0,IF(COUNTBLANK(P66)=1,0,COUNTA($P$14:P66)))</f>
        <v>0</v>
      </c>
      <c r="B66" s="21">
        <f>IF($C$4="Attiecināmās izmaksas",IF('10a+c+n'!$Q66="A",'10a+c+n'!B66,0),0)</f>
        <v>0</v>
      </c>
      <c r="C66" s="21">
        <f>IF($C$4="Attiecināmās izmaksas",IF('10a+c+n'!$Q66="A",'10a+c+n'!C66,0),0)</f>
        <v>0</v>
      </c>
      <c r="D66" s="21">
        <f>IF($C$4="Attiecināmās izmaksas",IF('10a+c+n'!$Q66="A",'10a+c+n'!D66,0),0)</f>
        <v>0</v>
      </c>
      <c r="E66" s="42"/>
      <c r="F66" s="64"/>
      <c r="G66" s="121"/>
      <c r="H66" s="121">
        <f>IF($C$4="Attiecināmās izmaksas",IF('10a+c+n'!$Q66="A",'10a+c+n'!H66,0),0)</f>
        <v>0</v>
      </c>
      <c r="I66" s="121"/>
      <c r="J66" s="121"/>
      <c r="K66" s="122">
        <f>IF($C$4="Attiecināmās izmaksas",IF('10a+c+n'!$Q66="A",'10a+c+n'!K66,0),0)</f>
        <v>0</v>
      </c>
      <c r="L66" s="64">
        <f>IF($C$4="Attiecināmās izmaksas",IF('10a+c+n'!$Q66="A",'10a+c+n'!L66,0),0)</f>
        <v>0</v>
      </c>
      <c r="M66" s="121">
        <f>IF($C$4="Attiecināmās izmaksas",IF('10a+c+n'!$Q66="A",'10a+c+n'!M66,0),0)</f>
        <v>0</v>
      </c>
      <c r="N66" s="121">
        <f>IF($C$4="Attiecināmās izmaksas",IF('10a+c+n'!$Q66="A",'10a+c+n'!N66,0),0)</f>
        <v>0</v>
      </c>
      <c r="O66" s="121">
        <f>IF($C$4="Attiecināmās izmaksas",IF('10a+c+n'!$Q66="A",'10a+c+n'!O66,0),0)</f>
        <v>0</v>
      </c>
      <c r="P66" s="122">
        <f>IF($C$4="Attiecināmās izmaksas",IF('10a+c+n'!$Q66="A",'10a+c+n'!P66,0),0)</f>
        <v>0</v>
      </c>
    </row>
    <row r="67" spans="1:16" x14ac:dyDescent="0.2">
      <c r="A67" s="49">
        <f>IF(P67=0,0,IF(COUNTBLANK(P67)=1,0,COUNTA($P$14:P67)))</f>
        <v>0</v>
      </c>
      <c r="B67" s="21">
        <f>IF($C$4="Attiecināmās izmaksas",IF('10a+c+n'!$Q67="A",'10a+c+n'!B67,0),0)</f>
        <v>0</v>
      </c>
      <c r="C67" s="21">
        <f>IF($C$4="Attiecināmās izmaksas",IF('10a+c+n'!$Q67="A",'10a+c+n'!C67,0),0)</f>
        <v>0</v>
      </c>
      <c r="D67" s="21">
        <f>IF($C$4="Attiecināmās izmaksas",IF('10a+c+n'!$Q67="A",'10a+c+n'!D67,0),0)</f>
        <v>0</v>
      </c>
      <c r="E67" s="42"/>
      <c r="F67" s="64"/>
      <c r="G67" s="121"/>
      <c r="H67" s="121">
        <f>IF($C$4="Attiecināmās izmaksas",IF('10a+c+n'!$Q67="A",'10a+c+n'!H67,0),0)</f>
        <v>0</v>
      </c>
      <c r="I67" s="121"/>
      <c r="J67" s="121"/>
      <c r="K67" s="122">
        <f>IF($C$4="Attiecināmās izmaksas",IF('10a+c+n'!$Q67="A",'10a+c+n'!K67,0),0)</f>
        <v>0</v>
      </c>
      <c r="L67" s="64">
        <f>IF($C$4="Attiecināmās izmaksas",IF('10a+c+n'!$Q67="A",'10a+c+n'!L67,0),0)</f>
        <v>0</v>
      </c>
      <c r="M67" s="121">
        <f>IF($C$4="Attiecināmās izmaksas",IF('10a+c+n'!$Q67="A",'10a+c+n'!M67,0),0)</f>
        <v>0</v>
      </c>
      <c r="N67" s="121">
        <f>IF($C$4="Attiecināmās izmaksas",IF('10a+c+n'!$Q67="A",'10a+c+n'!N67,0),0)</f>
        <v>0</v>
      </c>
      <c r="O67" s="121">
        <f>IF($C$4="Attiecināmās izmaksas",IF('10a+c+n'!$Q67="A",'10a+c+n'!O67,0),0)</f>
        <v>0</v>
      </c>
      <c r="P67" s="122">
        <f>IF($C$4="Attiecināmās izmaksas",IF('10a+c+n'!$Q67="A",'10a+c+n'!P67,0),0)</f>
        <v>0</v>
      </c>
    </row>
    <row r="68" spans="1:16" x14ac:dyDescent="0.2">
      <c r="A68" s="49">
        <f>IF(P68=0,0,IF(COUNTBLANK(P68)=1,0,COUNTA($P$14:P68)))</f>
        <v>0</v>
      </c>
      <c r="B68" s="21">
        <f>IF($C$4="Attiecināmās izmaksas",IF('10a+c+n'!$Q68="A",'10a+c+n'!B68,0),0)</f>
        <v>0</v>
      </c>
      <c r="C68" s="21">
        <f>IF($C$4="Attiecināmās izmaksas",IF('10a+c+n'!$Q68="A",'10a+c+n'!C68,0),0)</f>
        <v>0</v>
      </c>
      <c r="D68" s="21">
        <f>IF($C$4="Attiecināmās izmaksas",IF('10a+c+n'!$Q68="A",'10a+c+n'!D68,0),0)</f>
        <v>0</v>
      </c>
      <c r="E68" s="42"/>
      <c r="F68" s="64"/>
      <c r="G68" s="121"/>
      <c r="H68" s="121">
        <f>IF($C$4="Attiecināmās izmaksas",IF('10a+c+n'!$Q68="A",'10a+c+n'!H68,0),0)</f>
        <v>0</v>
      </c>
      <c r="I68" s="121"/>
      <c r="J68" s="121"/>
      <c r="K68" s="122">
        <f>IF($C$4="Attiecināmās izmaksas",IF('10a+c+n'!$Q68="A",'10a+c+n'!K68,0),0)</f>
        <v>0</v>
      </c>
      <c r="L68" s="64">
        <f>IF($C$4="Attiecināmās izmaksas",IF('10a+c+n'!$Q68="A",'10a+c+n'!L68,0),0)</f>
        <v>0</v>
      </c>
      <c r="M68" s="121">
        <f>IF($C$4="Attiecināmās izmaksas",IF('10a+c+n'!$Q68="A",'10a+c+n'!M68,0),0)</f>
        <v>0</v>
      </c>
      <c r="N68" s="121">
        <f>IF($C$4="Attiecināmās izmaksas",IF('10a+c+n'!$Q68="A",'10a+c+n'!N68,0),0)</f>
        <v>0</v>
      </c>
      <c r="O68" s="121">
        <f>IF($C$4="Attiecināmās izmaksas",IF('10a+c+n'!$Q68="A",'10a+c+n'!O68,0),0)</f>
        <v>0</v>
      </c>
      <c r="P68" s="122">
        <f>IF($C$4="Attiecināmās izmaksas",IF('10a+c+n'!$Q68="A",'10a+c+n'!P68,0),0)</f>
        <v>0</v>
      </c>
    </row>
    <row r="69" spans="1:16" x14ac:dyDescent="0.2">
      <c r="A69" s="49">
        <f>IF(P69=0,0,IF(COUNTBLANK(P69)=1,0,COUNTA($P$14:P69)))</f>
        <v>0</v>
      </c>
      <c r="B69" s="21">
        <f>IF($C$4="Attiecināmās izmaksas",IF('10a+c+n'!$Q69="A",'10a+c+n'!B69,0),0)</f>
        <v>0</v>
      </c>
      <c r="C69" s="21">
        <f>IF($C$4="Attiecināmās izmaksas",IF('10a+c+n'!$Q69="A",'10a+c+n'!C69,0),0)</f>
        <v>0</v>
      </c>
      <c r="D69" s="21">
        <f>IF($C$4="Attiecināmās izmaksas",IF('10a+c+n'!$Q69="A",'10a+c+n'!D69,0),0)</f>
        <v>0</v>
      </c>
      <c r="E69" s="42"/>
      <c r="F69" s="64"/>
      <c r="G69" s="121"/>
      <c r="H69" s="121">
        <f>IF($C$4="Attiecināmās izmaksas",IF('10a+c+n'!$Q69="A",'10a+c+n'!H69,0),0)</f>
        <v>0</v>
      </c>
      <c r="I69" s="121"/>
      <c r="J69" s="121"/>
      <c r="K69" s="122">
        <f>IF($C$4="Attiecināmās izmaksas",IF('10a+c+n'!$Q69="A",'10a+c+n'!K69,0),0)</f>
        <v>0</v>
      </c>
      <c r="L69" s="64">
        <f>IF($C$4="Attiecināmās izmaksas",IF('10a+c+n'!$Q69="A",'10a+c+n'!L69,0),0)</f>
        <v>0</v>
      </c>
      <c r="M69" s="121">
        <f>IF($C$4="Attiecināmās izmaksas",IF('10a+c+n'!$Q69="A",'10a+c+n'!M69,0),0)</f>
        <v>0</v>
      </c>
      <c r="N69" s="121">
        <f>IF($C$4="Attiecināmās izmaksas",IF('10a+c+n'!$Q69="A",'10a+c+n'!N69,0),0)</f>
        <v>0</v>
      </c>
      <c r="O69" s="121">
        <f>IF($C$4="Attiecināmās izmaksas",IF('10a+c+n'!$Q69="A",'10a+c+n'!O69,0),0)</f>
        <v>0</v>
      </c>
      <c r="P69" s="122">
        <f>IF($C$4="Attiecināmās izmaksas",IF('10a+c+n'!$Q69="A",'10a+c+n'!P69,0),0)</f>
        <v>0</v>
      </c>
    </row>
    <row r="70" spans="1:16" x14ac:dyDescent="0.2">
      <c r="A70" s="49">
        <f>IF(P70=0,0,IF(COUNTBLANK(P70)=1,0,COUNTA($P$14:P70)))</f>
        <v>0</v>
      </c>
      <c r="B70" s="21">
        <f>IF($C$4="Attiecināmās izmaksas",IF('10a+c+n'!$Q70="A",'10a+c+n'!B70,0),0)</f>
        <v>0</v>
      </c>
      <c r="C70" s="21">
        <f>IF($C$4="Attiecināmās izmaksas",IF('10a+c+n'!$Q70="A",'10a+c+n'!C70,0),0)</f>
        <v>0</v>
      </c>
      <c r="D70" s="21">
        <f>IF($C$4="Attiecināmās izmaksas",IF('10a+c+n'!$Q70="A",'10a+c+n'!D70,0),0)</f>
        <v>0</v>
      </c>
      <c r="E70" s="42"/>
      <c r="F70" s="64"/>
      <c r="G70" s="121"/>
      <c r="H70" s="121">
        <f>IF($C$4="Attiecināmās izmaksas",IF('10a+c+n'!$Q70="A",'10a+c+n'!H70,0),0)</f>
        <v>0</v>
      </c>
      <c r="I70" s="121"/>
      <c r="J70" s="121"/>
      <c r="K70" s="122">
        <f>IF($C$4="Attiecināmās izmaksas",IF('10a+c+n'!$Q70="A",'10a+c+n'!K70,0),0)</f>
        <v>0</v>
      </c>
      <c r="L70" s="64">
        <f>IF($C$4="Attiecināmās izmaksas",IF('10a+c+n'!$Q70="A",'10a+c+n'!L70,0),0)</f>
        <v>0</v>
      </c>
      <c r="M70" s="121">
        <f>IF($C$4="Attiecināmās izmaksas",IF('10a+c+n'!$Q70="A",'10a+c+n'!M70,0),0)</f>
        <v>0</v>
      </c>
      <c r="N70" s="121">
        <f>IF($C$4="Attiecināmās izmaksas",IF('10a+c+n'!$Q70="A",'10a+c+n'!N70,0),0)</f>
        <v>0</v>
      </c>
      <c r="O70" s="121">
        <f>IF($C$4="Attiecināmās izmaksas",IF('10a+c+n'!$Q70="A",'10a+c+n'!O70,0),0)</f>
        <v>0</v>
      </c>
      <c r="P70" s="122">
        <f>IF($C$4="Attiecināmās izmaksas",IF('10a+c+n'!$Q70="A",'10a+c+n'!P70,0),0)</f>
        <v>0</v>
      </c>
    </row>
    <row r="71" spans="1:16" x14ac:dyDescent="0.2">
      <c r="A71" s="49">
        <f>IF(P71=0,0,IF(COUNTBLANK(P71)=1,0,COUNTA($P$14:P71)))</f>
        <v>0</v>
      </c>
      <c r="B71" s="21">
        <f>IF($C$4="Attiecināmās izmaksas",IF('10a+c+n'!$Q71="A",'10a+c+n'!B71,0),0)</f>
        <v>0</v>
      </c>
      <c r="C71" s="21">
        <f>IF($C$4="Attiecināmās izmaksas",IF('10a+c+n'!$Q71="A",'10a+c+n'!C71,0),0)</f>
        <v>0</v>
      </c>
      <c r="D71" s="21">
        <f>IF($C$4="Attiecināmās izmaksas",IF('10a+c+n'!$Q71="A",'10a+c+n'!D71,0),0)</f>
        <v>0</v>
      </c>
      <c r="E71" s="42"/>
      <c r="F71" s="64"/>
      <c r="G71" s="121"/>
      <c r="H71" s="121">
        <f>IF($C$4="Attiecināmās izmaksas",IF('10a+c+n'!$Q71="A",'10a+c+n'!H71,0),0)</f>
        <v>0</v>
      </c>
      <c r="I71" s="121"/>
      <c r="J71" s="121"/>
      <c r="K71" s="122">
        <f>IF($C$4="Attiecināmās izmaksas",IF('10a+c+n'!$Q71="A",'10a+c+n'!K71,0),0)</f>
        <v>0</v>
      </c>
      <c r="L71" s="64">
        <f>IF($C$4="Attiecināmās izmaksas",IF('10a+c+n'!$Q71="A",'10a+c+n'!L71,0),0)</f>
        <v>0</v>
      </c>
      <c r="M71" s="121">
        <f>IF($C$4="Attiecināmās izmaksas",IF('10a+c+n'!$Q71="A",'10a+c+n'!M71,0),0)</f>
        <v>0</v>
      </c>
      <c r="N71" s="121">
        <f>IF($C$4="Attiecināmās izmaksas",IF('10a+c+n'!$Q71="A",'10a+c+n'!N71,0),0)</f>
        <v>0</v>
      </c>
      <c r="O71" s="121">
        <f>IF($C$4="Attiecināmās izmaksas",IF('10a+c+n'!$Q71="A",'10a+c+n'!O71,0),0)</f>
        <v>0</v>
      </c>
      <c r="P71" s="122">
        <f>IF($C$4="Attiecināmās izmaksas",IF('10a+c+n'!$Q71="A",'10a+c+n'!P71,0),0)</f>
        <v>0</v>
      </c>
    </row>
    <row r="72" spans="1:16" x14ac:dyDescent="0.2">
      <c r="A72" s="49">
        <f>IF(P72=0,0,IF(COUNTBLANK(P72)=1,0,COUNTA($P$14:P72)))</f>
        <v>0</v>
      </c>
      <c r="B72" s="21">
        <f>IF($C$4="Attiecināmās izmaksas",IF('10a+c+n'!$Q72="A",'10a+c+n'!B72,0),0)</f>
        <v>0</v>
      </c>
      <c r="C72" s="21">
        <f>IF($C$4="Attiecināmās izmaksas",IF('10a+c+n'!$Q72="A",'10a+c+n'!C72,0),0)</f>
        <v>0</v>
      </c>
      <c r="D72" s="21">
        <f>IF($C$4="Attiecināmās izmaksas",IF('10a+c+n'!$Q72="A",'10a+c+n'!D72,0),0)</f>
        <v>0</v>
      </c>
      <c r="E72" s="42"/>
      <c r="F72" s="64"/>
      <c r="G72" s="121"/>
      <c r="H72" s="121">
        <f>IF($C$4="Attiecināmās izmaksas",IF('10a+c+n'!$Q72="A",'10a+c+n'!H72,0),0)</f>
        <v>0</v>
      </c>
      <c r="I72" s="121"/>
      <c r="J72" s="121"/>
      <c r="K72" s="122">
        <f>IF($C$4="Attiecināmās izmaksas",IF('10a+c+n'!$Q72="A",'10a+c+n'!K72,0),0)</f>
        <v>0</v>
      </c>
      <c r="L72" s="64">
        <f>IF($C$4="Attiecināmās izmaksas",IF('10a+c+n'!$Q72="A",'10a+c+n'!L72,0),0)</f>
        <v>0</v>
      </c>
      <c r="M72" s="121">
        <f>IF($C$4="Attiecināmās izmaksas",IF('10a+c+n'!$Q72="A",'10a+c+n'!M72,0),0)</f>
        <v>0</v>
      </c>
      <c r="N72" s="121">
        <f>IF($C$4="Attiecināmās izmaksas",IF('10a+c+n'!$Q72="A",'10a+c+n'!N72,0),0)</f>
        <v>0</v>
      </c>
      <c r="O72" s="121">
        <f>IF($C$4="Attiecināmās izmaksas",IF('10a+c+n'!$Q72="A",'10a+c+n'!O72,0),0)</f>
        <v>0</v>
      </c>
      <c r="P72" s="122">
        <f>IF($C$4="Attiecināmās izmaksas",IF('10a+c+n'!$Q72="A",'10a+c+n'!P72,0),0)</f>
        <v>0</v>
      </c>
    </row>
    <row r="73" spans="1:16" x14ac:dyDescent="0.2">
      <c r="A73" s="49">
        <f>IF(P73=0,0,IF(COUNTBLANK(P73)=1,0,COUNTA($P$14:P73)))</f>
        <v>0</v>
      </c>
      <c r="B73" s="21">
        <f>IF($C$4="Attiecināmās izmaksas",IF('10a+c+n'!$Q73="A",'10a+c+n'!B73,0),0)</f>
        <v>0</v>
      </c>
      <c r="C73" s="21">
        <f>IF($C$4="Attiecināmās izmaksas",IF('10a+c+n'!$Q73="A",'10a+c+n'!C73,0),0)</f>
        <v>0</v>
      </c>
      <c r="D73" s="21">
        <f>IF($C$4="Attiecināmās izmaksas",IF('10a+c+n'!$Q73="A",'10a+c+n'!D73,0),0)</f>
        <v>0</v>
      </c>
      <c r="E73" s="42"/>
      <c r="F73" s="64"/>
      <c r="G73" s="121"/>
      <c r="H73" s="121">
        <f>IF($C$4="Attiecināmās izmaksas",IF('10a+c+n'!$Q73="A",'10a+c+n'!H73,0),0)</f>
        <v>0</v>
      </c>
      <c r="I73" s="121"/>
      <c r="J73" s="121"/>
      <c r="K73" s="122">
        <f>IF($C$4="Attiecināmās izmaksas",IF('10a+c+n'!$Q73="A",'10a+c+n'!K73,0),0)</f>
        <v>0</v>
      </c>
      <c r="L73" s="64">
        <f>IF($C$4="Attiecināmās izmaksas",IF('10a+c+n'!$Q73="A",'10a+c+n'!L73,0),0)</f>
        <v>0</v>
      </c>
      <c r="M73" s="121">
        <f>IF($C$4="Attiecināmās izmaksas",IF('10a+c+n'!$Q73="A",'10a+c+n'!M73,0),0)</f>
        <v>0</v>
      </c>
      <c r="N73" s="121">
        <f>IF($C$4="Attiecināmās izmaksas",IF('10a+c+n'!$Q73="A",'10a+c+n'!N73,0),0)</f>
        <v>0</v>
      </c>
      <c r="O73" s="121">
        <f>IF($C$4="Attiecināmās izmaksas",IF('10a+c+n'!$Q73="A",'10a+c+n'!O73,0),0)</f>
        <v>0</v>
      </c>
      <c r="P73" s="122">
        <f>IF($C$4="Attiecināmās izmaksas",IF('10a+c+n'!$Q73="A",'10a+c+n'!P73,0),0)</f>
        <v>0</v>
      </c>
    </row>
    <row r="74" spans="1:16" x14ac:dyDescent="0.2">
      <c r="A74" s="49">
        <f>IF(P74=0,0,IF(COUNTBLANK(P74)=1,0,COUNTA($P$14:P74)))</f>
        <v>0</v>
      </c>
      <c r="B74" s="21">
        <f>IF($C$4="Attiecināmās izmaksas",IF('10a+c+n'!$Q74="A",'10a+c+n'!B74,0),0)</f>
        <v>0</v>
      </c>
      <c r="C74" s="21">
        <f>IF($C$4="Attiecināmās izmaksas",IF('10a+c+n'!$Q74="A",'10a+c+n'!C74,0),0)</f>
        <v>0</v>
      </c>
      <c r="D74" s="21">
        <f>IF($C$4="Attiecināmās izmaksas",IF('10a+c+n'!$Q74="A",'10a+c+n'!D74,0),0)</f>
        <v>0</v>
      </c>
      <c r="E74" s="42"/>
      <c r="F74" s="64"/>
      <c r="G74" s="121"/>
      <c r="H74" s="121">
        <f>IF($C$4="Attiecināmās izmaksas",IF('10a+c+n'!$Q74="A",'10a+c+n'!H74,0),0)</f>
        <v>0</v>
      </c>
      <c r="I74" s="121"/>
      <c r="J74" s="121"/>
      <c r="K74" s="122">
        <f>IF($C$4="Attiecināmās izmaksas",IF('10a+c+n'!$Q74="A",'10a+c+n'!K74,0),0)</f>
        <v>0</v>
      </c>
      <c r="L74" s="64">
        <f>IF($C$4="Attiecināmās izmaksas",IF('10a+c+n'!$Q74="A",'10a+c+n'!L74,0),0)</f>
        <v>0</v>
      </c>
      <c r="M74" s="121">
        <f>IF($C$4="Attiecināmās izmaksas",IF('10a+c+n'!$Q74="A",'10a+c+n'!M74,0),0)</f>
        <v>0</v>
      </c>
      <c r="N74" s="121">
        <f>IF($C$4="Attiecināmās izmaksas",IF('10a+c+n'!$Q74="A",'10a+c+n'!N74,0),0)</f>
        <v>0</v>
      </c>
      <c r="O74" s="121">
        <f>IF($C$4="Attiecināmās izmaksas",IF('10a+c+n'!$Q74="A",'10a+c+n'!O74,0),0)</f>
        <v>0</v>
      </c>
      <c r="P74" s="122">
        <f>IF($C$4="Attiecināmās izmaksas",IF('10a+c+n'!$Q74="A",'10a+c+n'!P74,0),0)</f>
        <v>0</v>
      </c>
    </row>
    <row r="75" spans="1:16" x14ac:dyDescent="0.2">
      <c r="A75" s="49">
        <f>IF(P75=0,0,IF(COUNTBLANK(P75)=1,0,COUNTA($P$14:P75)))</f>
        <v>0</v>
      </c>
      <c r="B75" s="21">
        <f>IF($C$4="Attiecināmās izmaksas",IF('10a+c+n'!$Q75="A",'10a+c+n'!B75,0),0)</f>
        <v>0</v>
      </c>
      <c r="C75" s="21">
        <f>IF($C$4="Attiecināmās izmaksas",IF('10a+c+n'!$Q75="A",'10a+c+n'!C75,0),0)</f>
        <v>0</v>
      </c>
      <c r="D75" s="21">
        <f>IF($C$4="Attiecināmās izmaksas",IF('10a+c+n'!$Q75="A",'10a+c+n'!D75,0),0)</f>
        <v>0</v>
      </c>
      <c r="E75" s="42"/>
      <c r="F75" s="64"/>
      <c r="G75" s="121"/>
      <c r="H75" s="121">
        <f>IF($C$4="Attiecināmās izmaksas",IF('10a+c+n'!$Q75="A",'10a+c+n'!H75,0),0)</f>
        <v>0</v>
      </c>
      <c r="I75" s="121"/>
      <c r="J75" s="121"/>
      <c r="K75" s="122">
        <f>IF($C$4="Attiecināmās izmaksas",IF('10a+c+n'!$Q75="A",'10a+c+n'!K75,0),0)</f>
        <v>0</v>
      </c>
      <c r="L75" s="64">
        <f>IF($C$4="Attiecināmās izmaksas",IF('10a+c+n'!$Q75="A",'10a+c+n'!L75,0),0)</f>
        <v>0</v>
      </c>
      <c r="M75" s="121">
        <f>IF($C$4="Attiecināmās izmaksas",IF('10a+c+n'!$Q75="A",'10a+c+n'!M75,0),0)</f>
        <v>0</v>
      </c>
      <c r="N75" s="121">
        <f>IF($C$4="Attiecināmās izmaksas",IF('10a+c+n'!$Q75="A",'10a+c+n'!N75,0),0)</f>
        <v>0</v>
      </c>
      <c r="O75" s="121">
        <f>IF($C$4="Attiecināmās izmaksas",IF('10a+c+n'!$Q75="A",'10a+c+n'!O75,0),0)</f>
        <v>0</v>
      </c>
      <c r="P75" s="122">
        <f>IF($C$4="Attiecināmās izmaksas",IF('10a+c+n'!$Q75="A",'10a+c+n'!P75,0),0)</f>
        <v>0</v>
      </c>
    </row>
    <row r="76" spans="1:16" x14ac:dyDescent="0.2">
      <c r="A76" s="49">
        <f>IF(P76=0,0,IF(COUNTBLANK(P76)=1,0,COUNTA($P$14:P76)))</f>
        <v>0</v>
      </c>
      <c r="B76" s="21">
        <f>IF($C$4="Attiecināmās izmaksas",IF('10a+c+n'!$Q76="A",'10a+c+n'!B76,0),0)</f>
        <v>0</v>
      </c>
      <c r="C76" s="21">
        <f>IF($C$4="Attiecināmās izmaksas",IF('10a+c+n'!$Q76="A",'10a+c+n'!C76,0),0)</f>
        <v>0</v>
      </c>
      <c r="D76" s="21">
        <f>IF($C$4="Attiecināmās izmaksas",IF('10a+c+n'!$Q76="A",'10a+c+n'!D76,0),0)</f>
        <v>0</v>
      </c>
      <c r="E76" s="42"/>
      <c r="F76" s="64"/>
      <c r="G76" s="121"/>
      <c r="H76" s="121">
        <f>IF($C$4="Attiecināmās izmaksas",IF('10a+c+n'!$Q76="A",'10a+c+n'!H76,0),0)</f>
        <v>0</v>
      </c>
      <c r="I76" s="121"/>
      <c r="J76" s="121"/>
      <c r="K76" s="122">
        <f>IF($C$4="Attiecināmās izmaksas",IF('10a+c+n'!$Q76="A",'10a+c+n'!K76,0),0)</f>
        <v>0</v>
      </c>
      <c r="L76" s="64">
        <f>IF($C$4="Attiecināmās izmaksas",IF('10a+c+n'!$Q76="A",'10a+c+n'!L76,0),0)</f>
        <v>0</v>
      </c>
      <c r="M76" s="121">
        <f>IF($C$4="Attiecināmās izmaksas",IF('10a+c+n'!$Q76="A",'10a+c+n'!M76,0),0)</f>
        <v>0</v>
      </c>
      <c r="N76" s="121">
        <f>IF($C$4="Attiecināmās izmaksas",IF('10a+c+n'!$Q76="A",'10a+c+n'!N76,0),0)</f>
        <v>0</v>
      </c>
      <c r="O76" s="121">
        <f>IF($C$4="Attiecināmās izmaksas",IF('10a+c+n'!$Q76="A",'10a+c+n'!O76,0),0)</f>
        <v>0</v>
      </c>
      <c r="P76" s="122">
        <f>IF($C$4="Attiecināmās izmaksas",IF('10a+c+n'!$Q76="A",'10a+c+n'!P76,0),0)</f>
        <v>0</v>
      </c>
    </row>
    <row r="77" spans="1:16" x14ac:dyDescent="0.2">
      <c r="A77" s="49">
        <f>IF(P77=0,0,IF(COUNTBLANK(P77)=1,0,COUNTA($P$14:P77)))</f>
        <v>0</v>
      </c>
      <c r="B77" s="21">
        <f>IF($C$4="Attiecināmās izmaksas",IF('10a+c+n'!$Q77="A",'10a+c+n'!B77,0),0)</f>
        <v>0</v>
      </c>
      <c r="C77" s="21">
        <f>IF($C$4="Attiecināmās izmaksas",IF('10a+c+n'!$Q77="A",'10a+c+n'!C77,0),0)</f>
        <v>0</v>
      </c>
      <c r="D77" s="21">
        <f>IF($C$4="Attiecināmās izmaksas",IF('10a+c+n'!$Q77="A",'10a+c+n'!D77,0),0)</f>
        <v>0</v>
      </c>
      <c r="E77" s="42"/>
      <c r="F77" s="64"/>
      <c r="G77" s="121"/>
      <c r="H77" s="121">
        <f>IF($C$4="Attiecināmās izmaksas",IF('10a+c+n'!$Q77="A",'10a+c+n'!H77,0),0)</f>
        <v>0</v>
      </c>
      <c r="I77" s="121"/>
      <c r="J77" s="121"/>
      <c r="K77" s="122">
        <f>IF($C$4="Attiecināmās izmaksas",IF('10a+c+n'!$Q77="A",'10a+c+n'!K77,0),0)</f>
        <v>0</v>
      </c>
      <c r="L77" s="64">
        <f>IF($C$4="Attiecināmās izmaksas",IF('10a+c+n'!$Q77="A",'10a+c+n'!L77,0),0)</f>
        <v>0</v>
      </c>
      <c r="M77" s="121">
        <f>IF($C$4="Attiecināmās izmaksas",IF('10a+c+n'!$Q77="A",'10a+c+n'!M77,0),0)</f>
        <v>0</v>
      </c>
      <c r="N77" s="121">
        <f>IF($C$4="Attiecināmās izmaksas",IF('10a+c+n'!$Q77="A",'10a+c+n'!N77,0),0)</f>
        <v>0</v>
      </c>
      <c r="O77" s="121">
        <f>IF($C$4="Attiecināmās izmaksas",IF('10a+c+n'!$Q77="A",'10a+c+n'!O77,0),0)</f>
        <v>0</v>
      </c>
      <c r="P77" s="122">
        <f>IF($C$4="Attiecināmās izmaksas",IF('10a+c+n'!$Q77="A",'10a+c+n'!P77,0),0)</f>
        <v>0</v>
      </c>
    </row>
    <row r="78" spans="1:16" x14ac:dyDescent="0.2">
      <c r="A78" s="49">
        <f>IF(P78=0,0,IF(COUNTBLANK(P78)=1,0,COUNTA($P$14:P78)))</f>
        <v>0</v>
      </c>
      <c r="B78" s="21">
        <f>IF($C$4="Attiecināmās izmaksas",IF('10a+c+n'!$Q78="A",'10a+c+n'!B78,0),0)</f>
        <v>0</v>
      </c>
      <c r="C78" s="21">
        <f>IF($C$4="Attiecināmās izmaksas",IF('10a+c+n'!$Q78="A",'10a+c+n'!C78,0),0)</f>
        <v>0</v>
      </c>
      <c r="D78" s="21">
        <f>IF($C$4="Attiecināmās izmaksas",IF('10a+c+n'!$Q78="A",'10a+c+n'!D78,0),0)</f>
        <v>0</v>
      </c>
      <c r="E78" s="42"/>
      <c r="F78" s="64"/>
      <c r="G78" s="121"/>
      <c r="H78" s="121">
        <f>IF($C$4="Attiecināmās izmaksas",IF('10a+c+n'!$Q78="A",'10a+c+n'!H78,0),0)</f>
        <v>0</v>
      </c>
      <c r="I78" s="121"/>
      <c r="J78" s="121"/>
      <c r="K78" s="122">
        <f>IF($C$4="Attiecināmās izmaksas",IF('10a+c+n'!$Q78="A",'10a+c+n'!K78,0),0)</f>
        <v>0</v>
      </c>
      <c r="L78" s="64">
        <f>IF($C$4="Attiecināmās izmaksas",IF('10a+c+n'!$Q78="A",'10a+c+n'!L78,0),0)</f>
        <v>0</v>
      </c>
      <c r="M78" s="121">
        <f>IF($C$4="Attiecināmās izmaksas",IF('10a+c+n'!$Q78="A",'10a+c+n'!M78,0),0)</f>
        <v>0</v>
      </c>
      <c r="N78" s="121">
        <f>IF($C$4="Attiecināmās izmaksas",IF('10a+c+n'!$Q78="A",'10a+c+n'!N78,0),0)</f>
        <v>0</v>
      </c>
      <c r="O78" s="121">
        <f>IF($C$4="Attiecināmās izmaksas",IF('10a+c+n'!$Q78="A",'10a+c+n'!O78,0),0)</f>
        <v>0</v>
      </c>
      <c r="P78" s="122">
        <f>IF($C$4="Attiecināmās izmaksas",IF('10a+c+n'!$Q78="A",'10a+c+n'!P78,0),0)</f>
        <v>0</v>
      </c>
    </row>
    <row r="79" spans="1:16" x14ac:dyDescent="0.2">
      <c r="A79" s="49">
        <f>IF(P79=0,0,IF(COUNTBLANK(P79)=1,0,COUNTA($P$14:P79)))</f>
        <v>0</v>
      </c>
      <c r="B79" s="21">
        <f>IF($C$4="Attiecināmās izmaksas",IF('10a+c+n'!$Q79="A",'10a+c+n'!B79,0),0)</f>
        <v>0</v>
      </c>
      <c r="C79" s="21">
        <f>IF($C$4="Attiecināmās izmaksas",IF('10a+c+n'!$Q79="A",'10a+c+n'!C79,0),0)</f>
        <v>0</v>
      </c>
      <c r="D79" s="21">
        <f>IF($C$4="Attiecināmās izmaksas",IF('10a+c+n'!$Q79="A",'10a+c+n'!D79,0),0)</f>
        <v>0</v>
      </c>
      <c r="E79" s="42"/>
      <c r="F79" s="64"/>
      <c r="G79" s="121"/>
      <c r="H79" s="121">
        <f>IF($C$4="Attiecināmās izmaksas",IF('10a+c+n'!$Q79="A",'10a+c+n'!H79,0),0)</f>
        <v>0</v>
      </c>
      <c r="I79" s="121"/>
      <c r="J79" s="121"/>
      <c r="K79" s="122">
        <f>IF($C$4="Attiecināmās izmaksas",IF('10a+c+n'!$Q79="A",'10a+c+n'!K79,0),0)</f>
        <v>0</v>
      </c>
      <c r="L79" s="64">
        <f>IF($C$4="Attiecināmās izmaksas",IF('10a+c+n'!$Q79="A",'10a+c+n'!L79,0),0)</f>
        <v>0</v>
      </c>
      <c r="M79" s="121">
        <f>IF($C$4="Attiecināmās izmaksas",IF('10a+c+n'!$Q79="A",'10a+c+n'!M79,0),0)</f>
        <v>0</v>
      </c>
      <c r="N79" s="121">
        <f>IF($C$4="Attiecināmās izmaksas",IF('10a+c+n'!$Q79="A",'10a+c+n'!N79,0),0)</f>
        <v>0</v>
      </c>
      <c r="O79" s="121">
        <f>IF($C$4="Attiecināmās izmaksas",IF('10a+c+n'!$Q79="A",'10a+c+n'!O79,0),0)</f>
        <v>0</v>
      </c>
      <c r="P79" s="122">
        <f>IF($C$4="Attiecināmās izmaksas",IF('10a+c+n'!$Q79="A",'10a+c+n'!P79,0),0)</f>
        <v>0</v>
      </c>
    </row>
    <row r="80" spans="1:16" x14ac:dyDescent="0.2">
      <c r="A80" s="49">
        <f>IF(P80=0,0,IF(COUNTBLANK(P80)=1,0,COUNTA($P$14:P80)))</f>
        <v>0</v>
      </c>
      <c r="B80" s="21">
        <f>IF($C$4="Attiecināmās izmaksas",IF('10a+c+n'!$Q80="A",'10a+c+n'!B80,0),0)</f>
        <v>0</v>
      </c>
      <c r="C80" s="21">
        <f>IF($C$4="Attiecināmās izmaksas",IF('10a+c+n'!$Q80="A",'10a+c+n'!C80,0),0)</f>
        <v>0</v>
      </c>
      <c r="D80" s="21">
        <f>IF($C$4="Attiecināmās izmaksas",IF('10a+c+n'!$Q80="A",'10a+c+n'!D80,0),0)</f>
        <v>0</v>
      </c>
      <c r="E80" s="42"/>
      <c r="F80" s="64"/>
      <c r="G80" s="121"/>
      <c r="H80" s="121">
        <f>IF($C$4="Attiecināmās izmaksas",IF('10a+c+n'!$Q80="A",'10a+c+n'!H80,0),0)</f>
        <v>0</v>
      </c>
      <c r="I80" s="121"/>
      <c r="J80" s="121"/>
      <c r="K80" s="122">
        <f>IF($C$4="Attiecināmās izmaksas",IF('10a+c+n'!$Q80="A",'10a+c+n'!K80,0),0)</f>
        <v>0</v>
      </c>
      <c r="L80" s="64">
        <f>IF($C$4="Attiecināmās izmaksas",IF('10a+c+n'!$Q80="A",'10a+c+n'!L80,0),0)</f>
        <v>0</v>
      </c>
      <c r="M80" s="121">
        <f>IF($C$4="Attiecināmās izmaksas",IF('10a+c+n'!$Q80="A",'10a+c+n'!M80,0),0)</f>
        <v>0</v>
      </c>
      <c r="N80" s="121">
        <f>IF($C$4="Attiecināmās izmaksas",IF('10a+c+n'!$Q80="A",'10a+c+n'!N80,0),0)</f>
        <v>0</v>
      </c>
      <c r="O80" s="121">
        <f>IF($C$4="Attiecināmās izmaksas",IF('10a+c+n'!$Q80="A",'10a+c+n'!O80,0),0)</f>
        <v>0</v>
      </c>
      <c r="P80" s="122">
        <f>IF($C$4="Attiecināmās izmaksas",IF('10a+c+n'!$Q80="A",'10a+c+n'!P80,0),0)</f>
        <v>0</v>
      </c>
    </row>
    <row r="81" spans="1:16" x14ac:dyDescent="0.2">
      <c r="A81" s="49">
        <f>IF(P81=0,0,IF(COUNTBLANK(P81)=1,0,COUNTA($P$14:P81)))</f>
        <v>0</v>
      </c>
      <c r="B81" s="21">
        <f>IF($C$4="Attiecināmās izmaksas",IF('10a+c+n'!$Q81="A",'10a+c+n'!B81,0),0)</f>
        <v>0</v>
      </c>
      <c r="C81" s="21">
        <f>IF($C$4="Attiecināmās izmaksas",IF('10a+c+n'!$Q81="A",'10a+c+n'!C81,0),0)</f>
        <v>0</v>
      </c>
      <c r="D81" s="21">
        <f>IF($C$4="Attiecināmās izmaksas",IF('10a+c+n'!$Q81="A",'10a+c+n'!D81,0),0)</f>
        <v>0</v>
      </c>
      <c r="E81" s="42"/>
      <c r="F81" s="64"/>
      <c r="G81" s="121"/>
      <c r="H81" s="121">
        <f>IF($C$4="Attiecināmās izmaksas",IF('10a+c+n'!$Q81="A",'10a+c+n'!H81,0),0)</f>
        <v>0</v>
      </c>
      <c r="I81" s="121"/>
      <c r="J81" s="121"/>
      <c r="K81" s="122">
        <f>IF($C$4="Attiecināmās izmaksas",IF('10a+c+n'!$Q81="A",'10a+c+n'!K81,0),0)</f>
        <v>0</v>
      </c>
      <c r="L81" s="64">
        <f>IF($C$4="Attiecināmās izmaksas",IF('10a+c+n'!$Q81="A",'10a+c+n'!L81,0),0)</f>
        <v>0</v>
      </c>
      <c r="M81" s="121">
        <f>IF($C$4="Attiecināmās izmaksas",IF('10a+c+n'!$Q81="A",'10a+c+n'!M81,0),0)</f>
        <v>0</v>
      </c>
      <c r="N81" s="121">
        <f>IF($C$4="Attiecināmās izmaksas",IF('10a+c+n'!$Q81="A",'10a+c+n'!N81,0),0)</f>
        <v>0</v>
      </c>
      <c r="O81" s="121">
        <f>IF($C$4="Attiecināmās izmaksas",IF('10a+c+n'!$Q81="A",'10a+c+n'!O81,0),0)</f>
        <v>0</v>
      </c>
      <c r="P81" s="122">
        <f>IF($C$4="Attiecināmās izmaksas",IF('10a+c+n'!$Q81="A",'10a+c+n'!P81,0),0)</f>
        <v>0</v>
      </c>
    </row>
    <row r="82" spans="1:16" x14ac:dyDescent="0.2">
      <c r="A82" s="49">
        <f>IF(P82=0,0,IF(COUNTBLANK(P82)=1,0,COUNTA($P$14:P82)))</f>
        <v>0</v>
      </c>
      <c r="B82" s="21">
        <f>IF($C$4="Attiecināmās izmaksas",IF('10a+c+n'!$Q82="A",'10a+c+n'!B82,0),0)</f>
        <v>0</v>
      </c>
      <c r="C82" s="21">
        <f>IF($C$4="Attiecināmās izmaksas",IF('10a+c+n'!$Q82="A",'10a+c+n'!C82,0),0)</f>
        <v>0</v>
      </c>
      <c r="D82" s="21">
        <f>IF($C$4="Attiecināmās izmaksas",IF('10a+c+n'!$Q82="A",'10a+c+n'!D82,0),0)</f>
        <v>0</v>
      </c>
      <c r="E82" s="42"/>
      <c r="F82" s="64"/>
      <c r="G82" s="121"/>
      <c r="H82" s="121">
        <f>IF($C$4="Attiecināmās izmaksas",IF('10a+c+n'!$Q82="A",'10a+c+n'!H82,0),0)</f>
        <v>0</v>
      </c>
      <c r="I82" s="121"/>
      <c r="J82" s="121"/>
      <c r="K82" s="122">
        <f>IF($C$4="Attiecināmās izmaksas",IF('10a+c+n'!$Q82="A",'10a+c+n'!K82,0),0)</f>
        <v>0</v>
      </c>
      <c r="L82" s="64">
        <f>IF($C$4="Attiecināmās izmaksas",IF('10a+c+n'!$Q82="A",'10a+c+n'!L82,0),0)</f>
        <v>0</v>
      </c>
      <c r="M82" s="121">
        <f>IF($C$4="Attiecināmās izmaksas",IF('10a+c+n'!$Q82="A",'10a+c+n'!M82,0),0)</f>
        <v>0</v>
      </c>
      <c r="N82" s="121">
        <f>IF($C$4="Attiecināmās izmaksas",IF('10a+c+n'!$Q82="A",'10a+c+n'!N82,0),0)</f>
        <v>0</v>
      </c>
      <c r="O82" s="121">
        <f>IF($C$4="Attiecināmās izmaksas",IF('10a+c+n'!$Q82="A",'10a+c+n'!O82,0),0)</f>
        <v>0</v>
      </c>
      <c r="P82" s="122">
        <f>IF($C$4="Attiecināmās izmaksas",IF('10a+c+n'!$Q82="A",'10a+c+n'!P82,0),0)</f>
        <v>0</v>
      </c>
    </row>
    <row r="83" spans="1:16" x14ac:dyDescent="0.2">
      <c r="A83" s="49">
        <f>IF(P83=0,0,IF(COUNTBLANK(P83)=1,0,COUNTA($P$14:P83)))</f>
        <v>0</v>
      </c>
      <c r="B83" s="21">
        <f>IF($C$4="Attiecināmās izmaksas",IF('10a+c+n'!$Q83="A",'10a+c+n'!B83,0),0)</f>
        <v>0</v>
      </c>
      <c r="C83" s="21">
        <f>IF($C$4="Attiecināmās izmaksas",IF('10a+c+n'!$Q83="A",'10a+c+n'!C83,0),0)</f>
        <v>0</v>
      </c>
      <c r="D83" s="21">
        <f>IF($C$4="Attiecināmās izmaksas",IF('10a+c+n'!$Q83="A",'10a+c+n'!D83,0),0)</f>
        <v>0</v>
      </c>
      <c r="E83" s="42"/>
      <c r="F83" s="64"/>
      <c r="G83" s="121"/>
      <c r="H83" s="121">
        <f>IF($C$4="Attiecināmās izmaksas",IF('10a+c+n'!$Q83="A",'10a+c+n'!H83,0),0)</f>
        <v>0</v>
      </c>
      <c r="I83" s="121"/>
      <c r="J83" s="121"/>
      <c r="K83" s="122">
        <f>IF($C$4="Attiecināmās izmaksas",IF('10a+c+n'!$Q83="A",'10a+c+n'!K83,0),0)</f>
        <v>0</v>
      </c>
      <c r="L83" s="64">
        <f>IF($C$4="Attiecināmās izmaksas",IF('10a+c+n'!$Q83="A",'10a+c+n'!L83,0),0)</f>
        <v>0</v>
      </c>
      <c r="M83" s="121">
        <f>IF($C$4="Attiecināmās izmaksas",IF('10a+c+n'!$Q83="A",'10a+c+n'!M83,0),0)</f>
        <v>0</v>
      </c>
      <c r="N83" s="121">
        <f>IF($C$4="Attiecināmās izmaksas",IF('10a+c+n'!$Q83="A",'10a+c+n'!N83,0),0)</f>
        <v>0</v>
      </c>
      <c r="O83" s="121">
        <f>IF($C$4="Attiecināmās izmaksas",IF('10a+c+n'!$Q83="A",'10a+c+n'!O83,0),0)</f>
        <v>0</v>
      </c>
      <c r="P83" s="122">
        <f>IF($C$4="Attiecināmās izmaksas",IF('10a+c+n'!$Q83="A",'10a+c+n'!P83,0),0)</f>
        <v>0</v>
      </c>
    </row>
    <row r="84" spans="1:16" x14ac:dyDescent="0.2">
      <c r="A84" s="49">
        <f>IF(P84=0,0,IF(COUNTBLANK(P84)=1,0,COUNTA($P$14:P84)))</f>
        <v>0</v>
      </c>
      <c r="B84" s="21">
        <f>IF($C$4="Attiecināmās izmaksas",IF('10a+c+n'!$Q84="A",'10a+c+n'!B84,0),0)</f>
        <v>0</v>
      </c>
      <c r="C84" s="21">
        <f>IF($C$4="Attiecināmās izmaksas",IF('10a+c+n'!$Q84="A",'10a+c+n'!C84,0),0)</f>
        <v>0</v>
      </c>
      <c r="D84" s="21">
        <f>IF($C$4="Attiecināmās izmaksas",IF('10a+c+n'!$Q84="A",'10a+c+n'!D84,0),0)</f>
        <v>0</v>
      </c>
      <c r="E84" s="42"/>
      <c r="F84" s="64"/>
      <c r="G84" s="121"/>
      <c r="H84" s="121">
        <f>IF($C$4="Attiecināmās izmaksas",IF('10a+c+n'!$Q84="A",'10a+c+n'!H84,0),0)</f>
        <v>0</v>
      </c>
      <c r="I84" s="121"/>
      <c r="J84" s="121"/>
      <c r="K84" s="122">
        <f>IF($C$4="Attiecināmās izmaksas",IF('10a+c+n'!$Q84="A",'10a+c+n'!K84,0),0)</f>
        <v>0</v>
      </c>
      <c r="L84" s="64">
        <f>IF($C$4="Attiecināmās izmaksas",IF('10a+c+n'!$Q84="A",'10a+c+n'!L84,0),0)</f>
        <v>0</v>
      </c>
      <c r="M84" s="121">
        <f>IF($C$4="Attiecināmās izmaksas",IF('10a+c+n'!$Q84="A",'10a+c+n'!M84,0),0)</f>
        <v>0</v>
      </c>
      <c r="N84" s="121">
        <f>IF($C$4="Attiecināmās izmaksas",IF('10a+c+n'!$Q84="A",'10a+c+n'!N84,0),0)</f>
        <v>0</v>
      </c>
      <c r="O84" s="121">
        <f>IF($C$4="Attiecināmās izmaksas",IF('10a+c+n'!$Q84="A",'10a+c+n'!O84,0),0)</f>
        <v>0</v>
      </c>
      <c r="P84" s="122">
        <f>IF($C$4="Attiecināmās izmaksas",IF('10a+c+n'!$Q84="A",'10a+c+n'!P84,0),0)</f>
        <v>0</v>
      </c>
    </row>
    <row r="85" spans="1:16" x14ac:dyDescent="0.2">
      <c r="A85" s="49">
        <f>IF(P85=0,0,IF(COUNTBLANK(P85)=1,0,COUNTA($P$14:P85)))</f>
        <v>0</v>
      </c>
      <c r="B85" s="21">
        <f>IF($C$4="Attiecināmās izmaksas",IF('10a+c+n'!$Q85="A",'10a+c+n'!B85,0),0)</f>
        <v>0</v>
      </c>
      <c r="C85" s="21">
        <f>IF($C$4="Attiecināmās izmaksas",IF('10a+c+n'!$Q85="A",'10a+c+n'!C85,0),0)</f>
        <v>0</v>
      </c>
      <c r="D85" s="21">
        <f>IF($C$4="Attiecināmās izmaksas",IF('10a+c+n'!$Q85="A",'10a+c+n'!D85,0),0)</f>
        <v>0</v>
      </c>
      <c r="E85" s="42"/>
      <c r="F85" s="64"/>
      <c r="G85" s="121"/>
      <c r="H85" s="121">
        <f>IF($C$4="Attiecināmās izmaksas",IF('10a+c+n'!$Q85="A",'10a+c+n'!H85,0),0)</f>
        <v>0</v>
      </c>
      <c r="I85" s="121"/>
      <c r="J85" s="121"/>
      <c r="K85" s="122">
        <f>IF($C$4="Attiecināmās izmaksas",IF('10a+c+n'!$Q85="A",'10a+c+n'!K85,0),0)</f>
        <v>0</v>
      </c>
      <c r="L85" s="64">
        <f>IF($C$4="Attiecināmās izmaksas",IF('10a+c+n'!$Q85="A",'10a+c+n'!L85,0),0)</f>
        <v>0</v>
      </c>
      <c r="M85" s="121">
        <f>IF($C$4="Attiecināmās izmaksas",IF('10a+c+n'!$Q85="A",'10a+c+n'!M85,0),0)</f>
        <v>0</v>
      </c>
      <c r="N85" s="121">
        <f>IF($C$4="Attiecināmās izmaksas",IF('10a+c+n'!$Q85="A",'10a+c+n'!N85,0),0)</f>
        <v>0</v>
      </c>
      <c r="O85" s="121">
        <f>IF($C$4="Attiecināmās izmaksas",IF('10a+c+n'!$Q85="A",'10a+c+n'!O85,0),0)</f>
        <v>0</v>
      </c>
      <c r="P85" s="122">
        <f>IF($C$4="Attiecināmās izmaksas",IF('10a+c+n'!$Q85="A",'10a+c+n'!P85,0),0)</f>
        <v>0</v>
      </c>
    </row>
    <row r="86" spans="1:16" x14ac:dyDescent="0.2">
      <c r="A86" s="49">
        <f>IF(P86=0,0,IF(COUNTBLANK(P86)=1,0,COUNTA($P$14:P86)))</f>
        <v>0</v>
      </c>
      <c r="B86" s="21">
        <f>IF($C$4="Attiecināmās izmaksas",IF('10a+c+n'!$Q86="A",'10a+c+n'!B86,0),0)</f>
        <v>0</v>
      </c>
      <c r="C86" s="21">
        <f>IF($C$4="Attiecināmās izmaksas",IF('10a+c+n'!$Q86="A",'10a+c+n'!C86,0),0)</f>
        <v>0</v>
      </c>
      <c r="D86" s="21">
        <f>IF($C$4="Attiecināmās izmaksas",IF('10a+c+n'!$Q86="A",'10a+c+n'!D86,0),0)</f>
        <v>0</v>
      </c>
      <c r="E86" s="42"/>
      <c r="F86" s="64"/>
      <c r="G86" s="121"/>
      <c r="H86" s="121">
        <f>IF($C$4="Attiecināmās izmaksas",IF('10a+c+n'!$Q86="A",'10a+c+n'!H86,0),0)</f>
        <v>0</v>
      </c>
      <c r="I86" s="121"/>
      <c r="J86" s="121"/>
      <c r="K86" s="122">
        <f>IF($C$4="Attiecināmās izmaksas",IF('10a+c+n'!$Q86="A",'10a+c+n'!K86,0),0)</f>
        <v>0</v>
      </c>
      <c r="L86" s="64">
        <f>IF($C$4="Attiecināmās izmaksas",IF('10a+c+n'!$Q86="A",'10a+c+n'!L86,0),0)</f>
        <v>0</v>
      </c>
      <c r="M86" s="121">
        <f>IF($C$4="Attiecināmās izmaksas",IF('10a+c+n'!$Q86="A",'10a+c+n'!M86,0),0)</f>
        <v>0</v>
      </c>
      <c r="N86" s="121">
        <f>IF($C$4="Attiecināmās izmaksas",IF('10a+c+n'!$Q86="A",'10a+c+n'!N86,0),0)</f>
        <v>0</v>
      </c>
      <c r="O86" s="121">
        <f>IF($C$4="Attiecināmās izmaksas",IF('10a+c+n'!$Q86="A",'10a+c+n'!O86,0),0)</f>
        <v>0</v>
      </c>
      <c r="P86" s="122">
        <f>IF($C$4="Attiecināmās izmaksas",IF('10a+c+n'!$Q86="A",'10a+c+n'!P86,0),0)</f>
        <v>0</v>
      </c>
    </row>
    <row r="87" spans="1:16" x14ac:dyDescent="0.2">
      <c r="A87" s="49">
        <f>IF(P87=0,0,IF(COUNTBLANK(P87)=1,0,COUNTA($P$14:P87)))</f>
        <v>0</v>
      </c>
      <c r="B87" s="21">
        <f>IF($C$4="Attiecināmās izmaksas",IF('10a+c+n'!$Q87="A",'10a+c+n'!B87,0),0)</f>
        <v>0</v>
      </c>
      <c r="C87" s="21">
        <f>IF($C$4="Attiecināmās izmaksas",IF('10a+c+n'!$Q87="A",'10a+c+n'!C87,0),0)</f>
        <v>0</v>
      </c>
      <c r="D87" s="21">
        <f>IF($C$4="Attiecināmās izmaksas",IF('10a+c+n'!$Q87="A",'10a+c+n'!D87,0),0)</f>
        <v>0</v>
      </c>
      <c r="E87" s="42"/>
      <c r="F87" s="64"/>
      <c r="G87" s="121"/>
      <c r="H87" s="121">
        <f>IF($C$4="Attiecināmās izmaksas",IF('10a+c+n'!$Q87="A",'10a+c+n'!H87,0),0)</f>
        <v>0</v>
      </c>
      <c r="I87" s="121"/>
      <c r="J87" s="121"/>
      <c r="K87" s="122">
        <f>IF($C$4="Attiecināmās izmaksas",IF('10a+c+n'!$Q87="A",'10a+c+n'!K87,0),0)</f>
        <v>0</v>
      </c>
      <c r="L87" s="64">
        <f>IF($C$4="Attiecināmās izmaksas",IF('10a+c+n'!$Q87="A",'10a+c+n'!L87,0),0)</f>
        <v>0</v>
      </c>
      <c r="M87" s="121">
        <f>IF($C$4="Attiecināmās izmaksas",IF('10a+c+n'!$Q87="A",'10a+c+n'!M87,0),0)</f>
        <v>0</v>
      </c>
      <c r="N87" s="121">
        <f>IF($C$4="Attiecināmās izmaksas",IF('10a+c+n'!$Q87="A",'10a+c+n'!N87,0),0)</f>
        <v>0</v>
      </c>
      <c r="O87" s="121">
        <f>IF($C$4="Attiecināmās izmaksas",IF('10a+c+n'!$Q87="A",'10a+c+n'!O87,0),0)</f>
        <v>0</v>
      </c>
      <c r="P87" s="122">
        <f>IF($C$4="Attiecināmās izmaksas",IF('10a+c+n'!$Q87="A",'10a+c+n'!P87,0),0)</f>
        <v>0</v>
      </c>
    </row>
    <row r="88" spans="1:16" x14ac:dyDescent="0.2">
      <c r="A88" s="49">
        <f>IF(P88=0,0,IF(COUNTBLANK(P88)=1,0,COUNTA($P$14:P88)))</f>
        <v>0</v>
      </c>
      <c r="B88" s="21">
        <f>IF($C$4="Attiecināmās izmaksas",IF('10a+c+n'!$Q88="A",'10a+c+n'!B88,0),0)</f>
        <v>0</v>
      </c>
      <c r="C88" s="21">
        <f>IF($C$4="Attiecināmās izmaksas",IF('10a+c+n'!$Q88="A",'10a+c+n'!C88,0),0)</f>
        <v>0</v>
      </c>
      <c r="D88" s="21">
        <f>IF($C$4="Attiecināmās izmaksas",IF('10a+c+n'!$Q88="A",'10a+c+n'!D88,0),0)</f>
        <v>0</v>
      </c>
      <c r="E88" s="42"/>
      <c r="F88" s="64"/>
      <c r="G88" s="121"/>
      <c r="H88" s="121">
        <f>IF($C$4="Attiecināmās izmaksas",IF('10a+c+n'!$Q88="A",'10a+c+n'!H88,0),0)</f>
        <v>0</v>
      </c>
      <c r="I88" s="121"/>
      <c r="J88" s="121"/>
      <c r="K88" s="122">
        <f>IF($C$4="Attiecināmās izmaksas",IF('10a+c+n'!$Q88="A",'10a+c+n'!K88,0),0)</f>
        <v>0</v>
      </c>
      <c r="L88" s="64">
        <f>IF($C$4="Attiecināmās izmaksas",IF('10a+c+n'!$Q88="A",'10a+c+n'!L88,0),0)</f>
        <v>0</v>
      </c>
      <c r="M88" s="121">
        <f>IF($C$4="Attiecināmās izmaksas",IF('10a+c+n'!$Q88="A",'10a+c+n'!M88,0),0)</f>
        <v>0</v>
      </c>
      <c r="N88" s="121">
        <f>IF($C$4="Attiecināmās izmaksas",IF('10a+c+n'!$Q88="A",'10a+c+n'!N88,0),0)</f>
        <v>0</v>
      </c>
      <c r="O88" s="121">
        <f>IF($C$4="Attiecināmās izmaksas",IF('10a+c+n'!$Q88="A",'10a+c+n'!O88,0),0)</f>
        <v>0</v>
      </c>
      <c r="P88" s="122">
        <f>IF($C$4="Attiecināmās izmaksas",IF('10a+c+n'!$Q88="A",'10a+c+n'!P88,0),0)</f>
        <v>0</v>
      </c>
    </row>
    <row r="89" spans="1:16" x14ac:dyDescent="0.2">
      <c r="A89" s="49">
        <f>IF(P89=0,0,IF(COUNTBLANK(P89)=1,0,COUNTA($P$14:P89)))</f>
        <v>0</v>
      </c>
      <c r="B89" s="21">
        <f>IF($C$4="Attiecināmās izmaksas",IF('10a+c+n'!$Q89="A",'10a+c+n'!B89,0),0)</f>
        <v>0</v>
      </c>
      <c r="C89" s="21">
        <f>IF($C$4="Attiecināmās izmaksas",IF('10a+c+n'!$Q89="A",'10a+c+n'!C89,0),0)</f>
        <v>0</v>
      </c>
      <c r="D89" s="21">
        <f>IF($C$4="Attiecināmās izmaksas",IF('10a+c+n'!$Q89="A",'10a+c+n'!D89,0),0)</f>
        <v>0</v>
      </c>
      <c r="E89" s="42"/>
      <c r="F89" s="64"/>
      <c r="G89" s="121"/>
      <c r="H89" s="121">
        <f>IF($C$4="Attiecināmās izmaksas",IF('10a+c+n'!$Q89="A",'10a+c+n'!H89,0),0)</f>
        <v>0</v>
      </c>
      <c r="I89" s="121"/>
      <c r="J89" s="121"/>
      <c r="K89" s="122">
        <f>IF($C$4="Attiecināmās izmaksas",IF('10a+c+n'!$Q89="A",'10a+c+n'!K89,0),0)</f>
        <v>0</v>
      </c>
      <c r="L89" s="64">
        <f>IF($C$4="Attiecināmās izmaksas",IF('10a+c+n'!$Q89="A",'10a+c+n'!L89,0),0)</f>
        <v>0</v>
      </c>
      <c r="M89" s="121">
        <f>IF($C$4="Attiecināmās izmaksas",IF('10a+c+n'!$Q89="A",'10a+c+n'!M89,0),0)</f>
        <v>0</v>
      </c>
      <c r="N89" s="121">
        <f>IF($C$4="Attiecināmās izmaksas",IF('10a+c+n'!$Q89="A",'10a+c+n'!N89,0),0)</f>
        <v>0</v>
      </c>
      <c r="O89" s="121">
        <f>IF($C$4="Attiecināmās izmaksas",IF('10a+c+n'!$Q89="A",'10a+c+n'!O89,0),0)</f>
        <v>0</v>
      </c>
      <c r="P89" s="122">
        <f>IF($C$4="Attiecināmās izmaksas",IF('10a+c+n'!$Q89="A",'10a+c+n'!P89,0),0)</f>
        <v>0</v>
      </c>
    </row>
    <row r="90" spans="1:16" x14ac:dyDescent="0.2">
      <c r="A90" s="49">
        <f>IF(P90=0,0,IF(COUNTBLANK(P90)=1,0,COUNTA($P$14:P90)))</f>
        <v>0</v>
      </c>
      <c r="B90" s="21">
        <f>IF($C$4="Attiecināmās izmaksas",IF('10a+c+n'!$Q90="A",'10a+c+n'!B90,0),0)</f>
        <v>0</v>
      </c>
      <c r="C90" s="21">
        <f>IF($C$4="Attiecināmās izmaksas",IF('10a+c+n'!$Q90="A",'10a+c+n'!C90,0),0)</f>
        <v>0</v>
      </c>
      <c r="D90" s="21">
        <f>IF($C$4="Attiecināmās izmaksas",IF('10a+c+n'!$Q90="A",'10a+c+n'!D90,0),0)</f>
        <v>0</v>
      </c>
      <c r="E90" s="42"/>
      <c r="F90" s="64"/>
      <c r="G90" s="121"/>
      <c r="H90" s="121">
        <f>IF($C$4="Attiecināmās izmaksas",IF('10a+c+n'!$Q90="A",'10a+c+n'!H90,0),0)</f>
        <v>0</v>
      </c>
      <c r="I90" s="121"/>
      <c r="J90" s="121"/>
      <c r="K90" s="122">
        <f>IF($C$4="Attiecināmās izmaksas",IF('10a+c+n'!$Q90="A",'10a+c+n'!K90,0),0)</f>
        <v>0</v>
      </c>
      <c r="L90" s="64">
        <f>IF($C$4="Attiecināmās izmaksas",IF('10a+c+n'!$Q90="A",'10a+c+n'!L90,0),0)</f>
        <v>0</v>
      </c>
      <c r="M90" s="121">
        <f>IF($C$4="Attiecināmās izmaksas",IF('10a+c+n'!$Q90="A",'10a+c+n'!M90,0),0)</f>
        <v>0</v>
      </c>
      <c r="N90" s="121">
        <f>IF($C$4="Attiecināmās izmaksas",IF('10a+c+n'!$Q90="A",'10a+c+n'!N90,0),0)</f>
        <v>0</v>
      </c>
      <c r="O90" s="121">
        <f>IF($C$4="Attiecināmās izmaksas",IF('10a+c+n'!$Q90="A",'10a+c+n'!O90,0),0)</f>
        <v>0</v>
      </c>
      <c r="P90" s="122">
        <f>IF($C$4="Attiecināmās izmaksas",IF('10a+c+n'!$Q90="A",'10a+c+n'!P90,0),0)</f>
        <v>0</v>
      </c>
    </row>
    <row r="91" spans="1:16" x14ac:dyDescent="0.2">
      <c r="A91" s="49">
        <f>IF(P91=0,0,IF(COUNTBLANK(P91)=1,0,COUNTA($P$14:P91)))</f>
        <v>0</v>
      </c>
      <c r="B91" s="21">
        <f>IF($C$4="Attiecināmās izmaksas",IF('10a+c+n'!$Q91="A",'10a+c+n'!B91,0),0)</f>
        <v>0</v>
      </c>
      <c r="C91" s="21">
        <f>IF($C$4="Attiecināmās izmaksas",IF('10a+c+n'!$Q91="A",'10a+c+n'!C91,0),0)</f>
        <v>0</v>
      </c>
      <c r="D91" s="21">
        <f>IF($C$4="Attiecināmās izmaksas",IF('10a+c+n'!$Q91="A",'10a+c+n'!D91,0),0)</f>
        <v>0</v>
      </c>
      <c r="E91" s="42"/>
      <c r="F91" s="64"/>
      <c r="G91" s="121"/>
      <c r="H91" s="121">
        <f>IF($C$4="Attiecināmās izmaksas",IF('10a+c+n'!$Q91="A",'10a+c+n'!H91,0),0)</f>
        <v>0</v>
      </c>
      <c r="I91" s="121"/>
      <c r="J91" s="121"/>
      <c r="K91" s="122">
        <f>IF($C$4="Attiecināmās izmaksas",IF('10a+c+n'!$Q91="A",'10a+c+n'!K91,0),0)</f>
        <v>0</v>
      </c>
      <c r="L91" s="64">
        <f>IF($C$4="Attiecināmās izmaksas",IF('10a+c+n'!$Q91="A",'10a+c+n'!L91,0),0)</f>
        <v>0</v>
      </c>
      <c r="M91" s="121">
        <f>IF($C$4="Attiecināmās izmaksas",IF('10a+c+n'!$Q91="A",'10a+c+n'!M91,0),0)</f>
        <v>0</v>
      </c>
      <c r="N91" s="121">
        <f>IF($C$4="Attiecināmās izmaksas",IF('10a+c+n'!$Q91="A",'10a+c+n'!N91,0),0)</f>
        <v>0</v>
      </c>
      <c r="O91" s="121">
        <f>IF($C$4="Attiecināmās izmaksas",IF('10a+c+n'!$Q91="A",'10a+c+n'!O91,0),0)</f>
        <v>0</v>
      </c>
      <c r="P91" s="122">
        <f>IF($C$4="Attiecināmās izmaksas",IF('10a+c+n'!$Q91="A",'10a+c+n'!P91,0),0)</f>
        <v>0</v>
      </c>
    </row>
    <row r="92" spans="1:16" x14ac:dyDescent="0.2">
      <c r="A92" s="49">
        <f>IF(P92=0,0,IF(COUNTBLANK(P92)=1,0,COUNTA($P$14:P92)))</f>
        <v>0</v>
      </c>
      <c r="B92" s="21">
        <f>IF($C$4="Attiecināmās izmaksas",IF('10a+c+n'!$Q92="A",'10a+c+n'!B92,0),0)</f>
        <v>0</v>
      </c>
      <c r="C92" s="21">
        <f>IF($C$4="Attiecināmās izmaksas",IF('10a+c+n'!$Q92="A",'10a+c+n'!C92,0),0)</f>
        <v>0</v>
      </c>
      <c r="D92" s="21">
        <f>IF($C$4="Attiecināmās izmaksas",IF('10a+c+n'!$Q92="A",'10a+c+n'!D92,0),0)</f>
        <v>0</v>
      </c>
      <c r="E92" s="42"/>
      <c r="F92" s="64"/>
      <c r="G92" s="121"/>
      <c r="H92" s="121">
        <f>IF($C$4="Attiecināmās izmaksas",IF('10a+c+n'!$Q92="A",'10a+c+n'!H92,0),0)</f>
        <v>0</v>
      </c>
      <c r="I92" s="121"/>
      <c r="J92" s="121"/>
      <c r="K92" s="122">
        <f>IF($C$4="Attiecināmās izmaksas",IF('10a+c+n'!$Q92="A",'10a+c+n'!K92,0),0)</f>
        <v>0</v>
      </c>
      <c r="L92" s="64">
        <f>IF($C$4="Attiecināmās izmaksas",IF('10a+c+n'!$Q92="A",'10a+c+n'!L92,0),0)</f>
        <v>0</v>
      </c>
      <c r="M92" s="121">
        <f>IF($C$4="Attiecināmās izmaksas",IF('10a+c+n'!$Q92="A",'10a+c+n'!M92,0),0)</f>
        <v>0</v>
      </c>
      <c r="N92" s="121">
        <f>IF($C$4="Attiecināmās izmaksas",IF('10a+c+n'!$Q92="A",'10a+c+n'!N92,0),0)</f>
        <v>0</v>
      </c>
      <c r="O92" s="121">
        <f>IF($C$4="Attiecināmās izmaksas",IF('10a+c+n'!$Q92="A",'10a+c+n'!O92,0),0)</f>
        <v>0</v>
      </c>
      <c r="P92" s="122">
        <f>IF($C$4="Attiecināmās izmaksas",IF('10a+c+n'!$Q92="A",'10a+c+n'!P92,0),0)</f>
        <v>0</v>
      </c>
    </row>
    <row r="93" spans="1:16" x14ac:dyDescent="0.2">
      <c r="A93" s="49">
        <f>IF(P93=0,0,IF(COUNTBLANK(P93)=1,0,COUNTA($P$14:P93)))</f>
        <v>0</v>
      </c>
      <c r="B93" s="21">
        <f>IF($C$4="Attiecināmās izmaksas",IF('10a+c+n'!$Q93="A",'10a+c+n'!B93,0),0)</f>
        <v>0</v>
      </c>
      <c r="C93" s="21">
        <f>IF($C$4="Attiecināmās izmaksas",IF('10a+c+n'!$Q93="A",'10a+c+n'!C93,0),0)</f>
        <v>0</v>
      </c>
      <c r="D93" s="21">
        <f>IF($C$4="Attiecināmās izmaksas",IF('10a+c+n'!$Q93="A",'10a+c+n'!D93,0),0)</f>
        <v>0</v>
      </c>
      <c r="E93" s="42"/>
      <c r="F93" s="64"/>
      <c r="G93" s="121"/>
      <c r="H93" s="121">
        <f>IF($C$4="Attiecināmās izmaksas",IF('10a+c+n'!$Q93="A",'10a+c+n'!H93,0),0)</f>
        <v>0</v>
      </c>
      <c r="I93" s="121"/>
      <c r="J93" s="121"/>
      <c r="K93" s="122">
        <f>IF($C$4="Attiecināmās izmaksas",IF('10a+c+n'!$Q93="A",'10a+c+n'!K93,0),0)</f>
        <v>0</v>
      </c>
      <c r="L93" s="64">
        <f>IF($C$4="Attiecināmās izmaksas",IF('10a+c+n'!$Q93="A",'10a+c+n'!L93,0),0)</f>
        <v>0</v>
      </c>
      <c r="M93" s="121">
        <f>IF($C$4="Attiecināmās izmaksas",IF('10a+c+n'!$Q93="A",'10a+c+n'!M93,0),0)</f>
        <v>0</v>
      </c>
      <c r="N93" s="121">
        <f>IF($C$4="Attiecināmās izmaksas",IF('10a+c+n'!$Q93="A",'10a+c+n'!N93,0),0)</f>
        <v>0</v>
      </c>
      <c r="O93" s="121">
        <f>IF($C$4="Attiecināmās izmaksas",IF('10a+c+n'!$Q93="A",'10a+c+n'!O93,0),0)</f>
        <v>0</v>
      </c>
      <c r="P93" s="122">
        <f>IF($C$4="Attiecināmās izmaksas",IF('10a+c+n'!$Q93="A",'10a+c+n'!P93,0),0)</f>
        <v>0</v>
      </c>
    </row>
    <row r="94" spans="1:16" x14ac:dyDescent="0.2">
      <c r="A94" s="49">
        <f>IF(P94=0,0,IF(COUNTBLANK(P94)=1,0,COUNTA($P$14:P94)))</f>
        <v>0</v>
      </c>
      <c r="B94" s="21">
        <f>IF($C$4="Attiecināmās izmaksas",IF('10a+c+n'!$Q94="A",'10a+c+n'!B94,0),0)</f>
        <v>0</v>
      </c>
      <c r="C94" s="21">
        <f>IF($C$4="Attiecināmās izmaksas",IF('10a+c+n'!$Q94="A",'10a+c+n'!C94,0),0)</f>
        <v>0</v>
      </c>
      <c r="D94" s="21">
        <f>IF($C$4="Attiecināmās izmaksas",IF('10a+c+n'!$Q94="A",'10a+c+n'!D94,0),0)</f>
        <v>0</v>
      </c>
      <c r="E94" s="42"/>
      <c r="F94" s="64"/>
      <c r="G94" s="121"/>
      <c r="H94" s="121">
        <f>IF($C$4="Attiecināmās izmaksas",IF('10a+c+n'!$Q94="A",'10a+c+n'!H94,0),0)</f>
        <v>0</v>
      </c>
      <c r="I94" s="121"/>
      <c r="J94" s="121"/>
      <c r="K94" s="122">
        <f>IF($C$4="Attiecināmās izmaksas",IF('10a+c+n'!$Q94="A",'10a+c+n'!K94,0),0)</f>
        <v>0</v>
      </c>
      <c r="L94" s="64">
        <f>IF($C$4="Attiecināmās izmaksas",IF('10a+c+n'!$Q94="A",'10a+c+n'!L94,0),0)</f>
        <v>0</v>
      </c>
      <c r="M94" s="121">
        <f>IF($C$4="Attiecināmās izmaksas",IF('10a+c+n'!$Q94="A",'10a+c+n'!M94,0),0)</f>
        <v>0</v>
      </c>
      <c r="N94" s="121">
        <f>IF($C$4="Attiecināmās izmaksas",IF('10a+c+n'!$Q94="A",'10a+c+n'!N94,0),0)</f>
        <v>0</v>
      </c>
      <c r="O94" s="121">
        <f>IF($C$4="Attiecināmās izmaksas",IF('10a+c+n'!$Q94="A",'10a+c+n'!O94,0),0)</f>
        <v>0</v>
      </c>
      <c r="P94" s="122">
        <f>IF($C$4="Attiecināmās izmaksas",IF('10a+c+n'!$Q94="A",'10a+c+n'!P94,0),0)</f>
        <v>0</v>
      </c>
    </row>
    <row r="95" spans="1:16" x14ac:dyDescent="0.2">
      <c r="A95" s="49">
        <f>IF(P95=0,0,IF(COUNTBLANK(P95)=1,0,COUNTA($P$14:P95)))</f>
        <v>0</v>
      </c>
      <c r="B95" s="21">
        <f>IF($C$4="Attiecināmās izmaksas",IF('10a+c+n'!$Q95="A",'10a+c+n'!B95,0),0)</f>
        <v>0</v>
      </c>
      <c r="C95" s="21">
        <f>IF($C$4="Attiecināmās izmaksas",IF('10a+c+n'!$Q95="A",'10a+c+n'!C95,0),0)</f>
        <v>0</v>
      </c>
      <c r="D95" s="21">
        <f>IF($C$4="Attiecināmās izmaksas",IF('10a+c+n'!$Q95="A",'10a+c+n'!D95,0),0)</f>
        <v>0</v>
      </c>
      <c r="E95" s="42"/>
      <c r="F95" s="64"/>
      <c r="G95" s="121"/>
      <c r="H95" s="121">
        <f>IF($C$4="Attiecināmās izmaksas",IF('10a+c+n'!$Q95="A",'10a+c+n'!H95,0),0)</f>
        <v>0</v>
      </c>
      <c r="I95" s="121"/>
      <c r="J95" s="121"/>
      <c r="K95" s="122">
        <f>IF($C$4="Attiecināmās izmaksas",IF('10a+c+n'!$Q95="A",'10a+c+n'!K95,0),0)</f>
        <v>0</v>
      </c>
      <c r="L95" s="64">
        <f>IF($C$4="Attiecināmās izmaksas",IF('10a+c+n'!$Q95="A",'10a+c+n'!L95,0),0)</f>
        <v>0</v>
      </c>
      <c r="M95" s="121">
        <f>IF($C$4="Attiecināmās izmaksas",IF('10a+c+n'!$Q95="A",'10a+c+n'!M95,0),0)</f>
        <v>0</v>
      </c>
      <c r="N95" s="121">
        <f>IF($C$4="Attiecināmās izmaksas",IF('10a+c+n'!$Q95="A",'10a+c+n'!N95,0),0)</f>
        <v>0</v>
      </c>
      <c r="O95" s="121">
        <f>IF($C$4="Attiecināmās izmaksas",IF('10a+c+n'!$Q95="A",'10a+c+n'!O95,0),0)</f>
        <v>0</v>
      </c>
      <c r="P95" s="122">
        <f>IF($C$4="Attiecināmās izmaksas",IF('10a+c+n'!$Q95="A",'10a+c+n'!P95,0),0)</f>
        <v>0</v>
      </c>
    </row>
    <row r="96" spans="1:16" x14ac:dyDescent="0.2">
      <c r="A96" s="49">
        <f>IF(P96=0,0,IF(COUNTBLANK(P96)=1,0,COUNTA($P$14:P96)))</f>
        <v>0</v>
      </c>
      <c r="B96" s="21">
        <f>IF($C$4="Attiecināmās izmaksas",IF('10a+c+n'!$Q96="A",'10a+c+n'!B96,0),0)</f>
        <v>0</v>
      </c>
      <c r="C96" s="21">
        <f>IF($C$4="Attiecināmās izmaksas",IF('10a+c+n'!$Q96="A",'10a+c+n'!C96,0),0)</f>
        <v>0</v>
      </c>
      <c r="D96" s="21">
        <f>IF($C$4="Attiecināmās izmaksas",IF('10a+c+n'!$Q96="A",'10a+c+n'!D96,0),0)</f>
        <v>0</v>
      </c>
      <c r="E96" s="42"/>
      <c r="F96" s="64"/>
      <c r="G96" s="121"/>
      <c r="H96" s="121">
        <f>IF($C$4="Attiecināmās izmaksas",IF('10a+c+n'!$Q96="A",'10a+c+n'!H96,0),0)</f>
        <v>0</v>
      </c>
      <c r="I96" s="121"/>
      <c r="J96" s="121"/>
      <c r="K96" s="122">
        <f>IF($C$4="Attiecināmās izmaksas",IF('10a+c+n'!$Q96="A",'10a+c+n'!K96,0),0)</f>
        <v>0</v>
      </c>
      <c r="L96" s="64">
        <f>IF($C$4="Attiecināmās izmaksas",IF('10a+c+n'!$Q96="A",'10a+c+n'!L96,0),0)</f>
        <v>0</v>
      </c>
      <c r="M96" s="121">
        <f>IF($C$4="Attiecināmās izmaksas",IF('10a+c+n'!$Q96="A",'10a+c+n'!M96,0),0)</f>
        <v>0</v>
      </c>
      <c r="N96" s="121">
        <f>IF($C$4="Attiecināmās izmaksas",IF('10a+c+n'!$Q96="A",'10a+c+n'!N96,0),0)</f>
        <v>0</v>
      </c>
      <c r="O96" s="121">
        <f>IF($C$4="Attiecināmās izmaksas",IF('10a+c+n'!$Q96="A",'10a+c+n'!O96,0),0)</f>
        <v>0</v>
      </c>
      <c r="P96" s="122">
        <f>IF($C$4="Attiecināmās izmaksas",IF('10a+c+n'!$Q96="A",'10a+c+n'!P96,0),0)</f>
        <v>0</v>
      </c>
    </row>
    <row r="97" spans="1:16" x14ac:dyDescent="0.2">
      <c r="A97" s="49">
        <f>IF(P97=0,0,IF(COUNTBLANK(P97)=1,0,COUNTA($P$14:P97)))</f>
        <v>0</v>
      </c>
      <c r="B97" s="21">
        <f>IF($C$4="Attiecināmās izmaksas",IF('10a+c+n'!$Q97="A",'10a+c+n'!B97,0),0)</f>
        <v>0</v>
      </c>
      <c r="C97" s="21">
        <f>IF($C$4="Attiecināmās izmaksas",IF('10a+c+n'!$Q97="A",'10a+c+n'!C97,0),0)</f>
        <v>0</v>
      </c>
      <c r="D97" s="21">
        <f>IF($C$4="Attiecināmās izmaksas",IF('10a+c+n'!$Q97="A",'10a+c+n'!D97,0),0)</f>
        <v>0</v>
      </c>
      <c r="E97" s="42"/>
      <c r="F97" s="64"/>
      <c r="G97" s="121"/>
      <c r="H97" s="121">
        <f>IF($C$4="Attiecināmās izmaksas",IF('10a+c+n'!$Q97="A",'10a+c+n'!H97,0),0)</f>
        <v>0</v>
      </c>
      <c r="I97" s="121"/>
      <c r="J97" s="121"/>
      <c r="K97" s="122">
        <f>IF($C$4="Attiecināmās izmaksas",IF('10a+c+n'!$Q97="A",'10a+c+n'!K97,0),0)</f>
        <v>0</v>
      </c>
      <c r="L97" s="64">
        <f>IF($C$4="Attiecināmās izmaksas",IF('10a+c+n'!$Q97="A",'10a+c+n'!L97,0),0)</f>
        <v>0</v>
      </c>
      <c r="M97" s="121">
        <f>IF($C$4="Attiecināmās izmaksas",IF('10a+c+n'!$Q97="A",'10a+c+n'!M97,0),0)</f>
        <v>0</v>
      </c>
      <c r="N97" s="121">
        <f>IF($C$4="Attiecināmās izmaksas",IF('10a+c+n'!$Q97="A",'10a+c+n'!N97,0),0)</f>
        <v>0</v>
      </c>
      <c r="O97" s="121">
        <f>IF($C$4="Attiecināmās izmaksas",IF('10a+c+n'!$Q97="A",'10a+c+n'!O97,0),0)</f>
        <v>0</v>
      </c>
      <c r="P97" s="122">
        <f>IF($C$4="Attiecināmās izmaksas",IF('10a+c+n'!$Q97="A",'10a+c+n'!P97,0),0)</f>
        <v>0</v>
      </c>
    </row>
    <row r="98" spans="1:16" x14ac:dyDescent="0.2">
      <c r="A98" s="49">
        <f>IF(P98=0,0,IF(COUNTBLANK(P98)=1,0,COUNTA($P$14:P98)))</f>
        <v>0</v>
      </c>
      <c r="B98" s="21">
        <f>IF($C$4="Attiecināmās izmaksas",IF('10a+c+n'!$Q98="A",'10a+c+n'!B98,0),0)</f>
        <v>0</v>
      </c>
      <c r="C98" s="21">
        <f>IF($C$4="Attiecināmās izmaksas",IF('10a+c+n'!$Q98="A",'10a+c+n'!C98,0),0)</f>
        <v>0</v>
      </c>
      <c r="D98" s="21">
        <f>IF($C$4="Attiecināmās izmaksas",IF('10a+c+n'!$Q98="A",'10a+c+n'!D98,0),0)</f>
        <v>0</v>
      </c>
      <c r="E98" s="42"/>
      <c r="F98" s="64"/>
      <c r="G98" s="121"/>
      <c r="H98" s="121">
        <f>IF($C$4="Attiecināmās izmaksas",IF('10a+c+n'!$Q98="A",'10a+c+n'!H98,0),0)</f>
        <v>0</v>
      </c>
      <c r="I98" s="121"/>
      <c r="J98" s="121"/>
      <c r="K98" s="122">
        <f>IF($C$4="Attiecināmās izmaksas",IF('10a+c+n'!$Q98="A",'10a+c+n'!K98,0),0)</f>
        <v>0</v>
      </c>
      <c r="L98" s="64">
        <f>IF($C$4="Attiecināmās izmaksas",IF('10a+c+n'!$Q98="A",'10a+c+n'!L98,0),0)</f>
        <v>0</v>
      </c>
      <c r="M98" s="121">
        <f>IF($C$4="Attiecināmās izmaksas",IF('10a+c+n'!$Q98="A",'10a+c+n'!M98,0),0)</f>
        <v>0</v>
      </c>
      <c r="N98" s="121">
        <f>IF($C$4="Attiecināmās izmaksas",IF('10a+c+n'!$Q98="A",'10a+c+n'!N98,0),0)</f>
        <v>0</v>
      </c>
      <c r="O98" s="121">
        <f>IF($C$4="Attiecināmās izmaksas",IF('10a+c+n'!$Q98="A",'10a+c+n'!O98,0),0)</f>
        <v>0</v>
      </c>
      <c r="P98" s="122">
        <f>IF($C$4="Attiecināmās izmaksas",IF('10a+c+n'!$Q98="A",'10a+c+n'!P98,0),0)</f>
        <v>0</v>
      </c>
    </row>
    <row r="99" spans="1:16" x14ac:dyDescent="0.2">
      <c r="A99" s="49">
        <f>IF(P99=0,0,IF(COUNTBLANK(P99)=1,0,COUNTA($P$14:P99)))</f>
        <v>0</v>
      </c>
      <c r="B99" s="21">
        <f>IF($C$4="Attiecināmās izmaksas",IF('10a+c+n'!$Q99="A",'10a+c+n'!B99,0),0)</f>
        <v>0</v>
      </c>
      <c r="C99" s="21">
        <f>IF($C$4="Attiecināmās izmaksas",IF('10a+c+n'!$Q99="A",'10a+c+n'!C99,0),0)</f>
        <v>0</v>
      </c>
      <c r="D99" s="21">
        <f>IF($C$4="Attiecināmās izmaksas",IF('10a+c+n'!$Q99="A",'10a+c+n'!D99,0),0)</f>
        <v>0</v>
      </c>
      <c r="E99" s="42"/>
      <c r="F99" s="64"/>
      <c r="G99" s="121"/>
      <c r="H99" s="121">
        <f>IF($C$4="Attiecināmās izmaksas",IF('10a+c+n'!$Q99="A",'10a+c+n'!H99,0),0)</f>
        <v>0</v>
      </c>
      <c r="I99" s="121"/>
      <c r="J99" s="121"/>
      <c r="K99" s="122">
        <f>IF($C$4="Attiecināmās izmaksas",IF('10a+c+n'!$Q99="A",'10a+c+n'!K99,0),0)</f>
        <v>0</v>
      </c>
      <c r="L99" s="64">
        <f>IF($C$4="Attiecināmās izmaksas",IF('10a+c+n'!$Q99="A",'10a+c+n'!L99,0),0)</f>
        <v>0</v>
      </c>
      <c r="M99" s="121">
        <f>IF($C$4="Attiecināmās izmaksas",IF('10a+c+n'!$Q99="A",'10a+c+n'!M99,0),0)</f>
        <v>0</v>
      </c>
      <c r="N99" s="121">
        <f>IF($C$4="Attiecināmās izmaksas",IF('10a+c+n'!$Q99="A",'10a+c+n'!N99,0),0)</f>
        <v>0</v>
      </c>
      <c r="O99" s="121">
        <f>IF($C$4="Attiecināmās izmaksas",IF('10a+c+n'!$Q99="A",'10a+c+n'!O99,0),0)</f>
        <v>0</v>
      </c>
      <c r="P99" s="122">
        <f>IF($C$4="Attiecināmās izmaksas",IF('10a+c+n'!$Q99="A",'10a+c+n'!P99,0),0)</f>
        <v>0</v>
      </c>
    </row>
    <row r="100" spans="1:16" x14ac:dyDescent="0.2">
      <c r="A100" s="49">
        <f>IF(P100=0,0,IF(COUNTBLANK(P100)=1,0,COUNTA($P$14:P100)))</f>
        <v>0</v>
      </c>
      <c r="B100" s="21">
        <f>IF($C$4="Attiecināmās izmaksas",IF('10a+c+n'!$Q100="A",'10a+c+n'!B100,0),0)</f>
        <v>0</v>
      </c>
      <c r="C100" s="21">
        <f>IF($C$4="Attiecināmās izmaksas",IF('10a+c+n'!$Q100="A",'10a+c+n'!C100,0),0)</f>
        <v>0</v>
      </c>
      <c r="D100" s="21">
        <f>IF($C$4="Attiecināmās izmaksas",IF('10a+c+n'!$Q100="A",'10a+c+n'!D100,0),0)</f>
        <v>0</v>
      </c>
      <c r="E100" s="42"/>
      <c r="F100" s="64"/>
      <c r="G100" s="121"/>
      <c r="H100" s="121">
        <f>IF($C$4="Attiecināmās izmaksas",IF('10a+c+n'!$Q100="A",'10a+c+n'!H100,0),0)</f>
        <v>0</v>
      </c>
      <c r="I100" s="121"/>
      <c r="J100" s="121"/>
      <c r="K100" s="122">
        <f>IF($C$4="Attiecināmās izmaksas",IF('10a+c+n'!$Q100="A",'10a+c+n'!K100,0),0)</f>
        <v>0</v>
      </c>
      <c r="L100" s="64">
        <f>IF($C$4="Attiecināmās izmaksas",IF('10a+c+n'!$Q100="A",'10a+c+n'!L100,0),0)</f>
        <v>0</v>
      </c>
      <c r="M100" s="121">
        <f>IF($C$4="Attiecināmās izmaksas",IF('10a+c+n'!$Q100="A",'10a+c+n'!M100,0),0)</f>
        <v>0</v>
      </c>
      <c r="N100" s="121">
        <f>IF($C$4="Attiecināmās izmaksas",IF('10a+c+n'!$Q100="A",'10a+c+n'!N100,0),0)</f>
        <v>0</v>
      </c>
      <c r="O100" s="121">
        <f>IF($C$4="Attiecināmās izmaksas",IF('10a+c+n'!$Q100="A",'10a+c+n'!O100,0),0)</f>
        <v>0</v>
      </c>
      <c r="P100" s="122">
        <f>IF($C$4="Attiecināmās izmaksas",IF('10a+c+n'!$Q100="A",'10a+c+n'!P100,0),0)</f>
        <v>0</v>
      </c>
    </row>
    <row r="101" spans="1:16" x14ac:dyDescent="0.2">
      <c r="A101" s="49">
        <f>IF(P101=0,0,IF(COUNTBLANK(P101)=1,0,COUNTA($P$14:P101)))</f>
        <v>0</v>
      </c>
      <c r="B101" s="21">
        <f>IF($C$4="Attiecināmās izmaksas",IF('10a+c+n'!$Q101="A",'10a+c+n'!B101,0),0)</f>
        <v>0</v>
      </c>
      <c r="C101" s="21">
        <f>IF($C$4="Attiecināmās izmaksas",IF('10a+c+n'!$Q101="A",'10a+c+n'!C101,0),0)</f>
        <v>0</v>
      </c>
      <c r="D101" s="21">
        <f>IF($C$4="Attiecināmās izmaksas",IF('10a+c+n'!$Q101="A",'10a+c+n'!D101,0),0)</f>
        <v>0</v>
      </c>
      <c r="E101" s="42"/>
      <c r="F101" s="64"/>
      <c r="G101" s="121"/>
      <c r="H101" s="121">
        <f>IF($C$4="Attiecināmās izmaksas",IF('10a+c+n'!$Q101="A",'10a+c+n'!H101,0),0)</f>
        <v>0</v>
      </c>
      <c r="I101" s="121"/>
      <c r="J101" s="121"/>
      <c r="K101" s="122">
        <f>IF($C$4="Attiecināmās izmaksas",IF('10a+c+n'!$Q101="A",'10a+c+n'!K101,0),0)</f>
        <v>0</v>
      </c>
      <c r="L101" s="64">
        <f>IF($C$4="Attiecināmās izmaksas",IF('10a+c+n'!$Q101="A",'10a+c+n'!L101,0),0)</f>
        <v>0</v>
      </c>
      <c r="M101" s="121">
        <f>IF($C$4="Attiecināmās izmaksas",IF('10a+c+n'!$Q101="A",'10a+c+n'!M101,0),0)</f>
        <v>0</v>
      </c>
      <c r="N101" s="121">
        <f>IF($C$4="Attiecināmās izmaksas",IF('10a+c+n'!$Q101="A",'10a+c+n'!N101,0),0)</f>
        <v>0</v>
      </c>
      <c r="O101" s="121">
        <f>IF($C$4="Attiecināmās izmaksas",IF('10a+c+n'!$Q101="A",'10a+c+n'!O101,0),0)</f>
        <v>0</v>
      </c>
      <c r="P101" s="122">
        <f>IF($C$4="Attiecināmās izmaksas",IF('10a+c+n'!$Q101="A",'10a+c+n'!P101,0),0)</f>
        <v>0</v>
      </c>
    </row>
    <row r="102" spans="1:16" x14ac:dyDescent="0.2">
      <c r="A102" s="49">
        <f>IF(P102=0,0,IF(COUNTBLANK(P102)=1,0,COUNTA($P$14:P102)))</f>
        <v>0</v>
      </c>
      <c r="B102" s="21">
        <f>IF($C$4="Attiecināmās izmaksas",IF('10a+c+n'!$Q102="A",'10a+c+n'!B102,0),0)</f>
        <v>0</v>
      </c>
      <c r="C102" s="21">
        <f>IF($C$4="Attiecināmās izmaksas",IF('10a+c+n'!$Q102="A",'10a+c+n'!C102,0),0)</f>
        <v>0</v>
      </c>
      <c r="D102" s="21">
        <f>IF($C$4="Attiecināmās izmaksas",IF('10a+c+n'!$Q102="A",'10a+c+n'!D102,0),0)</f>
        <v>0</v>
      </c>
      <c r="E102" s="42"/>
      <c r="F102" s="64"/>
      <c r="G102" s="121"/>
      <c r="H102" s="121">
        <f>IF($C$4="Attiecināmās izmaksas",IF('10a+c+n'!$Q102="A",'10a+c+n'!H102,0),0)</f>
        <v>0</v>
      </c>
      <c r="I102" s="121"/>
      <c r="J102" s="121"/>
      <c r="K102" s="122">
        <f>IF($C$4="Attiecināmās izmaksas",IF('10a+c+n'!$Q102="A",'10a+c+n'!K102,0),0)</f>
        <v>0</v>
      </c>
      <c r="L102" s="64">
        <f>IF($C$4="Attiecināmās izmaksas",IF('10a+c+n'!$Q102="A",'10a+c+n'!L102,0),0)</f>
        <v>0</v>
      </c>
      <c r="M102" s="121">
        <f>IF($C$4="Attiecināmās izmaksas",IF('10a+c+n'!$Q102="A",'10a+c+n'!M102,0),0)</f>
        <v>0</v>
      </c>
      <c r="N102" s="121">
        <f>IF($C$4="Attiecināmās izmaksas",IF('10a+c+n'!$Q102="A",'10a+c+n'!N102,0),0)</f>
        <v>0</v>
      </c>
      <c r="O102" s="121">
        <f>IF($C$4="Attiecināmās izmaksas",IF('10a+c+n'!$Q102="A",'10a+c+n'!O102,0),0)</f>
        <v>0</v>
      </c>
      <c r="P102" s="122">
        <f>IF($C$4="Attiecināmās izmaksas",IF('10a+c+n'!$Q102="A",'10a+c+n'!P102,0),0)</f>
        <v>0</v>
      </c>
    </row>
    <row r="103" spans="1:16" x14ac:dyDescent="0.2">
      <c r="A103" s="49">
        <f>IF(P103=0,0,IF(COUNTBLANK(P103)=1,0,COUNTA($P$14:P103)))</f>
        <v>0</v>
      </c>
      <c r="B103" s="21">
        <f>IF($C$4="Attiecināmās izmaksas",IF('10a+c+n'!$Q103="A",'10a+c+n'!B103,0),0)</f>
        <v>0</v>
      </c>
      <c r="C103" s="21">
        <f>IF($C$4="Attiecināmās izmaksas",IF('10a+c+n'!$Q103="A",'10a+c+n'!C103,0),0)</f>
        <v>0</v>
      </c>
      <c r="D103" s="21">
        <f>IF($C$4="Attiecināmās izmaksas",IF('10a+c+n'!$Q103="A",'10a+c+n'!D103,0),0)</f>
        <v>0</v>
      </c>
      <c r="E103" s="42"/>
      <c r="F103" s="64"/>
      <c r="G103" s="121"/>
      <c r="H103" s="121">
        <f>IF($C$4="Attiecināmās izmaksas",IF('10a+c+n'!$Q103="A",'10a+c+n'!H103,0),0)</f>
        <v>0</v>
      </c>
      <c r="I103" s="121"/>
      <c r="J103" s="121"/>
      <c r="K103" s="122">
        <f>IF($C$4="Attiecināmās izmaksas",IF('10a+c+n'!$Q103="A",'10a+c+n'!K103,0),0)</f>
        <v>0</v>
      </c>
      <c r="L103" s="64">
        <f>IF($C$4="Attiecināmās izmaksas",IF('10a+c+n'!$Q103="A",'10a+c+n'!L103,0),0)</f>
        <v>0</v>
      </c>
      <c r="M103" s="121">
        <f>IF($C$4="Attiecināmās izmaksas",IF('10a+c+n'!$Q103="A",'10a+c+n'!M103,0),0)</f>
        <v>0</v>
      </c>
      <c r="N103" s="121">
        <f>IF($C$4="Attiecināmās izmaksas",IF('10a+c+n'!$Q103="A",'10a+c+n'!N103,0),0)</f>
        <v>0</v>
      </c>
      <c r="O103" s="121">
        <f>IF($C$4="Attiecināmās izmaksas",IF('10a+c+n'!$Q103="A",'10a+c+n'!O103,0),0)</f>
        <v>0</v>
      </c>
      <c r="P103" s="122">
        <f>IF($C$4="Attiecināmās izmaksas",IF('10a+c+n'!$Q103="A",'10a+c+n'!P103,0),0)</f>
        <v>0</v>
      </c>
    </row>
    <row r="104" spans="1:16" x14ac:dyDescent="0.2">
      <c r="A104" s="49">
        <f>IF(P104=0,0,IF(COUNTBLANK(P104)=1,0,COUNTA($P$14:P104)))</f>
        <v>0</v>
      </c>
      <c r="B104" s="21">
        <f>IF($C$4="Attiecināmās izmaksas",IF('10a+c+n'!$Q104="A",'10a+c+n'!B104,0),0)</f>
        <v>0</v>
      </c>
      <c r="C104" s="21">
        <f>IF($C$4="Attiecināmās izmaksas",IF('10a+c+n'!$Q104="A",'10a+c+n'!C104,0),0)</f>
        <v>0</v>
      </c>
      <c r="D104" s="21">
        <f>IF($C$4="Attiecināmās izmaksas",IF('10a+c+n'!$Q104="A",'10a+c+n'!D104,0),0)</f>
        <v>0</v>
      </c>
      <c r="E104" s="42"/>
      <c r="F104" s="64"/>
      <c r="G104" s="121"/>
      <c r="H104" s="121">
        <f>IF($C$4="Attiecināmās izmaksas",IF('10a+c+n'!$Q104="A",'10a+c+n'!H104,0),0)</f>
        <v>0</v>
      </c>
      <c r="I104" s="121"/>
      <c r="J104" s="121"/>
      <c r="K104" s="122">
        <f>IF($C$4="Attiecināmās izmaksas",IF('10a+c+n'!$Q104="A",'10a+c+n'!K104,0),0)</f>
        <v>0</v>
      </c>
      <c r="L104" s="64">
        <f>IF($C$4="Attiecināmās izmaksas",IF('10a+c+n'!$Q104="A",'10a+c+n'!L104,0),0)</f>
        <v>0</v>
      </c>
      <c r="M104" s="121">
        <f>IF($C$4="Attiecināmās izmaksas",IF('10a+c+n'!$Q104="A",'10a+c+n'!M104,0),0)</f>
        <v>0</v>
      </c>
      <c r="N104" s="121">
        <f>IF($C$4="Attiecināmās izmaksas",IF('10a+c+n'!$Q104="A",'10a+c+n'!N104,0),0)</f>
        <v>0</v>
      </c>
      <c r="O104" s="121">
        <f>IF($C$4="Attiecināmās izmaksas",IF('10a+c+n'!$Q104="A",'10a+c+n'!O104,0),0)</f>
        <v>0</v>
      </c>
      <c r="P104" s="122">
        <f>IF($C$4="Attiecināmās izmaksas",IF('10a+c+n'!$Q104="A",'10a+c+n'!P104,0),0)</f>
        <v>0</v>
      </c>
    </row>
    <row r="105" spans="1:16" x14ac:dyDescent="0.2">
      <c r="A105" s="49">
        <f>IF(P105=0,0,IF(COUNTBLANK(P105)=1,0,COUNTA($P$14:P105)))</f>
        <v>0</v>
      </c>
      <c r="B105" s="21">
        <f>IF($C$4="Attiecināmās izmaksas",IF('10a+c+n'!$Q105="A",'10a+c+n'!B105,0),0)</f>
        <v>0</v>
      </c>
      <c r="C105" s="21">
        <f>IF($C$4="Attiecināmās izmaksas",IF('10a+c+n'!$Q105="A",'10a+c+n'!C105,0),0)</f>
        <v>0</v>
      </c>
      <c r="D105" s="21">
        <f>IF($C$4="Attiecināmās izmaksas",IF('10a+c+n'!$Q105="A",'10a+c+n'!D105,0),0)</f>
        <v>0</v>
      </c>
      <c r="E105" s="42"/>
      <c r="F105" s="64"/>
      <c r="G105" s="121"/>
      <c r="H105" s="121">
        <f>IF($C$4="Attiecināmās izmaksas",IF('10a+c+n'!$Q105="A",'10a+c+n'!H105,0),0)</f>
        <v>0</v>
      </c>
      <c r="I105" s="121"/>
      <c r="J105" s="121"/>
      <c r="K105" s="122">
        <f>IF($C$4="Attiecināmās izmaksas",IF('10a+c+n'!$Q105="A",'10a+c+n'!K105,0),0)</f>
        <v>0</v>
      </c>
      <c r="L105" s="64">
        <f>IF($C$4="Attiecināmās izmaksas",IF('10a+c+n'!$Q105="A",'10a+c+n'!L105,0),0)</f>
        <v>0</v>
      </c>
      <c r="M105" s="121">
        <f>IF($C$4="Attiecināmās izmaksas",IF('10a+c+n'!$Q105="A",'10a+c+n'!M105,0),0)</f>
        <v>0</v>
      </c>
      <c r="N105" s="121">
        <f>IF($C$4="Attiecināmās izmaksas",IF('10a+c+n'!$Q105="A",'10a+c+n'!N105,0),0)</f>
        <v>0</v>
      </c>
      <c r="O105" s="121">
        <f>IF($C$4="Attiecināmās izmaksas",IF('10a+c+n'!$Q105="A",'10a+c+n'!O105,0),0)</f>
        <v>0</v>
      </c>
      <c r="P105" s="122">
        <f>IF($C$4="Attiecināmās izmaksas",IF('10a+c+n'!$Q105="A",'10a+c+n'!P105,0),0)</f>
        <v>0</v>
      </c>
    </row>
    <row r="106" spans="1:16" x14ac:dyDescent="0.2">
      <c r="A106" s="49">
        <f>IF(P106=0,0,IF(COUNTBLANK(P106)=1,0,COUNTA($P$14:P106)))</f>
        <v>0</v>
      </c>
      <c r="B106" s="21">
        <f>IF($C$4="Attiecināmās izmaksas",IF('10a+c+n'!$Q106="A",'10a+c+n'!B106,0),0)</f>
        <v>0</v>
      </c>
      <c r="C106" s="21">
        <f>IF($C$4="Attiecināmās izmaksas",IF('10a+c+n'!$Q106="A",'10a+c+n'!C106,0),0)</f>
        <v>0</v>
      </c>
      <c r="D106" s="21">
        <f>IF($C$4="Attiecināmās izmaksas",IF('10a+c+n'!$Q106="A",'10a+c+n'!D106,0),0)</f>
        <v>0</v>
      </c>
      <c r="E106" s="42"/>
      <c r="F106" s="64"/>
      <c r="G106" s="121"/>
      <c r="H106" s="121">
        <f>IF($C$4="Attiecināmās izmaksas",IF('10a+c+n'!$Q106="A",'10a+c+n'!H106,0),0)</f>
        <v>0</v>
      </c>
      <c r="I106" s="121"/>
      <c r="J106" s="121"/>
      <c r="K106" s="122">
        <f>IF($C$4="Attiecināmās izmaksas",IF('10a+c+n'!$Q106="A",'10a+c+n'!K106,0),0)</f>
        <v>0</v>
      </c>
      <c r="L106" s="64">
        <f>IF($C$4="Attiecināmās izmaksas",IF('10a+c+n'!$Q106="A",'10a+c+n'!L106,0),0)</f>
        <v>0</v>
      </c>
      <c r="M106" s="121">
        <f>IF($C$4="Attiecināmās izmaksas",IF('10a+c+n'!$Q106="A",'10a+c+n'!M106,0),0)</f>
        <v>0</v>
      </c>
      <c r="N106" s="121">
        <f>IF($C$4="Attiecināmās izmaksas",IF('10a+c+n'!$Q106="A",'10a+c+n'!N106,0),0)</f>
        <v>0</v>
      </c>
      <c r="O106" s="121">
        <f>IF($C$4="Attiecināmās izmaksas",IF('10a+c+n'!$Q106="A",'10a+c+n'!O106,0),0)</f>
        <v>0</v>
      </c>
      <c r="P106" s="122">
        <f>IF($C$4="Attiecināmās izmaksas",IF('10a+c+n'!$Q106="A",'10a+c+n'!P106,0),0)</f>
        <v>0</v>
      </c>
    </row>
    <row r="107" spans="1:16" x14ac:dyDescent="0.2">
      <c r="A107" s="49">
        <f>IF(P107=0,0,IF(COUNTBLANK(P107)=1,0,COUNTA($P$14:P107)))</f>
        <v>0</v>
      </c>
      <c r="B107" s="21">
        <f>IF($C$4="Attiecināmās izmaksas",IF('10a+c+n'!$Q107="A",'10a+c+n'!B107,0),0)</f>
        <v>0</v>
      </c>
      <c r="C107" s="21">
        <f>IF($C$4="Attiecināmās izmaksas",IF('10a+c+n'!$Q107="A",'10a+c+n'!C107,0),0)</f>
        <v>0</v>
      </c>
      <c r="D107" s="21">
        <f>IF($C$4="Attiecināmās izmaksas",IF('10a+c+n'!$Q107="A",'10a+c+n'!D107,0),0)</f>
        <v>0</v>
      </c>
      <c r="E107" s="42"/>
      <c r="F107" s="64"/>
      <c r="G107" s="121"/>
      <c r="H107" s="121">
        <f>IF($C$4="Attiecināmās izmaksas",IF('10a+c+n'!$Q107="A",'10a+c+n'!H107,0),0)</f>
        <v>0</v>
      </c>
      <c r="I107" s="121"/>
      <c r="J107" s="121"/>
      <c r="K107" s="122">
        <f>IF($C$4="Attiecināmās izmaksas",IF('10a+c+n'!$Q107="A",'10a+c+n'!K107,0),0)</f>
        <v>0</v>
      </c>
      <c r="L107" s="64">
        <f>IF($C$4="Attiecināmās izmaksas",IF('10a+c+n'!$Q107="A",'10a+c+n'!L107,0),0)</f>
        <v>0</v>
      </c>
      <c r="M107" s="121">
        <f>IF($C$4="Attiecināmās izmaksas",IF('10a+c+n'!$Q107="A",'10a+c+n'!M107,0),0)</f>
        <v>0</v>
      </c>
      <c r="N107" s="121">
        <f>IF($C$4="Attiecināmās izmaksas",IF('10a+c+n'!$Q107="A",'10a+c+n'!N107,0),0)</f>
        <v>0</v>
      </c>
      <c r="O107" s="121">
        <f>IF($C$4="Attiecināmās izmaksas",IF('10a+c+n'!$Q107="A",'10a+c+n'!O107,0),0)</f>
        <v>0</v>
      </c>
      <c r="P107" s="122">
        <f>IF($C$4="Attiecināmās izmaksas",IF('10a+c+n'!$Q107="A",'10a+c+n'!P107,0),0)</f>
        <v>0</v>
      </c>
    </row>
    <row r="108" spans="1:16" x14ac:dyDescent="0.2">
      <c r="A108" s="49">
        <f>IF(P108=0,0,IF(COUNTBLANK(P108)=1,0,COUNTA($P$14:P108)))</f>
        <v>0</v>
      </c>
      <c r="B108" s="21">
        <f>IF($C$4="Attiecināmās izmaksas",IF('10a+c+n'!$Q108="A",'10a+c+n'!B108,0),0)</f>
        <v>0</v>
      </c>
      <c r="C108" s="21">
        <f>IF($C$4="Attiecināmās izmaksas",IF('10a+c+n'!$Q108="A",'10a+c+n'!C108,0),0)</f>
        <v>0</v>
      </c>
      <c r="D108" s="21">
        <f>IF($C$4="Attiecināmās izmaksas",IF('10a+c+n'!$Q108="A",'10a+c+n'!D108,0),0)</f>
        <v>0</v>
      </c>
      <c r="E108" s="42"/>
      <c r="F108" s="64"/>
      <c r="G108" s="121"/>
      <c r="H108" s="121">
        <f>IF($C$4="Attiecināmās izmaksas",IF('10a+c+n'!$Q108="A",'10a+c+n'!H108,0),0)</f>
        <v>0</v>
      </c>
      <c r="I108" s="121"/>
      <c r="J108" s="121"/>
      <c r="K108" s="122">
        <f>IF($C$4="Attiecināmās izmaksas",IF('10a+c+n'!$Q108="A",'10a+c+n'!K108,0),0)</f>
        <v>0</v>
      </c>
      <c r="L108" s="64">
        <f>IF($C$4="Attiecināmās izmaksas",IF('10a+c+n'!$Q108="A",'10a+c+n'!L108,0),0)</f>
        <v>0</v>
      </c>
      <c r="M108" s="121">
        <f>IF($C$4="Attiecināmās izmaksas",IF('10a+c+n'!$Q108="A",'10a+c+n'!M108,0),0)</f>
        <v>0</v>
      </c>
      <c r="N108" s="121">
        <f>IF($C$4="Attiecināmās izmaksas",IF('10a+c+n'!$Q108="A",'10a+c+n'!N108,0),0)</f>
        <v>0</v>
      </c>
      <c r="O108" s="121">
        <f>IF($C$4="Attiecināmās izmaksas",IF('10a+c+n'!$Q108="A",'10a+c+n'!O108,0),0)</f>
        <v>0</v>
      </c>
      <c r="P108" s="122">
        <f>IF($C$4="Attiecināmās izmaksas",IF('10a+c+n'!$Q108="A",'10a+c+n'!P108,0),0)</f>
        <v>0</v>
      </c>
    </row>
    <row r="109" spans="1:16" x14ac:dyDescent="0.2">
      <c r="A109" s="49">
        <f>IF(P109=0,0,IF(COUNTBLANK(P109)=1,0,COUNTA($P$14:P109)))</f>
        <v>0</v>
      </c>
      <c r="B109" s="21">
        <f>IF($C$4="Attiecināmās izmaksas",IF('10a+c+n'!$Q109="A",'10a+c+n'!B109,0),0)</f>
        <v>0</v>
      </c>
      <c r="C109" s="21">
        <f>IF($C$4="Attiecināmās izmaksas",IF('10a+c+n'!$Q109="A",'10a+c+n'!C109,0),0)</f>
        <v>0</v>
      </c>
      <c r="D109" s="21">
        <f>IF($C$4="Attiecināmās izmaksas",IF('10a+c+n'!$Q109="A",'10a+c+n'!D109,0),0)</f>
        <v>0</v>
      </c>
      <c r="E109" s="42"/>
      <c r="F109" s="64"/>
      <c r="G109" s="121"/>
      <c r="H109" s="121">
        <f>IF($C$4="Attiecināmās izmaksas",IF('10a+c+n'!$Q109="A",'10a+c+n'!H109,0),0)</f>
        <v>0</v>
      </c>
      <c r="I109" s="121"/>
      <c r="J109" s="121"/>
      <c r="K109" s="122">
        <f>IF($C$4="Attiecināmās izmaksas",IF('10a+c+n'!$Q109="A",'10a+c+n'!K109,0),0)</f>
        <v>0</v>
      </c>
      <c r="L109" s="64">
        <f>IF($C$4="Attiecināmās izmaksas",IF('10a+c+n'!$Q109="A",'10a+c+n'!L109,0),0)</f>
        <v>0</v>
      </c>
      <c r="M109" s="121">
        <f>IF($C$4="Attiecināmās izmaksas",IF('10a+c+n'!$Q109="A",'10a+c+n'!M109,0),0)</f>
        <v>0</v>
      </c>
      <c r="N109" s="121">
        <f>IF($C$4="Attiecināmās izmaksas",IF('10a+c+n'!$Q109="A",'10a+c+n'!N109,0),0)</f>
        <v>0</v>
      </c>
      <c r="O109" s="121">
        <f>IF($C$4="Attiecināmās izmaksas",IF('10a+c+n'!$Q109="A",'10a+c+n'!O109,0),0)</f>
        <v>0</v>
      </c>
      <c r="P109" s="122">
        <f>IF($C$4="Attiecināmās izmaksas",IF('10a+c+n'!$Q109="A",'10a+c+n'!P109,0),0)</f>
        <v>0</v>
      </c>
    </row>
    <row r="110" spans="1:16" x14ac:dyDescent="0.2">
      <c r="A110" s="49">
        <f>IF(P110=0,0,IF(COUNTBLANK(P110)=1,0,COUNTA($P$14:P110)))</f>
        <v>0</v>
      </c>
      <c r="B110" s="21">
        <f>IF($C$4="Attiecināmās izmaksas",IF('10a+c+n'!$Q110="A",'10a+c+n'!B110,0),0)</f>
        <v>0</v>
      </c>
      <c r="C110" s="21">
        <f>IF($C$4="Attiecināmās izmaksas",IF('10a+c+n'!$Q110="A",'10a+c+n'!C110,0),0)</f>
        <v>0</v>
      </c>
      <c r="D110" s="21">
        <f>IF($C$4="Attiecināmās izmaksas",IF('10a+c+n'!$Q110="A",'10a+c+n'!D110,0),0)</f>
        <v>0</v>
      </c>
      <c r="E110" s="42"/>
      <c r="F110" s="64"/>
      <c r="G110" s="121"/>
      <c r="H110" s="121">
        <f>IF($C$4="Attiecināmās izmaksas",IF('10a+c+n'!$Q110="A",'10a+c+n'!H110,0),0)</f>
        <v>0</v>
      </c>
      <c r="I110" s="121"/>
      <c r="J110" s="121"/>
      <c r="K110" s="122">
        <f>IF($C$4="Attiecināmās izmaksas",IF('10a+c+n'!$Q110="A",'10a+c+n'!K110,0),0)</f>
        <v>0</v>
      </c>
      <c r="L110" s="64">
        <f>IF($C$4="Attiecināmās izmaksas",IF('10a+c+n'!$Q110="A",'10a+c+n'!L110,0),0)</f>
        <v>0</v>
      </c>
      <c r="M110" s="121">
        <f>IF($C$4="Attiecināmās izmaksas",IF('10a+c+n'!$Q110="A",'10a+c+n'!M110,0),0)</f>
        <v>0</v>
      </c>
      <c r="N110" s="121">
        <f>IF($C$4="Attiecināmās izmaksas",IF('10a+c+n'!$Q110="A",'10a+c+n'!N110,0),0)</f>
        <v>0</v>
      </c>
      <c r="O110" s="121">
        <f>IF($C$4="Attiecināmās izmaksas",IF('10a+c+n'!$Q110="A",'10a+c+n'!O110,0),0)</f>
        <v>0</v>
      </c>
      <c r="P110" s="122">
        <f>IF($C$4="Attiecināmās izmaksas",IF('10a+c+n'!$Q110="A",'10a+c+n'!P110,0),0)</f>
        <v>0</v>
      </c>
    </row>
    <row r="111" spans="1:16" x14ac:dyDescent="0.2">
      <c r="A111" s="49">
        <f>IF(P111=0,0,IF(COUNTBLANK(P111)=1,0,COUNTA($P$14:P111)))</f>
        <v>0</v>
      </c>
      <c r="B111" s="21">
        <f>IF($C$4="Attiecināmās izmaksas",IF('10a+c+n'!$Q111="A",'10a+c+n'!B111,0),0)</f>
        <v>0</v>
      </c>
      <c r="C111" s="21">
        <f>IF($C$4="Attiecināmās izmaksas",IF('10a+c+n'!$Q111="A",'10a+c+n'!C111,0),0)</f>
        <v>0</v>
      </c>
      <c r="D111" s="21">
        <f>IF($C$4="Attiecināmās izmaksas",IF('10a+c+n'!$Q111="A",'10a+c+n'!D111,0),0)</f>
        <v>0</v>
      </c>
      <c r="E111" s="42"/>
      <c r="F111" s="64"/>
      <c r="G111" s="121"/>
      <c r="H111" s="121">
        <f>IF($C$4="Attiecināmās izmaksas",IF('10a+c+n'!$Q111="A",'10a+c+n'!H111,0),0)</f>
        <v>0</v>
      </c>
      <c r="I111" s="121"/>
      <c r="J111" s="121"/>
      <c r="K111" s="122">
        <f>IF($C$4="Attiecināmās izmaksas",IF('10a+c+n'!$Q111="A",'10a+c+n'!K111,0),0)</f>
        <v>0</v>
      </c>
      <c r="L111" s="64">
        <f>IF($C$4="Attiecināmās izmaksas",IF('10a+c+n'!$Q111="A",'10a+c+n'!L111,0),0)</f>
        <v>0</v>
      </c>
      <c r="M111" s="121">
        <f>IF($C$4="Attiecināmās izmaksas",IF('10a+c+n'!$Q111="A",'10a+c+n'!M111,0),0)</f>
        <v>0</v>
      </c>
      <c r="N111" s="121">
        <f>IF($C$4="Attiecināmās izmaksas",IF('10a+c+n'!$Q111="A",'10a+c+n'!N111,0),0)</f>
        <v>0</v>
      </c>
      <c r="O111" s="121">
        <f>IF($C$4="Attiecināmās izmaksas",IF('10a+c+n'!$Q111="A",'10a+c+n'!O111,0),0)</f>
        <v>0</v>
      </c>
      <c r="P111" s="122">
        <f>IF($C$4="Attiecināmās izmaksas",IF('10a+c+n'!$Q111="A",'10a+c+n'!P111,0),0)</f>
        <v>0</v>
      </c>
    </row>
    <row r="112" spans="1:16" x14ac:dyDescent="0.2">
      <c r="A112" s="49">
        <f>IF(P112=0,0,IF(COUNTBLANK(P112)=1,0,COUNTA($P$14:P112)))</f>
        <v>0</v>
      </c>
      <c r="B112" s="21">
        <f>IF($C$4="Attiecināmās izmaksas",IF('10a+c+n'!$Q112="A",'10a+c+n'!B112,0),0)</f>
        <v>0</v>
      </c>
      <c r="C112" s="21">
        <f>IF($C$4="Attiecināmās izmaksas",IF('10a+c+n'!$Q112="A",'10a+c+n'!C112,0),0)</f>
        <v>0</v>
      </c>
      <c r="D112" s="21">
        <f>IF($C$4="Attiecināmās izmaksas",IF('10a+c+n'!$Q112="A",'10a+c+n'!D112,0),0)</f>
        <v>0</v>
      </c>
      <c r="E112" s="42"/>
      <c r="F112" s="64"/>
      <c r="G112" s="121"/>
      <c r="H112" s="121">
        <f>IF($C$4="Attiecināmās izmaksas",IF('10a+c+n'!$Q112="A",'10a+c+n'!H112,0),0)</f>
        <v>0</v>
      </c>
      <c r="I112" s="121"/>
      <c r="J112" s="121"/>
      <c r="K112" s="122">
        <f>IF($C$4="Attiecināmās izmaksas",IF('10a+c+n'!$Q112="A",'10a+c+n'!K112,0),0)</f>
        <v>0</v>
      </c>
      <c r="L112" s="64">
        <f>IF($C$4="Attiecināmās izmaksas",IF('10a+c+n'!$Q112="A",'10a+c+n'!L112,0),0)</f>
        <v>0</v>
      </c>
      <c r="M112" s="121">
        <f>IF($C$4="Attiecināmās izmaksas",IF('10a+c+n'!$Q112="A",'10a+c+n'!M112,0),0)</f>
        <v>0</v>
      </c>
      <c r="N112" s="121">
        <f>IF($C$4="Attiecināmās izmaksas",IF('10a+c+n'!$Q112="A",'10a+c+n'!N112,0),0)</f>
        <v>0</v>
      </c>
      <c r="O112" s="121">
        <f>IF($C$4="Attiecināmās izmaksas",IF('10a+c+n'!$Q112="A",'10a+c+n'!O112,0),0)</f>
        <v>0</v>
      </c>
      <c r="P112" s="122">
        <f>IF($C$4="Attiecināmās izmaksas",IF('10a+c+n'!$Q112="A",'10a+c+n'!P112,0),0)</f>
        <v>0</v>
      </c>
    </row>
    <row r="113" spans="1:16" x14ac:dyDescent="0.2">
      <c r="A113" s="49">
        <f>IF(P113=0,0,IF(COUNTBLANK(P113)=1,0,COUNTA($P$14:P113)))</f>
        <v>0</v>
      </c>
      <c r="B113" s="21">
        <f>IF($C$4="Attiecināmās izmaksas",IF('10a+c+n'!$Q113="A",'10a+c+n'!B113,0),0)</f>
        <v>0</v>
      </c>
      <c r="C113" s="21">
        <f>IF($C$4="Attiecināmās izmaksas",IF('10a+c+n'!$Q113="A",'10a+c+n'!C113,0),0)</f>
        <v>0</v>
      </c>
      <c r="D113" s="21">
        <f>IF($C$4="Attiecināmās izmaksas",IF('10a+c+n'!$Q113="A",'10a+c+n'!D113,0),0)</f>
        <v>0</v>
      </c>
      <c r="E113" s="42"/>
      <c r="F113" s="64"/>
      <c r="G113" s="121"/>
      <c r="H113" s="121">
        <f>IF($C$4="Attiecināmās izmaksas",IF('10a+c+n'!$Q113="A",'10a+c+n'!H113,0),0)</f>
        <v>0</v>
      </c>
      <c r="I113" s="121"/>
      <c r="J113" s="121"/>
      <c r="K113" s="122">
        <f>IF($C$4="Attiecināmās izmaksas",IF('10a+c+n'!$Q113="A",'10a+c+n'!K113,0),0)</f>
        <v>0</v>
      </c>
      <c r="L113" s="64">
        <f>IF($C$4="Attiecināmās izmaksas",IF('10a+c+n'!$Q113="A",'10a+c+n'!L113,0),0)</f>
        <v>0</v>
      </c>
      <c r="M113" s="121">
        <f>IF($C$4="Attiecināmās izmaksas",IF('10a+c+n'!$Q113="A",'10a+c+n'!M113,0),0)</f>
        <v>0</v>
      </c>
      <c r="N113" s="121">
        <f>IF($C$4="Attiecināmās izmaksas",IF('10a+c+n'!$Q113="A",'10a+c+n'!N113,0),0)</f>
        <v>0</v>
      </c>
      <c r="O113" s="121">
        <f>IF($C$4="Attiecināmās izmaksas",IF('10a+c+n'!$Q113="A",'10a+c+n'!O113,0),0)</f>
        <v>0</v>
      </c>
      <c r="P113" s="122">
        <f>IF($C$4="Attiecināmās izmaksas",IF('10a+c+n'!$Q113="A",'10a+c+n'!P113,0),0)</f>
        <v>0</v>
      </c>
    </row>
    <row r="114" spans="1:16" x14ac:dyDescent="0.2">
      <c r="A114" s="49">
        <f>IF(P114=0,0,IF(COUNTBLANK(P114)=1,0,COUNTA($P$14:P114)))</f>
        <v>0</v>
      </c>
      <c r="B114" s="21">
        <f>IF($C$4="Attiecināmās izmaksas",IF('10a+c+n'!$Q114="A",'10a+c+n'!B114,0),0)</f>
        <v>0</v>
      </c>
      <c r="C114" s="21">
        <f>IF($C$4="Attiecināmās izmaksas",IF('10a+c+n'!$Q114="A",'10a+c+n'!C114,0),0)</f>
        <v>0</v>
      </c>
      <c r="D114" s="21">
        <f>IF($C$4="Attiecināmās izmaksas",IF('10a+c+n'!$Q114="A",'10a+c+n'!D114,0),0)</f>
        <v>0</v>
      </c>
      <c r="E114" s="42"/>
      <c r="F114" s="64"/>
      <c r="G114" s="121"/>
      <c r="H114" s="121">
        <f>IF($C$4="Attiecināmās izmaksas",IF('10a+c+n'!$Q114="A",'10a+c+n'!H114,0),0)</f>
        <v>0</v>
      </c>
      <c r="I114" s="121"/>
      <c r="J114" s="121"/>
      <c r="K114" s="122">
        <f>IF($C$4="Attiecināmās izmaksas",IF('10a+c+n'!$Q114="A",'10a+c+n'!K114,0),0)</f>
        <v>0</v>
      </c>
      <c r="L114" s="64">
        <f>IF($C$4="Attiecināmās izmaksas",IF('10a+c+n'!$Q114="A",'10a+c+n'!L114,0),0)</f>
        <v>0</v>
      </c>
      <c r="M114" s="121">
        <f>IF($C$4="Attiecināmās izmaksas",IF('10a+c+n'!$Q114="A",'10a+c+n'!M114,0),0)</f>
        <v>0</v>
      </c>
      <c r="N114" s="121">
        <f>IF($C$4="Attiecināmās izmaksas",IF('10a+c+n'!$Q114="A",'10a+c+n'!N114,0),0)</f>
        <v>0</v>
      </c>
      <c r="O114" s="121">
        <f>IF($C$4="Attiecināmās izmaksas",IF('10a+c+n'!$Q114="A",'10a+c+n'!O114,0),0)</f>
        <v>0</v>
      </c>
      <c r="P114" s="122">
        <f>IF($C$4="Attiecināmās izmaksas",IF('10a+c+n'!$Q114="A",'10a+c+n'!P114,0),0)</f>
        <v>0</v>
      </c>
    </row>
    <row r="115" spans="1:16" x14ac:dyDescent="0.2">
      <c r="A115" s="49">
        <f>IF(P115=0,0,IF(COUNTBLANK(P115)=1,0,COUNTA($P$14:P115)))</f>
        <v>0</v>
      </c>
      <c r="B115" s="21">
        <f>IF($C$4="Attiecināmās izmaksas",IF('10a+c+n'!$Q115="A",'10a+c+n'!B115,0),0)</f>
        <v>0</v>
      </c>
      <c r="C115" s="21">
        <f>IF($C$4="Attiecināmās izmaksas",IF('10a+c+n'!$Q115="A",'10a+c+n'!C115,0),0)</f>
        <v>0</v>
      </c>
      <c r="D115" s="21">
        <f>IF($C$4="Attiecināmās izmaksas",IF('10a+c+n'!$Q115="A",'10a+c+n'!D115,0),0)</f>
        <v>0</v>
      </c>
      <c r="E115" s="42"/>
      <c r="F115" s="64"/>
      <c r="G115" s="121"/>
      <c r="H115" s="121">
        <f>IF($C$4="Attiecināmās izmaksas",IF('10a+c+n'!$Q115="A",'10a+c+n'!H115,0),0)</f>
        <v>0</v>
      </c>
      <c r="I115" s="121"/>
      <c r="J115" s="121"/>
      <c r="K115" s="122">
        <f>IF($C$4="Attiecināmās izmaksas",IF('10a+c+n'!$Q115="A",'10a+c+n'!K115,0),0)</f>
        <v>0</v>
      </c>
      <c r="L115" s="64">
        <f>IF($C$4="Attiecināmās izmaksas",IF('10a+c+n'!$Q115="A",'10a+c+n'!L115,0),0)</f>
        <v>0</v>
      </c>
      <c r="M115" s="121">
        <f>IF($C$4="Attiecināmās izmaksas",IF('10a+c+n'!$Q115="A",'10a+c+n'!M115,0),0)</f>
        <v>0</v>
      </c>
      <c r="N115" s="121">
        <f>IF($C$4="Attiecināmās izmaksas",IF('10a+c+n'!$Q115="A",'10a+c+n'!N115,0),0)</f>
        <v>0</v>
      </c>
      <c r="O115" s="121">
        <f>IF($C$4="Attiecināmās izmaksas",IF('10a+c+n'!$Q115="A",'10a+c+n'!O115,0),0)</f>
        <v>0</v>
      </c>
      <c r="P115" s="122">
        <f>IF($C$4="Attiecināmās izmaksas",IF('10a+c+n'!$Q115="A",'10a+c+n'!P115,0),0)</f>
        <v>0</v>
      </c>
    </row>
    <row r="116" spans="1:16" x14ac:dyDescent="0.2">
      <c r="A116" s="49">
        <f>IF(P116=0,0,IF(COUNTBLANK(P116)=1,0,COUNTA($P$14:P116)))</f>
        <v>0</v>
      </c>
      <c r="B116" s="21">
        <f>IF($C$4="Attiecināmās izmaksas",IF('10a+c+n'!$Q116="A",'10a+c+n'!B116,0),0)</f>
        <v>0</v>
      </c>
      <c r="C116" s="21">
        <f>IF($C$4="Attiecināmās izmaksas",IF('10a+c+n'!$Q116="A",'10a+c+n'!C116,0),0)</f>
        <v>0</v>
      </c>
      <c r="D116" s="21">
        <f>IF($C$4="Attiecināmās izmaksas",IF('10a+c+n'!$Q116="A",'10a+c+n'!D116,0),0)</f>
        <v>0</v>
      </c>
      <c r="E116" s="42"/>
      <c r="F116" s="64"/>
      <c r="G116" s="121"/>
      <c r="H116" s="121">
        <f>IF($C$4="Attiecināmās izmaksas",IF('10a+c+n'!$Q116="A",'10a+c+n'!H116,0),0)</f>
        <v>0</v>
      </c>
      <c r="I116" s="121"/>
      <c r="J116" s="121"/>
      <c r="K116" s="122">
        <f>IF($C$4="Attiecināmās izmaksas",IF('10a+c+n'!$Q116="A",'10a+c+n'!K116,0),0)</f>
        <v>0</v>
      </c>
      <c r="L116" s="64">
        <f>IF($C$4="Attiecināmās izmaksas",IF('10a+c+n'!$Q116="A",'10a+c+n'!L116,0),0)</f>
        <v>0</v>
      </c>
      <c r="M116" s="121">
        <f>IF($C$4="Attiecināmās izmaksas",IF('10a+c+n'!$Q116="A",'10a+c+n'!M116,0),0)</f>
        <v>0</v>
      </c>
      <c r="N116" s="121">
        <f>IF($C$4="Attiecināmās izmaksas",IF('10a+c+n'!$Q116="A",'10a+c+n'!N116,0),0)</f>
        <v>0</v>
      </c>
      <c r="O116" s="121">
        <f>IF($C$4="Attiecināmās izmaksas",IF('10a+c+n'!$Q116="A",'10a+c+n'!O116,0),0)</f>
        <v>0</v>
      </c>
      <c r="P116" s="122">
        <f>IF($C$4="Attiecināmās izmaksas",IF('10a+c+n'!$Q116="A",'10a+c+n'!P116,0),0)</f>
        <v>0</v>
      </c>
    </row>
    <row r="117" spans="1:16" x14ac:dyDescent="0.2">
      <c r="A117" s="49">
        <f>IF(P117=0,0,IF(COUNTBLANK(P117)=1,0,COUNTA($P$14:P117)))</f>
        <v>0</v>
      </c>
      <c r="B117" s="21">
        <f>IF($C$4="Attiecināmās izmaksas",IF('10a+c+n'!$Q117="A",'10a+c+n'!B117,0),0)</f>
        <v>0</v>
      </c>
      <c r="C117" s="21">
        <f>IF($C$4="Attiecināmās izmaksas",IF('10a+c+n'!$Q117="A",'10a+c+n'!C117,0),0)</f>
        <v>0</v>
      </c>
      <c r="D117" s="21">
        <f>IF($C$4="Attiecināmās izmaksas",IF('10a+c+n'!$Q117="A",'10a+c+n'!D117,0),0)</f>
        <v>0</v>
      </c>
      <c r="E117" s="42"/>
      <c r="F117" s="64"/>
      <c r="G117" s="121"/>
      <c r="H117" s="121">
        <f>IF($C$4="Attiecināmās izmaksas",IF('10a+c+n'!$Q117="A",'10a+c+n'!H117,0),0)</f>
        <v>0</v>
      </c>
      <c r="I117" s="121"/>
      <c r="J117" s="121"/>
      <c r="K117" s="122">
        <f>IF($C$4="Attiecināmās izmaksas",IF('10a+c+n'!$Q117="A",'10a+c+n'!K117,0),0)</f>
        <v>0</v>
      </c>
      <c r="L117" s="64">
        <f>IF($C$4="Attiecināmās izmaksas",IF('10a+c+n'!$Q117="A",'10a+c+n'!L117,0),0)</f>
        <v>0</v>
      </c>
      <c r="M117" s="121">
        <f>IF($C$4="Attiecināmās izmaksas",IF('10a+c+n'!$Q117="A",'10a+c+n'!M117,0),0)</f>
        <v>0</v>
      </c>
      <c r="N117" s="121">
        <f>IF($C$4="Attiecināmās izmaksas",IF('10a+c+n'!$Q117="A",'10a+c+n'!N117,0),0)</f>
        <v>0</v>
      </c>
      <c r="O117" s="121">
        <f>IF($C$4="Attiecināmās izmaksas",IF('10a+c+n'!$Q117="A",'10a+c+n'!O117,0),0)</f>
        <v>0</v>
      </c>
      <c r="P117" s="122">
        <f>IF($C$4="Attiecināmās izmaksas",IF('10a+c+n'!$Q117="A",'10a+c+n'!P117,0),0)</f>
        <v>0</v>
      </c>
    </row>
    <row r="118" spans="1:16" x14ac:dyDescent="0.2">
      <c r="A118" s="49">
        <f>IF(P118=0,0,IF(COUNTBLANK(P118)=1,0,COUNTA($P$14:P118)))</f>
        <v>0</v>
      </c>
      <c r="B118" s="21">
        <f>IF($C$4="Attiecināmās izmaksas",IF('10a+c+n'!$Q118="A",'10a+c+n'!B118,0),0)</f>
        <v>0</v>
      </c>
      <c r="C118" s="21">
        <f>IF($C$4="Attiecināmās izmaksas",IF('10a+c+n'!$Q118="A",'10a+c+n'!C118,0),0)</f>
        <v>0</v>
      </c>
      <c r="D118" s="21">
        <f>IF($C$4="Attiecināmās izmaksas",IF('10a+c+n'!$Q118="A",'10a+c+n'!D118,0),0)</f>
        <v>0</v>
      </c>
      <c r="E118" s="42"/>
      <c r="F118" s="64"/>
      <c r="G118" s="121"/>
      <c r="H118" s="121">
        <f>IF($C$4="Attiecināmās izmaksas",IF('10a+c+n'!$Q118="A",'10a+c+n'!H118,0),0)</f>
        <v>0</v>
      </c>
      <c r="I118" s="121"/>
      <c r="J118" s="121"/>
      <c r="K118" s="122">
        <f>IF($C$4="Attiecināmās izmaksas",IF('10a+c+n'!$Q118="A",'10a+c+n'!K118,0),0)</f>
        <v>0</v>
      </c>
      <c r="L118" s="64">
        <f>IF($C$4="Attiecināmās izmaksas",IF('10a+c+n'!$Q118="A",'10a+c+n'!L118,0),0)</f>
        <v>0</v>
      </c>
      <c r="M118" s="121">
        <f>IF($C$4="Attiecināmās izmaksas",IF('10a+c+n'!$Q118="A",'10a+c+n'!M118,0),0)</f>
        <v>0</v>
      </c>
      <c r="N118" s="121">
        <f>IF($C$4="Attiecināmās izmaksas",IF('10a+c+n'!$Q118="A",'10a+c+n'!N118,0),0)</f>
        <v>0</v>
      </c>
      <c r="O118" s="121">
        <f>IF($C$4="Attiecināmās izmaksas",IF('10a+c+n'!$Q118="A",'10a+c+n'!O118,0),0)</f>
        <v>0</v>
      </c>
      <c r="P118" s="122">
        <f>IF($C$4="Attiecināmās izmaksas",IF('10a+c+n'!$Q118="A",'10a+c+n'!P118,0),0)</f>
        <v>0</v>
      </c>
    </row>
    <row r="119" spans="1:16" x14ac:dyDescent="0.2">
      <c r="A119" s="49">
        <f>IF(P119=0,0,IF(COUNTBLANK(P119)=1,0,COUNTA($P$14:P119)))</f>
        <v>0</v>
      </c>
      <c r="B119" s="21">
        <f>IF($C$4="Attiecināmās izmaksas",IF('10a+c+n'!$Q119="A",'10a+c+n'!B119,0),0)</f>
        <v>0</v>
      </c>
      <c r="C119" s="21">
        <f>IF($C$4="Attiecināmās izmaksas",IF('10a+c+n'!$Q119="A",'10a+c+n'!C119,0),0)</f>
        <v>0</v>
      </c>
      <c r="D119" s="21">
        <f>IF($C$4="Attiecināmās izmaksas",IF('10a+c+n'!$Q119="A",'10a+c+n'!D119,0),0)</f>
        <v>0</v>
      </c>
      <c r="E119" s="42"/>
      <c r="F119" s="64"/>
      <c r="G119" s="121"/>
      <c r="H119" s="121">
        <f>IF($C$4="Attiecināmās izmaksas",IF('10a+c+n'!$Q119="A",'10a+c+n'!H119,0),0)</f>
        <v>0</v>
      </c>
      <c r="I119" s="121"/>
      <c r="J119" s="121"/>
      <c r="K119" s="122">
        <f>IF($C$4="Attiecināmās izmaksas",IF('10a+c+n'!$Q119="A",'10a+c+n'!K119,0),0)</f>
        <v>0</v>
      </c>
      <c r="L119" s="64">
        <f>IF($C$4="Attiecināmās izmaksas",IF('10a+c+n'!$Q119="A",'10a+c+n'!L119,0),0)</f>
        <v>0</v>
      </c>
      <c r="M119" s="121">
        <f>IF($C$4="Attiecināmās izmaksas",IF('10a+c+n'!$Q119="A",'10a+c+n'!M119,0),0)</f>
        <v>0</v>
      </c>
      <c r="N119" s="121">
        <f>IF($C$4="Attiecināmās izmaksas",IF('10a+c+n'!$Q119="A",'10a+c+n'!N119,0),0)</f>
        <v>0</v>
      </c>
      <c r="O119" s="121">
        <f>IF($C$4="Attiecināmās izmaksas",IF('10a+c+n'!$Q119="A",'10a+c+n'!O119,0),0)</f>
        <v>0</v>
      </c>
      <c r="P119" s="122">
        <f>IF($C$4="Attiecināmās izmaksas",IF('10a+c+n'!$Q119="A",'10a+c+n'!P119,0),0)</f>
        <v>0</v>
      </c>
    </row>
    <row r="120" spans="1:16" x14ac:dyDescent="0.2">
      <c r="A120" s="49">
        <f>IF(P120=0,0,IF(COUNTBLANK(P120)=1,0,COUNTA($P$14:P120)))</f>
        <v>0</v>
      </c>
      <c r="B120" s="21">
        <f>IF($C$4="Attiecināmās izmaksas",IF('10a+c+n'!$Q120="A",'10a+c+n'!B120,0),0)</f>
        <v>0</v>
      </c>
      <c r="C120" s="21">
        <f>IF($C$4="Attiecināmās izmaksas",IF('10a+c+n'!$Q120="A",'10a+c+n'!C120,0),0)</f>
        <v>0</v>
      </c>
      <c r="D120" s="21">
        <f>IF($C$4="Attiecināmās izmaksas",IF('10a+c+n'!$Q120="A",'10a+c+n'!D120,0),0)</f>
        <v>0</v>
      </c>
      <c r="E120" s="42"/>
      <c r="F120" s="64"/>
      <c r="G120" s="121"/>
      <c r="H120" s="121">
        <f>IF($C$4="Attiecināmās izmaksas",IF('10a+c+n'!$Q120="A",'10a+c+n'!H120,0),0)</f>
        <v>0</v>
      </c>
      <c r="I120" s="121"/>
      <c r="J120" s="121"/>
      <c r="K120" s="122">
        <f>IF($C$4="Attiecināmās izmaksas",IF('10a+c+n'!$Q120="A",'10a+c+n'!K120,0),0)</f>
        <v>0</v>
      </c>
      <c r="L120" s="64">
        <f>IF($C$4="Attiecināmās izmaksas",IF('10a+c+n'!$Q120="A",'10a+c+n'!L120,0),0)</f>
        <v>0</v>
      </c>
      <c r="M120" s="121">
        <f>IF($C$4="Attiecināmās izmaksas",IF('10a+c+n'!$Q120="A",'10a+c+n'!M120,0),0)</f>
        <v>0</v>
      </c>
      <c r="N120" s="121">
        <f>IF($C$4="Attiecināmās izmaksas",IF('10a+c+n'!$Q120="A",'10a+c+n'!N120,0),0)</f>
        <v>0</v>
      </c>
      <c r="O120" s="121">
        <f>IF($C$4="Attiecināmās izmaksas",IF('10a+c+n'!$Q120="A",'10a+c+n'!O120,0),0)</f>
        <v>0</v>
      </c>
      <c r="P120" s="122">
        <f>IF($C$4="Attiecināmās izmaksas",IF('10a+c+n'!$Q120="A",'10a+c+n'!P120,0),0)</f>
        <v>0</v>
      </c>
    </row>
    <row r="121" spans="1:16" x14ac:dyDescent="0.2">
      <c r="A121" s="49">
        <f>IF(P121=0,0,IF(COUNTBLANK(P121)=1,0,COUNTA($P$14:P121)))</f>
        <v>0</v>
      </c>
      <c r="B121" s="21">
        <f>IF($C$4="Attiecināmās izmaksas",IF('10a+c+n'!$Q121="A",'10a+c+n'!B121,0),0)</f>
        <v>0</v>
      </c>
      <c r="C121" s="21">
        <f>IF($C$4="Attiecināmās izmaksas",IF('10a+c+n'!$Q121="A",'10a+c+n'!C121,0),0)</f>
        <v>0</v>
      </c>
      <c r="D121" s="21">
        <f>IF($C$4="Attiecināmās izmaksas",IF('10a+c+n'!$Q121="A",'10a+c+n'!D121,0),0)</f>
        <v>0</v>
      </c>
      <c r="E121" s="42"/>
      <c r="F121" s="64"/>
      <c r="G121" s="121"/>
      <c r="H121" s="121">
        <f>IF($C$4="Attiecināmās izmaksas",IF('10a+c+n'!$Q121="A",'10a+c+n'!H121,0),0)</f>
        <v>0</v>
      </c>
      <c r="I121" s="121"/>
      <c r="J121" s="121"/>
      <c r="K121" s="122">
        <f>IF($C$4="Attiecināmās izmaksas",IF('10a+c+n'!$Q121="A",'10a+c+n'!K121,0),0)</f>
        <v>0</v>
      </c>
      <c r="L121" s="64">
        <f>IF($C$4="Attiecināmās izmaksas",IF('10a+c+n'!$Q121="A",'10a+c+n'!L121,0),0)</f>
        <v>0</v>
      </c>
      <c r="M121" s="121">
        <f>IF($C$4="Attiecināmās izmaksas",IF('10a+c+n'!$Q121="A",'10a+c+n'!M121,0),0)</f>
        <v>0</v>
      </c>
      <c r="N121" s="121">
        <f>IF($C$4="Attiecināmās izmaksas",IF('10a+c+n'!$Q121="A",'10a+c+n'!N121,0),0)</f>
        <v>0</v>
      </c>
      <c r="O121" s="121">
        <f>IF($C$4="Attiecināmās izmaksas",IF('10a+c+n'!$Q121="A",'10a+c+n'!O121,0),0)</f>
        <v>0</v>
      </c>
      <c r="P121" s="122">
        <f>IF($C$4="Attiecināmās izmaksas",IF('10a+c+n'!$Q121="A",'10a+c+n'!P121,0),0)</f>
        <v>0</v>
      </c>
    </row>
    <row r="122" spans="1:16" x14ac:dyDescent="0.2">
      <c r="A122" s="49">
        <f>IF(P122=0,0,IF(COUNTBLANK(P122)=1,0,COUNTA($P$14:P122)))</f>
        <v>0</v>
      </c>
      <c r="B122" s="21">
        <f>IF($C$4="Attiecināmās izmaksas",IF('10a+c+n'!$Q122="A",'10a+c+n'!B122,0),0)</f>
        <v>0</v>
      </c>
      <c r="C122" s="21">
        <f>IF($C$4="Attiecināmās izmaksas",IF('10a+c+n'!$Q122="A",'10a+c+n'!C122,0),0)</f>
        <v>0</v>
      </c>
      <c r="D122" s="21">
        <f>IF($C$4="Attiecināmās izmaksas",IF('10a+c+n'!$Q122="A",'10a+c+n'!D122,0),0)</f>
        <v>0</v>
      </c>
      <c r="E122" s="42"/>
      <c r="F122" s="64"/>
      <c r="G122" s="121"/>
      <c r="H122" s="121">
        <f>IF($C$4="Attiecināmās izmaksas",IF('10a+c+n'!$Q122="A",'10a+c+n'!H122,0),0)</f>
        <v>0</v>
      </c>
      <c r="I122" s="121"/>
      <c r="J122" s="121"/>
      <c r="K122" s="122">
        <f>IF($C$4="Attiecināmās izmaksas",IF('10a+c+n'!$Q122="A",'10a+c+n'!K122,0),0)</f>
        <v>0</v>
      </c>
      <c r="L122" s="64">
        <f>IF($C$4="Attiecināmās izmaksas",IF('10a+c+n'!$Q122="A",'10a+c+n'!L122,0),0)</f>
        <v>0</v>
      </c>
      <c r="M122" s="121">
        <f>IF($C$4="Attiecināmās izmaksas",IF('10a+c+n'!$Q122="A",'10a+c+n'!M122,0),0)</f>
        <v>0</v>
      </c>
      <c r="N122" s="121">
        <f>IF($C$4="Attiecināmās izmaksas",IF('10a+c+n'!$Q122="A",'10a+c+n'!N122,0),0)</f>
        <v>0</v>
      </c>
      <c r="O122" s="121">
        <f>IF($C$4="Attiecināmās izmaksas",IF('10a+c+n'!$Q122="A",'10a+c+n'!O122,0),0)</f>
        <v>0</v>
      </c>
      <c r="P122" s="122">
        <f>IF($C$4="Attiecināmās izmaksas",IF('10a+c+n'!$Q122="A",'10a+c+n'!P122,0),0)</f>
        <v>0</v>
      </c>
    </row>
    <row r="123" spans="1:16" x14ac:dyDescent="0.2">
      <c r="A123" s="49">
        <f>IF(P123=0,0,IF(COUNTBLANK(P123)=1,0,COUNTA($P$14:P123)))</f>
        <v>0</v>
      </c>
      <c r="B123" s="21">
        <f>IF($C$4="Attiecināmās izmaksas",IF('10a+c+n'!$Q123="A",'10a+c+n'!B123,0),0)</f>
        <v>0</v>
      </c>
      <c r="C123" s="21">
        <f>IF($C$4="Attiecināmās izmaksas",IF('10a+c+n'!$Q123="A",'10a+c+n'!C123,0),0)</f>
        <v>0</v>
      </c>
      <c r="D123" s="21">
        <f>IF($C$4="Attiecināmās izmaksas",IF('10a+c+n'!$Q123="A",'10a+c+n'!D123,0),0)</f>
        <v>0</v>
      </c>
      <c r="E123" s="42"/>
      <c r="F123" s="64"/>
      <c r="G123" s="121"/>
      <c r="H123" s="121">
        <f>IF($C$4="Attiecināmās izmaksas",IF('10a+c+n'!$Q123="A",'10a+c+n'!H123,0),0)</f>
        <v>0</v>
      </c>
      <c r="I123" s="121"/>
      <c r="J123" s="121"/>
      <c r="K123" s="122">
        <f>IF($C$4="Attiecināmās izmaksas",IF('10a+c+n'!$Q123="A",'10a+c+n'!K123,0),0)</f>
        <v>0</v>
      </c>
      <c r="L123" s="64">
        <f>IF($C$4="Attiecināmās izmaksas",IF('10a+c+n'!$Q123="A",'10a+c+n'!L123,0),0)</f>
        <v>0</v>
      </c>
      <c r="M123" s="121">
        <f>IF($C$4="Attiecināmās izmaksas",IF('10a+c+n'!$Q123="A",'10a+c+n'!M123,0),0)</f>
        <v>0</v>
      </c>
      <c r="N123" s="121">
        <f>IF($C$4="Attiecināmās izmaksas",IF('10a+c+n'!$Q123="A",'10a+c+n'!N123,0),0)</f>
        <v>0</v>
      </c>
      <c r="O123" s="121">
        <f>IF($C$4="Attiecināmās izmaksas",IF('10a+c+n'!$Q123="A",'10a+c+n'!O123,0),0)</f>
        <v>0</v>
      </c>
      <c r="P123" s="122">
        <f>IF($C$4="Attiecināmās izmaksas",IF('10a+c+n'!$Q123="A",'10a+c+n'!P123,0),0)</f>
        <v>0</v>
      </c>
    </row>
    <row r="124" spans="1:16" x14ac:dyDescent="0.2">
      <c r="A124" s="49">
        <f>IF(P124=0,0,IF(COUNTBLANK(P124)=1,0,COUNTA($P$14:P124)))</f>
        <v>0</v>
      </c>
      <c r="B124" s="21">
        <f>IF($C$4="Attiecināmās izmaksas",IF('10a+c+n'!$Q124="A",'10a+c+n'!B124,0),0)</f>
        <v>0</v>
      </c>
      <c r="C124" s="21">
        <f>IF($C$4="Attiecināmās izmaksas",IF('10a+c+n'!$Q124="A",'10a+c+n'!C124,0),0)</f>
        <v>0</v>
      </c>
      <c r="D124" s="21">
        <f>IF($C$4="Attiecināmās izmaksas",IF('10a+c+n'!$Q124="A",'10a+c+n'!D124,0),0)</f>
        <v>0</v>
      </c>
      <c r="E124" s="42"/>
      <c r="F124" s="64"/>
      <c r="G124" s="121"/>
      <c r="H124" s="121">
        <f>IF($C$4="Attiecināmās izmaksas",IF('10a+c+n'!$Q124="A",'10a+c+n'!H124,0),0)</f>
        <v>0</v>
      </c>
      <c r="I124" s="121"/>
      <c r="J124" s="121"/>
      <c r="K124" s="122">
        <f>IF($C$4="Attiecināmās izmaksas",IF('10a+c+n'!$Q124="A",'10a+c+n'!K124,0),0)</f>
        <v>0</v>
      </c>
      <c r="L124" s="64">
        <f>IF($C$4="Attiecināmās izmaksas",IF('10a+c+n'!$Q124="A",'10a+c+n'!L124,0),0)</f>
        <v>0</v>
      </c>
      <c r="M124" s="121">
        <f>IF($C$4="Attiecināmās izmaksas",IF('10a+c+n'!$Q124="A",'10a+c+n'!M124,0),0)</f>
        <v>0</v>
      </c>
      <c r="N124" s="121">
        <f>IF($C$4="Attiecināmās izmaksas",IF('10a+c+n'!$Q124="A",'10a+c+n'!N124,0),0)</f>
        <v>0</v>
      </c>
      <c r="O124" s="121">
        <f>IF($C$4="Attiecināmās izmaksas",IF('10a+c+n'!$Q124="A",'10a+c+n'!O124,0),0)</f>
        <v>0</v>
      </c>
      <c r="P124" s="122">
        <f>IF($C$4="Attiecināmās izmaksas",IF('10a+c+n'!$Q124="A",'10a+c+n'!P124,0),0)</f>
        <v>0</v>
      </c>
    </row>
    <row r="125" spans="1:16" x14ac:dyDescent="0.2">
      <c r="A125" s="49">
        <f>IF(P125=0,0,IF(COUNTBLANK(P125)=1,0,COUNTA($P$14:P125)))</f>
        <v>0</v>
      </c>
      <c r="B125" s="21">
        <f>IF($C$4="Attiecināmās izmaksas",IF('10a+c+n'!$Q125="A",'10a+c+n'!B125,0),0)</f>
        <v>0</v>
      </c>
      <c r="C125" s="21">
        <f>IF($C$4="Attiecināmās izmaksas",IF('10a+c+n'!$Q125="A",'10a+c+n'!C125,0),0)</f>
        <v>0</v>
      </c>
      <c r="D125" s="21">
        <f>IF($C$4="Attiecināmās izmaksas",IF('10a+c+n'!$Q125="A",'10a+c+n'!D125,0),0)</f>
        <v>0</v>
      </c>
      <c r="E125" s="42"/>
      <c r="F125" s="64"/>
      <c r="G125" s="121"/>
      <c r="H125" s="121">
        <f>IF($C$4="Attiecināmās izmaksas",IF('10a+c+n'!$Q125="A",'10a+c+n'!H125,0),0)</f>
        <v>0</v>
      </c>
      <c r="I125" s="121"/>
      <c r="J125" s="121"/>
      <c r="K125" s="122">
        <f>IF($C$4="Attiecināmās izmaksas",IF('10a+c+n'!$Q125="A",'10a+c+n'!K125,0),0)</f>
        <v>0</v>
      </c>
      <c r="L125" s="64">
        <f>IF($C$4="Attiecināmās izmaksas",IF('10a+c+n'!$Q125="A",'10a+c+n'!L125,0),0)</f>
        <v>0</v>
      </c>
      <c r="M125" s="121">
        <f>IF($C$4="Attiecināmās izmaksas",IF('10a+c+n'!$Q125="A",'10a+c+n'!M125,0),0)</f>
        <v>0</v>
      </c>
      <c r="N125" s="121">
        <f>IF($C$4="Attiecināmās izmaksas",IF('10a+c+n'!$Q125="A",'10a+c+n'!N125,0),0)</f>
        <v>0</v>
      </c>
      <c r="O125" s="121">
        <f>IF($C$4="Attiecināmās izmaksas",IF('10a+c+n'!$Q125="A",'10a+c+n'!O125,0),0)</f>
        <v>0</v>
      </c>
      <c r="P125" s="122">
        <f>IF($C$4="Attiecināmās izmaksas",IF('10a+c+n'!$Q125="A",'10a+c+n'!P125,0),0)</f>
        <v>0</v>
      </c>
    </row>
    <row r="126" spans="1:16" x14ac:dyDescent="0.2">
      <c r="A126" s="49">
        <f>IF(P126=0,0,IF(COUNTBLANK(P126)=1,0,COUNTA($P$14:P126)))</f>
        <v>0</v>
      </c>
      <c r="B126" s="21">
        <f>IF($C$4="Attiecināmās izmaksas",IF('10a+c+n'!$Q126="A",'10a+c+n'!B126,0),0)</f>
        <v>0</v>
      </c>
      <c r="C126" s="21">
        <f>IF($C$4="Attiecināmās izmaksas",IF('10a+c+n'!$Q126="A",'10a+c+n'!C126,0),0)</f>
        <v>0</v>
      </c>
      <c r="D126" s="21">
        <f>IF($C$4="Attiecināmās izmaksas",IF('10a+c+n'!$Q126="A",'10a+c+n'!D126,0),0)</f>
        <v>0</v>
      </c>
      <c r="E126" s="42"/>
      <c r="F126" s="64"/>
      <c r="G126" s="121"/>
      <c r="H126" s="121">
        <f>IF($C$4="Attiecināmās izmaksas",IF('10a+c+n'!$Q126="A",'10a+c+n'!H126,0),0)</f>
        <v>0</v>
      </c>
      <c r="I126" s="121"/>
      <c r="J126" s="121"/>
      <c r="K126" s="122">
        <f>IF($C$4="Attiecināmās izmaksas",IF('10a+c+n'!$Q126="A",'10a+c+n'!K126,0),0)</f>
        <v>0</v>
      </c>
      <c r="L126" s="64">
        <f>IF($C$4="Attiecināmās izmaksas",IF('10a+c+n'!$Q126="A",'10a+c+n'!L126,0),0)</f>
        <v>0</v>
      </c>
      <c r="M126" s="121">
        <f>IF($C$4="Attiecināmās izmaksas",IF('10a+c+n'!$Q126="A",'10a+c+n'!M126,0),0)</f>
        <v>0</v>
      </c>
      <c r="N126" s="121">
        <f>IF($C$4="Attiecināmās izmaksas",IF('10a+c+n'!$Q126="A",'10a+c+n'!N126,0),0)</f>
        <v>0</v>
      </c>
      <c r="O126" s="121">
        <f>IF($C$4="Attiecināmās izmaksas",IF('10a+c+n'!$Q126="A",'10a+c+n'!O126,0),0)</f>
        <v>0</v>
      </c>
      <c r="P126" s="122">
        <f>IF($C$4="Attiecināmās izmaksas",IF('10a+c+n'!$Q126="A",'10a+c+n'!P126,0),0)</f>
        <v>0</v>
      </c>
    </row>
    <row r="127" spans="1:16" x14ac:dyDescent="0.2">
      <c r="A127" s="49">
        <f>IF(P127=0,0,IF(COUNTBLANK(P127)=1,0,COUNTA($P$14:P127)))</f>
        <v>0</v>
      </c>
      <c r="B127" s="21">
        <f>IF($C$4="Attiecināmās izmaksas",IF('10a+c+n'!$Q127="A",'10a+c+n'!B127,0),0)</f>
        <v>0</v>
      </c>
      <c r="C127" s="21">
        <f>IF($C$4="Attiecināmās izmaksas",IF('10a+c+n'!$Q127="A",'10a+c+n'!C127,0),0)</f>
        <v>0</v>
      </c>
      <c r="D127" s="21">
        <f>IF($C$4="Attiecināmās izmaksas",IF('10a+c+n'!$Q127="A",'10a+c+n'!D127,0),0)</f>
        <v>0</v>
      </c>
      <c r="E127" s="42"/>
      <c r="F127" s="64"/>
      <c r="G127" s="121"/>
      <c r="H127" s="121">
        <f>IF($C$4="Attiecināmās izmaksas",IF('10a+c+n'!$Q127="A",'10a+c+n'!H127,0),0)</f>
        <v>0</v>
      </c>
      <c r="I127" s="121"/>
      <c r="J127" s="121"/>
      <c r="K127" s="122">
        <f>IF($C$4="Attiecināmās izmaksas",IF('10a+c+n'!$Q127="A",'10a+c+n'!K127,0),0)</f>
        <v>0</v>
      </c>
      <c r="L127" s="64">
        <f>IF($C$4="Attiecināmās izmaksas",IF('10a+c+n'!$Q127="A",'10a+c+n'!L127,0),0)</f>
        <v>0</v>
      </c>
      <c r="M127" s="121">
        <f>IF($C$4="Attiecināmās izmaksas",IF('10a+c+n'!$Q127="A",'10a+c+n'!M127,0),0)</f>
        <v>0</v>
      </c>
      <c r="N127" s="121">
        <f>IF($C$4="Attiecināmās izmaksas",IF('10a+c+n'!$Q127="A",'10a+c+n'!N127,0),0)</f>
        <v>0</v>
      </c>
      <c r="O127" s="121">
        <f>IF($C$4="Attiecināmās izmaksas",IF('10a+c+n'!$Q127="A",'10a+c+n'!O127,0),0)</f>
        <v>0</v>
      </c>
      <c r="P127" s="122">
        <f>IF($C$4="Attiecināmās izmaksas",IF('10a+c+n'!$Q127="A",'10a+c+n'!P127,0),0)</f>
        <v>0</v>
      </c>
    </row>
    <row r="128" spans="1:16" x14ac:dyDescent="0.2">
      <c r="A128" s="49">
        <f>IF(P128=0,0,IF(COUNTBLANK(P128)=1,0,COUNTA($P$14:P128)))</f>
        <v>0</v>
      </c>
      <c r="B128" s="21">
        <f>IF($C$4="Attiecināmās izmaksas",IF('10a+c+n'!$Q128="A",'10a+c+n'!B128,0),0)</f>
        <v>0</v>
      </c>
      <c r="C128" s="21">
        <f>IF($C$4="Attiecināmās izmaksas",IF('10a+c+n'!$Q128="A",'10a+c+n'!C128,0),0)</f>
        <v>0</v>
      </c>
      <c r="D128" s="21">
        <f>IF($C$4="Attiecināmās izmaksas",IF('10a+c+n'!$Q128="A",'10a+c+n'!D128,0),0)</f>
        <v>0</v>
      </c>
      <c r="E128" s="42"/>
      <c r="F128" s="64"/>
      <c r="G128" s="121"/>
      <c r="H128" s="121">
        <f>IF($C$4="Attiecināmās izmaksas",IF('10a+c+n'!$Q128="A",'10a+c+n'!H128,0),0)</f>
        <v>0</v>
      </c>
      <c r="I128" s="121"/>
      <c r="J128" s="121"/>
      <c r="K128" s="122">
        <f>IF($C$4="Attiecināmās izmaksas",IF('10a+c+n'!$Q128="A",'10a+c+n'!K128,0),0)</f>
        <v>0</v>
      </c>
      <c r="L128" s="64">
        <f>IF($C$4="Attiecināmās izmaksas",IF('10a+c+n'!$Q128="A",'10a+c+n'!L128,0),0)</f>
        <v>0</v>
      </c>
      <c r="M128" s="121">
        <f>IF($C$4="Attiecināmās izmaksas",IF('10a+c+n'!$Q128="A",'10a+c+n'!M128,0),0)</f>
        <v>0</v>
      </c>
      <c r="N128" s="121">
        <f>IF($C$4="Attiecināmās izmaksas",IF('10a+c+n'!$Q128="A",'10a+c+n'!N128,0),0)</f>
        <v>0</v>
      </c>
      <c r="O128" s="121">
        <f>IF($C$4="Attiecināmās izmaksas",IF('10a+c+n'!$Q128="A",'10a+c+n'!O128,0),0)</f>
        <v>0</v>
      </c>
      <c r="P128" s="122">
        <f>IF($C$4="Attiecināmās izmaksas",IF('10a+c+n'!$Q128="A",'10a+c+n'!P128,0),0)</f>
        <v>0</v>
      </c>
    </row>
    <row r="129" spans="1:16" x14ac:dyDescent="0.2">
      <c r="A129" s="49">
        <f>IF(P129=0,0,IF(COUNTBLANK(P129)=1,0,COUNTA($P$14:P129)))</f>
        <v>0</v>
      </c>
      <c r="B129" s="21">
        <f>IF($C$4="Attiecināmās izmaksas",IF('10a+c+n'!$Q129="A",'10a+c+n'!B129,0),0)</f>
        <v>0</v>
      </c>
      <c r="C129" s="21">
        <f>IF($C$4="Attiecināmās izmaksas",IF('10a+c+n'!$Q129="A",'10a+c+n'!C129,0),0)</f>
        <v>0</v>
      </c>
      <c r="D129" s="21">
        <f>IF($C$4="Attiecināmās izmaksas",IF('10a+c+n'!$Q129="A",'10a+c+n'!D129,0),0)</f>
        <v>0</v>
      </c>
      <c r="E129" s="42"/>
      <c r="F129" s="64"/>
      <c r="G129" s="121"/>
      <c r="H129" s="121">
        <f>IF($C$4="Attiecināmās izmaksas",IF('10a+c+n'!$Q129="A",'10a+c+n'!H129,0),0)</f>
        <v>0</v>
      </c>
      <c r="I129" s="121"/>
      <c r="J129" s="121"/>
      <c r="K129" s="122">
        <f>IF($C$4="Attiecināmās izmaksas",IF('10a+c+n'!$Q129="A",'10a+c+n'!K129,0),0)</f>
        <v>0</v>
      </c>
      <c r="L129" s="64">
        <f>IF($C$4="Attiecināmās izmaksas",IF('10a+c+n'!$Q129="A",'10a+c+n'!L129,0),0)</f>
        <v>0</v>
      </c>
      <c r="M129" s="121">
        <f>IF($C$4="Attiecināmās izmaksas",IF('10a+c+n'!$Q129="A",'10a+c+n'!M129,0),0)</f>
        <v>0</v>
      </c>
      <c r="N129" s="121">
        <f>IF($C$4="Attiecināmās izmaksas",IF('10a+c+n'!$Q129="A",'10a+c+n'!N129,0),0)</f>
        <v>0</v>
      </c>
      <c r="O129" s="121">
        <f>IF($C$4="Attiecināmās izmaksas",IF('10a+c+n'!$Q129="A",'10a+c+n'!O129,0),0)</f>
        <v>0</v>
      </c>
      <c r="P129" s="122">
        <f>IF($C$4="Attiecināmās izmaksas",IF('10a+c+n'!$Q129="A",'10a+c+n'!P129,0),0)</f>
        <v>0</v>
      </c>
    </row>
    <row r="130" spans="1:16" x14ac:dyDescent="0.2">
      <c r="A130" s="49">
        <f>IF(P130=0,0,IF(COUNTBLANK(P130)=1,0,COUNTA($P$14:P130)))</f>
        <v>0</v>
      </c>
      <c r="B130" s="21">
        <f>IF($C$4="Attiecināmās izmaksas",IF('10a+c+n'!$Q130="A",'10a+c+n'!B130,0),0)</f>
        <v>0</v>
      </c>
      <c r="C130" s="21">
        <f>IF($C$4="Attiecināmās izmaksas",IF('10a+c+n'!$Q130="A",'10a+c+n'!C130,0),0)</f>
        <v>0</v>
      </c>
      <c r="D130" s="21">
        <f>IF($C$4="Attiecināmās izmaksas",IF('10a+c+n'!$Q130="A",'10a+c+n'!D130,0),0)</f>
        <v>0</v>
      </c>
      <c r="E130" s="42"/>
      <c r="F130" s="64"/>
      <c r="G130" s="121"/>
      <c r="H130" s="121">
        <f>IF($C$4="Attiecināmās izmaksas",IF('10a+c+n'!$Q130="A",'10a+c+n'!H130,0),0)</f>
        <v>0</v>
      </c>
      <c r="I130" s="121"/>
      <c r="J130" s="121"/>
      <c r="K130" s="122">
        <f>IF($C$4="Attiecināmās izmaksas",IF('10a+c+n'!$Q130="A",'10a+c+n'!K130,0),0)</f>
        <v>0</v>
      </c>
      <c r="L130" s="64">
        <f>IF($C$4="Attiecināmās izmaksas",IF('10a+c+n'!$Q130="A",'10a+c+n'!L130,0),0)</f>
        <v>0</v>
      </c>
      <c r="M130" s="121">
        <f>IF($C$4="Attiecināmās izmaksas",IF('10a+c+n'!$Q130="A",'10a+c+n'!M130,0),0)</f>
        <v>0</v>
      </c>
      <c r="N130" s="121">
        <f>IF($C$4="Attiecināmās izmaksas",IF('10a+c+n'!$Q130="A",'10a+c+n'!N130,0),0)</f>
        <v>0</v>
      </c>
      <c r="O130" s="121">
        <f>IF($C$4="Attiecināmās izmaksas",IF('10a+c+n'!$Q130="A",'10a+c+n'!O130,0),0)</f>
        <v>0</v>
      </c>
      <c r="P130" s="122">
        <f>IF($C$4="Attiecināmās izmaksas",IF('10a+c+n'!$Q130="A",'10a+c+n'!P130,0),0)</f>
        <v>0</v>
      </c>
    </row>
    <row r="131" spans="1:16" x14ac:dyDescent="0.2">
      <c r="A131" s="49">
        <f>IF(P131=0,0,IF(COUNTBLANK(P131)=1,0,COUNTA($P$14:P131)))</f>
        <v>0</v>
      </c>
      <c r="B131" s="21">
        <f>IF($C$4="Attiecināmās izmaksas",IF('10a+c+n'!$Q131="A",'10a+c+n'!B131,0),0)</f>
        <v>0</v>
      </c>
      <c r="C131" s="21">
        <f>IF($C$4="Attiecināmās izmaksas",IF('10a+c+n'!$Q131="A",'10a+c+n'!C131,0),0)</f>
        <v>0</v>
      </c>
      <c r="D131" s="21">
        <f>IF($C$4="Attiecināmās izmaksas",IF('10a+c+n'!$Q131="A",'10a+c+n'!D131,0),0)</f>
        <v>0</v>
      </c>
      <c r="E131" s="42"/>
      <c r="F131" s="64"/>
      <c r="G131" s="121"/>
      <c r="H131" s="121">
        <f>IF($C$4="Attiecināmās izmaksas",IF('10a+c+n'!$Q131="A",'10a+c+n'!H131,0),0)</f>
        <v>0</v>
      </c>
      <c r="I131" s="121"/>
      <c r="J131" s="121"/>
      <c r="K131" s="122">
        <f>IF($C$4="Attiecināmās izmaksas",IF('10a+c+n'!$Q131="A",'10a+c+n'!K131,0),0)</f>
        <v>0</v>
      </c>
      <c r="L131" s="64">
        <f>IF($C$4="Attiecināmās izmaksas",IF('10a+c+n'!$Q131="A",'10a+c+n'!L131,0),0)</f>
        <v>0</v>
      </c>
      <c r="M131" s="121">
        <f>IF($C$4="Attiecināmās izmaksas",IF('10a+c+n'!$Q131="A",'10a+c+n'!M131,0),0)</f>
        <v>0</v>
      </c>
      <c r="N131" s="121">
        <f>IF($C$4="Attiecināmās izmaksas",IF('10a+c+n'!$Q131="A",'10a+c+n'!N131,0),0)</f>
        <v>0</v>
      </c>
      <c r="O131" s="121">
        <f>IF($C$4="Attiecināmās izmaksas",IF('10a+c+n'!$Q131="A",'10a+c+n'!O131,0),0)</f>
        <v>0</v>
      </c>
      <c r="P131" s="122">
        <f>IF($C$4="Attiecināmās izmaksas",IF('10a+c+n'!$Q131="A",'10a+c+n'!P131,0),0)</f>
        <v>0</v>
      </c>
    </row>
    <row r="132" spans="1:16" x14ac:dyDescent="0.2">
      <c r="A132" s="49">
        <f>IF(P132=0,0,IF(COUNTBLANK(P132)=1,0,COUNTA($P$14:P132)))</f>
        <v>0</v>
      </c>
      <c r="B132" s="21">
        <f>IF($C$4="Attiecināmās izmaksas",IF('10a+c+n'!$Q132="A",'10a+c+n'!B132,0),0)</f>
        <v>0</v>
      </c>
      <c r="C132" s="21">
        <f>IF($C$4="Attiecināmās izmaksas",IF('10a+c+n'!$Q132="A",'10a+c+n'!C132,0),0)</f>
        <v>0</v>
      </c>
      <c r="D132" s="21">
        <f>IF($C$4="Attiecināmās izmaksas",IF('10a+c+n'!$Q132="A",'10a+c+n'!D132,0),0)</f>
        <v>0</v>
      </c>
      <c r="E132" s="42"/>
      <c r="F132" s="64"/>
      <c r="G132" s="121"/>
      <c r="H132" s="121">
        <f>IF($C$4="Attiecināmās izmaksas",IF('10a+c+n'!$Q132="A",'10a+c+n'!H132,0),0)</f>
        <v>0</v>
      </c>
      <c r="I132" s="121"/>
      <c r="J132" s="121"/>
      <c r="K132" s="122">
        <f>IF($C$4="Attiecināmās izmaksas",IF('10a+c+n'!$Q132="A",'10a+c+n'!K132,0),0)</f>
        <v>0</v>
      </c>
      <c r="L132" s="64">
        <f>IF($C$4="Attiecināmās izmaksas",IF('10a+c+n'!$Q132="A",'10a+c+n'!L132,0),0)</f>
        <v>0</v>
      </c>
      <c r="M132" s="121">
        <f>IF($C$4="Attiecināmās izmaksas",IF('10a+c+n'!$Q132="A",'10a+c+n'!M132,0),0)</f>
        <v>0</v>
      </c>
      <c r="N132" s="121">
        <f>IF($C$4="Attiecināmās izmaksas",IF('10a+c+n'!$Q132="A",'10a+c+n'!N132,0),0)</f>
        <v>0</v>
      </c>
      <c r="O132" s="121">
        <f>IF($C$4="Attiecināmās izmaksas",IF('10a+c+n'!$Q132="A",'10a+c+n'!O132,0),0)</f>
        <v>0</v>
      </c>
      <c r="P132" s="122">
        <f>IF($C$4="Attiecināmās izmaksas",IF('10a+c+n'!$Q132="A",'10a+c+n'!P132,0),0)</f>
        <v>0</v>
      </c>
    </row>
    <row r="133" spans="1:16" x14ac:dyDescent="0.2">
      <c r="A133" s="49">
        <f>IF(P133=0,0,IF(COUNTBLANK(P133)=1,0,COUNTA($P$14:P133)))</f>
        <v>0</v>
      </c>
      <c r="B133" s="21">
        <f>IF($C$4="Attiecināmās izmaksas",IF('10a+c+n'!$Q133="A",'10a+c+n'!B133,0),0)</f>
        <v>0</v>
      </c>
      <c r="C133" s="21">
        <f>IF($C$4="Attiecināmās izmaksas",IF('10a+c+n'!$Q133="A",'10a+c+n'!C133,0),0)</f>
        <v>0</v>
      </c>
      <c r="D133" s="21">
        <f>IF($C$4="Attiecināmās izmaksas",IF('10a+c+n'!$Q133="A",'10a+c+n'!D133,0),0)</f>
        <v>0</v>
      </c>
      <c r="E133" s="42"/>
      <c r="F133" s="64"/>
      <c r="G133" s="121"/>
      <c r="H133" s="121">
        <f>IF($C$4="Attiecināmās izmaksas",IF('10a+c+n'!$Q133="A",'10a+c+n'!H133,0),0)</f>
        <v>0</v>
      </c>
      <c r="I133" s="121"/>
      <c r="J133" s="121"/>
      <c r="K133" s="122">
        <f>IF($C$4="Attiecināmās izmaksas",IF('10a+c+n'!$Q133="A",'10a+c+n'!K133,0),0)</f>
        <v>0</v>
      </c>
      <c r="L133" s="64">
        <f>IF($C$4="Attiecināmās izmaksas",IF('10a+c+n'!$Q133="A",'10a+c+n'!L133,0),0)</f>
        <v>0</v>
      </c>
      <c r="M133" s="121">
        <f>IF($C$4="Attiecināmās izmaksas",IF('10a+c+n'!$Q133="A",'10a+c+n'!M133,0),0)</f>
        <v>0</v>
      </c>
      <c r="N133" s="121">
        <f>IF($C$4="Attiecināmās izmaksas",IF('10a+c+n'!$Q133="A",'10a+c+n'!N133,0),0)</f>
        <v>0</v>
      </c>
      <c r="O133" s="121">
        <f>IF($C$4="Attiecināmās izmaksas",IF('10a+c+n'!$Q133="A",'10a+c+n'!O133,0),0)</f>
        <v>0</v>
      </c>
      <c r="P133" s="122">
        <f>IF($C$4="Attiecināmās izmaksas",IF('10a+c+n'!$Q133="A",'10a+c+n'!P133,0),0)</f>
        <v>0</v>
      </c>
    </row>
    <row r="134" spans="1:16" x14ac:dyDescent="0.2">
      <c r="A134" s="49">
        <f>IF(P134=0,0,IF(COUNTBLANK(P134)=1,0,COUNTA($P$14:P134)))</f>
        <v>0</v>
      </c>
      <c r="B134" s="21">
        <f>IF($C$4="Attiecināmās izmaksas",IF('10a+c+n'!$Q134="A",'10a+c+n'!B134,0),0)</f>
        <v>0</v>
      </c>
      <c r="C134" s="21">
        <f>IF($C$4="Attiecināmās izmaksas",IF('10a+c+n'!$Q134="A",'10a+c+n'!C134,0),0)</f>
        <v>0</v>
      </c>
      <c r="D134" s="21">
        <f>IF($C$4="Attiecināmās izmaksas",IF('10a+c+n'!$Q134="A",'10a+c+n'!D134,0),0)</f>
        <v>0</v>
      </c>
      <c r="E134" s="42"/>
      <c r="F134" s="64"/>
      <c r="G134" s="121"/>
      <c r="H134" s="121">
        <f>IF($C$4="Attiecināmās izmaksas",IF('10a+c+n'!$Q134="A",'10a+c+n'!H134,0),0)</f>
        <v>0</v>
      </c>
      <c r="I134" s="121"/>
      <c r="J134" s="121"/>
      <c r="K134" s="122">
        <f>IF($C$4="Attiecināmās izmaksas",IF('10a+c+n'!$Q134="A",'10a+c+n'!K134,0),0)</f>
        <v>0</v>
      </c>
      <c r="L134" s="64">
        <f>IF($C$4="Attiecināmās izmaksas",IF('10a+c+n'!$Q134="A",'10a+c+n'!L134,0),0)</f>
        <v>0</v>
      </c>
      <c r="M134" s="121">
        <f>IF($C$4="Attiecināmās izmaksas",IF('10a+c+n'!$Q134="A",'10a+c+n'!M134,0),0)</f>
        <v>0</v>
      </c>
      <c r="N134" s="121">
        <f>IF($C$4="Attiecināmās izmaksas",IF('10a+c+n'!$Q134="A",'10a+c+n'!N134,0),0)</f>
        <v>0</v>
      </c>
      <c r="O134" s="121">
        <f>IF($C$4="Attiecināmās izmaksas",IF('10a+c+n'!$Q134="A",'10a+c+n'!O134,0),0)</f>
        <v>0</v>
      </c>
      <c r="P134" s="122">
        <f>IF($C$4="Attiecināmās izmaksas",IF('10a+c+n'!$Q134="A",'10a+c+n'!P134,0),0)</f>
        <v>0</v>
      </c>
    </row>
    <row r="135" spans="1:16" x14ac:dyDescent="0.2">
      <c r="A135" s="49">
        <f>IF(P135=0,0,IF(COUNTBLANK(P135)=1,0,COUNTA($P$14:P135)))</f>
        <v>0</v>
      </c>
      <c r="B135" s="21">
        <f>IF($C$4="Attiecināmās izmaksas",IF('10a+c+n'!$Q135="A",'10a+c+n'!B135,0),0)</f>
        <v>0</v>
      </c>
      <c r="C135" s="21">
        <f>IF($C$4="Attiecināmās izmaksas",IF('10a+c+n'!$Q135="A",'10a+c+n'!C135,0),0)</f>
        <v>0</v>
      </c>
      <c r="D135" s="21">
        <f>IF($C$4="Attiecināmās izmaksas",IF('10a+c+n'!$Q135="A",'10a+c+n'!D135,0),0)</f>
        <v>0</v>
      </c>
      <c r="E135" s="42"/>
      <c r="F135" s="64"/>
      <c r="G135" s="121"/>
      <c r="H135" s="121">
        <f>IF($C$4="Attiecināmās izmaksas",IF('10a+c+n'!$Q135="A",'10a+c+n'!H135,0),0)</f>
        <v>0</v>
      </c>
      <c r="I135" s="121"/>
      <c r="J135" s="121"/>
      <c r="K135" s="122">
        <f>IF($C$4="Attiecināmās izmaksas",IF('10a+c+n'!$Q135="A",'10a+c+n'!K135,0),0)</f>
        <v>0</v>
      </c>
      <c r="L135" s="64">
        <f>IF($C$4="Attiecināmās izmaksas",IF('10a+c+n'!$Q135="A",'10a+c+n'!L135,0),0)</f>
        <v>0</v>
      </c>
      <c r="M135" s="121">
        <f>IF($C$4="Attiecināmās izmaksas",IF('10a+c+n'!$Q135="A",'10a+c+n'!M135,0),0)</f>
        <v>0</v>
      </c>
      <c r="N135" s="121">
        <f>IF($C$4="Attiecināmās izmaksas",IF('10a+c+n'!$Q135="A",'10a+c+n'!N135,0),0)</f>
        <v>0</v>
      </c>
      <c r="O135" s="121">
        <f>IF($C$4="Attiecināmās izmaksas",IF('10a+c+n'!$Q135="A",'10a+c+n'!O135,0),0)</f>
        <v>0</v>
      </c>
      <c r="P135" s="122">
        <f>IF($C$4="Attiecināmās izmaksas",IF('10a+c+n'!$Q135="A",'10a+c+n'!P135,0),0)</f>
        <v>0</v>
      </c>
    </row>
    <row r="136" spans="1:16" x14ac:dyDescent="0.2">
      <c r="A136" s="49">
        <f>IF(P136=0,0,IF(COUNTBLANK(P136)=1,0,COUNTA($P$14:P136)))</f>
        <v>0</v>
      </c>
      <c r="B136" s="21">
        <f>IF($C$4="Attiecināmās izmaksas",IF('10a+c+n'!$Q136="A",'10a+c+n'!B136,0),0)</f>
        <v>0</v>
      </c>
      <c r="C136" s="21">
        <f>IF($C$4="Attiecināmās izmaksas",IF('10a+c+n'!$Q136="A",'10a+c+n'!C136,0),0)</f>
        <v>0</v>
      </c>
      <c r="D136" s="21">
        <f>IF($C$4="Attiecināmās izmaksas",IF('10a+c+n'!$Q136="A",'10a+c+n'!D136,0),0)</f>
        <v>0</v>
      </c>
      <c r="E136" s="42"/>
      <c r="F136" s="64"/>
      <c r="G136" s="121"/>
      <c r="H136" s="121">
        <f>IF($C$4="Attiecināmās izmaksas",IF('10a+c+n'!$Q136="A",'10a+c+n'!H136,0),0)</f>
        <v>0</v>
      </c>
      <c r="I136" s="121"/>
      <c r="J136" s="121"/>
      <c r="K136" s="122">
        <f>IF($C$4="Attiecināmās izmaksas",IF('10a+c+n'!$Q136="A",'10a+c+n'!K136,0),0)</f>
        <v>0</v>
      </c>
      <c r="L136" s="64">
        <f>IF($C$4="Attiecināmās izmaksas",IF('10a+c+n'!$Q136="A",'10a+c+n'!L136,0),0)</f>
        <v>0</v>
      </c>
      <c r="M136" s="121">
        <f>IF($C$4="Attiecināmās izmaksas",IF('10a+c+n'!$Q136="A",'10a+c+n'!M136,0),0)</f>
        <v>0</v>
      </c>
      <c r="N136" s="121">
        <f>IF($C$4="Attiecināmās izmaksas",IF('10a+c+n'!$Q136="A",'10a+c+n'!N136,0),0)</f>
        <v>0</v>
      </c>
      <c r="O136" s="121">
        <f>IF($C$4="Attiecināmās izmaksas",IF('10a+c+n'!$Q136="A",'10a+c+n'!O136,0),0)</f>
        <v>0</v>
      </c>
      <c r="P136" s="122">
        <f>IF($C$4="Attiecināmās izmaksas",IF('10a+c+n'!$Q136="A",'10a+c+n'!P136,0),0)</f>
        <v>0</v>
      </c>
    </row>
    <row r="137" spans="1:16" x14ac:dyDescent="0.2">
      <c r="A137" s="49">
        <f>IF(P137=0,0,IF(COUNTBLANK(P137)=1,0,COUNTA($P$14:P137)))</f>
        <v>0</v>
      </c>
      <c r="B137" s="21">
        <f>IF($C$4="Attiecināmās izmaksas",IF('10a+c+n'!$Q137="A",'10a+c+n'!B137,0),0)</f>
        <v>0</v>
      </c>
      <c r="C137" s="21">
        <f>IF($C$4="Attiecināmās izmaksas",IF('10a+c+n'!$Q137="A",'10a+c+n'!C137,0),0)</f>
        <v>0</v>
      </c>
      <c r="D137" s="21">
        <f>IF($C$4="Attiecināmās izmaksas",IF('10a+c+n'!$Q137="A",'10a+c+n'!D137,0),0)</f>
        <v>0</v>
      </c>
      <c r="E137" s="42"/>
      <c r="F137" s="64"/>
      <c r="G137" s="121"/>
      <c r="H137" s="121">
        <f>IF($C$4="Attiecināmās izmaksas",IF('10a+c+n'!$Q137="A",'10a+c+n'!H137,0),0)</f>
        <v>0</v>
      </c>
      <c r="I137" s="121"/>
      <c r="J137" s="121"/>
      <c r="K137" s="122">
        <f>IF($C$4="Attiecināmās izmaksas",IF('10a+c+n'!$Q137="A",'10a+c+n'!K137,0),0)</f>
        <v>0</v>
      </c>
      <c r="L137" s="64">
        <f>IF($C$4="Attiecināmās izmaksas",IF('10a+c+n'!$Q137="A",'10a+c+n'!L137,0),0)</f>
        <v>0</v>
      </c>
      <c r="M137" s="121">
        <f>IF($C$4="Attiecināmās izmaksas",IF('10a+c+n'!$Q137="A",'10a+c+n'!M137,0),0)</f>
        <v>0</v>
      </c>
      <c r="N137" s="121">
        <f>IF($C$4="Attiecināmās izmaksas",IF('10a+c+n'!$Q137="A",'10a+c+n'!N137,0),0)</f>
        <v>0</v>
      </c>
      <c r="O137" s="121">
        <f>IF($C$4="Attiecināmās izmaksas",IF('10a+c+n'!$Q137="A",'10a+c+n'!O137,0),0)</f>
        <v>0</v>
      </c>
      <c r="P137" s="122">
        <f>IF($C$4="Attiecināmās izmaksas",IF('10a+c+n'!$Q137="A",'10a+c+n'!P137,0),0)</f>
        <v>0</v>
      </c>
    </row>
    <row r="138" spans="1:16" x14ac:dyDescent="0.2">
      <c r="A138" s="49">
        <f>IF(P138=0,0,IF(COUNTBLANK(P138)=1,0,COUNTA($P$14:P138)))</f>
        <v>0</v>
      </c>
      <c r="B138" s="21">
        <f>IF($C$4="Attiecināmās izmaksas",IF('10a+c+n'!$Q138="A",'10a+c+n'!B138,0),0)</f>
        <v>0</v>
      </c>
      <c r="C138" s="21">
        <f>IF($C$4="Attiecināmās izmaksas",IF('10a+c+n'!$Q138="A",'10a+c+n'!C138,0),0)</f>
        <v>0</v>
      </c>
      <c r="D138" s="21">
        <f>IF($C$4="Attiecināmās izmaksas",IF('10a+c+n'!$Q138="A",'10a+c+n'!D138,0),0)</f>
        <v>0</v>
      </c>
      <c r="E138" s="42"/>
      <c r="F138" s="64"/>
      <c r="G138" s="121"/>
      <c r="H138" s="121">
        <f>IF($C$4="Attiecināmās izmaksas",IF('10a+c+n'!$Q138="A",'10a+c+n'!H138,0),0)</f>
        <v>0</v>
      </c>
      <c r="I138" s="121"/>
      <c r="J138" s="121"/>
      <c r="K138" s="122">
        <f>IF($C$4="Attiecināmās izmaksas",IF('10a+c+n'!$Q138="A",'10a+c+n'!K138,0),0)</f>
        <v>0</v>
      </c>
      <c r="L138" s="64">
        <f>IF($C$4="Attiecināmās izmaksas",IF('10a+c+n'!$Q138="A",'10a+c+n'!L138,0),0)</f>
        <v>0</v>
      </c>
      <c r="M138" s="121">
        <f>IF($C$4="Attiecināmās izmaksas",IF('10a+c+n'!$Q138="A",'10a+c+n'!M138,0),0)</f>
        <v>0</v>
      </c>
      <c r="N138" s="121">
        <f>IF($C$4="Attiecināmās izmaksas",IF('10a+c+n'!$Q138="A",'10a+c+n'!N138,0),0)</f>
        <v>0</v>
      </c>
      <c r="O138" s="121">
        <f>IF($C$4="Attiecināmās izmaksas",IF('10a+c+n'!$Q138="A",'10a+c+n'!O138,0),0)</f>
        <v>0</v>
      </c>
      <c r="P138" s="122">
        <f>IF($C$4="Attiecināmās izmaksas",IF('10a+c+n'!$Q138="A",'10a+c+n'!P138,0),0)</f>
        <v>0</v>
      </c>
    </row>
    <row r="139" spans="1:16" x14ac:dyDescent="0.2">
      <c r="A139" s="49">
        <f>IF(P139=0,0,IF(COUNTBLANK(P139)=1,0,COUNTA($P$14:P139)))</f>
        <v>0</v>
      </c>
      <c r="B139" s="21">
        <f>IF($C$4="Attiecināmās izmaksas",IF('10a+c+n'!$Q139="A",'10a+c+n'!B139,0),0)</f>
        <v>0</v>
      </c>
      <c r="C139" s="21">
        <f>IF($C$4="Attiecināmās izmaksas",IF('10a+c+n'!$Q139="A",'10a+c+n'!C139,0),0)</f>
        <v>0</v>
      </c>
      <c r="D139" s="21">
        <f>IF($C$4="Attiecināmās izmaksas",IF('10a+c+n'!$Q139="A",'10a+c+n'!D139,0),0)</f>
        <v>0</v>
      </c>
      <c r="E139" s="42"/>
      <c r="F139" s="64"/>
      <c r="G139" s="121"/>
      <c r="H139" s="121">
        <f>IF($C$4="Attiecināmās izmaksas",IF('10a+c+n'!$Q139="A",'10a+c+n'!H139,0),0)</f>
        <v>0</v>
      </c>
      <c r="I139" s="121"/>
      <c r="J139" s="121"/>
      <c r="K139" s="122">
        <f>IF($C$4="Attiecināmās izmaksas",IF('10a+c+n'!$Q139="A",'10a+c+n'!K139,0),0)</f>
        <v>0</v>
      </c>
      <c r="L139" s="64">
        <f>IF($C$4="Attiecināmās izmaksas",IF('10a+c+n'!$Q139="A",'10a+c+n'!L139,0),0)</f>
        <v>0</v>
      </c>
      <c r="M139" s="121">
        <f>IF($C$4="Attiecināmās izmaksas",IF('10a+c+n'!$Q139="A",'10a+c+n'!M139,0),0)</f>
        <v>0</v>
      </c>
      <c r="N139" s="121">
        <f>IF($C$4="Attiecināmās izmaksas",IF('10a+c+n'!$Q139="A",'10a+c+n'!N139,0),0)</f>
        <v>0</v>
      </c>
      <c r="O139" s="121">
        <f>IF($C$4="Attiecināmās izmaksas",IF('10a+c+n'!$Q139="A",'10a+c+n'!O139,0),0)</f>
        <v>0</v>
      </c>
      <c r="P139" s="122">
        <f>IF($C$4="Attiecināmās izmaksas",IF('10a+c+n'!$Q139="A",'10a+c+n'!P139,0),0)</f>
        <v>0</v>
      </c>
    </row>
    <row r="140" spans="1:16" x14ac:dyDescent="0.2">
      <c r="A140" s="49">
        <f>IF(P140=0,0,IF(COUNTBLANK(P140)=1,0,COUNTA($P$14:P140)))</f>
        <v>0</v>
      </c>
      <c r="B140" s="21">
        <f>IF($C$4="Attiecināmās izmaksas",IF('10a+c+n'!$Q140="A",'10a+c+n'!B140,0),0)</f>
        <v>0</v>
      </c>
      <c r="C140" s="21">
        <f>IF($C$4="Attiecināmās izmaksas",IF('10a+c+n'!$Q140="A",'10a+c+n'!C140,0),0)</f>
        <v>0</v>
      </c>
      <c r="D140" s="21">
        <f>IF($C$4="Attiecināmās izmaksas",IF('10a+c+n'!$Q140="A",'10a+c+n'!D140,0),0)</f>
        <v>0</v>
      </c>
      <c r="E140" s="42"/>
      <c r="F140" s="64"/>
      <c r="G140" s="121"/>
      <c r="H140" s="121">
        <f>IF($C$4="Attiecināmās izmaksas",IF('10a+c+n'!$Q140="A",'10a+c+n'!H140,0),0)</f>
        <v>0</v>
      </c>
      <c r="I140" s="121"/>
      <c r="J140" s="121"/>
      <c r="K140" s="122">
        <f>IF($C$4="Attiecināmās izmaksas",IF('10a+c+n'!$Q140="A",'10a+c+n'!K140,0),0)</f>
        <v>0</v>
      </c>
      <c r="L140" s="64">
        <f>IF($C$4="Attiecināmās izmaksas",IF('10a+c+n'!$Q140="A",'10a+c+n'!L140,0),0)</f>
        <v>0</v>
      </c>
      <c r="M140" s="121">
        <f>IF($C$4="Attiecināmās izmaksas",IF('10a+c+n'!$Q140="A",'10a+c+n'!M140,0),0)</f>
        <v>0</v>
      </c>
      <c r="N140" s="121">
        <f>IF($C$4="Attiecināmās izmaksas",IF('10a+c+n'!$Q140="A",'10a+c+n'!N140,0),0)</f>
        <v>0</v>
      </c>
      <c r="O140" s="121">
        <f>IF($C$4="Attiecināmās izmaksas",IF('10a+c+n'!$Q140="A",'10a+c+n'!O140,0),0)</f>
        <v>0</v>
      </c>
      <c r="P140" s="122">
        <f>IF($C$4="Attiecināmās izmaksas",IF('10a+c+n'!$Q140="A",'10a+c+n'!P140,0),0)</f>
        <v>0</v>
      </c>
    </row>
    <row r="141" spans="1:16" x14ac:dyDescent="0.2">
      <c r="A141" s="49">
        <f>IF(P141=0,0,IF(COUNTBLANK(P141)=1,0,COUNTA($P$14:P141)))</f>
        <v>0</v>
      </c>
      <c r="B141" s="21">
        <f>IF($C$4="Attiecināmās izmaksas",IF('10a+c+n'!$Q141="A",'10a+c+n'!B141,0),0)</f>
        <v>0</v>
      </c>
      <c r="C141" s="21">
        <f>IF($C$4="Attiecināmās izmaksas",IF('10a+c+n'!$Q141="A",'10a+c+n'!C141,0),0)</f>
        <v>0</v>
      </c>
      <c r="D141" s="21">
        <f>IF($C$4="Attiecināmās izmaksas",IF('10a+c+n'!$Q141="A",'10a+c+n'!D141,0),0)</f>
        <v>0</v>
      </c>
      <c r="E141" s="42"/>
      <c r="F141" s="64"/>
      <c r="G141" s="121"/>
      <c r="H141" s="121">
        <f>IF($C$4="Attiecināmās izmaksas",IF('10a+c+n'!$Q141="A",'10a+c+n'!H141,0),0)</f>
        <v>0</v>
      </c>
      <c r="I141" s="121"/>
      <c r="J141" s="121"/>
      <c r="K141" s="122">
        <f>IF($C$4="Attiecināmās izmaksas",IF('10a+c+n'!$Q141="A",'10a+c+n'!K141,0),0)</f>
        <v>0</v>
      </c>
      <c r="L141" s="64">
        <f>IF($C$4="Attiecināmās izmaksas",IF('10a+c+n'!$Q141="A",'10a+c+n'!L141,0),0)</f>
        <v>0</v>
      </c>
      <c r="M141" s="121">
        <f>IF($C$4="Attiecināmās izmaksas",IF('10a+c+n'!$Q141="A",'10a+c+n'!M141,0),0)</f>
        <v>0</v>
      </c>
      <c r="N141" s="121">
        <f>IF($C$4="Attiecināmās izmaksas",IF('10a+c+n'!$Q141="A",'10a+c+n'!N141,0),0)</f>
        <v>0</v>
      </c>
      <c r="O141" s="121">
        <f>IF($C$4="Attiecināmās izmaksas",IF('10a+c+n'!$Q141="A",'10a+c+n'!O141,0),0)</f>
        <v>0</v>
      </c>
      <c r="P141" s="122">
        <f>IF($C$4="Attiecināmās izmaksas",IF('10a+c+n'!$Q141="A",'10a+c+n'!P141,0),0)</f>
        <v>0</v>
      </c>
    </row>
    <row r="142" spans="1:16" x14ac:dyDescent="0.2">
      <c r="A142" s="49">
        <f>IF(P142=0,0,IF(COUNTBLANK(P142)=1,0,COUNTA($P$14:P142)))</f>
        <v>0</v>
      </c>
      <c r="B142" s="21">
        <f>IF($C$4="Attiecināmās izmaksas",IF('10a+c+n'!$Q142="A",'10a+c+n'!B142,0),0)</f>
        <v>0</v>
      </c>
      <c r="C142" s="21">
        <f>IF($C$4="Attiecināmās izmaksas",IF('10a+c+n'!$Q142="A",'10a+c+n'!C142,0),0)</f>
        <v>0</v>
      </c>
      <c r="D142" s="21">
        <f>IF($C$4="Attiecināmās izmaksas",IF('10a+c+n'!$Q142="A",'10a+c+n'!D142,0),0)</f>
        <v>0</v>
      </c>
      <c r="E142" s="42"/>
      <c r="F142" s="64"/>
      <c r="G142" s="121"/>
      <c r="H142" s="121">
        <f>IF($C$4="Attiecināmās izmaksas",IF('10a+c+n'!$Q142="A",'10a+c+n'!H142,0),0)</f>
        <v>0</v>
      </c>
      <c r="I142" s="121"/>
      <c r="J142" s="121"/>
      <c r="K142" s="122">
        <f>IF($C$4="Attiecināmās izmaksas",IF('10a+c+n'!$Q142="A",'10a+c+n'!K142,0),0)</f>
        <v>0</v>
      </c>
      <c r="L142" s="64">
        <f>IF($C$4="Attiecināmās izmaksas",IF('10a+c+n'!$Q142="A",'10a+c+n'!L142,0),0)</f>
        <v>0</v>
      </c>
      <c r="M142" s="121">
        <f>IF($C$4="Attiecināmās izmaksas",IF('10a+c+n'!$Q142="A",'10a+c+n'!M142,0),0)</f>
        <v>0</v>
      </c>
      <c r="N142" s="121">
        <f>IF($C$4="Attiecināmās izmaksas",IF('10a+c+n'!$Q142="A",'10a+c+n'!N142,0),0)</f>
        <v>0</v>
      </c>
      <c r="O142" s="121">
        <f>IF($C$4="Attiecināmās izmaksas",IF('10a+c+n'!$Q142="A",'10a+c+n'!O142,0),0)</f>
        <v>0</v>
      </c>
      <c r="P142" s="122">
        <f>IF($C$4="Attiecināmās izmaksas",IF('10a+c+n'!$Q142="A",'10a+c+n'!P142,0),0)</f>
        <v>0</v>
      </c>
    </row>
    <row r="143" spans="1:16" x14ac:dyDescent="0.2">
      <c r="A143" s="49">
        <f>IF(P143=0,0,IF(COUNTBLANK(P143)=1,0,COUNTA($P$14:P143)))</f>
        <v>0</v>
      </c>
      <c r="B143" s="21">
        <f>IF($C$4="Attiecināmās izmaksas",IF('10a+c+n'!$Q143="A",'10a+c+n'!B143,0),0)</f>
        <v>0</v>
      </c>
      <c r="C143" s="21">
        <f>IF($C$4="Attiecināmās izmaksas",IF('10a+c+n'!$Q143="A",'10a+c+n'!C143,0),0)</f>
        <v>0</v>
      </c>
      <c r="D143" s="21">
        <f>IF($C$4="Attiecināmās izmaksas",IF('10a+c+n'!$Q143="A",'10a+c+n'!D143,0),0)</f>
        <v>0</v>
      </c>
      <c r="E143" s="42"/>
      <c r="F143" s="64"/>
      <c r="G143" s="121"/>
      <c r="H143" s="121">
        <f>IF($C$4="Attiecināmās izmaksas",IF('10a+c+n'!$Q143="A",'10a+c+n'!H143,0),0)</f>
        <v>0</v>
      </c>
      <c r="I143" s="121"/>
      <c r="J143" s="121"/>
      <c r="K143" s="122">
        <f>IF($C$4="Attiecināmās izmaksas",IF('10a+c+n'!$Q143="A",'10a+c+n'!K143,0),0)</f>
        <v>0</v>
      </c>
      <c r="L143" s="64">
        <f>IF($C$4="Attiecināmās izmaksas",IF('10a+c+n'!$Q143="A",'10a+c+n'!L143,0),0)</f>
        <v>0</v>
      </c>
      <c r="M143" s="121">
        <f>IF($C$4="Attiecināmās izmaksas",IF('10a+c+n'!$Q143="A",'10a+c+n'!M143,0),0)</f>
        <v>0</v>
      </c>
      <c r="N143" s="121">
        <f>IF($C$4="Attiecināmās izmaksas",IF('10a+c+n'!$Q143="A",'10a+c+n'!N143,0),0)</f>
        <v>0</v>
      </c>
      <c r="O143" s="121">
        <f>IF($C$4="Attiecināmās izmaksas",IF('10a+c+n'!$Q143="A",'10a+c+n'!O143,0),0)</f>
        <v>0</v>
      </c>
      <c r="P143" s="122">
        <f>IF($C$4="Attiecināmās izmaksas",IF('10a+c+n'!$Q143="A",'10a+c+n'!P143,0),0)</f>
        <v>0</v>
      </c>
    </row>
    <row r="144" spans="1:16" x14ac:dyDescent="0.2">
      <c r="A144" s="49">
        <f>IF(P144=0,0,IF(COUNTBLANK(P144)=1,0,COUNTA($P$14:P144)))</f>
        <v>0</v>
      </c>
      <c r="B144" s="21">
        <f>IF($C$4="Attiecināmās izmaksas",IF('10a+c+n'!$Q144="A",'10a+c+n'!B144,0),0)</f>
        <v>0</v>
      </c>
      <c r="C144" s="21">
        <f>IF($C$4="Attiecināmās izmaksas",IF('10a+c+n'!$Q144="A",'10a+c+n'!C144,0),0)</f>
        <v>0</v>
      </c>
      <c r="D144" s="21">
        <f>IF($C$4="Attiecināmās izmaksas",IF('10a+c+n'!$Q144="A",'10a+c+n'!D144,0),0)</f>
        <v>0</v>
      </c>
      <c r="E144" s="42"/>
      <c r="F144" s="64"/>
      <c r="G144" s="121"/>
      <c r="H144" s="121">
        <f>IF($C$4="Attiecināmās izmaksas",IF('10a+c+n'!$Q144="A",'10a+c+n'!H144,0),0)</f>
        <v>0</v>
      </c>
      <c r="I144" s="121"/>
      <c r="J144" s="121"/>
      <c r="K144" s="122">
        <f>IF($C$4="Attiecināmās izmaksas",IF('10a+c+n'!$Q144="A",'10a+c+n'!K144,0),0)</f>
        <v>0</v>
      </c>
      <c r="L144" s="64">
        <f>IF($C$4="Attiecināmās izmaksas",IF('10a+c+n'!$Q144="A",'10a+c+n'!L144,0),0)</f>
        <v>0</v>
      </c>
      <c r="M144" s="121">
        <f>IF($C$4="Attiecināmās izmaksas",IF('10a+c+n'!$Q144="A",'10a+c+n'!M144,0),0)</f>
        <v>0</v>
      </c>
      <c r="N144" s="121">
        <f>IF($C$4="Attiecināmās izmaksas",IF('10a+c+n'!$Q144="A",'10a+c+n'!N144,0),0)</f>
        <v>0</v>
      </c>
      <c r="O144" s="121">
        <f>IF($C$4="Attiecināmās izmaksas",IF('10a+c+n'!$Q144="A",'10a+c+n'!O144,0),0)</f>
        <v>0</v>
      </c>
      <c r="P144" s="122">
        <f>IF($C$4="Attiecināmās izmaksas",IF('10a+c+n'!$Q144="A",'10a+c+n'!P144,0),0)</f>
        <v>0</v>
      </c>
    </row>
    <row r="145" spans="1:16" x14ac:dyDescent="0.2">
      <c r="A145" s="49">
        <f>IF(P145=0,0,IF(COUNTBLANK(P145)=1,0,COUNTA($P$14:P145)))</f>
        <v>0</v>
      </c>
      <c r="B145" s="21">
        <f>IF($C$4="Attiecināmās izmaksas",IF('10a+c+n'!$Q145="A",'10a+c+n'!B145,0),0)</f>
        <v>0</v>
      </c>
      <c r="C145" s="21">
        <f>IF($C$4="Attiecināmās izmaksas",IF('10a+c+n'!$Q145="A",'10a+c+n'!C145,0),0)</f>
        <v>0</v>
      </c>
      <c r="D145" s="21">
        <f>IF($C$4="Attiecināmās izmaksas",IF('10a+c+n'!$Q145="A",'10a+c+n'!D145,0),0)</f>
        <v>0</v>
      </c>
      <c r="E145" s="42"/>
      <c r="F145" s="64"/>
      <c r="G145" s="121"/>
      <c r="H145" s="121">
        <f>IF($C$4="Attiecināmās izmaksas",IF('10a+c+n'!$Q145="A",'10a+c+n'!H145,0),0)</f>
        <v>0</v>
      </c>
      <c r="I145" s="121"/>
      <c r="J145" s="121"/>
      <c r="K145" s="122">
        <f>IF($C$4="Attiecināmās izmaksas",IF('10a+c+n'!$Q145="A",'10a+c+n'!K145,0),0)</f>
        <v>0</v>
      </c>
      <c r="L145" s="64">
        <f>IF($C$4="Attiecināmās izmaksas",IF('10a+c+n'!$Q145="A",'10a+c+n'!L145,0),0)</f>
        <v>0</v>
      </c>
      <c r="M145" s="121">
        <f>IF($C$4="Attiecināmās izmaksas",IF('10a+c+n'!$Q145="A",'10a+c+n'!M145,0),0)</f>
        <v>0</v>
      </c>
      <c r="N145" s="121">
        <f>IF($C$4="Attiecināmās izmaksas",IF('10a+c+n'!$Q145="A",'10a+c+n'!N145,0),0)</f>
        <v>0</v>
      </c>
      <c r="O145" s="121">
        <f>IF($C$4="Attiecināmās izmaksas",IF('10a+c+n'!$Q145="A",'10a+c+n'!O145,0),0)</f>
        <v>0</v>
      </c>
      <c r="P145" s="122">
        <f>IF($C$4="Attiecināmās izmaksas",IF('10a+c+n'!$Q145="A",'10a+c+n'!P145,0),0)</f>
        <v>0</v>
      </c>
    </row>
    <row r="146" spans="1:16" x14ac:dyDescent="0.2">
      <c r="A146" s="49">
        <f>IF(P146=0,0,IF(COUNTBLANK(P146)=1,0,COUNTA($P$14:P146)))</f>
        <v>0</v>
      </c>
      <c r="B146" s="21">
        <f>IF($C$4="Attiecināmās izmaksas",IF('10a+c+n'!$Q146="A",'10a+c+n'!B146,0),0)</f>
        <v>0</v>
      </c>
      <c r="C146" s="21">
        <f>IF($C$4="Attiecināmās izmaksas",IF('10a+c+n'!$Q146="A",'10a+c+n'!C146,0),0)</f>
        <v>0</v>
      </c>
      <c r="D146" s="21">
        <f>IF($C$4="Attiecināmās izmaksas",IF('10a+c+n'!$Q146="A",'10a+c+n'!D146,0),0)</f>
        <v>0</v>
      </c>
      <c r="E146" s="42"/>
      <c r="F146" s="64"/>
      <c r="G146" s="121"/>
      <c r="H146" s="121">
        <f>IF($C$4="Attiecināmās izmaksas",IF('10a+c+n'!$Q146="A",'10a+c+n'!H146,0),0)</f>
        <v>0</v>
      </c>
      <c r="I146" s="121"/>
      <c r="J146" s="121"/>
      <c r="K146" s="122">
        <f>IF($C$4="Attiecināmās izmaksas",IF('10a+c+n'!$Q146="A",'10a+c+n'!K146,0),0)</f>
        <v>0</v>
      </c>
      <c r="L146" s="64">
        <f>IF($C$4="Attiecināmās izmaksas",IF('10a+c+n'!$Q146="A",'10a+c+n'!L146,0),0)</f>
        <v>0</v>
      </c>
      <c r="M146" s="121">
        <f>IF($C$4="Attiecināmās izmaksas",IF('10a+c+n'!$Q146="A",'10a+c+n'!M146,0),0)</f>
        <v>0</v>
      </c>
      <c r="N146" s="121">
        <f>IF($C$4="Attiecināmās izmaksas",IF('10a+c+n'!$Q146="A",'10a+c+n'!N146,0),0)</f>
        <v>0</v>
      </c>
      <c r="O146" s="121">
        <f>IF($C$4="Attiecināmās izmaksas",IF('10a+c+n'!$Q146="A",'10a+c+n'!O146,0),0)</f>
        <v>0</v>
      </c>
      <c r="P146" s="122">
        <f>IF($C$4="Attiecināmās izmaksas",IF('10a+c+n'!$Q146="A",'10a+c+n'!P146,0),0)</f>
        <v>0</v>
      </c>
    </row>
    <row r="147" spans="1:16" x14ac:dyDescent="0.2">
      <c r="A147" s="49">
        <f>IF(P147=0,0,IF(COUNTBLANK(P147)=1,0,COUNTA($P$14:P147)))</f>
        <v>0</v>
      </c>
      <c r="B147" s="21">
        <f>IF($C$4="Attiecināmās izmaksas",IF('10a+c+n'!$Q147="A",'10a+c+n'!B147,0),0)</f>
        <v>0</v>
      </c>
      <c r="C147" s="21">
        <f>IF($C$4="Attiecināmās izmaksas",IF('10a+c+n'!$Q147="A",'10a+c+n'!C147,0),0)</f>
        <v>0</v>
      </c>
      <c r="D147" s="21">
        <f>IF($C$4="Attiecināmās izmaksas",IF('10a+c+n'!$Q147="A",'10a+c+n'!D147,0),0)</f>
        <v>0</v>
      </c>
      <c r="E147" s="42"/>
      <c r="F147" s="64"/>
      <c r="G147" s="121"/>
      <c r="H147" s="121">
        <f>IF($C$4="Attiecināmās izmaksas",IF('10a+c+n'!$Q147="A",'10a+c+n'!H147,0),0)</f>
        <v>0</v>
      </c>
      <c r="I147" s="121"/>
      <c r="J147" s="121"/>
      <c r="K147" s="122">
        <f>IF($C$4="Attiecināmās izmaksas",IF('10a+c+n'!$Q147="A",'10a+c+n'!K147,0),0)</f>
        <v>0</v>
      </c>
      <c r="L147" s="64">
        <f>IF($C$4="Attiecināmās izmaksas",IF('10a+c+n'!$Q147="A",'10a+c+n'!L147,0),0)</f>
        <v>0</v>
      </c>
      <c r="M147" s="121">
        <f>IF($C$4="Attiecināmās izmaksas",IF('10a+c+n'!$Q147="A",'10a+c+n'!M147,0),0)</f>
        <v>0</v>
      </c>
      <c r="N147" s="121">
        <f>IF($C$4="Attiecināmās izmaksas",IF('10a+c+n'!$Q147="A",'10a+c+n'!N147,0),0)</f>
        <v>0</v>
      </c>
      <c r="O147" s="121">
        <f>IF($C$4="Attiecināmās izmaksas",IF('10a+c+n'!$Q147="A",'10a+c+n'!O147,0),0)</f>
        <v>0</v>
      </c>
      <c r="P147" s="122">
        <f>IF($C$4="Attiecināmās izmaksas",IF('10a+c+n'!$Q147="A",'10a+c+n'!P147,0),0)</f>
        <v>0</v>
      </c>
    </row>
    <row r="148" spans="1:16" x14ac:dyDescent="0.2">
      <c r="A148" s="49">
        <f>IF(P148=0,0,IF(COUNTBLANK(P148)=1,0,COUNTA($P$14:P148)))</f>
        <v>0</v>
      </c>
      <c r="B148" s="21">
        <f>IF($C$4="Attiecināmās izmaksas",IF('10a+c+n'!$Q148="A",'10a+c+n'!B148,0),0)</f>
        <v>0</v>
      </c>
      <c r="C148" s="21">
        <f>IF($C$4="Attiecināmās izmaksas",IF('10a+c+n'!$Q148="A",'10a+c+n'!C148,0),0)</f>
        <v>0</v>
      </c>
      <c r="D148" s="21">
        <f>IF($C$4="Attiecināmās izmaksas",IF('10a+c+n'!$Q148="A",'10a+c+n'!D148,0),0)</f>
        <v>0</v>
      </c>
      <c r="E148" s="42"/>
      <c r="F148" s="64"/>
      <c r="G148" s="121"/>
      <c r="H148" s="121">
        <f>IF($C$4="Attiecināmās izmaksas",IF('10a+c+n'!$Q148="A",'10a+c+n'!H148,0),0)</f>
        <v>0</v>
      </c>
      <c r="I148" s="121"/>
      <c r="J148" s="121"/>
      <c r="K148" s="122">
        <f>IF($C$4="Attiecināmās izmaksas",IF('10a+c+n'!$Q148="A",'10a+c+n'!K148,0),0)</f>
        <v>0</v>
      </c>
      <c r="L148" s="64">
        <f>IF($C$4="Attiecināmās izmaksas",IF('10a+c+n'!$Q148="A",'10a+c+n'!L148,0),0)</f>
        <v>0</v>
      </c>
      <c r="M148" s="121">
        <f>IF($C$4="Attiecināmās izmaksas",IF('10a+c+n'!$Q148="A",'10a+c+n'!M148,0),0)</f>
        <v>0</v>
      </c>
      <c r="N148" s="121">
        <f>IF($C$4="Attiecināmās izmaksas",IF('10a+c+n'!$Q148="A",'10a+c+n'!N148,0),0)</f>
        <v>0</v>
      </c>
      <c r="O148" s="121">
        <f>IF($C$4="Attiecināmās izmaksas",IF('10a+c+n'!$Q148="A",'10a+c+n'!O148,0),0)</f>
        <v>0</v>
      </c>
      <c r="P148" s="122">
        <f>IF($C$4="Attiecināmās izmaksas",IF('10a+c+n'!$Q148="A",'10a+c+n'!P148,0),0)</f>
        <v>0</v>
      </c>
    </row>
    <row r="149" spans="1:16" x14ac:dyDescent="0.2">
      <c r="A149" s="49">
        <f>IF(P149=0,0,IF(COUNTBLANK(P149)=1,0,COUNTA($P$14:P149)))</f>
        <v>0</v>
      </c>
      <c r="B149" s="21">
        <f>IF($C$4="Attiecināmās izmaksas",IF('10a+c+n'!$Q149="A",'10a+c+n'!B149,0),0)</f>
        <v>0</v>
      </c>
      <c r="C149" s="21">
        <f>IF($C$4="Attiecināmās izmaksas",IF('10a+c+n'!$Q149="A",'10a+c+n'!C149,0),0)</f>
        <v>0</v>
      </c>
      <c r="D149" s="21">
        <f>IF($C$4="Attiecināmās izmaksas",IF('10a+c+n'!$Q149="A",'10a+c+n'!D149,0),0)</f>
        <v>0</v>
      </c>
      <c r="E149" s="42"/>
      <c r="F149" s="64"/>
      <c r="G149" s="121"/>
      <c r="H149" s="121">
        <f>IF($C$4="Attiecināmās izmaksas",IF('10a+c+n'!$Q149="A",'10a+c+n'!H149,0),0)</f>
        <v>0</v>
      </c>
      <c r="I149" s="121"/>
      <c r="J149" s="121"/>
      <c r="K149" s="122">
        <f>IF($C$4="Attiecināmās izmaksas",IF('10a+c+n'!$Q149="A",'10a+c+n'!K149,0),0)</f>
        <v>0</v>
      </c>
      <c r="L149" s="64">
        <f>IF($C$4="Attiecināmās izmaksas",IF('10a+c+n'!$Q149="A",'10a+c+n'!L149,0),0)</f>
        <v>0</v>
      </c>
      <c r="M149" s="121">
        <f>IF($C$4="Attiecināmās izmaksas",IF('10a+c+n'!$Q149="A",'10a+c+n'!M149,0),0)</f>
        <v>0</v>
      </c>
      <c r="N149" s="121">
        <f>IF($C$4="Attiecināmās izmaksas",IF('10a+c+n'!$Q149="A",'10a+c+n'!N149,0),0)</f>
        <v>0</v>
      </c>
      <c r="O149" s="121">
        <f>IF($C$4="Attiecināmās izmaksas",IF('10a+c+n'!$Q149="A",'10a+c+n'!O149,0),0)</f>
        <v>0</v>
      </c>
      <c r="P149" s="122">
        <f>IF($C$4="Attiecināmās izmaksas",IF('10a+c+n'!$Q149="A",'10a+c+n'!P149,0),0)</f>
        <v>0</v>
      </c>
    </row>
    <row r="150" spans="1:16" x14ac:dyDescent="0.2">
      <c r="A150" s="49">
        <f>IF(P150=0,0,IF(COUNTBLANK(P150)=1,0,COUNTA($P$14:P150)))</f>
        <v>0</v>
      </c>
      <c r="B150" s="21">
        <f>IF($C$4="Attiecināmās izmaksas",IF('10a+c+n'!$Q150="A",'10a+c+n'!B150,0),0)</f>
        <v>0</v>
      </c>
      <c r="C150" s="21">
        <f>IF($C$4="Attiecināmās izmaksas",IF('10a+c+n'!$Q150="A",'10a+c+n'!C150,0),0)</f>
        <v>0</v>
      </c>
      <c r="D150" s="21">
        <f>IF($C$4="Attiecināmās izmaksas",IF('10a+c+n'!$Q150="A",'10a+c+n'!D150,0),0)</f>
        <v>0</v>
      </c>
      <c r="E150" s="42"/>
      <c r="F150" s="64"/>
      <c r="G150" s="121"/>
      <c r="H150" s="121">
        <f>IF($C$4="Attiecināmās izmaksas",IF('10a+c+n'!$Q150="A",'10a+c+n'!H150,0),0)</f>
        <v>0</v>
      </c>
      <c r="I150" s="121"/>
      <c r="J150" s="121"/>
      <c r="K150" s="122">
        <f>IF($C$4="Attiecināmās izmaksas",IF('10a+c+n'!$Q150="A",'10a+c+n'!K150,0),0)</f>
        <v>0</v>
      </c>
      <c r="L150" s="64">
        <f>IF($C$4="Attiecināmās izmaksas",IF('10a+c+n'!$Q150="A",'10a+c+n'!L150,0),0)</f>
        <v>0</v>
      </c>
      <c r="M150" s="121">
        <f>IF($C$4="Attiecināmās izmaksas",IF('10a+c+n'!$Q150="A",'10a+c+n'!M150,0),0)</f>
        <v>0</v>
      </c>
      <c r="N150" s="121">
        <f>IF($C$4="Attiecināmās izmaksas",IF('10a+c+n'!$Q150="A",'10a+c+n'!N150,0),0)</f>
        <v>0</v>
      </c>
      <c r="O150" s="121">
        <f>IF($C$4="Attiecināmās izmaksas",IF('10a+c+n'!$Q150="A",'10a+c+n'!O150,0),0)</f>
        <v>0</v>
      </c>
      <c r="P150" s="122">
        <f>IF($C$4="Attiecināmās izmaksas",IF('10a+c+n'!$Q150="A",'10a+c+n'!P150,0),0)</f>
        <v>0</v>
      </c>
    </row>
    <row r="151" spans="1:16" x14ac:dyDescent="0.2">
      <c r="A151" s="49">
        <f>IF(P151=0,0,IF(COUNTBLANK(P151)=1,0,COUNTA($P$14:P151)))</f>
        <v>0</v>
      </c>
      <c r="B151" s="21">
        <f>IF($C$4="Attiecināmās izmaksas",IF('10a+c+n'!$Q151="A",'10a+c+n'!B151,0),0)</f>
        <v>0</v>
      </c>
      <c r="C151" s="21">
        <f>IF($C$4="Attiecināmās izmaksas",IF('10a+c+n'!$Q151="A",'10a+c+n'!C151,0),0)</f>
        <v>0</v>
      </c>
      <c r="D151" s="21">
        <f>IF($C$4="Attiecināmās izmaksas",IF('10a+c+n'!$Q151="A",'10a+c+n'!D151,0),0)</f>
        <v>0</v>
      </c>
      <c r="E151" s="42"/>
      <c r="F151" s="64"/>
      <c r="G151" s="121"/>
      <c r="H151" s="121">
        <f>IF($C$4="Attiecināmās izmaksas",IF('10a+c+n'!$Q151="A",'10a+c+n'!H151,0),0)</f>
        <v>0</v>
      </c>
      <c r="I151" s="121"/>
      <c r="J151" s="121"/>
      <c r="K151" s="122">
        <f>IF($C$4="Attiecināmās izmaksas",IF('10a+c+n'!$Q151="A",'10a+c+n'!K151,0),0)</f>
        <v>0</v>
      </c>
      <c r="L151" s="64">
        <f>IF($C$4="Attiecināmās izmaksas",IF('10a+c+n'!$Q151="A",'10a+c+n'!L151,0),0)</f>
        <v>0</v>
      </c>
      <c r="M151" s="121">
        <f>IF($C$4="Attiecināmās izmaksas",IF('10a+c+n'!$Q151="A",'10a+c+n'!M151,0),0)</f>
        <v>0</v>
      </c>
      <c r="N151" s="121">
        <f>IF($C$4="Attiecināmās izmaksas",IF('10a+c+n'!$Q151="A",'10a+c+n'!N151,0),0)</f>
        <v>0</v>
      </c>
      <c r="O151" s="121">
        <f>IF($C$4="Attiecināmās izmaksas",IF('10a+c+n'!$Q151="A",'10a+c+n'!O151,0),0)</f>
        <v>0</v>
      </c>
      <c r="P151" s="122">
        <f>IF($C$4="Attiecināmās izmaksas",IF('10a+c+n'!$Q151="A",'10a+c+n'!P151,0),0)</f>
        <v>0</v>
      </c>
    </row>
    <row r="152" spans="1:16" x14ac:dyDescent="0.2">
      <c r="A152" s="49">
        <f>IF(P152=0,0,IF(COUNTBLANK(P152)=1,0,COUNTA($P$14:P152)))</f>
        <v>0</v>
      </c>
      <c r="B152" s="21">
        <f>IF($C$4="Attiecināmās izmaksas",IF('10a+c+n'!$Q152="A",'10a+c+n'!B152,0),0)</f>
        <v>0</v>
      </c>
      <c r="C152" s="21">
        <f>IF($C$4="Attiecināmās izmaksas",IF('10a+c+n'!$Q152="A",'10a+c+n'!C152,0),0)</f>
        <v>0</v>
      </c>
      <c r="D152" s="21">
        <f>IF($C$4="Attiecināmās izmaksas",IF('10a+c+n'!$Q152="A",'10a+c+n'!D152,0),0)</f>
        <v>0</v>
      </c>
      <c r="E152" s="42"/>
      <c r="F152" s="64"/>
      <c r="G152" s="121"/>
      <c r="H152" s="121">
        <f>IF($C$4="Attiecināmās izmaksas",IF('10a+c+n'!$Q152="A",'10a+c+n'!H152,0),0)</f>
        <v>0</v>
      </c>
      <c r="I152" s="121"/>
      <c r="J152" s="121"/>
      <c r="K152" s="122">
        <f>IF($C$4="Attiecināmās izmaksas",IF('10a+c+n'!$Q152="A",'10a+c+n'!K152,0),0)</f>
        <v>0</v>
      </c>
      <c r="L152" s="64">
        <f>IF($C$4="Attiecināmās izmaksas",IF('10a+c+n'!$Q152="A",'10a+c+n'!L152,0),0)</f>
        <v>0</v>
      </c>
      <c r="M152" s="121">
        <f>IF($C$4="Attiecināmās izmaksas",IF('10a+c+n'!$Q152="A",'10a+c+n'!M152,0),0)</f>
        <v>0</v>
      </c>
      <c r="N152" s="121">
        <f>IF($C$4="Attiecināmās izmaksas",IF('10a+c+n'!$Q152="A",'10a+c+n'!N152,0),0)</f>
        <v>0</v>
      </c>
      <c r="O152" s="121">
        <f>IF($C$4="Attiecināmās izmaksas",IF('10a+c+n'!$Q152="A",'10a+c+n'!O152,0),0)</f>
        <v>0</v>
      </c>
      <c r="P152" s="122">
        <f>IF($C$4="Attiecināmās izmaksas",IF('10a+c+n'!$Q152="A",'10a+c+n'!P152,0),0)</f>
        <v>0</v>
      </c>
    </row>
    <row r="153" spans="1:16" x14ac:dyDescent="0.2">
      <c r="A153" s="49">
        <f>IF(P153=0,0,IF(COUNTBLANK(P153)=1,0,COUNTA($P$14:P153)))</f>
        <v>0</v>
      </c>
      <c r="B153" s="21">
        <f>IF($C$4="Attiecināmās izmaksas",IF('10a+c+n'!$Q153="A",'10a+c+n'!B153,0),0)</f>
        <v>0</v>
      </c>
      <c r="C153" s="21">
        <f>IF($C$4="Attiecināmās izmaksas",IF('10a+c+n'!$Q153="A",'10a+c+n'!C153,0),0)</f>
        <v>0</v>
      </c>
      <c r="D153" s="21">
        <f>IF($C$4="Attiecināmās izmaksas",IF('10a+c+n'!$Q153="A",'10a+c+n'!D153,0),0)</f>
        <v>0</v>
      </c>
      <c r="E153" s="42"/>
      <c r="F153" s="64"/>
      <c r="G153" s="121"/>
      <c r="H153" s="121">
        <f>IF($C$4="Attiecināmās izmaksas",IF('10a+c+n'!$Q153="A",'10a+c+n'!H153,0),0)</f>
        <v>0</v>
      </c>
      <c r="I153" s="121"/>
      <c r="J153" s="121"/>
      <c r="K153" s="122">
        <f>IF($C$4="Attiecināmās izmaksas",IF('10a+c+n'!$Q153="A",'10a+c+n'!K153,0),0)</f>
        <v>0</v>
      </c>
      <c r="L153" s="64">
        <f>IF($C$4="Attiecināmās izmaksas",IF('10a+c+n'!$Q153="A",'10a+c+n'!L153,0),0)</f>
        <v>0</v>
      </c>
      <c r="M153" s="121">
        <f>IF($C$4="Attiecināmās izmaksas",IF('10a+c+n'!$Q153="A",'10a+c+n'!M153,0),0)</f>
        <v>0</v>
      </c>
      <c r="N153" s="121">
        <f>IF($C$4="Attiecināmās izmaksas",IF('10a+c+n'!$Q153="A",'10a+c+n'!N153,0),0)</f>
        <v>0</v>
      </c>
      <c r="O153" s="121">
        <f>IF($C$4="Attiecināmās izmaksas",IF('10a+c+n'!$Q153="A",'10a+c+n'!O153,0),0)</f>
        <v>0</v>
      </c>
      <c r="P153" s="122">
        <f>IF($C$4="Attiecināmās izmaksas",IF('10a+c+n'!$Q153="A",'10a+c+n'!P153,0),0)</f>
        <v>0</v>
      </c>
    </row>
    <row r="154" spans="1:16" x14ac:dyDescent="0.2">
      <c r="A154" s="49">
        <f>IF(P154=0,0,IF(COUNTBLANK(P154)=1,0,COUNTA($P$14:P154)))</f>
        <v>0</v>
      </c>
      <c r="B154" s="21">
        <f>IF($C$4="Attiecināmās izmaksas",IF('10a+c+n'!$Q154="A",'10a+c+n'!B154,0),0)</f>
        <v>0</v>
      </c>
      <c r="C154" s="21">
        <f>IF($C$4="Attiecināmās izmaksas",IF('10a+c+n'!$Q154="A",'10a+c+n'!C154,0),0)</f>
        <v>0</v>
      </c>
      <c r="D154" s="21">
        <f>IF($C$4="Attiecināmās izmaksas",IF('10a+c+n'!$Q154="A",'10a+c+n'!D154,0),0)</f>
        <v>0</v>
      </c>
      <c r="E154" s="42"/>
      <c r="F154" s="64"/>
      <c r="G154" s="121"/>
      <c r="H154" s="121">
        <f>IF($C$4="Attiecināmās izmaksas",IF('10a+c+n'!$Q154="A",'10a+c+n'!H154,0),0)</f>
        <v>0</v>
      </c>
      <c r="I154" s="121"/>
      <c r="J154" s="121"/>
      <c r="K154" s="122">
        <f>IF($C$4="Attiecināmās izmaksas",IF('10a+c+n'!$Q154="A",'10a+c+n'!K154,0),0)</f>
        <v>0</v>
      </c>
      <c r="L154" s="64">
        <f>IF($C$4="Attiecināmās izmaksas",IF('10a+c+n'!$Q154="A",'10a+c+n'!L154,0),0)</f>
        <v>0</v>
      </c>
      <c r="M154" s="121">
        <f>IF($C$4="Attiecināmās izmaksas",IF('10a+c+n'!$Q154="A",'10a+c+n'!M154,0),0)</f>
        <v>0</v>
      </c>
      <c r="N154" s="121">
        <f>IF($C$4="Attiecināmās izmaksas",IF('10a+c+n'!$Q154="A",'10a+c+n'!N154,0),0)</f>
        <v>0</v>
      </c>
      <c r="O154" s="121">
        <f>IF($C$4="Attiecināmās izmaksas",IF('10a+c+n'!$Q154="A",'10a+c+n'!O154,0),0)</f>
        <v>0</v>
      </c>
      <c r="P154" s="122">
        <f>IF($C$4="Attiecināmās izmaksas",IF('10a+c+n'!$Q154="A",'10a+c+n'!P154,0),0)</f>
        <v>0</v>
      </c>
    </row>
    <row r="155" spans="1:16" x14ac:dyDescent="0.2">
      <c r="A155" s="49">
        <f>IF(P155=0,0,IF(COUNTBLANK(P155)=1,0,COUNTA($P$14:P155)))</f>
        <v>0</v>
      </c>
      <c r="B155" s="21">
        <f>IF($C$4="Attiecināmās izmaksas",IF('10a+c+n'!$Q155="A",'10a+c+n'!B155,0),0)</f>
        <v>0</v>
      </c>
      <c r="C155" s="21">
        <f>IF($C$4="Attiecināmās izmaksas",IF('10a+c+n'!$Q155="A",'10a+c+n'!C155,0),0)</f>
        <v>0</v>
      </c>
      <c r="D155" s="21">
        <f>IF($C$4="Attiecināmās izmaksas",IF('10a+c+n'!$Q155="A",'10a+c+n'!D155,0),0)</f>
        <v>0</v>
      </c>
      <c r="E155" s="42"/>
      <c r="F155" s="64"/>
      <c r="G155" s="121"/>
      <c r="H155" s="121">
        <f>IF($C$4="Attiecināmās izmaksas",IF('10a+c+n'!$Q155="A",'10a+c+n'!H155,0),0)</f>
        <v>0</v>
      </c>
      <c r="I155" s="121"/>
      <c r="J155" s="121"/>
      <c r="K155" s="122">
        <f>IF($C$4="Attiecināmās izmaksas",IF('10a+c+n'!$Q155="A",'10a+c+n'!K155,0),0)</f>
        <v>0</v>
      </c>
      <c r="L155" s="64">
        <f>IF($C$4="Attiecināmās izmaksas",IF('10a+c+n'!$Q155="A",'10a+c+n'!L155,0),0)</f>
        <v>0</v>
      </c>
      <c r="M155" s="121">
        <f>IF($C$4="Attiecināmās izmaksas",IF('10a+c+n'!$Q155="A",'10a+c+n'!M155,0),0)</f>
        <v>0</v>
      </c>
      <c r="N155" s="121">
        <f>IF($C$4="Attiecināmās izmaksas",IF('10a+c+n'!$Q155="A",'10a+c+n'!N155,0),0)</f>
        <v>0</v>
      </c>
      <c r="O155" s="121">
        <f>IF($C$4="Attiecināmās izmaksas",IF('10a+c+n'!$Q155="A",'10a+c+n'!O155,0),0)</f>
        <v>0</v>
      </c>
      <c r="P155" s="122">
        <f>IF($C$4="Attiecināmās izmaksas",IF('10a+c+n'!$Q155="A",'10a+c+n'!P155,0),0)</f>
        <v>0</v>
      </c>
    </row>
    <row r="156" spans="1:16" x14ac:dyDescent="0.2">
      <c r="A156" s="49">
        <f>IF(P156=0,0,IF(COUNTBLANK(P156)=1,0,COUNTA($P$14:P156)))</f>
        <v>0</v>
      </c>
      <c r="B156" s="21">
        <f>IF($C$4="Attiecināmās izmaksas",IF('10a+c+n'!$Q156="A",'10a+c+n'!B156,0),0)</f>
        <v>0</v>
      </c>
      <c r="C156" s="21">
        <f>IF($C$4="Attiecināmās izmaksas",IF('10a+c+n'!$Q156="A",'10a+c+n'!C156,0),0)</f>
        <v>0</v>
      </c>
      <c r="D156" s="21">
        <f>IF($C$4="Attiecināmās izmaksas",IF('10a+c+n'!$Q156="A",'10a+c+n'!D156,0),0)</f>
        <v>0</v>
      </c>
      <c r="E156" s="42"/>
      <c r="F156" s="64"/>
      <c r="G156" s="121"/>
      <c r="H156" s="121">
        <f>IF($C$4="Attiecināmās izmaksas",IF('10a+c+n'!$Q156="A",'10a+c+n'!H156,0),0)</f>
        <v>0</v>
      </c>
      <c r="I156" s="121"/>
      <c r="J156" s="121"/>
      <c r="K156" s="122">
        <f>IF($C$4="Attiecināmās izmaksas",IF('10a+c+n'!$Q156="A",'10a+c+n'!K156,0),0)</f>
        <v>0</v>
      </c>
      <c r="L156" s="64">
        <f>IF($C$4="Attiecināmās izmaksas",IF('10a+c+n'!$Q156="A",'10a+c+n'!L156,0),0)</f>
        <v>0</v>
      </c>
      <c r="M156" s="121">
        <f>IF($C$4="Attiecināmās izmaksas",IF('10a+c+n'!$Q156="A",'10a+c+n'!M156,0),0)</f>
        <v>0</v>
      </c>
      <c r="N156" s="121">
        <f>IF($C$4="Attiecināmās izmaksas",IF('10a+c+n'!$Q156="A",'10a+c+n'!N156,0),0)</f>
        <v>0</v>
      </c>
      <c r="O156" s="121">
        <f>IF($C$4="Attiecināmās izmaksas",IF('10a+c+n'!$Q156="A",'10a+c+n'!O156,0),0)</f>
        <v>0</v>
      </c>
      <c r="P156" s="122">
        <f>IF($C$4="Attiecināmās izmaksas",IF('10a+c+n'!$Q156="A",'10a+c+n'!P156,0),0)</f>
        <v>0</v>
      </c>
    </row>
    <row r="157" spans="1:16" x14ac:dyDescent="0.2">
      <c r="A157" s="49">
        <f>IF(P157=0,0,IF(COUNTBLANK(P157)=1,0,COUNTA($P$14:P157)))</f>
        <v>0</v>
      </c>
      <c r="B157" s="21">
        <f>IF($C$4="Attiecināmās izmaksas",IF('10a+c+n'!$Q157="A",'10a+c+n'!B157,0),0)</f>
        <v>0</v>
      </c>
      <c r="C157" s="21">
        <f>IF($C$4="Attiecināmās izmaksas",IF('10a+c+n'!$Q157="A",'10a+c+n'!C157,0),0)</f>
        <v>0</v>
      </c>
      <c r="D157" s="21">
        <f>IF($C$4="Attiecināmās izmaksas",IF('10a+c+n'!$Q157="A",'10a+c+n'!D157,0),0)</f>
        <v>0</v>
      </c>
      <c r="E157" s="42"/>
      <c r="F157" s="64"/>
      <c r="G157" s="121"/>
      <c r="H157" s="121">
        <f>IF($C$4="Attiecināmās izmaksas",IF('10a+c+n'!$Q157="A",'10a+c+n'!H157,0),0)</f>
        <v>0</v>
      </c>
      <c r="I157" s="121"/>
      <c r="J157" s="121"/>
      <c r="K157" s="122">
        <f>IF($C$4="Attiecināmās izmaksas",IF('10a+c+n'!$Q157="A",'10a+c+n'!K157,0),0)</f>
        <v>0</v>
      </c>
      <c r="L157" s="64">
        <f>IF($C$4="Attiecināmās izmaksas",IF('10a+c+n'!$Q157="A",'10a+c+n'!L157,0),0)</f>
        <v>0</v>
      </c>
      <c r="M157" s="121">
        <f>IF($C$4="Attiecināmās izmaksas",IF('10a+c+n'!$Q157="A",'10a+c+n'!M157,0),0)</f>
        <v>0</v>
      </c>
      <c r="N157" s="121">
        <f>IF($C$4="Attiecināmās izmaksas",IF('10a+c+n'!$Q157="A",'10a+c+n'!N157,0),0)</f>
        <v>0</v>
      </c>
      <c r="O157" s="121">
        <f>IF($C$4="Attiecināmās izmaksas",IF('10a+c+n'!$Q157="A",'10a+c+n'!O157,0),0)</f>
        <v>0</v>
      </c>
      <c r="P157" s="122">
        <f>IF($C$4="Attiecināmās izmaksas",IF('10a+c+n'!$Q157="A",'10a+c+n'!P157,0),0)</f>
        <v>0</v>
      </c>
    </row>
    <row r="158" spans="1:16" x14ac:dyDescent="0.2">
      <c r="A158" s="49">
        <f>IF(P158=0,0,IF(COUNTBLANK(P158)=1,0,COUNTA($P$14:P158)))</f>
        <v>0</v>
      </c>
      <c r="B158" s="21">
        <f>IF($C$4="Attiecināmās izmaksas",IF('10a+c+n'!$Q158="A",'10a+c+n'!B158,0),0)</f>
        <v>0</v>
      </c>
      <c r="C158" s="21">
        <f>IF($C$4="Attiecināmās izmaksas",IF('10a+c+n'!$Q158="A",'10a+c+n'!C158,0),0)</f>
        <v>0</v>
      </c>
      <c r="D158" s="21">
        <f>IF($C$4="Attiecināmās izmaksas",IF('10a+c+n'!$Q158="A",'10a+c+n'!D158,0),0)</f>
        <v>0</v>
      </c>
      <c r="E158" s="42"/>
      <c r="F158" s="64"/>
      <c r="G158" s="121"/>
      <c r="H158" s="121">
        <f>IF($C$4="Attiecināmās izmaksas",IF('10a+c+n'!$Q158="A",'10a+c+n'!H158,0),0)</f>
        <v>0</v>
      </c>
      <c r="I158" s="121"/>
      <c r="J158" s="121"/>
      <c r="K158" s="122">
        <f>IF($C$4="Attiecināmās izmaksas",IF('10a+c+n'!$Q158="A",'10a+c+n'!K158,0),0)</f>
        <v>0</v>
      </c>
      <c r="L158" s="64">
        <f>IF($C$4="Attiecināmās izmaksas",IF('10a+c+n'!$Q158="A",'10a+c+n'!L158,0),0)</f>
        <v>0</v>
      </c>
      <c r="M158" s="121">
        <f>IF($C$4="Attiecināmās izmaksas",IF('10a+c+n'!$Q158="A",'10a+c+n'!M158,0),0)</f>
        <v>0</v>
      </c>
      <c r="N158" s="121">
        <f>IF($C$4="Attiecināmās izmaksas",IF('10a+c+n'!$Q158="A",'10a+c+n'!N158,0),0)</f>
        <v>0</v>
      </c>
      <c r="O158" s="121">
        <f>IF($C$4="Attiecināmās izmaksas",IF('10a+c+n'!$Q158="A",'10a+c+n'!O158,0),0)</f>
        <v>0</v>
      </c>
      <c r="P158" s="122">
        <f>IF($C$4="Attiecināmās izmaksas",IF('10a+c+n'!$Q158="A",'10a+c+n'!P158,0),0)</f>
        <v>0</v>
      </c>
    </row>
    <row r="159" spans="1:16" x14ac:dyDescent="0.2">
      <c r="A159" s="49">
        <f>IF(P159=0,0,IF(COUNTBLANK(P159)=1,0,COUNTA($P$14:P159)))</f>
        <v>0</v>
      </c>
      <c r="B159" s="21">
        <f>IF($C$4="Attiecināmās izmaksas",IF('10a+c+n'!$Q159="A",'10a+c+n'!B159,0),0)</f>
        <v>0</v>
      </c>
      <c r="C159" s="21">
        <f>IF($C$4="Attiecināmās izmaksas",IF('10a+c+n'!$Q159="A",'10a+c+n'!C159,0),0)</f>
        <v>0</v>
      </c>
      <c r="D159" s="21">
        <f>IF($C$4="Attiecināmās izmaksas",IF('10a+c+n'!$Q159="A",'10a+c+n'!D159,0),0)</f>
        <v>0</v>
      </c>
      <c r="E159" s="42"/>
      <c r="F159" s="64"/>
      <c r="G159" s="121"/>
      <c r="H159" s="121">
        <f>IF($C$4="Attiecināmās izmaksas",IF('10a+c+n'!$Q159="A",'10a+c+n'!H159,0),0)</f>
        <v>0</v>
      </c>
      <c r="I159" s="121"/>
      <c r="J159" s="121"/>
      <c r="K159" s="122">
        <f>IF($C$4="Attiecināmās izmaksas",IF('10a+c+n'!$Q159="A",'10a+c+n'!K159,0),0)</f>
        <v>0</v>
      </c>
      <c r="L159" s="64">
        <f>IF($C$4="Attiecināmās izmaksas",IF('10a+c+n'!$Q159="A",'10a+c+n'!L159,0),0)</f>
        <v>0</v>
      </c>
      <c r="M159" s="121">
        <f>IF($C$4="Attiecināmās izmaksas",IF('10a+c+n'!$Q159="A",'10a+c+n'!M159,0),0)</f>
        <v>0</v>
      </c>
      <c r="N159" s="121">
        <f>IF($C$4="Attiecināmās izmaksas",IF('10a+c+n'!$Q159="A",'10a+c+n'!N159,0),0)</f>
        <v>0</v>
      </c>
      <c r="O159" s="121">
        <f>IF($C$4="Attiecināmās izmaksas",IF('10a+c+n'!$Q159="A",'10a+c+n'!O159,0),0)</f>
        <v>0</v>
      </c>
      <c r="P159" s="122">
        <f>IF($C$4="Attiecināmās izmaksas",IF('10a+c+n'!$Q159="A",'10a+c+n'!P159,0),0)</f>
        <v>0</v>
      </c>
    </row>
    <row r="160" spans="1:16" x14ac:dyDescent="0.2">
      <c r="A160" s="49">
        <f>IF(P160=0,0,IF(COUNTBLANK(P160)=1,0,COUNTA($P$14:P160)))</f>
        <v>0</v>
      </c>
      <c r="B160" s="21">
        <f>IF($C$4="Attiecināmās izmaksas",IF('10a+c+n'!$Q160="A",'10a+c+n'!B160,0),0)</f>
        <v>0</v>
      </c>
      <c r="C160" s="21">
        <f>IF($C$4="Attiecināmās izmaksas",IF('10a+c+n'!$Q160="A",'10a+c+n'!C160,0),0)</f>
        <v>0</v>
      </c>
      <c r="D160" s="21">
        <f>IF($C$4="Attiecināmās izmaksas",IF('10a+c+n'!$Q160="A",'10a+c+n'!D160,0),0)</f>
        <v>0</v>
      </c>
      <c r="E160" s="42"/>
      <c r="F160" s="64"/>
      <c r="G160" s="121"/>
      <c r="H160" s="121">
        <f>IF($C$4="Attiecināmās izmaksas",IF('10a+c+n'!$Q160="A",'10a+c+n'!H160,0),0)</f>
        <v>0</v>
      </c>
      <c r="I160" s="121"/>
      <c r="J160" s="121"/>
      <c r="K160" s="122">
        <f>IF($C$4="Attiecināmās izmaksas",IF('10a+c+n'!$Q160="A",'10a+c+n'!K160,0),0)</f>
        <v>0</v>
      </c>
      <c r="L160" s="64">
        <f>IF($C$4="Attiecināmās izmaksas",IF('10a+c+n'!$Q160="A",'10a+c+n'!L160,0),0)</f>
        <v>0</v>
      </c>
      <c r="M160" s="121">
        <f>IF($C$4="Attiecināmās izmaksas",IF('10a+c+n'!$Q160="A",'10a+c+n'!M160,0),0)</f>
        <v>0</v>
      </c>
      <c r="N160" s="121">
        <f>IF($C$4="Attiecināmās izmaksas",IF('10a+c+n'!$Q160="A",'10a+c+n'!N160,0),0)</f>
        <v>0</v>
      </c>
      <c r="O160" s="121">
        <f>IF($C$4="Attiecināmās izmaksas",IF('10a+c+n'!$Q160="A",'10a+c+n'!O160,0),0)</f>
        <v>0</v>
      </c>
      <c r="P160" s="122">
        <f>IF($C$4="Attiecināmās izmaksas",IF('10a+c+n'!$Q160="A",'10a+c+n'!P160,0),0)</f>
        <v>0</v>
      </c>
    </row>
    <row r="161" spans="1:16" x14ac:dyDescent="0.2">
      <c r="A161" s="49">
        <f>IF(P161=0,0,IF(COUNTBLANK(P161)=1,0,COUNTA($P$14:P161)))</f>
        <v>0</v>
      </c>
      <c r="B161" s="21">
        <f>IF($C$4="Attiecināmās izmaksas",IF('10a+c+n'!$Q161="A",'10a+c+n'!B161,0),0)</f>
        <v>0</v>
      </c>
      <c r="C161" s="21">
        <f>IF($C$4="Attiecināmās izmaksas",IF('10a+c+n'!$Q161="A",'10a+c+n'!C161,0),0)</f>
        <v>0</v>
      </c>
      <c r="D161" s="21">
        <f>IF($C$4="Attiecināmās izmaksas",IF('10a+c+n'!$Q161="A",'10a+c+n'!D161,0),0)</f>
        <v>0</v>
      </c>
      <c r="E161" s="42"/>
      <c r="F161" s="64"/>
      <c r="G161" s="121"/>
      <c r="H161" s="121">
        <f>IF($C$4="Attiecināmās izmaksas",IF('10a+c+n'!$Q161="A",'10a+c+n'!H161,0),0)</f>
        <v>0</v>
      </c>
      <c r="I161" s="121"/>
      <c r="J161" s="121"/>
      <c r="K161" s="122">
        <f>IF($C$4="Attiecināmās izmaksas",IF('10a+c+n'!$Q161="A",'10a+c+n'!K161,0),0)</f>
        <v>0</v>
      </c>
      <c r="L161" s="64">
        <f>IF($C$4="Attiecināmās izmaksas",IF('10a+c+n'!$Q161="A",'10a+c+n'!L161,0),0)</f>
        <v>0</v>
      </c>
      <c r="M161" s="121">
        <f>IF($C$4="Attiecināmās izmaksas",IF('10a+c+n'!$Q161="A",'10a+c+n'!M161,0),0)</f>
        <v>0</v>
      </c>
      <c r="N161" s="121">
        <f>IF($C$4="Attiecināmās izmaksas",IF('10a+c+n'!$Q161="A",'10a+c+n'!N161,0),0)</f>
        <v>0</v>
      </c>
      <c r="O161" s="121">
        <f>IF($C$4="Attiecināmās izmaksas",IF('10a+c+n'!$Q161="A",'10a+c+n'!O161,0),0)</f>
        <v>0</v>
      </c>
      <c r="P161" s="122">
        <f>IF($C$4="Attiecināmās izmaksas",IF('10a+c+n'!$Q161="A",'10a+c+n'!P161,0),0)</f>
        <v>0</v>
      </c>
    </row>
    <row r="162" spans="1:16" x14ac:dyDescent="0.2">
      <c r="A162" s="49">
        <f>IF(P162=0,0,IF(COUNTBLANK(P162)=1,0,COUNTA($P$14:P162)))</f>
        <v>0</v>
      </c>
      <c r="B162" s="21">
        <f>IF($C$4="Attiecināmās izmaksas",IF('10a+c+n'!$Q162="A",'10a+c+n'!B162,0),0)</f>
        <v>0</v>
      </c>
      <c r="C162" s="21">
        <f>IF($C$4="Attiecināmās izmaksas",IF('10a+c+n'!$Q162="A",'10a+c+n'!C162,0),0)</f>
        <v>0</v>
      </c>
      <c r="D162" s="21">
        <f>IF($C$4="Attiecināmās izmaksas",IF('10a+c+n'!$Q162="A",'10a+c+n'!D162,0),0)</f>
        <v>0</v>
      </c>
      <c r="E162" s="42"/>
      <c r="F162" s="64"/>
      <c r="G162" s="121"/>
      <c r="H162" s="121">
        <f>IF($C$4="Attiecināmās izmaksas",IF('10a+c+n'!$Q162="A",'10a+c+n'!H162,0),0)</f>
        <v>0</v>
      </c>
      <c r="I162" s="121"/>
      <c r="J162" s="121"/>
      <c r="K162" s="122">
        <f>IF($C$4="Attiecināmās izmaksas",IF('10a+c+n'!$Q162="A",'10a+c+n'!K162,0),0)</f>
        <v>0</v>
      </c>
      <c r="L162" s="64">
        <f>IF($C$4="Attiecināmās izmaksas",IF('10a+c+n'!$Q162="A",'10a+c+n'!L162,0),0)</f>
        <v>0</v>
      </c>
      <c r="M162" s="121">
        <f>IF($C$4="Attiecināmās izmaksas",IF('10a+c+n'!$Q162="A",'10a+c+n'!M162,0),0)</f>
        <v>0</v>
      </c>
      <c r="N162" s="121">
        <f>IF($C$4="Attiecināmās izmaksas",IF('10a+c+n'!$Q162="A",'10a+c+n'!N162,0),0)</f>
        <v>0</v>
      </c>
      <c r="O162" s="121">
        <f>IF($C$4="Attiecināmās izmaksas",IF('10a+c+n'!$Q162="A",'10a+c+n'!O162,0),0)</f>
        <v>0</v>
      </c>
      <c r="P162" s="122">
        <f>IF($C$4="Attiecināmās izmaksas",IF('10a+c+n'!$Q162="A",'10a+c+n'!P162,0),0)</f>
        <v>0</v>
      </c>
    </row>
    <row r="163" spans="1:16" x14ac:dyDescent="0.2">
      <c r="A163" s="49">
        <f>IF(P163=0,0,IF(COUNTBLANK(P163)=1,0,COUNTA($P$14:P163)))</f>
        <v>0</v>
      </c>
      <c r="B163" s="21">
        <f>IF($C$4="Attiecināmās izmaksas",IF('10a+c+n'!$Q163="A",'10a+c+n'!B163,0),0)</f>
        <v>0</v>
      </c>
      <c r="C163" s="21">
        <f>IF($C$4="Attiecināmās izmaksas",IF('10a+c+n'!$Q163="A",'10a+c+n'!C163,0),0)</f>
        <v>0</v>
      </c>
      <c r="D163" s="21">
        <f>IF($C$4="Attiecināmās izmaksas",IF('10a+c+n'!$Q163="A",'10a+c+n'!D163,0),0)</f>
        <v>0</v>
      </c>
      <c r="E163" s="42"/>
      <c r="F163" s="64"/>
      <c r="G163" s="121"/>
      <c r="H163" s="121">
        <f>IF($C$4="Attiecināmās izmaksas",IF('10a+c+n'!$Q163="A",'10a+c+n'!H163,0),0)</f>
        <v>0</v>
      </c>
      <c r="I163" s="121"/>
      <c r="J163" s="121"/>
      <c r="K163" s="122">
        <f>IF($C$4="Attiecināmās izmaksas",IF('10a+c+n'!$Q163="A",'10a+c+n'!K163,0),0)</f>
        <v>0</v>
      </c>
      <c r="L163" s="64">
        <f>IF($C$4="Attiecināmās izmaksas",IF('10a+c+n'!$Q163="A",'10a+c+n'!L163,0),0)</f>
        <v>0</v>
      </c>
      <c r="M163" s="121">
        <f>IF($C$4="Attiecināmās izmaksas",IF('10a+c+n'!$Q163="A",'10a+c+n'!M163,0),0)</f>
        <v>0</v>
      </c>
      <c r="N163" s="121">
        <f>IF($C$4="Attiecināmās izmaksas",IF('10a+c+n'!$Q163="A",'10a+c+n'!N163,0),0)</f>
        <v>0</v>
      </c>
      <c r="O163" s="121">
        <f>IF($C$4="Attiecināmās izmaksas",IF('10a+c+n'!$Q163="A",'10a+c+n'!O163,0),0)</f>
        <v>0</v>
      </c>
      <c r="P163" s="122">
        <f>IF($C$4="Attiecināmās izmaksas",IF('10a+c+n'!$Q163="A",'10a+c+n'!P163,0),0)</f>
        <v>0</v>
      </c>
    </row>
    <row r="164" spans="1:16" x14ac:dyDescent="0.2">
      <c r="A164" s="49">
        <f>IF(P164=0,0,IF(COUNTBLANK(P164)=1,0,COUNTA($P$14:P164)))</f>
        <v>0</v>
      </c>
      <c r="B164" s="21">
        <f>IF($C$4="Attiecināmās izmaksas",IF('10a+c+n'!$Q164="A",'10a+c+n'!B164,0),0)</f>
        <v>0</v>
      </c>
      <c r="C164" s="21">
        <f>IF($C$4="Attiecināmās izmaksas",IF('10a+c+n'!$Q164="A",'10a+c+n'!C164,0),0)</f>
        <v>0</v>
      </c>
      <c r="D164" s="21">
        <f>IF($C$4="Attiecināmās izmaksas",IF('10a+c+n'!$Q164="A",'10a+c+n'!D164,0),0)</f>
        <v>0</v>
      </c>
      <c r="E164" s="42"/>
      <c r="F164" s="64"/>
      <c r="G164" s="121"/>
      <c r="H164" s="121">
        <f>IF($C$4="Attiecināmās izmaksas",IF('10a+c+n'!$Q164="A",'10a+c+n'!H164,0),0)</f>
        <v>0</v>
      </c>
      <c r="I164" s="121"/>
      <c r="J164" s="121"/>
      <c r="K164" s="122">
        <f>IF($C$4="Attiecināmās izmaksas",IF('10a+c+n'!$Q164="A",'10a+c+n'!K164,0),0)</f>
        <v>0</v>
      </c>
      <c r="L164" s="64">
        <f>IF($C$4="Attiecināmās izmaksas",IF('10a+c+n'!$Q164="A",'10a+c+n'!L164,0),0)</f>
        <v>0</v>
      </c>
      <c r="M164" s="121">
        <f>IF($C$4="Attiecināmās izmaksas",IF('10a+c+n'!$Q164="A",'10a+c+n'!M164,0),0)</f>
        <v>0</v>
      </c>
      <c r="N164" s="121">
        <f>IF($C$4="Attiecināmās izmaksas",IF('10a+c+n'!$Q164="A",'10a+c+n'!N164,0),0)</f>
        <v>0</v>
      </c>
      <c r="O164" s="121">
        <f>IF($C$4="Attiecināmās izmaksas",IF('10a+c+n'!$Q164="A",'10a+c+n'!O164,0),0)</f>
        <v>0</v>
      </c>
      <c r="P164" s="122">
        <f>IF($C$4="Attiecināmās izmaksas",IF('10a+c+n'!$Q164="A",'10a+c+n'!P164,0),0)</f>
        <v>0</v>
      </c>
    </row>
    <row r="165" spans="1:16" x14ac:dyDescent="0.2">
      <c r="A165" s="49">
        <f>IF(P165=0,0,IF(COUNTBLANK(P165)=1,0,COUNTA($P$14:P165)))</f>
        <v>0</v>
      </c>
      <c r="B165" s="21">
        <f>IF($C$4="Attiecināmās izmaksas",IF('10a+c+n'!$Q165="A",'10a+c+n'!B165,0),0)</f>
        <v>0</v>
      </c>
      <c r="C165" s="21">
        <f>IF($C$4="Attiecināmās izmaksas",IF('10a+c+n'!$Q165="A",'10a+c+n'!C165,0),0)</f>
        <v>0</v>
      </c>
      <c r="D165" s="21">
        <f>IF($C$4="Attiecināmās izmaksas",IF('10a+c+n'!$Q165="A",'10a+c+n'!D165,0),0)</f>
        <v>0</v>
      </c>
      <c r="E165" s="42"/>
      <c r="F165" s="64"/>
      <c r="G165" s="121"/>
      <c r="H165" s="121">
        <f>IF($C$4="Attiecināmās izmaksas",IF('10a+c+n'!$Q165="A",'10a+c+n'!H165,0),0)</f>
        <v>0</v>
      </c>
      <c r="I165" s="121"/>
      <c r="J165" s="121"/>
      <c r="K165" s="122">
        <f>IF($C$4="Attiecināmās izmaksas",IF('10a+c+n'!$Q165="A",'10a+c+n'!K165,0),0)</f>
        <v>0</v>
      </c>
      <c r="L165" s="64">
        <f>IF($C$4="Attiecināmās izmaksas",IF('10a+c+n'!$Q165="A",'10a+c+n'!L165,0),0)</f>
        <v>0</v>
      </c>
      <c r="M165" s="121">
        <f>IF($C$4="Attiecināmās izmaksas",IF('10a+c+n'!$Q165="A",'10a+c+n'!M165,0),0)</f>
        <v>0</v>
      </c>
      <c r="N165" s="121">
        <f>IF($C$4="Attiecināmās izmaksas",IF('10a+c+n'!$Q165="A",'10a+c+n'!N165,0),0)</f>
        <v>0</v>
      </c>
      <c r="O165" s="121">
        <f>IF($C$4="Attiecināmās izmaksas",IF('10a+c+n'!$Q165="A",'10a+c+n'!O165,0),0)</f>
        <v>0</v>
      </c>
      <c r="P165" s="122">
        <f>IF($C$4="Attiecināmās izmaksas",IF('10a+c+n'!$Q165="A",'10a+c+n'!P165,0),0)</f>
        <v>0</v>
      </c>
    </row>
    <row r="166" spans="1:16" x14ac:dyDescent="0.2">
      <c r="A166" s="49">
        <f>IF(P166=0,0,IF(COUNTBLANK(P166)=1,0,COUNTA($P$14:P166)))</f>
        <v>0</v>
      </c>
      <c r="B166" s="21">
        <f>IF($C$4="Attiecināmās izmaksas",IF('10a+c+n'!$Q166="A",'10a+c+n'!B166,0),0)</f>
        <v>0</v>
      </c>
      <c r="C166" s="21">
        <f>IF($C$4="Attiecināmās izmaksas",IF('10a+c+n'!$Q166="A",'10a+c+n'!C166,0),0)</f>
        <v>0</v>
      </c>
      <c r="D166" s="21">
        <f>IF($C$4="Attiecināmās izmaksas",IF('10a+c+n'!$Q166="A",'10a+c+n'!D166,0),0)</f>
        <v>0</v>
      </c>
      <c r="E166" s="42"/>
      <c r="F166" s="64"/>
      <c r="G166" s="121"/>
      <c r="H166" s="121">
        <f>IF($C$4="Attiecināmās izmaksas",IF('10a+c+n'!$Q166="A",'10a+c+n'!H166,0),0)</f>
        <v>0</v>
      </c>
      <c r="I166" s="121"/>
      <c r="J166" s="121"/>
      <c r="K166" s="122">
        <f>IF($C$4="Attiecināmās izmaksas",IF('10a+c+n'!$Q166="A",'10a+c+n'!K166,0),0)</f>
        <v>0</v>
      </c>
      <c r="L166" s="64">
        <f>IF($C$4="Attiecināmās izmaksas",IF('10a+c+n'!$Q166="A",'10a+c+n'!L166,0),0)</f>
        <v>0</v>
      </c>
      <c r="M166" s="121">
        <f>IF($C$4="Attiecināmās izmaksas",IF('10a+c+n'!$Q166="A",'10a+c+n'!M166,0),0)</f>
        <v>0</v>
      </c>
      <c r="N166" s="121">
        <f>IF($C$4="Attiecināmās izmaksas",IF('10a+c+n'!$Q166="A",'10a+c+n'!N166,0),0)</f>
        <v>0</v>
      </c>
      <c r="O166" s="121">
        <f>IF($C$4="Attiecināmās izmaksas",IF('10a+c+n'!$Q166="A",'10a+c+n'!O166,0),0)</f>
        <v>0</v>
      </c>
      <c r="P166" s="122">
        <f>IF($C$4="Attiecināmās izmaksas",IF('10a+c+n'!$Q166="A",'10a+c+n'!P166,0),0)</f>
        <v>0</v>
      </c>
    </row>
    <row r="167" spans="1:16" x14ac:dyDescent="0.2">
      <c r="A167" s="49">
        <f>IF(P167=0,0,IF(COUNTBLANK(P167)=1,0,COUNTA($P$14:P167)))</f>
        <v>0</v>
      </c>
      <c r="B167" s="21">
        <f>IF($C$4="Attiecināmās izmaksas",IF('10a+c+n'!$Q167="A",'10a+c+n'!B167,0),0)</f>
        <v>0</v>
      </c>
      <c r="C167" s="21">
        <f>IF($C$4="Attiecināmās izmaksas",IF('10a+c+n'!$Q167="A",'10a+c+n'!C167,0),0)</f>
        <v>0</v>
      </c>
      <c r="D167" s="21">
        <f>IF($C$4="Attiecināmās izmaksas",IF('10a+c+n'!$Q167="A",'10a+c+n'!D167,0),0)</f>
        <v>0</v>
      </c>
      <c r="E167" s="42"/>
      <c r="F167" s="64"/>
      <c r="G167" s="121"/>
      <c r="H167" s="121">
        <f>IF($C$4="Attiecināmās izmaksas",IF('10a+c+n'!$Q167="A",'10a+c+n'!H167,0),0)</f>
        <v>0</v>
      </c>
      <c r="I167" s="121"/>
      <c r="J167" s="121"/>
      <c r="K167" s="122">
        <f>IF($C$4="Attiecināmās izmaksas",IF('10a+c+n'!$Q167="A",'10a+c+n'!K167,0),0)</f>
        <v>0</v>
      </c>
      <c r="L167" s="64">
        <f>IF($C$4="Attiecināmās izmaksas",IF('10a+c+n'!$Q167="A",'10a+c+n'!L167,0),0)</f>
        <v>0</v>
      </c>
      <c r="M167" s="121">
        <f>IF($C$4="Attiecināmās izmaksas",IF('10a+c+n'!$Q167="A",'10a+c+n'!M167,0),0)</f>
        <v>0</v>
      </c>
      <c r="N167" s="121">
        <f>IF($C$4="Attiecināmās izmaksas",IF('10a+c+n'!$Q167="A",'10a+c+n'!N167,0),0)</f>
        <v>0</v>
      </c>
      <c r="O167" s="121">
        <f>IF($C$4="Attiecināmās izmaksas",IF('10a+c+n'!$Q167="A",'10a+c+n'!O167,0),0)</f>
        <v>0</v>
      </c>
      <c r="P167" s="122">
        <f>IF($C$4="Attiecināmās izmaksas",IF('10a+c+n'!$Q167="A",'10a+c+n'!P167,0),0)</f>
        <v>0</v>
      </c>
    </row>
    <row r="168" spans="1:16" x14ac:dyDescent="0.2">
      <c r="A168" s="49">
        <f>IF(P168=0,0,IF(COUNTBLANK(P168)=1,0,COUNTA($P$14:P168)))</f>
        <v>0</v>
      </c>
      <c r="B168" s="21">
        <f>IF($C$4="Attiecināmās izmaksas",IF('10a+c+n'!$Q168="A",'10a+c+n'!B168,0),0)</f>
        <v>0</v>
      </c>
      <c r="C168" s="21">
        <f>IF($C$4="Attiecināmās izmaksas",IF('10a+c+n'!$Q168="A",'10a+c+n'!C168,0),0)</f>
        <v>0</v>
      </c>
      <c r="D168" s="21">
        <f>IF($C$4="Attiecināmās izmaksas",IF('10a+c+n'!$Q168="A",'10a+c+n'!D168,0),0)</f>
        <v>0</v>
      </c>
      <c r="E168" s="42"/>
      <c r="F168" s="64"/>
      <c r="G168" s="121"/>
      <c r="H168" s="121">
        <f>IF($C$4="Attiecināmās izmaksas",IF('10a+c+n'!$Q168="A",'10a+c+n'!H168,0),0)</f>
        <v>0</v>
      </c>
      <c r="I168" s="121"/>
      <c r="J168" s="121"/>
      <c r="K168" s="122">
        <f>IF($C$4="Attiecināmās izmaksas",IF('10a+c+n'!$Q168="A",'10a+c+n'!K168,0),0)</f>
        <v>0</v>
      </c>
      <c r="L168" s="64">
        <f>IF($C$4="Attiecināmās izmaksas",IF('10a+c+n'!$Q168="A",'10a+c+n'!L168,0),0)</f>
        <v>0</v>
      </c>
      <c r="M168" s="121">
        <f>IF($C$4="Attiecināmās izmaksas",IF('10a+c+n'!$Q168="A",'10a+c+n'!M168,0),0)</f>
        <v>0</v>
      </c>
      <c r="N168" s="121">
        <f>IF($C$4="Attiecināmās izmaksas",IF('10a+c+n'!$Q168="A",'10a+c+n'!N168,0),0)</f>
        <v>0</v>
      </c>
      <c r="O168" s="121">
        <f>IF($C$4="Attiecināmās izmaksas",IF('10a+c+n'!$Q168="A",'10a+c+n'!O168,0),0)</f>
        <v>0</v>
      </c>
      <c r="P168" s="122">
        <f>IF($C$4="Attiecināmās izmaksas",IF('10a+c+n'!$Q168="A",'10a+c+n'!P168,0),0)</f>
        <v>0</v>
      </c>
    </row>
    <row r="169" spans="1:16" x14ac:dyDescent="0.2">
      <c r="A169" s="49">
        <f>IF(P169=0,0,IF(COUNTBLANK(P169)=1,0,COUNTA($P$14:P169)))</f>
        <v>0</v>
      </c>
      <c r="B169" s="21">
        <f>IF($C$4="Attiecināmās izmaksas",IF('10a+c+n'!$Q169="A",'10a+c+n'!B169,0),0)</f>
        <v>0</v>
      </c>
      <c r="C169" s="21">
        <f>IF($C$4="Attiecināmās izmaksas",IF('10a+c+n'!$Q169="A",'10a+c+n'!C169,0),0)</f>
        <v>0</v>
      </c>
      <c r="D169" s="21">
        <f>IF($C$4="Attiecināmās izmaksas",IF('10a+c+n'!$Q169="A",'10a+c+n'!D169,0),0)</f>
        <v>0</v>
      </c>
      <c r="E169" s="42"/>
      <c r="F169" s="64"/>
      <c r="G169" s="121"/>
      <c r="H169" s="121">
        <f>IF($C$4="Attiecināmās izmaksas",IF('10a+c+n'!$Q169="A",'10a+c+n'!H169,0),0)</f>
        <v>0</v>
      </c>
      <c r="I169" s="121"/>
      <c r="J169" s="121"/>
      <c r="K169" s="122">
        <f>IF($C$4="Attiecināmās izmaksas",IF('10a+c+n'!$Q169="A",'10a+c+n'!K169,0),0)</f>
        <v>0</v>
      </c>
      <c r="L169" s="64">
        <f>IF($C$4="Attiecināmās izmaksas",IF('10a+c+n'!$Q169="A",'10a+c+n'!L169,0),0)</f>
        <v>0</v>
      </c>
      <c r="M169" s="121">
        <f>IF($C$4="Attiecināmās izmaksas",IF('10a+c+n'!$Q169="A",'10a+c+n'!M169,0),0)</f>
        <v>0</v>
      </c>
      <c r="N169" s="121">
        <f>IF($C$4="Attiecināmās izmaksas",IF('10a+c+n'!$Q169="A",'10a+c+n'!N169,0),0)</f>
        <v>0</v>
      </c>
      <c r="O169" s="121">
        <f>IF($C$4="Attiecināmās izmaksas",IF('10a+c+n'!$Q169="A",'10a+c+n'!O169,0),0)</f>
        <v>0</v>
      </c>
      <c r="P169" s="122">
        <f>IF($C$4="Attiecināmās izmaksas",IF('10a+c+n'!$Q169="A",'10a+c+n'!P169,0),0)</f>
        <v>0</v>
      </c>
    </row>
    <row r="170" spans="1:16" x14ac:dyDescent="0.2">
      <c r="A170" s="49">
        <f>IF(P170=0,0,IF(COUNTBLANK(P170)=1,0,COUNTA($P$14:P170)))</f>
        <v>0</v>
      </c>
      <c r="B170" s="21">
        <f>IF($C$4="Attiecināmās izmaksas",IF('10a+c+n'!$Q170="A",'10a+c+n'!B170,0),0)</f>
        <v>0</v>
      </c>
      <c r="C170" s="21">
        <f>IF($C$4="Attiecināmās izmaksas",IF('10a+c+n'!$Q170="A",'10a+c+n'!C170,0),0)</f>
        <v>0</v>
      </c>
      <c r="D170" s="21">
        <f>IF($C$4="Attiecināmās izmaksas",IF('10a+c+n'!$Q170="A",'10a+c+n'!D170,0),0)</f>
        <v>0</v>
      </c>
      <c r="E170" s="42"/>
      <c r="F170" s="64"/>
      <c r="G170" s="121"/>
      <c r="H170" s="121">
        <f>IF($C$4="Attiecināmās izmaksas",IF('10a+c+n'!$Q170="A",'10a+c+n'!H170,0),0)</f>
        <v>0</v>
      </c>
      <c r="I170" s="121"/>
      <c r="J170" s="121"/>
      <c r="K170" s="122">
        <f>IF($C$4="Attiecināmās izmaksas",IF('10a+c+n'!$Q170="A",'10a+c+n'!K170,0),0)</f>
        <v>0</v>
      </c>
      <c r="L170" s="64">
        <f>IF($C$4="Attiecināmās izmaksas",IF('10a+c+n'!$Q170="A",'10a+c+n'!L170,0),0)</f>
        <v>0</v>
      </c>
      <c r="M170" s="121">
        <f>IF($C$4="Attiecināmās izmaksas",IF('10a+c+n'!$Q170="A",'10a+c+n'!M170,0),0)</f>
        <v>0</v>
      </c>
      <c r="N170" s="121">
        <f>IF($C$4="Attiecināmās izmaksas",IF('10a+c+n'!$Q170="A",'10a+c+n'!N170,0),0)</f>
        <v>0</v>
      </c>
      <c r="O170" s="121">
        <f>IF($C$4="Attiecināmās izmaksas",IF('10a+c+n'!$Q170="A",'10a+c+n'!O170,0),0)</f>
        <v>0</v>
      </c>
      <c r="P170" s="122">
        <f>IF($C$4="Attiecināmās izmaksas",IF('10a+c+n'!$Q170="A",'10a+c+n'!P170,0),0)</f>
        <v>0</v>
      </c>
    </row>
    <row r="171" spans="1:16" x14ac:dyDescent="0.2">
      <c r="A171" s="49">
        <f>IF(P171=0,0,IF(COUNTBLANK(P171)=1,0,COUNTA($P$14:P171)))</f>
        <v>0</v>
      </c>
      <c r="B171" s="21">
        <f>IF($C$4="Attiecināmās izmaksas",IF('10a+c+n'!$Q171="A",'10a+c+n'!B171,0),0)</f>
        <v>0</v>
      </c>
      <c r="C171" s="21">
        <f>IF($C$4="Attiecināmās izmaksas",IF('10a+c+n'!$Q171="A",'10a+c+n'!C171,0),0)</f>
        <v>0</v>
      </c>
      <c r="D171" s="21">
        <f>IF($C$4="Attiecināmās izmaksas",IF('10a+c+n'!$Q171="A",'10a+c+n'!D171,0),0)</f>
        <v>0</v>
      </c>
      <c r="E171" s="42"/>
      <c r="F171" s="64"/>
      <c r="G171" s="121"/>
      <c r="H171" s="121">
        <f>IF($C$4="Attiecināmās izmaksas",IF('10a+c+n'!$Q171="A",'10a+c+n'!H171,0),0)</f>
        <v>0</v>
      </c>
      <c r="I171" s="121"/>
      <c r="J171" s="121"/>
      <c r="K171" s="122">
        <f>IF($C$4="Attiecināmās izmaksas",IF('10a+c+n'!$Q171="A",'10a+c+n'!K171,0),0)</f>
        <v>0</v>
      </c>
      <c r="L171" s="64">
        <f>IF($C$4="Attiecināmās izmaksas",IF('10a+c+n'!$Q171="A",'10a+c+n'!L171,0),0)</f>
        <v>0</v>
      </c>
      <c r="M171" s="121">
        <f>IF($C$4="Attiecināmās izmaksas",IF('10a+c+n'!$Q171="A",'10a+c+n'!M171,0),0)</f>
        <v>0</v>
      </c>
      <c r="N171" s="121">
        <f>IF($C$4="Attiecināmās izmaksas",IF('10a+c+n'!$Q171="A",'10a+c+n'!N171,0),0)</f>
        <v>0</v>
      </c>
      <c r="O171" s="121">
        <f>IF($C$4="Attiecināmās izmaksas",IF('10a+c+n'!$Q171="A",'10a+c+n'!O171,0),0)</f>
        <v>0</v>
      </c>
      <c r="P171" s="122">
        <f>IF($C$4="Attiecināmās izmaksas",IF('10a+c+n'!$Q171="A",'10a+c+n'!P171,0),0)</f>
        <v>0</v>
      </c>
    </row>
    <row r="172" spans="1:16" x14ac:dyDescent="0.2">
      <c r="A172" s="49">
        <f>IF(P172=0,0,IF(COUNTBLANK(P172)=1,0,COUNTA($P$14:P172)))</f>
        <v>0</v>
      </c>
      <c r="B172" s="21">
        <f>IF($C$4="Attiecināmās izmaksas",IF('10a+c+n'!$Q172="A",'10a+c+n'!B172,0),0)</f>
        <v>0</v>
      </c>
      <c r="C172" s="21">
        <f>IF($C$4="Attiecināmās izmaksas",IF('10a+c+n'!$Q172="A",'10a+c+n'!C172,0),0)</f>
        <v>0</v>
      </c>
      <c r="D172" s="21">
        <f>IF($C$4="Attiecināmās izmaksas",IF('10a+c+n'!$Q172="A",'10a+c+n'!D172,0),0)</f>
        <v>0</v>
      </c>
      <c r="E172" s="42"/>
      <c r="F172" s="64"/>
      <c r="G172" s="121"/>
      <c r="H172" s="121">
        <f>IF($C$4="Attiecināmās izmaksas",IF('10a+c+n'!$Q172="A",'10a+c+n'!H172,0),0)</f>
        <v>0</v>
      </c>
      <c r="I172" s="121"/>
      <c r="J172" s="121"/>
      <c r="K172" s="122">
        <f>IF($C$4="Attiecināmās izmaksas",IF('10a+c+n'!$Q172="A",'10a+c+n'!K172,0),0)</f>
        <v>0</v>
      </c>
      <c r="L172" s="64">
        <f>IF($C$4="Attiecināmās izmaksas",IF('10a+c+n'!$Q172="A",'10a+c+n'!L172,0),0)</f>
        <v>0</v>
      </c>
      <c r="M172" s="121">
        <f>IF($C$4="Attiecināmās izmaksas",IF('10a+c+n'!$Q172="A",'10a+c+n'!M172,0),0)</f>
        <v>0</v>
      </c>
      <c r="N172" s="121">
        <f>IF($C$4="Attiecināmās izmaksas",IF('10a+c+n'!$Q172="A",'10a+c+n'!N172,0),0)</f>
        <v>0</v>
      </c>
      <c r="O172" s="121">
        <f>IF($C$4="Attiecināmās izmaksas",IF('10a+c+n'!$Q172="A",'10a+c+n'!O172,0),0)</f>
        <v>0</v>
      </c>
      <c r="P172" s="122">
        <f>IF($C$4="Attiecināmās izmaksas",IF('10a+c+n'!$Q172="A",'10a+c+n'!P172,0),0)</f>
        <v>0</v>
      </c>
    </row>
    <row r="173" spans="1:16" x14ac:dyDescent="0.2">
      <c r="A173" s="49">
        <f>IF(P173=0,0,IF(COUNTBLANK(P173)=1,0,COUNTA($P$14:P173)))</f>
        <v>0</v>
      </c>
      <c r="B173" s="21">
        <f>IF($C$4="Attiecināmās izmaksas",IF('10a+c+n'!$Q173="A",'10a+c+n'!B173,0),0)</f>
        <v>0</v>
      </c>
      <c r="C173" s="21">
        <f>IF($C$4="Attiecināmās izmaksas",IF('10a+c+n'!$Q173="A",'10a+c+n'!C173,0),0)</f>
        <v>0</v>
      </c>
      <c r="D173" s="21">
        <f>IF($C$4="Attiecināmās izmaksas",IF('10a+c+n'!$Q173="A",'10a+c+n'!D173,0),0)</f>
        <v>0</v>
      </c>
      <c r="E173" s="42"/>
      <c r="F173" s="64"/>
      <c r="G173" s="121"/>
      <c r="H173" s="121">
        <f>IF($C$4="Attiecināmās izmaksas",IF('10a+c+n'!$Q173="A",'10a+c+n'!H173,0),0)</f>
        <v>0</v>
      </c>
      <c r="I173" s="121"/>
      <c r="J173" s="121"/>
      <c r="K173" s="122">
        <f>IF($C$4="Attiecināmās izmaksas",IF('10a+c+n'!$Q173="A",'10a+c+n'!K173,0),0)</f>
        <v>0</v>
      </c>
      <c r="L173" s="64">
        <f>IF($C$4="Attiecināmās izmaksas",IF('10a+c+n'!$Q173="A",'10a+c+n'!L173,0),0)</f>
        <v>0</v>
      </c>
      <c r="M173" s="121">
        <f>IF($C$4="Attiecināmās izmaksas",IF('10a+c+n'!$Q173="A",'10a+c+n'!M173,0),0)</f>
        <v>0</v>
      </c>
      <c r="N173" s="121">
        <f>IF($C$4="Attiecināmās izmaksas",IF('10a+c+n'!$Q173="A",'10a+c+n'!N173,0),0)</f>
        <v>0</v>
      </c>
      <c r="O173" s="121">
        <f>IF($C$4="Attiecināmās izmaksas",IF('10a+c+n'!$Q173="A",'10a+c+n'!O173,0),0)</f>
        <v>0</v>
      </c>
      <c r="P173" s="122">
        <f>IF($C$4="Attiecināmās izmaksas",IF('10a+c+n'!$Q173="A",'10a+c+n'!P173,0),0)</f>
        <v>0</v>
      </c>
    </row>
    <row r="174" spans="1:16" x14ac:dyDescent="0.2">
      <c r="A174" s="49">
        <f>IF(P174=0,0,IF(COUNTBLANK(P174)=1,0,COUNTA($P$14:P174)))</f>
        <v>0</v>
      </c>
      <c r="B174" s="21">
        <f>IF($C$4="Attiecināmās izmaksas",IF('10a+c+n'!$Q174="A",'10a+c+n'!B174,0),0)</f>
        <v>0</v>
      </c>
      <c r="C174" s="21">
        <f>IF($C$4="Attiecināmās izmaksas",IF('10a+c+n'!$Q174="A",'10a+c+n'!C174,0),0)</f>
        <v>0</v>
      </c>
      <c r="D174" s="21">
        <f>IF($C$4="Attiecināmās izmaksas",IF('10a+c+n'!$Q174="A",'10a+c+n'!D174,0),0)</f>
        <v>0</v>
      </c>
      <c r="E174" s="42"/>
      <c r="F174" s="64"/>
      <c r="G174" s="121"/>
      <c r="H174" s="121">
        <f>IF($C$4="Attiecināmās izmaksas",IF('10a+c+n'!$Q174="A",'10a+c+n'!H174,0),0)</f>
        <v>0</v>
      </c>
      <c r="I174" s="121"/>
      <c r="J174" s="121"/>
      <c r="K174" s="122">
        <f>IF($C$4="Attiecināmās izmaksas",IF('10a+c+n'!$Q174="A",'10a+c+n'!K174,0),0)</f>
        <v>0</v>
      </c>
      <c r="L174" s="64">
        <f>IF($C$4="Attiecināmās izmaksas",IF('10a+c+n'!$Q174="A",'10a+c+n'!L174,0),0)</f>
        <v>0</v>
      </c>
      <c r="M174" s="121">
        <f>IF($C$4="Attiecināmās izmaksas",IF('10a+c+n'!$Q174="A",'10a+c+n'!M174,0),0)</f>
        <v>0</v>
      </c>
      <c r="N174" s="121">
        <f>IF($C$4="Attiecināmās izmaksas",IF('10a+c+n'!$Q174="A",'10a+c+n'!N174,0),0)</f>
        <v>0</v>
      </c>
      <c r="O174" s="121">
        <f>IF($C$4="Attiecināmās izmaksas",IF('10a+c+n'!$Q174="A",'10a+c+n'!O174,0),0)</f>
        <v>0</v>
      </c>
      <c r="P174" s="122">
        <f>IF($C$4="Attiecināmās izmaksas",IF('10a+c+n'!$Q174="A",'10a+c+n'!P174,0),0)</f>
        <v>0</v>
      </c>
    </row>
    <row r="175" spans="1:16" x14ac:dyDescent="0.2">
      <c r="A175" s="49">
        <f>IF(P175=0,0,IF(COUNTBLANK(P175)=1,0,COUNTA($P$14:P175)))</f>
        <v>0</v>
      </c>
      <c r="B175" s="21">
        <f>IF($C$4="Attiecināmās izmaksas",IF('10a+c+n'!$Q175="A",'10a+c+n'!B175,0),0)</f>
        <v>0</v>
      </c>
      <c r="C175" s="21">
        <f>IF($C$4="Attiecināmās izmaksas",IF('10a+c+n'!$Q175="A",'10a+c+n'!C175,0),0)</f>
        <v>0</v>
      </c>
      <c r="D175" s="21">
        <f>IF($C$4="Attiecināmās izmaksas",IF('10a+c+n'!$Q175="A",'10a+c+n'!D175,0),0)</f>
        <v>0</v>
      </c>
      <c r="E175" s="42"/>
      <c r="F175" s="64"/>
      <c r="G175" s="121"/>
      <c r="H175" s="121">
        <f>IF($C$4="Attiecināmās izmaksas",IF('10a+c+n'!$Q175="A",'10a+c+n'!H175,0),0)</f>
        <v>0</v>
      </c>
      <c r="I175" s="121"/>
      <c r="J175" s="121"/>
      <c r="K175" s="122">
        <f>IF($C$4="Attiecināmās izmaksas",IF('10a+c+n'!$Q175="A",'10a+c+n'!K175,0),0)</f>
        <v>0</v>
      </c>
      <c r="L175" s="64">
        <f>IF($C$4="Attiecināmās izmaksas",IF('10a+c+n'!$Q175="A",'10a+c+n'!L175,0),0)</f>
        <v>0</v>
      </c>
      <c r="M175" s="121">
        <f>IF($C$4="Attiecināmās izmaksas",IF('10a+c+n'!$Q175="A",'10a+c+n'!M175,0),0)</f>
        <v>0</v>
      </c>
      <c r="N175" s="121">
        <f>IF($C$4="Attiecināmās izmaksas",IF('10a+c+n'!$Q175="A",'10a+c+n'!N175,0),0)</f>
        <v>0</v>
      </c>
      <c r="O175" s="121">
        <f>IF($C$4="Attiecināmās izmaksas",IF('10a+c+n'!$Q175="A",'10a+c+n'!O175,0),0)</f>
        <v>0</v>
      </c>
      <c r="P175" s="122">
        <f>IF($C$4="Attiecināmās izmaksas",IF('10a+c+n'!$Q175="A",'10a+c+n'!P175,0),0)</f>
        <v>0</v>
      </c>
    </row>
    <row r="176" spans="1:16" x14ac:dyDescent="0.2">
      <c r="A176" s="49">
        <f>IF(P176=0,0,IF(COUNTBLANK(P176)=1,0,COUNTA($P$14:P176)))</f>
        <v>0</v>
      </c>
      <c r="B176" s="21">
        <f>IF($C$4="Attiecināmās izmaksas",IF('10a+c+n'!$Q176="A",'10a+c+n'!B176,0),0)</f>
        <v>0</v>
      </c>
      <c r="C176" s="21">
        <f>IF($C$4="Attiecināmās izmaksas",IF('10a+c+n'!$Q176="A",'10a+c+n'!C176,0),0)</f>
        <v>0</v>
      </c>
      <c r="D176" s="21">
        <f>IF($C$4="Attiecināmās izmaksas",IF('10a+c+n'!$Q176="A",'10a+c+n'!D176,0),0)</f>
        <v>0</v>
      </c>
      <c r="E176" s="42"/>
      <c r="F176" s="64"/>
      <c r="G176" s="121"/>
      <c r="H176" s="121">
        <f>IF($C$4="Attiecināmās izmaksas",IF('10a+c+n'!$Q176="A",'10a+c+n'!H176,0),0)</f>
        <v>0</v>
      </c>
      <c r="I176" s="121"/>
      <c r="J176" s="121"/>
      <c r="K176" s="122">
        <f>IF($C$4="Attiecināmās izmaksas",IF('10a+c+n'!$Q176="A",'10a+c+n'!K176,0),0)</f>
        <v>0</v>
      </c>
      <c r="L176" s="64">
        <f>IF($C$4="Attiecināmās izmaksas",IF('10a+c+n'!$Q176="A",'10a+c+n'!L176,0),0)</f>
        <v>0</v>
      </c>
      <c r="M176" s="121">
        <f>IF($C$4="Attiecināmās izmaksas",IF('10a+c+n'!$Q176="A",'10a+c+n'!M176,0),0)</f>
        <v>0</v>
      </c>
      <c r="N176" s="121">
        <f>IF($C$4="Attiecināmās izmaksas",IF('10a+c+n'!$Q176="A",'10a+c+n'!N176,0),0)</f>
        <v>0</v>
      </c>
      <c r="O176" s="121">
        <f>IF($C$4="Attiecināmās izmaksas",IF('10a+c+n'!$Q176="A",'10a+c+n'!O176,0),0)</f>
        <v>0</v>
      </c>
      <c r="P176" s="122">
        <f>IF($C$4="Attiecināmās izmaksas",IF('10a+c+n'!$Q176="A",'10a+c+n'!P176,0),0)</f>
        <v>0</v>
      </c>
    </row>
    <row r="177" spans="1:16" x14ac:dyDescent="0.2">
      <c r="A177" s="49">
        <f>IF(P177=0,0,IF(COUNTBLANK(P177)=1,0,COUNTA($P$14:P177)))</f>
        <v>0</v>
      </c>
      <c r="B177" s="21">
        <f>IF($C$4="Attiecināmās izmaksas",IF('10a+c+n'!$Q177="A",'10a+c+n'!B177,0),0)</f>
        <v>0</v>
      </c>
      <c r="C177" s="21">
        <f>IF($C$4="Attiecināmās izmaksas",IF('10a+c+n'!$Q177="A",'10a+c+n'!C177,0),0)</f>
        <v>0</v>
      </c>
      <c r="D177" s="21">
        <f>IF($C$4="Attiecināmās izmaksas",IF('10a+c+n'!$Q177="A",'10a+c+n'!D177,0),0)</f>
        <v>0</v>
      </c>
      <c r="E177" s="42"/>
      <c r="F177" s="64"/>
      <c r="G177" s="121"/>
      <c r="H177" s="121">
        <f>IF($C$4="Attiecināmās izmaksas",IF('10a+c+n'!$Q177="A",'10a+c+n'!H177,0),0)</f>
        <v>0</v>
      </c>
      <c r="I177" s="121"/>
      <c r="J177" s="121"/>
      <c r="K177" s="122">
        <f>IF($C$4="Attiecināmās izmaksas",IF('10a+c+n'!$Q177="A",'10a+c+n'!K177,0),0)</f>
        <v>0</v>
      </c>
      <c r="L177" s="64">
        <f>IF($C$4="Attiecināmās izmaksas",IF('10a+c+n'!$Q177="A",'10a+c+n'!L177,0),0)</f>
        <v>0</v>
      </c>
      <c r="M177" s="121">
        <f>IF($C$4="Attiecināmās izmaksas",IF('10a+c+n'!$Q177="A",'10a+c+n'!M177,0),0)</f>
        <v>0</v>
      </c>
      <c r="N177" s="121">
        <f>IF($C$4="Attiecināmās izmaksas",IF('10a+c+n'!$Q177="A",'10a+c+n'!N177,0),0)</f>
        <v>0</v>
      </c>
      <c r="O177" s="121">
        <f>IF($C$4="Attiecināmās izmaksas",IF('10a+c+n'!$Q177="A",'10a+c+n'!O177,0),0)</f>
        <v>0</v>
      </c>
      <c r="P177" s="122">
        <f>IF($C$4="Attiecināmās izmaksas",IF('10a+c+n'!$Q177="A",'10a+c+n'!P177,0),0)</f>
        <v>0</v>
      </c>
    </row>
    <row r="178" spans="1:16" x14ac:dyDescent="0.2">
      <c r="A178" s="49">
        <f>IF(P178=0,0,IF(COUNTBLANK(P178)=1,0,COUNTA($P$14:P178)))</f>
        <v>0</v>
      </c>
      <c r="B178" s="21">
        <f>IF($C$4="Attiecināmās izmaksas",IF('10a+c+n'!$Q178="A",'10a+c+n'!B178,0),0)</f>
        <v>0</v>
      </c>
      <c r="C178" s="21">
        <f>IF($C$4="Attiecināmās izmaksas",IF('10a+c+n'!$Q178="A",'10a+c+n'!C178,0),0)</f>
        <v>0</v>
      </c>
      <c r="D178" s="21">
        <f>IF($C$4="Attiecināmās izmaksas",IF('10a+c+n'!$Q178="A",'10a+c+n'!D178,0),0)</f>
        <v>0</v>
      </c>
      <c r="E178" s="42"/>
      <c r="F178" s="64"/>
      <c r="G178" s="121"/>
      <c r="H178" s="121">
        <f>IF($C$4="Attiecināmās izmaksas",IF('10a+c+n'!$Q178="A",'10a+c+n'!H178,0),0)</f>
        <v>0</v>
      </c>
      <c r="I178" s="121"/>
      <c r="J178" s="121"/>
      <c r="K178" s="122">
        <f>IF($C$4="Attiecināmās izmaksas",IF('10a+c+n'!$Q178="A",'10a+c+n'!K178,0),0)</f>
        <v>0</v>
      </c>
      <c r="L178" s="64">
        <f>IF($C$4="Attiecināmās izmaksas",IF('10a+c+n'!$Q178="A",'10a+c+n'!L178,0),0)</f>
        <v>0</v>
      </c>
      <c r="M178" s="121">
        <f>IF($C$4="Attiecināmās izmaksas",IF('10a+c+n'!$Q178="A",'10a+c+n'!M178,0),0)</f>
        <v>0</v>
      </c>
      <c r="N178" s="121">
        <f>IF($C$4="Attiecināmās izmaksas",IF('10a+c+n'!$Q178="A",'10a+c+n'!N178,0),0)</f>
        <v>0</v>
      </c>
      <c r="O178" s="121">
        <f>IF($C$4="Attiecināmās izmaksas",IF('10a+c+n'!$Q178="A",'10a+c+n'!O178,0),0)</f>
        <v>0</v>
      </c>
      <c r="P178" s="122">
        <f>IF($C$4="Attiecināmās izmaksas",IF('10a+c+n'!$Q178="A",'10a+c+n'!P178,0),0)</f>
        <v>0</v>
      </c>
    </row>
    <row r="179" spans="1:16" x14ac:dyDescent="0.2">
      <c r="A179" s="49">
        <f>IF(P179=0,0,IF(COUNTBLANK(P179)=1,0,COUNTA($P$14:P179)))</f>
        <v>0</v>
      </c>
      <c r="B179" s="21">
        <f>IF($C$4="Attiecināmās izmaksas",IF('10a+c+n'!$Q179="A",'10a+c+n'!B179,0),0)</f>
        <v>0</v>
      </c>
      <c r="C179" s="21">
        <f>IF($C$4="Attiecināmās izmaksas",IF('10a+c+n'!$Q179="A",'10a+c+n'!C179,0),0)</f>
        <v>0</v>
      </c>
      <c r="D179" s="21">
        <f>IF($C$4="Attiecināmās izmaksas",IF('10a+c+n'!$Q179="A",'10a+c+n'!D179,0),0)</f>
        <v>0</v>
      </c>
      <c r="E179" s="42"/>
      <c r="F179" s="64"/>
      <c r="G179" s="121"/>
      <c r="H179" s="121">
        <f>IF($C$4="Attiecināmās izmaksas",IF('10a+c+n'!$Q179="A",'10a+c+n'!H179,0),0)</f>
        <v>0</v>
      </c>
      <c r="I179" s="121"/>
      <c r="J179" s="121"/>
      <c r="K179" s="122">
        <f>IF($C$4="Attiecināmās izmaksas",IF('10a+c+n'!$Q179="A",'10a+c+n'!K179,0),0)</f>
        <v>0</v>
      </c>
      <c r="L179" s="64">
        <f>IF($C$4="Attiecināmās izmaksas",IF('10a+c+n'!$Q179="A",'10a+c+n'!L179,0),0)</f>
        <v>0</v>
      </c>
      <c r="M179" s="121">
        <f>IF($C$4="Attiecināmās izmaksas",IF('10a+c+n'!$Q179="A",'10a+c+n'!M179,0),0)</f>
        <v>0</v>
      </c>
      <c r="N179" s="121">
        <f>IF($C$4="Attiecināmās izmaksas",IF('10a+c+n'!$Q179="A",'10a+c+n'!N179,0),0)</f>
        <v>0</v>
      </c>
      <c r="O179" s="121">
        <f>IF($C$4="Attiecināmās izmaksas",IF('10a+c+n'!$Q179="A",'10a+c+n'!O179,0),0)</f>
        <v>0</v>
      </c>
      <c r="P179" s="122">
        <f>IF($C$4="Attiecināmās izmaksas",IF('10a+c+n'!$Q179="A",'10a+c+n'!P179,0),0)</f>
        <v>0</v>
      </c>
    </row>
    <row r="180" spans="1:16" x14ac:dyDescent="0.2">
      <c r="A180" s="49">
        <f>IF(P180=0,0,IF(COUNTBLANK(P180)=1,0,COUNTA($P$14:P180)))</f>
        <v>0</v>
      </c>
      <c r="B180" s="21">
        <f>IF($C$4="Attiecināmās izmaksas",IF('10a+c+n'!$Q180="A",'10a+c+n'!B180,0),0)</f>
        <v>0</v>
      </c>
      <c r="C180" s="21">
        <f>IF($C$4="Attiecināmās izmaksas",IF('10a+c+n'!$Q180="A",'10a+c+n'!C180,0),0)</f>
        <v>0</v>
      </c>
      <c r="D180" s="21">
        <f>IF($C$4="Attiecināmās izmaksas",IF('10a+c+n'!$Q180="A",'10a+c+n'!D180,0),0)</f>
        <v>0</v>
      </c>
      <c r="E180" s="42"/>
      <c r="F180" s="64"/>
      <c r="G180" s="121"/>
      <c r="H180" s="121">
        <f>IF($C$4="Attiecināmās izmaksas",IF('10a+c+n'!$Q180="A",'10a+c+n'!H180,0),0)</f>
        <v>0</v>
      </c>
      <c r="I180" s="121"/>
      <c r="J180" s="121"/>
      <c r="K180" s="122">
        <f>IF($C$4="Attiecināmās izmaksas",IF('10a+c+n'!$Q180="A",'10a+c+n'!K180,0),0)</f>
        <v>0</v>
      </c>
      <c r="L180" s="64">
        <f>IF($C$4="Attiecināmās izmaksas",IF('10a+c+n'!$Q180="A",'10a+c+n'!L180,0),0)</f>
        <v>0</v>
      </c>
      <c r="M180" s="121">
        <f>IF($C$4="Attiecināmās izmaksas",IF('10a+c+n'!$Q180="A",'10a+c+n'!M180,0),0)</f>
        <v>0</v>
      </c>
      <c r="N180" s="121">
        <f>IF($C$4="Attiecināmās izmaksas",IF('10a+c+n'!$Q180="A",'10a+c+n'!N180,0),0)</f>
        <v>0</v>
      </c>
      <c r="O180" s="121">
        <f>IF($C$4="Attiecināmās izmaksas",IF('10a+c+n'!$Q180="A",'10a+c+n'!O180,0),0)</f>
        <v>0</v>
      </c>
      <c r="P180" s="122">
        <f>IF($C$4="Attiecināmās izmaksas",IF('10a+c+n'!$Q180="A",'10a+c+n'!P180,0),0)</f>
        <v>0</v>
      </c>
    </row>
    <row r="181" spans="1:16" x14ac:dyDescent="0.2">
      <c r="A181" s="49">
        <f>IF(P181=0,0,IF(COUNTBLANK(P181)=1,0,COUNTA($P$14:P181)))</f>
        <v>0</v>
      </c>
      <c r="B181" s="21">
        <f>IF($C$4="Attiecināmās izmaksas",IF('10a+c+n'!$Q181="A",'10a+c+n'!B181,0),0)</f>
        <v>0</v>
      </c>
      <c r="C181" s="21">
        <f>IF($C$4="Attiecināmās izmaksas",IF('10a+c+n'!$Q181="A",'10a+c+n'!C181,0),0)</f>
        <v>0</v>
      </c>
      <c r="D181" s="21">
        <f>IF($C$4="Attiecināmās izmaksas",IF('10a+c+n'!$Q181="A",'10a+c+n'!D181,0),0)</f>
        <v>0</v>
      </c>
      <c r="E181" s="42"/>
      <c r="F181" s="64"/>
      <c r="G181" s="121"/>
      <c r="H181" s="121">
        <f>IF($C$4="Attiecināmās izmaksas",IF('10a+c+n'!$Q181="A",'10a+c+n'!H181,0),0)</f>
        <v>0</v>
      </c>
      <c r="I181" s="121"/>
      <c r="J181" s="121"/>
      <c r="K181" s="122">
        <f>IF($C$4="Attiecināmās izmaksas",IF('10a+c+n'!$Q181="A",'10a+c+n'!K181,0),0)</f>
        <v>0</v>
      </c>
      <c r="L181" s="64">
        <f>IF($C$4="Attiecināmās izmaksas",IF('10a+c+n'!$Q181="A",'10a+c+n'!L181,0),0)</f>
        <v>0</v>
      </c>
      <c r="M181" s="121">
        <f>IF($C$4="Attiecināmās izmaksas",IF('10a+c+n'!$Q181="A",'10a+c+n'!M181,0),0)</f>
        <v>0</v>
      </c>
      <c r="N181" s="121">
        <f>IF($C$4="Attiecināmās izmaksas",IF('10a+c+n'!$Q181="A",'10a+c+n'!N181,0),0)</f>
        <v>0</v>
      </c>
      <c r="O181" s="121">
        <f>IF($C$4="Attiecināmās izmaksas",IF('10a+c+n'!$Q181="A",'10a+c+n'!O181,0),0)</f>
        <v>0</v>
      </c>
      <c r="P181" s="122">
        <f>IF($C$4="Attiecināmās izmaksas",IF('10a+c+n'!$Q181="A",'10a+c+n'!P181,0),0)</f>
        <v>0</v>
      </c>
    </row>
    <row r="182" spans="1:16" x14ac:dyDescent="0.2">
      <c r="A182" s="49">
        <f>IF(P182=0,0,IF(COUNTBLANK(P182)=1,0,COUNTA($P$14:P182)))</f>
        <v>0</v>
      </c>
      <c r="B182" s="21">
        <f>IF($C$4="Attiecināmās izmaksas",IF('10a+c+n'!$Q182="A",'10a+c+n'!B182,0),0)</f>
        <v>0</v>
      </c>
      <c r="C182" s="21">
        <f>IF($C$4="Attiecināmās izmaksas",IF('10a+c+n'!$Q182="A",'10a+c+n'!C182,0),0)</f>
        <v>0</v>
      </c>
      <c r="D182" s="21">
        <f>IF($C$4="Attiecināmās izmaksas",IF('10a+c+n'!$Q182="A",'10a+c+n'!D182,0),0)</f>
        <v>0</v>
      </c>
      <c r="E182" s="42"/>
      <c r="F182" s="64"/>
      <c r="G182" s="121"/>
      <c r="H182" s="121">
        <f>IF($C$4="Attiecināmās izmaksas",IF('10a+c+n'!$Q182="A",'10a+c+n'!H182,0),0)</f>
        <v>0</v>
      </c>
      <c r="I182" s="121"/>
      <c r="J182" s="121"/>
      <c r="K182" s="122">
        <f>IF($C$4="Attiecināmās izmaksas",IF('10a+c+n'!$Q182="A",'10a+c+n'!K182,0),0)</f>
        <v>0</v>
      </c>
      <c r="L182" s="64">
        <f>IF($C$4="Attiecināmās izmaksas",IF('10a+c+n'!$Q182="A",'10a+c+n'!L182,0),0)</f>
        <v>0</v>
      </c>
      <c r="M182" s="121">
        <f>IF($C$4="Attiecināmās izmaksas",IF('10a+c+n'!$Q182="A",'10a+c+n'!M182,0),0)</f>
        <v>0</v>
      </c>
      <c r="N182" s="121">
        <f>IF($C$4="Attiecināmās izmaksas",IF('10a+c+n'!$Q182="A",'10a+c+n'!N182,0),0)</f>
        <v>0</v>
      </c>
      <c r="O182" s="121">
        <f>IF($C$4="Attiecināmās izmaksas",IF('10a+c+n'!$Q182="A",'10a+c+n'!O182,0),0)</f>
        <v>0</v>
      </c>
      <c r="P182" s="122">
        <f>IF($C$4="Attiecināmās izmaksas",IF('10a+c+n'!$Q182="A",'10a+c+n'!P182,0),0)</f>
        <v>0</v>
      </c>
    </row>
    <row r="183" spans="1:16" x14ac:dyDescent="0.2">
      <c r="A183" s="49">
        <f>IF(P183=0,0,IF(COUNTBLANK(P183)=1,0,COUNTA($P$14:P183)))</f>
        <v>0</v>
      </c>
      <c r="B183" s="21">
        <f>IF($C$4="Attiecināmās izmaksas",IF('10a+c+n'!$Q183="A",'10a+c+n'!B183,0),0)</f>
        <v>0</v>
      </c>
      <c r="C183" s="21">
        <f>IF($C$4="Attiecināmās izmaksas",IF('10a+c+n'!$Q183="A",'10a+c+n'!C183,0),0)</f>
        <v>0</v>
      </c>
      <c r="D183" s="21">
        <f>IF($C$4="Attiecināmās izmaksas",IF('10a+c+n'!$Q183="A",'10a+c+n'!D183,0),0)</f>
        <v>0</v>
      </c>
      <c r="E183" s="42"/>
      <c r="F183" s="64"/>
      <c r="G183" s="121"/>
      <c r="H183" s="121">
        <f>IF($C$4="Attiecināmās izmaksas",IF('10a+c+n'!$Q183="A",'10a+c+n'!H183,0),0)</f>
        <v>0</v>
      </c>
      <c r="I183" s="121"/>
      <c r="J183" s="121"/>
      <c r="K183" s="122">
        <f>IF($C$4="Attiecināmās izmaksas",IF('10a+c+n'!$Q183="A",'10a+c+n'!K183,0),0)</f>
        <v>0</v>
      </c>
      <c r="L183" s="64">
        <f>IF($C$4="Attiecināmās izmaksas",IF('10a+c+n'!$Q183="A",'10a+c+n'!L183,0),0)</f>
        <v>0</v>
      </c>
      <c r="M183" s="121">
        <f>IF($C$4="Attiecināmās izmaksas",IF('10a+c+n'!$Q183="A",'10a+c+n'!M183,0),0)</f>
        <v>0</v>
      </c>
      <c r="N183" s="121">
        <f>IF($C$4="Attiecināmās izmaksas",IF('10a+c+n'!$Q183="A",'10a+c+n'!N183,0),0)</f>
        <v>0</v>
      </c>
      <c r="O183" s="121">
        <f>IF($C$4="Attiecināmās izmaksas",IF('10a+c+n'!$Q183="A",'10a+c+n'!O183,0),0)</f>
        <v>0</v>
      </c>
      <c r="P183" s="122">
        <f>IF($C$4="Attiecināmās izmaksas",IF('10a+c+n'!$Q183="A",'10a+c+n'!P183,0),0)</f>
        <v>0</v>
      </c>
    </row>
    <row r="184" spans="1:16" x14ac:dyDescent="0.2">
      <c r="A184" s="49">
        <f>IF(P184=0,0,IF(COUNTBLANK(P184)=1,0,COUNTA($P$14:P184)))</f>
        <v>0</v>
      </c>
      <c r="B184" s="21">
        <f>IF($C$4="Attiecināmās izmaksas",IF('10a+c+n'!$Q184="A",'10a+c+n'!B184,0),0)</f>
        <v>0</v>
      </c>
      <c r="C184" s="21">
        <f>IF($C$4="Attiecināmās izmaksas",IF('10a+c+n'!$Q184="A",'10a+c+n'!C184,0),0)</f>
        <v>0</v>
      </c>
      <c r="D184" s="21">
        <f>IF($C$4="Attiecināmās izmaksas",IF('10a+c+n'!$Q184="A",'10a+c+n'!D184,0),0)</f>
        <v>0</v>
      </c>
      <c r="E184" s="42"/>
      <c r="F184" s="64"/>
      <c r="G184" s="121"/>
      <c r="H184" s="121">
        <f>IF($C$4="Attiecināmās izmaksas",IF('10a+c+n'!$Q184="A",'10a+c+n'!H184,0),0)</f>
        <v>0</v>
      </c>
      <c r="I184" s="121"/>
      <c r="J184" s="121"/>
      <c r="K184" s="122">
        <f>IF($C$4="Attiecināmās izmaksas",IF('10a+c+n'!$Q184="A",'10a+c+n'!K184,0),0)</f>
        <v>0</v>
      </c>
      <c r="L184" s="64">
        <f>IF($C$4="Attiecināmās izmaksas",IF('10a+c+n'!$Q184="A",'10a+c+n'!L184,0),0)</f>
        <v>0</v>
      </c>
      <c r="M184" s="121">
        <f>IF($C$4="Attiecināmās izmaksas",IF('10a+c+n'!$Q184="A",'10a+c+n'!M184,0),0)</f>
        <v>0</v>
      </c>
      <c r="N184" s="121">
        <f>IF($C$4="Attiecināmās izmaksas",IF('10a+c+n'!$Q184="A",'10a+c+n'!N184,0),0)</f>
        <v>0</v>
      </c>
      <c r="O184" s="121">
        <f>IF($C$4="Attiecināmās izmaksas",IF('10a+c+n'!$Q184="A",'10a+c+n'!O184,0),0)</f>
        <v>0</v>
      </c>
      <c r="P184" s="122">
        <f>IF($C$4="Attiecināmās izmaksas",IF('10a+c+n'!$Q184="A",'10a+c+n'!P184,0),0)</f>
        <v>0</v>
      </c>
    </row>
    <row r="185" spans="1:16" x14ac:dyDescent="0.2">
      <c r="A185" s="49">
        <f>IF(P185=0,0,IF(COUNTBLANK(P185)=1,0,COUNTA($P$14:P185)))</f>
        <v>0</v>
      </c>
      <c r="B185" s="21">
        <f>IF($C$4="Attiecināmās izmaksas",IF('10a+c+n'!$Q185="A",'10a+c+n'!B185,0),0)</f>
        <v>0</v>
      </c>
      <c r="C185" s="21">
        <f>IF($C$4="Attiecināmās izmaksas",IF('10a+c+n'!$Q185="A",'10a+c+n'!C185,0),0)</f>
        <v>0</v>
      </c>
      <c r="D185" s="21">
        <f>IF($C$4="Attiecināmās izmaksas",IF('10a+c+n'!$Q185="A",'10a+c+n'!D185,0),0)</f>
        <v>0</v>
      </c>
      <c r="E185" s="42"/>
      <c r="F185" s="64"/>
      <c r="G185" s="121"/>
      <c r="H185" s="121">
        <f>IF($C$4="Attiecināmās izmaksas",IF('10a+c+n'!$Q185="A",'10a+c+n'!H185,0),0)</f>
        <v>0</v>
      </c>
      <c r="I185" s="121"/>
      <c r="J185" s="121"/>
      <c r="K185" s="122">
        <f>IF($C$4="Attiecināmās izmaksas",IF('10a+c+n'!$Q185="A",'10a+c+n'!K185,0),0)</f>
        <v>0</v>
      </c>
      <c r="L185" s="64">
        <f>IF($C$4="Attiecināmās izmaksas",IF('10a+c+n'!$Q185="A",'10a+c+n'!L185,0),0)</f>
        <v>0</v>
      </c>
      <c r="M185" s="121">
        <f>IF($C$4="Attiecināmās izmaksas",IF('10a+c+n'!$Q185="A",'10a+c+n'!M185,0),0)</f>
        <v>0</v>
      </c>
      <c r="N185" s="121">
        <f>IF($C$4="Attiecināmās izmaksas",IF('10a+c+n'!$Q185="A",'10a+c+n'!N185,0),0)</f>
        <v>0</v>
      </c>
      <c r="O185" s="121">
        <f>IF($C$4="Attiecināmās izmaksas",IF('10a+c+n'!$Q185="A",'10a+c+n'!O185,0),0)</f>
        <v>0</v>
      </c>
      <c r="P185" s="122">
        <f>IF($C$4="Attiecināmās izmaksas",IF('10a+c+n'!$Q185="A",'10a+c+n'!P185,0),0)</f>
        <v>0</v>
      </c>
    </row>
    <row r="186" spans="1:16" x14ac:dyDescent="0.2">
      <c r="A186" s="49">
        <f>IF(P186=0,0,IF(COUNTBLANK(P186)=1,0,COUNTA($P$14:P186)))</f>
        <v>0</v>
      </c>
      <c r="B186" s="21">
        <f>IF($C$4="Attiecināmās izmaksas",IF('10a+c+n'!$Q186="A",'10a+c+n'!B186,0),0)</f>
        <v>0</v>
      </c>
      <c r="C186" s="21">
        <f>IF($C$4="Attiecināmās izmaksas",IF('10a+c+n'!$Q186="A",'10a+c+n'!C186,0),0)</f>
        <v>0</v>
      </c>
      <c r="D186" s="21">
        <f>IF($C$4="Attiecināmās izmaksas",IF('10a+c+n'!$Q186="A",'10a+c+n'!D186,0),0)</f>
        <v>0</v>
      </c>
      <c r="E186" s="42"/>
      <c r="F186" s="64"/>
      <c r="G186" s="121"/>
      <c r="H186" s="121">
        <f>IF($C$4="Attiecināmās izmaksas",IF('10a+c+n'!$Q186="A",'10a+c+n'!H186,0),0)</f>
        <v>0</v>
      </c>
      <c r="I186" s="121"/>
      <c r="J186" s="121"/>
      <c r="K186" s="122">
        <f>IF($C$4="Attiecināmās izmaksas",IF('10a+c+n'!$Q186="A",'10a+c+n'!K186,0),0)</f>
        <v>0</v>
      </c>
      <c r="L186" s="64">
        <f>IF($C$4="Attiecināmās izmaksas",IF('10a+c+n'!$Q186="A",'10a+c+n'!L186,0),0)</f>
        <v>0</v>
      </c>
      <c r="M186" s="121">
        <f>IF($C$4="Attiecināmās izmaksas",IF('10a+c+n'!$Q186="A",'10a+c+n'!M186,0),0)</f>
        <v>0</v>
      </c>
      <c r="N186" s="121">
        <f>IF($C$4="Attiecināmās izmaksas",IF('10a+c+n'!$Q186="A",'10a+c+n'!N186,0),0)</f>
        <v>0</v>
      </c>
      <c r="O186" s="121">
        <f>IF($C$4="Attiecināmās izmaksas",IF('10a+c+n'!$Q186="A",'10a+c+n'!O186,0),0)</f>
        <v>0</v>
      </c>
      <c r="P186" s="122">
        <f>IF($C$4="Attiecināmās izmaksas",IF('10a+c+n'!$Q186="A",'10a+c+n'!P186,0),0)</f>
        <v>0</v>
      </c>
    </row>
    <row r="187" spans="1:16" x14ac:dyDescent="0.2">
      <c r="A187" s="49">
        <f>IF(P187=0,0,IF(COUNTBLANK(P187)=1,0,COUNTA($P$14:P187)))</f>
        <v>0</v>
      </c>
      <c r="B187" s="21">
        <f>IF($C$4="Attiecināmās izmaksas",IF('10a+c+n'!$Q187="A",'10a+c+n'!B187,0),0)</f>
        <v>0</v>
      </c>
      <c r="C187" s="21">
        <f>IF($C$4="Attiecināmās izmaksas",IF('10a+c+n'!$Q187="A",'10a+c+n'!C187,0),0)</f>
        <v>0</v>
      </c>
      <c r="D187" s="21">
        <f>IF($C$4="Attiecināmās izmaksas",IF('10a+c+n'!$Q187="A",'10a+c+n'!D187,0),0)</f>
        <v>0</v>
      </c>
      <c r="E187" s="42"/>
      <c r="F187" s="64"/>
      <c r="G187" s="121"/>
      <c r="H187" s="121">
        <f>IF($C$4="Attiecināmās izmaksas",IF('10a+c+n'!$Q187="A",'10a+c+n'!H187,0),0)</f>
        <v>0</v>
      </c>
      <c r="I187" s="121"/>
      <c r="J187" s="121"/>
      <c r="K187" s="122">
        <f>IF($C$4="Attiecināmās izmaksas",IF('10a+c+n'!$Q187="A",'10a+c+n'!K187,0),0)</f>
        <v>0</v>
      </c>
      <c r="L187" s="64">
        <f>IF($C$4="Attiecināmās izmaksas",IF('10a+c+n'!$Q187="A",'10a+c+n'!L187,0),0)</f>
        <v>0</v>
      </c>
      <c r="M187" s="121">
        <f>IF($C$4="Attiecināmās izmaksas",IF('10a+c+n'!$Q187="A",'10a+c+n'!M187,0),0)</f>
        <v>0</v>
      </c>
      <c r="N187" s="121">
        <f>IF($C$4="Attiecināmās izmaksas",IF('10a+c+n'!$Q187="A",'10a+c+n'!N187,0),0)</f>
        <v>0</v>
      </c>
      <c r="O187" s="121">
        <f>IF($C$4="Attiecināmās izmaksas",IF('10a+c+n'!$Q187="A",'10a+c+n'!O187,0),0)</f>
        <v>0</v>
      </c>
      <c r="P187" s="122">
        <f>IF($C$4="Attiecināmās izmaksas",IF('10a+c+n'!$Q187="A",'10a+c+n'!P187,0),0)</f>
        <v>0</v>
      </c>
    </row>
    <row r="188" spans="1:16" x14ac:dyDescent="0.2">
      <c r="A188" s="49">
        <f>IF(P188=0,0,IF(COUNTBLANK(P188)=1,0,COUNTA($P$14:P188)))</f>
        <v>0</v>
      </c>
      <c r="B188" s="21">
        <f>IF($C$4="Attiecināmās izmaksas",IF('10a+c+n'!$Q188="A",'10a+c+n'!B188,0),0)</f>
        <v>0</v>
      </c>
      <c r="C188" s="21">
        <f>IF($C$4="Attiecināmās izmaksas",IF('10a+c+n'!$Q188="A",'10a+c+n'!C188,0),0)</f>
        <v>0</v>
      </c>
      <c r="D188" s="21">
        <f>IF($C$4="Attiecināmās izmaksas",IF('10a+c+n'!$Q188="A",'10a+c+n'!D188,0),0)</f>
        <v>0</v>
      </c>
      <c r="E188" s="42"/>
      <c r="F188" s="64"/>
      <c r="G188" s="121"/>
      <c r="H188" s="121">
        <f>IF($C$4="Attiecināmās izmaksas",IF('10a+c+n'!$Q188="A",'10a+c+n'!H188,0),0)</f>
        <v>0</v>
      </c>
      <c r="I188" s="121"/>
      <c r="J188" s="121"/>
      <c r="K188" s="122">
        <f>IF($C$4="Attiecināmās izmaksas",IF('10a+c+n'!$Q188="A",'10a+c+n'!K188,0),0)</f>
        <v>0</v>
      </c>
      <c r="L188" s="64">
        <f>IF($C$4="Attiecināmās izmaksas",IF('10a+c+n'!$Q188="A",'10a+c+n'!L188,0),0)</f>
        <v>0</v>
      </c>
      <c r="M188" s="121">
        <f>IF($C$4="Attiecināmās izmaksas",IF('10a+c+n'!$Q188="A",'10a+c+n'!M188,0),0)</f>
        <v>0</v>
      </c>
      <c r="N188" s="121">
        <f>IF($C$4="Attiecināmās izmaksas",IF('10a+c+n'!$Q188="A",'10a+c+n'!N188,0),0)</f>
        <v>0</v>
      </c>
      <c r="O188" s="121">
        <f>IF($C$4="Attiecināmās izmaksas",IF('10a+c+n'!$Q188="A",'10a+c+n'!O188,0),0)</f>
        <v>0</v>
      </c>
      <c r="P188" s="122">
        <f>IF($C$4="Attiecināmās izmaksas",IF('10a+c+n'!$Q188="A",'10a+c+n'!P188,0),0)</f>
        <v>0</v>
      </c>
    </row>
    <row r="189" spans="1:16" x14ac:dyDescent="0.2">
      <c r="A189" s="49">
        <f>IF(P189=0,0,IF(COUNTBLANK(P189)=1,0,COUNTA($P$14:P189)))</f>
        <v>0</v>
      </c>
      <c r="B189" s="21">
        <f>IF($C$4="Attiecināmās izmaksas",IF('10a+c+n'!$Q189="A",'10a+c+n'!B189,0),0)</f>
        <v>0</v>
      </c>
      <c r="C189" s="21">
        <f>IF($C$4="Attiecināmās izmaksas",IF('10a+c+n'!$Q189="A",'10a+c+n'!C189,0),0)</f>
        <v>0</v>
      </c>
      <c r="D189" s="21">
        <f>IF($C$4="Attiecināmās izmaksas",IF('10a+c+n'!$Q189="A",'10a+c+n'!D189,0),0)</f>
        <v>0</v>
      </c>
      <c r="E189" s="42"/>
      <c r="F189" s="64"/>
      <c r="G189" s="121"/>
      <c r="H189" s="121">
        <f>IF($C$4="Attiecināmās izmaksas",IF('10a+c+n'!$Q189="A",'10a+c+n'!H189,0),0)</f>
        <v>0</v>
      </c>
      <c r="I189" s="121"/>
      <c r="J189" s="121"/>
      <c r="K189" s="122">
        <f>IF($C$4="Attiecināmās izmaksas",IF('10a+c+n'!$Q189="A",'10a+c+n'!K189,0),0)</f>
        <v>0</v>
      </c>
      <c r="L189" s="64">
        <f>IF($C$4="Attiecināmās izmaksas",IF('10a+c+n'!$Q189="A",'10a+c+n'!L189,0),0)</f>
        <v>0</v>
      </c>
      <c r="M189" s="121">
        <f>IF($C$4="Attiecināmās izmaksas",IF('10a+c+n'!$Q189="A",'10a+c+n'!M189,0),0)</f>
        <v>0</v>
      </c>
      <c r="N189" s="121">
        <f>IF($C$4="Attiecināmās izmaksas",IF('10a+c+n'!$Q189="A",'10a+c+n'!N189,0),0)</f>
        <v>0</v>
      </c>
      <c r="O189" s="121">
        <f>IF($C$4="Attiecināmās izmaksas",IF('10a+c+n'!$Q189="A",'10a+c+n'!O189,0),0)</f>
        <v>0</v>
      </c>
      <c r="P189" s="122">
        <f>IF($C$4="Attiecināmās izmaksas",IF('10a+c+n'!$Q189="A",'10a+c+n'!P189,0),0)</f>
        <v>0</v>
      </c>
    </row>
    <row r="190" spans="1:16" x14ac:dyDescent="0.2">
      <c r="A190" s="49">
        <f>IF(P190=0,0,IF(COUNTBLANK(P190)=1,0,COUNTA($P$14:P190)))</f>
        <v>0</v>
      </c>
      <c r="B190" s="21">
        <f>IF($C$4="Attiecināmās izmaksas",IF('10a+c+n'!$Q190="A",'10a+c+n'!B190,0),0)</f>
        <v>0</v>
      </c>
      <c r="C190" s="21">
        <f>IF($C$4="Attiecināmās izmaksas",IF('10a+c+n'!$Q190="A",'10a+c+n'!C190,0),0)</f>
        <v>0</v>
      </c>
      <c r="D190" s="21">
        <f>IF($C$4="Attiecināmās izmaksas",IF('10a+c+n'!$Q190="A",'10a+c+n'!D190,0),0)</f>
        <v>0</v>
      </c>
      <c r="E190" s="42"/>
      <c r="F190" s="64"/>
      <c r="G190" s="121"/>
      <c r="H190" s="121">
        <f>IF($C$4="Attiecināmās izmaksas",IF('10a+c+n'!$Q190="A",'10a+c+n'!H190,0),0)</f>
        <v>0</v>
      </c>
      <c r="I190" s="121"/>
      <c r="J190" s="121"/>
      <c r="K190" s="122">
        <f>IF($C$4="Attiecināmās izmaksas",IF('10a+c+n'!$Q190="A",'10a+c+n'!K190,0),0)</f>
        <v>0</v>
      </c>
      <c r="L190" s="64">
        <f>IF($C$4="Attiecināmās izmaksas",IF('10a+c+n'!$Q190="A",'10a+c+n'!L190,0),0)</f>
        <v>0</v>
      </c>
      <c r="M190" s="121">
        <f>IF($C$4="Attiecināmās izmaksas",IF('10a+c+n'!$Q190="A",'10a+c+n'!M190,0),0)</f>
        <v>0</v>
      </c>
      <c r="N190" s="121">
        <f>IF($C$4="Attiecināmās izmaksas",IF('10a+c+n'!$Q190="A",'10a+c+n'!N190,0),0)</f>
        <v>0</v>
      </c>
      <c r="O190" s="121">
        <f>IF($C$4="Attiecināmās izmaksas",IF('10a+c+n'!$Q190="A",'10a+c+n'!O190,0),0)</f>
        <v>0</v>
      </c>
      <c r="P190" s="122">
        <f>IF($C$4="Attiecināmās izmaksas",IF('10a+c+n'!$Q190="A",'10a+c+n'!P190,0),0)</f>
        <v>0</v>
      </c>
    </row>
    <row r="191" spans="1:16" x14ac:dyDescent="0.2">
      <c r="A191" s="49">
        <f>IF(P191=0,0,IF(COUNTBLANK(P191)=1,0,COUNTA($P$14:P191)))</f>
        <v>0</v>
      </c>
      <c r="B191" s="21">
        <f>IF($C$4="Attiecināmās izmaksas",IF('10a+c+n'!$Q191="A",'10a+c+n'!B191,0),0)</f>
        <v>0</v>
      </c>
      <c r="C191" s="21">
        <f>IF($C$4="Attiecināmās izmaksas",IF('10a+c+n'!$Q191="A",'10a+c+n'!C191,0),0)</f>
        <v>0</v>
      </c>
      <c r="D191" s="21">
        <f>IF($C$4="Attiecināmās izmaksas",IF('10a+c+n'!$Q191="A",'10a+c+n'!D191,0),0)</f>
        <v>0</v>
      </c>
      <c r="E191" s="42"/>
      <c r="F191" s="64"/>
      <c r="G191" s="121"/>
      <c r="H191" s="121">
        <f>IF($C$4="Attiecināmās izmaksas",IF('10a+c+n'!$Q191="A",'10a+c+n'!H191,0),0)</f>
        <v>0</v>
      </c>
      <c r="I191" s="121"/>
      <c r="J191" s="121"/>
      <c r="K191" s="122">
        <f>IF($C$4="Attiecināmās izmaksas",IF('10a+c+n'!$Q191="A",'10a+c+n'!K191,0),0)</f>
        <v>0</v>
      </c>
      <c r="L191" s="64">
        <f>IF($C$4="Attiecināmās izmaksas",IF('10a+c+n'!$Q191="A",'10a+c+n'!L191,0),0)</f>
        <v>0</v>
      </c>
      <c r="M191" s="121">
        <f>IF($C$4="Attiecināmās izmaksas",IF('10a+c+n'!$Q191="A",'10a+c+n'!M191,0),0)</f>
        <v>0</v>
      </c>
      <c r="N191" s="121">
        <f>IF($C$4="Attiecināmās izmaksas",IF('10a+c+n'!$Q191="A",'10a+c+n'!N191,0),0)</f>
        <v>0</v>
      </c>
      <c r="O191" s="121">
        <f>IF($C$4="Attiecināmās izmaksas",IF('10a+c+n'!$Q191="A",'10a+c+n'!O191,0),0)</f>
        <v>0</v>
      </c>
      <c r="P191" s="122">
        <f>IF($C$4="Attiecināmās izmaksas",IF('10a+c+n'!$Q191="A",'10a+c+n'!P191,0),0)</f>
        <v>0</v>
      </c>
    </row>
    <row r="192" spans="1:16" x14ac:dyDescent="0.2">
      <c r="A192" s="49">
        <f>IF(P192=0,0,IF(COUNTBLANK(P192)=1,0,COUNTA($P$14:P192)))</f>
        <v>0</v>
      </c>
      <c r="B192" s="21">
        <f>IF($C$4="Attiecināmās izmaksas",IF('10a+c+n'!$Q192="A",'10a+c+n'!B192,0),0)</f>
        <v>0</v>
      </c>
      <c r="C192" s="21">
        <f>IF($C$4="Attiecināmās izmaksas",IF('10a+c+n'!$Q192="A",'10a+c+n'!C192,0),0)</f>
        <v>0</v>
      </c>
      <c r="D192" s="21">
        <f>IF($C$4="Attiecināmās izmaksas",IF('10a+c+n'!$Q192="A",'10a+c+n'!D192,0),0)</f>
        <v>0</v>
      </c>
      <c r="E192" s="42"/>
      <c r="F192" s="64"/>
      <c r="G192" s="121"/>
      <c r="H192" s="121">
        <f>IF($C$4="Attiecināmās izmaksas",IF('10a+c+n'!$Q192="A",'10a+c+n'!H192,0),0)</f>
        <v>0</v>
      </c>
      <c r="I192" s="121"/>
      <c r="J192" s="121"/>
      <c r="K192" s="122">
        <f>IF($C$4="Attiecināmās izmaksas",IF('10a+c+n'!$Q192="A",'10a+c+n'!K192,0),0)</f>
        <v>0</v>
      </c>
      <c r="L192" s="64">
        <f>IF($C$4="Attiecināmās izmaksas",IF('10a+c+n'!$Q192="A",'10a+c+n'!L192,0),0)</f>
        <v>0</v>
      </c>
      <c r="M192" s="121">
        <f>IF($C$4="Attiecināmās izmaksas",IF('10a+c+n'!$Q192="A",'10a+c+n'!M192,0),0)</f>
        <v>0</v>
      </c>
      <c r="N192" s="121">
        <f>IF($C$4="Attiecināmās izmaksas",IF('10a+c+n'!$Q192="A",'10a+c+n'!N192,0),0)</f>
        <v>0</v>
      </c>
      <c r="O192" s="121">
        <f>IF($C$4="Attiecināmās izmaksas",IF('10a+c+n'!$Q192="A",'10a+c+n'!O192,0),0)</f>
        <v>0</v>
      </c>
      <c r="P192" s="122">
        <f>IF($C$4="Attiecināmās izmaksas",IF('10a+c+n'!$Q192="A",'10a+c+n'!P192,0),0)</f>
        <v>0</v>
      </c>
    </row>
    <row r="193" spans="1:16" x14ac:dyDescent="0.2">
      <c r="A193" s="49">
        <f>IF(P193=0,0,IF(COUNTBLANK(P193)=1,0,COUNTA($P$14:P193)))</f>
        <v>0</v>
      </c>
      <c r="B193" s="21">
        <f>IF($C$4="Attiecināmās izmaksas",IF('10a+c+n'!$Q193="A",'10a+c+n'!B193,0),0)</f>
        <v>0</v>
      </c>
      <c r="C193" s="21">
        <f>IF($C$4="Attiecināmās izmaksas",IF('10a+c+n'!$Q193="A",'10a+c+n'!C193,0),0)</f>
        <v>0</v>
      </c>
      <c r="D193" s="21">
        <f>IF($C$4="Attiecināmās izmaksas",IF('10a+c+n'!$Q193="A",'10a+c+n'!D193,0),0)</f>
        <v>0</v>
      </c>
      <c r="E193" s="42"/>
      <c r="F193" s="64"/>
      <c r="G193" s="121"/>
      <c r="H193" s="121">
        <f>IF($C$4="Attiecināmās izmaksas",IF('10a+c+n'!$Q193="A",'10a+c+n'!H193,0),0)</f>
        <v>0</v>
      </c>
      <c r="I193" s="121"/>
      <c r="J193" s="121"/>
      <c r="K193" s="122">
        <f>IF($C$4="Attiecināmās izmaksas",IF('10a+c+n'!$Q193="A",'10a+c+n'!K193,0),0)</f>
        <v>0</v>
      </c>
      <c r="L193" s="64">
        <f>IF($C$4="Attiecināmās izmaksas",IF('10a+c+n'!$Q193="A",'10a+c+n'!L193,0),0)</f>
        <v>0</v>
      </c>
      <c r="M193" s="121">
        <f>IF($C$4="Attiecināmās izmaksas",IF('10a+c+n'!$Q193="A",'10a+c+n'!M193,0),0)</f>
        <v>0</v>
      </c>
      <c r="N193" s="121">
        <f>IF($C$4="Attiecināmās izmaksas",IF('10a+c+n'!$Q193="A",'10a+c+n'!N193,0),0)</f>
        <v>0</v>
      </c>
      <c r="O193" s="121">
        <f>IF($C$4="Attiecināmās izmaksas",IF('10a+c+n'!$Q193="A",'10a+c+n'!O193,0),0)</f>
        <v>0</v>
      </c>
      <c r="P193" s="122">
        <f>IF($C$4="Attiecināmās izmaksas",IF('10a+c+n'!$Q193="A",'10a+c+n'!P193,0),0)</f>
        <v>0</v>
      </c>
    </row>
    <row r="194" spans="1:16" x14ac:dyDescent="0.2">
      <c r="A194" s="49">
        <f>IF(P194=0,0,IF(COUNTBLANK(P194)=1,0,COUNTA($P$14:P194)))</f>
        <v>0</v>
      </c>
      <c r="B194" s="21">
        <f>IF($C$4="Attiecināmās izmaksas",IF('10a+c+n'!$Q194="A",'10a+c+n'!B194,0),0)</f>
        <v>0</v>
      </c>
      <c r="C194" s="21">
        <f>IF($C$4="Attiecināmās izmaksas",IF('10a+c+n'!$Q194="A",'10a+c+n'!C194,0),0)</f>
        <v>0</v>
      </c>
      <c r="D194" s="21">
        <f>IF($C$4="Attiecināmās izmaksas",IF('10a+c+n'!$Q194="A",'10a+c+n'!D194,0),0)</f>
        <v>0</v>
      </c>
      <c r="E194" s="42"/>
      <c r="F194" s="64"/>
      <c r="G194" s="121"/>
      <c r="H194" s="121">
        <f>IF($C$4="Attiecināmās izmaksas",IF('10a+c+n'!$Q194="A",'10a+c+n'!H194,0),0)</f>
        <v>0</v>
      </c>
      <c r="I194" s="121"/>
      <c r="J194" s="121"/>
      <c r="K194" s="122">
        <f>IF($C$4="Attiecināmās izmaksas",IF('10a+c+n'!$Q194="A",'10a+c+n'!K194,0),0)</f>
        <v>0</v>
      </c>
      <c r="L194" s="64">
        <f>IF($C$4="Attiecināmās izmaksas",IF('10a+c+n'!$Q194="A",'10a+c+n'!L194,0),0)</f>
        <v>0</v>
      </c>
      <c r="M194" s="121">
        <f>IF($C$4="Attiecināmās izmaksas",IF('10a+c+n'!$Q194="A",'10a+c+n'!M194,0),0)</f>
        <v>0</v>
      </c>
      <c r="N194" s="121">
        <f>IF($C$4="Attiecināmās izmaksas",IF('10a+c+n'!$Q194="A",'10a+c+n'!N194,0),0)</f>
        <v>0</v>
      </c>
      <c r="O194" s="121">
        <f>IF($C$4="Attiecināmās izmaksas",IF('10a+c+n'!$Q194="A",'10a+c+n'!O194,0),0)</f>
        <v>0</v>
      </c>
      <c r="P194" s="122">
        <f>IF($C$4="Attiecināmās izmaksas",IF('10a+c+n'!$Q194="A",'10a+c+n'!P194,0),0)</f>
        <v>0</v>
      </c>
    </row>
    <row r="195" spans="1:16" x14ac:dyDescent="0.2">
      <c r="A195" s="49">
        <f>IF(P195=0,0,IF(COUNTBLANK(P195)=1,0,COUNTA($P$14:P195)))</f>
        <v>0</v>
      </c>
      <c r="B195" s="21">
        <f>IF($C$4="Attiecināmās izmaksas",IF('10a+c+n'!$Q195="A",'10a+c+n'!B195,0),0)</f>
        <v>0</v>
      </c>
      <c r="C195" s="21">
        <f>IF($C$4="Attiecināmās izmaksas",IF('10a+c+n'!$Q195="A",'10a+c+n'!C195,0),0)</f>
        <v>0</v>
      </c>
      <c r="D195" s="21">
        <f>IF($C$4="Attiecināmās izmaksas",IF('10a+c+n'!$Q195="A",'10a+c+n'!D195,0),0)</f>
        <v>0</v>
      </c>
      <c r="E195" s="42"/>
      <c r="F195" s="64"/>
      <c r="G195" s="121"/>
      <c r="H195" s="121">
        <f>IF($C$4="Attiecināmās izmaksas",IF('10a+c+n'!$Q195="A",'10a+c+n'!H195,0),0)</f>
        <v>0</v>
      </c>
      <c r="I195" s="121"/>
      <c r="J195" s="121"/>
      <c r="K195" s="122">
        <f>IF($C$4="Attiecināmās izmaksas",IF('10a+c+n'!$Q195="A",'10a+c+n'!K195,0),0)</f>
        <v>0</v>
      </c>
      <c r="L195" s="64">
        <f>IF($C$4="Attiecināmās izmaksas",IF('10a+c+n'!$Q195="A",'10a+c+n'!L195,0),0)</f>
        <v>0</v>
      </c>
      <c r="M195" s="121">
        <f>IF($C$4="Attiecināmās izmaksas",IF('10a+c+n'!$Q195="A",'10a+c+n'!M195,0),0)</f>
        <v>0</v>
      </c>
      <c r="N195" s="121">
        <f>IF($C$4="Attiecināmās izmaksas",IF('10a+c+n'!$Q195="A",'10a+c+n'!N195,0),0)</f>
        <v>0</v>
      </c>
      <c r="O195" s="121">
        <f>IF($C$4="Attiecināmās izmaksas",IF('10a+c+n'!$Q195="A",'10a+c+n'!O195,0),0)</f>
        <v>0</v>
      </c>
      <c r="P195" s="122">
        <f>IF($C$4="Attiecināmās izmaksas",IF('10a+c+n'!$Q195="A",'10a+c+n'!P195,0),0)</f>
        <v>0</v>
      </c>
    </row>
    <row r="196" spans="1:16" x14ac:dyDescent="0.2">
      <c r="A196" s="49">
        <f>IF(P196=0,0,IF(COUNTBLANK(P196)=1,0,COUNTA($P$14:P196)))</f>
        <v>0</v>
      </c>
      <c r="B196" s="21">
        <f>IF($C$4="Attiecināmās izmaksas",IF('10a+c+n'!$Q196="A",'10a+c+n'!B196,0),0)</f>
        <v>0</v>
      </c>
      <c r="C196" s="21">
        <f>IF($C$4="Attiecināmās izmaksas",IF('10a+c+n'!$Q196="A",'10a+c+n'!C196,0),0)</f>
        <v>0</v>
      </c>
      <c r="D196" s="21">
        <f>IF($C$4="Attiecināmās izmaksas",IF('10a+c+n'!$Q196="A",'10a+c+n'!D196,0),0)</f>
        <v>0</v>
      </c>
      <c r="E196" s="42"/>
      <c r="F196" s="64"/>
      <c r="G196" s="121"/>
      <c r="H196" s="121">
        <f>IF($C$4="Attiecināmās izmaksas",IF('10a+c+n'!$Q196="A",'10a+c+n'!H196,0),0)</f>
        <v>0</v>
      </c>
      <c r="I196" s="121"/>
      <c r="J196" s="121"/>
      <c r="K196" s="122">
        <f>IF($C$4="Attiecināmās izmaksas",IF('10a+c+n'!$Q196="A",'10a+c+n'!K196,0),0)</f>
        <v>0</v>
      </c>
      <c r="L196" s="64">
        <f>IF($C$4="Attiecināmās izmaksas",IF('10a+c+n'!$Q196="A",'10a+c+n'!L196,0),0)</f>
        <v>0</v>
      </c>
      <c r="M196" s="121">
        <f>IF($C$4="Attiecināmās izmaksas",IF('10a+c+n'!$Q196="A",'10a+c+n'!M196,0),0)</f>
        <v>0</v>
      </c>
      <c r="N196" s="121">
        <f>IF($C$4="Attiecināmās izmaksas",IF('10a+c+n'!$Q196="A",'10a+c+n'!N196,0),0)</f>
        <v>0</v>
      </c>
      <c r="O196" s="121">
        <f>IF($C$4="Attiecināmās izmaksas",IF('10a+c+n'!$Q196="A",'10a+c+n'!O196,0),0)</f>
        <v>0</v>
      </c>
      <c r="P196" s="122">
        <f>IF($C$4="Attiecināmās izmaksas",IF('10a+c+n'!$Q196="A",'10a+c+n'!P196,0),0)</f>
        <v>0</v>
      </c>
    </row>
    <row r="197" spans="1:16" x14ac:dyDescent="0.2">
      <c r="A197" s="49">
        <f>IF(P197=0,0,IF(COUNTBLANK(P197)=1,0,COUNTA($P$14:P197)))</f>
        <v>0</v>
      </c>
      <c r="B197" s="21">
        <f>IF($C$4="Attiecināmās izmaksas",IF('10a+c+n'!$Q197="A",'10a+c+n'!B197,0),0)</f>
        <v>0</v>
      </c>
      <c r="C197" s="21">
        <f>IF($C$4="Attiecināmās izmaksas",IF('10a+c+n'!$Q197="A",'10a+c+n'!C197,0),0)</f>
        <v>0</v>
      </c>
      <c r="D197" s="21">
        <f>IF($C$4="Attiecināmās izmaksas",IF('10a+c+n'!$Q197="A",'10a+c+n'!D197,0),0)</f>
        <v>0</v>
      </c>
      <c r="E197" s="42"/>
      <c r="F197" s="64"/>
      <c r="G197" s="121"/>
      <c r="H197" s="121">
        <f>IF($C$4="Attiecināmās izmaksas",IF('10a+c+n'!$Q197="A",'10a+c+n'!H197,0),0)</f>
        <v>0</v>
      </c>
      <c r="I197" s="121"/>
      <c r="J197" s="121"/>
      <c r="K197" s="122">
        <f>IF($C$4="Attiecināmās izmaksas",IF('10a+c+n'!$Q197="A",'10a+c+n'!K197,0),0)</f>
        <v>0</v>
      </c>
      <c r="L197" s="64">
        <f>IF($C$4="Attiecināmās izmaksas",IF('10a+c+n'!$Q197="A",'10a+c+n'!L197,0),0)</f>
        <v>0</v>
      </c>
      <c r="M197" s="121">
        <f>IF($C$4="Attiecināmās izmaksas",IF('10a+c+n'!$Q197="A",'10a+c+n'!M197,0),0)</f>
        <v>0</v>
      </c>
      <c r="N197" s="121">
        <f>IF($C$4="Attiecināmās izmaksas",IF('10a+c+n'!$Q197="A",'10a+c+n'!N197,0),0)</f>
        <v>0</v>
      </c>
      <c r="O197" s="121">
        <f>IF($C$4="Attiecināmās izmaksas",IF('10a+c+n'!$Q197="A",'10a+c+n'!O197,0),0)</f>
        <v>0</v>
      </c>
      <c r="P197" s="122">
        <f>IF($C$4="Attiecināmās izmaksas",IF('10a+c+n'!$Q197="A",'10a+c+n'!P197,0),0)</f>
        <v>0</v>
      </c>
    </row>
    <row r="198" spans="1:16" x14ac:dyDescent="0.2">
      <c r="A198" s="49">
        <f>IF(P198=0,0,IF(COUNTBLANK(P198)=1,0,COUNTA($P$14:P198)))</f>
        <v>0</v>
      </c>
      <c r="B198" s="21">
        <f>IF($C$4="Attiecināmās izmaksas",IF('10a+c+n'!$Q198="A",'10a+c+n'!B198,0),0)</f>
        <v>0</v>
      </c>
      <c r="C198" s="21">
        <f>IF($C$4="Attiecināmās izmaksas",IF('10a+c+n'!$Q198="A",'10a+c+n'!C198,0),0)</f>
        <v>0</v>
      </c>
      <c r="D198" s="21">
        <f>IF($C$4="Attiecināmās izmaksas",IF('10a+c+n'!$Q198="A",'10a+c+n'!D198,0),0)</f>
        <v>0</v>
      </c>
      <c r="E198" s="42"/>
      <c r="F198" s="64"/>
      <c r="G198" s="121"/>
      <c r="H198" s="121">
        <f>IF($C$4="Attiecināmās izmaksas",IF('10a+c+n'!$Q198="A",'10a+c+n'!H198,0),0)</f>
        <v>0</v>
      </c>
      <c r="I198" s="121"/>
      <c r="J198" s="121"/>
      <c r="K198" s="122">
        <f>IF($C$4="Attiecināmās izmaksas",IF('10a+c+n'!$Q198="A",'10a+c+n'!K198,0),0)</f>
        <v>0</v>
      </c>
      <c r="L198" s="64">
        <f>IF($C$4="Attiecināmās izmaksas",IF('10a+c+n'!$Q198="A",'10a+c+n'!L198,0),0)</f>
        <v>0</v>
      </c>
      <c r="M198" s="121">
        <f>IF($C$4="Attiecināmās izmaksas",IF('10a+c+n'!$Q198="A",'10a+c+n'!M198,0),0)</f>
        <v>0</v>
      </c>
      <c r="N198" s="121">
        <f>IF($C$4="Attiecināmās izmaksas",IF('10a+c+n'!$Q198="A",'10a+c+n'!N198,0),0)</f>
        <v>0</v>
      </c>
      <c r="O198" s="121">
        <f>IF($C$4="Attiecināmās izmaksas",IF('10a+c+n'!$Q198="A",'10a+c+n'!O198,0),0)</f>
        <v>0</v>
      </c>
      <c r="P198" s="122">
        <f>IF($C$4="Attiecināmās izmaksas",IF('10a+c+n'!$Q198="A",'10a+c+n'!P198,0),0)</f>
        <v>0</v>
      </c>
    </row>
    <row r="199" spans="1:16" x14ac:dyDescent="0.2">
      <c r="A199" s="49">
        <f>IF(P199=0,0,IF(COUNTBLANK(P199)=1,0,COUNTA($P$14:P199)))</f>
        <v>0</v>
      </c>
      <c r="B199" s="21">
        <f>IF($C$4="Attiecināmās izmaksas",IF('10a+c+n'!$Q199="A",'10a+c+n'!B199,0),0)</f>
        <v>0</v>
      </c>
      <c r="C199" s="21">
        <f>IF($C$4="Attiecināmās izmaksas",IF('10a+c+n'!$Q199="A",'10a+c+n'!C199,0),0)</f>
        <v>0</v>
      </c>
      <c r="D199" s="21">
        <f>IF($C$4="Attiecināmās izmaksas",IF('10a+c+n'!$Q199="A",'10a+c+n'!D199,0),0)</f>
        <v>0</v>
      </c>
      <c r="E199" s="42"/>
      <c r="F199" s="64"/>
      <c r="G199" s="121"/>
      <c r="H199" s="121">
        <f>IF($C$4="Attiecināmās izmaksas",IF('10a+c+n'!$Q199="A",'10a+c+n'!H199,0),0)</f>
        <v>0</v>
      </c>
      <c r="I199" s="121"/>
      <c r="J199" s="121"/>
      <c r="K199" s="122">
        <f>IF($C$4="Attiecināmās izmaksas",IF('10a+c+n'!$Q199="A",'10a+c+n'!K199,0),0)</f>
        <v>0</v>
      </c>
      <c r="L199" s="64">
        <f>IF($C$4="Attiecināmās izmaksas",IF('10a+c+n'!$Q199="A",'10a+c+n'!L199,0),0)</f>
        <v>0</v>
      </c>
      <c r="M199" s="121">
        <f>IF($C$4="Attiecināmās izmaksas",IF('10a+c+n'!$Q199="A",'10a+c+n'!M199,0),0)</f>
        <v>0</v>
      </c>
      <c r="N199" s="121">
        <f>IF($C$4="Attiecināmās izmaksas",IF('10a+c+n'!$Q199="A",'10a+c+n'!N199,0),0)</f>
        <v>0</v>
      </c>
      <c r="O199" s="121">
        <f>IF($C$4="Attiecināmās izmaksas",IF('10a+c+n'!$Q199="A",'10a+c+n'!O199,0),0)</f>
        <v>0</v>
      </c>
      <c r="P199" s="122">
        <f>IF($C$4="Attiecināmās izmaksas",IF('10a+c+n'!$Q199="A",'10a+c+n'!P199,0),0)</f>
        <v>0</v>
      </c>
    </row>
    <row r="200" spans="1:16" x14ac:dyDescent="0.2">
      <c r="A200" s="49">
        <f>IF(P200=0,0,IF(COUNTBLANK(P200)=1,0,COUNTA($P$14:P200)))</f>
        <v>0</v>
      </c>
      <c r="B200" s="21">
        <f>IF($C$4="Attiecināmās izmaksas",IF('10a+c+n'!$Q200="A",'10a+c+n'!B200,0),0)</f>
        <v>0</v>
      </c>
      <c r="C200" s="21">
        <f>IF($C$4="Attiecināmās izmaksas",IF('10a+c+n'!$Q200="A",'10a+c+n'!C200,0),0)</f>
        <v>0</v>
      </c>
      <c r="D200" s="21">
        <f>IF($C$4="Attiecināmās izmaksas",IF('10a+c+n'!$Q200="A",'10a+c+n'!D200,0),0)</f>
        <v>0</v>
      </c>
      <c r="E200" s="42"/>
      <c r="F200" s="64"/>
      <c r="G200" s="121"/>
      <c r="H200" s="121">
        <f>IF($C$4="Attiecināmās izmaksas",IF('10a+c+n'!$Q200="A",'10a+c+n'!H200,0),0)</f>
        <v>0</v>
      </c>
      <c r="I200" s="121"/>
      <c r="J200" s="121"/>
      <c r="K200" s="122">
        <f>IF($C$4="Attiecināmās izmaksas",IF('10a+c+n'!$Q200="A",'10a+c+n'!K200,0),0)</f>
        <v>0</v>
      </c>
      <c r="L200" s="64">
        <f>IF($C$4="Attiecināmās izmaksas",IF('10a+c+n'!$Q200="A",'10a+c+n'!L200,0),0)</f>
        <v>0</v>
      </c>
      <c r="M200" s="121">
        <f>IF($C$4="Attiecināmās izmaksas",IF('10a+c+n'!$Q200="A",'10a+c+n'!M200,0),0)</f>
        <v>0</v>
      </c>
      <c r="N200" s="121">
        <f>IF($C$4="Attiecināmās izmaksas",IF('10a+c+n'!$Q200="A",'10a+c+n'!N200,0),0)</f>
        <v>0</v>
      </c>
      <c r="O200" s="121">
        <f>IF($C$4="Attiecināmās izmaksas",IF('10a+c+n'!$Q200="A",'10a+c+n'!O200,0),0)</f>
        <v>0</v>
      </c>
      <c r="P200" s="122">
        <f>IF($C$4="Attiecināmās izmaksas",IF('10a+c+n'!$Q200="A",'10a+c+n'!P200,0),0)</f>
        <v>0</v>
      </c>
    </row>
    <row r="201" spans="1:16" x14ac:dyDescent="0.2">
      <c r="A201" s="49">
        <f>IF(P201=0,0,IF(COUNTBLANK(P201)=1,0,COUNTA($P$14:P201)))</f>
        <v>0</v>
      </c>
      <c r="B201" s="21">
        <f>IF($C$4="Attiecināmās izmaksas",IF('10a+c+n'!$Q201="A",'10a+c+n'!B201,0),0)</f>
        <v>0</v>
      </c>
      <c r="C201" s="21">
        <f>IF($C$4="Attiecināmās izmaksas",IF('10a+c+n'!$Q201="A",'10a+c+n'!C201,0),0)</f>
        <v>0</v>
      </c>
      <c r="D201" s="21">
        <f>IF($C$4="Attiecināmās izmaksas",IF('10a+c+n'!$Q201="A",'10a+c+n'!D201,0),0)</f>
        <v>0</v>
      </c>
      <c r="E201" s="42"/>
      <c r="F201" s="64"/>
      <c r="G201" s="121"/>
      <c r="H201" s="121">
        <f>IF($C$4="Attiecināmās izmaksas",IF('10a+c+n'!$Q201="A",'10a+c+n'!H201,0),0)</f>
        <v>0</v>
      </c>
      <c r="I201" s="121"/>
      <c r="J201" s="121"/>
      <c r="K201" s="122">
        <f>IF($C$4="Attiecināmās izmaksas",IF('10a+c+n'!$Q201="A",'10a+c+n'!K201,0),0)</f>
        <v>0</v>
      </c>
      <c r="L201" s="64">
        <f>IF($C$4="Attiecināmās izmaksas",IF('10a+c+n'!$Q201="A",'10a+c+n'!L201,0),0)</f>
        <v>0</v>
      </c>
      <c r="M201" s="121">
        <f>IF($C$4="Attiecināmās izmaksas",IF('10a+c+n'!$Q201="A",'10a+c+n'!M201,0),0)</f>
        <v>0</v>
      </c>
      <c r="N201" s="121">
        <f>IF($C$4="Attiecināmās izmaksas",IF('10a+c+n'!$Q201="A",'10a+c+n'!N201,0),0)</f>
        <v>0</v>
      </c>
      <c r="O201" s="121">
        <f>IF($C$4="Attiecināmās izmaksas",IF('10a+c+n'!$Q201="A",'10a+c+n'!O201,0),0)</f>
        <v>0</v>
      </c>
      <c r="P201" s="122">
        <f>IF($C$4="Attiecināmās izmaksas",IF('10a+c+n'!$Q201="A",'10a+c+n'!P201,0),0)</f>
        <v>0</v>
      </c>
    </row>
    <row r="202" spans="1:16" x14ac:dyDescent="0.2">
      <c r="A202" s="49">
        <f>IF(P202=0,0,IF(COUNTBLANK(P202)=1,0,COUNTA($P$14:P202)))</f>
        <v>0</v>
      </c>
      <c r="B202" s="21">
        <f>IF($C$4="Attiecināmās izmaksas",IF('10a+c+n'!$Q202="A",'10a+c+n'!B202,0),0)</f>
        <v>0</v>
      </c>
      <c r="C202" s="21">
        <f>IF($C$4="Attiecināmās izmaksas",IF('10a+c+n'!$Q202="A",'10a+c+n'!C202,0),0)</f>
        <v>0</v>
      </c>
      <c r="D202" s="21">
        <f>IF($C$4="Attiecināmās izmaksas",IF('10a+c+n'!$Q202="A",'10a+c+n'!D202,0),0)</f>
        <v>0</v>
      </c>
      <c r="E202" s="42"/>
      <c r="F202" s="64"/>
      <c r="G202" s="121"/>
      <c r="H202" s="121">
        <f>IF($C$4="Attiecināmās izmaksas",IF('10a+c+n'!$Q202="A",'10a+c+n'!H202,0),0)</f>
        <v>0</v>
      </c>
      <c r="I202" s="121"/>
      <c r="J202" s="121"/>
      <c r="K202" s="122">
        <f>IF($C$4="Attiecināmās izmaksas",IF('10a+c+n'!$Q202="A",'10a+c+n'!K202,0),0)</f>
        <v>0</v>
      </c>
      <c r="L202" s="64">
        <f>IF($C$4="Attiecināmās izmaksas",IF('10a+c+n'!$Q202="A",'10a+c+n'!L202,0),0)</f>
        <v>0</v>
      </c>
      <c r="M202" s="121">
        <f>IF($C$4="Attiecināmās izmaksas",IF('10a+c+n'!$Q202="A",'10a+c+n'!M202,0),0)</f>
        <v>0</v>
      </c>
      <c r="N202" s="121">
        <f>IF($C$4="Attiecināmās izmaksas",IF('10a+c+n'!$Q202="A",'10a+c+n'!N202,0),0)</f>
        <v>0</v>
      </c>
      <c r="O202" s="121">
        <f>IF($C$4="Attiecināmās izmaksas",IF('10a+c+n'!$Q202="A",'10a+c+n'!O202,0),0)</f>
        <v>0</v>
      </c>
      <c r="P202" s="122">
        <f>IF($C$4="Attiecināmās izmaksas",IF('10a+c+n'!$Q202="A",'10a+c+n'!P202,0),0)</f>
        <v>0</v>
      </c>
    </row>
    <row r="203" spans="1:16" x14ac:dyDescent="0.2">
      <c r="A203" s="49">
        <f>IF(P203=0,0,IF(COUNTBLANK(P203)=1,0,COUNTA($P$14:P203)))</f>
        <v>0</v>
      </c>
      <c r="B203" s="21">
        <f>IF($C$4="Attiecināmās izmaksas",IF('10a+c+n'!$Q203="A",'10a+c+n'!B203,0),0)</f>
        <v>0</v>
      </c>
      <c r="C203" s="21">
        <f>IF($C$4="Attiecināmās izmaksas",IF('10a+c+n'!$Q203="A",'10a+c+n'!C203,0),0)</f>
        <v>0</v>
      </c>
      <c r="D203" s="21">
        <f>IF($C$4="Attiecināmās izmaksas",IF('10a+c+n'!$Q203="A",'10a+c+n'!D203,0),0)</f>
        <v>0</v>
      </c>
      <c r="E203" s="42"/>
      <c r="F203" s="64"/>
      <c r="G203" s="121"/>
      <c r="H203" s="121">
        <f>IF($C$4="Attiecināmās izmaksas",IF('10a+c+n'!$Q203="A",'10a+c+n'!H203,0),0)</f>
        <v>0</v>
      </c>
      <c r="I203" s="121"/>
      <c r="J203" s="121"/>
      <c r="K203" s="122">
        <f>IF($C$4="Attiecināmās izmaksas",IF('10a+c+n'!$Q203="A",'10a+c+n'!K203,0),0)</f>
        <v>0</v>
      </c>
      <c r="L203" s="64">
        <f>IF($C$4="Attiecināmās izmaksas",IF('10a+c+n'!$Q203="A",'10a+c+n'!L203,0),0)</f>
        <v>0</v>
      </c>
      <c r="M203" s="121">
        <f>IF($C$4="Attiecināmās izmaksas",IF('10a+c+n'!$Q203="A",'10a+c+n'!M203,0),0)</f>
        <v>0</v>
      </c>
      <c r="N203" s="121">
        <f>IF($C$4="Attiecināmās izmaksas",IF('10a+c+n'!$Q203="A",'10a+c+n'!N203,0),0)</f>
        <v>0</v>
      </c>
      <c r="O203" s="121">
        <f>IF($C$4="Attiecināmās izmaksas",IF('10a+c+n'!$Q203="A",'10a+c+n'!O203,0),0)</f>
        <v>0</v>
      </c>
      <c r="P203" s="122">
        <f>IF($C$4="Attiecināmās izmaksas",IF('10a+c+n'!$Q203="A",'10a+c+n'!P203,0),0)</f>
        <v>0</v>
      </c>
    </row>
    <row r="204" spans="1:16" x14ac:dyDescent="0.2">
      <c r="A204" s="49">
        <f>IF(P204=0,0,IF(COUNTBLANK(P204)=1,0,COUNTA($P$14:P204)))</f>
        <v>0</v>
      </c>
      <c r="B204" s="21">
        <f>IF($C$4="Attiecināmās izmaksas",IF('10a+c+n'!$Q204="A",'10a+c+n'!B204,0),0)</f>
        <v>0</v>
      </c>
      <c r="C204" s="21">
        <f>IF($C$4="Attiecināmās izmaksas",IF('10a+c+n'!$Q204="A",'10a+c+n'!C204,0),0)</f>
        <v>0</v>
      </c>
      <c r="D204" s="21">
        <f>IF($C$4="Attiecināmās izmaksas",IF('10a+c+n'!$Q204="A",'10a+c+n'!D204,0),0)</f>
        <v>0</v>
      </c>
      <c r="E204" s="42"/>
      <c r="F204" s="64"/>
      <c r="G204" s="121"/>
      <c r="H204" s="121">
        <f>IF($C$4="Attiecināmās izmaksas",IF('10a+c+n'!$Q204="A",'10a+c+n'!H204,0),0)</f>
        <v>0</v>
      </c>
      <c r="I204" s="121"/>
      <c r="J204" s="121"/>
      <c r="K204" s="122">
        <f>IF($C$4="Attiecināmās izmaksas",IF('10a+c+n'!$Q204="A",'10a+c+n'!K204,0),0)</f>
        <v>0</v>
      </c>
      <c r="L204" s="64">
        <f>IF($C$4="Attiecināmās izmaksas",IF('10a+c+n'!$Q204="A",'10a+c+n'!L204,0),0)</f>
        <v>0</v>
      </c>
      <c r="M204" s="121">
        <f>IF($C$4="Attiecināmās izmaksas",IF('10a+c+n'!$Q204="A",'10a+c+n'!M204,0),0)</f>
        <v>0</v>
      </c>
      <c r="N204" s="121">
        <f>IF($C$4="Attiecināmās izmaksas",IF('10a+c+n'!$Q204="A",'10a+c+n'!N204,0),0)</f>
        <v>0</v>
      </c>
      <c r="O204" s="121">
        <f>IF($C$4="Attiecināmās izmaksas",IF('10a+c+n'!$Q204="A",'10a+c+n'!O204,0),0)</f>
        <v>0</v>
      </c>
      <c r="P204" s="122">
        <f>IF($C$4="Attiecināmās izmaksas",IF('10a+c+n'!$Q204="A",'10a+c+n'!P204,0),0)</f>
        <v>0</v>
      </c>
    </row>
    <row r="205" spans="1:16" x14ac:dyDescent="0.2">
      <c r="A205" s="49">
        <f>IF(P205=0,0,IF(COUNTBLANK(P205)=1,0,COUNTA($P$14:P205)))</f>
        <v>0</v>
      </c>
      <c r="B205" s="21">
        <f>IF($C$4="Attiecināmās izmaksas",IF('10a+c+n'!$Q205="A",'10a+c+n'!B205,0),0)</f>
        <v>0</v>
      </c>
      <c r="C205" s="21">
        <f>IF($C$4="Attiecināmās izmaksas",IF('10a+c+n'!$Q205="A",'10a+c+n'!C205,0),0)</f>
        <v>0</v>
      </c>
      <c r="D205" s="21">
        <f>IF($C$4="Attiecināmās izmaksas",IF('10a+c+n'!$Q205="A",'10a+c+n'!D205,0),0)</f>
        <v>0</v>
      </c>
      <c r="E205" s="42"/>
      <c r="F205" s="64"/>
      <c r="G205" s="121"/>
      <c r="H205" s="121">
        <f>IF($C$4="Attiecināmās izmaksas",IF('10a+c+n'!$Q205="A",'10a+c+n'!H205,0),0)</f>
        <v>0</v>
      </c>
      <c r="I205" s="121"/>
      <c r="J205" s="121"/>
      <c r="K205" s="122">
        <f>IF($C$4="Attiecināmās izmaksas",IF('10a+c+n'!$Q205="A",'10a+c+n'!K205,0),0)</f>
        <v>0</v>
      </c>
      <c r="L205" s="64">
        <f>IF($C$4="Attiecināmās izmaksas",IF('10a+c+n'!$Q205="A",'10a+c+n'!L205,0),0)</f>
        <v>0</v>
      </c>
      <c r="M205" s="121">
        <f>IF($C$4="Attiecināmās izmaksas",IF('10a+c+n'!$Q205="A",'10a+c+n'!M205,0),0)</f>
        <v>0</v>
      </c>
      <c r="N205" s="121">
        <f>IF($C$4="Attiecināmās izmaksas",IF('10a+c+n'!$Q205="A",'10a+c+n'!N205,0),0)</f>
        <v>0</v>
      </c>
      <c r="O205" s="121">
        <f>IF($C$4="Attiecināmās izmaksas",IF('10a+c+n'!$Q205="A",'10a+c+n'!O205,0),0)</f>
        <v>0</v>
      </c>
      <c r="P205" s="122">
        <f>IF($C$4="Attiecināmās izmaksas",IF('10a+c+n'!$Q205="A",'10a+c+n'!P205,0),0)</f>
        <v>0</v>
      </c>
    </row>
    <row r="206" spans="1:16" x14ac:dyDescent="0.2">
      <c r="A206" s="49">
        <f>IF(P206=0,0,IF(COUNTBLANK(P206)=1,0,COUNTA($P$14:P206)))</f>
        <v>0</v>
      </c>
      <c r="B206" s="21">
        <f>IF($C$4="Attiecināmās izmaksas",IF('10a+c+n'!$Q206="A",'10a+c+n'!B206,0),0)</f>
        <v>0</v>
      </c>
      <c r="C206" s="21">
        <f>IF($C$4="Attiecināmās izmaksas",IF('10a+c+n'!$Q206="A",'10a+c+n'!C206,0),0)</f>
        <v>0</v>
      </c>
      <c r="D206" s="21">
        <f>IF($C$4="Attiecināmās izmaksas",IF('10a+c+n'!$Q206="A",'10a+c+n'!D206,0),0)</f>
        <v>0</v>
      </c>
      <c r="E206" s="42"/>
      <c r="F206" s="64"/>
      <c r="G206" s="121"/>
      <c r="H206" s="121">
        <f>IF($C$4="Attiecināmās izmaksas",IF('10a+c+n'!$Q206="A",'10a+c+n'!H206,0),0)</f>
        <v>0</v>
      </c>
      <c r="I206" s="121"/>
      <c r="J206" s="121"/>
      <c r="K206" s="122">
        <f>IF($C$4="Attiecināmās izmaksas",IF('10a+c+n'!$Q206="A",'10a+c+n'!K206,0),0)</f>
        <v>0</v>
      </c>
      <c r="L206" s="64">
        <f>IF($C$4="Attiecināmās izmaksas",IF('10a+c+n'!$Q206="A",'10a+c+n'!L206,0),0)</f>
        <v>0</v>
      </c>
      <c r="M206" s="121">
        <f>IF($C$4="Attiecināmās izmaksas",IF('10a+c+n'!$Q206="A",'10a+c+n'!M206,0),0)</f>
        <v>0</v>
      </c>
      <c r="N206" s="121">
        <f>IF($C$4="Attiecināmās izmaksas",IF('10a+c+n'!$Q206="A",'10a+c+n'!N206,0),0)</f>
        <v>0</v>
      </c>
      <c r="O206" s="121">
        <f>IF($C$4="Attiecināmās izmaksas",IF('10a+c+n'!$Q206="A",'10a+c+n'!O206,0),0)</f>
        <v>0</v>
      </c>
      <c r="P206" s="122">
        <f>IF($C$4="Attiecināmās izmaksas",IF('10a+c+n'!$Q206="A",'10a+c+n'!P206,0),0)</f>
        <v>0</v>
      </c>
    </row>
    <row r="207" spans="1:16" x14ac:dyDescent="0.2">
      <c r="A207" s="49">
        <f>IF(P207=0,0,IF(COUNTBLANK(P207)=1,0,COUNTA($P$14:P207)))</f>
        <v>0</v>
      </c>
      <c r="B207" s="21">
        <f>IF($C$4="Attiecināmās izmaksas",IF('10a+c+n'!$Q207="A",'10a+c+n'!B207,0),0)</f>
        <v>0</v>
      </c>
      <c r="C207" s="21">
        <f>IF($C$4="Attiecināmās izmaksas",IF('10a+c+n'!$Q207="A",'10a+c+n'!C207,0),0)</f>
        <v>0</v>
      </c>
      <c r="D207" s="21">
        <f>IF($C$4="Attiecināmās izmaksas",IF('10a+c+n'!$Q207="A",'10a+c+n'!D207,0),0)</f>
        <v>0</v>
      </c>
      <c r="E207" s="42"/>
      <c r="F207" s="64"/>
      <c r="G207" s="121"/>
      <c r="H207" s="121">
        <f>IF($C$4="Attiecināmās izmaksas",IF('10a+c+n'!$Q207="A",'10a+c+n'!H207,0),0)</f>
        <v>0</v>
      </c>
      <c r="I207" s="121"/>
      <c r="J207" s="121"/>
      <c r="K207" s="122">
        <f>IF($C$4="Attiecināmās izmaksas",IF('10a+c+n'!$Q207="A",'10a+c+n'!K207,0),0)</f>
        <v>0</v>
      </c>
      <c r="L207" s="64">
        <f>IF($C$4="Attiecināmās izmaksas",IF('10a+c+n'!$Q207="A",'10a+c+n'!L207,0),0)</f>
        <v>0</v>
      </c>
      <c r="M207" s="121">
        <f>IF($C$4="Attiecināmās izmaksas",IF('10a+c+n'!$Q207="A",'10a+c+n'!M207,0),0)</f>
        <v>0</v>
      </c>
      <c r="N207" s="121">
        <f>IF($C$4="Attiecināmās izmaksas",IF('10a+c+n'!$Q207="A",'10a+c+n'!N207,0),0)</f>
        <v>0</v>
      </c>
      <c r="O207" s="121">
        <f>IF($C$4="Attiecināmās izmaksas",IF('10a+c+n'!$Q207="A",'10a+c+n'!O207,0),0)</f>
        <v>0</v>
      </c>
      <c r="P207" s="122">
        <f>IF($C$4="Attiecināmās izmaksas",IF('10a+c+n'!$Q207="A",'10a+c+n'!P207,0),0)</f>
        <v>0</v>
      </c>
    </row>
    <row r="208" spans="1:16" x14ac:dyDescent="0.2">
      <c r="A208" s="49">
        <f>IF(P208=0,0,IF(COUNTBLANK(P208)=1,0,COUNTA($P$14:P208)))</f>
        <v>0</v>
      </c>
      <c r="B208" s="21">
        <f>IF($C$4="Attiecināmās izmaksas",IF('10a+c+n'!$Q208="A",'10a+c+n'!B208,0),0)</f>
        <v>0</v>
      </c>
      <c r="C208" s="21">
        <f>IF($C$4="Attiecināmās izmaksas",IF('10a+c+n'!$Q208="A",'10a+c+n'!C208,0),0)</f>
        <v>0</v>
      </c>
      <c r="D208" s="21">
        <f>IF($C$4="Attiecināmās izmaksas",IF('10a+c+n'!$Q208="A",'10a+c+n'!D208,0),0)</f>
        <v>0</v>
      </c>
      <c r="E208" s="42"/>
      <c r="F208" s="64"/>
      <c r="G208" s="121"/>
      <c r="H208" s="121">
        <f>IF($C$4="Attiecināmās izmaksas",IF('10a+c+n'!$Q208="A",'10a+c+n'!H208,0),0)</f>
        <v>0</v>
      </c>
      <c r="I208" s="121"/>
      <c r="J208" s="121"/>
      <c r="K208" s="122">
        <f>IF($C$4="Attiecināmās izmaksas",IF('10a+c+n'!$Q208="A",'10a+c+n'!K208,0),0)</f>
        <v>0</v>
      </c>
      <c r="L208" s="64">
        <f>IF($C$4="Attiecināmās izmaksas",IF('10a+c+n'!$Q208="A",'10a+c+n'!L208,0),0)</f>
        <v>0</v>
      </c>
      <c r="M208" s="121">
        <f>IF($C$4="Attiecināmās izmaksas",IF('10a+c+n'!$Q208="A",'10a+c+n'!M208,0),0)</f>
        <v>0</v>
      </c>
      <c r="N208" s="121">
        <f>IF($C$4="Attiecināmās izmaksas",IF('10a+c+n'!$Q208="A",'10a+c+n'!N208,0),0)</f>
        <v>0</v>
      </c>
      <c r="O208" s="121">
        <f>IF($C$4="Attiecināmās izmaksas",IF('10a+c+n'!$Q208="A",'10a+c+n'!O208,0),0)</f>
        <v>0</v>
      </c>
      <c r="P208" s="122">
        <f>IF($C$4="Attiecināmās izmaksas",IF('10a+c+n'!$Q208="A",'10a+c+n'!P208,0),0)</f>
        <v>0</v>
      </c>
    </row>
    <row r="209" spans="1:16" x14ac:dyDescent="0.2">
      <c r="A209" s="49">
        <f>IF(P209=0,0,IF(COUNTBLANK(P209)=1,0,COUNTA($P$14:P209)))</f>
        <v>0</v>
      </c>
      <c r="B209" s="21">
        <f>IF($C$4="Attiecināmās izmaksas",IF('10a+c+n'!$Q209="A",'10a+c+n'!B209,0),0)</f>
        <v>0</v>
      </c>
      <c r="C209" s="21">
        <f>IF($C$4="Attiecināmās izmaksas",IF('10a+c+n'!$Q209="A",'10a+c+n'!C209,0),0)</f>
        <v>0</v>
      </c>
      <c r="D209" s="21">
        <f>IF($C$4="Attiecināmās izmaksas",IF('10a+c+n'!$Q209="A",'10a+c+n'!D209,0),0)</f>
        <v>0</v>
      </c>
      <c r="E209" s="42"/>
      <c r="F209" s="64"/>
      <c r="G209" s="121"/>
      <c r="H209" s="121">
        <f>IF($C$4="Attiecināmās izmaksas",IF('10a+c+n'!$Q209="A",'10a+c+n'!H209,0),0)</f>
        <v>0</v>
      </c>
      <c r="I209" s="121"/>
      <c r="J209" s="121"/>
      <c r="K209" s="122">
        <f>IF($C$4="Attiecināmās izmaksas",IF('10a+c+n'!$Q209="A",'10a+c+n'!K209,0),0)</f>
        <v>0</v>
      </c>
      <c r="L209" s="64">
        <f>IF($C$4="Attiecināmās izmaksas",IF('10a+c+n'!$Q209="A",'10a+c+n'!L209,0),0)</f>
        <v>0</v>
      </c>
      <c r="M209" s="121">
        <f>IF($C$4="Attiecināmās izmaksas",IF('10a+c+n'!$Q209="A",'10a+c+n'!M209,0),0)</f>
        <v>0</v>
      </c>
      <c r="N209" s="121">
        <f>IF($C$4="Attiecināmās izmaksas",IF('10a+c+n'!$Q209="A",'10a+c+n'!N209,0),0)</f>
        <v>0</v>
      </c>
      <c r="O209" s="121">
        <f>IF($C$4="Attiecināmās izmaksas",IF('10a+c+n'!$Q209="A",'10a+c+n'!O209,0),0)</f>
        <v>0</v>
      </c>
      <c r="P209" s="122">
        <f>IF($C$4="Attiecināmās izmaksas",IF('10a+c+n'!$Q209="A",'10a+c+n'!P209,0),0)</f>
        <v>0</v>
      </c>
    </row>
    <row r="210" spans="1:16" x14ac:dyDescent="0.2">
      <c r="A210" s="49">
        <f>IF(P210=0,0,IF(COUNTBLANK(P210)=1,0,COUNTA($P$14:P210)))</f>
        <v>0</v>
      </c>
      <c r="B210" s="21">
        <f>IF($C$4="Attiecināmās izmaksas",IF('10a+c+n'!$Q210="A",'10a+c+n'!B210,0),0)</f>
        <v>0</v>
      </c>
      <c r="C210" s="21">
        <f>IF($C$4="Attiecināmās izmaksas",IF('10a+c+n'!$Q210="A",'10a+c+n'!C210,0),0)</f>
        <v>0</v>
      </c>
      <c r="D210" s="21">
        <f>IF($C$4="Attiecināmās izmaksas",IF('10a+c+n'!$Q210="A",'10a+c+n'!D210,0),0)</f>
        <v>0</v>
      </c>
      <c r="E210" s="42"/>
      <c r="F210" s="64"/>
      <c r="G210" s="121"/>
      <c r="H210" s="121">
        <f>IF($C$4="Attiecināmās izmaksas",IF('10a+c+n'!$Q210="A",'10a+c+n'!H210,0),0)</f>
        <v>0</v>
      </c>
      <c r="I210" s="121"/>
      <c r="J210" s="121"/>
      <c r="K210" s="122">
        <f>IF($C$4="Attiecināmās izmaksas",IF('10a+c+n'!$Q210="A",'10a+c+n'!K210,0),0)</f>
        <v>0</v>
      </c>
      <c r="L210" s="64">
        <f>IF($C$4="Attiecināmās izmaksas",IF('10a+c+n'!$Q210="A",'10a+c+n'!L210,0),0)</f>
        <v>0</v>
      </c>
      <c r="M210" s="121">
        <f>IF($C$4="Attiecināmās izmaksas",IF('10a+c+n'!$Q210="A",'10a+c+n'!M210,0),0)</f>
        <v>0</v>
      </c>
      <c r="N210" s="121">
        <f>IF($C$4="Attiecināmās izmaksas",IF('10a+c+n'!$Q210="A",'10a+c+n'!N210,0),0)</f>
        <v>0</v>
      </c>
      <c r="O210" s="121">
        <f>IF($C$4="Attiecināmās izmaksas",IF('10a+c+n'!$Q210="A",'10a+c+n'!O210,0),0)</f>
        <v>0</v>
      </c>
      <c r="P210" s="122">
        <f>IF($C$4="Attiecināmās izmaksas",IF('10a+c+n'!$Q210="A",'10a+c+n'!P210,0),0)</f>
        <v>0</v>
      </c>
    </row>
    <row r="211" spans="1:16" x14ac:dyDescent="0.2">
      <c r="A211" s="49">
        <f>IF(P211=0,0,IF(COUNTBLANK(P211)=1,0,COUNTA($P$14:P211)))</f>
        <v>0</v>
      </c>
      <c r="B211" s="21">
        <f>IF($C$4="Attiecināmās izmaksas",IF('10a+c+n'!$Q211="A",'10a+c+n'!B211,0),0)</f>
        <v>0</v>
      </c>
      <c r="C211" s="21">
        <f>IF($C$4="Attiecināmās izmaksas",IF('10a+c+n'!$Q211="A",'10a+c+n'!C211,0),0)</f>
        <v>0</v>
      </c>
      <c r="D211" s="21">
        <f>IF($C$4="Attiecināmās izmaksas",IF('10a+c+n'!$Q211="A",'10a+c+n'!D211,0),0)</f>
        <v>0</v>
      </c>
      <c r="E211" s="42"/>
      <c r="F211" s="64"/>
      <c r="G211" s="121"/>
      <c r="H211" s="121">
        <f>IF($C$4="Attiecināmās izmaksas",IF('10a+c+n'!$Q211="A",'10a+c+n'!H211,0),0)</f>
        <v>0</v>
      </c>
      <c r="I211" s="121"/>
      <c r="J211" s="121"/>
      <c r="K211" s="122">
        <f>IF($C$4="Attiecināmās izmaksas",IF('10a+c+n'!$Q211="A",'10a+c+n'!K211,0),0)</f>
        <v>0</v>
      </c>
      <c r="L211" s="64">
        <f>IF($C$4="Attiecināmās izmaksas",IF('10a+c+n'!$Q211="A",'10a+c+n'!L211,0),0)</f>
        <v>0</v>
      </c>
      <c r="M211" s="121">
        <f>IF($C$4="Attiecināmās izmaksas",IF('10a+c+n'!$Q211="A",'10a+c+n'!M211,0),0)</f>
        <v>0</v>
      </c>
      <c r="N211" s="121">
        <f>IF($C$4="Attiecināmās izmaksas",IF('10a+c+n'!$Q211="A",'10a+c+n'!N211,0),0)</f>
        <v>0</v>
      </c>
      <c r="O211" s="121">
        <f>IF($C$4="Attiecināmās izmaksas",IF('10a+c+n'!$Q211="A",'10a+c+n'!O211,0),0)</f>
        <v>0</v>
      </c>
      <c r="P211" s="122">
        <f>IF($C$4="Attiecināmās izmaksas",IF('10a+c+n'!$Q211="A",'10a+c+n'!P211,0),0)</f>
        <v>0</v>
      </c>
    </row>
    <row r="212" spans="1:16" x14ac:dyDescent="0.2">
      <c r="A212" s="49">
        <f>IF(P212=0,0,IF(COUNTBLANK(P212)=1,0,COUNTA($P$14:P212)))</f>
        <v>0</v>
      </c>
      <c r="B212" s="21">
        <f>IF($C$4="Attiecināmās izmaksas",IF('10a+c+n'!$Q212="A",'10a+c+n'!B212,0),0)</f>
        <v>0</v>
      </c>
      <c r="C212" s="21">
        <f>IF($C$4="Attiecināmās izmaksas",IF('10a+c+n'!$Q212="A",'10a+c+n'!C212,0),0)</f>
        <v>0</v>
      </c>
      <c r="D212" s="21">
        <f>IF($C$4="Attiecināmās izmaksas",IF('10a+c+n'!$Q212="A",'10a+c+n'!D212,0),0)</f>
        <v>0</v>
      </c>
      <c r="E212" s="42"/>
      <c r="F212" s="64"/>
      <c r="G212" s="121"/>
      <c r="H212" s="121">
        <f>IF($C$4="Attiecināmās izmaksas",IF('10a+c+n'!$Q212="A",'10a+c+n'!H212,0),0)</f>
        <v>0</v>
      </c>
      <c r="I212" s="121"/>
      <c r="J212" s="121"/>
      <c r="K212" s="122">
        <f>IF($C$4="Attiecināmās izmaksas",IF('10a+c+n'!$Q212="A",'10a+c+n'!K212,0),0)</f>
        <v>0</v>
      </c>
      <c r="L212" s="64">
        <f>IF($C$4="Attiecināmās izmaksas",IF('10a+c+n'!$Q212="A",'10a+c+n'!L212,0),0)</f>
        <v>0</v>
      </c>
      <c r="M212" s="121">
        <f>IF($C$4="Attiecināmās izmaksas",IF('10a+c+n'!$Q212="A",'10a+c+n'!M212,0),0)</f>
        <v>0</v>
      </c>
      <c r="N212" s="121">
        <f>IF($C$4="Attiecināmās izmaksas",IF('10a+c+n'!$Q212="A",'10a+c+n'!N212,0),0)</f>
        <v>0</v>
      </c>
      <c r="O212" s="121">
        <f>IF($C$4="Attiecināmās izmaksas",IF('10a+c+n'!$Q212="A",'10a+c+n'!O212,0),0)</f>
        <v>0</v>
      </c>
      <c r="P212" s="122">
        <f>IF($C$4="Attiecināmās izmaksas",IF('10a+c+n'!$Q212="A",'10a+c+n'!P212,0),0)</f>
        <v>0</v>
      </c>
    </row>
    <row r="213" spans="1:16" x14ac:dyDescent="0.2">
      <c r="A213" s="49">
        <f>IF(P213=0,0,IF(COUNTBLANK(P213)=1,0,COUNTA($P$14:P213)))</f>
        <v>0</v>
      </c>
      <c r="B213" s="21">
        <f>IF($C$4="Attiecināmās izmaksas",IF('10a+c+n'!$Q213="A",'10a+c+n'!B213,0),0)</f>
        <v>0</v>
      </c>
      <c r="C213" s="21">
        <f>IF($C$4="Attiecināmās izmaksas",IF('10a+c+n'!$Q213="A",'10a+c+n'!C213,0),0)</f>
        <v>0</v>
      </c>
      <c r="D213" s="21">
        <f>IF($C$4="Attiecināmās izmaksas",IF('10a+c+n'!$Q213="A",'10a+c+n'!D213,0),0)</f>
        <v>0</v>
      </c>
      <c r="E213" s="42"/>
      <c r="F213" s="64"/>
      <c r="G213" s="121"/>
      <c r="H213" s="121">
        <f>IF($C$4="Attiecināmās izmaksas",IF('10a+c+n'!$Q213="A",'10a+c+n'!H213,0),0)</f>
        <v>0</v>
      </c>
      <c r="I213" s="121"/>
      <c r="J213" s="121"/>
      <c r="K213" s="122">
        <f>IF($C$4="Attiecināmās izmaksas",IF('10a+c+n'!$Q213="A",'10a+c+n'!K213,0),0)</f>
        <v>0</v>
      </c>
      <c r="L213" s="64">
        <f>IF($C$4="Attiecināmās izmaksas",IF('10a+c+n'!$Q213="A",'10a+c+n'!L213,0),0)</f>
        <v>0</v>
      </c>
      <c r="M213" s="121">
        <f>IF($C$4="Attiecināmās izmaksas",IF('10a+c+n'!$Q213="A",'10a+c+n'!M213,0),0)</f>
        <v>0</v>
      </c>
      <c r="N213" s="121">
        <f>IF($C$4="Attiecināmās izmaksas",IF('10a+c+n'!$Q213="A",'10a+c+n'!N213,0),0)</f>
        <v>0</v>
      </c>
      <c r="O213" s="121">
        <f>IF($C$4="Attiecināmās izmaksas",IF('10a+c+n'!$Q213="A",'10a+c+n'!O213,0),0)</f>
        <v>0</v>
      </c>
      <c r="P213" s="122">
        <f>IF($C$4="Attiecināmās izmaksas",IF('10a+c+n'!$Q213="A",'10a+c+n'!P213,0),0)</f>
        <v>0</v>
      </c>
    </row>
    <row r="214" spans="1:16" x14ac:dyDescent="0.2">
      <c r="A214" s="49">
        <f>IF(P214=0,0,IF(COUNTBLANK(P214)=1,0,COUNTA($P$14:P214)))</f>
        <v>0</v>
      </c>
      <c r="B214" s="21">
        <f>IF($C$4="Attiecināmās izmaksas",IF('10a+c+n'!$Q214="A",'10a+c+n'!B214,0),0)</f>
        <v>0</v>
      </c>
      <c r="C214" s="21">
        <f>IF($C$4="Attiecināmās izmaksas",IF('10a+c+n'!$Q214="A",'10a+c+n'!C214,0),0)</f>
        <v>0</v>
      </c>
      <c r="D214" s="21">
        <f>IF($C$4="Attiecināmās izmaksas",IF('10a+c+n'!$Q214="A",'10a+c+n'!D214,0),0)</f>
        <v>0</v>
      </c>
      <c r="E214" s="42"/>
      <c r="F214" s="64"/>
      <c r="G214" s="121"/>
      <c r="H214" s="121">
        <f>IF($C$4="Attiecināmās izmaksas",IF('10a+c+n'!$Q214="A",'10a+c+n'!H214,0),0)</f>
        <v>0</v>
      </c>
      <c r="I214" s="121"/>
      <c r="J214" s="121"/>
      <c r="K214" s="122">
        <f>IF($C$4="Attiecināmās izmaksas",IF('10a+c+n'!$Q214="A",'10a+c+n'!K214,0),0)</f>
        <v>0</v>
      </c>
      <c r="L214" s="64">
        <f>IF($C$4="Attiecināmās izmaksas",IF('10a+c+n'!$Q214="A",'10a+c+n'!L214,0),0)</f>
        <v>0</v>
      </c>
      <c r="M214" s="121">
        <f>IF($C$4="Attiecināmās izmaksas",IF('10a+c+n'!$Q214="A",'10a+c+n'!M214,0),0)</f>
        <v>0</v>
      </c>
      <c r="N214" s="121">
        <f>IF($C$4="Attiecināmās izmaksas",IF('10a+c+n'!$Q214="A",'10a+c+n'!N214,0),0)</f>
        <v>0</v>
      </c>
      <c r="O214" s="121">
        <f>IF($C$4="Attiecināmās izmaksas",IF('10a+c+n'!$Q214="A",'10a+c+n'!O214,0),0)</f>
        <v>0</v>
      </c>
      <c r="P214" s="122">
        <f>IF($C$4="Attiecināmās izmaksas",IF('10a+c+n'!$Q214="A",'10a+c+n'!P214,0),0)</f>
        <v>0</v>
      </c>
    </row>
    <row r="215" spans="1:16" x14ac:dyDescent="0.2">
      <c r="A215" s="49">
        <f>IF(P215=0,0,IF(COUNTBLANK(P215)=1,0,COUNTA($P$14:P215)))</f>
        <v>0</v>
      </c>
      <c r="B215" s="21">
        <f>IF($C$4="Attiecināmās izmaksas",IF('10a+c+n'!$Q215="A",'10a+c+n'!B215,0),0)</f>
        <v>0</v>
      </c>
      <c r="C215" s="21">
        <f>IF($C$4="Attiecināmās izmaksas",IF('10a+c+n'!$Q215="A",'10a+c+n'!C215,0),0)</f>
        <v>0</v>
      </c>
      <c r="D215" s="21">
        <f>IF($C$4="Attiecināmās izmaksas",IF('10a+c+n'!$Q215="A",'10a+c+n'!D215,0),0)</f>
        <v>0</v>
      </c>
      <c r="E215" s="42"/>
      <c r="F215" s="64"/>
      <c r="G215" s="121"/>
      <c r="H215" s="121">
        <f>IF($C$4="Attiecināmās izmaksas",IF('10a+c+n'!$Q215="A",'10a+c+n'!H215,0),0)</f>
        <v>0</v>
      </c>
      <c r="I215" s="121"/>
      <c r="J215" s="121"/>
      <c r="K215" s="122">
        <f>IF($C$4="Attiecināmās izmaksas",IF('10a+c+n'!$Q215="A",'10a+c+n'!K215,0),0)</f>
        <v>0</v>
      </c>
      <c r="L215" s="64">
        <f>IF($C$4="Attiecināmās izmaksas",IF('10a+c+n'!$Q215="A",'10a+c+n'!L215,0),0)</f>
        <v>0</v>
      </c>
      <c r="M215" s="121">
        <f>IF($C$4="Attiecināmās izmaksas",IF('10a+c+n'!$Q215="A",'10a+c+n'!M215,0),0)</f>
        <v>0</v>
      </c>
      <c r="N215" s="121">
        <f>IF($C$4="Attiecināmās izmaksas",IF('10a+c+n'!$Q215="A",'10a+c+n'!N215,0),0)</f>
        <v>0</v>
      </c>
      <c r="O215" s="121">
        <f>IF($C$4="Attiecināmās izmaksas",IF('10a+c+n'!$Q215="A",'10a+c+n'!O215,0),0)</f>
        <v>0</v>
      </c>
      <c r="P215" s="122">
        <f>IF($C$4="Attiecināmās izmaksas",IF('10a+c+n'!$Q215="A",'10a+c+n'!P215,0),0)</f>
        <v>0</v>
      </c>
    </row>
    <row r="216" spans="1:16" x14ac:dyDescent="0.2">
      <c r="A216" s="49">
        <f>IF(P216=0,0,IF(COUNTBLANK(P216)=1,0,COUNTA($P$14:P216)))</f>
        <v>0</v>
      </c>
      <c r="B216" s="21">
        <f>IF($C$4="Attiecināmās izmaksas",IF('10a+c+n'!$Q216="A",'10a+c+n'!B216,0),0)</f>
        <v>0</v>
      </c>
      <c r="C216" s="21">
        <f>IF($C$4="Attiecināmās izmaksas",IF('10a+c+n'!$Q216="A",'10a+c+n'!C216,0),0)</f>
        <v>0</v>
      </c>
      <c r="D216" s="21">
        <f>IF($C$4="Attiecināmās izmaksas",IF('10a+c+n'!$Q216="A",'10a+c+n'!D216,0),0)</f>
        <v>0</v>
      </c>
      <c r="E216" s="42"/>
      <c r="F216" s="64"/>
      <c r="G216" s="121"/>
      <c r="H216" s="121">
        <f>IF($C$4="Attiecināmās izmaksas",IF('10a+c+n'!$Q216="A",'10a+c+n'!H216,0),0)</f>
        <v>0</v>
      </c>
      <c r="I216" s="121"/>
      <c r="J216" s="121"/>
      <c r="K216" s="122">
        <f>IF($C$4="Attiecināmās izmaksas",IF('10a+c+n'!$Q216="A",'10a+c+n'!K216,0),0)</f>
        <v>0</v>
      </c>
      <c r="L216" s="64">
        <f>IF($C$4="Attiecināmās izmaksas",IF('10a+c+n'!$Q216="A",'10a+c+n'!L216,0),0)</f>
        <v>0</v>
      </c>
      <c r="M216" s="121">
        <f>IF($C$4="Attiecināmās izmaksas",IF('10a+c+n'!$Q216="A",'10a+c+n'!M216,0),0)</f>
        <v>0</v>
      </c>
      <c r="N216" s="121">
        <f>IF($C$4="Attiecināmās izmaksas",IF('10a+c+n'!$Q216="A",'10a+c+n'!N216,0),0)</f>
        <v>0</v>
      </c>
      <c r="O216" s="121">
        <f>IF($C$4="Attiecināmās izmaksas",IF('10a+c+n'!$Q216="A",'10a+c+n'!O216,0),0)</f>
        <v>0</v>
      </c>
      <c r="P216" s="122">
        <f>IF($C$4="Attiecināmās izmaksas",IF('10a+c+n'!$Q216="A",'10a+c+n'!P216,0),0)</f>
        <v>0</v>
      </c>
    </row>
    <row r="217" spans="1:16" x14ac:dyDescent="0.2">
      <c r="A217" s="49">
        <f>IF(P217=0,0,IF(COUNTBLANK(P217)=1,0,COUNTA($P$14:P217)))</f>
        <v>0</v>
      </c>
      <c r="B217" s="21">
        <f>IF($C$4="Attiecināmās izmaksas",IF('10a+c+n'!$Q217="A",'10a+c+n'!B217,0),0)</f>
        <v>0</v>
      </c>
      <c r="C217" s="21">
        <f>IF($C$4="Attiecināmās izmaksas",IF('10a+c+n'!$Q217="A",'10a+c+n'!C217,0),0)</f>
        <v>0</v>
      </c>
      <c r="D217" s="21">
        <f>IF($C$4="Attiecināmās izmaksas",IF('10a+c+n'!$Q217="A",'10a+c+n'!D217,0),0)</f>
        <v>0</v>
      </c>
      <c r="E217" s="42"/>
      <c r="F217" s="64"/>
      <c r="G217" s="121"/>
      <c r="H217" s="121">
        <f>IF($C$4="Attiecināmās izmaksas",IF('10a+c+n'!$Q217="A",'10a+c+n'!H217,0),0)</f>
        <v>0</v>
      </c>
      <c r="I217" s="121"/>
      <c r="J217" s="121"/>
      <c r="K217" s="122">
        <f>IF($C$4="Attiecināmās izmaksas",IF('10a+c+n'!$Q217="A",'10a+c+n'!K217,0),0)</f>
        <v>0</v>
      </c>
      <c r="L217" s="64">
        <f>IF($C$4="Attiecināmās izmaksas",IF('10a+c+n'!$Q217="A",'10a+c+n'!L217,0),0)</f>
        <v>0</v>
      </c>
      <c r="M217" s="121">
        <f>IF($C$4="Attiecināmās izmaksas",IF('10a+c+n'!$Q217="A",'10a+c+n'!M217,0),0)</f>
        <v>0</v>
      </c>
      <c r="N217" s="121">
        <f>IF($C$4="Attiecināmās izmaksas",IF('10a+c+n'!$Q217="A",'10a+c+n'!N217,0),0)</f>
        <v>0</v>
      </c>
      <c r="O217" s="121">
        <f>IF($C$4="Attiecināmās izmaksas",IF('10a+c+n'!$Q217="A",'10a+c+n'!O217,0),0)</f>
        <v>0</v>
      </c>
      <c r="P217" s="122">
        <f>IF($C$4="Attiecināmās izmaksas",IF('10a+c+n'!$Q217="A",'10a+c+n'!P217,0),0)</f>
        <v>0</v>
      </c>
    </row>
    <row r="218" spans="1:16" x14ac:dyDescent="0.2">
      <c r="A218" s="49">
        <f>IF(P218=0,0,IF(COUNTBLANK(P218)=1,0,COUNTA($P$14:P218)))</f>
        <v>0</v>
      </c>
      <c r="B218" s="21">
        <f>IF($C$4="Attiecināmās izmaksas",IF('10a+c+n'!$Q218="A",'10a+c+n'!B218,0),0)</f>
        <v>0</v>
      </c>
      <c r="C218" s="21">
        <f>IF($C$4="Attiecināmās izmaksas",IF('10a+c+n'!$Q218="A",'10a+c+n'!C218,0),0)</f>
        <v>0</v>
      </c>
      <c r="D218" s="21">
        <f>IF($C$4="Attiecināmās izmaksas",IF('10a+c+n'!$Q218="A",'10a+c+n'!D218,0),0)</f>
        <v>0</v>
      </c>
      <c r="E218" s="42"/>
      <c r="F218" s="64"/>
      <c r="G218" s="121"/>
      <c r="H218" s="121">
        <f>IF($C$4="Attiecināmās izmaksas",IF('10a+c+n'!$Q218="A",'10a+c+n'!H218,0),0)</f>
        <v>0</v>
      </c>
      <c r="I218" s="121"/>
      <c r="J218" s="121"/>
      <c r="K218" s="122">
        <f>IF($C$4="Attiecināmās izmaksas",IF('10a+c+n'!$Q218="A",'10a+c+n'!K218,0),0)</f>
        <v>0</v>
      </c>
      <c r="L218" s="64">
        <f>IF($C$4="Attiecināmās izmaksas",IF('10a+c+n'!$Q218="A",'10a+c+n'!L218,0),0)</f>
        <v>0</v>
      </c>
      <c r="M218" s="121">
        <f>IF($C$4="Attiecināmās izmaksas",IF('10a+c+n'!$Q218="A",'10a+c+n'!M218,0),0)</f>
        <v>0</v>
      </c>
      <c r="N218" s="121">
        <f>IF($C$4="Attiecināmās izmaksas",IF('10a+c+n'!$Q218="A",'10a+c+n'!N218,0),0)</f>
        <v>0</v>
      </c>
      <c r="O218" s="121">
        <f>IF($C$4="Attiecināmās izmaksas",IF('10a+c+n'!$Q218="A",'10a+c+n'!O218,0),0)</f>
        <v>0</v>
      </c>
      <c r="P218" s="122">
        <f>IF($C$4="Attiecināmās izmaksas",IF('10a+c+n'!$Q218="A",'10a+c+n'!P218,0),0)</f>
        <v>0</v>
      </c>
    </row>
    <row r="219" spans="1:16" x14ac:dyDescent="0.2">
      <c r="A219" s="49">
        <f>IF(P219=0,0,IF(COUNTBLANK(P219)=1,0,COUNTA($P$14:P219)))</f>
        <v>0</v>
      </c>
      <c r="B219" s="21">
        <f>IF($C$4="Attiecināmās izmaksas",IF('10a+c+n'!$Q219="A",'10a+c+n'!B219,0),0)</f>
        <v>0</v>
      </c>
      <c r="C219" s="21">
        <f>IF($C$4="Attiecināmās izmaksas",IF('10a+c+n'!$Q219="A",'10a+c+n'!C219,0),0)</f>
        <v>0</v>
      </c>
      <c r="D219" s="21">
        <f>IF($C$4="Attiecināmās izmaksas",IF('10a+c+n'!$Q219="A",'10a+c+n'!D219,0),0)</f>
        <v>0</v>
      </c>
      <c r="E219" s="42"/>
      <c r="F219" s="64"/>
      <c r="G219" s="121"/>
      <c r="H219" s="121">
        <f>IF($C$4="Attiecināmās izmaksas",IF('10a+c+n'!$Q219="A",'10a+c+n'!H219,0),0)</f>
        <v>0</v>
      </c>
      <c r="I219" s="121"/>
      <c r="J219" s="121"/>
      <c r="K219" s="122">
        <f>IF($C$4="Attiecināmās izmaksas",IF('10a+c+n'!$Q219="A",'10a+c+n'!K219,0),0)</f>
        <v>0</v>
      </c>
      <c r="L219" s="64">
        <f>IF($C$4="Attiecināmās izmaksas",IF('10a+c+n'!$Q219="A",'10a+c+n'!L219,0),0)</f>
        <v>0</v>
      </c>
      <c r="M219" s="121">
        <f>IF($C$4="Attiecināmās izmaksas",IF('10a+c+n'!$Q219="A",'10a+c+n'!M219,0),0)</f>
        <v>0</v>
      </c>
      <c r="N219" s="121">
        <f>IF($C$4="Attiecināmās izmaksas",IF('10a+c+n'!$Q219="A",'10a+c+n'!N219,0),0)</f>
        <v>0</v>
      </c>
      <c r="O219" s="121">
        <f>IF($C$4="Attiecināmās izmaksas",IF('10a+c+n'!$Q219="A",'10a+c+n'!O219,0),0)</f>
        <v>0</v>
      </c>
      <c r="P219" s="122">
        <f>IF($C$4="Attiecināmās izmaksas",IF('10a+c+n'!$Q219="A",'10a+c+n'!P219,0),0)</f>
        <v>0</v>
      </c>
    </row>
    <row r="220" spans="1:16" x14ac:dyDescent="0.2">
      <c r="A220" s="49">
        <f>IF(P220=0,0,IF(COUNTBLANK(P220)=1,0,COUNTA($P$14:P220)))</f>
        <v>0</v>
      </c>
      <c r="B220" s="21">
        <f>IF($C$4="Attiecināmās izmaksas",IF('10a+c+n'!$Q220="A",'10a+c+n'!B220,0),0)</f>
        <v>0</v>
      </c>
      <c r="C220" s="21">
        <f>IF($C$4="Attiecināmās izmaksas",IF('10a+c+n'!$Q220="A",'10a+c+n'!C220,0),0)</f>
        <v>0</v>
      </c>
      <c r="D220" s="21">
        <f>IF($C$4="Attiecināmās izmaksas",IF('10a+c+n'!$Q220="A",'10a+c+n'!D220,0),0)</f>
        <v>0</v>
      </c>
      <c r="E220" s="42"/>
      <c r="F220" s="64"/>
      <c r="G220" s="121"/>
      <c r="H220" s="121">
        <f>IF($C$4="Attiecināmās izmaksas",IF('10a+c+n'!$Q220="A",'10a+c+n'!H220,0),0)</f>
        <v>0</v>
      </c>
      <c r="I220" s="121"/>
      <c r="J220" s="121"/>
      <c r="K220" s="122">
        <f>IF($C$4="Attiecināmās izmaksas",IF('10a+c+n'!$Q220="A",'10a+c+n'!K220,0),0)</f>
        <v>0</v>
      </c>
      <c r="L220" s="64">
        <f>IF($C$4="Attiecināmās izmaksas",IF('10a+c+n'!$Q220="A",'10a+c+n'!L220,0),0)</f>
        <v>0</v>
      </c>
      <c r="M220" s="121">
        <f>IF($C$4="Attiecināmās izmaksas",IF('10a+c+n'!$Q220="A",'10a+c+n'!M220,0),0)</f>
        <v>0</v>
      </c>
      <c r="N220" s="121">
        <f>IF($C$4="Attiecināmās izmaksas",IF('10a+c+n'!$Q220="A",'10a+c+n'!N220,0),0)</f>
        <v>0</v>
      </c>
      <c r="O220" s="121">
        <f>IF($C$4="Attiecināmās izmaksas",IF('10a+c+n'!$Q220="A",'10a+c+n'!O220,0),0)</f>
        <v>0</v>
      </c>
      <c r="P220" s="122">
        <f>IF($C$4="Attiecināmās izmaksas",IF('10a+c+n'!$Q220="A",'10a+c+n'!P220,0),0)</f>
        <v>0</v>
      </c>
    </row>
    <row r="221" spans="1:16" x14ac:dyDescent="0.2">
      <c r="A221" s="49">
        <f>IF(P221=0,0,IF(COUNTBLANK(P221)=1,0,COUNTA($P$14:P221)))</f>
        <v>0</v>
      </c>
      <c r="B221" s="21">
        <f>IF($C$4="Attiecināmās izmaksas",IF('10a+c+n'!$Q221="A",'10a+c+n'!B221,0),0)</f>
        <v>0</v>
      </c>
      <c r="C221" s="21">
        <f>IF($C$4="Attiecināmās izmaksas",IF('10a+c+n'!$Q221="A",'10a+c+n'!C221,0),0)</f>
        <v>0</v>
      </c>
      <c r="D221" s="21">
        <f>IF($C$4="Attiecināmās izmaksas",IF('10a+c+n'!$Q221="A",'10a+c+n'!D221,0),0)</f>
        <v>0</v>
      </c>
      <c r="E221" s="42"/>
      <c r="F221" s="64"/>
      <c r="G221" s="121"/>
      <c r="H221" s="121">
        <f>IF($C$4="Attiecināmās izmaksas",IF('10a+c+n'!$Q221="A",'10a+c+n'!H221,0),0)</f>
        <v>0</v>
      </c>
      <c r="I221" s="121"/>
      <c r="J221" s="121"/>
      <c r="K221" s="122">
        <f>IF($C$4="Attiecināmās izmaksas",IF('10a+c+n'!$Q221="A",'10a+c+n'!K221,0),0)</f>
        <v>0</v>
      </c>
      <c r="L221" s="64">
        <f>IF($C$4="Attiecināmās izmaksas",IF('10a+c+n'!$Q221="A",'10a+c+n'!L221,0),0)</f>
        <v>0</v>
      </c>
      <c r="M221" s="121">
        <f>IF($C$4="Attiecināmās izmaksas",IF('10a+c+n'!$Q221="A",'10a+c+n'!M221,0),0)</f>
        <v>0</v>
      </c>
      <c r="N221" s="121">
        <f>IF($C$4="Attiecināmās izmaksas",IF('10a+c+n'!$Q221="A",'10a+c+n'!N221,0),0)</f>
        <v>0</v>
      </c>
      <c r="O221" s="121">
        <f>IF($C$4="Attiecināmās izmaksas",IF('10a+c+n'!$Q221="A",'10a+c+n'!O221,0),0)</f>
        <v>0</v>
      </c>
      <c r="P221" s="122">
        <f>IF($C$4="Attiecināmās izmaksas",IF('10a+c+n'!$Q221="A",'10a+c+n'!P221,0),0)</f>
        <v>0</v>
      </c>
    </row>
    <row r="222" spans="1:16" x14ac:dyDescent="0.2">
      <c r="A222" s="49">
        <f>IF(P222=0,0,IF(COUNTBLANK(P222)=1,0,COUNTA($P$14:P222)))</f>
        <v>0</v>
      </c>
      <c r="B222" s="21">
        <f>IF($C$4="Attiecināmās izmaksas",IF('10a+c+n'!$Q222="A",'10a+c+n'!B222,0),0)</f>
        <v>0</v>
      </c>
      <c r="C222" s="21">
        <f>IF($C$4="Attiecināmās izmaksas",IF('10a+c+n'!$Q222="A",'10a+c+n'!C222,0),0)</f>
        <v>0</v>
      </c>
      <c r="D222" s="21">
        <f>IF($C$4="Attiecināmās izmaksas",IF('10a+c+n'!$Q222="A",'10a+c+n'!D222,0),0)</f>
        <v>0</v>
      </c>
      <c r="E222" s="42"/>
      <c r="F222" s="64"/>
      <c r="G222" s="121"/>
      <c r="H222" s="121">
        <f>IF($C$4="Attiecināmās izmaksas",IF('10a+c+n'!$Q222="A",'10a+c+n'!H222,0),0)</f>
        <v>0</v>
      </c>
      <c r="I222" s="121"/>
      <c r="J222" s="121"/>
      <c r="K222" s="122">
        <f>IF($C$4="Attiecināmās izmaksas",IF('10a+c+n'!$Q222="A",'10a+c+n'!K222,0),0)</f>
        <v>0</v>
      </c>
      <c r="L222" s="64">
        <f>IF($C$4="Attiecināmās izmaksas",IF('10a+c+n'!$Q222="A",'10a+c+n'!L222,0),0)</f>
        <v>0</v>
      </c>
      <c r="M222" s="121">
        <f>IF($C$4="Attiecināmās izmaksas",IF('10a+c+n'!$Q222="A",'10a+c+n'!M222,0),0)</f>
        <v>0</v>
      </c>
      <c r="N222" s="121">
        <f>IF($C$4="Attiecināmās izmaksas",IF('10a+c+n'!$Q222="A",'10a+c+n'!N222,0),0)</f>
        <v>0</v>
      </c>
      <c r="O222" s="121">
        <f>IF($C$4="Attiecināmās izmaksas",IF('10a+c+n'!$Q222="A",'10a+c+n'!O222,0),0)</f>
        <v>0</v>
      </c>
      <c r="P222" s="122">
        <f>IF($C$4="Attiecināmās izmaksas",IF('10a+c+n'!$Q222="A",'10a+c+n'!P222,0),0)</f>
        <v>0</v>
      </c>
    </row>
    <row r="223" spans="1:16" x14ac:dyDescent="0.2">
      <c r="A223" s="49">
        <f>IF(P223=0,0,IF(COUNTBLANK(P223)=1,0,COUNTA($P$14:P223)))</f>
        <v>0</v>
      </c>
      <c r="B223" s="21">
        <f>IF($C$4="Attiecināmās izmaksas",IF('10a+c+n'!$Q223="A",'10a+c+n'!B223,0),0)</f>
        <v>0</v>
      </c>
      <c r="C223" s="21">
        <f>IF($C$4="Attiecināmās izmaksas",IF('10a+c+n'!$Q223="A",'10a+c+n'!C223,0),0)</f>
        <v>0</v>
      </c>
      <c r="D223" s="21">
        <f>IF($C$4="Attiecināmās izmaksas",IF('10a+c+n'!$Q223="A",'10a+c+n'!D223,0),0)</f>
        <v>0</v>
      </c>
      <c r="E223" s="42"/>
      <c r="F223" s="64"/>
      <c r="G223" s="121"/>
      <c r="H223" s="121">
        <f>IF($C$4="Attiecināmās izmaksas",IF('10a+c+n'!$Q223="A",'10a+c+n'!H223,0),0)</f>
        <v>0</v>
      </c>
      <c r="I223" s="121"/>
      <c r="J223" s="121"/>
      <c r="K223" s="122">
        <f>IF($C$4="Attiecināmās izmaksas",IF('10a+c+n'!$Q223="A",'10a+c+n'!K223,0),0)</f>
        <v>0</v>
      </c>
      <c r="L223" s="64">
        <f>IF($C$4="Attiecināmās izmaksas",IF('10a+c+n'!$Q223="A",'10a+c+n'!L223,0),0)</f>
        <v>0</v>
      </c>
      <c r="M223" s="121">
        <f>IF($C$4="Attiecināmās izmaksas",IF('10a+c+n'!$Q223="A",'10a+c+n'!M223,0),0)</f>
        <v>0</v>
      </c>
      <c r="N223" s="121">
        <f>IF($C$4="Attiecināmās izmaksas",IF('10a+c+n'!$Q223="A",'10a+c+n'!N223,0),0)</f>
        <v>0</v>
      </c>
      <c r="O223" s="121">
        <f>IF($C$4="Attiecināmās izmaksas",IF('10a+c+n'!$Q223="A",'10a+c+n'!O223,0),0)</f>
        <v>0</v>
      </c>
      <c r="P223" s="122">
        <f>IF($C$4="Attiecināmās izmaksas",IF('10a+c+n'!$Q223="A",'10a+c+n'!P223,0),0)</f>
        <v>0</v>
      </c>
    </row>
    <row r="224" spans="1:16" x14ac:dyDescent="0.2">
      <c r="A224" s="49">
        <f>IF(P224=0,0,IF(COUNTBLANK(P224)=1,0,COUNTA($P$14:P224)))</f>
        <v>0</v>
      </c>
      <c r="B224" s="21">
        <f>IF($C$4="Attiecināmās izmaksas",IF('10a+c+n'!$Q224="A",'10a+c+n'!B224,0),0)</f>
        <v>0</v>
      </c>
      <c r="C224" s="21">
        <f>IF($C$4="Attiecināmās izmaksas",IF('10a+c+n'!$Q224="A",'10a+c+n'!C224,0),0)</f>
        <v>0</v>
      </c>
      <c r="D224" s="21">
        <f>IF($C$4="Attiecināmās izmaksas",IF('10a+c+n'!$Q224="A",'10a+c+n'!D224,0),0)</f>
        <v>0</v>
      </c>
      <c r="E224" s="42"/>
      <c r="F224" s="64"/>
      <c r="G224" s="121"/>
      <c r="H224" s="121">
        <f>IF($C$4="Attiecināmās izmaksas",IF('10a+c+n'!$Q224="A",'10a+c+n'!H224,0),0)</f>
        <v>0</v>
      </c>
      <c r="I224" s="121"/>
      <c r="J224" s="121"/>
      <c r="K224" s="122">
        <f>IF($C$4="Attiecināmās izmaksas",IF('10a+c+n'!$Q224="A",'10a+c+n'!K224,0),0)</f>
        <v>0</v>
      </c>
      <c r="L224" s="64">
        <f>IF($C$4="Attiecināmās izmaksas",IF('10a+c+n'!$Q224="A",'10a+c+n'!L224,0),0)</f>
        <v>0</v>
      </c>
      <c r="M224" s="121">
        <f>IF($C$4="Attiecināmās izmaksas",IF('10a+c+n'!$Q224="A",'10a+c+n'!M224,0),0)</f>
        <v>0</v>
      </c>
      <c r="N224" s="121">
        <f>IF($C$4="Attiecināmās izmaksas",IF('10a+c+n'!$Q224="A",'10a+c+n'!N224,0),0)</f>
        <v>0</v>
      </c>
      <c r="O224" s="121">
        <f>IF($C$4="Attiecināmās izmaksas",IF('10a+c+n'!$Q224="A",'10a+c+n'!O224,0),0)</f>
        <v>0</v>
      </c>
      <c r="P224" s="122">
        <f>IF($C$4="Attiecināmās izmaksas",IF('10a+c+n'!$Q224="A",'10a+c+n'!P224,0),0)</f>
        <v>0</v>
      </c>
    </row>
    <row r="225" spans="1:16" x14ac:dyDescent="0.2">
      <c r="A225" s="49">
        <f>IF(P225=0,0,IF(COUNTBLANK(P225)=1,0,COUNTA($P$14:P225)))</f>
        <v>0</v>
      </c>
      <c r="B225" s="21">
        <f>IF($C$4="Attiecināmās izmaksas",IF('10a+c+n'!$Q225="A",'10a+c+n'!B225,0),0)</f>
        <v>0</v>
      </c>
      <c r="C225" s="21">
        <f>IF($C$4="Attiecināmās izmaksas",IF('10a+c+n'!$Q225="A",'10a+c+n'!C225,0),0)</f>
        <v>0</v>
      </c>
      <c r="D225" s="21">
        <f>IF($C$4="Attiecināmās izmaksas",IF('10a+c+n'!$Q225="A",'10a+c+n'!D225,0),0)</f>
        <v>0</v>
      </c>
      <c r="E225" s="42"/>
      <c r="F225" s="64"/>
      <c r="G225" s="121"/>
      <c r="H225" s="121">
        <f>IF($C$4="Attiecināmās izmaksas",IF('10a+c+n'!$Q225="A",'10a+c+n'!H225,0),0)</f>
        <v>0</v>
      </c>
      <c r="I225" s="121"/>
      <c r="J225" s="121"/>
      <c r="K225" s="122">
        <f>IF($C$4="Attiecināmās izmaksas",IF('10a+c+n'!$Q225="A",'10a+c+n'!K225,0),0)</f>
        <v>0</v>
      </c>
      <c r="L225" s="64">
        <f>IF($C$4="Attiecināmās izmaksas",IF('10a+c+n'!$Q225="A",'10a+c+n'!L225,0),0)</f>
        <v>0</v>
      </c>
      <c r="M225" s="121">
        <f>IF($C$4="Attiecināmās izmaksas",IF('10a+c+n'!$Q225="A",'10a+c+n'!M225,0),0)</f>
        <v>0</v>
      </c>
      <c r="N225" s="121">
        <f>IF($C$4="Attiecināmās izmaksas",IF('10a+c+n'!$Q225="A",'10a+c+n'!N225,0),0)</f>
        <v>0</v>
      </c>
      <c r="O225" s="121">
        <f>IF($C$4="Attiecināmās izmaksas",IF('10a+c+n'!$Q225="A",'10a+c+n'!O225,0),0)</f>
        <v>0</v>
      </c>
      <c r="P225" s="122">
        <f>IF($C$4="Attiecināmās izmaksas",IF('10a+c+n'!$Q225="A",'10a+c+n'!P225,0),0)</f>
        <v>0</v>
      </c>
    </row>
    <row r="226" spans="1:16" x14ac:dyDescent="0.2">
      <c r="A226" s="49">
        <f>IF(P226=0,0,IF(COUNTBLANK(P226)=1,0,COUNTA($P$14:P226)))</f>
        <v>0</v>
      </c>
      <c r="B226" s="21">
        <f>IF($C$4="Attiecināmās izmaksas",IF('10a+c+n'!$Q226="A",'10a+c+n'!B226,0),0)</f>
        <v>0</v>
      </c>
      <c r="C226" s="21">
        <f>IF($C$4="Attiecināmās izmaksas",IF('10a+c+n'!$Q226="A",'10a+c+n'!C226,0),0)</f>
        <v>0</v>
      </c>
      <c r="D226" s="21">
        <f>IF($C$4="Attiecināmās izmaksas",IF('10a+c+n'!$Q226="A",'10a+c+n'!D226,0),0)</f>
        <v>0</v>
      </c>
      <c r="E226" s="42"/>
      <c r="F226" s="64"/>
      <c r="G226" s="121"/>
      <c r="H226" s="121">
        <f>IF($C$4="Attiecināmās izmaksas",IF('10a+c+n'!$Q226="A",'10a+c+n'!H226,0),0)</f>
        <v>0</v>
      </c>
      <c r="I226" s="121"/>
      <c r="J226" s="121"/>
      <c r="K226" s="122">
        <f>IF($C$4="Attiecināmās izmaksas",IF('10a+c+n'!$Q226="A",'10a+c+n'!K226,0),0)</f>
        <v>0</v>
      </c>
      <c r="L226" s="64">
        <f>IF($C$4="Attiecināmās izmaksas",IF('10a+c+n'!$Q226="A",'10a+c+n'!L226,0),0)</f>
        <v>0</v>
      </c>
      <c r="M226" s="121">
        <f>IF($C$4="Attiecināmās izmaksas",IF('10a+c+n'!$Q226="A",'10a+c+n'!M226,0),0)</f>
        <v>0</v>
      </c>
      <c r="N226" s="121">
        <f>IF($C$4="Attiecināmās izmaksas",IF('10a+c+n'!$Q226="A",'10a+c+n'!N226,0),0)</f>
        <v>0</v>
      </c>
      <c r="O226" s="121">
        <f>IF($C$4="Attiecināmās izmaksas",IF('10a+c+n'!$Q226="A",'10a+c+n'!O226,0),0)</f>
        <v>0</v>
      </c>
      <c r="P226" s="122">
        <f>IF($C$4="Attiecināmās izmaksas",IF('10a+c+n'!$Q226="A",'10a+c+n'!P226,0),0)</f>
        <v>0</v>
      </c>
    </row>
    <row r="227" spans="1:16" x14ac:dyDescent="0.2">
      <c r="A227" s="49">
        <f>IF(P227=0,0,IF(COUNTBLANK(P227)=1,0,COUNTA($P$14:P227)))</f>
        <v>0</v>
      </c>
      <c r="B227" s="21">
        <f>IF($C$4="Attiecināmās izmaksas",IF('10a+c+n'!$Q227="A",'10a+c+n'!B227,0),0)</f>
        <v>0</v>
      </c>
      <c r="C227" s="21">
        <f>IF($C$4="Attiecināmās izmaksas",IF('10a+c+n'!$Q227="A",'10a+c+n'!C227,0),0)</f>
        <v>0</v>
      </c>
      <c r="D227" s="21">
        <f>IF($C$4="Attiecināmās izmaksas",IF('10a+c+n'!$Q227="A",'10a+c+n'!D227,0),0)</f>
        <v>0</v>
      </c>
      <c r="E227" s="42"/>
      <c r="F227" s="64"/>
      <c r="G227" s="121"/>
      <c r="H227" s="121">
        <f>IF($C$4="Attiecināmās izmaksas",IF('10a+c+n'!$Q227="A",'10a+c+n'!H227,0),0)</f>
        <v>0</v>
      </c>
      <c r="I227" s="121"/>
      <c r="J227" s="121"/>
      <c r="K227" s="122">
        <f>IF($C$4="Attiecināmās izmaksas",IF('10a+c+n'!$Q227="A",'10a+c+n'!K227,0),0)</f>
        <v>0</v>
      </c>
      <c r="L227" s="64">
        <f>IF($C$4="Attiecināmās izmaksas",IF('10a+c+n'!$Q227="A",'10a+c+n'!L227,0),0)</f>
        <v>0</v>
      </c>
      <c r="M227" s="121">
        <f>IF($C$4="Attiecināmās izmaksas",IF('10a+c+n'!$Q227="A",'10a+c+n'!M227,0),0)</f>
        <v>0</v>
      </c>
      <c r="N227" s="121">
        <f>IF($C$4="Attiecināmās izmaksas",IF('10a+c+n'!$Q227="A",'10a+c+n'!N227,0),0)</f>
        <v>0</v>
      </c>
      <c r="O227" s="121">
        <f>IF($C$4="Attiecināmās izmaksas",IF('10a+c+n'!$Q227="A",'10a+c+n'!O227,0),0)</f>
        <v>0</v>
      </c>
      <c r="P227" s="122">
        <f>IF($C$4="Attiecināmās izmaksas",IF('10a+c+n'!$Q227="A",'10a+c+n'!P227,0),0)</f>
        <v>0</v>
      </c>
    </row>
    <row r="228" spans="1:16" x14ac:dyDescent="0.2">
      <c r="A228" s="49">
        <f>IF(P228=0,0,IF(COUNTBLANK(P228)=1,0,COUNTA($P$14:P228)))</f>
        <v>0</v>
      </c>
      <c r="B228" s="21">
        <f>IF($C$4="Attiecināmās izmaksas",IF('10a+c+n'!$Q228="A",'10a+c+n'!B228,0),0)</f>
        <v>0</v>
      </c>
      <c r="C228" s="21">
        <f>IF($C$4="Attiecināmās izmaksas",IF('10a+c+n'!$Q228="A",'10a+c+n'!C228,0),0)</f>
        <v>0</v>
      </c>
      <c r="D228" s="21">
        <f>IF($C$4="Attiecināmās izmaksas",IF('10a+c+n'!$Q228="A",'10a+c+n'!D228,0),0)</f>
        <v>0</v>
      </c>
      <c r="E228" s="42"/>
      <c r="F228" s="64"/>
      <c r="G228" s="121"/>
      <c r="H228" s="121">
        <f>IF($C$4="Attiecināmās izmaksas",IF('10a+c+n'!$Q228="A",'10a+c+n'!H228,0),0)</f>
        <v>0</v>
      </c>
      <c r="I228" s="121"/>
      <c r="J228" s="121"/>
      <c r="K228" s="122">
        <f>IF($C$4="Attiecināmās izmaksas",IF('10a+c+n'!$Q228="A",'10a+c+n'!K228,0),0)</f>
        <v>0</v>
      </c>
      <c r="L228" s="64">
        <f>IF($C$4="Attiecināmās izmaksas",IF('10a+c+n'!$Q228="A",'10a+c+n'!L228,0),0)</f>
        <v>0</v>
      </c>
      <c r="M228" s="121">
        <f>IF($C$4="Attiecināmās izmaksas",IF('10a+c+n'!$Q228="A",'10a+c+n'!M228,0),0)</f>
        <v>0</v>
      </c>
      <c r="N228" s="121">
        <f>IF($C$4="Attiecināmās izmaksas",IF('10a+c+n'!$Q228="A",'10a+c+n'!N228,0),0)</f>
        <v>0</v>
      </c>
      <c r="O228" s="121">
        <f>IF($C$4="Attiecināmās izmaksas",IF('10a+c+n'!$Q228="A",'10a+c+n'!O228,0),0)</f>
        <v>0</v>
      </c>
      <c r="P228" s="122">
        <f>IF($C$4="Attiecināmās izmaksas",IF('10a+c+n'!$Q228="A",'10a+c+n'!P228,0),0)</f>
        <v>0</v>
      </c>
    </row>
    <row r="229" spans="1:16" x14ac:dyDescent="0.2">
      <c r="A229" s="49">
        <f>IF(P229=0,0,IF(COUNTBLANK(P229)=1,0,COUNTA($P$14:P229)))</f>
        <v>0</v>
      </c>
      <c r="B229" s="21">
        <f>IF($C$4="Attiecināmās izmaksas",IF('10a+c+n'!$Q229="A",'10a+c+n'!B229,0),0)</f>
        <v>0</v>
      </c>
      <c r="C229" s="21">
        <f>IF($C$4="Attiecināmās izmaksas",IF('10a+c+n'!$Q229="A",'10a+c+n'!C229,0),0)</f>
        <v>0</v>
      </c>
      <c r="D229" s="21">
        <f>IF($C$4="Attiecināmās izmaksas",IF('10a+c+n'!$Q229="A",'10a+c+n'!D229,0),0)</f>
        <v>0</v>
      </c>
      <c r="E229" s="42"/>
      <c r="F229" s="64"/>
      <c r="G229" s="121"/>
      <c r="H229" s="121">
        <f>IF($C$4="Attiecināmās izmaksas",IF('10a+c+n'!$Q229="A",'10a+c+n'!H229,0),0)</f>
        <v>0</v>
      </c>
      <c r="I229" s="121"/>
      <c r="J229" s="121"/>
      <c r="K229" s="122">
        <f>IF($C$4="Attiecināmās izmaksas",IF('10a+c+n'!$Q229="A",'10a+c+n'!K229,0),0)</f>
        <v>0</v>
      </c>
      <c r="L229" s="64">
        <f>IF($C$4="Attiecināmās izmaksas",IF('10a+c+n'!$Q229="A",'10a+c+n'!L229,0),0)</f>
        <v>0</v>
      </c>
      <c r="M229" s="121">
        <f>IF($C$4="Attiecināmās izmaksas",IF('10a+c+n'!$Q229="A",'10a+c+n'!M229,0),0)</f>
        <v>0</v>
      </c>
      <c r="N229" s="121">
        <f>IF($C$4="Attiecināmās izmaksas",IF('10a+c+n'!$Q229="A",'10a+c+n'!N229,0),0)</f>
        <v>0</v>
      </c>
      <c r="O229" s="121">
        <f>IF($C$4="Attiecināmās izmaksas",IF('10a+c+n'!$Q229="A",'10a+c+n'!O229,0),0)</f>
        <v>0</v>
      </c>
      <c r="P229" s="122">
        <f>IF($C$4="Attiecināmās izmaksas",IF('10a+c+n'!$Q229="A",'10a+c+n'!P229,0),0)</f>
        <v>0</v>
      </c>
    </row>
    <row r="230" spans="1:16" x14ac:dyDescent="0.2">
      <c r="A230" s="49">
        <f>IF(P230=0,0,IF(COUNTBLANK(P230)=1,0,COUNTA($P$14:P230)))</f>
        <v>0</v>
      </c>
      <c r="B230" s="21">
        <f>IF($C$4="Attiecināmās izmaksas",IF('10a+c+n'!$Q230="A",'10a+c+n'!B230,0),0)</f>
        <v>0</v>
      </c>
      <c r="C230" s="21">
        <f>IF($C$4="Attiecināmās izmaksas",IF('10a+c+n'!$Q230="A",'10a+c+n'!C230,0),0)</f>
        <v>0</v>
      </c>
      <c r="D230" s="21">
        <f>IF($C$4="Attiecināmās izmaksas",IF('10a+c+n'!$Q230="A",'10a+c+n'!D230,0),0)</f>
        <v>0</v>
      </c>
      <c r="E230" s="42"/>
      <c r="F230" s="64"/>
      <c r="G230" s="121"/>
      <c r="H230" s="121">
        <f>IF($C$4="Attiecināmās izmaksas",IF('10a+c+n'!$Q230="A",'10a+c+n'!H230,0),0)</f>
        <v>0</v>
      </c>
      <c r="I230" s="121"/>
      <c r="J230" s="121"/>
      <c r="K230" s="122">
        <f>IF($C$4="Attiecināmās izmaksas",IF('10a+c+n'!$Q230="A",'10a+c+n'!K230,0),0)</f>
        <v>0</v>
      </c>
      <c r="L230" s="64">
        <f>IF($C$4="Attiecināmās izmaksas",IF('10a+c+n'!$Q230="A",'10a+c+n'!L230,0),0)</f>
        <v>0</v>
      </c>
      <c r="M230" s="121">
        <f>IF($C$4="Attiecināmās izmaksas",IF('10a+c+n'!$Q230="A",'10a+c+n'!M230,0),0)</f>
        <v>0</v>
      </c>
      <c r="N230" s="121">
        <f>IF($C$4="Attiecināmās izmaksas",IF('10a+c+n'!$Q230="A",'10a+c+n'!N230,0),0)</f>
        <v>0</v>
      </c>
      <c r="O230" s="121">
        <f>IF($C$4="Attiecināmās izmaksas",IF('10a+c+n'!$Q230="A",'10a+c+n'!O230,0),0)</f>
        <v>0</v>
      </c>
      <c r="P230" s="122">
        <f>IF($C$4="Attiecināmās izmaksas",IF('10a+c+n'!$Q230="A",'10a+c+n'!P230,0),0)</f>
        <v>0</v>
      </c>
    </row>
    <row r="231" spans="1:16" x14ac:dyDescent="0.2">
      <c r="A231" s="49">
        <f>IF(P231=0,0,IF(COUNTBLANK(P231)=1,0,COUNTA($P$14:P231)))</f>
        <v>0</v>
      </c>
      <c r="B231" s="21">
        <f>IF($C$4="Attiecināmās izmaksas",IF('10a+c+n'!$Q231="A",'10a+c+n'!B231,0),0)</f>
        <v>0</v>
      </c>
      <c r="C231" s="21">
        <f>IF($C$4="Attiecināmās izmaksas",IF('10a+c+n'!$Q231="A",'10a+c+n'!C231,0),0)</f>
        <v>0</v>
      </c>
      <c r="D231" s="21">
        <f>IF($C$4="Attiecināmās izmaksas",IF('10a+c+n'!$Q231="A",'10a+c+n'!D231,0),0)</f>
        <v>0</v>
      </c>
      <c r="E231" s="42"/>
      <c r="F231" s="64"/>
      <c r="G231" s="121"/>
      <c r="H231" s="121">
        <f>IF($C$4="Attiecināmās izmaksas",IF('10a+c+n'!$Q231="A",'10a+c+n'!H231,0),0)</f>
        <v>0</v>
      </c>
      <c r="I231" s="121"/>
      <c r="J231" s="121"/>
      <c r="K231" s="122">
        <f>IF($C$4="Attiecināmās izmaksas",IF('10a+c+n'!$Q231="A",'10a+c+n'!K231,0),0)</f>
        <v>0</v>
      </c>
      <c r="L231" s="64">
        <f>IF($C$4="Attiecināmās izmaksas",IF('10a+c+n'!$Q231="A",'10a+c+n'!L231,0),0)</f>
        <v>0</v>
      </c>
      <c r="M231" s="121">
        <f>IF($C$4="Attiecināmās izmaksas",IF('10a+c+n'!$Q231="A",'10a+c+n'!M231,0),0)</f>
        <v>0</v>
      </c>
      <c r="N231" s="121">
        <f>IF($C$4="Attiecināmās izmaksas",IF('10a+c+n'!$Q231="A",'10a+c+n'!N231,0),0)</f>
        <v>0</v>
      </c>
      <c r="O231" s="121">
        <f>IF($C$4="Attiecināmās izmaksas",IF('10a+c+n'!$Q231="A",'10a+c+n'!O231,0),0)</f>
        <v>0</v>
      </c>
      <c r="P231" s="122">
        <f>IF($C$4="Attiecināmās izmaksas",IF('10a+c+n'!$Q231="A",'10a+c+n'!P231,0),0)</f>
        <v>0</v>
      </c>
    </row>
    <row r="232" spans="1:16" x14ac:dyDescent="0.2">
      <c r="A232" s="49">
        <f>IF(P232=0,0,IF(COUNTBLANK(P232)=1,0,COUNTA($P$14:P232)))</f>
        <v>0</v>
      </c>
      <c r="B232" s="21">
        <f>IF($C$4="Attiecināmās izmaksas",IF('10a+c+n'!$Q232="A",'10a+c+n'!B232,0),0)</f>
        <v>0</v>
      </c>
      <c r="C232" s="21">
        <f>IF($C$4="Attiecināmās izmaksas",IF('10a+c+n'!$Q232="A",'10a+c+n'!C232,0),0)</f>
        <v>0</v>
      </c>
      <c r="D232" s="21">
        <f>IF($C$4="Attiecināmās izmaksas",IF('10a+c+n'!$Q232="A",'10a+c+n'!D232,0),0)</f>
        <v>0</v>
      </c>
      <c r="E232" s="42"/>
      <c r="F232" s="64"/>
      <c r="G232" s="121"/>
      <c r="H232" s="121">
        <f>IF($C$4="Attiecināmās izmaksas",IF('10a+c+n'!$Q232="A",'10a+c+n'!H232,0),0)</f>
        <v>0</v>
      </c>
      <c r="I232" s="121"/>
      <c r="J232" s="121"/>
      <c r="K232" s="122">
        <f>IF($C$4="Attiecināmās izmaksas",IF('10a+c+n'!$Q232="A",'10a+c+n'!K232,0),0)</f>
        <v>0</v>
      </c>
      <c r="L232" s="64">
        <f>IF($C$4="Attiecināmās izmaksas",IF('10a+c+n'!$Q232="A",'10a+c+n'!L232,0),0)</f>
        <v>0</v>
      </c>
      <c r="M232" s="121">
        <f>IF($C$4="Attiecināmās izmaksas",IF('10a+c+n'!$Q232="A",'10a+c+n'!M232,0),0)</f>
        <v>0</v>
      </c>
      <c r="N232" s="121">
        <f>IF($C$4="Attiecināmās izmaksas",IF('10a+c+n'!$Q232="A",'10a+c+n'!N232,0),0)</f>
        <v>0</v>
      </c>
      <c r="O232" s="121">
        <f>IF($C$4="Attiecināmās izmaksas",IF('10a+c+n'!$Q232="A",'10a+c+n'!O232,0),0)</f>
        <v>0</v>
      </c>
      <c r="P232" s="122">
        <f>IF($C$4="Attiecināmās izmaksas",IF('10a+c+n'!$Q232="A",'10a+c+n'!P232,0),0)</f>
        <v>0</v>
      </c>
    </row>
    <row r="233" spans="1:16" x14ac:dyDescent="0.2">
      <c r="A233" s="49">
        <f>IF(P233=0,0,IF(COUNTBLANK(P233)=1,0,COUNTA($P$14:P233)))</f>
        <v>0</v>
      </c>
      <c r="B233" s="21">
        <f>IF($C$4="Attiecināmās izmaksas",IF('10a+c+n'!$Q233="A",'10a+c+n'!B233,0),0)</f>
        <v>0</v>
      </c>
      <c r="C233" s="21">
        <f>IF($C$4="Attiecināmās izmaksas",IF('10a+c+n'!$Q233="A",'10a+c+n'!C233,0),0)</f>
        <v>0</v>
      </c>
      <c r="D233" s="21">
        <f>IF($C$4="Attiecināmās izmaksas",IF('10a+c+n'!$Q233="A",'10a+c+n'!D233,0),0)</f>
        <v>0</v>
      </c>
      <c r="E233" s="42"/>
      <c r="F233" s="64"/>
      <c r="G233" s="121"/>
      <c r="H233" s="121">
        <f>IF($C$4="Attiecināmās izmaksas",IF('10a+c+n'!$Q233="A",'10a+c+n'!H233,0),0)</f>
        <v>0</v>
      </c>
      <c r="I233" s="121"/>
      <c r="J233" s="121"/>
      <c r="K233" s="122">
        <f>IF($C$4="Attiecināmās izmaksas",IF('10a+c+n'!$Q233="A",'10a+c+n'!K233,0),0)</f>
        <v>0</v>
      </c>
      <c r="L233" s="64">
        <f>IF($C$4="Attiecināmās izmaksas",IF('10a+c+n'!$Q233="A",'10a+c+n'!L233,0),0)</f>
        <v>0</v>
      </c>
      <c r="M233" s="121">
        <f>IF($C$4="Attiecināmās izmaksas",IF('10a+c+n'!$Q233="A",'10a+c+n'!M233,0),0)</f>
        <v>0</v>
      </c>
      <c r="N233" s="121">
        <f>IF($C$4="Attiecināmās izmaksas",IF('10a+c+n'!$Q233="A",'10a+c+n'!N233,0),0)</f>
        <v>0</v>
      </c>
      <c r="O233" s="121">
        <f>IF($C$4="Attiecināmās izmaksas",IF('10a+c+n'!$Q233="A",'10a+c+n'!O233,0),0)</f>
        <v>0</v>
      </c>
      <c r="P233" s="122">
        <f>IF($C$4="Attiecināmās izmaksas",IF('10a+c+n'!$Q233="A",'10a+c+n'!P233,0),0)</f>
        <v>0</v>
      </c>
    </row>
    <row r="234" spans="1:16" x14ac:dyDescent="0.2">
      <c r="A234" s="49">
        <f>IF(P234=0,0,IF(COUNTBLANK(P234)=1,0,COUNTA($P$14:P234)))</f>
        <v>0</v>
      </c>
      <c r="B234" s="21">
        <f>IF($C$4="Attiecināmās izmaksas",IF('10a+c+n'!$Q234="A",'10a+c+n'!B234,0),0)</f>
        <v>0</v>
      </c>
      <c r="C234" s="21">
        <f>IF($C$4="Attiecināmās izmaksas",IF('10a+c+n'!$Q234="A",'10a+c+n'!C234,0),0)</f>
        <v>0</v>
      </c>
      <c r="D234" s="21">
        <f>IF($C$4="Attiecināmās izmaksas",IF('10a+c+n'!$Q234="A",'10a+c+n'!D234,0),0)</f>
        <v>0</v>
      </c>
      <c r="E234" s="42"/>
      <c r="F234" s="64"/>
      <c r="G234" s="121"/>
      <c r="H234" s="121">
        <f>IF($C$4="Attiecināmās izmaksas",IF('10a+c+n'!$Q234="A",'10a+c+n'!H234,0),0)</f>
        <v>0</v>
      </c>
      <c r="I234" s="121"/>
      <c r="J234" s="121"/>
      <c r="K234" s="122">
        <f>IF($C$4="Attiecināmās izmaksas",IF('10a+c+n'!$Q234="A",'10a+c+n'!K234,0),0)</f>
        <v>0</v>
      </c>
      <c r="L234" s="64">
        <f>IF($C$4="Attiecināmās izmaksas",IF('10a+c+n'!$Q234="A",'10a+c+n'!L234,0),0)</f>
        <v>0</v>
      </c>
      <c r="M234" s="121">
        <f>IF($C$4="Attiecināmās izmaksas",IF('10a+c+n'!$Q234="A",'10a+c+n'!M234,0),0)</f>
        <v>0</v>
      </c>
      <c r="N234" s="121">
        <f>IF($C$4="Attiecināmās izmaksas",IF('10a+c+n'!$Q234="A",'10a+c+n'!N234,0),0)</f>
        <v>0</v>
      </c>
      <c r="O234" s="121">
        <f>IF($C$4="Attiecināmās izmaksas",IF('10a+c+n'!$Q234="A",'10a+c+n'!O234,0),0)</f>
        <v>0</v>
      </c>
      <c r="P234" s="122">
        <f>IF($C$4="Attiecināmās izmaksas",IF('10a+c+n'!$Q234="A",'10a+c+n'!P234,0),0)</f>
        <v>0</v>
      </c>
    </row>
    <row r="235" spans="1:16" x14ac:dyDescent="0.2">
      <c r="A235" s="49">
        <f>IF(P235=0,0,IF(COUNTBLANK(P235)=1,0,COUNTA($P$14:P235)))</f>
        <v>0</v>
      </c>
      <c r="B235" s="21">
        <f>IF($C$4="Attiecināmās izmaksas",IF('10a+c+n'!$Q235="A",'10a+c+n'!B235,0),0)</f>
        <v>0</v>
      </c>
      <c r="C235" s="21">
        <f>IF($C$4="Attiecināmās izmaksas",IF('10a+c+n'!$Q235="A",'10a+c+n'!C235,0),0)</f>
        <v>0</v>
      </c>
      <c r="D235" s="21">
        <f>IF($C$4="Attiecināmās izmaksas",IF('10a+c+n'!$Q235="A",'10a+c+n'!D235,0),0)</f>
        <v>0</v>
      </c>
      <c r="E235" s="42"/>
      <c r="F235" s="64"/>
      <c r="G235" s="121"/>
      <c r="H235" s="121">
        <f>IF($C$4="Attiecināmās izmaksas",IF('10a+c+n'!$Q235="A",'10a+c+n'!H235,0),0)</f>
        <v>0</v>
      </c>
      <c r="I235" s="121"/>
      <c r="J235" s="121"/>
      <c r="K235" s="122">
        <f>IF($C$4="Attiecināmās izmaksas",IF('10a+c+n'!$Q235="A",'10a+c+n'!K235,0),0)</f>
        <v>0</v>
      </c>
      <c r="L235" s="64">
        <f>IF($C$4="Attiecināmās izmaksas",IF('10a+c+n'!$Q235="A",'10a+c+n'!L235,0),0)</f>
        <v>0</v>
      </c>
      <c r="M235" s="121">
        <f>IF($C$4="Attiecināmās izmaksas",IF('10a+c+n'!$Q235="A",'10a+c+n'!M235,0),0)</f>
        <v>0</v>
      </c>
      <c r="N235" s="121">
        <f>IF($C$4="Attiecināmās izmaksas",IF('10a+c+n'!$Q235="A",'10a+c+n'!N235,0),0)</f>
        <v>0</v>
      </c>
      <c r="O235" s="121">
        <f>IF($C$4="Attiecināmās izmaksas",IF('10a+c+n'!$Q235="A",'10a+c+n'!O235,0),0)</f>
        <v>0</v>
      </c>
      <c r="P235" s="122">
        <f>IF($C$4="Attiecināmās izmaksas",IF('10a+c+n'!$Q235="A",'10a+c+n'!P235,0),0)</f>
        <v>0</v>
      </c>
    </row>
    <row r="236" spans="1:16" x14ac:dyDescent="0.2">
      <c r="A236" s="49">
        <f>IF(P236=0,0,IF(COUNTBLANK(P236)=1,0,COUNTA($P$14:P236)))</f>
        <v>0</v>
      </c>
      <c r="B236" s="21">
        <f>IF($C$4="Attiecināmās izmaksas",IF('10a+c+n'!$Q236="A",'10a+c+n'!B236,0),0)</f>
        <v>0</v>
      </c>
      <c r="C236" s="21">
        <f>IF($C$4="Attiecināmās izmaksas",IF('10a+c+n'!$Q236="A",'10a+c+n'!C236,0),0)</f>
        <v>0</v>
      </c>
      <c r="D236" s="21">
        <f>IF($C$4="Attiecināmās izmaksas",IF('10a+c+n'!$Q236="A",'10a+c+n'!D236,0),0)</f>
        <v>0</v>
      </c>
      <c r="E236" s="42"/>
      <c r="F236" s="64"/>
      <c r="G236" s="121"/>
      <c r="H236" s="121">
        <f>IF($C$4="Attiecināmās izmaksas",IF('10a+c+n'!$Q236="A",'10a+c+n'!H236,0),0)</f>
        <v>0</v>
      </c>
      <c r="I236" s="121"/>
      <c r="J236" s="121"/>
      <c r="K236" s="122">
        <f>IF($C$4="Attiecināmās izmaksas",IF('10a+c+n'!$Q236="A",'10a+c+n'!K236,0),0)</f>
        <v>0</v>
      </c>
      <c r="L236" s="64">
        <f>IF($C$4="Attiecināmās izmaksas",IF('10a+c+n'!$Q236="A",'10a+c+n'!L236,0),0)</f>
        <v>0</v>
      </c>
      <c r="M236" s="121">
        <f>IF($C$4="Attiecināmās izmaksas",IF('10a+c+n'!$Q236="A",'10a+c+n'!M236,0),0)</f>
        <v>0</v>
      </c>
      <c r="N236" s="121">
        <f>IF($C$4="Attiecināmās izmaksas",IF('10a+c+n'!$Q236="A",'10a+c+n'!N236,0),0)</f>
        <v>0</v>
      </c>
      <c r="O236" s="121">
        <f>IF($C$4="Attiecināmās izmaksas",IF('10a+c+n'!$Q236="A",'10a+c+n'!O236,0),0)</f>
        <v>0</v>
      </c>
      <c r="P236" s="122">
        <f>IF($C$4="Attiecināmās izmaksas",IF('10a+c+n'!$Q236="A",'10a+c+n'!P236,0),0)</f>
        <v>0</v>
      </c>
    </row>
    <row r="237" spans="1:16" x14ac:dyDescent="0.2">
      <c r="A237" s="49">
        <f>IF(P237=0,0,IF(COUNTBLANK(P237)=1,0,COUNTA($P$14:P237)))</f>
        <v>0</v>
      </c>
      <c r="B237" s="21">
        <f>IF($C$4="Attiecināmās izmaksas",IF('10a+c+n'!$Q237="A",'10a+c+n'!B237,0),0)</f>
        <v>0</v>
      </c>
      <c r="C237" s="21">
        <f>IF($C$4="Attiecināmās izmaksas",IF('10a+c+n'!$Q237="A",'10a+c+n'!C237,0),0)</f>
        <v>0</v>
      </c>
      <c r="D237" s="21">
        <f>IF($C$4="Attiecināmās izmaksas",IF('10a+c+n'!$Q237="A",'10a+c+n'!D237,0),0)</f>
        <v>0</v>
      </c>
      <c r="E237" s="42"/>
      <c r="F237" s="64"/>
      <c r="G237" s="121"/>
      <c r="H237" s="121">
        <f>IF($C$4="Attiecināmās izmaksas",IF('10a+c+n'!$Q237="A",'10a+c+n'!H237,0),0)</f>
        <v>0</v>
      </c>
      <c r="I237" s="121"/>
      <c r="J237" s="121"/>
      <c r="K237" s="122">
        <f>IF($C$4="Attiecināmās izmaksas",IF('10a+c+n'!$Q237="A",'10a+c+n'!K237,0),0)</f>
        <v>0</v>
      </c>
      <c r="L237" s="64">
        <f>IF($C$4="Attiecināmās izmaksas",IF('10a+c+n'!$Q237="A",'10a+c+n'!L237,0),0)</f>
        <v>0</v>
      </c>
      <c r="M237" s="121">
        <f>IF($C$4="Attiecināmās izmaksas",IF('10a+c+n'!$Q237="A",'10a+c+n'!M237,0),0)</f>
        <v>0</v>
      </c>
      <c r="N237" s="121">
        <f>IF($C$4="Attiecināmās izmaksas",IF('10a+c+n'!$Q237="A",'10a+c+n'!N237,0),0)</f>
        <v>0</v>
      </c>
      <c r="O237" s="121">
        <f>IF($C$4="Attiecināmās izmaksas",IF('10a+c+n'!$Q237="A",'10a+c+n'!O237,0),0)</f>
        <v>0</v>
      </c>
      <c r="P237" s="122">
        <f>IF($C$4="Attiecināmās izmaksas",IF('10a+c+n'!$Q237="A",'10a+c+n'!P237,0),0)</f>
        <v>0</v>
      </c>
    </row>
    <row r="238" spans="1:16" x14ac:dyDescent="0.2">
      <c r="A238" s="49">
        <f>IF(P238=0,0,IF(COUNTBLANK(P238)=1,0,COUNTA($P$14:P238)))</f>
        <v>0</v>
      </c>
      <c r="B238" s="21">
        <f>IF($C$4="Attiecināmās izmaksas",IF('10a+c+n'!$Q238="A",'10a+c+n'!B238,0),0)</f>
        <v>0</v>
      </c>
      <c r="C238" s="21">
        <f>IF($C$4="Attiecināmās izmaksas",IF('10a+c+n'!$Q238="A",'10a+c+n'!C238,0),0)</f>
        <v>0</v>
      </c>
      <c r="D238" s="21">
        <f>IF($C$4="Attiecināmās izmaksas",IF('10a+c+n'!$Q238="A",'10a+c+n'!D238,0),0)</f>
        <v>0</v>
      </c>
      <c r="E238" s="42"/>
      <c r="F238" s="64"/>
      <c r="G238" s="121"/>
      <c r="H238" s="121">
        <f>IF($C$4="Attiecināmās izmaksas",IF('10a+c+n'!$Q238="A",'10a+c+n'!H238,0),0)</f>
        <v>0</v>
      </c>
      <c r="I238" s="121"/>
      <c r="J238" s="121"/>
      <c r="K238" s="122">
        <f>IF($C$4="Attiecināmās izmaksas",IF('10a+c+n'!$Q238="A",'10a+c+n'!K238,0),0)</f>
        <v>0</v>
      </c>
      <c r="L238" s="64">
        <f>IF($C$4="Attiecināmās izmaksas",IF('10a+c+n'!$Q238="A",'10a+c+n'!L238,0),0)</f>
        <v>0</v>
      </c>
      <c r="M238" s="121">
        <f>IF($C$4="Attiecināmās izmaksas",IF('10a+c+n'!$Q238="A",'10a+c+n'!M238,0),0)</f>
        <v>0</v>
      </c>
      <c r="N238" s="121">
        <f>IF($C$4="Attiecināmās izmaksas",IF('10a+c+n'!$Q238="A",'10a+c+n'!N238,0),0)</f>
        <v>0</v>
      </c>
      <c r="O238" s="121">
        <f>IF($C$4="Attiecināmās izmaksas",IF('10a+c+n'!$Q238="A",'10a+c+n'!O238,0),0)</f>
        <v>0</v>
      </c>
      <c r="P238" s="122">
        <f>IF($C$4="Attiecināmās izmaksas",IF('10a+c+n'!$Q238="A",'10a+c+n'!P238,0),0)</f>
        <v>0</v>
      </c>
    </row>
    <row r="239" spans="1:16" x14ac:dyDescent="0.2">
      <c r="A239" s="49">
        <f>IF(P239=0,0,IF(COUNTBLANK(P239)=1,0,COUNTA($P$14:P239)))</f>
        <v>0</v>
      </c>
      <c r="B239" s="21">
        <f>IF($C$4="Attiecināmās izmaksas",IF('10a+c+n'!$Q239="A",'10a+c+n'!B239,0),0)</f>
        <v>0</v>
      </c>
      <c r="C239" s="21">
        <f>IF($C$4="Attiecināmās izmaksas",IF('10a+c+n'!$Q239="A",'10a+c+n'!C239,0),0)</f>
        <v>0</v>
      </c>
      <c r="D239" s="21">
        <f>IF($C$4="Attiecināmās izmaksas",IF('10a+c+n'!$Q239="A",'10a+c+n'!D239,0),0)</f>
        <v>0</v>
      </c>
      <c r="E239" s="42"/>
      <c r="F239" s="64"/>
      <c r="G239" s="121"/>
      <c r="H239" s="121">
        <f>IF($C$4="Attiecināmās izmaksas",IF('10a+c+n'!$Q239="A",'10a+c+n'!H239,0),0)</f>
        <v>0</v>
      </c>
      <c r="I239" s="121"/>
      <c r="J239" s="121"/>
      <c r="K239" s="122">
        <f>IF($C$4="Attiecināmās izmaksas",IF('10a+c+n'!$Q239="A",'10a+c+n'!K239,0),0)</f>
        <v>0</v>
      </c>
      <c r="L239" s="64">
        <f>IF($C$4="Attiecināmās izmaksas",IF('10a+c+n'!$Q239="A",'10a+c+n'!L239,0),0)</f>
        <v>0</v>
      </c>
      <c r="M239" s="121">
        <f>IF($C$4="Attiecināmās izmaksas",IF('10a+c+n'!$Q239="A",'10a+c+n'!M239,0),0)</f>
        <v>0</v>
      </c>
      <c r="N239" s="121">
        <f>IF($C$4="Attiecināmās izmaksas",IF('10a+c+n'!$Q239="A",'10a+c+n'!N239,0),0)</f>
        <v>0</v>
      </c>
      <c r="O239" s="121">
        <f>IF($C$4="Attiecināmās izmaksas",IF('10a+c+n'!$Q239="A",'10a+c+n'!O239,0),0)</f>
        <v>0</v>
      </c>
      <c r="P239" s="122">
        <f>IF($C$4="Attiecināmās izmaksas",IF('10a+c+n'!$Q239="A",'10a+c+n'!P239,0),0)</f>
        <v>0</v>
      </c>
    </row>
    <row r="240" spans="1:16" x14ac:dyDescent="0.2">
      <c r="A240" s="49">
        <f>IF(P240=0,0,IF(COUNTBLANK(P240)=1,0,COUNTA($P$14:P240)))</f>
        <v>0</v>
      </c>
      <c r="B240" s="21">
        <f>IF($C$4="Attiecināmās izmaksas",IF('10a+c+n'!$Q240="A",'10a+c+n'!B240,0),0)</f>
        <v>0</v>
      </c>
      <c r="C240" s="21">
        <f>IF($C$4="Attiecināmās izmaksas",IF('10a+c+n'!$Q240="A",'10a+c+n'!C240,0),0)</f>
        <v>0</v>
      </c>
      <c r="D240" s="21">
        <f>IF($C$4="Attiecināmās izmaksas",IF('10a+c+n'!$Q240="A",'10a+c+n'!D240,0),0)</f>
        <v>0</v>
      </c>
      <c r="E240" s="42"/>
      <c r="F240" s="64"/>
      <c r="G240" s="121"/>
      <c r="H240" s="121">
        <f>IF($C$4="Attiecināmās izmaksas",IF('10a+c+n'!$Q240="A",'10a+c+n'!H240,0),0)</f>
        <v>0</v>
      </c>
      <c r="I240" s="121"/>
      <c r="J240" s="121"/>
      <c r="K240" s="122">
        <f>IF($C$4="Attiecināmās izmaksas",IF('10a+c+n'!$Q240="A",'10a+c+n'!K240,0),0)</f>
        <v>0</v>
      </c>
      <c r="L240" s="64">
        <f>IF($C$4="Attiecināmās izmaksas",IF('10a+c+n'!$Q240="A",'10a+c+n'!L240,0),0)</f>
        <v>0</v>
      </c>
      <c r="M240" s="121">
        <f>IF($C$4="Attiecināmās izmaksas",IF('10a+c+n'!$Q240="A",'10a+c+n'!M240,0),0)</f>
        <v>0</v>
      </c>
      <c r="N240" s="121">
        <f>IF($C$4="Attiecināmās izmaksas",IF('10a+c+n'!$Q240="A",'10a+c+n'!N240,0),0)</f>
        <v>0</v>
      </c>
      <c r="O240" s="121">
        <f>IF($C$4="Attiecināmās izmaksas",IF('10a+c+n'!$Q240="A",'10a+c+n'!O240,0),0)</f>
        <v>0</v>
      </c>
      <c r="P240" s="122">
        <f>IF($C$4="Attiecināmās izmaksas",IF('10a+c+n'!$Q240="A",'10a+c+n'!P240,0),0)</f>
        <v>0</v>
      </c>
    </row>
    <row r="241" spans="1:16" x14ac:dyDescent="0.2">
      <c r="A241" s="49">
        <f>IF(P241=0,0,IF(COUNTBLANK(P241)=1,0,COUNTA($P$14:P241)))</f>
        <v>0</v>
      </c>
      <c r="B241" s="21">
        <f>IF($C$4="Attiecināmās izmaksas",IF('10a+c+n'!$Q241="A",'10a+c+n'!B241,0),0)</f>
        <v>0</v>
      </c>
      <c r="C241" s="21">
        <f>IF($C$4="Attiecināmās izmaksas",IF('10a+c+n'!$Q241="A",'10a+c+n'!C241,0),0)</f>
        <v>0</v>
      </c>
      <c r="D241" s="21">
        <f>IF($C$4="Attiecināmās izmaksas",IF('10a+c+n'!$Q241="A",'10a+c+n'!D241,0),0)</f>
        <v>0</v>
      </c>
      <c r="E241" s="42"/>
      <c r="F241" s="64"/>
      <c r="G241" s="121"/>
      <c r="H241" s="121">
        <f>IF($C$4="Attiecināmās izmaksas",IF('10a+c+n'!$Q241="A",'10a+c+n'!H241,0),0)</f>
        <v>0</v>
      </c>
      <c r="I241" s="121"/>
      <c r="J241" s="121"/>
      <c r="K241" s="122">
        <f>IF($C$4="Attiecināmās izmaksas",IF('10a+c+n'!$Q241="A",'10a+c+n'!K241,0),0)</f>
        <v>0</v>
      </c>
      <c r="L241" s="64">
        <f>IF($C$4="Attiecināmās izmaksas",IF('10a+c+n'!$Q241="A",'10a+c+n'!L241,0),0)</f>
        <v>0</v>
      </c>
      <c r="M241" s="121">
        <f>IF($C$4="Attiecināmās izmaksas",IF('10a+c+n'!$Q241="A",'10a+c+n'!M241,0),0)</f>
        <v>0</v>
      </c>
      <c r="N241" s="121">
        <f>IF($C$4="Attiecināmās izmaksas",IF('10a+c+n'!$Q241="A",'10a+c+n'!N241,0),0)</f>
        <v>0</v>
      </c>
      <c r="O241" s="121">
        <f>IF($C$4="Attiecināmās izmaksas",IF('10a+c+n'!$Q241="A",'10a+c+n'!O241,0),0)</f>
        <v>0</v>
      </c>
      <c r="P241" s="122">
        <f>IF($C$4="Attiecināmās izmaksas",IF('10a+c+n'!$Q241="A",'10a+c+n'!P241,0),0)</f>
        <v>0</v>
      </c>
    </row>
    <row r="242" spans="1:16" x14ac:dyDescent="0.2">
      <c r="A242" s="49">
        <f>IF(P242=0,0,IF(COUNTBLANK(P242)=1,0,COUNTA($P$14:P242)))</f>
        <v>0</v>
      </c>
      <c r="B242" s="21">
        <f>IF($C$4="Attiecināmās izmaksas",IF('10a+c+n'!$Q242="A",'10a+c+n'!B242,0),0)</f>
        <v>0</v>
      </c>
      <c r="C242" s="21">
        <f>IF($C$4="Attiecināmās izmaksas",IF('10a+c+n'!$Q242="A",'10a+c+n'!C242,0),0)</f>
        <v>0</v>
      </c>
      <c r="D242" s="21">
        <f>IF($C$4="Attiecināmās izmaksas",IF('10a+c+n'!$Q242="A",'10a+c+n'!D242,0),0)</f>
        <v>0</v>
      </c>
      <c r="E242" s="42"/>
      <c r="F242" s="64"/>
      <c r="G242" s="121"/>
      <c r="H242" s="121">
        <f>IF($C$4="Attiecināmās izmaksas",IF('10a+c+n'!$Q242="A",'10a+c+n'!H242,0),0)</f>
        <v>0</v>
      </c>
      <c r="I242" s="121"/>
      <c r="J242" s="121"/>
      <c r="K242" s="122">
        <f>IF($C$4="Attiecināmās izmaksas",IF('10a+c+n'!$Q242="A",'10a+c+n'!K242,0),0)</f>
        <v>0</v>
      </c>
      <c r="L242" s="64">
        <f>IF($C$4="Attiecināmās izmaksas",IF('10a+c+n'!$Q242="A",'10a+c+n'!L242,0),0)</f>
        <v>0</v>
      </c>
      <c r="M242" s="121">
        <f>IF($C$4="Attiecināmās izmaksas",IF('10a+c+n'!$Q242="A",'10a+c+n'!M242,0),0)</f>
        <v>0</v>
      </c>
      <c r="N242" s="121">
        <f>IF($C$4="Attiecināmās izmaksas",IF('10a+c+n'!$Q242="A",'10a+c+n'!N242,0),0)</f>
        <v>0</v>
      </c>
      <c r="O242" s="121">
        <f>IF($C$4="Attiecināmās izmaksas",IF('10a+c+n'!$Q242="A",'10a+c+n'!O242,0),0)</f>
        <v>0</v>
      </c>
      <c r="P242" s="122">
        <f>IF($C$4="Attiecināmās izmaksas",IF('10a+c+n'!$Q242="A",'10a+c+n'!P242,0),0)</f>
        <v>0</v>
      </c>
    </row>
    <row r="243" spans="1:16" x14ac:dyDescent="0.2">
      <c r="A243" s="49">
        <f>IF(P243=0,0,IF(COUNTBLANK(P243)=1,0,COUNTA($P$14:P243)))</f>
        <v>0</v>
      </c>
      <c r="B243" s="21">
        <f>IF($C$4="Attiecināmās izmaksas",IF('10a+c+n'!$Q243="A",'10a+c+n'!B243,0),0)</f>
        <v>0</v>
      </c>
      <c r="C243" s="21">
        <f>IF($C$4="Attiecināmās izmaksas",IF('10a+c+n'!$Q243="A",'10a+c+n'!C243,0),0)</f>
        <v>0</v>
      </c>
      <c r="D243" s="21">
        <f>IF($C$4="Attiecināmās izmaksas",IF('10a+c+n'!$Q243="A",'10a+c+n'!D243,0),0)</f>
        <v>0</v>
      </c>
      <c r="E243" s="42"/>
      <c r="F243" s="64"/>
      <c r="G243" s="121"/>
      <c r="H243" s="121">
        <f>IF($C$4="Attiecināmās izmaksas",IF('10a+c+n'!$Q243="A",'10a+c+n'!H243,0),0)</f>
        <v>0</v>
      </c>
      <c r="I243" s="121"/>
      <c r="J243" s="121"/>
      <c r="K243" s="122">
        <f>IF($C$4="Attiecināmās izmaksas",IF('10a+c+n'!$Q243="A",'10a+c+n'!K243,0),0)</f>
        <v>0</v>
      </c>
      <c r="L243" s="64">
        <f>IF($C$4="Attiecināmās izmaksas",IF('10a+c+n'!$Q243="A",'10a+c+n'!L243,0),0)</f>
        <v>0</v>
      </c>
      <c r="M243" s="121">
        <f>IF($C$4="Attiecināmās izmaksas",IF('10a+c+n'!$Q243="A",'10a+c+n'!M243,0),0)</f>
        <v>0</v>
      </c>
      <c r="N243" s="121">
        <f>IF($C$4="Attiecināmās izmaksas",IF('10a+c+n'!$Q243="A",'10a+c+n'!N243,0),0)</f>
        <v>0</v>
      </c>
      <c r="O243" s="121">
        <f>IF($C$4="Attiecināmās izmaksas",IF('10a+c+n'!$Q243="A",'10a+c+n'!O243,0),0)</f>
        <v>0</v>
      </c>
      <c r="P243" s="122">
        <f>IF($C$4="Attiecināmās izmaksas",IF('10a+c+n'!$Q243="A",'10a+c+n'!P243,0),0)</f>
        <v>0</v>
      </c>
    </row>
    <row r="244" spans="1:16" x14ac:dyDescent="0.2">
      <c r="A244" s="49">
        <f>IF(P244=0,0,IF(COUNTBLANK(P244)=1,0,COUNTA($P$14:P244)))</f>
        <v>0</v>
      </c>
      <c r="B244" s="21">
        <f>IF($C$4="Attiecināmās izmaksas",IF('10a+c+n'!$Q244="A",'10a+c+n'!B244,0),0)</f>
        <v>0</v>
      </c>
      <c r="C244" s="21">
        <f>IF($C$4="Attiecināmās izmaksas",IF('10a+c+n'!$Q244="A",'10a+c+n'!C244,0),0)</f>
        <v>0</v>
      </c>
      <c r="D244" s="21">
        <f>IF($C$4="Attiecināmās izmaksas",IF('10a+c+n'!$Q244="A",'10a+c+n'!D244,0),0)</f>
        <v>0</v>
      </c>
      <c r="E244" s="42"/>
      <c r="F244" s="64"/>
      <c r="G244" s="121"/>
      <c r="H244" s="121">
        <f>IF($C$4="Attiecināmās izmaksas",IF('10a+c+n'!$Q244="A",'10a+c+n'!H244,0),0)</f>
        <v>0</v>
      </c>
      <c r="I244" s="121"/>
      <c r="J244" s="121"/>
      <c r="K244" s="122">
        <f>IF($C$4="Attiecināmās izmaksas",IF('10a+c+n'!$Q244="A",'10a+c+n'!K244,0),0)</f>
        <v>0</v>
      </c>
      <c r="L244" s="64">
        <f>IF($C$4="Attiecināmās izmaksas",IF('10a+c+n'!$Q244="A",'10a+c+n'!L244,0),0)</f>
        <v>0</v>
      </c>
      <c r="M244" s="121">
        <f>IF($C$4="Attiecināmās izmaksas",IF('10a+c+n'!$Q244="A",'10a+c+n'!M244,0),0)</f>
        <v>0</v>
      </c>
      <c r="N244" s="121">
        <f>IF($C$4="Attiecināmās izmaksas",IF('10a+c+n'!$Q244="A",'10a+c+n'!N244,0),0)</f>
        <v>0</v>
      </c>
      <c r="O244" s="121">
        <f>IF($C$4="Attiecināmās izmaksas",IF('10a+c+n'!$Q244="A",'10a+c+n'!O244,0),0)</f>
        <v>0</v>
      </c>
      <c r="P244" s="122">
        <f>IF($C$4="Attiecināmās izmaksas",IF('10a+c+n'!$Q244="A",'10a+c+n'!P244,0),0)</f>
        <v>0</v>
      </c>
    </row>
    <row r="245" spans="1:16" x14ac:dyDescent="0.2">
      <c r="A245" s="49">
        <f>IF(P245=0,0,IF(COUNTBLANK(P245)=1,0,COUNTA($P$14:P245)))</f>
        <v>0</v>
      </c>
      <c r="B245" s="21">
        <f>IF($C$4="Attiecināmās izmaksas",IF('10a+c+n'!$Q245="A",'10a+c+n'!B245,0),0)</f>
        <v>0</v>
      </c>
      <c r="C245" s="21">
        <f>IF($C$4="Attiecināmās izmaksas",IF('10a+c+n'!$Q245="A",'10a+c+n'!C245,0),0)</f>
        <v>0</v>
      </c>
      <c r="D245" s="21">
        <f>IF($C$4="Attiecināmās izmaksas",IF('10a+c+n'!$Q245="A",'10a+c+n'!D245,0),0)</f>
        <v>0</v>
      </c>
      <c r="E245" s="42"/>
      <c r="F245" s="64"/>
      <c r="G245" s="121"/>
      <c r="H245" s="121">
        <f>IF($C$4="Attiecināmās izmaksas",IF('10a+c+n'!$Q245="A",'10a+c+n'!H245,0),0)</f>
        <v>0</v>
      </c>
      <c r="I245" s="121"/>
      <c r="J245" s="121"/>
      <c r="K245" s="122">
        <f>IF($C$4="Attiecināmās izmaksas",IF('10a+c+n'!$Q245="A",'10a+c+n'!K245,0),0)</f>
        <v>0</v>
      </c>
      <c r="L245" s="64">
        <f>IF($C$4="Attiecināmās izmaksas",IF('10a+c+n'!$Q245="A",'10a+c+n'!L245,0),0)</f>
        <v>0</v>
      </c>
      <c r="M245" s="121">
        <f>IF($C$4="Attiecināmās izmaksas",IF('10a+c+n'!$Q245="A",'10a+c+n'!M245,0),0)</f>
        <v>0</v>
      </c>
      <c r="N245" s="121">
        <f>IF($C$4="Attiecināmās izmaksas",IF('10a+c+n'!$Q245="A",'10a+c+n'!N245,0),0)</f>
        <v>0</v>
      </c>
      <c r="O245" s="121">
        <f>IF($C$4="Attiecināmās izmaksas",IF('10a+c+n'!$Q245="A",'10a+c+n'!O245,0),0)</f>
        <v>0</v>
      </c>
      <c r="P245" s="122">
        <f>IF($C$4="Attiecināmās izmaksas",IF('10a+c+n'!$Q245="A",'10a+c+n'!P245,0),0)</f>
        <v>0</v>
      </c>
    </row>
    <row r="246" spans="1:16" x14ac:dyDescent="0.2">
      <c r="A246" s="49">
        <f>IF(P246=0,0,IF(COUNTBLANK(P246)=1,0,COUNTA($P$14:P246)))</f>
        <v>0</v>
      </c>
      <c r="B246" s="21">
        <f>IF($C$4="Attiecināmās izmaksas",IF('10a+c+n'!$Q246="A",'10a+c+n'!B246,0),0)</f>
        <v>0</v>
      </c>
      <c r="C246" s="21">
        <f>IF($C$4="Attiecināmās izmaksas",IF('10a+c+n'!$Q246="A",'10a+c+n'!C246,0),0)</f>
        <v>0</v>
      </c>
      <c r="D246" s="21">
        <f>IF($C$4="Attiecināmās izmaksas",IF('10a+c+n'!$Q246="A",'10a+c+n'!D246,0),0)</f>
        <v>0</v>
      </c>
      <c r="E246" s="42"/>
      <c r="F246" s="64"/>
      <c r="G246" s="121"/>
      <c r="H246" s="121">
        <f>IF($C$4="Attiecināmās izmaksas",IF('10a+c+n'!$Q246="A",'10a+c+n'!H246,0),0)</f>
        <v>0</v>
      </c>
      <c r="I246" s="121"/>
      <c r="J246" s="121"/>
      <c r="K246" s="122">
        <f>IF($C$4="Attiecināmās izmaksas",IF('10a+c+n'!$Q246="A",'10a+c+n'!K246,0),0)</f>
        <v>0</v>
      </c>
      <c r="L246" s="64">
        <f>IF($C$4="Attiecināmās izmaksas",IF('10a+c+n'!$Q246="A",'10a+c+n'!L246,0),0)</f>
        <v>0</v>
      </c>
      <c r="M246" s="121">
        <f>IF($C$4="Attiecināmās izmaksas",IF('10a+c+n'!$Q246="A",'10a+c+n'!M246,0),0)</f>
        <v>0</v>
      </c>
      <c r="N246" s="121">
        <f>IF($C$4="Attiecināmās izmaksas",IF('10a+c+n'!$Q246="A",'10a+c+n'!N246,0),0)</f>
        <v>0</v>
      </c>
      <c r="O246" s="121">
        <f>IF($C$4="Attiecināmās izmaksas",IF('10a+c+n'!$Q246="A",'10a+c+n'!O246,0),0)</f>
        <v>0</v>
      </c>
      <c r="P246" s="122">
        <f>IF($C$4="Attiecināmās izmaksas",IF('10a+c+n'!$Q246="A",'10a+c+n'!P246,0),0)</f>
        <v>0</v>
      </c>
    </row>
    <row r="247" spans="1:16" x14ac:dyDescent="0.2">
      <c r="A247" s="49">
        <f>IF(P247=0,0,IF(COUNTBLANK(P247)=1,0,COUNTA($P$14:P247)))</f>
        <v>0</v>
      </c>
      <c r="B247" s="21">
        <f>IF($C$4="Attiecināmās izmaksas",IF('10a+c+n'!$Q247="A",'10a+c+n'!B247,0),0)</f>
        <v>0</v>
      </c>
      <c r="C247" s="21">
        <f>IF($C$4="Attiecināmās izmaksas",IF('10a+c+n'!$Q247="A",'10a+c+n'!C247,0),0)</f>
        <v>0</v>
      </c>
      <c r="D247" s="21">
        <f>IF($C$4="Attiecināmās izmaksas",IF('10a+c+n'!$Q247="A",'10a+c+n'!D247,0),0)</f>
        <v>0</v>
      </c>
      <c r="E247" s="42"/>
      <c r="F247" s="64"/>
      <c r="G247" s="121"/>
      <c r="H247" s="121">
        <f>IF($C$4="Attiecināmās izmaksas",IF('10a+c+n'!$Q247="A",'10a+c+n'!H247,0),0)</f>
        <v>0</v>
      </c>
      <c r="I247" s="121"/>
      <c r="J247" s="121"/>
      <c r="K247" s="122">
        <f>IF($C$4="Attiecināmās izmaksas",IF('10a+c+n'!$Q247="A",'10a+c+n'!K247,0),0)</f>
        <v>0</v>
      </c>
      <c r="L247" s="64">
        <f>IF($C$4="Attiecināmās izmaksas",IF('10a+c+n'!$Q247="A",'10a+c+n'!L247,0),0)</f>
        <v>0</v>
      </c>
      <c r="M247" s="121">
        <f>IF($C$4="Attiecināmās izmaksas",IF('10a+c+n'!$Q247="A",'10a+c+n'!M247,0),0)</f>
        <v>0</v>
      </c>
      <c r="N247" s="121">
        <f>IF($C$4="Attiecināmās izmaksas",IF('10a+c+n'!$Q247="A",'10a+c+n'!N247,0),0)</f>
        <v>0</v>
      </c>
      <c r="O247" s="121">
        <f>IF($C$4="Attiecināmās izmaksas",IF('10a+c+n'!$Q247="A",'10a+c+n'!O247,0),0)</f>
        <v>0</v>
      </c>
      <c r="P247" s="122">
        <f>IF($C$4="Attiecināmās izmaksas",IF('10a+c+n'!$Q247="A",'10a+c+n'!P247,0),0)</f>
        <v>0</v>
      </c>
    </row>
    <row r="248" spans="1:16" x14ac:dyDescent="0.2">
      <c r="A248" s="49">
        <f>IF(P248=0,0,IF(COUNTBLANK(P248)=1,0,COUNTA($P$14:P248)))</f>
        <v>0</v>
      </c>
      <c r="B248" s="21">
        <f>IF($C$4="Attiecināmās izmaksas",IF('10a+c+n'!$Q248="A",'10a+c+n'!B248,0),0)</f>
        <v>0</v>
      </c>
      <c r="C248" s="21">
        <f>IF($C$4="Attiecināmās izmaksas",IF('10a+c+n'!$Q248="A",'10a+c+n'!C248,0),0)</f>
        <v>0</v>
      </c>
      <c r="D248" s="21">
        <f>IF($C$4="Attiecināmās izmaksas",IF('10a+c+n'!$Q248="A",'10a+c+n'!D248,0),0)</f>
        <v>0</v>
      </c>
      <c r="E248" s="42"/>
      <c r="F248" s="64"/>
      <c r="G248" s="121"/>
      <c r="H248" s="121">
        <f>IF($C$4="Attiecināmās izmaksas",IF('10a+c+n'!$Q248="A",'10a+c+n'!H248,0),0)</f>
        <v>0</v>
      </c>
      <c r="I248" s="121"/>
      <c r="J248" s="121"/>
      <c r="K248" s="122">
        <f>IF($C$4="Attiecināmās izmaksas",IF('10a+c+n'!$Q248="A",'10a+c+n'!K248,0),0)</f>
        <v>0</v>
      </c>
      <c r="L248" s="64">
        <f>IF($C$4="Attiecināmās izmaksas",IF('10a+c+n'!$Q248="A",'10a+c+n'!L248,0),0)</f>
        <v>0</v>
      </c>
      <c r="M248" s="121">
        <f>IF($C$4="Attiecināmās izmaksas",IF('10a+c+n'!$Q248="A",'10a+c+n'!M248,0),0)</f>
        <v>0</v>
      </c>
      <c r="N248" s="121">
        <f>IF($C$4="Attiecināmās izmaksas",IF('10a+c+n'!$Q248="A",'10a+c+n'!N248,0),0)</f>
        <v>0</v>
      </c>
      <c r="O248" s="121">
        <f>IF($C$4="Attiecināmās izmaksas",IF('10a+c+n'!$Q248="A",'10a+c+n'!O248,0),0)</f>
        <v>0</v>
      </c>
      <c r="P248" s="122">
        <f>IF($C$4="Attiecināmās izmaksas",IF('10a+c+n'!$Q248="A",'10a+c+n'!P248,0),0)</f>
        <v>0</v>
      </c>
    </row>
    <row r="249" spans="1:16" x14ac:dyDescent="0.2">
      <c r="A249" s="49">
        <f>IF(P249=0,0,IF(COUNTBLANK(P249)=1,0,COUNTA($P$14:P249)))</f>
        <v>0</v>
      </c>
      <c r="B249" s="21">
        <f>IF($C$4="Attiecināmās izmaksas",IF('10a+c+n'!$Q249="A",'10a+c+n'!B249,0),0)</f>
        <v>0</v>
      </c>
      <c r="C249" s="21">
        <f>IF($C$4="Attiecināmās izmaksas",IF('10a+c+n'!$Q249="A",'10a+c+n'!C249,0),0)</f>
        <v>0</v>
      </c>
      <c r="D249" s="21">
        <f>IF($C$4="Attiecināmās izmaksas",IF('10a+c+n'!$Q249="A",'10a+c+n'!D249,0),0)</f>
        <v>0</v>
      </c>
      <c r="E249" s="42"/>
      <c r="F249" s="64"/>
      <c r="G249" s="121"/>
      <c r="H249" s="121">
        <f>IF($C$4="Attiecināmās izmaksas",IF('10a+c+n'!$Q249="A",'10a+c+n'!H249,0),0)</f>
        <v>0</v>
      </c>
      <c r="I249" s="121"/>
      <c r="J249" s="121"/>
      <c r="K249" s="122">
        <f>IF($C$4="Attiecināmās izmaksas",IF('10a+c+n'!$Q249="A",'10a+c+n'!K249,0),0)</f>
        <v>0</v>
      </c>
      <c r="L249" s="64">
        <f>IF($C$4="Attiecināmās izmaksas",IF('10a+c+n'!$Q249="A",'10a+c+n'!L249,0),0)</f>
        <v>0</v>
      </c>
      <c r="M249" s="121">
        <f>IF($C$4="Attiecināmās izmaksas",IF('10a+c+n'!$Q249="A",'10a+c+n'!M249,0),0)</f>
        <v>0</v>
      </c>
      <c r="N249" s="121">
        <f>IF($C$4="Attiecināmās izmaksas",IF('10a+c+n'!$Q249="A",'10a+c+n'!N249,0),0)</f>
        <v>0</v>
      </c>
      <c r="O249" s="121">
        <f>IF($C$4="Attiecināmās izmaksas",IF('10a+c+n'!$Q249="A",'10a+c+n'!O249,0),0)</f>
        <v>0</v>
      </c>
      <c r="P249" s="122">
        <f>IF($C$4="Attiecināmās izmaksas",IF('10a+c+n'!$Q249="A",'10a+c+n'!P249,0),0)</f>
        <v>0</v>
      </c>
    </row>
    <row r="250" spans="1:16" x14ac:dyDescent="0.2">
      <c r="A250" s="49">
        <f>IF(P250=0,0,IF(COUNTBLANK(P250)=1,0,COUNTA($P$14:P250)))</f>
        <v>0</v>
      </c>
      <c r="B250" s="21">
        <f>IF($C$4="Attiecināmās izmaksas",IF('10a+c+n'!$Q250="A",'10a+c+n'!B250,0),0)</f>
        <v>0</v>
      </c>
      <c r="C250" s="21">
        <f>IF($C$4="Attiecināmās izmaksas",IF('10a+c+n'!$Q250="A",'10a+c+n'!C250,0),0)</f>
        <v>0</v>
      </c>
      <c r="D250" s="21">
        <f>IF($C$4="Attiecināmās izmaksas",IF('10a+c+n'!$Q250="A",'10a+c+n'!D250,0),0)</f>
        <v>0</v>
      </c>
      <c r="E250" s="42"/>
      <c r="F250" s="64"/>
      <c r="G250" s="121"/>
      <c r="H250" s="121">
        <f>IF($C$4="Attiecināmās izmaksas",IF('10a+c+n'!$Q250="A",'10a+c+n'!H250,0),0)</f>
        <v>0</v>
      </c>
      <c r="I250" s="121"/>
      <c r="J250" s="121"/>
      <c r="K250" s="122">
        <f>IF($C$4="Attiecināmās izmaksas",IF('10a+c+n'!$Q250="A",'10a+c+n'!K250,0),0)</f>
        <v>0</v>
      </c>
      <c r="L250" s="64">
        <f>IF($C$4="Attiecināmās izmaksas",IF('10a+c+n'!$Q250="A",'10a+c+n'!L250,0),0)</f>
        <v>0</v>
      </c>
      <c r="M250" s="121">
        <f>IF($C$4="Attiecināmās izmaksas",IF('10a+c+n'!$Q250="A",'10a+c+n'!M250,0),0)</f>
        <v>0</v>
      </c>
      <c r="N250" s="121">
        <f>IF($C$4="Attiecināmās izmaksas",IF('10a+c+n'!$Q250="A",'10a+c+n'!N250,0),0)</f>
        <v>0</v>
      </c>
      <c r="O250" s="121">
        <f>IF($C$4="Attiecināmās izmaksas",IF('10a+c+n'!$Q250="A",'10a+c+n'!O250,0),0)</f>
        <v>0</v>
      </c>
      <c r="P250" s="122">
        <f>IF($C$4="Attiecināmās izmaksas",IF('10a+c+n'!$Q250="A",'10a+c+n'!P250,0),0)</f>
        <v>0</v>
      </c>
    </row>
    <row r="251" spans="1:16" x14ac:dyDescent="0.2">
      <c r="A251" s="49">
        <f>IF(P251=0,0,IF(COUNTBLANK(P251)=1,0,COUNTA($P$14:P251)))</f>
        <v>0</v>
      </c>
      <c r="B251" s="21">
        <f>IF($C$4="Attiecināmās izmaksas",IF('10a+c+n'!$Q251="A",'10a+c+n'!B251,0),0)</f>
        <v>0</v>
      </c>
      <c r="C251" s="21">
        <f>IF($C$4="Attiecināmās izmaksas",IF('10a+c+n'!$Q251="A",'10a+c+n'!C251,0),0)</f>
        <v>0</v>
      </c>
      <c r="D251" s="21">
        <f>IF($C$4="Attiecināmās izmaksas",IF('10a+c+n'!$Q251="A",'10a+c+n'!D251,0),0)</f>
        <v>0</v>
      </c>
      <c r="E251" s="42"/>
      <c r="F251" s="64"/>
      <c r="G251" s="121"/>
      <c r="H251" s="121">
        <f>IF($C$4="Attiecināmās izmaksas",IF('10a+c+n'!$Q251="A",'10a+c+n'!H251,0),0)</f>
        <v>0</v>
      </c>
      <c r="I251" s="121"/>
      <c r="J251" s="121"/>
      <c r="K251" s="122">
        <f>IF($C$4="Attiecināmās izmaksas",IF('10a+c+n'!$Q251="A",'10a+c+n'!K251,0),0)</f>
        <v>0</v>
      </c>
      <c r="L251" s="64">
        <f>IF($C$4="Attiecināmās izmaksas",IF('10a+c+n'!$Q251="A",'10a+c+n'!L251,0),0)</f>
        <v>0</v>
      </c>
      <c r="M251" s="121">
        <f>IF($C$4="Attiecināmās izmaksas",IF('10a+c+n'!$Q251="A",'10a+c+n'!M251,0),0)</f>
        <v>0</v>
      </c>
      <c r="N251" s="121">
        <f>IF($C$4="Attiecināmās izmaksas",IF('10a+c+n'!$Q251="A",'10a+c+n'!N251,0),0)</f>
        <v>0</v>
      </c>
      <c r="O251" s="121">
        <f>IF($C$4="Attiecināmās izmaksas",IF('10a+c+n'!$Q251="A",'10a+c+n'!O251,0),0)</f>
        <v>0</v>
      </c>
      <c r="P251" s="122">
        <f>IF($C$4="Attiecināmās izmaksas",IF('10a+c+n'!$Q251="A",'10a+c+n'!P251,0),0)</f>
        <v>0</v>
      </c>
    </row>
    <row r="252" spans="1:16" x14ac:dyDescent="0.2">
      <c r="A252" s="49">
        <f>IF(P252=0,0,IF(COUNTBLANK(P252)=1,0,COUNTA($P$14:P252)))</f>
        <v>0</v>
      </c>
      <c r="B252" s="21">
        <f>IF($C$4="Attiecināmās izmaksas",IF('10a+c+n'!$Q252="A",'10a+c+n'!B252,0),0)</f>
        <v>0</v>
      </c>
      <c r="C252" s="21">
        <f>IF($C$4="Attiecināmās izmaksas",IF('10a+c+n'!$Q252="A",'10a+c+n'!C252,0),0)</f>
        <v>0</v>
      </c>
      <c r="D252" s="21">
        <f>IF($C$4="Attiecināmās izmaksas",IF('10a+c+n'!$Q252="A",'10a+c+n'!D252,0),0)</f>
        <v>0</v>
      </c>
      <c r="E252" s="42"/>
      <c r="F252" s="64"/>
      <c r="G252" s="121"/>
      <c r="H252" s="121">
        <f>IF($C$4="Attiecināmās izmaksas",IF('10a+c+n'!$Q252="A",'10a+c+n'!H252,0),0)</f>
        <v>0</v>
      </c>
      <c r="I252" s="121"/>
      <c r="J252" s="121"/>
      <c r="K252" s="122">
        <f>IF($C$4="Attiecināmās izmaksas",IF('10a+c+n'!$Q252="A",'10a+c+n'!K252,0),0)</f>
        <v>0</v>
      </c>
      <c r="L252" s="64">
        <f>IF($C$4="Attiecināmās izmaksas",IF('10a+c+n'!$Q252="A",'10a+c+n'!L252,0),0)</f>
        <v>0</v>
      </c>
      <c r="M252" s="121">
        <f>IF($C$4="Attiecināmās izmaksas",IF('10a+c+n'!$Q252="A",'10a+c+n'!M252,0),0)</f>
        <v>0</v>
      </c>
      <c r="N252" s="121">
        <f>IF($C$4="Attiecināmās izmaksas",IF('10a+c+n'!$Q252="A",'10a+c+n'!N252,0),0)</f>
        <v>0</v>
      </c>
      <c r="O252" s="121">
        <f>IF($C$4="Attiecināmās izmaksas",IF('10a+c+n'!$Q252="A",'10a+c+n'!O252,0),0)</f>
        <v>0</v>
      </c>
      <c r="P252" s="122">
        <f>IF($C$4="Attiecināmās izmaksas",IF('10a+c+n'!$Q252="A",'10a+c+n'!P252,0),0)</f>
        <v>0</v>
      </c>
    </row>
    <row r="253" spans="1:16" x14ac:dyDescent="0.2">
      <c r="A253" s="49">
        <f>IF(P253=0,0,IF(COUNTBLANK(P253)=1,0,COUNTA($P$14:P253)))</f>
        <v>0</v>
      </c>
      <c r="B253" s="21">
        <f>IF($C$4="Attiecināmās izmaksas",IF('10a+c+n'!$Q253="A",'10a+c+n'!B253,0),0)</f>
        <v>0</v>
      </c>
      <c r="C253" s="21">
        <f>IF($C$4="Attiecināmās izmaksas",IF('10a+c+n'!$Q253="A",'10a+c+n'!C253,0),0)</f>
        <v>0</v>
      </c>
      <c r="D253" s="21">
        <f>IF($C$4="Attiecināmās izmaksas",IF('10a+c+n'!$Q253="A",'10a+c+n'!D253,0),0)</f>
        <v>0</v>
      </c>
      <c r="E253" s="42"/>
      <c r="F253" s="64"/>
      <c r="G253" s="121"/>
      <c r="H253" s="121">
        <f>IF($C$4="Attiecināmās izmaksas",IF('10a+c+n'!$Q253="A",'10a+c+n'!H253,0),0)</f>
        <v>0</v>
      </c>
      <c r="I253" s="121"/>
      <c r="J253" s="121"/>
      <c r="K253" s="122">
        <f>IF($C$4="Attiecināmās izmaksas",IF('10a+c+n'!$Q253="A",'10a+c+n'!K253,0),0)</f>
        <v>0</v>
      </c>
      <c r="L253" s="64">
        <f>IF($C$4="Attiecināmās izmaksas",IF('10a+c+n'!$Q253="A",'10a+c+n'!L253,0),0)</f>
        <v>0</v>
      </c>
      <c r="M253" s="121">
        <f>IF($C$4="Attiecināmās izmaksas",IF('10a+c+n'!$Q253="A",'10a+c+n'!M253,0),0)</f>
        <v>0</v>
      </c>
      <c r="N253" s="121">
        <f>IF($C$4="Attiecināmās izmaksas",IF('10a+c+n'!$Q253="A",'10a+c+n'!N253,0),0)</f>
        <v>0</v>
      </c>
      <c r="O253" s="121">
        <f>IF($C$4="Attiecināmās izmaksas",IF('10a+c+n'!$Q253="A",'10a+c+n'!O253,0),0)</f>
        <v>0</v>
      </c>
      <c r="P253" s="122">
        <f>IF($C$4="Attiecināmās izmaksas",IF('10a+c+n'!$Q253="A",'10a+c+n'!P253,0),0)</f>
        <v>0</v>
      </c>
    </row>
    <row r="254" spans="1:16" x14ac:dyDescent="0.2">
      <c r="A254" s="49">
        <f>IF(P254=0,0,IF(COUNTBLANK(P254)=1,0,COUNTA($P$14:P254)))</f>
        <v>0</v>
      </c>
      <c r="B254" s="21">
        <f>IF($C$4="Attiecināmās izmaksas",IF('10a+c+n'!$Q254="A",'10a+c+n'!B254,0),0)</f>
        <v>0</v>
      </c>
      <c r="C254" s="21">
        <f>IF($C$4="Attiecināmās izmaksas",IF('10a+c+n'!$Q254="A",'10a+c+n'!C254,0),0)</f>
        <v>0</v>
      </c>
      <c r="D254" s="21">
        <f>IF($C$4="Attiecināmās izmaksas",IF('10a+c+n'!$Q254="A",'10a+c+n'!D254,0),0)</f>
        <v>0</v>
      </c>
      <c r="E254" s="42"/>
      <c r="F254" s="64"/>
      <c r="G254" s="121"/>
      <c r="H254" s="121">
        <f>IF($C$4="Attiecināmās izmaksas",IF('10a+c+n'!$Q254="A",'10a+c+n'!H254,0),0)</f>
        <v>0</v>
      </c>
      <c r="I254" s="121"/>
      <c r="J254" s="121"/>
      <c r="K254" s="122">
        <f>IF($C$4="Attiecināmās izmaksas",IF('10a+c+n'!$Q254="A",'10a+c+n'!K254,0),0)</f>
        <v>0</v>
      </c>
      <c r="L254" s="64">
        <f>IF($C$4="Attiecināmās izmaksas",IF('10a+c+n'!$Q254="A",'10a+c+n'!L254,0),0)</f>
        <v>0</v>
      </c>
      <c r="M254" s="121">
        <f>IF($C$4="Attiecināmās izmaksas",IF('10a+c+n'!$Q254="A",'10a+c+n'!M254,0),0)</f>
        <v>0</v>
      </c>
      <c r="N254" s="121">
        <f>IF($C$4="Attiecināmās izmaksas",IF('10a+c+n'!$Q254="A",'10a+c+n'!N254,0),0)</f>
        <v>0</v>
      </c>
      <c r="O254" s="121">
        <f>IF($C$4="Attiecināmās izmaksas",IF('10a+c+n'!$Q254="A",'10a+c+n'!O254,0),0)</f>
        <v>0</v>
      </c>
      <c r="P254" s="122">
        <f>IF($C$4="Attiecināmās izmaksas",IF('10a+c+n'!$Q254="A",'10a+c+n'!P254,0),0)</f>
        <v>0</v>
      </c>
    </row>
    <row r="255" spans="1:16" x14ac:dyDescent="0.2">
      <c r="A255" s="49">
        <f>IF(P255=0,0,IF(COUNTBLANK(P255)=1,0,COUNTA($P$14:P255)))</f>
        <v>0</v>
      </c>
      <c r="B255" s="21">
        <f>IF($C$4="Attiecināmās izmaksas",IF('10a+c+n'!$Q255="A",'10a+c+n'!B255,0),0)</f>
        <v>0</v>
      </c>
      <c r="C255" s="21">
        <f>IF($C$4="Attiecināmās izmaksas",IF('10a+c+n'!$Q255="A",'10a+c+n'!C255,0),0)</f>
        <v>0</v>
      </c>
      <c r="D255" s="21">
        <f>IF($C$4="Attiecināmās izmaksas",IF('10a+c+n'!$Q255="A",'10a+c+n'!D255,0),0)</f>
        <v>0</v>
      </c>
      <c r="E255" s="42"/>
      <c r="F255" s="64"/>
      <c r="G255" s="121"/>
      <c r="H255" s="121">
        <f>IF($C$4="Attiecināmās izmaksas",IF('10a+c+n'!$Q255="A",'10a+c+n'!H255,0),0)</f>
        <v>0</v>
      </c>
      <c r="I255" s="121"/>
      <c r="J255" s="121"/>
      <c r="K255" s="122">
        <f>IF($C$4="Attiecināmās izmaksas",IF('10a+c+n'!$Q255="A",'10a+c+n'!K255,0),0)</f>
        <v>0</v>
      </c>
      <c r="L255" s="64">
        <f>IF($C$4="Attiecināmās izmaksas",IF('10a+c+n'!$Q255="A",'10a+c+n'!L255,0),0)</f>
        <v>0</v>
      </c>
      <c r="M255" s="121">
        <f>IF($C$4="Attiecināmās izmaksas",IF('10a+c+n'!$Q255="A",'10a+c+n'!M255,0),0)</f>
        <v>0</v>
      </c>
      <c r="N255" s="121">
        <f>IF($C$4="Attiecināmās izmaksas",IF('10a+c+n'!$Q255="A",'10a+c+n'!N255,0),0)</f>
        <v>0</v>
      </c>
      <c r="O255" s="121">
        <f>IF($C$4="Attiecināmās izmaksas",IF('10a+c+n'!$Q255="A",'10a+c+n'!O255,0),0)</f>
        <v>0</v>
      </c>
      <c r="P255" s="122">
        <f>IF($C$4="Attiecināmās izmaksas",IF('10a+c+n'!$Q255="A",'10a+c+n'!P255,0),0)</f>
        <v>0</v>
      </c>
    </row>
    <row r="256" spans="1:16" x14ac:dyDescent="0.2">
      <c r="A256" s="49">
        <f>IF(P256=0,0,IF(COUNTBLANK(P256)=1,0,COUNTA($P$14:P256)))</f>
        <v>0</v>
      </c>
      <c r="B256" s="21">
        <f>IF($C$4="Attiecināmās izmaksas",IF('10a+c+n'!$Q256="A",'10a+c+n'!B256,0),0)</f>
        <v>0</v>
      </c>
      <c r="C256" s="21">
        <f>IF($C$4="Attiecināmās izmaksas",IF('10a+c+n'!$Q256="A",'10a+c+n'!C256,0),0)</f>
        <v>0</v>
      </c>
      <c r="D256" s="21">
        <f>IF($C$4="Attiecināmās izmaksas",IF('10a+c+n'!$Q256="A",'10a+c+n'!D256,0),0)</f>
        <v>0</v>
      </c>
      <c r="E256" s="42"/>
      <c r="F256" s="64"/>
      <c r="G256" s="121"/>
      <c r="H256" s="121">
        <f>IF($C$4="Attiecināmās izmaksas",IF('10a+c+n'!$Q256="A",'10a+c+n'!H256,0),0)</f>
        <v>0</v>
      </c>
      <c r="I256" s="121"/>
      <c r="J256" s="121"/>
      <c r="K256" s="122">
        <f>IF($C$4="Attiecināmās izmaksas",IF('10a+c+n'!$Q256="A",'10a+c+n'!K256,0),0)</f>
        <v>0</v>
      </c>
      <c r="L256" s="64">
        <f>IF($C$4="Attiecināmās izmaksas",IF('10a+c+n'!$Q256="A",'10a+c+n'!L256,0),0)</f>
        <v>0</v>
      </c>
      <c r="M256" s="121">
        <f>IF($C$4="Attiecināmās izmaksas",IF('10a+c+n'!$Q256="A",'10a+c+n'!M256,0),0)</f>
        <v>0</v>
      </c>
      <c r="N256" s="121">
        <f>IF($C$4="Attiecināmās izmaksas",IF('10a+c+n'!$Q256="A",'10a+c+n'!N256,0),0)</f>
        <v>0</v>
      </c>
      <c r="O256" s="121">
        <f>IF($C$4="Attiecināmās izmaksas",IF('10a+c+n'!$Q256="A",'10a+c+n'!O256,0),0)</f>
        <v>0</v>
      </c>
      <c r="P256" s="122">
        <f>IF($C$4="Attiecināmās izmaksas",IF('10a+c+n'!$Q256="A",'10a+c+n'!P256,0),0)</f>
        <v>0</v>
      </c>
    </row>
    <row r="257" spans="1:16" x14ac:dyDescent="0.2">
      <c r="A257" s="49">
        <f>IF(P257=0,0,IF(COUNTBLANK(P257)=1,0,COUNTA($P$14:P257)))</f>
        <v>0</v>
      </c>
      <c r="B257" s="21">
        <f>IF($C$4="Attiecināmās izmaksas",IF('10a+c+n'!$Q257="A",'10a+c+n'!B257,0),0)</f>
        <v>0</v>
      </c>
      <c r="C257" s="21">
        <f>IF($C$4="Attiecināmās izmaksas",IF('10a+c+n'!$Q257="A",'10a+c+n'!C257,0),0)</f>
        <v>0</v>
      </c>
      <c r="D257" s="21">
        <f>IF($C$4="Attiecināmās izmaksas",IF('10a+c+n'!$Q257="A",'10a+c+n'!D257,0),0)</f>
        <v>0</v>
      </c>
      <c r="E257" s="42"/>
      <c r="F257" s="64"/>
      <c r="G257" s="121"/>
      <c r="H257" s="121">
        <f>IF($C$4="Attiecināmās izmaksas",IF('10a+c+n'!$Q257="A",'10a+c+n'!H257,0),0)</f>
        <v>0</v>
      </c>
      <c r="I257" s="121"/>
      <c r="J257" s="121"/>
      <c r="K257" s="122">
        <f>IF($C$4="Attiecināmās izmaksas",IF('10a+c+n'!$Q257="A",'10a+c+n'!K257,0),0)</f>
        <v>0</v>
      </c>
      <c r="L257" s="64">
        <f>IF($C$4="Attiecināmās izmaksas",IF('10a+c+n'!$Q257="A",'10a+c+n'!L257,0),0)</f>
        <v>0</v>
      </c>
      <c r="M257" s="121">
        <f>IF($C$4="Attiecināmās izmaksas",IF('10a+c+n'!$Q257="A",'10a+c+n'!M257,0),0)</f>
        <v>0</v>
      </c>
      <c r="N257" s="121">
        <f>IF($C$4="Attiecināmās izmaksas",IF('10a+c+n'!$Q257="A",'10a+c+n'!N257,0),0)</f>
        <v>0</v>
      </c>
      <c r="O257" s="121">
        <f>IF($C$4="Attiecināmās izmaksas",IF('10a+c+n'!$Q257="A",'10a+c+n'!O257,0),0)</f>
        <v>0</v>
      </c>
      <c r="P257" s="122">
        <f>IF($C$4="Attiecināmās izmaksas",IF('10a+c+n'!$Q257="A",'10a+c+n'!P257,0),0)</f>
        <v>0</v>
      </c>
    </row>
    <row r="258" spans="1:16" x14ac:dyDescent="0.2">
      <c r="A258" s="49">
        <f>IF(P258=0,0,IF(COUNTBLANK(P258)=1,0,COUNTA($P$14:P258)))</f>
        <v>0</v>
      </c>
      <c r="B258" s="21">
        <f>IF($C$4="Attiecināmās izmaksas",IF('10a+c+n'!$Q258="A",'10a+c+n'!B258,0),0)</f>
        <v>0</v>
      </c>
      <c r="C258" s="21">
        <f>IF($C$4="Attiecināmās izmaksas",IF('10a+c+n'!$Q258="A",'10a+c+n'!C258,0),0)</f>
        <v>0</v>
      </c>
      <c r="D258" s="21">
        <f>IF($C$4="Attiecināmās izmaksas",IF('10a+c+n'!$Q258="A",'10a+c+n'!D258,0),0)</f>
        <v>0</v>
      </c>
      <c r="E258" s="42"/>
      <c r="F258" s="64"/>
      <c r="G258" s="121"/>
      <c r="H258" s="121">
        <f>IF($C$4="Attiecināmās izmaksas",IF('10a+c+n'!$Q258="A",'10a+c+n'!H258,0),0)</f>
        <v>0</v>
      </c>
      <c r="I258" s="121"/>
      <c r="J258" s="121"/>
      <c r="K258" s="122">
        <f>IF($C$4="Attiecināmās izmaksas",IF('10a+c+n'!$Q258="A",'10a+c+n'!K258,0),0)</f>
        <v>0</v>
      </c>
      <c r="L258" s="64">
        <f>IF($C$4="Attiecināmās izmaksas",IF('10a+c+n'!$Q258="A",'10a+c+n'!L258,0),0)</f>
        <v>0</v>
      </c>
      <c r="M258" s="121">
        <f>IF($C$4="Attiecināmās izmaksas",IF('10a+c+n'!$Q258="A",'10a+c+n'!M258,0),0)</f>
        <v>0</v>
      </c>
      <c r="N258" s="121">
        <f>IF($C$4="Attiecināmās izmaksas",IF('10a+c+n'!$Q258="A",'10a+c+n'!N258,0),0)</f>
        <v>0</v>
      </c>
      <c r="O258" s="121">
        <f>IF($C$4="Attiecināmās izmaksas",IF('10a+c+n'!$Q258="A",'10a+c+n'!O258,0),0)</f>
        <v>0</v>
      </c>
      <c r="P258" s="122">
        <f>IF($C$4="Attiecināmās izmaksas",IF('10a+c+n'!$Q258="A",'10a+c+n'!P258,0),0)</f>
        <v>0</v>
      </c>
    </row>
    <row r="259" spans="1:16" x14ac:dyDescent="0.2">
      <c r="A259" s="49">
        <f>IF(P259=0,0,IF(COUNTBLANK(P259)=1,0,COUNTA($P$14:P259)))</f>
        <v>0</v>
      </c>
      <c r="B259" s="21">
        <f>IF($C$4="Attiecināmās izmaksas",IF('10a+c+n'!$Q259="A",'10a+c+n'!B259,0),0)</f>
        <v>0</v>
      </c>
      <c r="C259" s="21">
        <f>IF($C$4="Attiecināmās izmaksas",IF('10a+c+n'!$Q259="A",'10a+c+n'!C259,0),0)</f>
        <v>0</v>
      </c>
      <c r="D259" s="21">
        <f>IF($C$4="Attiecināmās izmaksas",IF('10a+c+n'!$Q259="A",'10a+c+n'!D259,0),0)</f>
        <v>0</v>
      </c>
      <c r="E259" s="42"/>
      <c r="F259" s="64"/>
      <c r="G259" s="121"/>
      <c r="H259" s="121">
        <f>IF($C$4="Attiecināmās izmaksas",IF('10a+c+n'!$Q259="A",'10a+c+n'!H259,0),0)</f>
        <v>0</v>
      </c>
      <c r="I259" s="121"/>
      <c r="J259" s="121"/>
      <c r="K259" s="122">
        <f>IF($C$4="Attiecināmās izmaksas",IF('10a+c+n'!$Q259="A",'10a+c+n'!K259,0),0)</f>
        <v>0</v>
      </c>
      <c r="L259" s="64">
        <f>IF($C$4="Attiecināmās izmaksas",IF('10a+c+n'!$Q259="A",'10a+c+n'!L259,0),0)</f>
        <v>0</v>
      </c>
      <c r="M259" s="121">
        <f>IF($C$4="Attiecināmās izmaksas",IF('10a+c+n'!$Q259="A",'10a+c+n'!M259,0),0)</f>
        <v>0</v>
      </c>
      <c r="N259" s="121">
        <f>IF($C$4="Attiecināmās izmaksas",IF('10a+c+n'!$Q259="A",'10a+c+n'!N259,0),0)</f>
        <v>0</v>
      </c>
      <c r="O259" s="121">
        <f>IF($C$4="Attiecināmās izmaksas",IF('10a+c+n'!$Q259="A",'10a+c+n'!O259,0),0)</f>
        <v>0</v>
      </c>
      <c r="P259" s="122">
        <f>IF($C$4="Attiecināmās izmaksas",IF('10a+c+n'!$Q259="A",'10a+c+n'!P259,0),0)</f>
        <v>0</v>
      </c>
    </row>
    <row r="260" spans="1:16" x14ac:dyDescent="0.2">
      <c r="A260" s="49">
        <f>IF(P260=0,0,IF(COUNTBLANK(P260)=1,0,COUNTA($P$14:P260)))</f>
        <v>0</v>
      </c>
      <c r="B260" s="21">
        <f>IF($C$4="Attiecināmās izmaksas",IF('10a+c+n'!$Q260="A",'10a+c+n'!B260,0),0)</f>
        <v>0</v>
      </c>
      <c r="C260" s="21">
        <f>IF($C$4="Attiecināmās izmaksas",IF('10a+c+n'!$Q260="A",'10a+c+n'!C260,0),0)</f>
        <v>0</v>
      </c>
      <c r="D260" s="21">
        <f>IF($C$4="Attiecināmās izmaksas",IF('10a+c+n'!$Q260="A",'10a+c+n'!D260,0),0)</f>
        <v>0</v>
      </c>
      <c r="E260" s="42"/>
      <c r="F260" s="64"/>
      <c r="G260" s="121"/>
      <c r="H260" s="121">
        <f>IF($C$4="Attiecināmās izmaksas",IF('10a+c+n'!$Q260="A",'10a+c+n'!H260,0),0)</f>
        <v>0</v>
      </c>
      <c r="I260" s="121"/>
      <c r="J260" s="121"/>
      <c r="K260" s="122">
        <f>IF($C$4="Attiecināmās izmaksas",IF('10a+c+n'!$Q260="A",'10a+c+n'!K260,0),0)</f>
        <v>0</v>
      </c>
      <c r="L260" s="64">
        <f>IF($C$4="Attiecināmās izmaksas",IF('10a+c+n'!$Q260="A",'10a+c+n'!L260,0),0)</f>
        <v>0</v>
      </c>
      <c r="M260" s="121">
        <f>IF($C$4="Attiecināmās izmaksas",IF('10a+c+n'!$Q260="A",'10a+c+n'!M260,0),0)</f>
        <v>0</v>
      </c>
      <c r="N260" s="121">
        <f>IF($C$4="Attiecināmās izmaksas",IF('10a+c+n'!$Q260="A",'10a+c+n'!N260,0),0)</f>
        <v>0</v>
      </c>
      <c r="O260" s="121">
        <f>IF($C$4="Attiecināmās izmaksas",IF('10a+c+n'!$Q260="A",'10a+c+n'!O260,0),0)</f>
        <v>0</v>
      </c>
      <c r="P260" s="122">
        <f>IF($C$4="Attiecināmās izmaksas",IF('10a+c+n'!$Q260="A",'10a+c+n'!P260,0),0)</f>
        <v>0</v>
      </c>
    </row>
    <row r="261" spans="1:16" x14ac:dyDescent="0.2">
      <c r="A261" s="49">
        <f>IF(P261=0,0,IF(COUNTBLANK(P261)=1,0,COUNTA($P$14:P261)))</f>
        <v>0</v>
      </c>
      <c r="B261" s="21">
        <f>IF($C$4="Attiecināmās izmaksas",IF('10a+c+n'!$Q261="A",'10a+c+n'!B261,0),0)</f>
        <v>0</v>
      </c>
      <c r="C261" s="21">
        <f>IF($C$4="Attiecināmās izmaksas",IF('10a+c+n'!$Q261="A",'10a+c+n'!C261,0),0)</f>
        <v>0</v>
      </c>
      <c r="D261" s="21">
        <f>IF($C$4="Attiecināmās izmaksas",IF('10a+c+n'!$Q261="A",'10a+c+n'!D261,0),0)</f>
        <v>0</v>
      </c>
      <c r="E261" s="42"/>
      <c r="F261" s="64"/>
      <c r="G261" s="121"/>
      <c r="H261" s="121">
        <f>IF($C$4="Attiecināmās izmaksas",IF('10a+c+n'!$Q261="A",'10a+c+n'!H261,0),0)</f>
        <v>0</v>
      </c>
      <c r="I261" s="121"/>
      <c r="J261" s="121"/>
      <c r="K261" s="122">
        <f>IF($C$4="Attiecināmās izmaksas",IF('10a+c+n'!$Q261="A",'10a+c+n'!K261,0),0)</f>
        <v>0</v>
      </c>
      <c r="L261" s="64">
        <f>IF($C$4="Attiecināmās izmaksas",IF('10a+c+n'!$Q261="A",'10a+c+n'!L261,0),0)</f>
        <v>0</v>
      </c>
      <c r="M261" s="121">
        <f>IF($C$4="Attiecināmās izmaksas",IF('10a+c+n'!$Q261="A",'10a+c+n'!M261,0),0)</f>
        <v>0</v>
      </c>
      <c r="N261" s="121">
        <f>IF($C$4="Attiecināmās izmaksas",IF('10a+c+n'!$Q261="A",'10a+c+n'!N261,0),0)</f>
        <v>0</v>
      </c>
      <c r="O261" s="121">
        <f>IF($C$4="Attiecināmās izmaksas",IF('10a+c+n'!$Q261="A",'10a+c+n'!O261,0),0)</f>
        <v>0</v>
      </c>
      <c r="P261" s="122">
        <f>IF($C$4="Attiecināmās izmaksas",IF('10a+c+n'!$Q261="A",'10a+c+n'!P261,0),0)</f>
        <v>0</v>
      </c>
    </row>
    <row r="262" spans="1:16" x14ac:dyDescent="0.2">
      <c r="A262" s="49">
        <f>IF(P262=0,0,IF(COUNTBLANK(P262)=1,0,COUNTA($P$14:P262)))</f>
        <v>0</v>
      </c>
      <c r="B262" s="21">
        <f>IF($C$4="Attiecināmās izmaksas",IF('10a+c+n'!$Q262="A",'10a+c+n'!B262,0),0)</f>
        <v>0</v>
      </c>
      <c r="C262" s="21">
        <f>IF($C$4="Attiecināmās izmaksas",IF('10a+c+n'!$Q262="A",'10a+c+n'!C262,0),0)</f>
        <v>0</v>
      </c>
      <c r="D262" s="21">
        <f>IF($C$4="Attiecināmās izmaksas",IF('10a+c+n'!$Q262="A",'10a+c+n'!D262,0),0)</f>
        <v>0</v>
      </c>
      <c r="E262" s="42"/>
      <c r="F262" s="64"/>
      <c r="G262" s="121"/>
      <c r="H262" s="121">
        <f>IF($C$4="Attiecināmās izmaksas",IF('10a+c+n'!$Q262="A",'10a+c+n'!H262,0),0)</f>
        <v>0</v>
      </c>
      <c r="I262" s="121"/>
      <c r="J262" s="121"/>
      <c r="K262" s="122">
        <f>IF($C$4="Attiecināmās izmaksas",IF('10a+c+n'!$Q262="A",'10a+c+n'!K262,0),0)</f>
        <v>0</v>
      </c>
      <c r="L262" s="64">
        <f>IF($C$4="Attiecināmās izmaksas",IF('10a+c+n'!$Q262="A",'10a+c+n'!L262,0),0)</f>
        <v>0</v>
      </c>
      <c r="M262" s="121">
        <f>IF($C$4="Attiecināmās izmaksas",IF('10a+c+n'!$Q262="A",'10a+c+n'!M262,0),0)</f>
        <v>0</v>
      </c>
      <c r="N262" s="121">
        <f>IF($C$4="Attiecināmās izmaksas",IF('10a+c+n'!$Q262="A",'10a+c+n'!N262,0),0)</f>
        <v>0</v>
      </c>
      <c r="O262" s="121">
        <f>IF($C$4="Attiecināmās izmaksas",IF('10a+c+n'!$Q262="A",'10a+c+n'!O262,0),0)</f>
        <v>0</v>
      </c>
      <c r="P262" s="122">
        <f>IF($C$4="Attiecināmās izmaksas",IF('10a+c+n'!$Q262="A",'10a+c+n'!P262,0),0)</f>
        <v>0</v>
      </c>
    </row>
    <row r="263" spans="1:16" x14ac:dyDescent="0.2">
      <c r="A263" s="49">
        <f>IF(P263=0,0,IF(COUNTBLANK(P263)=1,0,COUNTA($P$14:P263)))</f>
        <v>0</v>
      </c>
      <c r="B263" s="21">
        <f>IF($C$4="Attiecināmās izmaksas",IF('10a+c+n'!$Q263="A",'10a+c+n'!B263,0),0)</f>
        <v>0</v>
      </c>
      <c r="C263" s="21">
        <f>IF($C$4="Attiecināmās izmaksas",IF('10a+c+n'!$Q263="A",'10a+c+n'!C263,0),0)</f>
        <v>0</v>
      </c>
      <c r="D263" s="21">
        <f>IF($C$4="Attiecināmās izmaksas",IF('10a+c+n'!$Q263="A",'10a+c+n'!D263,0),0)</f>
        <v>0</v>
      </c>
      <c r="E263" s="42"/>
      <c r="F263" s="64"/>
      <c r="G263" s="121"/>
      <c r="H263" s="121">
        <f>IF($C$4="Attiecināmās izmaksas",IF('10a+c+n'!$Q263="A",'10a+c+n'!H263,0),0)</f>
        <v>0</v>
      </c>
      <c r="I263" s="121"/>
      <c r="J263" s="121"/>
      <c r="K263" s="122">
        <f>IF($C$4="Attiecināmās izmaksas",IF('10a+c+n'!$Q263="A",'10a+c+n'!K263,0),0)</f>
        <v>0</v>
      </c>
      <c r="L263" s="64">
        <f>IF($C$4="Attiecināmās izmaksas",IF('10a+c+n'!$Q263="A",'10a+c+n'!L263,0),0)</f>
        <v>0</v>
      </c>
      <c r="M263" s="121">
        <f>IF($C$4="Attiecināmās izmaksas",IF('10a+c+n'!$Q263="A",'10a+c+n'!M263,0),0)</f>
        <v>0</v>
      </c>
      <c r="N263" s="121">
        <f>IF($C$4="Attiecināmās izmaksas",IF('10a+c+n'!$Q263="A",'10a+c+n'!N263,0),0)</f>
        <v>0</v>
      </c>
      <c r="O263" s="121">
        <f>IF($C$4="Attiecināmās izmaksas",IF('10a+c+n'!$Q263="A",'10a+c+n'!O263,0),0)</f>
        <v>0</v>
      </c>
      <c r="P263" s="122">
        <f>IF($C$4="Attiecināmās izmaksas",IF('10a+c+n'!$Q263="A",'10a+c+n'!P263,0),0)</f>
        <v>0</v>
      </c>
    </row>
    <row r="264" spans="1:16" x14ac:dyDescent="0.2">
      <c r="A264" s="49">
        <f>IF(P264=0,0,IF(COUNTBLANK(P264)=1,0,COUNTA($P$14:P264)))</f>
        <v>0</v>
      </c>
      <c r="B264" s="21">
        <f>IF($C$4="Attiecināmās izmaksas",IF('10a+c+n'!$Q264="A",'10a+c+n'!B264,0),0)</f>
        <v>0</v>
      </c>
      <c r="C264" s="21">
        <f>IF($C$4="Attiecināmās izmaksas",IF('10a+c+n'!$Q264="A",'10a+c+n'!C264,0),0)</f>
        <v>0</v>
      </c>
      <c r="D264" s="21">
        <f>IF($C$4="Attiecināmās izmaksas",IF('10a+c+n'!$Q264="A",'10a+c+n'!D264,0),0)</f>
        <v>0</v>
      </c>
      <c r="E264" s="42"/>
      <c r="F264" s="64"/>
      <c r="G264" s="121"/>
      <c r="H264" s="121">
        <f>IF($C$4="Attiecināmās izmaksas",IF('10a+c+n'!$Q264="A",'10a+c+n'!H264,0),0)</f>
        <v>0</v>
      </c>
      <c r="I264" s="121"/>
      <c r="J264" s="121"/>
      <c r="K264" s="122">
        <f>IF($C$4="Attiecināmās izmaksas",IF('10a+c+n'!$Q264="A",'10a+c+n'!K264,0),0)</f>
        <v>0</v>
      </c>
      <c r="L264" s="64">
        <f>IF($C$4="Attiecināmās izmaksas",IF('10a+c+n'!$Q264="A",'10a+c+n'!L264,0),0)</f>
        <v>0</v>
      </c>
      <c r="M264" s="121">
        <f>IF($C$4="Attiecināmās izmaksas",IF('10a+c+n'!$Q264="A",'10a+c+n'!M264,0),0)</f>
        <v>0</v>
      </c>
      <c r="N264" s="121">
        <f>IF($C$4="Attiecināmās izmaksas",IF('10a+c+n'!$Q264="A",'10a+c+n'!N264,0),0)</f>
        <v>0</v>
      </c>
      <c r="O264" s="121">
        <f>IF($C$4="Attiecināmās izmaksas",IF('10a+c+n'!$Q264="A",'10a+c+n'!O264,0),0)</f>
        <v>0</v>
      </c>
      <c r="P264" s="122">
        <f>IF($C$4="Attiecināmās izmaksas",IF('10a+c+n'!$Q264="A",'10a+c+n'!P264,0),0)</f>
        <v>0</v>
      </c>
    </row>
    <row r="265" spans="1:16" x14ac:dyDescent="0.2">
      <c r="A265" s="49">
        <f>IF(P265=0,0,IF(COUNTBLANK(P265)=1,0,COUNTA($P$14:P265)))</f>
        <v>0</v>
      </c>
      <c r="B265" s="21">
        <f>IF($C$4="Attiecināmās izmaksas",IF('10a+c+n'!$Q265="A",'10a+c+n'!B265,0),0)</f>
        <v>0</v>
      </c>
      <c r="C265" s="21">
        <f>IF($C$4="Attiecināmās izmaksas",IF('10a+c+n'!$Q265="A",'10a+c+n'!C265,0),0)</f>
        <v>0</v>
      </c>
      <c r="D265" s="21">
        <f>IF($C$4="Attiecināmās izmaksas",IF('10a+c+n'!$Q265="A",'10a+c+n'!D265,0),0)</f>
        <v>0</v>
      </c>
      <c r="E265" s="42"/>
      <c r="F265" s="64"/>
      <c r="G265" s="121"/>
      <c r="H265" s="121">
        <f>IF($C$4="Attiecināmās izmaksas",IF('10a+c+n'!$Q265="A",'10a+c+n'!H265,0),0)</f>
        <v>0</v>
      </c>
      <c r="I265" s="121"/>
      <c r="J265" s="121"/>
      <c r="K265" s="122">
        <f>IF($C$4="Attiecināmās izmaksas",IF('10a+c+n'!$Q265="A",'10a+c+n'!K265,0),0)</f>
        <v>0</v>
      </c>
      <c r="L265" s="64">
        <f>IF($C$4="Attiecināmās izmaksas",IF('10a+c+n'!$Q265="A",'10a+c+n'!L265,0),0)</f>
        <v>0</v>
      </c>
      <c r="M265" s="121">
        <f>IF($C$4="Attiecināmās izmaksas",IF('10a+c+n'!$Q265="A",'10a+c+n'!M265,0),0)</f>
        <v>0</v>
      </c>
      <c r="N265" s="121">
        <f>IF($C$4="Attiecināmās izmaksas",IF('10a+c+n'!$Q265="A",'10a+c+n'!N265,0),0)</f>
        <v>0</v>
      </c>
      <c r="O265" s="121">
        <f>IF($C$4="Attiecināmās izmaksas",IF('10a+c+n'!$Q265="A",'10a+c+n'!O265,0),0)</f>
        <v>0</v>
      </c>
      <c r="P265" s="122">
        <f>IF($C$4="Attiecināmās izmaksas",IF('10a+c+n'!$Q265="A",'10a+c+n'!P265,0),0)</f>
        <v>0</v>
      </c>
    </row>
    <row r="266" spans="1:16" x14ac:dyDescent="0.2">
      <c r="A266" s="49">
        <f>IF(P266=0,0,IF(COUNTBLANK(P266)=1,0,COUNTA($P$14:P266)))</f>
        <v>0</v>
      </c>
      <c r="B266" s="21">
        <f>IF($C$4="Attiecināmās izmaksas",IF('10a+c+n'!$Q266="A",'10a+c+n'!B266,0),0)</f>
        <v>0</v>
      </c>
      <c r="C266" s="21">
        <f>IF($C$4="Attiecināmās izmaksas",IF('10a+c+n'!$Q266="A",'10a+c+n'!C266,0),0)</f>
        <v>0</v>
      </c>
      <c r="D266" s="21">
        <f>IF($C$4="Attiecināmās izmaksas",IF('10a+c+n'!$Q266="A",'10a+c+n'!D266,0),0)</f>
        <v>0</v>
      </c>
      <c r="E266" s="42"/>
      <c r="F266" s="64"/>
      <c r="G266" s="121"/>
      <c r="H266" s="121">
        <f>IF($C$4="Attiecināmās izmaksas",IF('10a+c+n'!$Q266="A",'10a+c+n'!H266,0),0)</f>
        <v>0</v>
      </c>
      <c r="I266" s="121"/>
      <c r="J266" s="121"/>
      <c r="K266" s="122">
        <f>IF($C$4="Attiecināmās izmaksas",IF('10a+c+n'!$Q266="A",'10a+c+n'!K266,0),0)</f>
        <v>0</v>
      </c>
      <c r="L266" s="64">
        <f>IF($C$4="Attiecināmās izmaksas",IF('10a+c+n'!$Q266="A",'10a+c+n'!L266,0),0)</f>
        <v>0</v>
      </c>
      <c r="M266" s="121">
        <f>IF($C$4="Attiecināmās izmaksas",IF('10a+c+n'!$Q266="A",'10a+c+n'!M266,0),0)</f>
        <v>0</v>
      </c>
      <c r="N266" s="121">
        <f>IF($C$4="Attiecināmās izmaksas",IF('10a+c+n'!$Q266="A",'10a+c+n'!N266,0),0)</f>
        <v>0</v>
      </c>
      <c r="O266" s="121">
        <f>IF($C$4="Attiecināmās izmaksas",IF('10a+c+n'!$Q266="A",'10a+c+n'!O266,0),0)</f>
        <v>0</v>
      </c>
      <c r="P266" s="122">
        <f>IF($C$4="Attiecināmās izmaksas",IF('10a+c+n'!$Q266="A",'10a+c+n'!P266,0),0)</f>
        <v>0</v>
      </c>
    </row>
    <row r="267" spans="1:16" x14ac:dyDescent="0.2">
      <c r="A267" s="49">
        <f>IF(P267=0,0,IF(COUNTBLANK(P267)=1,0,COUNTA($P$14:P267)))</f>
        <v>0</v>
      </c>
      <c r="B267" s="21">
        <f>IF($C$4="Attiecināmās izmaksas",IF('10a+c+n'!$Q267="A",'10a+c+n'!B267,0),0)</f>
        <v>0</v>
      </c>
      <c r="C267" s="21">
        <f>IF($C$4="Attiecināmās izmaksas",IF('10a+c+n'!$Q267="A",'10a+c+n'!C267,0),0)</f>
        <v>0</v>
      </c>
      <c r="D267" s="21">
        <f>IF($C$4="Attiecināmās izmaksas",IF('10a+c+n'!$Q267="A",'10a+c+n'!D267,0),0)</f>
        <v>0</v>
      </c>
      <c r="E267" s="42"/>
      <c r="F267" s="64"/>
      <c r="G267" s="121"/>
      <c r="H267" s="121">
        <f>IF($C$4="Attiecināmās izmaksas",IF('10a+c+n'!$Q267="A",'10a+c+n'!H267,0),0)</f>
        <v>0</v>
      </c>
      <c r="I267" s="121"/>
      <c r="J267" s="121"/>
      <c r="K267" s="122">
        <f>IF($C$4="Attiecināmās izmaksas",IF('10a+c+n'!$Q267="A",'10a+c+n'!K267,0),0)</f>
        <v>0</v>
      </c>
      <c r="L267" s="64">
        <f>IF($C$4="Attiecināmās izmaksas",IF('10a+c+n'!$Q267="A",'10a+c+n'!L267,0),0)</f>
        <v>0</v>
      </c>
      <c r="M267" s="121">
        <f>IF($C$4="Attiecināmās izmaksas",IF('10a+c+n'!$Q267="A",'10a+c+n'!M267,0),0)</f>
        <v>0</v>
      </c>
      <c r="N267" s="121">
        <f>IF($C$4="Attiecināmās izmaksas",IF('10a+c+n'!$Q267="A",'10a+c+n'!N267,0),0)</f>
        <v>0</v>
      </c>
      <c r="O267" s="121">
        <f>IF($C$4="Attiecināmās izmaksas",IF('10a+c+n'!$Q267="A",'10a+c+n'!O267,0),0)</f>
        <v>0</v>
      </c>
      <c r="P267" s="122">
        <f>IF($C$4="Attiecināmās izmaksas",IF('10a+c+n'!$Q267="A",'10a+c+n'!P267,0),0)</f>
        <v>0</v>
      </c>
    </row>
    <row r="268" spans="1:16" x14ac:dyDescent="0.2">
      <c r="A268" s="49">
        <f>IF(P268=0,0,IF(COUNTBLANK(P268)=1,0,COUNTA($P$14:P268)))</f>
        <v>0</v>
      </c>
      <c r="B268" s="21">
        <f>IF($C$4="Attiecināmās izmaksas",IF('10a+c+n'!$Q268="A",'10a+c+n'!B268,0),0)</f>
        <v>0</v>
      </c>
      <c r="C268" s="21">
        <f>IF($C$4="Attiecināmās izmaksas",IF('10a+c+n'!$Q268="A",'10a+c+n'!C268,0),0)</f>
        <v>0</v>
      </c>
      <c r="D268" s="21">
        <f>IF($C$4="Attiecināmās izmaksas",IF('10a+c+n'!$Q268="A",'10a+c+n'!D268,0),0)</f>
        <v>0</v>
      </c>
      <c r="E268" s="42"/>
      <c r="F268" s="64"/>
      <c r="G268" s="121"/>
      <c r="H268" s="121">
        <f>IF($C$4="Attiecināmās izmaksas",IF('10a+c+n'!$Q268="A",'10a+c+n'!H268,0),0)</f>
        <v>0</v>
      </c>
      <c r="I268" s="121"/>
      <c r="J268" s="121"/>
      <c r="K268" s="122">
        <f>IF($C$4="Attiecināmās izmaksas",IF('10a+c+n'!$Q268="A",'10a+c+n'!K268,0),0)</f>
        <v>0</v>
      </c>
      <c r="L268" s="64">
        <f>IF($C$4="Attiecināmās izmaksas",IF('10a+c+n'!$Q268="A",'10a+c+n'!L268,0),0)</f>
        <v>0</v>
      </c>
      <c r="M268" s="121">
        <f>IF($C$4="Attiecināmās izmaksas",IF('10a+c+n'!$Q268="A",'10a+c+n'!M268,0),0)</f>
        <v>0</v>
      </c>
      <c r="N268" s="121">
        <f>IF($C$4="Attiecināmās izmaksas",IF('10a+c+n'!$Q268="A",'10a+c+n'!N268,0),0)</f>
        <v>0</v>
      </c>
      <c r="O268" s="121">
        <f>IF($C$4="Attiecināmās izmaksas",IF('10a+c+n'!$Q268="A",'10a+c+n'!O268,0),0)</f>
        <v>0</v>
      </c>
      <c r="P268" s="122">
        <f>IF($C$4="Attiecināmās izmaksas",IF('10a+c+n'!$Q268="A",'10a+c+n'!P268,0),0)</f>
        <v>0</v>
      </c>
    </row>
    <row r="269" spans="1:16" x14ac:dyDescent="0.2">
      <c r="A269" s="49">
        <f>IF(P269=0,0,IF(COUNTBLANK(P269)=1,0,COUNTA($P$14:P269)))</f>
        <v>0</v>
      </c>
      <c r="B269" s="21">
        <f>IF($C$4="Attiecināmās izmaksas",IF('10a+c+n'!$Q269="A",'10a+c+n'!B269,0),0)</f>
        <v>0</v>
      </c>
      <c r="C269" s="21">
        <f>IF($C$4="Attiecināmās izmaksas",IF('10a+c+n'!$Q269="A",'10a+c+n'!C269,0),0)</f>
        <v>0</v>
      </c>
      <c r="D269" s="21">
        <f>IF($C$4="Attiecināmās izmaksas",IF('10a+c+n'!$Q269="A",'10a+c+n'!D269,0),0)</f>
        <v>0</v>
      </c>
      <c r="E269" s="42"/>
      <c r="F269" s="64"/>
      <c r="G269" s="121"/>
      <c r="H269" s="121">
        <f>IF($C$4="Attiecināmās izmaksas",IF('10a+c+n'!$Q269="A",'10a+c+n'!H269,0),0)</f>
        <v>0</v>
      </c>
      <c r="I269" s="121"/>
      <c r="J269" s="121"/>
      <c r="K269" s="122">
        <f>IF($C$4="Attiecināmās izmaksas",IF('10a+c+n'!$Q269="A",'10a+c+n'!K269,0),0)</f>
        <v>0</v>
      </c>
      <c r="L269" s="64">
        <f>IF($C$4="Attiecināmās izmaksas",IF('10a+c+n'!$Q269="A",'10a+c+n'!L269,0),0)</f>
        <v>0</v>
      </c>
      <c r="M269" s="121">
        <f>IF($C$4="Attiecināmās izmaksas",IF('10a+c+n'!$Q269="A",'10a+c+n'!M269,0),0)</f>
        <v>0</v>
      </c>
      <c r="N269" s="121">
        <f>IF($C$4="Attiecināmās izmaksas",IF('10a+c+n'!$Q269="A",'10a+c+n'!N269,0),0)</f>
        <v>0</v>
      </c>
      <c r="O269" s="121">
        <f>IF($C$4="Attiecināmās izmaksas",IF('10a+c+n'!$Q269="A",'10a+c+n'!O269,0),0)</f>
        <v>0</v>
      </c>
      <c r="P269" s="122">
        <f>IF($C$4="Attiecināmās izmaksas",IF('10a+c+n'!$Q269="A",'10a+c+n'!P269,0),0)</f>
        <v>0</v>
      </c>
    </row>
    <row r="270" spans="1:16" x14ac:dyDescent="0.2">
      <c r="A270" s="49">
        <f>IF(P270=0,0,IF(COUNTBLANK(P270)=1,0,COUNTA($P$14:P270)))</f>
        <v>0</v>
      </c>
      <c r="B270" s="21">
        <f>IF($C$4="Attiecināmās izmaksas",IF('10a+c+n'!$Q270="A",'10a+c+n'!B270,0),0)</f>
        <v>0</v>
      </c>
      <c r="C270" s="21">
        <f>IF($C$4="Attiecināmās izmaksas",IF('10a+c+n'!$Q270="A",'10a+c+n'!C270,0),0)</f>
        <v>0</v>
      </c>
      <c r="D270" s="21">
        <f>IF($C$4="Attiecināmās izmaksas",IF('10a+c+n'!$Q270="A",'10a+c+n'!D270,0),0)</f>
        <v>0</v>
      </c>
      <c r="E270" s="42"/>
      <c r="F270" s="64"/>
      <c r="G270" s="121"/>
      <c r="H270" s="121">
        <f>IF($C$4="Attiecināmās izmaksas",IF('10a+c+n'!$Q270="A",'10a+c+n'!H270,0),0)</f>
        <v>0</v>
      </c>
      <c r="I270" s="121"/>
      <c r="J270" s="121"/>
      <c r="K270" s="122">
        <f>IF($C$4="Attiecināmās izmaksas",IF('10a+c+n'!$Q270="A",'10a+c+n'!K270,0),0)</f>
        <v>0</v>
      </c>
      <c r="L270" s="64">
        <f>IF($C$4="Attiecināmās izmaksas",IF('10a+c+n'!$Q270="A",'10a+c+n'!L270,0),0)</f>
        <v>0</v>
      </c>
      <c r="M270" s="121">
        <f>IF($C$4="Attiecināmās izmaksas",IF('10a+c+n'!$Q270="A",'10a+c+n'!M270,0),0)</f>
        <v>0</v>
      </c>
      <c r="N270" s="121">
        <f>IF($C$4="Attiecināmās izmaksas",IF('10a+c+n'!$Q270="A",'10a+c+n'!N270,0),0)</f>
        <v>0</v>
      </c>
      <c r="O270" s="121">
        <f>IF($C$4="Attiecināmās izmaksas",IF('10a+c+n'!$Q270="A",'10a+c+n'!O270,0),0)</f>
        <v>0</v>
      </c>
      <c r="P270" s="122">
        <f>IF($C$4="Attiecināmās izmaksas",IF('10a+c+n'!$Q270="A",'10a+c+n'!P270,0),0)</f>
        <v>0</v>
      </c>
    </row>
    <row r="271" spans="1:16" x14ac:dyDescent="0.2">
      <c r="A271" s="49">
        <f>IF(P271=0,0,IF(COUNTBLANK(P271)=1,0,COUNTA($P$14:P271)))</f>
        <v>0</v>
      </c>
      <c r="B271" s="21">
        <f>IF($C$4="Attiecināmās izmaksas",IF('10a+c+n'!$Q271="A",'10a+c+n'!B271,0),0)</f>
        <v>0</v>
      </c>
      <c r="C271" s="21">
        <f>IF($C$4="Attiecināmās izmaksas",IF('10a+c+n'!$Q271="A",'10a+c+n'!C271,0),0)</f>
        <v>0</v>
      </c>
      <c r="D271" s="21">
        <f>IF($C$4="Attiecināmās izmaksas",IF('10a+c+n'!$Q271="A",'10a+c+n'!D271,0),0)</f>
        <v>0</v>
      </c>
      <c r="E271" s="42"/>
      <c r="F271" s="64"/>
      <c r="G271" s="121"/>
      <c r="H271" s="121">
        <f>IF($C$4="Attiecināmās izmaksas",IF('10a+c+n'!$Q271="A",'10a+c+n'!H271,0),0)</f>
        <v>0</v>
      </c>
      <c r="I271" s="121"/>
      <c r="J271" s="121"/>
      <c r="K271" s="122">
        <f>IF($C$4="Attiecināmās izmaksas",IF('10a+c+n'!$Q271="A",'10a+c+n'!K271,0),0)</f>
        <v>0</v>
      </c>
      <c r="L271" s="64">
        <f>IF($C$4="Attiecināmās izmaksas",IF('10a+c+n'!$Q271="A",'10a+c+n'!L271,0),0)</f>
        <v>0</v>
      </c>
      <c r="M271" s="121">
        <f>IF($C$4="Attiecināmās izmaksas",IF('10a+c+n'!$Q271="A",'10a+c+n'!M271,0),0)</f>
        <v>0</v>
      </c>
      <c r="N271" s="121">
        <f>IF($C$4="Attiecināmās izmaksas",IF('10a+c+n'!$Q271="A",'10a+c+n'!N271,0),0)</f>
        <v>0</v>
      </c>
      <c r="O271" s="121">
        <f>IF($C$4="Attiecināmās izmaksas",IF('10a+c+n'!$Q271="A",'10a+c+n'!O271,0),0)</f>
        <v>0</v>
      </c>
      <c r="P271" s="122">
        <f>IF($C$4="Attiecināmās izmaksas",IF('10a+c+n'!$Q271="A",'10a+c+n'!P271,0),0)</f>
        <v>0</v>
      </c>
    </row>
    <row r="272" spans="1:16" x14ac:dyDescent="0.2">
      <c r="A272" s="49">
        <f>IF(P272=0,0,IF(COUNTBLANK(P272)=1,0,COUNTA($P$14:P272)))</f>
        <v>0</v>
      </c>
      <c r="B272" s="21">
        <f>IF($C$4="Attiecināmās izmaksas",IF('10a+c+n'!$Q272="A",'10a+c+n'!B272,0),0)</f>
        <v>0</v>
      </c>
      <c r="C272" s="21">
        <f>IF($C$4="Attiecināmās izmaksas",IF('10a+c+n'!$Q272="A",'10a+c+n'!C272,0),0)</f>
        <v>0</v>
      </c>
      <c r="D272" s="21">
        <f>IF($C$4="Attiecināmās izmaksas",IF('10a+c+n'!$Q272="A",'10a+c+n'!D272,0),0)</f>
        <v>0</v>
      </c>
      <c r="E272" s="42"/>
      <c r="F272" s="64"/>
      <c r="G272" s="121"/>
      <c r="H272" s="121">
        <f>IF($C$4="Attiecināmās izmaksas",IF('10a+c+n'!$Q272="A",'10a+c+n'!H272,0),0)</f>
        <v>0</v>
      </c>
      <c r="I272" s="121"/>
      <c r="J272" s="121"/>
      <c r="K272" s="122">
        <f>IF($C$4="Attiecināmās izmaksas",IF('10a+c+n'!$Q272="A",'10a+c+n'!K272,0),0)</f>
        <v>0</v>
      </c>
      <c r="L272" s="64">
        <f>IF($C$4="Attiecināmās izmaksas",IF('10a+c+n'!$Q272="A",'10a+c+n'!L272,0),0)</f>
        <v>0</v>
      </c>
      <c r="M272" s="121">
        <f>IF($C$4="Attiecināmās izmaksas",IF('10a+c+n'!$Q272="A",'10a+c+n'!M272,0),0)</f>
        <v>0</v>
      </c>
      <c r="N272" s="121">
        <f>IF($C$4="Attiecināmās izmaksas",IF('10a+c+n'!$Q272="A",'10a+c+n'!N272,0),0)</f>
        <v>0</v>
      </c>
      <c r="O272" s="121">
        <f>IF($C$4="Attiecināmās izmaksas",IF('10a+c+n'!$Q272="A",'10a+c+n'!O272,0),0)</f>
        <v>0</v>
      </c>
      <c r="P272" s="122">
        <f>IF($C$4="Attiecināmās izmaksas",IF('10a+c+n'!$Q272="A",'10a+c+n'!P272,0),0)</f>
        <v>0</v>
      </c>
    </row>
    <row r="273" spans="1:16" x14ac:dyDescent="0.2">
      <c r="A273" s="49">
        <f>IF(P273=0,0,IF(COUNTBLANK(P273)=1,0,COUNTA($P$14:P273)))</f>
        <v>0</v>
      </c>
      <c r="B273" s="21">
        <f>IF($C$4="Attiecināmās izmaksas",IF('10a+c+n'!$Q273="A",'10a+c+n'!B273,0),0)</f>
        <v>0</v>
      </c>
      <c r="C273" s="21">
        <f>IF($C$4="Attiecināmās izmaksas",IF('10a+c+n'!$Q273="A",'10a+c+n'!C273,0),0)</f>
        <v>0</v>
      </c>
      <c r="D273" s="21">
        <f>IF($C$4="Attiecināmās izmaksas",IF('10a+c+n'!$Q273="A",'10a+c+n'!D273,0),0)</f>
        <v>0</v>
      </c>
      <c r="E273" s="42"/>
      <c r="F273" s="64"/>
      <c r="G273" s="121"/>
      <c r="H273" s="121">
        <f>IF($C$4="Attiecināmās izmaksas",IF('10a+c+n'!$Q273="A",'10a+c+n'!H273,0),0)</f>
        <v>0</v>
      </c>
      <c r="I273" s="121"/>
      <c r="J273" s="121"/>
      <c r="K273" s="122">
        <f>IF($C$4="Attiecināmās izmaksas",IF('10a+c+n'!$Q273="A",'10a+c+n'!K273,0),0)</f>
        <v>0</v>
      </c>
      <c r="L273" s="64">
        <f>IF($C$4="Attiecināmās izmaksas",IF('10a+c+n'!$Q273="A",'10a+c+n'!L273,0),0)</f>
        <v>0</v>
      </c>
      <c r="M273" s="121">
        <f>IF($C$4="Attiecināmās izmaksas",IF('10a+c+n'!$Q273="A",'10a+c+n'!M273,0),0)</f>
        <v>0</v>
      </c>
      <c r="N273" s="121">
        <f>IF($C$4="Attiecināmās izmaksas",IF('10a+c+n'!$Q273="A",'10a+c+n'!N273,0),0)</f>
        <v>0</v>
      </c>
      <c r="O273" s="121">
        <f>IF($C$4="Attiecināmās izmaksas",IF('10a+c+n'!$Q273="A",'10a+c+n'!O273,0),0)</f>
        <v>0</v>
      </c>
      <c r="P273" s="122">
        <f>IF($C$4="Attiecināmās izmaksas",IF('10a+c+n'!$Q273="A",'10a+c+n'!P273,0),0)</f>
        <v>0</v>
      </c>
    </row>
    <row r="274" spans="1:16" x14ac:dyDescent="0.2">
      <c r="A274" s="49">
        <f>IF(P274=0,0,IF(COUNTBLANK(P274)=1,0,COUNTA($P$14:P274)))</f>
        <v>0</v>
      </c>
      <c r="B274" s="21">
        <f>IF($C$4="Attiecināmās izmaksas",IF('10a+c+n'!$Q274="A",'10a+c+n'!B274,0),0)</f>
        <v>0</v>
      </c>
      <c r="C274" s="21">
        <f>IF($C$4="Attiecināmās izmaksas",IF('10a+c+n'!$Q274="A",'10a+c+n'!C274,0),0)</f>
        <v>0</v>
      </c>
      <c r="D274" s="21">
        <f>IF($C$4="Attiecināmās izmaksas",IF('10a+c+n'!$Q274="A",'10a+c+n'!D274,0),0)</f>
        <v>0</v>
      </c>
      <c r="E274" s="42"/>
      <c r="F274" s="64"/>
      <c r="G274" s="121"/>
      <c r="H274" s="121">
        <f>IF($C$4="Attiecināmās izmaksas",IF('10a+c+n'!$Q274="A",'10a+c+n'!H274,0),0)</f>
        <v>0</v>
      </c>
      <c r="I274" s="121"/>
      <c r="J274" s="121"/>
      <c r="K274" s="122">
        <f>IF($C$4="Attiecināmās izmaksas",IF('10a+c+n'!$Q274="A",'10a+c+n'!K274,0),0)</f>
        <v>0</v>
      </c>
      <c r="L274" s="64">
        <f>IF($C$4="Attiecināmās izmaksas",IF('10a+c+n'!$Q274="A",'10a+c+n'!L274,0),0)</f>
        <v>0</v>
      </c>
      <c r="M274" s="121">
        <f>IF($C$4="Attiecināmās izmaksas",IF('10a+c+n'!$Q274="A",'10a+c+n'!M274,0),0)</f>
        <v>0</v>
      </c>
      <c r="N274" s="121">
        <f>IF($C$4="Attiecināmās izmaksas",IF('10a+c+n'!$Q274="A",'10a+c+n'!N274,0),0)</f>
        <v>0</v>
      </c>
      <c r="O274" s="121">
        <f>IF($C$4="Attiecināmās izmaksas",IF('10a+c+n'!$Q274="A",'10a+c+n'!O274,0),0)</f>
        <v>0</v>
      </c>
      <c r="P274" s="122">
        <f>IF($C$4="Attiecināmās izmaksas",IF('10a+c+n'!$Q274="A",'10a+c+n'!P274,0),0)</f>
        <v>0</v>
      </c>
    </row>
    <row r="275" spans="1:16" x14ac:dyDescent="0.2">
      <c r="A275" s="49">
        <f>IF(P275=0,0,IF(COUNTBLANK(P275)=1,0,COUNTA($P$14:P275)))</f>
        <v>0</v>
      </c>
      <c r="B275" s="21">
        <f>IF($C$4="Attiecināmās izmaksas",IF('10a+c+n'!$Q275="A",'10a+c+n'!B275,0),0)</f>
        <v>0</v>
      </c>
      <c r="C275" s="21">
        <f>IF($C$4="Attiecināmās izmaksas",IF('10a+c+n'!$Q275="A",'10a+c+n'!C275,0),0)</f>
        <v>0</v>
      </c>
      <c r="D275" s="21">
        <f>IF($C$4="Attiecināmās izmaksas",IF('10a+c+n'!$Q275="A",'10a+c+n'!D275,0),0)</f>
        <v>0</v>
      </c>
      <c r="E275" s="42"/>
      <c r="F275" s="64"/>
      <c r="G275" s="121"/>
      <c r="H275" s="121">
        <f>IF($C$4="Attiecināmās izmaksas",IF('10a+c+n'!$Q275="A",'10a+c+n'!H275,0),0)</f>
        <v>0</v>
      </c>
      <c r="I275" s="121"/>
      <c r="J275" s="121"/>
      <c r="K275" s="122">
        <f>IF($C$4="Attiecināmās izmaksas",IF('10a+c+n'!$Q275="A",'10a+c+n'!K275,0),0)</f>
        <v>0</v>
      </c>
      <c r="L275" s="64">
        <f>IF($C$4="Attiecināmās izmaksas",IF('10a+c+n'!$Q275="A",'10a+c+n'!L275,0),0)</f>
        <v>0</v>
      </c>
      <c r="M275" s="121">
        <f>IF($C$4="Attiecināmās izmaksas",IF('10a+c+n'!$Q275="A",'10a+c+n'!M275,0),0)</f>
        <v>0</v>
      </c>
      <c r="N275" s="121">
        <f>IF($C$4="Attiecināmās izmaksas",IF('10a+c+n'!$Q275="A",'10a+c+n'!N275,0),0)</f>
        <v>0</v>
      </c>
      <c r="O275" s="121">
        <f>IF($C$4="Attiecināmās izmaksas",IF('10a+c+n'!$Q275="A",'10a+c+n'!O275,0),0)</f>
        <v>0</v>
      </c>
      <c r="P275" s="122">
        <f>IF($C$4="Attiecināmās izmaksas",IF('10a+c+n'!$Q275="A",'10a+c+n'!P275,0),0)</f>
        <v>0</v>
      </c>
    </row>
    <row r="276" spans="1:16" x14ac:dyDescent="0.2">
      <c r="A276" s="49">
        <f>IF(P276=0,0,IF(COUNTBLANK(P276)=1,0,COUNTA($P$14:P276)))</f>
        <v>0</v>
      </c>
      <c r="B276" s="21">
        <f>IF($C$4="Attiecināmās izmaksas",IF('10a+c+n'!$Q276="A",'10a+c+n'!B276,0),0)</f>
        <v>0</v>
      </c>
      <c r="C276" s="21">
        <f>IF($C$4="Attiecināmās izmaksas",IF('10a+c+n'!$Q276="A",'10a+c+n'!C276,0),0)</f>
        <v>0</v>
      </c>
      <c r="D276" s="21">
        <f>IF($C$4="Attiecināmās izmaksas",IF('10a+c+n'!$Q276="A",'10a+c+n'!D276,0),0)</f>
        <v>0</v>
      </c>
      <c r="E276" s="42"/>
      <c r="F276" s="64"/>
      <c r="G276" s="121"/>
      <c r="H276" s="121">
        <f>IF($C$4="Attiecināmās izmaksas",IF('10a+c+n'!$Q276="A",'10a+c+n'!H276,0),0)</f>
        <v>0</v>
      </c>
      <c r="I276" s="121"/>
      <c r="J276" s="121"/>
      <c r="K276" s="122">
        <f>IF($C$4="Attiecināmās izmaksas",IF('10a+c+n'!$Q276="A",'10a+c+n'!K276,0),0)</f>
        <v>0</v>
      </c>
      <c r="L276" s="64">
        <f>IF($C$4="Attiecināmās izmaksas",IF('10a+c+n'!$Q276="A",'10a+c+n'!L276,0),0)</f>
        <v>0</v>
      </c>
      <c r="M276" s="121">
        <f>IF($C$4="Attiecināmās izmaksas",IF('10a+c+n'!$Q276="A",'10a+c+n'!M276,0),0)</f>
        <v>0</v>
      </c>
      <c r="N276" s="121">
        <f>IF($C$4="Attiecināmās izmaksas",IF('10a+c+n'!$Q276="A",'10a+c+n'!N276,0),0)</f>
        <v>0</v>
      </c>
      <c r="O276" s="121">
        <f>IF($C$4="Attiecināmās izmaksas",IF('10a+c+n'!$Q276="A",'10a+c+n'!O276,0),0)</f>
        <v>0</v>
      </c>
      <c r="P276" s="122">
        <f>IF($C$4="Attiecināmās izmaksas",IF('10a+c+n'!$Q276="A",'10a+c+n'!P276,0),0)</f>
        <v>0</v>
      </c>
    </row>
    <row r="277" spans="1:16" x14ac:dyDescent="0.2">
      <c r="A277" s="49">
        <f>IF(P277=0,0,IF(COUNTBLANK(P277)=1,0,COUNTA($P$14:P277)))</f>
        <v>0</v>
      </c>
      <c r="B277" s="21">
        <f>IF($C$4="Attiecināmās izmaksas",IF('10a+c+n'!$Q277="A",'10a+c+n'!B277,0),0)</f>
        <v>0</v>
      </c>
      <c r="C277" s="21">
        <f>IF($C$4="Attiecināmās izmaksas",IF('10a+c+n'!$Q277="A",'10a+c+n'!C277,0),0)</f>
        <v>0</v>
      </c>
      <c r="D277" s="21">
        <f>IF($C$4="Attiecināmās izmaksas",IF('10a+c+n'!$Q277="A",'10a+c+n'!D277,0),0)</f>
        <v>0</v>
      </c>
      <c r="E277" s="42"/>
      <c r="F277" s="64"/>
      <c r="G277" s="121"/>
      <c r="H277" s="121">
        <f>IF($C$4="Attiecināmās izmaksas",IF('10a+c+n'!$Q277="A",'10a+c+n'!H277,0),0)</f>
        <v>0</v>
      </c>
      <c r="I277" s="121"/>
      <c r="J277" s="121"/>
      <c r="K277" s="122">
        <f>IF($C$4="Attiecināmās izmaksas",IF('10a+c+n'!$Q277="A",'10a+c+n'!K277,0),0)</f>
        <v>0</v>
      </c>
      <c r="L277" s="64">
        <f>IF($C$4="Attiecināmās izmaksas",IF('10a+c+n'!$Q277="A",'10a+c+n'!L277,0),0)</f>
        <v>0</v>
      </c>
      <c r="M277" s="121">
        <f>IF($C$4="Attiecināmās izmaksas",IF('10a+c+n'!$Q277="A",'10a+c+n'!M277,0),0)</f>
        <v>0</v>
      </c>
      <c r="N277" s="121">
        <f>IF($C$4="Attiecināmās izmaksas",IF('10a+c+n'!$Q277="A",'10a+c+n'!N277,0),0)</f>
        <v>0</v>
      </c>
      <c r="O277" s="121">
        <f>IF($C$4="Attiecināmās izmaksas",IF('10a+c+n'!$Q277="A",'10a+c+n'!O277,0),0)</f>
        <v>0</v>
      </c>
      <c r="P277" s="122">
        <f>IF($C$4="Attiecināmās izmaksas",IF('10a+c+n'!$Q277="A",'10a+c+n'!P277,0),0)</f>
        <v>0</v>
      </c>
    </row>
    <row r="278" spans="1:16" x14ac:dyDescent="0.2">
      <c r="A278" s="49">
        <f>IF(P278=0,0,IF(COUNTBLANK(P278)=1,0,COUNTA($P$14:P278)))</f>
        <v>0</v>
      </c>
      <c r="B278" s="21">
        <f>IF($C$4="Attiecināmās izmaksas",IF('10a+c+n'!$Q278="A",'10a+c+n'!B278,0),0)</f>
        <v>0</v>
      </c>
      <c r="C278" s="21">
        <f>IF($C$4="Attiecināmās izmaksas",IF('10a+c+n'!$Q278="A",'10a+c+n'!C278,0),0)</f>
        <v>0</v>
      </c>
      <c r="D278" s="21">
        <f>IF($C$4="Attiecināmās izmaksas",IF('10a+c+n'!$Q278="A",'10a+c+n'!D278,0),0)</f>
        <v>0</v>
      </c>
      <c r="E278" s="42"/>
      <c r="F278" s="64"/>
      <c r="G278" s="121"/>
      <c r="H278" s="121">
        <f>IF($C$4="Attiecināmās izmaksas",IF('10a+c+n'!$Q278="A",'10a+c+n'!H278,0),0)</f>
        <v>0</v>
      </c>
      <c r="I278" s="121"/>
      <c r="J278" s="121"/>
      <c r="K278" s="122">
        <f>IF($C$4="Attiecināmās izmaksas",IF('10a+c+n'!$Q278="A",'10a+c+n'!K278,0),0)</f>
        <v>0</v>
      </c>
      <c r="L278" s="64">
        <f>IF($C$4="Attiecināmās izmaksas",IF('10a+c+n'!$Q278="A",'10a+c+n'!L278,0),0)</f>
        <v>0</v>
      </c>
      <c r="M278" s="121">
        <f>IF($C$4="Attiecināmās izmaksas",IF('10a+c+n'!$Q278="A",'10a+c+n'!M278,0),0)</f>
        <v>0</v>
      </c>
      <c r="N278" s="121">
        <f>IF($C$4="Attiecināmās izmaksas",IF('10a+c+n'!$Q278="A",'10a+c+n'!N278,0),0)</f>
        <v>0</v>
      </c>
      <c r="O278" s="121">
        <f>IF($C$4="Attiecināmās izmaksas",IF('10a+c+n'!$Q278="A",'10a+c+n'!O278,0),0)</f>
        <v>0</v>
      </c>
      <c r="P278" s="122">
        <f>IF($C$4="Attiecināmās izmaksas",IF('10a+c+n'!$Q278="A",'10a+c+n'!P278,0),0)</f>
        <v>0</v>
      </c>
    </row>
    <row r="279" spans="1:16" x14ac:dyDescent="0.2">
      <c r="A279" s="49">
        <f>IF(P279=0,0,IF(COUNTBLANK(P279)=1,0,COUNTA($P$14:P279)))</f>
        <v>0</v>
      </c>
      <c r="B279" s="21">
        <f>IF($C$4="Attiecināmās izmaksas",IF('10a+c+n'!$Q279="A",'10a+c+n'!B279,0),0)</f>
        <v>0</v>
      </c>
      <c r="C279" s="21">
        <f>IF($C$4="Attiecināmās izmaksas",IF('10a+c+n'!$Q279="A",'10a+c+n'!C279,0),0)</f>
        <v>0</v>
      </c>
      <c r="D279" s="21">
        <f>IF($C$4="Attiecināmās izmaksas",IF('10a+c+n'!$Q279="A",'10a+c+n'!D279,0),0)</f>
        <v>0</v>
      </c>
      <c r="E279" s="42"/>
      <c r="F279" s="64"/>
      <c r="G279" s="121"/>
      <c r="H279" s="121">
        <f>IF($C$4="Attiecināmās izmaksas",IF('10a+c+n'!$Q279="A",'10a+c+n'!H279,0),0)</f>
        <v>0</v>
      </c>
      <c r="I279" s="121"/>
      <c r="J279" s="121"/>
      <c r="K279" s="122">
        <f>IF($C$4="Attiecināmās izmaksas",IF('10a+c+n'!$Q279="A",'10a+c+n'!K279,0),0)</f>
        <v>0</v>
      </c>
      <c r="L279" s="64">
        <f>IF($C$4="Attiecināmās izmaksas",IF('10a+c+n'!$Q279="A",'10a+c+n'!L279,0),0)</f>
        <v>0</v>
      </c>
      <c r="M279" s="121">
        <f>IF($C$4="Attiecināmās izmaksas",IF('10a+c+n'!$Q279="A",'10a+c+n'!M279,0),0)</f>
        <v>0</v>
      </c>
      <c r="N279" s="121">
        <f>IF($C$4="Attiecināmās izmaksas",IF('10a+c+n'!$Q279="A",'10a+c+n'!N279,0),0)</f>
        <v>0</v>
      </c>
      <c r="O279" s="121">
        <f>IF($C$4="Attiecināmās izmaksas",IF('10a+c+n'!$Q279="A",'10a+c+n'!O279,0),0)</f>
        <v>0</v>
      </c>
      <c r="P279" s="122">
        <f>IF($C$4="Attiecināmās izmaksas",IF('10a+c+n'!$Q279="A",'10a+c+n'!P279,0),0)</f>
        <v>0</v>
      </c>
    </row>
    <row r="280" spans="1:16" x14ac:dyDescent="0.2">
      <c r="A280" s="49">
        <f>IF(P280=0,0,IF(COUNTBLANK(P280)=1,0,COUNTA($P$14:P280)))</f>
        <v>0</v>
      </c>
      <c r="B280" s="21">
        <f>IF($C$4="Attiecināmās izmaksas",IF('10a+c+n'!$Q280="A",'10a+c+n'!B280,0),0)</f>
        <v>0</v>
      </c>
      <c r="C280" s="21">
        <f>IF($C$4="Attiecināmās izmaksas",IF('10a+c+n'!$Q280="A",'10a+c+n'!C280,0),0)</f>
        <v>0</v>
      </c>
      <c r="D280" s="21">
        <f>IF($C$4="Attiecināmās izmaksas",IF('10a+c+n'!$Q280="A",'10a+c+n'!D280,0),0)</f>
        <v>0</v>
      </c>
      <c r="E280" s="42"/>
      <c r="F280" s="64"/>
      <c r="G280" s="121"/>
      <c r="H280" s="121">
        <f>IF($C$4="Attiecināmās izmaksas",IF('10a+c+n'!$Q280="A",'10a+c+n'!H280,0),0)</f>
        <v>0</v>
      </c>
      <c r="I280" s="121"/>
      <c r="J280" s="121"/>
      <c r="K280" s="122">
        <f>IF($C$4="Attiecināmās izmaksas",IF('10a+c+n'!$Q280="A",'10a+c+n'!K280,0),0)</f>
        <v>0</v>
      </c>
      <c r="L280" s="64">
        <f>IF($C$4="Attiecināmās izmaksas",IF('10a+c+n'!$Q280="A",'10a+c+n'!L280,0),0)</f>
        <v>0</v>
      </c>
      <c r="M280" s="121">
        <f>IF($C$4="Attiecināmās izmaksas",IF('10a+c+n'!$Q280="A",'10a+c+n'!M280,0),0)</f>
        <v>0</v>
      </c>
      <c r="N280" s="121">
        <f>IF($C$4="Attiecināmās izmaksas",IF('10a+c+n'!$Q280="A",'10a+c+n'!N280,0),0)</f>
        <v>0</v>
      </c>
      <c r="O280" s="121">
        <f>IF($C$4="Attiecināmās izmaksas",IF('10a+c+n'!$Q280="A",'10a+c+n'!O280,0),0)</f>
        <v>0</v>
      </c>
      <c r="P280" s="122">
        <f>IF($C$4="Attiecināmās izmaksas",IF('10a+c+n'!$Q280="A",'10a+c+n'!P280,0),0)</f>
        <v>0</v>
      </c>
    </row>
    <row r="281" spans="1:16" x14ac:dyDescent="0.2">
      <c r="A281" s="49">
        <f>IF(P281=0,0,IF(COUNTBLANK(P281)=1,0,COUNTA($P$14:P281)))</f>
        <v>0</v>
      </c>
      <c r="B281" s="21">
        <f>IF($C$4="Attiecināmās izmaksas",IF('10a+c+n'!$Q281="A",'10a+c+n'!B281,0),0)</f>
        <v>0</v>
      </c>
      <c r="C281" s="21">
        <f>IF($C$4="Attiecināmās izmaksas",IF('10a+c+n'!$Q281="A",'10a+c+n'!C281,0),0)</f>
        <v>0</v>
      </c>
      <c r="D281" s="21">
        <f>IF($C$4="Attiecināmās izmaksas",IF('10a+c+n'!$Q281="A",'10a+c+n'!D281,0),0)</f>
        <v>0</v>
      </c>
      <c r="E281" s="42"/>
      <c r="F281" s="64"/>
      <c r="G281" s="121"/>
      <c r="H281" s="121">
        <f>IF($C$4="Attiecināmās izmaksas",IF('10a+c+n'!$Q281="A",'10a+c+n'!H281,0),0)</f>
        <v>0</v>
      </c>
      <c r="I281" s="121"/>
      <c r="J281" s="121"/>
      <c r="K281" s="122">
        <f>IF($C$4="Attiecināmās izmaksas",IF('10a+c+n'!$Q281="A",'10a+c+n'!K281,0),0)</f>
        <v>0</v>
      </c>
      <c r="L281" s="64">
        <f>IF($C$4="Attiecināmās izmaksas",IF('10a+c+n'!$Q281="A",'10a+c+n'!L281,0),0)</f>
        <v>0</v>
      </c>
      <c r="M281" s="121">
        <f>IF($C$4="Attiecināmās izmaksas",IF('10a+c+n'!$Q281="A",'10a+c+n'!M281,0),0)</f>
        <v>0</v>
      </c>
      <c r="N281" s="121">
        <f>IF($C$4="Attiecināmās izmaksas",IF('10a+c+n'!$Q281="A",'10a+c+n'!N281,0),0)</f>
        <v>0</v>
      </c>
      <c r="O281" s="121">
        <f>IF($C$4="Attiecināmās izmaksas",IF('10a+c+n'!$Q281="A",'10a+c+n'!O281,0),0)</f>
        <v>0</v>
      </c>
      <c r="P281" s="122">
        <f>IF($C$4="Attiecināmās izmaksas",IF('10a+c+n'!$Q281="A",'10a+c+n'!P281,0),0)</f>
        <v>0</v>
      </c>
    </row>
    <row r="282" spans="1:16" x14ac:dyDescent="0.2">
      <c r="A282" s="49">
        <f>IF(P282=0,0,IF(COUNTBLANK(P282)=1,0,COUNTA($P$14:P282)))</f>
        <v>0</v>
      </c>
      <c r="B282" s="21">
        <f>IF($C$4="Attiecināmās izmaksas",IF('10a+c+n'!$Q282="A",'10a+c+n'!B282,0),0)</f>
        <v>0</v>
      </c>
      <c r="C282" s="21">
        <f>IF($C$4="Attiecināmās izmaksas",IF('10a+c+n'!$Q282="A",'10a+c+n'!C282,0),0)</f>
        <v>0</v>
      </c>
      <c r="D282" s="21">
        <f>IF($C$4="Attiecināmās izmaksas",IF('10a+c+n'!$Q282="A",'10a+c+n'!D282,0),0)</f>
        <v>0</v>
      </c>
      <c r="E282" s="42"/>
      <c r="F282" s="64"/>
      <c r="G282" s="121"/>
      <c r="H282" s="121">
        <f>IF($C$4="Attiecināmās izmaksas",IF('10a+c+n'!$Q282="A",'10a+c+n'!H282,0),0)</f>
        <v>0</v>
      </c>
      <c r="I282" s="121"/>
      <c r="J282" s="121"/>
      <c r="K282" s="122">
        <f>IF($C$4="Attiecināmās izmaksas",IF('10a+c+n'!$Q282="A",'10a+c+n'!K282,0),0)</f>
        <v>0</v>
      </c>
      <c r="L282" s="64">
        <f>IF($C$4="Attiecināmās izmaksas",IF('10a+c+n'!$Q282="A",'10a+c+n'!L282,0),0)</f>
        <v>0</v>
      </c>
      <c r="M282" s="121">
        <f>IF($C$4="Attiecināmās izmaksas",IF('10a+c+n'!$Q282="A",'10a+c+n'!M282,0),0)</f>
        <v>0</v>
      </c>
      <c r="N282" s="121">
        <f>IF($C$4="Attiecināmās izmaksas",IF('10a+c+n'!$Q282="A",'10a+c+n'!N282,0),0)</f>
        <v>0</v>
      </c>
      <c r="O282" s="121">
        <f>IF($C$4="Attiecināmās izmaksas",IF('10a+c+n'!$Q282="A",'10a+c+n'!O282,0),0)</f>
        <v>0</v>
      </c>
      <c r="P282" s="122">
        <f>IF($C$4="Attiecināmās izmaksas",IF('10a+c+n'!$Q282="A",'10a+c+n'!P282,0),0)</f>
        <v>0</v>
      </c>
    </row>
    <row r="283" spans="1:16" x14ac:dyDescent="0.2">
      <c r="A283" s="49">
        <f>IF(P283=0,0,IF(COUNTBLANK(P283)=1,0,COUNTA($P$14:P283)))</f>
        <v>0</v>
      </c>
      <c r="B283" s="21">
        <f>IF($C$4="Attiecināmās izmaksas",IF('10a+c+n'!$Q283="A",'10a+c+n'!B283,0),0)</f>
        <v>0</v>
      </c>
      <c r="C283" s="21">
        <f>IF($C$4="Attiecināmās izmaksas",IF('10a+c+n'!$Q283="A",'10a+c+n'!C283,0),0)</f>
        <v>0</v>
      </c>
      <c r="D283" s="21">
        <f>IF($C$4="Attiecināmās izmaksas",IF('10a+c+n'!$Q283="A",'10a+c+n'!D283,0),0)</f>
        <v>0</v>
      </c>
      <c r="E283" s="42"/>
      <c r="F283" s="64"/>
      <c r="G283" s="121"/>
      <c r="H283" s="121">
        <f>IF($C$4="Attiecināmās izmaksas",IF('10a+c+n'!$Q283="A",'10a+c+n'!H283,0),0)</f>
        <v>0</v>
      </c>
      <c r="I283" s="121"/>
      <c r="J283" s="121"/>
      <c r="K283" s="122">
        <f>IF($C$4="Attiecināmās izmaksas",IF('10a+c+n'!$Q283="A",'10a+c+n'!K283,0),0)</f>
        <v>0</v>
      </c>
      <c r="L283" s="64">
        <f>IF($C$4="Attiecināmās izmaksas",IF('10a+c+n'!$Q283="A",'10a+c+n'!L283,0),0)</f>
        <v>0</v>
      </c>
      <c r="M283" s="121">
        <f>IF($C$4="Attiecināmās izmaksas",IF('10a+c+n'!$Q283="A",'10a+c+n'!M283,0),0)</f>
        <v>0</v>
      </c>
      <c r="N283" s="121">
        <f>IF($C$4="Attiecināmās izmaksas",IF('10a+c+n'!$Q283="A",'10a+c+n'!N283,0),0)</f>
        <v>0</v>
      </c>
      <c r="O283" s="121">
        <f>IF($C$4="Attiecināmās izmaksas",IF('10a+c+n'!$Q283="A",'10a+c+n'!O283,0),0)</f>
        <v>0</v>
      </c>
      <c r="P283" s="122">
        <f>IF($C$4="Attiecināmās izmaksas",IF('10a+c+n'!$Q283="A",'10a+c+n'!P283,0),0)</f>
        <v>0</v>
      </c>
    </row>
    <row r="284" spans="1:16" x14ac:dyDescent="0.2">
      <c r="A284" s="49">
        <f>IF(P284=0,0,IF(COUNTBLANK(P284)=1,0,COUNTA($P$14:P284)))</f>
        <v>0</v>
      </c>
      <c r="B284" s="21">
        <f>IF($C$4="Attiecināmās izmaksas",IF('10a+c+n'!$Q284="A",'10a+c+n'!B284,0),0)</f>
        <v>0</v>
      </c>
      <c r="C284" s="21">
        <f>IF($C$4="Attiecināmās izmaksas",IF('10a+c+n'!$Q284="A",'10a+c+n'!C284,0),0)</f>
        <v>0</v>
      </c>
      <c r="D284" s="21">
        <f>IF($C$4="Attiecināmās izmaksas",IF('10a+c+n'!$Q284="A",'10a+c+n'!D284,0),0)</f>
        <v>0</v>
      </c>
      <c r="E284" s="42"/>
      <c r="F284" s="64"/>
      <c r="G284" s="121"/>
      <c r="H284" s="121">
        <f>IF($C$4="Attiecināmās izmaksas",IF('10a+c+n'!$Q284="A",'10a+c+n'!H284,0),0)</f>
        <v>0</v>
      </c>
      <c r="I284" s="121"/>
      <c r="J284" s="121"/>
      <c r="K284" s="122">
        <f>IF($C$4="Attiecināmās izmaksas",IF('10a+c+n'!$Q284="A",'10a+c+n'!K284,0),0)</f>
        <v>0</v>
      </c>
      <c r="L284" s="64">
        <f>IF($C$4="Attiecināmās izmaksas",IF('10a+c+n'!$Q284="A",'10a+c+n'!L284,0),0)</f>
        <v>0</v>
      </c>
      <c r="M284" s="121">
        <f>IF($C$4="Attiecināmās izmaksas",IF('10a+c+n'!$Q284="A",'10a+c+n'!M284,0),0)</f>
        <v>0</v>
      </c>
      <c r="N284" s="121">
        <f>IF($C$4="Attiecināmās izmaksas",IF('10a+c+n'!$Q284="A",'10a+c+n'!N284,0),0)</f>
        <v>0</v>
      </c>
      <c r="O284" s="121">
        <f>IF($C$4="Attiecināmās izmaksas",IF('10a+c+n'!$Q284="A",'10a+c+n'!O284,0),0)</f>
        <v>0</v>
      </c>
      <c r="P284" s="122">
        <f>IF($C$4="Attiecināmās izmaksas",IF('10a+c+n'!$Q284="A",'10a+c+n'!P284,0),0)</f>
        <v>0</v>
      </c>
    </row>
    <row r="285" spans="1:16" x14ac:dyDescent="0.2">
      <c r="A285" s="49">
        <f>IF(P285=0,0,IF(COUNTBLANK(P285)=1,0,COUNTA($P$14:P285)))</f>
        <v>0</v>
      </c>
      <c r="B285" s="21">
        <f>IF($C$4="Attiecināmās izmaksas",IF('10a+c+n'!$Q285="A",'10a+c+n'!B285,0),0)</f>
        <v>0</v>
      </c>
      <c r="C285" s="21">
        <f>IF($C$4="Attiecināmās izmaksas",IF('10a+c+n'!$Q285="A",'10a+c+n'!C285,0),0)</f>
        <v>0</v>
      </c>
      <c r="D285" s="21">
        <f>IF($C$4="Attiecināmās izmaksas",IF('10a+c+n'!$Q285="A",'10a+c+n'!D285,0),0)</f>
        <v>0</v>
      </c>
      <c r="E285" s="42"/>
      <c r="F285" s="64"/>
      <c r="G285" s="121"/>
      <c r="H285" s="121">
        <f>IF($C$4="Attiecināmās izmaksas",IF('10a+c+n'!$Q285="A",'10a+c+n'!H285,0),0)</f>
        <v>0</v>
      </c>
      <c r="I285" s="121"/>
      <c r="J285" s="121"/>
      <c r="K285" s="122">
        <f>IF($C$4="Attiecināmās izmaksas",IF('10a+c+n'!$Q285="A",'10a+c+n'!K285,0),0)</f>
        <v>0</v>
      </c>
      <c r="L285" s="64">
        <f>IF($C$4="Attiecināmās izmaksas",IF('10a+c+n'!$Q285="A",'10a+c+n'!L285,0),0)</f>
        <v>0</v>
      </c>
      <c r="M285" s="121">
        <f>IF($C$4="Attiecināmās izmaksas",IF('10a+c+n'!$Q285="A",'10a+c+n'!M285,0),0)</f>
        <v>0</v>
      </c>
      <c r="N285" s="121">
        <f>IF($C$4="Attiecināmās izmaksas",IF('10a+c+n'!$Q285="A",'10a+c+n'!N285,0),0)</f>
        <v>0</v>
      </c>
      <c r="O285" s="121">
        <f>IF($C$4="Attiecināmās izmaksas",IF('10a+c+n'!$Q285="A",'10a+c+n'!O285,0),0)</f>
        <v>0</v>
      </c>
      <c r="P285" s="122">
        <f>IF($C$4="Attiecināmās izmaksas",IF('10a+c+n'!$Q285="A",'10a+c+n'!P285,0),0)</f>
        <v>0</v>
      </c>
    </row>
    <row r="286" spans="1:16" x14ac:dyDescent="0.2">
      <c r="A286" s="49">
        <f>IF(P286=0,0,IF(COUNTBLANK(P286)=1,0,COUNTA($P$14:P286)))</f>
        <v>0</v>
      </c>
      <c r="B286" s="21">
        <f>IF($C$4="Attiecināmās izmaksas",IF('10a+c+n'!$Q286="A",'10a+c+n'!B286,0),0)</f>
        <v>0</v>
      </c>
      <c r="C286" s="21">
        <f>IF($C$4="Attiecināmās izmaksas",IF('10a+c+n'!$Q286="A",'10a+c+n'!C286,0),0)</f>
        <v>0</v>
      </c>
      <c r="D286" s="21">
        <f>IF($C$4="Attiecināmās izmaksas",IF('10a+c+n'!$Q286="A",'10a+c+n'!D286,0),0)</f>
        <v>0</v>
      </c>
      <c r="E286" s="42"/>
      <c r="F286" s="64"/>
      <c r="G286" s="121"/>
      <c r="H286" s="121">
        <f>IF($C$4="Attiecināmās izmaksas",IF('10a+c+n'!$Q286="A",'10a+c+n'!H286,0),0)</f>
        <v>0</v>
      </c>
      <c r="I286" s="121"/>
      <c r="J286" s="121"/>
      <c r="K286" s="122">
        <f>IF($C$4="Attiecināmās izmaksas",IF('10a+c+n'!$Q286="A",'10a+c+n'!K286,0),0)</f>
        <v>0</v>
      </c>
      <c r="L286" s="64">
        <f>IF($C$4="Attiecināmās izmaksas",IF('10a+c+n'!$Q286="A",'10a+c+n'!L286,0),0)</f>
        <v>0</v>
      </c>
      <c r="M286" s="121">
        <f>IF($C$4="Attiecināmās izmaksas",IF('10a+c+n'!$Q286="A",'10a+c+n'!M286,0),0)</f>
        <v>0</v>
      </c>
      <c r="N286" s="121">
        <f>IF($C$4="Attiecināmās izmaksas",IF('10a+c+n'!$Q286="A",'10a+c+n'!N286,0),0)</f>
        <v>0</v>
      </c>
      <c r="O286" s="121">
        <f>IF($C$4="Attiecināmās izmaksas",IF('10a+c+n'!$Q286="A",'10a+c+n'!O286,0),0)</f>
        <v>0</v>
      </c>
      <c r="P286" s="122">
        <f>IF($C$4="Attiecināmās izmaksas",IF('10a+c+n'!$Q286="A",'10a+c+n'!P286,0),0)</f>
        <v>0</v>
      </c>
    </row>
    <row r="287" spans="1:16" x14ac:dyDescent="0.2">
      <c r="A287" s="49">
        <f>IF(P287=0,0,IF(COUNTBLANK(P287)=1,0,COUNTA($P$14:P287)))</f>
        <v>0</v>
      </c>
      <c r="B287" s="21">
        <f>IF($C$4="Attiecināmās izmaksas",IF('10a+c+n'!$Q287="A",'10a+c+n'!B287,0),0)</f>
        <v>0</v>
      </c>
      <c r="C287" s="21">
        <f>IF($C$4="Attiecināmās izmaksas",IF('10a+c+n'!$Q287="A",'10a+c+n'!C287,0),0)</f>
        <v>0</v>
      </c>
      <c r="D287" s="21">
        <f>IF($C$4="Attiecināmās izmaksas",IF('10a+c+n'!$Q287="A",'10a+c+n'!D287,0),0)</f>
        <v>0</v>
      </c>
      <c r="E287" s="42"/>
      <c r="F287" s="64"/>
      <c r="G287" s="121"/>
      <c r="H287" s="121">
        <f>IF($C$4="Attiecināmās izmaksas",IF('10a+c+n'!$Q287="A",'10a+c+n'!H287,0),0)</f>
        <v>0</v>
      </c>
      <c r="I287" s="121"/>
      <c r="J287" s="121"/>
      <c r="K287" s="122">
        <f>IF($C$4="Attiecināmās izmaksas",IF('10a+c+n'!$Q287="A",'10a+c+n'!K287,0),0)</f>
        <v>0</v>
      </c>
      <c r="L287" s="64">
        <f>IF($C$4="Attiecināmās izmaksas",IF('10a+c+n'!$Q287="A",'10a+c+n'!L287,0),0)</f>
        <v>0</v>
      </c>
      <c r="M287" s="121">
        <f>IF($C$4="Attiecināmās izmaksas",IF('10a+c+n'!$Q287="A",'10a+c+n'!M287,0),0)</f>
        <v>0</v>
      </c>
      <c r="N287" s="121">
        <f>IF($C$4="Attiecināmās izmaksas",IF('10a+c+n'!$Q287="A",'10a+c+n'!N287,0),0)</f>
        <v>0</v>
      </c>
      <c r="O287" s="121">
        <f>IF($C$4="Attiecināmās izmaksas",IF('10a+c+n'!$Q287="A",'10a+c+n'!O287,0),0)</f>
        <v>0</v>
      </c>
      <c r="P287" s="122">
        <f>IF($C$4="Attiecināmās izmaksas",IF('10a+c+n'!$Q287="A",'10a+c+n'!P287,0),0)</f>
        <v>0</v>
      </c>
    </row>
    <row r="288" spans="1:16" x14ac:dyDescent="0.2">
      <c r="A288" s="49">
        <f>IF(P288=0,0,IF(COUNTBLANK(P288)=1,0,COUNTA($P$14:P288)))</f>
        <v>0</v>
      </c>
      <c r="B288" s="21">
        <f>IF($C$4="Attiecināmās izmaksas",IF('10a+c+n'!$Q288="A",'10a+c+n'!B288,0),0)</f>
        <v>0</v>
      </c>
      <c r="C288" s="21">
        <f>IF($C$4="Attiecināmās izmaksas",IF('10a+c+n'!$Q288="A",'10a+c+n'!C288,0),0)</f>
        <v>0</v>
      </c>
      <c r="D288" s="21">
        <f>IF($C$4="Attiecināmās izmaksas",IF('10a+c+n'!$Q288="A",'10a+c+n'!D288,0),0)</f>
        <v>0</v>
      </c>
      <c r="E288" s="42"/>
      <c r="F288" s="64"/>
      <c r="G288" s="121"/>
      <c r="H288" s="121">
        <f>IF($C$4="Attiecināmās izmaksas",IF('10a+c+n'!$Q288="A",'10a+c+n'!H288,0),0)</f>
        <v>0</v>
      </c>
      <c r="I288" s="121"/>
      <c r="J288" s="121"/>
      <c r="K288" s="122">
        <f>IF($C$4="Attiecināmās izmaksas",IF('10a+c+n'!$Q288="A",'10a+c+n'!K288,0),0)</f>
        <v>0</v>
      </c>
      <c r="L288" s="64">
        <f>IF($C$4="Attiecināmās izmaksas",IF('10a+c+n'!$Q288="A",'10a+c+n'!L288,0),0)</f>
        <v>0</v>
      </c>
      <c r="M288" s="121">
        <f>IF($C$4="Attiecināmās izmaksas",IF('10a+c+n'!$Q288="A",'10a+c+n'!M288,0),0)</f>
        <v>0</v>
      </c>
      <c r="N288" s="121">
        <f>IF($C$4="Attiecināmās izmaksas",IF('10a+c+n'!$Q288="A",'10a+c+n'!N288,0),0)</f>
        <v>0</v>
      </c>
      <c r="O288" s="121">
        <f>IF($C$4="Attiecināmās izmaksas",IF('10a+c+n'!$Q288="A",'10a+c+n'!O288,0),0)</f>
        <v>0</v>
      </c>
      <c r="P288" s="122">
        <f>IF($C$4="Attiecināmās izmaksas",IF('10a+c+n'!$Q288="A",'10a+c+n'!P288,0),0)</f>
        <v>0</v>
      </c>
    </row>
    <row r="289" spans="1:16" x14ac:dyDescent="0.2">
      <c r="A289" s="49">
        <f>IF(P289=0,0,IF(COUNTBLANK(P289)=1,0,COUNTA($P$14:P289)))</f>
        <v>0</v>
      </c>
      <c r="B289" s="21">
        <f>IF($C$4="Attiecināmās izmaksas",IF('10a+c+n'!$Q289="A",'10a+c+n'!B289,0),0)</f>
        <v>0</v>
      </c>
      <c r="C289" s="21">
        <f>IF($C$4="Attiecināmās izmaksas",IF('10a+c+n'!$Q289="A",'10a+c+n'!C289,0),0)</f>
        <v>0</v>
      </c>
      <c r="D289" s="21">
        <f>IF($C$4="Attiecināmās izmaksas",IF('10a+c+n'!$Q289="A",'10a+c+n'!D289,0),0)</f>
        <v>0</v>
      </c>
      <c r="E289" s="42"/>
      <c r="F289" s="64"/>
      <c r="G289" s="121"/>
      <c r="H289" s="121">
        <f>IF($C$4="Attiecināmās izmaksas",IF('10a+c+n'!$Q289="A",'10a+c+n'!H289,0),0)</f>
        <v>0</v>
      </c>
      <c r="I289" s="121"/>
      <c r="J289" s="121"/>
      <c r="K289" s="122">
        <f>IF($C$4="Attiecināmās izmaksas",IF('10a+c+n'!$Q289="A",'10a+c+n'!K289,0),0)</f>
        <v>0</v>
      </c>
      <c r="L289" s="64">
        <f>IF($C$4="Attiecināmās izmaksas",IF('10a+c+n'!$Q289="A",'10a+c+n'!L289,0),0)</f>
        <v>0</v>
      </c>
      <c r="M289" s="121">
        <f>IF($C$4="Attiecināmās izmaksas",IF('10a+c+n'!$Q289="A",'10a+c+n'!M289,0),0)</f>
        <v>0</v>
      </c>
      <c r="N289" s="121">
        <f>IF($C$4="Attiecināmās izmaksas",IF('10a+c+n'!$Q289="A",'10a+c+n'!N289,0),0)</f>
        <v>0</v>
      </c>
      <c r="O289" s="121">
        <f>IF($C$4="Attiecināmās izmaksas",IF('10a+c+n'!$Q289="A",'10a+c+n'!O289,0),0)</f>
        <v>0</v>
      </c>
      <c r="P289" s="122">
        <f>IF($C$4="Attiecināmās izmaksas",IF('10a+c+n'!$Q289="A",'10a+c+n'!P289,0),0)</f>
        <v>0</v>
      </c>
    </row>
    <row r="290" spans="1:16" x14ac:dyDescent="0.2">
      <c r="A290" s="49">
        <f>IF(P290=0,0,IF(COUNTBLANK(P290)=1,0,COUNTA($P$14:P290)))</f>
        <v>0</v>
      </c>
      <c r="B290" s="21">
        <f>IF($C$4="Attiecināmās izmaksas",IF('10a+c+n'!$Q290="A",'10a+c+n'!B290,0),0)</f>
        <v>0</v>
      </c>
      <c r="C290" s="21">
        <f>IF($C$4="Attiecināmās izmaksas",IF('10a+c+n'!$Q290="A",'10a+c+n'!C290,0),0)</f>
        <v>0</v>
      </c>
      <c r="D290" s="21">
        <f>IF($C$4="Attiecināmās izmaksas",IF('10a+c+n'!$Q290="A",'10a+c+n'!D290,0),0)</f>
        <v>0</v>
      </c>
      <c r="E290" s="42"/>
      <c r="F290" s="64"/>
      <c r="G290" s="121"/>
      <c r="H290" s="121">
        <f>IF($C$4="Attiecināmās izmaksas",IF('10a+c+n'!$Q290="A",'10a+c+n'!H290,0),0)</f>
        <v>0</v>
      </c>
      <c r="I290" s="121"/>
      <c r="J290" s="121"/>
      <c r="K290" s="122">
        <f>IF($C$4="Attiecināmās izmaksas",IF('10a+c+n'!$Q290="A",'10a+c+n'!K290,0),0)</f>
        <v>0</v>
      </c>
      <c r="L290" s="64">
        <f>IF($C$4="Attiecināmās izmaksas",IF('10a+c+n'!$Q290="A",'10a+c+n'!L290,0),0)</f>
        <v>0</v>
      </c>
      <c r="M290" s="121">
        <f>IF($C$4="Attiecināmās izmaksas",IF('10a+c+n'!$Q290="A",'10a+c+n'!M290,0),0)</f>
        <v>0</v>
      </c>
      <c r="N290" s="121">
        <f>IF($C$4="Attiecināmās izmaksas",IF('10a+c+n'!$Q290="A",'10a+c+n'!N290,0),0)</f>
        <v>0</v>
      </c>
      <c r="O290" s="121">
        <f>IF($C$4="Attiecināmās izmaksas",IF('10a+c+n'!$Q290="A",'10a+c+n'!O290,0),0)</f>
        <v>0</v>
      </c>
      <c r="P290" s="122">
        <f>IF($C$4="Attiecināmās izmaksas",IF('10a+c+n'!$Q290="A",'10a+c+n'!P290,0),0)</f>
        <v>0</v>
      </c>
    </row>
    <row r="291" spans="1:16" x14ac:dyDescent="0.2">
      <c r="A291" s="49">
        <f>IF(P291=0,0,IF(COUNTBLANK(P291)=1,0,COUNTA($P$14:P291)))</f>
        <v>0</v>
      </c>
      <c r="B291" s="21">
        <f>IF($C$4="Attiecināmās izmaksas",IF('10a+c+n'!$Q291="A",'10a+c+n'!B291,0),0)</f>
        <v>0</v>
      </c>
      <c r="C291" s="21">
        <f>IF($C$4="Attiecināmās izmaksas",IF('10a+c+n'!$Q291="A",'10a+c+n'!C291,0),0)</f>
        <v>0</v>
      </c>
      <c r="D291" s="21">
        <f>IF($C$4="Attiecināmās izmaksas",IF('10a+c+n'!$Q291="A",'10a+c+n'!D291,0),0)</f>
        <v>0</v>
      </c>
      <c r="E291" s="42"/>
      <c r="F291" s="64"/>
      <c r="G291" s="121"/>
      <c r="H291" s="121">
        <f>IF($C$4="Attiecināmās izmaksas",IF('10a+c+n'!$Q291="A",'10a+c+n'!H291,0),0)</f>
        <v>0</v>
      </c>
      <c r="I291" s="121"/>
      <c r="J291" s="121"/>
      <c r="K291" s="122">
        <f>IF($C$4="Attiecināmās izmaksas",IF('10a+c+n'!$Q291="A",'10a+c+n'!K291,0),0)</f>
        <v>0</v>
      </c>
      <c r="L291" s="64">
        <f>IF($C$4="Attiecināmās izmaksas",IF('10a+c+n'!$Q291="A",'10a+c+n'!L291,0),0)</f>
        <v>0</v>
      </c>
      <c r="M291" s="121">
        <f>IF($C$4="Attiecināmās izmaksas",IF('10a+c+n'!$Q291="A",'10a+c+n'!M291,0),0)</f>
        <v>0</v>
      </c>
      <c r="N291" s="121">
        <f>IF($C$4="Attiecināmās izmaksas",IF('10a+c+n'!$Q291="A",'10a+c+n'!N291,0),0)</f>
        <v>0</v>
      </c>
      <c r="O291" s="121">
        <f>IF($C$4="Attiecināmās izmaksas",IF('10a+c+n'!$Q291="A",'10a+c+n'!O291,0),0)</f>
        <v>0</v>
      </c>
      <c r="P291" s="122">
        <f>IF($C$4="Attiecināmās izmaksas",IF('10a+c+n'!$Q291="A",'10a+c+n'!P291,0),0)</f>
        <v>0</v>
      </c>
    </row>
    <row r="292" spans="1:16" x14ac:dyDescent="0.2">
      <c r="A292" s="49">
        <f>IF(P292=0,0,IF(COUNTBLANK(P292)=1,0,COUNTA($P$14:P292)))</f>
        <v>0</v>
      </c>
      <c r="B292" s="21">
        <f>IF($C$4="Attiecināmās izmaksas",IF('10a+c+n'!$Q292="A",'10a+c+n'!B292,0),0)</f>
        <v>0</v>
      </c>
      <c r="C292" s="21">
        <f>IF($C$4="Attiecināmās izmaksas",IF('10a+c+n'!$Q292="A",'10a+c+n'!C292,0),0)</f>
        <v>0</v>
      </c>
      <c r="D292" s="21">
        <f>IF($C$4="Attiecināmās izmaksas",IF('10a+c+n'!$Q292="A",'10a+c+n'!D292,0),0)</f>
        <v>0</v>
      </c>
      <c r="E292" s="42"/>
      <c r="F292" s="64"/>
      <c r="G292" s="121"/>
      <c r="H292" s="121">
        <f>IF($C$4="Attiecināmās izmaksas",IF('10a+c+n'!$Q292="A",'10a+c+n'!H292,0),0)</f>
        <v>0</v>
      </c>
      <c r="I292" s="121"/>
      <c r="J292" s="121"/>
      <c r="K292" s="122">
        <f>IF($C$4="Attiecināmās izmaksas",IF('10a+c+n'!$Q292="A",'10a+c+n'!K292,0),0)</f>
        <v>0</v>
      </c>
      <c r="L292" s="64">
        <f>IF($C$4="Attiecināmās izmaksas",IF('10a+c+n'!$Q292="A",'10a+c+n'!L292,0),0)</f>
        <v>0</v>
      </c>
      <c r="M292" s="121">
        <f>IF($C$4="Attiecināmās izmaksas",IF('10a+c+n'!$Q292="A",'10a+c+n'!M292,0),0)</f>
        <v>0</v>
      </c>
      <c r="N292" s="121">
        <f>IF($C$4="Attiecināmās izmaksas",IF('10a+c+n'!$Q292="A",'10a+c+n'!N292,0),0)</f>
        <v>0</v>
      </c>
      <c r="O292" s="121">
        <f>IF($C$4="Attiecināmās izmaksas",IF('10a+c+n'!$Q292="A",'10a+c+n'!O292,0),0)</f>
        <v>0</v>
      </c>
      <c r="P292" s="122">
        <f>IF($C$4="Attiecināmās izmaksas",IF('10a+c+n'!$Q292="A",'10a+c+n'!P292,0),0)</f>
        <v>0</v>
      </c>
    </row>
    <row r="293" spans="1:16" x14ac:dyDescent="0.2">
      <c r="A293" s="49">
        <f>IF(P293=0,0,IF(COUNTBLANK(P293)=1,0,COUNTA($P$14:P293)))</f>
        <v>0</v>
      </c>
      <c r="B293" s="21">
        <f>IF($C$4="Attiecināmās izmaksas",IF('10a+c+n'!$Q293="A",'10a+c+n'!B293,0),0)</f>
        <v>0</v>
      </c>
      <c r="C293" s="21">
        <f>IF($C$4="Attiecināmās izmaksas",IF('10a+c+n'!$Q293="A",'10a+c+n'!C293,0),0)</f>
        <v>0</v>
      </c>
      <c r="D293" s="21">
        <f>IF($C$4="Attiecināmās izmaksas",IF('10a+c+n'!$Q293="A",'10a+c+n'!D293,0),0)</f>
        <v>0</v>
      </c>
      <c r="E293" s="42"/>
      <c r="F293" s="64"/>
      <c r="G293" s="121"/>
      <c r="H293" s="121">
        <f>IF($C$4="Attiecināmās izmaksas",IF('10a+c+n'!$Q293="A",'10a+c+n'!H293,0),0)</f>
        <v>0</v>
      </c>
      <c r="I293" s="121"/>
      <c r="J293" s="121"/>
      <c r="K293" s="122">
        <f>IF($C$4="Attiecināmās izmaksas",IF('10a+c+n'!$Q293="A",'10a+c+n'!K293,0),0)</f>
        <v>0</v>
      </c>
      <c r="L293" s="64">
        <f>IF($C$4="Attiecināmās izmaksas",IF('10a+c+n'!$Q293="A",'10a+c+n'!L293,0),0)</f>
        <v>0</v>
      </c>
      <c r="M293" s="121">
        <f>IF($C$4="Attiecināmās izmaksas",IF('10a+c+n'!$Q293="A",'10a+c+n'!M293,0),0)</f>
        <v>0</v>
      </c>
      <c r="N293" s="121">
        <f>IF($C$4="Attiecināmās izmaksas",IF('10a+c+n'!$Q293="A",'10a+c+n'!N293,0),0)</f>
        <v>0</v>
      </c>
      <c r="O293" s="121">
        <f>IF($C$4="Attiecināmās izmaksas",IF('10a+c+n'!$Q293="A",'10a+c+n'!O293,0),0)</f>
        <v>0</v>
      </c>
      <c r="P293" s="122">
        <f>IF($C$4="Attiecināmās izmaksas",IF('10a+c+n'!$Q293="A",'10a+c+n'!P293,0),0)</f>
        <v>0</v>
      </c>
    </row>
    <row r="294" spans="1:16" x14ac:dyDescent="0.2">
      <c r="A294" s="49">
        <f>IF(P294=0,0,IF(COUNTBLANK(P294)=1,0,COUNTA($P$14:P294)))</f>
        <v>0</v>
      </c>
      <c r="B294" s="21">
        <f>IF($C$4="Attiecināmās izmaksas",IF('10a+c+n'!$Q294="A",'10a+c+n'!B294,0),0)</f>
        <v>0</v>
      </c>
      <c r="C294" s="21">
        <f>IF($C$4="Attiecināmās izmaksas",IF('10a+c+n'!$Q294="A",'10a+c+n'!C294,0),0)</f>
        <v>0</v>
      </c>
      <c r="D294" s="21">
        <f>IF($C$4="Attiecināmās izmaksas",IF('10a+c+n'!$Q294="A",'10a+c+n'!D294,0),0)</f>
        <v>0</v>
      </c>
      <c r="E294" s="42"/>
      <c r="F294" s="64"/>
      <c r="G294" s="121"/>
      <c r="H294" s="121">
        <f>IF($C$4="Attiecināmās izmaksas",IF('10a+c+n'!$Q294="A",'10a+c+n'!H294,0),0)</f>
        <v>0</v>
      </c>
      <c r="I294" s="121"/>
      <c r="J294" s="121"/>
      <c r="K294" s="122">
        <f>IF($C$4="Attiecināmās izmaksas",IF('10a+c+n'!$Q294="A",'10a+c+n'!K294,0),0)</f>
        <v>0</v>
      </c>
      <c r="L294" s="64">
        <f>IF($C$4="Attiecināmās izmaksas",IF('10a+c+n'!$Q294="A",'10a+c+n'!L294,0),0)</f>
        <v>0</v>
      </c>
      <c r="M294" s="121">
        <f>IF($C$4="Attiecināmās izmaksas",IF('10a+c+n'!$Q294="A",'10a+c+n'!M294,0),0)</f>
        <v>0</v>
      </c>
      <c r="N294" s="121">
        <f>IF($C$4="Attiecināmās izmaksas",IF('10a+c+n'!$Q294="A",'10a+c+n'!N294,0),0)</f>
        <v>0</v>
      </c>
      <c r="O294" s="121">
        <f>IF($C$4="Attiecināmās izmaksas",IF('10a+c+n'!$Q294="A",'10a+c+n'!O294,0),0)</f>
        <v>0</v>
      </c>
      <c r="P294" s="122">
        <f>IF($C$4="Attiecināmās izmaksas",IF('10a+c+n'!$Q294="A",'10a+c+n'!P294,0),0)</f>
        <v>0</v>
      </c>
    </row>
    <row r="295" spans="1:16" x14ac:dyDescent="0.2">
      <c r="A295" s="49">
        <f>IF(P295=0,0,IF(COUNTBLANK(P295)=1,0,COUNTA($P$14:P295)))</f>
        <v>0</v>
      </c>
      <c r="B295" s="21">
        <f>IF($C$4="Attiecināmās izmaksas",IF('10a+c+n'!$Q295="A",'10a+c+n'!B295,0),0)</f>
        <v>0</v>
      </c>
      <c r="C295" s="21">
        <f>IF($C$4="Attiecināmās izmaksas",IF('10a+c+n'!$Q295="A",'10a+c+n'!C295,0),0)</f>
        <v>0</v>
      </c>
      <c r="D295" s="21">
        <f>IF($C$4="Attiecināmās izmaksas",IF('10a+c+n'!$Q295="A",'10a+c+n'!D295,0),0)</f>
        <v>0</v>
      </c>
      <c r="E295" s="42"/>
      <c r="F295" s="64"/>
      <c r="G295" s="121"/>
      <c r="H295" s="121">
        <f>IF($C$4="Attiecināmās izmaksas",IF('10a+c+n'!$Q295="A",'10a+c+n'!H295,0),0)</f>
        <v>0</v>
      </c>
      <c r="I295" s="121"/>
      <c r="J295" s="121"/>
      <c r="K295" s="122">
        <f>IF($C$4="Attiecināmās izmaksas",IF('10a+c+n'!$Q295="A",'10a+c+n'!K295,0),0)</f>
        <v>0</v>
      </c>
      <c r="L295" s="64">
        <f>IF($C$4="Attiecināmās izmaksas",IF('10a+c+n'!$Q295="A",'10a+c+n'!L295,0),0)</f>
        <v>0</v>
      </c>
      <c r="M295" s="121">
        <f>IF($C$4="Attiecināmās izmaksas",IF('10a+c+n'!$Q295="A",'10a+c+n'!M295,0),0)</f>
        <v>0</v>
      </c>
      <c r="N295" s="121">
        <f>IF($C$4="Attiecināmās izmaksas",IF('10a+c+n'!$Q295="A",'10a+c+n'!N295,0),0)</f>
        <v>0</v>
      </c>
      <c r="O295" s="121">
        <f>IF($C$4="Attiecināmās izmaksas",IF('10a+c+n'!$Q295="A",'10a+c+n'!O295,0),0)</f>
        <v>0</v>
      </c>
      <c r="P295" s="122">
        <f>IF($C$4="Attiecināmās izmaksas",IF('10a+c+n'!$Q295="A",'10a+c+n'!P295,0),0)</f>
        <v>0</v>
      </c>
    </row>
    <row r="296" spans="1:16" x14ac:dyDescent="0.2">
      <c r="A296" s="49">
        <f>IF(P296=0,0,IF(COUNTBLANK(P296)=1,0,COUNTA($P$14:P296)))</f>
        <v>0</v>
      </c>
      <c r="B296" s="21">
        <f>IF($C$4="Attiecināmās izmaksas",IF('10a+c+n'!$Q296="A",'10a+c+n'!B296,0),0)</f>
        <v>0</v>
      </c>
      <c r="C296" s="21">
        <f>IF($C$4="Attiecināmās izmaksas",IF('10a+c+n'!$Q296="A",'10a+c+n'!C296,0),0)</f>
        <v>0</v>
      </c>
      <c r="D296" s="21">
        <f>IF($C$4="Attiecināmās izmaksas",IF('10a+c+n'!$Q296="A",'10a+c+n'!D296,0),0)</f>
        <v>0</v>
      </c>
      <c r="E296" s="42"/>
      <c r="F296" s="64"/>
      <c r="G296" s="121"/>
      <c r="H296" s="121">
        <f>IF($C$4="Attiecināmās izmaksas",IF('10a+c+n'!$Q296="A",'10a+c+n'!H296,0),0)</f>
        <v>0</v>
      </c>
      <c r="I296" s="121"/>
      <c r="J296" s="121"/>
      <c r="K296" s="122">
        <f>IF($C$4="Attiecināmās izmaksas",IF('10a+c+n'!$Q296="A",'10a+c+n'!K296,0),0)</f>
        <v>0</v>
      </c>
      <c r="L296" s="64">
        <f>IF($C$4="Attiecināmās izmaksas",IF('10a+c+n'!$Q296="A",'10a+c+n'!L296,0),0)</f>
        <v>0</v>
      </c>
      <c r="M296" s="121">
        <f>IF($C$4="Attiecināmās izmaksas",IF('10a+c+n'!$Q296="A",'10a+c+n'!M296,0),0)</f>
        <v>0</v>
      </c>
      <c r="N296" s="121">
        <f>IF($C$4="Attiecināmās izmaksas",IF('10a+c+n'!$Q296="A",'10a+c+n'!N296,0),0)</f>
        <v>0</v>
      </c>
      <c r="O296" s="121">
        <f>IF($C$4="Attiecināmās izmaksas",IF('10a+c+n'!$Q296="A",'10a+c+n'!O296,0),0)</f>
        <v>0</v>
      </c>
      <c r="P296" s="122">
        <f>IF($C$4="Attiecināmās izmaksas",IF('10a+c+n'!$Q296="A",'10a+c+n'!P296,0),0)</f>
        <v>0</v>
      </c>
    </row>
    <row r="297" spans="1:16" x14ac:dyDescent="0.2">
      <c r="A297" s="49">
        <f>IF(P297=0,0,IF(COUNTBLANK(P297)=1,0,COUNTA($P$14:P297)))</f>
        <v>0</v>
      </c>
      <c r="B297" s="21">
        <f>IF($C$4="Attiecināmās izmaksas",IF('10a+c+n'!$Q297="A",'10a+c+n'!B297,0),0)</f>
        <v>0</v>
      </c>
      <c r="C297" s="21">
        <f>IF($C$4="Attiecināmās izmaksas",IF('10a+c+n'!$Q297="A",'10a+c+n'!C297,0),0)</f>
        <v>0</v>
      </c>
      <c r="D297" s="21">
        <f>IF($C$4="Attiecināmās izmaksas",IF('10a+c+n'!$Q297="A",'10a+c+n'!D297,0),0)</f>
        <v>0</v>
      </c>
      <c r="E297" s="42"/>
      <c r="F297" s="64"/>
      <c r="G297" s="121"/>
      <c r="H297" s="121">
        <f>IF($C$4="Attiecināmās izmaksas",IF('10a+c+n'!$Q297="A",'10a+c+n'!H297,0),0)</f>
        <v>0</v>
      </c>
      <c r="I297" s="121"/>
      <c r="J297" s="121"/>
      <c r="K297" s="122">
        <f>IF($C$4="Attiecināmās izmaksas",IF('10a+c+n'!$Q297="A",'10a+c+n'!K297,0),0)</f>
        <v>0</v>
      </c>
      <c r="L297" s="64">
        <f>IF($C$4="Attiecināmās izmaksas",IF('10a+c+n'!$Q297="A",'10a+c+n'!L297,0),0)</f>
        <v>0</v>
      </c>
      <c r="M297" s="121">
        <f>IF($C$4="Attiecināmās izmaksas",IF('10a+c+n'!$Q297="A",'10a+c+n'!M297,0),0)</f>
        <v>0</v>
      </c>
      <c r="N297" s="121">
        <f>IF($C$4="Attiecināmās izmaksas",IF('10a+c+n'!$Q297="A",'10a+c+n'!N297,0),0)</f>
        <v>0</v>
      </c>
      <c r="O297" s="121">
        <f>IF($C$4="Attiecināmās izmaksas",IF('10a+c+n'!$Q297="A",'10a+c+n'!O297,0),0)</f>
        <v>0</v>
      </c>
      <c r="P297" s="122">
        <f>IF($C$4="Attiecināmās izmaksas",IF('10a+c+n'!$Q297="A",'10a+c+n'!P297,0),0)</f>
        <v>0</v>
      </c>
    </row>
    <row r="298" spans="1:16" x14ac:dyDescent="0.2">
      <c r="A298" s="49">
        <f>IF(P298=0,0,IF(COUNTBLANK(P298)=1,0,COUNTA($P$14:P298)))</f>
        <v>0</v>
      </c>
      <c r="B298" s="21">
        <f>IF($C$4="Attiecināmās izmaksas",IF('10a+c+n'!$Q298="A",'10a+c+n'!B298,0),0)</f>
        <v>0</v>
      </c>
      <c r="C298" s="21">
        <f>IF($C$4="Attiecināmās izmaksas",IF('10a+c+n'!$Q298="A",'10a+c+n'!C298,0),0)</f>
        <v>0</v>
      </c>
      <c r="D298" s="21">
        <f>IF($C$4="Attiecināmās izmaksas",IF('10a+c+n'!$Q298="A",'10a+c+n'!D298,0),0)</f>
        <v>0</v>
      </c>
      <c r="E298" s="42"/>
      <c r="F298" s="64"/>
      <c r="G298" s="121"/>
      <c r="H298" s="121">
        <f>IF($C$4="Attiecināmās izmaksas",IF('10a+c+n'!$Q298="A",'10a+c+n'!H298,0),0)</f>
        <v>0</v>
      </c>
      <c r="I298" s="121"/>
      <c r="J298" s="121"/>
      <c r="K298" s="122">
        <f>IF($C$4="Attiecināmās izmaksas",IF('10a+c+n'!$Q298="A",'10a+c+n'!K298,0),0)</f>
        <v>0</v>
      </c>
      <c r="L298" s="64">
        <f>IF($C$4="Attiecināmās izmaksas",IF('10a+c+n'!$Q298="A",'10a+c+n'!L298,0),0)</f>
        <v>0</v>
      </c>
      <c r="M298" s="121">
        <f>IF($C$4="Attiecināmās izmaksas",IF('10a+c+n'!$Q298="A",'10a+c+n'!M298,0),0)</f>
        <v>0</v>
      </c>
      <c r="N298" s="121">
        <f>IF($C$4="Attiecināmās izmaksas",IF('10a+c+n'!$Q298="A",'10a+c+n'!N298,0),0)</f>
        <v>0</v>
      </c>
      <c r="O298" s="121">
        <f>IF($C$4="Attiecināmās izmaksas",IF('10a+c+n'!$Q298="A",'10a+c+n'!O298,0),0)</f>
        <v>0</v>
      </c>
      <c r="P298" s="122">
        <f>IF($C$4="Attiecināmās izmaksas",IF('10a+c+n'!$Q298="A",'10a+c+n'!P298,0),0)</f>
        <v>0</v>
      </c>
    </row>
    <row r="299" spans="1:16" x14ac:dyDescent="0.2">
      <c r="A299" s="49">
        <f>IF(P299=0,0,IF(COUNTBLANK(P299)=1,0,COUNTA($P$14:P299)))</f>
        <v>0</v>
      </c>
      <c r="B299" s="21">
        <f>IF($C$4="Attiecināmās izmaksas",IF('10a+c+n'!$Q299="A",'10a+c+n'!B299,0),0)</f>
        <v>0</v>
      </c>
      <c r="C299" s="21">
        <f>IF($C$4="Attiecināmās izmaksas",IF('10a+c+n'!$Q299="A",'10a+c+n'!C299,0),0)</f>
        <v>0</v>
      </c>
      <c r="D299" s="21">
        <f>IF($C$4="Attiecināmās izmaksas",IF('10a+c+n'!$Q299="A",'10a+c+n'!D299,0),0)</f>
        <v>0</v>
      </c>
      <c r="E299" s="42"/>
      <c r="F299" s="64"/>
      <c r="G299" s="121"/>
      <c r="H299" s="121">
        <f>IF($C$4="Attiecināmās izmaksas",IF('10a+c+n'!$Q299="A",'10a+c+n'!H299,0),0)</f>
        <v>0</v>
      </c>
      <c r="I299" s="121"/>
      <c r="J299" s="121"/>
      <c r="K299" s="122">
        <f>IF($C$4="Attiecināmās izmaksas",IF('10a+c+n'!$Q299="A",'10a+c+n'!K299,0),0)</f>
        <v>0</v>
      </c>
      <c r="L299" s="64">
        <f>IF($C$4="Attiecināmās izmaksas",IF('10a+c+n'!$Q299="A",'10a+c+n'!L299,0),0)</f>
        <v>0</v>
      </c>
      <c r="M299" s="121">
        <f>IF($C$4="Attiecināmās izmaksas",IF('10a+c+n'!$Q299="A",'10a+c+n'!M299,0),0)</f>
        <v>0</v>
      </c>
      <c r="N299" s="121">
        <f>IF($C$4="Attiecināmās izmaksas",IF('10a+c+n'!$Q299="A",'10a+c+n'!N299,0),0)</f>
        <v>0</v>
      </c>
      <c r="O299" s="121">
        <f>IF($C$4="Attiecināmās izmaksas",IF('10a+c+n'!$Q299="A",'10a+c+n'!O299,0),0)</f>
        <v>0</v>
      </c>
      <c r="P299" s="122">
        <f>IF($C$4="Attiecināmās izmaksas",IF('10a+c+n'!$Q299="A",'10a+c+n'!P299,0),0)</f>
        <v>0</v>
      </c>
    </row>
    <row r="300" spans="1:16" x14ac:dyDescent="0.2">
      <c r="A300" s="49">
        <f>IF(P300=0,0,IF(COUNTBLANK(P300)=1,0,COUNTA($P$14:P300)))</f>
        <v>0</v>
      </c>
      <c r="B300" s="21">
        <f>IF($C$4="Attiecināmās izmaksas",IF('10a+c+n'!$Q300="A",'10a+c+n'!B300,0),0)</f>
        <v>0</v>
      </c>
      <c r="C300" s="21">
        <f>IF($C$4="Attiecināmās izmaksas",IF('10a+c+n'!$Q300="A",'10a+c+n'!C300,0),0)</f>
        <v>0</v>
      </c>
      <c r="D300" s="21">
        <f>IF($C$4="Attiecināmās izmaksas",IF('10a+c+n'!$Q300="A",'10a+c+n'!D300,0),0)</f>
        <v>0</v>
      </c>
      <c r="E300" s="42"/>
      <c r="F300" s="64"/>
      <c r="G300" s="121"/>
      <c r="H300" s="121">
        <f>IF($C$4="Attiecināmās izmaksas",IF('10a+c+n'!$Q300="A",'10a+c+n'!H300,0),0)</f>
        <v>0</v>
      </c>
      <c r="I300" s="121"/>
      <c r="J300" s="121"/>
      <c r="K300" s="122">
        <f>IF($C$4="Attiecināmās izmaksas",IF('10a+c+n'!$Q300="A",'10a+c+n'!K300,0),0)</f>
        <v>0</v>
      </c>
      <c r="L300" s="64">
        <f>IF($C$4="Attiecināmās izmaksas",IF('10a+c+n'!$Q300="A",'10a+c+n'!L300,0),0)</f>
        <v>0</v>
      </c>
      <c r="M300" s="121">
        <f>IF($C$4="Attiecināmās izmaksas",IF('10a+c+n'!$Q300="A",'10a+c+n'!M300,0),0)</f>
        <v>0</v>
      </c>
      <c r="N300" s="121">
        <f>IF($C$4="Attiecināmās izmaksas",IF('10a+c+n'!$Q300="A",'10a+c+n'!N300,0),0)</f>
        <v>0</v>
      </c>
      <c r="O300" s="121">
        <f>IF($C$4="Attiecināmās izmaksas",IF('10a+c+n'!$Q300="A",'10a+c+n'!O300,0),0)</f>
        <v>0</v>
      </c>
      <c r="P300" s="122">
        <f>IF($C$4="Attiecināmās izmaksas",IF('10a+c+n'!$Q300="A",'10a+c+n'!P300,0),0)</f>
        <v>0</v>
      </c>
    </row>
    <row r="301" spans="1:16" x14ac:dyDescent="0.2">
      <c r="A301" s="49">
        <f>IF(P301=0,0,IF(COUNTBLANK(P301)=1,0,COUNTA($P$14:P301)))</f>
        <v>0</v>
      </c>
      <c r="B301" s="21">
        <f>IF($C$4="Attiecināmās izmaksas",IF('10a+c+n'!$Q301="A",'10a+c+n'!B301,0),0)</f>
        <v>0</v>
      </c>
      <c r="C301" s="21">
        <f>IF($C$4="Attiecināmās izmaksas",IF('10a+c+n'!$Q301="A",'10a+c+n'!C301,0),0)</f>
        <v>0</v>
      </c>
      <c r="D301" s="21">
        <f>IF($C$4="Attiecināmās izmaksas",IF('10a+c+n'!$Q301="A",'10a+c+n'!D301,0),0)</f>
        <v>0</v>
      </c>
      <c r="E301" s="42"/>
      <c r="F301" s="64"/>
      <c r="G301" s="121"/>
      <c r="H301" s="121">
        <f>IF($C$4="Attiecināmās izmaksas",IF('10a+c+n'!$Q301="A",'10a+c+n'!H301,0),0)</f>
        <v>0</v>
      </c>
      <c r="I301" s="121"/>
      <c r="J301" s="121"/>
      <c r="K301" s="122">
        <f>IF($C$4="Attiecināmās izmaksas",IF('10a+c+n'!$Q301="A",'10a+c+n'!K301,0),0)</f>
        <v>0</v>
      </c>
      <c r="L301" s="64">
        <f>IF($C$4="Attiecināmās izmaksas",IF('10a+c+n'!$Q301="A",'10a+c+n'!L301,0),0)</f>
        <v>0</v>
      </c>
      <c r="M301" s="121">
        <f>IF($C$4="Attiecināmās izmaksas",IF('10a+c+n'!$Q301="A",'10a+c+n'!M301,0),0)</f>
        <v>0</v>
      </c>
      <c r="N301" s="121">
        <f>IF($C$4="Attiecināmās izmaksas",IF('10a+c+n'!$Q301="A",'10a+c+n'!N301,0),0)</f>
        <v>0</v>
      </c>
      <c r="O301" s="121">
        <f>IF($C$4="Attiecināmās izmaksas",IF('10a+c+n'!$Q301="A",'10a+c+n'!O301,0),0)</f>
        <v>0</v>
      </c>
      <c r="P301" s="122">
        <f>IF($C$4="Attiecināmās izmaksas",IF('10a+c+n'!$Q301="A",'10a+c+n'!P301,0),0)</f>
        <v>0</v>
      </c>
    </row>
    <row r="302" spans="1:16" x14ac:dyDescent="0.2">
      <c r="A302" s="49">
        <f>IF(P302=0,0,IF(COUNTBLANK(P302)=1,0,COUNTA($P$14:P302)))</f>
        <v>0</v>
      </c>
      <c r="B302" s="21">
        <f>IF($C$4="Attiecināmās izmaksas",IF('10a+c+n'!$Q302="A",'10a+c+n'!B302,0),0)</f>
        <v>0</v>
      </c>
      <c r="C302" s="21">
        <f>IF($C$4="Attiecināmās izmaksas",IF('10a+c+n'!$Q302="A",'10a+c+n'!C302,0),0)</f>
        <v>0</v>
      </c>
      <c r="D302" s="21">
        <f>IF($C$4="Attiecināmās izmaksas",IF('10a+c+n'!$Q302="A",'10a+c+n'!D302,0),0)</f>
        <v>0</v>
      </c>
      <c r="E302" s="42"/>
      <c r="F302" s="64"/>
      <c r="G302" s="121"/>
      <c r="H302" s="121">
        <f>IF($C$4="Attiecināmās izmaksas",IF('10a+c+n'!$Q302="A",'10a+c+n'!H302,0),0)</f>
        <v>0</v>
      </c>
      <c r="I302" s="121"/>
      <c r="J302" s="121"/>
      <c r="K302" s="122">
        <f>IF($C$4="Attiecināmās izmaksas",IF('10a+c+n'!$Q302="A",'10a+c+n'!K302,0),0)</f>
        <v>0</v>
      </c>
      <c r="L302" s="64">
        <f>IF($C$4="Attiecināmās izmaksas",IF('10a+c+n'!$Q302="A",'10a+c+n'!L302,0),0)</f>
        <v>0</v>
      </c>
      <c r="M302" s="121">
        <f>IF($C$4="Attiecināmās izmaksas",IF('10a+c+n'!$Q302="A",'10a+c+n'!M302,0),0)</f>
        <v>0</v>
      </c>
      <c r="N302" s="121">
        <f>IF($C$4="Attiecināmās izmaksas",IF('10a+c+n'!$Q302="A",'10a+c+n'!N302,0),0)</f>
        <v>0</v>
      </c>
      <c r="O302" s="121">
        <f>IF($C$4="Attiecināmās izmaksas",IF('10a+c+n'!$Q302="A",'10a+c+n'!O302,0),0)</f>
        <v>0</v>
      </c>
      <c r="P302" s="122">
        <f>IF($C$4="Attiecināmās izmaksas",IF('10a+c+n'!$Q302="A",'10a+c+n'!P302,0),0)</f>
        <v>0</v>
      </c>
    </row>
    <row r="303" spans="1:16" x14ac:dyDescent="0.2">
      <c r="A303" s="49">
        <f>IF(P303=0,0,IF(COUNTBLANK(P303)=1,0,COUNTA($P$14:P303)))</f>
        <v>0</v>
      </c>
      <c r="B303" s="21">
        <f>IF($C$4="Attiecināmās izmaksas",IF('10a+c+n'!$Q303="A",'10a+c+n'!B303,0),0)</f>
        <v>0</v>
      </c>
      <c r="C303" s="21">
        <f>IF($C$4="Attiecināmās izmaksas",IF('10a+c+n'!$Q303="A",'10a+c+n'!C303,0),0)</f>
        <v>0</v>
      </c>
      <c r="D303" s="21">
        <f>IF($C$4="Attiecināmās izmaksas",IF('10a+c+n'!$Q303="A",'10a+c+n'!D303,0),0)</f>
        <v>0</v>
      </c>
      <c r="E303" s="42"/>
      <c r="F303" s="64"/>
      <c r="G303" s="121"/>
      <c r="H303" s="121">
        <f>IF($C$4="Attiecināmās izmaksas",IF('10a+c+n'!$Q303="A",'10a+c+n'!H303,0),0)</f>
        <v>0</v>
      </c>
      <c r="I303" s="121"/>
      <c r="J303" s="121"/>
      <c r="K303" s="122">
        <f>IF($C$4="Attiecināmās izmaksas",IF('10a+c+n'!$Q303="A",'10a+c+n'!K303,0),0)</f>
        <v>0</v>
      </c>
      <c r="L303" s="64">
        <f>IF($C$4="Attiecināmās izmaksas",IF('10a+c+n'!$Q303="A",'10a+c+n'!L303,0),0)</f>
        <v>0</v>
      </c>
      <c r="M303" s="121">
        <f>IF($C$4="Attiecināmās izmaksas",IF('10a+c+n'!$Q303="A",'10a+c+n'!M303,0),0)</f>
        <v>0</v>
      </c>
      <c r="N303" s="121">
        <f>IF($C$4="Attiecināmās izmaksas",IF('10a+c+n'!$Q303="A",'10a+c+n'!N303,0),0)</f>
        <v>0</v>
      </c>
      <c r="O303" s="121">
        <f>IF($C$4="Attiecināmās izmaksas",IF('10a+c+n'!$Q303="A",'10a+c+n'!O303,0),0)</f>
        <v>0</v>
      </c>
      <c r="P303" s="122">
        <f>IF($C$4="Attiecināmās izmaksas",IF('10a+c+n'!$Q303="A",'10a+c+n'!P303,0),0)</f>
        <v>0</v>
      </c>
    </row>
    <row r="304" spans="1:16" x14ac:dyDescent="0.2">
      <c r="A304" s="49">
        <f>IF(P304=0,0,IF(COUNTBLANK(P304)=1,0,COUNTA($P$14:P304)))</f>
        <v>0</v>
      </c>
      <c r="B304" s="21">
        <f>IF($C$4="Attiecināmās izmaksas",IF('10a+c+n'!$Q304="A",'10a+c+n'!B304,0),0)</f>
        <v>0</v>
      </c>
      <c r="C304" s="21">
        <f>IF($C$4="Attiecināmās izmaksas",IF('10a+c+n'!$Q304="A",'10a+c+n'!C304,0),0)</f>
        <v>0</v>
      </c>
      <c r="D304" s="21">
        <f>IF($C$4="Attiecināmās izmaksas",IF('10a+c+n'!$Q304="A",'10a+c+n'!D304,0),0)</f>
        <v>0</v>
      </c>
      <c r="E304" s="42"/>
      <c r="F304" s="64"/>
      <c r="G304" s="121"/>
      <c r="H304" s="121">
        <f>IF($C$4="Attiecināmās izmaksas",IF('10a+c+n'!$Q304="A",'10a+c+n'!H304,0),0)</f>
        <v>0</v>
      </c>
      <c r="I304" s="121"/>
      <c r="J304" s="121"/>
      <c r="K304" s="122">
        <f>IF($C$4="Attiecināmās izmaksas",IF('10a+c+n'!$Q304="A",'10a+c+n'!K304,0),0)</f>
        <v>0</v>
      </c>
      <c r="L304" s="64">
        <f>IF($C$4="Attiecināmās izmaksas",IF('10a+c+n'!$Q304="A",'10a+c+n'!L304,0),0)</f>
        <v>0</v>
      </c>
      <c r="M304" s="121">
        <f>IF($C$4="Attiecināmās izmaksas",IF('10a+c+n'!$Q304="A",'10a+c+n'!M304,0),0)</f>
        <v>0</v>
      </c>
      <c r="N304" s="121">
        <f>IF($C$4="Attiecināmās izmaksas",IF('10a+c+n'!$Q304="A",'10a+c+n'!N304,0),0)</f>
        <v>0</v>
      </c>
      <c r="O304" s="121">
        <f>IF($C$4="Attiecināmās izmaksas",IF('10a+c+n'!$Q304="A",'10a+c+n'!O304,0),0)</f>
        <v>0</v>
      </c>
      <c r="P304" s="122">
        <f>IF($C$4="Attiecināmās izmaksas",IF('10a+c+n'!$Q304="A",'10a+c+n'!P304,0),0)</f>
        <v>0</v>
      </c>
    </row>
    <row r="305" spans="1:16" x14ac:dyDescent="0.2">
      <c r="A305" s="49">
        <f>IF(P305=0,0,IF(COUNTBLANK(P305)=1,0,COUNTA($P$14:P305)))</f>
        <v>0</v>
      </c>
      <c r="B305" s="21">
        <f>IF($C$4="Attiecināmās izmaksas",IF('10a+c+n'!$Q305="A",'10a+c+n'!B305,0),0)</f>
        <v>0</v>
      </c>
      <c r="C305" s="21">
        <f>IF($C$4="Attiecināmās izmaksas",IF('10a+c+n'!$Q305="A",'10a+c+n'!C305,0),0)</f>
        <v>0</v>
      </c>
      <c r="D305" s="21">
        <f>IF($C$4="Attiecināmās izmaksas",IF('10a+c+n'!$Q305="A",'10a+c+n'!D305,0),0)</f>
        <v>0</v>
      </c>
      <c r="E305" s="42"/>
      <c r="F305" s="64"/>
      <c r="G305" s="121"/>
      <c r="H305" s="121">
        <f>IF($C$4="Attiecināmās izmaksas",IF('10a+c+n'!$Q305="A",'10a+c+n'!H305,0),0)</f>
        <v>0</v>
      </c>
      <c r="I305" s="121"/>
      <c r="J305" s="121"/>
      <c r="K305" s="122">
        <f>IF($C$4="Attiecināmās izmaksas",IF('10a+c+n'!$Q305="A",'10a+c+n'!K305,0),0)</f>
        <v>0</v>
      </c>
      <c r="L305" s="64">
        <f>IF($C$4="Attiecināmās izmaksas",IF('10a+c+n'!$Q305="A",'10a+c+n'!L305,0),0)</f>
        <v>0</v>
      </c>
      <c r="M305" s="121">
        <f>IF($C$4="Attiecināmās izmaksas",IF('10a+c+n'!$Q305="A",'10a+c+n'!M305,0),0)</f>
        <v>0</v>
      </c>
      <c r="N305" s="121">
        <f>IF($C$4="Attiecināmās izmaksas",IF('10a+c+n'!$Q305="A",'10a+c+n'!N305,0),0)</f>
        <v>0</v>
      </c>
      <c r="O305" s="121">
        <f>IF($C$4="Attiecināmās izmaksas",IF('10a+c+n'!$Q305="A",'10a+c+n'!O305,0),0)</f>
        <v>0</v>
      </c>
      <c r="P305" s="122">
        <f>IF($C$4="Attiecināmās izmaksas",IF('10a+c+n'!$Q305="A",'10a+c+n'!P305,0),0)</f>
        <v>0</v>
      </c>
    </row>
    <row r="306" spans="1:16" x14ac:dyDescent="0.2">
      <c r="A306" s="49">
        <f>IF(P306=0,0,IF(COUNTBLANK(P306)=1,0,COUNTA($P$14:P306)))</f>
        <v>0</v>
      </c>
      <c r="B306" s="21">
        <f>IF($C$4="Attiecināmās izmaksas",IF('10a+c+n'!$Q306="A",'10a+c+n'!B306,0),0)</f>
        <v>0</v>
      </c>
      <c r="C306" s="21">
        <f>IF($C$4="Attiecināmās izmaksas",IF('10a+c+n'!$Q306="A",'10a+c+n'!C306,0),0)</f>
        <v>0</v>
      </c>
      <c r="D306" s="21">
        <f>IF($C$4="Attiecināmās izmaksas",IF('10a+c+n'!$Q306="A",'10a+c+n'!D306,0),0)</f>
        <v>0</v>
      </c>
      <c r="E306" s="42"/>
      <c r="F306" s="64"/>
      <c r="G306" s="121"/>
      <c r="H306" s="121">
        <f>IF($C$4="Attiecināmās izmaksas",IF('10a+c+n'!$Q306="A",'10a+c+n'!H306,0),0)</f>
        <v>0</v>
      </c>
      <c r="I306" s="121"/>
      <c r="J306" s="121"/>
      <c r="K306" s="122">
        <f>IF($C$4="Attiecināmās izmaksas",IF('10a+c+n'!$Q306="A",'10a+c+n'!K306,0),0)</f>
        <v>0</v>
      </c>
      <c r="L306" s="64">
        <f>IF($C$4="Attiecināmās izmaksas",IF('10a+c+n'!$Q306="A",'10a+c+n'!L306,0),0)</f>
        <v>0</v>
      </c>
      <c r="M306" s="121">
        <f>IF($C$4="Attiecināmās izmaksas",IF('10a+c+n'!$Q306="A",'10a+c+n'!M306,0),0)</f>
        <v>0</v>
      </c>
      <c r="N306" s="121">
        <f>IF($C$4="Attiecināmās izmaksas",IF('10a+c+n'!$Q306="A",'10a+c+n'!N306,0),0)</f>
        <v>0</v>
      </c>
      <c r="O306" s="121">
        <f>IF($C$4="Attiecināmās izmaksas",IF('10a+c+n'!$Q306="A",'10a+c+n'!O306,0),0)</f>
        <v>0</v>
      </c>
      <c r="P306" s="122">
        <f>IF($C$4="Attiecināmās izmaksas",IF('10a+c+n'!$Q306="A",'10a+c+n'!P306,0),0)</f>
        <v>0</v>
      </c>
    </row>
    <row r="307" spans="1:16" x14ac:dyDescent="0.2">
      <c r="A307" s="49">
        <f>IF(P307=0,0,IF(COUNTBLANK(P307)=1,0,COUNTA($P$14:P307)))</f>
        <v>0</v>
      </c>
      <c r="B307" s="21">
        <f>IF($C$4="Attiecināmās izmaksas",IF('10a+c+n'!$Q307="A",'10a+c+n'!B307,0),0)</f>
        <v>0</v>
      </c>
      <c r="C307" s="21">
        <f>IF($C$4="Attiecināmās izmaksas",IF('10a+c+n'!$Q307="A",'10a+c+n'!C307,0),0)</f>
        <v>0</v>
      </c>
      <c r="D307" s="21">
        <f>IF($C$4="Attiecināmās izmaksas",IF('10a+c+n'!$Q307="A",'10a+c+n'!D307,0),0)</f>
        <v>0</v>
      </c>
      <c r="E307" s="42"/>
      <c r="F307" s="64"/>
      <c r="G307" s="121"/>
      <c r="H307" s="121">
        <f>IF($C$4="Attiecināmās izmaksas",IF('10a+c+n'!$Q307="A",'10a+c+n'!H307,0),0)</f>
        <v>0</v>
      </c>
      <c r="I307" s="121"/>
      <c r="J307" s="121"/>
      <c r="K307" s="122">
        <f>IF($C$4="Attiecināmās izmaksas",IF('10a+c+n'!$Q307="A",'10a+c+n'!K307,0),0)</f>
        <v>0</v>
      </c>
      <c r="L307" s="64">
        <f>IF($C$4="Attiecināmās izmaksas",IF('10a+c+n'!$Q307="A",'10a+c+n'!L307,0),0)</f>
        <v>0</v>
      </c>
      <c r="M307" s="121">
        <f>IF($C$4="Attiecināmās izmaksas",IF('10a+c+n'!$Q307="A",'10a+c+n'!M307,0),0)</f>
        <v>0</v>
      </c>
      <c r="N307" s="121">
        <f>IF($C$4="Attiecināmās izmaksas",IF('10a+c+n'!$Q307="A",'10a+c+n'!N307,0),0)</f>
        <v>0</v>
      </c>
      <c r="O307" s="121">
        <f>IF($C$4="Attiecināmās izmaksas",IF('10a+c+n'!$Q307="A",'10a+c+n'!O307,0),0)</f>
        <v>0</v>
      </c>
      <c r="P307" s="122">
        <f>IF($C$4="Attiecināmās izmaksas",IF('10a+c+n'!$Q307="A",'10a+c+n'!P307,0),0)</f>
        <v>0</v>
      </c>
    </row>
    <row r="308" spans="1:16" x14ac:dyDescent="0.2">
      <c r="A308" s="49">
        <f>IF(P308=0,0,IF(COUNTBLANK(P308)=1,0,COUNTA($P$14:P308)))</f>
        <v>0</v>
      </c>
      <c r="B308" s="21">
        <f>IF($C$4="Attiecināmās izmaksas",IF('10a+c+n'!$Q308="A",'10a+c+n'!B308,0),0)</f>
        <v>0</v>
      </c>
      <c r="C308" s="21">
        <f>IF($C$4="Attiecināmās izmaksas",IF('10a+c+n'!$Q308="A",'10a+c+n'!C308,0),0)</f>
        <v>0</v>
      </c>
      <c r="D308" s="21">
        <f>IF($C$4="Attiecināmās izmaksas",IF('10a+c+n'!$Q308="A",'10a+c+n'!D308,0),0)</f>
        <v>0</v>
      </c>
      <c r="E308" s="42"/>
      <c r="F308" s="64"/>
      <c r="G308" s="121"/>
      <c r="H308" s="121">
        <f>IF($C$4="Attiecināmās izmaksas",IF('10a+c+n'!$Q308="A",'10a+c+n'!H308,0),0)</f>
        <v>0</v>
      </c>
      <c r="I308" s="121"/>
      <c r="J308" s="121"/>
      <c r="K308" s="122">
        <f>IF($C$4="Attiecināmās izmaksas",IF('10a+c+n'!$Q308="A",'10a+c+n'!K308,0),0)</f>
        <v>0</v>
      </c>
      <c r="L308" s="64">
        <f>IF($C$4="Attiecināmās izmaksas",IF('10a+c+n'!$Q308="A",'10a+c+n'!L308,0),0)</f>
        <v>0</v>
      </c>
      <c r="M308" s="121">
        <f>IF($C$4="Attiecināmās izmaksas",IF('10a+c+n'!$Q308="A",'10a+c+n'!M308,0),0)</f>
        <v>0</v>
      </c>
      <c r="N308" s="121">
        <f>IF($C$4="Attiecināmās izmaksas",IF('10a+c+n'!$Q308="A",'10a+c+n'!N308,0),0)</f>
        <v>0</v>
      </c>
      <c r="O308" s="121">
        <f>IF($C$4="Attiecināmās izmaksas",IF('10a+c+n'!$Q308="A",'10a+c+n'!O308,0),0)</f>
        <v>0</v>
      </c>
      <c r="P308" s="122">
        <f>IF($C$4="Attiecināmās izmaksas",IF('10a+c+n'!$Q308="A",'10a+c+n'!P308,0),0)</f>
        <v>0</v>
      </c>
    </row>
    <row r="309" spans="1:16" x14ac:dyDescent="0.2">
      <c r="A309" s="49">
        <f>IF(P309=0,0,IF(COUNTBLANK(P309)=1,0,COUNTA($P$14:P309)))</f>
        <v>0</v>
      </c>
      <c r="B309" s="21">
        <f>IF($C$4="Attiecināmās izmaksas",IF('10a+c+n'!$Q309="A",'10a+c+n'!B309,0),0)</f>
        <v>0</v>
      </c>
      <c r="C309" s="21">
        <f>IF($C$4="Attiecināmās izmaksas",IF('10a+c+n'!$Q309="A",'10a+c+n'!C309,0),0)</f>
        <v>0</v>
      </c>
      <c r="D309" s="21">
        <f>IF($C$4="Attiecināmās izmaksas",IF('10a+c+n'!$Q309="A",'10a+c+n'!D309,0),0)</f>
        <v>0</v>
      </c>
      <c r="E309" s="42"/>
      <c r="F309" s="64"/>
      <c r="G309" s="121"/>
      <c r="H309" s="121">
        <f>IF($C$4="Attiecināmās izmaksas",IF('10a+c+n'!$Q309="A",'10a+c+n'!H309,0),0)</f>
        <v>0</v>
      </c>
      <c r="I309" s="121"/>
      <c r="J309" s="121"/>
      <c r="K309" s="122">
        <f>IF($C$4="Attiecināmās izmaksas",IF('10a+c+n'!$Q309="A",'10a+c+n'!K309,0),0)</f>
        <v>0</v>
      </c>
      <c r="L309" s="64">
        <f>IF($C$4="Attiecināmās izmaksas",IF('10a+c+n'!$Q309="A",'10a+c+n'!L309,0),0)</f>
        <v>0</v>
      </c>
      <c r="M309" s="121">
        <f>IF($C$4="Attiecināmās izmaksas",IF('10a+c+n'!$Q309="A",'10a+c+n'!M309,0),0)</f>
        <v>0</v>
      </c>
      <c r="N309" s="121">
        <f>IF($C$4="Attiecināmās izmaksas",IF('10a+c+n'!$Q309="A",'10a+c+n'!N309,0),0)</f>
        <v>0</v>
      </c>
      <c r="O309" s="121">
        <f>IF($C$4="Attiecināmās izmaksas",IF('10a+c+n'!$Q309="A",'10a+c+n'!O309,0),0)</f>
        <v>0</v>
      </c>
      <c r="P309" s="122">
        <f>IF($C$4="Attiecināmās izmaksas",IF('10a+c+n'!$Q309="A",'10a+c+n'!P309,0),0)</f>
        <v>0</v>
      </c>
    </row>
    <row r="310" spans="1:16" x14ac:dyDescent="0.2">
      <c r="A310" s="49">
        <f>IF(P310=0,0,IF(COUNTBLANK(P310)=1,0,COUNTA($P$14:P310)))</f>
        <v>0</v>
      </c>
      <c r="B310" s="21">
        <f>IF($C$4="Attiecināmās izmaksas",IF('10a+c+n'!$Q310="A",'10a+c+n'!B310,0),0)</f>
        <v>0</v>
      </c>
      <c r="C310" s="21">
        <f>IF($C$4="Attiecināmās izmaksas",IF('10a+c+n'!$Q310="A",'10a+c+n'!C310,0),0)</f>
        <v>0</v>
      </c>
      <c r="D310" s="21">
        <f>IF($C$4="Attiecināmās izmaksas",IF('10a+c+n'!$Q310="A",'10a+c+n'!D310,0),0)</f>
        <v>0</v>
      </c>
      <c r="E310" s="42"/>
      <c r="F310" s="64"/>
      <c r="G310" s="121"/>
      <c r="H310" s="121">
        <f>IF($C$4="Attiecināmās izmaksas",IF('10a+c+n'!$Q310="A",'10a+c+n'!H310,0),0)</f>
        <v>0</v>
      </c>
      <c r="I310" s="121"/>
      <c r="J310" s="121"/>
      <c r="K310" s="122">
        <f>IF($C$4="Attiecināmās izmaksas",IF('10a+c+n'!$Q310="A",'10a+c+n'!K310,0),0)</f>
        <v>0</v>
      </c>
      <c r="L310" s="64">
        <f>IF($C$4="Attiecināmās izmaksas",IF('10a+c+n'!$Q310="A",'10a+c+n'!L310,0),0)</f>
        <v>0</v>
      </c>
      <c r="M310" s="121">
        <f>IF($C$4="Attiecināmās izmaksas",IF('10a+c+n'!$Q310="A",'10a+c+n'!M310,0),0)</f>
        <v>0</v>
      </c>
      <c r="N310" s="121">
        <f>IF($C$4="Attiecināmās izmaksas",IF('10a+c+n'!$Q310="A",'10a+c+n'!N310,0),0)</f>
        <v>0</v>
      </c>
      <c r="O310" s="121">
        <f>IF($C$4="Attiecināmās izmaksas",IF('10a+c+n'!$Q310="A",'10a+c+n'!O310,0),0)</f>
        <v>0</v>
      </c>
      <c r="P310" s="122">
        <f>IF($C$4="Attiecināmās izmaksas",IF('10a+c+n'!$Q310="A",'10a+c+n'!P310,0),0)</f>
        <v>0</v>
      </c>
    </row>
    <row r="311" spans="1:16" x14ac:dyDescent="0.2">
      <c r="A311" s="49">
        <f>IF(P311=0,0,IF(COUNTBLANK(P311)=1,0,COUNTA($P$14:P311)))</f>
        <v>0</v>
      </c>
      <c r="B311" s="21">
        <f>IF($C$4="Attiecināmās izmaksas",IF('10a+c+n'!$Q311="A",'10a+c+n'!B311,0),0)</f>
        <v>0</v>
      </c>
      <c r="C311" s="21">
        <f>IF($C$4="Attiecināmās izmaksas",IF('10a+c+n'!$Q311="A",'10a+c+n'!C311,0),0)</f>
        <v>0</v>
      </c>
      <c r="D311" s="21">
        <f>IF($C$4="Attiecināmās izmaksas",IF('10a+c+n'!$Q311="A",'10a+c+n'!D311,0),0)</f>
        <v>0</v>
      </c>
      <c r="E311" s="42"/>
      <c r="F311" s="64"/>
      <c r="G311" s="121"/>
      <c r="H311" s="121">
        <f>IF($C$4="Attiecināmās izmaksas",IF('10a+c+n'!$Q311="A",'10a+c+n'!H311,0),0)</f>
        <v>0</v>
      </c>
      <c r="I311" s="121"/>
      <c r="J311" s="121"/>
      <c r="K311" s="122">
        <f>IF($C$4="Attiecināmās izmaksas",IF('10a+c+n'!$Q311="A",'10a+c+n'!K311,0),0)</f>
        <v>0</v>
      </c>
      <c r="L311" s="64">
        <f>IF($C$4="Attiecināmās izmaksas",IF('10a+c+n'!$Q311="A",'10a+c+n'!L311,0),0)</f>
        <v>0</v>
      </c>
      <c r="M311" s="121">
        <f>IF($C$4="Attiecināmās izmaksas",IF('10a+c+n'!$Q311="A",'10a+c+n'!M311,0),0)</f>
        <v>0</v>
      </c>
      <c r="N311" s="121">
        <f>IF($C$4="Attiecināmās izmaksas",IF('10a+c+n'!$Q311="A",'10a+c+n'!N311,0),0)</f>
        <v>0</v>
      </c>
      <c r="O311" s="121">
        <f>IF($C$4="Attiecināmās izmaksas",IF('10a+c+n'!$Q311="A",'10a+c+n'!O311,0),0)</f>
        <v>0</v>
      </c>
      <c r="P311" s="122">
        <f>IF($C$4="Attiecināmās izmaksas",IF('10a+c+n'!$Q311="A",'10a+c+n'!P311,0),0)</f>
        <v>0</v>
      </c>
    </row>
    <row r="312" spans="1:16" x14ac:dyDescent="0.2">
      <c r="A312" s="49">
        <f>IF(P312=0,0,IF(COUNTBLANK(P312)=1,0,COUNTA($P$14:P312)))</f>
        <v>0</v>
      </c>
      <c r="B312" s="21">
        <f>IF($C$4="Attiecināmās izmaksas",IF('10a+c+n'!$Q312="A",'10a+c+n'!B312,0),0)</f>
        <v>0</v>
      </c>
      <c r="C312" s="21">
        <f>IF($C$4="Attiecināmās izmaksas",IF('10a+c+n'!$Q312="A",'10a+c+n'!C312,0),0)</f>
        <v>0</v>
      </c>
      <c r="D312" s="21">
        <f>IF($C$4="Attiecināmās izmaksas",IF('10a+c+n'!$Q312="A",'10a+c+n'!D312,0),0)</f>
        <v>0</v>
      </c>
      <c r="E312" s="42"/>
      <c r="F312" s="64"/>
      <c r="G312" s="121"/>
      <c r="H312" s="121">
        <f>IF($C$4="Attiecināmās izmaksas",IF('10a+c+n'!$Q312="A",'10a+c+n'!H312,0),0)</f>
        <v>0</v>
      </c>
      <c r="I312" s="121"/>
      <c r="J312" s="121"/>
      <c r="K312" s="122">
        <f>IF($C$4="Attiecināmās izmaksas",IF('10a+c+n'!$Q312="A",'10a+c+n'!K312,0),0)</f>
        <v>0</v>
      </c>
      <c r="L312" s="64">
        <f>IF($C$4="Attiecināmās izmaksas",IF('10a+c+n'!$Q312="A",'10a+c+n'!L312,0),0)</f>
        <v>0</v>
      </c>
      <c r="M312" s="121">
        <f>IF($C$4="Attiecināmās izmaksas",IF('10a+c+n'!$Q312="A",'10a+c+n'!M312,0),0)</f>
        <v>0</v>
      </c>
      <c r="N312" s="121">
        <f>IF($C$4="Attiecināmās izmaksas",IF('10a+c+n'!$Q312="A",'10a+c+n'!N312,0),0)</f>
        <v>0</v>
      </c>
      <c r="O312" s="121">
        <f>IF($C$4="Attiecināmās izmaksas",IF('10a+c+n'!$Q312="A",'10a+c+n'!O312,0),0)</f>
        <v>0</v>
      </c>
      <c r="P312" s="122">
        <f>IF($C$4="Attiecināmās izmaksas",IF('10a+c+n'!$Q312="A",'10a+c+n'!P312,0),0)</f>
        <v>0</v>
      </c>
    </row>
    <row r="313" spans="1:16" x14ac:dyDescent="0.2">
      <c r="A313" s="49">
        <f>IF(P313=0,0,IF(COUNTBLANK(P313)=1,0,COUNTA($P$14:P313)))</f>
        <v>0</v>
      </c>
      <c r="B313" s="21">
        <f>IF($C$4="Attiecināmās izmaksas",IF('10a+c+n'!$Q313="A",'10a+c+n'!B313,0),0)</f>
        <v>0</v>
      </c>
      <c r="C313" s="21">
        <f>IF($C$4="Attiecināmās izmaksas",IF('10a+c+n'!$Q313="A",'10a+c+n'!C313,0),0)</f>
        <v>0</v>
      </c>
      <c r="D313" s="21">
        <f>IF($C$4="Attiecināmās izmaksas",IF('10a+c+n'!$Q313="A",'10a+c+n'!D313,0),0)</f>
        <v>0</v>
      </c>
      <c r="E313" s="42"/>
      <c r="F313" s="64"/>
      <c r="G313" s="121"/>
      <c r="H313" s="121">
        <f>IF($C$4="Attiecināmās izmaksas",IF('10a+c+n'!$Q313="A",'10a+c+n'!H313,0),0)</f>
        <v>0</v>
      </c>
      <c r="I313" s="121"/>
      <c r="J313" s="121"/>
      <c r="K313" s="122">
        <f>IF($C$4="Attiecināmās izmaksas",IF('10a+c+n'!$Q313="A",'10a+c+n'!K313,0),0)</f>
        <v>0</v>
      </c>
      <c r="L313" s="64">
        <f>IF($C$4="Attiecināmās izmaksas",IF('10a+c+n'!$Q313="A",'10a+c+n'!L313,0),0)</f>
        <v>0</v>
      </c>
      <c r="M313" s="121">
        <f>IF($C$4="Attiecināmās izmaksas",IF('10a+c+n'!$Q313="A",'10a+c+n'!M313,0),0)</f>
        <v>0</v>
      </c>
      <c r="N313" s="121">
        <f>IF($C$4="Attiecināmās izmaksas",IF('10a+c+n'!$Q313="A",'10a+c+n'!N313,0),0)</f>
        <v>0</v>
      </c>
      <c r="O313" s="121">
        <f>IF($C$4="Attiecināmās izmaksas",IF('10a+c+n'!$Q313="A",'10a+c+n'!O313,0),0)</f>
        <v>0</v>
      </c>
      <c r="P313" s="122">
        <f>IF($C$4="Attiecināmās izmaksas",IF('10a+c+n'!$Q313="A",'10a+c+n'!P313,0),0)</f>
        <v>0</v>
      </c>
    </row>
    <row r="314" spans="1:16" x14ac:dyDescent="0.2">
      <c r="A314" s="49">
        <f>IF(P314=0,0,IF(COUNTBLANK(P314)=1,0,COUNTA($P$14:P314)))</f>
        <v>0</v>
      </c>
      <c r="B314" s="21">
        <f>IF($C$4="Attiecināmās izmaksas",IF('10a+c+n'!$Q314="A",'10a+c+n'!B314,0),0)</f>
        <v>0</v>
      </c>
      <c r="C314" s="21">
        <f>IF($C$4="Attiecināmās izmaksas",IF('10a+c+n'!$Q314="A",'10a+c+n'!C314,0),0)</f>
        <v>0</v>
      </c>
      <c r="D314" s="21">
        <f>IF($C$4="Attiecināmās izmaksas",IF('10a+c+n'!$Q314="A",'10a+c+n'!D314,0),0)</f>
        <v>0</v>
      </c>
      <c r="E314" s="42"/>
      <c r="F314" s="64"/>
      <c r="G314" s="121"/>
      <c r="H314" s="121">
        <f>IF($C$4="Attiecināmās izmaksas",IF('10a+c+n'!$Q314="A",'10a+c+n'!H314,0),0)</f>
        <v>0</v>
      </c>
      <c r="I314" s="121"/>
      <c r="J314" s="121"/>
      <c r="K314" s="122">
        <f>IF($C$4="Attiecināmās izmaksas",IF('10a+c+n'!$Q314="A",'10a+c+n'!K314,0),0)</f>
        <v>0</v>
      </c>
      <c r="L314" s="64">
        <f>IF($C$4="Attiecināmās izmaksas",IF('10a+c+n'!$Q314="A",'10a+c+n'!L314,0),0)</f>
        <v>0</v>
      </c>
      <c r="M314" s="121">
        <f>IF($C$4="Attiecināmās izmaksas",IF('10a+c+n'!$Q314="A",'10a+c+n'!M314,0),0)</f>
        <v>0</v>
      </c>
      <c r="N314" s="121">
        <f>IF($C$4="Attiecināmās izmaksas",IF('10a+c+n'!$Q314="A",'10a+c+n'!N314,0),0)</f>
        <v>0</v>
      </c>
      <c r="O314" s="121">
        <f>IF($C$4="Attiecināmās izmaksas",IF('10a+c+n'!$Q314="A",'10a+c+n'!O314,0),0)</f>
        <v>0</v>
      </c>
      <c r="P314" s="122">
        <f>IF($C$4="Attiecināmās izmaksas",IF('10a+c+n'!$Q314="A",'10a+c+n'!P314,0),0)</f>
        <v>0</v>
      </c>
    </row>
    <row r="315" spans="1:16" x14ac:dyDescent="0.2">
      <c r="A315" s="49">
        <f>IF(P315=0,0,IF(COUNTBLANK(P315)=1,0,COUNTA($P$14:P315)))</f>
        <v>0</v>
      </c>
      <c r="B315" s="21">
        <f>IF($C$4="Attiecināmās izmaksas",IF('10a+c+n'!$Q315="A",'10a+c+n'!B315,0),0)</f>
        <v>0</v>
      </c>
      <c r="C315" s="21">
        <f>IF($C$4="Attiecināmās izmaksas",IF('10a+c+n'!$Q315="A",'10a+c+n'!C315,0),0)</f>
        <v>0</v>
      </c>
      <c r="D315" s="21">
        <f>IF($C$4="Attiecināmās izmaksas",IF('10a+c+n'!$Q315="A",'10a+c+n'!D315,0),0)</f>
        <v>0</v>
      </c>
      <c r="E315" s="42"/>
      <c r="F315" s="64"/>
      <c r="G315" s="121"/>
      <c r="H315" s="121">
        <f>IF($C$4="Attiecināmās izmaksas",IF('10a+c+n'!$Q315="A",'10a+c+n'!H315,0),0)</f>
        <v>0</v>
      </c>
      <c r="I315" s="121"/>
      <c r="J315" s="121"/>
      <c r="K315" s="122">
        <f>IF($C$4="Attiecināmās izmaksas",IF('10a+c+n'!$Q315="A",'10a+c+n'!K315,0),0)</f>
        <v>0</v>
      </c>
      <c r="L315" s="64">
        <f>IF($C$4="Attiecināmās izmaksas",IF('10a+c+n'!$Q315="A",'10a+c+n'!L315,0),0)</f>
        <v>0</v>
      </c>
      <c r="M315" s="121">
        <f>IF($C$4="Attiecināmās izmaksas",IF('10a+c+n'!$Q315="A",'10a+c+n'!M315,0),0)</f>
        <v>0</v>
      </c>
      <c r="N315" s="121">
        <f>IF($C$4="Attiecināmās izmaksas",IF('10a+c+n'!$Q315="A",'10a+c+n'!N315,0),0)</f>
        <v>0</v>
      </c>
      <c r="O315" s="121">
        <f>IF($C$4="Attiecināmās izmaksas",IF('10a+c+n'!$Q315="A",'10a+c+n'!O315,0),0)</f>
        <v>0</v>
      </c>
      <c r="P315" s="122">
        <f>IF($C$4="Attiecināmās izmaksas",IF('10a+c+n'!$Q315="A",'10a+c+n'!P315,0),0)</f>
        <v>0</v>
      </c>
    </row>
    <row r="316" spans="1:16" x14ac:dyDescent="0.2">
      <c r="A316" s="49">
        <f>IF(P316=0,0,IF(COUNTBLANK(P316)=1,0,COUNTA($P$14:P316)))</f>
        <v>0</v>
      </c>
      <c r="B316" s="21">
        <f>IF($C$4="Attiecināmās izmaksas",IF('10a+c+n'!$Q316="A",'10a+c+n'!B316,0),0)</f>
        <v>0</v>
      </c>
      <c r="C316" s="21">
        <f>IF($C$4="Attiecināmās izmaksas",IF('10a+c+n'!$Q316="A",'10a+c+n'!C316,0),0)</f>
        <v>0</v>
      </c>
      <c r="D316" s="21">
        <f>IF($C$4="Attiecināmās izmaksas",IF('10a+c+n'!$Q316="A",'10a+c+n'!D316,0),0)</f>
        <v>0</v>
      </c>
      <c r="E316" s="42"/>
      <c r="F316" s="64"/>
      <c r="G316" s="121"/>
      <c r="H316" s="121">
        <f>IF($C$4="Attiecināmās izmaksas",IF('10a+c+n'!$Q316="A",'10a+c+n'!H316,0),0)</f>
        <v>0</v>
      </c>
      <c r="I316" s="121"/>
      <c r="J316" s="121"/>
      <c r="K316" s="122">
        <f>IF($C$4="Attiecināmās izmaksas",IF('10a+c+n'!$Q316="A",'10a+c+n'!K316,0),0)</f>
        <v>0</v>
      </c>
      <c r="L316" s="64">
        <f>IF($C$4="Attiecināmās izmaksas",IF('10a+c+n'!$Q316="A",'10a+c+n'!L316,0),0)</f>
        <v>0</v>
      </c>
      <c r="M316" s="121">
        <f>IF($C$4="Attiecināmās izmaksas",IF('10a+c+n'!$Q316="A",'10a+c+n'!M316,0),0)</f>
        <v>0</v>
      </c>
      <c r="N316" s="121">
        <f>IF($C$4="Attiecināmās izmaksas",IF('10a+c+n'!$Q316="A",'10a+c+n'!N316,0),0)</f>
        <v>0</v>
      </c>
      <c r="O316" s="121">
        <f>IF($C$4="Attiecināmās izmaksas",IF('10a+c+n'!$Q316="A",'10a+c+n'!O316,0),0)</f>
        <v>0</v>
      </c>
      <c r="P316" s="122">
        <f>IF($C$4="Attiecināmās izmaksas",IF('10a+c+n'!$Q316="A",'10a+c+n'!P316,0),0)</f>
        <v>0</v>
      </c>
    </row>
    <row r="317" spans="1:16" x14ac:dyDescent="0.2">
      <c r="A317" s="49">
        <f>IF(P317=0,0,IF(COUNTBLANK(P317)=1,0,COUNTA($P$14:P317)))</f>
        <v>0</v>
      </c>
      <c r="B317" s="21">
        <f>IF($C$4="Attiecināmās izmaksas",IF('10a+c+n'!$Q317="A",'10a+c+n'!B317,0),0)</f>
        <v>0</v>
      </c>
      <c r="C317" s="21">
        <f>IF($C$4="Attiecināmās izmaksas",IF('10a+c+n'!$Q317="A",'10a+c+n'!C317,0),0)</f>
        <v>0</v>
      </c>
      <c r="D317" s="21">
        <f>IF($C$4="Attiecināmās izmaksas",IF('10a+c+n'!$Q317="A",'10a+c+n'!D317,0),0)</f>
        <v>0</v>
      </c>
      <c r="E317" s="42"/>
      <c r="F317" s="64"/>
      <c r="G317" s="121"/>
      <c r="H317" s="121">
        <f>IF($C$4="Attiecināmās izmaksas",IF('10a+c+n'!$Q317="A",'10a+c+n'!H317,0),0)</f>
        <v>0</v>
      </c>
      <c r="I317" s="121"/>
      <c r="J317" s="121"/>
      <c r="K317" s="122">
        <f>IF($C$4="Attiecināmās izmaksas",IF('10a+c+n'!$Q317="A",'10a+c+n'!K317,0),0)</f>
        <v>0</v>
      </c>
      <c r="L317" s="64">
        <f>IF($C$4="Attiecināmās izmaksas",IF('10a+c+n'!$Q317="A",'10a+c+n'!L317,0),0)</f>
        <v>0</v>
      </c>
      <c r="M317" s="121">
        <f>IF($C$4="Attiecināmās izmaksas",IF('10a+c+n'!$Q317="A",'10a+c+n'!M317,0),0)</f>
        <v>0</v>
      </c>
      <c r="N317" s="121">
        <f>IF($C$4="Attiecināmās izmaksas",IF('10a+c+n'!$Q317="A",'10a+c+n'!N317,0),0)</f>
        <v>0</v>
      </c>
      <c r="O317" s="121">
        <f>IF($C$4="Attiecināmās izmaksas",IF('10a+c+n'!$Q317="A",'10a+c+n'!O317,0),0)</f>
        <v>0</v>
      </c>
      <c r="P317" s="122">
        <f>IF($C$4="Attiecināmās izmaksas",IF('10a+c+n'!$Q317="A",'10a+c+n'!P317,0),0)</f>
        <v>0</v>
      </c>
    </row>
    <row r="318" spans="1:16" x14ac:dyDescent="0.2">
      <c r="A318" s="49">
        <f>IF(P318=0,0,IF(COUNTBLANK(P318)=1,0,COUNTA($P$14:P318)))</f>
        <v>0</v>
      </c>
      <c r="B318" s="21">
        <f>IF($C$4="Attiecināmās izmaksas",IF('10a+c+n'!$Q318="A",'10a+c+n'!B318,0),0)</f>
        <v>0</v>
      </c>
      <c r="C318" s="21">
        <f>IF($C$4="Attiecināmās izmaksas",IF('10a+c+n'!$Q318="A",'10a+c+n'!C318,0),0)</f>
        <v>0</v>
      </c>
      <c r="D318" s="21">
        <f>IF($C$4="Attiecināmās izmaksas",IF('10a+c+n'!$Q318="A",'10a+c+n'!D318,0),0)</f>
        <v>0</v>
      </c>
      <c r="E318" s="42"/>
      <c r="F318" s="64"/>
      <c r="G318" s="121"/>
      <c r="H318" s="121">
        <f>IF($C$4="Attiecināmās izmaksas",IF('10a+c+n'!$Q318="A",'10a+c+n'!H318,0),0)</f>
        <v>0</v>
      </c>
      <c r="I318" s="121"/>
      <c r="J318" s="121"/>
      <c r="K318" s="122">
        <f>IF($C$4="Attiecināmās izmaksas",IF('10a+c+n'!$Q318="A",'10a+c+n'!K318,0),0)</f>
        <v>0</v>
      </c>
      <c r="L318" s="64">
        <f>IF($C$4="Attiecināmās izmaksas",IF('10a+c+n'!$Q318="A",'10a+c+n'!L318,0),0)</f>
        <v>0</v>
      </c>
      <c r="M318" s="121">
        <f>IF($C$4="Attiecināmās izmaksas",IF('10a+c+n'!$Q318="A",'10a+c+n'!M318,0),0)</f>
        <v>0</v>
      </c>
      <c r="N318" s="121">
        <f>IF($C$4="Attiecināmās izmaksas",IF('10a+c+n'!$Q318="A",'10a+c+n'!N318,0),0)</f>
        <v>0</v>
      </c>
      <c r="O318" s="121">
        <f>IF($C$4="Attiecināmās izmaksas",IF('10a+c+n'!$Q318="A",'10a+c+n'!O318,0),0)</f>
        <v>0</v>
      </c>
      <c r="P318" s="122">
        <f>IF($C$4="Attiecināmās izmaksas",IF('10a+c+n'!$Q318="A",'10a+c+n'!P318,0),0)</f>
        <v>0</v>
      </c>
    </row>
    <row r="319" spans="1:16" x14ac:dyDescent="0.2">
      <c r="A319" s="49">
        <f>IF(P319=0,0,IF(COUNTBLANK(P319)=1,0,COUNTA($P$14:P319)))</f>
        <v>0</v>
      </c>
      <c r="B319" s="21">
        <f>IF($C$4="Attiecināmās izmaksas",IF('10a+c+n'!$Q319="A",'10a+c+n'!B319,0),0)</f>
        <v>0</v>
      </c>
      <c r="C319" s="21">
        <f>IF($C$4="Attiecināmās izmaksas",IF('10a+c+n'!$Q319="A",'10a+c+n'!C319,0),0)</f>
        <v>0</v>
      </c>
      <c r="D319" s="21">
        <f>IF($C$4="Attiecināmās izmaksas",IF('10a+c+n'!$Q319="A",'10a+c+n'!D319,0),0)</f>
        <v>0</v>
      </c>
      <c r="E319" s="42"/>
      <c r="F319" s="64"/>
      <c r="G319" s="121"/>
      <c r="H319" s="121">
        <f>IF($C$4="Attiecināmās izmaksas",IF('10a+c+n'!$Q319="A",'10a+c+n'!H319,0),0)</f>
        <v>0</v>
      </c>
      <c r="I319" s="121"/>
      <c r="J319" s="121"/>
      <c r="K319" s="122">
        <f>IF($C$4="Attiecināmās izmaksas",IF('10a+c+n'!$Q319="A",'10a+c+n'!K319,0),0)</f>
        <v>0</v>
      </c>
      <c r="L319" s="64">
        <f>IF($C$4="Attiecināmās izmaksas",IF('10a+c+n'!$Q319="A",'10a+c+n'!L319,0),0)</f>
        <v>0</v>
      </c>
      <c r="M319" s="121">
        <f>IF($C$4="Attiecināmās izmaksas",IF('10a+c+n'!$Q319="A",'10a+c+n'!M319,0),0)</f>
        <v>0</v>
      </c>
      <c r="N319" s="121">
        <f>IF($C$4="Attiecināmās izmaksas",IF('10a+c+n'!$Q319="A",'10a+c+n'!N319,0),0)</f>
        <v>0</v>
      </c>
      <c r="O319" s="121">
        <f>IF($C$4="Attiecināmās izmaksas",IF('10a+c+n'!$Q319="A",'10a+c+n'!O319,0),0)</f>
        <v>0</v>
      </c>
      <c r="P319" s="122">
        <f>IF($C$4="Attiecināmās izmaksas",IF('10a+c+n'!$Q319="A",'10a+c+n'!P319,0),0)</f>
        <v>0</v>
      </c>
    </row>
    <row r="320" spans="1:16" x14ac:dyDescent="0.2">
      <c r="A320" s="49">
        <f>IF(P320=0,0,IF(COUNTBLANK(P320)=1,0,COUNTA($P$14:P320)))</f>
        <v>0</v>
      </c>
      <c r="B320" s="21">
        <f>IF($C$4="Attiecināmās izmaksas",IF('10a+c+n'!$Q320="A",'10a+c+n'!B320,0),0)</f>
        <v>0</v>
      </c>
      <c r="C320" s="21">
        <f>IF($C$4="Attiecināmās izmaksas",IF('10a+c+n'!$Q320="A",'10a+c+n'!C320,0),0)</f>
        <v>0</v>
      </c>
      <c r="D320" s="21">
        <f>IF($C$4="Attiecināmās izmaksas",IF('10a+c+n'!$Q320="A",'10a+c+n'!D320,0),0)</f>
        <v>0</v>
      </c>
      <c r="E320" s="42"/>
      <c r="F320" s="64"/>
      <c r="G320" s="121"/>
      <c r="H320" s="121">
        <f>IF($C$4="Attiecināmās izmaksas",IF('10a+c+n'!$Q320="A",'10a+c+n'!H320,0),0)</f>
        <v>0</v>
      </c>
      <c r="I320" s="121"/>
      <c r="J320" s="121"/>
      <c r="K320" s="122">
        <f>IF($C$4="Attiecināmās izmaksas",IF('10a+c+n'!$Q320="A",'10a+c+n'!K320,0),0)</f>
        <v>0</v>
      </c>
      <c r="L320" s="64">
        <f>IF($C$4="Attiecināmās izmaksas",IF('10a+c+n'!$Q320="A",'10a+c+n'!L320,0),0)</f>
        <v>0</v>
      </c>
      <c r="M320" s="121">
        <f>IF($C$4="Attiecināmās izmaksas",IF('10a+c+n'!$Q320="A",'10a+c+n'!M320,0),0)</f>
        <v>0</v>
      </c>
      <c r="N320" s="121">
        <f>IF($C$4="Attiecināmās izmaksas",IF('10a+c+n'!$Q320="A",'10a+c+n'!N320,0),0)</f>
        <v>0</v>
      </c>
      <c r="O320" s="121">
        <f>IF($C$4="Attiecināmās izmaksas",IF('10a+c+n'!$Q320="A",'10a+c+n'!O320,0),0)</f>
        <v>0</v>
      </c>
      <c r="P320" s="122">
        <f>IF($C$4="Attiecināmās izmaksas",IF('10a+c+n'!$Q320="A",'10a+c+n'!P320,0),0)</f>
        <v>0</v>
      </c>
    </row>
    <row r="321" spans="1:16" x14ac:dyDescent="0.2">
      <c r="A321" s="49">
        <f>IF(P321=0,0,IF(COUNTBLANK(P321)=1,0,COUNTA($P$14:P321)))</f>
        <v>0</v>
      </c>
      <c r="B321" s="21">
        <f>IF($C$4="Attiecināmās izmaksas",IF('10a+c+n'!$Q321="A",'10a+c+n'!B321,0),0)</f>
        <v>0</v>
      </c>
      <c r="C321" s="21">
        <f>IF($C$4="Attiecināmās izmaksas",IF('10a+c+n'!$Q321="A",'10a+c+n'!C321,0),0)</f>
        <v>0</v>
      </c>
      <c r="D321" s="21">
        <f>IF($C$4="Attiecināmās izmaksas",IF('10a+c+n'!$Q321="A",'10a+c+n'!D321,0),0)</f>
        <v>0</v>
      </c>
      <c r="E321" s="42"/>
      <c r="F321" s="64"/>
      <c r="G321" s="121"/>
      <c r="H321" s="121">
        <f>IF($C$4="Attiecināmās izmaksas",IF('10a+c+n'!$Q321="A",'10a+c+n'!H321,0),0)</f>
        <v>0</v>
      </c>
      <c r="I321" s="121"/>
      <c r="J321" s="121"/>
      <c r="K321" s="122">
        <f>IF($C$4="Attiecināmās izmaksas",IF('10a+c+n'!$Q321="A",'10a+c+n'!K321,0),0)</f>
        <v>0</v>
      </c>
      <c r="L321" s="64">
        <f>IF($C$4="Attiecināmās izmaksas",IF('10a+c+n'!$Q321="A",'10a+c+n'!L321,0),0)</f>
        <v>0</v>
      </c>
      <c r="M321" s="121">
        <f>IF($C$4="Attiecināmās izmaksas",IF('10a+c+n'!$Q321="A",'10a+c+n'!M321,0),0)</f>
        <v>0</v>
      </c>
      <c r="N321" s="121">
        <f>IF($C$4="Attiecināmās izmaksas",IF('10a+c+n'!$Q321="A",'10a+c+n'!N321,0),0)</f>
        <v>0</v>
      </c>
      <c r="O321" s="121">
        <f>IF($C$4="Attiecināmās izmaksas",IF('10a+c+n'!$Q321="A",'10a+c+n'!O321,0),0)</f>
        <v>0</v>
      </c>
      <c r="P321" s="122">
        <f>IF($C$4="Attiecināmās izmaksas",IF('10a+c+n'!$Q321="A",'10a+c+n'!P321,0),0)</f>
        <v>0</v>
      </c>
    </row>
    <row r="322" spans="1:16" x14ac:dyDescent="0.2">
      <c r="A322" s="49">
        <f>IF(P322=0,0,IF(COUNTBLANK(P322)=1,0,COUNTA($P$14:P322)))</f>
        <v>0</v>
      </c>
      <c r="B322" s="21">
        <f>IF($C$4="Attiecināmās izmaksas",IF('10a+c+n'!$Q322="A",'10a+c+n'!B322,0),0)</f>
        <v>0</v>
      </c>
      <c r="C322" s="21">
        <f>IF($C$4="Attiecināmās izmaksas",IF('10a+c+n'!$Q322="A",'10a+c+n'!C322,0),0)</f>
        <v>0</v>
      </c>
      <c r="D322" s="21">
        <f>IF($C$4="Attiecināmās izmaksas",IF('10a+c+n'!$Q322="A",'10a+c+n'!D322,0),0)</f>
        <v>0</v>
      </c>
      <c r="E322" s="42"/>
      <c r="F322" s="64"/>
      <c r="G322" s="121"/>
      <c r="H322" s="121">
        <f>IF($C$4="Attiecināmās izmaksas",IF('10a+c+n'!$Q322="A",'10a+c+n'!H322,0),0)</f>
        <v>0</v>
      </c>
      <c r="I322" s="121"/>
      <c r="J322" s="121"/>
      <c r="K322" s="122">
        <f>IF($C$4="Attiecināmās izmaksas",IF('10a+c+n'!$Q322="A",'10a+c+n'!K322,0),0)</f>
        <v>0</v>
      </c>
      <c r="L322" s="64">
        <f>IF($C$4="Attiecināmās izmaksas",IF('10a+c+n'!$Q322="A",'10a+c+n'!L322,0),0)</f>
        <v>0</v>
      </c>
      <c r="M322" s="121">
        <f>IF($C$4="Attiecināmās izmaksas",IF('10a+c+n'!$Q322="A",'10a+c+n'!M322,0),0)</f>
        <v>0</v>
      </c>
      <c r="N322" s="121">
        <f>IF($C$4="Attiecināmās izmaksas",IF('10a+c+n'!$Q322="A",'10a+c+n'!N322,0),0)</f>
        <v>0</v>
      </c>
      <c r="O322" s="121">
        <f>IF($C$4="Attiecināmās izmaksas",IF('10a+c+n'!$Q322="A",'10a+c+n'!O322,0),0)</f>
        <v>0</v>
      </c>
      <c r="P322" s="122">
        <f>IF($C$4="Attiecināmās izmaksas",IF('10a+c+n'!$Q322="A",'10a+c+n'!P322,0),0)</f>
        <v>0</v>
      </c>
    </row>
    <row r="323" spans="1:16" x14ac:dyDescent="0.2">
      <c r="A323" s="49">
        <f>IF(P323=0,0,IF(COUNTBLANK(P323)=1,0,COUNTA($P$14:P323)))</f>
        <v>0</v>
      </c>
      <c r="B323" s="21">
        <f>IF($C$4="Attiecināmās izmaksas",IF('10a+c+n'!$Q323="A",'10a+c+n'!B323,0),0)</f>
        <v>0</v>
      </c>
      <c r="C323" s="21">
        <f>IF($C$4="Attiecināmās izmaksas",IF('10a+c+n'!$Q323="A",'10a+c+n'!C323,0),0)</f>
        <v>0</v>
      </c>
      <c r="D323" s="21">
        <f>IF($C$4="Attiecināmās izmaksas",IF('10a+c+n'!$Q323="A",'10a+c+n'!D323,0),0)</f>
        <v>0</v>
      </c>
      <c r="E323" s="42"/>
      <c r="F323" s="64"/>
      <c r="G323" s="121"/>
      <c r="H323" s="121">
        <f>IF($C$4="Attiecināmās izmaksas",IF('10a+c+n'!$Q323="A",'10a+c+n'!H323,0),0)</f>
        <v>0</v>
      </c>
      <c r="I323" s="121"/>
      <c r="J323" s="121"/>
      <c r="K323" s="122">
        <f>IF($C$4="Attiecināmās izmaksas",IF('10a+c+n'!$Q323="A",'10a+c+n'!K323,0),0)</f>
        <v>0</v>
      </c>
      <c r="L323" s="64">
        <f>IF($C$4="Attiecināmās izmaksas",IF('10a+c+n'!$Q323="A",'10a+c+n'!L323,0),0)</f>
        <v>0</v>
      </c>
      <c r="M323" s="121">
        <f>IF($C$4="Attiecināmās izmaksas",IF('10a+c+n'!$Q323="A",'10a+c+n'!M323,0),0)</f>
        <v>0</v>
      </c>
      <c r="N323" s="121">
        <f>IF($C$4="Attiecināmās izmaksas",IF('10a+c+n'!$Q323="A",'10a+c+n'!N323,0),0)</f>
        <v>0</v>
      </c>
      <c r="O323" s="121">
        <f>IF($C$4="Attiecināmās izmaksas",IF('10a+c+n'!$Q323="A",'10a+c+n'!O323,0),0)</f>
        <v>0</v>
      </c>
      <c r="P323" s="122">
        <f>IF($C$4="Attiecināmās izmaksas",IF('10a+c+n'!$Q323="A",'10a+c+n'!P323,0),0)</f>
        <v>0</v>
      </c>
    </row>
    <row r="324" spans="1:16" x14ac:dyDescent="0.2">
      <c r="A324" s="49">
        <f>IF(P324=0,0,IF(COUNTBLANK(P324)=1,0,COUNTA($P$14:P324)))</f>
        <v>0</v>
      </c>
      <c r="B324" s="21">
        <f>IF($C$4="Attiecināmās izmaksas",IF('10a+c+n'!$Q324="A",'10a+c+n'!B324,0),0)</f>
        <v>0</v>
      </c>
      <c r="C324" s="21">
        <f>IF($C$4="Attiecināmās izmaksas",IF('10a+c+n'!$Q324="A",'10a+c+n'!C324,0),0)</f>
        <v>0</v>
      </c>
      <c r="D324" s="21">
        <f>IF($C$4="Attiecināmās izmaksas",IF('10a+c+n'!$Q324="A",'10a+c+n'!D324,0),0)</f>
        <v>0</v>
      </c>
      <c r="E324" s="42"/>
      <c r="F324" s="64"/>
      <c r="G324" s="121"/>
      <c r="H324" s="121">
        <f>IF($C$4="Attiecināmās izmaksas",IF('10a+c+n'!$Q324="A",'10a+c+n'!H324,0),0)</f>
        <v>0</v>
      </c>
      <c r="I324" s="121"/>
      <c r="J324" s="121"/>
      <c r="K324" s="122">
        <f>IF($C$4="Attiecināmās izmaksas",IF('10a+c+n'!$Q324="A",'10a+c+n'!K324,0),0)</f>
        <v>0</v>
      </c>
      <c r="L324" s="64">
        <f>IF($C$4="Attiecināmās izmaksas",IF('10a+c+n'!$Q324="A",'10a+c+n'!L324,0),0)</f>
        <v>0</v>
      </c>
      <c r="M324" s="121">
        <f>IF($C$4="Attiecināmās izmaksas",IF('10a+c+n'!$Q324="A",'10a+c+n'!M324,0),0)</f>
        <v>0</v>
      </c>
      <c r="N324" s="121">
        <f>IF($C$4="Attiecināmās izmaksas",IF('10a+c+n'!$Q324="A",'10a+c+n'!N324,0),0)</f>
        <v>0</v>
      </c>
      <c r="O324" s="121">
        <f>IF($C$4="Attiecināmās izmaksas",IF('10a+c+n'!$Q324="A",'10a+c+n'!O324,0),0)</f>
        <v>0</v>
      </c>
      <c r="P324" s="122">
        <f>IF($C$4="Attiecināmās izmaksas",IF('10a+c+n'!$Q324="A",'10a+c+n'!P324,0),0)</f>
        <v>0</v>
      </c>
    </row>
    <row r="325" spans="1:16" x14ac:dyDescent="0.2">
      <c r="A325" s="49">
        <f>IF(P325=0,0,IF(COUNTBLANK(P325)=1,0,COUNTA($P$14:P325)))</f>
        <v>0</v>
      </c>
      <c r="B325" s="21">
        <f>IF($C$4="Attiecināmās izmaksas",IF('10a+c+n'!$Q325="A",'10a+c+n'!B325,0),0)</f>
        <v>0</v>
      </c>
      <c r="C325" s="21">
        <f>IF($C$4="Attiecināmās izmaksas",IF('10a+c+n'!$Q325="A",'10a+c+n'!C325,0),0)</f>
        <v>0</v>
      </c>
      <c r="D325" s="21">
        <f>IF($C$4="Attiecināmās izmaksas",IF('10a+c+n'!$Q325="A",'10a+c+n'!D325,0),0)</f>
        <v>0</v>
      </c>
      <c r="E325" s="42"/>
      <c r="F325" s="64"/>
      <c r="G325" s="121"/>
      <c r="H325" s="121">
        <f>IF($C$4="Attiecināmās izmaksas",IF('10a+c+n'!$Q325="A",'10a+c+n'!H325,0),0)</f>
        <v>0</v>
      </c>
      <c r="I325" s="121"/>
      <c r="J325" s="121"/>
      <c r="K325" s="122">
        <f>IF($C$4="Attiecināmās izmaksas",IF('10a+c+n'!$Q325="A",'10a+c+n'!K325,0),0)</f>
        <v>0</v>
      </c>
      <c r="L325" s="64">
        <f>IF($C$4="Attiecināmās izmaksas",IF('10a+c+n'!$Q325="A",'10a+c+n'!L325,0),0)</f>
        <v>0</v>
      </c>
      <c r="M325" s="121">
        <f>IF($C$4="Attiecināmās izmaksas",IF('10a+c+n'!$Q325="A",'10a+c+n'!M325,0),0)</f>
        <v>0</v>
      </c>
      <c r="N325" s="121">
        <f>IF($C$4="Attiecināmās izmaksas",IF('10a+c+n'!$Q325="A",'10a+c+n'!N325,0),0)</f>
        <v>0</v>
      </c>
      <c r="O325" s="121">
        <f>IF($C$4="Attiecināmās izmaksas",IF('10a+c+n'!$Q325="A",'10a+c+n'!O325,0),0)</f>
        <v>0</v>
      </c>
      <c r="P325" s="122">
        <f>IF($C$4="Attiecināmās izmaksas",IF('10a+c+n'!$Q325="A",'10a+c+n'!P325,0),0)</f>
        <v>0</v>
      </c>
    </row>
    <row r="326" spans="1:16" x14ac:dyDescent="0.2">
      <c r="A326" s="49">
        <f>IF(P326=0,0,IF(COUNTBLANK(P326)=1,0,COUNTA($P$14:P326)))</f>
        <v>0</v>
      </c>
      <c r="B326" s="21">
        <f>IF($C$4="Attiecināmās izmaksas",IF('10a+c+n'!$Q326="A",'10a+c+n'!B326,0),0)</f>
        <v>0</v>
      </c>
      <c r="C326" s="21">
        <f>IF($C$4="Attiecināmās izmaksas",IF('10a+c+n'!$Q326="A",'10a+c+n'!C326,0),0)</f>
        <v>0</v>
      </c>
      <c r="D326" s="21">
        <f>IF($C$4="Attiecināmās izmaksas",IF('10a+c+n'!$Q326="A",'10a+c+n'!D326,0),0)</f>
        <v>0</v>
      </c>
      <c r="E326" s="42"/>
      <c r="F326" s="64"/>
      <c r="G326" s="121"/>
      <c r="H326" s="121">
        <f>IF($C$4="Attiecināmās izmaksas",IF('10a+c+n'!$Q326="A",'10a+c+n'!H326,0),0)</f>
        <v>0</v>
      </c>
      <c r="I326" s="121"/>
      <c r="J326" s="121"/>
      <c r="K326" s="122">
        <f>IF($C$4="Attiecināmās izmaksas",IF('10a+c+n'!$Q326="A",'10a+c+n'!K326,0),0)</f>
        <v>0</v>
      </c>
      <c r="L326" s="64">
        <f>IF($C$4="Attiecināmās izmaksas",IF('10a+c+n'!$Q326="A",'10a+c+n'!L326,0),0)</f>
        <v>0</v>
      </c>
      <c r="M326" s="121">
        <f>IF($C$4="Attiecināmās izmaksas",IF('10a+c+n'!$Q326="A",'10a+c+n'!M326,0),0)</f>
        <v>0</v>
      </c>
      <c r="N326" s="121">
        <f>IF($C$4="Attiecināmās izmaksas",IF('10a+c+n'!$Q326="A",'10a+c+n'!N326,0),0)</f>
        <v>0</v>
      </c>
      <c r="O326" s="121">
        <f>IF($C$4="Attiecināmās izmaksas",IF('10a+c+n'!$Q326="A",'10a+c+n'!O326,0),0)</f>
        <v>0</v>
      </c>
      <c r="P326" s="122">
        <f>IF($C$4="Attiecināmās izmaksas",IF('10a+c+n'!$Q326="A",'10a+c+n'!P326,0),0)</f>
        <v>0</v>
      </c>
    </row>
    <row r="327" spans="1:16" x14ac:dyDescent="0.2">
      <c r="A327" s="49">
        <f>IF(P327=0,0,IF(COUNTBLANK(P327)=1,0,COUNTA($P$14:P327)))</f>
        <v>0</v>
      </c>
      <c r="B327" s="21">
        <f>IF($C$4="Attiecināmās izmaksas",IF('10a+c+n'!$Q327="A",'10a+c+n'!B327,0),0)</f>
        <v>0</v>
      </c>
      <c r="C327" s="21">
        <f>IF($C$4="Attiecināmās izmaksas",IF('10a+c+n'!$Q327="A",'10a+c+n'!C327,0),0)</f>
        <v>0</v>
      </c>
      <c r="D327" s="21">
        <f>IF($C$4="Attiecināmās izmaksas",IF('10a+c+n'!$Q327="A",'10a+c+n'!D327,0),0)</f>
        <v>0</v>
      </c>
      <c r="E327" s="42"/>
      <c r="F327" s="64"/>
      <c r="G327" s="121"/>
      <c r="H327" s="121">
        <f>IF($C$4="Attiecināmās izmaksas",IF('10a+c+n'!$Q327="A",'10a+c+n'!H327,0),0)</f>
        <v>0</v>
      </c>
      <c r="I327" s="121"/>
      <c r="J327" s="121"/>
      <c r="K327" s="122">
        <f>IF($C$4="Attiecināmās izmaksas",IF('10a+c+n'!$Q327="A",'10a+c+n'!K327,0),0)</f>
        <v>0</v>
      </c>
      <c r="L327" s="64">
        <f>IF($C$4="Attiecināmās izmaksas",IF('10a+c+n'!$Q327="A",'10a+c+n'!L327,0),0)</f>
        <v>0</v>
      </c>
      <c r="M327" s="121">
        <f>IF($C$4="Attiecināmās izmaksas",IF('10a+c+n'!$Q327="A",'10a+c+n'!M327,0),0)</f>
        <v>0</v>
      </c>
      <c r="N327" s="121">
        <f>IF($C$4="Attiecināmās izmaksas",IF('10a+c+n'!$Q327="A",'10a+c+n'!N327,0),0)</f>
        <v>0</v>
      </c>
      <c r="O327" s="121">
        <f>IF($C$4="Attiecināmās izmaksas",IF('10a+c+n'!$Q327="A",'10a+c+n'!O327,0),0)</f>
        <v>0</v>
      </c>
      <c r="P327" s="122">
        <f>IF($C$4="Attiecināmās izmaksas",IF('10a+c+n'!$Q327="A",'10a+c+n'!P327,0),0)</f>
        <v>0</v>
      </c>
    </row>
    <row r="328" spans="1:16" x14ac:dyDescent="0.2">
      <c r="A328" s="49">
        <f>IF(P328=0,0,IF(COUNTBLANK(P328)=1,0,COUNTA($P$14:P328)))</f>
        <v>0</v>
      </c>
      <c r="B328" s="21">
        <f>IF($C$4="Attiecināmās izmaksas",IF('10a+c+n'!$Q328="A",'10a+c+n'!B328,0),0)</f>
        <v>0</v>
      </c>
      <c r="C328" s="21">
        <f>IF($C$4="Attiecināmās izmaksas",IF('10a+c+n'!$Q328="A",'10a+c+n'!C328,0),0)</f>
        <v>0</v>
      </c>
      <c r="D328" s="21">
        <f>IF($C$4="Attiecināmās izmaksas",IF('10a+c+n'!$Q328="A",'10a+c+n'!D328,0),0)</f>
        <v>0</v>
      </c>
      <c r="E328" s="42"/>
      <c r="F328" s="64"/>
      <c r="G328" s="121"/>
      <c r="H328" s="121">
        <f>IF($C$4="Attiecināmās izmaksas",IF('10a+c+n'!$Q328="A",'10a+c+n'!H328,0),0)</f>
        <v>0</v>
      </c>
      <c r="I328" s="121"/>
      <c r="J328" s="121"/>
      <c r="K328" s="122">
        <f>IF($C$4="Attiecināmās izmaksas",IF('10a+c+n'!$Q328="A",'10a+c+n'!K328,0),0)</f>
        <v>0</v>
      </c>
      <c r="L328" s="64">
        <f>IF($C$4="Attiecināmās izmaksas",IF('10a+c+n'!$Q328="A",'10a+c+n'!L328,0),0)</f>
        <v>0</v>
      </c>
      <c r="M328" s="121">
        <f>IF($C$4="Attiecināmās izmaksas",IF('10a+c+n'!$Q328="A",'10a+c+n'!M328,0),0)</f>
        <v>0</v>
      </c>
      <c r="N328" s="121">
        <f>IF($C$4="Attiecināmās izmaksas",IF('10a+c+n'!$Q328="A",'10a+c+n'!N328,0),0)</f>
        <v>0</v>
      </c>
      <c r="O328" s="121">
        <f>IF($C$4="Attiecināmās izmaksas",IF('10a+c+n'!$Q328="A",'10a+c+n'!O328,0),0)</f>
        <v>0</v>
      </c>
      <c r="P328" s="122">
        <f>IF($C$4="Attiecināmās izmaksas",IF('10a+c+n'!$Q328="A",'10a+c+n'!P328,0),0)</f>
        <v>0</v>
      </c>
    </row>
    <row r="329" spans="1:16" x14ac:dyDescent="0.2">
      <c r="A329" s="49">
        <f>IF(P329=0,0,IF(COUNTBLANK(P329)=1,0,COUNTA($P$14:P329)))</f>
        <v>0</v>
      </c>
      <c r="B329" s="21">
        <f>IF($C$4="Attiecināmās izmaksas",IF('10a+c+n'!$Q329="A",'10a+c+n'!B329,0),0)</f>
        <v>0</v>
      </c>
      <c r="C329" s="21">
        <f>IF($C$4="Attiecināmās izmaksas",IF('10a+c+n'!$Q329="A",'10a+c+n'!C329,0),0)</f>
        <v>0</v>
      </c>
      <c r="D329" s="21">
        <f>IF($C$4="Attiecināmās izmaksas",IF('10a+c+n'!$Q329="A",'10a+c+n'!D329,0),0)</f>
        <v>0</v>
      </c>
      <c r="E329" s="42"/>
      <c r="F329" s="64"/>
      <c r="G329" s="121"/>
      <c r="H329" s="121">
        <f>IF($C$4="Attiecināmās izmaksas",IF('10a+c+n'!$Q329="A",'10a+c+n'!H329,0),0)</f>
        <v>0</v>
      </c>
      <c r="I329" s="121"/>
      <c r="J329" s="121"/>
      <c r="K329" s="122">
        <f>IF($C$4="Attiecināmās izmaksas",IF('10a+c+n'!$Q329="A",'10a+c+n'!K329,0),0)</f>
        <v>0</v>
      </c>
      <c r="L329" s="64">
        <f>IF($C$4="Attiecināmās izmaksas",IF('10a+c+n'!$Q329="A",'10a+c+n'!L329,0),0)</f>
        <v>0</v>
      </c>
      <c r="M329" s="121">
        <f>IF($C$4="Attiecināmās izmaksas",IF('10a+c+n'!$Q329="A",'10a+c+n'!M329,0),0)</f>
        <v>0</v>
      </c>
      <c r="N329" s="121">
        <f>IF($C$4="Attiecināmās izmaksas",IF('10a+c+n'!$Q329="A",'10a+c+n'!N329,0),0)</f>
        <v>0</v>
      </c>
      <c r="O329" s="121">
        <f>IF($C$4="Attiecināmās izmaksas",IF('10a+c+n'!$Q329="A",'10a+c+n'!O329,0),0)</f>
        <v>0</v>
      </c>
      <c r="P329" s="122">
        <f>IF($C$4="Attiecināmās izmaksas",IF('10a+c+n'!$Q329="A",'10a+c+n'!P329,0),0)</f>
        <v>0</v>
      </c>
    </row>
    <row r="330" spans="1:16" x14ac:dyDescent="0.2">
      <c r="A330" s="49">
        <f>IF(P330=0,0,IF(COUNTBLANK(P330)=1,0,COUNTA($P$14:P330)))</f>
        <v>0</v>
      </c>
      <c r="B330" s="21">
        <f>IF($C$4="Attiecināmās izmaksas",IF('10a+c+n'!$Q330="A",'10a+c+n'!B330,0),0)</f>
        <v>0</v>
      </c>
      <c r="C330" s="21">
        <f>IF($C$4="Attiecināmās izmaksas",IF('10a+c+n'!$Q330="A",'10a+c+n'!C330,0),0)</f>
        <v>0</v>
      </c>
      <c r="D330" s="21">
        <f>IF($C$4="Attiecināmās izmaksas",IF('10a+c+n'!$Q330="A",'10a+c+n'!D330,0),0)</f>
        <v>0</v>
      </c>
      <c r="E330" s="42"/>
      <c r="F330" s="64"/>
      <c r="G330" s="121"/>
      <c r="H330" s="121">
        <f>IF($C$4="Attiecināmās izmaksas",IF('10a+c+n'!$Q330="A",'10a+c+n'!H330,0),0)</f>
        <v>0</v>
      </c>
      <c r="I330" s="121"/>
      <c r="J330" s="121"/>
      <c r="K330" s="122">
        <f>IF($C$4="Attiecināmās izmaksas",IF('10a+c+n'!$Q330="A",'10a+c+n'!K330,0),0)</f>
        <v>0</v>
      </c>
      <c r="L330" s="64">
        <f>IF($C$4="Attiecināmās izmaksas",IF('10a+c+n'!$Q330="A",'10a+c+n'!L330,0),0)</f>
        <v>0</v>
      </c>
      <c r="M330" s="121">
        <f>IF($C$4="Attiecināmās izmaksas",IF('10a+c+n'!$Q330="A",'10a+c+n'!M330,0),0)</f>
        <v>0</v>
      </c>
      <c r="N330" s="121">
        <f>IF($C$4="Attiecināmās izmaksas",IF('10a+c+n'!$Q330="A",'10a+c+n'!N330,0),0)</f>
        <v>0</v>
      </c>
      <c r="O330" s="121">
        <f>IF($C$4="Attiecināmās izmaksas",IF('10a+c+n'!$Q330="A",'10a+c+n'!O330,0),0)</f>
        <v>0</v>
      </c>
      <c r="P330" s="122">
        <f>IF($C$4="Attiecināmās izmaksas",IF('10a+c+n'!$Q330="A",'10a+c+n'!P330,0),0)</f>
        <v>0</v>
      </c>
    </row>
    <row r="331" spans="1:16" x14ac:dyDescent="0.2">
      <c r="A331" s="49">
        <f>IF(P331=0,0,IF(COUNTBLANK(P331)=1,0,COUNTA($P$14:P331)))</f>
        <v>0</v>
      </c>
      <c r="B331" s="21">
        <f>IF($C$4="Attiecināmās izmaksas",IF('10a+c+n'!$Q331="A",'10a+c+n'!B331,0),0)</f>
        <v>0</v>
      </c>
      <c r="C331" s="21">
        <f>IF($C$4="Attiecināmās izmaksas",IF('10a+c+n'!$Q331="A",'10a+c+n'!C331,0),0)</f>
        <v>0</v>
      </c>
      <c r="D331" s="21">
        <f>IF($C$4="Attiecināmās izmaksas",IF('10a+c+n'!$Q331="A",'10a+c+n'!D331,0),0)</f>
        <v>0</v>
      </c>
      <c r="E331" s="42"/>
      <c r="F331" s="64"/>
      <c r="G331" s="121"/>
      <c r="H331" s="121">
        <f>IF($C$4="Attiecināmās izmaksas",IF('10a+c+n'!$Q331="A",'10a+c+n'!H331,0),0)</f>
        <v>0</v>
      </c>
      <c r="I331" s="121"/>
      <c r="J331" s="121"/>
      <c r="K331" s="122">
        <f>IF($C$4="Attiecināmās izmaksas",IF('10a+c+n'!$Q331="A",'10a+c+n'!K331,0),0)</f>
        <v>0</v>
      </c>
      <c r="L331" s="64">
        <f>IF($C$4="Attiecināmās izmaksas",IF('10a+c+n'!$Q331="A",'10a+c+n'!L331,0),0)</f>
        <v>0</v>
      </c>
      <c r="M331" s="121">
        <f>IF($C$4="Attiecināmās izmaksas",IF('10a+c+n'!$Q331="A",'10a+c+n'!M331,0),0)</f>
        <v>0</v>
      </c>
      <c r="N331" s="121">
        <f>IF($C$4="Attiecināmās izmaksas",IF('10a+c+n'!$Q331="A",'10a+c+n'!N331,0),0)</f>
        <v>0</v>
      </c>
      <c r="O331" s="121">
        <f>IF($C$4="Attiecināmās izmaksas",IF('10a+c+n'!$Q331="A",'10a+c+n'!O331,0),0)</f>
        <v>0</v>
      </c>
      <c r="P331" s="122">
        <f>IF($C$4="Attiecināmās izmaksas",IF('10a+c+n'!$Q331="A",'10a+c+n'!P331,0),0)</f>
        <v>0</v>
      </c>
    </row>
    <row r="332" spans="1:16" x14ac:dyDescent="0.2">
      <c r="A332" s="49">
        <f>IF(P332=0,0,IF(COUNTBLANK(P332)=1,0,COUNTA($P$14:P332)))</f>
        <v>0</v>
      </c>
      <c r="B332" s="21">
        <f>IF($C$4="Attiecināmās izmaksas",IF('10a+c+n'!$Q332="A",'10a+c+n'!B332,0),0)</f>
        <v>0</v>
      </c>
      <c r="C332" s="21">
        <f>IF($C$4="Attiecināmās izmaksas",IF('10a+c+n'!$Q332="A",'10a+c+n'!C332,0),0)</f>
        <v>0</v>
      </c>
      <c r="D332" s="21">
        <f>IF($C$4="Attiecināmās izmaksas",IF('10a+c+n'!$Q332="A",'10a+c+n'!D332,0),0)</f>
        <v>0</v>
      </c>
      <c r="E332" s="42"/>
      <c r="F332" s="64"/>
      <c r="G332" s="121"/>
      <c r="H332" s="121">
        <f>IF($C$4="Attiecināmās izmaksas",IF('10a+c+n'!$Q332="A",'10a+c+n'!H332,0),0)</f>
        <v>0</v>
      </c>
      <c r="I332" s="121"/>
      <c r="J332" s="121"/>
      <c r="K332" s="122">
        <f>IF($C$4="Attiecināmās izmaksas",IF('10a+c+n'!$Q332="A",'10a+c+n'!K332,0),0)</f>
        <v>0</v>
      </c>
      <c r="L332" s="64">
        <f>IF($C$4="Attiecināmās izmaksas",IF('10a+c+n'!$Q332="A",'10a+c+n'!L332,0),0)</f>
        <v>0</v>
      </c>
      <c r="M332" s="121">
        <f>IF($C$4="Attiecināmās izmaksas",IF('10a+c+n'!$Q332="A",'10a+c+n'!M332,0),0)</f>
        <v>0</v>
      </c>
      <c r="N332" s="121">
        <f>IF($C$4="Attiecināmās izmaksas",IF('10a+c+n'!$Q332="A",'10a+c+n'!N332,0),0)</f>
        <v>0</v>
      </c>
      <c r="O332" s="121">
        <f>IF($C$4="Attiecināmās izmaksas",IF('10a+c+n'!$Q332="A",'10a+c+n'!O332,0),0)</f>
        <v>0</v>
      </c>
      <c r="P332" s="122">
        <f>IF($C$4="Attiecināmās izmaksas",IF('10a+c+n'!$Q332="A",'10a+c+n'!P332,0),0)</f>
        <v>0</v>
      </c>
    </row>
    <row r="333" spans="1:16" x14ac:dyDescent="0.2">
      <c r="A333" s="49">
        <f>IF(P333=0,0,IF(COUNTBLANK(P333)=1,0,COUNTA($P$14:P333)))</f>
        <v>0</v>
      </c>
      <c r="B333" s="21">
        <f>IF($C$4="Attiecināmās izmaksas",IF('10a+c+n'!$Q333="A",'10a+c+n'!B333,0),0)</f>
        <v>0</v>
      </c>
      <c r="C333" s="21">
        <f>IF($C$4="Attiecināmās izmaksas",IF('10a+c+n'!$Q333="A",'10a+c+n'!C333,0),0)</f>
        <v>0</v>
      </c>
      <c r="D333" s="21">
        <f>IF($C$4="Attiecināmās izmaksas",IF('10a+c+n'!$Q333="A",'10a+c+n'!D333,0),0)</f>
        <v>0</v>
      </c>
      <c r="E333" s="42"/>
      <c r="F333" s="64"/>
      <c r="G333" s="121"/>
      <c r="H333" s="121">
        <f>IF($C$4="Attiecināmās izmaksas",IF('10a+c+n'!$Q333="A",'10a+c+n'!H333,0),0)</f>
        <v>0</v>
      </c>
      <c r="I333" s="121"/>
      <c r="J333" s="121"/>
      <c r="K333" s="122">
        <f>IF($C$4="Attiecināmās izmaksas",IF('10a+c+n'!$Q333="A",'10a+c+n'!K333,0),0)</f>
        <v>0</v>
      </c>
      <c r="L333" s="64">
        <f>IF($C$4="Attiecināmās izmaksas",IF('10a+c+n'!$Q333="A",'10a+c+n'!L333,0),0)</f>
        <v>0</v>
      </c>
      <c r="M333" s="121">
        <f>IF($C$4="Attiecināmās izmaksas",IF('10a+c+n'!$Q333="A",'10a+c+n'!M333,0),0)</f>
        <v>0</v>
      </c>
      <c r="N333" s="121">
        <f>IF($C$4="Attiecināmās izmaksas",IF('10a+c+n'!$Q333="A",'10a+c+n'!N333,0),0)</f>
        <v>0</v>
      </c>
      <c r="O333" s="121">
        <f>IF($C$4="Attiecināmās izmaksas",IF('10a+c+n'!$Q333="A",'10a+c+n'!O333,0),0)</f>
        <v>0</v>
      </c>
      <c r="P333" s="122">
        <f>IF($C$4="Attiecināmās izmaksas",IF('10a+c+n'!$Q333="A",'10a+c+n'!P333,0),0)</f>
        <v>0</v>
      </c>
    </row>
    <row r="334" spans="1:16" x14ac:dyDescent="0.2">
      <c r="A334" s="49">
        <f>IF(P334=0,0,IF(COUNTBLANK(P334)=1,0,COUNTA($P$14:P334)))</f>
        <v>0</v>
      </c>
      <c r="B334" s="21">
        <f>IF($C$4="Attiecināmās izmaksas",IF('10a+c+n'!$Q334="A",'10a+c+n'!B334,0),0)</f>
        <v>0</v>
      </c>
      <c r="C334" s="21">
        <f>IF($C$4="Attiecināmās izmaksas",IF('10a+c+n'!$Q334="A",'10a+c+n'!C334,0),0)</f>
        <v>0</v>
      </c>
      <c r="D334" s="21">
        <f>IF($C$4="Attiecināmās izmaksas",IF('10a+c+n'!$Q334="A",'10a+c+n'!D334,0),0)</f>
        <v>0</v>
      </c>
      <c r="E334" s="42"/>
      <c r="F334" s="64"/>
      <c r="G334" s="121"/>
      <c r="H334" s="121">
        <f>IF($C$4="Attiecināmās izmaksas",IF('10a+c+n'!$Q334="A",'10a+c+n'!H334,0),0)</f>
        <v>0</v>
      </c>
      <c r="I334" s="121"/>
      <c r="J334" s="121"/>
      <c r="K334" s="122">
        <f>IF($C$4="Attiecināmās izmaksas",IF('10a+c+n'!$Q334="A",'10a+c+n'!K334,0),0)</f>
        <v>0</v>
      </c>
      <c r="L334" s="64">
        <f>IF($C$4="Attiecināmās izmaksas",IF('10a+c+n'!$Q334="A",'10a+c+n'!L334,0),0)</f>
        <v>0</v>
      </c>
      <c r="M334" s="121">
        <f>IF($C$4="Attiecināmās izmaksas",IF('10a+c+n'!$Q334="A",'10a+c+n'!M334,0),0)</f>
        <v>0</v>
      </c>
      <c r="N334" s="121">
        <f>IF($C$4="Attiecināmās izmaksas",IF('10a+c+n'!$Q334="A",'10a+c+n'!N334,0),0)</f>
        <v>0</v>
      </c>
      <c r="O334" s="121">
        <f>IF($C$4="Attiecināmās izmaksas",IF('10a+c+n'!$Q334="A",'10a+c+n'!O334,0),0)</f>
        <v>0</v>
      </c>
      <c r="P334" s="122">
        <f>IF($C$4="Attiecināmās izmaksas",IF('10a+c+n'!$Q334="A",'10a+c+n'!P334,0),0)</f>
        <v>0</v>
      </c>
    </row>
    <row r="335" spans="1:16" x14ac:dyDescent="0.2">
      <c r="A335" s="49">
        <f>IF(P335=0,0,IF(COUNTBLANK(P335)=1,0,COUNTA($P$14:P335)))</f>
        <v>0</v>
      </c>
      <c r="B335" s="21">
        <f>IF($C$4="Attiecināmās izmaksas",IF('10a+c+n'!$Q335="A",'10a+c+n'!B335,0),0)</f>
        <v>0</v>
      </c>
      <c r="C335" s="21">
        <f>IF($C$4="Attiecināmās izmaksas",IF('10a+c+n'!$Q335="A",'10a+c+n'!C335,0),0)</f>
        <v>0</v>
      </c>
      <c r="D335" s="21">
        <f>IF($C$4="Attiecināmās izmaksas",IF('10a+c+n'!$Q335="A",'10a+c+n'!D335,0),0)</f>
        <v>0</v>
      </c>
      <c r="E335" s="42"/>
      <c r="F335" s="64"/>
      <c r="G335" s="121"/>
      <c r="H335" s="121">
        <f>IF($C$4="Attiecināmās izmaksas",IF('10a+c+n'!$Q335="A",'10a+c+n'!H335,0),0)</f>
        <v>0</v>
      </c>
      <c r="I335" s="121"/>
      <c r="J335" s="121"/>
      <c r="K335" s="122">
        <f>IF($C$4="Attiecināmās izmaksas",IF('10a+c+n'!$Q335="A",'10a+c+n'!K335,0),0)</f>
        <v>0</v>
      </c>
      <c r="L335" s="64">
        <f>IF($C$4="Attiecināmās izmaksas",IF('10a+c+n'!$Q335="A",'10a+c+n'!L335,0),0)</f>
        <v>0</v>
      </c>
      <c r="M335" s="121">
        <f>IF($C$4="Attiecināmās izmaksas",IF('10a+c+n'!$Q335="A",'10a+c+n'!M335,0),0)</f>
        <v>0</v>
      </c>
      <c r="N335" s="121">
        <f>IF($C$4="Attiecināmās izmaksas",IF('10a+c+n'!$Q335="A",'10a+c+n'!N335,0),0)</f>
        <v>0</v>
      </c>
      <c r="O335" s="121">
        <f>IF($C$4="Attiecināmās izmaksas",IF('10a+c+n'!$Q335="A",'10a+c+n'!O335,0),0)</f>
        <v>0</v>
      </c>
      <c r="P335" s="122">
        <f>IF($C$4="Attiecināmās izmaksas",IF('10a+c+n'!$Q335="A",'10a+c+n'!P335,0),0)</f>
        <v>0</v>
      </c>
    </row>
    <row r="336" spans="1:16" x14ac:dyDescent="0.2">
      <c r="A336" s="49">
        <f>IF(P336=0,0,IF(COUNTBLANK(P336)=1,0,COUNTA($P$14:P336)))</f>
        <v>0</v>
      </c>
      <c r="B336" s="21">
        <f>IF($C$4="Attiecināmās izmaksas",IF('10a+c+n'!$Q336="A",'10a+c+n'!B336,0),0)</f>
        <v>0</v>
      </c>
      <c r="C336" s="21">
        <f>IF($C$4="Attiecināmās izmaksas",IF('10a+c+n'!$Q336="A",'10a+c+n'!C336,0),0)</f>
        <v>0</v>
      </c>
      <c r="D336" s="21">
        <f>IF($C$4="Attiecināmās izmaksas",IF('10a+c+n'!$Q336="A",'10a+c+n'!D336,0),0)</f>
        <v>0</v>
      </c>
      <c r="E336" s="42"/>
      <c r="F336" s="64"/>
      <c r="G336" s="121"/>
      <c r="H336" s="121">
        <f>IF($C$4="Attiecināmās izmaksas",IF('10a+c+n'!$Q336="A",'10a+c+n'!H336,0),0)</f>
        <v>0</v>
      </c>
      <c r="I336" s="121"/>
      <c r="J336" s="121"/>
      <c r="K336" s="122">
        <f>IF($C$4="Attiecināmās izmaksas",IF('10a+c+n'!$Q336="A",'10a+c+n'!K336,0),0)</f>
        <v>0</v>
      </c>
      <c r="L336" s="64">
        <f>IF($C$4="Attiecināmās izmaksas",IF('10a+c+n'!$Q336="A",'10a+c+n'!L336,0),0)</f>
        <v>0</v>
      </c>
      <c r="M336" s="121">
        <f>IF($C$4="Attiecināmās izmaksas",IF('10a+c+n'!$Q336="A",'10a+c+n'!M336,0),0)</f>
        <v>0</v>
      </c>
      <c r="N336" s="121">
        <f>IF($C$4="Attiecināmās izmaksas",IF('10a+c+n'!$Q336="A",'10a+c+n'!N336,0),0)</f>
        <v>0</v>
      </c>
      <c r="O336" s="121">
        <f>IF($C$4="Attiecināmās izmaksas",IF('10a+c+n'!$Q336="A",'10a+c+n'!O336,0),0)</f>
        <v>0</v>
      </c>
      <c r="P336" s="122">
        <f>IF($C$4="Attiecināmās izmaksas",IF('10a+c+n'!$Q336="A",'10a+c+n'!P336,0),0)</f>
        <v>0</v>
      </c>
    </row>
    <row r="337" spans="1:16" x14ac:dyDescent="0.2">
      <c r="A337" s="49">
        <f>IF(P337=0,0,IF(COUNTBLANK(P337)=1,0,COUNTA($P$14:P337)))</f>
        <v>0</v>
      </c>
      <c r="B337" s="21">
        <f>IF($C$4="Attiecināmās izmaksas",IF('10a+c+n'!$Q337="A",'10a+c+n'!B337,0),0)</f>
        <v>0</v>
      </c>
      <c r="C337" s="21">
        <f>IF($C$4="Attiecināmās izmaksas",IF('10a+c+n'!$Q337="A",'10a+c+n'!C337,0),0)</f>
        <v>0</v>
      </c>
      <c r="D337" s="21">
        <f>IF($C$4="Attiecināmās izmaksas",IF('10a+c+n'!$Q337="A",'10a+c+n'!D337,0),0)</f>
        <v>0</v>
      </c>
      <c r="E337" s="42"/>
      <c r="F337" s="64"/>
      <c r="G337" s="121"/>
      <c r="H337" s="121">
        <f>IF($C$4="Attiecināmās izmaksas",IF('10a+c+n'!$Q337="A",'10a+c+n'!H337,0),0)</f>
        <v>0</v>
      </c>
      <c r="I337" s="121"/>
      <c r="J337" s="121"/>
      <c r="K337" s="122">
        <f>IF($C$4="Attiecināmās izmaksas",IF('10a+c+n'!$Q337="A",'10a+c+n'!K337,0),0)</f>
        <v>0</v>
      </c>
      <c r="L337" s="64">
        <f>IF($C$4="Attiecināmās izmaksas",IF('10a+c+n'!$Q337="A",'10a+c+n'!L337,0),0)</f>
        <v>0</v>
      </c>
      <c r="M337" s="121">
        <f>IF($C$4="Attiecināmās izmaksas",IF('10a+c+n'!$Q337="A",'10a+c+n'!M337,0),0)</f>
        <v>0</v>
      </c>
      <c r="N337" s="121">
        <f>IF($C$4="Attiecināmās izmaksas",IF('10a+c+n'!$Q337="A",'10a+c+n'!N337,0),0)</f>
        <v>0</v>
      </c>
      <c r="O337" s="121">
        <f>IF($C$4="Attiecināmās izmaksas",IF('10a+c+n'!$Q337="A",'10a+c+n'!O337,0),0)</f>
        <v>0</v>
      </c>
      <c r="P337" s="122">
        <f>IF($C$4="Attiecināmās izmaksas",IF('10a+c+n'!$Q337="A",'10a+c+n'!P337,0),0)</f>
        <v>0</v>
      </c>
    </row>
    <row r="338" spans="1:16" x14ac:dyDescent="0.2">
      <c r="A338" s="49">
        <f>IF(P338=0,0,IF(COUNTBLANK(P338)=1,0,COUNTA($P$14:P338)))</f>
        <v>0</v>
      </c>
      <c r="B338" s="21">
        <f>IF($C$4="Attiecināmās izmaksas",IF('10a+c+n'!$Q338="A",'10a+c+n'!B338,0),0)</f>
        <v>0</v>
      </c>
      <c r="C338" s="21">
        <f>IF($C$4="Attiecināmās izmaksas",IF('10a+c+n'!$Q338="A",'10a+c+n'!C338,0),0)</f>
        <v>0</v>
      </c>
      <c r="D338" s="21">
        <f>IF($C$4="Attiecināmās izmaksas",IF('10a+c+n'!$Q338="A",'10a+c+n'!D338,0),0)</f>
        <v>0</v>
      </c>
      <c r="E338" s="42"/>
      <c r="F338" s="64"/>
      <c r="G338" s="121"/>
      <c r="H338" s="121">
        <f>IF($C$4="Attiecināmās izmaksas",IF('10a+c+n'!$Q338="A",'10a+c+n'!H338,0),0)</f>
        <v>0</v>
      </c>
      <c r="I338" s="121"/>
      <c r="J338" s="121"/>
      <c r="K338" s="122">
        <f>IF($C$4="Attiecināmās izmaksas",IF('10a+c+n'!$Q338="A",'10a+c+n'!K338,0),0)</f>
        <v>0</v>
      </c>
      <c r="L338" s="64">
        <f>IF($C$4="Attiecināmās izmaksas",IF('10a+c+n'!$Q338="A",'10a+c+n'!L338,0),0)</f>
        <v>0</v>
      </c>
      <c r="M338" s="121">
        <f>IF($C$4="Attiecināmās izmaksas",IF('10a+c+n'!$Q338="A",'10a+c+n'!M338,0),0)</f>
        <v>0</v>
      </c>
      <c r="N338" s="121">
        <f>IF($C$4="Attiecināmās izmaksas",IF('10a+c+n'!$Q338="A",'10a+c+n'!N338,0),0)</f>
        <v>0</v>
      </c>
      <c r="O338" s="121">
        <f>IF($C$4="Attiecināmās izmaksas",IF('10a+c+n'!$Q338="A",'10a+c+n'!O338,0),0)</f>
        <v>0</v>
      </c>
      <c r="P338" s="122">
        <f>IF($C$4="Attiecināmās izmaksas",IF('10a+c+n'!$Q338="A",'10a+c+n'!P338,0),0)</f>
        <v>0</v>
      </c>
    </row>
    <row r="339" spans="1:16" x14ac:dyDescent="0.2">
      <c r="A339" s="49">
        <f>IF(P339=0,0,IF(COUNTBLANK(P339)=1,0,COUNTA($P$14:P339)))</f>
        <v>0</v>
      </c>
      <c r="B339" s="21">
        <f>IF($C$4="Attiecināmās izmaksas",IF('10a+c+n'!$Q339="A",'10a+c+n'!B339,0),0)</f>
        <v>0</v>
      </c>
      <c r="C339" s="21">
        <f>IF($C$4="Attiecināmās izmaksas",IF('10a+c+n'!$Q339="A",'10a+c+n'!C339,0),0)</f>
        <v>0</v>
      </c>
      <c r="D339" s="21">
        <f>IF($C$4="Attiecināmās izmaksas",IF('10a+c+n'!$Q339="A",'10a+c+n'!D339,0),0)</f>
        <v>0</v>
      </c>
      <c r="E339" s="42"/>
      <c r="F339" s="64"/>
      <c r="G339" s="121"/>
      <c r="H339" s="121">
        <f>IF($C$4="Attiecināmās izmaksas",IF('10a+c+n'!$Q339="A",'10a+c+n'!H339,0),0)</f>
        <v>0</v>
      </c>
      <c r="I339" s="121"/>
      <c r="J339" s="121"/>
      <c r="K339" s="122">
        <f>IF($C$4="Attiecināmās izmaksas",IF('10a+c+n'!$Q339="A",'10a+c+n'!K339,0),0)</f>
        <v>0</v>
      </c>
      <c r="L339" s="64">
        <f>IF($C$4="Attiecināmās izmaksas",IF('10a+c+n'!$Q339="A",'10a+c+n'!L339,0),0)</f>
        <v>0</v>
      </c>
      <c r="M339" s="121">
        <f>IF($C$4="Attiecināmās izmaksas",IF('10a+c+n'!$Q339="A",'10a+c+n'!M339,0),0)</f>
        <v>0</v>
      </c>
      <c r="N339" s="121">
        <f>IF($C$4="Attiecināmās izmaksas",IF('10a+c+n'!$Q339="A",'10a+c+n'!N339,0),0)</f>
        <v>0</v>
      </c>
      <c r="O339" s="121">
        <f>IF($C$4="Attiecināmās izmaksas",IF('10a+c+n'!$Q339="A",'10a+c+n'!O339,0),0)</f>
        <v>0</v>
      </c>
      <c r="P339" s="122">
        <f>IF($C$4="Attiecināmās izmaksas",IF('10a+c+n'!$Q339="A",'10a+c+n'!P339,0),0)</f>
        <v>0</v>
      </c>
    </row>
    <row r="340" spans="1:16" x14ac:dyDescent="0.2">
      <c r="A340" s="49">
        <f>IF(P340=0,0,IF(COUNTBLANK(P340)=1,0,COUNTA($P$14:P340)))</f>
        <v>0</v>
      </c>
      <c r="B340" s="21">
        <f>IF($C$4="Attiecināmās izmaksas",IF('10a+c+n'!$Q340="A",'10a+c+n'!B340,0),0)</f>
        <v>0</v>
      </c>
      <c r="C340" s="21">
        <f>IF($C$4="Attiecināmās izmaksas",IF('10a+c+n'!$Q340="A",'10a+c+n'!C340,0),0)</f>
        <v>0</v>
      </c>
      <c r="D340" s="21">
        <f>IF($C$4="Attiecināmās izmaksas",IF('10a+c+n'!$Q340="A",'10a+c+n'!D340,0),0)</f>
        <v>0</v>
      </c>
      <c r="E340" s="42"/>
      <c r="F340" s="64"/>
      <c r="G340" s="121"/>
      <c r="H340" s="121">
        <f>IF($C$4="Attiecināmās izmaksas",IF('10a+c+n'!$Q340="A",'10a+c+n'!H340,0),0)</f>
        <v>0</v>
      </c>
      <c r="I340" s="121"/>
      <c r="J340" s="121"/>
      <c r="K340" s="122">
        <f>IF($C$4="Attiecināmās izmaksas",IF('10a+c+n'!$Q340="A",'10a+c+n'!K340,0),0)</f>
        <v>0</v>
      </c>
      <c r="L340" s="64">
        <f>IF($C$4="Attiecināmās izmaksas",IF('10a+c+n'!$Q340="A",'10a+c+n'!L340,0),0)</f>
        <v>0</v>
      </c>
      <c r="M340" s="121">
        <f>IF($C$4="Attiecināmās izmaksas",IF('10a+c+n'!$Q340="A",'10a+c+n'!M340,0),0)</f>
        <v>0</v>
      </c>
      <c r="N340" s="121">
        <f>IF($C$4="Attiecināmās izmaksas",IF('10a+c+n'!$Q340="A",'10a+c+n'!N340,0),0)</f>
        <v>0</v>
      </c>
      <c r="O340" s="121">
        <f>IF($C$4="Attiecināmās izmaksas",IF('10a+c+n'!$Q340="A",'10a+c+n'!O340,0),0)</f>
        <v>0</v>
      </c>
      <c r="P340" s="122">
        <f>IF($C$4="Attiecināmās izmaksas",IF('10a+c+n'!$Q340="A",'10a+c+n'!P340,0),0)</f>
        <v>0</v>
      </c>
    </row>
    <row r="341" spans="1:16" x14ac:dyDescent="0.2">
      <c r="A341" s="49">
        <f>IF(P341=0,0,IF(COUNTBLANK(P341)=1,0,COUNTA($P$14:P341)))</f>
        <v>0</v>
      </c>
      <c r="B341" s="21">
        <f>IF($C$4="Attiecināmās izmaksas",IF('10a+c+n'!$Q341="A",'10a+c+n'!B341,0),0)</f>
        <v>0</v>
      </c>
      <c r="C341" s="21">
        <f>IF($C$4="Attiecināmās izmaksas",IF('10a+c+n'!$Q341="A",'10a+c+n'!C341,0),0)</f>
        <v>0</v>
      </c>
      <c r="D341" s="21">
        <f>IF($C$4="Attiecināmās izmaksas",IF('10a+c+n'!$Q341="A",'10a+c+n'!D341,0),0)</f>
        <v>0</v>
      </c>
      <c r="E341" s="42"/>
      <c r="F341" s="64"/>
      <c r="G341" s="121"/>
      <c r="H341" s="121">
        <f>IF($C$4="Attiecināmās izmaksas",IF('10a+c+n'!$Q341="A",'10a+c+n'!H341,0),0)</f>
        <v>0</v>
      </c>
      <c r="I341" s="121"/>
      <c r="J341" s="121"/>
      <c r="K341" s="122">
        <f>IF($C$4="Attiecināmās izmaksas",IF('10a+c+n'!$Q341="A",'10a+c+n'!K341,0),0)</f>
        <v>0</v>
      </c>
      <c r="L341" s="64">
        <f>IF($C$4="Attiecināmās izmaksas",IF('10a+c+n'!$Q341="A",'10a+c+n'!L341,0),0)</f>
        <v>0</v>
      </c>
      <c r="M341" s="121">
        <f>IF($C$4="Attiecināmās izmaksas",IF('10a+c+n'!$Q341="A",'10a+c+n'!M341,0),0)</f>
        <v>0</v>
      </c>
      <c r="N341" s="121">
        <f>IF($C$4="Attiecināmās izmaksas",IF('10a+c+n'!$Q341="A",'10a+c+n'!N341,0),0)</f>
        <v>0</v>
      </c>
      <c r="O341" s="121">
        <f>IF($C$4="Attiecināmās izmaksas",IF('10a+c+n'!$Q341="A",'10a+c+n'!O341,0),0)</f>
        <v>0</v>
      </c>
      <c r="P341" s="122">
        <f>IF($C$4="Attiecināmās izmaksas",IF('10a+c+n'!$Q341="A",'10a+c+n'!P341,0),0)</f>
        <v>0</v>
      </c>
    </row>
    <row r="342" spans="1:16" x14ac:dyDescent="0.2">
      <c r="A342" s="49">
        <f>IF(P342=0,0,IF(COUNTBLANK(P342)=1,0,COUNTA($P$14:P342)))</f>
        <v>0</v>
      </c>
      <c r="B342" s="21">
        <f>IF($C$4="Attiecināmās izmaksas",IF('10a+c+n'!$Q342="A",'10a+c+n'!B342,0),0)</f>
        <v>0</v>
      </c>
      <c r="C342" s="21">
        <f>IF($C$4="Attiecināmās izmaksas",IF('10a+c+n'!$Q342="A",'10a+c+n'!C342,0),0)</f>
        <v>0</v>
      </c>
      <c r="D342" s="21">
        <f>IF($C$4="Attiecināmās izmaksas",IF('10a+c+n'!$Q342="A",'10a+c+n'!D342,0),0)</f>
        <v>0</v>
      </c>
      <c r="E342" s="42"/>
      <c r="F342" s="64"/>
      <c r="G342" s="121"/>
      <c r="H342" s="121">
        <f>IF($C$4="Attiecināmās izmaksas",IF('10a+c+n'!$Q342="A",'10a+c+n'!H342,0),0)</f>
        <v>0</v>
      </c>
      <c r="I342" s="121"/>
      <c r="J342" s="121"/>
      <c r="K342" s="122">
        <f>IF($C$4="Attiecināmās izmaksas",IF('10a+c+n'!$Q342="A",'10a+c+n'!K342,0),0)</f>
        <v>0</v>
      </c>
      <c r="L342" s="64">
        <f>IF($C$4="Attiecināmās izmaksas",IF('10a+c+n'!$Q342="A",'10a+c+n'!L342,0),0)</f>
        <v>0</v>
      </c>
      <c r="M342" s="121">
        <f>IF($C$4="Attiecināmās izmaksas",IF('10a+c+n'!$Q342="A",'10a+c+n'!M342,0),0)</f>
        <v>0</v>
      </c>
      <c r="N342" s="121">
        <f>IF($C$4="Attiecināmās izmaksas",IF('10a+c+n'!$Q342="A",'10a+c+n'!N342,0),0)</f>
        <v>0</v>
      </c>
      <c r="O342" s="121">
        <f>IF($C$4="Attiecināmās izmaksas",IF('10a+c+n'!$Q342="A",'10a+c+n'!O342,0),0)</f>
        <v>0</v>
      </c>
      <c r="P342" s="122">
        <f>IF($C$4="Attiecināmās izmaksas",IF('10a+c+n'!$Q342="A",'10a+c+n'!P342,0),0)</f>
        <v>0</v>
      </c>
    </row>
    <row r="343" spans="1:16" x14ac:dyDescent="0.2">
      <c r="A343" s="49">
        <f>IF(P343=0,0,IF(COUNTBLANK(P343)=1,0,COUNTA($P$14:P343)))</f>
        <v>0</v>
      </c>
      <c r="B343" s="21">
        <f>IF($C$4="Attiecināmās izmaksas",IF('10a+c+n'!$Q343="A",'10a+c+n'!B343,0),0)</f>
        <v>0</v>
      </c>
      <c r="C343" s="21">
        <f>IF($C$4="Attiecināmās izmaksas",IF('10a+c+n'!$Q343="A",'10a+c+n'!C343,0),0)</f>
        <v>0</v>
      </c>
      <c r="D343" s="21">
        <f>IF($C$4="Attiecināmās izmaksas",IF('10a+c+n'!$Q343="A",'10a+c+n'!D343,0),0)</f>
        <v>0</v>
      </c>
      <c r="E343" s="42"/>
      <c r="F343" s="64"/>
      <c r="G343" s="121"/>
      <c r="H343" s="121">
        <f>IF($C$4="Attiecināmās izmaksas",IF('10a+c+n'!$Q343="A",'10a+c+n'!H343,0),0)</f>
        <v>0</v>
      </c>
      <c r="I343" s="121"/>
      <c r="J343" s="121"/>
      <c r="K343" s="122">
        <f>IF($C$4="Attiecināmās izmaksas",IF('10a+c+n'!$Q343="A",'10a+c+n'!K343,0),0)</f>
        <v>0</v>
      </c>
      <c r="L343" s="64">
        <f>IF($C$4="Attiecināmās izmaksas",IF('10a+c+n'!$Q343="A",'10a+c+n'!L343,0),0)</f>
        <v>0</v>
      </c>
      <c r="M343" s="121">
        <f>IF($C$4="Attiecināmās izmaksas",IF('10a+c+n'!$Q343="A",'10a+c+n'!M343,0),0)</f>
        <v>0</v>
      </c>
      <c r="N343" s="121">
        <f>IF($C$4="Attiecināmās izmaksas",IF('10a+c+n'!$Q343="A",'10a+c+n'!N343,0),0)</f>
        <v>0</v>
      </c>
      <c r="O343" s="121">
        <f>IF($C$4="Attiecināmās izmaksas",IF('10a+c+n'!$Q343="A",'10a+c+n'!O343,0),0)</f>
        <v>0</v>
      </c>
      <c r="P343" s="122">
        <f>IF($C$4="Attiecināmās izmaksas",IF('10a+c+n'!$Q343="A",'10a+c+n'!P343,0),0)</f>
        <v>0</v>
      </c>
    </row>
    <row r="344" spans="1:16" x14ac:dyDescent="0.2">
      <c r="A344" s="49">
        <f>IF(P344=0,0,IF(COUNTBLANK(P344)=1,0,COUNTA($P$14:P344)))</f>
        <v>0</v>
      </c>
      <c r="B344" s="21">
        <f>IF($C$4="Attiecināmās izmaksas",IF('10a+c+n'!$Q344="A",'10a+c+n'!B344,0),0)</f>
        <v>0</v>
      </c>
      <c r="C344" s="21">
        <f>IF($C$4="Attiecināmās izmaksas",IF('10a+c+n'!$Q344="A",'10a+c+n'!C344,0),0)</f>
        <v>0</v>
      </c>
      <c r="D344" s="21">
        <f>IF($C$4="Attiecināmās izmaksas",IF('10a+c+n'!$Q344="A",'10a+c+n'!D344,0),0)</f>
        <v>0</v>
      </c>
      <c r="E344" s="42"/>
      <c r="F344" s="64"/>
      <c r="G344" s="121"/>
      <c r="H344" s="121">
        <f>IF($C$4="Attiecināmās izmaksas",IF('10a+c+n'!$Q344="A",'10a+c+n'!H344,0),0)</f>
        <v>0</v>
      </c>
      <c r="I344" s="121"/>
      <c r="J344" s="121"/>
      <c r="K344" s="122">
        <f>IF($C$4="Attiecināmās izmaksas",IF('10a+c+n'!$Q344="A",'10a+c+n'!K344,0),0)</f>
        <v>0</v>
      </c>
      <c r="L344" s="64">
        <f>IF($C$4="Attiecināmās izmaksas",IF('10a+c+n'!$Q344="A",'10a+c+n'!L344,0),0)</f>
        <v>0</v>
      </c>
      <c r="M344" s="121">
        <f>IF($C$4="Attiecināmās izmaksas",IF('10a+c+n'!$Q344="A",'10a+c+n'!M344,0),0)</f>
        <v>0</v>
      </c>
      <c r="N344" s="121">
        <f>IF($C$4="Attiecināmās izmaksas",IF('10a+c+n'!$Q344="A",'10a+c+n'!N344,0),0)</f>
        <v>0</v>
      </c>
      <c r="O344" s="121">
        <f>IF($C$4="Attiecināmās izmaksas",IF('10a+c+n'!$Q344="A",'10a+c+n'!O344,0),0)</f>
        <v>0</v>
      </c>
      <c r="P344" s="122">
        <f>IF($C$4="Attiecināmās izmaksas",IF('10a+c+n'!$Q344="A",'10a+c+n'!P344,0),0)</f>
        <v>0</v>
      </c>
    </row>
    <row r="345" spans="1:16" x14ac:dyDescent="0.2">
      <c r="A345" s="49">
        <f>IF(P345=0,0,IF(COUNTBLANK(P345)=1,0,COUNTA($P$14:P345)))</f>
        <v>0</v>
      </c>
      <c r="B345" s="21">
        <f>IF($C$4="Attiecināmās izmaksas",IF('10a+c+n'!$Q345="A",'10a+c+n'!B345,0),0)</f>
        <v>0</v>
      </c>
      <c r="C345" s="21">
        <f>IF($C$4="Attiecināmās izmaksas",IF('10a+c+n'!$Q345="A",'10a+c+n'!C345,0),0)</f>
        <v>0</v>
      </c>
      <c r="D345" s="21">
        <f>IF($C$4="Attiecināmās izmaksas",IF('10a+c+n'!$Q345="A",'10a+c+n'!D345,0),0)</f>
        <v>0</v>
      </c>
      <c r="E345" s="42"/>
      <c r="F345" s="64"/>
      <c r="G345" s="121"/>
      <c r="H345" s="121">
        <f>IF($C$4="Attiecināmās izmaksas",IF('10a+c+n'!$Q345="A",'10a+c+n'!H345,0),0)</f>
        <v>0</v>
      </c>
      <c r="I345" s="121"/>
      <c r="J345" s="121"/>
      <c r="K345" s="122">
        <f>IF($C$4="Attiecināmās izmaksas",IF('10a+c+n'!$Q345="A",'10a+c+n'!K345,0),0)</f>
        <v>0</v>
      </c>
      <c r="L345" s="64">
        <f>IF($C$4="Attiecināmās izmaksas",IF('10a+c+n'!$Q345="A",'10a+c+n'!L345,0),0)</f>
        <v>0</v>
      </c>
      <c r="M345" s="121">
        <f>IF($C$4="Attiecināmās izmaksas",IF('10a+c+n'!$Q345="A",'10a+c+n'!M345,0),0)</f>
        <v>0</v>
      </c>
      <c r="N345" s="121">
        <f>IF($C$4="Attiecināmās izmaksas",IF('10a+c+n'!$Q345="A",'10a+c+n'!N345,0),0)</f>
        <v>0</v>
      </c>
      <c r="O345" s="121">
        <f>IF($C$4="Attiecināmās izmaksas",IF('10a+c+n'!$Q345="A",'10a+c+n'!O345,0),0)</f>
        <v>0</v>
      </c>
      <c r="P345" s="122">
        <f>IF($C$4="Attiecināmās izmaksas",IF('10a+c+n'!$Q345="A",'10a+c+n'!P345,0),0)</f>
        <v>0</v>
      </c>
    </row>
    <row r="346" spans="1:16" x14ac:dyDescent="0.2">
      <c r="A346" s="49">
        <f>IF(P346=0,0,IF(COUNTBLANK(P346)=1,0,COUNTA($P$14:P346)))</f>
        <v>0</v>
      </c>
      <c r="B346" s="21">
        <f>IF($C$4="Attiecināmās izmaksas",IF('10a+c+n'!$Q346="A",'10a+c+n'!B346,0),0)</f>
        <v>0</v>
      </c>
      <c r="C346" s="21">
        <f>IF($C$4="Attiecināmās izmaksas",IF('10a+c+n'!$Q346="A",'10a+c+n'!C346,0),0)</f>
        <v>0</v>
      </c>
      <c r="D346" s="21">
        <f>IF($C$4="Attiecināmās izmaksas",IF('10a+c+n'!$Q346="A",'10a+c+n'!D346,0),0)</f>
        <v>0</v>
      </c>
      <c r="E346" s="42"/>
      <c r="F346" s="64"/>
      <c r="G346" s="121"/>
      <c r="H346" s="121">
        <f>IF($C$4="Attiecināmās izmaksas",IF('10a+c+n'!$Q346="A",'10a+c+n'!H346,0),0)</f>
        <v>0</v>
      </c>
      <c r="I346" s="121"/>
      <c r="J346" s="121"/>
      <c r="K346" s="122">
        <f>IF($C$4="Attiecināmās izmaksas",IF('10a+c+n'!$Q346="A",'10a+c+n'!K346,0),0)</f>
        <v>0</v>
      </c>
      <c r="L346" s="64">
        <f>IF($C$4="Attiecināmās izmaksas",IF('10a+c+n'!$Q346="A",'10a+c+n'!L346,0),0)</f>
        <v>0</v>
      </c>
      <c r="M346" s="121">
        <f>IF($C$4="Attiecināmās izmaksas",IF('10a+c+n'!$Q346="A",'10a+c+n'!M346,0),0)</f>
        <v>0</v>
      </c>
      <c r="N346" s="121">
        <f>IF($C$4="Attiecināmās izmaksas",IF('10a+c+n'!$Q346="A",'10a+c+n'!N346,0),0)</f>
        <v>0</v>
      </c>
      <c r="O346" s="121">
        <f>IF($C$4="Attiecināmās izmaksas",IF('10a+c+n'!$Q346="A",'10a+c+n'!O346,0),0)</f>
        <v>0</v>
      </c>
      <c r="P346" s="122">
        <f>IF($C$4="Attiecināmās izmaksas",IF('10a+c+n'!$Q346="A",'10a+c+n'!P346,0),0)</f>
        <v>0</v>
      </c>
    </row>
    <row r="347" spans="1:16" x14ac:dyDescent="0.2">
      <c r="A347" s="49">
        <f>IF(P347=0,0,IF(COUNTBLANK(P347)=1,0,COUNTA($P$14:P347)))</f>
        <v>0</v>
      </c>
      <c r="B347" s="21">
        <f>IF($C$4="Attiecināmās izmaksas",IF('10a+c+n'!$Q347="A",'10a+c+n'!B347,0),0)</f>
        <v>0</v>
      </c>
      <c r="C347" s="21">
        <f>IF($C$4="Attiecināmās izmaksas",IF('10a+c+n'!$Q347="A",'10a+c+n'!C347,0),0)</f>
        <v>0</v>
      </c>
      <c r="D347" s="21">
        <f>IF($C$4="Attiecināmās izmaksas",IF('10a+c+n'!$Q347="A",'10a+c+n'!D347,0),0)</f>
        <v>0</v>
      </c>
      <c r="E347" s="42"/>
      <c r="F347" s="64"/>
      <c r="G347" s="121"/>
      <c r="H347" s="121">
        <f>IF($C$4="Attiecināmās izmaksas",IF('10a+c+n'!$Q347="A",'10a+c+n'!H347,0),0)</f>
        <v>0</v>
      </c>
      <c r="I347" s="121"/>
      <c r="J347" s="121"/>
      <c r="K347" s="122">
        <f>IF($C$4="Attiecināmās izmaksas",IF('10a+c+n'!$Q347="A",'10a+c+n'!K347,0),0)</f>
        <v>0</v>
      </c>
      <c r="L347" s="64">
        <f>IF($C$4="Attiecināmās izmaksas",IF('10a+c+n'!$Q347="A",'10a+c+n'!L347,0),0)</f>
        <v>0</v>
      </c>
      <c r="M347" s="121">
        <f>IF($C$4="Attiecināmās izmaksas",IF('10a+c+n'!$Q347="A",'10a+c+n'!M347,0),0)</f>
        <v>0</v>
      </c>
      <c r="N347" s="121">
        <f>IF($C$4="Attiecināmās izmaksas",IF('10a+c+n'!$Q347="A",'10a+c+n'!N347,0),0)</f>
        <v>0</v>
      </c>
      <c r="O347" s="121">
        <f>IF($C$4="Attiecināmās izmaksas",IF('10a+c+n'!$Q347="A",'10a+c+n'!O347,0),0)</f>
        <v>0</v>
      </c>
      <c r="P347" s="122">
        <f>IF($C$4="Attiecināmās izmaksas",IF('10a+c+n'!$Q347="A",'10a+c+n'!P347,0),0)</f>
        <v>0</v>
      </c>
    </row>
    <row r="348" spans="1:16" x14ac:dyDescent="0.2">
      <c r="A348" s="49">
        <f>IF(P348=0,0,IF(COUNTBLANK(P348)=1,0,COUNTA($P$14:P348)))</f>
        <v>0</v>
      </c>
      <c r="B348" s="21">
        <f>IF($C$4="Attiecināmās izmaksas",IF('10a+c+n'!$Q348="A",'10a+c+n'!B348,0),0)</f>
        <v>0</v>
      </c>
      <c r="C348" s="21">
        <f>IF($C$4="Attiecināmās izmaksas",IF('10a+c+n'!$Q348="A",'10a+c+n'!C348,0),0)</f>
        <v>0</v>
      </c>
      <c r="D348" s="21">
        <f>IF($C$4="Attiecināmās izmaksas",IF('10a+c+n'!$Q348="A",'10a+c+n'!D348,0),0)</f>
        <v>0</v>
      </c>
      <c r="E348" s="42"/>
      <c r="F348" s="64"/>
      <c r="G348" s="121"/>
      <c r="H348" s="121">
        <f>IF($C$4="Attiecināmās izmaksas",IF('10a+c+n'!$Q348="A",'10a+c+n'!H348,0),0)</f>
        <v>0</v>
      </c>
      <c r="I348" s="121"/>
      <c r="J348" s="121"/>
      <c r="K348" s="122">
        <f>IF($C$4="Attiecināmās izmaksas",IF('10a+c+n'!$Q348="A",'10a+c+n'!K348,0),0)</f>
        <v>0</v>
      </c>
      <c r="L348" s="64">
        <f>IF($C$4="Attiecināmās izmaksas",IF('10a+c+n'!$Q348="A",'10a+c+n'!L348,0),0)</f>
        <v>0</v>
      </c>
      <c r="M348" s="121">
        <f>IF($C$4="Attiecināmās izmaksas",IF('10a+c+n'!$Q348="A",'10a+c+n'!M348,0),0)</f>
        <v>0</v>
      </c>
      <c r="N348" s="121">
        <f>IF($C$4="Attiecināmās izmaksas",IF('10a+c+n'!$Q348="A",'10a+c+n'!N348,0),0)</f>
        <v>0</v>
      </c>
      <c r="O348" s="121">
        <f>IF($C$4="Attiecināmās izmaksas",IF('10a+c+n'!$Q348="A",'10a+c+n'!O348,0),0)</f>
        <v>0</v>
      </c>
      <c r="P348" s="122">
        <f>IF($C$4="Attiecināmās izmaksas",IF('10a+c+n'!$Q348="A",'10a+c+n'!P348,0),0)</f>
        <v>0</v>
      </c>
    </row>
    <row r="349" spans="1:16" x14ac:dyDescent="0.2">
      <c r="A349" s="49">
        <f>IF(P349=0,0,IF(COUNTBLANK(P349)=1,0,COUNTA($P$14:P349)))</f>
        <v>0</v>
      </c>
      <c r="B349" s="21">
        <f>IF($C$4="Attiecināmās izmaksas",IF('10a+c+n'!$Q349="A",'10a+c+n'!B349,0),0)</f>
        <v>0</v>
      </c>
      <c r="C349" s="21">
        <f>IF($C$4="Attiecināmās izmaksas",IF('10a+c+n'!$Q349="A",'10a+c+n'!C349,0),0)</f>
        <v>0</v>
      </c>
      <c r="D349" s="21">
        <f>IF($C$4="Attiecināmās izmaksas",IF('10a+c+n'!$Q349="A",'10a+c+n'!D349,0),0)</f>
        <v>0</v>
      </c>
      <c r="E349" s="42"/>
      <c r="F349" s="64"/>
      <c r="G349" s="121"/>
      <c r="H349" s="121">
        <f>IF($C$4="Attiecināmās izmaksas",IF('10a+c+n'!$Q349="A",'10a+c+n'!H349,0),0)</f>
        <v>0</v>
      </c>
      <c r="I349" s="121"/>
      <c r="J349" s="121"/>
      <c r="K349" s="122">
        <f>IF($C$4="Attiecināmās izmaksas",IF('10a+c+n'!$Q349="A",'10a+c+n'!K349,0),0)</f>
        <v>0</v>
      </c>
      <c r="L349" s="64">
        <f>IF($C$4="Attiecināmās izmaksas",IF('10a+c+n'!$Q349="A",'10a+c+n'!L349,0),0)</f>
        <v>0</v>
      </c>
      <c r="M349" s="121">
        <f>IF($C$4="Attiecināmās izmaksas",IF('10a+c+n'!$Q349="A",'10a+c+n'!M349,0),0)</f>
        <v>0</v>
      </c>
      <c r="N349" s="121">
        <f>IF($C$4="Attiecināmās izmaksas",IF('10a+c+n'!$Q349="A",'10a+c+n'!N349,0),0)</f>
        <v>0</v>
      </c>
      <c r="O349" s="121">
        <f>IF($C$4="Attiecināmās izmaksas",IF('10a+c+n'!$Q349="A",'10a+c+n'!O349,0),0)</f>
        <v>0</v>
      </c>
      <c r="P349" s="122">
        <f>IF($C$4="Attiecināmās izmaksas",IF('10a+c+n'!$Q349="A",'10a+c+n'!P349,0),0)</f>
        <v>0</v>
      </c>
    </row>
    <row r="350" spans="1:16" x14ac:dyDescent="0.2">
      <c r="A350" s="49">
        <f>IF(P350=0,0,IF(COUNTBLANK(P350)=1,0,COUNTA($P$14:P350)))</f>
        <v>0</v>
      </c>
      <c r="B350" s="21">
        <f>IF($C$4="Attiecināmās izmaksas",IF('10a+c+n'!$Q350="A",'10a+c+n'!B350,0),0)</f>
        <v>0</v>
      </c>
      <c r="C350" s="21">
        <f>IF($C$4="Attiecināmās izmaksas",IF('10a+c+n'!$Q350="A",'10a+c+n'!C350,0),0)</f>
        <v>0</v>
      </c>
      <c r="D350" s="21">
        <f>IF($C$4="Attiecināmās izmaksas",IF('10a+c+n'!$Q350="A",'10a+c+n'!D350,0),0)</f>
        <v>0</v>
      </c>
      <c r="E350" s="42"/>
      <c r="F350" s="64"/>
      <c r="G350" s="121"/>
      <c r="H350" s="121">
        <f>IF($C$4="Attiecināmās izmaksas",IF('10a+c+n'!$Q350="A",'10a+c+n'!H350,0),0)</f>
        <v>0</v>
      </c>
      <c r="I350" s="121"/>
      <c r="J350" s="121"/>
      <c r="K350" s="122">
        <f>IF($C$4="Attiecināmās izmaksas",IF('10a+c+n'!$Q350="A",'10a+c+n'!K350,0),0)</f>
        <v>0</v>
      </c>
      <c r="L350" s="64">
        <f>IF($C$4="Attiecināmās izmaksas",IF('10a+c+n'!$Q350="A",'10a+c+n'!L350,0),0)</f>
        <v>0</v>
      </c>
      <c r="M350" s="121">
        <f>IF($C$4="Attiecināmās izmaksas",IF('10a+c+n'!$Q350="A",'10a+c+n'!M350,0),0)</f>
        <v>0</v>
      </c>
      <c r="N350" s="121">
        <f>IF($C$4="Attiecināmās izmaksas",IF('10a+c+n'!$Q350="A",'10a+c+n'!N350,0),0)</f>
        <v>0</v>
      </c>
      <c r="O350" s="121">
        <f>IF($C$4="Attiecināmās izmaksas",IF('10a+c+n'!$Q350="A",'10a+c+n'!O350,0),0)</f>
        <v>0</v>
      </c>
      <c r="P350" s="122">
        <f>IF($C$4="Attiecināmās izmaksas",IF('10a+c+n'!$Q350="A",'10a+c+n'!P350,0),0)</f>
        <v>0</v>
      </c>
    </row>
    <row r="351" spans="1:16" x14ac:dyDescent="0.2">
      <c r="A351" s="49">
        <f>IF(P351=0,0,IF(COUNTBLANK(P351)=1,0,COUNTA($P$14:P351)))</f>
        <v>0</v>
      </c>
      <c r="B351" s="21">
        <f>IF($C$4="Attiecināmās izmaksas",IF('10a+c+n'!$Q351="A",'10a+c+n'!B351,0),0)</f>
        <v>0</v>
      </c>
      <c r="C351" s="21">
        <f>IF($C$4="Attiecināmās izmaksas",IF('10a+c+n'!$Q351="A",'10a+c+n'!C351,0),0)</f>
        <v>0</v>
      </c>
      <c r="D351" s="21">
        <f>IF($C$4="Attiecināmās izmaksas",IF('10a+c+n'!$Q351="A",'10a+c+n'!D351,0),0)</f>
        <v>0</v>
      </c>
      <c r="E351" s="42"/>
      <c r="F351" s="64"/>
      <c r="G351" s="121"/>
      <c r="H351" s="121">
        <f>IF($C$4="Attiecināmās izmaksas",IF('10a+c+n'!$Q351="A",'10a+c+n'!H351,0),0)</f>
        <v>0</v>
      </c>
      <c r="I351" s="121"/>
      <c r="J351" s="121"/>
      <c r="K351" s="122">
        <f>IF($C$4="Attiecināmās izmaksas",IF('10a+c+n'!$Q351="A",'10a+c+n'!K351,0),0)</f>
        <v>0</v>
      </c>
      <c r="L351" s="64">
        <f>IF($C$4="Attiecināmās izmaksas",IF('10a+c+n'!$Q351="A",'10a+c+n'!L351,0),0)</f>
        <v>0</v>
      </c>
      <c r="M351" s="121">
        <f>IF($C$4="Attiecināmās izmaksas",IF('10a+c+n'!$Q351="A",'10a+c+n'!M351,0),0)</f>
        <v>0</v>
      </c>
      <c r="N351" s="121">
        <f>IF($C$4="Attiecināmās izmaksas",IF('10a+c+n'!$Q351="A",'10a+c+n'!N351,0),0)</f>
        <v>0</v>
      </c>
      <c r="O351" s="121">
        <f>IF($C$4="Attiecināmās izmaksas",IF('10a+c+n'!$Q351="A",'10a+c+n'!O351,0),0)</f>
        <v>0</v>
      </c>
      <c r="P351" s="122">
        <f>IF($C$4="Attiecināmās izmaksas",IF('10a+c+n'!$Q351="A",'10a+c+n'!P351,0),0)</f>
        <v>0</v>
      </c>
    </row>
    <row r="352" spans="1:16" x14ac:dyDescent="0.2">
      <c r="A352" s="49">
        <f>IF(P352=0,0,IF(COUNTBLANK(P352)=1,0,COUNTA($P$14:P352)))</f>
        <v>0</v>
      </c>
      <c r="B352" s="21">
        <f>IF($C$4="Attiecināmās izmaksas",IF('10a+c+n'!$Q352="A",'10a+c+n'!B352,0),0)</f>
        <v>0</v>
      </c>
      <c r="C352" s="21">
        <f>IF($C$4="Attiecināmās izmaksas",IF('10a+c+n'!$Q352="A",'10a+c+n'!C352,0),0)</f>
        <v>0</v>
      </c>
      <c r="D352" s="21">
        <f>IF($C$4="Attiecināmās izmaksas",IF('10a+c+n'!$Q352="A",'10a+c+n'!D352,0),0)</f>
        <v>0</v>
      </c>
      <c r="E352" s="42"/>
      <c r="F352" s="64"/>
      <c r="G352" s="121"/>
      <c r="H352" s="121">
        <f>IF($C$4="Attiecināmās izmaksas",IF('10a+c+n'!$Q352="A",'10a+c+n'!H352,0),0)</f>
        <v>0</v>
      </c>
      <c r="I352" s="121"/>
      <c r="J352" s="121"/>
      <c r="K352" s="122">
        <f>IF($C$4="Attiecināmās izmaksas",IF('10a+c+n'!$Q352="A",'10a+c+n'!K352,0),0)</f>
        <v>0</v>
      </c>
      <c r="L352" s="64">
        <f>IF($C$4="Attiecināmās izmaksas",IF('10a+c+n'!$Q352="A",'10a+c+n'!L352,0),0)</f>
        <v>0</v>
      </c>
      <c r="M352" s="121">
        <f>IF($C$4="Attiecināmās izmaksas",IF('10a+c+n'!$Q352="A",'10a+c+n'!M352,0),0)</f>
        <v>0</v>
      </c>
      <c r="N352" s="121">
        <f>IF($C$4="Attiecināmās izmaksas",IF('10a+c+n'!$Q352="A",'10a+c+n'!N352,0),0)</f>
        <v>0</v>
      </c>
      <c r="O352" s="121">
        <f>IF($C$4="Attiecināmās izmaksas",IF('10a+c+n'!$Q352="A",'10a+c+n'!O352,0),0)</f>
        <v>0</v>
      </c>
      <c r="P352" s="122">
        <f>IF($C$4="Attiecināmās izmaksas",IF('10a+c+n'!$Q352="A",'10a+c+n'!P352,0),0)</f>
        <v>0</v>
      </c>
    </row>
    <row r="353" spans="1:16" x14ac:dyDescent="0.2">
      <c r="A353" s="49">
        <f>IF(P353=0,0,IF(COUNTBLANK(P353)=1,0,COUNTA($P$14:P353)))</f>
        <v>0</v>
      </c>
      <c r="B353" s="21">
        <f>IF($C$4="Attiecināmās izmaksas",IF('10a+c+n'!$Q353="A",'10a+c+n'!B353,0),0)</f>
        <v>0</v>
      </c>
      <c r="C353" s="21">
        <f>IF($C$4="Attiecināmās izmaksas",IF('10a+c+n'!$Q353="A",'10a+c+n'!C353,0),0)</f>
        <v>0</v>
      </c>
      <c r="D353" s="21">
        <f>IF($C$4="Attiecināmās izmaksas",IF('10a+c+n'!$Q353="A",'10a+c+n'!D353,0),0)</f>
        <v>0</v>
      </c>
      <c r="E353" s="42"/>
      <c r="F353" s="64"/>
      <c r="G353" s="121"/>
      <c r="H353" s="121">
        <f>IF($C$4="Attiecināmās izmaksas",IF('10a+c+n'!$Q353="A",'10a+c+n'!H353,0),0)</f>
        <v>0</v>
      </c>
      <c r="I353" s="121"/>
      <c r="J353" s="121"/>
      <c r="K353" s="122">
        <f>IF($C$4="Attiecināmās izmaksas",IF('10a+c+n'!$Q353="A",'10a+c+n'!K353,0),0)</f>
        <v>0</v>
      </c>
      <c r="L353" s="64">
        <f>IF($C$4="Attiecināmās izmaksas",IF('10a+c+n'!$Q353="A",'10a+c+n'!L353,0),0)</f>
        <v>0</v>
      </c>
      <c r="M353" s="121">
        <f>IF($C$4="Attiecināmās izmaksas",IF('10a+c+n'!$Q353="A",'10a+c+n'!M353,0),0)</f>
        <v>0</v>
      </c>
      <c r="N353" s="121">
        <f>IF($C$4="Attiecināmās izmaksas",IF('10a+c+n'!$Q353="A",'10a+c+n'!N353,0),0)</f>
        <v>0</v>
      </c>
      <c r="O353" s="121">
        <f>IF($C$4="Attiecināmās izmaksas",IF('10a+c+n'!$Q353="A",'10a+c+n'!O353,0),0)</f>
        <v>0</v>
      </c>
      <c r="P353" s="122">
        <f>IF($C$4="Attiecināmās izmaksas",IF('10a+c+n'!$Q353="A",'10a+c+n'!P353,0),0)</f>
        <v>0</v>
      </c>
    </row>
    <row r="354" spans="1:16" x14ac:dyDescent="0.2">
      <c r="A354" s="49">
        <f>IF(P354=0,0,IF(COUNTBLANK(P354)=1,0,COUNTA($P$14:P354)))</f>
        <v>0</v>
      </c>
      <c r="B354" s="21">
        <f>IF($C$4="Attiecināmās izmaksas",IF('10a+c+n'!$Q354="A",'10a+c+n'!B354,0),0)</f>
        <v>0</v>
      </c>
      <c r="C354" s="21">
        <f>IF($C$4="Attiecināmās izmaksas",IF('10a+c+n'!$Q354="A",'10a+c+n'!C354,0),0)</f>
        <v>0</v>
      </c>
      <c r="D354" s="21">
        <f>IF($C$4="Attiecināmās izmaksas",IF('10a+c+n'!$Q354="A",'10a+c+n'!D354,0),0)</f>
        <v>0</v>
      </c>
      <c r="E354" s="42"/>
      <c r="F354" s="64"/>
      <c r="G354" s="121"/>
      <c r="H354" s="121">
        <f>IF($C$4="Attiecināmās izmaksas",IF('10a+c+n'!$Q354="A",'10a+c+n'!H354,0),0)</f>
        <v>0</v>
      </c>
      <c r="I354" s="121"/>
      <c r="J354" s="121"/>
      <c r="K354" s="122">
        <f>IF($C$4="Attiecināmās izmaksas",IF('10a+c+n'!$Q354="A",'10a+c+n'!K354,0),0)</f>
        <v>0</v>
      </c>
      <c r="L354" s="64">
        <f>IF($C$4="Attiecināmās izmaksas",IF('10a+c+n'!$Q354="A",'10a+c+n'!L354,0),0)</f>
        <v>0</v>
      </c>
      <c r="M354" s="121">
        <f>IF($C$4="Attiecināmās izmaksas",IF('10a+c+n'!$Q354="A",'10a+c+n'!M354,0),0)</f>
        <v>0</v>
      </c>
      <c r="N354" s="121">
        <f>IF($C$4="Attiecināmās izmaksas",IF('10a+c+n'!$Q354="A",'10a+c+n'!N354,0),0)</f>
        <v>0</v>
      </c>
      <c r="O354" s="121">
        <f>IF($C$4="Attiecināmās izmaksas",IF('10a+c+n'!$Q354="A",'10a+c+n'!O354,0),0)</f>
        <v>0</v>
      </c>
      <c r="P354" s="122">
        <f>IF($C$4="Attiecināmās izmaksas",IF('10a+c+n'!$Q354="A",'10a+c+n'!P354,0),0)</f>
        <v>0</v>
      </c>
    </row>
    <row r="355" spans="1:16" x14ac:dyDescent="0.2">
      <c r="A355" s="49">
        <f>IF(P355=0,0,IF(COUNTBLANK(P355)=1,0,COUNTA($P$14:P355)))</f>
        <v>0</v>
      </c>
      <c r="B355" s="21">
        <f>IF($C$4="Attiecināmās izmaksas",IF('10a+c+n'!$Q355="A",'10a+c+n'!B355,0),0)</f>
        <v>0</v>
      </c>
      <c r="C355" s="21">
        <f>IF($C$4="Attiecināmās izmaksas",IF('10a+c+n'!$Q355="A",'10a+c+n'!C355,0),0)</f>
        <v>0</v>
      </c>
      <c r="D355" s="21">
        <f>IF($C$4="Attiecināmās izmaksas",IF('10a+c+n'!$Q355="A",'10a+c+n'!D355,0),0)</f>
        <v>0</v>
      </c>
      <c r="E355" s="42"/>
      <c r="F355" s="64"/>
      <c r="G355" s="121"/>
      <c r="H355" s="121">
        <f>IF($C$4="Attiecināmās izmaksas",IF('10a+c+n'!$Q355="A",'10a+c+n'!H355,0),0)</f>
        <v>0</v>
      </c>
      <c r="I355" s="121"/>
      <c r="J355" s="121"/>
      <c r="K355" s="122">
        <f>IF($C$4="Attiecināmās izmaksas",IF('10a+c+n'!$Q355="A",'10a+c+n'!K355,0),0)</f>
        <v>0</v>
      </c>
      <c r="L355" s="64">
        <f>IF($C$4="Attiecināmās izmaksas",IF('10a+c+n'!$Q355="A",'10a+c+n'!L355,0),0)</f>
        <v>0</v>
      </c>
      <c r="M355" s="121">
        <f>IF($C$4="Attiecināmās izmaksas",IF('10a+c+n'!$Q355="A",'10a+c+n'!M355,0),0)</f>
        <v>0</v>
      </c>
      <c r="N355" s="121">
        <f>IF($C$4="Attiecināmās izmaksas",IF('10a+c+n'!$Q355="A",'10a+c+n'!N355,0),0)</f>
        <v>0</v>
      </c>
      <c r="O355" s="121">
        <f>IF($C$4="Attiecināmās izmaksas",IF('10a+c+n'!$Q355="A",'10a+c+n'!O355,0),0)</f>
        <v>0</v>
      </c>
      <c r="P355" s="122">
        <f>IF($C$4="Attiecināmās izmaksas",IF('10a+c+n'!$Q355="A",'10a+c+n'!P355,0),0)</f>
        <v>0</v>
      </c>
    </row>
    <row r="356" spans="1:16" x14ac:dyDescent="0.2">
      <c r="A356" s="49">
        <f>IF(P356=0,0,IF(COUNTBLANK(P356)=1,0,COUNTA($P$14:P356)))</f>
        <v>0</v>
      </c>
      <c r="B356" s="21">
        <f>IF($C$4="Attiecināmās izmaksas",IF('10a+c+n'!$Q356="A",'10a+c+n'!B356,0),0)</f>
        <v>0</v>
      </c>
      <c r="C356" s="21">
        <f>IF($C$4="Attiecināmās izmaksas",IF('10a+c+n'!$Q356="A",'10a+c+n'!C356,0),0)</f>
        <v>0</v>
      </c>
      <c r="D356" s="21">
        <f>IF($C$4="Attiecināmās izmaksas",IF('10a+c+n'!$Q356="A",'10a+c+n'!D356,0),0)</f>
        <v>0</v>
      </c>
      <c r="E356" s="42"/>
      <c r="F356" s="64"/>
      <c r="G356" s="121"/>
      <c r="H356" s="121">
        <f>IF($C$4="Attiecināmās izmaksas",IF('10a+c+n'!$Q356="A",'10a+c+n'!H356,0),0)</f>
        <v>0</v>
      </c>
      <c r="I356" s="121"/>
      <c r="J356" s="121"/>
      <c r="K356" s="122">
        <f>IF($C$4="Attiecināmās izmaksas",IF('10a+c+n'!$Q356="A",'10a+c+n'!K356,0),0)</f>
        <v>0</v>
      </c>
      <c r="L356" s="64">
        <f>IF($C$4="Attiecināmās izmaksas",IF('10a+c+n'!$Q356="A",'10a+c+n'!L356,0),0)</f>
        <v>0</v>
      </c>
      <c r="M356" s="121">
        <f>IF($C$4="Attiecināmās izmaksas",IF('10a+c+n'!$Q356="A",'10a+c+n'!M356,0),0)</f>
        <v>0</v>
      </c>
      <c r="N356" s="121">
        <f>IF($C$4="Attiecināmās izmaksas",IF('10a+c+n'!$Q356="A",'10a+c+n'!N356,0),0)</f>
        <v>0</v>
      </c>
      <c r="O356" s="121">
        <f>IF($C$4="Attiecināmās izmaksas",IF('10a+c+n'!$Q356="A",'10a+c+n'!O356,0),0)</f>
        <v>0</v>
      </c>
      <c r="P356" s="122">
        <f>IF($C$4="Attiecināmās izmaksas",IF('10a+c+n'!$Q356="A",'10a+c+n'!P356,0),0)</f>
        <v>0</v>
      </c>
    </row>
    <row r="357" spans="1:16" x14ac:dyDescent="0.2">
      <c r="A357" s="49">
        <f>IF(P357=0,0,IF(COUNTBLANK(P357)=1,0,COUNTA($P$14:P357)))</f>
        <v>0</v>
      </c>
      <c r="B357" s="21">
        <f>IF($C$4="Attiecināmās izmaksas",IF('10a+c+n'!$Q357="A",'10a+c+n'!B357,0),0)</f>
        <v>0</v>
      </c>
      <c r="C357" s="21">
        <f>IF($C$4="Attiecināmās izmaksas",IF('10a+c+n'!$Q357="A",'10a+c+n'!C357,0),0)</f>
        <v>0</v>
      </c>
      <c r="D357" s="21">
        <f>IF($C$4="Attiecināmās izmaksas",IF('10a+c+n'!$Q357="A",'10a+c+n'!D357,0),0)</f>
        <v>0</v>
      </c>
      <c r="E357" s="42"/>
      <c r="F357" s="64"/>
      <c r="G357" s="121"/>
      <c r="H357" s="121">
        <f>IF($C$4="Attiecināmās izmaksas",IF('10a+c+n'!$Q357="A",'10a+c+n'!H357,0),0)</f>
        <v>0</v>
      </c>
      <c r="I357" s="121"/>
      <c r="J357" s="121"/>
      <c r="K357" s="122">
        <f>IF($C$4="Attiecināmās izmaksas",IF('10a+c+n'!$Q357="A",'10a+c+n'!K357,0),0)</f>
        <v>0</v>
      </c>
      <c r="L357" s="64">
        <f>IF($C$4="Attiecināmās izmaksas",IF('10a+c+n'!$Q357="A",'10a+c+n'!L357,0),0)</f>
        <v>0</v>
      </c>
      <c r="M357" s="121">
        <f>IF($C$4="Attiecināmās izmaksas",IF('10a+c+n'!$Q357="A",'10a+c+n'!M357,0),0)</f>
        <v>0</v>
      </c>
      <c r="N357" s="121">
        <f>IF($C$4="Attiecināmās izmaksas",IF('10a+c+n'!$Q357="A",'10a+c+n'!N357,0),0)</f>
        <v>0</v>
      </c>
      <c r="O357" s="121">
        <f>IF($C$4="Attiecināmās izmaksas",IF('10a+c+n'!$Q357="A",'10a+c+n'!O357,0),0)</f>
        <v>0</v>
      </c>
      <c r="P357" s="122">
        <f>IF($C$4="Attiecināmās izmaksas",IF('10a+c+n'!$Q357="A",'10a+c+n'!P357,0),0)</f>
        <v>0</v>
      </c>
    </row>
    <row r="358" spans="1:16" x14ac:dyDescent="0.2">
      <c r="A358" s="49">
        <f>IF(P358=0,0,IF(COUNTBLANK(P358)=1,0,COUNTA($P$14:P358)))</f>
        <v>0</v>
      </c>
      <c r="B358" s="21">
        <f>IF($C$4="Attiecināmās izmaksas",IF('10a+c+n'!$Q358="A",'10a+c+n'!B358,0),0)</f>
        <v>0</v>
      </c>
      <c r="C358" s="21">
        <f>IF($C$4="Attiecināmās izmaksas",IF('10a+c+n'!$Q358="A",'10a+c+n'!C358,0),0)</f>
        <v>0</v>
      </c>
      <c r="D358" s="21">
        <f>IF($C$4="Attiecināmās izmaksas",IF('10a+c+n'!$Q358="A",'10a+c+n'!D358,0),0)</f>
        <v>0</v>
      </c>
      <c r="E358" s="42"/>
      <c r="F358" s="64"/>
      <c r="G358" s="121"/>
      <c r="H358" s="121">
        <f>IF($C$4="Attiecināmās izmaksas",IF('10a+c+n'!$Q358="A",'10a+c+n'!H358,0),0)</f>
        <v>0</v>
      </c>
      <c r="I358" s="121"/>
      <c r="J358" s="121"/>
      <c r="K358" s="122">
        <f>IF($C$4="Attiecināmās izmaksas",IF('10a+c+n'!$Q358="A",'10a+c+n'!K358,0),0)</f>
        <v>0</v>
      </c>
      <c r="L358" s="64">
        <f>IF($C$4="Attiecināmās izmaksas",IF('10a+c+n'!$Q358="A",'10a+c+n'!L358,0),0)</f>
        <v>0</v>
      </c>
      <c r="M358" s="121">
        <f>IF($C$4="Attiecināmās izmaksas",IF('10a+c+n'!$Q358="A",'10a+c+n'!M358,0),0)</f>
        <v>0</v>
      </c>
      <c r="N358" s="121">
        <f>IF($C$4="Attiecināmās izmaksas",IF('10a+c+n'!$Q358="A",'10a+c+n'!N358,0),0)</f>
        <v>0</v>
      </c>
      <c r="O358" s="121">
        <f>IF($C$4="Attiecināmās izmaksas",IF('10a+c+n'!$Q358="A",'10a+c+n'!O358,0),0)</f>
        <v>0</v>
      </c>
      <c r="P358" s="122">
        <f>IF($C$4="Attiecināmās izmaksas",IF('10a+c+n'!$Q358="A",'10a+c+n'!P358,0),0)</f>
        <v>0</v>
      </c>
    </row>
    <row r="359" spans="1:16" x14ac:dyDescent="0.2">
      <c r="A359" s="49">
        <f>IF(P359=0,0,IF(COUNTBLANK(P359)=1,0,COUNTA($P$14:P359)))</f>
        <v>0</v>
      </c>
      <c r="B359" s="21">
        <f>IF($C$4="Attiecināmās izmaksas",IF('10a+c+n'!$Q359="A",'10a+c+n'!B359,0),0)</f>
        <v>0</v>
      </c>
      <c r="C359" s="21">
        <f>IF($C$4="Attiecināmās izmaksas",IF('10a+c+n'!$Q359="A",'10a+c+n'!C359,0),0)</f>
        <v>0</v>
      </c>
      <c r="D359" s="21">
        <f>IF($C$4="Attiecināmās izmaksas",IF('10a+c+n'!$Q359="A",'10a+c+n'!D359,0),0)</f>
        <v>0</v>
      </c>
      <c r="E359" s="42"/>
      <c r="F359" s="64"/>
      <c r="G359" s="121"/>
      <c r="H359" s="121">
        <f>IF($C$4="Attiecināmās izmaksas",IF('10a+c+n'!$Q359="A",'10a+c+n'!H359,0),0)</f>
        <v>0</v>
      </c>
      <c r="I359" s="121"/>
      <c r="J359" s="121"/>
      <c r="K359" s="122">
        <f>IF($C$4="Attiecināmās izmaksas",IF('10a+c+n'!$Q359="A",'10a+c+n'!K359,0),0)</f>
        <v>0</v>
      </c>
      <c r="L359" s="64">
        <f>IF($C$4="Attiecināmās izmaksas",IF('10a+c+n'!$Q359="A",'10a+c+n'!L359,0),0)</f>
        <v>0</v>
      </c>
      <c r="M359" s="121">
        <f>IF($C$4="Attiecināmās izmaksas",IF('10a+c+n'!$Q359="A",'10a+c+n'!M359,0),0)</f>
        <v>0</v>
      </c>
      <c r="N359" s="121">
        <f>IF($C$4="Attiecināmās izmaksas",IF('10a+c+n'!$Q359="A",'10a+c+n'!N359,0),0)</f>
        <v>0</v>
      </c>
      <c r="O359" s="121">
        <f>IF($C$4="Attiecināmās izmaksas",IF('10a+c+n'!$Q359="A",'10a+c+n'!O359,0),0)</f>
        <v>0</v>
      </c>
      <c r="P359" s="122">
        <f>IF($C$4="Attiecināmās izmaksas",IF('10a+c+n'!$Q359="A",'10a+c+n'!P359,0),0)</f>
        <v>0</v>
      </c>
    </row>
    <row r="360" spans="1:16" x14ac:dyDescent="0.2">
      <c r="A360" s="49">
        <f>IF(P360=0,0,IF(COUNTBLANK(P360)=1,0,COUNTA($P$14:P360)))</f>
        <v>0</v>
      </c>
      <c r="B360" s="21">
        <f>IF($C$4="Attiecināmās izmaksas",IF('10a+c+n'!$Q360="A",'10a+c+n'!B360,0),0)</f>
        <v>0</v>
      </c>
      <c r="C360" s="21">
        <f>IF($C$4="Attiecināmās izmaksas",IF('10a+c+n'!$Q360="A",'10a+c+n'!C360,0),0)</f>
        <v>0</v>
      </c>
      <c r="D360" s="21">
        <f>IF($C$4="Attiecināmās izmaksas",IF('10a+c+n'!$Q360="A",'10a+c+n'!D360,0),0)</f>
        <v>0</v>
      </c>
      <c r="E360" s="42"/>
      <c r="F360" s="64"/>
      <c r="G360" s="121"/>
      <c r="H360" s="121">
        <f>IF($C$4="Attiecināmās izmaksas",IF('10a+c+n'!$Q360="A",'10a+c+n'!H360,0),0)</f>
        <v>0</v>
      </c>
      <c r="I360" s="121"/>
      <c r="J360" s="121"/>
      <c r="K360" s="122">
        <f>IF($C$4="Attiecināmās izmaksas",IF('10a+c+n'!$Q360="A",'10a+c+n'!K360,0),0)</f>
        <v>0</v>
      </c>
      <c r="L360" s="64">
        <f>IF($C$4="Attiecināmās izmaksas",IF('10a+c+n'!$Q360="A",'10a+c+n'!L360,0),0)</f>
        <v>0</v>
      </c>
      <c r="M360" s="121">
        <f>IF($C$4="Attiecināmās izmaksas",IF('10a+c+n'!$Q360="A",'10a+c+n'!M360,0),0)</f>
        <v>0</v>
      </c>
      <c r="N360" s="121">
        <f>IF($C$4="Attiecināmās izmaksas",IF('10a+c+n'!$Q360="A",'10a+c+n'!N360,0),0)</f>
        <v>0</v>
      </c>
      <c r="O360" s="121">
        <f>IF($C$4="Attiecināmās izmaksas",IF('10a+c+n'!$Q360="A",'10a+c+n'!O360,0),0)</f>
        <v>0</v>
      </c>
      <c r="P360" s="122">
        <f>IF($C$4="Attiecināmās izmaksas",IF('10a+c+n'!$Q360="A",'10a+c+n'!P360,0),0)</f>
        <v>0</v>
      </c>
    </row>
    <row r="361" spans="1:16" x14ac:dyDescent="0.2">
      <c r="A361" s="49">
        <f>IF(P361=0,0,IF(COUNTBLANK(P361)=1,0,COUNTA($P$14:P361)))</f>
        <v>0</v>
      </c>
      <c r="B361" s="21">
        <f>IF($C$4="Attiecināmās izmaksas",IF('10a+c+n'!$Q361="A",'10a+c+n'!B361,0),0)</f>
        <v>0</v>
      </c>
      <c r="C361" s="21">
        <f>IF($C$4="Attiecināmās izmaksas",IF('10a+c+n'!$Q361="A",'10a+c+n'!C361,0),0)</f>
        <v>0</v>
      </c>
      <c r="D361" s="21">
        <f>IF($C$4="Attiecināmās izmaksas",IF('10a+c+n'!$Q361="A",'10a+c+n'!D361,0),0)</f>
        <v>0</v>
      </c>
      <c r="E361" s="42"/>
      <c r="F361" s="64"/>
      <c r="G361" s="121"/>
      <c r="H361" s="121">
        <f>IF($C$4="Attiecināmās izmaksas",IF('10a+c+n'!$Q361="A",'10a+c+n'!H361,0),0)</f>
        <v>0</v>
      </c>
      <c r="I361" s="121"/>
      <c r="J361" s="121"/>
      <c r="K361" s="122">
        <f>IF($C$4="Attiecināmās izmaksas",IF('10a+c+n'!$Q361="A",'10a+c+n'!K361,0),0)</f>
        <v>0</v>
      </c>
      <c r="L361" s="64">
        <f>IF($C$4="Attiecināmās izmaksas",IF('10a+c+n'!$Q361="A",'10a+c+n'!L361,0),0)</f>
        <v>0</v>
      </c>
      <c r="M361" s="121">
        <f>IF($C$4="Attiecināmās izmaksas",IF('10a+c+n'!$Q361="A",'10a+c+n'!M361,0),0)</f>
        <v>0</v>
      </c>
      <c r="N361" s="121">
        <f>IF($C$4="Attiecināmās izmaksas",IF('10a+c+n'!$Q361="A",'10a+c+n'!N361,0),0)</f>
        <v>0</v>
      </c>
      <c r="O361" s="121">
        <f>IF($C$4="Attiecināmās izmaksas",IF('10a+c+n'!$Q361="A",'10a+c+n'!O361,0),0)</f>
        <v>0</v>
      </c>
      <c r="P361" s="122">
        <f>IF($C$4="Attiecināmās izmaksas",IF('10a+c+n'!$Q361="A",'10a+c+n'!P361,0),0)</f>
        <v>0</v>
      </c>
    </row>
    <row r="362" spans="1:16" x14ac:dyDescent="0.2">
      <c r="A362" s="49">
        <f>IF(P362=0,0,IF(COUNTBLANK(P362)=1,0,COUNTA($P$14:P362)))</f>
        <v>0</v>
      </c>
      <c r="B362" s="21">
        <f>IF($C$4="Attiecināmās izmaksas",IF('10a+c+n'!$Q362="A",'10a+c+n'!B362,0),0)</f>
        <v>0</v>
      </c>
      <c r="C362" s="21">
        <f>IF($C$4="Attiecināmās izmaksas",IF('10a+c+n'!$Q362="A",'10a+c+n'!C362,0),0)</f>
        <v>0</v>
      </c>
      <c r="D362" s="21">
        <f>IF($C$4="Attiecināmās izmaksas",IF('10a+c+n'!$Q362="A",'10a+c+n'!D362,0),0)</f>
        <v>0</v>
      </c>
      <c r="E362" s="42"/>
      <c r="F362" s="64"/>
      <c r="G362" s="121"/>
      <c r="H362" s="121">
        <f>IF($C$4="Attiecināmās izmaksas",IF('10a+c+n'!$Q362="A",'10a+c+n'!H362,0),0)</f>
        <v>0</v>
      </c>
      <c r="I362" s="121"/>
      <c r="J362" s="121"/>
      <c r="K362" s="122">
        <f>IF($C$4="Attiecināmās izmaksas",IF('10a+c+n'!$Q362="A",'10a+c+n'!K362,0),0)</f>
        <v>0</v>
      </c>
      <c r="L362" s="64">
        <f>IF($C$4="Attiecināmās izmaksas",IF('10a+c+n'!$Q362="A",'10a+c+n'!L362,0),0)</f>
        <v>0</v>
      </c>
      <c r="M362" s="121">
        <f>IF($C$4="Attiecināmās izmaksas",IF('10a+c+n'!$Q362="A",'10a+c+n'!M362,0),0)</f>
        <v>0</v>
      </c>
      <c r="N362" s="121">
        <f>IF($C$4="Attiecināmās izmaksas",IF('10a+c+n'!$Q362="A",'10a+c+n'!N362,0),0)</f>
        <v>0</v>
      </c>
      <c r="O362" s="121">
        <f>IF($C$4="Attiecināmās izmaksas",IF('10a+c+n'!$Q362="A",'10a+c+n'!O362,0),0)</f>
        <v>0</v>
      </c>
      <c r="P362" s="122">
        <f>IF($C$4="Attiecināmās izmaksas",IF('10a+c+n'!$Q362="A",'10a+c+n'!P362,0),0)</f>
        <v>0</v>
      </c>
    </row>
    <row r="363" spans="1:16" x14ac:dyDescent="0.2">
      <c r="A363" s="49">
        <f>IF(P363=0,0,IF(COUNTBLANK(P363)=1,0,COUNTA($P$14:P363)))</f>
        <v>0</v>
      </c>
      <c r="B363" s="21">
        <f>IF($C$4="Attiecināmās izmaksas",IF('10a+c+n'!$Q363="A",'10a+c+n'!B363,0),0)</f>
        <v>0</v>
      </c>
      <c r="C363" s="21">
        <f>IF($C$4="Attiecināmās izmaksas",IF('10a+c+n'!$Q363="A",'10a+c+n'!C363,0),0)</f>
        <v>0</v>
      </c>
      <c r="D363" s="21">
        <f>IF($C$4="Attiecināmās izmaksas",IF('10a+c+n'!$Q363="A",'10a+c+n'!D363,0),0)</f>
        <v>0</v>
      </c>
      <c r="E363" s="42"/>
      <c r="F363" s="64"/>
      <c r="G363" s="121"/>
      <c r="H363" s="121">
        <f>IF($C$4="Attiecināmās izmaksas",IF('10a+c+n'!$Q363="A",'10a+c+n'!H363,0),0)</f>
        <v>0</v>
      </c>
      <c r="I363" s="121"/>
      <c r="J363" s="121"/>
      <c r="K363" s="122">
        <f>IF($C$4="Attiecināmās izmaksas",IF('10a+c+n'!$Q363="A",'10a+c+n'!K363,0),0)</f>
        <v>0</v>
      </c>
      <c r="L363" s="64">
        <f>IF($C$4="Attiecināmās izmaksas",IF('10a+c+n'!$Q363="A",'10a+c+n'!L363,0),0)</f>
        <v>0</v>
      </c>
      <c r="M363" s="121">
        <f>IF($C$4="Attiecināmās izmaksas",IF('10a+c+n'!$Q363="A",'10a+c+n'!M363,0),0)</f>
        <v>0</v>
      </c>
      <c r="N363" s="121">
        <f>IF($C$4="Attiecināmās izmaksas",IF('10a+c+n'!$Q363="A",'10a+c+n'!N363,0),0)</f>
        <v>0</v>
      </c>
      <c r="O363" s="121">
        <f>IF($C$4="Attiecināmās izmaksas",IF('10a+c+n'!$Q363="A",'10a+c+n'!O363,0),0)</f>
        <v>0</v>
      </c>
      <c r="P363" s="122">
        <f>IF($C$4="Attiecināmās izmaksas",IF('10a+c+n'!$Q363="A",'10a+c+n'!P363,0),0)</f>
        <v>0</v>
      </c>
    </row>
    <row r="364" spans="1:16" x14ac:dyDescent="0.2">
      <c r="A364" s="49">
        <f>IF(P364=0,0,IF(COUNTBLANK(P364)=1,0,COUNTA($P$14:P364)))</f>
        <v>0</v>
      </c>
      <c r="B364" s="21">
        <f>IF($C$4="Attiecināmās izmaksas",IF('10a+c+n'!$Q364="A",'10a+c+n'!B364,0),0)</f>
        <v>0</v>
      </c>
      <c r="C364" s="21">
        <f>IF($C$4="Attiecināmās izmaksas",IF('10a+c+n'!$Q364="A",'10a+c+n'!C364,0),0)</f>
        <v>0</v>
      </c>
      <c r="D364" s="21">
        <f>IF($C$4="Attiecināmās izmaksas",IF('10a+c+n'!$Q364="A",'10a+c+n'!D364,0),0)</f>
        <v>0</v>
      </c>
      <c r="E364" s="42"/>
      <c r="F364" s="64"/>
      <c r="G364" s="121"/>
      <c r="H364" s="121">
        <f>IF($C$4="Attiecināmās izmaksas",IF('10a+c+n'!$Q364="A",'10a+c+n'!H364,0),0)</f>
        <v>0</v>
      </c>
      <c r="I364" s="121"/>
      <c r="J364" s="121"/>
      <c r="K364" s="122">
        <f>IF($C$4="Attiecināmās izmaksas",IF('10a+c+n'!$Q364="A",'10a+c+n'!K364,0),0)</f>
        <v>0</v>
      </c>
      <c r="L364" s="64">
        <f>IF($C$4="Attiecināmās izmaksas",IF('10a+c+n'!$Q364="A",'10a+c+n'!L364,0),0)</f>
        <v>0</v>
      </c>
      <c r="M364" s="121">
        <f>IF($C$4="Attiecināmās izmaksas",IF('10a+c+n'!$Q364="A",'10a+c+n'!M364,0),0)</f>
        <v>0</v>
      </c>
      <c r="N364" s="121">
        <f>IF($C$4="Attiecināmās izmaksas",IF('10a+c+n'!$Q364="A",'10a+c+n'!N364,0),0)</f>
        <v>0</v>
      </c>
      <c r="O364" s="121">
        <f>IF($C$4="Attiecināmās izmaksas",IF('10a+c+n'!$Q364="A",'10a+c+n'!O364,0),0)</f>
        <v>0</v>
      </c>
      <c r="P364" s="122">
        <f>IF($C$4="Attiecināmās izmaksas",IF('10a+c+n'!$Q364="A",'10a+c+n'!P364,0),0)</f>
        <v>0</v>
      </c>
    </row>
    <row r="365" spans="1:16" x14ac:dyDescent="0.2">
      <c r="A365" s="49">
        <f>IF(P365=0,0,IF(COUNTBLANK(P365)=1,0,COUNTA($P$14:P365)))</f>
        <v>0</v>
      </c>
      <c r="B365" s="21">
        <f>IF($C$4="Attiecināmās izmaksas",IF('10a+c+n'!$Q365="A",'10a+c+n'!B365,0),0)</f>
        <v>0</v>
      </c>
      <c r="C365" s="21">
        <f>IF($C$4="Attiecināmās izmaksas",IF('10a+c+n'!$Q365="A",'10a+c+n'!C365,0),0)</f>
        <v>0</v>
      </c>
      <c r="D365" s="21">
        <f>IF($C$4="Attiecināmās izmaksas",IF('10a+c+n'!$Q365="A",'10a+c+n'!D365,0),0)</f>
        <v>0</v>
      </c>
      <c r="E365" s="42"/>
      <c r="F365" s="64"/>
      <c r="G365" s="121"/>
      <c r="H365" s="121">
        <f>IF($C$4="Attiecināmās izmaksas",IF('10a+c+n'!$Q365="A",'10a+c+n'!H365,0),0)</f>
        <v>0</v>
      </c>
      <c r="I365" s="121"/>
      <c r="J365" s="121"/>
      <c r="K365" s="122">
        <f>IF($C$4="Attiecināmās izmaksas",IF('10a+c+n'!$Q365="A",'10a+c+n'!K365,0),0)</f>
        <v>0</v>
      </c>
      <c r="L365" s="64">
        <f>IF($C$4="Attiecināmās izmaksas",IF('10a+c+n'!$Q365="A",'10a+c+n'!L365,0),0)</f>
        <v>0</v>
      </c>
      <c r="M365" s="121">
        <f>IF($C$4="Attiecināmās izmaksas",IF('10a+c+n'!$Q365="A",'10a+c+n'!M365,0),0)</f>
        <v>0</v>
      </c>
      <c r="N365" s="121">
        <f>IF($C$4="Attiecināmās izmaksas",IF('10a+c+n'!$Q365="A",'10a+c+n'!N365,0),0)</f>
        <v>0</v>
      </c>
      <c r="O365" s="121">
        <f>IF($C$4="Attiecināmās izmaksas",IF('10a+c+n'!$Q365="A",'10a+c+n'!O365,0),0)</f>
        <v>0</v>
      </c>
      <c r="P365" s="122">
        <f>IF($C$4="Attiecināmās izmaksas",IF('10a+c+n'!$Q365="A",'10a+c+n'!P365,0),0)</f>
        <v>0</v>
      </c>
    </row>
    <row r="366" spans="1:16" x14ac:dyDescent="0.2">
      <c r="A366" s="49">
        <f>IF(P366=0,0,IF(COUNTBLANK(P366)=1,0,COUNTA($P$14:P366)))</f>
        <v>0</v>
      </c>
      <c r="B366" s="21">
        <f>IF($C$4="Attiecināmās izmaksas",IF('10a+c+n'!$Q366="A",'10a+c+n'!B366,0),0)</f>
        <v>0</v>
      </c>
      <c r="C366" s="21">
        <f>IF($C$4="Attiecināmās izmaksas",IF('10a+c+n'!$Q366="A",'10a+c+n'!C366,0),0)</f>
        <v>0</v>
      </c>
      <c r="D366" s="21">
        <f>IF($C$4="Attiecināmās izmaksas",IF('10a+c+n'!$Q366="A",'10a+c+n'!D366,0),0)</f>
        <v>0</v>
      </c>
      <c r="E366" s="42"/>
      <c r="F366" s="64"/>
      <c r="G366" s="121"/>
      <c r="H366" s="121">
        <f>IF($C$4="Attiecināmās izmaksas",IF('10a+c+n'!$Q366="A",'10a+c+n'!H366,0),0)</f>
        <v>0</v>
      </c>
      <c r="I366" s="121"/>
      <c r="J366" s="121"/>
      <c r="K366" s="122">
        <f>IF($C$4="Attiecināmās izmaksas",IF('10a+c+n'!$Q366="A",'10a+c+n'!K366,0),0)</f>
        <v>0</v>
      </c>
      <c r="L366" s="64">
        <f>IF($C$4="Attiecināmās izmaksas",IF('10a+c+n'!$Q366="A",'10a+c+n'!L366,0),0)</f>
        <v>0</v>
      </c>
      <c r="M366" s="121">
        <f>IF($C$4="Attiecināmās izmaksas",IF('10a+c+n'!$Q366="A",'10a+c+n'!M366,0),0)</f>
        <v>0</v>
      </c>
      <c r="N366" s="121">
        <f>IF($C$4="Attiecināmās izmaksas",IF('10a+c+n'!$Q366="A",'10a+c+n'!N366,0),0)</f>
        <v>0</v>
      </c>
      <c r="O366" s="121">
        <f>IF($C$4="Attiecināmās izmaksas",IF('10a+c+n'!$Q366="A",'10a+c+n'!O366,0),0)</f>
        <v>0</v>
      </c>
      <c r="P366" s="122">
        <f>IF($C$4="Attiecināmās izmaksas",IF('10a+c+n'!$Q366="A",'10a+c+n'!P366,0),0)</f>
        <v>0</v>
      </c>
    </row>
    <row r="367" spans="1:16" x14ac:dyDescent="0.2">
      <c r="A367" s="49">
        <f>IF(P367=0,0,IF(COUNTBLANK(P367)=1,0,COUNTA($P$14:P367)))</f>
        <v>0</v>
      </c>
      <c r="B367" s="21">
        <f>IF($C$4="Attiecināmās izmaksas",IF('10a+c+n'!$Q367="A",'10a+c+n'!B367,0),0)</f>
        <v>0</v>
      </c>
      <c r="C367" s="21">
        <f>IF($C$4="Attiecināmās izmaksas",IF('10a+c+n'!$Q367="A",'10a+c+n'!C367,0),0)</f>
        <v>0</v>
      </c>
      <c r="D367" s="21">
        <f>IF($C$4="Attiecināmās izmaksas",IF('10a+c+n'!$Q367="A",'10a+c+n'!D367,0),0)</f>
        <v>0</v>
      </c>
      <c r="E367" s="42"/>
      <c r="F367" s="64"/>
      <c r="G367" s="121"/>
      <c r="H367" s="121">
        <f>IF($C$4="Attiecināmās izmaksas",IF('10a+c+n'!$Q367="A",'10a+c+n'!H367,0),0)</f>
        <v>0</v>
      </c>
      <c r="I367" s="121"/>
      <c r="J367" s="121"/>
      <c r="K367" s="122">
        <f>IF($C$4="Attiecināmās izmaksas",IF('10a+c+n'!$Q367="A",'10a+c+n'!K367,0),0)</f>
        <v>0</v>
      </c>
      <c r="L367" s="64">
        <f>IF($C$4="Attiecināmās izmaksas",IF('10a+c+n'!$Q367="A",'10a+c+n'!L367,0),0)</f>
        <v>0</v>
      </c>
      <c r="M367" s="121">
        <f>IF($C$4="Attiecināmās izmaksas",IF('10a+c+n'!$Q367="A",'10a+c+n'!M367,0),0)</f>
        <v>0</v>
      </c>
      <c r="N367" s="121">
        <f>IF($C$4="Attiecināmās izmaksas",IF('10a+c+n'!$Q367="A",'10a+c+n'!N367,0),0)</f>
        <v>0</v>
      </c>
      <c r="O367" s="121">
        <f>IF($C$4="Attiecināmās izmaksas",IF('10a+c+n'!$Q367="A",'10a+c+n'!O367,0),0)</f>
        <v>0</v>
      </c>
      <c r="P367" s="122">
        <f>IF($C$4="Attiecināmās izmaksas",IF('10a+c+n'!$Q367="A",'10a+c+n'!P367,0),0)</f>
        <v>0</v>
      </c>
    </row>
    <row r="368" spans="1:16" x14ac:dyDescent="0.2">
      <c r="A368" s="49">
        <f>IF(P368=0,0,IF(COUNTBLANK(P368)=1,0,COUNTA($P$14:P368)))</f>
        <v>0</v>
      </c>
      <c r="B368" s="21">
        <f>IF($C$4="Attiecināmās izmaksas",IF('10a+c+n'!$Q368="A",'10a+c+n'!B368,0),0)</f>
        <v>0</v>
      </c>
      <c r="C368" s="21">
        <f>IF($C$4="Attiecināmās izmaksas",IF('10a+c+n'!$Q368="A",'10a+c+n'!C368,0),0)</f>
        <v>0</v>
      </c>
      <c r="D368" s="21">
        <f>IF($C$4="Attiecināmās izmaksas",IF('10a+c+n'!$Q368="A",'10a+c+n'!D368,0),0)</f>
        <v>0</v>
      </c>
      <c r="E368" s="42"/>
      <c r="F368" s="64"/>
      <c r="G368" s="121"/>
      <c r="H368" s="121">
        <f>IF($C$4="Attiecināmās izmaksas",IF('10a+c+n'!$Q368="A",'10a+c+n'!H368,0),0)</f>
        <v>0</v>
      </c>
      <c r="I368" s="121"/>
      <c r="J368" s="121"/>
      <c r="K368" s="122">
        <f>IF($C$4="Attiecināmās izmaksas",IF('10a+c+n'!$Q368="A",'10a+c+n'!K368,0),0)</f>
        <v>0</v>
      </c>
      <c r="L368" s="64">
        <f>IF($C$4="Attiecināmās izmaksas",IF('10a+c+n'!$Q368="A",'10a+c+n'!L368,0),0)</f>
        <v>0</v>
      </c>
      <c r="M368" s="121">
        <f>IF($C$4="Attiecināmās izmaksas",IF('10a+c+n'!$Q368="A",'10a+c+n'!M368,0),0)</f>
        <v>0</v>
      </c>
      <c r="N368" s="121">
        <f>IF($C$4="Attiecināmās izmaksas",IF('10a+c+n'!$Q368="A",'10a+c+n'!N368,0),0)</f>
        <v>0</v>
      </c>
      <c r="O368" s="121">
        <f>IF($C$4="Attiecināmās izmaksas",IF('10a+c+n'!$Q368="A",'10a+c+n'!O368,0),0)</f>
        <v>0</v>
      </c>
      <c r="P368" s="122">
        <f>IF($C$4="Attiecināmās izmaksas",IF('10a+c+n'!$Q368="A",'10a+c+n'!P368,0),0)</f>
        <v>0</v>
      </c>
    </row>
    <row r="369" spans="1:16" x14ac:dyDescent="0.2">
      <c r="A369" s="49">
        <f>IF(P369=0,0,IF(COUNTBLANK(P369)=1,0,COUNTA($P$14:P369)))</f>
        <v>0</v>
      </c>
      <c r="B369" s="21">
        <f>IF($C$4="Attiecināmās izmaksas",IF('10a+c+n'!$Q369="A",'10a+c+n'!B369,0),0)</f>
        <v>0</v>
      </c>
      <c r="C369" s="21">
        <f>IF($C$4="Attiecināmās izmaksas",IF('10a+c+n'!$Q369="A",'10a+c+n'!C369,0),0)</f>
        <v>0</v>
      </c>
      <c r="D369" s="21">
        <f>IF($C$4="Attiecināmās izmaksas",IF('10a+c+n'!$Q369="A",'10a+c+n'!D369,0),0)</f>
        <v>0</v>
      </c>
      <c r="E369" s="42"/>
      <c r="F369" s="64"/>
      <c r="G369" s="121"/>
      <c r="H369" s="121">
        <f>IF($C$4="Attiecināmās izmaksas",IF('10a+c+n'!$Q369="A",'10a+c+n'!H369,0),0)</f>
        <v>0</v>
      </c>
      <c r="I369" s="121"/>
      <c r="J369" s="121"/>
      <c r="K369" s="122">
        <f>IF($C$4="Attiecināmās izmaksas",IF('10a+c+n'!$Q369="A",'10a+c+n'!K369,0),0)</f>
        <v>0</v>
      </c>
      <c r="L369" s="64">
        <f>IF($C$4="Attiecināmās izmaksas",IF('10a+c+n'!$Q369="A",'10a+c+n'!L369,0),0)</f>
        <v>0</v>
      </c>
      <c r="M369" s="121">
        <f>IF($C$4="Attiecināmās izmaksas",IF('10a+c+n'!$Q369="A",'10a+c+n'!M369,0),0)</f>
        <v>0</v>
      </c>
      <c r="N369" s="121">
        <f>IF($C$4="Attiecināmās izmaksas",IF('10a+c+n'!$Q369="A",'10a+c+n'!N369,0),0)</f>
        <v>0</v>
      </c>
      <c r="O369" s="121">
        <f>IF($C$4="Attiecināmās izmaksas",IF('10a+c+n'!$Q369="A",'10a+c+n'!O369,0),0)</f>
        <v>0</v>
      </c>
      <c r="P369" s="122">
        <f>IF($C$4="Attiecināmās izmaksas",IF('10a+c+n'!$Q369="A",'10a+c+n'!P369,0),0)</f>
        <v>0</v>
      </c>
    </row>
    <row r="370" spans="1:16" x14ac:dyDescent="0.2">
      <c r="A370" s="49">
        <f>IF(P370=0,0,IF(COUNTBLANK(P370)=1,0,COUNTA($P$14:P370)))</f>
        <v>0</v>
      </c>
      <c r="B370" s="21">
        <f>IF($C$4="Attiecināmās izmaksas",IF('10a+c+n'!$Q370="A",'10a+c+n'!B370,0),0)</f>
        <v>0</v>
      </c>
      <c r="C370" s="21">
        <f>IF($C$4="Attiecināmās izmaksas",IF('10a+c+n'!$Q370="A",'10a+c+n'!C370,0),0)</f>
        <v>0</v>
      </c>
      <c r="D370" s="21">
        <f>IF($C$4="Attiecināmās izmaksas",IF('10a+c+n'!$Q370="A",'10a+c+n'!D370,0),0)</f>
        <v>0</v>
      </c>
      <c r="E370" s="42"/>
      <c r="F370" s="64"/>
      <c r="G370" s="121"/>
      <c r="H370" s="121">
        <f>IF($C$4="Attiecināmās izmaksas",IF('10a+c+n'!$Q370="A",'10a+c+n'!H370,0),0)</f>
        <v>0</v>
      </c>
      <c r="I370" s="121"/>
      <c r="J370" s="121"/>
      <c r="K370" s="122">
        <f>IF($C$4="Attiecināmās izmaksas",IF('10a+c+n'!$Q370="A",'10a+c+n'!K370,0),0)</f>
        <v>0</v>
      </c>
      <c r="L370" s="64">
        <f>IF($C$4="Attiecināmās izmaksas",IF('10a+c+n'!$Q370="A",'10a+c+n'!L370,0),0)</f>
        <v>0</v>
      </c>
      <c r="M370" s="121">
        <f>IF($C$4="Attiecināmās izmaksas",IF('10a+c+n'!$Q370="A",'10a+c+n'!M370,0),0)</f>
        <v>0</v>
      </c>
      <c r="N370" s="121">
        <f>IF($C$4="Attiecināmās izmaksas",IF('10a+c+n'!$Q370="A",'10a+c+n'!N370,0),0)</f>
        <v>0</v>
      </c>
      <c r="O370" s="121">
        <f>IF($C$4="Attiecināmās izmaksas",IF('10a+c+n'!$Q370="A",'10a+c+n'!O370,0),0)</f>
        <v>0</v>
      </c>
      <c r="P370" s="122">
        <f>IF($C$4="Attiecināmās izmaksas",IF('10a+c+n'!$Q370="A",'10a+c+n'!P370,0),0)</f>
        <v>0</v>
      </c>
    </row>
    <row r="371" spans="1:16" x14ac:dyDescent="0.2">
      <c r="A371" s="49">
        <f>IF(P371=0,0,IF(COUNTBLANK(P371)=1,0,COUNTA($P$14:P371)))</f>
        <v>0</v>
      </c>
      <c r="B371" s="21">
        <f>IF($C$4="Attiecināmās izmaksas",IF('10a+c+n'!$Q371="A",'10a+c+n'!B371,0),0)</f>
        <v>0</v>
      </c>
      <c r="C371" s="21">
        <f>IF($C$4="Attiecināmās izmaksas",IF('10a+c+n'!$Q371="A",'10a+c+n'!C371,0),0)</f>
        <v>0</v>
      </c>
      <c r="D371" s="21">
        <f>IF($C$4="Attiecināmās izmaksas",IF('10a+c+n'!$Q371="A",'10a+c+n'!D371,0),0)</f>
        <v>0</v>
      </c>
      <c r="E371" s="42"/>
      <c r="F371" s="64"/>
      <c r="G371" s="121"/>
      <c r="H371" s="121">
        <f>IF($C$4="Attiecināmās izmaksas",IF('10a+c+n'!$Q371="A",'10a+c+n'!H371,0),0)</f>
        <v>0</v>
      </c>
      <c r="I371" s="121"/>
      <c r="J371" s="121"/>
      <c r="K371" s="122">
        <f>IF($C$4="Attiecināmās izmaksas",IF('10a+c+n'!$Q371="A",'10a+c+n'!K371,0),0)</f>
        <v>0</v>
      </c>
      <c r="L371" s="64">
        <f>IF($C$4="Attiecināmās izmaksas",IF('10a+c+n'!$Q371="A",'10a+c+n'!L371,0),0)</f>
        <v>0</v>
      </c>
      <c r="M371" s="121">
        <f>IF($C$4="Attiecināmās izmaksas",IF('10a+c+n'!$Q371="A",'10a+c+n'!M371,0),0)</f>
        <v>0</v>
      </c>
      <c r="N371" s="121">
        <f>IF($C$4="Attiecināmās izmaksas",IF('10a+c+n'!$Q371="A",'10a+c+n'!N371,0),0)</f>
        <v>0</v>
      </c>
      <c r="O371" s="121">
        <f>IF($C$4="Attiecināmās izmaksas",IF('10a+c+n'!$Q371="A",'10a+c+n'!O371,0),0)</f>
        <v>0</v>
      </c>
      <c r="P371" s="122">
        <f>IF($C$4="Attiecināmās izmaksas",IF('10a+c+n'!$Q371="A",'10a+c+n'!P371,0),0)</f>
        <v>0</v>
      </c>
    </row>
    <row r="372" spans="1:16" x14ac:dyDescent="0.2">
      <c r="A372" s="49">
        <f>IF(P372=0,0,IF(COUNTBLANK(P372)=1,0,COUNTA($P$14:P372)))</f>
        <v>0</v>
      </c>
      <c r="B372" s="21">
        <f>IF($C$4="Attiecināmās izmaksas",IF('10a+c+n'!$Q372="A",'10a+c+n'!B372,0),0)</f>
        <v>0</v>
      </c>
      <c r="C372" s="21">
        <f>IF($C$4="Attiecināmās izmaksas",IF('10a+c+n'!$Q372="A",'10a+c+n'!C372,0),0)</f>
        <v>0</v>
      </c>
      <c r="D372" s="21">
        <f>IF($C$4="Attiecināmās izmaksas",IF('10a+c+n'!$Q372="A",'10a+c+n'!D372,0),0)</f>
        <v>0</v>
      </c>
      <c r="E372" s="42"/>
      <c r="F372" s="64"/>
      <c r="G372" s="121"/>
      <c r="H372" s="121">
        <f>IF($C$4="Attiecināmās izmaksas",IF('10a+c+n'!$Q372="A",'10a+c+n'!H372,0),0)</f>
        <v>0</v>
      </c>
      <c r="I372" s="121"/>
      <c r="J372" s="121"/>
      <c r="K372" s="122">
        <f>IF($C$4="Attiecināmās izmaksas",IF('10a+c+n'!$Q372="A",'10a+c+n'!K372,0),0)</f>
        <v>0</v>
      </c>
      <c r="L372" s="64">
        <f>IF($C$4="Attiecināmās izmaksas",IF('10a+c+n'!$Q372="A",'10a+c+n'!L372,0),0)</f>
        <v>0</v>
      </c>
      <c r="M372" s="121">
        <f>IF($C$4="Attiecināmās izmaksas",IF('10a+c+n'!$Q372="A",'10a+c+n'!M372,0),0)</f>
        <v>0</v>
      </c>
      <c r="N372" s="121">
        <f>IF($C$4="Attiecināmās izmaksas",IF('10a+c+n'!$Q372="A",'10a+c+n'!N372,0),0)</f>
        <v>0</v>
      </c>
      <c r="O372" s="121">
        <f>IF($C$4="Attiecināmās izmaksas",IF('10a+c+n'!$Q372="A",'10a+c+n'!O372,0),0)</f>
        <v>0</v>
      </c>
      <c r="P372" s="122">
        <f>IF($C$4="Attiecināmās izmaksas",IF('10a+c+n'!$Q372="A",'10a+c+n'!P372,0),0)</f>
        <v>0</v>
      </c>
    </row>
    <row r="373" spans="1:16" x14ac:dyDescent="0.2">
      <c r="A373" s="49">
        <f>IF(P373=0,0,IF(COUNTBLANK(P373)=1,0,COUNTA($P$14:P373)))</f>
        <v>0</v>
      </c>
      <c r="B373" s="21">
        <f>IF($C$4="Attiecināmās izmaksas",IF('10a+c+n'!$Q373="A",'10a+c+n'!B373,0),0)</f>
        <v>0</v>
      </c>
      <c r="C373" s="21">
        <f>IF($C$4="Attiecināmās izmaksas",IF('10a+c+n'!$Q373="A",'10a+c+n'!C373,0),0)</f>
        <v>0</v>
      </c>
      <c r="D373" s="21">
        <f>IF($C$4="Attiecināmās izmaksas",IF('10a+c+n'!$Q373="A",'10a+c+n'!D373,0),0)</f>
        <v>0</v>
      </c>
      <c r="E373" s="42"/>
      <c r="F373" s="64"/>
      <c r="G373" s="121"/>
      <c r="H373" s="121">
        <f>IF($C$4="Attiecināmās izmaksas",IF('10a+c+n'!$Q373="A",'10a+c+n'!H373,0),0)</f>
        <v>0</v>
      </c>
      <c r="I373" s="121"/>
      <c r="J373" s="121"/>
      <c r="K373" s="122">
        <f>IF($C$4="Attiecināmās izmaksas",IF('10a+c+n'!$Q373="A",'10a+c+n'!K373,0),0)</f>
        <v>0</v>
      </c>
      <c r="L373" s="64">
        <f>IF($C$4="Attiecināmās izmaksas",IF('10a+c+n'!$Q373="A",'10a+c+n'!L373,0),0)</f>
        <v>0</v>
      </c>
      <c r="M373" s="121">
        <f>IF($C$4="Attiecināmās izmaksas",IF('10a+c+n'!$Q373="A",'10a+c+n'!M373,0),0)</f>
        <v>0</v>
      </c>
      <c r="N373" s="121">
        <f>IF($C$4="Attiecināmās izmaksas",IF('10a+c+n'!$Q373="A",'10a+c+n'!N373,0),0)</f>
        <v>0</v>
      </c>
      <c r="O373" s="121">
        <f>IF($C$4="Attiecināmās izmaksas",IF('10a+c+n'!$Q373="A",'10a+c+n'!O373,0),0)</f>
        <v>0</v>
      </c>
      <c r="P373" s="122">
        <f>IF($C$4="Attiecināmās izmaksas",IF('10a+c+n'!$Q373="A",'10a+c+n'!P373,0),0)</f>
        <v>0</v>
      </c>
    </row>
    <row r="374" spans="1:16" x14ac:dyDescent="0.2">
      <c r="A374" s="49">
        <f>IF(P374=0,0,IF(COUNTBLANK(P374)=1,0,COUNTA($P$14:P374)))</f>
        <v>0</v>
      </c>
      <c r="B374" s="21">
        <f>IF($C$4="Attiecināmās izmaksas",IF('10a+c+n'!$Q374="A",'10a+c+n'!B374,0),0)</f>
        <v>0</v>
      </c>
      <c r="C374" s="21">
        <f>IF($C$4="Attiecināmās izmaksas",IF('10a+c+n'!$Q374="A",'10a+c+n'!C374,0),0)</f>
        <v>0</v>
      </c>
      <c r="D374" s="21">
        <f>IF($C$4="Attiecināmās izmaksas",IF('10a+c+n'!$Q374="A",'10a+c+n'!D374,0),0)</f>
        <v>0</v>
      </c>
      <c r="E374" s="42"/>
      <c r="F374" s="64"/>
      <c r="G374" s="121"/>
      <c r="H374" s="121">
        <f>IF($C$4="Attiecināmās izmaksas",IF('10a+c+n'!$Q374="A",'10a+c+n'!H374,0),0)</f>
        <v>0</v>
      </c>
      <c r="I374" s="121"/>
      <c r="J374" s="121"/>
      <c r="K374" s="122">
        <f>IF($C$4="Attiecināmās izmaksas",IF('10a+c+n'!$Q374="A",'10a+c+n'!K374,0),0)</f>
        <v>0</v>
      </c>
      <c r="L374" s="64">
        <f>IF($C$4="Attiecināmās izmaksas",IF('10a+c+n'!$Q374="A",'10a+c+n'!L374,0),0)</f>
        <v>0</v>
      </c>
      <c r="M374" s="121">
        <f>IF($C$4="Attiecināmās izmaksas",IF('10a+c+n'!$Q374="A",'10a+c+n'!M374,0),0)</f>
        <v>0</v>
      </c>
      <c r="N374" s="121">
        <f>IF($C$4="Attiecināmās izmaksas",IF('10a+c+n'!$Q374="A",'10a+c+n'!N374,0),0)</f>
        <v>0</v>
      </c>
      <c r="O374" s="121">
        <f>IF($C$4="Attiecināmās izmaksas",IF('10a+c+n'!$Q374="A",'10a+c+n'!O374,0),0)</f>
        <v>0</v>
      </c>
      <c r="P374" s="122">
        <f>IF($C$4="Attiecināmās izmaksas",IF('10a+c+n'!$Q374="A",'10a+c+n'!P374,0),0)</f>
        <v>0</v>
      </c>
    </row>
    <row r="375" spans="1:16" x14ac:dyDescent="0.2">
      <c r="A375" s="49">
        <f>IF(P375=0,0,IF(COUNTBLANK(P375)=1,0,COUNTA($P$14:P375)))</f>
        <v>0</v>
      </c>
      <c r="B375" s="21">
        <f>IF($C$4="Attiecināmās izmaksas",IF('10a+c+n'!$Q375="A",'10a+c+n'!B375,0),0)</f>
        <v>0</v>
      </c>
      <c r="C375" s="21">
        <f>IF($C$4="Attiecināmās izmaksas",IF('10a+c+n'!$Q375="A",'10a+c+n'!C375,0),0)</f>
        <v>0</v>
      </c>
      <c r="D375" s="21">
        <f>IF($C$4="Attiecināmās izmaksas",IF('10a+c+n'!$Q375="A",'10a+c+n'!D375,0),0)</f>
        <v>0</v>
      </c>
      <c r="E375" s="42"/>
      <c r="F375" s="64"/>
      <c r="G375" s="121"/>
      <c r="H375" s="121">
        <f>IF($C$4="Attiecināmās izmaksas",IF('10a+c+n'!$Q375="A",'10a+c+n'!H375,0),0)</f>
        <v>0</v>
      </c>
      <c r="I375" s="121"/>
      <c r="J375" s="121"/>
      <c r="K375" s="122">
        <f>IF($C$4="Attiecināmās izmaksas",IF('10a+c+n'!$Q375="A",'10a+c+n'!K375,0),0)</f>
        <v>0</v>
      </c>
      <c r="L375" s="64">
        <f>IF($C$4="Attiecināmās izmaksas",IF('10a+c+n'!$Q375="A",'10a+c+n'!L375,0),0)</f>
        <v>0</v>
      </c>
      <c r="M375" s="121">
        <f>IF($C$4="Attiecināmās izmaksas",IF('10a+c+n'!$Q375="A",'10a+c+n'!M375,0),0)</f>
        <v>0</v>
      </c>
      <c r="N375" s="121">
        <f>IF($C$4="Attiecināmās izmaksas",IF('10a+c+n'!$Q375="A",'10a+c+n'!N375,0),0)</f>
        <v>0</v>
      </c>
      <c r="O375" s="121">
        <f>IF($C$4="Attiecināmās izmaksas",IF('10a+c+n'!$Q375="A",'10a+c+n'!O375,0),0)</f>
        <v>0</v>
      </c>
      <c r="P375" s="122">
        <f>IF($C$4="Attiecināmās izmaksas",IF('10a+c+n'!$Q375="A",'10a+c+n'!P375,0),0)</f>
        <v>0</v>
      </c>
    </row>
    <row r="376" spans="1:16" x14ac:dyDescent="0.2">
      <c r="A376" s="49">
        <f>IF(P376=0,0,IF(COUNTBLANK(P376)=1,0,COUNTA($P$14:P376)))</f>
        <v>0</v>
      </c>
      <c r="B376" s="21">
        <f>IF($C$4="Attiecināmās izmaksas",IF('10a+c+n'!$Q376="A",'10a+c+n'!B376,0),0)</f>
        <v>0</v>
      </c>
      <c r="C376" s="21">
        <f>IF($C$4="Attiecināmās izmaksas",IF('10a+c+n'!$Q376="A",'10a+c+n'!C376,0),0)</f>
        <v>0</v>
      </c>
      <c r="D376" s="21">
        <f>IF($C$4="Attiecināmās izmaksas",IF('10a+c+n'!$Q376="A",'10a+c+n'!D376,0),0)</f>
        <v>0</v>
      </c>
      <c r="E376" s="42"/>
      <c r="F376" s="64"/>
      <c r="G376" s="121"/>
      <c r="H376" s="121">
        <f>IF($C$4="Attiecināmās izmaksas",IF('10a+c+n'!$Q376="A",'10a+c+n'!H376,0),0)</f>
        <v>0</v>
      </c>
      <c r="I376" s="121"/>
      <c r="J376" s="121"/>
      <c r="K376" s="122">
        <f>IF($C$4="Attiecināmās izmaksas",IF('10a+c+n'!$Q376="A",'10a+c+n'!K376,0),0)</f>
        <v>0</v>
      </c>
      <c r="L376" s="64">
        <f>IF($C$4="Attiecināmās izmaksas",IF('10a+c+n'!$Q376="A",'10a+c+n'!L376,0),0)</f>
        <v>0</v>
      </c>
      <c r="M376" s="121">
        <f>IF($C$4="Attiecināmās izmaksas",IF('10a+c+n'!$Q376="A",'10a+c+n'!M376,0),0)</f>
        <v>0</v>
      </c>
      <c r="N376" s="121">
        <f>IF($C$4="Attiecināmās izmaksas",IF('10a+c+n'!$Q376="A",'10a+c+n'!N376,0),0)</f>
        <v>0</v>
      </c>
      <c r="O376" s="121">
        <f>IF($C$4="Attiecināmās izmaksas",IF('10a+c+n'!$Q376="A",'10a+c+n'!O376,0),0)</f>
        <v>0</v>
      </c>
      <c r="P376" s="122">
        <f>IF($C$4="Attiecināmās izmaksas",IF('10a+c+n'!$Q376="A",'10a+c+n'!P376,0),0)</f>
        <v>0</v>
      </c>
    </row>
    <row r="377" spans="1:16" x14ac:dyDescent="0.2">
      <c r="A377" s="49">
        <f>IF(P377=0,0,IF(COUNTBLANK(P377)=1,0,COUNTA($P$14:P377)))</f>
        <v>0</v>
      </c>
      <c r="B377" s="21">
        <f>IF($C$4="Attiecināmās izmaksas",IF('10a+c+n'!$Q377="A",'10a+c+n'!B377,0),0)</f>
        <v>0</v>
      </c>
      <c r="C377" s="21">
        <f>IF($C$4="Attiecināmās izmaksas",IF('10a+c+n'!$Q377="A",'10a+c+n'!C377,0),0)</f>
        <v>0</v>
      </c>
      <c r="D377" s="21">
        <f>IF($C$4="Attiecināmās izmaksas",IF('10a+c+n'!$Q377="A",'10a+c+n'!D377,0),0)</f>
        <v>0</v>
      </c>
      <c r="E377" s="42"/>
      <c r="F377" s="64"/>
      <c r="G377" s="121"/>
      <c r="H377" s="121">
        <f>IF($C$4="Attiecināmās izmaksas",IF('10a+c+n'!$Q377="A",'10a+c+n'!H377,0),0)</f>
        <v>0</v>
      </c>
      <c r="I377" s="121"/>
      <c r="J377" s="121"/>
      <c r="K377" s="122">
        <f>IF($C$4="Attiecināmās izmaksas",IF('10a+c+n'!$Q377="A",'10a+c+n'!K377,0),0)</f>
        <v>0</v>
      </c>
      <c r="L377" s="64">
        <f>IF($C$4="Attiecināmās izmaksas",IF('10a+c+n'!$Q377="A",'10a+c+n'!L377,0),0)</f>
        <v>0</v>
      </c>
      <c r="M377" s="121">
        <f>IF($C$4="Attiecināmās izmaksas",IF('10a+c+n'!$Q377="A",'10a+c+n'!M377,0),0)</f>
        <v>0</v>
      </c>
      <c r="N377" s="121">
        <f>IF($C$4="Attiecināmās izmaksas",IF('10a+c+n'!$Q377="A",'10a+c+n'!N377,0),0)</f>
        <v>0</v>
      </c>
      <c r="O377" s="121">
        <f>IF($C$4="Attiecināmās izmaksas",IF('10a+c+n'!$Q377="A",'10a+c+n'!O377,0),0)</f>
        <v>0</v>
      </c>
      <c r="P377" s="122">
        <f>IF($C$4="Attiecināmās izmaksas",IF('10a+c+n'!$Q377="A",'10a+c+n'!P377,0),0)</f>
        <v>0</v>
      </c>
    </row>
    <row r="378" spans="1:16" x14ac:dyDescent="0.2">
      <c r="A378" s="49">
        <f>IF(P378=0,0,IF(COUNTBLANK(P378)=1,0,COUNTA($P$14:P378)))</f>
        <v>0</v>
      </c>
      <c r="B378" s="21">
        <f>IF($C$4="Attiecināmās izmaksas",IF('10a+c+n'!$Q378="A",'10a+c+n'!B378,0),0)</f>
        <v>0</v>
      </c>
      <c r="C378" s="21">
        <f>IF($C$4="Attiecināmās izmaksas",IF('10a+c+n'!$Q378="A",'10a+c+n'!C378,0),0)</f>
        <v>0</v>
      </c>
      <c r="D378" s="21">
        <f>IF($C$4="Attiecināmās izmaksas",IF('10a+c+n'!$Q378="A",'10a+c+n'!D378,0),0)</f>
        <v>0</v>
      </c>
      <c r="E378" s="42"/>
      <c r="F378" s="64"/>
      <c r="G378" s="121"/>
      <c r="H378" s="121">
        <f>IF($C$4="Attiecināmās izmaksas",IF('10a+c+n'!$Q378="A",'10a+c+n'!H378,0),0)</f>
        <v>0</v>
      </c>
      <c r="I378" s="121"/>
      <c r="J378" s="121"/>
      <c r="K378" s="122">
        <f>IF($C$4="Attiecināmās izmaksas",IF('10a+c+n'!$Q378="A",'10a+c+n'!K378,0),0)</f>
        <v>0</v>
      </c>
      <c r="L378" s="64">
        <f>IF($C$4="Attiecināmās izmaksas",IF('10a+c+n'!$Q378="A",'10a+c+n'!L378,0),0)</f>
        <v>0</v>
      </c>
      <c r="M378" s="121">
        <f>IF($C$4="Attiecināmās izmaksas",IF('10a+c+n'!$Q378="A",'10a+c+n'!M378,0),0)</f>
        <v>0</v>
      </c>
      <c r="N378" s="121">
        <f>IF($C$4="Attiecināmās izmaksas",IF('10a+c+n'!$Q378="A",'10a+c+n'!N378,0),0)</f>
        <v>0</v>
      </c>
      <c r="O378" s="121">
        <f>IF($C$4="Attiecināmās izmaksas",IF('10a+c+n'!$Q378="A",'10a+c+n'!O378,0),0)</f>
        <v>0</v>
      </c>
      <c r="P378" s="122">
        <f>IF($C$4="Attiecināmās izmaksas",IF('10a+c+n'!$Q378="A",'10a+c+n'!P378,0),0)</f>
        <v>0</v>
      </c>
    </row>
    <row r="379" spans="1:16" x14ac:dyDescent="0.2">
      <c r="A379" s="49">
        <f>IF(P379=0,0,IF(COUNTBLANK(P379)=1,0,COUNTA($P$14:P379)))</f>
        <v>0</v>
      </c>
      <c r="B379" s="21">
        <f>IF($C$4="Attiecināmās izmaksas",IF('10a+c+n'!$Q379="A",'10a+c+n'!B379,0),0)</f>
        <v>0</v>
      </c>
      <c r="C379" s="21">
        <f>IF($C$4="Attiecināmās izmaksas",IF('10a+c+n'!$Q379="A",'10a+c+n'!C379,0),0)</f>
        <v>0</v>
      </c>
      <c r="D379" s="21">
        <f>IF($C$4="Attiecināmās izmaksas",IF('10a+c+n'!$Q379="A",'10a+c+n'!D379,0),0)</f>
        <v>0</v>
      </c>
      <c r="E379" s="42"/>
      <c r="F379" s="64"/>
      <c r="G379" s="121"/>
      <c r="H379" s="121">
        <f>IF($C$4="Attiecināmās izmaksas",IF('10a+c+n'!$Q379="A",'10a+c+n'!H379,0),0)</f>
        <v>0</v>
      </c>
      <c r="I379" s="121"/>
      <c r="J379" s="121"/>
      <c r="K379" s="122">
        <f>IF($C$4="Attiecināmās izmaksas",IF('10a+c+n'!$Q379="A",'10a+c+n'!K379,0),0)</f>
        <v>0</v>
      </c>
      <c r="L379" s="64">
        <f>IF($C$4="Attiecināmās izmaksas",IF('10a+c+n'!$Q379="A",'10a+c+n'!L379,0),0)</f>
        <v>0</v>
      </c>
      <c r="M379" s="121">
        <f>IF($C$4="Attiecināmās izmaksas",IF('10a+c+n'!$Q379="A",'10a+c+n'!M379,0),0)</f>
        <v>0</v>
      </c>
      <c r="N379" s="121">
        <f>IF($C$4="Attiecināmās izmaksas",IF('10a+c+n'!$Q379="A",'10a+c+n'!N379,0),0)</f>
        <v>0</v>
      </c>
      <c r="O379" s="121">
        <f>IF($C$4="Attiecināmās izmaksas",IF('10a+c+n'!$Q379="A",'10a+c+n'!O379,0),0)</f>
        <v>0</v>
      </c>
      <c r="P379" s="122">
        <f>IF($C$4="Attiecināmās izmaksas",IF('10a+c+n'!$Q379="A",'10a+c+n'!P379,0),0)</f>
        <v>0</v>
      </c>
    </row>
    <row r="380" spans="1:16" x14ac:dyDescent="0.2">
      <c r="A380" s="49">
        <f>IF(P380=0,0,IF(COUNTBLANK(P380)=1,0,COUNTA($P$14:P380)))</f>
        <v>0</v>
      </c>
      <c r="B380" s="21">
        <f>IF($C$4="Attiecināmās izmaksas",IF('10a+c+n'!$Q380="A",'10a+c+n'!B380,0),0)</f>
        <v>0</v>
      </c>
      <c r="C380" s="21">
        <f>IF($C$4="Attiecināmās izmaksas",IF('10a+c+n'!$Q380="A",'10a+c+n'!C380,0),0)</f>
        <v>0</v>
      </c>
      <c r="D380" s="21">
        <f>IF($C$4="Attiecināmās izmaksas",IF('10a+c+n'!$Q380="A",'10a+c+n'!D380,0),0)</f>
        <v>0</v>
      </c>
      <c r="E380" s="42"/>
      <c r="F380" s="64"/>
      <c r="G380" s="121"/>
      <c r="H380" s="121">
        <f>IF($C$4="Attiecināmās izmaksas",IF('10a+c+n'!$Q380="A",'10a+c+n'!H380,0),0)</f>
        <v>0</v>
      </c>
      <c r="I380" s="121"/>
      <c r="J380" s="121"/>
      <c r="K380" s="122">
        <f>IF($C$4="Attiecināmās izmaksas",IF('10a+c+n'!$Q380="A",'10a+c+n'!K380,0),0)</f>
        <v>0</v>
      </c>
      <c r="L380" s="64">
        <f>IF($C$4="Attiecināmās izmaksas",IF('10a+c+n'!$Q380="A",'10a+c+n'!L380,0),0)</f>
        <v>0</v>
      </c>
      <c r="M380" s="121">
        <f>IF($C$4="Attiecināmās izmaksas",IF('10a+c+n'!$Q380="A",'10a+c+n'!M380,0),0)</f>
        <v>0</v>
      </c>
      <c r="N380" s="121">
        <f>IF($C$4="Attiecināmās izmaksas",IF('10a+c+n'!$Q380="A",'10a+c+n'!N380,0),0)</f>
        <v>0</v>
      </c>
      <c r="O380" s="121">
        <f>IF($C$4="Attiecināmās izmaksas",IF('10a+c+n'!$Q380="A",'10a+c+n'!O380,0),0)</f>
        <v>0</v>
      </c>
      <c r="P380" s="122">
        <f>IF($C$4="Attiecināmās izmaksas",IF('10a+c+n'!$Q380="A",'10a+c+n'!P380,0),0)</f>
        <v>0</v>
      </c>
    </row>
    <row r="381" spans="1:16" x14ac:dyDescent="0.2">
      <c r="A381" s="49">
        <f>IF(P381=0,0,IF(COUNTBLANK(P381)=1,0,COUNTA($P$14:P381)))</f>
        <v>0</v>
      </c>
      <c r="B381" s="21">
        <f>IF($C$4="Attiecināmās izmaksas",IF('10a+c+n'!$Q381="A",'10a+c+n'!B381,0),0)</f>
        <v>0</v>
      </c>
      <c r="C381" s="21">
        <f>IF($C$4="Attiecināmās izmaksas",IF('10a+c+n'!$Q381="A",'10a+c+n'!C381,0),0)</f>
        <v>0</v>
      </c>
      <c r="D381" s="21">
        <f>IF($C$4="Attiecināmās izmaksas",IF('10a+c+n'!$Q381="A",'10a+c+n'!D381,0),0)</f>
        <v>0</v>
      </c>
      <c r="E381" s="42"/>
      <c r="F381" s="64"/>
      <c r="G381" s="121"/>
      <c r="H381" s="121">
        <f>IF($C$4="Attiecināmās izmaksas",IF('10a+c+n'!$Q381="A",'10a+c+n'!H381,0),0)</f>
        <v>0</v>
      </c>
      <c r="I381" s="121"/>
      <c r="J381" s="121"/>
      <c r="K381" s="122">
        <f>IF($C$4="Attiecināmās izmaksas",IF('10a+c+n'!$Q381="A",'10a+c+n'!K381,0),0)</f>
        <v>0</v>
      </c>
      <c r="L381" s="64">
        <f>IF($C$4="Attiecināmās izmaksas",IF('10a+c+n'!$Q381="A",'10a+c+n'!L381,0),0)</f>
        <v>0</v>
      </c>
      <c r="M381" s="121">
        <f>IF($C$4="Attiecināmās izmaksas",IF('10a+c+n'!$Q381="A",'10a+c+n'!M381,0),0)</f>
        <v>0</v>
      </c>
      <c r="N381" s="121">
        <f>IF($C$4="Attiecināmās izmaksas",IF('10a+c+n'!$Q381="A",'10a+c+n'!N381,0),0)</f>
        <v>0</v>
      </c>
      <c r="O381" s="121">
        <f>IF($C$4="Attiecināmās izmaksas",IF('10a+c+n'!$Q381="A",'10a+c+n'!O381,0),0)</f>
        <v>0</v>
      </c>
      <c r="P381" s="122">
        <f>IF($C$4="Attiecināmās izmaksas",IF('10a+c+n'!$Q381="A",'10a+c+n'!P381,0),0)</f>
        <v>0</v>
      </c>
    </row>
    <row r="382" spans="1:16" x14ac:dyDescent="0.2">
      <c r="A382" s="49">
        <f>IF(P382=0,0,IF(COUNTBLANK(P382)=1,0,COUNTA($P$14:P382)))</f>
        <v>0</v>
      </c>
      <c r="B382" s="21">
        <f>IF($C$4="Attiecināmās izmaksas",IF('10a+c+n'!$Q382="A",'10a+c+n'!B382,0),0)</f>
        <v>0</v>
      </c>
      <c r="C382" s="21">
        <f>IF($C$4="Attiecināmās izmaksas",IF('10a+c+n'!$Q382="A",'10a+c+n'!C382,0),0)</f>
        <v>0</v>
      </c>
      <c r="D382" s="21">
        <f>IF($C$4="Attiecināmās izmaksas",IF('10a+c+n'!$Q382="A",'10a+c+n'!D382,0),0)</f>
        <v>0</v>
      </c>
      <c r="E382" s="42"/>
      <c r="F382" s="64"/>
      <c r="G382" s="121"/>
      <c r="H382" s="121">
        <f>IF($C$4="Attiecināmās izmaksas",IF('10a+c+n'!$Q382="A",'10a+c+n'!H382,0),0)</f>
        <v>0</v>
      </c>
      <c r="I382" s="121"/>
      <c r="J382" s="121"/>
      <c r="K382" s="122">
        <f>IF($C$4="Attiecināmās izmaksas",IF('10a+c+n'!$Q382="A",'10a+c+n'!K382,0),0)</f>
        <v>0</v>
      </c>
      <c r="L382" s="64">
        <f>IF($C$4="Attiecināmās izmaksas",IF('10a+c+n'!$Q382="A",'10a+c+n'!L382,0),0)</f>
        <v>0</v>
      </c>
      <c r="M382" s="121">
        <f>IF($C$4="Attiecināmās izmaksas",IF('10a+c+n'!$Q382="A",'10a+c+n'!M382,0),0)</f>
        <v>0</v>
      </c>
      <c r="N382" s="121">
        <f>IF($C$4="Attiecināmās izmaksas",IF('10a+c+n'!$Q382="A",'10a+c+n'!N382,0),0)</f>
        <v>0</v>
      </c>
      <c r="O382" s="121">
        <f>IF($C$4="Attiecināmās izmaksas",IF('10a+c+n'!$Q382="A",'10a+c+n'!O382,0),0)</f>
        <v>0</v>
      </c>
      <c r="P382" s="122">
        <f>IF($C$4="Attiecināmās izmaksas",IF('10a+c+n'!$Q382="A",'10a+c+n'!P382,0),0)</f>
        <v>0</v>
      </c>
    </row>
    <row r="383" spans="1:16" x14ac:dyDescent="0.2">
      <c r="A383" s="49">
        <f>IF(P383=0,0,IF(COUNTBLANK(P383)=1,0,COUNTA($P$14:P383)))</f>
        <v>0</v>
      </c>
      <c r="B383" s="21">
        <f>IF($C$4="Attiecināmās izmaksas",IF('10a+c+n'!$Q383="A",'10a+c+n'!B383,0),0)</f>
        <v>0</v>
      </c>
      <c r="C383" s="21">
        <f>IF($C$4="Attiecināmās izmaksas",IF('10a+c+n'!$Q383="A",'10a+c+n'!C383,0),0)</f>
        <v>0</v>
      </c>
      <c r="D383" s="21">
        <f>IF($C$4="Attiecināmās izmaksas",IF('10a+c+n'!$Q383="A",'10a+c+n'!D383,0),0)</f>
        <v>0</v>
      </c>
      <c r="E383" s="42"/>
      <c r="F383" s="64"/>
      <c r="G383" s="121"/>
      <c r="H383" s="121">
        <f>IF($C$4="Attiecināmās izmaksas",IF('10a+c+n'!$Q383="A",'10a+c+n'!H383,0),0)</f>
        <v>0</v>
      </c>
      <c r="I383" s="121"/>
      <c r="J383" s="121"/>
      <c r="K383" s="122">
        <f>IF($C$4="Attiecināmās izmaksas",IF('10a+c+n'!$Q383="A",'10a+c+n'!K383,0),0)</f>
        <v>0</v>
      </c>
      <c r="L383" s="64">
        <f>IF($C$4="Attiecināmās izmaksas",IF('10a+c+n'!$Q383="A",'10a+c+n'!L383,0),0)</f>
        <v>0</v>
      </c>
      <c r="M383" s="121">
        <f>IF($C$4="Attiecināmās izmaksas",IF('10a+c+n'!$Q383="A",'10a+c+n'!M383,0),0)</f>
        <v>0</v>
      </c>
      <c r="N383" s="121">
        <f>IF($C$4="Attiecināmās izmaksas",IF('10a+c+n'!$Q383="A",'10a+c+n'!N383,0),0)</f>
        <v>0</v>
      </c>
      <c r="O383" s="121">
        <f>IF($C$4="Attiecināmās izmaksas",IF('10a+c+n'!$Q383="A",'10a+c+n'!O383,0),0)</f>
        <v>0</v>
      </c>
      <c r="P383" s="122">
        <f>IF($C$4="Attiecināmās izmaksas",IF('10a+c+n'!$Q383="A",'10a+c+n'!P383,0),0)</f>
        <v>0</v>
      </c>
    </row>
    <row r="384" spans="1:16" x14ac:dyDescent="0.2">
      <c r="A384" s="49">
        <f>IF(P384=0,0,IF(COUNTBLANK(P384)=1,0,COUNTA($P$14:P384)))</f>
        <v>0</v>
      </c>
      <c r="B384" s="21">
        <f>IF($C$4="Attiecināmās izmaksas",IF('10a+c+n'!$Q384="A",'10a+c+n'!B384,0),0)</f>
        <v>0</v>
      </c>
      <c r="C384" s="21">
        <f>IF($C$4="Attiecināmās izmaksas",IF('10a+c+n'!$Q384="A",'10a+c+n'!C384,0),0)</f>
        <v>0</v>
      </c>
      <c r="D384" s="21">
        <f>IF($C$4="Attiecināmās izmaksas",IF('10a+c+n'!$Q384="A",'10a+c+n'!D384,0),0)</f>
        <v>0</v>
      </c>
      <c r="E384" s="42"/>
      <c r="F384" s="64"/>
      <c r="G384" s="121"/>
      <c r="H384" s="121">
        <f>IF($C$4="Attiecināmās izmaksas",IF('10a+c+n'!$Q384="A",'10a+c+n'!H384,0),0)</f>
        <v>0</v>
      </c>
      <c r="I384" s="121"/>
      <c r="J384" s="121"/>
      <c r="K384" s="122">
        <f>IF($C$4="Attiecināmās izmaksas",IF('10a+c+n'!$Q384="A",'10a+c+n'!K384,0),0)</f>
        <v>0</v>
      </c>
      <c r="L384" s="64">
        <f>IF($C$4="Attiecināmās izmaksas",IF('10a+c+n'!$Q384="A",'10a+c+n'!L384,0),0)</f>
        <v>0</v>
      </c>
      <c r="M384" s="121">
        <f>IF($C$4="Attiecināmās izmaksas",IF('10a+c+n'!$Q384="A",'10a+c+n'!M384,0),0)</f>
        <v>0</v>
      </c>
      <c r="N384" s="121">
        <f>IF($C$4="Attiecināmās izmaksas",IF('10a+c+n'!$Q384="A",'10a+c+n'!N384,0),0)</f>
        <v>0</v>
      </c>
      <c r="O384" s="121">
        <f>IF($C$4="Attiecināmās izmaksas",IF('10a+c+n'!$Q384="A",'10a+c+n'!O384,0),0)</f>
        <v>0</v>
      </c>
      <c r="P384" s="122">
        <f>IF($C$4="Attiecināmās izmaksas",IF('10a+c+n'!$Q384="A",'10a+c+n'!P384,0),0)</f>
        <v>0</v>
      </c>
    </row>
    <row r="385" spans="1:16" x14ac:dyDescent="0.2">
      <c r="A385" s="49">
        <f>IF(P385=0,0,IF(COUNTBLANK(P385)=1,0,COUNTA($P$14:P385)))</f>
        <v>0</v>
      </c>
      <c r="B385" s="21">
        <f>IF($C$4="Attiecināmās izmaksas",IF('10a+c+n'!$Q385="A",'10a+c+n'!B385,0),0)</f>
        <v>0</v>
      </c>
      <c r="C385" s="21">
        <f>IF($C$4="Attiecināmās izmaksas",IF('10a+c+n'!$Q385="A",'10a+c+n'!C385,0),0)</f>
        <v>0</v>
      </c>
      <c r="D385" s="21">
        <f>IF($C$4="Attiecināmās izmaksas",IF('10a+c+n'!$Q385="A",'10a+c+n'!D385,0),0)</f>
        <v>0</v>
      </c>
      <c r="E385" s="42"/>
      <c r="F385" s="64"/>
      <c r="G385" s="121"/>
      <c r="H385" s="121">
        <f>IF($C$4="Attiecināmās izmaksas",IF('10a+c+n'!$Q385="A",'10a+c+n'!H385,0),0)</f>
        <v>0</v>
      </c>
      <c r="I385" s="121"/>
      <c r="J385" s="121"/>
      <c r="K385" s="122">
        <f>IF($C$4="Attiecināmās izmaksas",IF('10a+c+n'!$Q385="A",'10a+c+n'!K385,0),0)</f>
        <v>0</v>
      </c>
      <c r="L385" s="64">
        <f>IF($C$4="Attiecināmās izmaksas",IF('10a+c+n'!$Q385="A",'10a+c+n'!L385,0),0)</f>
        <v>0</v>
      </c>
      <c r="M385" s="121">
        <f>IF($C$4="Attiecināmās izmaksas",IF('10a+c+n'!$Q385="A",'10a+c+n'!M385,0),0)</f>
        <v>0</v>
      </c>
      <c r="N385" s="121">
        <f>IF($C$4="Attiecināmās izmaksas",IF('10a+c+n'!$Q385="A",'10a+c+n'!N385,0),0)</f>
        <v>0</v>
      </c>
      <c r="O385" s="121">
        <f>IF($C$4="Attiecināmās izmaksas",IF('10a+c+n'!$Q385="A",'10a+c+n'!O385,0),0)</f>
        <v>0</v>
      </c>
      <c r="P385" s="122">
        <f>IF($C$4="Attiecināmās izmaksas",IF('10a+c+n'!$Q385="A",'10a+c+n'!P385,0),0)</f>
        <v>0</v>
      </c>
    </row>
    <row r="386" spans="1:16" x14ac:dyDescent="0.2">
      <c r="A386" s="49">
        <f>IF(P386=0,0,IF(COUNTBLANK(P386)=1,0,COUNTA($P$14:P386)))</f>
        <v>0</v>
      </c>
      <c r="B386" s="21">
        <f>IF($C$4="Attiecināmās izmaksas",IF('10a+c+n'!$Q386="A",'10a+c+n'!B386,0),0)</f>
        <v>0</v>
      </c>
      <c r="C386" s="21">
        <f>IF($C$4="Attiecināmās izmaksas",IF('10a+c+n'!$Q386="A",'10a+c+n'!C386,0),0)</f>
        <v>0</v>
      </c>
      <c r="D386" s="21">
        <f>IF($C$4="Attiecināmās izmaksas",IF('10a+c+n'!$Q386="A",'10a+c+n'!D386,0),0)</f>
        <v>0</v>
      </c>
      <c r="E386" s="42"/>
      <c r="F386" s="64"/>
      <c r="G386" s="121"/>
      <c r="H386" s="121">
        <f>IF($C$4="Attiecināmās izmaksas",IF('10a+c+n'!$Q386="A",'10a+c+n'!H386,0),0)</f>
        <v>0</v>
      </c>
      <c r="I386" s="121"/>
      <c r="J386" s="121"/>
      <c r="K386" s="122">
        <f>IF($C$4="Attiecināmās izmaksas",IF('10a+c+n'!$Q386="A",'10a+c+n'!K386,0),0)</f>
        <v>0</v>
      </c>
      <c r="L386" s="64">
        <f>IF($C$4="Attiecināmās izmaksas",IF('10a+c+n'!$Q386="A",'10a+c+n'!L386,0),0)</f>
        <v>0</v>
      </c>
      <c r="M386" s="121">
        <f>IF($C$4="Attiecināmās izmaksas",IF('10a+c+n'!$Q386="A",'10a+c+n'!M386,0),0)</f>
        <v>0</v>
      </c>
      <c r="N386" s="121">
        <f>IF($C$4="Attiecināmās izmaksas",IF('10a+c+n'!$Q386="A",'10a+c+n'!N386,0),0)</f>
        <v>0</v>
      </c>
      <c r="O386" s="121">
        <f>IF($C$4="Attiecināmās izmaksas",IF('10a+c+n'!$Q386="A",'10a+c+n'!O386,0),0)</f>
        <v>0</v>
      </c>
      <c r="P386" s="122">
        <f>IF($C$4="Attiecināmās izmaksas",IF('10a+c+n'!$Q386="A",'10a+c+n'!P386,0),0)</f>
        <v>0</v>
      </c>
    </row>
    <row r="387" spans="1:16" x14ac:dyDescent="0.2">
      <c r="A387" s="49">
        <f>IF(P387=0,0,IF(COUNTBLANK(P387)=1,0,COUNTA($P$14:P387)))</f>
        <v>0</v>
      </c>
      <c r="B387" s="21">
        <f>IF($C$4="Attiecināmās izmaksas",IF('10a+c+n'!$Q387="A",'10a+c+n'!B387,0),0)</f>
        <v>0</v>
      </c>
      <c r="C387" s="21">
        <f>IF($C$4="Attiecināmās izmaksas",IF('10a+c+n'!$Q387="A",'10a+c+n'!C387,0),0)</f>
        <v>0</v>
      </c>
      <c r="D387" s="21">
        <f>IF($C$4="Attiecināmās izmaksas",IF('10a+c+n'!$Q387="A",'10a+c+n'!D387,0),0)</f>
        <v>0</v>
      </c>
      <c r="E387" s="42"/>
      <c r="F387" s="64"/>
      <c r="G387" s="121"/>
      <c r="H387" s="121">
        <f>IF($C$4="Attiecināmās izmaksas",IF('10a+c+n'!$Q387="A",'10a+c+n'!H387,0),0)</f>
        <v>0</v>
      </c>
      <c r="I387" s="121"/>
      <c r="J387" s="121"/>
      <c r="K387" s="122">
        <f>IF($C$4="Attiecināmās izmaksas",IF('10a+c+n'!$Q387="A",'10a+c+n'!K387,0),0)</f>
        <v>0</v>
      </c>
      <c r="L387" s="64">
        <f>IF($C$4="Attiecināmās izmaksas",IF('10a+c+n'!$Q387="A",'10a+c+n'!L387,0),0)</f>
        <v>0</v>
      </c>
      <c r="M387" s="121">
        <f>IF($C$4="Attiecināmās izmaksas",IF('10a+c+n'!$Q387="A",'10a+c+n'!M387,0),0)</f>
        <v>0</v>
      </c>
      <c r="N387" s="121">
        <f>IF($C$4="Attiecināmās izmaksas",IF('10a+c+n'!$Q387="A",'10a+c+n'!N387,0),0)</f>
        <v>0</v>
      </c>
      <c r="O387" s="121">
        <f>IF($C$4="Attiecināmās izmaksas",IF('10a+c+n'!$Q387="A",'10a+c+n'!O387,0),0)</f>
        <v>0</v>
      </c>
      <c r="P387" s="122">
        <f>IF($C$4="Attiecināmās izmaksas",IF('10a+c+n'!$Q387="A",'10a+c+n'!P387,0),0)</f>
        <v>0</v>
      </c>
    </row>
    <row r="388" spans="1:16" x14ac:dyDescent="0.2">
      <c r="A388" s="49">
        <f>IF(P388=0,0,IF(COUNTBLANK(P388)=1,0,COUNTA($P$14:P388)))</f>
        <v>0</v>
      </c>
      <c r="B388" s="21">
        <f>IF($C$4="Attiecināmās izmaksas",IF('10a+c+n'!$Q388="A",'10a+c+n'!B388,0),0)</f>
        <v>0</v>
      </c>
      <c r="C388" s="21">
        <f>IF($C$4="Attiecināmās izmaksas",IF('10a+c+n'!$Q388="A",'10a+c+n'!C388,0),0)</f>
        <v>0</v>
      </c>
      <c r="D388" s="21">
        <f>IF($C$4="Attiecināmās izmaksas",IF('10a+c+n'!$Q388="A",'10a+c+n'!D388,0),0)</f>
        <v>0</v>
      </c>
      <c r="E388" s="42"/>
      <c r="F388" s="64"/>
      <c r="G388" s="121"/>
      <c r="H388" s="121">
        <f>IF($C$4="Attiecināmās izmaksas",IF('10a+c+n'!$Q388="A",'10a+c+n'!H388,0),0)</f>
        <v>0</v>
      </c>
      <c r="I388" s="121"/>
      <c r="J388" s="121"/>
      <c r="K388" s="122">
        <f>IF($C$4="Attiecināmās izmaksas",IF('10a+c+n'!$Q388="A",'10a+c+n'!K388,0),0)</f>
        <v>0</v>
      </c>
      <c r="L388" s="64">
        <f>IF($C$4="Attiecināmās izmaksas",IF('10a+c+n'!$Q388="A",'10a+c+n'!L388,0),0)</f>
        <v>0</v>
      </c>
      <c r="M388" s="121">
        <f>IF($C$4="Attiecināmās izmaksas",IF('10a+c+n'!$Q388="A",'10a+c+n'!M388,0),0)</f>
        <v>0</v>
      </c>
      <c r="N388" s="121">
        <f>IF($C$4="Attiecināmās izmaksas",IF('10a+c+n'!$Q388="A",'10a+c+n'!N388,0),0)</f>
        <v>0</v>
      </c>
      <c r="O388" s="121">
        <f>IF($C$4="Attiecināmās izmaksas",IF('10a+c+n'!$Q388="A",'10a+c+n'!O388,0),0)</f>
        <v>0</v>
      </c>
      <c r="P388" s="122">
        <f>IF($C$4="Attiecināmās izmaksas",IF('10a+c+n'!$Q388="A",'10a+c+n'!P388,0),0)</f>
        <v>0</v>
      </c>
    </row>
    <row r="389" spans="1:16" x14ac:dyDescent="0.2">
      <c r="A389" s="49">
        <f>IF(P389=0,0,IF(COUNTBLANK(P389)=1,0,COUNTA($P$14:P389)))</f>
        <v>0</v>
      </c>
      <c r="B389" s="21">
        <f>IF($C$4="Attiecināmās izmaksas",IF('10a+c+n'!$Q389="A",'10a+c+n'!B389,0),0)</f>
        <v>0</v>
      </c>
      <c r="C389" s="21">
        <f>IF($C$4="Attiecināmās izmaksas",IF('10a+c+n'!$Q389="A",'10a+c+n'!C389,0),0)</f>
        <v>0</v>
      </c>
      <c r="D389" s="21">
        <f>IF($C$4="Attiecināmās izmaksas",IF('10a+c+n'!$Q389="A",'10a+c+n'!D389,0),0)</f>
        <v>0</v>
      </c>
      <c r="E389" s="42"/>
      <c r="F389" s="64"/>
      <c r="G389" s="121"/>
      <c r="H389" s="121">
        <f>IF($C$4="Attiecināmās izmaksas",IF('10a+c+n'!$Q389="A",'10a+c+n'!H389,0),0)</f>
        <v>0</v>
      </c>
      <c r="I389" s="121"/>
      <c r="J389" s="121"/>
      <c r="K389" s="122">
        <f>IF($C$4="Attiecināmās izmaksas",IF('10a+c+n'!$Q389="A",'10a+c+n'!K389,0),0)</f>
        <v>0</v>
      </c>
      <c r="L389" s="64">
        <f>IF($C$4="Attiecināmās izmaksas",IF('10a+c+n'!$Q389="A",'10a+c+n'!L389,0),0)</f>
        <v>0</v>
      </c>
      <c r="M389" s="121">
        <f>IF($C$4="Attiecināmās izmaksas",IF('10a+c+n'!$Q389="A",'10a+c+n'!M389,0),0)</f>
        <v>0</v>
      </c>
      <c r="N389" s="121">
        <f>IF($C$4="Attiecināmās izmaksas",IF('10a+c+n'!$Q389="A",'10a+c+n'!N389,0),0)</f>
        <v>0</v>
      </c>
      <c r="O389" s="121">
        <f>IF($C$4="Attiecināmās izmaksas",IF('10a+c+n'!$Q389="A",'10a+c+n'!O389,0),0)</f>
        <v>0</v>
      </c>
      <c r="P389" s="122">
        <f>IF($C$4="Attiecināmās izmaksas",IF('10a+c+n'!$Q389="A",'10a+c+n'!P389,0),0)</f>
        <v>0</v>
      </c>
    </row>
    <row r="390" spans="1:16" x14ac:dyDescent="0.2">
      <c r="A390" s="49">
        <f>IF(P390=0,0,IF(COUNTBLANK(P390)=1,0,COUNTA($P$14:P390)))</f>
        <v>0</v>
      </c>
      <c r="B390" s="21">
        <f>IF($C$4="Attiecināmās izmaksas",IF('10a+c+n'!$Q390="A",'10a+c+n'!B390,0),0)</f>
        <v>0</v>
      </c>
      <c r="C390" s="21">
        <f>IF($C$4="Attiecināmās izmaksas",IF('10a+c+n'!$Q390="A",'10a+c+n'!C390,0),0)</f>
        <v>0</v>
      </c>
      <c r="D390" s="21">
        <f>IF($C$4="Attiecināmās izmaksas",IF('10a+c+n'!$Q390="A",'10a+c+n'!D390,0),0)</f>
        <v>0</v>
      </c>
      <c r="E390" s="42"/>
      <c r="F390" s="64"/>
      <c r="G390" s="121"/>
      <c r="H390" s="121">
        <f>IF($C$4="Attiecināmās izmaksas",IF('10a+c+n'!$Q390="A",'10a+c+n'!H390,0),0)</f>
        <v>0</v>
      </c>
      <c r="I390" s="121"/>
      <c r="J390" s="121"/>
      <c r="K390" s="122">
        <f>IF($C$4="Attiecināmās izmaksas",IF('10a+c+n'!$Q390="A",'10a+c+n'!K390,0),0)</f>
        <v>0</v>
      </c>
      <c r="L390" s="64">
        <f>IF($C$4="Attiecināmās izmaksas",IF('10a+c+n'!$Q390="A",'10a+c+n'!L390,0),0)</f>
        <v>0</v>
      </c>
      <c r="M390" s="121">
        <f>IF($C$4="Attiecināmās izmaksas",IF('10a+c+n'!$Q390="A",'10a+c+n'!M390,0),0)</f>
        <v>0</v>
      </c>
      <c r="N390" s="121">
        <f>IF($C$4="Attiecināmās izmaksas",IF('10a+c+n'!$Q390="A",'10a+c+n'!N390,0),0)</f>
        <v>0</v>
      </c>
      <c r="O390" s="121">
        <f>IF($C$4="Attiecināmās izmaksas",IF('10a+c+n'!$Q390="A",'10a+c+n'!O390,0),0)</f>
        <v>0</v>
      </c>
      <c r="P390" s="122">
        <f>IF($C$4="Attiecināmās izmaksas",IF('10a+c+n'!$Q390="A",'10a+c+n'!P390,0),0)</f>
        <v>0</v>
      </c>
    </row>
    <row r="391" spans="1:16" x14ac:dyDescent="0.2">
      <c r="A391" s="49">
        <f>IF(P391=0,0,IF(COUNTBLANK(P391)=1,0,COUNTA($P$14:P391)))</f>
        <v>0</v>
      </c>
      <c r="B391" s="21">
        <f>IF($C$4="Attiecināmās izmaksas",IF('10a+c+n'!$Q391="A",'10a+c+n'!B391,0),0)</f>
        <v>0</v>
      </c>
      <c r="C391" s="21">
        <f>IF($C$4="Attiecināmās izmaksas",IF('10a+c+n'!$Q391="A",'10a+c+n'!C391,0),0)</f>
        <v>0</v>
      </c>
      <c r="D391" s="21">
        <f>IF($C$4="Attiecināmās izmaksas",IF('10a+c+n'!$Q391="A",'10a+c+n'!D391,0),0)</f>
        <v>0</v>
      </c>
      <c r="E391" s="42"/>
      <c r="F391" s="64"/>
      <c r="G391" s="121"/>
      <c r="H391" s="121">
        <f>IF($C$4="Attiecināmās izmaksas",IF('10a+c+n'!$Q391="A",'10a+c+n'!H391,0),0)</f>
        <v>0</v>
      </c>
      <c r="I391" s="121"/>
      <c r="J391" s="121"/>
      <c r="K391" s="122">
        <f>IF($C$4="Attiecināmās izmaksas",IF('10a+c+n'!$Q391="A",'10a+c+n'!K391,0),0)</f>
        <v>0</v>
      </c>
      <c r="L391" s="64">
        <f>IF($C$4="Attiecināmās izmaksas",IF('10a+c+n'!$Q391="A",'10a+c+n'!L391,0),0)</f>
        <v>0</v>
      </c>
      <c r="M391" s="121">
        <f>IF($C$4="Attiecināmās izmaksas",IF('10a+c+n'!$Q391="A",'10a+c+n'!M391,0),0)</f>
        <v>0</v>
      </c>
      <c r="N391" s="121">
        <f>IF($C$4="Attiecināmās izmaksas",IF('10a+c+n'!$Q391="A",'10a+c+n'!N391,0),0)</f>
        <v>0</v>
      </c>
      <c r="O391" s="121">
        <f>IF($C$4="Attiecināmās izmaksas",IF('10a+c+n'!$Q391="A",'10a+c+n'!O391,0),0)</f>
        <v>0</v>
      </c>
      <c r="P391" s="122">
        <f>IF($C$4="Attiecināmās izmaksas",IF('10a+c+n'!$Q391="A",'10a+c+n'!P391,0),0)</f>
        <v>0</v>
      </c>
    </row>
    <row r="392" spans="1:16" x14ac:dyDescent="0.2">
      <c r="A392" s="49">
        <f>IF(P392=0,0,IF(COUNTBLANK(P392)=1,0,COUNTA($P$14:P392)))</f>
        <v>0</v>
      </c>
      <c r="B392" s="21">
        <f>IF($C$4="Attiecināmās izmaksas",IF('10a+c+n'!$Q392="A",'10a+c+n'!B392,0),0)</f>
        <v>0</v>
      </c>
      <c r="C392" s="21">
        <f>IF($C$4="Attiecināmās izmaksas",IF('10a+c+n'!$Q392="A",'10a+c+n'!C392,0),0)</f>
        <v>0</v>
      </c>
      <c r="D392" s="21">
        <f>IF($C$4="Attiecināmās izmaksas",IF('10a+c+n'!$Q392="A",'10a+c+n'!D392,0),0)</f>
        <v>0</v>
      </c>
      <c r="E392" s="42"/>
      <c r="F392" s="64"/>
      <c r="G392" s="121"/>
      <c r="H392" s="121">
        <f>IF($C$4="Attiecināmās izmaksas",IF('10a+c+n'!$Q392="A",'10a+c+n'!H392,0),0)</f>
        <v>0</v>
      </c>
      <c r="I392" s="121"/>
      <c r="J392" s="121"/>
      <c r="K392" s="122">
        <f>IF($C$4="Attiecināmās izmaksas",IF('10a+c+n'!$Q392="A",'10a+c+n'!K392,0),0)</f>
        <v>0</v>
      </c>
      <c r="L392" s="64">
        <f>IF($C$4="Attiecināmās izmaksas",IF('10a+c+n'!$Q392="A",'10a+c+n'!L392,0),0)</f>
        <v>0</v>
      </c>
      <c r="M392" s="121">
        <f>IF($C$4="Attiecināmās izmaksas",IF('10a+c+n'!$Q392="A",'10a+c+n'!M392,0),0)</f>
        <v>0</v>
      </c>
      <c r="N392" s="121">
        <f>IF($C$4="Attiecināmās izmaksas",IF('10a+c+n'!$Q392="A",'10a+c+n'!N392,0),0)</f>
        <v>0</v>
      </c>
      <c r="O392" s="121">
        <f>IF($C$4="Attiecināmās izmaksas",IF('10a+c+n'!$Q392="A",'10a+c+n'!O392,0),0)</f>
        <v>0</v>
      </c>
      <c r="P392" s="122">
        <f>IF($C$4="Attiecināmās izmaksas",IF('10a+c+n'!$Q392="A",'10a+c+n'!P392,0),0)</f>
        <v>0</v>
      </c>
    </row>
    <row r="393" spans="1:16" x14ac:dyDescent="0.2">
      <c r="A393" s="49">
        <f>IF(P393=0,0,IF(COUNTBLANK(P393)=1,0,COUNTA($P$14:P393)))</f>
        <v>0</v>
      </c>
      <c r="B393" s="21">
        <f>IF($C$4="Attiecināmās izmaksas",IF('10a+c+n'!$Q393="A",'10a+c+n'!B393,0),0)</f>
        <v>0</v>
      </c>
      <c r="C393" s="21">
        <f>IF($C$4="Attiecināmās izmaksas",IF('10a+c+n'!$Q393="A",'10a+c+n'!C393,0),0)</f>
        <v>0</v>
      </c>
      <c r="D393" s="21">
        <f>IF($C$4="Attiecināmās izmaksas",IF('10a+c+n'!$Q393="A",'10a+c+n'!D393,0),0)</f>
        <v>0</v>
      </c>
      <c r="E393" s="42"/>
      <c r="F393" s="64"/>
      <c r="G393" s="121"/>
      <c r="H393" s="121">
        <f>IF($C$4="Attiecināmās izmaksas",IF('10a+c+n'!$Q393="A",'10a+c+n'!H393,0),0)</f>
        <v>0</v>
      </c>
      <c r="I393" s="121"/>
      <c r="J393" s="121"/>
      <c r="K393" s="122">
        <f>IF($C$4="Attiecināmās izmaksas",IF('10a+c+n'!$Q393="A",'10a+c+n'!K393,0),0)</f>
        <v>0</v>
      </c>
      <c r="L393" s="64">
        <f>IF($C$4="Attiecināmās izmaksas",IF('10a+c+n'!$Q393="A",'10a+c+n'!L393,0),0)</f>
        <v>0</v>
      </c>
      <c r="M393" s="121">
        <f>IF($C$4="Attiecināmās izmaksas",IF('10a+c+n'!$Q393="A",'10a+c+n'!M393,0),0)</f>
        <v>0</v>
      </c>
      <c r="N393" s="121">
        <f>IF($C$4="Attiecināmās izmaksas",IF('10a+c+n'!$Q393="A",'10a+c+n'!N393,0),0)</f>
        <v>0</v>
      </c>
      <c r="O393" s="121">
        <f>IF($C$4="Attiecināmās izmaksas",IF('10a+c+n'!$Q393="A",'10a+c+n'!O393,0),0)</f>
        <v>0</v>
      </c>
      <c r="P393" s="122">
        <f>IF($C$4="Attiecināmās izmaksas",IF('10a+c+n'!$Q393="A",'10a+c+n'!P393,0),0)</f>
        <v>0</v>
      </c>
    </row>
    <row r="394" spans="1:16" x14ac:dyDescent="0.2">
      <c r="A394" s="49">
        <f>IF(P394=0,0,IF(COUNTBLANK(P394)=1,0,COUNTA($P$14:P394)))</f>
        <v>0</v>
      </c>
      <c r="B394" s="21">
        <f>IF($C$4="Attiecināmās izmaksas",IF('10a+c+n'!$Q394="A",'10a+c+n'!B394,0),0)</f>
        <v>0</v>
      </c>
      <c r="C394" s="21">
        <f>IF($C$4="Attiecināmās izmaksas",IF('10a+c+n'!$Q394="A",'10a+c+n'!C394,0),0)</f>
        <v>0</v>
      </c>
      <c r="D394" s="21">
        <f>IF($C$4="Attiecināmās izmaksas",IF('10a+c+n'!$Q394="A",'10a+c+n'!D394,0),0)</f>
        <v>0</v>
      </c>
      <c r="E394" s="42"/>
      <c r="F394" s="64"/>
      <c r="G394" s="121"/>
      <c r="H394" s="121">
        <f>IF($C$4="Attiecināmās izmaksas",IF('10a+c+n'!$Q394="A",'10a+c+n'!H394,0),0)</f>
        <v>0</v>
      </c>
      <c r="I394" s="121"/>
      <c r="J394" s="121"/>
      <c r="K394" s="122">
        <f>IF($C$4="Attiecināmās izmaksas",IF('10a+c+n'!$Q394="A",'10a+c+n'!K394,0),0)</f>
        <v>0</v>
      </c>
      <c r="L394" s="64">
        <f>IF($C$4="Attiecināmās izmaksas",IF('10a+c+n'!$Q394="A",'10a+c+n'!L394,0),0)</f>
        <v>0</v>
      </c>
      <c r="M394" s="121">
        <f>IF($C$4="Attiecināmās izmaksas",IF('10a+c+n'!$Q394="A",'10a+c+n'!M394,0),0)</f>
        <v>0</v>
      </c>
      <c r="N394" s="121">
        <f>IF($C$4="Attiecināmās izmaksas",IF('10a+c+n'!$Q394="A",'10a+c+n'!N394,0),0)</f>
        <v>0</v>
      </c>
      <c r="O394" s="121">
        <f>IF($C$4="Attiecināmās izmaksas",IF('10a+c+n'!$Q394="A",'10a+c+n'!O394,0),0)</f>
        <v>0</v>
      </c>
      <c r="P394" s="122">
        <f>IF($C$4="Attiecināmās izmaksas",IF('10a+c+n'!$Q394="A",'10a+c+n'!P394,0),0)</f>
        <v>0</v>
      </c>
    </row>
    <row r="395" spans="1:16" x14ac:dyDescent="0.2">
      <c r="A395" s="49">
        <f>IF(P395=0,0,IF(COUNTBLANK(P395)=1,0,COUNTA($P$14:P395)))</f>
        <v>0</v>
      </c>
      <c r="B395" s="21">
        <f>IF($C$4="Attiecināmās izmaksas",IF('10a+c+n'!$Q395="A",'10a+c+n'!B395,0),0)</f>
        <v>0</v>
      </c>
      <c r="C395" s="21">
        <f>IF($C$4="Attiecināmās izmaksas",IF('10a+c+n'!$Q395="A",'10a+c+n'!C395,0),0)</f>
        <v>0</v>
      </c>
      <c r="D395" s="21">
        <f>IF($C$4="Attiecināmās izmaksas",IF('10a+c+n'!$Q395="A",'10a+c+n'!D395,0),0)</f>
        <v>0</v>
      </c>
      <c r="E395" s="42"/>
      <c r="F395" s="64"/>
      <c r="G395" s="121"/>
      <c r="H395" s="121">
        <f>IF($C$4="Attiecināmās izmaksas",IF('10a+c+n'!$Q395="A",'10a+c+n'!H395,0),0)</f>
        <v>0</v>
      </c>
      <c r="I395" s="121"/>
      <c r="J395" s="121"/>
      <c r="K395" s="122">
        <f>IF($C$4="Attiecināmās izmaksas",IF('10a+c+n'!$Q395="A",'10a+c+n'!K395,0),0)</f>
        <v>0</v>
      </c>
      <c r="L395" s="64">
        <f>IF($C$4="Attiecināmās izmaksas",IF('10a+c+n'!$Q395="A",'10a+c+n'!L395,0),0)</f>
        <v>0</v>
      </c>
      <c r="M395" s="121">
        <f>IF($C$4="Attiecināmās izmaksas",IF('10a+c+n'!$Q395="A",'10a+c+n'!M395,0),0)</f>
        <v>0</v>
      </c>
      <c r="N395" s="121">
        <f>IF($C$4="Attiecināmās izmaksas",IF('10a+c+n'!$Q395="A",'10a+c+n'!N395,0),0)</f>
        <v>0</v>
      </c>
      <c r="O395" s="121">
        <f>IF($C$4="Attiecināmās izmaksas",IF('10a+c+n'!$Q395="A",'10a+c+n'!O395,0),0)</f>
        <v>0</v>
      </c>
      <c r="P395" s="122">
        <f>IF($C$4="Attiecināmās izmaksas",IF('10a+c+n'!$Q395="A",'10a+c+n'!P395,0),0)</f>
        <v>0</v>
      </c>
    </row>
    <row r="396" spans="1:16" x14ac:dyDescent="0.2">
      <c r="A396" s="49">
        <f>IF(P396=0,0,IF(COUNTBLANK(P396)=1,0,COUNTA($P$14:P396)))</f>
        <v>0</v>
      </c>
      <c r="B396" s="21">
        <f>IF($C$4="Attiecināmās izmaksas",IF('10a+c+n'!$Q396="A",'10a+c+n'!B396,0),0)</f>
        <v>0</v>
      </c>
      <c r="C396" s="21">
        <f>IF($C$4="Attiecināmās izmaksas",IF('10a+c+n'!$Q396="A",'10a+c+n'!C396,0),0)</f>
        <v>0</v>
      </c>
      <c r="D396" s="21">
        <f>IF($C$4="Attiecināmās izmaksas",IF('10a+c+n'!$Q396="A",'10a+c+n'!D396,0),0)</f>
        <v>0</v>
      </c>
      <c r="E396" s="42"/>
      <c r="F396" s="64"/>
      <c r="G396" s="121"/>
      <c r="H396" s="121">
        <f>IF($C$4="Attiecināmās izmaksas",IF('10a+c+n'!$Q396="A",'10a+c+n'!H396,0),0)</f>
        <v>0</v>
      </c>
      <c r="I396" s="121"/>
      <c r="J396" s="121"/>
      <c r="K396" s="122">
        <f>IF($C$4="Attiecināmās izmaksas",IF('10a+c+n'!$Q396="A",'10a+c+n'!K396,0),0)</f>
        <v>0</v>
      </c>
      <c r="L396" s="64">
        <f>IF($C$4="Attiecināmās izmaksas",IF('10a+c+n'!$Q396="A",'10a+c+n'!L396,0),0)</f>
        <v>0</v>
      </c>
      <c r="M396" s="121">
        <f>IF($C$4="Attiecināmās izmaksas",IF('10a+c+n'!$Q396="A",'10a+c+n'!M396,0),0)</f>
        <v>0</v>
      </c>
      <c r="N396" s="121">
        <f>IF($C$4="Attiecināmās izmaksas",IF('10a+c+n'!$Q396="A",'10a+c+n'!N396,0),0)</f>
        <v>0</v>
      </c>
      <c r="O396" s="121">
        <f>IF($C$4="Attiecināmās izmaksas",IF('10a+c+n'!$Q396="A",'10a+c+n'!O396,0),0)</f>
        <v>0</v>
      </c>
      <c r="P396" s="122">
        <f>IF($C$4="Attiecināmās izmaksas",IF('10a+c+n'!$Q396="A",'10a+c+n'!P396,0),0)</f>
        <v>0</v>
      </c>
    </row>
    <row r="397" spans="1:16" x14ac:dyDescent="0.2">
      <c r="A397" s="49">
        <f>IF(P397=0,0,IF(COUNTBLANK(P397)=1,0,COUNTA($P$14:P397)))</f>
        <v>0</v>
      </c>
      <c r="B397" s="21">
        <f>IF($C$4="Attiecināmās izmaksas",IF('10a+c+n'!$Q397="A",'10a+c+n'!B397,0),0)</f>
        <v>0</v>
      </c>
      <c r="C397" s="21">
        <f>IF($C$4="Attiecināmās izmaksas",IF('10a+c+n'!$Q397="A",'10a+c+n'!C397,0),0)</f>
        <v>0</v>
      </c>
      <c r="D397" s="21">
        <f>IF($C$4="Attiecināmās izmaksas",IF('10a+c+n'!$Q397="A",'10a+c+n'!D397,0),0)</f>
        <v>0</v>
      </c>
      <c r="E397" s="42"/>
      <c r="F397" s="64"/>
      <c r="G397" s="121"/>
      <c r="H397" s="121">
        <f>IF($C$4="Attiecināmās izmaksas",IF('10a+c+n'!$Q397="A",'10a+c+n'!H397,0),0)</f>
        <v>0</v>
      </c>
      <c r="I397" s="121"/>
      <c r="J397" s="121"/>
      <c r="K397" s="122">
        <f>IF($C$4="Attiecināmās izmaksas",IF('10a+c+n'!$Q397="A",'10a+c+n'!K397,0),0)</f>
        <v>0</v>
      </c>
      <c r="L397" s="64">
        <f>IF($C$4="Attiecināmās izmaksas",IF('10a+c+n'!$Q397="A",'10a+c+n'!L397,0),0)</f>
        <v>0</v>
      </c>
      <c r="M397" s="121">
        <f>IF($C$4="Attiecināmās izmaksas",IF('10a+c+n'!$Q397="A",'10a+c+n'!M397,0),0)</f>
        <v>0</v>
      </c>
      <c r="N397" s="121">
        <f>IF($C$4="Attiecināmās izmaksas",IF('10a+c+n'!$Q397="A",'10a+c+n'!N397,0),0)</f>
        <v>0</v>
      </c>
      <c r="O397" s="121">
        <f>IF($C$4="Attiecināmās izmaksas",IF('10a+c+n'!$Q397="A",'10a+c+n'!O397,0),0)</f>
        <v>0</v>
      </c>
      <c r="P397" s="122">
        <f>IF($C$4="Attiecināmās izmaksas",IF('10a+c+n'!$Q397="A",'10a+c+n'!P397,0),0)</f>
        <v>0</v>
      </c>
    </row>
    <row r="398" spans="1:16" x14ac:dyDescent="0.2">
      <c r="A398" s="49">
        <f>IF(P398=0,0,IF(COUNTBLANK(P398)=1,0,COUNTA($P$14:P398)))</f>
        <v>0</v>
      </c>
      <c r="B398" s="21">
        <f>IF($C$4="Attiecināmās izmaksas",IF('10a+c+n'!$Q398="A",'10a+c+n'!B398,0),0)</f>
        <v>0</v>
      </c>
      <c r="C398" s="21">
        <f>IF($C$4="Attiecināmās izmaksas",IF('10a+c+n'!$Q398="A",'10a+c+n'!C398,0),0)</f>
        <v>0</v>
      </c>
      <c r="D398" s="21">
        <f>IF($C$4="Attiecināmās izmaksas",IF('10a+c+n'!$Q398="A",'10a+c+n'!D398,0),0)</f>
        <v>0</v>
      </c>
      <c r="E398" s="42"/>
      <c r="F398" s="64"/>
      <c r="G398" s="121"/>
      <c r="H398" s="121">
        <f>IF($C$4="Attiecināmās izmaksas",IF('10a+c+n'!$Q398="A",'10a+c+n'!H398,0),0)</f>
        <v>0</v>
      </c>
      <c r="I398" s="121"/>
      <c r="J398" s="121"/>
      <c r="K398" s="122">
        <f>IF($C$4="Attiecināmās izmaksas",IF('10a+c+n'!$Q398="A",'10a+c+n'!K398,0),0)</f>
        <v>0</v>
      </c>
      <c r="L398" s="64">
        <f>IF($C$4="Attiecināmās izmaksas",IF('10a+c+n'!$Q398="A",'10a+c+n'!L398,0),0)</f>
        <v>0</v>
      </c>
      <c r="M398" s="121">
        <f>IF($C$4="Attiecināmās izmaksas",IF('10a+c+n'!$Q398="A",'10a+c+n'!M398,0),0)</f>
        <v>0</v>
      </c>
      <c r="N398" s="121">
        <f>IF($C$4="Attiecināmās izmaksas",IF('10a+c+n'!$Q398="A",'10a+c+n'!N398,0),0)</f>
        <v>0</v>
      </c>
      <c r="O398" s="121">
        <f>IF($C$4="Attiecināmās izmaksas",IF('10a+c+n'!$Q398="A",'10a+c+n'!O398,0),0)</f>
        <v>0</v>
      </c>
      <c r="P398" s="122">
        <f>IF($C$4="Attiecināmās izmaksas",IF('10a+c+n'!$Q398="A",'10a+c+n'!P398,0),0)</f>
        <v>0</v>
      </c>
    </row>
    <row r="399" spans="1:16" x14ac:dyDescent="0.2">
      <c r="A399" s="49">
        <f>IF(P399=0,0,IF(COUNTBLANK(P399)=1,0,COUNTA($P$14:P399)))</f>
        <v>0</v>
      </c>
      <c r="B399" s="21">
        <f>IF($C$4="Attiecināmās izmaksas",IF('10a+c+n'!$Q399="A",'10a+c+n'!B399,0),0)</f>
        <v>0</v>
      </c>
      <c r="C399" s="21">
        <f>IF($C$4="Attiecināmās izmaksas",IF('10a+c+n'!$Q399="A",'10a+c+n'!C399,0),0)</f>
        <v>0</v>
      </c>
      <c r="D399" s="21">
        <f>IF($C$4="Attiecināmās izmaksas",IF('10a+c+n'!$Q399="A",'10a+c+n'!D399,0),0)</f>
        <v>0</v>
      </c>
      <c r="E399" s="42"/>
      <c r="F399" s="64"/>
      <c r="G399" s="121"/>
      <c r="H399" s="121">
        <f>IF($C$4="Attiecināmās izmaksas",IF('10a+c+n'!$Q399="A",'10a+c+n'!H399,0),0)</f>
        <v>0</v>
      </c>
      <c r="I399" s="121"/>
      <c r="J399" s="121"/>
      <c r="K399" s="122">
        <f>IF($C$4="Attiecināmās izmaksas",IF('10a+c+n'!$Q399="A",'10a+c+n'!K399,0),0)</f>
        <v>0</v>
      </c>
      <c r="L399" s="64">
        <f>IF($C$4="Attiecināmās izmaksas",IF('10a+c+n'!$Q399="A",'10a+c+n'!L399,0),0)</f>
        <v>0</v>
      </c>
      <c r="M399" s="121">
        <f>IF($C$4="Attiecināmās izmaksas",IF('10a+c+n'!$Q399="A",'10a+c+n'!M399,0),0)</f>
        <v>0</v>
      </c>
      <c r="N399" s="121">
        <f>IF($C$4="Attiecināmās izmaksas",IF('10a+c+n'!$Q399="A",'10a+c+n'!N399,0),0)</f>
        <v>0</v>
      </c>
      <c r="O399" s="121">
        <f>IF($C$4="Attiecināmās izmaksas",IF('10a+c+n'!$Q399="A",'10a+c+n'!O399,0),0)</f>
        <v>0</v>
      </c>
      <c r="P399" s="122">
        <f>IF($C$4="Attiecināmās izmaksas",IF('10a+c+n'!$Q399="A",'10a+c+n'!P399,0),0)</f>
        <v>0</v>
      </c>
    </row>
    <row r="400" spans="1:16" x14ac:dyDescent="0.2">
      <c r="A400" s="49">
        <f>IF(P400=0,0,IF(COUNTBLANK(P400)=1,0,COUNTA($P$14:P400)))</f>
        <v>0</v>
      </c>
      <c r="B400" s="21">
        <f>IF($C$4="Attiecināmās izmaksas",IF('10a+c+n'!$Q400="A",'10a+c+n'!B400,0),0)</f>
        <v>0</v>
      </c>
      <c r="C400" s="21">
        <f>IF($C$4="Attiecināmās izmaksas",IF('10a+c+n'!$Q400="A",'10a+c+n'!C400,0),0)</f>
        <v>0</v>
      </c>
      <c r="D400" s="21">
        <f>IF($C$4="Attiecināmās izmaksas",IF('10a+c+n'!$Q400="A",'10a+c+n'!D400,0),0)</f>
        <v>0</v>
      </c>
      <c r="E400" s="42"/>
      <c r="F400" s="64"/>
      <c r="G400" s="121"/>
      <c r="H400" s="121">
        <f>IF($C$4="Attiecināmās izmaksas",IF('10a+c+n'!$Q400="A",'10a+c+n'!H400,0),0)</f>
        <v>0</v>
      </c>
      <c r="I400" s="121"/>
      <c r="J400" s="121"/>
      <c r="K400" s="122">
        <f>IF($C$4="Attiecināmās izmaksas",IF('10a+c+n'!$Q400="A",'10a+c+n'!K400,0),0)</f>
        <v>0</v>
      </c>
      <c r="L400" s="64">
        <f>IF($C$4="Attiecināmās izmaksas",IF('10a+c+n'!$Q400="A",'10a+c+n'!L400,0),0)</f>
        <v>0</v>
      </c>
      <c r="M400" s="121">
        <f>IF($C$4="Attiecināmās izmaksas",IF('10a+c+n'!$Q400="A",'10a+c+n'!M400,0),0)</f>
        <v>0</v>
      </c>
      <c r="N400" s="121">
        <f>IF($C$4="Attiecināmās izmaksas",IF('10a+c+n'!$Q400="A",'10a+c+n'!N400,0),0)</f>
        <v>0</v>
      </c>
      <c r="O400" s="121">
        <f>IF($C$4="Attiecināmās izmaksas",IF('10a+c+n'!$Q400="A",'10a+c+n'!O400,0),0)</f>
        <v>0</v>
      </c>
      <c r="P400" s="122">
        <f>IF($C$4="Attiecināmās izmaksas",IF('10a+c+n'!$Q400="A",'10a+c+n'!P400,0),0)</f>
        <v>0</v>
      </c>
    </row>
    <row r="401" spans="1:16" x14ac:dyDescent="0.2">
      <c r="A401" s="49">
        <f>IF(P401=0,0,IF(COUNTBLANK(P401)=1,0,COUNTA($P$14:P401)))</f>
        <v>0</v>
      </c>
      <c r="B401" s="21">
        <f>IF($C$4="Attiecināmās izmaksas",IF('10a+c+n'!$Q401="A",'10a+c+n'!B401,0),0)</f>
        <v>0</v>
      </c>
      <c r="C401" s="21">
        <f>IF($C$4="Attiecināmās izmaksas",IF('10a+c+n'!$Q401="A",'10a+c+n'!C401,0),0)</f>
        <v>0</v>
      </c>
      <c r="D401" s="21">
        <f>IF($C$4="Attiecināmās izmaksas",IF('10a+c+n'!$Q401="A",'10a+c+n'!D401,0),0)</f>
        <v>0</v>
      </c>
      <c r="E401" s="42"/>
      <c r="F401" s="64"/>
      <c r="G401" s="121"/>
      <c r="H401" s="121">
        <f>IF($C$4="Attiecināmās izmaksas",IF('10a+c+n'!$Q401="A",'10a+c+n'!H401,0),0)</f>
        <v>0</v>
      </c>
      <c r="I401" s="121"/>
      <c r="J401" s="121"/>
      <c r="K401" s="122">
        <f>IF($C$4="Attiecināmās izmaksas",IF('10a+c+n'!$Q401="A",'10a+c+n'!K401,0),0)</f>
        <v>0</v>
      </c>
      <c r="L401" s="64">
        <f>IF($C$4="Attiecināmās izmaksas",IF('10a+c+n'!$Q401="A",'10a+c+n'!L401,0),0)</f>
        <v>0</v>
      </c>
      <c r="M401" s="121">
        <f>IF($C$4="Attiecināmās izmaksas",IF('10a+c+n'!$Q401="A",'10a+c+n'!M401,0),0)</f>
        <v>0</v>
      </c>
      <c r="N401" s="121">
        <f>IF($C$4="Attiecināmās izmaksas",IF('10a+c+n'!$Q401="A",'10a+c+n'!N401,0),0)</f>
        <v>0</v>
      </c>
      <c r="O401" s="121">
        <f>IF($C$4="Attiecināmās izmaksas",IF('10a+c+n'!$Q401="A",'10a+c+n'!O401,0),0)</f>
        <v>0</v>
      </c>
      <c r="P401" s="122">
        <f>IF($C$4="Attiecināmās izmaksas",IF('10a+c+n'!$Q401="A",'10a+c+n'!P401,0),0)</f>
        <v>0</v>
      </c>
    </row>
    <row r="402" spans="1:16" x14ac:dyDescent="0.2">
      <c r="A402" s="49">
        <f>IF(P402=0,0,IF(COUNTBLANK(P402)=1,0,COUNTA($P$14:P402)))</f>
        <v>0</v>
      </c>
      <c r="B402" s="21">
        <f>IF($C$4="Attiecināmās izmaksas",IF('10a+c+n'!$Q402="A",'10a+c+n'!B402,0),0)</f>
        <v>0</v>
      </c>
      <c r="C402" s="21">
        <f>IF($C$4="Attiecināmās izmaksas",IF('10a+c+n'!$Q402="A",'10a+c+n'!C402,0),0)</f>
        <v>0</v>
      </c>
      <c r="D402" s="21">
        <f>IF($C$4="Attiecināmās izmaksas",IF('10a+c+n'!$Q402="A",'10a+c+n'!D402,0),0)</f>
        <v>0</v>
      </c>
      <c r="E402" s="42"/>
      <c r="F402" s="64"/>
      <c r="G402" s="121"/>
      <c r="H402" s="121">
        <f>IF($C$4="Attiecināmās izmaksas",IF('10a+c+n'!$Q402="A",'10a+c+n'!H402,0),0)</f>
        <v>0</v>
      </c>
      <c r="I402" s="121"/>
      <c r="J402" s="121"/>
      <c r="K402" s="122">
        <f>IF($C$4="Attiecināmās izmaksas",IF('10a+c+n'!$Q402="A",'10a+c+n'!K402,0),0)</f>
        <v>0</v>
      </c>
      <c r="L402" s="64">
        <f>IF($C$4="Attiecināmās izmaksas",IF('10a+c+n'!$Q402="A",'10a+c+n'!L402,0),0)</f>
        <v>0</v>
      </c>
      <c r="M402" s="121">
        <f>IF($C$4="Attiecināmās izmaksas",IF('10a+c+n'!$Q402="A",'10a+c+n'!M402,0),0)</f>
        <v>0</v>
      </c>
      <c r="N402" s="121">
        <f>IF($C$4="Attiecināmās izmaksas",IF('10a+c+n'!$Q402="A",'10a+c+n'!N402,0),0)</f>
        <v>0</v>
      </c>
      <c r="O402" s="121">
        <f>IF($C$4="Attiecināmās izmaksas",IF('10a+c+n'!$Q402="A",'10a+c+n'!O402,0),0)</f>
        <v>0</v>
      </c>
      <c r="P402" s="122">
        <f>IF($C$4="Attiecināmās izmaksas",IF('10a+c+n'!$Q402="A",'10a+c+n'!P402,0),0)</f>
        <v>0</v>
      </c>
    </row>
    <row r="403" spans="1:16" x14ac:dyDescent="0.2">
      <c r="A403" s="49">
        <f>IF(P403=0,0,IF(COUNTBLANK(P403)=1,0,COUNTA($P$14:P403)))</f>
        <v>0</v>
      </c>
      <c r="B403" s="21">
        <f>IF($C$4="Attiecināmās izmaksas",IF('10a+c+n'!$Q403="A",'10a+c+n'!B403,0),0)</f>
        <v>0</v>
      </c>
      <c r="C403" s="21">
        <f>IF($C$4="Attiecināmās izmaksas",IF('10a+c+n'!$Q403="A",'10a+c+n'!C403,0),0)</f>
        <v>0</v>
      </c>
      <c r="D403" s="21">
        <f>IF($C$4="Attiecināmās izmaksas",IF('10a+c+n'!$Q403="A",'10a+c+n'!D403,0),0)</f>
        <v>0</v>
      </c>
      <c r="E403" s="42"/>
      <c r="F403" s="64"/>
      <c r="G403" s="121"/>
      <c r="H403" s="121">
        <f>IF($C$4="Attiecināmās izmaksas",IF('10a+c+n'!$Q403="A",'10a+c+n'!H403,0),0)</f>
        <v>0</v>
      </c>
      <c r="I403" s="121"/>
      <c r="J403" s="121"/>
      <c r="K403" s="122">
        <f>IF($C$4="Attiecināmās izmaksas",IF('10a+c+n'!$Q403="A",'10a+c+n'!K403,0),0)</f>
        <v>0</v>
      </c>
      <c r="L403" s="64">
        <f>IF($C$4="Attiecināmās izmaksas",IF('10a+c+n'!$Q403="A",'10a+c+n'!L403,0),0)</f>
        <v>0</v>
      </c>
      <c r="M403" s="121">
        <f>IF($C$4="Attiecināmās izmaksas",IF('10a+c+n'!$Q403="A",'10a+c+n'!M403,0),0)</f>
        <v>0</v>
      </c>
      <c r="N403" s="121">
        <f>IF($C$4="Attiecināmās izmaksas",IF('10a+c+n'!$Q403="A",'10a+c+n'!N403,0),0)</f>
        <v>0</v>
      </c>
      <c r="O403" s="121">
        <f>IF($C$4="Attiecināmās izmaksas",IF('10a+c+n'!$Q403="A",'10a+c+n'!O403,0),0)</f>
        <v>0</v>
      </c>
      <c r="P403" s="122">
        <f>IF($C$4="Attiecināmās izmaksas",IF('10a+c+n'!$Q403="A",'10a+c+n'!P403,0),0)</f>
        <v>0</v>
      </c>
    </row>
    <row r="404" spans="1:16" x14ac:dyDescent="0.2">
      <c r="A404" s="49">
        <f>IF(P404=0,0,IF(COUNTBLANK(P404)=1,0,COUNTA($P$14:P404)))</f>
        <v>0</v>
      </c>
      <c r="B404" s="21">
        <f>IF($C$4="Attiecināmās izmaksas",IF('10a+c+n'!$Q404="A",'10a+c+n'!B404,0),0)</f>
        <v>0</v>
      </c>
      <c r="C404" s="21">
        <f>IF($C$4="Attiecināmās izmaksas",IF('10a+c+n'!$Q404="A",'10a+c+n'!C404,0),0)</f>
        <v>0</v>
      </c>
      <c r="D404" s="21">
        <f>IF($C$4="Attiecināmās izmaksas",IF('10a+c+n'!$Q404="A",'10a+c+n'!D404,0),0)</f>
        <v>0</v>
      </c>
      <c r="E404" s="42"/>
      <c r="F404" s="64"/>
      <c r="G404" s="121"/>
      <c r="H404" s="121">
        <f>IF($C$4="Attiecināmās izmaksas",IF('10a+c+n'!$Q404="A",'10a+c+n'!H404,0),0)</f>
        <v>0</v>
      </c>
      <c r="I404" s="121"/>
      <c r="J404" s="121"/>
      <c r="K404" s="122">
        <f>IF($C$4="Attiecināmās izmaksas",IF('10a+c+n'!$Q404="A",'10a+c+n'!K404,0),0)</f>
        <v>0</v>
      </c>
      <c r="L404" s="64">
        <f>IF($C$4="Attiecināmās izmaksas",IF('10a+c+n'!$Q404="A",'10a+c+n'!L404,0),0)</f>
        <v>0</v>
      </c>
      <c r="M404" s="121">
        <f>IF($C$4="Attiecināmās izmaksas",IF('10a+c+n'!$Q404="A",'10a+c+n'!M404,0),0)</f>
        <v>0</v>
      </c>
      <c r="N404" s="121">
        <f>IF($C$4="Attiecināmās izmaksas",IF('10a+c+n'!$Q404="A",'10a+c+n'!N404,0),0)</f>
        <v>0</v>
      </c>
      <c r="O404" s="121">
        <f>IF($C$4="Attiecināmās izmaksas",IF('10a+c+n'!$Q404="A",'10a+c+n'!O404,0),0)</f>
        <v>0</v>
      </c>
      <c r="P404" s="122">
        <f>IF($C$4="Attiecināmās izmaksas",IF('10a+c+n'!$Q404="A",'10a+c+n'!P404,0),0)</f>
        <v>0</v>
      </c>
    </row>
    <row r="405" spans="1:16" x14ac:dyDescent="0.2">
      <c r="A405" s="49">
        <f>IF(P405=0,0,IF(COUNTBLANK(P405)=1,0,COUNTA($P$14:P405)))</f>
        <v>0</v>
      </c>
      <c r="B405" s="21">
        <f>IF($C$4="Attiecināmās izmaksas",IF('10a+c+n'!$Q405="A",'10a+c+n'!B405,0),0)</f>
        <v>0</v>
      </c>
      <c r="C405" s="21">
        <f>IF($C$4="Attiecināmās izmaksas",IF('10a+c+n'!$Q405="A",'10a+c+n'!C405,0),0)</f>
        <v>0</v>
      </c>
      <c r="D405" s="21">
        <f>IF($C$4="Attiecināmās izmaksas",IF('10a+c+n'!$Q405="A",'10a+c+n'!D405,0),0)</f>
        <v>0</v>
      </c>
      <c r="E405" s="42"/>
      <c r="F405" s="64"/>
      <c r="G405" s="121"/>
      <c r="H405" s="121">
        <f>IF($C$4="Attiecināmās izmaksas",IF('10a+c+n'!$Q405="A",'10a+c+n'!H405,0),0)</f>
        <v>0</v>
      </c>
      <c r="I405" s="121"/>
      <c r="J405" s="121"/>
      <c r="K405" s="122">
        <f>IF($C$4="Attiecināmās izmaksas",IF('10a+c+n'!$Q405="A",'10a+c+n'!K405,0),0)</f>
        <v>0</v>
      </c>
      <c r="L405" s="64">
        <f>IF($C$4="Attiecināmās izmaksas",IF('10a+c+n'!$Q405="A",'10a+c+n'!L405,0),0)</f>
        <v>0</v>
      </c>
      <c r="M405" s="121">
        <f>IF($C$4="Attiecināmās izmaksas",IF('10a+c+n'!$Q405="A",'10a+c+n'!M405,0),0)</f>
        <v>0</v>
      </c>
      <c r="N405" s="121">
        <f>IF($C$4="Attiecināmās izmaksas",IF('10a+c+n'!$Q405="A",'10a+c+n'!N405,0),0)</f>
        <v>0</v>
      </c>
      <c r="O405" s="121">
        <f>IF($C$4="Attiecināmās izmaksas",IF('10a+c+n'!$Q405="A",'10a+c+n'!O405,0),0)</f>
        <v>0</v>
      </c>
      <c r="P405" s="122">
        <f>IF($C$4="Attiecināmās izmaksas",IF('10a+c+n'!$Q405="A",'10a+c+n'!P405,0),0)</f>
        <v>0</v>
      </c>
    </row>
    <row r="406" spans="1:16" x14ac:dyDescent="0.2">
      <c r="A406" s="49">
        <f>IF(P406=0,0,IF(COUNTBLANK(P406)=1,0,COUNTA($P$14:P406)))</f>
        <v>0</v>
      </c>
      <c r="B406" s="21">
        <f>IF($C$4="Attiecināmās izmaksas",IF('10a+c+n'!$Q406="A",'10a+c+n'!B406,0),0)</f>
        <v>0</v>
      </c>
      <c r="C406" s="21">
        <f>IF($C$4="Attiecināmās izmaksas",IF('10a+c+n'!$Q406="A",'10a+c+n'!C406,0),0)</f>
        <v>0</v>
      </c>
      <c r="D406" s="21">
        <f>IF($C$4="Attiecināmās izmaksas",IF('10a+c+n'!$Q406="A",'10a+c+n'!D406,0),0)</f>
        <v>0</v>
      </c>
      <c r="E406" s="42"/>
      <c r="F406" s="64"/>
      <c r="G406" s="121"/>
      <c r="H406" s="121">
        <f>IF($C$4="Attiecināmās izmaksas",IF('10a+c+n'!$Q406="A",'10a+c+n'!H406,0),0)</f>
        <v>0</v>
      </c>
      <c r="I406" s="121"/>
      <c r="J406" s="121"/>
      <c r="K406" s="122">
        <f>IF($C$4="Attiecināmās izmaksas",IF('10a+c+n'!$Q406="A",'10a+c+n'!K406,0),0)</f>
        <v>0</v>
      </c>
      <c r="L406" s="64">
        <f>IF($C$4="Attiecināmās izmaksas",IF('10a+c+n'!$Q406="A",'10a+c+n'!L406,0),0)</f>
        <v>0</v>
      </c>
      <c r="M406" s="121">
        <f>IF($C$4="Attiecināmās izmaksas",IF('10a+c+n'!$Q406="A",'10a+c+n'!M406,0),0)</f>
        <v>0</v>
      </c>
      <c r="N406" s="121">
        <f>IF($C$4="Attiecināmās izmaksas",IF('10a+c+n'!$Q406="A",'10a+c+n'!N406,0),0)</f>
        <v>0</v>
      </c>
      <c r="O406" s="121">
        <f>IF($C$4="Attiecināmās izmaksas",IF('10a+c+n'!$Q406="A",'10a+c+n'!O406,0),0)</f>
        <v>0</v>
      </c>
      <c r="P406" s="122">
        <f>IF($C$4="Attiecināmās izmaksas",IF('10a+c+n'!$Q406="A",'10a+c+n'!P406,0),0)</f>
        <v>0</v>
      </c>
    </row>
    <row r="407" spans="1:16" x14ac:dyDescent="0.2">
      <c r="A407" s="49">
        <f>IF(P407=0,0,IF(COUNTBLANK(P407)=1,0,COUNTA($P$14:P407)))</f>
        <v>0</v>
      </c>
      <c r="B407" s="21">
        <f>IF($C$4="Attiecināmās izmaksas",IF('10a+c+n'!$Q407="A",'10a+c+n'!B407,0),0)</f>
        <v>0</v>
      </c>
      <c r="C407" s="21">
        <f>IF($C$4="Attiecināmās izmaksas",IF('10a+c+n'!$Q407="A",'10a+c+n'!C407,0),0)</f>
        <v>0</v>
      </c>
      <c r="D407" s="21">
        <f>IF($C$4="Attiecināmās izmaksas",IF('10a+c+n'!$Q407="A",'10a+c+n'!D407,0),0)</f>
        <v>0</v>
      </c>
      <c r="E407" s="42"/>
      <c r="F407" s="64"/>
      <c r="G407" s="121"/>
      <c r="H407" s="121">
        <f>IF($C$4="Attiecināmās izmaksas",IF('10a+c+n'!$Q407="A",'10a+c+n'!H407,0),0)</f>
        <v>0</v>
      </c>
      <c r="I407" s="121"/>
      <c r="J407" s="121"/>
      <c r="K407" s="122">
        <f>IF($C$4="Attiecināmās izmaksas",IF('10a+c+n'!$Q407="A",'10a+c+n'!K407,0),0)</f>
        <v>0</v>
      </c>
      <c r="L407" s="64">
        <f>IF($C$4="Attiecināmās izmaksas",IF('10a+c+n'!$Q407="A",'10a+c+n'!L407,0),0)</f>
        <v>0</v>
      </c>
      <c r="M407" s="121">
        <f>IF($C$4="Attiecināmās izmaksas",IF('10a+c+n'!$Q407="A",'10a+c+n'!M407,0),0)</f>
        <v>0</v>
      </c>
      <c r="N407" s="121">
        <f>IF($C$4="Attiecināmās izmaksas",IF('10a+c+n'!$Q407="A",'10a+c+n'!N407,0),0)</f>
        <v>0</v>
      </c>
      <c r="O407" s="121">
        <f>IF($C$4="Attiecināmās izmaksas",IF('10a+c+n'!$Q407="A",'10a+c+n'!O407,0),0)</f>
        <v>0</v>
      </c>
      <c r="P407" s="122">
        <f>IF($C$4="Attiecināmās izmaksas",IF('10a+c+n'!$Q407="A",'10a+c+n'!P407,0),0)</f>
        <v>0</v>
      </c>
    </row>
    <row r="408" spans="1:16" x14ac:dyDescent="0.2">
      <c r="A408" s="49">
        <f>IF(P408=0,0,IF(COUNTBLANK(P408)=1,0,COUNTA($P$14:P408)))</f>
        <v>0</v>
      </c>
      <c r="B408" s="21">
        <f>IF($C$4="Attiecināmās izmaksas",IF('10a+c+n'!$Q408="A",'10a+c+n'!B408,0),0)</f>
        <v>0</v>
      </c>
      <c r="C408" s="21">
        <f>IF($C$4="Attiecināmās izmaksas",IF('10a+c+n'!$Q408="A",'10a+c+n'!C408,0),0)</f>
        <v>0</v>
      </c>
      <c r="D408" s="21">
        <f>IF($C$4="Attiecināmās izmaksas",IF('10a+c+n'!$Q408="A",'10a+c+n'!D408,0),0)</f>
        <v>0</v>
      </c>
      <c r="E408" s="42"/>
      <c r="F408" s="64"/>
      <c r="G408" s="121"/>
      <c r="H408" s="121">
        <f>IF($C$4="Attiecināmās izmaksas",IF('10a+c+n'!$Q408="A",'10a+c+n'!H408,0),0)</f>
        <v>0</v>
      </c>
      <c r="I408" s="121"/>
      <c r="J408" s="121"/>
      <c r="K408" s="122">
        <f>IF($C$4="Attiecināmās izmaksas",IF('10a+c+n'!$Q408="A",'10a+c+n'!K408,0),0)</f>
        <v>0</v>
      </c>
      <c r="L408" s="64">
        <f>IF($C$4="Attiecināmās izmaksas",IF('10a+c+n'!$Q408="A",'10a+c+n'!L408,0),0)</f>
        <v>0</v>
      </c>
      <c r="M408" s="121">
        <f>IF($C$4="Attiecināmās izmaksas",IF('10a+c+n'!$Q408="A",'10a+c+n'!M408,0),0)</f>
        <v>0</v>
      </c>
      <c r="N408" s="121">
        <f>IF($C$4="Attiecināmās izmaksas",IF('10a+c+n'!$Q408="A",'10a+c+n'!N408,0),0)</f>
        <v>0</v>
      </c>
      <c r="O408" s="121">
        <f>IF($C$4="Attiecināmās izmaksas",IF('10a+c+n'!$Q408="A",'10a+c+n'!O408,0),0)</f>
        <v>0</v>
      </c>
      <c r="P408" s="122">
        <f>IF($C$4="Attiecināmās izmaksas",IF('10a+c+n'!$Q408="A",'10a+c+n'!P408,0),0)</f>
        <v>0</v>
      </c>
    </row>
    <row r="409" spans="1:16" x14ac:dyDescent="0.2">
      <c r="A409" s="49">
        <f>IF(P409=0,0,IF(COUNTBLANK(P409)=1,0,COUNTA($P$14:P409)))</f>
        <v>0</v>
      </c>
      <c r="B409" s="21">
        <f>IF($C$4="Attiecināmās izmaksas",IF('10a+c+n'!$Q409="A",'10a+c+n'!B409,0),0)</f>
        <v>0</v>
      </c>
      <c r="C409" s="21">
        <f>IF($C$4="Attiecināmās izmaksas",IF('10a+c+n'!$Q409="A",'10a+c+n'!C409,0),0)</f>
        <v>0</v>
      </c>
      <c r="D409" s="21">
        <f>IF($C$4="Attiecināmās izmaksas",IF('10a+c+n'!$Q409="A",'10a+c+n'!D409,0),0)</f>
        <v>0</v>
      </c>
      <c r="E409" s="42"/>
      <c r="F409" s="64"/>
      <c r="G409" s="121"/>
      <c r="H409" s="121">
        <f>IF($C$4="Attiecināmās izmaksas",IF('10a+c+n'!$Q409="A",'10a+c+n'!H409,0),0)</f>
        <v>0</v>
      </c>
      <c r="I409" s="121"/>
      <c r="J409" s="121"/>
      <c r="K409" s="122">
        <f>IF($C$4="Attiecināmās izmaksas",IF('10a+c+n'!$Q409="A",'10a+c+n'!K409,0),0)</f>
        <v>0</v>
      </c>
      <c r="L409" s="64">
        <f>IF($C$4="Attiecināmās izmaksas",IF('10a+c+n'!$Q409="A",'10a+c+n'!L409,0),0)</f>
        <v>0</v>
      </c>
      <c r="M409" s="121">
        <f>IF($C$4="Attiecināmās izmaksas",IF('10a+c+n'!$Q409="A",'10a+c+n'!M409,0),0)</f>
        <v>0</v>
      </c>
      <c r="N409" s="121">
        <f>IF($C$4="Attiecināmās izmaksas",IF('10a+c+n'!$Q409="A",'10a+c+n'!N409,0),0)</f>
        <v>0</v>
      </c>
      <c r="O409" s="121">
        <f>IF($C$4="Attiecināmās izmaksas",IF('10a+c+n'!$Q409="A",'10a+c+n'!O409,0),0)</f>
        <v>0</v>
      </c>
      <c r="P409" s="122">
        <f>IF($C$4="Attiecināmās izmaksas",IF('10a+c+n'!$Q409="A",'10a+c+n'!P409,0),0)</f>
        <v>0</v>
      </c>
    </row>
    <row r="410" spans="1:16" x14ac:dyDescent="0.2">
      <c r="A410" s="49">
        <f>IF(P410=0,0,IF(COUNTBLANK(P410)=1,0,COUNTA($P$14:P410)))</f>
        <v>0</v>
      </c>
      <c r="B410" s="21">
        <f>IF($C$4="Attiecināmās izmaksas",IF('10a+c+n'!$Q410="A",'10a+c+n'!B410,0),0)</f>
        <v>0</v>
      </c>
      <c r="C410" s="21">
        <f>IF($C$4="Attiecināmās izmaksas",IF('10a+c+n'!$Q410="A",'10a+c+n'!C410,0),0)</f>
        <v>0</v>
      </c>
      <c r="D410" s="21">
        <f>IF($C$4="Attiecināmās izmaksas",IF('10a+c+n'!$Q410="A",'10a+c+n'!D410,0),0)</f>
        <v>0</v>
      </c>
      <c r="E410" s="42"/>
      <c r="F410" s="64"/>
      <c r="G410" s="121"/>
      <c r="H410" s="121">
        <f>IF($C$4="Attiecināmās izmaksas",IF('10a+c+n'!$Q410="A",'10a+c+n'!H410,0),0)</f>
        <v>0</v>
      </c>
      <c r="I410" s="121"/>
      <c r="J410" s="121"/>
      <c r="K410" s="122">
        <f>IF($C$4="Attiecināmās izmaksas",IF('10a+c+n'!$Q410="A",'10a+c+n'!K410,0),0)</f>
        <v>0</v>
      </c>
      <c r="L410" s="64">
        <f>IF($C$4="Attiecināmās izmaksas",IF('10a+c+n'!$Q410="A",'10a+c+n'!L410,0),0)</f>
        <v>0</v>
      </c>
      <c r="M410" s="121">
        <f>IF($C$4="Attiecināmās izmaksas",IF('10a+c+n'!$Q410="A",'10a+c+n'!M410,0),0)</f>
        <v>0</v>
      </c>
      <c r="N410" s="121">
        <f>IF($C$4="Attiecināmās izmaksas",IF('10a+c+n'!$Q410="A",'10a+c+n'!N410,0),0)</f>
        <v>0</v>
      </c>
      <c r="O410" s="121">
        <f>IF($C$4="Attiecināmās izmaksas",IF('10a+c+n'!$Q410="A",'10a+c+n'!O410,0),0)</f>
        <v>0</v>
      </c>
      <c r="P410" s="122">
        <f>IF($C$4="Attiecināmās izmaksas",IF('10a+c+n'!$Q410="A",'10a+c+n'!P410,0),0)</f>
        <v>0</v>
      </c>
    </row>
    <row r="411" spans="1:16" x14ac:dyDescent="0.2">
      <c r="A411" s="49">
        <f>IF(P411=0,0,IF(COUNTBLANK(P411)=1,0,COUNTA($P$14:P411)))</f>
        <v>0</v>
      </c>
      <c r="B411" s="21">
        <f>IF($C$4="Attiecināmās izmaksas",IF('10a+c+n'!$Q411="A",'10a+c+n'!B411,0),0)</f>
        <v>0</v>
      </c>
      <c r="C411" s="21">
        <f>IF($C$4="Attiecināmās izmaksas",IF('10a+c+n'!$Q411="A",'10a+c+n'!C411,0),0)</f>
        <v>0</v>
      </c>
      <c r="D411" s="21">
        <f>IF($C$4="Attiecināmās izmaksas",IF('10a+c+n'!$Q411="A",'10a+c+n'!D411,0),0)</f>
        <v>0</v>
      </c>
      <c r="E411" s="42"/>
      <c r="F411" s="64"/>
      <c r="G411" s="121"/>
      <c r="H411" s="121">
        <f>IF($C$4="Attiecināmās izmaksas",IF('10a+c+n'!$Q411="A",'10a+c+n'!H411,0),0)</f>
        <v>0</v>
      </c>
      <c r="I411" s="121"/>
      <c r="J411" s="121"/>
      <c r="K411" s="122">
        <f>IF($C$4="Attiecināmās izmaksas",IF('10a+c+n'!$Q411="A",'10a+c+n'!K411,0),0)</f>
        <v>0</v>
      </c>
      <c r="L411" s="64">
        <f>IF($C$4="Attiecināmās izmaksas",IF('10a+c+n'!$Q411="A",'10a+c+n'!L411,0),0)</f>
        <v>0</v>
      </c>
      <c r="M411" s="121">
        <f>IF($C$4="Attiecināmās izmaksas",IF('10a+c+n'!$Q411="A",'10a+c+n'!M411,0),0)</f>
        <v>0</v>
      </c>
      <c r="N411" s="121">
        <f>IF($C$4="Attiecināmās izmaksas",IF('10a+c+n'!$Q411="A",'10a+c+n'!N411,0),0)</f>
        <v>0</v>
      </c>
      <c r="O411" s="121">
        <f>IF($C$4="Attiecināmās izmaksas",IF('10a+c+n'!$Q411="A",'10a+c+n'!O411,0),0)</f>
        <v>0</v>
      </c>
      <c r="P411" s="122">
        <f>IF($C$4="Attiecināmās izmaksas",IF('10a+c+n'!$Q411="A",'10a+c+n'!P411,0),0)</f>
        <v>0</v>
      </c>
    </row>
    <row r="412" spans="1:16" x14ac:dyDescent="0.2">
      <c r="A412" s="49">
        <f>IF(P412=0,0,IF(COUNTBLANK(P412)=1,0,COUNTA($P$14:P412)))</f>
        <v>0</v>
      </c>
      <c r="B412" s="21">
        <f>IF($C$4="Attiecināmās izmaksas",IF('10a+c+n'!$Q412="A",'10a+c+n'!B412,0),0)</f>
        <v>0</v>
      </c>
      <c r="C412" s="21">
        <f>IF($C$4="Attiecināmās izmaksas",IF('10a+c+n'!$Q412="A",'10a+c+n'!C412,0),0)</f>
        <v>0</v>
      </c>
      <c r="D412" s="21">
        <f>IF($C$4="Attiecināmās izmaksas",IF('10a+c+n'!$Q412="A",'10a+c+n'!D412,0),0)</f>
        <v>0</v>
      </c>
      <c r="E412" s="42"/>
      <c r="F412" s="64"/>
      <c r="G412" s="121"/>
      <c r="H412" s="121">
        <f>IF($C$4="Attiecināmās izmaksas",IF('10a+c+n'!$Q412="A",'10a+c+n'!H412,0),0)</f>
        <v>0</v>
      </c>
      <c r="I412" s="121"/>
      <c r="J412" s="121"/>
      <c r="K412" s="122">
        <f>IF($C$4="Attiecināmās izmaksas",IF('10a+c+n'!$Q412="A",'10a+c+n'!K412,0),0)</f>
        <v>0</v>
      </c>
      <c r="L412" s="64">
        <f>IF($C$4="Attiecināmās izmaksas",IF('10a+c+n'!$Q412="A",'10a+c+n'!L412,0),0)</f>
        <v>0</v>
      </c>
      <c r="M412" s="121">
        <f>IF($C$4="Attiecināmās izmaksas",IF('10a+c+n'!$Q412="A",'10a+c+n'!M412,0),0)</f>
        <v>0</v>
      </c>
      <c r="N412" s="121">
        <f>IF($C$4="Attiecināmās izmaksas",IF('10a+c+n'!$Q412="A",'10a+c+n'!N412,0),0)</f>
        <v>0</v>
      </c>
      <c r="O412" s="121">
        <f>IF($C$4="Attiecināmās izmaksas",IF('10a+c+n'!$Q412="A",'10a+c+n'!O412,0),0)</f>
        <v>0</v>
      </c>
      <c r="P412" s="122">
        <f>IF($C$4="Attiecināmās izmaksas",IF('10a+c+n'!$Q412="A",'10a+c+n'!P412,0),0)</f>
        <v>0</v>
      </c>
    </row>
    <row r="413" spans="1:16" x14ac:dyDescent="0.2">
      <c r="A413" s="49">
        <f>IF(P413=0,0,IF(COUNTBLANK(P413)=1,0,COUNTA($P$14:P413)))</f>
        <v>0</v>
      </c>
      <c r="B413" s="21">
        <f>IF($C$4="Attiecināmās izmaksas",IF('10a+c+n'!$Q413="A",'10a+c+n'!B413,0),0)</f>
        <v>0</v>
      </c>
      <c r="C413" s="21">
        <f>IF($C$4="Attiecināmās izmaksas",IF('10a+c+n'!$Q413="A",'10a+c+n'!C413,0),0)</f>
        <v>0</v>
      </c>
      <c r="D413" s="21">
        <f>IF($C$4="Attiecināmās izmaksas",IF('10a+c+n'!$Q413="A",'10a+c+n'!D413,0),0)</f>
        <v>0</v>
      </c>
      <c r="E413" s="42"/>
      <c r="F413" s="64"/>
      <c r="G413" s="121"/>
      <c r="H413" s="121">
        <f>IF($C$4="Attiecināmās izmaksas",IF('10a+c+n'!$Q413="A",'10a+c+n'!H413,0),0)</f>
        <v>0</v>
      </c>
      <c r="I413" s="121"/>
      <c r="J413" s="121"/>
      <c r="K413" s="122">
        <f>IF($C$4="Attiecināmās izmaksas",IF('10a+c+n'!$Q413="A",'10a+c+n'!K413,0),0)</f>
        <v>0</v>
      </c>
      <c r="L413" s="64">
        <f>IF($C$4="Attiecināmās izmaksas",IF('10a+c+n'!$Q413="A",'10a+c+n'!L413,0),0)</f>
        <v>0</v>
      </c>
      <c r="M413" s="121">
        <f>IF($C$4="Attiecināmās izmaksas",IF('10a+c+n'!$Q413="A",'10a+c+n'!M413,0),0)</f>
        <v>0</v>
      </c>
      <c r="N413" s="121">
        <f>IF($C$4="Attiecināmās izmaksas",IF('10a+c+n'!$Q413="A",'10a+c+n'!N413,0),0)</f>
        <v>0</v>
      </c>
      <c r="O413" s="121">
        <f>IF($C$4="Attiecināmās izmaksas",IF('10a+c+n'!$Q413="A",'10a+c+n'!O413,0),0)</f>
        <v>0</v>
      </c>
      <c r="P413" s="122">
        <f>IF($C$4="Attiecināmās izmaksas",IF('10a+c+n'!$Q413="A",'10a+c+n'!P413,0),0)</f>
        <v>0</v>
      </c>
    </row>
    <row r="414" spans="1:16" x14ac:dyDescent="0.2">
      <c r="A414" s="49">
        <f>IF(P414=0,0,IF(COUNTBLANK(P414)=1,0,COUNTA($P$14:P414)))</f>
        <v>0</v>
      </c>
      <c r="B414" s="21">
        <f>IF($C$4="Attiecināmās izmaksas",IF('10a+c+n'!$Q414="A",'10a+c+n'!B414,0),0)</f>
        <v>0</v>
      </c>
      <c r="C414" s="21">
        <f>IF($C$4="Attiecināmās izmaksas",IF('10a+c+n'!$Q414="A",'10a+c+n'!C414,0),0)</f>
        <v>0</v>
      </c>
      <c r="D414" s="21">
        <f>IF($C$4="Attiecināmās izmaksas",IF('10a+c+n'!$Q414="A",'10a+c+n'!D414,0),0)</f>
        <v>0</v>
      </c>
      <c r="E414" s="42"/>
      <c r="F414" s="64"/>
      <c r="G414" s="121"/>
      <c r="H414" s="121">
        <f>IF($C$4="Attiecināmās izmaksas",IF('10a+c+n'!$Q414="A",'10a+c+n'!H414,0),0)</f>
        <v>0</v>
      </c>
      <c r="I414" s="121"/>
      <c r="J414" s="121"/>
      <c r="K414" s="122">
        <f>IF($C$4="Attiecināmās izmaksas",IF('10a+c+n'!$Q414="A",'10a+c+n'!K414,0),0)</f>
        <v>0</v>
      </c>
      <c r="L414" s="64">
        <f>IF($C$4="Attiecināmās izmaksas",IF('10a+c+n'!$Q414="A",'10a+c+n'!L414,0),0)</f>
        <v>0</v>
      </c>
      <c r="M414" s="121">
        <f>IF($C$4="Attiecināmās izmaksas",IF('10a+c+n'!$Q414="A",'10a+c+n'!M414,0),0)</f>
        <v>0</v>
      </c>
      <c r="N414" s="121">
        <f>IF($C$4="Attiecināmās izmaksas",IF('10a+c+n'!$Q414="A",'10a+c+n'!N414,0),0)</f>
        <v>0</v>
      </c>
      <c r="O414" s="121">
        <f>IF($C$4="Attiecināmās izmaksas",IF('10a+c+n'!$Q414="A",'10a+c+n'!O414,0),0)</f>
        <v>0</v>
      </c>
      <c r="P414" s="122">
        <f>IF($C$4="Attiecināmās izmaksas",IF('10a+c+n'!$Q414="A",'10a+c+n'!P414,0),0)</f>
        <v>0</v>
      </c>
    </row>
    <row r="415" spans="1:16" x14ac:dyDescent="0.2">
      <c r="A415" s="49">
        <f>IF(P415=0,0,IF(COUNTBLANK(P415)=1,0,COUNTA($P$14:P415)))</f>
        <v>0</v>
      </c>
      <c r="B415" s="21">
        <f>IF($C$4="Attiecināmās izmaksas",IF('10a+c+n'!$Q415="A",'10a+c+n'!B415,0),0)</f>
        <v>0</v>
      </c>
      <c r="C415" s="21">
        <f>IF($C$4="Attiecināmās izmaksas",IF('10a+c+n'!$Q415="A",'10a+c+n'!C415,0),0)</f>
        <v>0</v>
      </c>
      <c r="D415" s="21">
        <f>IF($C$4="Attiecināmās izmaksas",IF('10a+c+n'!$Q415="A",'10a+c+n'!D415,0),0)</f>
        <v>0</v>
      </c>
      <c r="E415" s="42"/>
      <c r="F415" s="64"/>
      <c r="G415" s="121"/>
      <c r="H415" s="121">
        <f>IF($C$4="Attiecināmās izmaksas",IF('10a+c+n'!$Q415="A",'10a+c+n'!H415,0),0)</f>
        <v>0</v>
      </c>
      <c r="I415" s="121"/>
      <c r="J415" s="121"/>
      <c r="K415" s="122">
        <f>IF($C$4="Attiecināmās izmaksas",IF('10a+c+n'!$Q415="A",'10a+c+n'!K415,0),0)</f>
        <v>0</v>
      </c>
      <c r="L415" s="64">
        <f>IF($C$4="Attiecināmās izmaksas",IF('10a+c+n'!$Q415="A",'10a+c+n'!L415,0),0)</f>
        <v>0</v>
      </c>
      <c r="M415" s="121">
        <f>IF($C$4="Attiecināmās izmaksas",IF('10a+c+n'!$Q415="A",'10a+c+n'!M415,0),0)</f>
        <v>0</v>
      </c>
      <c r="N415" s="121">
        <f>IF($C$4="Attiecināmās izmaksas",IF('10a+c+n'!$Q415="A",'10a+c+n'!N415,0),0)</f>
        <v>0</v>
      </c>
      <c r="O415" s="121">
        <f>IF($C$4="Attiecināmās izmaksas",IF('10a+c+n'!$Q415="A",'10a+c+n'!O415,0),0)</f>
        <v>0</v>
      </c>
      <c r="P415" s="122">
        <f>IF($C$4="Attiecināmās izmaksas",IF('10a+c+n'!$Q415="A",'10a+c+n'!P415,0),0)</f>
        <v>0</v>
      </c>
    </row>
    <row r="416" spans="1:16" x14ac:dyDescent="0.2">
      <c r="A416" s="49">
        <f>IF(P416=0,0,IF(COUNTBLANK(P416)=1,0,COUNTA($P$14:P416)))</f>
        <v>0</v>
      </c>
      <c r="B416" s="21">
        <f>IF($C$4="Attiecināmās izmaksas",IF('10a+c+n'!$Q416="A",'10a+c+n'!B416,0),0)</f>
        <v>0</v>
      </c>
      <c r="C416" s="21">
        <f>IF($C$4="Attiecināmās izmaksas",IF('10a+c+n'!$Q416="A",'10a+c+n'!C416,0),0)</f>
        <v>0</v>
      </c>
      <c r="D416" s="21">
        <f>IF($C$4="Attiecināmās izmaksas",IF('10a+c+n'!$Q416="A",'10a+c+n'!D416,0),0)</f>
        <v>0</v>
      </c>
      <c r="E416" s="42"/>
      <c r="F416" s="64"/>
      <c r="G416" s="121"/>
      <c r="H416" s="121">
        <f>IF($C$4="Attiecināmās izmaksas",IF('10a+c+n'!$Q416="A",'10a+c+n'!H416,0),0)</f>
        <v>0</v>
      </c>
      <c r="I416" s="121"/>
      <c r="J416" s="121"/>
      <c r="K416" s="122">
        <f>IF($C$4="Attiecināmās izmaksas",IF('10a+c+n'!$Q416="A",'10a+c+n'!K416,0),0)</f>
        <v>0</v>
      </c>
      <c r="L416" s="64">
        <f>IF($C$4="Attiecināmās izmaksas",IF('10a+c+n'!$Q416="A",'10a+c+n'!L416,0),0)</f>
        <v>0</v>
      </c>
      <c r="M416" s="121">
        <f>IF($C$4="Attiecināmās izmaksas",IF('10a+c+n'!$Q416="A",'10a+c+n'!M416,0),0)</f>
        <v>0</v>
      </c>
      <c r="N416" s="121">
        <f>IF($C$4="Attiecināmās izmaksas",IF('10a+c+n'!$Q416="A",'10a+c+n'!N416,0),0)</f>
        <v>0</v>
      </c>
      <c r="O416" s="121">
        <f>IF($C$4="Attiecināmās izmaksas",IF('10a+c+n'!$Q416="A",'10a+c+n'!O416,0),0)</f>
        <v>0</v>
      </c>
      <c r="P416" s="122">
        <f>IF($C$4="Attiecināmās izmaksas",IF('10a+c+n'!$Q416="A",'10a+c+n'!P416,0),0)</f>
        <v>0</v>
      </c>
    </row>
    <row r="417" spans="1:16" x14ac:dyDescent="0.2">
      <c r="A417" s="49">
        <f>IF(P417=0,0,IF(COUNTBLANK(P417)=1,0,COUNTA($P$14:P417)))</f>
        <v>0</v>
      </c>
      <c r="B417" s="21">
        <f>IF($C$4="Attiecināmās izmaksas",IF('10a+c+n'!$Q417="A",'10a+c+n'!B417,0),0)</f>
        <v>0</v>
      </c>
      <c r="C417" s="21">
        <f>IF($C$4="Attiecināmās izmaksas",IF('10a+c+n'!$Q417="A",'10a+c+n'!C417,0),0)</f>
        <v>0</v>
      </c>
      <c r="D417" s="21">
        <f>IF($C$4="Attiecināmās izmaksas",IF('10a+c+n'!$Q417="A",'10a+c+n'!D417,0),0)</f>
        <v>0</v>
      </c>
      <c r="E417" s="42"/>
      <c r="F417" s="64"/>
      <c r="G417" s="121"/>
      <c r="H417" s="121">
        <f>IF($C$4="Attiecināmās izmaksas",IF('10a+c+n'!$Q417="A",'10a+c+n'!H417,0),0)</f>
        <v>0</v>
      </c>
      <c r="I417" s="121"/>
      <c r="J417" s="121"/>
      <c r="K417" s="122">
        <f>IF($C$4="Attiecināmās izmaksas",IF('10a+c+n'!$Q417="A",'10a+c+n'!K417,0),0)</f>
        <v>0</v>
      </c>
      <c r="L417" s="64">
        <f>IF($C$4="Attiecināmās izmaksas",IF('10a+c+n'!$Q417="A",'10a+c+n'!L417,0),0)</f>
        <v>0</v>
      </c>
      <c r="M417" s="121">
        <f>IF($C$4="Attiecināmās izmaksas",IF('10a+c+n'!$Q417="A",'10a+c+n'!M417,0),0)</f>
        <v>0</v>
      </c>
      <c r="N417" s="121">
        <f>IF($C$4="Attiecināmās izmaksas",IF('10a+c+n'!$Q417="A",'10a+c+n'!N417,0),0)</f>
        <v>0</v>
      </c>
      <c r="O417" s="121">
        <f>IF($C$4="Attiecināmās izmaksas",IF('10a+c+n'!$Q417="A",'10a+c+n'!O417,0),0)</f>
        <v>0</v>
      </c>
      <c r="P417" s="122">
        <f>IF($C$4="Attiecināmās izmaksas",IF('10a+c+n'!$Q417="A",'10a+c+n'!P417,0),0)</f>
        <v>0</v>
      </c>
    </row>
    <row r="418" spans="1:16" x14ac:dyDescent="0.2">
      <c r="A418" s="49">
        <f>IF(P418=0,0,IF(COUNTBLANK(P418)=1,0,COUNTA($P$14:P418)))</f>
        <v>0</v>
      </c>
      <c r="B418" s="21">
        <f>IF($C$4="Attiecināmās izmaksas",IF('10a+c+n'!$Q418="A",'10a+c+n'!B418,0),0)</f>
        <v>0</v>
      </c>
      <c r="C418" s="21">
        <f>IF($C$4="Attiecināmās izmaksas",IF('10a+c+n'!$Q418="A",'10a+c+n'!C418,0),0)</f>
        <v>0</v>
      </c>
      <c r="D418" s="21">
        <f>IF($C$4="Attiecināmās izmaksas",IF('10a+c+n'!$Q418="A",'10a+c+n'!D418,0),0)</f>
        <v>0</v>
      </c>
      <c r="E418" s="42"/>
      <c r="F418" s="64"/>
      <c r="G418" s="121"/>
      <c r="H418" s="121">
        <f>IF($C$4="Attiecināmās izmaksas",IF('10a+c+n'!$Q418="A",'10a+c+n'!H418,0),0)</f>
        <v>0</v>
      </c>
      <c r="I418" s="121"/>
      <c r="J418" s="121"/>
      <c r="K418" s="122">
        <f>IF($C$4="Attiecināmās izmaksas",IF('10a+c+n'!$Q418="A",'10a+c+n'!K418,0),0)</f>
        <v>0</v>
      </c>
      <c r="L418" s="64">
        <f>IF($C$4="Attiecināmās izmaksas",IF('10a+c+n'!$Q418="A",'10a+c+n'!L418,0),0)</f>
        <v>0</v>
      </c>
      <c r="M418" s="121">
        <f>IF($C$4="Attiecināmās izmaksas",IF('10a+c+n'!$Q418="A",'10a+c+n'!M418,0),0)</f>
        <v>0</v>
      </c>
      <c r="N418" s="121">
        <f>IF($C$4="Attiecināmās izmaksas",IF('10a+c+n'!$Q418="A",'10a+c+n'!N418,0),0)</f>
        <v>0</v>
      </c>
      <c r="O418" s="121">
        <f>IF($C$4="Attiecināmās izmaksas",IF('10a+c+n'!$Q418="A",'10a+c+n'!O418,0),0)</f>
        <v>0</v>
      </c>
      <c r="P418" s="122">
        <f>IF($C$4="Attiecināmās izmaksas",IF('10a+c+n'!$Q418="A",'10a+c+n'!P418,0),0)</f>
        <v>0</v>
      </c>
    </row>
    <row r="419" spans="1:16" x14ac:dyDescent="0.2">
      <c r="A419" s="49">
        <f>IF(P419=0,0,IF(COUNTBLANK(P419)=1,0,COUNTA($P$14:P419)))</f>
        <v>0</v>
      </c>
      <c r="B419" s="21">
        <f>IF($C$4="Attiecināmās izmaksas",IF('10a+c+n'!$Q419="A",'10a+c+n'!B419,0),0)</f>
        <v>0</v>
      </c>
      <c r="C419" s="21">
        <f>IF($C$4="Attiecināmās izmaksas",IF('10a+c+n'!$Q419="A",'10a+c+n'!C419,0),0)</f>
        <v>0</v>
      </c>
      <c r="D419" s="21">
        <f>IF($C$4="Attiecināmās izmaksas",IF('10a+c+n'!$Q419="A",'10a+c+n'!D419,0),0)</f>
        <v>0</v>
      </c>
      <c r="E419" s="42"/>
      <c r="F419" s="64"/>
      <c r="G419" s="121"/>
      <c r="H419" s="121">
        <f>IF($C$4="Attiecināmās izmaksas",IF('10a+c+n'!$Q419="A",'10a+c+n'!H419,0),0)</f>
        <v>0</v>
      </c>
      <c r="I419" s="121"/>
      <c r="J419" s="121"/>
      <c r="K419" s="122">
        <f>IF($C$4="Attiecināmās izmaksas",IF('10a+c+n'!$Q419="A",'10a+c+n'!K419,0),0)</f>
        <v>0</v>
      </c>
      <c r="L419" s="64">
        <f>IF($C$4="Attiecināmās izmaksas",IF('10a+c+n'!$Q419="A",'10a+c+n'!L419,0),0)</f>
        <v>0</v>
      </c>
      <c r="M419" s="121">
        <f>IF($C$4="Attiecināmās izmaksas",IF('10a+c+n'!$Q419="A",'10a+c+n'!M419,0),0)</f>
        <v>0</v>
      </c>
      <c r="N419" s="121">
        <f>IF($C$4="Attiecināmās izmaksas",IF('10a+c+n'!$Q419="A",'10a+c+n'!N419,0),0)</f>
        <v>0</v>
      </c>
      <c r="O419" s="121">
        <f>IF($C$4="Attiecināmās izmaksas",IF('10a+c+n'!$Q419="A",'10a+c+n'!O419,0),0)</f>
        <v>0</v>
      </c>
      <c r="P419" s="122">
        <f>IF($C$4="Attiecināmās izmaksas",IF('10a+c+n'!$Q419="A",'10a+c+n'!P419,0),0)</f>
        <v>0</v>
      </c>
    </row>
    <row r="420" spans="1:16" x14ac:dyDescent="0.2">
      <c r="A420" s="49">
        <f>IF(P420=0,0,IF(COUNTBLANK(P420)=1,0,COUNTA($P$14:P420)))</f>
        <v>0</v>
      </c>
      <c r="B420" s="21">
        <f>IF($C$4="Attiecināmās izmaksas",IF('10a+c+n'!$Q420="A",'10a+c+n'!B420,0),0)</f>
        <v>0</v>
      </c>
      <c r="C420" s="21">
        <f>IF($C$4="Attiecināmās izmaksas",IF('10a+c+n'!$Q420="A",'10a+c+n'!C420,0),0)</f>
        <v>0</v>
      </c>
      <c r="D420" s="21">
        <f>IF($C$4="Attiecināmās izmaksas",IF('10a+c+n'!$Q420="A",'10a+c+n'!D420,0),0)</f>
        <v>0</v>
      </c>
      <c r="E420" s="42"/>
      <c r="F420" s="64"/>
      <c r="G420" s="121"/>
      <c r="H420" s="121">
        <f>IF($C$4="Attiecināmās izmaksas",IF('10a+c+n'!$Q420="A",'10a+c+n'!H420,0),0)</f>
        <v>0</v>
      </c>
      <c r="I420" s="121"/>
      <c r="J420" s="121"/>
      <c r="K420" s="122">
        <f>IF($C$4="Attiecināmās izmaksas",IF('10a+c+n'!$Q420="A",'10a+c+n'!K420,0),0)</f>
        <v>0</v>
      </c>
      <c r="L420" s="64">
        <f>IF($C$4="Attiecināmās izmaksas",IF('10a+c+n'!$Q420="A",'10a+c+n'!L420,0),0)</f>
        <v>0</v>
      </c>
      <c r="M420" s="121">
        <f>IF($C$4="Attiecināmās izmaksas",IF('10a+c+n'!$Q420="A",'10a+c+n'!M420,0),0)</f>
        <v>0</v>
      </c>
      <c r="N420" s="121">
        <f>IF($C$4="Attiecināmās izmaksas",IF('10a+c+n'!$Q420="A",'10a+c+n'!N420,0),0)</f>
        <v>0</v>
      </c>
      <c r="O420" s="121">
        <f>IF($C$4="Attiecināmās izmaksas",IF('10a+c+n'!$Q420="A",'10a+c+n'!O420,0),0)</f>
        <v>0</v>
      </c>
      <c r="P420" s="122">
        <f>IF($C$4="Attiecināmās izmaksas",IF('10a+c+n'!$Q420="A",'10a+c+n'!P420,0),0)</f>
        <v>0</v>
      </c>
    </row>
    <row r="421" spans="1:16" x14ac:dyDescent="0.2">
      <c r="A421" s="49">
        <f>IF(P421=0,0,IF(COUNTBLANK(P421)=1,0,COUNTA($P$14:P421)))</f>
        <v>0</v>
      </c>
      <c r="B421" s="21">
        <f>IF($C$4="Attiecināmās izmaksas",IF('10a+c+n'!$Q421="A",'10a+c+n'!B421,0),0)</f>
        <v>0</v>
      </c>
      <c r="C421" s="21">
        <f>IF($C$4="Attiecināmās izmaksas",IF('10a+c+n'!$Q421="A",'10a+c+n'!C421,0),0)</f>
        <v>0</v>
      </c>
      <c r="D421" s="21">
        <f>IF($C$4="Attiecināmās izmaksas",IF('10a+c+n'!$Q421="A",'10a+c+n'!D421,0),0)</f>
        <v>0</v>
      </c>
      <c r="E421" s="42"/>
      <c r="F421" s="64"/>
      <c r="G421" s="121"/>
      <c r="H421" s="121">
        <f>IF($C$4="Attiecināmās izmaksas",IF('10a+c+n'!$Q421="A",'10a+c+n'!H421,0),0)</f>
        <v>0</v>
      </c>
      <c r="I421" s="121"/>
      <c r="J421" s="121"/>
      <c r="K421" s="122">
        <f>IF($C$4="Attiecināmās izmaksas",IF('10a+c+n'!$Q421="A",'10a+c+n'!K421,0),0)</f>
        <v>0</v>
      </c>
      <c r="L421" s="64">
        <f>IF($C$4="Attiecināmās izmaksas",IF('10a+c+n'!$Q421="A",'10a+c+n'!L421,0),0)</f>
        <v>0</v>
      </c>
      <c r="M421" s="121">
        <f>IF($C$4="Attiecināmās izmaksas",IF('10a+c+n'!$Q421="A",'10a+c+n'!M421,0),0)</f>
        <v>0</v>
      </c>
      <c r="N421" s="121">
        <f>IF($C$4="Attiecināmās izmaksas",IF('10a+c+n'!$Q421="A",'10a+c+n'!N421,0),0)</f>
        <v>0</v>
      </c>
      <c r="O421" s="121">
        <f>IF($C$4="Attiecināmās izmaksas",IF('10a+c+n'!$Q421="A",'10a+c+n'!O421,0),0)</f>
        <v>0</v>
      </c>
      <c r="P421" s="122">
        <f>IF($C$4="Attiecināmās izmaksas",IF('10a+c+n'!$Q421="A",'10a+c+n'!P421,0),0)</f>
        <v>0</v>
      </c>
    </row>
    <row r="422" spans="1:16" x14ac:dyDescent="0.2">
      <c r="A422" s="49">
        <f>IF(P422=0,0,IF(COUNTBLANK(P422)=1,0,COUNTA($P$14:P422)))</f>
        <v>0</v>
      </c>
      <c r="B422" s="21">
        <f>IF($C$4="Attiecināmās izmaksas",IF('10a+c+n'!$Q422="A",'10a+c+n'!B422,0),0)</f>
        <v>0</v>
      </c>
      <c r="C422" s="21">
        <f>IF($C$4="Attiecināmās izmaksas",IF('10a+c+n'!$Q422="A",'10a+c+n'!C422,0),0)</f>
        <v>0</v>
      </c>
      <c r="D422" s="21">
        <f>IF($C$4="Attiecināmās izmaksas",IF('10a+c+n'!$Q422="A",'10a+c+n'!D422,0),0)</f>
        <v>0</v>
      </c>
      <c r="E422" s="42"/>
      <c r="F422" s="64"/>
      <c r="G422" s="121"/>
      <c r="H422" s="121">
        <f>IF($C$4="Attiecināmās izmaksas",IF('10a+c+n'!$Q422="A",'10a+c+n'!H422,0),0)</f>
        <v>0</v>
      </c>
      <c r="I422" s="121"/>
      <c r="J422" s="121"/>
      <c r="K422" s="122">
        <f>IF($C$4="Attiecināmās izmaksas",IF('10a+c+n'!$Q422="A",'10a+c+n'!K422,0),0)</f>
        <v>0</v>
      </c>
      <c r="L422" s="64">
        <f>IF($C$4="Attiecināmās izmaksas",IF('10a+c+n'!$Q422="A",'10a+c+n'!L422,0),0)</f>
        <v>0</v>
      </c>
      <c r="M422" s="121">
        <f>IF($C$4="Attiecināmās izmaksas",IF('10a+c+n'!$Q422="A",'10a+c+n'!M422,0),0)</f>
        <v>0</v>
      </c>
      <c r="N422" s="121">
        <f>IF($C$4="Attiecināmās izmaksas",IF('10a+c+n'!$Q422="A",'10a+c+n'!N422,0),0)</f>
        <v>0</v>
      </c>
      <c r="O422" s="121">
        <f>IF($C$4="Attiecināmās izmaksas",IF('10a+c+n'!$Q422="A",'10a+c+n'!O422,0),0)</f>
        <v>0</v>
      </c>
      <c r="P422" s="122">
        <f>IF($C$4="Attiecināmās izmaksas",IF('10a+c+n'!$Q422="A",'10a+c+n'!P422,0),0)</f>
        <v>0</v>
      </c>
    </row>
    <row r="423" spans="1:16" x14ac:dyDescent="0.2">
      <c r="A423" s="49">
        <f>IF(P423=0,0,IF(COUNTBLANK(P423)=1,0,COUNTA($P$14:P423)))</f>
        <v>0</v>
      </c>
      <c r="B423" s="21">
        <f>IF($C$4="Attiecināmās izmaksas",IF('10a+c+n'!$Q423="A",'10a+c+n'!B423,0),0)</f>
        <v>0</v>
      </c>
      <c r="C423" s="21">
        <f>IF($C$4="Attiecināmās izmaksas",IF('10a+c+n'!$Q423="A",'10a+c+n'!C423,0),0)</f>
        <v>0</v>
      </c>
      <c r="D423" s="21">
        <f>IF($C$4="Attiecināmās izmaksas",IF('10a+c+n'!$Q423="A",'10a+c+n'!D423,0),0)</f>
        <v>0</v>
      </c>
      <c r="E423" s="42"/>
      <c r="F423" s="64"/>
      <c r="G423" s="121"/>
      <c r="H423" s="121">
        <f>IF($C$4="Attiecināmās izmaksas",IF('10a+c+n'!$Q423="A",'10a+c+n'!H423,0),0)</f>
        <v>0</v>
      </c>
      <c r="I423" s="121"/>
      <c r="J423" s="121"/>
      <c r="K423" s="122">
        <f>IF($C$4="Attiecināmās izmaksas",IF('10a+c+n'!$Q423="A",'10a+c+n'!K423,0),0)</f>
        <v>0</v>
      </c>
      <c r="L423" s="64">
        <f>IF($C$4="Attiecināmās izmaksas",IF('10a+c+n'!$Q423="A",'10a+c+n'!L423,0),0)</f>
        <v>0</v>
      </c>
      <c r="M423" s="121">
        <f>IF($C$4="Attiecināmās izmaksas",IF('10a+c+n'!$Q423="A",'10a+c+n'!M423,0),0)</f>
        <v>0</v>
      </c>
      <c r="N423" s="121">
        <f>IF($C$4="Attiecināmās izmaksas",IF('10a+c+n'!$Q423="A",'10a+c+n'!N423,0),0)</f>
        <v>0</v>
      </c>
      <c r="O423" s="121">
        <f>IF($C$4="Attiecināmās izmaksas",IF('10a+c+n'!$Q423="A",'10a+c+n'!O423,0),0)</f>
        <v>0</v>
      </c>
      <c r="P423" s="122">
        <f>IF($C$4="Attiecināmās izmaksas",IF('10a+c+n'!$Q423="A",'10a+c+n'!P423,0),0)</f>
        <v>0</v>
      </c>
    </row>
    <row r="424" spans="1:16" x14ac:dyDescent="0.2">
      <c r="A424" s="49">
        <f>IF(P424=0,0,IF(COUNTBLANK(P424)=1,0,COUNTA($P$14:P424)))</f>
        <v>0</v>
      </c>
      <c r="B424" s="21">
        <f>IF($C$4="Attiecināmās izmaksas",IF('10a+c+n'!$Q424="A",'10a+c+n'!B424,0),0)</f>
        <v>0</v>
      </c>
      <c r="C424" s="21">
        <f>IF($C$4="Attiecināmās izmaksas",IF('10a+c+n'!$Q424="A",'10a+c+n'!C424,0),0)</f>
        <v>0</v>
      </c>
      <c r="D424" s="21">
        <f>IF($C$4="Attiecināmās izmaksas",IF('10a+c+n'!$Q424="A",'10a+c+n'!D424,0),0)</f>
        <v>0</v>
      </c>
      <c r="E424" s="42"/>
      <c r="F424" s="64"/>
      <c r="G424" s="121"/>
      <c r="H424" s="121">
        <f>IF($C$4="Attiecināmās izmaksas",IF('10a+c+n'!$Q424="A",'10a+c+n'!H424,0),0)</f>
        <v>0</v>
      </c>
      <c r="I424" s="121"/>
      <c r="J424" s="121"/>
      <c r="K424" s="122">
        <f>IF($C$4="Attiecināmās izmaksas",IF('10a+c+n'!$Q424="A",'10a+c+n'!K424,0),0)</f>
        <v>0</v>
      </c>
      <c r="L424" s="64">
        <f>IF($C$4="Attiecināmās izmaksas",IF('10a+c+n'!$Q424="A",'10a+c+n'!L424,0),0)</f>
        <v>0</v>
      </c>
      <c r="M424" s="121">
        <f>IF($C$4="Attiecināmās izmaksas",IF('10a+c+n'!$Q424="A",'10a+c+n'!M424,0),0)</f>
        <v>0</v>
      </c>
      <c r="N424" s="121">
        <f>IF($C$4="Attiecināmās izmaksas",IF('10a+c+n'!$Q424="A",'10a+c+n'!N424,0),0)</f>
        <v>0</v>
      </c>
      <c r="O424" s="121">
        <f>IF($C$4="Attiecināmās izmaksas",IF('10a+c+n'!$Q424="A",'10a+c+n'!O424,0),0)</f>
        <v>0</v>
      </c>
      <c r="P424" s="122">
        <f>IF($C$4="Attiecināmās izmaksas",IF('10a+c+n'!$Q424="A",'10a+c+n'!P424,0),0)</f>
        <v>0</v>
      </c>
    </row>
    <row r="425" spans="1:16" x14ac:dyDescent="0.2">
      <c r="A425" s="49">
        <f>IF(P425=0,0,IF(COUNTBLANK(P425)=1,0,COUNTA($P$14:P425)))</f>
        <v>0</v>
      </c>
      <c r="B425" s="21">
        <f>IF($C$4="Attiecināmās izmaksas",IF('10a+c+n'!$Q425="A",'10a+c+n'!B425,0),0)</f>
        <v>0</v>
      </c>
      <c r="C425" s="21">
        <f>IF($C$4="Attiecināmās izmaksas",IF('10a+c+n'!$Q425="A",'10a+c+n'!C425,0),0)</f>
        <v>0</v>
      </c>
      <c r="D425" s="21">
        <f>IF($C$4="Attiecināmās izmaksas",IF('10a+c+n'!$Q425="A",'10a+c+n'!D425,0),0)</f>
        <v>0</v>
      </c>
      <c r="E425" s="42"/>
      <c r="F425" s="64"/>
      <c r="G425" s="121"/>
      <c r="H425" s="121">
        <f>IF($C$4="Attiecināmās izmaksas",IF('10a+c+n'!$Q425="A",'10a+c+n'!H425,0),0)</f>
        <v>0</v>
      </c>
      <c r="I425" s="121"/>
      <c r="J425" s="121"/>
      <c r="K425" s="122">
        <f>IF($C$4="Attiecināmās izmaksas",IF('10a+c+n'!$Q425="A",'10a+c+n'!K425,0),0)</f>
        <v>0</v>
      </c>
      <c r="L425" s="64">
        <f>IF($C$4="Attiecināmās izmaksas",IF('10a+c+n'!$Q425="A",'10a+c+n'!L425,0),0)</f>
        <v>0</v>
      </c>
      <c r="M425" s="121">
        <f>IF($C$4="Attiecināmās izmaksas",IF('10a+c+n'!$Q425="A",'10a+c+n'!M425,0),0)</f>
        <v>0</v>
      </c>
      <c r="N425" s="121">
        <f>IF($C$4="Attiecināmās izmaksas",IF('10a+c+n'!$Q425="A",'10a+c+n'!N425,0),0)</f>
        <v>0</v>
      </c>
      <c r="O425" s="121">
        <f>IF($C$4="Attiecināmās izmaksas",IF('10a+c+n'!$Q425="A",'10a+c+n'!O425,0),0)</f>
        <v>0</v>
      </c>
      <c r="P425" s="122">
        <f>IF($C$4="Attiecināmās izmaksas",IF('10a+c+n'!$Q425="A",'10a+c+n'!P425,0),0)</f>
        <v>0</v>
      </c>
    </row>
    <row r="426" spans="1:16" x14ac:dyDescent="0.2">
      <c r="A426" s="49">
        <f>IF(P426=0,0,IF(COUNTBLANK(P426)=1,0,COUNTA($P$14:P426)))</f>
        <v>0</v>
      </c>
      <c r="B426" s="21">
        <f>IF($C$4="Attiecināmās izmaksas",IF('10a+c+n'!$Q426="A",'10a+c+n'!B426,0),0)</f>
        <v>0</v>
      </c>
      <c r="C426" s="21">
        <f>IF($C$4="Attiecināmās izmaksas",IF('10a+c+n'!$Q426="A",'10a+c+n'!C426,0),0)</f>
        <v>0</v>
      </c>
      <c r="D426" s="21">
        <f>IF($C$4="Attiecināmās izmaksas",IF('10a+c+n'!$Q426="A",'10a+c+n'!D426,0),0)</f>
        <v>0</v>
      </c>
      <c r="E426" s="42"/>
      <c r="F426" s="64"/>
      <c r="G426" s="121"/>
      <c r="H426" s="121">
        <f>IF($C$4="Attiecināmās izmaksas",IF('10a+c+n'!$Q426="A",'10a+c+n'!H426,0),0)</f>
        <v>0</v>
      </c>
      <c r="I426" s="121"/>
      <c r="J426" s="121"/>
      <c r="K426" s="122">
        <f>IF($C$4="Attiecināmās izmaksas",IF('10a+c+n'!$Q426="A",'10a+c+n'!K426,0),0)</f>
        <v>0</v>
      </c>
      <c r="L426" s="64">
        <f>IF($C$4="Attiecināmās izmaksas",IF('10a+c+n'!$Q426="A",'10a+c+n'!L426,0),0)</f>
        <v>0</v>
      </c>
      <c r="M426" s="121">
        <f>IF($C$4="Attiecināmās izmaksas",IF('10a+c+n'!$Q426="A",'10a+c+n'!M426,0),0)</f>
        <v>0</v>
      </c>
      <c r="N426" s="121">
        <f>IF($C$4="Attiecināmās izmaksas",IF('10a+c+n'!$Q426="A",'10a+c+n'!N426,0),0)</f>
        <v>0</v>
      </c>
      <c r="O426" s="121">
        <f>IF($C$4="Attiecināmās izmaksas",IF('10a+c+n'!$Q426="A",'10a+c+n'!O426,0),0)</f>
        <v>0</v>
      </c>
      <c r="P426" s="122">
        <f>IF($C$4="Attiecināmās izmaksas",IF('10a+c+n'!$Q426="A",'10a+c+n'!P426,0),0)</f>
        <v>0</v>
      </c>
    </row>
    <row r="427" spans="1:16" x14ac:dyDescent="0.2">
      <c r="A427" s="49">
        <f>IF(P427=0,0,IF(COUNTBLANK(P427)=1,0,COUNTA($P$14:P427)))</f>
        <v>0</v>
      </c>
      <c r="B427" s="21">
        <f>IF($C$4="Attiecināmās izmaksas",IF('10a+c+n'!$Q427="A",'10a+c+n'!B427,0),0)</f>
        <v>0</v>
      </c>
      <c r="C427" s="21">
        <f>IF($C$4="Attiecināmās izmaksas",IF('10a+c+n'!$Q427="A",'10a+c+n'!C427,0),0)</f>
        <v>0</v>
      </c>
      <c r="D427" s="21">
        <f>IF($C$4="Attiecināmās izmaksas",IF('10a+c+n'!$Q427="A",'10a+c+n'!D427,0),0)</f>
        <v>0</v>
      </c>
      <c r="E427" s="42"/>
      <c r="F427" s="64"/>
      <c r="G427" s="121"/>
      <c r="H427" s="121">
        <f>IF($C$4="Attiecināmās izmaksas",IF('10a+c+n'!$Q427="A",'10a+c+n'!H427,0),0)</f>
        <v>0</v>
      </c>
      <c r="I427" s="121"/>
      <c r="J427" s="121"/>
      <c r="K427" s="122">
        <f>IF($C$4="Attiecināmās izmaksas",IF('10a+c+n'!$Q427="A",'10a+c+n'!K427,0),0)</f>
        <v>0</v>
      </c>
      <c r="L427" s="64">
        <f>IF($C$4="Attiecināmās izmaksas",IF('10a+c+n'!$Q427="A",'10a+c+n'!L427,0),0)</f>
        <v>0</v>
      </c>
      <c r="M427" s="121">
        <f>IF($C$4="Attiecināmās izmaksas",IF('10a+c+n'!$Q427="A",'10a+c+n'!M427,0),0)</f>
        <v>0</v>
      </c>
      <c r="N427" s="121">
        <f>IF($C$4="Attiecināmās izmaksas",IF('10a+c+n'!$Q427="A",'10a+c+n'!N427,0),0)</f>
        <v>0</v>
      </c>
      <c r="O427" s="121">
        <f>IF($C$4="Attiecināmās izmaksas",IF('10a+c+n'!$Q427="A",'10a+c+n'!O427,0),0)</f>
        <v>0</v>
      </c>
      <c r="P427" s="122">
        <f>IF($C$4="Attiecināmās izmaksas",IF('10a+c+n'!$Q427="A",'10a+c+n'!P427,0),0)</f>
        <v>0</v>
      </c>
    </row>
    <row r="428" spans="1:16" x14ac:dyDescent="0.2">
      <c r="A428" s="49">
        <f>IF(P428=0,0,IF(COUNTBLANK(P428)=1,0,COUNTA($P$14:P428)))</f>
        <v>0</v>
      </c>
      <c r="B428" s="21">
        <f>IF($C$4="Attiecināmās izmaksas",IF('10a+c+n'!$Q428="A",'10a+c+n'!B428,0),0)</f>
        <v>0</v>
      </c>
      <c r="C428" s="21">
        <f>IF($C$4="Attiecināmās izmaksas",IF('10a+c+n'!$Q428="A",'10a+c+n'!C428,0),0)</f>
        <v>0</v>
      </c>
      <c r="D428" s="21">
        <f>IF($C$4="Attiecināmās izmaksas",IF('10a+c+n'!$Q428="A",'10a+c+n'!D428,0),0)</f>
        <v>0</v>
      </c>
      <c r="E428" s="42"/>
      <c r="F428" s="64"/>
      <c r="G428" s="121"/>
      <c r="H428" s="121">
        <f>IF($C$4="Attiecināmās izmaksas",IF('10a+c+n'!$Q428="A",'10a+c+n'!H428,0),0)</f>
        <v>0</v>
      </c>
      <c r="I428" s="121"/>
      <c r="J428" s="121"/>
      <c r="K428" s="122">
        <f>IF($C$4="Attiecināmās izmaksas",IF('10a+c+n'!$Q428="A",'10a+c+n'!K428,0),0)</f>
        <v>0</v>
      </c>
      <c r="L428" s="64">
        <f>IF($C$4="Attiecināmās izmaksas",IF('10a+c+n'!$Q428="A",'10a+c+n'!L428,0),0)</f>
        <v>0</v>
      </c>
      <c r="M428" s="121">
        <f>IF($C$4="Attiecināmās izmaksas",IF('10a+c+n'!$Q428="A",'10a+c+n'!M428,0),0)</f>
        <v>0</v>
      </c>
      <c r="N428" s="121">
        <f>IF($C$4="Attiecināmās izmaksas",IF('10a+c+n'!$Q428="A",'10a+c+n'!N428,0),0)</f>
        <v>0</v>
      </c>
      <c r="O428" s="121">
        <f>IF($C$4="Attiecināmās izmaksas",IF('10a+c+n'!$Q428="A",'10a+c+n'!O428,0),0)</f>
        <v>0</v>
      </c>
      <c r="P428" s="122">
        <f>IF($C$4="Attiecināmās izmaksas",IF('10a+c+n'!$Q428="A",'10a+c+n'!P428,0),0)</f>
        <v>0</v>
      </c>
    </row>
    <row r="429" spans="1:16" x14ac:dyDescent="0.2">
      <c r="A429" s="49">
        <f>IF(P429=0,0,IF(COUNTBLANK(P429)=1,0,COUNTA($P$14:P429)))</f>
        <v>0</v>
      </c>
      <c r="B429" s="21">
        <f>IF($C$4="Attiecināmās izmaksas",IF('10a+c+n'!$Q429="A",'10a+c+n'!B429,0),0)</f>
        <v>0</v>
      </c>
      <c r="C429" s="21">
        <f>IF($C$4="Attiecināmās izmaksas",IF('10a+c+n'!$Q429="A",'10a+c+n'!C429,0),0)</f>
        <v>0</v>
      </c>
      <c r="D429" s="21">
        <f>IF($C$4="Attiecināmās izmaksas",IF('10a+c+n'!$Q429="A",'10a+c+n'!D429,0),0)</f>
        <v>0</v>
      </c>
      <c r="E429" s="42"/>
      <c r="F429" s="64"/>
      <c r="G429" s="121"/>
      <c r="H429" s="121">
        <f>IF($C$4="Attiecināmās izmaksas",IF('10a+c+n'!$Q429="A",'10a+c+n'!H429,0),0)</f>
        <v>0</v>
      </c>
      <c r="I429" s="121"/>
      <c r="J429" s="121"/>
      <c r="K429" s="122">
        <f>IF($C$4="Attiecināmās izmaksas",IF('10a+c+n'!$Q429="A",'10a+c+n'!K429,0),0)</f>
        <v>0</v>
      </c>
      <c r="L429" s="64">
        <f>IF($C$4="Attiecināmās izmaksas",IF('10a+c+n'!$Q429="A",'10a+c+n'!L429,0),0)</f>
        <v>0</v>
      </c>
      <c r="M429" s="121">
        <f>IF($C$4="Attiecināmās izmaksas",IF('10a+c+n'!$Q429="A",'10a+c+n'!M429,0),0)</f>
        <v>0</v>
      </c>
      <c r="N429" s="121">
        <f>IF($C$4="Attiecināmās izmaksas",IF('10a+c+n'!$Q429="A",'10a+c+n'!N429,0),0)</f>
        <v>0</v>
      </c>
      <c r="O429" s="121">
        <f>IF($C$4="Attiecināmās izmaksas",IF('10a+c+n'!$Q429="A",'10a+c+n'!O429,0),0)</f>
        <v>0</v>
      </c>
      <c r="P429" s="122">
        <f>IF($C$4="Attiecināmās izmaksas",IF('10a+c+n'!$Q429="A",'10a+c+n'!P429,0),0)</f>
        <v>0</v>
      </c>
    </row>
    <row r="430" spans="1:16" x14ac:dyDescent="0.2">
      <c r="A430" s="49">
        <f>IF(P430=0,0,IF(COUNTBLANK(P430)=1,0,COUNTA($P$14:P430)))</f>
        <v>0</v>
      </c>
      <c r="B430" s="21">
        <f>IF($C$4="Attiecināmās izmaksas",IF('10a+c+n'!$Q430="A",'10a+c+n'!B430,0),0)</f>
        <v>0</v>
      </c>
      <c r="C430" s="21">
        <f>IF($C$4="Attiecināmās izmaksas",IF('10a+c+n'!$Q430="A",'10a+c+n'!C430,0),0)</f>
        <v>0</v>
      </c>
      <c r="D430" s="21">
        <f>IF($C$4="Attiecināmās izmaksas",IF('10a+c+n'!$Q430="A",'10a+c+n'!D430,0),0)</f>
        <v>0</v>
      </c>
      <c r="E430" s="42"/>
      <c r="F430" s="64"/>
      <c r="G430" s="121"/>
      <c r="H430" s="121">
        <f>IF($C$4="Attiecināmās izmaksas",IF('10a+c+n'!$Q430="A",'10a+c+n'!H430,0),0)</f>
        <v>0</v>
      </c>
      <c r="I430" s="121"/>
      <c r="J430" s="121"/>
      <c r="K430" s="122">
        <f>IF($C$4="Attiecināmās izmaksas",IF('10a+c+n'!$Q430="A",'10a+c+n'!K430,0),0)</f>
        <v>0</v>
      </c>
      <c r="L430" s="64">
        <f>IF($C$4="Attiecināmās izmaksas",IF('10a+c+n'!$Q430="A",'10a+c+n'!L430,0),0)</f>
        <v>0</v>
      </c>
      <c r="M430" s="121">
        <f>IF($C$4="Attiecināmās izmaksas",IF('10a+c+n'!$Q430="A",'10a+c+n'!M430,0),0)</f>
        <v>0</v>
      </c>
      <c r="N430" s="121">
        <f>IF($C$4="Attiecināmās izmaksas",IF('10a+c+n'!$Q430="A",'10a+c+n'!N430,0),0)</f>
        <v>0</v>
      </c>
      <c r="O430" s="121">
        <f>IF($C$4="Attiecināmās izmaksas",IF('10a+c+n'!$Q430="A",'10a+c+n'!O430,0),0)</f>
        <v>0</v>
      </c>
      <c r="P430" s="122">
        <f>IF($C$4="Attiecināmās izmaksas",IF('10a+c+n'!$Q430="A",'10a+c+n'!P430,0),0)</f>
        <v>0</v>
      </c>
    </row>
    <row r="431" spans="1:16" x14ac:dyDescent="0.2">
      <c r="A431" s="49">
        <f>IF(P431=0,0,IF(COUNTBLANK(P431)=1,0,COUNTA($P$14:P431)))</f>
        <v>0</v>
      </c>
      <c r="B431" s="21">
        <f>IF($C$4="Attiecināmās izmaksas",IF('10a+c+n'!$Q431="A",'10a+c+n'!B431,0),0)</f>
        <v>0</v>
      </c>
      <c r="C431" s="21">
        <f>IF($C$4="Attiecināmās izmaksas",IF('10a+c+n'!$Q431="A",'10a+c+n'!C431,0),0)</f>
        <v>0</v>
      </c>
      <c r="D431" s="21">
        <f>IF($C$4="Attiecināmās izmaksas",IF('10a+c+n'!$Q431="A",'10a+c+n'!D431,0),0)</f>
        <v>0</v>
      </c>
      <c r="E431" s="42"/>
      <c r="F431" s="64"/>
      <c r="G431" s="121"/>
      <c r="H431" s="121">
        <f>IF($C$4="Attiecināmās izmaksas",IF('10a+c+n'!$Q431="A",'10a+c+n'!H431,0),0)</f>
        <v>0</v>
      </c>
      <c r="I431" s="121"/>
      <c r="J431" s="121"/>
      <c r="K431" s="122">
        <f>IF($C$4="Attiecināmās izmaksas",IF('10a+c+n'!$Q431="A",'10a+c+n'!K431,0),0)</f>
        <v>0</v>
      </c>
      <c r="L431" s="64">
        <f>IF($C$4="Attiecināmās izmaksas",IF('10a+c+n'!$Q431="A",'10a+c+n'!L431,0),0)</f>
        <v>0</v>
      </c>
      <c r="M431" s="121">
        <f>IF($C$4="Attiecināmās izmaksas",IF('10a+c+n'!$Q431="A",'10a+c+n'!M431,0),0)</f>
        <v>0</v>
      </c>
      <c r="N431" s="121">
        <f>IF($C$4="Attiecināmās izmaksas",IF('10a+c+n'!$Q431="A",'10a+c+n'!N431,0),0)</f>
        <v>0</v>
      </c>
      <c r="O431" s="121">
        <f>IF($C$4="Attiecināmās izmaksas",IF('10a+c+n'!$Q431="A",'10a+c+n'!O431,0),0)</f>
        <v>0</v>
      </c>
      <c r="P431" s="122">
        <f>IF($C$4="Attiecināmās izmaksas",IF('10a+c+n'!$Q431="A",'10a+c+n'!P431,0),0)</f>
        <v>0</v>
      </c>
    </row>
    <row r="432" spans="1:16" x14ac:dyDescent="0.2">
      <c r="A432" s="49">
        <f>IF(P432=0,0,IF(COUNTBLANK(P432)=1,0,COUNTA($P$14:P432)))</f>
        <v>0</v>
      </c>
      <c r="B432" s="21">
        <f>IF($C$4="Attiecināmās izmaksas",IF('10a+c+n'!$Q432="A",'10a+c+n'!B432,0),0)</f>
        <v>0</v>
      </c>
      <c r="C432" s="21">
        <f>IF($C$4="Attiecināmās izmaksas",IF('10a+c+n'!$Q432="A",'10a+c+n'!C432,0),0)</f>
        <v>0</v>
      </c>
      <c r="D432" s="21">
        <f>IF($C$4="Attiecināmās izmaksas",IF('10a+c+n'!$Q432="A",'10a+c+n'!D432,0),0)</f>
        <v>0</v>
      </c>
      <c r="E432" s="42"/>
      <c r="F432" s="64"/>
      <c r="G432" s="121"/>
      <c r="H432" s="121">
        <f>IF($C$4="Attiecināmās izmaksas",IF('10a+c+n'!$Q432="A",'10a+c+n'!H432,0),0)</f>
        <v>0</v>
      </c>
      <c r="I432" s="121"/>
      <c r="J432" s="121"/>
      <c r="K432" s="122">
        <f>IF($C$4="Attiecināmās izmaksas",IF('10a+c+n'!$Q432="A",'10a+c+n'!K432,0),0)</f>
        <v>0</v>
      </c>
      <c r="L432" s="64">
        <f>IF($C$4="Attiecināmās izmaksas",IF('10a+c+n'!$Q432="A",'10a+c+n'!L432,0),0)</f>
        <v>0</v>
      </c>
      <c r="M432" s="121">
        <f>IF($C$4="Attiecināmās izmaksas",IF('10a+c+n'!$Q432="A",'10a+c+n'!M432,0),0)</f>
        <v>0</v>
      </c>
      <c r="N432" s="121">
        <f>IF($C$4="Attiecināmās izmaksas",IF('10a+c+n'!$Q432="A",'10a+c+n'!N432,0),0)</f>
        <v>0</v>
      </c>
      <c r="O432" s="121">
        <f>IF($C$4="Attiecināmās izmaksas",IF('10a+c+n'!$Q432="A",'10a+c+n'!O432,0),0)</f>
        <v>0</v>
      </c>
      <c r="P432" s="122">
        <f>IF($C$4="Attiecināmās izmaksas",IF('10a+c+n'!$Q432="A",'10a+c+n'!P432,0),0)</f>
        <v>0</v>
      </c>
    </row>
    <row r="433" spans="1:16" x14ac:dyDescent="0.2">
      <c r="A433" s="49">
        <f>IF(P433=0,0,IF(COUNTBLANK(P433)=1,0,COUNTA($P$14:P433)))</f>
        <v>0</v>
      </c>
      <c r="B433" s="21">
        <f>IF($C$4="Attiecināmās izmaksas",IF('10a+c+n'!$Q433="A",'10a+c+n'!B433,0),0)</f>
        <v>0</v>
      </c>
      <c r="C433" s="21">
        <f>IF($C$4="Attiecināmās izmaksas",IF('10a+c+n'!$Q433="A",'10a+c+n'!C433,0),0)</f>
        <v>0</v>
      </c>
      <c r="D433" s="21">
        <f>IF($C$4="Attiecināmās izmaksas",IF('10a+c+n'!$Q433="A",'10a+c+n'!D433,0),0)</f>
        <v>0</v>
      </c>
      <c r="E433" s="42"/>
      <c r="F433" s="64"/>
      <c r="G433" s="121"/>
      <c r="H433" s="121">
        <f>IF($C$4="Attiecināmās izmaksas",IF('10a+c+n'!$Q433="A",'10a+c+n'!H433,0),0)</f>
        <v>0</v>
      </c>
      <c r="I433" s="121"/>
      <c r="J433" s="121"/>
      <c r="K433" s="122">
        <f>IF($C$4="Attiecināmās izmaksas",IF('10a+c+n'!$Q433="A",'10a+c+n'!K433,0),0)</f>
        <v>0</v>
      </c>
      <c r="L433" s="64">
        <f>IF($C$4="Attiecināmās izmaksas",IF('10a+c+n'!$Q433="A",'10a+c+n'!L433,0),0)</f>
        <v>0</v>
      </c>
      <c r="M433" s="121">
        <f>IF($C$4="Attiecināmās izmaksas",IF('10a+c+n'!$Q433="A",'10a+c+n'!M433,0),0)</f>
        <v>0</v>
      </c>
      <c r="N433" s="121">
        <f>IF($C$4="Attiecināmās izmaksas",IF('10a+c+n'!$Q433="A",'10a+c+n'!N433,0),0)</f>
        <v>0</v>
      </c>
      <c r="O433" s="121">
        <f>IF($C$4="Attiecināmās izmaksas",IF('10a+c+n'!$Q433="A",'10a+c+n'!O433,0),0)</f>
        <v>0</v>
      </c>
      <c r="P433" s="122">
        <f>IF($C$4="Attiecināmās izmaksas",IF('10a+c+n'!$Q433="A",'10a+c+n'!P433,0),0)</f>
        <v>0</v>
      </c>
    </row>
    <row r="434" spans="1:16" x14ac:dyDescent="0.2">
      <c r="A434" s="49">
        <f>IF(P434=0,0,IF(COUNTBLANK(P434)=1,0,COUNTA($P$14:P434)))</f>
        <v>0</v>
      </c>
      <c r="B434" s="21">
        <f>IF($C$4="Attiecināmās izmaksas",IF('10a+c+n'!$Q434="A",'10a+c+n'!B434,0),0)</f>
        <v>0</v>
      </c>
      <c r="C434" s="21">
        <f>IF($C$4="Attiecināmās izmaksas",IF('10a+c+n'!$Q434="A",'10a+c+n'!C434,0),0)</f>
        <v>0</v>
      </c>
      <c r="D434" s="21">
        <f>IF($C$4="Attiecināmās izmaksas",IF('10a+c+n'!$Q434="A",'10a+c+n'!D434,0),0)</f>
        <v>0</v>
      </c>
      <c r="E434" s="42"/>
      <c r="F434" s="64"/>
      <c r="G434" s="121"/>
      <c r="H434" s="121">
        <f>IF($C$4="Attiecināmās izmaksas",IF('10a+c+n'!$Q434="A",'10a+c+n'!H434,0),0)</f>
        <v>0</v>
      </c>
      <c r="I434" s="121"/>
      <c r="J434" s="121"/>
      <c r="K434" s="122">
        <f>IF($C$4="Attiecināmās izmaksas",IF('10a+c+n'!$Q434="A",'10a+c+n'!K434,0),0)</f>
        <v>0</v>
      </c>
      <c r="L434" s="64">
        <f>IF($C$4="Attiecināmās izmaksas",IF('10a+c+n'!$Q434="A",'10a+c+n'!L434,0),0)</f>
        <v>0</v>
      </c>
      <c r="M434" s="121">
        <f>IF($C$4="Attiecināmās izmaksas",IF('10a+c+n'!$Q434="A",'10a+c+n'!M434,0),0)</f>
        <v>0</v>
      </c>
      <c r="N434" s="121">
        <f>IF($C$4="Attiecināmās izmaksas",IF('10a+c+n'!$Q434="A",'10a+c+n'!N434,0),0)</f>
        <v>0</v>
      </c>
      <c r="O434" s="121">
        <f>IF($C$4="Attiecināmās izmaksas",IF('10a+c+n'!$Q434="A",'10a+c+n'!O434,0),0)</f>
        <v>0</v>
      </c>
      <c r="P434" s="122">
        <f>IF($C$4="Attiecināmās izmaksas",IF('10a+c+n'!$Q434="A",'10a+c+n'!P434,0),0)</f>
        <v>0</v>
      </c>
    </row>
    <row r="435" spans="1:16" x14ac:dyDescent="0.2">
      <c r="A435" s="49">
        <f>IF(P435=0,0,IF(COUNTBLANK(P435)=1,0,COUNTA($P$14:P435)))</f>
        <v>0</v>
      </c>
      <c r="B435" s="21">
        <f>IF($C$4="Attiecināmās izmaksas",IF('10a+c+n'!$Q435="A",'10a+c+n'!B435,0),0)</f>
        <v>0</v>
      </c>
      <c r="C435" s="21">
        <f>IF($C$4="Attiecināmās izmaksas",IF('10a+c+n'!$Q435="A",'10a+c+n'!C435,0),0)</f>
        <v>0</v>
      </c>
      <c r="D435" s="21">
        <f>IF($C$4="Attiecināmās izmaksas",IF('10a+c+n'!$Q435="A",'10a+c+n'!D435,0),0)</f>
        <v>0</v>
      </c>
      <c r="E435" s="42"/>
      <c r="F435" s="64"/>
      <c r="G435" s="121"/>
      <c r="H435" s="121">
        <f>IF($C$4="Attiecināmās izmaksas",IF('10a+c+n'!$Q435="A",'10a+c+n'!H435,0),0)</f>
        <v>0</v>
      </c>
      <c r="I435" s="121"/>
      <c r="J435" s="121"/>
      <c r="K435" s="122">
        <f>IF($C$4="Attiecināmās izmaksas",IF('10a+c+n'!$Q435="A",'10a+c+n'!K435,0),0)</f>
        <v>0</v>
      </c>
      <c r="L435" s="64">
        <f>IF($C$4="Attiecināmās izmaksas",IF('10a+c+n'!$Q435="A",'10a+c+n'!L435,0),0)</f>
        <v>0</v>
      </c>
      <c r="M435" s="121">
        <f>IF($C$4="Attiecināmās izmaksas",IF('10a+c+n'!$Q435="A",'10a+c+n'!M435,0),0)</f>
        <v>0</v>
      </c>
      <c r="N435" s="121">
        <f>IF($C$4="Attiecināmās izmaksas",IF('10a+c+n'!$Q435="A",'10a+c+n'!N435,0),0)</f>
        <v>0</v>
      </c>
      <c r="O435" s="121">
        <f>IF($C$4="Attiecināmās izmaksas",IF('10a+c+n'!$Q435="A",'10a+c+n'!O435,0),0)</f>
        <v>0</v>
      </c>
      <c r="P435" s="122">
        <f>IF($C$4="Attiecināmās izmaksas",IF('10a+c+n'!$Q435="A",'10a+c+n'!P435,0),0)</f>
        <v>0</v>
      </c>
    </row>
    <row r="436" spans="1:16" x14ac:dyDescent="0.2">
      <c r="A436" s="49">
        <f>IF(P436=0,0,IF(COUNTBLANK(P436)=1,0,COUNTA($P$14:P436)))</f>
        <v>0</v>
      </c>
      <c r="B436" s="21">
        <f>IF($C$4="Attiecināmās izmaksas",IF('10a+c+n'!$Q436="A",'10a+c+n'!B436,0),0)</f>
        <v>0</v>
      </c>
      <c r="C436" s="21">
        <f>IF($C$4="Attiecināmās izmaksas",IF('10a+c+n'!$Q436="A",'10a+c+n'!C436,0),0)</f>
        <v>0</v>
      </c>
      <c r="D436" s="21">
        <f>IF($C$4="Attiecināmās izmaksas",IF('10a+c+n'!$Q436="A",'10a+c+n'!D436,0),0)</f>
        <v>0</v>
      </c>
      <c r="E436" s="42"/>
      <c r="F436" s="64"/>
      <c r="G436" s="121"/>
      <c r="H436" s="121">
        <f>IF($C$4="Attiecināmās izmaksas",IF('10a+c+n'!$Q436="A",'10a+c+n'!H436,0),0)</f>
        <v>0</v>
      </c>
      <c r="I436" s="121"/>
      <c r="J436" s="121"/>
      <c r="K436" s="122">
        <f>IF($C$4="Attiecināmās izmaksas",IF('10a+c+n'!$Q436="A",'10a+c+n'!K436,0),0)</f>
        <v>0</v>
      </c>
      <c r="L436" s="64">
        <f>IF($C$4="Attiecināmās izmaksas",IF('10a+c+n'!$Q436="A",'10a+c+n'!L436,0),0)</f>
        <v>0</v>
      </c>
      <c r="M436" s="121">
        <f>IF($C$4="Attiecināmās izmaksas",IF('10a+c+n'!$Q436="A",'10a+c+n'!M436,0),0)</f>
        <v>0</v>
      </c>
      <c r="N436" s="121">
        <f>IF($C$4="Attiecināmās izmaksas",IF('10a+c+n'!$Q436="A",'10a+c+n'!N436,0),0)</f>
        <v>0</v>
      </c>
      <c r="O436" s="121">
        <f>IF($C$4="Attiecināmās izmaksas",IF('10a+c+n'!$Q436="A",'10a+c+n'!O436,0),0)</f>
        <v>0</v>
      </c>
      <c r="P436" s="122">
        <f>IF($C$4="Attiecināmās izmaksas",IF('10a+c+n'!$Q436="A",'10a+c+n'!P436,0),0)</f>
        <v>0</v>
      </c>
    </row>
    <row r="437" spans="1:16" x14ac:dyDescent="0.2">
      <c r="A437" s="49">
        <f>IF(P437=0,0,IF(COUNTBLANK(P437)=1,0,COUNTA($P$14:P437)))</f>
        <v>0</v>
      </c>
      <c r="B437" s="21">
        <f>IF($C$4="Attiecināmās izmaksas",IF('10a+c+n'!$Q437="A",'10a+c+n'!B437,0),0)</f>
        <v>0</v>
      </c>
      <c r="C437" s="21">
        <f>IF($C$4="Attiecināmās izmaksas",IF('10a+c+n'!$Q437="A",'10a+c+n'!C437,0),0)</f>
        <v>0</v>
      </c>
      <c r="D437" s="21">
        <f>IF($C$4="Attiecināmās izmaksas",IF('10a+c+n'!$Q437="A",'10a+c+n'!D437,0),0)</f>
        <v>0</v>
      </c>
      <c r="E437" s="42"/>
      <c r="F437" s="64"/>
      <c r="G437" s="121"/>
      <c r="H437" s="121">
        <f>IF($C$4="Attiecināmās izmaksas",IF('10a+c+n'!$Q437="A",'10a+c+n'!H437,0),0)</f>
        <v>0</v>
      </c>
      <c r="I437" s="121"/>
      <c r="J437" s="121"/>
      <c r="K437" s="122">
        <f>IF($C$4="Attiecināmās izmaksas",IF('10a+c+n'!$Q437="A",'10a+c+n'!K437,0),0)</f>
        <v>0</v>
      </c>
      <c r="L437" s="64">
        <f>IF($C$4="Attiecināmās izmaksas",IF('10a+c+n'!$Q437="A",'10a+c+n'!L437,0),0)</f>
        <v>0</v>
      </c>
      <c r="M437" s="121">
        <f>IF($C$4="Attiecināmās izmaksas",IF('10a+c+n'!$Q437="A",'10a+c+n'!M437,0),0)</f>
        <v>0</v>
      </c>
      <c r="N437" s="121">
        <f>IF($C$4="Attiecināmās izmaksas",IF('10a+c+n'!$Q437="A",'10a+c+n'!N437,0),0)</f>
        <v>0</v>
      </c>
      <c r="O437" s="121">
        <f>IF($C$4="Attiecināmās izmaksas",IF('10a+c+n'!$Q437="A",'10a+c+n'!O437,0),0)</f>
        <v>0</v>
      </c>
      <c r="P437" s="122">
        <f>IF($C$4="Attiecināmās izmaksas",IF('10a+c+n'!$Q437="A",'10a+c+n'!P437,0),0)</f>
        <v>0</v>
      </c>
    </row>
    <row r="438" spans="1:16" x14ac:dyDescent="0.2">
      <c r="A438" s="49">
        <f>IF(P438=0,0,IF(COUNTBLANK(P438)=1,0,COUNTA($P$14:P438)))</f>
        <v>0</v>
      </c>
      <c r="B438" s="21">
        <f>IF($C$4="Attiecināmās izmaksas",IF('10a+c+n'!$Q438="A",'10a+c+n'!B438,0),0)</f>
        <v>0</v>
      </c>
      <c r="C438" s="21">
        <f>IF($C$4="Attiecināmās izmaksas",IF('10a+c+n'!$Q438="A",'10a+c+n'!C438,0),0)</f>
        <v>0</v>
      </c>
      <c r="D438" s="21">
        <f>IF($C$4="Attiecināmās izmaksas",IF('10a+c+n'!$Q438="A",'10a+c+n'!D438,0),0)</f>
        <v>0</v>
      </c>
      <c r="E438" s="42"/>
      <c r="F438" s="64"/>
      <c r="G438" s="121"/>
      <c r="H438" s="121">
        <f>IF($C$4="Attiecināmās izmaksas",IF('10a+c+n'!$Q438="A",'10a+c+n'!H438,0),0)</f>
        <v>0</v>
      </c>
      <c r="I438" s="121"/>
      <c r="J438" s="121"/>
      <c r="K438" s="122">
        <f>IF($C$4="Attiecināmās izmaksas",IF('10a+c+n'!$Q438="A",'10a+c+n'!K438,0),0)</f>
        <v>0</v>
      </c>
      <c r="L438" s="64">
        <f>IF($C$4="Attiecināmās izmaksas",IF('10a+c+n'!$Q438="A",'10a+c+n'!L438,0),0)</f>
        <v>0</v>
      </c>
      <c r="M438" s="121">
        <f>IF($C$4="Attiecināmās izmaksas",IF('10a+c+n'!$Q438="A",'10a+c+n'!M438,0),0)</f>
        <v>0</v>
      </c>
      <c r="N438" s="121">
        <f>IF($C$4="Attiecināmās izmaksas",IF('10a+c+n'!$Q438="A",'10a+c+n'!N438,0),0)</f>
        <v>0</v>
      </c>
      <c r="O438" s="121">
        <f>IF($C$4="Attiecināmās izmaksas",IF('10a+c+n'!$Q438="A",'10a+c+n'!O438,0),0)</f>
        <v>0</v>
      </c>
      <c r="P438" s="122">
        <f>IF($C$4="Attiecināmās izmaksas",IF('10a+c+n'!$Q438="A",'10a+c+n'!P438,0),0)</f>
        <v>0</v>
      </c>
    </row>
    <row r="439" spans="1:16" x14ac:dyDescent="0.2">
      <c r="A439" s="49">
        <f>IF(P439=0,0,IF(COUNTBLANK(P439)=1,0,COUNTA($P$14:P439)))</f>
        <v>0</v>
      </c>
      <c r="B439" s="21">
        <f>IF($C$4="Attiecināmās izmaksas",IF('10a+c+n'!$Q439="A",'10a+c+n'!B439,0),0)</f>
        <v>0</v>
      </c>
      <c r="C439" s="21">
        <f>IF($C$4="Attiecināmās izmaksas",IF('10a+c+n'!$Q439="A",'10a+c+n'!C439,0),0)</f>
        <v>0</v>
      </c>
      <c r="D439" s="21">
        <f>IF($C$4="Attiecināmās izmaksas",IF('10a+c+n'!$Q439="A",'10a+c+n'!D439,0),0)</f>
        <v>0</v>
      </c>
      <c r="E439" s="42"/>
      <c r="F439" s="64"/>
      <c r="G439" s="121"/>
      <c r="H439" s="121">
        <f>IF($C$4="Attiecināmās izmaksas",IF('10a+c+n'!$Q439="A",'10a+c+n'!H439,0),0)</f>
        <v>0</v>
      </c>
      <c r="I439" s="121"/>
      <c r="J439" s="121"/>
      <c r="K439" s="122">
        <f>IF($C$4="Attiecināmās izmaksas",IF('10a+c+n'!$Q439="A",'10a+c+n'!K439,0),0)</f>
        <v>0</v>
      </c>
      <c r="L439" s="64">
        <f>IF($C$4="Attiecināmās izmaksas",IF('10a+c+n'!$Q439="A",'10a+c+n'!L439,0),0)</f>
        <v>0</v>
      </c>
      <c r="M439" s="121">
        <f>IF($C$4="Attiecināmās izmaksas",IF('10a+c+n'!$Q439="A",'10a+c+n'!M439,0),0)</f>
        <v>0</v>
      </c>
      <c r="N439" s="121">
        <f>IF($C$4="Attiecināmās izmaksas",IF('10a+c+n'!$Q439="A",'10a+c+n'!N439,0),0)</f>
        <v>0</v>
      </c>
      <c r="O439" s="121">
        <f>IF($C$4="Attiecināmās izmaksas",IF('10a+c+n'!$Q439="A",'10a+c+n'!O439,0),0)</f>
        <v>0</v>
      </c>
      <c r="P439" s="122">
        <f>IF($C$4="Attiecināmās izmaksas",IF('10a+c+n'!$Q439="A",'10a+c+n'!P439,0),0)</f>
        <v>0</v>
      </c>
    </row>
    <row r="440" spans="1:16" x14ac:dyDescent="0.2">
      <c r="A440" s="49">
        <f>IF(P440=0,0,IF(COUNTBLANK(P440)=1,0,COUNTA($P$14:P440)))</f>
        <v>0</v>
      </c>
      <c r="B440" s="21">
        <f>IF($C$4="Attiecināmās izmaksas",IF('10a+c+n'!$Q440="A",'10a+c+n'!B440,0),0)</f>
        <v>0</v>
      </c>
      <c r="C440" s="21">
        <f>IF($C$4="Attiecināmās izmaksas",IF('10a+c+n'!$Q440="A",'10a+c+n'!C440,0),0)</f>
        <v>0</v>
      </c>
      <c r="D440" s="21">
        <f>IF($C$4="Attiecināmās izmaksas",IF('10a+c+n'!$Q440="A",'10a+c+n'!D440,0),0)</f>
        <v>0</v>
      </c>
      <c r="E440" s="42"/>
      <c r="F440" s="64"/>
      <c r="G440" s="121"/>
      <c r="H440" s="121">
        <f>IF($C$4="Attiecināmās izmaksas",IF('10a+c+n'!$Q440="A",'10a+c+n'!H440,0),0)</f>
        <v>0</v>
      </c>
      <c r="I440" s="121"/>
      <c r="J440" s="121"/>
      <c r="K440" s="122">
        <f>IF($C$4="Attiecināmās izmaksas",IF('10a+c+n'!$Q440="A",'10a+c+n'!K440,0),0)</f>
        <v>0</v>
      </c>
      <c r="L440" s="64">
        <f>IF($C$4="Attiecināmās izmaksas",IF('10a+c+n'!$Q440="A",'10a+c+n'!L440,0),0)</f>
        <v>0</v>
      </c>
      <c r="M440" s="121">
        <f>IF($C$4="Attiecināmās izmaksas",IF('10a+c+n'!$Q440="A",'10a+c+n'!M440,0),0)</f>
        <v>0</v>
      </c>
      <c r="N440" s="121">
        <f>IF($C$4="Attiecināmās izmaksas",IF('10a+c+n'!$Q440="A",'10a+c+n'!N440,0),0)</f>
        <v>0</v>
      </c>
      <c r="O440" s="121">
        <f>IF($C$4="Attiecināmās izmaksas",IF('10a+c+n'!$Q440="A",'10a+c+n'!O440,0),0)</f>
        <v>0</v>
      </c>
      <c r="P440" s="122">
        <f>IF($C$4="Attiecināmās izmaksas",IF('10a+c+n'!$Q440="A",'10a+c+n'!P440,0),0)</f>
        <v>0</v>
      </c>
    </row>
    <row r="441" spans="1:16" x14ac:dyDescent="0.2">
      <c r="A441" s="49">
        <f>IF(P441=0,0,IF(COUNTBLANK(P441)=1,0,COUNTA($P$14:P441)))</f>
        <v>0</v>
      </c>
      <c r="B441" s="21">
        <f>IF($C$4="Attiecināmās izmaksas",IF('10a+c+n'!$Q441="A",'10a+c+n'!B441,0),0)</f>
        <v>0</v>
      </c>
      <c r="C441" s="21">
        <f>IF($C$4="Attiecināmās izmaksas",IF('10a+c+n'!$Q441="A",'10a+c+n'!C441,0),0)</f>
        <v>0</v>
      </c>
      <c r="D441" s="21">
        <f>IF($C$4="Attiecināmās izmaksas",IF('10a+c+n'!$Q441="A",'10a+c+n'!D441,0),0)</f>
        <v>0</v>
      </c>
      <c r="E441" s="42"/>
      <c r="F441" s="64"/>
      <c r="G441" s="121"/>
      <c r="H441" s="121">
        <f>IF($C$4="Attiecināmās izmaksas",IF('10a+c+n'!$Q441="A",'10a+c+n'!H441,0),0)</f>
        <v>0</v>
      </c>
      <c r="I441" s="121"/>
      <c r="J441" s="121"/>
      <c r="K441" s="122">
        <f>IF($C$4="Attiecināmās izmaksas",IF('10a+c+n'!$Q441="A",'10a+c+n'!K441,0),0)</f>
        <v>0</v>
      </c>
      <c r="L441" s="64">
        <f>IF($C$4="Attiecināmās izmaksas",IF('10a+c+n'!$Q441="A",'10a+c+n'!L441,0),0)</f>
        <v>0</v>
      </c>
      <c r="M441" s="121">
        <f>IF($C$4="Attiecināmās izmaksas",IF('10a+c+n'!$Q441="A",'10a+c+n'!M441,0),0)</f>
        <v>0</v>
      </c>
      <c r="N441" s="121">
        <f>IF($C$4="Attiecināmās izmaksas",IF('10a+c+n'!$Q441="A",'10a+c+n'!N441,0),0)</f>
        <v>0</v>
      </c>
      <c r="O441" s="121">
        <f>IF($C$4="Attiecināmās izmaksas",IF('10a+c+n'!$Q441="A",'10a+c+n'!O441,0),0)</f>
        <v>0</v>
      </c>
      <c r="P441" s="122">
        <f>IF($C$4="Attiecināmās izmaksas",IF('10a+c+n'!$Q441="A",'10a+c+n'!P441,0),0)</f>
        <v>0</v>
      </c>
    </row>
    <row r="442" spans="1:16" x14ac:dyDescent="0.2">
      <c r="A442" s="49">
        <f>IF(P442=0,0,IF(COUNTBLANK(P442)=1,0,COUNTA($P$14:P442)))</f>
        <v>0</v>
      </c>
      <c r="B442" s="21">
        <f>IF($C$4="Attiecināmās izmaksas",IF('10a+c+n'!$Q442="A",'10a+c+n'!B442,0),0)</f>
        <v>0</v>
      </c>
      <c r="C442" s="21">
        <f>IF($C$4="Attiecināmās izmaksas",IF('10a+c+n'!$Q442="A",'10a+c+n'!C442,0),0)</f>
        <v>0</v>
      </c>
      <c r="D442" s="21">
        <f>IF($C$4="Attiecināmās izmaksas",IF('10a+c+n'!$Q442="A",'10a+c+n'!D442,0),0)</f>
        <v>0</v>
      </c>
      <c r="E442" s="42"/>
      <c r="F442" s="64"/>
      <c r="G442" s="121"/>
      <c r="H442" s="121">
        <f>IF($C$4="Attiecināmās izmaksas",IF('10a+c+n'!$Q442="A",'10a+c+n'!H442,0),0)</f>
        <v>0</v>
      </c>
      <c r="I442" s="121"/>
      <c r="J442" s="121"/>
      <c r="K442" s="122">
        <f>IF($C$4="Attiecināmās izmaksas",IF('10a+c+n'!$Q442="A",'10a+c+n'!K442,0),0)</f>
        <v>0</v>
      </c>
      <c r="L442" s="64">
        <f>IF($C$4="Attiecināmās izmaksas",IF('10a+c+n'!$Q442="A",'10a+c+n'!L442,0),0)</f>
        <v>0</v>
      </c>
      <c r="M442" s="121">
        <f>IF($C$4="Attiecināmās izmaksas",IF('10a+c+n'!$Q442="A",'10a+c+n'!M442,0),0)</f>
        <v>0</v>
      </c>
      <c r="N442" s="121">
        <f>IF($C$4="Attiecināmās izmaksas",IF('10a+c+n'!$Q442="A",'10a+c+n'!N442,0),0)</f>
        <v>0</v>
      </c>
      <c r="O442" s="121">
        <f>IF($C$4="Attiecināmās izmaksas",IF('10a+c+n'!$Q442="A",'10a+c+n'!O442,0),0)</f>
        <v>0</v>
      </c>
      <c r="P442" s="122">
        <f>IF($C$4="Attiecināmās izmaksas",IF('10a+c+n'!$Q442="A",'10a+c+n'!P442,0),0)</f>
        <v>0</v>
      </c>
    </row>
    <row r="443" spans="1:16" x14ac:dyDescent="0.2">
      <c r="A443" s="49">
        <f>IF(P443=0,0,IF(COUNTBLANK(P443)=1,0,COUNTA($P$14:P443)))</f>
        <v>0</v>
      </c>
      <c r="B443" s="21">
        <f>IF($C$4="Attiecināmās izmaksas",IF('10a+c+n'!$Q443="A",'10a+c+n'!B443,0),0)</f>
        <v>0</v>
      </c>
      <c r="C443" s="21">
        <f>IF($C$4="Attiecināmās izmaksas",IF('10a+c+n'!$Q443="A",'10a+c+n'!C443,0),0)</f>
        <v>0</v>
      </c>
      <c r="D443" s="21">
        <f>IF($C$4="Attiecināmās izmaksas",IF('10a+c+n'!$Q443="A",'10a+c+n'!D443,0),0)</f>
        <v>0</v>
      </c>
      <c r="E443" s="42"/>
      <c r="F443" s="64"/>
      <c r="G443" s="121"/>
      <c r="H443" s="121">
        <f>IF($C$4="Attiecināmās izmaksas",IF('10a+c+n'!$Q443="A",'10a+c+n'!H443,0),0)</f>
        <v>0</v>
      </c>
      <c r="I443" s="121"/>
      <c r="J443" s="121"/>
      <c r="K443" s="122">
        <f>IF($C$4="Attiecināmās izmaksas",IF('10a+c+n'!$Q443="A",'10a+c+n'!K443,0),0)</f>
        <v>0</v>
      </c>
      <c r="L443" s="64">
        <f>IF($C$4="Attiecināmās izmaksas",IF('10a+c+n'!$Q443="A",'10a+c+n'!L443,0),0)</f>
        <v>0</v>
      </c>
      <c r="M443" s="121">
        <f>IF($C$4="Attiecināmās izmaksas",IF('10a+c+n'!$Q443="A",'10a+c+n'!M443,0),0)</f>
        <v>0</v>
      </c>
      <c r="N443" s="121">
        <f>IF($C$4="Attiecināmās izmaksas",IF('10a+c+n'!$Q443="A",'10a+c+n'!N443,0),0)</f>
        <v>0</v>
      </c>
      <c r="O443" s="121">
        <f>IF($C$4="Attiecināmās izmaksas",IF('10a+c+n'!$Q443="A",'10a+c+n'!O443,0),0)</f>
        <v>0</v>
      </c>
      <c r="P443" s="122">
        <f>IF($C$4="Attiecināmās izmaksas",IF('10a+c+n'!$Q443="A",'10a+c+n'!P443,0),0)</f>
        <v>0</v>
      </c>
    </row>
    <row r="444" spans="1:16" x14ac:dyDescent="0.2">
      <c r="A444" s="49">
        <f>IF(P444=0,0,IF(COUNTBLANK(P444)=1,0,COUNTA($P$14:P444)))</f>
        <v>0</v>
      </c>
      <c r="B444" s="21">
        <f>IF($C$4="Attiecināmās izmaksas",IF('10a+c+n'!$Q444="A",'10a+c+n'!B444,0),0)</f>
        <v>0</v>
      </c>
      <c r="C444" s="21">
        <f>IF($C$4="Attiecināmās izmaksas",IF('10a+c+n'!$Q444="A",'10a+c+n'!C444,0),0)</f>
        <v>0</v>
      </c>
      <c r="D444" s="21">
        <f>IF($C$4="Attiecināmās izmaksas",IF('10a+c+n'!$Q444="A",'10a+c+n'!D444,0),0)</f>
        <v>0</v>
      </c>
      <c r="E444" s="42"/>
      <c r="F444" s="64"/>
      <c r="G444" s="121"/>
      <c r="H444" s="121">
        <f>IF($C$4="Attiecināmās izmaksas",IF('10a+c+n'!$Q444="A",'10a+c+n'!H444,0),0)</f>
        <v>0</v>
      </c>
      <c r="I444" s="121"/>
      <c r="J444" s="121"/>
      <c r="K444" s="122">
        <f>IF($C$4="Attiecināmās izmaksas",IF('10a+c+n'!$Q444="A",'10a+c+n'!K444,0),0)</f>
        <v>0</v>
      </c>
      <c r="L444" s="64">
        <f>IF($C$4="Attiecināmās izmaksas",IF('10a+c+n'!$Q444="A",'10a+c+n'!L444,0),0)</f>
        <v>0</v>
      </c>
      <c r="M444" s="121">
        <f>IF($C$4="Attiecināmās izmaksas",IF('10a+c+n'!$Q444="A",'10a+c+n'!M444,0),0)</f>
        <v>0</v>
      </c>
      <c r="N444" s="121">
        <f>IF($C$4="Attiecināmās izmaksas",IF('10a+c+n'!$Q444="A",'10a+c+n'!N444,0),0)</f>
        <v>0</v>
      </c>
      <c r="O444" s="121">
        <f>IF($C$4="Attiecināmās izmaksas",IF('10a+c+n'!$Q444="A",'10a+c+n'!O444,0),0)</f>
        <v>0</v>
      </c>
      <c r="P444" s="122">
        <f>IF($C$4="Attiecināmās izmaksas",IF('10a+c+n'!$Q444="A",'10a+c+n'!P444,0),0)</f>
        <v>0</v>
      </c>
    </row>
    <row r="445" spans="1:16" x14ac:dyDescent="0.2">
      <c r="A445" s="49">
        <f>IF(P445=0,0,IF(COUNTBLANK(P445)=1,0,COUNTA($P$14:P445)))</f>
        <v>0</v>
      </c>
      <c r="B445" s="21">
        <f>IF($C$4="Attiecināmās izmaksas",IF('10a+c+n'!$Q445="A",'10a+c+n'!B445,0),0)</f>
        <v>0</v>
      </c>
      <c r="C445" s="21">
        <f>IF($C$4="Attiecināmās izmaksas",IF('10a+c+n'!$Q445="A",'10a+c+n'!C445,0),0)</f>
        <v>0</v>
      </c>
      <c r="D445" s="21">
        <f>IF($C$4="Attiecināmās izmaksas",IF('10a+c+n'!$Q445="A",'10a+c+n'!D445,0),0)</f>
        <v>0</v>
      </c>
      <c r="E445" s="42"/>
      <c r="F445" s="64"/>
      <c r="G445" s="121"/>
      <c r="H445" s="121">
        <f>IF($C$4="Attiecināmās izmaksas",IF('10a+c+n'!$Q445="A",'10a+c+n'!H445,0),0)</f>
        <v>0</v>
      </c>
      <c r="I445" s="121"/>
      <c r="J445" s="121"/>
      <c r="K445" s="122">
        <f>IF($C$4="Attiecināmās izmaksas",IF('10a+c+n'!$Q445="A",'10a+c+n'!K445,0),0)</f>
        <v>0</v>
      </c>
      <c r="L445" s="64">
        <f>IF($C$4="Attiecināmās izmaksas",IF('10a+c+n'!$Q445="A",'10a+c+n'!L445,0),0)</f>
        <v>0</v>
      </c>
      <c r="M445" s="121">
        <f>IF($C$4="Attiecināmās izmaksas",IF('10a+c+n'!$Q445="A",'10a+c+n'!M445,0),0)</f>
        <v>0</v>
      </c>
      <c r="N445" s="121">
        <f>IF($C$4="Attiecināmās izmaksas",IF('10a+c+n'!$Q445="A",'10a+c+n'!N445,0),0)</f>
        <v>0</v>
      </c>
      <c r="O445" s="121">
        <f>IF($C$4="Attiecināmās izmaksas",IF('10a+c+n'!$Q445="A",'10a+c+n'!O445,0),0)</f>
        <v>0</v>
      </c>
      <c r="P445" s="122">
        <f>IF($C$4="Attiecināmās izmaksas",IF('10a+c+n'!$Q445="A",'10a+c+n'!P445,0),0)</f>
        <v>0</v>
      </c>
    </row>
    <row r="446" spans="1:16" x14ac:dyDescent="0.2">
      <c r="A446" s="49">
        <f>IF(P446=0,0,IF(COUNTBLANK(P446)=1,0,COUNTA($P$14:P446)))</f>
        <v>0</v>
      </c>
      <c r="B446" s="21">
        <f>IF($C$4="Attiecināmās izmaksas",IF('10a+c+n'!$Q446="A",'10a+c+n'!B446,0),0)</f>
        <v>0</v>
      </c>
      <c r="C446" s="21">
        <f>IF($C$4="Attiecināmās izmaksas",IF('10a+c+n'!$Q446="A",'10a+c+n'!C446,0),0)</f>
        <v>0</v>
      </c>
      <c r="D446" s="21">
        <f>IF($C$4="Attiecināmās izmaksas",IF('10a+c+n'!$Q446="A",'10a+c+n'!D446,0),0)</f>
        <v>0</v>
      </c>
      <c r="E446" s="42"/>
      <c r="F446" s="64"/>
      <c r="G446" s="121"/>
      <c r="H446" s="121">
        <f>IF($C$4="Attiecināmās izmaksas",IF('10a+c+n'!$Q446="A",'10a+c+n'!H446,0),0)</f>
        <v>0</v>
      </c>
      <c r="I446" s="121"/>
      <c r="J446" s="121"/>
      <c r="K446" s="122">
        <f>IF($C$4="Attiecināmās izmaksas",IF('10a+c+n'!$Q446="A",'10a+c+n'!K446,0),0)</f>
        <v>0</v>
      </c>
      <c r="L446" s="64">
        <f>IF($C$4="Attiecināmās izmaksas",IF('10a+c+n'!$Q446="A",'10a+c+n'!L446,0),0)</f>
        <v>0</v>
      </c>
      <c r="M446" s="121">
        <f>IF($C$4="Attiecināmās izmaksas",IF('10a+c+n'!$Q446="A",'10a+c+n'!M446,0),0)</f>
        <v>0</v>
      </c>
      <c r="N446" s="121">
        <f>IF($C$4="Attiecināmās izmaksas",IF('10a+c+n'!$Q446="A",'10a+c+n'!N446,0),0)</f>
        <v>0</v>
      </c>
      <c r="O446" s="121">
        <f>IF($C$4="Attiecināmās izmaksas",IF('10a+c+n'!$Q446="A",'10a+c+n'!O446,0),0)</f>
        <v>0</v>
      </c>
      <c r="P446" s="122">
        <f>IF($C$4="Attiecināmās izmaksas",IF('10a+c+n'!$Q446="A",'10a+c+n'!P446,0),0)</f>
        <v>0</v>
      </c>
    </row>
    <row r="447" spans="1:16" x14ac:dyDescent="0.2">
      <c r="A447" s="49">
        <f>IF(P447=0,0,IF(COUNTBLANK(P447)=1,0,COUNTA($P$14:P447)))</f>
        <v>0</v>
      </c>
      <c r="B447" s="21">
        <f>IF($C$4="Attiecināmās izmaksas",IF('10a+c+n'!$Q447="A",'10a+c+n'!B447,0),0)</f>
        <v>0</v>
      </c>
      <c r="C447" s="21">
        <f>IF($C$4="Attiecināmās izmaksas",IF('10a+c+n'!$Q447="A",'10a+c+n'!C447,0),0)</f>
        <v>0</v>
      </c>
      <c r="D447" s="21">
        <f>IF($C$4="Attiecināmās izmaksas",IF('10a+c+n'!$Q447="A",'10a+c+n'!D447,0),0)</f>
        <v>0</v>
      </c>
      <c r="E447" s="42"/>
      <c r="F447" s="64"/>
      <c r="G447" s="121"/>
      <c r="H447" s="121">
        <f>IF($C$4="Attiecināmās izmaksas",IF('10a+c+n'!$Q447="A",'10a+c+n'!H447,0),0)</f>
        <v>0</v>
      </c>
      <c r="I447" s="121"/>
      <c r="J447" s="121"/>
      <c r="K447" s="122">
        <f>IF($C$4="Attiecināmās izmaksas",IF('10a+c+n'!$Q447="A",'10a+c+n'!K447,0),0)</f>
        <v>0</v>
      </c>
      <c r="L447" s="64">
        <f>IF($C$4="Attiecināmās izmaksas",IF('10a+c+n'!$Q447="A",'10a+c+n'!L447,0),0)</f>
        <v>0</v>
      </c>
      <c r="M447" s="121">
        <f>IF($C$4="Attiecināmās izmaksas",IF('10a+c+n'!$Q447="A",'10a+c+n'!M447,0),0)</f>
        <v>0</v>
      </c>
      <c r="N447" s="121">
        <f>IF($C$4="Attiecināmās izmaksas",IF('10a+c+n'!$Q447="A",'10a+c+n'!N447,0),0)</f>
        <v>0</v>
      </c>
      <c r="O447" s="121">
        <f>IF($C$4="Attiecināmās izmaksas",IF('10a+c+n'!$Q447="A",'10a+c+n'!O447,0),0)</f>
        <v>0</v>
      </c>
      <c r="P447" s="122">
        <f>IF($C$4="Attiecināmās izmaksas",IF('10a+c+n'!$Q447="A",'10a+c+n'!P447,0),0)</f>
        <v>0</v>
      </c>
    </row>
    <row r="448" spans="1:16" x14ac:dyDescent="0.2">
      <c r="A448" s="49">
        <f>IF(P448=0,0,IF(COUNTBLANK(P448)=1,0,COUNTA($P$14:P448)))</f>
        <v>0</v>
      </c>
      <c r="B448" s="21">
        <f>IF($C$4="Attiecināmās izmaksas",IF('10a+c+n'!$Q448="A",'10a+c+n'!B448,0),0)</f>
        <v>0</v>
      </c>
      <c r="C448" s="21">
        <f>IF($C$4="Attiecināmās izmaksas",IF('10a+c+n'!$Q448="A",'10a+c+n'!C448,0),0)</f>
        <v>0</v>
      </c>
      <c r="D448" s="21">
        <f>IF($C$4="Attiecināmās izmaksas",IF('10a+c+n'!$Q448="A",'10a+c+n'!D448,0),0)</f>
        <v>0</v>
      </c>
      <c r="E448" s="42"/>
      <c r="F448" s="64"/>
      <c r="G448" s="121"/>
      <c r="H448" s="121">
        <f>IF($C$4="Attiecināmās izmaksas",IF('10a+c+n'!$Q448="A",'10a+c+n'!H448,0),0)</f>
        <v>0</v>
      </c>
      <c r="I448" s="121"/>
      <c r="J448" s="121"/>
      <c r="K448" s="122">
        <f>IF($C$4="Attiecināmās izmaksas",IF('10a+c+n'!$Q448="A",'10a+c+n'!K448,0),0)</f>
        <v>0</v>
      </c>
      <c r="L448" s="64">
        <f>IF($C$4="Attiecināmās izmaksas",IF('10a+c+n'!$Q448="A",'10a+c+n'!L448,0),0)</f>
        <v>0</v>
      </c>
      <c r="M448" s="121">
        <f>IF($C$4="Attiecināmās izmaksas",IF('10a+c+n'!$Q448="A",'10a+c+n'!M448,0),0)</f>
        <v>0</v>
      </c>
      <c r="N448" s="121">
        <f>IF($C$4="Attiecināmās izmaksas",IF('10a+c+n'!$Q448="A",'10a+c+n'!N448,0),0)</f>
        <v>0</v>
      </c>
      <c r="O448" s="121">
        <f>IF($C$4="Attiecināmās izmaksas",IF('10a+c+n'!$Q448="A",'10a+c+n'!O448,0),0)</f>
        <v>0</v>
      </c>
      <c r="P448" s="122">
        <f>IF($C$4="Attiecināmās izmaksas",IF('10a+c+n'!$Q448="A",'10a+c+n'!P448,0),0)</f>
        <v>0</v>
      </c>
    </row>
    <row r="449" spans="1:16" x14ac:dyDescent="0.2">
      <c r="A449" s="49">
        <f>IF(P449=0,0,IF(COUNTBLANK(P449)=1,0,COUNTA($P$14:P449)))</f>
        <v>0</v>
      </c>
      <c r="B449" s="21">
        <f>IF($C$4="Attiecināmās izmaksas",IF('10a+c+n'!$Q449="A",'10a+c+n'!B449,0),0)</f>
        <v>0</v>
      </c>
      <c r="C449" s="21">
        <f>IF($C$4="Attiecināmās izmaksas",IF('10a+c+n'!$Q449="A",'10a+c+n'!C449,0),0)</f>
        <v>0</v>
      </c>
      <c r="D449" s="21">
        <f>IF($C$4="Attiecināmās izmaksas",IF('10a+c+n'!$Q449="A",'10a+c+n'!D449,0),0)</f>
        <v>0</v>
      </c>
      <c r="E449" s="42"/>
      <c r="F449" s="64"/>
      <c r="G449" s="121"/>
      <c r="H449" s="121">
        <f>IF($C$4="Attiecināmās izmaksas",IF('10a+c+n'!$Q449="A",'10a+c+n'!H449,0),0)</f>
        <v>0</v>
      </c>
      <c r="I449" s="121"/>
      <c r="J449" s="121"/>
      <c r="K449" s="122">
        <f>IF($C$4="Attiecināmās izmaksas",IF('10a+c+n'!$Q449="A",'10a+c+n'!K449,0),0)</f>
        <v>0</v>
      </c>
      <c r="L449" s="64">
        <f>IF($C$4="Attiecināmās izmaksas",IF('10a+c+n'!$Q449="A",'10a+c+n'!L449,0),0)</f>
        <v>0</v>
      </c>
      <c r="M449" s="121">
        <f>IF($C$4="Attiecināmās izmaksas",IF('10a+c+n'!$Q449="A",'10a+c+n'!M449,0),0)</f>
        <v>0</v>
      </c>
      <c r="N449" s="121">
        <f>IF($C$4="Attiecināmās izmaksas",IF('10a+c+n'!$Q449="A",'10a+c+n'!N449,0),0)</f>
        <v>0</v>
      </c>
      <c r="O449" s="121">
        <f>IF($C$4="Attiecināmās izmaksas",IF('10a+c+n'!$Q449="A",'10a+c+n'!O449,0),0)</f>
        <v>0</v>
      </c>
      <c r="P449" s="122">
        <f>IF($C$4="Attiecināmās izmaksas",IF('10a+c+n'!$Q449="A",'10a+c+n'!P449,0),0)</f>
        <v>0</v>
      </c>
    </row>
    <row r="450" spans="1:16" x14ac:dyDescent="0.2">
      <c r="A450" s="49">
        <f>IF(P450=0,0,IF(COUNTBLANK(P450)=1,0,COUNTA($P$14:P450)))</f>
        <v>0</v>
      </c>
      <c r="B450" s="21">
        <f>IF($C$4="Attiecināmās izmaksas",IF('10a+c+n'!$Q450="A",'10a+c+n'!B450,0),0)</f>
        <v>0</v>
      </c>
      <c r="C450" s="21">
        <f>IF($C$4="Attiecināmās izmaksas",IF('10a+c+n'!$Q450="A",'10a+c+n'!C450,0),0)</f>
        <v>0</v>
      </c>
      <c r="D450" s="21">
        <f>IF($C$4="Attiecināmās izmaksas",IF('10a+c+n'!$Q450="A",'10a+c+n'!D450,0),0)</f>
        <v>0</v>
      </c>
      <c r="E450" s="42"/>
      <c r="F450" s="64"/>
      <c r="G450" s="121"/>
      <c r="H450" s="121">
        <f>IF($C$4="Attiecināmās izmaksas",IF('10a+c+n'!$Q450="A",'10a+c+n'!H450,0),0)</f>
        <v>0</v>
      </c>
      <c r="I450" s="121"/>
      <c r="J450" s="121"/>
      <c r="K450" s="122">
        <f>IF($C$4="Attiecināmās izmaksas",IF('10a+c+n'!$Q450="A",'10a+c+n'!K450,0),0)</f>
        <v>0</v>
      </c>
      <c r="L450" s="64">
        <f>IF($C$4="Attiecināmās izmaksas",IF('10a+c+n'!$Q450="A",'10a+c+n'!L450,0),0)</f>
        <v>0</v>
      </c>
      <c r="M450" s="121">
        <f>IF($C$4="Attiecināmās izmaksas",IF('10a+c+n'!$Q450="A",'10a+c+n'!M450,0),0)</f>
        <v>0</v>
      </c>
      <c r="N450" s="121">
        <f>IF($C$4="Attiecināmās izmaksas",IF('10a+c+n'!$Q450="A",'10a+c+n'!N450,0),0)</f>
        <v>0</v>
      </c>
      <c r="O450" s="121">
        <f>IF($C$4="Attiecināmās izmaksas",IF('10a+c+n'!$Q450="A",'10a+c+n'!O450,0),0)</f>
        <v>0</v>
      </c>
      <c r="P450" s="122">
        <f>IF($C$4="Attiecināmās izmaksas",IF('10a+c+n'!$Q450="A",'10a+c+n'!P450,0),0)</f>
        <v>0</v>
      </c>
    </row>
    <row r="451" spans="1:16" x14ac:dyDescent="0.2">
      <c r="A451" s="49">
        <f>IF(P451=0,0,IF(COUNTBLANK(P451)=1,0,COUNTA($P$14:P451)))</f>
        <v>0</v>
      </c>
      <c r="B451" s="21">
        <f>IF($C$4="Attiecināmās izmaksas",IF('10a+c+n'!$Q451="A",'10a+c+n'!B451,0),0)</f>
        <v>0</v>
      </c>
      <c r="C451" s="21">
        <f>IF($C$4="Attiecināmās izmaksas",IF('10a+c+n'!$Q451="A",'10a+c+n'!C451,0),0)</f>
        <v>0</v>
      </c>
      <c r="D451" s="21">
        <f>IF($C$4="Attiecināmās izmaksas",IF('10a+c+n'!$Q451="A",'10a+c+n'!D451,0),0)</f>
        <v>0</v>
      </c>
      <c r="E451" s="42"/>
      <c r="F451" s="64"/>
      <c r="G451" s="121"/>
      <c r="H451" s="121">
        <f>IF($C$4="Attiecināmās izmaksas",IF('10a+c+n'!$Q451="A",'10a+c+n'!H451,0),0)</f>
        <v>0</v>
      </c>
      <c r="I451" s="121"/>
      <c r="J451" s="121"/>
      <c r="K451" s="122">
        <f>IF($C$4="Attiecināmās izmaksas",IF('10a+c+n'!$Q451="A",'10a+c+n'!K451,0),0)</f>
        <v>0</v>
      </c>
      <c r="L451" s="64">
        <f>IF($C$4="Attiecināmās izmaksas",IF('10a+c+n'!$Q451="A",'10a+c+n'!L451,0),0)</f>
        <v>0</v>
      </c>
      <c r="M451" s="121">
        <f>IF($C$4="Attiecināmās izmaksas",IF('10a+c+n'!$Q451="A",'10a+c+n'!M451,0),0)</f>
        <v>0</v>
      </c>
      <c r="N451" s="121">
        <f>IF($C$4="Attiecināmās izmaksas",IF('10a+c+n'!$Q451="A",'10a+c+n'!N451,0),0)</f>
        <v>0</v>
      </c>
      <c r="O451" s="121">
        <f>IF($C$4="Attiecināmās izmaksas",IF('10a+c+n'!$Q451="A",'10a+c+n'!O451,0),0)</f>
        <v>0</v>
      </c>
      <c r="P451" s="122">
        <f>IF($C$4="Attiecināmās izmaksas",IF('10a+c+n'!$Q451="A",'10a+c+n'!P451,0),0)</f>
        <v>0</v>
      </c>
    </row>
    <row r="452" spans="1:16" x14ac:dyDescent="0.2">
      <c r="A452" s="49">
        <f>IF(P452=0,0,IF(COUNTBLANK(P452)=1,0,COUNTA($P$14:P452)))</f>
        <v>0</v>
      </c>
      <c r="B452" s="21">
        <f>IF($C$4="Attiecināmās izmaksas",IF('10a+c+n'!$Q452="A",'10a+c+n'!B452,0),0)</f>
        <v>0</v>
      </c>
      <c r="C452" s="21">
        <f>IF($C$4="Attiecināmās izmaksas",IF('10a+c+n'!$Q452="A",'10a+c+n'!C452,0),0)</f>
        <v>0</v>
      </c>
      <c r="D452" s="21">
        <f>IF($C$4="Attiecināmās izmaksas",IF('10a+c+n'!$Q452="A",'10a+c+n'!D452,0),0)</f>
        <v>0</v>
      </c>
      <c r="E452" s="42"/>
      <c r="F452" s="64"/>
      <c r="G452" s="121"/>
      <c r="H452" s="121">
        <f>IF($C$4="Attiecināmās izmaksas",IF('10a+c+n'!$Q452="A",'10a+c+n'!H452,0),0)</f>
        <v>0</v>
      </c>
      <c r="I452" s="121"/>
      <c r="J452" s="121"/>
      <c r="K452" s="122">
        <f>IF($C$4="Attiecināmās izmaksas",IF('10a+c+n'!$Q452="A",'10a+c+n'!K452,0),0)</f>
        <v>0</v>
      </c>
      <c r="L452" s="64">
        <f>IF($C$4="Attiecināmās izmaksas",IF('10a+c+n'!$Q452="A",'10a+c+n'!L452,0),0)</f>
        <v>0</v>
      </c>
      <c r="M452" s="121">
        <f>IF($C$4="Attiecināmās izmaksas",IF('10a+c+n'!$Q452="A",'10a+c+n'!M452,0),0)</f>
        <v>0</v>
      </c>
      <c r="N452" s="121">
        <f>IF($C$4="Attiecināmās izmaksas",IF('10a+c+n'!$Q452="A",'10a+c+n'!N452,0),0)</f>
        <v>0</v>
      </c>
      <c r="O452" s="121">
        <f>IF($C$4="Attiecināmās izmaksas",IF('10a+c+n'!$Q452="A",'10a+c+n'!O452,0),0)</f>
        <v>0</v>
      </c>
      <c r="P452" s="122">
        <f>IF($C$4="Attiecināmās izmaksas",IF('10a+c+n'!$Q452="A",'10a+c+n'!P452,0),0)</f>
        <v>0</v>
      </c>
    </row>
    <row r="453" spans="1:16" x14ac:dyDescent="0.2">
      <c r="A453" s="49">
        <f>IF(P453=0,0,IF(COUNTBLANK(P453)=1,0,COUNTA($P$14:P453)))</f>
        <v>0</v>
      </c>
      <c r="B453" s="21">
        <f>IF($C$4="Attiecināmās izmaksas",IF('10a+c+n'!$Q453="A",'10a+c+n'!B453,0),0)</f>
        <v>0</v>
      </c>
      <c r="C453" s="21">
        <f>IF($C$4="Attiecināmās izmaksas",IF('10a+c+n'!$Q453="A",'10a+c+n'!C453,0),0)</f>
        <v>0</v>
      </c>
      <c r="D453" s="21">
        <f>IF($C$4="Attiecināmās izmaksas",IF('10a+c+n'!$Q453="A",'10a+c+n'!D453,0),0)</f>
        <v>0</v>
      </c>
      <c r="E453" s="42"/>
      <c r="F453" s="64"/>
      <c r="G453" s="121"/>
      <c r="H453" s="121">
        <f>IF($C$4="Attiecināmās izmaksas",IF('10a+c+n'!$Q453="A",'10a+c+n'!H453,0),0)</f>
        <v>0</v>
      </c>
      <c r="I453" s="121"/>
      <c r="J453" s="121"/>
      <c r="K453" s="122">
        <f>IF($C$4="Attiecināmās izmaksas",IF('10a+c+n'!$Q453="A",'10a+c+n'!K453,0),0)</f>
        <v>0</v>
      </c>
      <c r="L453" s="64">
        <f>IF($C$4="Attiecināmās izmaksas",IF('10a+c+n'!$Q453="A",'10a+c+n'!L453,0),0)</f>
        <v>0</v>
      </c>
      <c r="M453" s="121">
        <f>IF($C$4="Attiecināmās izmaksas",IF('10a+c+n'!$Q453="A",'10a+c+n'!M453,0),0)</f>
        <v>0</v>
      </c>
      <c r="N453" s="121">
        <f>IF($C$4="Attiecināmās izmaksas",IF('10a+c+n'!$Q453="A",'10a+c+n'!N453,0),0)</f>
        <v>0</v>
      </c>
      <c r="O453" s="121">
        <f>IF($C$4="Attiecināmās izmaksas",IF('10a+c+n'!$Q453="A",'10a+c+n'!O453,0),0)</f>
        <v>0</v>
      </c>
      <c r="P453" s="122">
        <f>IF($C$4="Attiecināmās izmaksas",IF('10a+c+n'!$Q453="A",'10a+c+n'!P453,0),0)</f>
        <v>0</v>
      </c>
    </row>
    <row r="454" spans="1:16" x14ac:dyDescent="0.2">
      <c r="A454" s="49">
        <f>IF(P454=0,0,IF(COUNTBLANK(P454)=1,0,COUNTA($P$14:P454)))</f>
        <v>0</v>
      </c>
      <c r="B454" s="21">
        <f>IF($C$4="Attiecināmās izmaksas",IF('10a+c+n'!$Q454="A",'10a+c+n'!B454,0),0)</f>
        <v>0</v>
      </c>
      <c r="C454" s="21">
        <f>IF($C$4="Attiecināmās izmaksas",IF('10a+c+n'!$Q454="A",'10a+c+n'!C454,0),0)</f>
        <v>0</v>
      </c>
      <c r="D454" s="21">
        <f>IF($C$4="Attiecināmās izmaksas",IF('10a+c+n'!$Q454="A",'10a+c+n'!D454,0),0)</f>
        <v>0</v>
      </c>
      <c r="E454" s="42"/>
      <c r="F454" s="64"/>
      <c r="G454" s="121"/>
      <c r="H454" s="121">
        <f>IF($C$4="Attiecināmās izmaksas",IF('10a+c+n'!$Q454="A",'10a+c+n'!H454,0),0)</f>
        <v>0</v>
      </c>
      <c r="I454" s="121"/>
      <c r="J454" s="121"/>
      <c r="K454" s="122">
        <f>IF($C$4="Attiecināmās izmaksas",IF('10a+c+n'!$Q454="A",'10a+c+n'!K454,0),0)</f>
        <v>0</v>
      </c>
      <c r="L454" s="64">
        <f>IF($C$4="Attiecināmās izmaksas",IF('10a+c+n'!$Q454="A",'10a+c+n'!L454,0),0)</f>
        <v>0</v>
      </c>
      <c r="M454" s="121">
        <f>IF($C$4="Attiecināmās izmaksas",IF('10a+c+n'!$Q454="A",'10a+c+n'!M454,0),0)</f>
        <v>0</v>
      </c>
      <c r="N454" s="121">
        <f>IF($C$4="Attiecināmās izmaksas",IF('10a+c+n'!$Q454="A",'10a+c+n'!N454,0),0)</f>
        <v>0</v>
      </c>
      <c r="O454" s="121">
        <f>IF($C$4="Attiecināmās izmaksas",IF('10a+c+n'!$Q454="A",'10a+c+n'!O454,0),0)</f>
        <v>0</v>
      </c>
      <c r="P454" s="122">
        <f>IF($C$4="Attiecināmās izmaksas",IF('10a+c+n'!$Q454="A",'10a+c+n'!P454,0),0)</f>
        <v>0</v>
      </c>
    </row>
    <row r="455" spans="1:16" x14ac:dyDescent="0.2">
      <c r="A455" s="49">
        <f>IF(P455=0,0,IF(COUNTBLANK(P455)=1,0,COUNTA($P$14:P455)))</f>
        <v>0</v>
      </c>
      <c r="B455" s="21">
        <f>IF($C$4="Attiecināmās izmaksas",IF('10a+c+n'!$Q455="A",'10a+c+n'!B455,0),0)</f>
        <v>0</v>
      </c>
      <c r="C455" s="21">
        <f>IF($C$4="Attiecināmās izmaksas",IF('10a+c+n'!$Q455="A",'10a+c+n'!C455,0),0)</f>
        <v>0</v>
      </c>
      <c r="D455" s="21">
        <f>IF($C$4="Attiecināmās izmaksas",IF('10a+c+n'!$Q455="A",'10a+c+n'!D455,0),0)</f>
        <v>0</v>
      </c>
      <c r="E455" s="42"/>
      <c r="F455" s="64"/>
      <c r="G455" s="121"/>
      <c r="H455" s="121">
        <f>IF($C$4="Attiecināmās izmaksas",IF('10a+c+n'!$Q455="A",'10a+c+n'!H455,0),0)</f>
        <v>0</v>
      </c>
      <c r="I455" s="121"/>
      <c r="J455" s="121"/>
      <c r="K455" s="122">
        <f>IF($C$4="Attiecināmās izmaksas",IF('10a+c+n'!$Q455="A",'10a+c+n'!K455,0),0)</f>
        <v>0</v>
      </c>
      <c r="L455" s="64">
        <f>IF($C$4="Attiecināmās izmaksas",IF('10a+c+n'!$Q455="A",'10a+c+n'!L455,0),0)</f>
        <v>0</v>
      </c>
      <c r="M455" s="121">
        <f>IF($C$4="Attiecināmās izmaksas",IF('10a+c+n'!$Q455="A",'10a+c+n'!M455,0),0)</f>
        <v>0</v>
      </c>
      <c r="N455" s="121">
        <f>IF($C$4="Attiecināmās izmaksas",IF('10a+c+n'!$Q455="A",'10a+c+n'!N455,0),0)</f>
        <v>0</v>
      </c>
      <c r="O455" s="121">
        <f>IF($C$4="Attiecināmās izmaksas",IF('10a+c+n'!$Q455="A",'10a+c+n'!O455,0),0)</f>
        <v>0</v>
      </c>
      <c r="P455" s="122">
        <f>IF($C$4="Attiecināmās izmaksas",IF('10a+c+n'!$Q455="A",'10a+c+n'!P455,0),0)</f>
        <v>0</v>
      </c>
    </row>
    <row r="456" spans="1:16" x14ac:dyDescent="0.2">
      <c r="A456" s="49">
        <f>IF(P456=0,0,IF(COUNTBLANK(P456)=1,0,COUNTA($P$14:P456)))</f>
        <v>0</v>
      </c>
      <c r="B456" s="21">
        <f>IF($C$4="Attiecināmās izmaksas",IF('10a+c+n'!$Q456="A",'10a+c+n'!B456,0),0)</f>
        <v>0</v>
      </c>
      <c r="C456" s="21">
        <f>IF($C$4="Attiecināmās izmaksas",IF('10a+c+n'!$Q456="A",'10a+c+n'!C456,0),0)</f>
        <v>0</v>
      </c>
      <c r="D456" s="21">
        <f>IF($C$4="Attiecināmās izmaksas",IF('10a+c+n'!$Q456="A",'10a+c+n'!D456,0),0)</f>
        <v>0</v>
      </c>
      <c r="E456" s="42"/>
      <c r="F456" s="64"/>
      <c r="G456" s="121"/>
      <c r="H456" s="121">
        <f>IF($C$4="Attiecināmās izmaksas",IF('10a+c+n'!$Q456="A",'10a+c+n'!H456,0),0)</f>
        <v>0</v>
      </c>
      <c r="I456" s="121"/>
      <c r="J456" s="121"/>
      <c r="K456" s="122">
        <f>IF($C$4="Attiecināmās izmaksas",IF('10a+c+n'!$Q456="A",'10a+c+n'!K456,0),0)</f>
        <v>0</v>
      </c>
      <c r="L456" s="64">
        <f>IF($C$4="Attiecināmās izmaksas",IF('10a+c+n'!$Q456="A",'10a+c+n'!L456,0),0)</f>
        <v>0</v>
      </c>
      <c r="M456" s="121">
        <f>IF($C$4="Attiecināmās izmaksas",IF('10a+c+n'!$Q456="A",'10a+c+n'!M456,0),0)</f>
        <v>0</v>
      </c>
      <c r="N456" s="121">
        <f>IF($C$4="Attiecināmās izmaksas",IF('10a+c+n'!$Q456="A",'10a+c+n'!N456,0),0)</f>
        <v>0</v>
      </c>
      <c r="O456" s="121">
        <f>IF($C$4="Attiecināmās izmaksas",IF('10a+c+n'!$Q456="A",'10a+c+n'!O456,0),0)</f>
        <v>0</v>
      </c>
      <c r="P456" s="122">
        <f>IF($C$4="Attiecināmās izmaksas",IF('10a+c+n'!$Q456="A",'10a+c+n'!P456,0),0)</f>
        <v>0</v>
      </c>
    </row>
    <row r="457" spans="1:16" x14ac:dyDescent="0.2">
      <c r="A457" s="49">
        <f>IF(P457=0,0,IF(COUNTBLANK(P457)=1,0,COUNTA($P$14:P457)))</f>
        <v>0</v>
      </c>
      <c r="B457" s="21">
        <f>IF($C$4="Attiecināmās izmaksas",IF('10a+c+n'!$Q457="A",'10a+c+n'!B457,0),0)</f>
        <v>0</v>
      </c>
      <c r="C457" s="21">
        <f>IF($C$4="Attiecināmās izmaksas",IF('10a+c+n'!$Q457="A",'10a+c+n'!C457,0),0)</f>
        <v>0</v>
      </c>
      <c r="D457" s="21">
        <f>IF($C$4="Attiecināmās izmaksas",IF('10a+c+n'!$Q457="A",'10a+c+n'!D457,0),0)</f>
        <v>0</v>
      </c>
      <c r="E457" s="42"/>
      <c r="F457" s="64"/>
      <c r="G457" s="121"/>
      <c r="H457" s="121">
        <f>IF($C$4="Attiecināmās izmaksas",IF('10a+c+n'!$Q457="A",'10a+c+n'!H457,0),0)</f>
        <v>0</v>
      </c>
      <c r="I457" s="121"/>
      <c r="J457" s="121"/>
      <c r="K457" s="122">
        <f>IF($C$4="Attiecināmās izmaksas",IF('10a+c+n'!$Q457="A",'10a+c+n'!K457,0),0)</f>
        <v>0</v>
      </c>
      <c r="L457" s="64">
        <f>IF($C$4="Attiecināmās izmaksas",IF('10a+c+n'!$Q457="A",'10a+c+n'!L457,0),0)</f>
        <v>0</v>
      </c>
      <c r="M457" s="121">
        <f>IF($C$4="Attiecināmās izmaksas",IF('10a+c+n'!$Q457="A",'10a+c+n'!M457,0),0)</f>
        <v>0</v>
      </c>
      <c r="N457" s="121">
        <f>IF($C$4="Attiecināmās izmaksas",IF('10a+c+n'!$Q457="A",'10a+c+n'!N457,0),0)</f>
        <v>0</v>
      </c>
      <c r="O457" s="121">
        <f>IF($C$4="Attiecināmās izmaksas",IF('10a+c+n'!$Q457="A",'10a+c+n'!O457,0),0)</f>
        <v>0</v>
      </c>
      <c r="P457" s="122">
        <f>IF($C$4="Attiecināmās izmaksas",IF('10a+c+n'!$Q457="A",'10a+c+n'!P457,0),0)</f>
        <v>0</v>
      </c>
    </row>
    <row r="458" spans="1:16" x14ac:dyDescent="0.2">
      <c r="A458" s="49">
        <f>IF(P458=0,0,IF(COUNTBLANK(P458)=1,0,COUNTA($P$14:P458)))</f>
        <v>0</v>
      </c>
      <c r="B458" s="21">
        <f>IF($C$4="Attiecināmās izmaksas",IF('10a+c+n'!$Q458="A",'10a+c+n'!B458,0),0)</f>
        <v>0</v>
      </c>
      <c r="C458" s="21">
        <f>IF($C$4="Attiecināmās izmaksas",IF('10a+c+n'!$Q458="A",'10a+c+n'!C458,0),0)</f>
        <v>0</v>
      </c>
      <c r="D458" s="21">
        <f>IF($C$4="Attiecināmās izmaksas",IF('10a+c+n'!$Q458="A",'10a+c+n'!D458,0),0)</f>
        <v>0</v>
      </c>
      <c r="E458" s="42"/>
      <c r="F458" s="64"/>
      <c r="G458" s="121"/>
      <c r="H458" s="121">
        <f>IF($C$4="Attiecināmās izmaksas",IF('10a+c+n'!$Q458="A",'10a+c+n'!H458,0),0)</f>
        <v>0</v>
      </c>
      <c r="I458" s="121"/>
      <c r="J458" s="121"/>
      <c r="K458" s="122">
        <f>IF($C$4="Attiecināmās izmaksas",IF('10a+c+n'!$Q458="A",'10a+c+n'!K458,0),0)</f>
        <v>0</v>
      </c>
      <c r="L458" s="64">
        <f>IF($C$4="Attiecināmās izmaksas",IF('10a+c+n'!$Q458="A",'10a+c+n'!L458,0),0)</f>
        <v>0</v>
      </c>
      <c r="M458" s="121">
        <f>IF($C$4="Attiecināmās izmaksas",IF('10a+c+n'!$Q458="A",'10a+c+n'!M458,0),0)</f>
        <v>0</v>
      </c>
      <c r="N458" s="121">
        <f>IF($C$4="Attiecināmās izmaksas",IF('10a+c+n'!$Q458="A",'10a+c+n'!N458,0),0)</f>
        <v>0</v>
      </c>
      <c r="O458" s="121">
        <f>IF($C$4="Attiecināmās izmaksas",IF('10a+c+n'!$Q458="A",'10a+c+n'!O458,0),0)</f>
        <v>0</v>
      </c>
      <c r="P458" s="122">
        <f>IF($C$4="Attiecināmās izmaksas",IF('10a+c+n'!$Q458="A",'10a+c+n'!P458,0),0)</f>
        <v>0</v>
      </c>
    </row>
    <row r="459" spans="1:16" x14ac:dyDescent="0.2">
      <c r="A459" s="49">
        <f>IF(P459=0,0,IF(COUNTBLANK(P459)=1,0,COUNTA($P$14:P459)))</f>
        <v>0</v>
      </c>
      <c r="B459" s="21">
        <f>IF($C$4="Attiecināmās izmaksas",IF('10a+c+n'!$Q459="A",'10a+c+n'!B459,0),0)</f>
        <v>0</v>
      </c>
      <c r="C459" s="21">
        <f>IF($C$4="Attiecināmās izmaksas",IF('10a+c+n'!$Q459="A",'10a+c+n'!C459,0),0)</f>
        <v>0</v>
      </c>
      <c r="D459" s="21">
        <f>IF($C$4="Attiecināmās izmaksas",IF('10a+c+n'!$Q459="A",'10a+c+n'!D459,0),0)</f>
        <v>0</v>
      </c>
      <c r="E459" s="42"/>
      <c r="F459" s="64"/>
      <c r="G459" s="121"/>
      <c r="H459" s="121">
        <f>IF($C$4="Attiecināmās izmaksas",IF('10a+c+n'!$Q459="A",'10a+c+n'!H459,0),0)</f>
        <v>0</v>
      </c>
      <c r="I459" s="121"/>
      <c r="J459" s="121"/>
      <c r="K459" s="122">
        <f>IF($C$4="Attiecināmās izmaksas",IF('10a+c+n'!$Q459="A",'10a+c+n'!K459,0),0)</f>
        <v>0</v>
      </c>
      <c r="L459" s="64">
        <f>IF($C$4="Attiecināmās izmaksas",IF('10a+c+n'!$Q459="A",'10a+c+n'!L459,0),0)</f>
        <v>0</v>
      </c>
      <c r="M459" s="121">
        <f>IF($C$4="Attiecināmās izmaksas",IF('10a+c+n'!$Q459="A",'10a+c+n'!M459,0),0)</f>
        <v>0</v>
      </c>
      <c r="N459" s="121">
        <f>IF($C$4="Attiecināmās izmaksas",IF('10a+c+n'!$Q459="A",'10a+c+n'!N459,0),0)</f>
        <v>0</v>
      </c>
      <c r="O459" s="121">
        <f>IF($C$4="Attiecināmās izmaksas",IF('10a+c+n'!$Q459="A",'10a+c+n'!O459,0),0)</f>
        <v>0</v>
      </c>
      <c r="P459" s="122">
        <f>IF($C$4="Attiecināmās izmaksas",IF('10a+c+n'!$Q459="A",'10a+c+n'!P459,0),0)</f>
        <v>0</v>
      </c>
    </row>
    <row r="460" spans="1:16" x14ac:dyDescent="0.2">
      <c r="A460" s="49">
        <f>IF(P460=0,0,IF(COUNTBLANK(P460)=1,0,COUNTA($P$14:P460)))</f>
        <v>0</v>
      </c>
      <c r="B460" s="21">
        <f>IF($C$4="Attiecināmās izmaksas",IF('10a+c+n'!$Q460="A",'10a+c+n'!B460,0),0)</f>
        <v>0</v>
      </c>
      <c r="C460" s="21">
        <f>IF($C$4="Attiecināmās izmaksas",IF('10a+c+n'!$Q460="A",'10a+c+n'!C460,0),0)</f>
        <v>0</v>
      </c>
      <c r="D460" s="21">
        <f>IF($C$4="Attiecināmās izmaksas",IF('10a+c+n'!$Q460="A",'10a+c+n'!D460,0),0)</f>
        <v>0</v>
      </c>
      <c r="E460" s="42"/>
      <c r="F460" s="64"/>
      <c r="G460" s="121"/>
      <c r="H460" s="121">
        <f>IF($C$4="Attiecināmās izmaksas",IF('10a+c+n'!$Q460="A",'10a+c+n'!H460,0),0)</f>
        <v>0</v>
      </c>
      <c r="I460" s="121"/>
      <c r="J460" s="121"/>
      <c r="K460" s="122">
        <f>IF($C$4="Attiecināmās izmaksas",IF('10a+c+n'!$Q460="A",'10a+c+n'!K460,0),0)</f>
        <v>0</v>
      </c>
      <c r="L460" s="64">
        <f>IF($C$4="Attiecināmās izmaksas",IF('10a+c+n'!$Q460="A",'10a+c+n'!L460,0),0)</f>
        <v>0</v>
      </c>
      <c r="M460" s="121">
        <f>IF($C$4="Attiecināmās izmaksas",IF('10a+c+n'!$Q460="A",'10a+c+n'!M460,0),0)</f>
        <v>0</v>
      </c>
      <c r="N460" s="121">
        <f>IF($C$4="Attiecināmās izmaksas",IF('10a+c+n'!$Q460="A",'10a+c+n'!N460,0),0)</f>
        <v>0</v>
      </c>
      <c r="O460" s="121">
        <f>IF($C$4="Attiecināmās izmaksas",IF('10a+c+n'!$Q460="A",'10a+c+n'!O460,0),0)</f>
        <v>0</v>
      </c>
      <c r="P460" s="122">
        <f>IF($C$4="Attiecināmās izmaksas",IF('10a+c+n'!$Q460="A",'10a+c+n'!P460,0),0)</f>
        <v>0</v>
      </c>
    </row>
    <row r="461" spans="1:16" x14ac:dyDescent="0.2">
      <c r="A461" s="49">
        <f>IF(P461=0,0,IF(COUNTBLANK(P461)=1,0,COUNTA($P$14:P461)))</f>
        <v>0</v>
      </c>
      <c r="B461" s="21">
        <f>IF($C$4="Attiecināmās izmaksas",IF('10a+c+n'!$Q461="A",'10a+c+n'!B461,0),0)</f>
        <v>0</v>
      </c>
      <c r="C461" s="21">
        <f>IF($C$4="Attiecināmās izmaksas",IF('10a+c+n'!$Q461="A",'10a+c+n'!C461,0),0)</f>
        <v>0</v>
      </c>
      <c r="D461" s="21">
        <f>IF($C$4="Attiecināmās izmaksas",IF('10a+c+n'!$Q461="A",'10a+c+n'!D461,0),0)</f>
        <v>0</v>
      </c>
      <c r="E461" s="42"/>
      <c r="F461" s="64"/>
      <c r="G461" s="121"/>
      <c r="H461" s="121">
        <f>IF($C$4="Attiecināmās izmaksas",IF('10a+c+n'!$Q461="A",'10a+c+n'!H461,0),0)</f>
        <v>0</v>
      </c>
      <c r="I461" s="121"/>
      <c r="J461" s="121"/>
      <c r="K461" s="122">
        <f>IF($C$4="Attiecināmās izmaksas",IF('10a+c+n'!$Q461="A",'10a+c+n'!K461,0),0)</f>
        <v>0</v>
      </c>
      <c r="L461" s="64">
        <f>IF($C$4="Attiecināmās izmaksas",IF('10a+c+n'!$Q461="A",'10a+c+n'!L461,0),0)</f>
        <v>0</v>
      </c>
      <c r="M461" s="121">
        <f>IF($C$4="Attiecināmās izmaksas",IF('10a+c+n'!$Q461="A",'10a+c+n'!M461,0),0)</f>
        <v>0</v>
      </c>
      <c r="N461" s="121">
        <f>IF($C$4="Attiecināmās izmaksas",IF('10a+c+n'!$Q461="A",'10a+c+n'!N461,0),0)</f>
        <v>0</v>
      </c>
      <c r="O461" s="121">
        <f>IF($C$4="Attiecināmās izmaksas",IF('10a+c+n'!$Q461="A",'10a+c+n'!O461,0),0)</f>
        <v>0</v>
      </c>
      <c r="P461" s="122">
        <f>IF($C$4="Attiecināmās izmaksas",IF('10a+c+n'!$Q461="A",'10a+c+n'!P461,0),0)</f>
        <v>0</v>
      </c>
    </row>
    <row r="462" spans="1:16" x14ac:dyDescent="0.2">
      <c r="A462" s="49">
        <f>IF(P462=0,0,IF(COUNTBLANK(P462)=1,0,COUNTA($P$14:P462)))</f>
        <v>0</v>
      </c>
      <c r="B462" s="21">
        <f>IF($C$4="Attiecināmās izmaksas",IF('10a+c+n'!$Q462="A",'10a+c+n'!B462,0),0)</f>
        <v>0</v>
      </c>
      <c r="C462" s="21">
        <f>IF($C$4="Attiecināmās izmaksas",IF('10a+c+n'!$Q462="A",'10a+c+n'!C462,0),0)</f>
        <v>0</v>
      </c>
      <c r="D462" s="21">
        <f>IF($C$4="Attiecināmās izmaksas",IF('10a+c+n'!$Q462="A",'10a+c+n'!D462,0),0)</f>
        <v>0</v>
      </c>
      <c r="E462" s="42"/>
      <c r="F462" s="64"/>
      <c r="G462" s="121"/>
      <c r="H462" s="121">
        <f>IF($C$4="Attiecināmās izmaksas",IF('10a+c+n'!$Q462="A",'10a+c+n'!H462,0),0)</f>
        <v>0</v>
      </c>
      <c r="I462" s="121"/>
      <c r="J462" s="121"/>
      <c r="K462" s="122">
        <f>IF($C$4="Attiecināmās izmaksas",IF('10a+c+n'!$Q462="A",'10a+c+n'!K462,0),0)</f>
        <v>0</v>
      </c>
      <c r="L462" s="64">
        <f>IF($C$4="Attiecināmās izmaksas",IF('10a+c+n'!$Q462="A",'10a+c+n'!L462,0),0)</f>
        <v>0</v>
      </c>
      <c r="M462" s="121">
        <f>IF($C$4="Attiecināmās izmaksas",IF('10a+c+n'!$Q462="A",'10a+c+n'!M462,0),0)</f>
        <v>0</v>
      </c>
      <c r="N462" s="121">
        <f>IF($C$4="Attiecināmās izmaksas",IF('10a+c+n'!$Q462="A",'10a+c+n'!N462,0),0)</f>
        <v>0</v>
      </c>
      <c r="O462" s="121">
        <f>IF($C$4="Attiecināmās izmaksas",IF('10a+c+n'!$Q462="A",'10a+c+n'!O462,0),0)</f>
        <v>0</v>
      </c>
      <c r="P462" s="122">
        <f>IF($C$4="Attiecināmās izmaksas",IF('10a+c+n'!$Q462="A",'10a+c+n'!P462,0),0)</f>
        <v>0</v>
      </c>
    </row>
    <row r="463" spans="1:16" x14ac:dyDescent="0.2">
      <c r="A463" s="49">
        <f>IF(P463=0,0,IF(COUNTBLANK(P463)=1,0,COUNTA($P$14:P463)))</f>
        <v>0</v>
      </c>
      <c r="B463" s="21">
        <f>IF($C$4="Attiecināmās izmaksas",IF('10a+c+n'!$Q463="A",'10a+c+n'!B463,0),0)</f>
        <v>0</v>
      </c>
      <c r="C463" s="21">
        <f>IF($C$4="Attiecināmās izmaksas",IF('10a+c+n'!$Q463="A",'10a+c+n'!C463,0),0)</f>
        <v>0</v>
      </c>
      <c r="D463" s="21">
        <f>IF($C$4="Attiecināmās izmaksas",IF('10a+c+n'!$Q463="A",'10a+c+n'!D463,0),0)</f>
        <v>0</v>
      </c>
      <c r="E463" s="42"/>
      <c r="F463" s="64"/>
      <c r="G463" s="121"/>
      <c r="H463" s="121">
        <f>IF($C$4="Attiecināmās izmaksas",IF('10a+c+n'!$Q463="A",'10a+c+n'!H463,0),0)</f>
        <v>0</v>
      </c>
      <c r="I463" s="121"/>
      <c r="J463" s="121"/>
      <c r="K463" s="122">
        <f>IF($C$4="Attiecināmās izmaksas",IF('10a+c+n'!$Q463="A",'10a+c+n'!K463,0),0)</f>
        <v>0</v>
      </c>
      <c r="L463" s="64">
        <f>IF($C$4="Attiecināmās izmaksas",IF('10a+c+n'!$Q463="A",'10a+c+n'!L463,0),0)</f>
        <v>0</v>
      </c>
      <c r="M463" s="121">
        <f>IF($C$4="Attiecināmās izmaksas",IF('10a+c+n'!$Q463="A",'10a+c+n'!M463,0),0)</f>
        <v>0</v>
      </c>
      <c r="N463" s="121">
        <f>IF($C$4="Attiecināmās izmaksas",IF('10a+c+n'!$Q463="A",'10a+c+n'!N463,0),0)</f>
        <v>0</v>
      </c>
      <c r="O463" s="121">
        <f>IF($C$4="Attiecināmās izmaksas",IF('10a+c+n'!$Q463="A",'10a+c+n'!O463,0),0)</f>
        <v>0</v>
      </c>
      <c r="P463" s="122">
        <f>IF($C$4="Attiecināmās izmaksas",IF('10a+c+n'!$Q463="A",'10a+c+n'!P463,0),0)</f>
        <v>0</v>
      </c>
    </row>
    <row r="464" spans="1:16" x14ac:dyDescent="0.2">
      <c r="A464" s="49">
        <f>IF(P464=0,0,IF(COUNTBLANK(P464)=1,0,COUNTA($P$14:P464)))</f>
        <v>0</v>
      </c>
      <c r="B464" s="21">
        <f>IF($C$4="Attiecināmās izmaksas",IF('10a+c+n'!$Q464="A",'10a+c+n'!B464,0),0)</f>
        <v>0</v>
      </c>
      <c r="C464" s="21">
        <f>IF($C$4="Attiecināmās izmaksas",IF('10a+c+n'!$Q464="A",'10a+c+n'!C464,0),0)</f>
        <v>0</v>
      </c>
      <c r="D464" s="21">
        <f>IF($C$4="Attiecināmās izmaksas",IF('10a+c+n'!$Q464="A",'10a+c+n'!D464,0),0)</f>
        <v>0</v>
      </c>
      <c r="E464" s="42"/>
      <c r="F464" s="64"/>
      <c r="G464" s="121"/>
      <c r="H464" s="121">
        <f>IF($C$4="Attiecināmās izmaksas",IF('10a+c+n'!$Q464="A",'10a+c+n'!H464,0),0)</f>
        <v>0</v>
      </c>
      <c r="I464" s="121"/>
      <c r="J464" s="121"/>
      <c r="K464" s="122">
        <f>IF($C$4="Attiecināmās izmaksas",IF('10a+c+n'!$Q464="A",'10a+c+n'!K464,0),0)</f>
        <v>0</v>
      </c>
      <c r="L464" s="64">
        <f>IF($C$4="Attiecināmās izmaksas",IF('10a+c+n'!$Q464="A",'10a+c+n'!L464,0),0)</f>
        <v>0</v>
      </c>
      <c r="M464" s="121">
        <f>IF($C$4="Attiecināmās izmaksas",IF('10a+c+n'!$Q464="A",'10a+c+n'!M464,0),0)</f>
        <v>0</v>
      </c>
      <c r="N464" s="121">
        <f>IF($C$4="Attiecināmās izmaksas",IF('10a+c+n'!$Q464="A",'10a+c+n'!N464,0),0)</f>
        <v>0</v>
      </c>
      <c r="O464" s="121">
        <f>IF($C$4="Attiecināmās izmaksas",IF('10a+c+n'!$Q464="A",'10a+c+n'!O464,0),0)</f>
        <v>0</v>
      </c>
      <c r="P464" s="122">
        <f>IF($C$4="Attiecināmās izmaksas",IF('10a+c+n'!$Q464="A",'10a+c+n'!P464,0),0)</f>
        <v>0</v>
      </c>
    </row>
    <row r="465" spans="1:16" x14ac:dyDescent="0.2">
      <c r="A465" s="49">
        <f>IF(P465=0,0,IF(COUNTBLANK(P465)=1,0,COUNTA($P$14:P465)))</f>
        <v>0</v>
      </c>
      <c r="B465" s="21">
        <f>IF($C$4="Attiecināmās izmaksas",IF('10a+c+n'!$Q465="A",'10a+c+n'!B465,0),0)</f>
        <v>0</v>
      </c>
      <c r="C465" s="21">
        <f>IF($C$4="Attiecināmās izmaksas",IF('10a+c+n'!$Q465="A",'10a+c+n'!C465,0),0)</f>
        <v>0</v>
      </c>
      <c r="D465" s="21">
        <f>IF($C$4="Attiecināmās izmaksas",IF('10a+c+n'!$Q465="A",'10a+c+n'!D465,0),0)</f>
        <v>0</v>
      </c>
      <c r="E465" s="42"/>
      <c r="F465" s="64"/>
      <c r="G465" s="121"/>
      <c r="H465" s="121">
        <f>IF($C$4="Attiecināmās izmaksas",IF('10a+c+n'!$Q465="A",'10a+c+n'!H465,0),0)</f>
        <v>0</v>
      </c>
      <c r="I465" s="121"/>
      <c r="J465" s="121"/>
      <c r="K465" s="122">
        <f>IF($C$4="Attiecināmās izmaksas",IF('10a+c+n'!$Q465="A",'10a+c+n'!K465,0),0)</f>
        <v>0</v>
      </c>
      <c r="L465" s="64">
        <f>IF($C$4="Attiecināmās izmaksas",IF('10a+c+n'!$Q465="A",'10a+c+n'!L465,0),0)</f>
        <v>0</v>
      </c>
      <c r="M465" s="121">
        <f>IF($C$4="Attiecināmās izmaksas",IF('10a+c+n'!$Q465="A",'10a+c+n'!M465,0),0)</f>
        <v>0</v>
      </c>
      <c r="N465" s="121">
        <f>IF($C$4="Attiecināmās izmaksas",IF('10a+c+n'!$Q465="A",'10a+c+n'!N465,0),0)</f>
        <v>0</v>
      </c>
      <c r="O465" s="121">
        <f>IF($C$4="Attiecināmās izmaksas",IF('10a+c+n'!$Q465="A",'10a+c+n'!O465,0),0)</f>
        <v>0</v>
      </c>
      <c r="P465" s="122">
        <f>IF($C$4="Attiecināmās izmaksas",IF('10a+c+n'!$Q465="A",'10a+c+n'!P465,0),0)</f>
        <v>0</v>
      </c>
    </row>
    <row r="466" spans="1:16" x14ac:dyDescent="0.2">
      <c r="A466" s="49">
        <f>IF(P466=0,0,IF(COUNTBLANK(P466)=1,0,COUNTA($P$14:P466)))</f>
        <v>0</v>
      </c>
      <c r="B466" s="21">
        <f>IF($C$4="Attiecināmās izmaksas",IF('10a+c+n'!$Q466="A",'10a+c+n'!B466,0),0)</f>
        <v>0</v>
      </c>
      <c r="C466" s="21">
        <f>IF($C$4="Attiecināmās izmaksas",IF('10a+c+n'!$Q466="A",'10a+c+n'!C466,0),0)</f>
        <v>0</v>
      </c>
      <c r="D466" s="21">
        <f>IF($C$4="Attiecināmās izmaksas",IF('10a+c+n'!$Q466="A",'10a+c+n'!D466,0),0)</f>
        <v>0</v>
      </c>
      <c r="E466" s="42"/>
      <c r="F466" s="64"/>
      <c r="G466" s="121"/>
      <c r="H466" s="121">
        <f>IF($C$4="Attiecināmās izmaksas",IF('10a+c+n'!$Q466="A",'10a+c+n'!H466,0),0)</f>
        <v>0</v>
      </c>
      <c r="I466" s="121"/>
      <c r="J466" s="121"/>
      <c r="K466" s="122">
        <f>IF($C$4="Attiecināmās izmaksas",IF('10a+c+n'!$Q466="A",'10a+c+n'!K466,0),0)</f>
        <v>0</v>
      </c>
      <c r="L466" s="64">
        <f>IF($C$4="Attiecināmās izmaksas",IF('10a+c+n'!$Q466="A",'10a+c+n'!L466,0),0)</f>
        <v>0</v>
      </c>
      <c r="M466" s="121">
        <f>IF($C$4="Attiecināmās izmaksas",IF('10a+c+n'!$Q466="A",'10a+c+n'!M466,0),0)</f>
        <v>0</v>
      </c>
      <c r="N466" s="121">
        <f>IF($C$4="Attiecināmās izmaksas",IF('10a+c+n'!$Q466="A",'10a+c+n'!N466,0),0)</f>
        <v>0</v>
      </c>
      <c r="O466" s="121">
        <f>IF($C$4="Attiecināmās izmaksas",IF('10a+c+n'!$Q466="A",'10a+c+n'!O466,0),0)</f>
        <v>0</v>
      </c>
      <c r="P466" s="122">
        <f>IF($C$4="Attiecināmās izmaksas",IF('10a+c+n'!$Q466="A",'10a+c+n'!P466,0),0)</f>
        <v>0</v>
      </c>
    </row>
    <row r="467" spans="1:16" x14ac:dyDescent="0.2">
      <c r="A467" s="49">
        <f>IF(P467=0,0,IF(COUNTBLANK(P467)=1,0,COUNTA($P$14:P467)))</f>
        <v>0</v>
      </c>
      <c r="B467" s="21">
        <f>IF($C$4="Attiecināmās izmaksas",IF('10a+c+n'!$Q467="A",'10a+c+n'!B467,0),0)</f>
        <v>0</v>
      </c>
      <c r="C467" s="21">
        <f>IF($C$4="Attiecināmās izmaksas",IF('10a+c+n'!$Q467="A",'10a+c+n'!C467,0),0)</f>
        <v>0</v>
      </c>
      <c r="D467" s="21">
        <f>IF($C$4="Attiecināmās izmaksas",IF('10a+c+n'!$Q467="A",'10a+c+n'!D467,0),0)</f>
        <v>0</v>
      </c>
      <c r="E467" s="42"/>
      <c r="F467" s="64"/>
      <c r="G467" s="121"/>
      <c r="H467" s="121">
        <f>IF($C$4="Attiecināmās izmaksas",IF('10a+c+n'!$Q467="A",'10a+c+n'!H467,0),0)</f>
        <v>0</v>
      </c>
      <c r="I467" s="121"/>
      <c r="J467" s="121"/>
      <c r="K467" s="122">
        <f>IF($C$4="Attiecināmās izmaksas",IF('10a+c+n'!$Q467="A",'10a+c+n'!K467,0),0)</f>
        <v>0</v>
      </c>
      <c r="L467" s="64">
        <f>IF($C$4="Attiecināmās izmaksas",IF('10a+c+n'!$Q467="A",'10a+c+n'!L467,0),0)</f>
        <v>0</v>
      </c>
      <c r="M467" s="121">
        <f>IF($C$4="Attiecināmās izmaksas",IF('10a+c+n'!$Q467="A",'10a+c+n'!M467,0),0)</f>
        <v>0</v>
      </c>
      <c r="N467" s="121">
        <f>IF($C$4="Attiecināmās izmaksas",IF('10a+c+n'!$Q467="A",'10a+c+n'!N467,0),0)</f>
        <v>0</v>
      </c>
      <c r="O467" s="121">
        <f>IF($C$4="Attiecināmās izmaksas",IF('10a+c+n'!$Q467="A",'10a+c+n'!O467,0),0)</f>
        <v>0</v>
      </c>
      <c r="P467" s="122">
        <f>IF($C$4="Attiecināmās izmaksas",IF('10a+c+n'!$Q467="A",'10a+c+n'!P467,0),0)</f>
        <v>0</v>
      </c>
    </row>
    <row r="468" spans="1:16" x14ac:dyDescent="0.2">
      <c r="A468" s="49">
        <f>IF(P468=0,0,IF(COUNTBLANK(P468)=1,0,COUNTA($P$14:P468)))</f>
        <v>0</v>
      </c>
      <c r="B468" s="21">
        <f>IF($C$4="Attiecināmās izmaksas",IF('10a+c+n'!$Q468="A",'10a+c+n'!B468,0),0)</f>
        <v>0</v>
      </c>
      <c r="C468" s="21">
        <f>IF($C$4="Attiecināmās izmaksas",IF('10a+c+n'!$Q468="A",'10a+c+n'!C468,0),0)</f>
        <v>0</v>
      </c>
      <c r="D468" s="21">
        <f>IF($C$4="Attiecināmās izmaksas",IF('10a+c+n'!$Q468="A",'10a+c+n'!D468,0),0)</f>
        <v>0</v>
      </c>
      <c r="E468" s="42"/>
      <c r="F468" s="64"/>
      <c r="G468" s="121"/>
      <c r="H468" s="121">
        <f>IF($C$4="Attiecināmās izmaksas",IF('10a+c+n'!$Q468="A",'10a+c+n'!H468,0),0)</f>
        <v>0</v>
      </c>
      <c r="I468" s="121"/>
      <c r="J468" s="121"/>
      <c r="K468" s="122">
        <f>IF($C$4="Attiecināmās izmaksas",IF('10a+c+n'!$Q468="A",'10a+c+n'!K468,0),0)</f>
        <v>0</v>
      </c>
      <c r="L468" s="64">
        <f>IF($C$4="Attiecināmās izmaksas",IF('10a+c+n'!$Q468="A",'10a+c+n'!L468,0),0)</f>
        <v>0</v>
      </c>
      <c r="M468" s="121">
        <f>IF($C$4="Attiecināmās izmaksas",IF('10a+c+n'!$Q468="A",'10a+c+n'!M468,0),0)</f>
        <v>0</v>
      </c>
      <c r="N468" s="121">
        <f>IF($C$4="Attiecināmās izmaksas",IF('10a+c+n'!$Q468="A",'10a+c+n'!N468,0),0)</f>
        <v>0</v>
      </c>
      <c r="O468" s="121">
        <f>IF($C$4="Attiecināmās izmaksas",IF('10a+c+n'!$Q468="A",'10a+c+n'!O468,0),0)</f>
        <v>0</v>
      </c>
      <c r="P468" s="122">
        <f>IF($C$4="Attiecināmās izmaksas",IF('10a+c+n'!$Q468="A",'10a+c+n'!P468,0),0)</f>
        <v>0</v>
      </c>
    </row>
    <row r="469" spans="1:16" x14ac:dyDescent="0.2">
      <c r="A469" s="49">
        <f>IF(P469=0,0,IF(COUNTBLANK(P469)=1,0,COUNTA($P$14:P469)))</f>
        <v>0</v>
      </c>
      <c r="B469" s="21">
        <f>IF($C$4="Attiecināmās izmaksas",IF('10a+c+n'!$Q469="A",'10a+c+n'!B469,0),0)</f>
        <v>0</v>
      </c>
      <c r="C469" s="21">
        <f>IF($C$4="Attiecināmās izmaksas",IF('10a+c+n'!$Q469="A",'10a+c+n'!C469,0),0)</f>
        <v>0</v>
      </c>
      <c r="D469" s="21">
        <f>IF($C$4="Attiecināmās izmaksas",IF('10a+c+n'!$Q469="A",'10a+c+n'!D469,0),0)</f>
        <v>0</v>
      </c>
      <c r="E469" s="42"/>
      <c r="F469" s="64"/>
      <c r="G469" s="121"/>
      <c r="H469" s="121">
        <f>IF($C$4="Attiecināmās izmaksas",IF('10a+c+n'!$Q469="A",'10a+c+n'!H469,0),0)</f>
        <v>0</v>
      </c>
      <c r="I469" s="121"/>
      <c r="J469" s="121"/>
      <c r="K469" s="122">
        <f>IF($C$4="Attiecināmās izmaksas",IF('10a+c+n'!$Q469="A",'10a+c+n'!K469,0),0)</f>
        <v>0</v>
      </c>
      <c r="L469" s="64">
        <f>IF($C$4="Attiecināmās izmaksas",IF('10a+c+n'!$Q469="A",'10a+c+n'!L469,0),0)</f>
        <v>0</v>
      </c>
      <c r="M469" s="121">
        <f>IF($C$4="Attiecināmās izmaksas",IF('10a+c+n'!$Q469="A",'10a+c+n'!M469,0),0)</f>
        <v>0</v>
      </c>
      <c r="N469" s="121">
        <f>IF($C$4="Attiecināmās izmaksas",IF('10a+c+n'!$Q469="A",'10a+c+n'!N469,0),0)</f>
        <v>0</v>
      </c>
      <c r="O469" s="121">
        <f>IF($C$4="Attiecināmās izmaksas",IF('10a+c+n'!$Q469="A",'10a+c+n'!O469,0),0)</f>
        <v>0</v>
      </c>
      <c r="P469" s="122">
        <f>IF($C$4="Attiecināmās izmaksas",IF('10a+c+n'!$Q469="A",'10a+c+n'!P469,0),0)</f>
        <v>0</v>
      </c>
    </row>
    <row r="470" spans="1:16" x14ac:dyDescent="0.2">
      <c r="A470" s="49">
        <f>IF(P470=0,0,IF(COUNTBLANK(P470)=1,0,COUNTA($P$14:P470)))</f>
        <v>0</v>
      </c>
      <c r="B470" s="21">
        <f>IF($C$4="Attiecināmās izmaksas",IF('10a+c+n'!$Q470="A",'10a+c+n'!B470,0),0)</f>
        <v>0</v>
      </c>
      <c r="C470" s="21">
        <f>IF($C$4="Attiecināmās izmaksas",IF('10a+c+n'!$Q470="A",'10a+c+n'!C470,0),0)</f>
        <v>0</v>
      </c>
      <c r="D470" s="21">
        <f>IF($C$4="Attiecināmās izmaksas",IF('10a+c+n'!$Q470="A",'10a+c+n'!D470,0),0)</f>
        <v>0</v>
      </c>
      <c r="E470" s="42"/>
      <c r="F470" s="64"/>
      <c r="G470" s="121"/>
      <c r="H470" s="121">
        <f>IF($C$4="Attiecināmās izmaksas",IF('10a+c+n'!$Q470="A",'10a+c+n'!H470,0),0)</f>
        <v>0</v>
      </c>
      <c r="I470" s="121"/>
      <c r="J470" s="121"/>
      <c r="K470" s="122">
        <f>IF($C$4="Attiecināmās izmaksas",IF('10a+c+n'!$Q470="A",'10a+c+n'!K470,0),0)</f>
        <v>0</v>
      </c>
      <c r="L470" s="64">
        <f>IF($C$4="Attiecināmās izmaksas",IF('10a+c+n'!$Q470="A",'10a+c+n'!L470,0),0)</f>
        <v>0</v>
      </c>
      <c r="M470" s="121">
        <f>IF($C$4="Attiecināmās izmaksas",IF('10a+c+n'!$Q470="A",'10a+c+n'!M470,0),0)</f>
        <v>0</v>
      </c>
      <c r="N470" s="121">
        <f>IF($C$4="Attiecināmās izmaksas",IF('10a+c+n'!$Q470="A",'10a+c+n'!N470,0),0)</f>
        <v>0</v>
      </c>
      <c r="O470" s="121">
        <f>IF($C$4="Attiecināmās izmaksas",IF('10a+c+n'!$Q470="A",'10a+c+n'!O470,0),0)</f>
        <v>0</v>
      </c>
      <c r="P470" s="122">
        <f>IF($C$4="Attiecināmās izmaksas",IF('10a+c+n'!$Q470="A",'10a+c+n'!P470,0),0)</f>
        <v>0</v>
      </c>
    </row>
    <row r="471" spans="1:16" x14ac:dyDescent="0.2">
      <c r="A471" s="49">
        <f>IF(P471=0,0,IF(COUNTBLANK(P471)=1,0,COUNTA($P$14:P471)))</f>
        <v>0</v>
      </c>
      <c r="B471" s="21">
        <f>IF($C$4="Attiecināmās izmaksas",IF('10a+c+n'!$Q471="A",'10a+c+n'!B471,0),0)</f>
        <v>0</v>
      </c>
      <c r="C471" s="21">
        <f>IF($C$4="Attiecināmās izmaksas",IF('10a+c+n'!$Q471="A",'10a+c+n'!C471,0),0)</f>
        <v>0</v>
      </c>
      <c r="D471" s="21">
        <f>IF($C$4="Attiecināmās izmaksas",IF('10a+c+n'!$Q471="A",'10a+c+n'!D471,0),0)</f>
        <v>0</v>
      </c>
      <c r="E471" s="42"/>
      <c r="F471" s="64"/>
      <c r="G471" s="121"/>
      <c r="H471" s="121">
        <f>IF($C$4="Attiecināmās izmaksas",IF('10a+c+n'!$Q471="A",'10a+c+n'!H471,0),0)</f>
        <v>0</v>
      </c>
      <c r="I471" s="121"/>
      <c r="J471" s="121"/>
      <c r="K471" s="122">
        <f>IF($C$4="Attiecināmās izmaksas",IF('10a+c+n'!$Q471="A",'10a+c+n'!K471,0),0)</f>
        <v>0</v>
      </c>
      <c r="L471" s="64">
        <f>IF($C$4="Attiecināmās izmaksas",IF('10a+c+n'!$Q471="A",'10a+c+n'!L471,0),0)</f>
        <v>0</v>
      </c>
      <c r="M471" s="121">
        <f>IF($C$4="Attiecināmās izmaksas",IF('10a+c+n'!$Q471="A",'10a+c+n'!M471,0),0)</f>
        <v>0</v>
      </c>
      <c r="N471" s="121">
        <f>IF($C$4="Attiecināmās izmaksas",IF('10a+c+n'!$Q471="A",'10a+c+n'!N471,0),0)</f>
        <v>0</v>
      </c>
      <c r="O471" s="121">
        <f>IF($C$4="Attiecināmās izmaksas",IF('10a+c+n'!$Q471="A",'10a+c+n'!O471,0),0)</f>
        <v>0</v>
      </c>
      <c r="P471" s="122">
        <f>IF($C$4="Attiecināmās izmaksas",IF('10a+c+n'!$Q471="A",'10a+c+n'!P471,0),0)</f>
        <v>0</v>
      </c>
    </row>
    <row r="472" spans="1:16" x14ac:dyDescent="0.2">
      <c r="A472" s="49">
        <f>IF(P472=0,0,IF(COUNTBLANK(P472)=1,0,COUNTA($P$14:P472)))</f>
        <v>0</v>
      </c>
      <c r="B472" s="21">
        <f>IF($C$4="Attiecināmās izmaksas",IF('10a+c+n'!$Q472="A",'10a+c+n'!B472,0),0)</f>
        <v>0</v>
      </c>
      <c r="C472" s="21">
        <f>IF($C$4="Attiecināmās izmaksas",IF('10a+c+n'!$Q472="A",'10a+c+n'!C472,0),0)</f>
        <v>0</v>
      </c>
      <c r="D472" s="21">
        <f>IF($C$4="Attiecināmās izmaksas",IF('10a+c+n'!$Q472="A",'10a+c+n'!D472,0),0)</f>
        <v>0</v>
      </c>
      <c r="E472" s="42"/>
      <c r="F472" s="64"/>
      <c r="G472" s="121"/>
      <c r="H472" s="121">
        <f>IF($C$4="Attiecināmās izmaksas",IF('10a+c+n'!$Q472="A",'10a+c+n'!H472,0),0)</f>
        <v>0</v>
      </c>
      <c r="I472" s="121"/>
      <c r="J472" s="121"/>
      <c r="K472" s="122">
        <f>IF($C$4="Attiecināmās izmaksas",IF('10a+c+n'!$Q472="A",'10a+c+n'!K472,0),0)</f>
        <v>0</v>
      </c>
      <c r="L472" s="64">
        <f>IF($C$4="Attiecināmās izmaksas",IF('10a+c+n'!$Q472="A",'10a+c+n'!L472,0),0)</f>
        <v>0</v>
      </c>
      <c r="M472" s="121">
        <f>IF($C$4="Attiecināmās izmaksas",IF('10a+c+n'!$Q472="A",'10a+c+n'!M472,0),0)</f>
        <v>0</v>
      </c>
      <c r="N472" s="121">
        <f>IF($C$4="Attiecināmās izmaksas",IF('10a+c+n'!$Q472="A",'10a+c+n'!N472,0),0)</f>
        <v>0</v>
      </c>
      <c r="O472" s="121">
        <f>IF($C$4="Attiecināmās izmaksas",IF('10a+c+n'!$Q472="A",'10a+c+n'!O472,0),0)</f>
        <v>0</v>
      </c>
      <c r="P472" s="122">
        <f>IF($C$4="Attiecināmās izmaksas",IF('10a+c+n'!$Q472="A",'10a+c+n'!P472,0),0)</f>
        <v>0</v>
      </c>
    </row>
    <row r="473" spans="1:16" x14ac:dyDescent="0.2">
      <c r="A473" s="49">
        <f>IF(P473=0,0,IF(COUNTBLANK(P473)=1,0,COUNTA($P$14:P473)))</f>
        <v>0</v>
      </c>
      <c r="B473" s="21">
        <f>IF($C$4="Attiecināmās izmaksas",IF('10a+c+n'!$Q473="A",'10a+c+n'!B473,0),0)</f>
        <v>0</v>
      </c>
      <c r="C473" s="21">
        <f>IF($C$4="Attiecināmās izmaksas",IF('10a+c+n'!$Q473="A",'10a+c+n'!C473,0),0)</f>
        <v>0</v>
      </c>
      <c r="D473" s="21">
        <f>IF($C$4="Attiecināmās izmaksas",IF('10a+c+n'!$Q473="A",'10a+c+n'!D473,0),0)</f>
        <v>0</v>
      </c>
      <c r="E473" s="42"/>
      <c r="F473" s="64"/>
      <c r="G473" s="121"/>
      <c r="H473" s="121">
        <f>IF($C$4="Attiecināmās izmaksas",IF('10a+c+n'!$Q473="A",'10a+c+n'!H473,0),0)</f>
        <v>0</v>
      </c>
      <c r="I473" s="121"/>
      <c r="J473" s="121"/>
      <c r="K473" s="122">
        <f>IF($C$4="Attiecināmās izmaksas",IF('10a+c+n'!$Q473="A",'10a+c+n'!K473,0),0)</f>
        <v>0</v>
      </c>
      <c r="L473" s="64">
        <f>IF($C$4="Attiecināmās izmaksas",IF('10a+c+n'!$Q473="A",'10a+c+n'!L473,0),0)</f>
        <v>0</v>
      </c>
      <c r="M473" s="121">
        <f>IF($C$4="Attiecināmās izmaksas",IF('10a+c+n'!$Q473="A",'10a+c+n'!M473,0),0)</f>
        <v>0</v>
      </c>
      <c r="N473" s="121">
        <f>IF($C$4="Attiecināmās izmaksas",IF('10a+c+n'!$Q473="A",'10a+c+n'!N473,0),0)</f>
        <v>0</v>
      </c>
      <c r="O473" s="121">
        <f>IF($C$4="Attiecināmās izmaksas",IF('10a+c+n'!$Q473="A",'10a+c+n'!O473,0),0)</f>
        <v>0</v>
      </c>
      <c r="P473" s="122">
        <f>IF($C$4="Attiecināmās izmaksas",IF('10a+c+n'!$Q473="A",'10a+c+n'!P473,0),0)</f>
        <v>0</v>
      </c>
    </row>
    <row r="474" spans="1:16" x14ac:dyDescent="0.2">
      <c r="A474" s="49">
        <f>IF(P474=0,0,IF(COUNTBLANK(P474)=1,0,COUNTA($P$14:P474)))</f>
        <v>0</v>
      </c>
      <c r="B474" s="21">
        <f>IF($C$4="Attiecināmās izmaksas",IF('10a+c+n'!$Q474="A",'10a+c+n'!B474,0),0)</f>
        <v>0</v>
      </c>
      <c r="C474" s="21">
        <f>IF($C$4="Attiecināmās izmaksas",IF('10a+c+n'!$Q474="A",'10a+c+n'!C474,0),0)</f>
        <v>0</v>
      </c>
      <c r="D474" s="21">
        <f>IF($C$4="Attiecināmās izmaksas",IF('10a+c+n'!$Q474="A",'10a+c+n'!D474,0),0)</f>
        <v>0</v>
      </c>
      <c r="E474" s="42"/>
      <c r="F474" s="64"/>
      <c r="G474" s="121"/>
      <c r="H474" s="121">
        <f>IF($C$4="Attiecināmās izmaksas",IF('10a+c+n'!$Q474="A",'10a+c+n'!H474,0),0)</f>
        <v>0</v>
      </c>
      <c r="I474" s="121"/>
      <c r="J474" s="121"/>
      <c r="K474" s="122">
        <f>IF($C$4="Attiecināmās izmaksas",IF('10a+c+n'!$Q474="A",'10a+c+n'!K474,0),0)</f>
        <v>0</v>
      </c>
      <c r="L474" s="64">
        <f>IF($C$4="Attiecināmās izmaksas",IF('10a+c+n'!$Q474="A",'10a+c+n'!L474,0),0)</f>
        <v>0</v>
      </c>
      <c r="M474" s="121">
        <f>IF($C$4="Attiecināmās izmaksas",IF('10a+c+n'!$Q474="A",'10a+c+n'!M474,0),0)</f>
        <v>0</v>
      </c>
      <c r="N474" s="121">
        <f>IF($C$4="Attiecināmās izmaksas",IF('10a+c+n'!$Q474="A",'10a+c+n'!N474,0),0)</f>
        <v>0</v>
      </c>
      <c r="O474" s="121">
        <f>IF($C$4="Attiecināmās izmaksas",IF('10a+c+n'!$Q474="A",'10a+c+n'!O474,0),0)</f>
        <v>0</v>
      </c>
      <c r="P474" s="122">
        <f>IF($C$4="Attiecināmās izmaksas",IF('10a+c+n'!$Q474="A",'10a+c+n'!P474,0),0)</f>
        <v>0</v>
      </c>
    </row>
    <row r="475" spans="1:16" x14ac:dyDescent="0.2">
      <c r="A475" s="49">
        <f>IF(P475=0,0,IF(COUNTBLANK(P475)=1,0,COUNTA($P$14:P475)))</f>
        <v>0</v>
      </c>
      <c r="B475" s="21">
        <f>IF($C$4="Attiecināmās izmaksas",IF('10a+c+n'!$Q475="A",'10a+c+n'!B475,0),0)</f>
        <v>0</v>
      </c>
      <c r="C475" s="21">
        <f>IF($C$4="Attiecināmās izmaksas",IF('10a+c+n'!$Q475="A",'10a+c+n'!C475,0),0)</f>
        <v>0</v>
      </c>
      <c r="D475" s="21">
        <f>IF($C$4="Attiecināmās izmaksas",IF('10a+c+n'!$Q475="A",'10a+c+n'!D475,0),0)</f>
        <v>0</v>
      </c>
      <c r="E475" s="42"/>
      <c r="F475" s="64"/>
      <c r="G475" s="121"/>
      <c r="H475" s="121">
        <f>IF($C$4="Attiecināmās izmaksas",IF('10a+c+n'!$Q475="A",'10a+c+n'!H475,0),0)</f>
        <v>0</v>
      </c>
      <c r="I475" s="121"/>
      <c r="J475" s="121"/>
      <c r="K475" s="122">
        <f>IF($C$4="Attiecināmās izmaksas",IF('10a+c+n'!$Q475="A",'10a+c+n'!K475,0),0)</f>
        <v>0</v>
      </c>
      <c r="L475" s="64">
        <f>IF($C$4="Attiecināmās izmaksas",IF('10a+c+n'!$Q475="A",'10a+c+n'!L475,0),0)</f>
        <v>0</v>
      </c>
      <c r="M475" s="121">
        <f>IF($C$4="Attiecināmās izmaksas",IF('10a+c+n'!$Q475="A",'10a+c+n'!M475,0),0)</f>
        <v>0</v>
      </c>
      <c r="N475" s="121">
        <f>IF($C$4="Attiecināmās izmaksas",IF('10a+c+n'!$Q475="A",'10a+c+n'!N475,0),0)</f>
        <v>0</v>
      </c>
      <c r="O475" s="121">
        <f>IF($C$4="Attiecināmās izmaksas",IF('10a+c+n'!$Q475="A",'10a+c+n'!O475,0),0)</f>
        <v>0</v>
      </c>
      <c r="P475" s="122">
        <f>IF($C$4="Attiecināmās izmaksas",IF('10a+c+n'!$Q475="A",'10a+c+n'!P475,0),0)</f>
        <v>0</v>
      </c>
    </row>
    <row r="476" spans="1:16" x14ac:dyDescent="0.2">
      <c r="A476" s="49">
        <f>IF(P476=0,0,IF(COUNTBLANK(P476)=1,0,COUNTA($P$14:P476)))</f>
        <v>0</v>
      </c>
      <c r="B476" s="21">
        <f>IF($C$4="Attiecināmās izmaksas",IF('10a+c+n'!$Q476="A",'10a+c+n'!B476,0),0)</f>
        <v>0</v>
      </c>
      <c r="C476" s="21">
        <f>IF($C$4="Attiecināmās izmaksas",IF('10a+c+n'!$Q476="A",'10a+c+n'!C476,0),0)</f>
        <v>0</v>
      </c>
      <c r="D476" s="21">
        <f>IF($C$4="Attiecināmās izmaksas",IF('10a+c+n'!$Q476="A",'10a+c+n'!D476,0),0)</f>
        <v>0</v>
      </c>
      <c r="E476" s="42"/>
      <c r="F476" s="64"/>
      <c r="G476" s="121"/>
      <c r="H476" s="121">
        <f>IF($C$4="Attiecināmās izmaksas",IF('10a+c+n'!$Q476="A",'10a+c+n'!H476,0),0)</f>
        <v>0</v>
      </c>
      <c r="I476" s="121"/>
      <c r="J476" s="121"/>
      <c r="K476" s="122">
        <f>IF($C$4="Attiecināmās izmaksas",IF('10a+c+n'!$Q476="A",'10a+c+n'!K476,0),0)</f>
        <v>0</v>
      </c>
      <c r="L476" s="64">
        <f>IF($C$4="Attiecināmās izmaksas",IF('10a+c+n'!$Q476="A",'10a+c+n'!L476,0),0)</f>
        <v>0</v>
      </c>
      <c r="M476" s="121">
        <f>IF($C$4="Attiecināmās izmaksas",IF('10a+c+n'!$Q476="A",'10a+c+n'!M476,0),0)</f>
        <v>0</v>
      </c>
      <c r="N476" s="121">
        <f>IF($C$4="Attiecināmās izmaksas",IF('10a+c+n'!$Q476="A",'10a+c+n'!N476,0),0)</f>
        <v>0</v>
      </c>
      <c r="O476" s="121">
        <f>IF($C$4="Attiecināmās izmaksas",IF('10a+c+n'!$Q476="A",'10a+c+n'!O476,0),0)</f>
        <v>0</v>
      </c>
      <c r="P476" s="122">
        <f>IF($C$4="Attiecināmās izmaksas",IF('10a+c+n'!$Q476="A",'10a+c+n'!P476,0),0)</f>
        <v>0</v>
      </c>
    </row>
    <row r="477" spans="1:16" x14ac:dyDescent="0.2">
      <c r="A477" s="49">
        <f>IF(P477=0,0,IF(COUNTBLANK(P477)=1,0,COUNTA($P$14:P477)))</f>
        <v>0</v>
      </c>
      <c r="B477" s="21">
        <f>IF($C$4="Attiecināmās izmaksas",IF('10a+c+n'!$Q477="A",'10a+c+n'!B477,0),0)</f>
        <v>0</v>
      </c>
      <c r="C477" s="21">
        <f>IF($C$4="Attiecināmās izmaksas",IF('10a+c+n'!$Q477="A",'10a+c+n'!C477,0),0)</f>
        <v>0</v>
      </c>
      <c r="D477" s="21">
        <f>IF($C$4="Attiecināmās izmaksas",IF('10a+c+n'!$Q477="A",'10a+c+n'!D477,0),0)</f>
        <v>0</v>
      </c>
      <c r="E477" s="42"/>
      <c r="F477" s="64"/>
      <c r="G477" s="121"/>
      <c r="H477" s="121">
        <f>IF($C$4="Attiecināmās izmaksas",IF('10a+c+n'!$Q477="A",'10a+c+n'!H477,0),0)</f>
        <v>0</v>
      </c>
      <c r="I477" s="121"/>
      <c r="J477" s="121"/>
      <c r="K477" s="122">
        <f>IF($C$4="Attiecināmās izmaksas",IF('10a+c+n'!$Q477="A",'10a+c+n'!K477,0),0)</f>
        <v>0</v>
      </c>
      <c r="L477" s="64">
        <f>IF($C$4="Attiecināmās izmaksas",IF('10a+c+n'!$Q477="A",'10a+c+n'!L477,0),0)</f>
        <v>0</v>
      </c>
      <c r="M477" s="121">
        <f>IF($C$4="Attiecināmās izmaksas",IF('10a+c+n'!$Q477="A",'10a+c+n'!M477,0),0)</f>
        <v>0</v>
      </c>
      <c r="N477" s="121">
        <f>IF($C$4="Attiecināmās izmaksas",IF('10a+c+n'!$Q477="A",'10a+c+n'!N477,0),0)</f>
        <v>0</v>
      </c>
      <c r="O477" s="121">
        <f>IF($C$4="Attiecināmās izmaksas",IF('10a+c+n'!$Q477="A",'10a+c+n'!O477,0),0)</f>
        <v>0</v>
      </c>
      <c r="P477" s="122">
        <f>IF($C$4="Attiecināmās izmaksas",IF('10a+c+n'!$Q477="A",'10a+c+n'!P477,0),0)</f>
        <v>0</v>
      </c>
    </row>
    <row r="478" spans="1:16" x14ac:dyDescent="0.2">
      <c r="A478" s="49">
        <f>IF(P478=0,0,IF(COUNTBLANK(P478)=1,0,COUNTA($P$14:P478)))</f>
        <v>0</v>
      </c>
      <c r="B478" s="21">
        <f>IF($C$4="Attiecināmās izmaksas",IF('10a+c+n'!$Q478="A",'10a+c+n'!B478,0),0)</f>
        <v>0</v>
      </c>
      <c r="C478" s="21">
        <f>IF($C$4="Attiecināmās izmaksas",IF('10a+c+n'!$Q478="A",'10a+c+n'!C478,0),0)</f>
        <v>0</v>
      </c>
      <c r="D478" s="21">
        <f>IF($C$4="Attiecināmās izmaksas",IF('10a+c+n'!$Q478="A",'10a+c+n'!D478,0),0)</f>
        <v>0</v>
      </c>
      <c r="E478" s="42"/>
      <c r="F478" s="64"/>
      <c r="G478" s="121"/>
      <c r="H478" s="121">
        <f>IF($C$4="Attiecināmās izmaksas",IF('10a+c+n'!$Q478="A",'10a+c+n'!H478,0),0)</f>
        <v>0</v>
      </c>
      <c r="I478" s="121"/>
      <c r="J478" s="121"/>
      <c r="K478" s="122">
        <f>IF($C$4="Attiecināmās izmaksas",IF('10a+c+n'!$Q478="A",'10a+c+n'!K478,0),0)</f>
        <v>0</v>
      </c>
      <c r="L478" s="64">
        <f>IF($C$4="Attiecināmās izmaksas",IF('10a+c+n'!$Q478="A",'10a+c+n'!L478,0),0)</f>
        <v>0</v>
      </c>
      <c r="M478" s="121">
        <f>IF($C$4="Attiecināmās izmaksas",IF('10a+c+n'!$Q478="A",'10a+c+n'!M478,0),0)</f>
        <v>0</v>
      </c>
      <c r="N478" s="121">
        <f>IF($C$4="Attiecināmās izmaksas",IF('10a+c+n'!$Q478="A",'10a+c+n'!N478,0),0)</f>
        <v>0</v>
      </c>
      <c r="O478" s="121">
        <f>IF($C$4="Attiecināmās izmaksas",IF('10a+c+n'!$Q478="A",'10a+c+n'!O478,0),0)</f>
        <v>0</v>
      </c>
      <c r="P478" s="122">
        <f>IF($C$4="Attiecināmās izmaksas",IF('10a+c+n'!$Q478="A",'10a+c+n'!P478,0),0)</f>
        <v>0</v>
      </c>
    </row>
    <row r="479" spans="1:16" x14ac:dyDescent="0.2">
      <c r="A479" s="49">
        <f>IF(P479=0,0,IF(COUNTBLANK(P479)=1,0,COUNTA($P$14:P479)))</f>
        <v>0</v>
      </c>
      <c r="B479" s="21">
        <f>IF($C$4="Attiecināmās izmaksas",IF('10a+c+n'!$Q479="A",'10a+c+n'!B479,0),0)</f>
        <v>0</v>
      </c>
      <c r="C479" s="21">
        <f>IF($C$4="Attiecināmās izmaksas",IF('10a+c+n'!$Q479="A",'10a+c+n'!C479,0),0)</f>
        <v>0</v>
      </c>
      <c r="D479" s="21">
        <f>IF($C$4="Attiecināmās izmaksas",IF('10a+c+n'!$Q479="A",'10a+c+n'!D479,0),0)</f>
        <v>0</v>
      </c>
      <c r="E479" s="42"/>
      <c r="F479" s="64"/>
      <c r="G479" s="121"/>
      <c r="H479" s="121">
        <f>IF($C$4="Attiecināmās izmaksas",IF('10a+c+n'!$Q479="A",'10a+c+n'!H479,0),0)</f>
        <v>0</v>
      </c>
      <c r="I479" s="121"/>
      <c r="J479" s="121"/>
      <c r="K479" s="122">
        <f>IF($C$4="Attiecināmās izmaksas",IF('10a+c+n'!$Q479="A",'10a+c+n'!K479,0),0)</f>
        <v>0</v>
      </c>
      <c r="L479" s="64">
        <f>IF($C$4="Attiecināmās izmaksas",IF('10a+c+n'!$Q479="A",'10a+c+n'!L479,0),0)</f>
        <v>0</v>
      </c>
      <c r="M479" s="121">
        <f>IF($C$4="Attiecināmās izmaksas",IF('10a+c+n'!$Q479="A",'10a+c+n'!M479,0),0)</f>
        <v>0</v>
      </c>
      <c r="N479" s="121">
        <f>IF($C$4="Attiecināmās izmaksas",IF('10a+c+n'!$Q479="A",'10a+c+n'!N479,0),0)</f>
        <v>0</v>
      </c>
      <c r="O479" s="121">
        <f>IF($C$4="Attiecināmās izmaksas",IF('10a+c+n'!$Q479="A",'10a+c+n'!O479,0),0)</f>
        <v>0</v>
      </c>
      <c r="P479" s="122">
        <f>IF($C$4="Attiecināmās izmaksas",IF('10a+c+n'!$Q479="A",'10a+c+n'!P479,0),0)</f>
        <v>0</v>
      </c>
    </row>
    <row r="480" spans="1:16" x14ac:dyDescent="0.2">
      <c r="A480" s="49">
        <f>IF(P480=0,0,IF(COUNTBLANK(P480)=1,0,COUNTA($P$14:P480)))</f>
        <v>0</v>
      </c>
      <c r="B480" s="21">
        <f>IF($C$4="Attiecināmās izmaksas",IF('10a+c+n'!$Q480="A",'10a+c+n'!B480,0),0)</f>
        <v>0</v>
      </c>
      <c r="C480" s="21">
        <f>IF($C$4="Attiecināmās izmaksas",IF('10a+c+n'!$Q480="A",'10a+c+n'!C480,0),0)</f>
        <v>0</v>
      </c>
      <c r="D480" s="21">
        <f>IF($C$4="Attiecināmās izmaksas",IF('10a+c+n'!$Q480="A",'10a+c+n'!D480,0),0)</f>
        <v>0</v>
      </c>
      <c r="E480" s="42"/>
      <c r="F480" s="64"/>
      <c r="G480" s="121"/>
      <c r="H480" s="121">
        <f>IF($C$4="Attiecināmās izmaksas",IF('10a+c+n'!$Q480="A",'10a+c+n'!H480,0),0)</f>
        <v>0</v>
      </c>
      <c r="I480" s="121"/>
      <c r="J480" s="121"/>
      <c r="K480" s="122">
        <f>IF($C$4="Attiecināmās izmaksas",IF('10a+c+n'!$Q480="A",'10a+c+n'!K480,0),0)</f>
        <v>0</v>
      </c>
      <c r="L480" s="64">
        <f>IF($C$4="Attiecināmās izmaksas",IF('10a+c+n'!$Q480="A",'10a+c+n'!L480,0),0)</f>
        <v>0</v>
      </c>
      <c r="M480" s="121">
        <f>IF($C$4="Attiecināmās izmaksas",IF('10a+c+n'!$Q480="A",'10a+c+n'!M480,0),0)</f>
        <v>0</v>
      </c>
      <c r="N480" s="121">
        <f>IF($C$4="Attiecināmās izmaksas",IF('10a+c+n'!$Q480="A",'10a+c+n'!N480,0),0)</f>
        <v>0</v>
      </c>
      <c r="O480" s="121">
        <f>IF($C$4="Attiecināmās izmaksas",IF('10a+c+n'!$Q480="A",'10a+c+n'!O480,0),0)</f>
        <v>0</v>
      </c>
      <c r="P480" s="122">
        <f>IF($C$4="Attiecināmās izmaksas",IF('10a+c+n'!$Q480="A",'10a+c+n'!P480,0),0)</f>
        <v>0</v>
      </c>
    </row>
    <row r="481" spans="1:16" x14ac:dyDescent="0.2">
      <c r="A481" s="49">
        <f>IF(P481=0,0,IF(COUNTBLANK(P481)=1,0,COUNTA($P$14:P481)))</f>
        <v>0</v>
      </c>
      <c r="B481" s="21">
        <f>IF($C$4="Attiecināmās izmaksas",IF('10a+c+n'!$Q481="A",'10a+c+n'!B481,0),0)</f>
        <v>0</v>
      </c>
      <c r="C481" s="21">
        <f>IF($C$4="Attiecināmās izmaksas",IF('10a+c+n'!$Q481="A",'10a+c+n'!C481,0),0)</f>
        <v>0</v>
      </c>
      <c r="D481" s="21">
        <f>IF($C$4="Attiecināmās izmaksas",IF('10a+c+n'!$Q481="A",'10a+c+n'!D481,0),0)</f>
        <v>0</v>
      </c>
      <c r="E481" s="42"/>
      <c r="F481" s="64"/>
      <c r="G481" s="121"/>
      <c r="H481" s="121">
        <f>IF($C$4="Attiecināmās izmaksas",IF('10a+c+n'!$Q481="A",'10a+c+n'!H481,0),0)</f>
        <v>0</v>
      </c>
      <c r="I481" s="121"/>
      <c r="J481" s="121"/>
      <c r="K481" s="122">
        <f>IF($C$4="Attiecināmās izmaksas",IF('10a+c+n'!$Q481="A",'10a+c+n'!K481,0),0)</f>
        <v>0</v>
      </c>
      <c r="L481" s="64">
        <f>IF($C$4="Attiecināmās izmaksas",IF('10a+c+n'!$Q481="A",'10a+c+n'!L481,0),0)</f>
        <v>0</v>
      </c>
      <c r="M481" s="121">
        <f>IF($C$4="Attiecināmās izmaksas",IF('10a+c+n'!$Q481="A",'10a+c+n'!M481,0),0)</f>
        <v>0</v>
      </c>
      <c r="N481" s="121">
        <f>IF($C$4="Attiecināmās izmaksas",IF('10a+c+n'!$Q481="A",'10a+c+n'!N481,0),0)</f>
        <v>0</v>
      </c>
      <c r="O481" s="121">
        <f>IF($C$4="Attiecināmās izmaksas",IF('10a+c+n'!$Q481="A",'10a+c+n'!O481,0),0)</f>
        <v>0</v>
      </c>
      <c r="P481" s="122">
        <f>IF($C$4="Attiecināmās izmaksas",IF('10a+c+n'!$Q481="A",'10a+c+n'!P481,0),0)</f>
        <v>0</v>
      </c>
    </row>
    <row r="482" spans="1:16" x14ac:dyDescent="0.2">
      <c r="A482" s="49">
        <f>IF(P482=0,0,IF(COUNTBLANK(P482)=1,0,COUNTA($P$14:P482)))</f>
        <v>0</v>
      </c>
      <c r="B482" s="21">
        <f>IF($C$4="Attiecināmās izmaksas",IF('10a+c+n'!$Q482="A",'10a+c+n'!B482,0),0)</f>
        <v>0</v>
      </c>
      <c r="C482" s="21">
        <f>IF($C$4="Attiecināmās izmaksas",IF('10a+c+n'!$Q482="A",'10a+c+n'!C482,0),0)</f>
        <v>0</v>
      </c>
      <c r="D482" s="21">
        <f>IF($C$4="Attiecināmās izmaksas",IF('10a+c+n'!$Q482="A",'10a+c+n'!D482,0),0)</f>
        <v>0</v>
      </c>
      <c r="E482" s="42"/>
      <c r="F482" s="64"/>
      <c r="G482" s="121"/>
      <c r="H482" s="121">
        <f>IF($C$4="Attiecināmās izmaksas",IF('10a+c+n'!$Q482="A",'10a+c+n'!H482,0),0)</f>
        <v>0</v>
      </c>
      <c r="I482" s="121"/>
      <c r="J482" s="121"/>
      <c r="K482" s="122">
        <f>IF($C$4="Attiecināmās izmaksas",IF('10a+c+n'!$Q482="A",'10a+c+n'!K482,0),0)</f>
        <v>0</v>
      </c>
      <c r="L482" s="64">
        <f>IF($C$4="Attiecināmās izmaksas",IF('10a+c+n'!$Q482="A",'10a+c+n'!L482,0),0)</f>
        <v>0</v>
      </c>
      <c r="M482" s="121">
        <f>IF($C$4="Attiecināmās izmaksas",IF('10a+c+n'!$Q482="A",'10a+c+n'!M482,0),0)</f>
        <v>0</v>
      </c>
      <c r="N482" s="121">
        <f>IF($C$4="Attiecināmās izmaksas",IF('10a+c+n'!$Q482="A",'10a+c+n'!N482,0),0)</f>
        <v>0</v>
      </c>
      <c r="O482" s="121">
        <f>IF($C$4="Attiecināmās izmaksas",IF('10a+c+n'!$Q482="A",'10a+c+n'!O482,0),0)</f>
        <v>0</v>
      </c>
      <c r="P482" s="122">
        <f>IF($C$4="Attiecināmās izmaksas",IF('10a+c+n'!$Q482="A",'10a+c+n'!P482,0),0)</f>
        <v>0</v>
      </c>
    </row>
    <row r="483" spans="1:16" x14ac:dyDescent="0.2">
      <c r="A483" s="49">
        <f>IF(P483=0,0,IF(COUNTBLANK(P483)=1,0,COUNTA($P$14:P483)))</f>
        <v>0</v>
      </c>
      <c r="B483" s="21">
        <f>IF($C$4="Attiecināmās izmaksas",IF('10a+c+n'!$Q483="A",'10a+c+n'!B483,0),0)</f>
        <v>0</v>
      </c>
      <c r="C483" s="21">
        <f>IF($C$4="Attiecināmās izmaksas",IF('10a+c+n'!$Q483="A",'10a+c+n'!C483,0),0)</f>
        <v>0</v>
      </c>
      <c r="D483" s="21">
        <f>IF($C$4="Attiecināmās izmaksas",IF('10a+c+n'!$Q483="A",'10a+c+n'!D483,0),0)</f>
        <v>0</v>
      </c>
      <c r="E483" s="42"/>
      <c r="F483" s="64"/>
      <c r="G483" s="121"/>
      <c r="H483" s="121">
        <f>IF($C$4="Attiecināmās izmaksas",IF('10a+c+n'!$Q483="A",'10a+c+n'!H483,0),0)</f>
        <v>0</v>
      </c>
      <c r="I483" s="121"/>
      <c r="J483" s="121"/>
      <c r="K483" s="122">
        <f>IF($C$4="Attiecināmās izmaksas",IF('10a+c+n'!$Q483="A",'10a+c+n'!K483,0),0)</f>
        <v>0</v>
      </c>
      <c r="L483" s="64">
        <f>IF($C$4="Attiecināmās izmaksas",IF('10a+c+n'!$Q483="A",'10a+c+n'!L483,0),0)</f>
        <v>0</v>
      </c>
      <c r="M483" s="121">
        <f>IF($C$4="Attiecināmās izmaksas",IF('10a+c+n'!$Q483="A",'10a+c+n'!M483,0),0)</f>
        <v>0</v>
      </c>
      <c r="N483" s="121">
        <f>IF($C$4="Attiecināmās izmaksas",IF('10a+c+n'!$Q483="A",'10a+c+n'!N483,0),0)</f>
        <v>0</v>
      </c>
      <c r="O483" s="121">
        <f>IF($C$4="Attiecināmās izmaksas",IF('10a+c+n'!$Q483="A",'10a+c+n'!O483,0),0)</f>
        <v>0</v>
      </c>
      <c r="P483" s="122">
        <f>IF($C$4="Attiecināmās izmaksas",IF('10a+c+n'!$Q483="A",'10a+c+n'!P483,0),0)</f>
        <v>0</v>
      </c>
    </row>
    <row r="484" spans="1:16" x14ac:dyDescent="0.2">
      <c r="A484" s="49">
        <f>IF(P484=0,0,IF(COUNTBLANK(P484)=1,0,COUNTA($P$14:P484)))</f>
        <v>0</v>
      </c>
      <c r="B484" s="21">
        <f>IF($C$4="Attiecināmās izmaksas",IF('10a+c+n'!$Q484="A",'10a+c+n'!B484,0),0)</f>
        <v>0</v>
      </c>
      <c r="C484" s="21">
        <f>IF($C$4="Attiecināmās izmaksas",IF('10a+c+n'!$Q484="A",'10a+c+n'!C484,0),0)</f>
        <v>0</v>
      </c>
      <c r="D484" s="21">
        <f>IF($C$4="Attiecināmās izmaksas",IF('10a+c+n'!$Q484="A",'10a+c+n'!D484,0),0)</f>
        <v>0</v>
      </c>
      <c r="E484" s="42"/>
      <c r="F484" s="64"/>
      <c r="G484" s="121"/>
      <c r="H484" s="121">
        <f>IF($C$4="Attiecināmās izmaksas",IF('10a+c+n'!$Q484="A",'10a+c+n'!H484,0),0)</f>
        <v>0</v>
      </c>
      <c r="I484" s="121"/>
      <c r="J484" s="121"/>
      <c r="K484" s="122">
        <f>IF($C$4="Attiecināmās izmaksas",IF('10a+c+n'!$Q484="A",'10a+c+n'!K484,0),0)</f>
        <v>0</v>
      </c>
      <c r="L484" s="64">
        <f>IF($C$4="Attiecināmās izmaksas",IF('10a+c+n'!$Q484="A",'10a+c+n'!L484,0),0)</f>
        <v>0</v>
      </c>
      <c r="M484" s="121">
        <f>IF($C$4="Attiecināmās izmaksas",IF('10a+c+n'!$Q484="A",'10a+c+n'!M484,0),0)</f>
        <v>0</v>
      </c>
      <c r="N484" s="121">
        <f>IF($C$4="Attiecināmās izmaksas",IF('10a+c+n'!$Q484="A",'10a+c+n'!N484,0),0)</f>
        <v>0</v>
      </c>
      <c r="O484" s="121">
        <f>IF($C$4="Attiecināmās izmaksas",IF('10a+c+n'!$Q484="A",'10a+c+n'!O484,0),0)</f>
        <v>0</v>
      </c>
      <c r="P484" s="122">
        <f>IF($C$4="Attiecināmās izmaksas",IF('10a+c+n'!$Q484="A",'10a+c+n'!P484,0),0)</f>
        <v>0</v>
      </c>
    </row>
    <row r="485" spans="1:16" x14ac:dyDescent="0.2">
      <c r="A485" s="49">
        <f>IF(P485=0,0,IF(COUNTBLANK(P485)=1,0,COUNTA($P$14:P485)))</f>
        <v>0</v>
      </c>
      <c r="B485" s="21">
        <f>IF($C$4="Attiecināmās izmaksas",IF('10a+c+n'!$Q485="A",'10a+c+n'!B485,0),0)</f>
        <v>0</v>
      </c>
      <c r="C485" s="21">
        <f>IF($C$4="Attiecināmās izmaksas",IF('10a+c+n'!$Q485="A",'10a+c+n'!C485,0),0)</f>
        <v>0</v>
      </c>
      <c r="D485" s="21">
        <f>IF($C$4="Attiecināmās izmaksas",IF('10a+c+n'!$Q485="A",'10a+c+n'!D485,0),0)</f>
        <v>0</v>
      </c>
      <c r="E485" s="42"/>
      <c r="F485" s="64"/>
      <c r="G485" s="121"/>
      <c r="H485" s="121">
        <f>IF($C$4="Attiecināmās izmaksas",IF('10a+c+n'!$Q485="A",'10a+c+n'!H485,0),0)</f>
        <v>0</v>
      </c>
      <c r="I485" s="121"/>
      <c r="J485" s="121"/>
      <c r="K485" s="122">
        <f>IF($C$4="Attiecināmās izmaksas",IF('10a+c+n'!$Q485="A",'10a+c+n'!K485,0),0)</f>
        <v>0</v>
      </c>
      <c r="L485" s="64">
        <f>IF($C$4="Attiecināmās izmaksas",IF('10a+c+n'!$Q485="A",'10a+c+n'!L485,0),0)</f>
        <v>0</v>
      </c>
      <c r="M485" s="121">
        <f>IF($C$4="Attiecināmās izmaksas",IF('10a+c+n'!$Q485="A",'10a+c+n'!M485,0),0)</f>
        <v>0</v>
      </c>
      <c r="N485" s="121">
        <f>IF($C$4="Attiecināmās izmaksas",IF('10a+c+n'!$Q485="A",'10a+c+n'!N485,0),0)</f>
        <v>0</v>
      </c>
      <c r="O485" s="121">
        <f>IF($C$4="Attiecināmās izmaksas",IF('10a+c+n'!$Q485="A",'10a+c+n'!O485,0),0)</f>
        <v>0</v>
      </c>
      <c r="P485" s="122">
        <f>IF($C$4="Attiecināmās izmaksas",IF('10a+c+n'!$Q485="A",'10a+c+n'!P485,0),0)</f>
        <v>0</v>
      </c>
    </row>
    <row r="486" spans="1:16" x14ac:dyDescent="0.2">
      <c r="A486" s="49">
        <f>IF(P486=0,0,IF(COUNTBLANK(P486)=1,0,COUNTA($P$14:P486)))</f>
        <v>0</v>
      </c>
      <c r="B486" s="21">
        <f>IF($C$4="Attiecināmās izmaksas",IF('10a+c+n'!$Q486="A",'10a+c+n'!B486,0),0)</f>
        <v>0</v>
      </c>
      <c r="C486" s="21">
        <f>IF($C$4="Attiecināmās izmaksas",IF('10a+c+n'!$Q486="A",'10a+c+n'!C486,0),0)</f>
        <v>0</v>
      </c>
      <c r="D486" s="21">
        <f>IF($C$4="Attiecināmās izmaksas",IF('10a+c+n'!$Q486="A",'10a+c+n'!D486,0),0)</f>
        <v>0</v>
      </c>
      <c r="E486" s="42"/>
      <c r="F486" s="64"/>
      <c r="G486" s="121"/>
      <c r="H486" s="121">
        <f>IF($C$4="Attiecināmās izmaksas",IF('10a+c+n'!$Q486="A",'10a+c+n'!H486,0),0)</f>
        <v>0</v>
      </c>
      <c r="I486" s="121"/>
      <c r="J486" s="121"/>
      <c r="K486" s="122">
        <f>IF($C$4="Attiecināmās izmaksas",IF('10a+c+n'!$Q486="A",'10a+c+n'!K486,0),0)</f>
        <v>0</v>
      </c>
      <c r="L486" s="64">
        <f>IF($C$4="Attiecināmās izmaksas",IF('10a+c+n'!$Q486="A",'10a+c+n'!L486,0),0)</f>
        <v>0</v>
      </c>
      <c r="M486" s="121">
        <f>IF($C$4="Attiecināmās izmaksas",IF('10a+c+n'!$Q486="A",'10a+c+n'!M486,0),0)</f>
        <v>0</v>
      </c>
      <c r="N486" s="121">
        <f>IF($C$4="Attiecināmās izmaksas",IF('10a+c+n'!$Q486="A",'10a+c+n'!N486,0),0)</f>
        <v>0</v>
      </c>
      <c r="O486" s="121">
        <f>IF($C$4="Attiecināmās izmaksas",IF('10a+c+n'!$Q486="A",'10a+c+n'!O486,0),0)</f>
        <v>0</v>
      </c>
      <c r="P486" s="122">
        <f>IF($C$4="Attiecināmās izmaksas",IF('10a+c+n'!$Q486="A",'10a+c+n'!P486,0),0)</f>
        <v>0</v>
      </c>
    </row>
    <row r="487" spans="1:16" x14ac:dyDescent="0.2">
      <c r="A487" s="49">
        <f>IF(P487=0,0,IF(COUNTBLANK(P487)=1,0,COUNTA($P$14:P487)))</f>
        <v>0</v>
      </c>
      <c r="B487" s="21">
        <f>IF($C$4="Attiecināmās izmaksas",IF('10a+c+n'!$Q487="A",'10a+c+n'!B487,0),0)</f>
        <v>0</v>
      </c>
      <c r="C487" s="21">
        <f>IF($C$4="Attiecināmās izmaksas",IF('10a+c+n'!$Q487="A",'10a+c+n'!C487,0),0)</f>
        <v>0</v>
      </c>
      <c r="D487" s="21">
        <f>IF($C$4="Attiecināmās izmaksas",IF('10a+c+n'!$Q487="A",'10a+c+n'!D487,0),0)</f>
        <v>0</v>
      </c>
      <c r="E487" s="42"/>
      <c r="F487" s="64"/>
      <c r="G487" s="121"/>
      <c r="H487" s="121">
        <f>IF($C$4="Attiecināmās izmaksas",IF('10a+c+n'!$Q487="A",'10a+c+n'!H487,0),0)</f>
        <v>0</v>
      </c>
      <c r="I487" s="121"/>
      <c r="J487" s="121"/>
      <c r="K487" s="122">
        <f>IF($C$4="Attiecināmās izmaksas",IF('10a+c+n'!$Q487="A",'10a+c+n'!K487,0),0)</f>
        <v>0</v>
      </c>
      <c r="L487" s="64">
        <f>IF($C$4="Attiecināmās izmaksas",IF('10a+c+n'!$Q487="A",'10a+c+n'!L487,0),0)</f>
        <v>0</v>
      </c>
      <c r="M487" s="121">
        <f>IF($C$4="Attiecināmās izmaksas",IF('10a+c+n'!$Q487="A",'10a+c+n'!M487,0),0)</f>
        <v>0</v>
      </c>
      <c r="N487" s="121">
        <f>IF($C$4="Attiecināmās izmaksas",IF('10a+c+n'!$Q487="A",'10a+c+n'!N487,0),0)</f>
        <v>0</v>
      </c>
      <c r="O487" s="121">
        <f>IF($C$4="Attiecināmās izmaksas",IF('10a+c+n'!$Q487="A",'10a+c+n'!O487,0),0)</f>
        <v>0</v>
      </c>
      <c r="P487" s="122">
        <f>IF($C$4="Attiecināmās izmaksas",IF('10a+c+n'!$Q487="A",'10a+c+n'!P487,0),0)</f>
        <v>0</v>
      </c>
    </row>
    <row r="488" spans="1:16" x14ac:dyDescent="0.2">
      <c r="A488" s="49">
        <f>IF(P488=0,0,IF(COUNTBLANK(P488)=1,0,COUNTA($P$14:P488)))</f>
        <v>0</v>
      </c>
      <c r="B488" s="21">
        <f>IF($C$4="Attiecināmās izmaksas",IF('10a+c+n'!$Q488="A",'10a+c+n'!B488,0),0)</f>
        <v>0</v>
      </c>
      <c r="C488" s="21">
        <f>IF($C$4="Attiecināmās izmaksas",IF('10a+c+n'!$Q488="A",'10a+c+n'!C488,0),0)</f>
        <v>0</v>
      </c>
      <c r="D488" s="21">
        <f>IF($C$4="Attiecināmās izmaksas",IF('10a+c+n'!$Q488="A",'10a+c+n'!D488,0),0)</f>
        <v>0</v>
      </c>
      <c r="E488" s="42"/>
      <c r="F488" s="64"/>
      <c r="G488" s="121"/>
      <c r="H488" s="121">
        <f>IF($C$4="Attiecināmās izmaksas",IF('10a+c+n'!$Q488="A",'10a+c+n'!H488,0),0)</f>
        <v>0</v>
      </c>
      <c r="I488" s="121"/>
      <c r="J488" s="121"/>
      <c r="K488" s="122">
        <f>IF($C$4="Attiecināmās izmaksas",IF('10a+c+n'!$Q488="A",'10a+c+n'!K488,0),0)</f>
        <v>0</v>
      </c>
      <c r="L488" s="64">
        <f>IF($C$4="Attiecināmās izmaksas",IF('10a+c+n'!$Q488="A",'10a+c+n'!L488,0),0)</f>
        <v>0</v>
      </c>
      <c r="M488" s="121">
        <f>IF($C$4="Attiecināmās izmaksas",IF('10a+c+n'!$Q488="A",'10a+c+n'!M488,0),0)</f>
        <v>0</v>
      </c>
      <c r="N488" s="121">
        <f>IF($C$4="Attiecināmās izmaksas",IF('10a+c+n'!$Q488="A",'10a+c+n'!N488,0),0)</f>
        <v>0</v>
      </c>
      <c r="O488" s="121">
        <f>IF($C$4="Attiecināmās izmaksas",IF('10a+c+n'!$Q488="A",'10a+c+n'!O488,0),0)</f>
        <v>0</v>
      </c>
      <c r="P488" s="122">
        <f>IF($C$4="Attiecināmās izmaksas",IF('10a+c+n'!$Q488="A",'10a+c+n'!P488,0),0)</f>
        <v>0</v>
      </c>
    </row>
    <row r="489" spans="1:16" x14ac:dyDescent="0.2">
      <c r="A489" s="49">
        <f>IF(P489=0,0,IF(COUNTBLANK(P489)=1,0,COUNTA($P$14:P489)))</f>
        <v>0</v>
      </c>
      <c r="B489" s="21">
        <f>IF($C$4="Attiecināmās izmaksas",IF('10a+c+n'!$Q489="A",'10a+c+n'!B489,0),0)</f>
        <v>0</v>
      </c>
      <c r="C489" s="21">
        <f>IF($C$4="Attiecināmās izmaksas",IF('10a+c+n'!$Q489="A",'10a+c+n'!C489,0),0)</f>
        <v>0</v>
      </c>
      <c r="D489" s="21">
        <f>IF($C$4="Attiecināmās izmaksas",IF('10a+c+n'!$Q489="A",'10a+c+n'!D489,0),0)</f>
        <v>0</v>
      </c>
      <c r="E489" s="42"/>
      <c r="F489" s="64"/>
      <c r="G489" s="121"/>
      <c r="H489" s="121">
        <f>IF($C$4="Attiecināmās izmaksas",IF('10a+c+n'!$Q489="A",'10a+c+n'!H489,0),0)</f>
        <v>0</v>
      </c>
      <c r="I489" s="121"/>
      <c r="J489" s="121"/>
      <c r="K489" s="122">
        <f>IF($C$4="Attiecināmās izmaksas",IF('10a+c+n'!$Q489="A",'10a+c+n'!K489,0),0)</f>
        <v>0</v>
      </c>
      <c r="L489" s="64">
        <f>IF($C$4="Attiecināmās izmaksas",IF('10a+c+n'!$Q489="A",'10a+c+n'!L489,0),0)</f>
        <v>0</v>
      </c>
      <c r="M489" s="121">
        <f>IF($C$4="Attiecināmās izmaksas",IF('10a+c+n'!$Q489="A",'10a+c+n'!M489,0),0)</f>
        <v>0</v>
      </c>
      <c r="N489" s="121">
        <f>IF($C$4="Attiecināmās izmaksas",IF('10a+c+n'!$Q489="A",'10a+c+n'!N489,0),0)</f>
        <v>0</v>
      </c>
      <c r="O489" s="121">
        <f>IF($C$4="Attiecināmās izmaksas",IF('10a+c+n'!$Q489="A",'10a+c+n'!O489,0),0)</f>
        <v>0</v>
      </c>
      <c r="P489" s="122">
        <f>IF($C$4="Attiecināmās izmaksas",IF('10a+c+n'!$Q489="A",'10a+c+n'!P489,0),0)</f>
        <v>0</v>
      </c>
    </row>
    <row r="490" spans="1:16" x14ac:dyDescent="0.2">
      <c r="A490" s="49">
        <f>IF(P490=0,0,IF(COUNTBLANK(P490)=1,0,COUNTA($P$14:P490)))</f>
        <v>0</v>
      </c>
      <c r="B490" s="21">
        <f>IF($C$4="Attiecināmās izmaksas",IF('10a+c+n'!$Q490="A",'10a+c+n'!B490,0),0)</f>
        <v>0</v>
      </c>
      <c r="C490" s="21">
        <f>IF($C$4="Attiecināmās izmaksas",IF('10a+c+n'!$Q490="A",'10a+c+n'!C490,0),0)</f>
        <v>0</v>
      </c>
      <c r="D490" s="21">
        <f>IF($C$4="Attiecināmās izmaksas",IF('10a+c+n'!$Q490="A",'10a+c+n'!D490,0),0)</f>
        <v>0</v>
      </c>
      <c r="E490" s="42"/>
      <c r="F490" s="64"/>
      <c r="G490" s="121"/>
      <c r="H490" s="121">
        <f>IF($C$4="Attiecināmās izmaksas",IF('10a+c+n'!$Q490="A",'10a+c+n'!H490,0),0)</f>
        <v>0</v>
      </c>
      <c r="I490" s="121"/>
      <c r="J490" s="121"/>
      <c r="K490" s="122">
        <f>IF($C$4="Attiecināmās izmaksas",IF('10a+c+n'!$Q490="A",'10a+c+n'!K490,0),0)</f>
        <v>0</v>
      </c>
      <c r="L490" s="64">
        <f>IF($C$4="Attiecināmās izmaksas",IF('10a+c+n'!$Q490="A",'10a+c+n'!L490,0),0)</f>
        <v>0</v>
      </c>
      <c r="M490" s="121">
        <f>IF($C$4="Attiecināmās izmaksas",IF('10a+c+n'!$Q490="A",'10a+c+n'!M490,0),0)</f>
        <v>0</v>
      </c>
      <c r="N490" s="121">
        <f>IF($C$4="Attiecināmās izmaksas",IF('10a+c+n'!$Q490="A",'10a+c+n'!N490,0),0)</f>
        <v>0</v>
      </c>
      <c r="O490" s="121">
        <f>IF($C$4="Attiecināmās izmaksas",IF('10a+c+n'!$Q490="A",'10a+c+n'!O490,0),0)</f>
        <v>0</v>
      </c>
      <c r="P490" s="122">
        <f>IF($C$4="Attiecināmās izmaksas",IF('10a+c+n'!$Q490="A",'10a+c+n'!P490,0),0)</f>
        <v>0</v>
      </c>
    </row>
    <row r="491" spans="1:16" x14ac:dyDescent="0.2">
      <c r="A491" s="49">
        <f>IF(P491=0,0,IF(COUNTBLANK(P491)=1,0,COUNTA($P$14:P491)))</f>
        <v>0</v>
      </c>
      <c r="B491" s="21">
        <f>IF($C$4="Attiecināmās izmaksas",IF('10a+c+n'!$Q491="A",'10a+c+n'!B491,0),0)</f>
        <v>0</v>
      </c>
      <c r="C491" s="21">
        <f>IF($C$4="Attiecināmās izmaksas",IF('10a+c+n'!$Q491="A",'10a+c+n'!C491,0),0)</f>
        <v>0</v>
      </c>
      <c r="D491" s="21">
        <f>IF($C$4="Attiecināmās izmaksas",IF('10a+c+n'!$Q491="A",'10a+c+n'!D491,0),0)</f>
        <v>0</v>
      </c>
      <c r="E491" s="42"/>
      <c r="F491" s="64"/>
      <c r="G491" s="121"/>
      <c r="H491" s="121">
        <f>IF($C$4="Attiecināmās izmaksas",IF('10a+c+n'!$Q491="A",'10a+c+n'!H491,0),0)</f>
        <v>0</v>
      </c>
      <c r="I491" s="121"/>
      <c r="J491" s="121"/>
      <c r="K491" s="122">
        <f>IF($C$4="Attiecināmās izmaksas",IF('10a+c+n'!$Q491="A",'10a+c+n'!K491,0),0)</f>
        <v>0</v>
      </c>
      <c r="L491" s="64">
        <f>IF($C$4="Attiecināmās izmaksas",IF('10a+c+n'!$Q491="A",'10a+c+n'!L491,0),0)</f>
        <v>0</v>
      </c>
      <c r="M491" s="121">
        <f>IF($C$4="Attiecināmās izmaksas",IF('10a+c+n'!$Q491="A",'10a+c+n'!M491,0),0)</f>
        <v>0</v>
      </c>
      <c r="N491" s="121">
        <f>IF($C$4="Attiecināmās izmaksas",IF('10a+c+n'!$Q491="A",'10a+c+n'!N491,0),0)</f>
        <v>0</v>
      </c>
      <c r="O491" s="121">
        <f>IF($C$4="Attiecināmās izmaksas",IF('10a+c+n'!$Q491="A",'10a+c+n'!O491,0),0)</f>
        <v>0</v>
      </c>
      <c r="P491" s="122">
        <f>IF($C$4="Attiecināmās izmaksas",IF('10a+c+n'!$Q491="A",'10a+c+n'!P491,0),0)</f>
        <v>0</v>
      </c>
    </row>
    <row r="492" spans="1:16" x14ac:dyDescent="0.2">
      <c r="A492" s="49">
        <f>IF(P492=0,0,IF(COUNTBLANK(P492)=1,0,COUNTA($P$14:P492)))</f>
        <v>0</v>
      </c>
      <c r="B492" s="21">
        <f>IF($C$4="Attiecināmās izmaksas",IF('10a+c+n'!$Q492="A",'10a+c+n'!B492,0),0)</f>
        <v>0</v>
      </c>
      <c r="C492" s="21">
        <f>IF($C$4="Attiecināmās izmaksas",IF('10a+c+n'!$Q492="A",'10a+c+n'!C492,0),0)</f>
        <v>0</v>
      </c>
      <c r="D492" s="21">
        <f>IF($C$4="Attiecināmās izmaksas",IF('10a+c+n'!$Q492="A",'10a+c+n'!D492,0),0)</f>
        <v>0</v>
      </c>
      <c r="E492" s="42"/>
      <c r="F492" s="64"/>
      <c r="G492" s="121"/>
      <c r="H492" s="121">
        <f>IF($C$4="Attiecināmās izmaksas",IF('10a+c+n'!$Q492="A",'10a+c+n'!H492,0),0)</f>
        <v>0</v>
      </c>
      <c r="I492" s="121"/>
      <c r="J492" s="121"/>
      <c r="K492" s="122">
        <f>IF($C$4="Attiecināmās izmaksas",IF('10a+c+n'!$Q492="A",'10a+c+n'!K492,0),0)</f>
        <v>0</v>
      </c>
      <c r="L492" s="64">
        <f>IF($C$4="Attiecināmās izmaksas",IF('10a+c+n'!$Q492="A",'10a+c+n'!L492,0),0)</f>
        <v>0</v>
      </c>
      <c r="M492" s="121">
        <f>IF($C$4="Attiecināmās izmaksas",IF('10a+c+n'!$Q492="A",'10a+c+n'!M492,0),0)</f>
        <v>0</v>
      </c>
      <c r="N492" s="121">
        <f>IF($C$4="Attiecināmās izmaksas",IF('10a+c+n'!$Q492="A",'10a+c+n'!N492,0),0)</f>
        <v>0</v>
      </c>
      <c r="O492" s="121">
        <f>IF($C$4="Attiecināmās izmaksas",IF('10a+c+n'!$Q492="A",'10a+c+n'!O492,0),0)</f>
        <v>0</v>
      </c>
      <c r="P492" s="122">
        <f>IF($C$4="Attiecināmās izmaksas",IF('10a+c+n'!$Q492="A",'10a+c+n'!P492,0),0)</f>
        <v>0</v>
      </c>
    </row>
    <row r="493" spans="1:16" x14ac:dyDescent="0.2">
      <c r="A493" s="49">
        <f>IF(P493=0,0,IF(COUNTBLANK(P493)=1,0,COUNTA($P$14:P493)))</f>
        <v>0</v>
      </c>
      <c r="B493" s="21">
        <f>IF($C$4="Attiecināmās izmaksas",IF('10a+c+n'!$Q493="A",'10a+c+n'!B493,0),0)</f>
        <v>0</v>
      </c>
      <c r="C493" s="21">
        <f>IF($C$4="Attiecināmās izmaksas",IF('10a+c+n'!$Q493="A",'10a+c+n'!C493,0),0)</f>
        <v>0</v>
      </c>
      <c r="D493" s="21">
        <f>IF($C$4="Attiecināmās izmaksas",IF('10a+c+n'!$Q493="A",'10a+c+n'!D493,0),0)</f>
        <v>0</v>
      </c>
      <c r="E493" s="42"/>
      <c r="F493" s="64"/>
      <c r="G493" s="121"/>
      <c r="H493" s="121">
        <f>IF($C$4="Attiecināmās izmaksas",IF('10a+c+n'!$Q493="A",'10a+c+n'!H493,0),0)</f>
        <v>0</v>
      </c>
      <c r="I493" s="121"/>
      <c r="J493" s="121"/>
      <c r="K493" s="122">
        <f>IF($C$4="Attiecināmās izmaksas",IF('10a+c+n'!$Q493="A",'10a+c+n'!K493,0),0)</f>
        <v>0</v>
      </c>
      <c r="L493" s="64">
        <f>IF($C$4="Attiecināmās izmaksas",IF('10a+c+n'!$Q493="A",'10a+c+n'!L493,0),0)</f>
        <v>0</v>
      </c>
      <c r="M493" s="121">
        <f>IF($C$4="Attiecināmās izmaksas",IF('10a+c+n'!$Q493="A",'10a+c+n'!M493,0),0)</f>
        <v>0</v>
      </c>
      <c r="N493" s="121">
        <f>IF($C$4="Attiecināmās izmaksas",IF('10a+c+n'!$Q493="A",'10a+c+n'!N493,0),0)</f>
        <v>0</v>
      </c>
      <c r="O493" s="121">
        <f>IF($C$4="Attiecināmās izmaksas",IF('10a+c+n'!$Q493="A",'10a+c+n'!O493,0),0)</f>
        <v>0</v>
      </c>
      <c r="P493" s="122">
        <f>IF($C$4="Attiecināmās izmaksas",IF('10a+c+n'!$Q493="A",'10a+c+n'!P493,0),0)</f>
        <v>0</v>
      </c>
    </row>
    <row r="494" spans="1:16" x14ac:dyDescent="0.2">
      <c r="A494" s="49">
        <f>IF(P494=0,0,IF(COUNTBLANK(P494)=1,0,COUNTA($P$14:P494)))</f>
        <v>0</v>
      </c>
      <c r="B494" s="21">
        <f>IF($C$4="Attiecināmās izmaksas",IF('10a+c+n'!$Q494="A",'10a+c+n'!B494,0),0)</f>
        <v>0</v>
      </c>
      <c r="C494" s="21">
        <f>IF($C$4="Attiecināmās izmaksas",IF('10a+c+n'!$Q494="A",'10a+c+n'!C494,0),0)</f>
        <v>0</v>
      </c>
      <c r="D494" s="21">
        <f>IF($C$4="Attiecināmās izmaksas",IF('10a+c+n'!$Q494="A",'10a+c+n'!D494,0),0)</f>
        <v>0</v>
      </c>
      <c r="E494" s="42"/>
      <c r="F494" s="64"/>
      <c r="G494" s="121"/>
      <c r="H494" s="121">
        <f>IF($C$4="Attiecināmās izmaksas",IF('10a+c+n'!$Q494="A",'10a+c+n'!H494,0),0)</f>
        <v>0</v>
      </c>
      <c r="I494" s="121"/>
      <c r="J494" s="121"/>
      <c r="K494" s="122">
        <f>IF($C$4="Attiecināmās izmaksas",IF('10a+c+n'!$Q494="A",'10a+c+n'!K494,0),0)</f>
        <v>0</v>
      </c>
      <c r="L494" s="64">
        <f>IF($C$4="Attiecināmās izmaksas",IF('10a+c+n'!$Q494="A",'10a+c+n'!L494,0),0)</f>
        <v>0</v>
      </c>
      <c r="M494" s="121">
        <f>IF($C$4="Attiecināmās izmaksas",IF('10a+c+n'!$Q494="A",'10a+c+n'!M494,0),0)</f>
        <v>0</v>
      </c>
      <c r="N494" s="121">
        <f>IF($C$4="Attiecināmās izmaksas",IF('10a+c+n'!$Q494="A",'10a+c+n'!N494,0),0)</f>
        <v>0</v>
      </c>
      <c r="O494" s="121">
        <f>IF($C$4="Attiecināmās izmaksas",IF('10a+c+n'!$Q494="A",'10a+c+n'!O494,0),0)</f>
        <v>0</v>
      </c>
      <c r="P494" s="122">
        <f>IF($C$4="Attiecināmās izmaksas",IF('10a+c+n'!$Q494="A",'10a+c+n'!P494,0),0)</f>
        <v>0</v>
      </c>
    </row>
    <row r="495" spans="1:16" x14ac:dyDescent="0.2">
      <c r="A495" s="49">
        <f>IF(P495=0,0,IF(COUNTBLANK(P495)=1,0,COUNTA($P$14:P495)))</f>
        <v>0</v>
      </c>
      <c r="B495" s="21">
        <f>IF($C$4="Attiecināmās izmaksas",IF('10a+c+n'!$Q495="A",'10a+c+n'!B495,0),0)</f>
        <v>0</v>
      </c>
      <c r="C495" s="21">
        <f>IF($C$4="Attiecināmās izmaksas",IF('10a+c+n'!$Q495="A",'10a+c+n'!C495,0),0)</f>
        <v>0</v>
      </c>
      <c r="D495" s="21">
        <f>IF($C$4="Attiecināmās izmaksas",IF('10a+c+n'!$Q495="A",'10a+c+n'!D495,0),0)</f>
        <v>0</v>
      </c>
      <c r="E495" s="42"/>
      <c r="F495" s="64"/>
      <c r="G495" s="121"/>
      <c r="H495" s="121">
        <f>IF($C$4="Attiecināmās izmaksas",IF('10a+c+n'!$Q495="A",'10a+c+n'!H495,0),0)</f>
        <v>0</v>
      </c>
      <c r="I495" s="121"/>
      <c r="J495" s="121"/>
      <c r="K495" s="122">
        <f>IF($C$4="Attiecināmās izmaksas",IF('10a+c+n'!$Q495="A",'10a+c+n'!K495,0),0)</f>
        <v>0</v>
      </c>
      <c r="L495" s="64">
        <f>IF($C$4="Attiecināmās izmaksas",IF('10a+c+n'!$Q495="A",'10a+c+n'!L495,0),0)</f>
        <v>0</v>
      </c>
      <c r="M495" s="121">
        <f>IF($C$4="Attiecināmās izmaksas",IF('10a+c+n'!$Q495="A",'10a+c+n'!M495,0),0)</f>
        <v>0</v>
      </c>
      <c r="N495" s="121">
        <f>IF($C$4="Attiecināmās izmaksas",IF('10a+c+n'!$Q495="A",'10a+c+n'!N495,0),0)</f>
        <v>0</v>
      </c>
      <c r="O495" s="121">
        <f>IF($C$4="Attiecināmās izmaksas",IF('10a+c+n'!$Q495="A",'10a+c+n'!O495,0),0)</f>
        <v>0</v>
      </c>
      <c r="P495" s="122">
        <f>IF($C$4="Attiecināmās izmaksas",IF('10a+c+n'!$Q495="A",'10a+c+n'!P495,0),0)</f>
        <v>0</v>
      </c>
    </row>
    <row r="496" spans="1:16" x14ac:dyDescent="0.2">
      <c r="A496" s="49">
        <f>IF(P496=0,0,IF(COUNTBLANK(P496)=1,0,COUNTA($P$14:P496)))</f>
        <v>0</v>
      </c>
      <c r="B496" s="21">
        <f>IF($C$4="Attiecināmās izmaksas",IF('10a+c+n'!$Q496="A",'10a+c+n'!B496,0),0)</f>
        <v>0</v>
      </c>
      <c r="C496" s="21">
        <f>IF($C$4="Attiecināmās izmaksas",IF('10a+c+n'!$Q496="A",'10a+c+n'!C496,0),0)</f>
        <v>0</v>
      </c>
      <c r="D496" s="21">
        <f>IF($C$4="Attiecināmās izmaksas",IF('10a+c+n'!$Q496="A",'10a+c+n'!D496,0),0)</f>
        <v>0</v>
      </c>
      <c r="E496" s="42"/>
      <c r="F496" s="64"/>
      <c r="G496" s="121"/>
      <c r="H496" s="121">
        <f>IF($C$4="Attiecināmās izmaksas",IF('10a+c+n'!$Q496="A",'10a+c+n'!H496,0),0)</f>
        <v>0</v>
      </c>
      <c r="I496" s="121"/>
      <c r="J496" s="121"/>
      <c r="K496" s="122">
        <f>IF($C$4="Attiecināmās izmaksas",IF('10a+c+n'!$Q496="A",'10a+c+n'!K496,0),0)</f>
        <v>0</v>
      </c>
      <c r="L496" s="64">
        <f>IF($C$4="Attiecināmās izmaksas",IF('10a+c+n'!$Q496="A",'10a+c+n'!L496,0),0)</f>
        <v>0</v>
      </c>
      <c r="M496" s="121">
        <f>IF($C$4="Attiecināmās izmaksas",IF('10a+c+n'!$Q496="A",'10a+c+n'!M496,0),0)</f>
        <v>0</v>
      </c>
      <c r="N496" s="121">
        <f>IF($C$4="Attiecināmās izmaksas",IF('10a+c+n'!$Q496="A",'10a+c+n'!N496,0),0)</f>
        <v>0</v>
      </c>
      <c r="O496" s="121">
        <f>IF($C$4="Attiecināmās izmaksas",IF('10a+c+n'!$Q496="A",'10a+c+n'!O496,0),0)</f>
        <v>0</v>
      </c>
      <c r="P496" s="122">
        <f>IF($C$4="Attiecināmās izmaksas",IF('10a+c+n'!$Q496="A",'10a+c+n'!P496,0),0)</f>
        <v>0</v>
      </c>
    </row>
    <row r="497" spans="1:16" x14ac:dyDescent="0.2">
      <c r="A497" s="49">
        <f>IF(P497=0,0,IF(COUNTBLANK(P497)=1,0,COUNTA($P$14:P497)))</f>
        <v>0</v>
      </c>
      <c r="B497" s="21">
        <f>IF($C$4="Attiecināmās izmaksas",IF('10a+c+n'!$Q497="A",'10a+c+n'!B497,0),0)</f>
        <v>0</v>
      </c>
      <c r="C497" s="21">
        <f>IF($C$4="Attiecināmās izmaksas",IF('10a+c+n'!$Q497="A",'10a+c+n'!C497,0),0)</f>
        <v>0</v>
      </c>
      <c r="D497" s="21">
        <f>IF($C$4="Attiecināmās izmaksas",IF('10a+c+n'!$Q497="A",'10a+c+n'!D497,0),0)</f>
        <v>0</v>
      </c>
      <c r="E497" s="42"/>
      <c r="F497" s="64"/>
      <c r="G497" s="121"/>
      <c r="H497" s="121">
        <f>IF($C$4="Attiecināmās izmaksas",IF('10a+c+n'!$Q497="A",'10a+c+n'!H497,0),0)</f>
        <v>0</v>
      </c>
      <c r="I497" s="121"/>
      <c r="J497" s="121"/>
      <c r="K497" s="122">
        <f>IF($C$4="Attiecināmās izmaksas",IF('10a+c+n'!$Q497="A",'10a+c+n'!K497,0),0)</f>
        <v>0</v>
      </c>
      <c r="L497" s="64">
        <f>IF($C$4="Attiecināmās izmaksas",IF('10a+c+n'!$Q497="A",'10a+c+n'!L497,0),0)</f>
        <v>0</v>
      </c>
      <c r="M497" s="121">
        <f>IF($C$4="Attiecināmās izmaksas",IF('10a+c+n'!$Q497="A",'10a+c+n'!M497,0),0)</f>
        <v>0</v>
      </c>
      <c r="N497" s="121">
        <f>IF($C$4="Attiecināmās izmaksas",IF('10a+c+n'!$Q497="A",'10a+c+n'!N497,0),0)</f>
        <v>0</v>
      </c>
      <c r="O497" s="121">
        <f>IF($C$4="Attiecināmās izmaksas",IF('10a+c+n'!$Q497="A",'10a+c+n'!O497,0),0)</f>
        <v>0</v>
      </c>
      <c r="P497" s="122">
        <f>IF($C$4="Attiecināmās izmaksas",IF('10a+c+n'!$Q497="A",'10a+c+n'!P497,0),0)</f>
        <v>0</v>
      </c>
    </row>
    <row r="498" spans="1:16" x14ac:dyDescent="0.2">
      <c r="A498" s="49">
        <f>IF(P498=0,0,IF(COUNTBLANK(P498)=1,0,COUNTA($P$14:P498)))</f>
        <v>0</v>
      </c>
      <c r="B498" s="21">
        <f>IF($C$4="Attiecināmās izmaksas",IF('10a+c+n'!$Q498="A",'10a+c+n'!B498,0),0)</f>
        <v>0</v>
      </c>
      <c r="C498" s="21">
        <f>IF($C$4="Attiecināmās izmaksas",IF('10a+c+n'!$Q498="A",'10a+c+n'!C498,0),0)</f>
        <v>0</v>
      </c>
      <c r="D498" s="21">
        <f>IF($C$4="Attiecināmās izmaksas",IF('10a+c+n'!$Q498="A",'10a+c+n'!D498,0),0)</f>
        <v>0</v>
      </c>
      <c r="E498" s="42"/>
      <c r="F498" s="64"/>
      <c r="G498" s="121"/>
      <c r="H498" s="121">
        <f>IF($C$4="Attiecināmās izmaksas",IF('10a+c+n'!$Q498="A",'10a+c+n'!H498,0),0)</f>
        <v>0</v>
      </c>
      <c r="I498" s="121"/>
      <c r="J498" s="121"/>
      <c r="K498" s="122">
        <f>IF($C$4="Attiecināmās izmaksas",IF('10a+c+n'!$Q498="A",'10a+c+n'!K498,0),0)</f>
        <v>0</v>
      </c>
      <c r="L498" s="64">
        <f>IF($C$4="Attiecināmās izmaksas",IF('10a+c+n'!$Q498="A",'10a+c+n'!L498,0),0)</f>
        <v>0</v>
      </c>
      <c r="M498" s="121">
        <f>IF($C$4="Attiecināmās izmaksas",IF('10a+c+n'!$Q498="A",'10a+c+n'!M498,0),0)</f>
        <v>0</v>
      </c>
      <c r="N498" s="121">
        <f>IF($C$4="Attiecināmās izmaksas",IF('10a+c+n'!$Q498="A",'10a+c+n'!N498,0),0)</f>
        <v>0</v>
      </c>
      <c r="O498" s="121">
        <f>IF($C$4="Attiecināmās izmaksas",IF('10a+c+n'!$Q498="A",'10a+c+n'!O498,0),0)</f>
        <v>0</v>
      </c>
      <c r="P498" s="122">
        <f>IF($C$4="Attiecināmās izmaksas",IF('10a+c+n'!$Q498="A",'10a+c+n'!P498,0),0)</f>
        <v>0</v>
      </c>
    </row>
    <row r="499" spans="1:16" x14ac:dyDescent="0.2">
      <c r="A499" s="49">
        <f>IF(P499=0,0,IF(COUNTBLANK(P499)=1,0,COUNTA($P$14:P499)))</f>
        <v>0</v>
      </c>
      <c r="B499" s="21">
        <f>IF($C$4="Attiecināmās izmaksas",IF('10a+c+n'!$Q499="A",'10a+c+n'!B499,0),0)</f>
        <v>0</v>
      </c>
      <c r="C499" s="21">
        <f>IF($C$4="Attiecināmās izmaksas",IF('10a+c+n'!$Q499="A",'10a+c+n'!C499,0),0)</f>
        <v>0</v>
      </c>
      <c r="D499" s="21">
        <f>IF($C$4="Attiecināmās izmaksas",IF('10a+c+n'!$Q499="A",'10a+c+n'!D499,0),0)</f>
        <v>0</v>
      </c>
      <c r="E499" s="42"/>
      <c r="F499" s="64"/>
      <c r="G499" s="121"/>
      <c r="H499" s="121">
        <f>IF($C$4="Attiecināmās izmaksas",IF('10a+c+n'!$Q499="A",'10a+c+n'!H499,0),0)</f>
        <v>0</v>
      </c>
      <c r="I499" s="121"/>
      <c r="J499" s="121"/>
      <c r="K499" s="122">
        <f>IF($C$4="Attiecināmās izmaksas",IF('10a+c+n'!$Q499="A",'10a+c+n'!K499,0),0)</f>
        <v>0</v>
      </c>
      <c r="L499" s="64">
        <f>IF($C$4="Attiecināmās izmaksas",IF('10a+c+n'!$Q499="A",'10a+c+n'!L499,0),0)</f>
        <v>0</v>
      </c>
      <c r="M499" s="121">
        <f>IF($C$4="Attiecināmās izmaksas",IF('10a+c+n'!$Q499="A",'10a+c+n'!M499,0),0)</f>
        <v>0</v>
      </c>
      <c r="N499" s="121">
        <f>IF($C$4="Attiecināmās izmaksas",IF('10a+c+n'!$Q499="A",'10a+c+n'!N499,0),0)</f>
        <v>0</v>
      </c>
      <c r="O499" s="121">
        <f>IF($C$4="Attiecināmās izmaksas",IF('10a+c+n'!$Q499="A",'10a+c+n'!O499,0),0)</f>
        <v>0</v>
      </c>
      <c r="P499" s="122">
        <f>IF($C$4="Attiecināmās izmaksas",IF('10a+c+n'!$Q499="A",'10a+c+n'!P499,0),0)</f>
        <v>0</v>
      </c>
    </row>
    <row r="500" spans="1:16" x14ac:dyDescent="0.2">
      <c r="A500" s="49">
        <f>IF(P500=0,0,IF(COUNTBLANK(P500)=1,0,COUNTA($P$14:P500)))</f>
        <v>0</v>
      </c>
      <c r="B500" s="21">
        <f>IF($C$4="Attiecināmās izmaksas",IF('10a+c+n'!$Q500="A",'10a+c+n'!B500,0),0)</f>
        <v>0</v>
      </c>
      <c r="C500" s="21">
        <f>IF($C$4="Attiecināmās izmaksas",IF('10a+c+n'!$Q500="A",'10a+c+n'!C500,0),0)</f>
        <v>0</v>
      </c>
      <c r="D500" s="21">
        <f>IF($C$4="Attiecināmās izmaksas",IF('10a+c+n'!$Q500="A",'10a+c+n'!D500,0),0)</f>
        <v>0</v>
      </c>
      <c r="E500" s="42"/>
      <c r="F500" s="64"/>
      <c r="G500" s="121"/>
      <c r="H500" s="121">
        <f>IF($C$4="Attiecināmās izmaksas",IF('10a+c+n'!$Q500="A",'10a+c+n'!H500,0),0)</f>
        <v>0</v>
      </c>
      <c r="I500" s="121"/>
      <c r="J500" s="121"/>
      <c r="K500" s="122">
        <f>IF($C$4="Attiecināmās izmaksas",IF('10a+c+n'!$Q500="A",'10a+c+n'!K500,0),0)</f>
        <v>0</v>
      </c>
      <c r="L500" s="64">
        <f>IF($C$4="Attiecināmās izmaksas",IF('10a+c+n'!$Q500="A",'10a+c+n'!L500,0),0)</f>
        <v>0</v>
      </c>
      <c r="M500" s="121">
        <f>IF($C$4="Attiecināmās izmaksas",IF('10a+c+n'!$Q500="A",'10a+c+n'!M500,0),0)</f>
        <v>0</v>
      </c>
      <c r="N500" s="121">
        <f>IF($C$4="Attiecināmās izmaksas",IF('10a+c+n'!$Q500="A",'10a+c+n'!N500,0),0)</f>
        <v>0</v>
      </c>
      <c r="O500" s="121">
        <f>IF($C$4="Attiecināmās izmaksas",IF('10a+c+n'!$Q500="A",'10a+c+n'!O500,0),0)</f>
        <v>0</v>
      </c>
      <c r="P500" s="122">
        <f>IF($C$4="Attiecināmās izmaksas",IF('10a+c+n'!$Q500="A",'10a+c+n'!P500,0),0)</f>
        <v>0</v>
      </c>
    </row>
    <row r="501" spans="1:16" x14ac:dyDescent="0.2">
      <c r="A501" s="49">
        <f>IF(P501=0,0,IF(COUNTBLANK(P501)=1,0,COUNTA($P$14:P501)))</f>
        <v>0</v>
      </c>
      <c r="B501" s="21">
        <f>IF($C$4="Attiecināmās izmaksas",IF('10a+c+n'!$Q501="A",'10a+c+n'!B501,0),0)</f>
        <v>0</v>
      </c>
      <c r="C501" s="21">
        <f>IF($C$4="Attiecināmās izmaksas",IF('10a+c+n'!$Q501="A",'10a+c+n'!C501,0),0)</f>
        <v>0</v>
      </c>
      <c r="D501" s="21">
        <f>IF($C$4="Attiecināmās izmaksas",IF('10a+c+n'!$Q501="A",'10a+c+n'!D501,0),0)</f>
        <v>0</v>
      </c>
      <c r="E501" s="42"/>
      <c r="F501" s="64"/>
      <c r="G501" s="121"/>
      <c r="H501" s="121">
        <f>IF($C$4="Attiecināmās izmaksas",IF('10a+c+n'!$Q501="A",'10a+c+n'!H501,0),0)</f>
        <v>0</v>
      </c>
      <c r="I501" s="121"/>
      <c r="J501" s="121"/>
      <c r="K501" s="122">
        <f>IF($C$4="Attiecināmās izmaksas",IF('10a+c+n'!$Q501="A",'10a+c+n'!K501,0),0)</f>
        <v>0</v>
      </c>
      <c r="L501" s="64">
        <f>IF($C$4="Attiecināmās izmaksas",IF('10a+c+n'!$Q501="A",'10a+c+n'!L501,0),0)</f>
        <v>0</v>
      </c>
      <c r="M501" s="121">
        <f>IF($C$4="Attiecināmās izmaksas",IF('10a+c+n'!$Q501="A",'10a+c+n'!M501,0),0)</f>
        <v>0</v>
      </c>
      <c r="N501" s="121">
        <f>IF($C$4="Attiecināmās izmaksas",IF('10a+c+n'!$Q501="A",'10a+c+n'!N501,0),0)</f>
        <v>0</v>
      </c>
      <c r="O501" s="121">
        <f>IF($C$4="Attiecināmās izmaksas",IF('10a+c+n'!$Q501="A",'10a+c+n'!O501,0),0)</f>
        <v>0</v>
      </c>
      <c r="P501" s="122">
        <f>IF($C$4="Attiecināmās izmaksas",IF('10a+c+n'!$Q501="A",'10a+c+n'!P501,0),0)</f>
        <v>0</v>
      </c>
    </row>
    <row r="502" spans="1:16" x14ac:dyDescent="0.2">
      <c r="A502" s="49">
        <f>IF(P502=0,0,IF(COUNTBLANK(P502)=1,0,COUNTA($P$14:P502)))</f>
        <v>0</v>
      </c>
      <c r="B502" s="21">
        <f>IF($C$4="Attiecināmās izmaksas",IF('10a+c+n'!$Q502="A",'10a+c+n'!B502,0),0)</f>
        <v>0</v>
      </c>
      <c r="C502" s="21">
        <f>IF($C$4="Attiecināmās izmaksas",IF('10a+c+n'!$Q502="A",'10a+c+n'!C502,0),0)</f>
        <v>0</v>
      </c>
      <c r="D502" s="21">
        <f>IF($C$4="Attiecināmās izmaksas",IF('10a+c+n'!$Q502="A",'10a+c+n'!D502,0),0)</f>
        <v>0</v>
      </c>
      <c r="E502" s="42"/>
      <c r="F502" s="64"/>
      <c r="G502" s="121"/>
      <c r="H502" s="121">
        <f>IF($C$4="Attiecināmās izmaksas",IF('10a+c+n'!$Q502="A",'10a+c+n'!H502,0),0)</f>
        <v>0</v>
      </c>
      <c r="I502" s="121"/>
      <c r="J502" s="121"/>
      <c r="K502" s="122">
        <f>IF($C$4="Attiecināmās izmaksas",IF('10a+c+n'!$Q502="A",'10a+c+n'!K502,0),0)</f>
        <v>0</v>
      </c>
      <c r="L502" s="64">
        <f>IF($C$4="Attiecināmās izmaksas",IF('10a+c+n'!$Q502="A",'10a+c+n'!L502,0),0)</f>
        <v>0</v>
      </c>
      <c r="M502" s="121">
        <f>IF($C$4="Attiecināmās izmaksas",IF('10a+c+n'!$Q502="A",'10a+c+n'!M502,0),0)</f>
        <v>0</v>
      </c>
      <c r="N502" s="121">
        <f>IF($C$4="Attiecināmās izmaksas",IF('10a+c+n'!$Q502="A",'10a+c+n'!N502,0),0)</f>
        <v>0</v>
      </c>
      <c r="O502" s="121">
        <f>IF($C$4="Attiecināmās izmaksas",IF('10a+c+n'!$Q502="A",'10a+c+n'!O502,0),0)</f>
        <v>0</v>
      </c>
      <c r="P502" s="122">
        <f>IF($C$4="Attiecināmās izmaksas",IF('10a+c+n'!$Q502="A",'10a+c+n'!P502,0),0)</f>
        <v>0</v>
      </c>
    </row>
    <row r="503" spans="1:16" x14ac:dyDescent="0.2">
      <c r="A503" s="49">
        <f>IF(P503=0,0,IF(COUNTBLANK(P503)=1,0,COUNTA($P$14:P503)))</f>
        <v>0</v>
      </c>
      <c r="B503" s="21">
        <f>IF($C$4="Attiecināmās izmaksas",IF('10a+c+n'!$Q503="A",'10a+c+n'!B503,0),0)</f>
        <v>0</v>
      </c>
      <c r="C503" s="21">
        <f>IF($C$4="Attiecināmās izmaksas",IF('10a+c+n'!$Q503="A",'10a+c+n'!C503,0),0)</f>
        <v>0</v>
      </c>
      <c r="D503" s="21">
        <f>IF($C$4="Attiecināmās izmaksas",IF('10a+c+n'!$Q503="A",'10a+c+n'!D503,0),0)</f>
        <v>0</v>
      </c>
      <c r="E503" s="42"/>
      <c r="F503" s="64"/>
      <c r="G503" s="121"/>
      <c r="H503" s="121">
        <f>IF($C$4="Attiecināmās izmaksas",IF('10a+c+n'!$Q503="A",'10a+c+n'!H503,0),0)</f>
        <v>0</v>
      </c>
      <c r="I503" s="121"/>
      <c r="J503" s="121"/>
      <c r="K503" s="122">
        <f>IF($C$4="Attiecināmās izmaksas",IF('10a+c+n'!$Q503="A",'10a+c+n'!K503,0),0)</f>
        <v>0</v>
      </c>
      <c r="L503" s="64">
        <f>IF($C$4="Attiecināmās izmaksas",IF('10a+c+n'!$Q503="A",'10a+c+n'!L503,0),0)</f>
        <v>0</v>
      </c>
      <c r="M503" s="121">
        <f>IF($C$4="Attiecināmās izmaksas",IF('10a+c+n'!$Q503="A",'10a+c+n'!M503,0),0)</f>
        <v>0</v>
      </c>
      <c r="N503" s="121">
        <f>IF($C$4="Attiecināmās izmaksas",IF('10a+c+n'!$Q503="A",'10a+c+n'!N503,0),0)</f>
        <v>0</v>
      </c>
      <c r="O503" s="121">
        <f>IF($C$4="Attiecināmās izmaksas",IF('10a+c+n'!$Q503="A",'10a+c+n'!O503,0),0)</f>
        <v>0</v>
      </c>
      <c r="P503" s="122">
        <f>IF($C$4="Attiecināmās izmaksas",IF('10a+c+n'!$Q503="A",'10a+c+n'!P503,0),0)</f>
        <v>0</v>
      </c>
    </row>
    <row r="504" spans="1:16" x14ac:dyDescent="0.2">
      <c r="A504" s="49">
        <f>IF(P504=0,0,IF(COUNTBLANK(P504)=1,0,COUNTA($P$14:P504)))</f>
        <v>0</v>
      </c>
      <c r="B504" s="21">
        <f>IF($C$4="Attiecināmās izmaksas",IF('10a+c+n'!$Q504="A",'10a+c+n'!B504,0),0)</f>
        <v>0</v>
      </c>
      <c r="C504" s="21">
        <f>IF($C$4="Attiecināmās izmaksas",IF('10a+c+n'!$Q504="A",'10a+c+n'!C504,0),0)</f>
        <v>0</v>
      </c>
      <c r="D504" s="21">
        <f>IF($C$4="Attiecināmās izmaksas",IF('10a+c+n'!$Q504="A",'10a+c+n'!D504,0),0)</f>
        <v>0</v>
      </c>
      <c r="E504" s="42"/>
      <c r="F504" s="64"/>
      <c r="G504" s="121"/>
      <c r="H504" s="121">
        <f>IF($C$4="Attiecināmās izmaksas",IF('10a+c+n'!$Q504="A",'10a+c+n'!H504,0),0)</f>
        <v>0</v>
      </c>
      <c r="I504" s="121"/>
      <c r="J504" s="121"/>
      <c r="K504" s="122">
        <f>IF($C$4="Attiecināmās izmaksas",IF('10a+c+n'!$Q504="A",'10a+c+n'!K504,0),0)</f>
        <v>0</v>
      </c>
      <c r="L504" s="64">
        <f>IF($C$4="Attiecināmās izmaksas",IF('10a+c+n'!$Q504="A",'10a+c+n'!L504,0),0)</f>
        <v>0</v>
      </c>
      <c r="M504" s="121">
        <f>IF($C$4="Attiecināmās izmaksas",IF('10a+c+n'!$Q504="A",'10a+c+n'!M504,0),0)</f>
        <v>0</v>
      </c>
      <c r="N504" s="121">
        <f>IF($C$4="Attiecināmās izmaksas",IF('10a+c+n'!$Q504="A",'10a+c+n'!N504,0),0)</f>
        <v>0</v>
      </c>
      <c r="O504" s="121">
        <f>IF($C$4="Attiecināmās izmaksas",IF('10a+c+n'!$Q504="A",'10a+c+n'!O504,0),0)</f>
        <v>0</v>
      </c>
      <c r="P504" s="122">
        <f>IF($C$4="Attiecināmās izmaksas",IF('10a+c+n'!$Q504="A",'10a+c+n'!P504,0),0)</f>
        <v>0</v>
      </c>
    </row>
    <row r="505" spans="1:16" x14ac:dyDescent="0.2">
      <c r="A505" s="49">
        <f>IF(P505=0,0,IF(COUNTBLANK(P505)=1,0,COUNTA($P$14:P505)))</f>
        <v>0</v>
      </c>
      <c r="B505" s="21">
        <f>IF($C$4="Attiecināmās izmaksas",IF('10a+c+n'!$Q505="A",'10a+c+n'!B505,0),0)</f>
        <v>0</v>
      </c>
      <c r="C505" s="21">
        <f>IF($C$4="Attiecināmās izmaksas",IF('10a+c+n'!$Q505="A",'10a+c+n'!C505,0),0)</f>
        <v>0</v>
      </c>
      <c r="D505" s="21">
        <f>IF($C$4="Attiecināmās izmaksas",IF('10a+c+n'!$Q505="A",'10a+c+n'!D505,0),0)</f>
        <v>0</v>
      </c>
      <c r="E505" s="42"/>
      <c r="F505" s="64"/>
      <c r="G505" s="121"/>
      <c r="H505" s="121">
        <f>IF($C$4="Attiecināmās izmaksas",IF('10a+c+n'!$Q505="A",'10a+c+n'!H505,0),0)</f>
        <v>0</v>
      </c>
      <c r="I505" s="121"/>
      <c r="J505" s="121"/>
      <c r="K505" s="122">
        <f>IF($C$4="Attiecināmās izmaksas",IF('10a+c+n'!$Q505="A",'10a+c+n'!K505,0),0)</f>
        <v>0</v>
      </c>
      <c r="L505" s="64">
        <f>IF($C$4="Attiecināmās izmaksas",IF('10a+c+n'!$Q505="A",'10a+c+n'!L505,0),0)</f>
        <v>0</v>
      </c>
      <c r="M505" s="121">
        <f>IF($C$4="Attiecināmās izmaksas",IF('10a+c+n'!$Q505="A",'10a+c+n'!M505,0),0)</f>
        <v>0</v>
      </c>
      <c r="N505" s="121">
        <f>IF($C$4="Attiecināmās izmaksas",IF('10a+c+n'!$Q505="A",'10a+c+n'!N505,0),0)</f>
        <v>0</v>
      </c>
      <c r="O505" s="121">
        <f>IF($C$4="Attiecināmās izmaksas",IF('10a+c+n'!$Q505="A",'10a+c+n'!O505,0),0)</f>
        <v>0</v>
      </c>
      <c r="P505" s="122">
        <f>IF($C$4="Attiecināmās izmaksas",IF('10a+c+n'!$Q505="A",'10a+c+n'!P505,0),0)</f>
        <v>0</v>
      </c>
    </row>
    <row r="506" spans="1:16" x14ac:dyDescent="0.2">
      <c r="A506" s="49">
        <f>IF(P506=0,0,IF(COUNTBLANK(P506)=1,0,COUNTA($P$14:P506)))</f>
        <v>0</v>
      </c>
      <c r="B506" s="21">
        <f>IF($C$4="Attiecināmās izmaksas",IF('10a+c+n'!$Q506="A",'10a+c+n'!B506,0),0)</f>
        <v>0</v>
      </c>
      <c r="C506" s="21">
        <f>IF($C$4="Attiecināmās izmaksas",IF('10a+c+n'!$Q506="A",'10a+c+n'!C506,0),0)</f>
        <v>0</v>
      </c>
      <c r="D506" s="21">
        <f>IF($C$4="Attiecināmās izmaksas",IF('10a+c+n'!$Q506="A",'10a+c+n'!D506,0),0)</f>
        <v>0</v>
      </c>
      <c r="E506" s="42"/>
      <c r="F506" s="64"/>
      <c r="G506" s="121"/>
      <c r="H506" s="121">
        <f>IF($C$4="Attiecināmās izmaksas",IF('10a+c+n'!$Q506="A",'10a+c+n'!H506,0),0)</f>
        <v>0</v>
      </c>
      <c r="I506" s="121"/>
      <c r="J506" s="121"/>
      <c r="K506" s="122">
        <f>IF($C$4="Attiecināmās izmaksas",IF('10a+c+n'!$Q506="A",'10a+c+n'!K506,0),0)</f>
        <v>0</v>
      </c>
      <c r="L506" s="64">
        <f>IF($C$4="Attiecināmās izmaksas",IF('10a+c+n'!$Q506="A",'10a+c+n'!L506,0),0)</f>
        <v>0</v>
      </c>
      <c r="M506" s="121">
        <f>IF($C$4="Attiecināmās izmaksas",IF('10a+c+n'!$Q506="A",'10a+c+n'!M506,0),0)</f>
        <v>0</v>
      </c>
      <c r="N506" s="121">
        <f>IF($C$4="Attiecināmās izmaksas",IF('10a+c+n'!$Q506="A",'10a+c+n'!N506,0),0)</f>
        <v>0</v>
      </c>
      <c r="O506" s="121">
        <f>IF($C$4="Attiecināmās izmaksas",IF('10a+c+n'!$Q506="A",'10a+c+n'!O506,0),0)</f>
        <v>0</v>
      </c>
      <c r="P506" s="122">
        <f>IF($C$4="Attiecināmās izmaksas",IF('10a+c+n'!$Q506="A",'10a+c+n'!P506,0),0)</f>
        <v>0</v>
      </c>
    </row>
    <row r="507" spans="1:16" x14ac:dyDescent="0.2">
      <c r="A507" s="49">
        <f>IF(P507=0,0,IF(COUNTBLANK(P507)=1,0,COUNTA($P$14:P507)))</f>
        <v>0</v>
      </c>
      <c r="B507" s="21">
        <f>IF($C$4="Attiecināmās izmaksas",IF('10a+c+n'!$Q507="A",'10a+c+n'!B507,0),0)</f>
        <v>0</v>
      </c>
      <c r="C507" s="21">
        <f>IF($C$4="Attiecināmās izmaksas",IF('10a+c+n'!$Q507="A",'10a+c+n'!C507,0),0)</f>
        <v>0</v>
      </c>
      <c r="D507" s="21">
        <f>IF($C$4="Attiecināmās izmaksas",IF('10a+c+n'!$Q507="A",'10a+c+n'!D507,0),0)</f>
        <v>0</v>
      </c>
      <c r="E507" s="42"/>
      <c r="F507" s="64"/>
      <c r="G507" s="121"/>
      <c r="H507" s="121">
        <f>IF($C$4="Attiecināmās izmaksas",IF('10a+c+n'!$Q507="A",'10a+c+n'!H507,0),0)</f>
        <v>0</v>
      </c>
      <c r="I507" s="121"/>
      <c r="J507" s="121"/>
      <c r="K507" s="122">
        <f>IF($C$4="Attiecināmās izmaksas",IF('10a+c+n'!$Q507="A",'10a+c+n'!K507,0),0)</f>
        <v>0</v>
      </c>
      <c r="L507" s="64">
        <f>IF($C$4="Attiecināmās izmaksas",IF('10a+c+n'!$Q507="A",'10a+c+n'!L507,0),0)</f>
        <v>0</v>
      </c>
      <c r="M507" s="121">
        <f>IF($C$4="Attiecināmās izmaksas",IF('10a+c+n'!$Q507="A",'10a+c+n'!M507,0),0)</f>
        <v>0</v>
      </c>
      <c r="N507" s="121">
        <f>IF($C$4="Attiecināmās izmaksas",IF('10a+c+n'!$Q507="A",'10a+c+n'!N507,0),0)</f>
        <v>0</v>
      </c>
      <c r="O507" s="121">
        <f>IF($C$4="Attiecināmās izmaksas",IF('10a+c+n'!$Q507="A",'10a+c+n'!O507,0),0)</f>
        <v>0</v>
      </c>
      <c r="P507" s="122">
        <f>IF($C$4="Attiecināmās izmaksas",IF('10a+c+n'!$Q507="A",'10a+c+n'!P507,0),0)</f>
        <v>0</v>
      </c>
    </row>
    <row r="508" spans="1:16" x14ac:dyDescent="0.2">
      <c r="A508" s="49">
        <f>IF(P508=0,0,IF(COUNTBLANK(P508)=1,0,COUNTA($P$14:P508)))</f>
        <v>0</v>
      </c>
      <c r="B508" s="21">
        <f>IF($C$4="Attiecināmās izmaksas",IF('10a+c+n'!$Q508="A",'10a+c+n'!B508,0),0)</f>
        <v>0</v>
      </c>
      <c r="C508" s="21">
        <f>IF($C$4="Attiecināmās izmaksas",IF('10a+c+n'!$Q508="A",'10a+c+n'!C508,0),0)</f>
        <v>0</v>
      </c>
      <c r="D508" s="21">
        <f>IF($C$4="Attiecināmās izmaksas",IF('10a+c+n'!$Q508="A",'10a+c+n'!D508,0),0)</f>
        <v>0</v>
      </c>
      <c r="E508" s="42"/>
      <c r="F508" s="64"/>
      <c r="G508" s="121"/>
      <c r="H508" s="121">
        <f>IF($C$4="Attiecināmās izmaksas",IF('10a+c+n'!$Q508="A",'10a+c+n'!H508,0),0)</f>
        <v>0</v>
      </c>
      <c r="I508" s="121"/>
      <c r="J508" s="121"/>
      <c r="K508" s="122">
        <f>IF($C$4="Attiecināmās izmaksas",IF('10a+c+n'!$Q508="A",'10a+c+n'!K508,0),0)</f>
        <v>0</v>
      </c>
      <c r="L508" s="64">
        <f>IF($C$4="Attiecināmās izmaksas",IF('10a+c+n'!$Q508="A",'10a+c+n'!L508,0),0)</f>
        <v>0</v>
      </c>
      <c r="M508" s="121">
        <f>IF($C$4="Attiecināmās izmaksas",IF('10a+c+n'!$Q508="A",'10a+c+n'!M508,0),0)</f>
        <v>0</v>
      </c>
      <c r="N508" s="121">
        <f>IF($C$4="Attiecināmās izmaksas",IF('10a+c+n'!$Q508="A",'10a+c+n'!N508,0),0)</f>
        <v>0</v>
      </c>
      <c r="O508" s="121">
        <f>IF($C$4="Attiecināmās izmaksas",IF('10a+c+n'!$Q508="A",'10a+c+n'!O508,0),0)</f>
        <v>0</v>
      </c>
      <c r="P508" s="122">
        <f>IF($C$4="Attiecināmās izmaksas",IF('10a+c+n'!$Q508="A",'10a+c+n'!P508,0),0)</f>
        <v>0</v>
      </c>
    </row>
    <row r="509" spans="1:16" x14ac:dyDescent="0.2">
      <c r="A509" s="49">
        <f>IF(P509=0,0,IF(COUNTBLANK(P509)=1,0,COUNTA($P$14:P509)))</f>
        <v>0</v>
      </c>
      <c r="B509" s="21">
        <f>IF($C$4="Attiecināmās izmaksas",IF('10a+c+n'!$Q509="A",'10a+c+n'!B509,0),0)</f>
        <v>0</v>
      </c>
      <c r="C509" s="21">
        <f>IF($C$4="Attiecināmās izmaksas",IF('10a+c+n'!$Q509="A",'10a+c+n'!C509,0),0)</f>
        <v>0</v>
      </c>
      <c r="D509" s="21">
        <f>IF($C$4="Attiecināmās izmaksas",IF('10a+c+n'!$Q509="A",'10a+c+n'!D509,0),0)</f>
        <v>0</v>
      </c>
      <c r="E509" s="42"/>
      <c r="F509" s="64"/>
      <c r="G509" s="121"/>
      <c r="H509" s="121">
        <f>IF($C$4="Attiecināmās izmaksas",IF('10a+c+n'!$Q509="A",'10a+c+n'!H509,0),0)</f>
        <v>0</v>
      </c>
      <c r="I509" s="121"/>
      <c r="J509" s="121"/>
      <c r="K509" s="122">
        <f>IF($C$4="Attiecināmās izmaksas",IF('10a+c+n'!$Q509="A",'10a+c+n'!K509,0),0)</f>
        <v>0</v>
      </c>
      <c r="L509" s="64">
        <f>IF($C$4="Attiecināmās izmaksas",IF('10a+c+n'!$Q509="A",'10a+c+n'!L509,0),0)</f>
        <v>0</v>
      </c>
      <c r="M509" s="121">
        <f>IF($C$4="Attiecināmās izmaksas",IF('10a+c+n'!$Q509="A",'10a+c+n'!M509,0),0)</f>
        <v>0</v>
      </c>
      <c r="N509" s="121">
        <f>IF($C$4="Attiecināmās izmaksas",IF('10a+c+n'!$Q509="A",'10a+c+n'!N509,0),0)</f>
        <v>0</v>
      </c>
      <c r="O509" s="121">
        <f>IF($C$4="Attiecināmās izmaksas",IF('10a+c+n'!$Q509="A",'10a+c+n'!O509,0),0)</f>
        <v>0</v>
      </c>
      <c r="P509" s="122">
        <f>IF($C$4="Attiecināmās izmaksas",IF('10a+c+n'!$Q509="A",'10a+c+n'!P509,0),0)</f>
        <v>0</v>
      </c>
    </row>
    <row r="510" spans="1:16" x14ac:dyDescent="0.2">
      <c r="A510" s="49">
        <f>IF(P510=0,0,IF(COUNTBLANK(P510)=1,0,COUNTA($P$14:P510)))</f>
        <v>0</v>
      </c>
      <c r="B510" s="21">
        <f>IF($C$4="Attiecināmās izmaksas",IF('10a+c+n'!$Q510="A",'10a+c+n'!B510,0),0)</f>
        <v>0</v>
      </c>
      <c r="C510" s="21">
        <f>IF($C$4="Attiecināmās izmaksas",IF('10a+c+n'!$Q510="A",'10a+c+n'!C510,0),0)</f>
        <v>0</v>
      </c>
      <c r="D510" s="21">
        <f>IF($C$4="Attiecināmās izmaksas",IF('10a+c+n'!$Q510="A",'10a+c+n'!D510,0),0)</f>
        <v>0</v>
      </c>
      <c r="E510" s="42"/>
      <c r="F510" s="64"/>
      <c r="G510" s="121"/>
      <c r="H510" s="121">
        <f>IF($C$4="Attiecināmās izmaksas",IF('10a+c+n'!$Q510="A",'10a+c+n'!H510,0),0)</f>
        <v>0</v>
      </c>
      <c r="I510" s="121"/>
      <c r="J510" s="121"/>
      <c r="K510" s="122">
        <f>IF($C$4="Attiecināmās izmaksas",IF('10a+c+n'!$Q510="A",'10a+c+n'!K510,0),0)</f>
        <v>0</v>
      </c>
      <c r="L510" s="64">
        <f>IF($C$4="Attiecināmās izmaksas",IF('10a+c+n'!$Q510="A",'10a+c+n'!L510,0),0)</f>
        <v>0</v>
      </c>
      <c r="M510" s="121">
        <f>IF($C$4="Attiecināmās izmaksas",IF('10a+c+n'!$Q510="A",'10a+c+n'!M510,0),0)</f>
        <v>0</v>
      </c>
      <c r="N510" s="121">
        <f>IF($C$4="Attiecināmās izmaksas",IF('10a+c+n'!$Q510="A",'10a+c+n'!N510,0),0)</f>
        <v>0</v>
      </c>
      <c r="O510" s="121">
        <f>IF($C$4="Attiecināmās izmaksas",IF('10a+c+n'!$Q510="A",'10a+c+n'!O510,0),0)</f>
        <v>0</v>
      </c>
      <c r="P510" s="122">
        <f>IF($C$4="Attiecināmās izmaksas",IF('10a+c+n'!$Q510="A",'10a+c+n'!P510,0),0)</f>
        <v>0</v>
      </c>
    </row>
    <row r="511" spans="1:16" x14ac:dyDescent="0.2">
      <c r="A511" s="49">
        <f>IF(P511=0,0,IF(COUNTBLANK(P511)=1,0,COUNTA($P$14:P511)))</f>
        <v>0</v>
      </c>
      <c r="B511" s="21">
        <f>IF($C$4="Attiecināmās izmaksas",IF('10a+c+n'!$Q511="A",'10a+c+n'!B511,0),0)</f>
        <v>0</v>
      </c>
      <c r="C511" s="21">
        <f>IF($C$4="Attiecināmās izmaksas",IF('10a+c+n'!$Q511="A",'10a+c+n'!C511,0),0)</f>
        <v>0</v>
      </c>
      <c r="D511" s="21">
        <f>IF($C$4="Attiecināmās izmaksas",IF('10a+c+n'!$Q511="A",'10a+c+n'!D511,0),0)</f>
        <v>0</v>
      </c>
      <c r="E511" s="42"/>
      <c r="F511" s="64"/>
      <c r="G511" s="121"/>
      <c r="H511" s="121">
        <f>IF($C$4="Attiecināmās izmaksas",IF('10a+c+n'!$Q511="A",'10a+c+n'!H511,0),0)</f>
        <v>0</v>
      </c>
      <c r="I511" s="121"/>
      <c r="J511" s="121"/>
      <c r="K511" s="122">
        <f>IF($C$4="Attiecināmās izmaksas",IF('10a+c+n'!$Q511="A",'10a+c+n'!K511,0),0)</f>
        <v>0</v>
      </c>
      <c r="L511" s="64">
        <f>IF($C$4="Attiecināmās izmaksas",IF('10a+c+n'!$Q511="A",'10a+c+n'!L511,0),0)</f>
        <v>0</v>
      </c>
      <c r="M511" s="121">
        <f>IF($C$4="Attiecināmās izmaksas",IF('10a+c+n'!$Q511="A",'10a+c+n'!M511,0),0)</f>
        <v>0</v>
      </c>
      <c r="N511" s="121">
        <f>IF($C$4="Attiecināmās izmaksas",IF('10a+c+n'!$Q511="A",'10a+c+n'!N511,0),0)</f>
        <v>0</v>
      </c>
      <c r="O511" s="121">
        <f>IF($C$4="Attiecināmās izmaksas",IF('10a+c+n'!$Q511="A",'10a+c+n'!O511,0),0)</f>
        <v>0</v>
      </c>
      <c r="P511" s="122">
        <f>IF($C$4="Attiecināmās izmaksas",IF('10a+c+n'!$Q511="A",'10a+c+n'!P511,0),0)</f>
        <v>0</v>
      </c>
    </row>
    <row r="512" spans="1:16" x14ac:dyDescent="0.2">
      <c r="A512" s="49">
        <f>IF(P512=0,0,IF(COUNTBLANK(P512)=1,0,COUNTA($P$14:P512)))</f>
        <v>0</v>
      </c>
      <c r="B512" s="21">
        <f>IF($C$4="Attiecināmās izmaksas",IF('10a+c+n'!$Q512="A",'10a+c+n'!B512,0),0)</f>
        <v>0</v>
      </c>
      <c r="C512" s="21">
        <f>IF($C$4="Attiecināmās izmaksas",IF('10a+c+n'!$Q512="A",'10a+c+n'!C512,0),0)</f>
        <v>0</v>
      </c>
      <c r="D512" s="21">
        <f>IF($C$4="Attiecināmās izmaksas",IF('10a+c+n'!$Q512="A",'10a+c+n'!D512,0),0)</f>
        <v>0</v>
      </c>
      <c r="E512" s="42"/>
      <c r="F512" s="64"/>
      <c r="G512" s="121"/>
      <c r="H512" s="121">
        <f>IF($C$4="Attiecināmās izmaksas",IF('10a+c+n'!$Q512="A",'10a+c+n'!H512,0),0)</f>
        <v>0</v>
      </c>
      <c r="I512" s="121"/>
      <c r="J512" s="121"/>
      <c r="K512" s="122">
        <f>IF($C$4="Attiecināmās izmaksas",IF('10a+c+n'!$Q512="A",'10a+c+n'!K512,0),0)</f>
        <v>0</v>
      </c>
      <c r="L512" s="64">
        <f>IF($C$4="Attiecināmās izmaksas",IF('10a+c+n'!$Q512="A",'10a+c+n'!L512,0),0)</f>
        <v>0</v>
      </c>
      <c r="M512" s="121">
        <f>IF($C$4="Attiecināmās izmaksas",IF('10a+c+n'!$Q512="A",'10a+c+n'!M512,0),0)</f>
        <v>0</v>
      </c>
      <c r="N512" s="121">
        <f>IF($C$4="Attiecināmās izmaksas",IF('10a+c+n'!$Q512="A",'10a+c+n'!N512,0),0)</f>
        <v>0</v>
      </c>
      <c r="O512" s="121">
        <f>IF($C$4="Attiecināmās izmaksas",IF('10a+c+n'!$Q512="A",'10a+c+n'!O512,0),0)</f>
        <v>0</v>
      </c>
      <c r="P512" s="122">
        <f>IF($C$4="Attiecināmās izmaksas",IF('10a+c+n'!$Q512="A",'10a+c+n'!P512,0),0)</f>
        <v>0</v>
      </c>
    </row>
    <row r="513" spans="1:16" x14ac:dyDescent="0.2">
      <c r="A513" s="49">
        <f>IF(P513=0,0,IF(COUNTBLANK(P513)=1,0,COUNTA($P$14:P513)))</f>
        <v>0</v>
      </c>
      <c r="B513" s="21">
        <f>IF($C$4="Attiecināmās izmaksas",IF('10a+c+n'!$Q513="A",'10a+c+n'!B513,0),0)</f>
        <v>0</v>
      </c>
      <c r="C513" s="21">
        <f>IF($C$4="Attiecināmās izmaksas",IF('10a+c+n'!$Q513="A",'10a+c+n'!C513,0),0)</f>
        <v>0</v>
      </c>
      <c r="D513" s="21">
        <f>IF($C$4="Attiecināmās izmaksas",IF('10a+c+n'!$Q513="A",'10a+c+n'!D513,0),0)</f>
        <v>0</v>
      </c>
      <c r="E513" s="42"/>
      <c r="F513" s="64"/>
      <c r="G513" s="121"/>
      <c r="H513" s="121">
        <f>IF($C$4="Attiecināmās izmaksas",IF('10a+c+n'!$Q513="A",'10a+c+n'!H513,0),0)</f>
        <v>0</v>
      </c>
      <c r="I513" s="121"/>
      <c r="J513" s="121"/>
      <c r="K513" s="122">
        <f>IF($C$4="Attiecināmās izmaksas",IF('10a+c+n'!$Q513="A",'10a+c+n'!K513,0),0)</f>
        <v>0</v>
      </c>
      <c r="L513" s="64">
        <f>IF($C$4="Attiecināmās izmaksas",IF('10a+c+n'!$Q513="A",'10a+c+n'!L513,0),0)</f>
        <v>0</v>
      </c>
      <c r="M513" s="121">
        <f>IF($C$4="Attiecināmās izmaksas",IF('10a+c+n'!$Q513="A",'10a+c+n'!M513,0),0)</f>
        <v>0</v>
      </c>
      <c r="N513" s="121">
        <f>IF($C$4="Attiecināmās izmaksas",IF('10a+c+n'!$Q513="A",'10a+c+n'!N513,0),0)</f>
        <v>0</v>
      </c>
      <c r="O513" s="121">
        <f>IF($C$4="Attiecināmās izmaksas",IF('10a+c+n'!$Q513="A",'10a+c+n'!O513,0),0)</f>
        <v>0</v>
      </c>
      <c r="P513" s="122">
        <f>IF($C$4="Attiecināmās izmaksas",IF('10a+c+n'!$Q513="A",'10a+c+n'!P513,0),0)</f>
        <v>0</v>
      </c>
    </row>
    <row r="514" spans="1:16" x14ac:dyDescent="0.2">
      <c r="A514" s="49">
        <f>IF(P514=0,0,IF(COUNTBLANK(P514)=1,0,COUNTA($P$14:P514)))</f>
        <v>0</v>
      </c>
      <c r="B514" s="21">
        <f>IF($C$4="Attiecināmās izmaksas",IF('10a+c+n'!$Q514="A",'10a+c+n'!B514,0),0)</f>
        <v>0</v>
      </c>
      <c r="C514" s="21">
        <f>IF($C$4="Attiecināmās izmaksas",IF('10a+c+n'!$Q514="A",'10a+c+n'!C514,0),0)</f>
        <v>0</v>
      </c>
      <c r="D514" s="21">
        <f>IF($C$4="Attiecināmās izmaksas",IF('10a+c+n'!$Q514="A",'10a+c+n'!D514,0),0)</f>
        <v>0</v>
      </c>
      <c r="E514" s="42"/>
      <c r="F514" s="64"/>
      <c r="G514" s="121"/>
      <c r="H514" s="121">
        <f>IF($C$4="Attiecināmās izmaksas",IF('10a+c+n'!$Q514="A",'10a+c+n'!H514,0),0)</f>
        <v>0</v>
      </c>
      <c r="I514" s="121"/>
      <c r="J514" s="121"/>
      <c r="K514" s="122">
        <f>IF($C$4="Attiecināmās izmaksas",IF('10a+c+n'!$Q514="A",'10a+c+n'!K514,0),0)</f>
        <v>0</v>
      </c>
      <c r="L514" s="64">
        <f>IF($C$4="Attiecināmās izmaksas",IF('10a+c+n'!$Q514="A",'10a+c+n'!L514,0),0)</f>
        <v>0</v>
      </c>
      <c r="M514" s="121">
        <f>IF($C$4="Attiecināmās izmaksas",IF('10a+c+n'!$Q514="A",'10a+c+n'!M514,0),0)</f>
        <v>0</v>
      </c>
      <c r="N514" s="121">
        <f>IF($C$4="Attiecināmās izmaksas",IF('10a+c+n'!$Q514="A",'10a+c+n'!N514,0),0)</f>
        <v>0</v>
      </c>
      <c r="O514" s="121">
        <f>IF($C$4="Attiecināmās izmaksas",IF('10a+c+n'!$Q514="A",'10a+c+n'!O514,0),0)</f>
        <v>0</v>
      </c>
      <c r="P514" s="122">
        <f>IF($C$4="Attiecināmās izmaksas",IF('10a+c+n'!$Q514="A",'10a+c+n'!P514,0),0)</f>
        <v>0</v>
      </c>
    </row>
    <row r="515" spans="1:16" x14ac:dyDescent="0.2">
      <c r="A515" s="49">
        <f>IF(P515=0,0,IF(COUNTBLANK(P515)=1,0,COUNTA($P$14:P515)))</f>
        <v>0</v>
      </c>
      <c r="B515" s="21">
        <f>IF($C$4="Attiecināmās izmaksas",IF('10a+c+n'!$Q515="A",'10a+c+n'!B515,0),0)</f>
        <v>0</v>
      </c>
      <c r="C515" s="21">
        <f>IF($C$4="Attiecināmās izmaksas",IF('10a+c+n'!$Q515="A",'10a+c+n'!C515,0),0)</f>
        <v>0</v>
      </c>
      <c r="D515" s="21">
        <f>IF($C$4="Attiecināmās izmaksas",IF('10a+c+n'!$Q515="A",'10a+c+n'!D515,0),0)</f>
        <v>0</v>
      </c>
      <c r="E515" s="42"/>
      <c r="F515" s="64"/>
      <c r="G515" s="121"/>
      <c r="H515" s="121">
        <f>IF($C$4="Attiecināmās izmaksas",IF('10a+c+n'!$Q515="A",'10a+c+n'!H515,0),0)</f>
        <v>0</v>
      </c>
      <c r="I515" s="121"/>
      <c r="J515" s="121"/>
      <c r="K515" s="122">
        <f>IF($C$4="Attiecināmās izmaksas",IF('10a+c+n'!$Q515="A",'10a+c+n'!K515,0),0)</f>
        <v>0</v>
      </c>
      <c r="L515" s="64">
        <f>IF($C$4="Attiecināmās izmaksas",IF('10a+c+n'!$Q515="A",'10a+c+n'!L515,0),0)</f>
        <v>0</v>
      </c>
      <c r="M515" s="121">
        <f>IF($C$4="Attiecināmās izmaksas",IF('10a+c+n'!$Q515="A",'10a+c+n'!M515,0),0)</f>
        <v>0</v>
      </c>
      <c r="N515" s="121">
        <f>IF($C$4="Attiecināmās izmaksas",IF('10a+c+n'!$Q515="A",'10a+c+n'!N515,0),0)</f>
        <v>0</v>
      </c>
      <c r="O515" s="121">
        <f>IF($C$4="Attiecināmās izmaksas",IF('10a+c+n'!$Q515="A",'10a+c+n'!O515,0),0)</f>
        <v>0</v>
      </c>
      <c r="P515" s="122">
        <f>IF($C$4="Attiecināmās izmaksas",IF('10a+c+n'!$Q515="A",'10a+c+n'!P515,0),0)</f>
        <v>0</v>
      </c>
    </row>
    <row r="516" spans="1:16" x14ac:dyDescent="0.2">
      <c r="A516" s="49">
        <f>IF(P516=0,0,IF(COUNTBLANK(P516)=1,0,COUNTA($P$14:P516)))</f>
        <v>0</v>
      </c>
      <c r="B516" s="21">
        <f>IF($C$4="Attiecināmās izmaksas",IF('10a+c+n'!$Q516="A",'10a+c+n'!B516,0),0)</f>
        <v>0</v>
      </c>
      <c r="C516" s="21">
        <f>IF($C$4="Attiecināmās izmaksas",IF('10a+c+n'!$Q516="A",'10a+c+n'!C516,0),0)</f>
        <v>0</v>
      </c>
      <c r="D516" s="21">
        <f>IF($C$4="Attiecināmās izmaksas",IF('10a+c+n'!$Q516="A",'10a+c+n'!D516,0),0)</f>
        <v>0</v>
      </c>
      <c r="E516" s="42"/>
      <c r="F516" s="64"/>
      <c r="G516" s="121"/>
      <c r="H516" s="121">
        <f>IF($C$4="Attiecināmās izmaksas",IF('10a+c+n'!$Q516="A",'10a+c+n'!H516,0),0)</f>
        <v>0</v>
      </c>
      <c r="I516" s="121"/>
      <c r="J516" s="121"/>
      <c r="K516" s="122">
        <f>IF($C$4="Attiecināmās izmaksas",IF('10a+c+n'!$Q516="A",'10a+c+n'!K516,0),0)</f>
        <v>0</v>
      </c>
      <c r="L516" s="64">
        <f>IF($C$4="Attiecināmās izmaksas",IF('10a+c+n'!$Q516="A",'10a+c+n'!L516,0),0)</f>
        <v>0</v>
      </c>
      <c r="M516" s="121">
        <f>IF($C$4="Attiecināmās izmaksas",IF('10a+c+n'!$Q516="A",'10a+c+n'!M516,0),0)</f>
        <v>0</v>
      </c>
      <c r="N516" s="121">
        <f>IF($C$4="Attiecināmās izmaksas",IF('10a+c+n'!$Q516="A",'10a+c+n'!N516,0),0)</f>
        <v>0</v>
      </c>
      <c r="O516" s="121">
        <f>IF($C$4="Attiecināmās izmaksas",IF('10a+c+n'!$Q516="A",'10a+c+n'!O516,0),0)</f>
        <v>0</v>
      </c>
      <c r="P516" s="122">
        <f>IF($C$4="Attiecināmās izmaksas",IF('10a+c+n'!$Q516="A",'10a+c+n'!P516,0),0)</f>
        <v>0</v>
      </c>
    </row>
    <row r="517" spans="1:16" x14ac:dyDescent="0.2">
      <c r="A517" s="49">
        <f>IF(P517=0,0,IF(COUNTBLANK(P517)=1,0,COUNTA($P$14:P517)))</f>
        <v>0</v>
      </c>
      <c r="B517" s="21">
        <f>IF($C$4="Attiecināmās izmaksas",IF('10a+c+n'!$Q517="A",'10a+c+n'!B517,0),0)</f>
        <v>0</v>
      </c>
      <c r="C517" s="21">
        <f>IF($C$4="Attiecināmās izmaksas",IF('10a+c+n'!$Q517="A",'10a+c+n'!C517,0),0)</f>
        <v>0</v>
      </c>
      <c r="D517" s="21">
        <f>IF($C$4="Attiecināmās izmaksas",IF('10a+c+n'!$Q517="A",'10a+c+n'!D517,0),0)</f>
        <v>0</v>
      </c>
      <c r="E517" s="42"/>
      <c r="F517" s="64"/>
      <c r="G517" s="121"/>
      <c r="H517" s="121">
        <f>IF($C$4="Attiecināmās izmaksas",IF('10a+c+n'!$Q517="A",'10a+c+n'!H517,0),0)</f>
        <v>0</v>
      </c>
      <c r="I517" s="121"/>
      <c r="J517" s="121"/>
      <c r="K517" s="122">
        <f>IF($C$4="Attiecināmās izmaksas",IF('10a+c+n'!$Q517="A",'10a+c+n'!K517,0),0)</f>
        <v>0</v>
      </c>
      <c r="L517" s="64">
        <f>IF($C$4="Attiecināmās izmaksas",IF('10a+c+n'!$Q517="A",'10a+c+n'!L517,0),0)</f>
        <v>0</v>
      </c>
      <c r="M517" s="121">
        <f>IF($C$4="Attiecināmās izmaksas",IF('10a+c+n'!$Q517="A",'10a+c+n'!M517,0),0)</f>
        <v>0</v>
      </c>
      <c r="N517" s="121">
        <f>IF($C$4="Attiecināmās izmaksas",IF('10a+c+n'!$Q517="A",'10a+c+n'!N517,0),0)</f>
        <v>0</v>
      </c>
      <c r="O517" s="121">
        <f>IF($C$4="Attiecināmās izmaksas",IF('10a+c+n'!$Q517="A",'10a+c+n'!O517,0),0)</f>
        <v>0</v>
      </c>
      <c r="P517" s="122">
        <f>IF($C$4="Attiecināmās izmaksas",IF('10a+c+n'!$Q517="A",'10a+c+n'!P517,0),0)</f>
        <v>0</v>
      </c>
    </row>
    <row r="518" spans="1:16" x14ac:dyDescent="0.2">
      <c r="A518" s="49">
        <f>IF(P518=0,0,IF(COUNTBLANK(P518)=1,0,COUNTA($P$14:P518)))</f>
        <v>0</v>
      </c>
      <c r="B518" s="21">
        <f>IF($C$4="Attiecināmās izmaksas",IF('10a+c+n'!$Q518="A",'10a+c+n'!B518,0),0)</f>
        <v>0</v>
      </c>
      <c r="C518" s="21">
        <f>IF($C$4="Attiecināmās izmaksas",IF('10a+c+n'!$Q518="A",'10a+c+n'!C518,0),0)</f>
        <v>0</v>
      </c>
      <c r="D518" s="21">
        <f>IF($C$4="Attiecināmās izmaksas",IF('10a+c+n'!$Q518="A",'10a+c+n'!D518,0),0)</f>
        <v>0</v>
      </c>
      <c r="E518" s="42"/>
      <c r="F518" s="64"/>
      <c r="G518" s="121"/>
      <c r="H518" s="121">
        <f>IF($C$4="Attiecināmās izmaksas",IF('10a+c+n'!$Q518="A",'10a+c+n'!H518,0),0)</f>
        <v>0</v>
      </c>
      <c r="I518" s="121"/>
      <c r="J518" s="121"/>
      <c r="K518" s="122">
        <f>IF($C$4="Attiecināmās izmaksas",IF('10a+c+n'!$Q518="A",'10a+c+n'!K518,0),0)</f>
        <v>0</v>
      </c>
      <c r="L518" s="64">
        <f>IF($C$4="Attiecināmās izmaksas",IF('10a+c+n'!$Q518="A",'10a+c+n'!L518,0),0)</f>
        <v>0</v>
      </c>
      <c r="M518" s="121">
        <f>IF($C$4="Attiecināmās izmaksas",IF('10a+c+n'!$Q518="A",'10a+c+n'!M518,0),0)</f>
        <v>0</v>
      </c>
      <c r="N518" s="121">
        <f>IF($C$4="Attiecināmās izmaksas",IF('10a+c+n'!$Q518="A",'10a+c+n'!N518,0),0)</f>
        <v>0</v>
      </c>
      <c r="O518" s="121">
        <f>IF($C$4="Attiecināmās izmaksas",IF('10a+c+n'!$Q518="A",'10a+c+n'!O518,0),0)</f>
        <v>0</v>
      </c>
      <c r="P518" s="122">
        <f>IF($C$4="Attiecināmās izmaksas",IF('10a+c+n'!$Q518="A",'10a+c+n'!P518,0),0)</f>
        <v>0</v>
      </c>
    </row>
    <row r="519" spans="1:16" x14ac:dyDescent="0.2">
      <c r="A519" s="49">
        <f>IF(P519=0,0,IF(COUNTBLANK(P519)=1,0,COUNTA($P$14:P519)))</f>
        <v>0</v>
      </c>
      <c r="B519" s="21">
        <f>IF($C$4="Attiecināmās izmaksas",IF('10a+c+n'!$Q519="A",'10a+c+n'!B519,0),0)</f>
        <v>0</v>
      </c>
      <c r="C519" s="21">
        <f>IF($C$4="Attiecināmās izmaksas",IF('10a+c+n'!$Q519="A",'10a+c+n'!C519,0),0)</f>
        <v>0</v>
      </c>
      <c r="D519" s="21">
        <f>IF($C$4="Attiecināmās izmaksas",IF('10a+c+n'!$Q519="A",'10a+c+n'!D519,0),0)</f>
        <v>0</v>
      </c>
      <c r="E519" s="42"/>
      <c r="F519" s="64"/>
      <c r="G519" s="121"/>
      <c r="H519" s="121">
        <f>IF($C$4="Attiecināmās izmaksas",IF('10a+c+n'!$Q519="A",'10a+c+n'!H519,0),0)</f>
        <v>0</v>
      </c>
      <c r="I519" s="121"/>
      <c r="J519" s="121"/>
      <c r="K519" s="122">
        <f>IF($C$4="Attiecināmās izmaksas",IF('10a+c+n'!$Q519="A",'10a+c+n'!K519,0),0)</f>
        <v>0</v>
      </c>
      <c r="L519" s="64">
        <f>IF($C$4="Attiecināmās izmaksas",IF('10a+c+n'!$Q519="A",'10a+c+n'!L519,0),0)</f>
        <v>0</v>
      </c>
      <c r="M519" s="121">
        <f>IF($C$4="Attiecināmās izmaksas",IF('10a+c+n'!$Q519="A",'10a+c+n'!M519,0),0)</f>
        <v>0</v>
      </c>
      <c r="N519" s="121">
        <f>IF($C$4="Attiecināmās izmaksas",IF('10a+c+n'!$Q519="A",'10a+c+n'!N519,0),0)</f>
        <v>0</v>
      </c>
      <c r="O519" s="121">
        <f>IF($C$4="Attiecināmās izmaksas",IF('10a+c+n'!$Q519="A",'10a+c+n'!O519,0),0)</f>
        <v>0</v>
      </c>
      <c r="P519" s="122">
        <f>IF($C$4="Attiecināmās izmaksas",IF('10a+c+n'!$Q519="A",'10a+c+n'!P519,0),0)</f>
        <v>0</v>
      </c>
    </row>
    <row r="520" spans="1:16" x14ac:dyDescent="0.2">
      <c r="A520" s="49">
        <f>IF(P520=0,0,IF(COUNTBLANK(P520)=1,0,COUNTA($P$14:P520)))</f>
        <v>0</v>
      </c>
      <c r="B520" s="21">
        <f>IF($C$4="Attiecināmās izmaksas",IF('10a+c+n'!$Q520="A",'10a+c+n'!B520,0),0)</f>
        <v>0</v>
      </c>
      <c r="C520" s="21">
        <f>IF($C$4="Attiecināmās izmaksas",IF('10a+c+n'!$Q520="A",'10a+c+n'!C520,0),0)</f>
        <v>0</v>
      </c>
      <c r="D520" s="21">
        <f>IF($C$4="Attiecināmās izmaksas",IF('10a+c+n'!$Q520="A",'10a+c+n'!D520,0),0)</f>
        <v>0</v>
      </c>
      <c r="E520" s="42"/>
      <c r="F520" s="64"/>
      <c r="G520" s="121"/>
      <c r="H520" s="121">
        <f>IF($C$4="Attiecināmās izmaksas",IF('10a+c+n'!$Q520="A",'10a+c+n'!H520,0),0)</f>
        <v>0</v>
      </c>
      <c r="I520" s="121"/>
      <c r="J520" s="121"/>
      <c r="K520" s="122">
        <f>IF($C$4="Attiecināmās izmaksas",IF('10a+c+n'!$Q520="A",'10a+c+n'!K520,0),0)</f>
        <v>0</v>
      </c>
      <c r="L520" s="64">
        <f>IF($C$4="Attiecināmās izmaksas",IF('10a+c+n'!$Q520="A",'10a+c+n'!L520,0),0)</f>
        <v>0</v>
      </c>
      <c r="M520" s="121">
        <f>IF($C$4="Attiecināmās izmaksas",IF('10a+c+n'!$Q520="A",'10a+c+n'!M520,0),0)</f>
        <v>0</v>
      </c>
      <c r="N520" s="121">
        <f>IF($C$4="Attiecināmās izmaksas",IF('10a+c+n'!$Q520="A",'10a+c+n'!N520,0),0)</f>
        <v>0</v>
      </c>
      <c r="O520" s="121">
        <f>IF($C$4="Attiecināmās izmaksas",IF('10a+c+n'!$Q520="A",'10a+c+n'!O520,0),0)</f>
        <v>0</v>
      </c>
      <c r="P520" s="122">
        <f>IF($C$4="Attiecināmās izmaksas",IF('10a+c+n'!$Q520="A",'10a+c+n'!P520,0),0)</f>
        <v>0</v>
      </c>
    </row>
    <row r="521" spans="1:16" x14ac:dyDescent="0.2">
      <c r="A521" s="49">
        <f>IF(P521=0,0,IF(COUNTBLANK(P521)=1,0,COUNTA($P$14:P521)))</f>
        <v>0</v>
      </c>
      <c r="B521" s="21">
        <f>IF($C$4="Attiecināmās izmaksas",IF('10a+c+n'!$Q521="A",'10a+c+n'!B521,0),0)</f>
        <v>0</v>
      </c>
      <c r="C521" s="21">
        <f>IF($C$4="Attiecināmās izmaksas",IF('10a+c+n'!$Q521="A",'10a+c+n'!C521,0),0)</f>
        <v>0</v>
      </c>
      <c r="D521" s="21">
        <f>IF($C$4="Attiecināmās izmaksas",IF('10a+c+n'!$Q521="A",'10a+c+n'!D521,0),0)</f>
        <v>0</v>
      </c>
      <c r="E521" s="42"/>
      <c r="F521" s="64"/>
      <c r="G521" s="121"/>
      <c r="H521" s="121">
        <f>IF($C$4="Attiecināmās izmaksas",IF('10a+c+n'!$Q521="A",'10a+c+n'!H521,0),0)</f>
        <v>0</v>
      </c>
      <c r="I521" s="121"/>
      <c r="J521" s="121"/>
      <c r="K521" s="122">
        <f>IF($C$4="Attiecināmās izmaksas",IF('10a+c+n'!$Q521="A",'10a+c+n'!K521,0),0)</f>
        <v>0</v>
      </c>
      <c r="L521" s="64">
        <f>IF($C$4="Attiecināmās izmaksas",IF('10a+c+n'!$Q521="A",'10a+c+n'!L521,0),0)</f>
        <v>0</v>
      </c>
      <c r="M521" s="121">
        <f>IF($C$4="Attiecināmās izmaksas",IF('10a+c+n'!$Q521="A",'10a+c+n'!M521,0),0)</f>
        <v>0</v>
      </c>
      <c r="N521" s="121">
        <f>IF($C$4="Attiecināmās izmaksas",IF('10a+c+n'!$Q521="A",'10a+c+n'!N521,0),0)</f>
        <v>0</v>
      </c>
      <c r="O521" s="121">
        <f>IF($C$4="Attiecināmās izmaksas",IF('10a+c+n'!$Q521="A",'10a+c+n'!O521,0),0)</f>
        <v>0</v>
      </c>
      <c r="P521" s="122">
        <f>IF($C$4="Attiecināmās izmaksas",IF('10a+c+n'!$Q521="A",'10a+c+n'!P521,0),0)</f>
        <v>0</v>
      </c>
    </row>
    <row r="522" spans="1:16" x14ac:dyDescent="0.2">
      <c r="A522" s="49">
        <f>IF(P522=0,0,IF(COUNTBLANK(P522)=1,0,COUNTA($P$14:P522)))</f>
        <v>0</v>
      </c>
      <c r="B522" s="21">
        <f>IF($C$4="Attiecināmās izmaksas",IF('10a+c+n'!$Q522="A",'10a+c+n'!B522,0),0)</f>
        <v>0</v>
      </c>
      <c r="C522" s="21">
        <f>IF($C$4="Attiecināmās izmaksas",IF('10a+c+n'!$Q522="A",'10a+c+n'!C522,0),0)</f>
        <v>0</v>
      </c>
      <c r="D522" s="21">
        <f>IF($C$4="Attiecināmās izmaksas",IF('10a+c+n'!$Q522="A",'10a+c+n'!D522,0),0)</f>
        <v>0</v>
      </c>
      <c r="E522" s="42"/>
      <c r="F522" s="64"/>
      <c r="G522" s="121"/>
      <c r="H522" s="121">
        <f>IF($C$4="Attiecināmās izmaksas",IF('10a+c+n'!$Q522="A",'10a+c+n'!H522,0),0)</f>
        <v>0</v>
      </c>
      <c r="I522" s="121"/>
      <c r="J522" s="121"/>
      <c r="K522" s="122">
        <f>IF($C$4="Attiecināmās izmaksas",IF('10a+c+n'!$Q522="A",'10a+c+n'!K522,0),0)</f>
        <v>0</v>
      </c>
      <c r="L522" s="64">
        <f>IF($C$4="Attiecināmās izmaksas",IF('10a+c+n'!$Q522="A",'10a+c+n'!L522,0),0)</f>
        <v>0</v>
      </c>
      <c r="M522" s="121">
        <f>IF($C$4="Attiecināmās izmaksas",IF('10a+c+n'!$Q522="A",'10a+c+n'!M522,0),0)</f>
        <v>0</v>
      </c>
      <c r="N522" s="121">
        <f>IF($C$4="Attiecināmās izmaksas",IF('10a+c+n'!$Q522="A",'10a+c+n'!N522,0),0)</f>
        <v>0</v>
      </c>
      <c r="O522" s="121">
        <f>IF($C$4="Attiecināmās izmaksas",IF('10a+c+n'!$Q522="A",'10a+c+n'!O522,0),0)</f>
        <v>0</v>
      </c>
      <c r="P522" s="122">
        <f>IF($C$4="Attiecināmās izmaksas",IF('10a+c+n'!$Q522="A",'10a+c+n'!P522,0),0)</f>
        <v>0</v>
      </c>
    </row>
    <row r="523" spans="1:16" x14ac:dyDescent="0.2">
      <c r="A523" s="49">
        <f>IF(P523=0,0,IF(COUNTBLANK(P523)=1,0,COUNTA($P$14:P523)))</f>
        <v>0</v>
      </c>
      <c r="B523" s="21">
        <f>IF($C$4="Attiecināmās izmaksas",IF('10a+c+n'!$Q523="A",'10a+c+n'!B523,0),0)</f>
        <v>0</v>
      </c>
      <c r="C523" s="21">
        <f>IF($C$4="Attiecināmās izmaksas",IF('10a+c+n'!$Q523="A",'10a+c+n'!C523,0),0)</f>
        <v>0</v>
      </c>
      <c r="D523" s="21">
        <f>IF($C$4="Attiecināmās izmaksas",IF('10a+c+n'!$Q523="A",'10a+c+n'!D523,0),0)</f>
        <v>0</v>
      </c>
      <c r="E523" s="42"/>
      <c r="F523" s="64"/>
      <c r="G523" s="121"/>
      <c r="H523" s="121">
        <f>IF($C$4="Attiecināmās izmaksas",IF('10a+c+n'!$Q523="A",'10a+c+n'!H523,0),0)</f>
        <v>0</v>
      </c>
      <c r="I523" s="121"/>
      <c r="J523" s="121"/>
      <c r="K523" s="122">
        <f>IF($C$4="Attiecināmās izmaksas",IF('10a+c+n'!$Q523="A",'10a+c+n'!K523,0),0)</f>
        <v>0</v>
      </c>
      <c r="L523" s="64">
        <f>IF($C$4="Attiecināmās izmaksas",IF('10a+c+n'!$Q523="A",'10a+c+n'!L523,0),0)</f>
        <v>0</v>
      </c>
      <c r="M523" s="121">
        <f>IF($C$4="Attiecināmās izmaksas",IF('10a+c+n'!$Q523="A",'10a+c+n'!M523,0),0)</f>
        <v>0</v>
      </c>
      <c r="N523" s="121">
        <f>IF($C$4="Attiecināmās izmaksas",IF('10a+c+n'!$Q523="A",'10a+c+n'!N523,0),0)</f>
        <v>0</v>
      </c>
      <c r="O523" s="121">
        <f>IF($C$4="Attiecināmās izmaksas",IF('10a+c+n'!$Q523="A",'10a+c+n'!O523,0),0)</f>
        <v>0</v>
      </c>
      <c r="P523" s="122">
        <f>IF($C$4="Attiecināmās izmaksas",IF('10a+c+n'!$Q523="A",'10a+c+n'!P523,0),0)</f>
        <v>0</v>
      </c>
    </row>
    <row r="524" spans="1:16" x14ac:dyDescent="0.2">
      <c r="A524" s="49">
        <f>IF(P524=0,0,IF(COUNTBLANK(P524)=1,0,COUNTA($P$14:P524)))</f>
        <v>0</v>
      </c>
      <c r="B524" s="21">
        <f>IF($C$4="Attiecināmās izmaksas",IF('10a+c+n'!$Q524="A",'10a+c+n'!B524,0),0)</f>
        <v>0</v>
      </c>
      <c r="C524" s="21">
        <f>IF($C$4="Attiecināmās izmaksas",IF('10a+c+n'!$Q524="A",'10a+c+n'!C524,0),0)</f>
        <v>0</v>
      </c>
      <c r="D524" s="21">
        <f>IF($C$4="Attiecināmās izmaksas",IF('10a+c+n'!$Q524="A",'10a+c+n'!D524,0),0)</f>
        <v>0</v>
      </c>
      <c r="E524" s="42"/>
      <c r="F524" s="64"/>
      <c r="G524" s="121"/>
      <c r="H524" s="121">
        <f>IF($C$4="Attiecināmās izmaksas",IF('10a+c+n'!$Q524="A",'10a+c+n'!H524,0),0)</f>
        <v>0</v>
      </c>
      <c r="I524" s="121"/>
      <c r="J524" s="121"/>
      <c r="K524" s="122">
        <f>IF($C$4="Attiecināmās izmaksas",IF('10a+c+n'!$Q524="A",'10a+c+n'!K524,0),0)</f>
        <v>0</v>
      </c>
      <c r="L524" s="64">
        <f>IF($C$4="Attiecināmās izmaksas",IF('10a+c+n'!$Q524="A",'10a+c+n'!L524,0),0)</f>
        <v>0</v>
      </c>
      <c r="M524" s="121">
        <f>IF($C$4="Attiecināmās izmaksas",IF('10a+c+n'!$Q524="A",'10a+c+n'!M524,0),0)</f>
        <v>0</v>
      </c>
      <c r="N524" s="121">
        <f>IF($C$4="Attiecināmās izmaksas",IF('10a+c+n'!$Q524="A",'10a+c+n'!N524,0),0)</f>
        <v>0</v>
      </c>
      <c r="O524" s="121">
        <f>IF($C$4="Attiecināmās izmaksas",IF('10a+c+n'!$Q524="A",'10a+c+n'!O524,0),0)</f>
        <v>0</v>
      </c>
      <c r="P524" s="122">
        <f>IF($C$4="Attiecināmās izmaksas",IF('10a+c+n'!$Q524="A",'10a+c+n'!P524,0),0)</f>
        <v>0</v>
      </c>
    </row>
    <row r="525" spans="1:16" x14ac:dyDescent="0.2">
      <c r="A525" s="49">
        <f>IF(P525=0,0,IF(COUNTBLANK(P525)=1,0,COUNTA($P$14:P525)))</f>
        <v>0</v>
      </c>
      <c r="B525" s="21">
        <f>IF($C$4="Attiecināmās izmaksas",IF('10a+c+n'!$Q525="A",'10a+c+n'!B525,0),0)</f>
        <v>0</v>
      </c>
      <c r="C525" s="21">
        <f>IF($C$4="Attiecināmās izmaksas",IF('10a+c+n'!$Q525="A",'10a+c+n'!C525,0),0)</f>
        <v>0</v>
      </c>
      <c r="D525" s="21">
        <f>IF($C$4="Attiecināmās izmaksas",IF('10a+c+n'!$Q525="A",'10a+c+n'!D525,0),0)</f>
        <v>0</v>
      </c>
      <c r="E525" s="42"/>
      <c r="F525" s="64"/>
      <c r="G525" s="121"/>
      <c r="H525" s="121">
        <f>IF($C$4="Attiecināmās izmaksas",IF('10a+c+n'!$Q525="A",'10a+c+n'!H525,0),0)</f>
        <v>0</v>
      </c>
      <c r="I525" s="121"/>
      <c r="J525" s="121"/>
      <c r="K525" s="122">
        <f>IF($C$4="Attiecināmās izmaksas",IF('10a+c+n'!$Q525="A",'10a+c+n'!K525,0),0)</f>
        <v>0</v>
      </c>
      <c r="L525" s="64">
        <f>IF($C$4="Attiecināmās izmaksas",IF('10a+c+n'!$Q525="A",'10a+c+n'!L525,0),0)</f>
        <v>0</v>
      </c>
      <c r="M525" s="121">
        <f>IF($C$4="Attiecināmās izmaksas",IF('10a+c+n'!$Q525="A",'10a+c+n'!M525,0),0)</f>
        <v>0</v>
      </c>
      <c r="N525" s="121">
        <f>IF($C$4="Attiecināmās izmaksas",IF('10a+c+n'!$Q525="A",'10a+c+n'!N525,0),0)</f>
        <v>0</v>
      </c>
      <c r="O525" s="121">
        <f>IF($C$4="Attiecināmās izmaksas",IF('10a+c+n'!$Q525="A",'10a+c+n'!O525,0),0)</f>
        <v>0</v>
      </c>
      <c r="P525" s="122">
        <f>IF($C$4="Attiecināmās izmaksas",IF('10a+c+n'!$Q525="A",'10a+c+n'!P525,0),0)</f>
        <v>0</v>
      </c>
    </row>
    <row r="526" spans="1:16" x14ac:dyDescent="0.2">
      <c r="A526" s="49">
        <f>IF(P526=0,0,IF(COUNTBLANK(P526)=1,0,COUNTA($P$14:P526)))</f>
        <v>0</v>
      </c>
      <c r="B526" s="21">
        <f>IF($C$4="Attiecināmās izmaksas",IF('10a+c+n'!$Q526="A",'10a+c+n'!B526,0),0)</f>
        <v>0</v>
      </c>
      <c r="C526" s="21">
        <f>IF($C$4="Attiecināmās izmaksas",IF('10a+c+n'!$Q526="A",'10a+c+n'!C526,0),0)</f>
        <v>0</v>
      </c>
      <c r="D526" s="21">
        <f>IF($C$4="Attiecināmās izmaksas",IF('10a+c+n'!$Q526="A",'10a+c+n'!D526,0),0)</f>
        <v>0</v>
      </c>
      <c r="E526" s="42"/>
      <c r="F526" s="64"/>
      <c r="G526" s="121"/>
      <c r="H526" s="121">
        <f>IF($C$4="Attiecināmās izmaksas",IF('10a+c+n'!$Q526="A",'10a+c+n'!H526,0),0)</f>
        <v>0</v>
      </c>
      <c r="I526" s="121"/>
      <c r="J526" s="121"/>
      <c r="K526" s="122">
        <f>IF($C$4="Attiecināmās izmaksas",IF('10a+c+n'!$Q526="A",'10a+c+n'!K526,0),0)</f>
        <v>0</v>
      </c>
      <c r="L526" s="64">
        <f>IF($C$4="Attiecināmās izmaksas",IF('10a+c+n'!$Q526="A",'10a+c+n'!L526,0),0)</f>
        <v>0</v>
      </c>
      <c r="M526" s="121">
        <f>IF($C$4="Attiecināmās izmaksas",IF('10a+c+n'!$Q526="A",'10a+c+n'!M526,0),0)</f>
        <v>0</v>
      </c>
      <c r="N526" s="121">
        <f>IF($C$4="Attiecināmās izmaksas",IF('10a+c+n'!$Q526="A",'10a+c+n'!N526,0),0)</f>
        <v>0</v>
      </c>
      <c r="O526" s="121">
        <f>IF($C$4="Attiecināmās izmaksas",IF('10a+c+n'!$Q526="A",'10a+c+n'!O526,0),0)</f>
        <v>0</v>
      </c>
      <c r="P526" s="122">
        <f>IF($C$4="Attiecināmās izmaksas",IF('10a+c+n'!$Q526="A",'10a+c+n'!P526,0),0)</f>
        <v>0</v>
      </c>
    </row>
    <row r="527" spans="1:16" x14ac:dyDescent="0.2">
      <c r="A527" s="49">
        <f>IF(P527=0,0,IF(COUNTBLANK(P527)=1,0,COUNTA($P$14:P527)))</f>
        <v>0</v>
      </c>
      <c r="B527" s="21">
        <f>IF($C$4="Attiecināmās izmaksas",IF('10a+c+n'!$Q527="A",'10a+c+n'!B527,0),0)</f>
        <v>0</v>
      </c>
      <c r="C527" s="21">
        <f>IF($C$4="Attiecināmās izmaksas",IF('10a+c+n'!$Q527="A",'10a+c+n'!C527,0),0)</f>
        <v>0</v>
      </c>
      <c r="D527" s="21">
        <f>IF($C$4="Attiecināmās izmaksas",IF('10a+c+n'!$Q527="A",'10a+c+n'!D527,0),0)</f>
        <v>0</v>
      </c>
      <c r="E527" s="42"/>
      <c r="F527" s="64"/>
      <c r="G527" s="121"/>
      <c r="H527" s="121">
        <f>IF($C$4="Attiecināmās izmaksas",IF('10a+c+n'!$Q527="A",'10a+c+n'!H527,0),0)</f>
        <v>0</v>
      </c>
      <c r="I527" s="121"/>
      <c r="J527" s="121"/>
      <c r="K527" s="122">
        <f>IF($C$4="Attiecināmās izmaksas",IF('10a+c+n'!$Q527="A",'10a+c+n'!K527,0),0)</f>
        <v>0</v>
      </c>
      <c r="L527" s="64">
        <f>IF($C$4="Attiecināmās izmaksas",IF('10a+c+n'!$Q527="A",'10a+c+n'!L527,0),0)</f>
        <v>0</v>
      </c>
      <c r="M527" s="121">
        <f>IF($C$4="Attiecināmās izmaksas",IF('10a+c+n'!$Q527="A",'10a+c+n'!M527,0),0)</f>
        <v>0</v>
      </c>
      <c r="N527" s="121">
        <f>IF($C$4="Attiecināmās izmaksas",IF('10a+c+n'!$Q527="A",'10a+c+n'!N527,0),0)</f>
        <v>0</v>
      </c>
      <c r="O527" s="121">
        <f>IF($C$4="Attiecināmās izmaksas",IF('10a+c+n'!$Q527="A",'10a+c+n'!O527,0),0)</f>
        <v>0</v>
      </c>
      <c r="P527" s="122">
        <f>IF($C$4="Attiecināmās izmaksas",IF('10a+c+n'!$Q527="A",'10a+c+n'!P527,0),0)</f>
        <v>0</v>
      </c>
    </row>
    <row r="528" spans="1:16" x14ac:dyDescent="0.2">
      <c r="A528" s="49">
        <f>IF(P528=0,0,IF(COUNTBLANK(P528)=1,0,COUNTA($P$14:P528)))</f>
        <v>0</v>
      </c>
      <c r="B528" s="21">
        <f>IF($C$4="Attiecināmās izmaksas",IF('10a+c+n'!$Q528="A",'10a+c+n'!B528,0),0)</f>
        <v>0</v>
      </c>
      <c r="C528" s="21">
        <f>IF($C$4="Attiecināmās izmaksas",IF('10a+c+n'!$Q528="A",'10a+c+n'!C528,0),0)</f>
        <v>0</v>
      </c>
      <c r="D528" s="21">
        <f>IF($C$4="Attiecināmās izmaksas",IF('10a+c+n'!$Q528="A",'10a+c+n'!D528,0),0)</f>
        <v>0</v>
      </c>
      <c r="E528" s="42"/>
      <c r="F528" s="64"/>
      <c r="G528" s="121"/>
      <c r="H528" s="121">
        <f>IF($C$4="Attiecināmās izmaksas",IF('10a+c+n'!$Q528="A",'10a+c+n'!H528,0),0)</f>
        <v>0</v>
      </c>
      <c r="I528" s="121"/>
      <c r="J528" s="121"/>
      <c r="K528" s="122">
        <f>IF($C$4="Attiecināmās izmaksas",IF('10a+c+n'!$Q528="A",'10a+c+n'!K528,0),0)</f>
        <v>0</v>
      </c>
      <c r="L528" s="64">
        <f>IF($C$4="Attiecināmās izmaksas",IF('10a+c+n'!$Q528="A",'10a+c+n'!L528,0),0)</f>
        <v>0</v>
      </c>
      <c r="M528" s="121">
        <f>IF($C$4="Attiecināmās izmaksas",IF('10a+c+n'!$Q528="A",'10a+c+n'!M528,0),0)</f>
        <v>0</v>
      </c>
      <c r="N528" s="121">
        <f>IF($C$4="Attiecināmās izmaksas",IF('10a+c+n'!$Q528="A",'10a+c+n'!N528,0),0)</f>
        <v>0</v>
      </c>
      <c r="O528" s="121">
        <f>IF($C$4="Attiecināmās izmaksas",IF('10a+c+n'!$Q528="A",'10a+c+n'!O528,0),0)</f>
        <v>0</v>
      </c>
      <c r="P528" s="122">
        <f>IF($C$4="Attiecināmās izmaksas",IF('10a+c+n'!$Q528="A",'10a+c+n'!P528,0),0)</f>
        <v>0</v>
      </c>
    </row>
    <row r="529" spans="1:16" x14ac:dyDescent="0.2">
      <c r="A529" s="49">
        <f>IF(P529=0,0,IF(COUNTBLANK(P529)=1,0,COUNTA($P$14:P529)))</f>
        <v>0</v>
      </c>
      <c r="B529" s="21">
        <f>IF($C$4="Attiecināmās izmaksas",IF('10a+c+n'!$Q529="A",'10a+c+n'!B529,0),0)</f>
        <v>0</v>
      </c>
      <c r="C529" s="21">
        <f>IF($C$4="Attiecināmās izmaksas",IF('10a+c+n'!$Q529="A",'10a+c+n'!C529,0),0)</f>
        <v>0</v>
      </c>
      <c r="D529" s="21">
        <f>IF($C$4="Attiecināmās izmaksas",IF('10a+c+n'!$Q529="A",'10a+c+n'!D529,0),0)</f>
        <v>0</v>
      </c>
      <c r="E529" s="42"/>
      <c r="F529" s="64"/>
      <c r="G529" s="121"/>
      <c r="H529" s="121">
        <f>IF($C$4="Attiecināmās izmaksas",IF('10a+c+n'!$Q529="A",'10a+c+n'!H529,0),0)</f>
        <v>0</v>
      </c>
      <c r="I529" s="121"/>
      <c r="J529" s="121"/>
      <c r="K529" s="122">
        <f>IF($C$4="Attiecināmās izmaksas",IF('10a+c+n'!$Q529="A",'10a+c+n'!K529,0),0)</f>
        <v>0</v>
      </c>
      <c r="L529" s="64">
        <f>IF($C$4="Attiecināmās izmaksas",IF('10a+c+n'!$Q529="A",'10a+c+n'!L529,0),0)</f>
        <v>0</v>
      </c>
      <c r="M529" s="121">
        <f>IF($C$4="Attiecināmās izmaksas",IF('10a+c+n'!$Q529="A",'10a+c+n'!M529,0),0)</f>
        <v>0</v>
      </c>
      <c r="N529" s="121">
        <f>IF($C$4="Attiecināmās izmaksas",IF('10a+c+n'!$Q529="A",'10a+c+n'!N529,0),0)</f>
        <v>0</v>
      </c>
      <c r="O529" s="121">
        <f>IF($C$4="Attiecināmās izmaksas",IF('10a+c+n'!$Q529="A",'10a+c+n'!O529,0),0)</f>
        <v>0</v>
      </c>
      <c r="P529" s="122">
        <f>IF($C$4="Attiecināmās izmaksas",IF('10a+c+n'!$Q529="A",'10a+c+n'!P529,0),0)</f>
        <v>0</v>
      </c>
    </row>
    <row r="530" spans="1:16" x14ac:dyDescent="0.2">
      <c r="A530" s="49">
        <f>IF(P530=0,0,IF(COUNTBLANK(P530)=1,0,COUNTA($P$14:P530)))</f>
        <v>0</v>
      </c>
      <c r="B530" s="21">
        <f>IF($C$4="Attiecināmās izmaksas",IF('10a+c+n'!$Q530="A",'10a+c+n'!B530,0),0)</f>
        <v>0</v>
      </c>
      <c r="C530" s="21">
        <f>IF($C$4="Attiecināmās izmaksas",IF('10a+c+n'!$Q530="A",'10a+c+n'!C530,0),0)</f>
        <v>0</v>
      </c>
      <c r="D530" s="21">
        <f>IF($C$4="Attiecināmās izmaksas",IF('10a+c+n'!$Q530="A",'10a+c+n'!D530,0),0)</f>
        <v>0</v>
      </c>
      <c r="E530" s="42"/>
      <c r="F530" s="64"/>
      <c r="G530" s="121"/>
      <c r="H530" s="121">
        <f>IF($C$4="Attiecināmās izmaksas",IF('10a+c+n'!$Q530="A",'10a+c+n'!H530,0),0)</f>
        <v>0</v>
      </c>
      <c r="I530" s="121"/>
      <c r="J530" s="121"/>
      <c r="K530" s="122">
        <f>IF($C$4="Attiecināmās izmaksas",IF('10a+c+n'!$Q530="A",'10a+c+n'!K530,0),0)</f>
        <v>0</v>
      </c>
      <c r="L530" s="64">
        <f>IF($C$4="Attiecināmās izmaksas",IF('10a+c+n'!$Q530="A",'10a+c+n'!L530,0),0)</f>
        <v>0</v>
      </c>
      <c r="M530" s="121">
        <f>IF($C$4="Attiecināmās izmaksas",IF('10a+c+n'!$Q530="A",'10a+c+n'!M530,0),0)</f>
        <v>0</v>
      </c>
      <c r="N530" s="121">
        <f>IF($C$4="Attiecināmās izmaksas",IF('10a+c+n'!$Q530="A",'10a+c+n'!N530,0),0)</f>
        <v>0</v>
      </c>
      <c r="O530" s="121">
        <f>IF($C$4="Attiecināmās izmaksas",IF('10a+c+n'!$Q530="A",'10a+c+n'!O530,0),0)</f>
        <v>0</v>
      </c>
      <c r="P530" s="122">
        <f>IF($C$4="Attiecināmās izmaksas",IF('10a+c+n'!$Q530="A",'10a+c+n'!P530,0),0)</f>
        <v>0</v>
      </c>
    </row>
    <row r="531" spans="1:16" x14ac:dyDescent="0.2">
      <c r="A531" s="49">
        <f>IF(P531=0,0,IF(COUNTBLANK(P531)=1,0,COUNTA($P$14:P531)))</f>
        <v>0</v>
      </c>
      <c r="B531" s="21">
        <f>IF($C$4="Attiecināmās izmaksas",IF('10a+c+n'!$Q531="A",'10a+c+n'!B531,0),0)</f>
        <v>0</v>
      </c>
      <c r="C531" s="21">
        <f>IF($C$4="Attiecināmās izmaksas",IF('10a+c+n'!$Q531="A",'10a+c+n'!C531,0),0)</f>
        <v>0</v>
      </c>
      <c r="D531" s="21">
        <f>IF($C$4="Attiecināmās izmaksas",IF('10a+c+n'!$Q531="A",'10a+c+n'!D531,0),0)</f>
        <v>0</v>
      </c>
      <c r="E531" s="42"/>
      <c r="F531" s="64"/>
      <c r="G531" s="121"/>
      <c r="H531" s="121">
        <f>IF($C$4="Attiecināmās izmaksas",IF('10a+c+n'!$Q531="A",'10a+c+n'!H531,0),0)</f>
        <v>0</v>
      </c>
      <c r="I531" s="121"/>
      <c r="J531" s="121"/>
      <c r="K531" s="122">
        <f>IF($C$4="Attiecināmās izmaksas",IF('10a+c+n'!$Q531="A",'10a+c+n'!K531,0),0)</f>
        <v>0</v>
      </c>
      <c r="L531" s="64">
        <f>IF($C$4="Attiecināmās izmaksas",IF('10a+c+n'!$Q531="A",'10a+c+n'!L531,0),0)</f>
        <v>0</v>
      </c>
      <c r="M531" s="121">
        <f>IF($C$4="Attiecināmās izmaksas",IF('10a+c+n'!$Q531="A",'10a+c+n'!M531,0),0)</f>
        <v>0</v>
      </c>
      <c r="N531" s="121">
        <f>IF($C$4="Attiecināmās izmaksas",IF('10a+c+n'!$Q531="A",'10a+c+n'!N531,0),0)</f>
        <v>0</v>
      </c>
      <c r="O531" s="121">
        <f>IF($C$4="Attiecināmās izmaksas",IF('10a+c+n'!$Q531="A",'10a+c+n'!O531,0),0)</f>
        <v>0</v>
      </c>
      <c r="P531" s="122">
        <f>IF($C$4="Attiecināmās izmaksas",IF('10a+c+n'!$Q531="A",'10a+c+n'!P531,0),0)</f>
        <v>0</v>
      </c>
    </row>
    <row r="532" spans="1:16" x14ac:dyDescent="0.2">
      <c r="A532" s="49">
        <f>IF(P532=0,0,IF(COUNTBLANK(P532)=1,0,COUNTA($P$14:P532)))</f>
        <v>0</v>
      </c>
      <c r="B532" s="21">
        <f>IF($C$4="Attiecināmās izmaksas",IF('10a+c+n'!$Q532="A",'10a+c+n'!B532,0),0)</f>
        <v>0</v>
      </c>
      <c r="C532" s="21">
        <f>IF($C$4="Attiecināmās izmaksas",IF('10a+c+n'!$Q532="A",'10a+c+n'!C532,0),0)</f>
        <v>0</v>
      </c>
      <c r="D532" s="21">
        <f>IF($C$4="Attiecināmās izmaksas",IF('10a+c+n'!$Q532="A",'10a+c+n'!D532,0),0)</f>
        <v>0</v>
      </c>
      <c r="E532" s="42"/>
      <c r="F532" s="64"/>
      <c r="G532" s="121"/>
      <c r="H532" s="121">
        <f>IF($C$4="Attiecināmās izmaksas",IF('10a+c+n'!$Q532="A",'10a+c+n'!H532,0),0)</f>
        <v>0</v>
      </c>
      <c r="I532" s="121"/>
      <c r="J532" s="121"/>
      <c r="K532" s="122">
        <f>IF($C$4="Attiecināmās izmaksas",IF('10a+c+n'!$Q532="A",'10a+c+n'!K532,0),0)</f>
        <v>0</v>
      </c>
      <c r="L532" s="64">
        <f>IF($C$4="Attiecināmās izmaksas",IF('10a+c+n'!$Q532="A",'10a+c+n'!L532,0),0)</f>
        <v>0</v>
      </c>
      <c r="M532" s="121">
        <f>IF($C$4="Attiecināmās izmaksas",IF('10a+c+n'!$Q532="A",'10a+c+n'!M532,0),0)</f>
        <v>0</v>
      </c>
      <c r="N532" s="121">
        <f>IF($C$4="Attiecināmās izmaksas",IF('10a+c+n'!$Q532="A",'10a+c+n'!N532,0),0)</f>
        <v>0</v>
      </c>
      <c r="O532" s="121">
        <f>IF($C$4="Attiecināmās izmaksas",IF('10a+c+n'!$Q532="A",'10a+c+n'!O532,0),0)</f>
        <v>0</v>
      </c>
      <c r="P532" s="122">
        <f>IF($C$4="Attiecināmās izmaksas",IF('10a+c+n'!$Q532="A",'10a+c+n'!P532,0),0)</f>
        <v>0</v>
      </c>
    </row>
    <row r="533" spans="1:16" x14ac:dyDescent="0.2">
      <c r="A533" s="49">
        <f>IF(P533=0,0,IF(COUNTBLANK(P533)=1,0,COUNTA($P$14:P533)))</f>
        <v>0</v>
      </c>
      <c r="B533" s="21">
        <f>IF($C$4="Attiecināmās izmaksas",IF('10a+c+n'!$Q533="A",'10a+c+n'!B533,0),0)</f>
        <v>0</v>
      </c>
      <c r="C533" s="21">
        <f>IF($C$4="Attiecināmās izmaksas",IF('10a+c+n'!$Q533="A",'10a+c+n'!C533,0),0)</f>
        <v>0</v>
      </c>
      <c r="D533" s="21">
        <f>IF($C$4="Attiecināmās izmaksas",IF('10a+c+n'!$Q533="A",'10a+c+n'!D533,0),0)</f>
        <v>0</v>
      </c>
      <c r="E533" s="42"/>
      <c r="F533" s="64"/>
      <c r="G533" s="121"/>
      <c r="H533" s="121">
        <f>IF($C$4="Attiecināmās izmaksas",IF('10a+c+n'!$Q533="A",'10a+c+n'!H533,0),0)</f>
        <v>0</v>
      </c>
      <c r="I533" s="121"/>
      <c r="J533" s="121"/>
      <c r="K533" s="122">
        <f>IF($C$4="Attiecināmās izmaksas",IF('10a+c+n'!$Q533="A",'10a+c+n'!K533,0),0)</f>
        <v>0</v>
      </c>
      <c r="L533" s="64">
        <f>IF($C$4="Attiecināmās izmaksas",IF('10a+c+n'!$Q533="A",'10a+c+n'!L533,0),0)</f>
        <v>0</v>
      </c>
      <c r="M533" s="121">
        <f>IF($C$4="Attiecināmās izmaksas",IF('10a+c+n'!$Q533="A",'10a+c+n'!M533,0),0)</f>
        <v>0</v>
      </c>
      <c r="N533" s="121">
        <f>IF($C$4="Attiecināmās izmaksas",IF('10a+c+n'!$Q533="A",'10a+c+n'!N533,0),0)</f>
        <v>0</v>
      </c>
      <c r="O533" s="121">
        <f>IF($C$4="Attiecināmās izmaksas",IF('10a+c+n'!$Q533="A",'10a+c+n'!O533,0),0)</f>
        <v>0</v>
      </c>
      <c r="P533" s="122">
        <f>IF($C$4="Attiecināmās izmaksas",IF('10a+c+n'!$Q533="A",'10a+c+n'!P533,0),0)</f>
        <v>0</v>
      </c>
    </row>
    <row r="534" spans="1:16" x14ac:dyDescent="0.2">
      <c r="A534" s="49">
        <f>IF(P534=0,0,IF(COUNTBLANK(P534)=1,0,COUNTA($P$14:P534)))</f>
        <v>0</v>
      </c>
      <c r="B534" s="21">
        <f>IF($C$4="Attiecināmās izmaksas",IF('10a+c+n'!$Q534="A",'10a+c+n'!B534,0),0)</f>
        <v>0</v>
      </c>
      <c r="C534" s="21">
        <f>IF($C$4="Attiecināmās izmaksas",IF('10a+c+n'!$Q534="A",'10a+c+n'!C534,0),0)</f>
        <v>0</v>
      </c>
      <c r="D534" s="21">
        <f>IF($C$4="Attiecināmās izmaksas",IF('10a+c+n'!$Q534="A",'10a+c+n'!D534,0),0)</f>
        <v>0</v>
      </c>
      <c r="E534" s="42"/>
      <c r="F534" s="64"/>
      <c r="G534" s="121"/>
      <c r="H534" s="121">
        <f>IF($C$4="Attiecināmās izmaksas",IF('10a+c+n'!$Q534="A",'10a+c+n'!H534,0),0)</f>
        <v>0</v>
      </c>
      <c r="I534" s="121"/>
      <c r="J534" s="121"/>
      <c r="K534" s="122">
        <f>IF($C$4="Attiecināmās izmaksas",IF('10a+c+n'!$Q534="A",'10a+c+n'!K534,0),0)</f>
        <v>0</v>
      </c>
      <c r="L534" s="64">
        <f>IF($C$4="Attiecināmās izmaksas",IF('10a+c+n'!$Q534="A",'10a+c+n'!L534,0),0)</f>
        <v>0</v>
      </c>
      <c r="M534" s="121">
        <f>IF($C$4="Attiecināmās izmaksas",IF('10a+c+n'!$Q534="A",'10a+c+n'!M534,0),0)</f>
        <v>0</v>
      </c>
      <c r="N534" s="121">
        <f>IF($C$4="Attiecināmās izmaksas",IF('10a+c+n'!$Q534="A",'10a+c+n'!N534,0),0)</f>
        <v>0</v>
      </c>
      <c r="O534" s="121">
        <f>IF($C$4="Attiecināmās izmaksas",IF('10a+c+n'!$Q534="A",'10a+c+n'!O534,0),0)</f>
        <v>0</v>
      </c>
      <c r="P534" s="122">
        <f>IF($C$4="Attiecināmās izmaksas",IF('10a+c+n'!$Q534="A",'10a+c+n'!P534,0),0)</f>
        <v>0</v>
      </c>
    </row>
    <row r="535" spans="1:16" x14ac:dyDescent="0.2">
      <c r="A535" s="49">
        <f>IF(P535=0,0,IF(COUNTBLANK(P535)=1,0,COUNTA($P$14:P535)))</f>
        <v>0</v>
      </c>
      <c r="B535" s="21">
        <f>IF($C$4="Attiecināmās izmaksas",IF('10a+c+n'!$Q535="A",'10a+c+n'!B535,0),0)</f>
        <v>0</v>
      </c>
      <c r="C535" s="21">
        <f>IF($C$4="Attiecināmās izmaksas",IF('10a+c+n'!$Q535="A",'10a+c+n'!C535,0),0)</f>
        <v>0</v>
      </c>
      <c r="D535" s="21">
        <f>IF($C$4="Attiecināmās izmaksas",IF('10a+c+n'!$Q535="A",'10a+c+n'!D535,0),0)</f>
        <v>0</v>
      </c>
      <c r="E535" s="42"/>
      <c r="F535" s="64"/>
      <c r="G535" s="121"/>
      <c r="H535" s="121">
        <f>IF($C$4="Attiecināmās izmaksas",IF('10a+c+n'!$Q535="A",'10a+c+n'!H535,0),0)</f>
        <v>0</v>
      </c>
      <c r="I535" s="121"/>
      <c r="J535" s="121"/>
      <c r="K535" s="122">
        <f>IF($C$4="Attiecināmās izmaksas",IF('10a+c+n'!$Q535="A",'10a+c+n'!K535,0),0)</f>
        <v>0</v>
      </c>
      <c r="L535" s="64">
        <f>IF($C$4="Attiecināmās izmaksas",IF('10a+c+n'!$Q535="A",'10a+c+n'!L535,0),0)</f>
        <v>0</v>
      </c>
      <c r="M535" s="121">
        <f>IF($C$4="Attiecināmās izmaksas",IF('10a+c+n'!$Q535="A",'10a+c+n'!M535,0),0)</f>
        <v>0</v>
      </c>
      <c r="N535" s="121">
        <f>IF($C$4="Attiecināmās izmaksas",IF('10a+c+n'!$Q535="A",'10a+c+n'!N535,0),0)</f>
        <v>0</v>
      </c>
      <c r="O535" s="121">
        <f>IF($C$4="Attiecināmās izmaksas",IF('10a+c+n'!$Q535="A",'10a+c+n'!O535,0),0)</f>
        <v>0</v>
      </c>
      <c r="P535" s="122">
        <f>IF($C$4="Attiecināmās izmaksas",IF('10a+c+n'!$Q535="A",'10a+c+n'!P535,0),0)</f>
        <v>0</v>
      </c>
    </row>
    <row r="536" spans="1:16" x14ac:dyDescent="0.2">
      <c r="A536" s="49">
        <f>IF(P536=0,0,IF(COUNTBLANK(P536)=1,0,COUNTA($P$14:P536)))</f>
        <v>0</v>
      </c>
      <c r="B536" s="21">
        <f>IF($C$4="Attiecināmās izmaksas",IF('10a+c+n'!$Q536="A",'10a+c+n'!B536,0),0)</f>
        <v>0</v>
      </c>
      <c r="C536" s="21">
        <f>IF($C$4="Attiecināmās izmaksas",IF('10a+c+n'!$Q536="A",'10a+c+n'!C536,0),0)</f>
        <v>0</v>
      </c>
      <c r="D536" s="21">
        <f>IF($C$4="Attiecināmās izmaksas",IF('10a+c+n'!$Q536="A",'10a+c+n'!D536,0),0)</f>
        <v>0</v>
      </c>
      <c r="E536" s="42"/>
      <c r="F536" s="64"/>
      <c r="G536" s="121"/>
      <c r="H536" s="121">
        <f>IF($C$4="Attiecināmās izmaksas",IF('10a+c+n'!$Q536="A",'10a+c+n'!H536,0),0)</f>
        <v>0</v>
      </c>
      <c r="I536" s="121"/>
      <c r="J536" s="121"/>
      <c r="K536" s="122">
        <f>IF($C$4="Attiecināmās izmaksas",IF('10a+c+n'!$Q536="A",'10a+c+n'!K536,0),0)</f>
        <v>0</v>
      </c>
      <c r="L536" s="64">
        <f>IF($C$4="Attiecināmās izmaksas",IF('10a+c+n'!$Q536="A",'10a+c+n'!L536,0),0)</f>
        <v>0</v>
      </c>
      <c r="M536" s="121">
        <f>IF($C$4="Attiecināmās izmaksas",IF('10a+c+n'!$Q536="A",'10a+c+n'!M536,0),0)</f>
        <v>0</v>
      </c>
      <c r="N536" s="121">
        <f>IF($C$4="Attiecināmās izmaksas",IF('10a+c+n'!$Q536="A",'10a+c+n'!N536,0),0)</f>
        <v>0</v>
      </c>
      <c r="O536" s="121">
        <f>IF($C$4="Attiecināmās izmaksas",IF('10a+c+n'!$Q536="A",'10a+c+n'!O536,0),0)</f>
        <v>0</v>
      </c>
      <c r="P536" s="122">
        <f>IF($C$4="Attiecināmās izmaksas",IF('10a+c+n'!$Q536="A",'10a+c+n'!P536,0),0)</f>
        <v>0</v>
      </c>
    </row>
    <row r="537" spans="1:16" x14ac:dyDescent="0.2">
      <c r="A537" s="49">
        <f>IF(P537=0,0,IF(COUNTBLANK(P537)=1,0,COUNTA($P$14:P537)))</f>
        <v>0</v>
      </c>
      <c r="B537" s="21">
        <f>IF($C$4="Attiecināmās izmaksas",IF('10a+c+n'!$Q537="A",'10a+c+n'!B537,0),0)</f>
        <v>0</v>
      </c>
      <c r="C537" s="21">
        <f>IF($C$4="Attiecināmās izmaksas",IF('10a+c+n'!$Q537="A",'10a+c+n'!C537,0),0)</f>
        <v>0</v>
      </c>
      <c r="D537" s="21">
        <f>IF($C$4="Attiecināmās izmaksas",IF('10a+c+n'!$Q537="A",'10a+c+n'!D537,0),0)</f>
        <v>0</v>
      </c>
      <c r="E537" s="42"/>
      <c r="F537" s="64"/>
      <c r="G537" s="121"/>
      <c r="H537" s="121">
        <f>IF($C$4="Attiecināmās izmaksas",IF('10a+c+n'!$Q537="A",'10a+c+n'!H537,0),0)</f>
        <v>0</v>
      </c>
      <c r="I537" s="121"/>
      <c r="J537" s="121"/>
      <c r="K537" s="122">
        <f>IF($C$4="Attiecināmās izmaksas",IF('10a+c+n'!$Q537="A",'10a+c+n'!K537,0),0)</f>
        <v>0</v>
      </c>
      <c r="L537" s="64">
        <f>IF($C$4="Attiecināmās izmaksas",IF('10a+c+n'!$Q537="A",'10a+c+n'!L537,0),0)</f>
        <v>0</v>
      </c>
      <c r="M537" s="121">
        <f>IF($C$4="Attiecināmās izmaksas",IF('10a+c+n'!$Q537="A",'10a+c+n'!M537,0),0)</f>
        <v>0</v>
      </c>
      <c r="N537" s="121">
        <f>IF($C$4="Attiecināmās izmaksas",IF('10a+c+n'!$Q537="A",'10a+c+n'!N537,0),0)</f>
        <v>0</v>
      </c>
      <c r="O537" s="121">
        <f>IF($C$4="Attiecināmās izmaksas",IF('10a+c+n'!$Q537="A",'10a+c+n'!O537,0),0)</f>
        <v>0</v>
      </c>
      <c r="P537" s="122">
        <f>IF($C$4="Attiecināmās izmaksas",IF('10a+c+n'!$Q537="A",'10a+c+n'!P537,0),0)</f>
        <v>0</v>
      </c>
    </row>
    <row r="538" spans="1:16" x14ac:dyDescent="0.2">
      <c r="A538" s="49">
        <f>IF(P538=0,0,IF(COUNTBLANK(P538)=1,0,COUNTA($P$14:P538)))</f>
        <v>0</v>
      </c>
      <c r="B538" s="21">
        <f>IF($C$4="Attiecināmās izmaksas",IF('10a+c+n'!$Q538="A",'10a+c+n'!B538,0),0)</f>
        <v>0</v>
      </c>
      <c r="C538" s="21">
        <f>IF($C$4="Attiecināmās izmaksas",IF('10a+c+n'!$Q538="A",'10a+c+n'!C538,0),0)</f>
        <v>0</v>
      </c>
      <c r="D538" s="21">
        <f>IF($C$4="Attiecināmās izmaksas",IF('10a+c+n'!$Q538="A",'10a+c+n'!D538,0),0)</f>
        <v>0</v>
      </c>
      <c r="E538" s="42"/>
      <c r="F538" s="64"/>
      <c r="G538" s="121"/>
      <c r="H538" s="121">
        <f>IF($C$4="Attiecināmās izmaksas",IF('10a+c+n'!$Q538="A",'10a+c+n'!H538,0),0)</f>
        <v>0</v>
      </c>
      <c r="I538" s="121"/>
      <c r="J538" s="121"/>
      <c r="K538" s="122">
        <f>IF($C$4="Attiecināmās izmaksas",IF('10a+c+n'!$Q538="A",'10a+c+n'!K538,0),0)</f>
        <v>0</v>
      </c>
      <c r="L538" s="64">
        <f>IF($C$4="Attiecināmās izmaksas",IF('10a+c+n'!$Q538="A",'10a+c+n'!L538,0),0)</f>
        <v>0</v>
      </c>
      <c r="M538" s="121">
        <f>IF($C$4="Attiecināmās izmaksas",IF('10a+c+n'!$Q538="A",'10a+c+n'!M538,0),0)</f>
        <v>0</v>
      </c>
      <c r="N538" s="121">
        <f>IF($C$4="Attiecināmās izmaksas",IF('10a+c+n'!$Q538="A",'10a+c+n'!N538,0),0)</f>
        <v>0</v>
      </c>
      <c r="O538" s="121">
        <f>IF($C$4="Attiecināmās izmaksas",IF('10a+c+n'!$Q538="A",'10a+c+n'!O538,0),0)</f>
        <v>0</v>
      </c>
      <c r="P538" s="122">
        <f>IF($C$4="Attiecināmās izmaksas",IF('10a+c+n'!$Q538="A",'10a+c+n'!P538,0),0)</f>
        <v>0</v>
      </c>
    </row>
    <row r="539" spans="1:16" x14ac:dyDescent="0.2">
      <c r="A539" s="49">
        <f>IF(P539=0,0,IF(COUNTBLANK(P539)=1,0,COUNTA($P$14:P539)))</f>
        <v>0</v>
      </c>
      <c r="B539" s="21">
        <f>IF($C$4="Attiecināmās izmaksas",IF('10a+c+n'!$Q539="A",'10a+c+n'!B539,0),0)</f>
        <v>0</v>
      </c>
      <c r="C539" s="21">
        <f>IF($C$4="Attiecināmās izmaksas",IF('10a+c+n'!$Q539="A",'10a+c+n'!C539,0),0)</f>
        <v>0</v>
      </c>
      <c r="D539" s="21">
        <f>IF($C$4="Attiecināmās izmaksas",IF('10a+c+n'!$Q539="A",'10a+c+n'!D539,0),0)</f>
        <v>0</v>
      </c>
      <c r="E539" s="42"/>
      <c r="F539" s="64"/>
      <c r="G539" s="121"/>
      <c r="H539" s="121">
        <f>IF($C$4="Attiecināmās izmaksas",IF('10a+c+n'!$Q539="A",'10a+c+n'!H539,0),0)</f>
        <v>0</v>
      </c>
      <c r="I539" s="121"/>
      <c r="J539" s="121"/>
      <c r="K539" s="122">
        <f>IF($C$4="Attiecināmās izmaksas",IF('10a+c+n'!$Q539="A",'10a+c+n'!K539,0),0)</f>
        <v>0</v>
      </c>
      <c r="L539" s="64">
        <f>IF($C$4="Attiecināmās izmaksas",IF('10a+c+n'!$Q539="A",'10a+c+n'!L539,0),0)</f>
        <v>0</v>
      </c>
      <c r="M539" s="121">
        <f>IF($C$4="Attiecināmās izmaksas",IF('10a+c+n'!$Q539="A",'10a+c+n'!M539,0),0)</f>
        <v>0</v>
      </c>
      <c r="N539" s="121">
        <f>IF($C$4="Attiecināmās izmaksas",IF('10a+c+n'!$Q539="A",'10a+c+n'!N539,0),0)</f>
        <v>0</v>
      </c>
      <c r="O539" s="121">
        <f>IF($C$4="Attiecināmās izmaksas",IF('10a+c+n'!$Q539="A",'10a+c+n'!O539,0),0)</f>
        <v>0</v>
      </c>
      <c r="P539" s="122">
        <f>IF($C$4="Attiecināmās izmaksas",IF('10a+c+n'!$Q539="A",'10a+c+n'!P539,0),0)</f>
        <v>0</v>
      </c>
    </row>
    <row r="540" spans="1:16" x14ac:dyDescent="0.2">
      <c r="A540" s="49">
        <f>IF(P540=0,0,IF(COUNTBLANK(P540)=1,0,COUNTA($P$14:P540)))</f>
        <v>0</v>
      </c>
      <c r="B540" s="21">
        <f>IF($C$4="Attiecināmās izmaksas",IF('10a+c+n'!$Q540="A",'10a+c+n'!B540,0),0)</f>
        <v>0</v>
      </c>
      <c r="C540" s="21">
        <f>IF($C$4="Attiecināmās izmaksas",IF('10a+c+n'!$Q540="A",'10a+c+n'!C540,0),0)</f>
        <v>0</v>
      </c>
      <c r="D540" s="21">
        <f>IF($C$4="Attiecināmās izmaksas",IF('10a+c+n'!$Q540="A",'10a+c+n'!D540,0),0)</f>
        <v>0</v>
      </c>
      <c r="E540" s="42"/>
      <c r="F540" s="64"/>
      <c r="G540" s="121"/>
      <c r="H540" s="121">
        <f>IF($C$4="Attiecināmās izmaksas",IF('10a+c+n'!$Q540="A",'10a+c+n'!H540,0),0)</f>
        <v>0</v>
      </c>
      <c r="I540" s="121"/>
      <c r="J540" s="121"/>
      <c r="K540" s="122">
        <f>IF($C$4="Attiecināmās izmaksas",IF('10a+c+n'!$Q540="A",'10a+c+n'!K540,0),0)</f>
        <v>0</v>
      </c>
      <c r="L540" s="64">
        <f>IF($C$4="Attiecināmās izmaksas",IF('10a+c+n'!$Q540="A",'10a+c+n'!L540,0),0)</f>
        <v>0</v>
      </c>
      <c r="M540" s="121">
        <f>IF($C$4="Attiecināmās izmaksas",IF('10a+c+n'!$Q540="A",'10a+c+n'!M540,0),0)</f>
        <v>0</v>
      </c>
      <c r="N540" s="121">
        <f>IF($C$4="Attiecināmās izmaksas",IF('10a+c+n'!$Q540="A",'10a+c+n'!N540,0),0)</f>
        <v>0</v>
      </c>
      <c r="O540" s="121">
        <f>IF($C$4="Attiecināmās izmaksas",IF('10a+c+n'!$Q540="A",'10a+c+n'!O540,0),0)</f>
        <v>0</v>
      </c>
      <c r="P540" s="122">
        <f>IF($C$4="Attiecināmās izmaksas",IF('10a+c+n'!$Q540="A",'10a+c+n'!P540,0),0)</f>
        <v>0</v>
      </c>
    </row>
    <row r="541" spans="1:16" x14ac:dyDescent="0.2">
      <c r="A541" s="49">
        <f>IF(P541=0,0,IF(COUNTBLANK(P541)=1,0,COUNTA($P$14:P541)))</f>
        <v>0</v>
      </c>
      <c r="B541" s="21">
        <f>IF($C$4="Attiecināmās izmaksas",IF('10a+c+n'!$Q541="A",'10a+c+n'!B541,0),0)</f>
        <v>0</v>
      </c>
      <c r="C541" s="21">
        <f>IF($C$4="Attiecināmās izmaksas",IF('10a+c+n'!$Q541="A",'10a+c+n'!C541,0),0)</f>
        <v>0</v>
      </c>
      <c r="D541" s="21">
        <f>IF($C$4="Attiecināmās izmaksas",IF('10a+c+n'!$Q541="A",'10a+c+n'!D541,0),0)</f>
        <v>0</v>
      </c>
      <c r="E541" s="42"/>
      <c r="F541" s="64"/>
      <c r="G541" s="121"/>
      <c r="H541" s="121">
        <f>IF($C$4="Attiecināmās izmaksas",IF('10a+c+n'!$Q541="A",'10a+c+n'!H541,0),0)</f>
        <v>0</v>
      </c>
      <c r="I541" s="121"/>
      <c r="J541" s="121"/>
      <c r="K541" s="122">
        <f>IF($C$4="Attiecināmās izmaksas",IF('10a+c+n'!$Q541="A",'10a+c+n'!K541,0),0)</f>
        <v>0</v>
      </c>
      <c r="L541" s="64">
        <f>IF($C$4="Attiecināmās izmaksas",IF('10a+c+n'!$Q541="A",'10a+c+n'!L541,0),0)</f>
        <v>0</v>
      </c>
      <c r="M541" s="121">
        <f>IF($C$4="Attiecināmās izmaksas",IF('10a+c+n'!$Q541="A",'10a+c+n'!M541,0),0)</f>
        <v>0</v>
      </c>
      <c r="N541" s="121">
        <f>IF($C$4="Attiecināmās izmaksas",IF('10a+c+n'!$Q541="A",'10a+c+n'!N541,0),0)</f>
        <v>0</v>
      </c>
      <c r="O541" s="121">
        <f>IF($C$4="Attiecināmās izmaksas",IF('10a+c+n'!$Q541="A",'10a+c+n'!O541,0),0)</f>
        <v>0</v>
      </c>
      <c r="P541" s="122">
        <f>IF($C$4="Attiecināmās izmaksas",IF('10a+c+n'!$Q541="A",'10a+c+n'!P541,0),0)</f>
        <v>0</v>
      </c>
    </row>
    <row r="542" spans="1:16" x14ac:dyDescent="0.2">
      <c r="A542" s="49">
        <f>IF(P542=0,0,IF(COUNTBLANK(P542)=1,0,COUNTA($P$14:P542)))</f>
        <v>0</v>
      </c>
      <c r="B542" s="21">
        <f>IF($C$4="Attiecināmās izmaksas",IF('10a+c+n'!$Q542="A",'10a+c+n'!B542,0),0)</f>
        <v>0</v>
      </c>
      <c r="C542" s="21">
        <f>IF($C$4="Attiecināmās izmaksas",IF('10a+c+n'!$Q542="A",'10a+c+n'!C542,0),0)</f>
        <v>0</v>
      </c>
      <c r="D542" s="21">
        <f>IF($C$4="Attiecināmās izmaksas",IF('10a+c+n'!$Q542="A",'10a+c+n'!D542,0),0)</f>
        <v>0</v>
      </c>
      <c r="E542" s="42"/>
      <c r="F542" s="64"/>
      <c r="G542" s="121"/>
      <c r="H542" s="121">
        <f>IF($C$4="Attiecināmās izmaksas",IF('10a+c+n'!$Q542="A",'10a+c+n'!H542,0),0)</f>
        <v>0</v>
      </c>
      <c r="I542" s="121"/>
      <c r="J542" s="121"/>
      <c r="K542" s="122">
        <f>IF($C$4="Attiecināmās izmaksas",IF('10a+c+n'!$Q542="A",'10a+c+n'!K542,0),0)</f>
        <v>0</v>
      </c>
      <c r="L542" s="64">
        <f>IF($C$4="Attiecināmās izmaksas",IF('10a+c+n'!$Q542="A",'10a+c+n'!L542,0),0)</f>
        <v>0</v>
      </c>
      <c r="M542" s="121">
        <f>IF($C$4="Attiecināmās izmaksas",IF('10a+c+n'!$Q542="A",'10a+c+n'!M542,0),0)</f>
        <v>0</v>
      </c>
      <c r="N542" s="121">
        <f>IF($C$4="Attiecināmās izmaksas",IF('10a+c+n'!$Q542="A",'10a+c+n'!N542,0),0)</f>
        <v>0</v>
      </c>
      <c r="O542" s="121">
        <f>IF($C$4="Attiecināmās izmaksas",IF('10a+c+n'!$Q542="A",'10a+c+n'!O542,0),0)</f>
        <v>0</v>
      </c>
      <c r="P542" s="122">
        <f>IF($C$4="Attiecināmās izmaksas",IF('10a+c+n'!$Q542="A",'10a+c+n'!P542,0),0)</f>
        <v>0</v>
      </c>
    </row>
    <row r="543" spans="1:16" x14ac:dyDescent="0.2">
      <c r="A543" s="49">
        <f>IF(P543=0,0,IF(COUNTBLANK(P543)=1,0,COUNTA($P$14:P543)))</f>
        <v>0</v>
      </c>
      <c r="B543" s="21">
        <f>IF($C$4="Attiecināmās izmaksas",IF('10a+c+n'!$Q543="A",'10a+c+n'!B543,0),0)</f>
        <v>0</v>
      </c>
      <c r="C543" s="21">
        <f>IF($C$4="Attiecināmās izmaksas",IF('10a+c+n'!$Q543="A",'10a+c+n'!C543,0),0)</f>
        <v>0</v>
      </c>
      <c r="D543" s="21">
        <f>IF($C$4="Attiecināmās izmaksas",IF('10a+c+n'!$Q543="A",'10a+c+n'!D543,0),0)</f>
        <v>0</v>
      </c>
      <c r="E543" s="42"/>
      <c r="F543" s="64"/>
      <c r="G543" s="121"/>
      <c r="H543" s="121">
        <f>IF($C$4="Attiecināmās izmaksas",IF('10a+c+n'!$Q543="A",'10a+c+n'!H543,0),0)</f>
        <v>0</v>
      </c>
      <c r="I543" s="121"/>
      <c r="J543" s="121"/>
      <c r="K543" s="122">
        <f>IF($C$4="Attiecināmās izmaksas",IF('10a+c+n'!$Q543="A",'10a+c+n'!K543,0),0)</f>
        <v>0</v>
      </c>
      <c r="L543" s="64">
        <f>IF($C$4="Attiecināmās izmaksas",IF('10a+c+n'!$Q543="A",'10a+c+n'!L543,0),0)</f>
        <v>0</v>
      </c>
      <c r="M543" s="121">
        <f>IF($C$4="Attiecināmās izmaksas",IF('10a+c+n'!$Q543="A",'10a+c+n'!M543,0),0)</f>
        <v>0</v>
      </c>
      <c r="N543" s="121">
        <f>IF($C$4="Attiecināmās izmaksas",IF('10a+c+n'!$Q543="A",'10a+c+n'!N543,0),0)</f>
        <v>0</v>
      </c>
      <c r="O543" s="121">
        <f>IF($C$4="Attiecināmās izmaksas",IF('10a+c+n'!$Q543="A",'10a+c+n'!O543,0),0)</f>
        <v>0</v>
      </c>
      <c r="P543" s="122">
        <f>IF($C$4="Attiecināmās izmaksas",IF('10a+c+n'!$Q543="A",'10a+c+n'!P543,0),0)</f>
        <v>0</v>
      </c>
    </row>
    <row r="544" spans="1:16" x14ac:dyDescent="0.2">
      <c r="A544" s="49">
        <f>IF(P544=0,0,IF(COUNTBLANK(P544)=1,0,COUNTA($P$14:P544)))</f>
        <v>0</v>
      </c>
      <c r="B544" s="21">
        <f>IF($C$4="Attiecināmās izmaksas",IF('10a+c+n'!$Q544="A",'10a+c+n'!B544,0),0)</f>
        <v>0</v>
      </c>
      <c r="C544" s="21">
        <f>IF($C$4="Attiecināmās izmaksas",IF('10a+c+n'!$Q544="A",'10a+c+n'!C544,0),0)</f>
        <v>0</v>
      </c>
      <c r="D544" s="21">
        <f>IF($C$4="Attiecināmās izmaksas",IF('10a+c+n'!$Q544="A",'10a+c+n'!D544,0),0)</f>
        <v>0</v>
      </c>
      <c r="E544" s="42"/>
      <c r="F544" s="64"/>
      <c r="G544" s="121"/>
      <c r="H544" s="121">
        <f>IF($C$4="Attiecināmās izmaksas",IF('10a+c+n'!$Q544="A",'10a+c+n'!H544,0),0)</f>
        <v>0</v>
      </c>
      <c r="I544" s="121"/>
      <c r="J544" s="121"/>
      <c r="K544" s="122">
        <f>IF($C$4="Attiecināmās izmaksas",IF('10a+c+n'!$Q544="A",'10a+c+n'!K544,0),0)</f>
        <v>0</v>
      </c>
      <c r="L544" s="64">
        <f>IF($C$4="Attiecināmās izmaksas",IF('10a+c+n'!$Q544="A",'10a+c+n'!L544,0),0)</f>
        <v>0</v>
      </c>
      <c r="M544" s="121">
        <f>IF($C$4="Attiecināmās izmaksas",IF('10a+c+n'!$Q544="A",'10a+c+n'!M544,0),0)</f>
        <v>0</v>
      </c>
      <c r="N544" s="121">
        <f>IF($C$4="Attiecināmās izmaksas",IF('10a+c+n'!$Q544="A",'10a+c+n'!N544,0),0)</f>
        <v>0</v>
      </c>
      <c r="O544" s="121">
        <f>IF($C$4="Attiecināmās izmaksas",IF('10a+c+n'!$Q544="A",'10a+c+n'!O544,0),0)</f>
        <v>0</v>
      </c>
      <c r="P544" s="122">
        <f>IF($C$4="Attiecināmās izmaksas",IF('10a+c+n'!$Q544="A",'10a+c+n'!P544,0),0)</f>
        <v>0</v>
      </c>
    </row>
    <row r="545" spans="1:16" x14ac:dyDescent="0.2">
      <c r="A545" s="49">
        <f>IF(P545=0,0,IF(COUNTBLANK(P545)=1,0,COUNTA($P$14:P545)))</f>
        <v>0</v>
      </c>
      <c r="B545" s="21">
        <f>IF($C$4="Attiecināmās izmaksas",IF('10a+c+n'!$Q545="A",'10a+c+n'!B545,0),0)</f>
        <v>0</v>
      </c>
      <c r="C545" s="21">
        <f>IF($C$4="Attiecināmās izmaksas",IF('10a+c+n'!$Q545="A",'10a+c+n'!C545,0),0)</f>
        <v>0</v>
      </c>
      <c r="D545" s="21">
        <f>IF($C$4="Attiecināmās izmaksas",IF('10a+c+n'!$Q545="A",'10a+c+n'!D545,0),0)</f>
        <v>0</v>
      </c>
      <c r="E545" s="42"/>
      <c r="F545" s="64"/>
      <c r="G545" s="121"/>
      <c r="H545" s="121">
        <f>IF($C$4="Attiecināmās izmaksas",IF('10a+c+n'!$Q545="A",'10a+c+n'!H545,0),0)</f>
        <v>0</v>
      </c>
      <c r="I545" s="121"/>
      <c r="J545" s="121"/>
      <c r="K545" s="122">
        <f>IF($C$4="Attiecināmās izmaksas",IF('10a+c+n'!$Q545="A",'10a+c+n'!K545,0),0)</f>
        <v>0</v>
      </c>
      <c r="L545" s="64">
        <f>IF($C$4="Attiecināmās izmaksas",IF('10a+c+n'!$Q545="A",'10a+c+n'!L545,0),0)</f>
        <v>0</v>
      </c>
      <c r="M545" s="121">
        <f>IF($C$4="Attiecināmās izmaksas",IF('10a+c+n'!$Q545="A",'10a+c+n'!M545,0),0)</f>
        <v>0</v>
      </c>
      <c r="N545" s="121">
        <f>IF($C$4="Attiecināmās izmaksas",IF('10a+c+n'!$Q545="A",'10a+c+n'!N545,0),0)</f>
        <v>0</v>
      </c>
      <c r="O545" s="121">
        <f>IF($C$4="Attiecināmās izmaksas",IF('10a+c+n'!$Q545="A",'10a+c+n'!O545,0),0)</f>
        <v>0</v>
      </c>
      <c r="P545" s="122">
        <f>IF($C$4="Attiecināmās izmaksas",IF('10a+c+n'!$Q545="A",'10a+c+n'!P545,0),0)</f>
        <v>0</v>
      </c>
    </row>
    <row r="546" spans="1:16" x14ac:dyDescent="0.2">
      <c r="A546" s="49">
        <f>IF(P546=0,0,IF(COUNTBLANK(P546)=1,0,COUNTA($P$14:P546)))</f>
        <v>0</v>
      </c>
      <c r="B546" s="21">
        <f>IF($C$4="Attiecināmās izmaksas",IF('10a+c+n'!$Q546="A",'10a+c+n'!B546,0),0)</f>
        <v>0</v>
      </c>
      <c r="C546" s="21">
        <f>IF($C$4="Attiecināmās izmaksas",IF('10a+c+n'!$Q546="A",'10a+c+n'!C546,0),0)</f>
        <v>0</v>
      </c>
      <c r="D546" s="21">
        <f>IF($C$4="Attiecināmās izmaksas",IF('10a+c+n'!$Q546="A",'10a+c+n'!D546,0),0)</f>
        <v>0</v>
      </c>
      <c r="E546" s="42"/>
      <c r="F546" s="64"/>
      <c r="G546" s="121"/>
      <c r="H546" s="121">
        <f>IF($C$4="Attiecināmās izmaksas",IF('10a+c+n'!$Q546="A",'10a+c+n'!H546,0),0)</f>
        <v>0</v>
      </c>
      <c r="I546" s="121"/>
      <c r="J546" s="121"/>
      <c r="K546" s="122">
        <f>IF($C$4="Attiecināmās izmaksas",IF('10a+c+n'!$Q546="A",'10a+c+n'!K546,0),0)</f>
        <v>0</v>
      </c>
      <c r="L546" s="64">
        <f>IF($C$4="Attiecināmās izmaksas",IF('10a+c+n'!$Q546="A",'10a+c+n'!L546,0),0)</f>
        <v>0</v>
      </c>
      <c r="M546" s="121">
        <f>IF($C$4="Attiecināmās izmaksas",IF('10a+c+n'!$Q546="A",'10a+c+n'!M546,0),0)</f>
        <v>0</v>
      </c>
      <c r="N546" s="121">
        <f>IF($C$4="Attiecināmās izmaksas",IF('10a+c+n'!$Q546="A",'10a+c+n'!N546,0),0)</f>
        <v>0</v>
      </c>
      <c r="O546" s="121">
        <f>IF($C$4="Attiecināmās izmaksas",IF('10a+c+n'!$Q546="A",'10a+c+n'!O546,0),0)</f>
        <v>0</v>
      </c>
      <c r="P546" s="122">
        <f>IF($C$4="Attiecināmās izmaksas",IF('10a+c+n'!$Q546="A",'10a+c+n'!P546,0),0)</f>
        <v>0</v>
      </c>
    </row>
    <row r="547" spans="1:16" x14ac:dyDescent="0.2">
      <c r="A547" s="49">
        <f>IF(P547=0,0,IF(COUNTBLANK(P547)=1,0,COUNTA($P$14:P547)))</f>
        <v>0</v>
      </c>
      <c r="B547" s="21">
        <f>IF($C$4="Attiecināmās izmaksas",IF('10a+c+n'!$Q547="A",'10a+c+n'!B547,0),0)</f>
        <v>0</v>
      </c>
      <c r="C547" s="21">
        <f>IF($C$4="Attiecināmās izmaksas",IF('10a+c+n'!$Q547="A",'10a+c+n'!C547,0),0)</f>
        <v>0</v>
      </c>
      <c r="D547" s="21">
        <f>IF($C$4="Attiecināmās izmaksas",IF('10a+c+n'!$Q547="A",'10a+c+n'!D547,0),0)</f>
        <v>0</v>
      </c>
      <c r="E547" s="42"/>
      <c r="F547" s="64"/>
      <c r="G547" s="121"/>
      <c r="H547" s="121">
        <f>IF($C$4="Attiecināmās izmaksas",IF('10a+c+n'!$Q547="A",'10a+c+n'!H547,0),0)</f>
        <v>0</v>
      </c>
      <c r="I547" s="121"/>
      <c r="J547" s="121"/>
      <c r="K547" s="122">
        <f>IF($C$4="Attiecināmās izmaksas",IF('10a+c+n'!$Q547="A",'10a+c+n'!K547,0),0)</f>
        <v>0</v>
      </c>
      <c r="L547" s="64">
        <f>IF($C$4="Attiecināmās izmaksas",IF('10a+c+n'!$Q547="A",'10a+c+n'!L547,0),0)</f>
        <v>0</v>
      </c>
      <c r="M547" s="121">
        <f>IF($C$4="Attiecināmās izmaksas",IF('10a+c+n'!$Q547="A",'10a+c+n'!M547,0),0)</f>
        <v>0</v>
      </c>
      <c r="N547" s="121">
        <f>IF($C$4="Attiecināmās izmaksas",IF('10a+c+n'!$Q547="A",'10a+c+n'!N547,0),0)</f>
        <v>0</v>
      </c>
      <c r="O547" s="121">
        <f>IF($C$4="Attiecināmās izmaksas",IF('10a+c+n'!$Q547="A",'10a+c+n'!O547,0),0)</f>
        <v>0</v>
      </c>
      <c r="P547" s="122">
        <f>IF($C$4="Attiecināmās izmaksas",IF('10a+c+n'!$Q547="A",'10a+c+n'!P547,0),0)</f>
        <v>0</v>
      </c>
    </row>
    <row r="548" spans="1:16" x14ac:dyDescent="0.2">
      <c r="A548" s="49">
        <f>IF(P548=0,0,IF(COUNTBLANK(P548)=1,0,COUNTA($P$14:P548)))</f>
        <v>0</v>
      </c>
      <c r="B548" s="21">
        <f>IF($C$4="Attiecināmās izmaksas",IF('10a+c+n'!$Q548="A",'10a+c+n'!B548,0),0)</f>
        <v>0</v>
      </c>
      <c r="C548" s="21">
        <f>IF($C$4="Attiecināmās izmaksas",IF('10a+c+n'!$Q548="A",'10a+c+n'!C548,0),0)</f>
        <v>0</v>
      </c>
      <c r="D548" s="21">
        <f>IF($C$4="Attiecināmās izmaksas",IF('10a+c+n'!$Q548="A",'10a+c+n'!D548,0),0)</f>
        <v>0</v>
      </c>
      <c r="E548" s="42"/>
      <c r="F548" s="64"/>
      <c r="G548" s="121"/>
      <c r="H548" s="121">
        <f>IF($C$4="Attiecināmās izmaksas",IF('10a+c+n'!$Q548="A",'10a+c+n'!H548,0),0)</f>
        <v>0</v>
      </c>
      <c r="I548" s="121"/>
      <c r="J548" s="121"/>
      <c r="K548" s="122">
        <f>IF($C$4="Attiecināmās izmaksas",IF('10a+c+n'!$Q548="A",'10a+c+n'!K548,0),0)</f>
        <v>0</v>
      </c>
      <c r="L548" s="64">
        <f>IF($C$4="Attiecināmās izmaksas",IF('10a+c+n'!$Q548="A",'10a+c+n'!L548,0),0)</f>
        <v>0</v>
      </c>
      <c r="M548" s="121">
        <f>IF($C$4="Attiecināmās izmaksas",IF('10a+c+n'!$Q548="A",'10a+c+n'!M548,0),0)</f>
        <v>0</v>
      </c>
      <c r="N548" s="121">
        <f>IF($C$4="Attiecināmās izmaksas",IF('10a+c+n'!$Q548="A",'10a+c+n'!N548,0),0)</f>
        <v>0</v>
      </c>
      <c r="O548" s="121">
        <f>IF($C$4="Attiecināmās izmaksas",IF('10a+c+n'!$Q548="A",'10a+c+n'!O548,0),0)</f>
        <v>0</v>
      </c>
      <c r="P548" s="122">
        <f>IF($C$4="Attiecināmās izmaksas",IF('10a+c+n'!$Q548="A",'10a+c+n'!P548,0),0)</f>
        <v>0</v>
      </c>
    </row>
    <row r="549" spans="1:16" x14ac:dyDescent="0.2">
      <c r="A549" s="49">
        <f>IF(P549=0,0,IF(COUNTBLANK(P549)=1,0,COUNTA($P$14:P549)))</f>
        <v>0</v>
      </c>
      <c r="B549" s="21">
        <f>IF($C$4="Attiecināmās izmaksas",IF('10a+c+n'!$Q549="A",'10a+c+n'!B549,0),0)</f>
        <v>0</v>
      </c>
      <c r="C549" s="21">
        <f>IF($C$4="Attiecināmās izmaksas",IF('10a+c+n'!$Q549="A",'10a+c+n'!C549,0),0)</f>
        <v>0</v>
      </c>
      <c r="D549" s="21">
        <f>IF($C$4="Attiecināmās izmaksas",IF('10a+c+n'!$Q549="A",'10a+c+n'!D549,0),0)</f>
        <v>0</v>
      </c>
      <c r="E549" s="42"/>
      <c r="F549" s="64"/>
      <c r="G549" s="121"/>
      <c r="H549" s="121">
        <f>IF($C$4="Attiecināmās izmaksas",IF('10a+c+n'!$Q549="A",'10a+c+n'!H549,0),0)</f>
        <v>0</v>
      </c>
      <c r="I549" s="121"/>
      <c r="J549" s="121"/>
      <c r="K549" s="122">
        <f>IF($C$4="Attiecināmās izmaksas",IF('10a+c+n'!$Q549="A",'10a+c+n'!K549,0),0)</f>
        <v>0</v>
      </c>
      <c r="L549" s="64">
        <f>IF($C$4="Attiecināmās izmaksas",IF('10a+c+n'!$Q549="A",'10a+c+n'!L549,0),0)</f>
        <v>0</v>
      </c>
      <c r="M549" s="121">
        <f>IF($C$4="Attiecināmās izmaksas",IF('10a+c+n'!$Q549="A",'10a+c+n'!M549,0),0)</f>
        <v>0</v>
      </c>
      <c r="N549" s="121">
        <f>IF($C$4="Attiecināmās izmaksas",IF('10a+c+n'!$Q549="A",'10a+c+n'!N549,0),0)</f>
        <v>0</v>
      </c>
      <c r="O549" s="121">
        <f>IF($C$4="Attiecināmās izmaksas",IF('10a+c+n'!$Q549="A",'10a+c+n'!O549,0),0)</f>
        <v>0</v>
      </c>
      <c r="P549" s="122">
        <f>IF($C$4="Attiecināmās izmaksas",IF('10a+c+n'!$Q549="A",'10a+c+n'!P549,0),0)</f>
        <v>0</v>
      </c>
    </row>
    <row r="550" spans="1:16" x14ac:dyDescent="0.2">
      <c r="A550" s="49">
        <f>IF(P550=0,0,IF(COUNTBLANK(P550)=1,0,COUNTA($P$14:P550)))</f>
        <v>0</v>
      </c>
      <c r="B550" s="21">
        <f>IF($C$4="Attiecināmās izmaksas",IF('10a+c+n'!$Q550="A",'10a+c+n'!B550,0),0)</f>
        <v>0</v>
      </c>
      <c r="C550" s="21">
        <f>IF($C$4="Attiecināmās izmaksas",IF('10a+c+n'!$Q550="A",'10a+c+n'!C550,0),0)</f>
        <v>0</v>
      </c>
      <c r="D550" s="21">
        <f>IF($C$4="Attiecināmās izmaksas",IF('10a+c+n'!$Q550="A",'10a+c+n'!D550,0),0)</f>
        <v>0</v>
      </c>
      <c r="E550" s="42"/>
      <c r="F550" s="64"/>
      <c r="G550" s="121"/>
      <c r="H550" s="121">
        <f>IF($C$4="Attiecināmās izmaksas",IF('10a+c+n'!$Q550="A",'10a+c+n'!H550,0),0)</f>
        <v>0</v>
      </c>
      <c r="I550" s="121"/>
      <c r="J550" s="121"/>
      <c r="K550" s="122">
        <f>IF($C$4="Attiecināmās izmaksas",IF('10a+c+n'!$Q550="A",'10a+c+n'!K550,0),0)</f>
        <v>0</v>
      </c>
      <c r="L550" s="64">
        <f>IF($C$4="Attiecināmās izmaksas",IF('10a+c+n'!$Q550="A",'10a+c+n'!L550,0),0)</f>
        <v>0</v>
      </c>
      <c r="M550" s="121">
        <f>IF($C$4="Attiecināmās izmaksas",IF('10a+c+n'!$Q550="A",'10a+c+n'!M550,0),0)</f>
        <v>0</v>
      </c>
      <c r="N550" s="121">
        <f>IF($C$4="Attiecināmās izmaksas",IF('10a+c+n'!$Q550="A",'10a+c+n'!N550,0),0)</f>
        <v>0</v>
      </c>
      <c r="O550" s="121">
        <f>IF($C$4="Attiecināmās izmaksas",IF('10a+c+n'!$Q550="A",'10a+c+n'!O550,0),0)</f>
        <v>0</v>
      </c>
      <c r="P550" s="122">
        <f>IF($C$4="Attiecināmās izmaksas",IF('10a+c+n'!$Q550="A",'10a+c+n'!P550,0),0)</f>
        <v>0</v>
      </c>
    </row>
    <row r="551" spans="1:16" x14ac:dyDescent="0.2">
      <c r="A551" s="49">
        <f>IF(P551=0,0,IF(COUNTBLANK(P551)=1,0,COUNTA($P$14:P551)))</f>
        <v>0</v>
      </c>
      <c r="B551" s="21">
        <f>IF($C$4="Attiecināmās izmaksas",IF('10a+c+n'!$Q551="A",'10a+c+n'!B551,0),0)</f>
        <v>0</v>
      </c>
      <c r="C551" s="21">
        <f>IF($C$4="Attiecināmās izmaksas",IF('10a+c+n'!$Q551="A",'10a+c+n'!C551,0),0)</f>
        <v>0</v>
      </c>
      <c r="D551" s="21">
        <f>IF($C$4="Attiecināmās izmaksas",IF('10a+c+n'!$Q551="A",'10a+c+n'!D551,0),0)</f>
        <v>0</v>
      </c>
      <c r="E551" s="42"/>
      <c r="F551" s="64"/>
      <c r="G551" s="121"/>
      <c r="H551" s="121">
        <f>IF($C$4="Attiecināmās izmaksas",IF('10a+c+n'!$Q551="A",'10a+c+n'!H551,0),0)</f>
        <v>0</v>
      </c>
      <c r="I551" s="121"/>
      <c r="J551" s="121"/>
      <c r="K551" s="122">
        <f>IF($C$4="Attiecināmās izmaksas",IF('10a+c+n'!$Q551="A",'10a+c+n'!K551,0),0)</f>
        <v>0</v>
      </c>
      <c r="L551" s="64">
        <f>IF($C$4="Attiecināmās izmaksas",IF('10a+c+n'!$Q551="A",'10a+c+n'!L551,0),0)</f>
        <v>0</v>
      </c>
      <c r="M551" s="121">
        <f>IF($C$4="Attiecināmās izmaksas",IF('10a+c+n'!$Q551="A",'10a+c+n'!M551,0),0)</f>
        <v>0</v>
      </c>
      <c r="N551" s="121">
        <f>IF($C$4="Attiecināmās izmaksas",IF('10a+c+n'!$Q551="A",'10a+c+n'!N551,0),0)</f>
        <v>0</v>
      </c>
      <c r="O551" s="121">
        <f>IF($C$4="Attiecināmās izmaksas",IF('10a+c+n'!$Q551="A",'10a+c+n'!O551,0),0)</f>
        <v>0</v>
      </c>
      <c r="P551" s="122">
        <f>IF($C$4="Attiecināmās izmaksas",IF('10a+c+n'!$Q551="A",'10a+c+n'!P551,0),0)</f>
        <v>0</v>
      </c>
    </row>
    <row r="552" spans="1:16" x14ac:dyDescent="0.2">
      <c r="A552" s="49">
        <f>IF(P552=0,0,IF(COUNTBLANK(P552)=1,0,COUNTA($P$14:P552)))</f>
        <v>0</v>
      </c>
      <c r="B552" s="21">
        <f>IF($C$4="Attiecināmās izmaksas",IF('10a+c+n'!$Q552="A",'10a+c+n'!B552,0),0)</f>
        <v>0</v>
      </c>
      <c r="C552" s="21">
        <f>IF($C$4="Attiecināmās izmaksas",IF('10a+c+n'!$Q552="A",'10a+c+n'!C552,0),0)</f>
        <v>0</v>
      </c>
      <c r="D552" s="21">
        <f>IF($C$4="Attiecināmās izmaksas",IF('10a+c+n'!$Q552="A",'10a+c+n'!D552,0),0)</f>
        <v>0</v>
      </c>
      <c r="E552" s="42"/>
      <c r="F552" s="64"/>
      <c r="G552" s="121"/>
      <c r="H552" s="121">
        <f>IF($C$4="Attiecināmās izmaksas",IF('10a+c+n'!$Q552="A",'10a+c+n'!H552,0),0)</f>
        <v>0</v>
      </c>
      <c r="I552" s="121"/>
      <c r="J552" s="121"/>
      <c r="K552" s="122">
        <f>IF($C$4="Attiecināmās izmaksas",IF('10a+c+n'!$Q552="A",'10a+c+n'!K552,0),0)</f>
        <v>0</v>
      </c>
      <c r="L552" s="64">
        <f>IF($C$4="Attiecināmās izmaksas",IF('10a+c+n'!$Q552="A",'10a+c+n'!L552,0),0)</f>
        <v>0</v>
      </c>
      <c r="M552" s="121">
        <f>IF($C$4="Attiecināmās izmaksas",IF('10a+c+n'!$Q552="A",'10a+c+n'!M552,0),0)</f>
        <v>0</v>
      </c>
      <c r="N552" s="121">
        <f>IF($C$4="Attiecināmās izmaksas",IF('10a+c+n'!$Q552="A",'10a+c+n'!N552,0),0)</f>
        <v>0</v>
      </c>
      <c r="O552" s="121">
        <f>IF($C$4="Attiecināmās izmaksas",IF('10a+c+n'!$Q552="A",'10a+c+n'!O552,0),0)</f>
        <v>0</v>
      </c>
      <c r="P552" s="122">
        <f>IF($C$4="Attiecināmās izmaksas",IF('10a+c+n'!$Q552="A",'10a+c+n'!P552,0),0)</f>
        <v>0</v>
      </c>
    </row>
    <row r="553" spans="1:16" x14ac:dyDescent="0.2">
      <c r="A553" s="49">
        <f>IF(P553=0,0,IF(COUNTBLANK(P553)=1,0,COUNTA($P$14:P553)))</f>
        <v>0</v>
      </c>
      <c r="B553" s="21">
        <f>IF($C$4="Attiecināmās izmaksas",IF('10a+c+n'!$Q553="A",'10a+c+n'!B553,0),0)</f>
        <v>0</v>
      </c>
      <c r="C553" s="21">
        <f>IF($C$4="Attiecināmās izmaksas",IF('10a+c+n'!$Q553="A",'10a+c+n'!C553,0),0)</f>
        <v>0</v>
      </c>
      <c r="D553" s="21">
        <f>IF($C$4="Attiecināmās izmaksas",IF('10a+c+n'!$Q553="A",'10a+c+n'!D553,0),0)</f>
        <v>0</v>
      </c>
      <c r="E553" s="42"/>
      <c r="F553" s="64"/>
      <c r="G553" s="121"/>
      <c r="H553" s="121">
        <f>IF($C$4="Attiecināmās izmaksas",IF('10a+c+n'!$Q553="A",'10a+c+n'!H553,0),0)</f>
        <v>0</v>
      </c>
      <c r="I553" s="121"/>
      <c r="J553" s="121"/>
      <c r="K553" s="122">
        <f>IF($C$4="Attiecināmās izmaksas",IF('10a+c+n'!$Q553="A",'10a+c+n'!K553,0),0)</f>
        <v>0</v>
      </c>
      <c r="L553" s="64">
        <f>IF($C$4="Attiecināmās izmaksas",IF('10a+c+n'!$Q553="A",'10a+c+n'!L553,0),0)</f>
        <v>0</v>
      </c>
      <c r="M553" s="121">
        <f>IF($C$4="Attiecināmās izmaksas",IF('10a+c+n'!$Q553="A",'10a+c+n'!M553,0),0)</f>
        <v>0</v>
      </c>
      <c r="N553" s="121">
        <f>IF($C$4="Attiecināmās izmaksas",IF('10a+c+n'!$Q553="A",'10a+c+n'!N553,0),0)</f>
        <v>0</v>
      </c>
      <c r="O553" s="121">
        <f>IF($C$4="Attiecināmās izmaksas",IF('10a+c+n'!$Q553="A",'10a+c+n'!O553,0),0)</f>
        <v>0</v>
      </c>
      <c r="P553" s="122">
        <f>IF($C$4="Attiecināmās izmaksas",IF('10a+c+n'!$Q553="A",'10a+c+n'!P553,0),0)</f>
        <v>0</v>
      </c>
    </row>
    <row r="554" spans="1:16" x14ac:dyDescent="0.2">
      <c r="A554" s="49">
        <f>IF(P554=0,0,IF(COUNTBLANK(P554)=1,0,COUNTA($P$14:P554)))</f>
        <v>0</v>
      </c>
      <c r="B554" s="21">
        <f>IF($C$4="Attiecināmās izmaksas",IF('10a+c+n'!$Q554="A",'10a+c+n'!B554,0),0)</f>
        <v>0</v>
      </c>
      <c r="C554" s="21">
        <f>IF($C$4="Attiecināmās izmaksas",IF('10a+c+n'!$Q554="A",'10a+c+n'!C554,0),0)</f>
        <v>0</v>
      </c>
      <c r="D554" s="21">
        <f>IF($C$4="Attiecināmās izmaksas",IF('10a+c+n'!$Q554="A",'10a+c+n'!D554,0),0)</f>
        <v>0</v>
      </c>
      <c r="E554" s="42"/>
      <c r="F554" s="64"/>
      <c r="G554" s="121"/>
      <c r="H554" s="121">
        <f>IF($C$4="Attiecināmās izmaksas",IF('10a+c+n'!$Q554="A",'10a+c+n'!H554,0),0)</f>
        <v>0</v>
      </c>
      <c r="I554" s="121"/>
      <c r="J554" s="121"/>
      <c r="K554" s="122">
        <f>IF($C$4="Attiecināmās izmaksas",IF('10a+c+n'!$Q554="A",'10a+c+n'!K554,0),0)</f>
        <v>0</v>
      </c>
      <c r="L554" s="64">
        <f>IF($C$4="Attiecināmās izmaksas",IF('10a+c+n'!$Q554="A",'10a+c+n'!L554,0),0)</f>
        <v>0</v>
      </c>
      <c r="M554" s="121">
        <f>IF($C$4="Attiecināmās izmaksas",IF('10a+c+n'!$Q554="A",'10a+c+n'!M554,0),0)</f>
        <v>0</v>
      </c>
      <c r="N554" s="121">
        <f>IF($C$4="Attiecināmās izmaksas",IF('10a+c+n'!$Q554="A",'10a+c+n'!N554,0),0)</f>
        <v>0</v>
      </c>
      <c r="O554" s="121">
        <f>IF($C$4="Attiecināmās izmaksas",IF('10a+c+n'!$Q554="A",'10a+c+n'!O554,0),0)</f>
        <v>0</v>
      </c>
      <c r="P554" s="122">
        <f>IF($C$4="Attiecināmās izmaksas",IF('10a+c+n'!$Q554="A",'10a+c+n'!P554,0),0)</f>
        <v>0</v>
      </c>
    </row>
    <row r="555" spans="1:16" x14ac:dyDescent="0.2">
      <c r="A555" s="49">
        <f>IF(P555=0,0,IF(COUNTBLANK(P555)=1,0,COUNTA($P$14:P555)))</f>
        <v>0</v>
      </c>
      <c r="B555" s="21">
        <f>IF($C$4="Attiecināmās izmaksas",IF('10a+c+n'!$Q555="A",'10a+c+n'!B555,0),0)</f>
        <v>0</v>
      </c>
      <c r="C555" s="21">
        <f>IF($C$4="Attiecināmās izmaksas",IF('10a+c+n'!$Q555="A",'10a+c+n'!C555,0),0)</f>
        <v>0</v>
      </c>
      <c r="D555" s="21">
        <f>IF($C$4="Attiecināmās izmaksas",IF('10a+c+n'!$Q555="A",'10a+c+n'!D555,0),0)</f>
        <v>0</v>
      </c>
      <c r="E555" s="42"/>
      <c r="F555" s="64"/>
      <c r="G555" s="121"/>
      <c r="H555" s="121">
        <f>IF($C$4="Attiecināmās izmaksas",IF('10a+c+n'!$Q555="A",'10a+c+n'!H555,0),0)</f>
        <v>0</v>
      </c>
      <c r="I555" s="121"/>
      <c r="J555" s="121"/>
      <c r="K555" s="122">
        <f>IF($C$4="Attiecināmās izmaksas",IF('10a+c+n'!$Q555="A",'10a+c+n'!K555,0),0)</f>
        <v>0</v>
      </c>
      <c r="L555" s="64">
        <f>IF($C$4="Attiecināmās izmaksas",IF('10a+c+n'!$Q555="A",'10a+c+n'!L555,0),0)</f>
        <v>0</v>
      </c>
      <c r="M555" s="121">
        <f>IF($C$4="Attiecināmās izmaksas",IF('10a+c+n'!$Q555="A",'10a+c+n'!M555,0),0)</f>
        <v>0</v>
      </c>
      <c r="N555" s="121">
        <f>IF($C$4="Attiecināmās izmaksas",IF('10a+c+n'!$Q555="A",'10a+c+n'!N555,0),0)</f>
        <v>0</v>
      </c>
      <c r="O555" s="121">
        <f>IF($C$4="Attiecināmās izmaksas",IF('10a+c+n'!$Q555="A",'10a+c+n'!O555,0),0)</f>
        <v>0</v>
      </c>
      <c r="P555" s="122">
        <f>IF($C$4="Attiecināmās izmaksas",IF('10a+c+n'!$Q555="A",'10a+c+n'!P555,0),0)</f>
        <v>0</v>
      </c>
    </row>
    <row r="556" spans="1:16" x14ac:dyDescent="0.2">
      <c r="A556" s="49">
        <f>IF(P556=0,0,IF(COUNTBLANK(P556)=1,0,COUNTA($P$14:P556)))</f>
        <v>0</v>
      </c>
      <c r="B556" s="21">
        <f>IF($C$4="Attiecināmās izmaksas",IF('10a+c+n'!$Q556="A",'10a+c+n'!B556,0),0)</f>
        <v>0</v>
      </c>
      <c r="C556" s="21">
        <f>IF($C$4="Attiecināmās izmaksas",IF('10a+c+n'!$Q556="A",'10a+c+n'!C556,0),0)</f>
        <v>0</v>
      </c>
      <c r="D556" s="21">
        <f>IF($C$4="Attiecināmās izmaksas",IF('10a+c+n'!$Q556="A",'10a+c+n'!D556,0),0)</f>
        <v>0</v>
      </c>
      <c r="E556" s="42"/>
      <c r="F556" s="64"/>
      <c r="G556" s="121"/>
      <c r="H556" s="121">
        <f>IF($C$4="Attiecināmās izmaksas",IF('10a+c+n'!$Q556="A",'10a+c+n'!H556,0),0)</f>
        <v>0</v>
      </c>
      <c r="I556" s="121"/>
      <c r="J556" s="121"/>
      <c r="K556" s="122">
        <f>IF($C$4="Attiecināmās izmaksas",IF('10a+c+n'!$Q556="A",'10a+c+n'!K556,0),0)</f>
        <v>0</v>
      </c>
      <c r="L556" s="64">
        <f>IF($C$4="Attiecināmās izmaksas",IF('10a+c+n'!$Q556="A",'10a+c+n'!L556,0),0)</f>
        <v>0</v>
      </c>
      <c r="M556" s="121">
        <f>IF($C$4="Attiecināmās izmaksas",IF('10a+c+n'!$Q556="A",'10a+c+n'!M556,0),0)</f>
        <v>0</v>
      </c>
      <c r="N556" s="121">
        <f>IF($C$4="Attiecināmās izmaksas",IF('10a+c+n'!$Q556="A",'10a+c+n'!N556,0),0)</f>
        <v>0</v>
      </c>
      <c r="O556" s="121">
        <f>IF($C$4="Attiecināmās izmaksas",IF('10a+c+n'!$Q556="A",'10a+c+n'!O556,0),0)</f>
        <v>0</v>
      </c>
      <c r="P556" s="122">
        <f>IF($C$4="Attiecināmās izmaksas",IF('10a+c+n'!$Q556="A",'10a+c+n'!P556,0),0)</f>
        <v>0</v>
      </c>
    </row>
    <row r="557" spans="1:16" x14ac:dyDescent="0.2">
      <c r="A557" s="49">
        <f>IF(P557=0,0,IF(COUNTBLANK(P557)=1,0,COUNTA($P$14:P557)))</f>
        <v>0</v>
      </c>
      <c r="B557" s="21">
        <f>IF($C$4="Attiecināmās izmaksas",IF('10a+c+n'!$Q557="A",'10a+c+n'!B557,0),0)</f>
        <v>0</v>
      </c>
      <c r="C557" s="21">
        <f>IF($C$4="Attiecināmās izmaksas",IF('10a+c+n'!$Q557="A",'10a+c+n'!C557,0),0)</f>
        <v>0</v>
      </c>
      <c r="D557" s="21">
        <f>IF($C$4="Attiecināmās izmaksas",IF('10a+c+n'!$Q557="A",'10a+c+n'!D557,0),0)</f>
        <v>0</v>
      </c>
      <c r="E557" s="42"/>
      <c r="F557" s="64"/>
      <c r="G557" s="121"/>
      <c r="H557" s="121">
        <f>IF($C$4="Attiecināmās izmaksas",IF('10a+c+n'!$Q557="A",'10a+c+n'!H557,0),0)</f>
        <v>0</v>
      </c>
      <c r="I557" s="121"/>
      <c r="J557" s="121"/>
      <c r="K557" s="122">
        <f>IF($C$4="Attiecināmās izmaksas",IF('10a+c+n'!$Q557="A",'10a+c+n'!K557,0),0)</f>
        <v>0</v>
      </c>
      <c r="L557" s="64">
        <f>IF($C$4="Attiecināmās izmaksas",IF('10a+c+n'!$Q557="A",'10a+c+n'!L557,0),0)</f>
        <v>0</v>
      </c>
      <c r="M557" s="121">
        <f>IF($C$4="Attiecināmās izmaksas",IF('10a+c+n'!$Q557="A",'10a+c+n'!M557,0),0)</f>
        <v>0</v>
      </c>
      <c r="N557" s="121">
        <f>IF($C$4="Attiecināmās izmaksas",IF('10a+c+n'!$Q557="A",'10a+c+n'!N557,0),0)</f>
        <v>0</v>
      </c>
      <c r="O557" s="121">
        <f>IF($C$4="Attiecināmās izmaksas",IF('10a+c+n'!$Q557="A",'10a+c+n'!O557,0),0)</f>
        <v>0</v>
      </c>
      <c r="P557" s="122">
        <f>IF($C$4="Attiecināmās izmaksas",IF('10a+c+n'!$Q557="A",'10a+c+n'!P557,0),0)</f>
        <v>0</v>
      </c>
    </row>
    <row r="558" spans="1:16" x14ac:dyDescent="0.2">
      <c r="A558" s="49">
        <f>IF(P558=0,0,IF(COUNTBLANK(P558)=1,0,COUNTA($P$14:P558)))</f>
        <v>0</v>
      </c>
      <c r="B558" s="21">
        <f>IF($C$4="Attiecināmās izmaksas",IF('10a+c+n'!$Q558="A",'10a+c+n'!B558,0),0)</f>
        <v>0</v>
      </c>
      <c r="C558" s="21">
        <f>IF($C$4="Attiecināmās izmaksas",IF('10a+c+n'!$Q558="A",'10a+c+n'!C558,0),0)</f>
        <v>0</v>
      </c>
      <c r="D558" s="21">
        <f>IF($C$4="Attiecināmās izmaksas",IF('10a+c+n'!$Q558="A",'10a+c+n'!D558,0),0)</f>
        <v>0</v>
      </c>
      <c r="E558" s="42"/>
      <c r="F558" s="64"/>
      <c r="G558" s="121"/>
      <c r="H558" s="121">
        <f>IF($C$4="Attiecināmās izmaksas",IF('10a+c+n'!$Q558="A",'10a+c+n'!H558,0),0)</f>
        <v>0</v>
      </c>
      <c r="I558" s="121"/>
      <c r="J558" s="121"/>
      <c r="K558" s="122">
        <f>IF($C$4="Attiecināmās izmaksas",IF('10a+c+n'!$Q558="A",'10a+c+n'!K558,0),0)</f>
        <v>0</v>
      </c>
      <c r="L558" s="64">
        <f>IF($C$4="Attiecināmās izmaksas",IF('10a+c+n'!$Q558="A",'10a+c+n'!L558,0),0)</f>
        <v>0</v>
      </c>
      <c r="M558" s="121">
        <f>IF($C$4="Attiecināmās izmaksas",IF('10a+c+n'!$Q558="A",'10a+c+n'!M558,0),0)</f>
        <v>0</v>
      </c>
      <c r="N558" s="121">
        <f>IF($C$4="Attiecināmās izmaksas",IF('10a+c+n'!$Q558="A",'10a+c+n'!N558,0),0)</f>
        <v>0</v>
      </c>
      <c r="O558" s="121">
        <f>IF($C$4="Attiecināmās izmaksas",IF('10a+c+n'!$Q558="A",'10a+c+n'!O558,0),0)</f>
        <v>0</v>
      </c>
      <c r="P558" s="122">
        <f>IF($C$4="Attiecināmās izmaksas",IF('10a+c+n'!$Q558="A",'10a+c+n'!P558,0),0)</f>
        <v>0</v>
      </c>
    </row>
    <row r="559" spans="1:16" x14ac:dyDescent="0.2">
      <c r="A559" s="49">
        <f>IF(P559=0,0,IF(COUNTBLANK(P559)=1,0,COUNTA($P$14:P559)))</f>
        <v>0</v>
      </c>
      <c r="B559" s="21">
        <f>IF($C$4="Attiecināmās izmaksas",IF('10a+c+n'!$Q559="A",'10a+c+n'!B559,0),0)</f>
        <v>0</v>
      </c>
      <c r="C559" s="21">
        <f>IF($C$4="Attiecināmās izmaksas",IF('10a+c+n'!$Q559="A",'10a+c+n'!C559,0),0)</f>
        <v>0</v>
      </c>
      <c r="D559" s="21">
        <f>IF($C$4="Attiecināmās izmaksas",IF('10a+c+n'!$Q559="A",'10a+c+n'!D559,0),0)</f>
        <v>0</v>
      </c>
      <c r="E559" s="42"/>
      <c r="F559" s="64"/>
      <c r="G559" s="121"/>
      <c r="H559" s="121">
        <f>IF($C$4="Attiecināmās izmaksas",IF('10a+c+n'!$Q559="A",'10a+c+n'!H559,0),0)</f>
        <v>0</v>
      </c>
      <c r="I559" s="121"/>
      <c r="J559" s="121"/>
      <c r="K559" s="122">
        <f>IF($C$4="Attiecināmās izmaksas",IF('10a+c+n'!$Q559="A",'10a+c+n'!K559,0),0)</f>
        <v>0</v>
      </c>
      <c r="L559" s="64">
        <f>IF($C$4="Attiecināmās izmaksas",IF('10a+c+n'!$Q559="A",'10a+c+n'!L559,0),0)</f>
        <v>0</v>
      </c>
      <c r="M559" s="121">
        <f>IF($C$4="Attiecināmās izmaksas",IF('10a+c+n'!$Q559="A",'10a+c+n'!M559,0),0)</f>
        <v>0</v>
      </c>
      <c r="N559" s="121">
        <f>IF($C$4="Attiecināmās izmaksas",IF('10a+c+n'!$Q559="A",'10a+c+n'!N559,0),0)</f>
        <v>0</v>
      </c>
      <c r="O559" s="121">
        <f>IF($C$4="Attiecināmās izmaksas",IF('10a+c+n'!$Q559="A",'10a+c+n'!O559,0),0)</f>
        <v>0</v>
      </c>
      <c r="P559" s="122">
        <f>IF($C$4="Attiecināmās izmaksas",IF('10a+c+n'!$Q559="A",'10a+c+n'!P559,0),0)</f>
        <v>0</v>
      </c>
    </row>
    <row r="560" spans="1:16" x14ac:dyDescent="0.2">
      <c r="A560" s="49">
        <f>IF(P560=0,0,IF(COUNTBLANK(P560)=1,0,COUNTA($P$14:P560)))</f>
        <v>0</v>
      </c>
      <c r="B560" s="21">
        <f>IF($C$4="Attiecināmās izmaksas",IF('10a+c+n'!$Q560="A",'10a+c+n'!B560,0),0)</f>
        <v>0</v>
      </c>
      <c r="C560" s="21">
        <f>IF($C$4="Attiecināmās izmaksas",IF('10a+c+n'!$Q560="A",'10a+c+n'!C560,0),0)</f>
        <v>0</v>
      </c>
      <c r="D560" s="21">
        <f>IF($C$4="Attiecināmās izmaksas",IF('10a+c+n'!$Q560="A",'10a+c+n'!D560,0),0)</f>
        <v>0</v>
      </c>
      <c r="E560" s="42"/>
      <c r="F560" s="64"/>
      <c r="G560" s="121"/>
      <c r="H560" s="121">
        <f>IF($C$4="Attiecināmās izmaksas",IF('10a+c+n'!$Q560="A",'10a+c+n'!H560,0),0)</f>
        <v>0</v>
      </c>
      <c r="I560" s="121"/>
      <c r="J560" s="121"/>
      <c r="K560" s="122">
        <f>IF($C$4="Attiecināmās izmaksas",IF('10a+c+n'!$Q560="A",'10a+c+n'!K560,0),0)</f>
        <v>0</v>
      </c>
      <c r="L560" s="64">
        <f>IF($C$4="Attiecināmās izmaksas",IF('10a+c+n'!$Q560="A",'10a+c+n'!L560,0),0)</f>
        <v>0</v>
      </c>
      <c r="M560" s="121">
        <f>IF($C$4="Attiecināmās izmaksas",IF('10a+c+n'!$Q560="A",'10a+c+n'!M560,0),0)</f>
        <v>0</v>
      </c>
      <c r="N560" s="121">
        <f>IF($C$4="Attiecināmās izmaksas",IF('10a+c+n'!$Q560="A",'10a+c+n'!N560,0),0)</f>
        <v>0</v>
      </c>
      <c r="O560" s="121">
        <f>IF($C$4="Attiecināmās izmaksas",IF('10a+c+n'!$Q560="A",'10a+c+n'!O560,0),0)</f>
        <v>0</v>
      </c>
      <c r="P560" s="122">
        <f>IF($C$4="Attiecināmās izmaksas",IF('10a+c+n'!$Q560="A",'10a+c+n'!P560,0),0)</f>
        <v>0</v>
      </c>
    </row>
    <row r="561" spans="1:16" x14ac:dyDescent="0.2">
      <c r="A561" s="49">
        <f>IF(P561=0,0,IF(COUNTBLANK(P561)=1,0,COUNTA($P$14:P561)))</f>
        <v>0</v>
      </c>
      <c r="B561" s="21">
        <f>IF($C$4="Attiecināmās izmaksas",IF('10a+c+n'!$Q561="A",'10a+c+n'!B561,0),0)</f>
        <v>0</v>
      </c>
      <c r="C561" s="21">
        <f>IF($C$4="Attiecināmās izmaksas",IF('10a+c+n'!$Q561="A",'10a+c+n'!C561,0),0)</f>
        <v>0</v>
      </c>
      <c r="D561" s="21">
        <f>IF($C$4="Attiecināmās izmaksas",IF('10a+c+n'!$Q561="A",'10a+c+n'!D561,0),0)</f>
        <v>0</v>
      </c>
      <c r="E561" s="42"/>
      <c r="F561" s="64"/>
      <c r="G561" s="121"/>
      <c r="H561" s="121">
        <f>IF($C$4="Attiecināmās izmaksas",IF('10a+c+n'!$Q561="A",'10a+c+n'!H561,0),0)</f>
        <v>0</v>
      </c>
      <c r="I561" s="121"/>
      <c r="J561" s="121"/>
      <c r="K561" s="122">
        <f>IF($C$4="Attiecināmās izmaksas",IF('10a+c+n'!$Q561="A",'10a+c+n'!K561,0),0)</f>
        <v>0</v>
      </c>
      <c r="L561" s="64">
        <f>IF($C$4="Attiecināmās izmaksas",IF('10a+c+n'!$Q561="A",'10a+c+n'!L561,0),0)</f>
        <v>0</v>
      </c>
      <c r="M561" s="121">
        <f>IF($C$4="Attiecināmās izmaksas",IF('10a+c+n'!$Q561="A",'10a+c+n'!M561,0),0)</f>
        <v>0</v>
      </c>
      <c r="N561" s="121">
        <f>IF($C$4="Attiecināmās izmaksas",IF('10a+c+n'!$Q561="A",'10a+c+n'!N561,0),0)</f>
        <v>0</v>
      </c>
      <c r="O561" s="121">
        <f>IF($C$4="Attiecināmās izmaksas",IF('10a+c+n'!$Q561="A",'10a+c+n'!O561,0),0)</f>
        <v>0</v>
      </c>
      <c r="P561" s="122">
        <f>IF($C$4="Attiecināmās izmaksas",IF('10a+c+n'!$Q561="A",'10a+c+n'!P561,0),0)</f>
        <v>0</v>
      </c>
    </row>
    <row r="562" spans="1:16" x14ac:dyDescent="0.2">
      <c r="A562" s="49">
        <f>IF(P562=0,0,IF(COUNTBLANK(P562)=1,0,COUNTA($P$14:P562)))</f>
        <v>0</v>
      </c>
      <c r="B562" s="21">
        <f>IF($C$4="Attiecināmās izmaksas",IF('10a+c+n'!$Q562="A",'10a+c+n'!B562,0),0)</f>
        <v>0</v>
      </c>
      <c r="C562" s="21">
        <f>IF($C$4="Attiecināmās izmaksas",IF('10a+c+n'!$Q562="A",'10a+c+n'!C562,0),0)</f>
        <v>0</v>
      </c>
      <c r="D562" s="21">
        <f>IF($C$4="Attiecināmās izmaksas",IF('10a+c+n'!$Q562="A",'10a+c+n'!D562,0),0)</f>
        <v>0</v>
      </c>
      <c r="E562" s="42"/>
      <c r="F562" s="64"/>
      <c r="G562" s="121"/>
      <c r="H562" s="121">
        <f>IF($C$4="Attiecināmās izmaksas",IF('10a+c+n'!$Q562="A",'10a+c+n'!H562,0),0)</f>
        <v>0</v>
      </c>
      <c r="I562" s="121"/>
      <c r="J562" s="121"/>
      <c r="K562" s="122">
        <f>IF($C$4="Attiecināmās izmaksas",IF('10a+c+n'!$Q562="A",'10a+c+n'!K562,0),0)</f>
        <v>0</v>
      </c>
      <c r="L562" s="64">
        <f>IF($C$4="Attiecināmās izmaksas",IF('10a+c+n'!$Q562="A",'10a+c+n'!L562,0),0)</f>
        <v>0</v>
      </c>
      <c r="M562" s="121">
        <f>IF($C$4="Attiecināmās izmaksas",IF('10a+c+n'!$Q562="A",'10a+c+n'!M562,0),0)</f>
        <v>0</v>
      </c>
      <c r="N562" s="121">
        <f>IF($C$4="Attiecināmās izmaksas",IF('10a+c+n'!$Q562="A",'10a+c+n'!N562,0),0)</f>
        <v>0</v>
      </c>
      <c r="O562" s="121">
        <f>IF($C$4="Attiecināmās izmaksas",IF('10a+c+n'!$Q562="A",'10a+c+n'!O562,0),0)</f>
        <v>0</v>
      </c>
      <c r="P562" s="122">
        <f>IF($C$4="Attiecināmās izmaksas",IF('10a+c+n'!$Q562="A",'10a+c+n'!P562,0),0)</f>
        <v>0</v>
      </c>
    </row>
    <row r="563" spans="1:16" x14ac:dyDescent="0.2">
      <c r="A563" s="49">
        <f>IF(P563=0,0,IF(COUNTBLANK(P563)=1,0,COUNTA($P$14:P563)))</f>
        <v>0</v>
      </c>
      <c r="B563" s="21">
        <f>IF($C$4="Attiecināmās izmaksas",IF('10a+c+n'!$Q563="A",'10a+c+n'!B563,0),0)</f>
        <v>0</v>
      </c>
      <c r="C563" s="21">
        <f>IF($C$4="Attiecināmās izmaksas",IF('10a+c+n'!$Q563="A",'10a+c+n'!C563,0),0)</f>
        <v>0</v>
      </c>
      <c r="D563" s="21">
        <f>IF($C$4="Attiecināmās izmaksas",IF('10a+c+n'!$Q563="A",'10a+c+n'!D563,0),0)</f>
        <v>0</v>
      </c>
      <c r="E563" s="42"/>
      <c r="F563" s="64"/>
      <c r="G563" s="121"/>
      <c r="H563" s="121">
        <f>IF($C$4="Attiecināmās izmaksas",IF('10a+c+n'!$Q563="A",'10a+c+n'!H563,0),0)</f>
        <v>0</v>
      </c>
      <c r="I563" s="121"/>
      <c r="J563" s="121"/>
      <c r="K563" s="122">
        <f>IF($C$4="Attiecināmās izmaksas",IF('10a+c+n'!$Q563="A",'10a+c+n'!K563,0),0)</f>
        <v>0</v>
      </c>
      <c r="L563" s="64">
        <f>IF($C$4="Attiecināmās izmaksas",IF('10a+c+n'!$Q563="A",'10a+c+n'!L563,0),0)</f>
        <v>0</v>
      </c>
      <c r="M563" s="121">
        <f>IF($C$4="Attiecināmās izmaksas",IF('10a+c+n'!$Q563="A",'10a+c+n'!M563,0),0)</f>
        <v>0</v>
      </c>
      <c r="N563" s="121">
        <f>IF($C$4="Attiecināmās izmaksas",IF('10a+c+n'!$Q563="A",'10a+c+n'!N563,0),0)</f>
        <v>0</v>
      </c>
      <c r="O563" s="121">
        <f>IF($C$4="Attiecināmās izmaksas",IF('10a+c+n'!$Q563="A",'10a+c+n'!O563,0),0)</f>
        <v>0</v>
      </c>
      <c r="P563" s="122">
        <f>IF($C$4="Attiecināmās izmaksas",IF('10a+c+n'!$Q563="A",'10a+c+n'!P563,0),0)</f>
        <v>0</v>
      </c>
    </row>
    <row r="564" spans="1:16" x14ac:dyDescent="0.2">
      <c r="A564" s="49">
        <f>IF(P564=0,0,IF(COUNTBLANK(P564)=1,0,COUNTA($P$14:P564)))</f>
        <v>0</v>
      </c>
      <c r="B564" s="21">
        <f>IF($C$4="Attiecināmās izmaksas",IF('10a+c+n'!$Q564="A",'10a+c+n'!B564,0),0)</f>
        <v>0</v>
      </c>
      <c r="C564" s="21">
        <f>IF($C$4="Attiecināmās izmaksas",IF('10a+c+n'!$Q564="A",'10a+c+n'!C564,0),0)</f>
        <v>0</v>
      </c>
      <c r="D564" s="21">
        <f>IF($C$4="Attiecināmās izmaksas",IF('10a+c+n'!$Q564="A",'10a+c+n'!D564,0),0)</f>
        <v>0</v>
      </c>
      <c r="E564" s="42"/>
      <c r="F564" s="64"/>
      <c r="G564" s="121"/>
      <c r="H564" s="121">
        <f>IF($C$4="Attiecināmās izmaksas",IF('10a+c+n'!$Q564="A",'10a+c+n'!H564,0),0)</f>
        <v>0</v>
      </c>
      <c r="I564" s="121"/>
      <c r="J564" s="121"/>
      <c r="K564" s="122">
        <f>IF($C$4="Attiecināmās izmaksas",IF('10a+c+n'!$Q564="A",'10a+c+n'!K564,0),0)</f>
        <v>0</v>
      </c>
      <c r="L564" s="64">
        <f>IF($C$4="Attiecināmās izmaksas",IF('10a+c+n'!$Q564="A",'10a+c+n'!L564,0),0)</f>
        <v>0</v>
      </c>
      <c r="M564" s="121">
        <f>IF($C$4="Attiecināmās izmaksas",IF('10a+c+n'!$Q564="A",'10a+c+n'!M564,0),0)</f>
        <v>0</v>
      </c>
      <c r="N564" s="121">
        <f>IF($C$4="Attiecināmās izmaksas",IF('10a+c+n'!$Q564="A",'10a+c+n'!N564,0),0)</f>
        <v>0</v>
      </c>
      <c r="O564" s="121">
        <f>IF($C$4="Attiecināmās izmaksas",IF('10a+c+n'!$Q564="A",'10a+c+n'!O564,0),0)</f>
        <v>0</v>
      </c>
      <c r="P564" s="122">
        <f>IF($C$4="Attiecināmās izmaksas",IF('10a+c+n'!$Q564="A",'10a+c+n'!P564,0),0)</f>
        <v>0</v>
      </c>
    </row>
    <row r="565" spans="1:16" x14ac:dyDescent="0.2">
      <c r="A565" s="49">
        <f>IF(P565=0,0,IF(COUNTBLANK(P565)=1,0,COUNTA($P$14:P565)))</f>
        <v>0</v>
      </c>
      <c r="B565" s="21">
        <f>IF($C$4="Attiecināmās izmaksas",IF('10a+c+n'!$Q565="A",'10a+c+n'!B565,0),0)</f>
        <v>0</v>
      </c>
      <c r="C565" s="21">
        <f>IF($C$4="Attiecināmās izmaksas",IF('10a+c+n'!$Q565="A",'10a+c+n'!C565,0),0)</f>
        <v>0</v>
      </c>
      <c r="D565" s="21">
        <f>IF($C$4="Attiecināmās izmaksas",IF('10a+c+n'!$Q565="A",'10a+c+n'!D565,0),0)</f>
        <v>0</v>
      </c>
      <c r="E565" s="42"/>
      <c r="F565" s="64"/>
      <c r="G565" s="121"/>
      <c r="H565" s="121">
        <f>IF($C$4="Attiecināmās izmaksas",IF('10a+c+n'!$Q565="A",'10a+c+n'!H565,0),0)</f>
        <v>0</v>
      </c>
      <c r="I565" s="121"/>
      <c r="J565" s="121"/>
      <c r="K565" s="122">
        <f>IF($C$4="Attiecināmās izmaksas",IF('10a+c+n'!$Q565="A",'10a+c+n'!K565,0),0)</f>
        <v>0</v>
      </c>
      <c r="L565" s="64">
        <f>IF($C$4="Attiecināmās izmaksas",IF('10a+c+n'!$Q565="A",'10a+c+n'!L565,0),0)</f>
        <v>0</v>
      </c>
      <c r="M565" s="121">
        <f>IF($C$4="Attiecināmās izmaksas",IF('10a+c+n'!$Q565="A",'10a+c+n'!M565,0),0)</f>
        <v>0</v>
      </c>
      <c r="N565" s="121">
        <f>IF($C$4="Attiecināmās izmaksas",IF('10a+c+n'!$Q565="A",'10a+c+n'!N565,0),0)</f>
        <v>0</v>
      </c>
      <c r="O565" s="121">
        <f>IF($C$4="Attiecināmās izmaksas",IF('10a+c+n'!$Q565="A",'10a+c+n'!O565,0),0)</f>
        <v>0</v>
      </c>
      <c r="P565" s="122">
        <f>IF($C$4="Attiecināmās izmaksas",IF('10a+c+n'!$Q565="A",'10a+c+n'!P565,0),0)</f>
        <v>0</v>
      </c>
    </row>
    <row r="566" spans="1:16" x14ac:dyDescent="0.2">
      <c r="A566" s="49">
        <f>IF(P566=0,0,IF(COUNTBLANK(P566)=1,0,COUNTA($P$14:P566)))</f>
        <v>0</v>
      </c>
      <c r="B566" s="21">
        <f>IF($C$4="Attiecināmās izmaksas",IF('10a+c+n'!$Q566="A",'10a+c+n'!B566,0),0)</f>
        <v>0</v>
      </c>
      <c r="C566" s="21">
        <f>IF($C$4="Attiecināmās izmaksas",IF('10a+c+n'!$Q566="A",'10a+c+n'!C566,0),0)</f>
        <v>0</v>
      </c>
      <c r="D566" s="21">
        <f>IF($C$4="Attiecināmās izmaksas",IF('10a+c+n'!$Q566="A",'10a+c+n'!D566,0),0)</f>
        <v>0</v>
      </c>
      <c r="E566" s="42"/>
      <c r="F566" s="64"/>
      <c r="G566" s="121"/>
      <c r="H566" s="121">
        <f>IF($C$4="Attiecināmās izmaksas",IF('10a+c+n'!$Q566="A",'10a+c+n'!H566,0),0)</f>
        <v>0</v>
      </c>
      <c r="I566" s="121"/>
      <c r="J566" s="121"/>
      <c r="K566" s="122">
        <f>IF($C$4="Attiecināmās izmaksas",IF('10a+c+n'!$Q566="A",'10a+c+n'!K566,0),0)</f>
        <v>0</v>
      </c>
      <c r="L566" s="64">
        <f>IF($C$4="Attiecināmās izmaksas",IF('10a+c+n'!$Q566="A",'10a+c+n'!L566,0),0)</f>
        <v>0</v>
      </c>
      <c r="M566" s="121">
        <f>IF($C$4="Attiecināmās izmaksas",IF('10a+c+n'!$Q566="A",'10a+c+n'!M566,0),0)</f>
        <v>0</v>
      </c>
      <c r="N566" s="121">
        <f>IF($C$4="Attiecināmās izmaksas",IF('10a+c+n'!$Q566="A",'10a+c+n'!N566,0),0)</f>
        <v>0</v>
      </c>
      <c r="O566" s="121">
        <f>IF($C$4="Attiecināmās izmaksas",IF('10a+c+n'!$Q566="A",'10a+c+n'!O566,0),0)</f>
        <v>0</v>
      </c>
      <c r="P566" s="122">
        <f>IF($C$4="Attiecināmās izmaksas",IF('10a+c+n'!$Q566="A",'10a+c+n'!P566,0),0)</f>
        <v>0</v>
      </c>
    </row>
    <row r="567" spans="1:16" x14ac:dyDescent="0.2">
      <c r="A567" s="49">
        <f>IF(P567=0,0,IF(COUNTBLANK(P567)=1,0,COUNTA($P$14:P567)))</f>
        <v>0</v>
      </c>
      <c r="B567" s="21">
        <f>IF($C$4="Attiecināmās izmaksas",IF('10a+c+n'!$Q567="A",'10a+c+n'!B567,0),0)</f>
        <v>0</v>
      </c>
      <c r="C567" s="21">
        <f>IF($C$4="Attiecināmās izmaksas",IF('10a+c+n'!$Q567="A",'10a+c+n'!C567,0),0)</f>
        <v>0</v>
      </c>
      <c r="D567" s="21">
        <f>IF($C$4="Attiecināmās izmaksas",IF('10a+c+n'!$Q567="A",'10a+c+n'!D567,0),0)</f>
        <v>0</v>
      </c>
      <c r="E567" s="42"/>
      <c r="F567" s="64"/>
      <c r="G567" s="121"/>
      <c r="H567" s="121">
        <f>IF($C$4="Attiecināmās izmaksas",IF('10a+c+n'!$Q567="A",'10a+c+n'!H567,0),0)</f>
        <v>0</v>
      </c>
      <c r="I567" s="121"/>
      <c r="J567" s="121"/>
      <c r="K567" s="122">
        <f>IF($C$4="Attiecināmās izmaksas",IF('10a+c+n'!$Q567="A",'10a+c+n'!K567,0),0)</f>
        <v>0</v>
      </c>
      <c r="L567" s="64">
        <f>IF($C$4="Attiecināmās izmaksas",IF('10a+c+n'!$Q567="A",'10a+c+n'!L567,0),0)</f>
        <v>0</v>
      </c>
      <c r="M567" s="121">
        <f>IF($C$4="Attiecināmās izmaksas",IF('10a+c+n'!$Q567="A",'10a+c+n'!M567,0),0)</f>
        <v>0</v>
      </c>
      <c r="N567" s="121">
        <f>IF($C$4="Attiecināmās izmaksas",IF('10a+c+n'!$Q567="A",'10a+c+n'!N567,0),0)</f>
        <v>0</v>
      </c>
      <c r="O567" s="121">
        <f>IF($C$4="Attiecināmās izmaksas",IF('10a+c+n'!$Q567="A",'10a+c+n'!O567,0),0)</f>
        <v>0</v>
      </c>
      <c r="P567" s="122">
        <f>IF($C$4="Attiecināmās izmaksas",IF('10a+c+n'!$Q567="A",'10a+c+n'!P567,0),0)</f>
        <v>0</v>
      </c>
    </row>
    <row r="568" spans="1:16" x14ac:dyDescent="0.2">
      <c r="A568" s="49">
        <f>IF(P568=0,0,IF(COUNTBLANK(P568)=1,0,COUNTA($P$14:P568)))</f>
        <v>0</v>
      </c>
      <c r="B568" s="21">
        <f>IF($C$4="Attiecināmās izmaksas",IF('10a+c+n'!$Q568="A",'10a+c+n'!B568,0),0)</f>
        <v>0</v>
      </c>
      <c r="C568" s="21">
        <f>IF($C$4="Attiecināmās izmaksas",IF('10a+c+n'!$Q568="A",'10a+c+n'!C568,0),0)</f>
        <v>0</v>
      </c>
      <c r="D568" s="21">
        <f>IF($C$4="Attiecināmās izmaksas",IF('10a+c+n'!$Q568="A",'10a+c+n'!D568,0),0)</f>
        <v>0</v>
      </c>
      <c r="E568" s="42"/>
      <c r="F568" s="64"/>
      <c r="G568" s="121"/>
      <c r="H568" s="121">
        <f>IF($C$4="Attiecināmās izmaksas",IF('10a+c+n'!$Q568="A",'10a+c+n'!H568,0),0)</f>
        <v>0</v>
      </c>
      <c r="I568" s="121"/>
      <c r="J568" s="121"/>
      <c r="K568" s="122">
        <f>IF($C$4="Attiecināmās izmaksas",IF('10a+c+n'!$Q568="A",'10a+c+n'!K568,0),0)</f>
        <v>0</v>
      </c>
      <c r="L568" s="64">
        <f>IF($C$4="Attiecināmās izmaksas",IF('10a+c+n'!$Q568="A",'10a+c+n'!L568,0),0)</f>
        <v>0</v>
      </c>
      <c r="M568" s="121">
        <f>IF($C$4="Attiecināmās izmaksas",IF('10a+c+n'!$Q568="A",'10a+c+n'!M568,0),0)</f>
        <v>0</v>
      </c>
      <c r="N568" s="121">
        <f>IF($C$4="Attiecināmās izmaksas",IF('10a+c+n'!$Q568="A",'10a+c+n'!N568,0),0)</f>
        <v>0</v>
      </c>
      <c r="O568" s="121">
        <f>IF($C$4="Attiecināmās izmaksas",IF('10a+c+n'!$Q568="A",'10a+c+n'!O568,0),0)</f>
        <v>0</v>
      </c>
      <c r="P568" s="122">
        <f>IF($C$4="Attiecināmās izmaksas",IF('10a+c+n'!$Q568="A",'10a+c+n'!P568,0),0)</f>
        <v>0</v>
      </c>
    </row>
    <row r="569" spans="1:16" x14ac:dyDescent="0.2">
      <c r="A569" s="49">
        <f>IF(P569=0,0,IF(COUNTBLANK(P569)=1,0,COUNTA($P$14:P569)))</f>
        <v>0</v>
      </c>
      <c r="B569" s="21">
        <f>IF($C$4="Attiecināmās izmaksas",IF('10a+c+n'!$Q569="A",'10a+c+n'!B569,0),0)</f>
        <v>0</v>
      </c>
      <c r="C569" s="21">
        <f>IF($C$4="Attiecināmās izmaksas",IF('10a+c+n'!$Q569="A",'10a+c+n'!C569,0),0)</f>
        <v>0</v>
      </c>
      <c r="D569" s="21">
        <f>IF($C$4="Attiecināmās izmaksas",IF('10a+c+n'!$Q569="A",'10a+c+n'!D569,0),0)</f>
        <v>0</v>
      </c>
      <c r="E569" s="42"/>
      <c r="F569" s="64"/>
      <c r="G569" s="121"/>
      <c r="H569" s="121">
        <f>IF($C$4="Attiecināmās izmaksas",IF('10a+c+n'!$Q569="A",'10a+c+n'!H569,0),0)</f>
        <v>0</v>
      </c>
      <c r="I569" s="121"/>
      <c r="J569" s="121"/>
      <c r="K569" s="122">
        <f>IF($C$4="Attiecināmās izmaksas",IF('10a+c+n'!$Q569="A",'10a+c+n'!K569,0),0)</f>
        <v>0</v>
      </c>
      <c r="L569" s="64">
        <f>IF($C$4="Attiecināmās izmaksas",IF('10a+c+n'!$Q569="A",'10a+c+n'!L569,0),0)</f>
        <v>0</v>
      </c>
      <c r="M569" s="121">
        <f>IF($C$4="Attiecināmās izmaksas",IF('10a+c+n'!$Q569="A",'10a+c+n'!M569,0),0)</f>
        <v>0</v>
      </c>
      <c r="N569" s="121">
        <f>IF($C$4="Attiecināmās izmaksas",IF('10a+c+n'!$Q569="A",'10a+c+n'!N569,0),0)</f>
        <v>0</v>
      </c>
      <c r="O569" s="121">
        <f>IF($C$4="Attiecināmās izmaksas",IF('10a+c+n'!$Q569="A",'10a+c+n'!O569,0),0)</f>
        <v>0</v>
      </c>
      <c r="P569" s="122">
        <f>IF($C$4="Attiecināmās izmaksas",IF('10a+c+n'!$Q569="A",'10a+c+n'!P569,0),0)</f>
        <v>0</v>
      </c>
    </row>
    <row r="570" spans="1:16" x14ac:dyDescent="0.2">
      <c r="A570" s="49">
        <f>IF(P570=0,0,IF(COUNTBLANK(P570)=1,0,COUNTA($P$14:P570)))</f>
        <v>0</v>
      </c>
      <c r="B570" s="21">
        <f>IF($C$4="Attiecināmās izmaksas",IF('10a+c+n'!$Q570="A",'10a+c+n'!B570,0),0)</f>
        <v>0</v>
      </c>
      <c r="C570" s="21">
        <f>IF($C$4="Attiecināmās izmaksas",IF('10a+c+n'!$Q570="A",'10a+c+n'!C570,0),0)</f>
        <v>0</v>
      </c>
      <c r="D570" s="21">
        <f>IF($C$4="Attiecināmās izmaksas",IF('10a+c+n'!$Q570="A",'10a+c+n'!D570,0),0)</f>
        <v>0</v>
      </c>
      <c r="E570" s="42"/>
      <c r="F570" s="64"/>
      <c r="G570" s="121"/>
      <c r="H570" s="121">
        <f>IF($C$4="Attiecināmās izmaksas",IF('10a+c+n'!$Q570="A",'10a+c+n'!H570,0),0)</f>
        <v>0</v>
      </c>
      <c r="I570" s="121"/>
      <c r="J570" s="121"/>
      <c r="K570" s="122">
        <f>IF($C$4="Attiecināmās izmaksas",IF('10a+c+n'!$Q570="A",'10a+c+n'!K570,0),0)</f>
        <v>0</v>
      </c>
      <c r="L570" s="64">
        <f>IF($C$4="Attiecināmās izmaksas",IF('10a+c+n'!$Q570="A",'10a+c+n'!L570,0),0)</f>
        <v>0</v>
      </c>
      <c r="M570" s="121">
        <f>IF($C$4="Attiecināmās izmaksas",IF('10a+c+n'!$Q570="A",'10a+c+n'!M570,0),0)</f>
        <v>0</v>
      </c>
      <c r="N570" s="121">
        <f>IF($C$4="Attiecināmās izmaksas",IF('10a+c+n'!$Q570="A",'10a+c+n'!N570,0),0)</f>
        <v>0</v>
      </c>
      <c r="O570" s="121">
        <f>IF($C$4="Attiecināmās izmaksas",IF('10a+c+n'!$Q570="A",'10a+c+n'!O570,0),0)</f>
        <v>0</v>
      </c>
      <c r="P570" s="122">
        <f>IF($C$4="Attiecināmās izmaksas",IF('10a+c+n'!$Q570="A",'10a+c+n'!P570,0),0)</f>
        <v>0</v>
      </c>
    </row>
    <row r="571" spans="1:16" x14ac:dyDescent="0.2">
      <c r="A571" s="49">
        <f>IF(P571=0,0,IF(COUNTBLANK(P571)=1,0,COUNTA($P$14:P571)))</f>
        <v>0</v>
      </c>
      <c r="B571" s="21">
        <f>IF($C$4="Attiecināmās izmaksas",IF('10a+c+n'!$Q571="A",'10a+c+n'!B571,0),0)</f>
        <v>0</v>
      </c>
      <c r="C571" s="21">
        <f>IF($C$4="Attiecināmās izmaksas",IF('10a+c+n'!$Q571="A",'10a+c+n'!C571,0),0)</f>
        <v>0</v>
      </c>
      <c r="D571" s="21">
        <f>IF($C$4="Attiecināmās izmaksas",IF('10a+c+n'!$Q571="A",'10a+c+n'!D571,0),0)</f>
        <v>0</v>
      </c>
      <c r="E571" s="42"/>
      <c r="F571" s="64"/>
      <c r="G571" s="121"/>
      <c r="H571" s="121">
        <f>IF($C$4="Attiecināmās izmaksas",IF('10a+c+n'!$Q571="A",'10a+c+n'!H571,0),0)</f>
        <v>0</v>
      </c>
      <c r="I571" s="121"/>
      <c r="J571" s="121"/>
      <c r="K571" s="122">
        <f>IF($C$4="Attiecināmās izmaksas",IF('10a+c+n'!$Q571="A",'10a+c+n'!K571,0),0)</f>
        <v>0</v>
      </c>
      <c r="L571" s="64">
        <f>IF($C$4="Attiecināmās izmaksas",IF('10a+c+n'!$Q571="A",'10a+c+n'!L571,0),0)</f>
        <v>0</v>
      </c>
      <c r="M571" s="121">
        <f>IF($C$4="Attiecināmās izmaksas",IF('10a+c+n'!$Q571="A",'10a+c+n'!M571,0),0)</f>
        <v>0</v>
      </c>
      <c r="N571" s="121">
        <f>IF($C$4="Attiecināmās izmaksas",IF('10a+c+n'!$Q571="A",'10a+c+n'!N571,0),0)</f>
        <v>0</v>
      </c>
      <c r="O571" s="121">
        <f>IF($C$4="Attiecināmās izmaksas",IF('10a+c+n'!$Q571="A",'10a+c+n'!O571,0),0)</f>
        <v>0</v>
      </c>
      <c r="P571" s="122">
        <f>IF($C$4="Attiecināmās izmaksas",IF('10a+c+n'!$Q571="A",'10a+c+n'!P571,0),0)</f>
        <v>0</v>
      </c>
    </row>
    <row r="572" spans="1:16" x14ac:dyDescent="0.2">
      <c r="A572" s="49">
        <f>IF(P572=0,0,IF(COUNTBLANK(P572)=1,0,COUNTA($P$14:P572)))</f>
        <v>0</v>
      </c>
      <c r="B572" s="21">
        <f>IF($C$4="Attiecināmās izmaksas",IF('10a+c+n'!$Q572="A",'10a+c+n'!B572,0),0)</f>
        <v>0</v>
      </c>
      <c r="C572" s="21">
        <f>IF($C$4="Attiecināmās izmaksas",IF('10a+c+n'!$Q572="A",'10a+c+n'!C572,0),0)</f>
        <v>0</v>
      </c>
      <c r="D572" s="21">
        <f>IF($C$4="Attiecināmās izmaksas",IF('10a+c+n'!$Q572="A",'10a+c+n'!D572,0),0)</f>
        <v>0</v>
      </c>
      <c r="E572" s="42"/>
      <c r="F572" s="64"/>
      <c r="G572" s="121"/>
      <c r="H572" s="121">
        <f>IF($C$4="Attiecināmās izmaksas",IF('10a+c+n'!$Q572="A",'10a+c+n'!H572,0),0)</f>
        <v>0</v>
      </c>
      <c r="I572" s="121"/>
      <c r="J572" s="121"/>
      <c r="K572" s="122">
        <f>IF($C$4="Attiecināmās izmaksas",IF('10a+c+n'!$Q572="A",'10a+c+n'!K572,0),0)</f>
        <v>0</v>
      </c>
      <c r="L572" s="64">
        <f>IF($C$4="Attiecināmās izmaksas",IF('10a+c+n'!$Q572="A",'10a+c+n'!L572,0),0)</f>
        <v>0</v>
      </c>
      <c r="M572" s="121">
        <f>IF($C$4="Attiecināmās izmaksas",IF('10a+c+n'!$Q572="A",'10a+c+n'!M572,0),0)</f>
        <v>0</v>
      </c>
      <c r="N572" s="121">
        <f>IF($C$4="Attiecināmās izmaksas",IF('10a+c+n'!$Q572="A",'10a+c+n'!N572,0),0)</f>
        <v>0</v>
      </c>
      <c r="O572" s="121">
        <f>IF($C$4="Attiecināmās izmaksas",IF('10a+c+n'!$Q572="A",'10a+c+n'!O572,0),0)</f>
        <v>0</v>
      </c>
      <c r="P572" s="122">
        <f>IF($C$4="Attiecināmās izmaksas",IF('10a+c+n'!$Q572="A",'10a+c+n'!P572,0),0)</f>
        <v>0</v>
      </c>
    </row>
    <row r="573" spans="1:16" x14ac:dyDescent="0.2">
      <c r="A573" s="49">
        <f>IF(P573=0,0,IF(COUNTBLANK(P573)=1,0,COUNTA($P$14:P573)))</f>
        <v>0</v>
      </c>
      <c r="B573" s="21">
        <f>IF($C$4="Attiecināmās izmaksas",IF('10a+c+n'!$Q573="A",'10a+c+n'!B573,0),0)</f>
        <v>0</v>
      </c>
      <c r="C573" s="21">
        <f>IF($C$4="Attiecināmās izmaksas",IF('10a+c+n'!$Q573="A",'10a+c+n'!C573,0),0)</f>
        <v>0</v>
      </c>
      <c r="D573" s="21">
        <f>IF($C$4="Attiecināmās izmaksas",IF('10a+c+n'!$Q573="A",'10a+c+n'!D573,0),0)</f>
        <v>0</v>
      </c>
      <c r="E573" s="42"/>
      <c r="F573" s="64"/>
      <c r="G573" s="121"/>
      <c r="H573" s="121">
        <f>IF($C$4="Attiecināmās izmaksas",IF('10a+c+n'!$Q573="A",'10a+c+n'!H573,0),0)</f>
        <v>0</v>
      </c>
      <c r="I573" s="121"/>
      <c r="J573" s="121"/>
      <c r="K573" s="122">
        <f>IF($C$4="Attiecināmās izmaksas",IF('10a+c+n'!$Q573="A",'10a+c+n'!K573,0),0)</f>
        <v>0</v>
      </c>
      <c r="L573" s="64">
        <f>IF($C$4="Attiecināmās izmaksas",IF('10a+c+n'!$Q573="A",'10a+c+n'!L573,0),0)</f>
        <v>0</v>
      </c>
      <c r="M573" s="121">
        <f>IF($C$4="Attiecināmās izmaksas",IF('10a+c+n'!$Q573="A",'10a+c+n'!M573,0),0)</f>
        <v>0</v>
      </c>
      <c r="N573" s="121">
        <f>IF($C$4="Attiecināmās izmaksas",IF('10a+c+n'!$Q573="A",'10a+c+n'!N573,0),0)</f>
        <v>0</v>
      </c>
      <c r="O573" s="121">
        <f>IF($C$4="Attiecināmās izmaksas",IF('10a+c+n'!$Q573="A",'10a+c+n'!O573,0),0)</f>
        <v>0</v>
      </c>
      <c r="P573" s="122">
        <f>IF($C$4="Attiecināmās izmaksas",IF('10a+c+n'!$Q573="A",'10a+c+n'!P573,0),0)</f>
        <v>0</v>
      </c>
    </row>
    <row r="574" spans="1:16" x14ac:dyDescent="0.2">
      <c r="A574" s="49">
        <f>IF(P574=0,0,IF(COUNTBLANK(P574)=1,0,COUNTA($P$14:P574)))</f>
        <v>0</v>
      </c>
      <c r="B574" s="21">
        <f>IF($C$4="Attiecināmās izmaksas",IF('10a+c+n'!$Q574="A",'10a+c+n'!B574,0),0)</f>
        <v>0</v>
      </c>
      <c r="C574" s="21">
        <f>IF($C$4="Attiecināmās izmaksas",IF('10a+c+n'!$Q574="A",'10a+c+n'!C574,0),0)</f>
        <v>0</v>
      </c>
      <c r="D574" s="21">
        <f>IF($C$4="Attiecināmās izmaksas",IF('10a+c+n'!$Q574="A",'10a+c+n'!D574,0),0)</f>
        <v>0</v>
      </c>
      <c r="E574" s="42"/>
      <c r="F574" s="64"/>
      <c r="G574" s="121"/>
      <c r="H574" s="121">
        <f>IF($C$4="Attiecināmās izmaksas",IF('10a+c+n'!$Q574="A",'10a+c+n'!H574,0),0)</f>
        <v>0</v>
      </c>
      <c r="I574" s="121"/>
      <c r="J574" s="121"/>
      <c r="K574" s="122">
        <f>IF($C$4="Attiecināmās izmaksas",IF('10a+c+n'!$Q574="A",'10a+c+n'!K574,0),0)</f>
        <v>0</v>
      </c>
      <c r="L574" s="64">
        <f>IF($C$4="Attiecināmās izmaksas",IF('10a+c+n'!$Q574="A",'10a+c+n'!L574,0),0)</f>
        <v>0</v>
      </c>
      <c r="M574" s="121">
        <f>IF($C$4="Attiecināmās izmaksas",IF('10a+c+n'!$Q574="A",'10a+c+n'!M574,0),0)</f>
        <v>0</v>
      </c>
      <c r="N574" s="121">
        <f>IF($C$4="Attiecināmās izmaksas",IF('10a+c+n'!$Q574="A",'10a+c+n'!N574,0),0)</f>
        <v>0</v>
      </c>
      <c r="O574" s="121">
        <f>IF($C$4="Attiecināmās izmaksas",IF('10a+c+n'!$Q574="A",'10a+c+n'!O574,0),0)</f>
        <v>0</v>
      </c>
      <c r="P574" s="122">
        <f>IF($C$4="Attiecināmās izmaksas",IF('10a+c+n'!$Q574="A",'10a+c+n'!P574,0),0)</f>
        <v>0</v>
      </c>
    </row>
    <row r="575" spans="1:16" x14ac:dyDescent="0.2">
      <c r="A575" s="49">
        <f>IF(P575=0,0,IF(COUNTBLANK(P575)=1,0,COUNTA($P$14:P575)))</f>
        <v>0</v>
      </c>
      <c r="B575" s="21">
        <f>IF($C$4="Attiecināmās izmaksas",IF('10a+c+n'!$Q575="A",'10a+c+n'!B575,0),0)</f>
        <v>0</v>
      </c>
      <c r="C575" s="21">
        <f>IF($C$4="Attiecināmās izmaksas",IF('10a+c+n'!$Q575="A",'10a+c+n'!C575,0),0)</f>
        <v>0</v>
      </c>
      <c r="D575" s="21">
        <f>IF($C$4="Attiecināmās izmaksas",IF('10a+c+n'!$Q575="A",'10a+c+n'!D575,0),0)</f>
        <v>0</v>
      </c>
      <c r="E575" s="42"/>
      <c r="F575" s="64"/>
      <c r="G575" s="121"/>
      <c r="H575" s="121">
        <f>IF($C$4="Attiecināmās izmaksas",IF('10a+c+n'!$Q575="A",'10a+c+n'!H575,0),0)</f>
        <v>0</v>
      </c>
      <c r="I575" s="121"/>
      <c r="J575" s="121"/>
      <c r="K575" s="122">
        <f>IF($C$4="Attiecināmās izmaksas",IF('10a+c+n'!$Q575="A",'10a+c+n'!K575,0),0)</f>
        <v>0</v>
      </c>
      <c r="L575" s="64">
        <f>IF($C$4="Attiecināmās izmaksas",IF('10a+c+n'!$Q575="A",'10a+c+n'!L575,0),0)</f>
        <v>0</v>
      </c>
      <c r="M575" s="121">
        <f>IF($C$4="Attiecināmās izmaksas",IF('10a+c+n'!$Q575="A",'10a+c+n'!M575,0),0)</f>
        <v>0</v>
      </c>
      <c r="N575" s="121">
        <f>IF($C$4="Attiecināmās izmaksas",IF('10a+c+n'!$Q575="A",'10a+c+n'!N575,0),0)</f>
        <v>0</v>
      </c>
      <c r="O575" s="121">
        <f>IF($C$4="Attiecināmās izmaksas",IF('10a+c+n'!$Q575="A",'10a+c+n'!O575,0),0)</f>
        <v>0</v>
      </c>
      <c r="P575" s="122">
        <f>IF($C$4="Attiecināmās izmaksas",IF('10a+c+n'!$Q575="A",'10a+c+n'!P575,0),0)</f>
        <v>0</v>
      </c>
    </row>
    <row r="576" spans="1:16" x14ac:dyDescent="0.2">
      <c r="A576" s="49">
        <f>IF(P576=0,0,IF(COUNTBLANK(P576)=1,0,COUNTA($P$14:P576)))</f>
        <v>0</v>
      </c>
      <c r="B576" s="21">
        <f>IF($C$4="Attiecināmās izmaksas",IF('10a+c+n'!$Q576="A",'10a+c+n'!B576,0),0)</f>
        <v>0</v>
      </c>
      <c r="C576" s="21">
        <f>IF($C$4="Attiecināmās izmaksas",IF('10a+c+n'!$Q576="A",'10a+c+n'!C576,0),0)</f>
        <v>0</v>
      </c>
      <c r="D576" s="21">
        <f>IF($C$4="Attiecināmās izmaksas",IF('10a+c+n'!$Q576="A",'10a+c+n'!D576,0),0)</f>
        <v>0</v>
      </c>
      <c r="E576" s="42"/>
      <c r="F576" s="64"/>
      <c r="G576" s="121"/>
      <c r="H576" s="121">
        <f>IF($C$4="Attiecināmās izmaksas",IF('10a+c+n'!$Q576="A",'10a+c+n'!H576,0),0)</f>
        <v>0</v>
      </c>
      <c r="I576" s="121"/>
      <c r="J576" s="121"/>
      <c r="K576" s="122">
        <f>IF($C$4="Attiecināmās izmaksas",IF('10a+c+n'!$Q576="A",'10a+c+n'!K576,0),0)</f>
        <v>0</v>
      </c>
      <c r="L576" s="64">
        <f>IF($C$4="Attiecināmās izmaksas",IF('10a+c+n'!$Q576="A",'10a+c+n'!L576,0),0)</f>
        <v>0</v>
      </c>
      <c r="M576" s="121">
        <f>IF($C$4="Attiecināmās izmaksas",IF('10a+c+n'!$Q576="A",'10a+c+n'!M576,0),0)</f>
        <v>0</v>
      </c>
      <c r="N576" s="121">
        <f>IF($C$4="Attiecināmās izmaksas",IF('10a+c+n'!$Q576="A",'10a+c+n'!N576,0),0)</f>
        <v>0</v>
      </c>
      <c r="O576" s="121">
        <f>IF($C$4="Attiecināmās izmaksas",IF('10a+c+n'!$Q576="A",'10a+c+n'!O576,0),0)</f>
        <v>0</v>
      </c>
      <c r="P576" s="122">
        <f>IF($C$4="Attiecināmās izmaksas",IF('10a+c+n'!$Q576="A",'10a+c+n'!P576,0),0)</f>
        <v>0</v>
      </c>
    </row>
    <row r="577" spans="1:16" x14ac:dyDescent="0.2">
      <c r="A577" s="49">
        <f>IF(P577=0,0,IF(COUNTBLANK(P577)=1,0,COUNTA($P$14:P577)))</f>
        <v>0</v>
      </c>
      <c r="B577" s="21">
        <f>IF($C$4="Attiecināmās izmaksas",IF('10a+c+n'!$Q577="A",'10a+c+n'!B577,0),0)</f>
        <v>0</v>
      </c>
      <c r="C577" s="21">
        <f>IF($C$4="Attiecināmās izmaksas",IF('10a+c+n'!$Q577="A",'10a+c+n'!C577,0),0)</f>
        <v>0</v>
      </c>
      <c r="D577" s="21">
        <f>IF($C$4="Attiecināmās izmaksas",IF('10a+c+n'!$Q577="A",'10a+c+n'!D577,0),0)</f>
        <v>0</v>
      </c>
      <c r="E577" s="42"/>
      <c r="F577" s="64"/>
      <c r="G577" s="121"/>
      <c r="H577" s="121">
        <f>IF($C$4="Attiecināmās izmaksas",IF('10a+c+n'!$Q577="A",'10a+c+n'!H577,0),0)</f>
        <v>0</v>
      </c>
      <c r="I577" s="121"/>
      <c r="J577" s="121"/>
      <c r="K577" s="122">
        <f>IF($C$4="Attiecināmās izmaksas",IF('10a+c+n'!$Q577="A",'10a+c+n'!K577,0),0)</f>
        <v>0</v>
      </c>
      <c r="L577" s="64">
        <f>IF($C$4="Attiecināmās izmaksas",IF('10a+c+n'!$Q577="A",'10a+c+n'!L577,0),0)</f>
        <v>0</v>
      </c>
      <c r="M577" s="121">
        <f>IF($C$4="Attiecināmās izmaksas",IF('10a+c+n'!$Q577="A",'10a+c+n'!M577,0),0)</f>
        <v>0</v>
      </c>
      <c r="N577" s="121">
        <f>IF($C$4="Attiecināmās izmaksas",IF('10a+c+n'!$Q577="A",'10a+c+n'!N577,0),0)</f>
        <v>0</v>
      </c>
      <c r="O577" s="121">
        <f>IF($C$4="Attiecināmās izmaksas",IF('10a+c+n'!$Q577="A",'10a+c+n'!O577,0),0)</f>
        <v>0</v>
      </c>
      <c r="P577" s="122">
        <f>IF($C$4="Attiecināmās izmaksas",IF('10a+c+n'!$Q577="A",'10a+c+n'!P577,0),0)</f>
        <v>0</v>
      </c>
    </row>
    <row r="578" spans="1:16" x14ac:dyDescent="0.2">
      <c r="A578" s="49">
        <f>IF(P578=0,0,IF(COUNTBLANK(P578)=1,0,COUNTA($P$14:P578)))</f>
        <v>0</v>
      </c>
      <c r="B578" s="21">
        <f>IF($C$4="Attiecināmās izmaksas",IF('10a+c+n'!$Q578="A",'10a+c+n'!B578,0),0)</f>
        <v>0</v>
      </c>
      <c r="C578" s="21">
        <f>IF($C$4="Attiecināmās izmaksas",IF('10a+c+n'!$Q578="A",'10a+c+n'!C578,0),0)</f>
        <v>0</v>
      </c>
      <c r="D578" s="21">
        <f>IF($C$4="Attiecināmās izmaksas",IF('10a+c+n'!$Q578="A",'10a+c+n'!D578,0),0)</f>
        <v>0</v>
      </c>
      <c r="E578" s="42"/>
      <c r="F578" s="64"/>
      <c r="G578" s="121"/>
      <c r="H578" s="121">
        <f>IF($C$4="Attiecināmās izmaksas",IF('10a+c+n'!$Q578="A",'10a+c+n'!H578,0),0)</f>
        <v>0</v>
      </c>
      <c r="I578" s="121"/>
      <c r="J578" s="121"/>
      <c r="K578" s="122">
        <f>IF($C$4="Attiecināmās izmaksas",IF('10a+c+n'!$Q578="A",'10a+c+n'!K578,0),0)</f>
        <v>0</v>
      </c>
      <c r="L578" s="64">
        <f>IF($C$4="Attiecināmās izmaksas",IF('10a+c+n'!$Q578="A",'10a+c+n'!L578,0),0)</f>
        <v>0</v>
      </c>
      <c r="M578" s="121">
        <f>IF($C$4="Attiecināmās izmaksas",IF('10a+c+n'!$Q578="A",'10a+c+n'!M578,0),0)</f>
        <v>0</v>
      </c>
      <c r="N578" s="121">
        <f>IF($C$4="Attiecināmās izmaksas",IF('10a+c+n'!$Q578="A",'10a+c+n'!N578,0),0)</f>
        <v>0</v>
      </c>
      <c r="O578" s="121">
        <f>IF($C$4="Attiecināmās izmaksas",IF('10a+c+n'!$Q578="A",'10a+c+n'!O578,0),0)</f>
        <v>0</v>
      </c>
      <c r="P578" s="122">
        <f>IF($C$4="Attiecināmās izmaksas",IF('10a+c+n'!$Q578="A",'10a+c+n'!P578,0),0)</f>
        <v>0</v>
      </c>
    </row>
    <row r="579" spans="1:16" x14ac:dyDescent="0.2">
      <c r="A579" s="49">
        <f>IF(P579=0,0,IF(COUNTBLANK(P579)=1,0,COUNTA($P$14:P579)))</f>
        <v>0</v>
      </c>
      <c r="B579" s="21">
        <f>IF($C$4="Attiecināmās izmaksas",IF('10a+c+n'!$Q579="A",'10a+c+n'!B579,0),0)</f>
        <v>0</v>
      </c>
      <c r="C579" s="21">
        <f>IF($C$4="Attiecināmās izmaksas",IF('10a+c+n'!$Q579="A",'10a+c+n'!C579,0),0)</f>
        <v>0</v>
      </c>
      <c r="D579" s="21">
        <f>IF($C$4="Attiecināmās izmaksas",IF('10a+c+n'!$Q579="A",'10a+c+n'!D579,0),0)</f>
        <v>0</v>
      </c>
      <c r="E579" s="42"/>
      <c r="F579" s="64"/>
      <c r="G579" s="121"/>
      <c r="H579" s="121">
        <f>IF($C$4="Attiecināmās izmaksas",IF('10a+c+n'!$Q579="A",'10a+c+n'!H579,0),0)</f>
        <v>0</v>
      </c>
      <c r="I579" s="121"/>
      <c r="J579" s="121"/>
      <c r="K579" s="122">
        <f>IF($C$4="Attiecināmās izmaksas",IF('10a+c+n'!$Q579="A",'10a+c+n'!K579,0),0)</f>
        <v>0</v>
      </c>
      <c r="L579" s="64">
        <f>IF($C$4="Attiecināmās izmaksas",IF('10a+c+n'!$Q579="A",'10a+c+n'!L579,0),0)</f>
        <v>0</v>
      </c>
      <c r="M579" s="121">
        <f>IF($C$4="Attiecināmās izmaksas",IF('10a+c+n'!$Q579="A",'10a+c+n'!M579,0),0)</f>
        <v>0</v>
      </c>
      <c r="N579" s="121">
        <f>IF($C$4="Attiecināmās izmaksas",IF('10a+c+n'!$Q579="A",'10a+c+n'!N579,0),0)</f>
        <v>0</v>
      </c>
      <c r="O579" s="121">
        <f>IF($C$4="Attiecināmās izmaksas",IF('10a+c+n'!$Q579="A",'10a+c+n'!O579,0),0)</f>
        <v>0</v>
      </c>
      <c r="P579" s="122">
        <f>IF($C$4="Attiecināmās izmaksas",IF('10a+c+n'!$Q579="A",'10a+c+n'!P579,0),0)</f>
        <v>0</v>
      </c>
    </row>
    <row r="580" spans="1:16" x14ac:dyDescent="0.2">
      <c r="A580" s="49">
        <f>IF(P580=0,0,IF(COUNTBLANK(P580)=1,0,COUNTA($P$14:P580)))</f>
        <v>0</v>
      </c>
      <c r="B580" s="21">
        <f>IF($C$4="Attiecināmās izmaksas",IF('10a+c+n'!$Q580="A",'10a+c+n'!B580,0),0)</f>
        <v>0</v>
      </c>
      <c r="C580" s="21">
        <f>IF($C$4="Attiecināmās izmaksas",IF('10a+c+n'!$Q580="A",'10a+c+n'!C580,0),0)</f>
        <v>0</v>
      </c>
      <c r="D580" s="21">
        <f>IF($C$4="Attiecināmās izmaksas",IF('10a+c+n'!$Q580="A",'10a+c+n'!D580,0),0)</f>
        <v>0</v>
      </c>
      <c r="E580" s="42"/>
      <c r="F580" s="64"/>
      <c r="G580" s="121"/>
      <c r="H580" s="121">
        <f>IF($C$4="Attiecināmās izmaksas",IF('10a+c+n'!$Q580="A",'10a+c+n'!H580,0),0)</f>
        <v>0</v>
      </c>
      <c r="I580" s="121"/>
      <c r="J580" s="121"/>
      <c r="K580" s="122">
        <f>IF($C$4="Attiecināmās izmaksas",IF('10a+c+n'!$Q580="A",'10a+c+n'!K580,0),0)</f>
        <v>0</v>
      </c>
      <c r="L580" s="64">
        <f>IF($C$4="Attiecināmās izmaksas",IF('10a+c+n'!$Q580="A",'10a+c+n'!L580,0),0)</f>
        <v>0</v>
      </c>
      <c r="M580" s="121">
        <f>IF($C$4="Attiecināmās izmaksas",IF('10a+c+n'!$Q580="A",'10a+c+n'!M580,0),0)</f>
        <v>0</v>
      </c>
      <c r="N580" s="121">
        <f>IF($C$4="Attiecināmās izmaksas",IF('10a+c+n'!$Q580="A",'10a+c+n'!N580,0),0)</f>
        <v>0</v>
      </c>
      <c r="O580" s="121">
        <f>IF($C$4="Attiecināmās izmaksas",IF('10a+c+n'!$Q580="A",'10a+c+n'!O580,0),0)</f>
        <v>0</v>
      </c>
      <c r="P580" s="122">
        <f>IF($C$4="Attiecināmās izmaksas",IF('10a+c+n'!$Q580="A",'10a+c+n'!P580,0),0)</f>
        <v>0</v>
      </c>
    </row>
    <row r="581" spans="1:16" x14ac:dyDescent="0.2">
      <c r="A581" s="49">
        <f>IF(P581=0,0,IF(COUNTBLANK(P581)=1,0,COUNTA($P$14:P581)))</f>
        <v>0</v>
      </c>
      <c r="B581" s="21">
        <f>IF($C$4="Attiecināmās izmaksas",IF('10a+c+n'!$Q581="A",'10a+c+n'!B581,0),0)</f>
        <v>0</v>
      </c>
      <c r="C581" s="21">
        <f>IF($C$4="Attiecināmās izmaksas",IF('10a+c+n'!$Q581="A",'10a+c+n'!C581,0),0)</f>
        <v>0</v>
      </c>
      <c r="D581" s="21">
        <f>IF($C$4="Attiecināmās izmaksas",IF('10a+c+n'!$Q581="A",'10a+c+n'!D581,0),0)</f>
        <v>0</v>
      </c>
      <c r="E581" s="42"/>
      <c r="F581" s="64"/>
      <c r="G581" s="121"/>
      <c r="H581" s="121">
        <f>IF($C$4="Attiecināmās izmaksas",IF('10a+c+n'!$Q581="A",'10a+c+n'!H581,0),0)</f>
        <v>0</v>
      </c>
      <c r="I581" s="121"/>
      <c r="J581" s="121"/>
      <c r="K581" s="122">
        <f>IF($C$4="Attiecināmās izmaksas",IF('10a+c+n'!$Q581="A",'10a+c+n'!K581,0),0)</f>
        <v>0</v>
      </c>
      <c r="L581" s="64">
        <f>IF($C$4="Attiecināmās izmaksas",IF('10a+c+n'!$Q581="A",'10a+c+n'!L581,0),0)</f>
        <v>0</v>
      </c>
      <c r="M581" s="121">
        <f>IF($C$4="Attiecināmās izmaksas",IF('10a+c+n'!$Q581="A",'10a+c+n'!M581,0),0)</f>
        <v>0</v>
      </c>
      <c r="N581" s="121">
        <f>IF($C$4="Attiecināmās izmaksas",IF('10a+c+n'!$Q581="A",'10a+c+n'!N581,0),0)</f>
        <v>0</v>
      </c>
      <c r="O581" s="121">
        <f>IF($C$4="Attiecināmās izmaksas",IF('10a+c+n'!$Q581="A",'10a+c+n'!O581,0),0)</f>
        <v>0</v>
      </c>
      <c r="P581" s="122">
        <f>IF($C$4="Attiecināmās izmaksas",IF('10a+c+n'!$Q581="A",'10a+c+n'!P581,0),0)</f>
        <v>0</v>
      </c>
    </row>
    <row r="582" spans="1:16" x14ac:dyDescent="0.2">
      <c r="A582" s="49">
        <f>IF(P582=0,0,IF(COUNTBLANK(P582)=1,0,COUNTA($P$14:P582)))</f>
        <v>0</v>
      </c>
      <c r="B582" s="21">
        <f>IF($C$4="Attiecināmās izmaksas",IF('10a+c+n'!$Q582="A",'10a+c+n'!B582,0),0)</f>
        <v>0</v>
      </c>
      <c r="C582" s="21">
        <f>IF($C$4="Attiecināmās izmaksas",IF('10a+c+n'!$Q582="A",'10a+c+n'!C582,0),0)</f>
        <v>0</v>
      </c>
      <c r="D582" s="21">
        <f>IF($C$4="Attiecināmās izmaksas",IF('10a+c+n'!$Q582="A",'10a+c+n'!D582,0),0)</f>
        <v>0</v>
      </c>
      <c r="E582" s="42"/>
      <c r="F582" s="64"/>
      <c r="G582" s="121"/>
      <c r="H582" s="121">
        <f>IF($C$4="Attiecināmās izmaksas",IF('10a+c+n'!$Q582="A",'10a+c+n'!H582,0),0)</f>
        <v>0</v>
      </c>
      <c r="I582" s="121"/>
      <c r="J582" s="121"/>
      <c r="K582" s="122">
        <f>IF($C$4="Attiecināmās izmaksas",IF('10a+c+n'!$Q582="A",'10a+c+n'!K582,0),0)</f>
        <v>0</v>
      </c>
      <c r="L582" s="64">
        <f>IF($C$4="Attiecināmās izmaksas",IF('10a+c+n'!$Q582="A",'10a+c+n'!L582,0),0)</f>
        <v>0</v>
      </c>
      <c r="M582" s="121">
        <f>IF($C$4="Attiecināmās izmaksas",IF('10a+c+n'!$Q582="A",'10a+c+n'!M582,0),0)</f>
        <v>0</v>
      </c>
      <c r="N582" s="121">
        <f>IF($C$4="Attiecināmās izmaksas",IF('10a+c+n'!$Q582="A",'10a+c+n'!N582,0),0)</f>
        <v>0</v>
      </c>
      <c r="O582" s="121">
        <f>IF($C$4="Attiecināmās izmaksas",IF('10a+c+n'!$Q582="A",'10a+c+n'!O582,0),0)</f>
        <v>0</v>
      </c>
      <c r="P582" s="122">
        <f>IF($C$4="Attiecināmās izmaksas",IF('10a+c+n'!$Q582="A",'10a+c+n'!P582,0),0)</f>
        <v>0</v>
      </c>
    </row>
    <row r="583" spans="1:16" x14ac:dyDescent="0.2">
      <c r="A583" s="49">
        <f>IF(P583=0,0,IF(COUNTBLANK(P583)=1,0,COUNTA($P$14:P583)))</f>
        <v>0</v>
      </c>
      <c r="B583" s="21">
        <f>IF($C$4="Attiecināmās izmaksas",IF('10a+c+n'!$Q583="A",'10a+c+n'!B583,0),0)</f>
        <v>0</v>
      </c>
      <c r="C583" s="21">
        <f>IF($C$4="Attiecināmās izmaksas",IF('10a+c+n'!$Q583="A",'10a+c+n'!C583,0),0)</f>
        <v>0</v>
      </c>
      <c r="D583" s="21">
        <f>IF($C$4="Attiecināmās izmaksas",IF('10a+c+n'!$Q583="A",'10a+c+n'!D583,0),0)</f>
        <v>0</v>
      </c>
      <c r="E583" s="42"/>
      <c r="F583" s="64"/>
      <c r="G583" s="121"/>
      <c r="H583" s="121">
        <f>IF($C$4="Attiecināmās izmaksas",IF('10a+c+n'!$Q583="A",'10a+c+n'!H583,0),0)</f>
        <v>0</v>
      </c>
      <c r="I583" s="121"/>
      <c r="J583" s="121"/>
      <c r="K583" s="122">
        <f>IF($C$4="Attiecināmās izmaksas",IF('10a+c+n'!$Q583="A",'10a+c+n'!K583,0),0)</f>
        <v>0</v>
      </c>
      <c r="L583" s="64">
        <f>IF($C$4="Attiecināmās izmaksas",IF('10a+c+n'!$Q583="A",'10a+c+n'!L583,0),0)</f>
        <v>0</v>
      </c>
      <c r="M583" s="121">
        <f>IF($C$4="Attiecināmās izmaksas",IF('10a+c+n'!$Q583="A",'10a+c+n'!M583,0),0)</f>
        <v>0</v>
      </c>
      <c r="N583" s="121">
        <f>IF($C$4="Attiecināmās izmaksas",IF('10a+c+n'!$Q583="A",'10a+c+n'!N583,0),0)</f>
        <v>0</v>
      </c>
      <c r="O583" s="121">
        <f>IF($C$4="Attiecināmās izmaksas",IF('10a+c+n'!$Q583="A",'10a+c+n'!O583,0),0)</f>
        <v>0</v>
      </c>
      <c r="P583" s="122">
        <f>IF($C$4="Attiecināmās izmaksas",IF('10a+c+n'!$Q583="A",'10a+c+n'!P583,0),0)</f>
        <v>0</v>
      </c>
    </row>
    <row r="584" spans="1:16" x14ac:dyDescent="0.2">
      <c r="A584" s="49">
        <f>IF(P584=0,0,IF(COUNTBLANK(P584)=1,0,COUNTA($P$14:P584)))</f>
        <v>0</v>
      </c>
      <c r="B584" s="21">
        <f>IF($C$4="Attiecināmās izmaksas",IF('10a+c+n'!$Q584="A",'10a+c+n'!B584,0),0)</f>
        <v>0</v>
      </c>
      <c r="C584" s="21">
        <f>IF($C$4="Attiecināmās izmaksas",IF('10a+c+n'!$Q584="A",'10a+c+n'!C584,0),0)</f>
        <v>0</v>
      </c>
      <c r="D584" s="21">
        <f>IF($C$4="Attiecināmās izmaksas",IF('10a+c+n'!$Q584="A",'10a+c+n'!D584,0),0)</f>
        <v>0</v>
      </c>
      <c r="E584" s="42"/>
      <c r="F584" s="64"/>
      <c r="G584" s="121"/>
      <c r="H584" s="121">
        <f>IF($C$4="Attiecināmās izmaksas",IF('10a+c+n'!$Q584="A",'10a+c+n'!H584,0),0)</f>
        <v>0</v>
      </c>
      <c r="I584" s="121"/>
      <c r="J584" s="121"/>
      <c r="K584" s="122">
        <f>IF($C$4="Attiecināmās izmaksas",IF('10a+c+n'!$Q584="A",'10a+c+n'!K584,0),0)</f>
        <v>0</v>
      </c>
      <c r="L584" s="64">
        <f>IF($C$4="Attiecināmās izmaksas",IF('10a+c+n'!$Q584="A",'10a+c+n'!L584,0),0)</f>
        <v>0</v>
      </c>
      <c r="M584" s="121">
        <f>IF($C$4="Attiecināmās izmaksas",IF('10a+c+n'!$Q584="A",'10a+c+n'!M584,0),0)</f>
        <v>0</v>
      </c>
      <c r="N584" s="121">
        <f>IF($C$4="Attiecināmās izmaksas",IF('10a+c+n'!$Q584="A",'10a+c+n'!N584,0),0)</f>
        <v>0</v>
      </c>
      <c r="O584" s="121">
        <f>IF($C$4="Attiecināmās izmaksas",IF('10a+c+n'!$Q584="A",'10a+c+n'!O584,0),0)</f>
        <v>0</v>
      </c>
      <c r="P584" s="122">
        <f>IF($C$4="Attiecināmās izmaksas",IF('10a+c+n'!$Q584="A",'10a+c+n'!P584,0),0)</f>
        <v>0</v>
      </c>
    </row>
    <row r="585" spans="1:16" x14ac:dyDescent="0.2">
      <c r="A585" s="49">
        <f>IF(P585=0,0,IF(COUNTBLANK(P585)=1,0,COUNTA($P$14:P585)))</f>
        <v>0</v>
      </c>
      <c r="B585" s="21">
        <f>IF($C$4="Attiecināmās izmaksas",IF('10a+c+n'!$Q585="A",'10a+c+n'!B585,0),0)</f>
        <v>0</v>
      </c>
      <c r="C585" s="21">
        <f>IF($C$4="Attiecināmās izmaksas",IF('10a+c+n'!$Q585="A",'10a+c+n'!C585,0),0)</f>
        <v>0</v>
      </c>
      <c r="D585" s="21">
        <f>IF($C$4="Attiecināmās izmaksas",IF('10a+c+n'!$Q585="A",'10a+c+n'!D585,0),0)</f>
        <v>0</v>
      </c>
      <c r="E585" s="42"/>
      <c r="F585" s="64"/>
      <c r="G585" s="121"/>
      <c r="H585" s="121">
        <f>IF($C$4="Attiecināmās izmaksas",IF('10a+c+n'!$Q585="A",'10a+c+n'!H585,0),0)</f>
        <v>0</v>
      </c>
      <c r="I585" s="121"/>
      <c r="J585" s="121"/>
      <c r="K585" s="122">
        <f>IF($C$4="Attiecināmās izmaksas",IF('10a+c+n'!$Q585="A",'10a+c+n'!K585,0),0)</f>
        <v>0</v>
      </c>
      <c r="L585" s="64">
        <f>IF($C$4="Attiecināmās izmaksas",IF('10a+c+n'!$Q585="A",'10a+c+n'!L585,0),0)</f>
        <v>0</v>
      </c>
      <c r="M585" s="121">
        <f>IF($C$4="Attiecināmās izmaksas",IF('10a+c+n'!$Q585="A",'10a+c+n'!M585,0),0)</f>
        <v>0</v>
      </c>
      <c r="N585" s="121">
        <f>IF($C$4="Attiecināmās izmaksas",IF('10a+c+n'!$Q585="A",'10a+c+n'!N585,0),0)</f>
        <v>0</v>
      </c>
      <c r="O585" s="121">
        <f>IF($C$4="Attiecināmās izmaksas",IF('10a+c+n'!$Q585="A",'10a+c+n'!O585,0),0)</f>
        <v>0</v>
      </c>
      <c r="P585" s="122">
        <f>IF($C$4="Attiecināmās izmaksas",IF('10a+c+n'!$Q585="A",'10a+c+n'!P585,0),0)</f>
        <v>0</v>
      </c>
    </row>
    <row r="586" spans="1:16" x14ac:dyDescent="0.2">
      <c r="A586" s="49">
        <f>IF(P586=0,0,IF(COUNTBLANK(P586)=1,0,COUNTA($P$14:P586)))</f>
        <v>0</v>
      </c>
      <c r="B586" s="21">
        <f>IF($C$4="Attiecināmās izmaksas",IF('10a+c+n'!$Q586="A",'10a+c+n'!B586,0),0)</f>
        <v>0</v>
      </c>
      <c r="C586" s="21">
        <f>IF($C$4="Attiecināmās izmaksas",IF('10a+c+n'!$Q586="A",'10a+c+n'!C586,0),0)</f>
        <v>0</v>
      </c>
      <c r="D586" s="21">
        <f>IF($C$4="Attiecināmās izmaksas",IF('10a+c+n'!$Q586="A",'10a+c+n'!D586,0),0)</f>
        <v>0</v>
      </c>
      <c r="E586" s="42"/>
      <c r="F586" s="64"/>
      <c r="G586" s="121"/>
      <c r="H586" s="121">
        <f>IF($C$4="Attiecināmās izmaksas",IF('10a+c+n'!$Q586="A",'10a+c+n'!H586,0),0)</f>
        <v>0</v>
      </c>
      <c r="I586" s="121"/>
      <c r="J586" s="121"/>
      <c r="K586" s="122">
        <f>IF($C$4="Attiecināmās izmaksas",IF('10a+c+n'!$Q586="A",'10a+c+n'!K586,0),0)</f>
        <v>0</v>
      </c>
      <c r="L586" s="64">
        <f>IF($C$4="Attiecināmās izmaksas",IF('10a+c+n'!$Q586="A",'10a+c+n'!L586,0),0)</f>
        <v>0</v>
      </c>
      <c r="M586" s="121">
        <f>IF($C$4="Attiecināmās izmaksas",IF('10a+c+n'!$Q586="A",'10a+c+n'!M586,0),0)</f>
        <v>0</v>
      </c>
      <c r="N586" s="121">
        <f>IF($C$4="Attiecināmās izmaksas",IF('10a+c+n'!$Q586="A",'10a+c+n'!N586,0),0)</f>
        <v>0</v>
      </c>
      <c r="O586" s="121">
        <f>IF($C$4="Attiecināmās izmaksas",IF('10a+c+n'!$Q586="A",'10a+c+n'!O586,0),0)</f>
        <v>0</v>
      </c>
      <c r="P586" s="122">
        <f>IF($C$4="Attiecināmās izmaksas",IF('10a+c+n'!$Q586="A",'10a+c+n'!P586,0),0)</f>
        <v>0</v>
      </c>
    </row>
    <row r="587" spans="1:16" x14ac:dyDescent="0.2">
      <c r="A587" s="49">
        <f>IF(P587=0,0,IF(COUNTBLANK(P587)=1,0,COUNTA($P$14:P587)))</f>
        <v>0</v>
      </c>
      <c r="B587" s="21">
        <f>IF($C$4="Attiecināmās izmaksas",IF('10a+c+n'!$Q587="A",'10a+c+n'!B587,0),0)</f>
        <v>0</v>
      </c>
      <c r="C587" s="21">
        <f>IF($C$4="Attiecināmās izmaksas",IF('10a+c+n'!$Q587="A",'10a+c+n'!C587,0),0)</f>
        <v>0</v>
      </c>
      <c r="D587" s="21">
        <f>IF($C$4="Attiecināmās izmaksas",IF('10a+c+n'!$Q587="A",'10a+c+n'!D587,0),0)</f>
        <v>0</v>
      </c>
      <c r="E587" s="42"/>
      <c r="F587" s="64"/>
      <c r="G587" s="121"/>
      <c r="H587" s="121">
        <f>IF($C$4="Attiecināmās izmaksas",IF('10a+c+n'!$Q587="A",'10a+c+n'!H587,0),0)</f>
        <v>0</v>
      </c>
      <c r="I587" s="121"/>
      <c r="J587" s="121"/>
      <c r="K587" s="122">
        <f>IF($C$4="Attiecināmās izmaksas",IF('10a+c+n'!$Q587="A",'10a+c+n'!K587,0),0)</f>
        <v>0</v>
      </c>
      <c r="L587" s="64">
        <f>IF($C$4="Attiecināmās izmaksas",IF('10a+c+n'!$Q587="A",'10a+c+n'!L587,0),0)</f>
        <v>0</v>
      </c>
      <c r="M587" s="121">
        <f>IF($C$4="Attiecināmās izmaksas",IF('10a+c+n'!$Q587="A",'10a+c+n'!M587,0),0)</f>
        <v>0</v>
      </c>
      <c r="N587" s="121">
        <f>IF($C$4="Attiecināmās izmaksas",IF('10a+c+n'!$Q587="A",'10a+c+n'!N587,0),0)</f>
        <v>0</v>
      </c>
      <c r="O587" s="121">
        <f>IF($C$4="Attiecināmās izmaksas",IF('10a+c+n'!$Q587="A",'10a+c+n'!O587,0),0)</f>
        <v>0</v>
      </c>
      <c r="P587" s="122">
        <f>IF($C$4="Attiecināmās izmaksas",IF('10a+c+n'!$Q587="A",'10a+c+n'!P587,0),0)</f>
        <v>0</v>
      </c>
    </row>
    <row r="588" spans="1:16" x14ac:dyDescent="0.2">
      <c r="A588" s="49">
        <f>IF(P588=0,0,IF(COUNTBLANK(P588)=1,0,COUNTA($P$14:P588)))</f>
        <v>0</v>
      </c>
      <c r="B588" s="21">
        <f>IF($C$4="Attiecināmās izmaksas",IF('10a+c+n'!$Q588="A",'10a+c+n'!B588,0),0)</f>
        <v>0</v>
      </c>
      <c r="C588" s="21">
        <f>IF($C$4="Attiecināmās izmaksas",IF('10a+c+n'!$Q588="A",'10a+c+n'!C588,0),0)</f>
        <v>0</v>
      </c>
      <c r="D588" s="21">
        <f>IF($C$4="Attiecināmās izmaksas",IF('10a+c+n'!$Q588="A",'10a+c+n'!D588,0),0)</f>
        <v>0</v>
      </c>
      <c r="E588" s="42"/>
      <c r="F588" s="64"/>
      <c r="G588" s="121"/>
      <c r="H588" s="121">
        <f>IF($C$4="Attiecināmās izmaksas",IF('10a+c+n'!$Q588="A",'10a+c+n'!H588,0),0)</f>
        <v>0</v>
      </c>
      <c r="I588" s="121"/>
      <c r="J588" s="121"/>
      <c r="K588" s="122">
        <f>IF($C$4="Attiecināmās izmaksas",IF('10a+c+n'!$Q588="A",'10a+c+n'!K588,0),0)</f>
        <v>0</v>
      </c>
      <c r="L588" s="64">
        <f>IF($C$4="Attiecināmās izmaksas",IF('10a+c+n'!$Q588="A",'10a+c+n'!L588,0),0)</f>
        <v>0</v>
      </c>
      <c r="M588" s="121">
        <f>IF($C$4="Attiecināmās izmaksas",IF('10a+c+n'!$Q588="A",'10a+c+n'!M588,0),0)</f>
        <v>0</v>
      </c>
      <c r="N588" s="121">
        <f>IF($C$4="Attiecināmās izmaksas",IF('10a+c+n'!$Q588="A",'10a+c+n'!N588,0),0)</f>
        <v>0</v>
      </c>
      <c r="O588" s="121">
        <f>IF($C$4="Attiecināmās izmaksas",IF('10a+c+n'!$Q588="A",'10a+c+n'!O588,0),0)</f>
        <v>0</v>
      </c>
      <c r="P588" s="122">
        <f>IF($C$4="Attiecināmās izmaksas",IF('10a+c+n'!$Q588="A",'10a+c+n'!P588,0),0)</f>
        <v>0</v>
      </c>
    </row>
    <row r="589" spans="1:16" x14ac:dyDescent="0.2">
      <c r="A589" s="49">
        <f>IF(P589=0,0,IF(COUNTBLANK(P589)=1,0,COUNTA($P$14:P589)))</f>
        <v>0</v>
      </c>
      <c r="B589" s="21">
        <f>IF($C$4="Attiecināmās izmaksas",IF('10a+c+n'!$Q589="A",'10a+c+n'!B589,0),0)</f>
        <v>0</v>
      </c>
      <c r="C589" s="21">
        <f>IF($C$4="Attiecināmās izmaksas",IF('10a+c+n'!$Q589="A",'10a+c+n'!C589,0),0)</f>
        <v>0</v>
      </c>
      <c r="D589" s="21">
        <f>IF($C$4="Attiecināmās izmaksas",IF('10a+c+n'!$Q589="A",'10a+c+n'!D589,0),0)</f>
        <v>0</v>
      </c>
      <c r="E589" s="42"/>
      <c r="F589" s="64"/>
      <c r="G589" s="121"/>
      <c r="H589" s="121">
        <f>IF($C$4="Attiecināmās izmaksas",IF('10a+c+n'!$Q589="A",'10a+c+n'!H589,0),0)</f>
        <v>0</v>
      </c>
      <c r="I589" s="121"/>
      <c r="J589" s="121"/>
      <c r="K589" s="122">
        <f>IF($C$4="Attiecināmās izmaksas",IF('10a+c+n'!$Q589="A",'10a+c+n'!K589,0),0)</f>
        <v>0</v>
      </c>
      <c r="L589" s="64">
        <f>IF($C$4="Attiecināmās izmaksas",IF('10a+c+n'!$Q589="A",'10a+c+n'!L589,0),0)</f>
        <v>0</v>
      </c>
      <c r="M589" s="121">
        <f>IF($C$4="Attiecināmās izmaksas",IF('10a+c+n'!$Q589="A",'10a+c+n'!M589,0),0)</f>
        <v>0</v>
      </c>
      <c r="N589" s="121">
        <f>IF($C$4="Attiecināmās izmaksas",IF('10a+c+n'!$Q589="A",'10a+c+n'!N589,0),0)</f>
        <v>0</v>
      </c>
      <c r="O589" s="121">
        <f>IF($C$4="Attiecināmās izmaksas",IF('10a+c+n'!$Q589="A",'10a+c+n'!O589,0),0)</f>
        <v>0</v>
      </c>
      <c r="P589" s="122">
        <f>IF($C$4="Attiecināmās izmaksas",IF('10a+c+n'!$Q589="A",'10a+c+n'!P589,0),0)</f>
        <v>0</v>
      </c>
    </row>
    <row r="590" spans="1:16" x14ac:dyDescent="0.2">
      <c r="A590" s="49">
        <f>IF(P590=0,0,IF(COUNTBLANK(P590)=1,0,COUNTA($P$14:P590)))</f>
        <v>0</v>
      </c>
      <c r="B590" s="21">
        <f>IF($C$4="Attiecināmās izmaksas",IF('10a+c+n'!$Q590="A",'10a+c+n'!B590,0),0)</f>
        <v>0</v>
      </c>
      <c r="C590" s="21">
        <f>IF($C$4="Attiecināmās izmaksas",IF('10a+c+n'!$Q590="A",'10a+c+n'!C590,0),0)</f>
        <v>0</v>
      </c>
      <c r="D590" s="21">
        <f>IF($C$4="Attiecināmās izmaksas",IF('10a+c+n'!$Q590="A",'10a+c+n'!D590,0),0)</f>
        <v>0</v>
      </c>
      <c r="E590" s="42"/>
      <c r="F590" s="64"/>
      <c r="G590" s="121"/>
      <c r="H590" s="121">
        <f>IF($C$4="Attiecināmās izmaksas",IF('10a+c+n'!$Q590="A",'10a+c+n'!H590,0),0)</f>
        <v>0</v>
      </c>
      <c r="I590" s="121"/>
      <c r="J590" s="121"/>
      <c r="K590" s="122">
        <f>IF($C$4="Attiecināmās izmaksas",IF('10a+c+n'!$Q590="A",'10a+c+n'!K590,0),0)</f>
        <v>0</v>
      </c>
      <c r="L590" s="64">
        <f>IF($C$4="Attiecināmās izmaksas",IF('10a+c+n'!$Q590="A",'10a+c+n'!L590,0),0)</f>
        <v>0</v>
      </c>
      <c r="M590" s="121">
        <f>IF($C$4="Attiecināmās izmaksas",IF('10a+c+n'!$Q590="A",'10a+c+n'!M590,0),0)</f>
        <v>0</v>
      </c>
      <c r="N590" s="121">
        <f>IF($C$4="Attiecināmās izmaksas",IF('10a+c+n'!$Q590="A",'10a+c+n'!N590,0),0)</f>
        <v>0</v>
      </c>
      <c r="O590" s="121">
        <f>IF($C$4="Attiecināmās izmaksas",IF('10a+c+n'!$Q590="A",'10a+c+n'!O590,0),0)</f>
        <v>0</v>
      </c>
      <c r="P590" s="122">
        <f>IF($C$4="Attiecināmās izmaksas",IF('10a+c+n'!$Q590="A",'10a+c+n'!P590,0),0)</f>
        <v>0</v>
      </c>
    </row>
    <row r="591" spans="1:16" x14ac:dyDescent="0.2">
      <c r="A591" s="49">
        <f>IF(P591=0,0,IF(COUNTBLANK(P591)=1,0,COUNTA($P$14:P591)))</f>
        <v>0</v>
      </c>
      <c r="B591" s="21">
        <f>IF($C$4="Attiecināmās izmaksas",IF('10a+c+n'!$Q591="A",'10a+c+n'!B591,0),0)</f>
        <v>0</v>
      </c>
      <c r="C591" s="21">
        <f>IF($C$4="Attiecināmās izmaksas",IF('10a+c+n'!$Q591="A",'10a+c+n'!C591,0),0)</f>
        <v>0</v>
      </c>
      <c r="D591" s="21">
        <f>IF($C$4="Attiecināmās izmaksas",IF('10a+c+n'!$Q591="A",'10a+c+n'!D591,0),0)</f>
        <v>0</v>
      </c>
      <c r="E591" s="42"/>
      <c r="F591" s="64"/>
      <c r="G591" s="121"/>
      <c r="H591" s="121">
        <f>IF($C$4="Attiecināmās izmaksas",IF('10a+c+n'!$Q591="A",'10a+c+n'!H591,0),0)</f>
        <v>0</v>
      </c>
      <c r="I591" s="121"/>
      <c r="J591" s="121"/>
      <c r="K591" s="122">
        <f>IF($C$4="Attiecināmās izmaksas",IF('10a+c+n'!$Q591="A",'10a+c+n'!K591,0),0)</f>
        <v>0</v>
      </c>
      <c r="L591" s="64">
        <f>IF($C$4="Attiecināmās izmaksas",IF('10a+c+n'!$Q591="A",'10a+c+n'!L591,0),0)</f>
        <v>0</v>
      </c>
      <c r="M591" s="121">
        <f>IF($C$4="Attiecināmās izmaksas",IF('10a+c+n'!$Q591="A",'10a+c+n'!M591,0),0)</f>
        <v>0</v>
      </c>
      <c r="N591" s="121">
        <f>IF($C$4="Attiecināmās izmaksas",IF('10a+c+n'!$Q591="A",'10a+c+n'!N591,0),0)</f>
        <v>0</v>
      </c>
      <c r="O591" s="121">
        <f>IF($C$4="Attiecināmās izmaksas",IF('10a+c+n'!$Q591="A",'10a+c+n'!O591,0),0)</f>
        <v>0</v>
      </c>
      <c r="P591" s="122">
        <f>IF($C$4="Attiecināmās izmaksas",IF('10a+c+n'!$Q591="A",'10a+c+n'!P591,0),0)</f>
        <v>0</v>
      </c>
    </row>
    <row r="592" spans="1:16" x14ac:dyDescent="0.2">
      <c r="A592" s="49">
        <f>IF(P592=0,0,IF(COUNTBLANK(P592)=1,0,COUNTA($P$14:P592)))</f>
        <v>0</v>
      </c>
      <c r="B592" s="21">
        <f>IF($C$4="Attiecināmās izmaksas",IF('10a+c+n'!$Q592="A",'10a+c+n'!B592,0),0)</f>
        <v>0</v>
      </c>
      <c r="C592" s="21">
        <f>IF($C$4="Attiecināmās izmaksas",IF('10a+c+n'!$Q592="A",'10a+c+n'!C592,0),0)</f>
        <v>0</v>
      </c>
      <c r="D592" s="21">
        <f>IF($C$4="Attiecināmās izmaksas",IF('10a+c+n'!$Q592="A",'10a+c+n'!D592,0),0)</f>
        <v>0</v>
      </c>
      <c r="E592" s="42"/>
      <c r="F592" s="64"/>
      <c r="G592" s="121"/>
      <c r="H592" s="121">
        <f>IF($C$4="Attiecināmās izmaksas",IF('10a+c+n'!$Q592="A",'10a+c+n'!H592,0),0)</f>
        <v>0</v>
      </c>
      <c r="I592" s="121"/>
      <c r="J592" s="121"/>
      <c r="K592" s="122">
        <f>IF($C$4="Attiecināmās izmaksas",IF('10a+c+n'!$Q592="A",'10a+c+n'!K592,0),0)</f>
        <v>0</v>
      </c>
      <c r="L592" s="64">
        <f>IF($C$4="Attiecināmās izmaksas",IF('10a+c+n'!$Q592="A",'10a+c+n'!L592,0),0)</f>
        <v>0</v>
      </c>
      <c r="M592" s="121">
        <f>IF($C$4="Attiecināmās izmaksas",IF('10a+c+n'!$Q592="A",'10a+c+n'!M592,0),0)</f>
        <v>0</v>
      </c>
      <c r="N592" s="121">
        <f>IF($C$4="Attiecināmās izmaksas",IF('10a+c+n'!$Q592="A",'10a+c+n'!N592,0),0)</f>
        <v>0</v>
      </c>
      <c r="O592" s="121">
        <f>IF($C$4="Attiecināmās izmaksas",IF('10a+c+n'!$Q592="A",'10a+c+n'!O592,0),0)</f>
        <v>0</v>
      </c>
      <c r="P592" s="122">
        <f>IF($C$4="Attiecināmās izmaksas",IF('10a+c+n'!$Q592="A",'10a+c+n'!P592,0),0)</f>
        <v>0</v>
      </c>
    </row>
    <row r="593" spans="1:16" x14ac:dyDescent="0.2">
      <c r="A593" s="49">
        <f>IF(P593=0,0,IF(COUNTBLANK(P593)=1,0,COUNTA($P$14:P593)))</f>
        <v>0</v>
      </c>
      <c r="B593" s="21">
        <f>IF($C$4="Attiecināmās izmaksas",IF('10a+c+n'!$Q593="A",'10a+c+n'!B593,0),0)</f>
        <v>0</v>
      </c>
      <c r="C593" s="21">
        <f>IF($C$4="Attiecināmās izmaksas",IF('10a+c+n'!$Q593="A",'10a+c+n'!C593,0),0)</f>
        <v>0</v>
      </c>
      <c r="D593" s="21">
        <f>IF($C$4="Attiecināmās izmaksas",IF('10a+c+n'!$Q593="A",'10a+c+n'!D593,0),0)</f>
        <v>0</v>
      </c>
      <c r="E593" s="42"/>
      <c r="F593" s="64"/>
      <c r="G593" s="121"/>
      <c r="H593" s="121">
        <f>IF($C$4="Attiecināmās izmaksas",IF('10a+c+n'!$Q593="A",'10a+c+n'!H593,0),0)</f>
        <v>0</v>
      </c>
      <c r="I593" s="121"/>
      <c r="J593" s="121"/>
      <c r="K593" s="122">
        <f>IF($C$4="Attiecināmās izmaksas",IF('10a+c+n'!$Q593="A",'10a+c+n'!K593,0),0)</f>
        <v>0</v>
      </c>
      <c r="L593" s="64">
        <f>IF($C$4="Attiecināmās izmaksas",IF('10a+c+n'!$Q593="A",'10a+c+n'!L593,0),0)</f>
        <v>0</v>
      </c>
      <c r="M593" s="121">
        <f>IF($C$4="Attiecināmās izmaksas",IF('10a+c+n'!$Q593="A",'10a+c+n'!M593,0),0)</f>
        <v>0</v>
      </c>
      <c r="N593" s="121">
        <f>IF($C$4="Attiecināmās izmaksas",IF('10a+c+n'!$Q593="A",'10a+c+n'!N593,0),0)</f>
        <v>0</v>
      </c>
      <c r="O593" s="121">
        <f>IF($C$4="Attiecināmās izmaksas",IF('10a+c+n'!$Q593="A",'10a+c+n'!O593,0),0)</f>
        <v>0</v>
      </c>
      <c r="P593" s="122">
        <f>IF($C$4="Attiecināmās izmaksas",IF('10a+c+n'!$Q593="A",'10a+c+n'!P593,0),0)</f>
        <v>0</v>
      </c>
    </row>
    <row r="594" spans="1:16" x14ac:dyDescent="0.2">
      <c r="A594" s="49">
        <f>IF(P594=0,0,IF(COUNTBLANK(P594)=1,0,COUNTA($P$14:P594)))</f>
        <v>0</v>
      </c>
      <c r="B594" s="21">
        <f>IF($C$4="Attiecināmās izmaksas",IF('10a+c+n'!$Q594="A",'10a+c+n'!B594,0),0)</f>
        <v>0</v>
      </c>
      <c r="C594" s="21">
        <f>IF($C$4="Attiecināmās izmaksas",IF('10a+c+n'!$Q594="A",'10a+c+n'!C594,0),0)</f>
        <v>0</v>
      </c>
      <c r="D594" s="21">
        <f>IF($C$4="Attiecināmās izmaksas",IF('10a+c+n'!$Q594="A",'10a+c+n'!D594,0),0)</f>
        <v>0</v>
      </c>
      <c r="E594" s="42"/>
      <c r="F594" s="64"/>
      <c r="G594" s="121"/>
      <c r="H594" s="121">
        <f>IF($C$4="Attiecināmās izmaksas",IF('10a+c+n'!$Q594="A",'10a+c+n'!H594,0),0)</f>
        <v>0</v>
      </c>
      <c r="I594" s="121"/>
      <c r="J594" s="121"/>
      <c r="K594" s="122">
        <f>IF($C$4="Attiecināmās izmaksas",IF('10a+c+n'!$Q594="A",'10a+c+n'!K594,0),0)</f>
        <v>0</v>
      </c>
      <c r="L594" s="64">
        <f>IF($C$4="Attiecināmās izmaksas",IF('10a+c+n'!$Q594="A",'10a+c+n'!L594,0),0)</f>
        <v>0</v>
      </c>
      <c r="M594" s="121">
        <f>IF($C$4="Attiecināmās izmaksas",IF('10a+c+n'!$Q594="A",'10a+c+n'!M594,0),0)</f>
        <v>0</v>
      </c>
      <c r="N594" s="121">
        <f>IF($C$4="Attiecināmās izmaksas",IF('10a+c+n'!$Q594="A",'10a+c+n'!N594,0),0)</f>
        <v>0</v>
      </c>
      <c r="O594" s="121">
        <f>IF($C$4="Attiecināmās izmaksas",IF('10a+c+n'!$Q594="A",'10a+c+n'!O594,0),0)</f>
        <v>0</v>
      </c>
      <c r="P594" s="122">
        <f>IF($C$4="Attiecināmās izmaksas",IF('10a+c+n'!$Q594="A",'10a+c+n'!P594,0),0)</f>
        <v>0</v>
      </c>
    </row>
    <row r="595" spans="1:16" x14ac:dyDescent="0.2">
      <c r="A595" s="49">
        <f>IF(P595=0,0,IF(COUNTBLANK(P595)=1,0,COUNTA($P$14:P595)))</f>
        <v>0</v>
      </c>
      <c r="B595" s="21">
        <f>IF($C$4="Attiecināmās izmaksas",IF('10a+c+n'!$Q595="A",'10a+c+n'!B595,0),0)</f>
        <v>0</v>
      </c>
      <c r="C595" s="21">
        <f>IF($C$4="Attiecināmās izmaksas",IF('10a+c+n'!$Q595="A",'10a+c+n'!C595,0),0)</f>
        <v>0</v>
      </c>
      <c r="D595" s="21">
        <f>IF($C$4="Attiecināmās izmaksas",IF('10a+c+n'!$Q595="A",'10a+c+n'!D595,0),0)</f>
        <v>0</v>
      </c>
      <c r="E595" s="42"/>
      <c r="F595" s="64"/>
      <c r="G595" s="121"/>
      <c r="H595" s="121">
        <f>IF($C$4="Attiecināmās izmaksas",IF('10a+c+n'!$Q595="A",'10a+c+n'!H595,0),0)</f>
        <v>0</v>
      </c>
      <c r="I595" s="121"/>
      <c r="J595" s="121"/>
      <c r="K595" s="122">
        <f>IF($C$4="Attiecināmās izmaksas",IF('10a+c+n'!$Q595="A",'10a+c+n'!K595,0),0)</f>
        <v>0</v>
      </c>
      <c r="L595" s="64">
        <f>IF($C$4="Attiecināmās izmaksas",IF('10a+c+n'!$Q595="A",'10a+c+n'!L595,0),0)</f>
        <v>0</v>
      </c>
      <c r="M595" s="121">
        <f>IF($C$4="Attiecināmās izmaksas",IF('10a+c+n'!$Q595="A",'10a+c+n'!M595,0),0)</f>
        <v>0</v>
      </c>
      <c r="N595" s="121">
        <f>IF($C$4="Attiecināmās izmaksas",IF('10a+c+n'!$Q595="A",'10a+c+n'!N595,0),0)</f>
        <v>0</v>
      </c>
      <c r="O595" s="121">
        <f>IF($C$4="Attiecināmās izmaksas",IF('10a+c+n'!$Q595="A",'10a+c+n'!O595,0),0)</f>
        <v>0</v>
      </c>
      <c r="P595" s="122">
        <f>IF($C$4="Attiecināmās izmaksas",IF('10a+c+n'!$Q595="A",'10a+c+n'!P595,0),0)</f>
        <v>0</v>
      </c>
    </row>
    <row r="596" spans="1:16" x14ac:dyDescent="0.2">
      <c r="A596" s="49">
        <f>IF(P596=0,0,IF(COUNTBLANK(P596)=1,0,COUNTA($P$14:P596)))</f>
        <v>0</v>
      </c>
      <c r="B596" s="21">
        <f>IF($C$4="Attiecināmās izmaksas",IF('10a+c+n'!$Q596="A",'10a+c+n'!B596,0),0)</f>
        <v>0</v>
      </c>
      <c r="C596" s="21">
        <f>IF($C$4="Attiecināmās izmaksas",IF('10a+c+n'!$Q596="A",'10a+c+n'!C596,0),0)</f>
        <v>0</v>
      </c>
      <c r="D596" s="21">
        <f>IF($C$4="Attiecināmās izmaksas",IF('10a+c+n'!$Q596="A",'10a+c+n'!D596,0),0)</f>
        <v>0</v>
      </c>
      <c r="E596" s="42"/>
      <c r="F596" s="64"/>
      <c r="G596" s="121"/>
      <c r="H596" s="121">
        <f>IF($C$4="Attiecināmās izmaksas",IF('10a+c+n'!$Q596="A",'10a+c+n'!H596,0),0)</f>
        <v>0</v>
      </c>
      <c r="I596" s="121"/>
      <c r="J596" s="121"/>
      <c r="K596" s="122">
        <f>IF($C$4="Attiecināmās izmaksas",IF('10a+c+n'!$Q596="A",'10a+c+n'!K596,0),0)</f>
        <v>0</v>
      </c>
      <c r="L596" s="64">
        <f>IF($C$4="Attiecināmās izmaksas",IF('10a+c+n'!$Q596="A",'10a+c+n'!L596,0),0)</f>
        <v>0</v>
      </c>
      <c r="M596" s="121">
        <f>IF($C$4="Attiecināmās izmaksas",IF('10a+c+n'!$Q596="A",'10a+c+n'!M596,0),0)</f>
        <v>0</v>
      </c>
      <c r="N596" s="121">
        <f>IF($C$4="Attiecināmās izmaksas",IF('10a+c+n'!$Q596="A",'10a+c+n'!N596,0),0)</f>
        <v>0</v>
      </c>
      <c r="O596" s="121">
        <f>IF($C$4="Attiecināmās izmaksas",IF('10a+c+n'!$Q596="A",'10a+c+n'!O596,0),0)</f>
        <v>0</v>
      </c>
      <c r="P596" s="122">
        <f>IF($C$4="Attiecināmās izmaksas",IF('10a+c+n'!$Q596="A",'10a+c+n'!P596,0),0)</f>
        <v>0</v>
      </c>
    </row>
    <row r="597" spans="1:16" x14ac:dyDescent="0.2">
      <c r="A597" s="49">
        <f>IF(P597=0,0,IF(COUNTBLANK(P597)=1,0,COUNTA($P$14:P597)))</f>
        <v>0</v>
      </c>
      <c r="B597" s="21">
        <f>IF($C$4="Attiecināmās izmaksas",IF('10a+c+n'!$Q597="A",'10a+c+n'!B597,0),0)</f>
        <v>0</v>
      </c>
      <c r="C597" s="21">
        <f>IF($C$4="Attiecināmās izmaksas",IF('10a+c+n'!$Q597="A",'10a+c+n'!C597,0),0)</f>
        <v>0</v>
      </c>
      <c r="D597" s="21">
        <f>IF($C$4="Attiecināmās izmaksas",IF('10a+c+n'!$Q597="A",'10a+c+n'!D597,0),0)</f>
        <v>0</v>
      </c>
      <c r="E597" s="42"/>
      <c r="F597" s="64"/>
      <c r="G597" s="121"/>
      <c r="H597" s="121">
        <f>IF($C$4="Attiecināmās izmaksas",IF('10a+c+n'!$Q597="A",'10a+c+n'!H597,0),0)</f>
        <v>0</v>
      </c>
      <c r="I597" s="121"/>
      <c r="J597" s="121"/>
      <c r="K597" s="122">
        <f>IF($C$4="Attiecināmās izmaksas",IF('10a+c+n'!$Q597="A",'10a+c+n'!K597,0),0)</f>
        <v>0</v>
      </c>
      <c r="L597" s="64">
        <f>IF($C$4="Attiecināmās izmaksas",IF('10a+c+n'!$Q597="A",'10a+c+n'!L597,0),0)</f>
        <v>0</v>
      </c>
      <c r="M597" s="121">
        <f>IF($C$4="Attiecināmās izmaksas",IF('10a+c+n'!$Q597="A",'10a+c+n'!M597,0),0)</f>
        <v>0</v>
      </c>
      <c r="N597" s="121">
        <f>IF($C$4="Attiecināmās izmaksas",IF('10a+c+n'!$Q597="A",'10a+c+n'!N597,0),0)</f>
        <v>0</v>
      </c>
      <c r="O597" s="121">
        <f>IF($C$4="Attiecināmās izmaksas",IF('10a+c+n'!$Q597="A",'10a+c+n'!O597,0),0)</f>
        <v>0</v>
      </c>
      <c r="P597" s="122">
        <f>IF($C$4="Attiecināmās izmaksas",IF('10a+c+n'!$Q597="A",'10a+c+n'!P597,0),0)</f>
        <v>0</v>
      </c>
    </row>
    <row r="598" spans="1:16" x14ac:dyDescent="0.2">
      <c r="A598" s="49">
        <f>IF(P598=0,0,IF(COUNTBLANK(P598)=1,0,COUNTA($P$14:P598)))</f>
        <v>0</v>
      </c>
      <c r="B598" s="21">
        <f>IF($C$4="Attiecināmās izmaksas",IF('10a+c+n'!$Q598="A",'10a+c+n'!B598,0),0)</f>
        <v>0</v>
      </c>
      <c r="C598" s="21">
        <f>IF($C$4="Attiecināmās izmaksas",IF('10a+c+n'!$Q598="A",'10a+c+n'!C598,0),0)</f>
        <v>0</v>
      </c>
      <c r="D598" s="21">
        <f>IF($C$4="Attiecināmās izmaksas",IF('10a+c+n'!$Q598="A",'10a+c+n'!D598,0),0)</f>
        <v>0</v>
      </c>
      <c r="E598" s="42"/>
      <c r="F598" s="64"/>
      <c r="G598" s="121"/>
      <c r="H598" s="121">
        <f>IF($C$4="Attiecināmās izmaksas",IF('10a+c+n'!$Q598="A",'10a+c+n'!H598,0),0)</f>
        <v>0</v>
      </c>
      <c r="I598" s="121"/>
      <c r="J598" s="121"/>
      <c r="K598" s="122">
        <f>IF($C$4="Attiecināmās izmaksas",IF('10a+c+n'!$Q598="A",'10a+c+n'!K598,0),0)</f>
        <v>0</v>
      </c>
      <c r="L598" s="64">
        <f>IF($C$4="Attiecināmās izmaksas",IF('10a+c+n'!$Q598="A",'10a+c+n'!L598,0),0)</f>
        <v>0</v>
      </c>
      <c r="M598" s="121">
        <f>IF($C$4="Attiecināmās izmaksas",IF('10a+c+n'!$Q598="A",'10a+c+n'!M598,0),0)</f>
        <v>0</v>
      </c>
      <c r="N598" s="121">
        <f>IF($C$4="Attiecināmās izmaksas",IF('10a+c+n'!$Q598="A",'10a+c+n'!N598,0),0)</f>
        <v>0</v>
      </c>
      <c r="O598" s="121">
        <f>IF($C$4="Attiecināmās izmaksas",IF('10a+c+n'!$Q598="A",'10a+c+n'!O598,0),0)</f>
        <v>0</v>
      </c>
      <c r="P598" s="122">
        <f>IF($C$4="Attiecināmās izmaksas",IF('10a+c+n'!$Q598="A",'10a+c+n'!P598,0),0)</f>
        <v>0</v>
      </c>
    </row>
    <row r="599" spans="1:16" x14ac:dyDescent="0.2">
      <c r="A599" s="49">
        <f>IF(P599=0,0,IF(COUNTBLANK(P599)=1,0,COUNTA($P$14:P599)))</f>
        <v>0</v>
      </c>
      <c r="B599" s="21">
        <f>IF($C$4="Attiecināmās izmaksas",IF('10a+c+n'!$Q599="A",'10a+c+n'!B599,0),0)</f>
        <v>0</v>
      </c>
      <c r="C599" s="21">
        <f>IF($C$4="Attiecināmās izmaksas",IF('10a+c+n'!$Q599="A",'10a+c+n'!C599,0),0)</f>
        <v>0</v>
      </c>
      <c r="D599" s="21">
        <f>IF($C$4="Attiecināmās izmaksas",IF('10a+c+n'!$Q599="A",'10a+c+n'!D599,0),0)</f>
        <v>0</v>
      </c>
      <c r="E599" s="42"/>
      <c r="F599" s="64"/>
      <c r="G599" s="121"/>
      <c r="H599" s="121">
        <f>IF($C$4="Attiecināmās izmaksas",IF('10a+c+n'!$Q599="A",'10a+c+n'!H599,0),0)</f>
        <v>0</v>
      </c>
      <c r="I599" s="121"/>
      <c r="J599" s="121"/>
      <c r="K599" s="122">
        <f>IF($C$4="Attiecināmās izmaksas",IF('10a+c+n'!$Q599="A",'10a+c+n'!K599,0),0)</f>
        <v>0</v>
      </c>
      <c r="L599" s="64">
        <f>IF($C$4="Attiecināmās izmaksas",IF('10a+c+n'!$Q599="A",'10a+c+n'!L599,0),0)</f>
        <v>0</v>
      </c>
      <c r="M599" s="121">
        <f>IF($C$4="Attiecināmās izmaksas",IF('10a+c+n'!$Q599="A",'10a+c+n'!M599,0),0)</f>
        <v>0</v>
      </c>
      <c r="N599" s="121">
        <f>IF($C$4="Attiecināmās izmaksas",IF('10a+c+n'!$Q599="A",'10a+c+n'!N599,0),0)</f>
        <v>0</v>
      </c>
      <c r="O599" s="121">
        <f>IF($C$4="Attiecināmās izmaksas",IF('10a+c+n'!$Q599="A",'10a+c+n'!O599,0),0)</f>
        <v>0</v>
      </c>
      <c r="P599" s="122">
        <f>IF($C$4="Attiecināmās izmaksas",IF('10a+c+n'!$Q599="A",'10a+c+n'!P599,0),0)</f>
        <v>0</v>
      </c>
    </row>
    <row r="600" spans="1:16" x14ac:dyDescent="0.2">
      <c r="A600" s="49">
        <f>IF(P600=0,0,IF(COUNTBLANK(P600)=1,0,COUNTA($P$14:P600)))</f>
        <v>0</v>
      </c>
      <c r="B600" s="21">
        <f>IF($C$4="Attiecināmās izmaksas",IF('10a+c+n'!$Q600="A",'10a+c+n'!B600,0),0)</f>
        <v>0</v>
      </c>
      <c r="C600" s="21">
        <f>IF($C$4="Attiecināmās izmaksas",IF('10a+c+n'!$Q600="A",'10a+c+n'!C600,0),0)</f>
        <v>0</v>
      </c>
      <c r="D600" s="21">
        <f>IF($C$4="Attiecināmās izmaksas",IF('10a+c+n'!$Q600="A",'10a+c+n'!D600,0),0)</f>
        <v>0</v>
      </c>
      <c r="E600" s="42"/>
      <c r="F600" s="64"/>
      <c r="G600" s="121"/>
      <c r="H600" s="121">
        <f>IF($C$4="Attiecināmās izmaksas",IF('10a+c+n'!$Q600="A",'10a+c+n'!H600,0),0)</f>
        <v>0</v>
      </c>
      <c r="I600" s="121"/>
      <c r="J600" s="121"/>
      <c r="K600" s="122">
        <f>IF($C$4="Attiecināmās izmaksas",IF('10a+c+n'!$Q600="A",'10a+c+n'!K600,0),0)</f>
        <v>0</v>
      </c>
      <c r="L600" s="64">
        <f>IF($C$4="Attiecināmās izmaksas",IF('10a+c+n'!$Q600="A",'10a+c+n'!L600,0),0)</f>
        <v>0</v>
      </c>
      <c r="M600" s="121">
        <f>IF($C$4="Attiecināmās izmaksas",IF('10a+c+n'!$Q600="A",'10a+c+n'!M600,0),0)</f>
        <v>0</v>
      </c>
      <c r="N600" s="121">
        <f>IF($C$4="Attiecināmās izmaksas",IF('10a+c+n'!$Q600="A",'10a+c+n'!N600,0),0)</f>
        <v>0</v>
      </c>
      <c r="O600" s="121">
        <f>IF($C$4="Attiecināmās izmaksas",IF('10a+c+n'!$Q600="A",'10a+c+n'!O600,0),0)</f>
        <v>0</v>
      </c>
      <c r="P600" s="122">
        <f>IF($C$4="Attiecināmās izmaksas",IF('10a+c+n'!$Q600="A",'10a+c+n'!P600,0),0)</f>
        <v>0</v>
      </c>
    </row>
    <row r="601" spans="1:16" x14ac:dyDescent="0.2">
      <c r="A601" s="49">
        <f>IF(P601=0,0,IF(COUNTBLANK(P601)=1,0,COUNTA($P$14:P601)))</f>
        <v>0</v>
      </c>
      <c r="B601" s="21">
        <f>IF($C$4="Attiecināmās izmaksas",IF('10a+c+n'!$Q601="A",'10a+c+n'!B601,0),0)</f>
        <v>0</v>
      </c>
      <c r="C601" s="21">
        <f>IF($C$4="Attiecināmās izmaksas",IF('10a+c+n'!$Q601="A",'10a+c+n'!C601,0),0)</f>
        <v>0</v>
      </c>
      <c r="D601" s="21">
        <f>IF($C$4="Attiecināmās izmaksas",IF('10a+c+n'!$Q601="A",'10a+c+n'!D601,0),0)</f>
        <v>0</v>
      </c>
      <c r="E601" s="42"/>
      <c r="F601" s="64"/>
      <c r="G601" s="121"/>
      <c r="H601" s="121">
        <f>IF($C$4="Attiecināmās izmaksas",IF('10a+c+n'!$Q601="A",'10a+c+n'!H601,0),0)</f>
        <v>0</v>
      </c>
      <c r="I601" s="121"/>
      <c r="J601" s="121"/>
      <c r="K601" s="122">
        <f>IF($C$4="Attiecināmās izmaksas",IF('10a+c+n'!$Q601="A",'10a+c+n'!K601,0),0)</f>
        <v>0</v>
      </c>
      <c r="L601" s="64">
        <f>IF($C$4="Attiecināmās izmaksas",IF('10a+c+n'!$Q601="A",'10a+c+n'!L601,0),0)</f>
        <v>0</v>
      </c>
      <c r="M601" s="121">
        <f>IF($C$4="Attiecināmās izmaksas",IF('10a+c+n'!$Q601="A",'10a+c+n'!M601,0),0)</f>
        <v>0</v>
      </c>
      <c r="N601" s="121">
        <f>IF($C$4="Attiecināmās izmaksas",IF('10a+c+n'!$Q601="A",'10a+c+n'!N601,0),0)</f>
        <v>0</v>
      </c>
      <c r="O601" s="121">
        <f>IF($C$4="Attiecināmās izmaksas",IF('10a+c+n'!$Q601="A",'10a+c+n'!O601,0),0)</f>
        <v>0</v>
      </c>
      <c r="P601" s="122">
        <f>IF($C$4="Attiecināmās izmaksas",IF('10a+c+n'!$Q601="A",'10a+c+n'!P601,0),0)</f>
        <v>0</v>
      </c>
    </row>
    <row r="602" spans="1:16" x14ac:dyDescent="0.2">
      <c r="A602" s="49">
        <f>IF(P602=0,0,IF(COUNTBLANK(P602)=1,0,COUNTA($P$14:P602)))</f>
        <v>0</v>
      </c>
      <c r="B602" s="21">
        <f>IF($C$4="Attiecināmās izmaksas",IF('10a+c+n'!$Q602="A",'10a+c+n'!B602,0),0)</f>
        <v>0</v>
      </c>
      <c r="C602" s="21">
        <f>IF($C$4="Attiecināmās izmaksas",IF('10a+c+n'!$Q602="A",'10a+c+n'!C602,0),0)</f>
        <v>0</v>
      </c>
      <c r="D602" s="21">
        <f>IF($C$4="Attiecināmās izmaksas",IF('10a+c+n'!$Q602="A",'10a+c+n'!D602,0),0)</f>
        <v>0</v>
      </c>
      <c r="E602" s="42"/>
      <c r="F602" s="64"/>
      <c r="G602" s="121"/>
      <c r="H602" s="121">
        <f>IF($C$4="Attiecināmās izmaksas",IF('10a+c+n'!$Q602="A",'10a+c+n'!H602,0),0)</f>
        <v>0</v>
      </c>
      <c r="I602" s="121"/>
      <c r="J602" s="121"/>
      <c r="K602" s="122">
        <f>IF($C$4="Attiecināmās izmaksas",IF('10a+c+n'!$Q602="A",'10a+c+n'!K602,0),0)</f>
        <v>0</v>
      </c>
      <c r="L602" s="64">
        <f>IF($C$4="Attiecināmās izmaksas",IF('10a+c+n'!$Q602="A",'10a+c+n'!L602,0),0)</f>
        <v>0</v>
      </c>
      <c r="M602" s="121">
        <f>IF($C$4="Attiecināmās izmaksas",IF('10a+c+n'!$Q602="A",'10a+c+n'!M602,0),0)</f>
        <v>0</v>
      </c>
      <c r="N602" s="121">
        <f>IF($C$4="Attiecināmās izmaksas",IF('10a+c+n'!$Q602="A",'10a+c+n'!N602,0),0)</f>
        <v>0</v>
      </c>
      <c r="O602" s="121">
        <f>IF($C$4="Attiecināmās izmaksas",IF('10a+c+n'!$Q602="A",'10a+c+n'!O602,0),0)</f>
        <v>0</v>
      </c>
      <c r="P602" s="122">
        <f>IF($C$4="Attiecināmās izmaksas",IF('10a+c+n'!$Q602="A",'10a+c+n'!P602,0),0)</f>
        <v>0</v>
      </c>
    </row>
    <row r="603" spans="1:16" x14ac:dyDescent="0.2">
      <c r="A603" s="49">
        <f>IF(P603=0,0,IF(COUNTBLANK(P603)=1,0,COUNTA($P$14:P603)))</f>
        <v>0</v>
      </c>
      <c r="B603" s="21">
        <f>IF($C$4="Attiecināmās izmaksas",IF('10a+c+n'!$Q603="A",'10a+c+n'!B603,0),0)</f>
        <v>0</v>
      </c>
      <c r="C603" s="21">
        <f>IF($C$4="Attiecināmās izmaksas",IF('10a+c+n'!$Q603="A",'10a+c+n'!C603,0),0)</f>
        <v>0</v>
      </c>
      <c r="D603" s="21">
        <f>IF($C$4="Attiecināmās izmaksas",IF('10a+c+n'!$Q603="A",'10a+c+n'!D603,0),0)</f>
        <v>0</v>
      </c>
      <c r="E603" s="42"/>
      <c r="F603" s="64"/>
      <c r="G603" s="121"/>
      <c r="H603" s="121">
        <f>IF($C$4="Attiecināmās izmaksas",IF('10a+c+n'!$Q603="A",'10a+c+n'!H603,0),0)</f>
        <v>0</v>
      </c>
      <c r="I603" s="121"/>
      <c r="J603" s="121"/>
      <c r="K603" s="122">
        <f>IF($C$4="Attiecināmās izmaksas",IF('10a+c+n'!$Q603="A",'10a+c+n'!K603,0),0)</f>
        <v>0</v>
      </c>
      <c r="L603" s="64">
        <f>IF($C$4="Attiecināmās izmaksas",IF('10a+c+n'!$Q603="A",'10a+c+n'!L603,0),0)</f>
        <v>0</v>
      </c>
      <c r="M603" s="121">
        <f>IF($C$4="Attiecināmās izmaksas",IF('10a+c+n'!$Q603="A",'10a+c+n'!M603,0),0)</f>
        <v>0</v>
      </c>
      <c r="N603" s="121">
        <f>IF($C$4="Attiecināmās izmaksas",IF('10a+c+n'!$Q603="A",'10a+c+n'!N603,0),0)</f>
        <v>0</v>
      </c>
      <c r="O603" s="121">
        <f>IF($C$4="Attiecināmās izmaksas",IF('10a+c+n'!$Q603="A",'10a+c+n'!O603,0),0)</f>
        <v>0</v>
      </c>
      <c r="P603" s="122">
        <f>IF($C$4="Attiecināmās izmaksas",IF('10a+c+n'!$Q603="A",'10a+c+n'!P603,0),0)</f>
        <v>0</v>
      </c>
    </row>
    <row r="604" spans="1:16" x14ac:dyDescent="0.2">
      <c r="A604" s="49">
        <f>IF(P604=0,0,IF(COUNTBLANK(P604)=1,0,COUNTA($P$14:P604)))</f>
        <v>0</v>
      </c>
      <c r="B604" s="21">
        <f>IF($C$4="Attiecināmās izmaksas",IF('10a+c+n'!$Q604="A",'10a+c+n'!B604,0),0)</f>
        <v>0</v>
      </c>
      <c r="C604" s="21">
        <f>IF($C$4="Attiecināmās izmaksas",IF('10a+c+n'!$Q604="A",'10a+c+n'!C604,0),0)</f>
        <v>0</v>
      </c>
      <c r="D604" s="21">
        <f>IF($C$4="Attiecināmās izmaksas",IF('10a+c+n'!$Q604="A",'10a+c+n'!D604,0),0)</f>
        <v>0</v>
      </c>
      <c r="E604" s="42"/>
      <c r="F604" s="64"/>
      <c r="G604" s="121"/>
      <c r="H604" s="121">
        <f>IF($C$4="Attiecināmās izmaksas",IF('10a+c+n'!$Q604="A",'10a+c+n'!H604,0),0)</f>
        <v>0</v>
      </c>
      <c r="I604" s="121"/>
      <c r="J604" s="121"/>
      <c r="K604" s="122">
        <f>IF($C$4="Attiecināmās izmaksas",IF('10a+c+n'!$Q604="A",'10a+c+n'!K604,0),0)</f>
        <v>0</v>
      </c>
      <c r="L604" s="64">
        <f>IF($C$4="Attiecināmās izmaksas",IF('10a+c+n'!$Q604="A",'10a+c+n'!L604,0),0)</f>
        <v>0</v>
      </c>
      <c r="M604" s="121">
        <f>IF($C$4="Attiecināmās izmaksas",IF('10a+c+n'!$Q604="A",'10a+c+n'!M604,0),0)</f>
        <v>0</v>
      </c>
      <c r="N604" s="121">
        <f>IF($C$4="Attiecināmās izmaksas",IF('10a+c+n'!$Q604="A",'10a+c+n'!N604,0),0)</f>
        <v>0</v>
      </c>
      <c r="O604" s="121">
        <f>IF($C$4="Attiecināmās izmaksas",IF('10a+c+n'!$Q604="A",'10a+c+n'!O604,0),0)</f>
        <v>0</v>
      </c>
      <c r="P604" s="122">
        <f>IF($C$4="Attiecināmās izmaksas",IF('10a+c+n'!$Q604="A",'10a+c+n'!P604,0),0)</f>
        <v>0</v>
      </c>
    </row>
    <row r="605" spans="1:16" x14ac:dyDescent="0.2">
      <c r="A605" s="49">
        <f>IF(P605=0,0,IF(COUNTBLANK(P605)=1,0,COUNTA($P$14:P605)))</f>
        <v>0</v>
      </c>
      <c r="B605" s="21">
        <f>IF($C$4="Attiecināmās izmaksas",IF('10a+c+n'!$Q605="A",'10a+c+n'!B605,0),0)</f>
        <v>0</v>
      </c>
      <c r="C605" s="21">
        <f>IF($C$4="Attiecināmās izmaksas",IF('10a+c+n'!$Q605="A",'10a+c+n'!C605,0),0)</f>
        <v>0</v>
      </c>
      <c r="D605" s="21">
        <f>IF($C$4="Attiecināmās izmaksas",IF('10a+c+n'!$Q605="A",'10a+c+n'!D605,0),0)</f>
        <v>0</v>
      </c>
      <c r="E605" s="42"/>
      <c r="F605" s="64"/>
      <c r="G605" s="121"/>
      <c r="H605" s="121">
        <f>IF($C$4="Attiecināmās izmaksas",IF('10a+c+n'!$Q605="A",'10a+c+n'!H605,0),0)</f>
        <v>0</v>
      </c>
      <c r="I605" s="121"/>
      <c r="J605" s="121"/>
      <c r="K605" s="122">
        <f>IF($C$4="Attiecināmās izmaksas",IF('10a+c+n'!$Q605="A",'10a+c+n'!K605,0),0)</f>
        <v>0</v>
      </c>
      <c r="L605" s="64">
        <f>IF($C$4="Attiecināmās izmaksas",IF('10a+c+n'!$Q605="A",'10a+c+n'!L605,0),0)</f>
        <v>0</v>
      </c>
      <c r="M605" s="121">
        <f>IF($C$4="Attiecināmās izmaksas",IF('10a+c+n'!$Q605="A",'10a+c+n'!M605,0),0)</f>
        <v>0</v>
      </c>
      <c r="N605" s="121">
        <f>IF($C$4="Attiecināmās izmaksas",IF('10a+c+n'!$Q605="A",'10a+c+n'!N605,0),0)</f>
        <v>0</v>
      </c>
      <c r="O605" s="121">
        <f>IF($C$4="Attiecināmās izmaksas",IF('10a+c+n'!$Q605="A",'10a+c+n'!O605,0),0)</f>
        <v>0</v>
      </c>
      <c r="P605" s="122">
        <f>IF($C$4="Attiecināmās izmaksas",IF('10a+c+n'!$Q605="A",'10a+c+n'!P605,0),0)</f>
        <v>0</v>
      </c>
    </row>
    <row r="606" spans="1:16" x14ac:dyDescent="0.2">
      <c r="A606" s="49">
        <f>IF(P606=0,0,IF(COUNTBLANK(P606)=1,0,COUNTA($P$14:P606)))</f>
        <v>0</v>
      </c>
      <c r="B606" s="21">
        <f>IF($C$4="Attiecināmās izmaksas",IF('10a+c+n'!$Q606="A",'10a+c+n'!B606,0),0)</f>
        <v>0</v>
      </c>
      <c r="C606" s="21">
        <f>IF($C$4="Attiecināmās izmaksas",IF('10a+c+n'!$Q606="A",'10a+c+n'!C606,0),0)</f>
        <v>0</v>
      </c>
      <c r="D606" s="21">
        <f>IF($C$4="Attiecināmās izmaksas",IF('10a+c+n'!$Q606="A",'10a+c+n'!D606,0),0)</f>
        <v>0</v>
      </c>
      <c r="E606" s="42"/>
      <c r="F606" s="64"/>
      <c r="G606" s="121"/>
      <c r="H606" s="121">
        <f>IF($C$4="Attiecināmās izmaksas",IF('10a+c+n'!$Q606="A",'10a+c+n'!H606,0),0)</f>
        <v>0</v>
      </c>
      <c r="I606" s="121"/>
      <c r="J606" s="121"/>
      <c r="K606" s="122">
        <f>IF($C$4="Attiecināmās izmaksas",IF('10a+c+n'!$Q606="A",'10a+c+n'!K606,0),0)</f>
        <v>0</v>
      </c>
      <c r="L606" s="64">
        <f>IF($C$4="Attiecināmās izmaksas",IF('10a+c+n'!$Q606="A",'10a+c+n'!L606,0),0)</f>
        <v>0</v>
      </c>
      <c r="M606" s="121">
        <f>IF($C$4="Attiecināmās izmaksas",IF('10a+c+n'!$Q606="A",'10a+c+n'!M606,0),0)</f>
        <v>0</v>
      </c>
      <c r="N606" s="121">
        <f>IF($C$4="Attiecināmās izmaksas",IF('10a+c+n'!$Q606="A",'10a+c+n'!N606,0),0)</f>
        <v>0</v>
      </c>
      <c r="O606" s="121">
        <f>IF($C$4="Attiecināmās izmaksas",IF('10a+c+n'!$Q606="A",'10a+c+n'!O606,0),0)</f>
        <v>0</v>
      </c>
      <c r="P606" s="122">
        <f>IF($C$4="Attiecināmās izmaksas",IF('10a+c+n'!$Q606="A",'10a+c+n'!P606,0),0)</f>
        <v>0</v>
      </c>
    </row>
    <row r="607" spans="1:16" x14ac:dyDescent="0.2">
      <c r="A607" s="49">
        <f>IF(P607=0,0,IF(COUNTBLANK(P607)=1,0,COUNTA($P$14:P607)))</f>
        <v>0</v>
      </c>
      <c r="B607" s="21">
        <f>IF($C$4="Attiecināmās izmaksas",IF('10a+c+n'!$Q607="A",'10a+c+n'!B607,0),0)</f>
        <v>0</v>
      </c>
      <c r="C607" s="21">
        <f>IF($C$4="Attiecināmās izmaksas",IF('10a+c+n'!$Q607="A",'10a+c+n'!C607,0),0)</f>
        <v>0</v>
      </c>
      <c r="D607" s="21">
        <f>IF($C$4="Attiecināmās izmaksas",IF('10a+c+n'!$Q607="A",'10a+c+n'!D607,0),0)</f>
        <v>0</v>
      </c>
      <c r="E607" s="42"/>
      <c r="F607" s="64"/>
      <c r="G607" s="121"/>
      <c r="H607" s="121">
        <f>IF($C$4="Attiecināmās izmaksas",IF('10a+c+n'!$Q607="A",'10a+c+n'!H607,0),0)</f>
        <v>0</v>
      </c>
      <c r="I607" s="121"/>
      <c r="J607" s="121"/>
      <c r="K607" s="122">
        <f>IF($C$4="Attiecināmās izmaksas",IF('10a+c+n'!$Q607="A",'10a+c+n'!K607,0),0)</f>
        <v>0</v>
      </c>
      <c r="L607" s="64">
        <f>IF($C$4="Attiecināmās izmaksas",IF('10a+c+n'!$Q607="A",'10a+c+n'!L607,0),0)</f>
        <v>0</v>
      </c>
      <c r="M607" s="121">
        <f>IF($C$4="Attiecināmās izmaksas",IF('10a+c+n'!$Q607="A",'10a+c+n'!M607,0),0)</f>
        <v>0</v>
      </c>
      <c r="N607" s="121">
        <f>IF($C$4="Attiecināmās izmaksas",IF('10a+c+n'!$Q607="A",'10a+c+n'!N607,0),0)</f>
        <v>0</v>
      </c>
      <c r="O607" s="121">
        <f>IF($C$4="Attiecināmās izmaksas",IF('10a+c+n'!$Q607="A",'10a+c+n'!O607,0),0)</f>
        <v>0</v>
      </c>
      <c r="P607" s="122">
        <f>IF($C$4="Attiecināmās izmaksas",IF('10a+c+n'!$Q607="A",'10a+c+n'!P607,0),0)</f>
        <v>0</v>
      </c>
    </row>
    <row r="608" spans="1:16" x14ac:dyDescent="0.2">
      <c r="A608" s="49">
        <f>IF(P608=0,0,IF(COUNTBLANK(P608)=1,0,COUNTA($P$14:P608)))</f>
        <v>0</v>
      </c>
      <c r="B608" s="21">
        <f>IF($C$4="Attiecināmās izmaksas",IF('10a+c+n'!$Q608="A",'10a+c+n'!B608,0),0)</f>
        <v>0</v>
      </c>
      <c r="C608" s="21">
        <f>IF($C$4="Attiecināmās izmaksas",IF('10a+c+n'!$Q608="A",'10a+c+n'!C608,0),0)</f>
        <v>0</v>
      </c>
      <c r="D608" s="21">
        <f>IF($C$4="Attiecināmās izmaksas",IF('10a+c+n'!$Q608="A",'10a+c+n'!D608,0),0)</f>
        <v>0</v>
      </c>
      <c r="E608" s="42"/>
      <c r="F608" s="64"/>
      <c r="G608" s="121"/>
      <c r="H608" s="121">
        <f>IF($C$4="Attiecināmās izmaksas",IF('10a+c+n'!$Q608="A",'10a+c+n'!H608,0),0)</f>
        <v>0</v>
      </c>
      <c r="I608" s="121"/>
      <c r="J608" s="121"/>
      <c r="K608" s="122">
        <f>IF($C$4="Attiecināmās izmaksas",IF('10a+c+n'!$Q608="A",'10a+c+n'!K608,0),0)</f>
        <v>0</v>
      </c>
      <c r="L608" s="64">
        <f>IF($C$4="Attiecināmās izmaksas",IF('10a+c+n'!$Q608="A",'10a+c+n'!L608,0),0)</f>
        <v>0</v>
      </c>
      <c r="M608" s="121">
        <f>IF($C$4="Attiecināmās izmaksas",IF('10a+c+n'!$Q608="A",'10a+c+n'!M608,0),0)</f>
        <v>0</v>
      </c>
      <c r="N608" s="121">
        <f>IF($C$4="Attiecināmās izmaksas",IF('10a+c+n'!$Q608="A",'10a+c+n'!N608,0),0)</f>
        <v>0</v>
      </c>
      <c r="O608" s="121">
        <f>IF($C$4="Attiecināmās izmaksas",IF('10a+c+n'!$Q608="A",'10a+c+n'!O608,0),0)</f>
        <v>0</v>
      </c>
      <c r="P608" s="122">
        <f>IF($C$4="Attiecināmās izmaksas",IF('10a+c+n'!$Q608="A",'10a+c+n'!P608,0),0)</f>
        <v>0</v>
      </c>
    </row>
    <row r="609" spans="1:16" x14ac:dyDescent="0.2">
      <c r="A609" s="49">
        <f>IF(P609=0,0,IF(COUNTBLANK(P609)=1,0,COUNTA($P$14:P609)))</f>
        <v>0</v>
      </c>
      <c r="B609" s="21">
        <f>IF($C$4="Attiecināmās izmaksas",IF('10a+c+n'!$Q609="A",'10a+c+n'!B609,0),0)</f>
        <v>0</v>
      </c>
      <c r="C609" s="21">
        <f>IF($C$4="Attiecināmās izmaksas",IF('10a+c+n'!$Q609="A",'10a+c+n'!C609,0),0)</f>
        <v>0</v>
      </c>
      <c r="D609" s="21">
        <f>IF($C$4="Attiecināmās izmaksas",IF('10a+c+n'!$Q609="A",'10a+c+n'!D609,0),0)</f>
        <v>0</v>
      </c>
      <c r="E609" s="42"/>
      <c r="F609" s="64"/>
      <c r="G609" s="121"/>
      <c r="H609" s="121">
        <f>IF($C$4="Attiecināmās izmaksas",IF('10a+c+n'!$Q609="A",'10a+c+n'!H609,0),0)</f>
        <v>0</v>
      </c>
      <c r="I609" s="121"/>
      <c r="J609" s="121"/>
      <c r="K609" s="122">
        <f>IF($C$4="Attiecināmās izmaksas",IF('10a+c+n'!$Q609="A",'10a+c+n'!K609,0),0)</f>
        <v>0</v>
      </c>
      <c r="L609" s="64">
        <f>IF($C$4="Attiecināmās izmaksas",IF('10a+c+n'!$Q609="A",'10a+c+n'!L609,0),0)</f>
        <v>0</v>
      </c>
      <c r="M609" s="121">
        <f>IF($C$4="Attiecināmās izmaksas",IF('10a+c+n'!$Q609="A",'10a+c+n'!M609,0),0)</f>
        <v>0</v>
      </c>
      <c r="N609" s="121">
        <f>IF($C$4="Attiecināmās izmaksas",IF('10a+c+n'!$Q609="A",'10a+c+n'!N609,0),0)</f>
        <v>0</v>
      </c>
      <c r="O609" s="121">
        <f>IF($C$4="Attiecināmās izmaksas",IF('10a+c+n'!$Q609="A",'10a+c+n'!O609,0),0)</f>
        <v>0</v>
      </c>
      <c r="P609" s="122">
        <f>IF($C$4="Attiecināmās izmaksas",IF('10a+c+n'!$Q609="A",'10a+c+n'!P609,0),0)</f>
        <v>0</v>
      </c>
    </row>
    <row r="610" spans="1:16" x14ac:dyDescent="0.2">
      <c r="A610" s="49">
        <f>IF(P610=0,0,IF(COUNTBLANK(P610)=1,0,COUNTA($P$14:P610)))</f>
        <v>0</v>
      </c>
      <c r="B610" s="21">
        <f>IF($C$4="Attiecināmās izmaksas",IF('10a+c+n'!$Q610="A",'10a+c+n'!B610,0),0)</f>
        <v>0</v>
      </c>
      <c r="C610" s="21">
        <f>IF($C$4="Attiecināmās izmaksas",IF('10a+c+n'!$Q610="A",'10a+c+n'!C610,0),0)</f>
        <v>0</v>
      </c>
      <c r="D610" s="21">
        <f>IF($C$4="Attiecināmās izmaksas",IF('10a+c+n'!$Q610="A",'10a+c+n'!D610,0),0)</f>
        <v>0</v>
      </c>
      <c r="E610" s="42"/>
      <c r="F610" s="64"/>
      <c r="G610" s="121"/>
      <c r="H610" s="121">
        <f>IF($C$4="Attiecināmās izmaksas",IF('10a+c+n'!$Q610="A",'10a+c+n'!H610,0),0)</f>
        <v>0</v>
      </c>
      <c r="I610" s="121"/>
      <c r="J610" s="121"/>
      <c r="K610" s="122">
        <f>IF($C$4="Attiecināmās izmaksas",IF('10a+c+n'!$Q610="A",'10a+c+n'!K610,0),0)</f>
        <v>0</v>
      </c>
      <c r="L610" s="64">
        <f>IF($C$4="Attiecināmās izmaksas",IF('10a+c+n'!$Q610="A",'10a+c+n'!L610,0),0)</f>
        <v>0</v>
      </c>
      <c r="M610" s="121">
        <f>IF($C$4="Attiecināmās izmaksas",IF('10a+c+n'!$Q610="A",'10a+c+n'!M610,0),0)</f>
        <v>0</v>
      </c>
      <c r="N610" s="121">
        <f>IF($C$4="Attiecināmās izmaksas",IF('10a+c+n'!$Q610="A",'10a+c+n'!N610,0),0)</f>
        <v>0</v>
      </c>
      <c r="O610" s="121">
        <f>IF($C$4="Attiecināmās izmaksas",IF('10a+c+n'!$Q610="A",'10a+c+n'!O610,0),0)</f>
        <v>0</v>
      </c>
      <c r="P610" s="122">
        <f>IF($C$4="Attiecināmās izmaksas",IF('10a+c+n'!$Q610="A",'10a+c+n'!P610,0),0)</f>
        <v>0</v>
      </c>
    </row>
    <row r="611" spans="1:16" x14ac:dyDescent="0.2">
      <c r="A611" s="49">
        <f>IF(P611=0,0,IF(COUNTBLANK(P611)=1,0,COUNTA($P$14:P611)))</f>
        <v>0</v>
      </c>
      <c r="B611" s="21">
        <f>IF($C$4="Attiecināmās izmaksas",IF('10a+c+n'!$Q611="A",'10a+c+n'!B611,0),0)</f>
        <v>0</v>
      </c>
      <c r="C611" s="21">
        <f>IF($C$4="Attiecināmās izmaksas",IF('10a+c+n'!$Q611="A",'10a+c+n'!C611,0),0)</f>
        <v>0</v>
      </c>
      <c r="D611" s="21">
        <f>IF($C$4="Attiecināmās izmaksas",IF('10a+c+n'!$Q611="A",'10a+c+n'!D611,0),0)</f>
        <v>0</v>
      </c>
      <c r="E611" s="42"/>
      <c r="F611" s="64"/>
      <c r="G611" s="121"/>
      <c r="H611" s="121">
        <f>IF($C$4="Attiecināmās izmaksas",IF('10a+c+n'!$Q611="A",'10a+c+n'!H611,0),0)</f>
        <v>0</v>
      </c>
      <c r="I611" s="121"/>
      <c r="J611" s="121"/>
      <c r="K611" s="122">
        <f>IF($C$4="Attiecināmās izmaksas",IF('10a+c+n'!$Q611="A",'10a+c+n'!K611,0),0)</f>
        <v>0</v>
      </c>
      <c r="L611" s="64">
        <f>IF($C$4="Attiecināmās izmaksas",IF('10a+c+n'!$Q611="A",'10a+c+n'!L611,0),0)</f>
        <v>0</v>
      </c>
      <c r="M611" s="121">
        <f>IF($C$4="Attiecināmās izmaksas",IF('10a+c+n'!$Q611="A",'10a+c+n'!M611,0),0)</f>
        <v>0</v>
      </c>
      <c r="N611" s="121">
        <f>IF($C$4="Attiecināmās izmaksas",IF('10a+c+n'!$Q611="A",'10a+c+n'!N611,0),0)</f>
        <v>0</v>
      </c>
      <c r="O611" s="121">
        <f>IF($C$4="Attiecināmās izmaksas",IF('10a+c+n'!$Q611="A",'10a+c+n'!O611,0),0)</f>
        <v>0</v>
      </c>
      <c r="P611" s="122">
        <f>IF($C$4="Attiecināmās izmaksas",IF('10a+c+n'!$Q611="A",'10a+c+n'!P611,0),0)</f>
        <v>0</v>
      </c>
    </row>
    <row r="612" spans="1:16" x14ac:dyDescent="0.2">
      <c r="A612" s="49">
        <f>IF(P612=0,0,IF(COUNTBLANK(P612)=1,0,COUNTA($P$14:P612)))</f>
        <v>0</v>
      </c>
      <c r="B612" s="21">
        <f>IF($C$4="Attiecināmās izmaksas",IF('10a+c+n'!$Q612="A",'10a+c+n'!B612,0),0)</f>
        <v>0</v>
      </c>
      <c r="C612" s="21">
        <f>IF($C$4="Attiecināmās izmaksas",IF('10a+c+n'!$Q612="A",'10a+c+n'!C612,0),0)</f>
        <v>0</v>
      </c>
      <c r="D612" s="21">
        <f>IF($C$4="Attiecināmās izmaksas",IF('10a+c+n'!$Q612="A",'10a+c+n'!D612,0),0)</f>
        <v>0</v>
      </c>
      <c r="E612" s="42"/>
      <c r="F612" s="64"/>
      <c r="G612" s="121"/>
      <c r="H612" s="121">
        <f>IF($C$4="Attiecināmās izmaksas",IF('10a+c+n'!$Q612="A",'10a+c+n'!H612,0),0)</f>
        <v>0</v>
      </c>
      <c r="I612" s="121"/>
      <c r="J612" s="121"/>
      <c r="K612" s="122">
        <f>IF($C$4="Attiecināmās izmaksas",IF('10a+c+n'!$Q612="A",'10a+c+n'!K612,0),0)</f>
        <v>0</v>
      </c>
      <c r="L612" s="64">
        <f>IF($C$4="Attiecināmās izmaksas",IF('10a+c+n'!$Q612="A",'10a+c+n'!L612,0),0)</f>
        <v>0</v>
      </c>
      <c r="M612" s="121">
        <f>IF($C$4="Attiecināmās izmaksas",IF('10a+c+n'!$Q612="A",'10a+c+n'!M612,0),0)</f>
        <v>0</v>
      </c>
      <c r="N612" s="121">
        <f>IF($C$4="Attiecināmās izmaksas",IF('10a+c+n'!$Q612="A",'10a+c+n'!N612,0),0)</f>
        <v>0</v>
      </c>
      <c r="O612" s="121">
        <f>IF($C$4="Attiecināmās izmaksas",IF('10a+c+n'!$Q612="A",'10a+c+n'!O612,0),0)</f>
        <v>0</v>
      </c>
      <c r="P612" s="122">
        <f>IF($C$4="Attiecināmās izmaksas",IF('10a+c+n'!$Q612="A",'10a+c+n'!P612,0),0)</f>
        <v>0</v>
      </c>
    </row>
    <row r="613" spans="1:16" x14ac:dyDescent="0.2">
      <c r="A613" s="49">
        <f>IF(P613=0,0,IF(COUNTBLANK(P613)=1,0,COUNTA($P$14:P613)))</f>
        <v>0</v>
      </c>
      <c r="B613" s="21">
        <f>IF($C$4="Attiecināmās izmaksas",IF('10a+c+n'!$Q613="A",'10a+c+n'!B613,0),0)</f>
        <v>0</v>
      </c>
      <c r="C613" s="21">
        <f>IF($C$4="Attiecināmās izmaksas",IF('10a+c+n'!$Q613="A",'10a+c+n'!C613,0),0)</f>
        <v>0</v>
      </c>
      <c r="D613" s="21">
        <f>IF($C$4="Attiecināmās izmaksas",IF('10a+c+n'!$Q613="A",'10a+c+n'!D613,0),0)</f>
        <v>0</v>
      </c>
      <c r="E613" s="42"/>
      <c r="F613" s="64"/>
      <c r="G613" s="121"/>
      <c r="H613" s="121">
        <f>IF($C$4="Attiecināmās izmaksas",IF('10a+c+n'!$Q613="A",'10a+c+n'!H613,0),0)</f>
        <v>0</v>
      </c>
      <c r="I613" s="121"/>
      <c r="J613" s="121"/>
      <c r="K613" s="122">
        <f>IF($C$4="Attiecināmās izmaksas",IF('10a+c+n'!$Q613="A",'10a+c+n'!K613,0),0)</f>
        <v>0</v>
      </c>
      <c r="L613" s="64">
        <f>IF($C$4="Attiecināmās izmaksas",IF('10a+c+n'!$Q613="A",'10a+c+n'!L613,0),0)</f>
        <v>0</v>
      </c>
      <c r="M613" s="121">
        <f>IF($C$4="Attiecināmās izmaksas",IF('10a+c+n'!$Q613="A",'10a+c+n'!M613,0),0)</f>
        <v>0</v>
      </c>
      <c r="N613" s="121">
        <f>IF($C$4="Attiecināmās izmaksas",IF('10a+c+n'!$Q613="A",'10a+c+n'!N613,0),0)</f>
        <v>0</v>
      </c>
      <c r="O613" s="121">
        <f>IF($C$4="Attiecināmās izmaksas",IF('10a+c+n'!$Q613="A",'10a+c+n'!O613,0),0)</f>
        <v>0</v>
      </c>
      <c r="P613" s="122">
        <f>IF($C$4="Attiecināmās izmaksas",IF('10a+c+n'!$Q613="A",'10a+c+n'!P613,0),0)</f>
        <v>0</v>
      </c>
    </row>
    <row r="614" spans="1:16" x14ac:dyDescent="0.2">
      <c r="A614" s="49">
        <f>IF(P614=0,0,IF(COUNTBLANK(P614)=1,0,COUNTA($P$14:P614)))</f>
        <v>0</v>
      </c>
      <c r="B614" s="21">
        <f>IF($C$4="Attiecināmās izmaksas",IF('10a+c+n'!$Q614="A",'10a+c+n'!B614,0),0)</f>
        <v>0</v>
      </c>
      <c r="C614" s="21">
        <f>IF($C$4="Attiecināmās izmaksas",IF('10a+c+n'!$Q614="A",'10a+c+n'!C614,0),0)</f>
        <v>0</v>
      </c>
      <c r="D614" s="21">
        <f>IF($C$4="Attiecināmās izmaksas",IF('10a+c+n'!$Q614="A",'10a+c+n'!D614,0),0)</f>
        <v>0</v>
      </c>
      <c r="E614" s="42"/>
      <c r="F614" s="64"/>
      <c r="G614" s="121"/>
      <c r="H614" s="121">
        <f>IF($C$4="Attiecināmās izmaksas",IF('10a+c+n'!$Q614="A",'10a+c+n'!H614,0),0)</f>
        <v>0</v>
      </c>
      <c r="I614" s="121"/>
      <c r="J614" s="121"/>
      <c r="K614" s="122">
        <f>IF($C$4="Attiecināmās izmaksas",IF('10a+c+n'!$Q614="A",'10a+c+n'!K614,0),0)</f>
        <v>0</v>
      </c>
      <c r="L614" s="64">
        <f>IF($C$4="Attiecināmās izmaksas",IF('10a+c+n'!$Q614="A",'10a+c+n'!L614,0),0)</f>
        <v>0</v>
      </c>
      <c r="M614" s="121">
        <f>IF($C$4="Attiecināmās izmaksas",IF('10a+c+n'!$Q614="A",'10a+c+n'!M614,0),0)</f>
        <v>0</v>
      </c>
      <c r="N614" s="121">
        <f>IF($C$4="Attiecināmās izmaksas",IF('10a+c+n'!$Q614="A",'10a+c+n'!N614,0),0)</f>
        <v>0</v>
      </c>
      <c r="O614" s="121">
        <f>IF($C$4="Attiecināmās izmaksas",IF('10a+c+n'!$Q614="A",'10a+c+n'!O614,0),0)</f>
        <v>0</v>
      </c>
      <c r="P614" s="122">
        <f>IF($C$4="Attiecināmās izmaksas",IF('10a+c+n'!$Q614="A",'10a+c+n'!P614,0),0)</f>
        <v>0</v>
      </c>
    </row>
    <row r="615" spans="1:16" x14ac:dyDescent="0.2">
      <c r="A615" s="49">
        <f>IF(P615=0,0,IF(COUNTBLANK(P615)=1,0,COUNTA($P$14:P615)))</f>
        <v>0</v>
      </c>
      <c r="B615" s="21">
        <f>IF($C$4="Attiecināmās izmaksas",IF('10a+c+n'!$Q615="A",'10a+c+n'!B615,0),0)</f>
        <v>0</v>
      </c>
      <c r="C615" s="21">
        <f>IF($C$4="Attiecināmās izmaksas",IF('10a+c+n'!$Q615="A",'10a+c+n'!C615,0),0)</f>
        <v>0</v>
      </c>
      <c r="D615" s="21">
        <f>IF($C$4="Attiecināmās izmaksas",IF('10a+c+n'!$Q615="A",'10a+c+n'!D615,0),0)</f>
        <v>0</v>
      </c>
      <c r="E615" s="42"/>
      <c r="F615" s="64"/>
      <c r="G615" s="121"/>
      <c r="H615" s="121">
        <f>IF($C$4="Attiecināmās izmaksas",IF('10a+c+n'!$Q615="A",'10a+c+n'!H615,0),0)</f>
        <v>0</v>
      </c>
      <c r="I615" s="121"/>
      <c r="J615" s="121"/>
      <c r="K615" s="122">
        <f>IF($C$4="Attiecināmās izmaksas",IF('10a+c+n'!$Q615="A",'10a+c+n'!K615,0),0)</f>
        <v>0</v>
      </c>
      <c r="L615" s="64">
        <f>IF($C$4="Attiecināmās izmaksas",IF('10a+c+n'!$Q615="A",'10a+c+n'!L615,0),0)</f>
        <v>0</v>
      </c>
      <c r="M615" s="121">
        <f>IF($C$4="Attiecināmās izmaksas",IF('10a+c+n'!$Q615="A",'10a+c+n'!M615,0),0)</f>
        <v>0</v>
      </c>
      <c r="N615" s="121">
        <f>IF($C$4="Attiecināmās izmaksas",IF('10a+c+n'!$Q615="A",'10a+c+n'!N615,0),0)</f>
        <v>0</v>
      </c>
      <c r="O615" s="121">
        <f>IF($C$4="Attiecināmās izmaksas",IF('10a+c+n'!$Q615="A",'10a+c+n'!O615,0),0)</f>
        <v>0</v>
      </c>
      <c r="P615" s="122">
        <f>IF($C$4="Attiecināmās izmaksas",IF('10a+c+n'!$Q615="A",'10a+c+n'!P615,0),0)</f>
        <v>0</v>
      </c>
    </row>
    <row r="616" spans="1:16" x14ac:dyDescent="0.2">
      <c r="A616" s="49">
        <f>IF(P616=0,0,IF(COUNTBLANK(P616)=1,0,COUNTA($P$14:P616)))</f>
        <v>0</v>
      </c>
      <c r="B616" s="21">
        <f>IF($C$4="Attiecināmās izmaksas",IF('10a+c+n'!$Q616="A",'10a+c+n'!B616,0),0)</f>
        <v>0</v>
      </c>
      <c r="C616" s="21">
        <f>IF($C$4="Attiecināmās izmaksas",IF('10a+c+n'!$Q616="A",'10a+c+n'!C616,0),0)</f>
        <v>0</v>
      </c>
      <c r="D616" s="21">
        <f>IF($C$4="Attiecināmās izmaksas",IF('10a+c+n'!$Q616="A",'10a+c+n'!D616,0),0)</f>
        <v>0</v>
      </c>
      <c r="E616" s="42"/>
      <c r="F616" s="64"/>
      <c r="G616" s="121"/>
      <c r="H616" s="121">
        <f>IF($C$4="Attiecināmās izmaksas",IF('10a+c+n'!$Q616="A",'10a+c+n'!H616,0),0)</f>
        <v>0</v>
      </c>
      <c r="I616" s="121"/>
      <c r="J616" s="121"/>
      <c r="K616" s="122">
        <f>IF($C$4="Attiecināmās izmaksas",IF('10a+c+n'!$Q616="A",'10a+c+n'!K616,0),0)</f>
        <v>0</v>
      </c>
      <c r="L616" s="64">
        <f>IF($C$4="Attiecināmās izmaksas",IF('10a+c+n'!$Q616="A",'10a+c+n'!L616,0),0)</f>
        <v>0</v>
      </c>
      <c r="M616" s="121">
        <f>IF($C$4="Attiecināmās izmaksas",IF('10a+c+n'!$Q616="A",'10a+c+n'!M616,0),0)</f>
        <v>0</v>
      </c>
      <c r="N616" s="121">
        <f>IF($C$4="Attiecināmās izmaksas",IF('10a+c+n'!$Q616="A",'10a+c+n'!N616,0),0)</f>
        <v>0</v>
      </c>
      <c r="O616" s="121">
        <f>IF($C$4="Attiecināmās izmaksas",IF('10a+c+n'!$Q616="A",'10a+c+n'!O616,0),0)</f>
        <v>0</v>
      </c>
      <c r="P616" s="122">
        <f>IF($C$4="Attiecināmās izmaksas",IF('10a+c+n'!$Q616="A",'10a+c+n'!P616,0),0)</f>
        <v>0</v>
      </c>
    </row>
    <row r="617" spans="1:16" x14ac:dyDescent="0.2">
      <c r="A617" s="49">
        <f>IF(P617=0,0,IF(COUNTBLANK(P617)=1,0,COUNTA($P$14:P617)))</f>
        <v>0</v>
      </c>
      <c r="B617" s="21">
        <f>IF($C$4="Attiecināmās izmaksas",IF('10a+c+n'!$Q617="A",'10a+c+n'!B617,0),0)</f>
        <v>0</v>
      </c>
      <c r="C617" s="21">
        <f>IF($C$4="Attiecināmās izmaksas",IF('10a+c+n'!$Q617="A",'10a+c+n'!C617,0),0)</f>
        <v>0</v>
      </c>
      <c r="D617" s="21">
        <f>IF($C$4="Attiecināmās izmaksas",IF('10a+c+n'!$Q617="A",'10a+c+n'!D617,0),0)</f>
        <v>0</v>
      </c>
      <c r="E617" s="42"/>
      <c r="F617" s="64"/>
      <c r="G617" s="121"/>
      <c r="H617" s="121">
        <f>IF($C$4="Attiecināmās izmaksas",IF('10a+c+n'!$Q617="A",'10a+c+n'!H617,0),0)</f>
        <v>0</v>
      </c>
      <c r="I617" s="121"/>
      <c r="J617" s="121"/>
      <c r="K617" s="122">
        <f>IF($C$4="Attiecināmās izmaksas",IF('10a+c+n'!$Q617="A",'10a+c+n'!K617,0),0)</f>
        <v>0</v>
      </c>
      <c r="L617" s="64">
        <f>IF($C$4="Attiecināmās izmaksas",IF('10a+c+n'!$Q617="A",'10a+c+n'!L617,0),0)</f>
        <v>0</v>
      </c>
      <c r="M617" s="121">
        <f>IF($C$4="Attiecināmās izmaksas",IF('10a+c+n'!$Q617="A",'10a+c+n'!M617,0),0)</f>
        <v>0</v>
      </c>
      <c r="N617" s="121">
        <f>IF($C$4="Attiecināmās izmaksas",IF('10a+c+n'!$Q617="A",'10a+c+n'!N617,0),0)</f>
        <v>0</v>
      </c>
      <c r="O617" s="121">
        <f>IF($C$4="Attiecināmās izmaksas",IF('10a+c+n'!$Q617="A",'10a+c+n'!O617,0),0)</f>
        <v>0</v>
      </c>
      <c r="P617" s="122">
        <f>IF($C$4="Attiecināmās izmaksas",IF('10a+c+n'!$Q617="A",'10a+c+n'!P617,0),0)</f>
        <v>0</v>
      </c>
    </row>
    <row r="618" spans="1:16" x14ac:dyDescent="0.2">
      <c r="A618" s="49">
        <f>IF(P618=0,0,IF(COUNTBLANK(P618)=1,0,COUNTA($P$14:P618)))</f>
        <v>0</v>
      </c>
      <c r="B618" s="21">
        <f>IF($C$4="Attiecināmās izmaksas",IF('10a+c+n'!$Q618="A",'10a+c+n'!B618,0),0)</f>
        <v>0</v>
      </c>
      <c r="C618" s="21">
        <f>IF($C$4="Attiecināmās izmaksas",IF('10a+c+n'!$Q618="A",'10a+c+n'!C618,0),0)</f>
        <v>0</v>
      </c>
      <c r="D618" s="21">
        <f>IF($C$4="Attiecināmās izmaksas",IF('10a+c+n'!$Q618="A",'10a+c+n'!D618,0),0)</f>
        <v>0</v>
      </c>
      <c r="E618" s="42"/>
      <c r="F618" s="64"/>
      <c r="G618" s="121"/>
      <c r="H618" s="121">
        <f>IF($C$4="Attiecināmās izmaksas",IF('10a+c+n'!$Q618="A",'10a+c+n'!H618,0),0)</f>
        <v>0</v>
      </c>
      <c r="I618" s="121"/>
      <c r="J618" s="121"/>
      <c r="K618" s="122">
        <f>IF($C$4="Attiecināmās izmaksas",IF('10a+c+n'!$Q618="A",'10a+c+n'!K618,0),0)</f>
        <v>0</v>
      </c>
      <c r="L618" s="64">
        <f>IF($C$4="Attiecināmās izmaksas",IF('10a+c+n'!$Q618="A",'10a+c+n'!L618,0),0)</f>
        <v>0</v>
      </c>
      <c r="M618" s="121">
        <f>IF($C$4="Attiecināmās izmaksas",IF('10a+c+n'!$Q618="A",'10a+c+n'!M618,0),0)</f>
        <v>0</v>
      </c>
      <c r="N618" s="121">
        <f>IF($C$4="Attiecināmās izmaksas",IF('10a+c+n'!$Q618="A",'10a+c+n'!N618,0),0)</f>
        <v>0</v>
      </c>
      <c r="O618" s="121">
        <f>IF($C$4="Attiecināmās izmaksas",IF('10a+c+n'!$Q618="A",'10a+c+n'!O618,0),0)</f>
        <v>0</v>
      </c>
      <c r="P618" s="122">
        <f>IF($C$4="Attiecināmās izmaksas",IF('10a+c+n'!$Q618="A",'10a+c+n'!P618,0),0)</f>
        <v>0</v>
      </c>
    </row>
    <row r="619" spans="1:16" x14ac:dyDescent="0.2">
      <c r="A619" s="49">
        <f>IF(P619=0,0,IF(COUNTBLANK(P619)=1,0,COUNTA($P$14:P619)))</f>
        <v>0</v>
      </c>
      <c r="B619" s="21">
        <f>IF($C$4="Attiecināmās izmaksas",IF('10a+c+n'!$Q619="A",'10a+c+n'!B619,0),0)</f>
        <v>0</v>
      </c>
      <c r="C619" s="21">
        <f>IF($C$4="Attiecināmās izmaksas",IF('10a+c+n'!$Q619="A",'10a+c+n'!C619,0),0)</f>
        <v>0</v>
      </c>
      <c r="D619" s="21">
        <f>IF($C$4="Attiecināmās izmaksas",IF('10a+c+n'!$Q619="A",'10a+c+n'!D619,0),0)</f>
        <v>0</v>
      </c>
      <c r="E619" s="42"/>
      <c r="F619" s="64"/>
      <c r="G619" s="121"/>
      <c r="H619" s="121">
        <f>IF($C$4="Attiecināmās izmaksas",IF('10a+c+n'!$Q619="A",'10a+c+n'!H619,0),0)</f>
        <v>0</v>
      </c>
      <c r="I619" s="121"/>
      <c r="J619" s="121"/>
      <c r="K619" s="122">
        <f>IF($C$4="Attiecināmās izmaksas",IF('10a+c+n'!$Q619="A",'10a+c+n'!K619,0),0)</f>
        <v>0</v>
      </c>
      <c r="L619" s="64">
        <f>IF($C$4="Attiecināmās izmaksas",IF('10a+c+n'!$Q619="A",'10a+c+n'!L619,0),0)</f>
        <v>0</v>
      </c>
      <c r="M619" s="121">
        <f>IF($C$4="Attiecināmās izmaksas",IF('10a+c+n'!$Q619="A",'10a+c+n'!M619,0),0)</f>
        <v>0</v>
      </c>
      <c r="N619" s="121">
        <f>IF($C$4="Attiecināmās izmaksas",IF('10a+c+n'!$Q619="A",'10a+c+n'!N619,0),0)</f>
        <v>0</v>
      </c>
      <c r="O619" s="121">
        <f>IF($C$4="Attiecināmās izmaksas",IF('10a+c+n'!$Q619="A",'10a+c+n'!O619,0),0)</f>
        <v>0</v>
      </c>
      <c r="P619" s="122">
        <f>IF($C$4="Attiecināmās izmaksas",IF('10a+c+n'!$Q619="A",'10a+c+n'!P619,0),0)</f>
        <v>0</v>
      </c>
    </row>
    <row r="620" spans="1:16" x14ac:dyDescent="0.2">
      <c r="A620" s="49">
        <f>IF(P620=0,0,IF(COUNTBLANK(P620)=1,0,COUNTA($P$14:P620)))</f>
        <v>0</v>
      </c>
      <c r="B620" s="21">
        <f>IF($C$4="Attiecināmās izmaksas",IF('10a+c+n'!$Q620="A",'10a+c+n'!B620,0),0)</f>
        <v>0</v>
      </c>
      <c r="C620" s="21">
        <f>IF($C$4="Attiecināmās izmaksas",IF('10a+c+n'!$Q620="A",'10a+c+n'!C620,0),0)</f>
        <v>0</v>
      </c>
      <c r="D620" s="21">
        <f>IF($C$4="Attiecināmās izmaksas",IF('10a+c+n'!$Q620="A",'10a+c+n'!D620,0),0)</f>
        <v>0</v>
      </c>
      <c r="E620" s="42"/>
      <c r="F620" s="64"/>
      <c r="G620" s="121"/>
      <c r="H620" s="121">
        <f>IF($C$4="Attiecināmās izmaksas",IF('10a+c+n'!$Q620="A",'10a+c+n'!H620,0),0)</f>
        <v>0</v>
      </c>
      <c r="I620" s="121"/>
      <c r="J620" s="121"/>
      <c r="K620" s="122">
        <f>IF($C$4="Attiecināmās izmaksas",IF('10a+c+n'!$Q620="A",'10a+c+n'!K620,0),0)</f>
        <v>0</v>
      </c>
      <c r="L620" s="64">
        <f>IF($C$4="Attiecināmās izmaksas",IF('10a+c+n'!$Q620="A",'10a+c+n'!L620,0),0)</f>
        <v>0</v>
      </c>
      <c r="M620" s="121">
        <f>IF($C$4="Attiecināmās izmaksas",IF('10a+c+n'!$Q620="A",'10a+c+n'!M620,0),0)</f>
        <v>0</v>
      </c>
      <c r="N620" s="121">
        <f>IF($C$4="Attiecināmās izmaksas",IF('10a+c+n'!$Q620="A",'10a+c+n'!N620,0),0)</f>
        <v>0</v>
      </c>
      <c r="O620" s="121">
        <f>IF($C$4="Attiecināmās izmaksas",IF('10a+c+n'!$Q620="A",'10a+c+n'!O620,0),0)</f>
        <v>0</v>
      </c>
      <c r="P620" s="122">
        <f>IF($C$4="Attiecināmās izmaksas",IF('10a+c+n'!$Q620="A",'10a+c+n'!P620,0),0)</f>
        <v>0</v>
      </c>
    </row>
    <row r="621" spans="1:16" x14ac:dyDescent="0.2">
      <c r="A621" s="49">
        <f>IF(P621=0,0,IF(COUNTBLANK(P621)=1,0,COUNTA($P$14:P621)))</f>
        <v>0</v>
      </c>
      <c r="B621" s="21">
        <f>IF($C$4="Attiecināmās izmaksas",IF('10a+c+n'!$Q621="A",'10a+c+n'!B621,0),0)</f>
        <v>0</v>
      </c>
      <c r="C621" s="21">
        <f>IF($C$4="Attiecināmās izmaksas",IF('10a+c+n'!$Q621="A",'10a+c+n'!C621,0),0)</f>
        <v>0</v>
      </c>
      <c r="D621" s="21">
        <f>IF($C$4="Attiecināmās izmaksas",IF('10a+c+n'!$Q621="A",'10a+c+n'!D621,0),0)</f>
        <v>0</v>
      </c>
      <c r="E621" s="42"/>
      <c r="F621" s="64"/>
      <c r="G621" s="121"/>
      <c r="H621" s="121">
        <f>IF($C$4="Attiecināmās izmaksas",IF('10a+c+n'!$Q621="A",'10a+c+n'!H621,0),0)</f>
        <v>0</v>
      </c>
      <c r="I621" s="121"/>
      <c r="J621" s="121"/>
      <c r="K621" s="122">
        <f>IF($C$4="Attiecināmās izmaksas",IF('10a+c+n'!$Q621="A",'10a+c+n'!K621,0),0)</f>
        <v>0</v>
      </c>
      <c r="L621" s="64">
        <f>IF($C$4="Attiecināmās izmaksas",IF('10a+c+n'!$Q621="A",'10a+c+n'!L621,0),0)</f>
        <v>0</v>
      </c>
      <c r="M621" s="121">
        <f>IF($C$4="Attiecināmās izmaksas",IF('10a+c+n'!$Q621="A",'10a+c+n'!M621,0),0)</f>
        <v>0</v>
      </c>
      <c r="N621" s="121">
        <f>IF($C$4="Attiecināmās izmaksas",IF('10a+c+n'!$Q621="A",'10a+c+n'!N621,0),0)</f>
        <v>0</v>
      </c>
      <c r="O621" s="121">
        <f>IF($C$4="Attiecināmās izmaksas",IF('10a+c+n'!$Q621="A",'10a+c+n'!O621,0),0)</f>
        <v>0</v>
      </c>
      <c r="P621" s="122">
        <f>IF($C$4="Attiecināmās izmaksas",IF('10a+c+n'!$Q621="A",'10a+c+n'!P621,0),0)</f>
        <v>0</v>
      </c>
    </row>
    <row r="622" spans="1:16" x14ac:dyDescent="0.2">
      <c r="A622" s="49">
        <f>IF(P622=0,0,IF(COUNTBLANK(P622)=1,0,COUNTA($P$14:P622)))</f>
        <v>0</v>
      </c>
      <c r="B622" s="21">
        <f>IF($C$4="Attiecināmās izmaksas",IF('10a+c+n'!$Q622="A",'10a+c+n'!B622,0),0)</f>
        <v>0</v>
      </c>
      <c r="C622" s="21">
        <f>IF($C$4="Attiecināmās izmaksas",IF('10a+c+n'!$Q622="A",'10a+c+n'!C622,0),0)</f>
        <v>0</v>
      </c>
      <c r="D622" s="21">
        <f>IF($C$4="Attiecināmās izmaksas",IF('10a+c+n'!$Q622="A",'10a+c+n'!D622,0),0)</f>
        <v>0</v>
      </c>
      <c r="E622" s="42"/>
      <c r="F622" s="64"/>
      <c r="G622" s="121"/>
      <c r="H622" s="121">
        <f>IF($C$4="Attiecināmās izmaksas",IF('10a+c+n'!$Q622="A",'10a+c+n'!H622,0),0)</f>
        <v>0</v>
      </c>
      <c r="I622" s="121"/>
      <c r="J622" s="121"/>
      <c r="K622" s="122">
        <f>IF($C$4="Attiecināmās izmaksas",IF('10a+c+n'!$Q622="A",'10a+c+n'!K622,0),0)</f>
        <v>0</v>
      </c>
      <c r="L622" s="64">
        <f>IF($C$4="Attiecināmās izmaksas",IF('10a+c+n'!$Q622="A",'10a+c+n'!L622,0),0)</f>
        <v>0</v>
      </c>
      <c r="M622" s="121">
        <f>IF($C$4="Attiecināmās izmaksas",IF('10a+c+n'!$Q622="A",'10a+c+n'!M622,0),0)</f>
        <v>0</v>
      </c>
      <c r="N622" s="121">
        <f>IF($C$4="Attiecināmās izmaksas",IF('10a+c+n'!$Q622="A",'10a+c+n'!N622,0),0)</f>
        <v>0</v>
      </c>
      <c r="O622" s="121">
        <f>IF($C$4="Attiecināmās izmaksas",IF('10a+c+n'!$Q622="A",'10a+c+n'!O622,0),0)</f>
        <v>0</v>
      </c>
      <c r="P622" s="122">
        <f>IF($C$4="Attiecināmās izmaksas",IF('10a+c+n'!$Q622="A",'10a+c+n'!P622,0),0)</f>
        <v>0</v>
      </c>
    </row>
    <row r="623" spans="1:16" x14ac:dyDescent="0.2">
      <c r="A623" s="49">
        <f>IF(P623=0,0,IF(COUNTBLANK(P623)=1,0,COUNTA($P$14:P623)))</f>
        <v>0</v>
      </c>
      <c r="B623" s="21">
        <f>IF($C$4="Attiecināmās izmaksas",IF('10a+c+n'!$Q623="A",'10a+c+n'!B623,0),0)</f>
        <v>0</v>
      </c>
      <c r="C623" s="21">
        <f>IF($C$4="Attiecināmās izmaksas",IF('10a+c+n'!$Q623="A",'10a+c+n'!C623,0),0)</f>
        <v>0</v>
      </c>
      <c r="D623" s="21">
        <f>IF($C$4="Attiecināmās izmaksas",IF('10a+c+n'!$Q623="A",'10a+c+n'!D623,0),0)</f>
        <v>0</v>
      </c>
      <c r="E623" s="42"/>
      <c r="F623" s="64"/>
      <c r="G623" s="121"/>
      <c r="H623" s="121">
        <f>IF($C$4="Attiecināmās izmaksas",IF('10a+c+n'!$Q623="A",'10a+c+n'!H623,0),0)</f>
        <v>0</v>
      </c>
      <c r="I623" s="121"/>
      <c r="J623" s="121"/>
      <c r="K623" s="122">
        <f>IF($C$4="Attiecināmās izmaksas",IF('10a+c+n'!$Q623="A",'10a+c+n'!K623,0),0)</f>
        <v>0</v>
      </c>
      <c r="L623" s="64">
        <f>IF($C$4="Attiecināmās izmaksas",IF('10a+c+n'!$Q623="A",'10a+c+n'!L623,0),0)</f>
        <v>0</v>
      </c>
      <c r="M623" s="121">
        <f>IF($C$4="Attiecināmās izmaksas",IF('10a+c+n'!$Q623="A",'10a+c+n'!M623,0),0)</f>
        <v>0</v>
      </c>
      <c r="N623" s="121">
        <f>IF($C$4="Attiecināmās izmaksas",IF('10a+c+n'!$Q623="A",'10a+c+n'!N623,0),0)</f>
        <v>0</v>
      </c>
      <c r="O623" s="121">
        <f>IF($C$4="Attiecināmās izmaksas",IF('10a+c+n'!$Q623="A",'10a+c+n'!O623,0),0)</f>
        <v>0</v>
      </c>
      <c r="P623" s="122">
        <f>IF($C$4="Attiecināmās izmaksas",IF('10a+c+n'!$Q623="A",'10a+c+n'!P623,0),0)</f>
        <v>0</v>
      </c>
    </row>
    <row r="624" spans="1:16" x14ac:dyDescent="0.2">
      <c r="A624" s="49">
        <f>IF(P624=0,0,IF(COUNTBLANK(P624)=1,0,COUNTA($P$14:P624)))</f>
        <v>0</v>
      </c>
      <c r="B624" s="21">
        <f>IF($C$4="Attiecināmās izmaksas",IF('10a+c+n'!$Q624="A",'10a+c+n'!B624,0),0)</f>
        <v>0</v>
      </c>
      <c r="C624" s="21">
        <f>IF($C$4="Attiecināmās izmaksas",IF('10a+c+n'!$Q624="A",'10a+c+n'!C624,0),0)</f>
        <v>0</v>
      </c>
      <c r="D624" s="21">
        <f>IF($C$4="Attiecināmās izmaksas",IF('10a+c+n'!$Q624="A",'10a+c+n'!D624,0),0)</f>
        <v>0</v>
      </c>
      <c r="E624" s="42"/>
      <c r="F624" s="64"/>
      <c r="G624" s="121"/>
      <c r="H624" s="121">
        <f>IF($C$4="Attiecināmās izmaksas",IF('10a+c+n'!$Q624="A",'10a+c+n'!H624,0),0)</f>
        <v>0</v>
      </c>
      <c r="I624" s="121"/>
      <c r="J624" s="121"/>
      <c r="K624" s="122">
        <f>IF($C$4="Attiecināmās izmaksas",IF('10a+c+n'!$Q624="A",'10a+c+n'!K624,0),0)</f>
        <v>0</v>
      </c>
      <c r="L624" s="64">
        <f>IF($C$4="Attiecināmās izmaksas",IF('10a+c+n'!$Q624="A",'10a+c+n'!L624,0),0)</f>
        <v>0</v>
      </c>
      <c r="M624" s="121">
        <f>IF($C$4="Attiecināmās izmaksas",IF('10a+c+n'!$Q624="A",'10a+c+n'!M624,0),0)</f>
        <v>0</v>
      </c>
      <c r="N624" s="121">
        <f>IF($C$4="Attiecināmās izmaksas",IF('10a+c+n'!$Q624="A",'10a+c+n'!N624,0),0)</f>
        <v>0</v>
      </c>
      <c r="O624" s="121">
        <f>IF($C$4="Attiecināmās izmaksas",IF('10a+c+n'!$Q624="A",'10a+c+n'!O624,0),0)</f>
        <v>0</v>
      </c>
      <c r="P624" s="122">
        <f>IF($C$4="Attiecināmās izmaksas",IF('10a+c+n'!$Q624="A",'10a+c+n'!P624,0),0)</f>
        <v>0</v>
      </c>
    </row>
    <row r="625" spans="1:16" x14ac:dyDescent="0.2">
      <c r="A625" s="49">
        <f>IF(P625=0,0,IF(COUNTBLANK(P625)=1,0,COUNTA($P$14:P625)))</f>
        <v>0</v>
      </c>
      <c r="B625" s="21">
        <f>IF($C$4="Attiecināmās izmaksas",IF('10a+c+n'!$Q625="A",'10a+c+n'!B625,0),0)</f>
        <v>0</v>
      </c>
      <c r="C625" s="21">
        <f>IF($C$4="Attiecināmās izmaksas",IF('10a+c+n'!$Q625="A",'10a+c+n'!C625,0),0)</f>
        <v>0</v>
      </c>
      <c r="D625" s="21">
        <f>IF($C$4="Attiecināmās izmaksas",IF('10a+c+n'!$Q625="A",'10a+c+n'!D625,0),0)</f>
        <v>0</v>
      </c>
      <c r="E625" s="42"/>
      <c r="F625" s="64"/>
      <c r="G625" s="121"/>
      <c r="H625" s="121">
        <f>IF($C$4="Attiecināmās izmaksas",IF('10a+c+n'!$Q625="A",'10a+c+n'!H625,0),0)</f>
        <v>0</v>
      </c>
      <c r="I625" s="121"/>
      <c r="J625" s="121"/>
      <c r="K625" s="122">
        <f>IF($C$4="Attiecināmās izmaksas",IF('10a+c+n'!$Q625="A",'10a+c+n'!K625,0),0)</f>
        <v>0</v>
      </c>
      <c r="L625" s="64">
        <f>IF($C$4="Attiecināmās izmaksas",IF('10a+c+n'!$Q625="A",'10a+c+n'!L625,0),0)</f>
        <v>0</v>
      </c>
      <c r="M625" s="121">
        <f>IF($C$4="Attiecināmās izmaksas",IF('10a+c+n'!$Q625="A",'10a+c+n'!M625,0),0)</f>
        <v>0</v>
      </c>
      <c r="N625" s="121">
        <f>IF($C$4="Attiecināmās izmaksas",IF('10a+c+n'!$Q625="A",'10a+c+n'!N625,0),0)</f>
        <v>0</v>
      </c>
      <c r="O625" s="121">
        <f>IF($C$4="Attiecināmās izmaksas",IF('10a+c+n'!$Q625="A",'10a+c+n'!O625,0),0)</f>
        <v>0</v>
      </c>
      <c r="P625" s="122">
        <f>IF($C$4="Attiecināmās izmaksas",IF('10a+c+n'!$Q625="A",'10a+c+n'!P625,0),0)</f>
        <v>0</v>
      </c>
    </row>
    <row r="626" spans="1:16" x14ac:dyDescent="0.2">
      <c r="A626" s="49">
        <f>IF(P626=0,0,IF(COUNTBLANK(P626)=1,0,COUNTA($P$14:P626)))</f>
        <v>0</v>
      </c>
      <c r="B626" s="21">
        <f>IF($C$4="Attiecināmās izmaksas",IF('10a+c+n'!$Q626="A",'10a+c+n'!B626,0),0)</f>
        <v>0</v>
      </c>
      <c r="C626" s="21">
        <f>IF($C$4="Attiecināmās izmaksas",IF('10a+c+n'!$Q626="A",'10a+c+n'!C626,0),0)</f>
        <v>0</v>
      </c>
      <c r="D626" s="21">
        <f>IF($C$4="Attiecināmās izmaksas",IF('10a+c+n'!$Q626="A",'10a+c+n'!D626,0),0)</f>
        <v>0</v>
      </c>
      <c r="E626" s="42"/>
      <c r="F626" s="64"/>
      <c r="G626" s="121"/>
      <c r="H626" s="121">
        <f>IF($C$4="Attiecināmās izmaksas",IF('10a+c+n'!$Q626="A",'10a+c+n'!H626,0),0)</f>
        <v>0</v>
      </c>
      <c r="I626" s="121"/>
      <c r="J626" s="121"/>
      <c r="K626" s="122">
        <f>IF($C$4="Attiecināmās izmaksas",IF('10a+c+n'!$Q626="A",'10a+c+n'!K626,0),0)</f>
        <v>0</v>
      </c>
      <c r="L626" s="64">
        <f>IF($C$4="Attiecināmās izmaksas",IF('10a+c+n'!$Q626="A",'10a+c+n'!L626,0),0)</f>
        <v>0</v>
      </c>
      <c r="M626" s="121">
        <f>IF($C$4="Attiecināmās izmaksas",IF('10a+c+n'!$Q626="A",'10a+c+n'!M626,0),0)</f>
        <v>0</v>
      </c>
      <c r="N626" s="121">
        <f>IF($C$4="Attiecināmās izmaksas",IF('10a+c+n'!$Q626="A",'10a+c+n'!N626,0),0)</f>
        <v>0</v>
      </c>
      <c r="O626" s="121">
        <f>IF($C$4="Attiecināmās izmaksas",IF('10a+c+n'!$Q626="A",'10a+c+n'!O626,0),0)</f>
        <v>0</v>
      </c>
      <c r="P626" s="122">
        <f>IF($C$4="Attiecināmās izmaksas",IF('10a+c+n'!$Q626="A",'10a+c+n'!P626,0),0)</f>
        <v>0</v>
      </c>
    </row>
    <row r="627" spans="1:16" x14ac:dyDescent="0.2">
      <c r="A627" s="49">
        <f>IF(P627=0,0,IF(COUNTBLANK(P627)=1,0,COUNTA($P$14:P627)))</f>
        <v>0</v>
      </c>
      <c r="B627" s="21">
        <f>IF($C$4="Attiecināmās izmaksas",IF('10a+c+n'!$Q627="A",'10a+c+n'!B627,0),0)</f>
        <v>0</v>
      </c>
      <c r="C627" s="21">
        <f>IF($C$4="Attiecināmās izmaksas",IF('10a+c+n'!$Q627="A",'10a+c+n'!C627,0),0)</f>
        <v>0</v>
      </c>
      <c r="D627" s="21">
        <f>IF($C$4="Attiecināmās izmaksas",IF('10a+c+n'!$Q627="A",'10a+c+n'!D627,0),0)</f>
        <v>0</v>
      </c>
      <c r="E627" s="42"/>
      <c r="F627" s="64"/>
      <c r="G627" s="121"/>
      <c r="H627" s="121">
        <f>IF($C$4="Attiecināmās izmaksas",IF('10a+c+n'!$Q627="A",'10a+c+n'!H627,0),0)</f>
        <v>0</v>
      </c>
      <c r="I627" s="121"/>
      <c r="J627" s="121"/>
      <c r="K627" s="122">
        <f>IF($C$4="Attiecināmās izmaksas",IF('10a+c+n'!$Q627="A",'10a+c+n'!K627,0),0)</f>
        <v>0</v>
      </c>
      <c r="L627" s="64">
        <f>IF($C$4="Attiecināmās izmaksas",IF('10a+c+n'!$Q627="A",'10a+c+n'!L627,0),0)</f>
        <v>0</v>
      </c>
      <c r="M627" s="121">
        <f>IF($C$4="Attiecināmās izmaksas",IF('10a+c+n'!$Q627="A",'10a+c+n'!M627,0),0)</f>
        <v>0</v>
      </c>
      <c r="N627" s="121">
        <f>IF($C$4="Attiecināmās izmaksas",IF('10a+c+n'!$Q627="A",'10a+c+n'!N627,0),0)</f>
        <v>0</v>
      </c>
      <c r="O627" s="121">
        <f>IF($C$4="Attiecināmās izmaksas",IF('10a+c+n'!$Q627="A",'10a+c+n'!O627,0),0)</f>
        <v>0</v>
      </c>
      <c r="P627" s="122">
        <f>IF($C$4="Attiecināmās izmaksas",IF('10a+c+n'!$Q627="A",'10a+c+n'!P627,0),0)</f>
        <v>0</v>
      </c>
    </row>
    <row r="628" spans="1:16" x14ac:dyDescent="0.2">
      <c r="A628" s="49">
        <f>IF(P628=0,0,IF(COUNTBLANK(P628)=1,0,COUNTA($P$14:P628)))</f>
        <v>0</v>
      </c>
      <c r="B628" s="21">
        <f>IF($C$4="Attiecināmās izmaksas",IF('10a+c+n'!$Q628="A",'10a+c+n'!B628,0),0)</f>
        <v>0</v>
      </c>
      <c r="C628" s="21">
        <f>IF($C$4="Attiecināmās izmaksas",IF('10a+c+n'!$Q628="A",'10a+c+n'!C628,0),0)</f>
        <v>0</v>
      </c>
      <c r="D628" s="21">
        <f>IF($C$4="Attiecināmās izmaksas",IF('10a+c+n'!$Q628="A",'10a+c+n'!D628,0),0)</f>
        <v>0</v>
      </c>
      <c r="E628" s="42"/>
      <c r="F628" s="64"/>
      <c r="G628" s="121"/>
      <c r="H628" s="121">
        <f>IF($C$4="Attiecināmās izmaksas",IF('10a+c+n'!$Q628="A",'10a+c+n'!H628,0),0)</f>
        <v>0</v>
      </c>
      <c r="I628" s="121"/>
      <c r="J628" s="121"/>
      <c r="K628" s="122">
        <f>IF($C$4="Attiecināmās izmaksas",IF('10a+c+n'!$Q628="A",'10a+c+n'!K628,0),0)</f>
        <v>0</v>
      </c>
      <c r="L628" s="64">
        <f>IF($C$4="Attiecināmās izmaksas",IF('10a+c+n'!$Q628="A",'10a+c+n'!L628,0),0)</f>
        <v>0</v>
      </c>
      <c r="M628" s="121">
        <f>IF($C$4="Attiecināmās izmaksas",IF('10a+c+n'!$Q628="A",'10a+c+n'!M628,0),0)</f>
        <v>0</v>
      </c>
      <c r="N628" s="121">
        <f>IF($C$4="Attiecināmās izmaksas",IF('10a+c+n'!$Q628="A",'10a+c+n'!N628,0),0)</f>
        <v>0</v>
      </c>
      <c r="O628" s="121">
        <f>IF($C$4="Attiecināmās izmaksas",IF('10a+c+n'!$Q628="A",'10a+c+n'!O628,0),0)</f>
        <v>0</v>
      </c>
      <c r="P628" s="122">
        <f>IF($C$4="Attiecināmās izmaksas",IF('10a+c+n'!$Q628="A",'10a+c+n'!P628,0),0)</f>
        <v>0</v>
      </c>
    </row>
    <row r="629" spans="1:16" x14ac:dyDescent="0.2">
      <c r="A629" s="49">
        <f>IF(P629=0,0,IF(COUNTBLANK(P629)=1,0,COUNTA($P$14:P629)))</f>
        <v>0</v>
      </c>
      <c r="B629" s="21">
        <f>IF($C$4="Attiecināmās izmaksas",IF('10a+c+n'!$Q629="A",'10a+c+n'!B629,0),0)</f>
        <v>0</v>
      </c>
      <c r="C629" s="21">
        <f>IF($C$4="Attiecināmās izmaksas",IF('10a+c+n'!$Q629="A",'10a+c+n'!C629,0),0)</f>
        <v>0</v>
      </c>
      <c r="D629" s="21">
        <f>IF($C$4="Attiecināmās izmaksas",IF('10a+c+n'!$Q629="A",'10a+c+n'!D629,0),0)</f>
        <v>0</v>
      </c>
      <c r="E629" s="42"/>
      <c r="F629" s="64"/>
      <c r="G629" s="121"/>
      <c r="H629" s="121">
        <f>IF($C$4="Attiecināmās izmaksas",IF('10a+c+n'!$Q629="A",'10a+c+n'!H629,0),0)</f>
        <v>0</v>
      </c>
      <c r="I629" s="121"/>
      <c r="J629" s="121"/>
      <c r="K629" s="122">
        <f>IF($C$4="Attiecināmās izmaksas",IF('10a+c+n'!$Q629="A",'10a+c+n'!K629,0),0)</f>
        <v>0</v>
      </c>
      <c r="L629" s="64">
        <f>IF($C$4="Attiecināmās izmaksas",IF('10a+c+n'!$Q629="A",'10a+c+n'!L629,0),0)</f>
        <v>0</v>
      </c>
      <c r="M629" s="121">
        <f>IF($C$4="Attiecināmās izmaksas",IF('10a+c+n'!$Q629="A",'10a+c+n'!M629,0),0)</f>
        <v>0</v>
      </c>
      <c r="N629" s="121">
        <f>IF($C$4="Attiecināmās izmaksas",IF('10a+c+n'!$Q629="A",'10a+c+n'!N629,0),0)</f>
        <v>0</v>
      </c>
      <c r="O629" s="121">
        <f>IF($C$4="Attiecināmās izmaksas",IF('10a+c+n'!$Q629="A",'10a+c+n'!O629,0),0)</f>
        <v>0</v>
      </c>
      <c r="P629" s="122">
        <f>IF($C$4="Attiecināmās izmaksas",IF('10a+c+n'!$Q629="A",'10a+c+n'!P629,0),0)</f>
        <v>0</v>
      </c>
    </row>
    <row r="630" spans="1:16" x14ac:dyDescent="0.2">
      <c r="A630" s="49">
        <f>IF(P630=0,0,IF(COUNTBLANK(P630)=1,0,COUNTA($P$14:P630)))</f>
        <v>0</v>
      </c>
      <c r="B630" s="21">
        <f>IF($C$4="Attiecināmās izmaksas",IF('10a+c+n'!$Q630="A",'10a+c+n'!B630,0),0)</f>
        <v>0</v>
      </c>
      <c r="C630" s="21">
        <f>IF($C$4="Attiecināmās izmaksas",IF('10a+c+n'!$Q630="A",'10a+c+n'!C630,0),0)</f>
        <v>0</v>
      </c>
      <c r="D630" s="21">
        <f>IF($C$4="Attiecināmās izmaksas",IF('10a+c+n'!$Q630="A",'10a+c+n'!D630,0),0)</f>
        <v>0</v>
      </c>
      <c r="E630" s="42"/>
      <c r="F630" s="64"/>
      <c r="G630" s="121"/>
      <c r="H630" s="121">
        <f>IF($C$4="Attiecināmās izmaksas",IF('10a+c+n'!$Q630="A",'10a+c+n'!H630,0),0)</f>
        <v>0</v>
      </c>
      <c r="I630" s="121"/>
      <c r="J630" s="121"/>
      <c r="K630" s="122">
        <f>IF($C$4="Attiecināmās izmaksas",IF('10a+c+n'!$Q630="A",'10a+c+n'!K630,0),0)</f>
        <v>0</v>
      </c>
      <c r="L630" s="64">
        <f>IF($C$4="Attiecināmās izmaksas",IF('10a+c+n'!$Q630="A",'10a+c+n'!L630,0),0)</f>
        <v>0</v>
      </c>
      <c r="M630" s="121">
        <f>IF($C$4="Attiecināmās izmaksas",IF('10a+c+n'!$Q630="A",'10a+c+n'!M630,0),0)</f>
        <v>0</v>
      </c>
      <c r="N630" s="121">
        <f>IF($C$4="Attiecināmās izmaksas",IF('10a+c+n'!$Q630="A",'10a+c+n'!N630,0),0)</f>
        <v>0</v>
      </c>
      <c r="O630" s="121">
        <f>IF($C$4="Attiecināmās izmaksas",IF('10a+c+n'!$Q630="A",'10a+c+n'!O630,0),0)</f>
        <v>0</v>
      </c>
      <c r="P630" s="122">
        <f>IF($C$4="Attiecināmās izmaksas",IF('10a+c+n'!$Q630="A",'10a+c+n'!P630,0),0)</f>
        <v>0</v>
      </c>
    </row>
    <row r="631" spans="1:16" x14ac:dyDescent="0.2">
      <c r="A631" s="49">
        <f>IF(P631=0,0,IF(COUNTBLANK(P631)=1,0,COUNTA($P$14:P631)))</f>
        <v>0</v>
      </c>
      <c r="B631" s="21">
        <f>IF($C$4="Attiecināmās izmaksas",IF('10a+c+n'!$Q631="A",'10a+c+n'!B631,0),0)</f>
        <v>0</v>
      </c>
      <c r="C631" s="21">
        <f>IF($C$4="Attiecināmās izmaksas",IF('10a+c+n'!$Q631="A",'10a+c+n'!C631,0),0)</f>
        <v>0</v>
      </c>
      <c r="D631" s="21">
        <f>IF($C$4="Attiecināmās izmaksas",IF('10a+c+n'!$Q631="A",'10a+c+n'!D631,0),0)</f>
        <v>0</v>
      </c>
      <c r="E631" s="42"/>
      <c r="F631" s="64"/>
      <c r="G631" s="121"/>
      <c r="H631" s="121">
        <f>IF($C$4="Attiecināmās izmaksas",IF('10a+c+n'!$Q631="A",'10a+c+n'!H631,0),0)</f>
        <v>0</v>
      </c>
      <c r="I631" s="121"/>
      <c r="J631" s="121"/>
      <c r="K631" s="122">
        <f>IF($C$4="Attiecināmās izmaksas",IF('10a+c+n'!$Q631="A",'10a+c+n'!K631,0),0)</f>
        <v>0</v>
      </c>
      <c r="L631" s="64">
        <f>IF($C$4="Attiecināmās izmaksas",IF('10a+c+n'!$Q631="A",'10a+c+n'!L631,0),0)</f>
        <v>0</v>
      </c>
      <c r="M631" s="121">
        <f>IF($C$4="Attiecināmās izmaksas",IF('10a+c+n'!$Q631="A",'10a+c+n'!M631,0),0)</f>
        <v>0</v>
      </c>
      <c r="N631" s="121">
        <f>IF($C$4="Attiecināmās izmaksas",IF('10a+c+n'!$Q631="A",'10a+c+n'!N631,0),0)</f>
        <v>0</v>
      </c>
      <c r="O631" s="121">
        <f>IF($C$4="Attiecināmās izmaksas",IF('10a+c+n'!$Q631="A",'10a+c+n'!O631,0),0)</f>
        <v>0</v>
      </c>
      <c r="P631" s="122">
        <f>IF($C$4="Attiecināmās izmaksas",IF('10a+c+n'!$Q631="A",'10a+c+n'!P631,0),0)</f>
        <v>0</v>
      </c>
    </row>
    <row r="632" spans="1:16" x14ac:dyDescent="0.2">
      <c r="A632" s="49">
        <f>IF(P632=0,0,IF(COUNTBLANK(P632)=1,0,COUNTA($P$14:P632)))</f>
        <v>0</v>
      </c>
      <c r="B632" s="21">
        <f>IF($C$4="Attiecināmās izmaksas",IF('10a+c+n'!$Q632="A",'10a+c+n'!B632,0),0)</f>
        <v>0</v>
      </c>
      <c r="C632" s="21">
        <f>IF($C$4="Attiecināmās izmaksas",IF('10a+c+n'!$Q632="A",'10a+c+n'!C632,0),0)</f>
        <v>0</v>
      </c>
      <c r="D632" s="21">
        <f>IF($C$4="Attiecināmās izmaksas",IF('10a+c+n'!$Q632="A",'10a+c+n'!D632,0),0)</f>
        <v>0</v>
      </c>
      <c r="E632" s="42"/>
      <c r="F632" s="64"/>
      <c r="G632" s="121"/>
      <c r="H632" s="121">
        <f>IF($C$4="Attiecināmās izmaksas",IF('10a+c+n'!$Q632="A",'10a+c+n'!H632,0),0)</f>
        <v>0</v>
      </c>
      <c r="I632" s="121"/>
      <c r="J632" s="121"/>
      <c r="K632" s="122">
        <f>IF($C$4="Attiecināmās izmaksas",IF('10a+c+n'!$Q632="A",'10a+c+n'!K632,0),0)</f>
        <v>0</v>
      </c>
      <c r="L632" s="64">
        <f>IF($C$4="Attiecināmās izmaksas",IF('10a+c+n'!$Q632="A",'10a+c+n'!L632,0),0)</f>
        <v>0</v>
      </c>
      <c r="M632" s="121">
        <f>IF($C$4="Attiecināmās izmaksas",IF('10a+c+n'!$Q632="A",'10a+c+n'!M632,0),0)</f>
        <v>0</v>
      </c>
      <c r="N632" s="121">
        <f>IF($C$4="Attiecināmās izmaksas",IF('10a+c+n'!$Q632="A",'10a+c+n'!N632,0),0)</f>
        <v>0</v>
      </c>
      <c r="O632" s="121">
        <f>IF($C$4="Attiecināmās izmaksas",IF('10a+c+n'!$Q632="A",'10a+c+n'!O632,0),0)</f>
        <v>0</v>
      </c>
      <c r="P632" s="122">
        <f>IF($C$4="Attiecināmās izmaksas",IF('10a+c+n'!$Q632="A",'10a+c+n'!P632,0),0)</f>
        <v>0</v>
      </c>
    </row>
    <row r="633" spans="1:16" x14ac:dyDescent="0.2">
      <c r="A633" s="49">
        <f>IF(P633=0,0,IF(COUNTBLANK(P633)=1,0,COUNTA($P$14:P633)))</f>
        <v>0</v>
      </c>
      <c r="B633" s="21">
        <f>IF($C$4="Attiecināmās izmaksas",IF('10a+c+n'!$Q633="A",'10a+c+n'!B633,0),0)</f>
        <v>0</v>
      </c>
      <c r="C633" s="21">
        <f>IF($C$4="Attiecināmās izmaksas",IF('10a+c+n'!$Q633="A",'10a+c+n'!C633,0),0)</f>
        <v>0</v>
      </c>
      <c r="D633" s="21">
        <f>IF($C$4="Attiecināmās izmaksas",IF('10a+c+n'!$Q633="A",'10a+c+n'!D633,0),0)</f>
        <v>0</v>
      </c>
      <c r="E633" s="42"/>
      <c r="F633" s="64"/>
      <c r="G633" s="121"/>
      <c r="H633" s="121">
        <f>IF($C$4="Attiecināmās izmaksas",IF('10a+c+n'!$Q633="A",'10a+c+n'!H633,0),0)</f>
        <v>0</v>
      </c>
      <c r="I633" s="121"/>
      <c r="J633" s="121"/>
      <c r="K633" s="122">
        <f>IF($C$4="Attiecināmās izmaksas",IF('10a+c+n'!$Q633="A",'10a+c+n'!K633,0),0)</f>
        <v>0</v>
      </c>
      <c r="L633" s="64">
        <f>IF($C$4="Attiecināmās izmaksas",IF('10a+c+n'!$Q633="A",'10a+c+n'!L633,0),0)</f>
        <v>0</v>
      </c>
      <c r="M633" s="121">
        <f>IF($C$4="Attiecināmās izmaksas",IF('10a+c+n'!$Q633="A",'10a+c+n'!M633,0),0)</f>
        <v>0</v>
      </c>
      <c r="N633" s="121">
        <f>IF($C$4="Attiecināmās izmaksas",IF('10a+c+n'!$Q633="A",'10a+c+n'!N633,0),0)</f>
        <v>0</v>
      </c>
      <c r="O633" s="121">
        <f>IF($C$4="Attiecināmās izmaksas",IF('10a+c+n'!$Q633="A",'10a+c+n'!O633,0),0)</f>
        <v>0</v>
      </c>
      <c r="P633" s="122">
        <f>IF($C$4="Attiecināmās izmaksas",IF('10a+c+n'!$Q633="A",'10a+c+n'!P633,0),0)</f>
        <v>0</v>
      </c>
    </row>
    <row r="634" spans="1:16" x14ac:dyDescent="0.2">
      <c r="A634" s="49">
        <f>IF(P634=0,0,IF(COUNTBLANK(P634)=1,0,COUNTA($P$14:P634)))</f>
        <v>0</v>
      </c>
      <c r="B634" s="21">
        <f>IF($C$4="Attiecināmās izmaksas",IF('10a+c+n'!$Q634="A",'10a+c+n'!B634,0),0)</f>
        <v>0</v>
      </c>
      <c r="C634" s="21">
        <f>IF($C$4="Attiecināmās izmaksas",IF('10a+c+n'!$Q634="A",'10a+c+n'!C634,0),0)</f>
        <v>0</v>
      </c>
      <c r="D634" s="21">
        <f>IF($C$4="Attiecināmās izmaksas",IF('10a+c+n'!$Q634="A",'10a+c+n'!D634,0),0)</f>
        <v>0</v>
      </c>
      <c r="E634" s="42"/>
      <c r="F634" s="64"/>
      <c r="G634" s="121"/>
      <c r="H634" s="121">
        <f>IF($C$4="Attiecināmās izmaksas",IF('10a+c+n'!$Q634="A",'10a+c+n'!H634,0),0)</f>
        <v>0</v>
      </c>
      <c r="I634" s="121"/>
      <c r="J634" s="121"/>
      <c r="K634" s="122">
        <f>IF($C$4="Attiecināmās izmaksas",IF('10a+c+n'!$Q634="A",'10a+c+n'!K634,0),0)</f>
        <v>0</v>
      </c>
      <c r="L634" s="64">
        <f>IF($C$4="Attiecināmās izmaksas",IF('10a+c+n'!$Q634="A",'10a+c+n'!L634,0),0)</f>
        <v>0</v>
      </c>
      <c r="M634" s="121">
        <f>IF($C$4="Attiecināmās izmaksas",IF('10a+c+n'!$Q634="A",'10a+c+n'!M634,0),0)</f>
        <v>0</v>
      </c>
      <c r="N634" s="121">
        <f>IF($C$4="Attiecināmās izmaksas",IF('10a+c+n'!$Q634="A",'10a+c+n'!N634,0),0)</f>
        <v>0</v>
      </c>
      <c r="O634" s="121">
        <f>IF($C$4="Attiecināmās izmaksas",IF('10a+c+n'!$Q634="A",'10a+c+n'!O634,0),0)</f>
        <v>0</v>
      </c>
      <c r="P634" s="122">
        <f>IF($C$4="Attiecināmās izmaksas",IF('10a+c+n'!$Q634="A",'10a+c+n'!P634,0),0)</f>
        <v>0</v>
      </c>
    </row>
    <row r="635" spans="1:16" x14ac:dyDescent="0.2">
      <c r="A635" s="49">
        <f>IF(P635=0,0,IF(COUNTBLANK(P635)=1,0,COUNTA($P$14:P635)))</f>
        <v>0</v>
      </c>
      <c r="B635" s="21">
        <f>IF($C$4="Attiecināmās izmaksas",IF('10a+c+n'!$Q635="A",'10a+c+n'!B635,0),0)</f>
        <v>0</v>
      </c>
      <c r="C635" s="21">
        <f>IF($C$4="Attiecināmās izmaksas",IF('10a+c+n'!$Q635="A",'10a+c+n'!C635,0),0)</f>
        <v>0</v>
      </c>
      <c r="D635" s="21">
        <f>IF($C$4="Attiecināmās izmaksas",IF('10a+c+n'!$Q635="A",'10a+c+n'!D635,0),0)</f>
        <v>0</v>
      </c>
      <c r="E635" s="42"/>
      <c r="F635" s="64"/>
      <c r="G635" s="121"/>
      <c r="H635" s="121">
        <f>IF($C$4="Attiecināmās izmaksas",IF('10a+c+n'!$Q635="A",'10a+c+n'!H635,0),0)</f>
        <v>0</v>
      </c>
      <c r="I635" s="121"/>
      <c r="J635" s="121"/>
      <c r="K635" s="122">
        <f>IF($C$4="Attiecināmās izmaksas",IF('10a+c+n'!$Q635="A",'10a+c+n'!K635,0),0)</f>
        <v>0</v>
      </c>
      <c r="L635" s="64">
        <f>IF($C$4="Attiecināmās izmaksas",IF('10a+c+n'!$Q635="A",'10a+c+n'!L635,0),0)</f>
        <v>0</v>
      </c>
      <c r="M635" s="121">
        <f>IF($C$4="Attiecināmās izmaksas",IF('10a+c+n'!$Q635="A",'10a+c+n'!M635,0),0)</f>
        <v>0</v>
      </c>
      <c r="N635" s="121">
        <f>IF($C$4="Attiecināmās izmaksas",IF('10a+c+n'!$Q635="A",'10a+c+n'!N635,0),0)</f>
        <v>0</v>
      </c>
      <c r="O635" s="121">
        <f>IF($C$4="Attiecināmās izmaksas",IF('10a+c+n'!$Q635="A",'10a+c+n'!O635,0),0)</f>
        <v>0</v>
      </c>
      <c r="P635" s="122">
        <f>IF($C$4="Attiecināmās izmaksas",IF('10a+c+n'!$Q635="A",'10a+c+n'!P635,0),0)</f>
        <v>0</v>
      </c>
    </row>
    <row r="636" spans="1:16" x14ac:dyDescent="0.2">
      <c r="A636" s="49">
        <f>IF(P636=0,0,IF(COUNTBLANK(P636)=1,0,COUNTA($P$14:P636)))</f>
        <v>0</v>
      </c>
      <c r="B636" s="21">
        <f>IF($C$4="Attiecināmās izmaksas",IF('10a+c+n'!$Q636="A",'10a+c+n'!B636,0),0)</f>
        <v>0</v>
      </c>
      <c r="C636" s="21">
        <f>IF($C$4="Attiecināmās izmaksas",IF('10a+c+n'!$Q636="A",'10a+c+n'!C636,0),0)</f>
        <v>0</v>
      </c>
      <c r="D636" s="21">
        <f>IF($C$4="Attiecināmās izmaksas",IF('10a+c+n'!$Q636="A",'10a+c+n'!D636,0),0)</f>
        <v>0</v>
      </c>
      <c r="E636" s="42"/>
      <c r="F636" s="64"/>
      <c r="G636" s="121"/>
      <c r="H636" s="121">
        <f>IF($C$4="Attiecināmās izmaksas",IF('10a+c+n'!$Q636="A",'10a+c+n'!H636,0),0)</f>
        <v>0</v>
      </c>
      <c r="I636" s="121"/>
      <c r="J636" s="121"/>
      <c r="K636" s="122">
        <f>IF($C$4="Attiecināmās izmaksas",IF('10a+c+n'!$Q636="A",'10a+c+n'!K636,0),0)</f>
        <v>0</v>
      </c>
      <c r="L636" s="64">
        <f>IF($C$4="Attiecināmās izmaksas",IF('10a+c+n'!$Q636="A",'10a+c+n'!L636,0),0)</f>
        <v>0</v>
      </c>
      <c r="M636" s="121">
        <f>IF($C$4="Attiecināmās izmaksas",IF('10a+c+n'!$Q636="A",'10a+c+n'!M636,0),0)</f>
        <v>0</v>
      </c>
      <c r="N636" s="121">
        <f>IF($C$4="Attiecināmās izmaksas",IF('10a+c+n'!$Q636="A",'10a+c+n'!N636,0),0)</f>
        <v>0</v>
      </c>
      <c r="O636" s="121">
        <f>IF($C$4="Attiecināmās izmaksas",IF('10a+c+n'!$Q636="A",'10a+c+n'!O636,0),0)</f>
        <v>0</v>
      </c>
      <c r="P636" s="122">
        <f>IF($C$4="Attiecināmās izmaksas",IF('10a+c+n'!$Q636="A",'10a+c+n'!P636,0),0)</f>
        <v>0</v>
      </c>
    </row>
    <row r="637" spans="1:16" x14ac:dyDescent="0.2">
      <c r="A637" s="49">
        <f>IF(P637=0,0,IF(COUNTBLANK(P637)=1,0,COUNTA($P$14:P637)))</f>
        <v>0</v>
      </c>
      <c r="B637" s="21">
        <f>IF($C$4="Attiecināmās izmaksas",IF('10a+c+n'!$Q637="A",'10a+c+n'!B637,0),0)</f>
        <v>0</v>
      </c>
      <c r="C637" s="21">
        <f>IF($C$4="Attiecināmās izmaksas",IF('10a+c+n'!$Q637="A",'10a+c+n'!C637,0),0)</f>
        <v>0</v>
      </c>
      <c r="D637" s="21">
        <f>IF($C$4="Attiecināmās izmaksas",IF('10a+c+n'!$Q637="A",'10a+c+n'!D637,0),0)</f>
        <v>0</v>
      </c>
      <c r="E637" s="42"/>
      <c r="F637" s="64"/>
      <c r="G637" s="121"/>
      <c r="H637" s="121">
        <f>IF($C$4="Attiecināmās izmaksas",IF('10a+c+n'!$Q637="A",'10a+c+n'!H637,0),0)</f>
        <v>0</v>
      </c>
      <c r="I637" s="121"/>
      <c r="J637" s="121"/>
      <c r="K637" s="122">
        <f>IF($C$4="Attiecināmās izmaksas",IF('10a+c+n'!$Q637="A",'10a+c+n'!K637,0),0)</f>
        <v>0</v>
      </c>
      <c r="L637" s="64">
        <f>IF($C$4="Attiecināmās izmaksas",IF('10a+c+n'!$Q637="A",'10a+c+n'!L637,0),0)</f>
        <v>0</v>
      </c>
      <c r="M637" s="121">
        <f>IF($C$4="Attiecināmās izmaksas",IF('10a+c+n'!$Q637="A",'10a+c+n'!M637,0),0)</f>
        <v>0</v>
      </c>
      <c r="N637" s="121">
        <f>IF($C$4="Attiecināmās izmaksas",IF('10a+c+n'!$Q637="A",'10a+c+n'!N637,0),0)</f>
        <v>0</v>
      </c>
      <c r="O637" s="121">
        <f>IF($C$4="Attiecināmās izmaksas",IF('10a+c+n'!$Q637="A",'10a+c+n'!O637,0),0)</f>
        <v>0</v>
      </c>
      <c r="P637" s="122">
        <f>IF($C$4="Attiecināmās izmaksas",IF('10a+c+n'!$Q637="A",'10a+c+n'!P637,0),0)</f>
        <v>0</v>
      </c>
    </row>
    <row r="638" spans="1:16" x14ac:dyDescent="0.2">
      <c r="A638" s="49">
        <f>IF(P638=0,0,IF(COUNTBLANK(P638)=1,0,COUNTA($P$14:P638)))</f>
        <v>0</v>
      </c>
      <c r="B638" s="21">
        <f>IF($C$4="Attiecināmās izmaksas",IF('10a+c+n'!$Q638="A",'10a+c+n'!B638,0),0)</f>
        <v>0</v>
      </c>
      <c r="C638" s="21">
        <f>IF($C$4="Attiecināmās izmaksas",IF('10a+c+n'!$Q638="A",'10a+c+n'!C638,0),0)</f>
        <v>0</v>
      </c>
      <c r="D638" s="21">
        <f>IF($C$4="Attiecināmās izmaksas",IF('10a+c+n'!$Q638="A",'10a+c+n'!D638,0),0)</f>
        <v>0</v>
      </c>
      <c r="E638" s="42"/>
      <c r="F638" s="64"/>
      <c r="G638" s="121"/>
      <c r="H638" s="121">
        <f>IF($C$4="Attiecināmās izmaksas",IF('10a+c+n'!$Q638="A",'10a+c+n'!H638,0),0)</f>
        <v>0</v>
      </c>
      <c r="I638" s="121"/>
      <c r="J638" s="121"/>
      <c r="K638" s="122">
        <f>IF($C$4="Attiecināmās izmaksas",IF('10a+c+n'!$Q638="A",'10a+c+n'!K638,0),0)</f>
        <v>0</v>
      </c>
      <c r="L638" s="64">
        <f>IF($C$4="Attiecināmās izmaksas",IF('10a+c+n'!$Q638="A",'10a+c+n'!L638,0),0)</f>
        <v>0</v>
      </c>
      <c r="M638" s="121">
        <f>IF($C$4="Attiecināmās izmaksas",IF('10a+c+n'!$Q638="A",'10a+c+n'!M638,0),0)</f>
        <v>0</v>
      </c>
      <c r="N638" s="121">
        <f>IF($C$4="Attiecināmās izmaksas",IF('10a+c+n'!$Q638="A",'10a+c+n'!N638,0),0)</f>
        <v>0</v>
      </c>
      <c r="O638" s="121">
        <f>IF($C$4="Attiecināmās izmaksas",IF('10a+c+n'!$Q638="A",'10a+c+n'!O638,0),0)</f>
        <v>0</v>
      </c>
      <c r="P638" s="122">
        <f>IF($C$4="Attiecināmās izmaksas",IF('10a+c+n'!$Q638="A",'10a+c+n'!P638,0),0)</f>
        <v>0</v>
      </c>
    </row>
    <row r="639" spans="1:16" x14ac:dyDescent="0.2">
      <c r="A639" s="49">
        <f>IF(P639=0,0,IF(COUNTBLANK(P639)=1,0,COUNTA($P$14:P639)))</f>
        <v>0</v>
      </c>
      <c r="B639" s="21">
        <f>IF($C$4="Attiecināmās izmaksas",IF('10a+c+n'!$Q639="A",'10a+c+n'!B639,0),0)</f>
        <v>0</v>
      </c>
      <c r="C639" s="21">
        <f>IF($C$4="Attiecināmās izmaksas",IF('10a+c+n'!$Q639="A",'10a+c+n'!C639,0),0)</f>
        <v>0</v>
      </c>
      <c r="D639" s="21">
        <f>IF($C$4="Attiecināmās izmaksas",IF('10a+c+n'!$Q639="A",'10a+c+n'!D639,0),0)</f>
        <v>0</v>
      </c>
      <c r="E639" s="42"/>
      <c r="F639" s="64"/>
      <c r="G639" s="121"/>
      <c r="H639" s="121">
        <f>IF($C$4="Attiecināmās izmaksas",IF('10a+c+n'!$Q639="A",'10a+c+n'!H639,0),0)</f>
        <v>0</v>
      </c>
      <c r="I639" s="121"/>
      <c r="J639" s="121"/>
      <c r="K639" s="122">
        <f>IF($C$4="Attiecināmās izmaksas",IF('10a+c+n'!$Q639="A",'10a+c+n'!K639,0),0)</f>
        <v>0</v>
      </c>
      <c r="L639" s="64">
        <f>IF($C$4="Attiecināmās izmaksas",IF('10a+c+n'!$Q639="A",'10a+c+n'!L639,0),0)</f>
        <v>0</v>
      </c>
      <c r="M639" s="121">
        <f>IF($C$4="Attiecināmās izmaksas",IF('10a+c+n'!$Q639="A",'10a+c+n'!M639,0),0)</f>
        <v>0</v>
      </c>
      <c r="N639" s="121">
        <f>IF($C$4="Attiecināmās izmaksas",IF('10a+c+n'!$Q639="A",'10a+c+n'!N639,0),0)</f>
        <v>0</v>
      </c>
      <c r="O639" s="121">
        <f>IF($C$4="Attiecināmās izmaksas",IF('10a+c+n'!$Q639="A",'10a+c+n'!O639,0),0)</f>
        <v>0</v>
      </c>
      <c r="P639" s="122">
        <f>IF($C$4="Attiecināmās izmaksas",IF('10a+c+n'!$Q639="A",'10a+c+n'!P639,0),0)</f>
        <v>0</v>
      </c>
    </row>
    <row r="640" spans="1:16" x14ac:dyDescent="0.2">
      <c r="A640" s="49">
        <f>IF(P640=0,0,IF(COUNTBLANK(P640)=1,0,COUNTA($P$14:P640)))</f>
        <v>0</v>
      </c>
      <c r="B640" s="21">
        <f>IF($C$4="Attiecināmās izmaksas",IF('10a+c+n'!$Q640="A",'10a+c+n'!B640,0),0)</f>
        <v>0</v>
      </c>
      <c r="C640" s="21">
        <f>IF($C$4="Attiecināmās izmaksas",IF('10a+c+n'!$Q640="A",'10a+c+n'!C640,0),0)</f>
        <v>0</v>
      </c>
      <c r="D640" s="21">
        <f>IF($C$4="Attiecināmās izmaksas",IF('10a+c+n'!$Q640="A",'10a+c+n'!D640,0),0)</f>
        <v>0</v>
      </c>
      <c r="E640" s="42"/>
      <c r="F640" s="64"/>
      <c r="G640" s="121"/>
      <c r="H640" s="121">
        <f>IF($C$4="Attiecināmās izmaksas",IF('10a+c+n'!$Q640="A",'10a+c+n'!H640,0),0)</f>
        <v>0</v>
      </c>
      <c r="I640" s="121"/>
      <c r="J640" s="121"/>
      <c r="K640" s="122">
        <f>IF($C$4="Attiecināmās izmaksas",IF('10a+c+n'!$Q640="A",'10a+c+n'!K640,0),0)</f>
        <v>0</v>
      </c>
      <c r="L640" s="64">
        <f>IF($C$4="Attiecināmās izmaksas",IF('10a+c+n'!$Q640="A",'10a+c+n'!L640,0),0)</f>
        <v>0</v>
      </c>
      <c r="M640" s="121">
        <f>IF($C$4="Attiecināmās izmaksas",IF('10a+c+n'!$Q640="A",'10a+c+n'!M640,0),0)</f>
        <v>0</v>
      </c>
      <c r="N640" s="121">
        <f>IF($C$4="Attiecināmās izmaksas",IF('10a+c+n'!$Q640="A",'10a+c+n'!N640,0),0)</f>
        <v>0</v>
      </c>
      <c r="O640" s="121">
        <f>IF($C$4="Attiecināmās izmaksas",IF('10a+c+n'!$Q640="A",'10a+c+n'!O640,0),0)</f>
        <v>0</v>
      </c>
      <c r="P640" s="122">
        <f>IF($C$4="Attiecināmās izmaksas",IF('10a+c+n'!$Q640="A",'10a+c+n'!P640,0),0)</f>
        <v>0</v>
      </c>
    </row>
    <row r="641" spans="1:16" x14ac:dyDescent="0.2">
      <c r="A641" s="49">
        <f>IF(P641=0,0,IF(COUNTBLANK(P641)=1,0,COUNTA($P$14:P641)))</f>
        <v>0</v>
      </c>
      <c r="B641" s="21">
        <f>IF($C$4="Attiecināmās izmaksas",IF('10a+c+n'!$Q641="A",'10a+c+n'!B641,0),0)</f>
        <v>0</v>
      </c>
      <c r="C641" s="21">
        <f>IF($C$4="Attiecināmās izmaksas",IF('10a+c+n'!$Q641="A",'10a+c+n'!C641,0),0)</f>
        <v>0</v>
      </c>
      <c r="D641" s="21">
        <f>IF($C$4="Attiecināmās izmaksas",IF('10a+c+n'!$Q641="A",'10a+c+n'!D641,0),0)</f>
        <v>0</v>
      </c>
      <c r="E641" s="42"/>
      <c r="F641" s="64"/>
      <c r="G641" s="121"/>
      <c r="H641" s="121">
        <f>IF($C$4="Attiecināmās izmaksas",IF('10a+c+n'!$Q641="A",'10a+c+n'!H641,0),0)</f>
        <v>0</v>
      </c>
      <c r="I641" s="121"/>
      <c r="J641" s="121"/>
      <c r="K641" s="122">
        <f>IF($C$4="Attiecināmās izmaksas",IF('10a+c+n'!$Q641="A",'10a+c+n'!K641,0),0)</f>
        <v>0</v>
      </c>
      <c r="L641" s="64">
        <f>IF($C$4="Attiecināmās izmaksas",IF('10a+c+n'!$Q641="A",'10a+c+n'!L641,0),0)</f>
        <v>0</v>
      </c>
      <c r="M641" s="121">
        <f>IF($C$4="Attiecināmās izmaksas",IF('10a+c+n'!$Q641="A",'10a+c+n'!M641,0),0)</f>
        <v>0</v>
      </c>
      <c r="N641" s="121">
        <f>IF($C$4="Attiecināmās izmaksas",IF('10a+c+n'!$Q641="A",'10a+c+n'!N641,0),0)</f>
        <v>0</v>
      </c>
      <c r="O641" s="121">
        <f>IF($C$4="Attiecināmās izmaksas",IF('10a+c+n'!$Q641="A",'10a+c+n'!O641,0),0)</f>
        <v>0</v>
      </c>
      <c r="P641" s="122">
        <f>IF($C$4="Attiecināmās izmaksas",IF('10a+c+n'!$Q641="A",'10a+c+n'!P641,0),0)</f>
        <v>0</v>
      </c>
    </row>
    <row r="642" spans="1:16" x14ac:dyDescent="0.2">
      <c r="A642" s="49">
        <f>IF(P642=0,0,IF(COUNTBLANK(P642)=1,0,COUNTA($P$14:P642)))</f>
        <v>0</v>
      </c>
      <c r="B642" s="21">
        <f>IF($C$4="Attiecināmās izmaksas",IF('10a+c+n'!$Q642="A",'10a+c+n'!B642,0),0)</f>
        <v>0</v>
      </c>
      <c r="C642" s="21">
        <f>IF($C$4="Attiecināmās izmaksas",IF('10a+c+n'!$Q642="A",'10a+c+n'!C642,0),0)</f>
        <v>0</v>
      </c>
      <c r="D642" s="21">
        <f>IF($C$4="Attiecināmās izmaksas",IF('10a+c+n'!$Q642="A",'10a+c+n'!D642,0),0)</f>
        <v>0</v>
      </c>
      <c r="E642" s="42"/>
      <c r="F642" s="64"/>
      <c r="G642" s="121"/>
      <c r="H642" s="121">
        <f>IF($C$4="Attiecināmās izmaksas",IF('10a+c+n'!$Q642="A",'10a+c+n'!H642,0),0)</f>
        <v>0</v>
      </c>
      <c r="I642" s="121"/>
      <c r="J642" s="121"/>
      <c r="K642" s="122">
        <f>IF($C$4="Attiecināmās izmaksas",IF('10a+c+n'!$Q642="A",'10a+c+n'!K642,0),0)</f>
        <v>0</v>
      </c>
      <c r="L642" s="64">
        <f>IF($C$4="Attiecināmās izmaksas",IF('10a+c+n'!$Q642="A",'10a+c+n'!L642,0),0)</f>
        <v>0</v>
      </c>
      <c r="M642" s="121">
        <f>IF($C$4="Attiecināmās izmaksas",IF('10a+c+n'!$Q642="A",'10a+c+n'!M642,0),0)</f>
        <v>0</v>
      </c>
      <c r="N642" s="121">
        <f>IF($C$4="Attiecināmās izmaksas",IF('10a+c+n'!$Q642="A",'10a+c+n'!N642,0),0)</f>
        <v>0</v>
      </c>
      <c r="O642" s="121">
        <f>IF($C$4="Attiecināmās izmaksas",IF('10a+c+n'!$Q642="A",'10a+c+n'!O642,0),0)</f>
        <v>0</v>
      </c>
      <c r="P642" s="122">
        <f>IF($C$4="Attiecināmās izmaksas",IF('10a+c+n'!$Q642="A",'10a+c+n'!P642,0),0)</f>
        <v>0</v>
      </c>
    </row>
    <row r="643" spans="1:16" x14ac:dyDescent="0.2">
      <c r="A643" s="49">
        <f>IF(P643=0,0,IF(COUNTBLANK(P643)=1,0,COUNTA($P$14:P643)))</f>
        <v>0</v>
      </c>
      <c r="B643" s="21">
        <f>IF($C$4="Attiecināmās izmaksas",IF('10a+c+n'!$Q643="A",'10a+c+n'!B643,0),0)</f>
        <v>0</v>
      </c>
      <c r="C643" s="21">
        <f>IF($C$4="Attiecināmās izmaksas",IF('10a+c+n'!$Q643="A",'10a+c+n'!C643,0),0)</f>
        <v>0</v>
      </c>
      <c r="D643" s="21">
        <f>IF($C$4="Attiecināmās izmaksas",IF('10a+c+n'!$Q643="A",'10a+c+n'!D643,0),0)</f>
        <v>0</v>
      </c>
      <c r="E643" s="42"/>
      <c r="F643" s="64"/>
      <c r="G643" s="121"/>
      <c r="H643" s="121">
        <f>IF($C$4="Attiecināmās izmaksas",IF('10a+c+n'!$Q643="A",'10a+c+n'!H643,0),0)</f>
        <v>0</v>
      </c>
      <c r="I643" s="121"/>
      <c r="J643" s="121"/>
      <c r="K643" s="122">
        <f>IF($C$4="Attiecināmās izmaksas",IF('10a+c+n'!$Q643="A",'10a+c+n'!K643,0),0)</f>
        <v>0</v>
      </c>
      <c r="L643" s="64">
        <f>IF($C$4="Attiecināmās izmaksas",IF('10a+c+n'!$Q643="A",'10a+c+n'!L643,0),0)</f>
        <v>0</v>
      </c>
      <c r="M643" s="121">
        <f>IF($C$4="Attiecināmās izmaksas",IF('10a+c+n'!$Q643="A",'10a+c+n'!M643,0),0)</f>
        <v>0</v>
      </c>
      <c r="N643" s="121">
        <f>IF($C$4="Attiecināmās izmaksas",IF('10a+c+n'!$Q643="A",'10a+c+n'!N643,0),0)</f>
        <v>0</v>
      </c>
      <c r="O643" s="121">
        <f>IF($C$4="Attiecināmās izmaksas",IF('10a+c+n'!$Q643="A",'10a+c+n'!O643,0),0)</f>
        <v>0</v>
      </c>
      <c r="P643" s="122">
        <f>IF($C$4="Attiecināmās izmaksas",IF('10a+c+n'!$Q643="A",'10a+c+n'!P643,0),0)</f>
        <v>0</v>
      </c>
    </row>
    <row r="644" spans="1:16" x14ac:dyDescent="0.2">
      <c r="A644" s="49">
        <f>IF(P644=0,0,IF(COUNTBLANK(P644)=1,0,COUNTA($P$14:P644)))</f>
        <v>0</v>
      </c>
      <c r="B644" s="21">
        <f>IF($C$4="Attiecināmās izmaksas",IF('10a+c+n'!$Q644="A",'10a+c+n'!B644,0),0)</f>
        <v>0</v>
      </c>
      <c r="C644" s="21">
        <f>IF($C$4="Attiecināmās izmaksas",IF('10a+c+n'!$Q644="A",'10a+c+n'!C644,0),0)</f>
        <v>0</v>
      </c>
      <c r="D644" s="21">
        <f>IF($C$4="Attiecināmās izmaksas",IF('10a+c+n'!$Q644="A",'10a+c+n'!D644,0),0)</f>
        <v>0</v>
      </c>
      <c r="E644" s="42"/>
      <c r="F644" s="64"/>
      <c r="G644" s="121"/>
      <c r="H644" s="121">
        <f>IF($C$4="Attiecināmās izmaksas",IF('10a+c+n'!$Q644="A",'10a+c+n'!H644,0),0)</f>
        <v>0</v>
      </c>
      <c r="I644" s="121"/>
      <c r="J644" s="121"/>
      <c r="K644" s="122">
        <f>IF($C$4="Attiecināmās izmaksas",IF('10a+c+n'!$Q644="A",'10a+c+n'!K644,0),0)</f>
        <v>0</v>
      </c>
      <c r="L644" s="64">
        <f>IF($C$4="Attiecināmās izmaksas",IF('10a+c+n'!$Q644="A",'10a+c+n'!L644,0),0)</f>
        <v>0</v>
      </c>
      <c r="M644" s="121">
        <f>IF($C$4="Attiecināmās izmaksas",IF('10a+c+n'!$Q644="A",'10a+c+n'!M644,0),0)</f>
        <v>0</v>
      </c>
      <c r="N644" s="121">
        <f>IF($C$4="Attiecināmās izmaksas",IF('10a+c+n'!$Q644="A",'10a+c+n'!N644,0),0)</f>
        <v>0</v>
      </c>
      <c r="O644" s="121">
        <f>IF($C$4="Attiecināmās izmaksas",IF('10a+c+n'!$Q644="A",'10a+c+n'!O644,0),0)</f>
        <v>0</v>
      </c>
      <c r="P644" s="122">
        <f>IF($C$4="Attiecināmās izmaksas",IF('10a+c+n'!$Q644="A",'10a+c+n'!P644,0),0)</f>
        <v>0</v>
      </c>
    </row>
    <row r="645" spans="1:16" x14ac:dyDescent="0.2">
      <c r="A645" s="49">
        <f>IF(P645=0,0,IF(COUNTBLANK(P645)=1,0,COUNTA($P$14:P645)))</f>
        <v>0</v>
      </c>
      <c r="B645" s="21">
        <f>IF($C$4="Attiecināmās izmaksas",IF('10a+c+n'!$Q645="A",'10a+c+n'!B645,0),0)</f>
        <v>0</v>
      </c>
      <c r="C645" s="21">
        <f>IF($C$4="Attiecināmās izmaksas",IF('10a+c+n'!$Q645="A",'10a+c+n'!C645,0),0)</f>
        <v>0</v>
      </c>
      <c r="D645" s="21">
        <f>IF($C$4="Attiecināmās izmaksas",IF('10a+c+n'!$Q645="A",'10a+c+n'!D645,0),0)</f>
        <v>0</v>
      </c>
      <c r="E645" s="42"/>
      <c r="F645" s="64"/>
      <c r="G645" s="121"/>
      <c r="H645" s="121">
        <f>IF($C$4="Attiecināmās izmaksas",IF('10a+c+n'!$Q645="A",'10a+c+n'!H645,0),0)</f>
        <v>0</v>
      </c>
      <c r="I645" s="121"/>
      <c r="J645" s="121"/>
      <c r="K645" s="122">
        <f>IF($C$4="Attiecināmās izmaksas",IF('10a+c+n'!$Q645="A",'10a+c+n'!K645,0),0)</f>
        <v>0</v>
      </c>
      <c r="L645" s="64">
        <f>IF($C$4="Attiecināmās izmaksas",IF('10a+c+n'!$Q645="A",'10a+c+n'!L645,0),0)</f>
        <v>0</v>
      </c>
      <c r="M645" s="121">
        <f>IF($C$4="Attiecināmās izmaksas",IF('10a+c+n'!$Q645="A",'10a+c+n'!M645,0),0)</f>
        <v>0</v>
      </c>
      <c r="N645" s="121">
        <f>IF($C$4="Attiecināmās izmaksas",IF('10a+c+n'!$Q645="A",'10a+c+n'!N645,0),0)</f>
        <v>0</v>
      </c>
      <c r="O645" s="121">
        <f>IF($C$4="Attiecināmās izmaksas",IF('10a+c+n'!$Q645="A",'10a+c+n'!O645,0),0)</f>
        <v>0</v>
      </c>
      <c r="P645" s="122">
        <f>IF($C$4="Attiecināmās izmaksas",IF('10a+c+n'!$Q645="A",'10a+c+n'!P645,0),0)</f>
        <v>0</v>
      </c>
    </row>
    <row r="646" spans="1:16" x14ac:dyDescent="0.2">
      <c r="A646" s="49">
        <f>IF(P646=0,0,IF(COUNTBLANK(P646)=1,0,COUNTA($P$14:P646)))</f>
        <v>0</v>
      </c>
      <c r="B646" s="21">
        <f>IF($C$4="Attiecināmās izmaksas",IF('10a+c+n'!$Q646="A",'10a+c+n'!B646,0),0)</f>
        <v>0</v>
      </c>
      <c r="C646" s="21">
        <f>IF($C$4="Attiecināmās izmaksas",IF('10a+c+n'!$Q646="A",'10a+c+n'!C646,0),0)</f>
        <v>0</v>
      </c>
      <c r="D646" s="21">
        <f>IF($C$4="Attiecināmās izmaksas",IF('10a+c+n'!$Q646="A",'10a+c+n'!D646,0),0)</f>
        <v>0</v>
      </c>
      <c r="E646" s="42"/>
      <c r="F646" s="64"/>
      <c r="G646" s="121"/>
      <c r="H646" s="121">
        <f>IF($C$4="Attiecināmās izmaksas",IF('10a+c+n'!$Q646="A",'10a+c+n'!H646,0),0)</f>
        <v>0</v>
      </c>
      <c r="I646" s="121"/>
      <c r="J646" s="121"/>
      <c r="K646" s="122">
        <f>IF($C$4="Attiecināmās izmaksas",IF('10a+c+n'!$Q646="A",'10a+c+n'!K646,0),0)</f>
        <v>0</v>
      </c>
      <c r="L646" s="64">
        <f>IF($C$4="Attiecināmās izmaksas",IF('10a+c+n'!$Q646="A",'10a+c+n'!L646,0),0)</f>
        <v>0</v>
      </c>
      <c r="M646" s="121">
        <f>IF($C$4="Attiecināmās izmaksas",IF('10a+c+n'!$Q646="A",'10a+c+n'!M646,0),0)</f>
        <v>0</v>
      </c>
      <c r="N646" s="121">
        <f>IF($C$4="Attiecināmās izmaksas",IF('10a+c+n'!$Q646="A",'10a+c+n'!N646,0),0)</f>
        <v>0</v>
      </c>
      <c r="O646" s="121">
        <f>IF($C$4="Attiecināmās izmaksas",IF('10a+c+n'!$Q646="A",'10a+c+n'!O646,0),0)</f>
        <v>0</v>
      </c>
      <c r="P646" s="122">
        <f>IF($C$4="Attiecināmās izmaksas",IF('10a+c+n'!$Q646="A",'10a+c+n'!P646,0),0)</f>
        <v>0</v>
      </c>
    </row>
    <row r="647" spans="1:16" x14ac:dyDescent="0.2">
      <c r="A647" s="49">
        <f>IF(P647=0,0,IF(COUNTBLANK(P647)=1,0,COUNTA($P$14:P647)))</f>
        <v>0</v>
      </c>
      <c r="B647" s="21">
        <f>IF($C$4="Attiecināmās izmaksas",IF('10a+c+n'!$Q647="A",'10a+c+n'!B647,0),0)</f>
        <v>0</v>
      </c>
      <c r="C647" s="21">
        <f>IF($C$4="Attiecināmās izmaksas",IF('10a+c+n'!$Q647="A",'10a+c+n'!C647,0),0)</f>
        <v>0</v>
      </c>
      <c r="D647" s="21">
        <f>IF($C$4="Attiecināmās izmaksas",IF('10a+c+n'!$Q647="A",'10a+c+n'!D647,0),0)</f>
        <v>0</v>
      </c>
      <c r="E647" s="42"/>
      <c r="F647" s="64"/>
      <c r="G647" s="121"/>
      <c r="H647" s="121">
        <f>IF($C$4="Attiecināmās izmaksas",IF('10a+c+n'!$Q647="A",'10a+c+n'!H647,0),0)</f>
        <v>0</v>
      </c>
      <c r="I647" s="121"/>
      <c r="J647" s="121"/>
      <c r="K647" s="122">
        <f>IF($C$4="Attiecināmās izmaksas",IF('10a+c+n'!$Q647="A",'10a+c+n'!K647,0),0)</f>
        <v>0</v>
      </c>
      <c r="L647" s="64">
        <f>IF($C$4="Attiecināmās izmaksas",IF('10a+c+n'!$Q647="A",'10a+c+n'!L647,0),0)</f>
        <v>0</v>
      </c>
      <c r="M647" s="121">
        <f>IF($C$4="Attiecināmās izmaksas",IF('10a+c+n'!$Q647="A",'10a+c+n'!M647,0),0)</f>
        <v>0</v>
      </c>
      <c r="N647" s="121">
        <f>IF($C$4="Attiecināmās izmaksas",IF('10a+c+n'!$Q647="A",'10a+c+n'!N647,0),0)</f>
        <v>0</v>
      </c>
      <c r="O647" s="121">
        <f>IF($C$4="Attiecināmās izmaksas",IF('10a+c+n'!$Q647="A",'10a+c+n'!O647,0),0)</f>
        <v>0</v>
      </c>
      <c r="P647" s="122">
        <f>IF($C$4="Attiecināmās izmaksas",IF('10a+c+n'!$Q647="A",'10a+c+n'!P647,0),0)</f>
        <v>0</v>
      </c>
    </row>
    <row r="648" spans="1:16" x14ac:dyDescent="0.2">
      <c r="A648" s="49">
        <f>IF(P648=0,0,IF(COUNTBLANK(P648)=1,0,COUNTA($P$14:P648)))</f>
        <v>0</v>
      </c>
      <c r="B648" s="21">
        <f>IF($C$4="Attiecināmās izmaksas",IF('10a+c+n'!$Q648="A",'10a+c+n'!B648,0),0)</f>
        <v>0</v>
      </c>
      <c r="C648" s="21">
        <f>IF($C$4="Attiecināmās izmaksas",IF('10a+c+n'!$Q648="A",'10a+c+n'!C648,0),0)</f>
        <v>0</v>
      </c>
      <c r="D648" s="21">
        <f>IF($C$4="Attiecināmās izmaksas",IF('10a+c+n'!$Q648="A",'10a+c+n'!D648,0),0)</f>
        <v>0</v>
      </c>
      <c r="E648" s="42"/>
      <c r="F648" s="64"/>
      <c r="G648" s="121"/>
      <c r="H648" s="121">
        <f>IF($C$4="Attiecināmās izmaksas",IF('10a+c+n'!$Q648="A",'10a+c+n'!H648,0),0)</f>
        <v>0</v>
      </c>
      <c r="I648" s="121"/>
      <c r="J648" s="121"/>
      <c r="K648" s="122">
        <f>IF($C$4="Attiecināmās izmaksas",IF('10a+c+n'!$Q648="A",'10a+c+n'!K648,0),0)</f>
        <v>0</v>
      </c>
      <c r="L648" s="64">
        <f>IF($C$4="Attiecināmās izmaksas",IF('10a+c+n'!$Q648="A",'10a+c+n'!L648,0),0)</f>
        <v>0</v>
      </c>
      <c r="M648" s="121">
        <f>IF($C$4="Attiecināmās izmaksas",IF('10a+c+n'!$Q648="A",'10a+c+n'!M648,0),0)</f>
        <v>0</v>
      </c>
      <c r="N648" s="121">
        <f>IF($C$4="Attiecināmās izmaksas",IF('10a+c+n'!$Q648="A",'10a+c+n'!N648,0),0)</f>
        <v>0</v>
      </c>
      <c r="O648" s="121">
        <f>IF($C$4="Attiecināmās izmaksas",IF('10a+c+n'!$Q648="A",'10a+c+n'!O648,0),0)</f>
        <v>0</v>
      </c>
      <c r="P648" s="122">
        <f>IF($C$4="Attiecināmās izmaksas",IF('10a+c+n'!$Q648="A",'10a+c+n'!P648,0),0)</f>
        <v>0</v>
      </c>
    </row>
    <row r="649" spans="1:16" x14ac:dyDescent="0.2">
      <c r="A649" s="49">
        <f>IF(P649=0,0,IF(COUNTBLANK(P649)=1,0,COUNTA($P$14:P649)))</f>
        <v>0</v>
      </c>
      <c r="B649" s="21">
        <f>IF($C$4="Attiecināmās izmaksas",IF('10a+c+n'!$Q649="A",'10a+c+n'!B649,0),0)</f>
        <v>0</v>
      </c>
      <c r="C649" s="21">
        <f>IF($C$4="Attiecināmās izmaksas",IF('10a+c+n'!$Q649="A",'10a+c+n'!C649,0),0)</f>
        <v>0</v>
      </c>
      <c r="D649" s="21">
        <f>IF($C$4="Attiecināmās izmaksas",IF('10a+c+n'!$Q649="A",'10a+c+n'!D649,0),0)</f>
        <v>0</v>
      </c>
      <c r="E649" s="42"/>
      <c r="F649" s="64"/>
      <c r="G649" s="121"/>
      <c r="H649" s="121">
        <f>IF($C$4="Attiecināmās izmaksas",IF('10a+c+n'!$Q649="A",'10a+c+n'!H649,0),0)</f>
        <v>0</v>
      </c>
      <c r="I649" s="121"/>
      <c r="J649" s="121"/>
      <c r="K649" s="122">
        <f>IF($C$4="Attiecināmās izmaksas",IF('10a+c+n'!$Q649="A",'10a+c+n'!K649,0),0)</f>
        <v>0</v>
      </c>
      <c r="L649" s="64">
        <f>IF($C$4="Attiecināmās izmaksas",IF('10a+c+n'!$Q649="A",'10a+c+n'!L649,0),0)</f>
        <v>0</v>
      </c>
      <c r="M649" s="121">
        <f>IF($C$4="Attiecināmās izmaksas",IF('10a+c+n'!$Q649="A",'10a+c+n'!M649,0),0)</f>
        <v>0</v>
      </c>
      <c r="N649" s="121">
        <f>IF($C$4="Attiecināmās izmaksas",IF('10a+c+n'!$Q649="A",'10a+c+n'!N649,0),0)</f>
        <v>0</v>
      </c>
      <c r="O649" s="121">
        <f>IF($C$4="Attiecināmās izmaksas",IF('10a+c+n'!$Q649="A",'10a+c+n'!O649,0),0)</f>
        <v>0</v>
      </c>
      <c r="P649" s="122">
        <f>IF($C$4="Attiecināmās izmaksas",IF('10a+c+n'!$Q649="A",'10a+c+n'!P649,0),0)</f>
        <v>0</v>
      </c>
    </row>
    <row r="650" spans="1:16" x14ac:dyDescent="0.2">
      <c r="A650" s="49">
        <f>IF(P650=0,0,IF(COUNTBLANK(P650)=1,0,COUNTA($P$14:P650)))</f>
        <v>0</v>
      </c>
      <c r="B650" s="21">
        <f>IF($C$4="Attiecināmās izmaksas",IF('10a+c+n'!$Q650="A",'10a+c+n'!B650,0),0)</f>
        <v>0</v>
      </c>
      <c r="C650" s="21">
        <f>IF($C$4="Attiecināmās izmaksas",IF('10a+c+n'!$Q650="A",'10a+c+n'!C650,0),0)</f>
        <v>0</v>
      </c>
      <c r="D650" s="21">
        <f>IF($C$4="Attiecināmās izmaksas",IF('10a+c+n'!$Q650="A",'10a+c+n'!D650,0),0)</f>
        <v>0</v>
      </c>
      <c r="E650" s="42"/>
      <c r="F650" s="64"/>
      <c r="G650" s="121"/>
      <c r="H650" s="121">
        <f>IF($C$4="Attiecināmās izmaksas",IF('10a+c+n'!$Q650="A",'10a+c+n'!H650,0),0)</f>
        <v>0</v>
      </c>
      <c r="I650" s="121"/>
      <c r="J650" s="121"/>
      <c r="K650" s="122">
        <f>IF($C$4="Attiecināmās izmaksas",IF('10a+c+n'!$Q650="A",'10a+c+n'!K650,0),0)</f>
        <v>0</v>
      </c>
      <c r="L650" s="64">
        <f>IF($C$4="Attiecināmās izmaksas",IF('10a+c+n'!$Q650="A",'10a+c+n'!L650,0),0)</f>
        <v>0</v>
      </c>
      <c r="M650" s="121">
        <f>IF($C$4="Attiecināmās izmaksas",IF('10a+c+n'!$Q650="A",'10a+c+n'!M650,0),0)</f>
        <v>0</v>
      </c>
      <c r="N650" s="121">
        <f>IF($C$4="Attiecināmās izmaksas",IF('10a+c+n'!$Q650="A",'10a+c+n'!N650,0),0)</f>
        <v>0</v>
      </c>
      <c r="O650" s="121">
        <f>IF($C$4="Attiecināmās izmaksas",IF('10a+c+n'!$Q650="A",'10a+c+n'!O650,0),0)</f>
        <v>0</v>
      </c>
      <c r="P650" s="122">
        <f>IF($C$4="Attiecināmās izmaksas",IF('10a+c+n'!$Q650="A",'10a+c+n'!P650,0),0)</f>
        <v>0</v>
      </c>
    </row>
    <row r="651" spans="1:16" x14ac:dyDescent="0.2">
      <c r="A651" s="49">
        <f>IF(P651=0,0,IF(COUNTBLANK(P651)=1,0,COUNTA($P$14:P651)))</f>
        <v>0</v>
      </c>
      <c r="B651" s="21">
        <f>IF($C$4="Attiecināmās izmaksas",IF('10a+c+n'!$Q651="A",'10a+c+n'!B651,0),0)</f>
        <v>0</v>
      </c>
      <c r="C651" s="21">
        <f>IF($C$4="Attiecināmās izmaksas",IF('10a+c+n'!$Q651="A",'10a+c+n'!C651,0),0)</f>
        <v>0</v>
      </c>
      <c r="D651" s="21">
        <f>IF($C$4="Attiecināmās izmaksas",IF('10a+c+n'!$Q651="A",'10a+c+n'!D651,0),0)</f>
        <v>0</v>
      </c>
      <c r="E651" s="42"/>
      <c r="F651" s="64"/>
      <c r="G651" s="121"/>
      <c r="H651" s="121">
        <f>IF($C$4="Attiecināmās izmaksas",IF('10a+c+n'!$Q651="A",'10a+c+n'!H651,0),0)</f>
        <v>0</v>
      </c>
      <c r="I651" s="121"/>
      <c r="J651" s="121"/>
      <c r="K651" s="122">
        <f>IF($C$4="Attiecināmās izmaksas",IF('10a+c+n'!$Q651="A",'10a+c+n'!K651,0),0)</f>
        <v>0</v>
      </c>
      <c r="L651" s="64">
        <f>IF($C$4="Attiecināmās izmaksas",IF('10a+c+n'!$Q651="A",'10a+c+n'!L651,0),0)</f>
        <v>0</v>
      </c>
      <c r="M651" s="121">
        <f>IF($C$4="Attiecināmās izmaksas",IF('10a+c+n'!$Q651="A",'10a+c+n'!M651,0),0)</f>
        <v>0</v>
      </c>
      <c r="N651" s="121">
        <f>IF($C$4="Attiecināmās izmaksas",IF('10a+c+n'!$Q651="A",'10a+c+n'!N651,0),0)</f>
        <v>0</v>
      </c>
      <c r="O651" s="121">
        <f>IF($C$4="Attiecināmās izmaksas",IF('10a+c+n'!$Q651="A",'10a+c+n'!O651,0),0)</f>
        <v>0</v>
      </c>
      <c r="P651" s="122">
        <f>IF($C$4="Attiecināmās izmaksas",IF('10a+c+n'!$Q651="A",'10a+c+n'!P651,0),0)</f>
        <v>0</v>
      </c>
    </row>
    <row r="652" spans="1:16" x14ac:dyDescent="0.2">
      <c r="A652" s="49">
        <f>IF(P652=0,0,IF(COUNTBLANK(P652)=1,0,COUNTA($P$14:P652)))</f>
        <v>0</v>
      </c>
      <c r="B652" s="21">
        <f>IF($C$4="Attiecināmās izmaksas",IF('10a+c+n'!$Q652="A",'10a+c+n'!B652,0),0)</f>
        <v>0</v>
      </c>
      <c r="C652" s="21">
        <f>IF($C$4="Attiecināmās izmaksas",IF('10a+c+n'!$Q652="A",'10a+c+n'!C652,0),0)</f>
        <v>0</v>
      </c>
      <c r="D652" s="21">
        <f>IF($C$4="Attiecināmās izmaksas",IF('10a+c+n'!$Q652="A",'10a+c+n'!D652,0),0)</f>
        <v>0</v>
      </c>
      <c r="E652" s="42"/>
      <c r="F652" s="64"/>
      <c r="G652" s="121"/>
      <c r="H652" s="121">
        <f>IF($C$4="Attiecināmās izmaksas",IF('10a+c+n'!$Q652="A",'10a+c+n'!H652,0),0)</f>
        <v>0</v>
      </c>
      <c r="I652" s="121"/>
      <c r="J652" s="121"/>
      <c r="K652" s="122">
        <f>IF($C$4="Attiecināmās izmaksas",IF('10a+c+n'!$Q652="A",'10a+c+n'!K652,0),0)</f>
        <v>0</v>
      </c>
      <c r="L652" s="64">
        <f>IF($C$4="Attiecināmās izmaksas",IF('10a+c+n'!$Q652="A",'10a+c+n'!L652,0),0)</f>
        <v>0</v>
      </c>
      <c r="M652" s="121">
        <f>IF($C$4="Attiecināmās izmaksas",IF('10a+c+n'!$Q652="A",'10a+c+n'!M652,0),0)</f>
        <v>0</v>
      </c>
      <c r="N652" s="121">
        <f>IF($C$4="Attiecināmās izmaksas",IF('10a+c+n'!$Q652="A",'10a+c+n'!N652,0),0)</f>
        <v>0</v>
      </c>
      <c r="O652" s="121">
        <f>IF($C$4="Attiecināmās izmaksas",IF('10a+c+n'!$Q652="A",'10a+c+n'!O652,0),0)</f>
        <v>0</v>
      </c>
      <c r="P652" s="122">
        <f>IF($C$4="Attiecināmās izmaksas",IF('10a+c+n'!$Q652="A",'10a+c+n'!P652,0),0)</f>
        <v>0</v>
      </c>
    </row>
    <row r="653" spans="1:16" x14ac:dyDescent="0.2">
      <c r="A653" s="49">
        <f>IF(P653=0,0,IF(COUNTBLANK(P653)=1,0,COUNTA($P$14:P653)))</f>
        <v>0</v>
      </c>
      <c r="B653" s="21">
        <f>IF($C$4="Attiecināmās izmaksas",IF('10a+c+n'!$Q653="A",'10a+c+n'!B653,0),0)</f>
        <v>0</v>
      </c>
      <c r="C653" s="21">
        <f>IF($C$4="Attiecināmās izmaksas",IF('10a+c+n'!$Q653="A",'10a+c+n'!C653,0),0)</f>
        <v>0</v>
      </c>
      <c r="D653" s="21">
        <f>IF($C$4="Attiecināmās izmaksas",IF('10a+c+n'!$Q653="A",'10a+c+n'!D653,0),0)</f>
        <v>0</v>
      </c>
      <c r="E653" s="42"/>
      <c r="F653" s="64"/>
      <c r="G653" s="121"/>
      <c r="H653" s="121">
        <f>IF($C$4="Attiecināmās izmaksas",IF('10a+c+n'!$Q653="A",'10a+c+n'!H653,0),0)</f>
        <v>0</v>
      </c>
      <c r="I653" s="121"/>
      <c r="J653" s="121"/>
      <c r="K653" s="122">
        <f>IF($C$4="Attiecināmās izmaksas",IF('10a+c+n'!$Q653="A",'10a+c+n'!K653,0),0)</f>
        <v>0</v>
      </c>
      <c r="L653" s="64">
        <f>IF($C$4="Attiecināmās izmaksas",IF('10a+c+n'!$Q653="A",'10a+c+n'!L653,0),0)</f>
        <v>0</v>
      </c>
      <c r="M653" s="121">
        <f>IF($C$4="Attiecināmās izmaksas",IF('10a+c+n'!$Q653="A",'10a+c+n'!M653,0),0)</f>
        <v>0</v>
      </c>
      <c r="N653" s="121">
        <f>IF($C$4="Attiecināmās izmaksas",IF('10a+c+n'!$Q653="A",'10a+c+n'!N653,0),0)</f>
        <v>0</v>
      </c>
      <c r="O653" s="121">
        <f>IF($C$4="Attiecināmās izmaksas",IF('10a+c+n'!$Q653="A",'10a+c+n'!O653,0),0)</f>
        <v>0</v>
      </c>
      <c r="P653" s="122">
        <f>IF($C$4="Attiecināmās izmaksas",IF('10a+c+n'!$Q653="A",'10a+c+n'!P653,0),0)</f>
        <v>0</v>
      </c>
    </row>
    <row r="654" spans="1:16" x14ac:dyDescent="0.2">
      <c r="A654" s="49">
        <f>IF(P654=0,0,IF(COUNTBLANK(P654)=1,0,COUNTA($P$14:P654)))</f>
        <v>0</v>
      </c>
      <c r="B654" s="21">
        <f>IF($C$4="Attiecināmās izmaksas",IF('10a+c+n'!$Q654="A",'10a+c+n'!B654,0),0)</f>
        <v>0</v>
      </c>
      <c r="C654" s="21">
        <f>IF($C$4="Attiecināmās izmaksas",IF('10a+c+n'!$Q654="A",'10a+c+n'!C654,0),0)</f>
        <v>0</v>
      </c>
      <c r="D654" s="21">
        <f>IF($C$4="Attiecināmās izmaksas",IF('10a+c+n'!$Q654="A",'10a+c+n'!D654,0),0)</f>
        <v>0</v>
      </c>
      <c r="E654" s="42"/>
      <c r="F654" s="64"/>
      <c r="G654" s="121"/>
      <c r="H654" s="121">
        <f>IF($C$4="Attiecināmās izmaksas",IF('10a+c+n'!$Q654="A",'10a+c+n'!H654,0),0)</f>
        <v>0</v>
      </c>
      <c r="I654" s="121"/>
      <c r="J654" s="121"/>
      <c r="K654" s="122">
        <f>IF($C$4="Attiecināmās izmaksas",IF('10a+c+n'!$Q654="A",'10a+c+n'!K654,0),0)</f>
        <v>0</v>
      </c>
      <c r="L654" s="64">
        <f>IF($C$4="Attiecināmās izmaksas",IF('10a+c+n'!$Q654="A",'10a+c+n'!L654,0),0)</f>
        <v>0</v>
      </c>
      <c r="M654" s="121">
        <f>IF($C$4="Attiecināmās izmaksas",IF('10a+c+n'!$Q654="A",'10a+c+n'!M654,0),0)</f>
        <v>0</v>
      </c>
      <c r="N654" s="121">
        <f>IF($C$4="Attiecināmās izmaksas",IF('10a+c+n'!$Q654="A",'10a+c+n'!N654,0),0)</f>
        <v>0</v>
      </c>
      <c r="O654" s="121">
        <f>IF($C$4="Attiecināmās izmaksas",IF('10a+c+n'!$Q654="A",'10a+c+n'!O654,0),0)</f>
        <v>0</v>
      </c>
      <c r="P654" s="122">
        <f>IF($C$4="Attiecināmās izmaksas",IF('10a+c+n'!$Q654="A",'10a+c+n'!P654,0),0)</f>
        <v>0</v>
      </c>
    </row>
    <row r="655" spans="1:16" x14ac:dyDescent="0.2">
      <c r="A655" s="49">
        <f>IF(P655=0,0,IF(COUNTBLANK(P655)=1,0,COUNTA($P$14:P655)))</f>
        <v>0</v>
      </c>
      <c r="B655" s="21">
        <f>IF($C$4="Attiecināmās izmaksas",IF('10a+c+n'!$Q655="A",'10a+c+n'!B655,0),0)</f>
        <v>0</v>
      </c>
      <c r="C655" s="21">
        <f>IF($C$4="Attiecināmās izmaksas",IF('10a+c+n'!$Q655="A",'10a+c+n'!C655,0),0)</f>
        <v>0</v>
      </c>
      <c r="D655" s="21">
        <f>IF($C$4="Attiecināmās izmaksas",IF('10a+c+n'!$Q655="A",'10a+c+n'!D655,0),0)</f>
        <v>0</v>
      </c>
      <c r="E655" s="42"/>
      <c r="F655" s="64"/>
      <c r="G655" s="121"/>
      <c r="H655" s="121">
        <f>IF($C$4="Attiecināmās izmaksas",IF('10a+c+n'!$Q655="A",'10a+c+n'!H655,0),0)</f>
        <v>0</v>
      </c>
      <c r="I655" s="121"/>
      <c r="J655" s="121"/>
      <c r="K655" s="122">
        <f>IF($C$4="Attiecināmās izmaksas",IF('10a+c+n'!$Q655="A",'10a+c+n'!K655,0),0)</f>
        <v>0</v>
      </c>
      <c r="L655" s="64">
        <f>IF($C$4="Attiecināmās izmaksas",IF('10a+c+n'!$Q655="A",'10a+c+n'!L655,0),0)</f>
        <v>0</v>
      </c>
      <c r="M655" s="121">
        <f>IF($C$4="Attiecināmās izmaksas",IF('10a+c+n'!$Q655="A",'10a+c+n'!M655,0),0)</f>
        <v>0</v>
      </c>
      <c r="N655" s="121">
        <f>IF($C$4="Attiecināmās izmaksas",IF('10a+c+n'!$Q655="A",'10a+c+n'!N655,0),0)</f>
        <v>0</v>
      </c>
      <c r="O655" s="121">
        <f>IF($C$4="Attiecināmās izmaksas",IF('10a+c+n'!$Q655="A",'10a+c+n'!O655,0),0)</f>
        <v>0</v>
      </c>
      <c r="P655" s="122">
        <f>IF($C$4="Attiecināmās izmaksas",IF('10a+c+n'!$Q655="A",'10a+c+n'!P655,0),0)</f>
        <v>0</v>
      </c>
    </row>
    <row r="656" spans="1:16" x14ac:dyDescent="0.2">
      <c r="A656" s="49">
        <f>IF(P656=0,0,IF(COUNTBLANK(P656)=1,0,COUNTA($P$14:P656)))</f>
        <v>0</v>
      </c>
      <c r="B656" s="21">
        <f>IF($C$4="Attiecināmās izmaksas",IF('10a+c+n'!$Q656="A",'10a+c+n'!B656,0),0)</f>
        <v>0</v>
      </c>
      <c r="C656" s="21">
        <f>IF($C$4="Attiecināmās izmaksas",IF('10a+c+n'!$Q656="A",'10a+c+n'!C656,0),0)</f>
        <v>0</v>
      </c>
      <c r="D656" s="21">
        <f>IF($C$4="Attiecināmās izmaksas",IF('10a+c+n'!$Q656="A",'10a+c+n'!D656,0),0)</f>
        <v>0</v>
      </c>
      <c r="E656" s="42"/>
      <c r="F656" s="64"/>
      <c r="G656" s="121"/>
      <c r="H656" s="121">
        <f>IF($C$4="Attiecināmās izmaksas",IF('10a+c+n'!$Q656="A",'10a+c+n'!H656,0),0)</f>
        <v>0</v>
      </c>
      <c r="I656" s="121"/>
      <c r="J656" s="121"/>
      <c r="K656" s="122">
        <f>IF($C$4="Attiecināmās izmaksas",IF('10a+c+n'!$Q656="A",'10a+c+n'!K656,0),0)</f>
        <v>0</v>
      </c>
      <c r="L656" s="64">
        <f>IF($C$4="Attiecināmās izmaksas",IF('10a+c+n'!$Q656="A",'10a+c+n'!L656,0),0)</f>
        <v>0</v>
      </c>
      <c r="M656" s="121">
        <f>IF($C$4="Attiecināmās izmaksas",IF('10a+c+n'!$Q656="A",'10a+c+n'!M656,0),0)</f>
        <v>0</v>
      </c>
      <c r="N656" s="121">
        <f>IF($C$4="Attiecināmās izmaksas",IF('10a+c+n'!$Q656="A",'10a+c+n'!N656,0),0)</f>
        <v>0</v>
      </c>
      <c r="O656" s="121">
        <f>IF($C$4="Attiecināmās izmaksas",IF('10a+c+n'!$Q656="A",'10a+c+n'!O656,0),0)</f>
        <v>0</v>
      </c>
      <c r="P656" s="122">
        <f>IF($C$4="Attiecināmās izmaksas",IF('10a+c+n'!$Q656="A",'10a+c+n'!P656,0),0)</f>
        <v>0</v>
      </c>
    </row>
    <row r="657" spans="1:16" x14ac:dyDescent="0.2">
      <c r="A657" s="49">
        <f>IF(P657=0,0,IF(COUNTBLANK(P657)=1,0,COUNTA($P$14:P657)))</f>
        <v>0</v>
      </c>
      <c r="B657" s="21">
        <f>IF($C$4="Attiecināmās izmaksas",IF('10a+c+n'!$Q657="A",'10a+c+n'!B657,0),0)</f>
        <v>0</v>
      </c>
      <c r="C657" s="21">
        <f>IF($C$4="Attiecināmās izmaksas",IF('10a+c+n'!$Q657="A",'10a+c+n'!C657,0),0)</f>
        <v>0</v>
      </c>
      <c r="D657" s="21">
        <f>IF($C$4="Attiecināmās izmaksas",IF('10a+c+n'!$Q657="A",'10a+c+n'!D657,0),0)</f>
        <v>0</v>
      </c>
      <c r="E657" s="42"/>
      <c r="F657" s="64"/>
      <c r="G657" s="121"/>
      <c r="H657" s="121">
        <f>IF($C$4="Attiecināmās izmaksas",IF('10a+c+n'!$Q657="A",'10a+c+n'!H657,0),0)</f>
        <v>0</v>
      </c>
      <c r="I657" s="121"/>
      <c r="J657" s="121"/>
      <c r="K657" s="122">
        <f>IF($C$4="Attiecināmās izmaksas",IF('10a+c+n'!$Q657="A",'10a+c+n'!K657,0),0)</f>
        <v>0</v>
      </c>
      <c r="L657" s="64">
        <f>IF($C$4="Attiecināmās izmaksas",IF('10a+c+n'!$Q657="A",'10a+c+n'!L657,0),0)</f>
        <v>0</v>
      </c>
      <c r="M657" s="121">
        <f>IF($C$4="Attiecināmās izmaksas",IF('10a+c+n'!$Q657="A",'10a+c+n'!M657,0),0)</f>
        <v>0</v>
      </c>
      <c r="N657" s="121">
        <f>IF($C$4="Attiecināmās izmaksas",IF('10a+c+n'!$Q657="A",'10a+c+n'!N657,0),0)</f>
        <v>0</v>
      </c>
      <c r="O657" s="121">
        <f>IF($C$4="Attiecināmās izmaksas",IF('10a+c+n'!$Q657="A",'10a+c+n'!O657,0),0)</f>
        <v>0</v>
      </c>
      <c r="P657" s="122">
        <f>IF($C$4="Attiecināmās izmaksas",IF('10a+c+n'!$Q657="A",'10a+c+n'!P657,0),0)</f>
        <v>0</v>
      </c>
    </row>
    <row r="658" spans="1:16" x14ac:dyDescent="0.2">
      <c r="A658" s="49">
        <f>IF(P658=0,0,IF(COUNTBLANK(P658)=1,0,COUNTA($P$14:P658)))</f>
        <v>0</v>
      </c>
      <c r="B658" s="21">
        <f>IF($C$4="Attiecināmās izmaksas",IF('10a+c+n'!$Q658="A",'10a+c+n'!B658,0),0)</f>
        <v>0</v>
      </c>
      <c r="C658" s="21">
        <f>IF($C$4="Attiecināmās izmaksas",IF('10a+c+n'!$Q658="A",'10a+c+n'!C658,0),0)</f>
        <v>0</v>
      </c>
      <c r="D658" s="21">
        <f>IF($C$4="Attiecināmās izmaksas",IF('10a+c+n'!$Q658="A",'10a+c+n'!D658,0),0)</f>
        <v>0</v>
      </c>
      <c r="E658" s="42"/>
      <c r="F658" s="64"/>
      <c r="G658" s="121"/>
      <c r="H658" s="121">
        <f>IF($C$4="Attiecināmās izmaksas",IF('10a+c+n'!$Q658="A",'10a+c+n'!H658,0),0)</f>
        <v>0</v>
      </c>
      <c r="I658" s="121"/>
      <c r="J658" s="121"/>
      <c r="K658" s="122">
        <f>IF($C$4="Attiecināmās izmaksas",IF('10a+c+n'!$Q658="A",'10a+c+n'!K658,0),0)</f>
        <v>0</v>
      </c>
      <c r="L658" s="64">
        <f>IF($C$4="Attiecināmās izmaksas",IF('10a+c+n'!$Q658="A",'10a+c+n'!L658,0),0)</f>
        <v>0</v>
      </c>
      <c r="M658" s="121">
        <f>IF($C$4="Attiecināmās izmaksas",IF('10a+c+n'!$Q658="A",'10a+c+n'!M658,0),0)</f>
        <v>0</v>
      </c>
      <c r="N658" s="121">
        <f>IF($C$4="Attiecināmās izmaksas",IF('10a+c+n'!$Q658="A",'10a+c+n'!N658,0),0)</f>
        <v>0</v>
      </c>
      <c r="O658" s="121">
        <f>IF($C$4="Attiecināmās izmaksas",IF('10a+c+n'!$Q658="A",'10a+c+n'!O658,0),0)</f>
        <v>0</v>
      </c>
      <c r="P658" s="122">
        <f>IF($C$4="Attiecināmās izmaksas",IF('10a+c+n'!$Q658="A",'10a+c+n'!P658,0),0)</f>
        <v>0</v>
      </c>
    </row>
    <row r="659" spans="1:16" x14ac:dyDescent="0.2">
      <c r="A659" s="49">
        <f>IF(P659=0,0,IF(COUNTBLANK(P659)=1,0,COUNTA($P$14:P659)))</f>
        <v>0</v>
      </c>
      <c r="B659" s="21">
        <f>IF($C$4="Attiecināmās izmaksas",IF('10a+c+n'!$Q659="A",'10a+c+n'!B659,0),0)</f>
        <v>0</v>
      </c>
      <c r="C659" s="21">
        <f>IF($C$4="Attiecināmās izmaksas",IF('10a+c+n'!$Q659="A",'10a+c+n'!C659,0),0)</f>
        <v>0</v>
      </c>
      <c r="D659" s="21">
        <f>IF($C$4="Attiecināmās izmaksas",IF('10a+c+n'!$Q659="A",'10a+c+n'!D659,0),0)</f>
        <v>0</v>
      </c>
      <c r="E659" s="42"/>
      <c r="F659" s="64"/>
      <c r="G659" s="121"/>
      <c r="H659" s="121">
        <f>IF($C$4="Attiecināmās izmaksas",IF('10a+c+n'!$Q659="A",'10a+c+n'!H659,0),0)</f>
        <v>0</v>
      </c>
      <c r="I659" s="121"/>
      <c r="J659" s="121"/>
      <c r="K659" s="122">
        <f>IF($C$4="Attiecināmās izmaksas",IF('10a+c+n'!$Q659="A",'10a+c+n'!K659,0),0)</f>
        <v>0</v>
      </c>
      <c r="L659" s="64">
        <f>IF($C$4="Attiecināmās izmaksas",IF('10a+c+n'!$Q659="A",'10a+c+n'!L659,0),0)</f>
        <v>0</v>
      </c>
      <c r="M659" s="121">
        <f>IF($C$4="Attiecināmās izmaksas",IF('10a+c+n'!$Q659="A",'10a+c+n'!M659,0),0)</f>
        <v>0</v>
      </c>
      <c r="N659" s="121">
        <f>IF($C$4="Attiecināmās izmaksas",IF('10a+c+n'!$Q659="A",'10a+c+n'!N659,0),0)</f>
        <v>0</v>
      </c>
      <c r="O659" s="121">
        <f>IF($C$4="Attiecināmās izmaksas",IF('10a+c+n'!$Q659="A",'10a+c+n'!O659,0),0)</f>
        <v>0</v>
      </c>
      <c r="P659" s="122">
        <f>IF($C$4="Attiecināmās izmaksas",IF('10a+c+n'!$Q659="A",'10a+c+n'!P659,0),0)</f>
        <v>0</v>
      </c>
    </row>
    <row r="660" spans="1:16" x14ac:dyDescent="0.2">
      <c r="A660" s="49">
        <f>IF(P660=0,0,IF(COUNTBLANK(P660)=1,0,COUNTA($P$14:P660)))</f>
        <v>0</v>
      </c>
      <c r="B660" s="21">
        <f>IF($C$4="Attiecināmās izmaksas",IF('10a+c+n'!$Q660="A",'10a+c+n'!B660,0),0)</f>
        <v>0</v>
      </c>
      <c r="C660" s="21">
        <f>IF($C$4="Attiecināmās izmaksas",IF('10a+c+n'!$Q660="A",'10a+c+n'!C660,0),0)</f>
        <v>0</v>
      </c>
      <c r="D660" s="21">
        <f>IF($C$4="Attiecināmās izmaksas",IF('10a+c+n'!$Q660="A",'10a+c+n'!D660,0),0)</f>
        <v>0</v>
      </c>
      <c r="E660" s="42"/>
      <c r="F660" s="64"/>
      <c r="G660" s="121"/>
      <c r="H660" s="121">
        <f>IF($C$4="Attiecināmās izmaksas",IF('10a+c+n'!$Q660="A",'10a+c+n'!H660,0),0)</f>
        <v>0</v>
      </c>
      <c r="I660" s="121"/>
      <c r="J660" s="121"/>
      <c r="K660" s="122">
        <f>IF($C$4="Attiecināmās izmaksas",IF('10a+c+n'!$Q660="A",'10a+c+n'!K660,0),0)</f>
        <v>0</v>
      </c>
      <c r="L660" s="64">
        <f>IF($C$4="Attiecināmās izmaksas",IF('10a+c+n'!$Q660="A",'10a+c+n'!L660,0),0)</f>
        <v>0</v>
      </c>
      <c r="M660" s="121">
        <f>IF($C$4="Attiecināmās izmaksas",IF('10a+c+n'!$Q660="A",'10a+c+n'!M660,0),0)</f>
        <v>0</v>
      </c>
      <c r="N660" s="121">
        <f>IF($C$4="Attiecināmās izmaksas",IF('10a+c+n'!$Q660="A",'10a+c+n'!N660,0),0)</f>
        <v>0</v>
      </c>
      <c r="O660" s="121">
        <f>IF($C$4="Attiecināmās izmaksas",IF('10a+c+n'!$Q660="A",'10a+c+n'!O660,0),0)</f>
        <v>0</v>
      </c>
      <c r="P660" s="122">
        <f>IF($C$4="Attiecināmās izmaksas",IF('10a+c+n'!$Q660="A",'10a+c+n'!P660,0),0)</f>
        <v>0</v>
      </c>
    </row>
    <row r="661" spans="1:16" x14ac:dyDescent="0.2">
      <c r="A661" s="49">
        <f>IF(P661=0,0,IF(COUNTBLANK(P661)=1,0,COUNTA($P$14:P661)))</f>
        <v>0</v>
      </c>
      <c r="B661" s="21">
        <f>IF($C$4="Attiecināmās izmaksas",IF('10a+c+n'!$Q661="A",'10a+c+n'!B661,0),0)</f>
        <v>0</v>
      </c>
      <c r="C661" s="21">
        <f>IF($C$4="Attiecināmās izmaksas",IF('10a+c+n'!$Q661="A",'10a+c+n'!C661,0),0)</f>
        <v>0</v>
      </c>
      <c r="D661" s="21">
        <f>IF($C$4="Attiecināmās izmaksas",IF('10a+c+n'!$Q661="A",'10a+c+n'!D661,0),0)</f>
        <v>0</v>
      </c>
      <c r="E661" s="42"/>
      <c r="F661" s="64"/>
      <c r="G661" s="121"/>
      <c r="H661" s="121">
        <f>IF($C$4="Attiecināmās izmaksas",IF('10a+c+n'!$Q661="A",'10a+c+n'!H661,0),0)</f>
        <v>0</v>
      </c>
      <c r="I661" s="121"/>
      <c r="J661" s="121"/>
      <c r="K661" s="122">
        <f>IF($C$4="Attiecināmās izmaksas",IF('10a+c+n'!$Q661="A",'10a+c+n'!K661,0),0)</f>
        <v>0</v>
      </c>
      <c r="L661" s="64">
        <f>IF($C$4="Attiecināmās izmaksas",IF('10a+c+n'!$Q661="A",'10a+c+n'!L661,0),0)</f>
        <v>0</v>
      </c>
      <c r="M661" s="121">
        <f>IF($C$4="Attiecināmās izmaksas",IF('10a+c+n'!$Q661="A",'10a+c+n'!M661,0),0)</f>
        <v>0</v>
      </c>
      <c r="N661" s="121">
        <f>IF($C$4="Attiecināmās izmaksas",IF('10a+c+n'!$Q661="A",'10a+c+n'!N661,0),0)</f>
        <v>0</v>
      </c>
      <c r="O661" s="121">
        <f>IF($C$4="Attiecināmās izmaksas",IF('10a+c+n'!$Q661="A",'10a+c+n'!O661,0),0)</f>
        <v>0</v>
      </c>
      <c r="P661" s="122">
        <f>IF($C$4="Attiecināmās izmaksas",IF('10a+c+n'!$Q661="A",'10a+c+n'!P661,0),0)</f>
        <v>0</v>
      </c>
    </row>
    <row r="662" spans="1:16" x14ac:dyDescent="0.2">
      <c r="A662" s="49">
        <f>IF(P662=0,0,IF(COUNTBLANK(P662)=1,0,COUNTA($P$14:P662)))</f>
        <v>0</v>
      </c>
      <c r="B662" s="21">
        <f>IF($C$4="Attiecināmās izmaksas",IF('10a+c+n'!$Q662="A",'10a+c+n'!B662,0),0)</f>
        <v>0</v>
      </c>
      <c r="C662" s="21">
        <f>IF($C$4="Attiecināmās izmaksas",IF('10a+c+n'!$Q662="A",'10a+c+n'!C662,0),0)</f>
        <v>0</v>
      </c>
      <c r="D662" s="21">
        <f>IF($C$4="Attiecināmās izmaksas",IF('10a+c+n'!$Q662="A",'10a+c+n'!D662,0),0)</f>
        <v>0</v>
      </c>
      <c r="E662" s="42"/>
      <c r="F662" s="64"/>
      <c r="G662" s="121"/>
      <c r="H662" s="121">
        <f>IF($C$4="Attiecināmās izmaksas",IF('10a+c+n'!$Q662="A",'10a+c+n'!H662,0),0)</f>
        <v>0</v>
      </c>
      <c r="I662" s="121"/>
      <c r="J662" s="121"/>
      <c r="K662" s="122">
        <f>IF($C$4="Attiecināmās izmaksas",IF('10a+c+n'!$Q662="A",'10a+c+n'!K662,0),0)</f>
        <v>0</v>
      </c>
      <c r="L662" s="64">
        <f>IF($C$4="Attiecināmās izmaksas",IF('10a+c+n'!$Q662="A",'10a+c+n'!L662,0),0)</f>
        <v>0</v>
      </c>
      <c r="M662" s="121">
        <f>IF($C$4="Attiecināmās izmaksas",IF('10a+c+n'!$Q662="A",'10a+c+n'!M662,0),0)</f>
        <v>0</v>
      </c>
      <c r="N662" s="121">
        <f>IF($C$4="Attiecināmās izmaksas",IF('10a+c+n'!$Q662="A",'10a+c+n'!N662,0),0)</f>
        <v>0</v>
      </c>
      <c r="O662" s="121">
        <f>IF($C$4="Attiecināmās izmaksas",IF('10a+c+n'!$Q662="A",'10a+c+n'!O662,0),0)</f>
        <v>0</v>
      </c>
      <c r="P662" s="122">
        <f>IF($C$4="Attiecināmās izmaksas",IF('10a+c+n'!$Q662="A",'10a+c+n'!P662,0),0)</f>
        <v>0</v>
      </c>
    </row>
    <row r="663" spans="1:16" x14ac:dyDescent="0.2">
      <c r="A663" s="49">
        <f>IF(P663=0,0,IF(COUNTBLANK(P663)=1,0,COUNTA($P$14:P663)))</f>
        <v>0</v>
      </c>
      <c r="B663" s="21">
        <f>IF($C$4="Attiecināmās izmaksas",IF('10a+c+n'!$Q663="A",'10a+c+n'!B663,0),0)</f>
        <v>0</v>
      </c>
      <c r="C663" s="21">
        <f>IF($C$4="Attiecināmās izmaksas",IF('10a+c+n'!$Q663="A",'10a+c+n'!C663,0),0)</f>
        <v>0</v>
      </c>
      <c r="D663" s="21">
        <f>IF($C$4="Attiecināmās izmaksas",IF('10a+c+n'!$Q663="A",'10a+c+n'!D663,0),0)</f>
        <v>0</v>
      </c>
      <c r="E663" s="42"/>
      <c r="F663" s="64"/>
      <c r="G663" s="121"/>
      <c r="H663" s="121">
        <f>IF($C$4="Attiecināmās izmaksas",IF('10a+c+n'!$Q663="A",'10a+c+n'!H663,0),0)</f>
        <v>0</v>
      </c>
      <c r="I663" s="121"/>
      <c r="J663" s="121"/>
      <c r="K663" s="122">
        <f>IF($C$4="Attiecināmās izmaksas",IF('10a+c+n'!$Q663="A",'10a+c+n'!K663,0),0)</f>
        <v>0</v>
      </c>
      <c r="L663" s="64">
        <f>IF($C$4="Attiecināmās izmaksas",IF('10a+c+n'!$Q663="A",'10a+c+n'!L663,0),0)</f>
        <v>0</v>
      </c>
      <c r="M663" s="121">
        <f>IF($C$4="Attiecināmās izmaksas",IF('10a+c+n'!$Q663="A",'10a+c+n'!M663,0),0)</f>
        <v>0</v>
      </c>
      <c r="N663" s="121">
        <f>IF($C$4="Attiecināmās izmaksas",IF('10a+c+n'!$Q663="A",'10a+c+n'!N663,0),0)</f>
        <v>0</v>
      </c>
      <c r="O663" s="121">
        <f>IF($C$4="Attiecināmās izmaksas",IF('10a+c+n'!$Q663="A",'10a+c+n'!O663,0),0)</f>
        <v>0</v>
      </c>
      <c r="P663" s="122">
        <f>IF($C$4="Attiecināmās izmaksas",IF('10a+c+n'!$Q663="A",'10a+c+n'!P663,0),0)</f>
        <v>0</v>
      </c>
    </row>
    <row r="664" spans="1:16" x14ac:dyDescent="0.2">
      <c r="A664" s="49">
        <f>IF(P664=0,0,IF(COUNTBLANK(P664)=1,0,COUNTA($P$14:P664)))</f>
        <v>0</v>
      </c>
      <c r="B664" s="21">
        <f>IF($C$4="Attiecināmās izmaksas",IF('10a+c+n'!$Q664="A",'10a+c+n'!B664,0),0)</f>
        <v>0</v>
      </c>
      <c r="C664" s="21">
        <f>IF($C$4="Attiecināmās izmaksas",IF('10a+c+n'!$Q664="A",'10a+c+n'!C664,0),0)</f>
        <v>0</v>
      </c>
      <c r="D664" s="21">
        <f>IF($C$4="Attiecināmās izmaksas",IF('10a+c+n'!$Q664="A",'10a+c+n'!D664,0),0)</f>
        <v>0</v>
      </c>
      <c r="E664" s="42"/>
      <c r="F664" s="64"/>
      <c r="G664" s="121"/>
      <c r="H664" s="121">
        <f>IF($C$4="Attiecināmās izmaksas",IF('10a+c+n'!$Q664="A",'10a+c+n'!H664,0),0)</f>
        <v>0</v>
      </c>
      <c r="I664" s="121"/>
      <c r="J664" s="121"/>
      <c r="K664" s="122">
        <f>IF($C$4="Attiecināmās izmaksas",IF('10a+c+n'!$Q664="A",'10a+c+n'!K664,0),0)</f>
        <v>0</v>
      </c>
      <c r="L664" s="64">
        <f>IF($C$4="Attiecināmās izmaksas",IF('10a+c+n'!$Q664="A",'10a+c+n'!L664,0),0)</f>
        <v>0</v>
      </c>
      <c r="M664" s="121">
        <f>IF($C$4="Attiecināmās izmaksas",IF('10a+c+n'!$Q664="A",'10a+c+n'!M664,0),0)</f>
        <v>0</v>
      </c>
      <c r="N664" s="121">
        <f>IF($C$4="Attiecināmās izmaksas",IF('10a+c+n'!$Q664="A",'10a+c+n'!N664,0),0)</f>
        <v>0</v>
      </c>
      <c r="O664" s="121">
        <f>IF($C$4="Attiecināmās izmaksas",IF('10a+c+n'!$Q664="A",'10a+c+n'!O664,0),0)</f>
        <v>0</v>
      </c>
      <c r="P664" s="122">
        <f>IF($C$4="Attiecināmās izmaksas",IF('10a+c+n'!$Q664="A",'10a+c+n'!P664,0),0)</f>
        <v>0</v>
      </c>
    </row>
    <row r="665" spans="1:16" x14ac:dyDescent="0.2">
      <c r="A665" s="49">
        <f>IF(P665=0,0,IF(COUNTBLANK(P665)=1,0,COUNTA($P$14:P665)))</f>
        <v>0</v>
      </c>
      <c r="B665" s="21">
        <f>IF($C$4="Attiecināmās izmaksas",IF('10a+c+n'!$Q665="A",'10a+c+n'!B665,0),0)</f>
        <v>0</v>
      </c>
      <c r="C665" s="21">
        <f>IF($C$4="Attiecināmās izmaksas",IF('10a+c+n'!$Q665="A",'10a+c+n'!C665,0),0)</f>
        <v>0</v>
      </c>
      <c r="D665" s="21">
        <f>IF($C$4="Attiecināmās izmaksas",IF('10a+c+n'!$Q665="A",'10a+c+n'!D665,0),0)</f>
        <v>0</v>
      </c>
      <c r="E665" s="42"/>
      <c r="F665" s="64"/>
      <c r="G665" s="121"/>
      <c r="H665" s="121">
        <f>IF($C$4="Attiecināmās izmaksas",IF('10a+c+n'!$Q665="A",'10a+c+n'!H665,0),0)</f>
        <v>0</v>
      </c>
      <c r="I665" s="121"/>
      <c r="J665" s="121"/>
      <c r="K665" s="122">
        <f>IF($C$4="Attiecināmās izmaksas",IF('10a+c+n'!$Q665="A",'10a+c+n'!K665,0),0)</f>
        <v>0</v>
      </c>
      <c r="L665" s="64">
        <f>IF($C$4="Attiecināmās izmaksas",IF('10a+c+n'!$Q665="A",'10a+c+n'!L665,0),0)</f>
        <v>0</v>
      </c>
      <c r="M665" s="121">
        <f>IF($C$4="Attiecināmās izmaksas",IF('10a+c+n'!$Q665="A",'10a+c+n'!M665,0),0)</f>
        <v>0</v>
      </c>
      <c r="N665" s="121">
        <f>IF($C$4="Attiecināmās izmaksas",IF('10a+c+n'!$Q665="A",'10a+c+n'!N665,0),0)</f>
        <v>0</v>
      </c>
      <c r="O665" s="121">
        <f>IF($C$4="Attiecināmās izmaksas",IF('10a+c+n'!$Q665="A",'10a+c+n'!O665,0),0)</f>
        <v>0</v>
      </c>
      <c r="P665" s="122">
        <f>IF($C$4="Attiecināmās izmaksas",IF('10a+c+n'!$Q665="A",'10a+c+n'!P665,0),0)</f>
        <v>0</v>
      </c>
    </row>
    <row r="666" spans="1:16" x14ac:dyDescent="0.2">
      <c r="A666" s="49">
        <f>IF(P666=0,0,IF(COUNTBLANK(P666)=1,0,COUNTA($P$14:P666)))</f>
        <v>0</v>
      </c>
      <c r="B666" s="21">
        <f>IF($C$4="Attiecināmās izmaksas",IF('10a+c+n'!$Q666="A",'10a+c+n'!B666,0),0)</f>
        <v>0</v>
      </c>
      <c r="C666" s="21">
        <f>IF($C$4="Attiecināmās izmaksas",IF('10a+c+n'!$Q666="A",'10a+c+n'!C666,0),0)</f>
        <v>0</v>
      </c>
      <c r="D666" s="21">
        <f>IF($C$4="Attiecināmās izmaksas",IF('10a+c+n'!$Q666="A",'10a+c+n'!D666,0),0)</f>
        <v>0</v>
      </c>
      <c r="E666" s="42"/>
      <c r="F666" s="64"/>
      <c r="G666" s="121"/>
      <c r="H666" s="121">
        <f>IF($C$4="Attiecināmās izmaksas",IF('10a+c+n'!$Q666="A",'10a+c+n'!H666,0),0)</f>
        <v>0</v>
      </c>
      <c r="I666" s="121"/>
      <c r="J666" s="121"/>
      <c r="K666" s="122">
        <f>IF($C$4="Attiecināmās izmaksas",IF('10a+c+n'!$Q666="A",'10a+c+n'!K666,0),0)</f>
        <v>0</v>
      </c>
      <c r="L666" s="64">
        <f>IF($C$4="Attiecināmās izmaksas",IF('10a+c+n'!$Q666="A",'10a+c+n'!L666,0),0)</f>
        <v>0</v>
      </c>
      <c r="M666" s="121">
        <f>IF($C$4="Attiecināmās izmaksas",IF('10a+c+n'!$Q666="A",'10a+c+n'!M666,0),0)</f>
        <v>0</v>
      </c>
      <c r="N666" s="121">
        <f>IF($C$4="Attiecināmās izmaksas",IF('10a+c+n'!$Q666="A",'10a+c+n'!N666,0),0)</f>
        <v>0</v>
      </c>
      <c r="O666" s="121">
        <f>IF($C$4="Attiecināmās izmaksas",IF('10a+c+n'!$Q666="A",'10a+c+n'!O666,0),0)</f>
        <v>0</v>
      </c>
      <c r="P666" s="122">
        <f>IF($C$4="Attiecināmās izmaksas",IF('10a+c+n'!$Q666="A",'10a+c+n'!P666,0),0)</f>
        <v>0</v>
      </c>
    </row>
    <row r="667" spans="1:16" x14ac:dyDescent="0.2">
      <c r="A667" s="49">
        <f>IF(P667=0,0,IF(COUNTBLANK(P667)=1,0,COUNTA($P$14:P667)))</f>
        <v>0</v>
      </c>
      <c r="B667" s="21">
        <f>IF($C$4="Attiecināmās izmaksas",IF('10a+c+n'!$Q667="A",'10a+c+n'!B667,0),0)</f>
        <v>0</v>
      </c>
      <c r="C667" s="21">
        <f>IF($C$4="Attiecināmās izmaksas",IF('10a+c+n'!$Q667="A",'10a+c+n'!C667,0),0)</f>
        <v>0</v>
      </c>
      <c r="D667" s="21">
        <f>IF($C$4="Attiecināmās izmaksas",IF('10a+c+n'!$Q667="A",'10a+c+n'!D667,0),0)</f>
        <v>0</v>
      </c>
      <c r="E667" s="42"/>
      <c r="F667" s="64"/>
      <c r="G667" s="121"/>
      <c r="H667" s="121">
        <f>IF($C$4="Attiecināmās izmaksas",IF('10a+c+n'!$Q667="A",'10a+c+n'!H667,0),0)</f>
        <v>0</v>
      </c>
      <c r="I667" s="121"/>
      <c r="J667" s="121"/>
      <c r="K667" s="122">
        <f>IF($C$4="Attiecināmās izmaksas",IF('10a+c+n'!$Q667="A",'10a+c+n'!K667,0),0)</f>
        <v>0</v>
      </c>
      <c r="L667" s="64">
        <f>IF($C$4="Attiecināmās izmaksas",IF('10a+c+n'!$Q667="A",'10a+c+n'!L667,0),0)</f>
        <v>0</v>
      </c>
      <c r="M667" s="121">
        <f>IF($C$4="Attiecināmās izmaksas",IF('10a+c+n'!$Q667="A",'10a+c+n'!M667,0),0)</f>
        <v>0</v>
      </c>
      <c r="N667" s="121">
        <f>IF($C$4="Attiecināmās izmaksas",IF('10a+c+n'!$Q667="A",'10a+c+n'!N667,0),0)</f>
        <v>0</v>
      </c>
      <c r="O667" s="121">
        <f>IF($C$4="Attiecināmās izmaksas",IF('10a+c+n'!$Q667="A",'10a+c+n'!O667,0),0)</f>
        <v>0</v>
      </c>
      <c r="P667" s="122">
        <f>IF($C$4="Attiecināmās izmaksas",IF('10a+c+n'!$Q667="A",'10a+c+n'!P667,0),0)</f>
        <v>0</v>
      </c>
    </row>
    <row r="668" spans="1:16" x14ac:dyDescent="0.2">
      <c r="A668" s="49">
        <f>IF(P668=0,0,IF(COUNTBLANK(P668)=1,0,COUNTA($P$14:P668)))</f>
        <v>0</v>
      </c>
      <c r="B668" s="21">
        <f>IF($C$4="Attiecināmās izmaksas",IF('10a+c+n'!$Q668="A",'10a+c+n'!B668,0),0)</f>
        <v>0</v>
      </c>
      <c r="C668" s="21">
        <f>IF($C$4="Attiecināmās izmaksas",IF('10a+c+n'!$Q668="A",'10a+c+n'!C668,0),0)</f>
        <v>0</v>
      </c>
      <c r="D668" s="21">
        <f>IF($C$4="Attiecināmās izmaksas",IF('10a+c+n'!$Q668="A",'10a+c+n'!D668,0),0)</f>
        <v>0</v>
      </c>
      <c r="E668" s="42"/>
      <c r="F668" s="64"/>
      <c r="G668" s="121"/>
      <c r="H668" s="121">
        <f>IF($C$4="Attiecināmās izmaksas",IF('10a+c+n'!$Q668="A",'10a+c+n'!H668,0),0)</f>
        <v>0</v>
      </c>
      <c r="I668" s="121"/>
      <c r="J668" s="121"/>
      <c r="K668" s="122">
        <f>IF($C$4="Attiecināmās izmaksas",IF('10a+c+n'!$Q668="A",'10a+c+n'!K668,0),0)</f>
        <v>0</v>
      </c>
      <c r="L668" s="64">
        <f>IF($C$4="Attiecināmās izmaksas",IF('10a+c+n'!$Q668="A",'10a+c+n'!L668,0),0)</f>
        <v>0</v>
      </c>
      <c r="M668" s="121">
        <f>IF($C$4="Attiecināmās izmaksas",IF('10a+c+n'!$Q668="A",'10a+c+n'!M668,0),0)</f>
        <v>0</v>
      </c>
      <c r="N668" s="121">
        <f>IF($C$4="Attiecināmās izmaksas",IF('10a+c+n'!$Q668="A",'10a+c+n'!N668,0),0)</f>
        <v>0</v>
      </c>
      <c r="O668" s="121">
        <f>IF($C$4="Attiecināmās izmaksas",IF('10a+c+n'!$Q668="A",'10a+c+n'!O668,0),0)</f>
        <v>0</v>
      </c>
      <c r="P668" s="122">
        <f>IF($C$4="Attiecināmās izmaksas",IF('10a+c+n'!$Q668="A",'10a+c+n'!P668,0),0)</f>
        <v>0</v>
      </c>
    </row>
    <row r="669" spans="1:16" x14ac:dyDescent="0.2">
      <c r="A669" s="49">
        <f>IF(P669=0,0,IF(COUNTBLANK(P669)=1,0,COUNTA($P$14:P669)))</f>
        <v>0</v>
      </c>
      <c r="B669" s="21">
        <f>IF($C$4="Attiecināmās izmaksas",IF('10a+c+n'!$Q669="A",'10a+c+n'!B669,0),0)</f>
        <v>0</v>
      </c>
      <c r="C669" s="21">
        <f>IF($C$4="Attiecināmās izmaksas",IF('10a+c+n'!$Q669="A",'10a+c+n'!C669,0),0)</f>
        <v>0</v>
      </c>
      <c r="D669" s="21">
        <f>IF($C$4="Attiecināmās izmaksas",IF('10a+c+n'!$Q669="A",'10a+c+n'!D669,0),0)</f>
        <v>0</v>
      </c>
      <c r="E669" s="42"/>
      <c r="F669" s="64"/>
      <c r="G669" s="121"/>
      <c r="H669" s="121">
        <f>IF($C$4="Attiecināmās izmaksas",IF('10a+c+n'!$Q669="A",'10a+c+n'!H669,0),0)</f>
        <v>0</v>
      </c>
      <c r="I669" s="121"/>
      <c r="J669" s="121"/>
      <c r="K669" s="122">
        <f>IF($C$4="Attiecināmās izmaksas",IF('10a+c+n'!$Q669="A",'10a+c+n'!K669,0),0)</f>
        <v>0</v>
      </c>
      <c r="L669" s="64">
        <f>IF($C$4="Attiecināmās izmaksas",IF('10a+c+n'!$Q669="A",'10a+c+n'!L669,0),0)</f>
        <v>0</v>
      </c>
      <c r="M669" s="121">
        <f>IF($C$4="Attiecināmās izmaksas",IF('10a+c+n'!$Q669="A",'10a+c+n'!M669,0),0)</f>
        <v>0</v>
      </c>
      <c r="N669" s="121">
        <f>IF($C$4="Attiecināmās izmaksas",IF('10a+c+n'!$Q669="A",'10a+c+n'!N669,0),0)</f>
        <v>0</v>
      </c>
      <c r="O669" s="121">
        <f>IF($C$4="Attiecināmās izmaksas",IF('10a+c+n'!$Q669="A",'10a+c+n'!O669,0),0)</f>
        <v>0</v>
      </c>
      <c r="P669" s="122">
        <f>IF($C$4="Attiecināmās izmaksas",IF('10a+c+n'!$Q669="A",'10a+c+n'!P669,0),0)</f>
        <v>0</v>
      </c>
    </row>
    <row r="670" spans="1:16" x14ac:dyDescent="0.2">
      <c r="A670" s="49">
        <f>IF(P670=0,0,IF(COUNTBLANK(P670)=1,0,COUNTA($P$14:P670)))</f>
        <v>0</v>
      </c>
      <c r="B670" s="21">
        <f>IF($C$4="Attiecināmās izmaksas",IF('10a+c+n'!$Q670="A",'10a+c+n'!B670,0),0)</f>
        <v>0</v>
      </c>
      <c r="C670" s="21">
        <f>IF($C$4="Attiecināmās izmaksas",IF('10a+c+n'!$Q670="A",'10a+c+n'!C670,0),0)</f>
        <v>0</v>
      </c>
      <c r="D670" s="21">
        <f>IF($C$4="Attiecināmās izmaksas",IF('10a+c+n'!$Q670="A",'10a+c+n'!D670,0),0)</f>
        <v>0</v>
      </c>
      <c r="E670" s="42"/>
      <c r="F670" s="64"/>
      <c r="G670" s="121"/>
      <c r="H670" s="121">
        <f>IF($C$4="Attiecināmās izmaksas",IF('10a+c+n'!$Q670="A",'10a+c+n'!H670,0),0)</f>
        <v>0</v>
      </c>
      <c r="I670" s="121"/>
      <c r="J670" s="121"/>
      <c r="K670" s="122">
        <f>IF($C$4="Attiecināmās izmaksas",IF('10a+c+n'!$Q670="A",'10a+c+n'!K670,0),0)</f>
        <v>0</v>
      </c>
      <c r="L670" s="64">
        <f>IF($C$4="Attiecināmās izmaksas",IF('10a+c+n'!$Q670="A",'10a+c+n'!L670,0),0)</f>
        <v>0</v>
      </c>
      <c r="M670" s="121">
        <f>IF($C$4="Attiecināmās izmaksas",IF('10a+c+n'!$Q670="A",'10a+c+n'!M670,0),0)</f>
        <v>0</v>
      </c>
      <c r="N670" s="121">
        <f>IF($C$4="Attiecināmās izmaksas",IF('10a+c+n'!$Q670="A",'10a+c+n'!N670,0),0)</f>
        <v>0</v>
      </c>
      <c r="O670" s="121">
        <f>IF($C$4="Attiecināmās izmaksas",IF('10a+c+n'!$Q670="A",'10a+c+n'!O670,0),0)</f>
        <v>0</v>
      </c>
      <c r="P670" s="122">
        <f>IF($C$4="Attiecināmās izmaksas",IF('10a+c+n'!$Q670="A",'10a+c+n'!P670,0),0)</f>
        <v>0</v>
      </c>
    </row>
    <row r="671" spans="1:16" x14ac:dyDescent="0.2">
      <c r="A671" s="49">
        <f>IF(P671=0,0,IF(COUNTBLANK(P671)=1,0,COUNTA($P$14:P671)))</f>
        <v>0</v>
      </c>
      <c r="B671" s="21">
        <f>IF($C$4="Attiecināmās izmaksas",IF('10a+c+n'!$Q671="A",'10a+c+n'!B671,0),0)</f>
        <v>0</v>
      </c>
      <c r="C671" s="21">
        <f>IF($C$4="Attiecināmās izmaksas",IF('10a+c+n'!$Q671="A",'10a+c+n'!C671,0),0)</f>
        <v>0</v>
      </c>
      <c r="D671" s="21">
        <f>IF($C$4="Attiecināmās izmaksas",IF('10a+c+n'!$Q671="A",'10a+c+n'!D671,0),0)</f>
        <v>0</v>
      </c>
      <c r="E671" s="42"/>
      <c r="F671" s="64"/>
      <c r="G671" s="121"/>
      <c r="H671" s="121">
        <f>IF($C$4="Attiecināmās izmaksas",IF('10a+c+n'!$Q671="A",'10a+c+n'!H671,0),0)</f>
        <v>0</v>
      </c>
      <c r="I671" s="121"/>
      <c r="J671" s="121"/>
      <c r="K671" s="122">
        <f>IF($C$4="Attiecināmās izmaksas",IF('10a+c+n'!$Q671="A",'10a+c+n'!K671,0),0)</f>
        <v>0</v>
      </c>
      <c r="L671" s="64">
        <f>IF($C$4="Attiecināmās izmaksas",IF('10a+c+n'!$Q671="A",'10a+c+n'!L671,0),0)</f>
        <v>0</v>
      </c>
      <c r="M671" s="121">
        <f>IF($C$4="Attiecināmās izmaksas",IF('10a+c+n'!$Q671="A",'10a+c+n'!M671,0),0)</f>
        <v>0</v>
      </c>
      <c r="N671" s="121">
        <f>IF($C$4="Attiecināmās izmaksas",IF('10a+c+n'!$Q671="A",'10a+c+n'!N671,0),0)</f>
        <v>0</v>
      </c>
      <c r="O671" s="121">
        <f>IF($C$4="Attiecināmās izmaksas",IF('10a+c+n'!$Q671="A",'10a+c+n'!O671,0),0)</f>
        <v>0</v>
      </c>
      <c r="P671" s="122">
        <f>IF($C$4="Attiecināmās izmaksas",IF('10a+c+n'!$Q671="A",'10a+c+n'!P671,0),0)</f>
        <v>0</v>
      </c>
    </row>
    <row r="672" spans="1:16" x14ac:dyDescent="0.2">
      <c r="A672" s="49">
        <f>IF(P672=0,0,IF(COUNTBLANK(P672)=1,0,COUNTA($P$14:P672)))</f>
        <v>0</v>
      </c>
      <c r="B672" s="21">
        <f>IF($C$4="Attiecināmās izmaksas",IF('10a+c+n'!$Q672="A",'10a+c+n'!B672,0),0)</f>
        <v>0</v>
      </c>
      <c r="C672" s="21">
        <f>IF($C$4="Attiecināmās izmaksas",IF('10a+c+n'!$Q672="A",'10a+c+n'!C672,0),0)</f>
        <v>0</v>
      </c>
      <c r="D672" s="21">
        <f>IF($C$4="Attiecināmās izmaksas",IF('10a+c+n'!$Q672="A",'10a+c+n'!D672,0),0)</f>
        <v>0</v>
      </c>
      <c r="E672" s="42"/>
      <c r="F672" s="64"/>
      <c r="G672" s="121"/>
      <c r="H672" s="121">
        <f>IF($C$4="Attiecināmās izmaksas",IF('10a+c+n'!$Q672="A",'10a+c+n'!H672,0),0)</f>
        <v>0</v>
      </c>
      <c r="I672" s="121"/>
      <c r="J672" s="121"/>
      <c r="K672" s="122">
        <f>IF($C$4="Attiecināmās izmaksas",IF('10a+c+n'!$Q672="A",'10a+c+n'!K672,0),0)</f>
        <v>0</v>
      </c>
      <c r="L672" s="64">
        <f>IF($C$4="Attiecināmās izmaksas",IF('10a+c+n'!$Q672="A",'10a+c+n'!L672,0),0)</f>
        <v>0</v>
      </c>
      <c r="M672" s="121">
        <f>IF($C$4="Attiecināmās izmaksas",IF('10a+c+n'!$Q672="A",'10a+c+n'!M672,0),0)</f>
        <v>0</v>
      </c>
      <c r="N672" s="121">
        <f>IF($C$4="Attiecināmās izmaksas",IF('10a+c+n'!$Q672="A",'10a+c+n'!N672,0),0)</f>
        <v>0</v>
      </c>
      <c r="O672" s="121">
        <f>IF($C$4="Attiecināmās izmaksas",IF('10a+c+n'!$Q672="A",'10a+c+n'!O672,0),0)</f>
        <v>0</v>
      </c>
      <c r="P672" s="122">
        <f>IF($C$4="Attiecināmās izmaksas",IF('10a+c+n'!$Q672="A",'10a+c+n'!P672,0),0)</f>
        <v>0</v>
      </c>
    </row>
    <row r="673" spans="1:16" x14ac:dyDescent="0.2">
      <c r="A673" s="49">
        <f>IF(P673=0,0,IF(COUNTBLANK(P673)=1,0,COUNTA($P$14:P673)))</f>
        <v>0</v>
      </c>
      <c r="B673" s="21">
        <f>IF($C$4="Attiecināmās izmaksas",IF('10a+c+n'!$Q673="A",'10a+c+n'!B673,0),0)</f>
        <v>0</v>
      </c>
      <c r="C673" s="21">
        <f>IF($C$4="Attiecināmās izmaksas",IF('10a+c+n'!$Q673="A",'10a+c+n'!C673,0),0)</f>
        <v>0</v>
      </c>
      <c r="D673" s="21">
        <f>IF($C$4="Attiecināmās izmaksas",IF('10a+c+n'!$Q673="A",'10a+c+n'!D673,0),0)</f>
        <v>0</v>
      </c>
      <c r="E673" s="42"/>
      <c r="F673" s="64"/>
      <c r="G673" s="121"/>
      <c r="H673" s="121">
        <f>IF($C$4="Attiecināmās izmaksas",IF('10a+c+n'!$Q673="A",'10a+c+n'!H673,0),0)</f>
        <v>0</v>
      </c>
      <c r="I673" s="121"/>
      <c r="J673" s="121"/>
      <c r="K673" s="122">
        <f>IF($C$4="Attiecināmās izmaksas",IF('10a+c+n'!$Q673="A",'10a+c+n'!K673,0),0)</f>
        <v>0</v>
      </c>
      <c r="L673" s="64">
        <f>IF($C$4="Attiecināmās izmaksas",IF('10a+c+n'!$Q673="A",'10a+c+n'!L673,0),0)</f>
        <v>0</v>
      </c>
      <c r="M673" s="121">
        <f>IF($C$4="Attiecināmās izmaksas",IF('10a+c+n'!$Q673="A",'10a+c+n'!M673,0),0)</f>
        <v>0</v>
      </c>
      <c r="N673" s="121">
        <f>IF($C$4="Attiecināmās izmaksas",IF('10a+c+n'!$Q673="A",'10a+c+n'!N673,0),0)</f>
        <v>0</v>
      </c>
      <c r="O673" s="121">
        <f>IF($C$4="Attiecināmās izmaksas",IF('10a+c+n'!$Q673="A",'10a+c+n'!O673,0),0)</f>
        <v>0</v>
      </c>
      <c r="P673" s="122">
        <f>IF($C$4="Attiecināmās izmaksas",IF('10a+c+n'!$Q673="A",'10a+c+n'!P673,0),0)</f>
        <v>0</v>
      </c>
    </row>
    <row r="674" spans="1:16" x14ac:dyDescent="0.2">
      <c r="A674" s="49">
        <f>IF(P674=0,0,IF(COUNTBLANK(P674)=1,0,COUNTA($P$14:P674)))</f>
        <v>0</v>
      </c>
      <c r="B674" s="21">
        <f>IF($C$4="Attiecināmās izmaksas",IF('10a+c+n'!$Q674="A",'10a+c+n'!B674,0),0)</f>
        <v>0</v>
      </c>
      <c r="C674" s="21">
        <f>IF($C$4="Attiecināmās izmaksas",IF('10a+c+n'!$Q674="A",'10a+c+n'!C674,0),0)</f>
        <v>0</v>
      </c>
      <c r="D674" s="21">
        <f>IF($C$4="Attiecināmās izmaksas",IF('10a+c+n'!$Q674="A",'10a+c+n'!D674,0),0)</f>
        <v>0</v>
      </c>
      <c r="E674" s="42"/>
      <c r="F674" s="64"/>
      <c r="G674" s="121"/>
      <c r="H674" s="121">
        <f>IF($C$4="Attiecināmās izmaksas",IF('10a+c+n'!$Q674="A",'10a+c+n'!H674,0),0)</f>
        <v>0</v>
      </c>
      <c r="I674" s="121"/>
      <c r="J674" s="121"/>
      <c r="K674" s="122">
        <f>IF($C$4="Attiecināmās izmaksas",IF('10a+c+n'!$Q674="A",'10a+c+n'!K674,0),0)</f>
        <v>0</v>
      </c>
      <c r="L674" s="64">
        <f>IF($C$4="Attiecināmās izmaksas",IF('10a+c+n'!$Q674="A",'10a+c+n'!L674,0),0)</f>
        <v>0</v>
      </c>
      <c r="M674" s="121">
        <f>IF($C$4="Attiecināmās izmaksas",IF('10a+c+n'!$Q674="A",'10a+c+n'!M674,0),0)</f>
        <v>0</v>
      </c>
      <c r="N674" s="121">
        <f>IF($C$4="Attiecināmās izmaksas",IF('10a+c+n'!$Q674="A",'10a+c+n'!N674,0),0)</f>
        <v>0</v>
      </c>
      <c r="O674" s="121">
        <f>IF($C$4="Attiecināmās izmaksas",IF('10a+c+n'!$Q674="A",'10a+c+n'!O674,0),0)</f>
        <v>0</v>
      </c>
      <c r="P674" s="122">
        <f>IF($C$4="Attiecināmās izmaksas",IF('10a+c+n'!$Q674="A",'10a+c+n'!P674,0),0)</f>
        <v>0</v>
      </c>
    </row>
    <row r="675" spans="1:16" x14ac:dyDescent="0.2">
      <c r="A675" s="49">
        <f>IF(P675=0,0,IF(COUNTBLANK(P675)=1,0,COUNTA($P$14:P675)))</f>
        <v>0</v>
      </c>
      <c r="B675" s="21">
        <f>IF($C$4="Attiecināmās izmaksas",IF('10a+c+n'!$Q675="A",'10a+c+n'!B675,0),0)</f>
        <v>0</v>
      </c>
      <c r="C675" s="21">
        <f>IF($C$4="Attiecināmās izmaksas",IF('10a+c+n'!$Q675="A",'10a+c+n'!C675,0),0)</f>
        <v>0</v>
      </c>
      <c r="D675" s="21">
        <f>IF($C$4="Attiecināmās izmaksas",IF('10a+c+n'!$Q675="A",'10a+c+n'!D675,0),0)</f>
        <v>0</v>
      </c>
      <c r="E675" s="42"/>
      <c r="F675" s="64"/>
      <c r="G675" s="121"/>
      <c r="H675" s="121">
        <f>IF($C$4="Attiecināmās izmaksas",IF('10a+c+n'!$Q675="A",'10a+c+n'!H675,0),0)</f>
        <v>0</v>
      </c>
      <c r="I675" s="121"/>
      <c r="J675" s="121"/>
      <c r="K675" s="122">
        <f>IF($C$4="Attiecināmās izmaksas",IF('10a+c+n'!$Q675="A",'10a+c+n'!K675,0),0)</f>
        <v>0</v>
      </c>
      <c r="L675" s="64">
        <f>IF($C$4="Attiecināmās izmaksas",IF('10a+c+n'!$Q675="A",'10a+c+n'!L675,0),0)</f>
        <v>0</v>
      </c>
      <c r="M675" s="121">
        <f>IF($C$4="Attiecināmās izmaksas",IF('10a+c+n'!$Q675="A",'10a+c+n'!M675,0),0)</f>
        <v>0</v>
      </c>
      <c r="N675" s="121">
        <f>IF($C$4="Attiecināmās izmaksas",IF('10a+c+n'!$Q675="A",'10a+c+n'!N675,0),0)</f>
        <v>0</v>
      </c>
      <c r="O675" s="121">
        <f>IF($C$4="Attiecināmās izmaksas",IF('10a+c+n'!$Q675="A",'10a+c+n'!O675,0),0)</f>
        <v>0</v>
      </c>
      <c r="P675" s="122">
        <f>IF($C$4="Attiecināmās izmaksas",IF('10a+c+n'!$Q675="A",'10a+c+n'!P675,0),0)</f>
        <v>0</v>
      </c>
    </row>
    <row r="676" spans="1:16" x14ac:dyDescent="0.2">
      <c r="A676" s="49">
        <f>IF(P676=0,0,IF(COUNTBLANK(P676)=1,0,COUNTA($P$14:P676)))</f>
        <v>0</v>
      </c>
      <c r="B676" s="21">
        <f>IF($C$4="Attiecināmās izmaksas",IF('10a+c+n'!$Q676="A",'10a+c+n'!B676,0),0)</f>
        <v>0</v>
      </c>
      <c r="C676" s="21">
        <f>IF($C$4="Attiecināmās izmaksas",IF('10a+c+n'!$Q676="A",'10a+c+n'!C676,0),0)</f>
        <v>0</v>
      </c>
      <c r="D676" s="21">
        <f>IF($C$4="Attiecināmās izmaksas",IF('10a+c+n'!$Q676="A",'10a+c+n'!D676,0),0)</f>
        <v>0</v>
      </c>
      <c r="E676" s="42"/>
      <c r="F676" s="64"/>
      <c r="G676" s="121"/>
      <c r="H676" s="121">
        <f>IF($C$4="Attiecināmās izmaksas",IF('10a+c+n'!$Q676="A",'10a+c+n'!H676,0),0)</f>
        <v>0</v>
      </c>
      <c r="I676" s="121"/>
      <c r="J676" s="121"/>
      <c r="K676" s="122">
        <f>IF($C$4="Attiecināmās izmaksas",IF('10a+c+n'!$Q676="A",'10a+c+n'!K676,0),0)</f>
        <v>0</v>
      </c>
      <c r="L676" s="64">
        <f>IF($C$4="Attiecināmās izmaksas",IF('10a+c+n'!$Q676="A",'10a+c+n'!L676,0),0)</f>
        <v>0</v>
      </c>
      <c r="M676" s="121">
        <f>IF($C$4="Attiecināmās izmaksas",IF('10a+c+n'!$Q676="A",'10a+c+n'!M676,0),0)</f>
        <v>0</v>
      </c>
      <c r="N676" s="121">
        <f>IF($C$4="Attiecināmās izmaksas",IF('10a+c+n'!$Q676="A",'10a+c+n'!N676,0),0)</f>
        <v>0</v>
      </c>
      <c r="O676" s="121">
        <f>IF($C$4="Attiecināmās izmaksas",IF('10a+c+n'!$Q676="A",'10a+c+n'!O676,0),0)</f>
        <v>0</v>
      </c>
      <c r="P676" s="122">
        <f>IF($C$4="Attiecināmās izmaksas",IF('10a+c+n'!$Q676="A",'10a+c+n'!P676,0),0)</f>
        <v>0</v>
      </c>
    </row>
    <row r="677" spans="1:16" x14ac:dyDescent="0.2">
      <c r="A677" s="49">
        <f>IF(P677=0,0,IF(COUNTBLANK(P677)=1,0,COUNTA($P$14:P677)))</f>
        <v>0</v>
      </c>
      <c r="B677" s="21">
        <f>IF($C$4="Attiecināmās izmaksas",IF('10a+c+n'!$Q677="A",'10a+c+n'!B677,0),0)</f>
        <v>0</v>
      </c>
      <c r="C677" s="21">
        <f>IF($C$4="Attiecināmās izmaksas",IF('10a+c+n'!$Q677="A",'10a+c+n'!C677,0),0)</f>
        <v>0</v>
      </c>
      <c r="D677" s="21">
        <f>IF($C$4="Attiecināmās izmaksas",IF('10a+c+n'!$Q677="A",'10a+c+n'!D677,0),0)</f>
        <v>0</v>
      </c>
      <c r="E677" s="42"/>
      <c r="F677" s="64"/>
      <c r="G677" s="121"/>
      <c r="H677" s="121">
        <f>IF($C$4="Attiecināmās izmaksas",IF('10a+c+n'!$Q677="A",'10a+c+n'!H677,0),0)</f>
        <v>0</v>
      </c>
      <c r="I677" s="121"/>
      <c r="J677" s="121"/>
      <c r="K677" s="122">
        <f>IF($C$4="Attiecināmās izmaksas",IF('10a+c+n'!$Q677="A",'10a+c+n'!K677,0),0)</f>
        <v>0</v>
      </c>
      <c r="L677" s="64">
        <f>IF($C$4="Attiecināmās izmaksas",IF('10a+c+n'!$Q677="A",'10a+c+n'!L677,0),0)</f>
        <v>0</v>
      </c>
      <c r="M677" s="121">
        <f>IF($C$4="Attiecināmās izmaksas",IF('10a+c+n'!$Q677="A",'10a+c+n'!M677,0),0)</f>
        <v>0</v>
      </c>
      <c r="N677" s="121">
        <f>IF($C$4="Attiecināmās izmaksas",IF('10a+c+n'!$Q677="A",'10a+c+n'!N677,0),0)</f>
        <v>0</v>
      </c>
      <c r="O677" s="121">
        <f>IF($C$4="Attiecināmās izmaksas",IF('10a+c+n'!$Q677="A",'10a+c+n'!O677,0),0)</f>
        <v>0</v>
      </c>
      <c r="P677" s="122">
        <f>IF($C$4="Attiecināmās izmaksas",IF('10a+c+n'!$Q677="A",'10a+c+n'!P677,0),0)</f>
        <v>0</v>
      </c>
    </row>
    <row r="678" spans="1:16" x14ac:dyDescent="0.2">
      <c r="A678" s="49">
        <f>IF(P678=0,0,IF(COUNTBLANK(P678)=1,0,COUNTA($P$14:P678)))</f>
        <v>0</v>
      </c>
      <c r="B678" s="21">
        <f>IF($C$4="Attiecināmās izmaksas",IF('10a+c+n'!$Q678="A",'10a+c+n'!B678,0),0)</f>
        <v>0</v>
      </c>
      <c r="C678" s="21">
        <f>IF($C$4="Attiecināmās izmaksas",IF('10a+c+n'!$Q678="A",'10a+c+n'!C678,0),0)</f>
        <v>0</v>
      </c>
      <c r="D678" s="21">
        <f>IF($C$4="Attiecināmās izmaksas",IF('10a+c+n'!$Q678="A",'10a+c+n'!D678,0),0)</f>
        <v>0</v>
      </c>
      <c r="E678" s="42"/>
      <c r="F678" s="64"/>
      <c r="G678" s="121"/>
      <c r="H678" s="121">
        <f>IF($C$4="Attiecināmās izmaksas",IF('10a+c+n'!$Q678="A",'10a+c+n'!H678,0),0)</f>
        <v>0</v>
      </c>
      <c r="I678" s="121"/>
      <c r="J678" s="121"/>
      <c r="K678" s="122">
        <f>IF($C$4="Attiecināmās izmaksas",IF('10a+c+n'!$Q678="A",'10a+c+n'!K678,0),0)</f>
        <v>0</v>
      </c>
      <c r="L678" s="64">
        <f>IF($C$4="Attiecināmās izmaksas",IF('10a+c+n'!$Q678="A",'10a+c+n'!L678,0),0)</f>
        <v>0</v>
      </c>
      <c r="M678" s="121">
        <f>IF($C$4="Attiecināmās izmaksas",IF('10a+c+n'!$Q678="A",'10a+c+n'!M678,0),0)</f>
        <v>0</v>
      </c>
      <c r="N678" s="121">
        <f>IF($C$4="Attiecināmās izmaksas",IF('10a+c+n'!$Q678="A",'10a+c+n'!N678,0),0)</f>
        <v>0</v>
      </c>
      <c r="O678" s="121">
        <f>IF($C$4="Attiecināmās izmaksas",IF('10a+c+n'!$Q678="A",'10a+c+n'!O678,0),0)</f>
        <v>0</v>
      </c>
      <c r="P678" s="122">
        <f>IF($C$4="Attiecināmās izmaksas",IF('10a+c+n'!$Q678="A",'10a+c+n'!P678,0),0)</f>
        <v>0</v>
      </c>
    </row>
    <row r="679" spans="1:16" x14ac:dyDescent="0.2">
      <c r="A679" s="49">
        <f>IF(P679=0,0,IF(COUNTBLANK(P679)=1,0,COUNTA($P$14:P679)))</f>
        <v>0</v>
      </c>
      <c r="B679" s="21">
        <f>IF($C$4="Attiecināmās izmaksas",IF('10a+c+n'!$Q679="A",'10a+c+n'!B679,0),0)</f>
        <v>0</v>
      </c>
      <c r="C679" s="21">
        <f>IF($C$4="Attiecināmās izmaksas",IF('10a+c+n'!$Q679="A",'10a+c+n'!C679,0),0)</f>
        <v>0</v>
      </c>
      <c r="D679" s="21">
        <f>IF($C$4="Attiecināmās izmaksas",IF('10a+c+n'!$Q679="A",'10a+c+n'!D679,0),0)</f>
        <v>0</v>
      </c>
      <c r="E679" s="42"/>
      <c r="F679" s="64"/>
      <c r="G679" s="121"/>
      <c r="H679" s="121">
        <f>IF($C$4="Attiecināmās izmaksas",IF('10a+c+n'!$Q679="A",'10a+c+n'!H679,0),0)</f>
        <v>0</v>
      </c>
      <c r="I679" s="121"/>
      <c r="J679" s="121"/>
      <c r="K679" s="122">
        <f>IF($C$4="Attiecināmās izmaksas",IF('10a+c+n'!$Q679="A",'10a+c+n'!K679,0),0)</f>
        <v>0</v>
      </c>
      <c r="L679" s="64">
        <f>IF($C$4="Attiecināmās izmaksas",IF('10a+c+n'!$Q679="A",'10a+c+n'!L679,0),0)</f>
        <v>0</v>
      </c>
      <c r="M679" s="121">
        <f>IF($C$4="Attiecināmās izmaksas",IF('10a+c+n'!$Q679="A",'10a+c+n'!M679,0),0)</f>
        <v>0</v>
      </c>
      <c r="N679" s="121">
        <f>IF($C$4="Attiecināmās izmaksas",IF('10a+c+n'!$Q679="A",'10a+c+n'!N679,0),0)</f>
        <v>0</v>
      </c>
      <c r="O679" s="121">
        <f>IF($C$4="Attiecināmās izmaksas",IF('10a+c+n'!$Q679="A",'10a+c+n'!O679,0),0)</f>
        <v>0</v>
      </c>
      <c r="P679" s="122">
        <f>IF($C$4="Attiecināmās izmaksas",IF('10a+c+n'!$Q679="A",'10a+c+n'!P679,0),0)</f>
        <v>0</v>
      </c>
    </row>
    <row r="680" spans="1:16" x14ac:dyDescent="0.2">
      <c r="A680" s="49">
        <f>IF(P680=0,0,IF(COUNTBLANK(P680)=1,0,COUNTA($P$14:P680)))</f>
        <v>0</v>
      </c>
      <c r="B680" s="21">
        <f>IF($C$4="Attiecināmās izmaksas",IF('10a+c+n'!$Q680="A",'10a+c+n'!B680,0),0)</f>
        <v>0</v>
      </c>
      <c r="C680" s="21">
        <f>IF($C$4="Attiecināmās izmaksas",IF('10a+c+n'!$Q680="A",'10a+c+n'!C680,0),0)</f>
        <v>0</v>
      </c>
      <c r="D680" s="21">
        <f>IF($C$4="Attiecināmās izmaksas",IF('10a+c+n'!$Q680="A",'10a+c+n'!D680,0),0)</f>
        <v>0</v>
      </c>
      <c r="E680" s="42"/>
      <c r="F680" s="64"/>
      <c r="G680" s="121"/>
      <c r="H680" s="121">
        <f>IF($C$4="Attiecināmās izmaksas",IF('10a+c+n'!$Q680="A",'10a+c+n'!H680,0),0)</f>
        <v>0</v>
      </c>
      <c r="I680" s="121"/>
      <c r="J680" s="121"/>
      <c r="K680" s="122">
        <f>IF($C$4="Attiecināmās izmaksas",IF('10a+c+n'!$Q680="A",'10a+c+n'!K680,0),0)</f>
        <v>0</v>
      </c>
      <c r="L680" s="64">
        <f>IF($C$4="Attiecināmās izmaksas",IF('10a+c+n'!$Q680="A",'10a+c+n'!L680,0),0)</f>
        <v>0</v>
      </c>
      <c r="M680" s="121">
        <f>IF($C$4="Attiecināmās izmaksas",IF('10a+c+n'!$Q680="A",'10a+c+n'!M680,0),0)</f>
        <v>0</v>
      </c>
      <c r="N680" s="121">
        <f>IF($C$4="Attiecināmās izmaksas",IF('10a+c+n'!$Q680="A",'10a+c+n'!N680,0),0)</f>
        <v>0</v>
      </c>
      <c r="O680" s="121">
        <f>IF($C$4="Attiecināmās izmaksas",IF('10a+c+n'!$Q680="A",'10a+c+n'!O680,0),0)</f>
        <v>0</v>
      </c>
      <c r="P680" s="122">
        <f>IF($C$4="Attiecināmās izmaksas",IF('10a+c+n'!$Q680="A",'10a+c+n'!P680,0),0)</f>
        <v>0</v>
      </c>
    </row>
    <row r="681" spans="1:16" x14ac:dyDescent="0.2">
      <c r="A681" s="49">
        <f>IF(P681=0,0,IF(COUNTBLANK(P681)=1,0,COUNTA($P$14:P681)))</f>
        <v>0</v>
      </c>
      <c r="B681" s="21">
        <f>IF($C$4="Attiecināmās izmaksas",IF('10a+c+n'!$Q681="A",'10a+c+n'!B681,0),0)</f>
        <v>0</v>
      </c>
      <c r="C681" s="21">
        <f>IF($C$4="Attiecināmās izmaksas",IF('10a+c+n'!$Q681="A",'10a+c+n'!C681,0),0)</f>
        <v>0</v>
      </c>
      <c r="D681" s="21">
        <f>IF($C$4="Attiecināmās izmaksas",IF('10a+c+n'!$Q681="A",'10a+c+n'!D681,0),0)</f>
        <v>0</v>
      </c>
      <c r="E681" s="42"/>
      <c r="F681" s="64"/>
      <c r="G681" s="121"/>
      <c r="H681" s="121">
        <f>IF($C$4="Attiecināmās izmaksas",IF('10a+c+n'!$Q681="A",'10a+c+n'!H681,0),0)</f>
        <v>0</v>
      </c>
      <c r="I681" s="121"/>
      <c r="J681" s="121"/>
      <c r="K681" s="122">
        <f>IF($C$4="Attiecināmās izmaksas",IF('10a+c+n'!$Q681="A",'10a+c+n'!K681,0),0)</f>
        <v>0</v>
      </c>
      <c r="L681" s="64">
        <f>IF($C$4="Attiecināmās izmaksas",IF('10a+c+n'!$Q681="A",'10a+c+n'!L681,0),0)</f>
        <v>0</v>
      </c>
      <c r="M681" s="121">
        <f>IF($C$4="Attiecināmās izmaksas",IF('10a+c+n'!$Q681="A",'10a+c+n'!M681,0),0)</f>
        <v>0</v>
      </c>
      <c r="N681" s="121">
        <f>IF($C$4="Attiecināmās izmaksas",IF('10a+c+n'!$Q681="A",'10a+c+n'!N681,0),0)</f>
        <v>0</v>
      </c>
      <c r="O681" s="121">
        <f>IF($C$4="Attiecināmās izmaksas",IF('10a+c+n'!$Q681="A",'10a+c+n'!O681,0),0)</f>
        <v>0</v>
      </c>
      <c r="P681" s="122">
        <f>IF($C$4="Attiecināmās izmaksas",IF('10a+c+n'!$Q681="A",'10a+c+n'!P681,0),0)</f>
        <v>0</v>
      </c>
    </row>
    <row r="682" spans="1:16" x14ac:dyDescent="0.2">
      <c r="A682" s="49">
        <f>IF(P682=0,0,IF(COUNTBLANK(P682)=1,0,COUNTA($P$14:P682)))</f>
        <v>0</v>
      </c>
      <c r="B682" s="21">
        <f>IF($C$4="Attiecināmās izmaksas",IF('10a+c+n'!$Q682="A",'10a+c+n'!B682,0),0)</f>
        <v>0</v>
      </c>
      <c r="C682" s="21">
        <f>IF($C$4="Attiecināmās izmaksas",IF('10a+c+n'!$Q682="A",'10a+c+n'!C682,0),0)</f>
        <v>0</v>
      </c>
      <c r="D682" s="21">
        <f>IF($C$4="Attiecināmās izmaksas",IF('10a+c+n'!$Q682="A",'10a+c+n'!D682,0),0)</f>
        <v>0</v>
      </c>
      <c r="E682" s="42"/>
      <c r="F682" s="64"/>
      <c r="G682" s="121"/>
      <c r="H682" s="121">
        <f>IF($C$4="Attiecināmās izmaksas",IF('10a+c+n'!$Q682="A",'10a+c+n'!H682,0),0)</f>
        <v>0</v>
      </c>
      <c r="I682" s="121"/>
      <c r="J682" s="121"/>
      <c r="K682" s="122">
        <f>IF($C$4="Attiecināmās izmaksas",IF('10a+c+n'!$Q682="A",'10a+c+n'!K682,0),0)</f>
        <v>0</v>
      </c>
      <c r="L682" s="64">
        <f>IF($C$4="Attiecināmās izmaksas",IF('10a+c+n'!$Q682="A",'10a+c+n'!L682,0),0)</f>
        <v>0</v>
      </c>
      <c r="M682" s="121">
        <f>IF($C$4="Attiecināmās izmaksas",IF('10a+c+n'!$Q682="A",'10a+c+n'!M682,0),0)</f>
        <v>0</v>
      </c>
      <c r="N682" s="121">
        <f>IF($C$4="Attiecināmās izmaksas",IF('10a+c+n'!$Q682="A",'10a+c+n'!N682,0),0)</f>
        <v>0</v>
      </c>
      <c r="O682" s="121">
        <f>IF($C$4="Attiecināmās izmaksas",IF('10a+c+n'!$Q682="A",'10a+c+n'!O682,0),0)</f>
        <v>0</v>
      </c>
      <c r="P682" s="122">
        <f>IF($C$4="Attiecināmās izmaksas",IF('10a+c+n'!$Q682="A",'10a+c+n'!P682,0),0)</f>
        <v>0</v>
      </c>
    </row>
    <row r="683" spans="1:16" x14ac:dyDescent="0.2">
      <c r="A683" s="49">
        <f>IF(P683=0,0,IF(COUNTBLANK(P683)=1,0,COUNTA($P$14:P683)))</f>
        <v>0</v>
      </c>
      <c r="B683" s="21">
        <f>IF($C$4="Attiecināmās izmaksas",IF('10a+c+n'!$Q683="A",'10a+c+n'!B683,0),0)</f>
        <v>0</v>
      </c>
      <c r="C683" s="21">
        <f>IF($C$4="Attiecināmās izmaksas",IF('10a+c+n'!$Q683="A",'10a+c+n'!C683,0),0)</f>
        <v>0</v>
      </c>
      <c r="D683" s="21">
        <f>IF($C$4="Attiecināmās izmaksas",IF('10a+c+n'!$Q683="A",'10a+c+n'!D683,0),0)</f>
        <v>0</v>
      </c>
      <c r="E683" s="42"/>
      <c r="F683" s="64"/>
      <c r="G683" s="121"/>
      <c r="H683" s="121">
        <f>IF($C$4="Attiecināmās izmaksas",IF('10a+c+n'!$Q683="A",'10a+c+n'!H683,0),0)</f>
        <v>0</v>
      </c>
      <c r="I683" s="121"/>
      <c r="J683" s="121"/>
      <c r="K683" s="122">
        <f>IF($C$4="Attiecināmās izmaksas",IF('10a+c+n'!$Q683="A",'10a+c+n'!K683,0),0)</f>
        <v>0</v>
      </c>
      <c r="L683" s="64">
        <f>IF($C$4="Attiecināmās izmaksas",IF('10a+c+n'!$Q683="A",'10a+c+n'!L683,0),0)</f>
        <v>0</v>
      </c>
      <c r="M683" s="121">
        <f>IF($C$4="Attiecināmās izmaksas",IF('10a+c+n'!$Q683="A",'10a+c+n'!M683,0),0)</f>
        <v>0</v>
      </c>
      <c r="N683" s="121">
        <f>IF($C$4="Attiecināmās izmaksas",IF('10a+c+n'!$Q683="A",'10a+c+n'!N683,0),0)</f>
        <v>0</v>
      </c>
      <c r="O683" s="121">
        <f>IF($C$4="Attiecināmās izmaksas",IF('10a+c+n'!$Q683="A",'10a+c+n'!O683,0),0)</f>
        <v>0</v>
      </c>
      <c r="P683" s="122">
        <f>IF($C$4="Attiecināmās izmaksas",IF('10a+c+n'!$Q683="A",'10a+c+n'!P683,0),0)</f>
        <v>0</v>
      </c>
    </row>
    <row r="684" spans="1:16" x14ac:dyDescent="0.2">
      <c r="A684" s="49">
        <f>IF(P684=0,0,IF(COUNTBLANK(P684)=1,0,COUNTA($P$14:P684)))</f>
        <v>0</v>
      </c>
      <c r="B684" s="21">
        <f>IF($C$4="Attiecināmās izmaksas",IF('10a+c+n'!$Q684="A",'10a+c+n'!B684,0),0)</f>
        <v>0</v>
      </c>
      <c r="C684" s="21">
        <f>IF($C$4="Attiecināmās izmaksas",IF('10a+c+n'!$Q684="A",'10a+c+n'!C684,0),0)</f>
        <v>0</v>
      </c>
      <c r="D684" s="21">
        <f>IF($C$4="Attiecināmās izmaksas",IF('10a+c+n'!$Q684="A",'10a+c+n'!D684,0),0)</f>
        <v>0</v>
      </c>
      <c r="E684" s="42"/>
      <c r="F684" s="64"/>
      <c r="G684" s="121"/>
      <c r="H684" s="121">
        <f>IF($C$4="Attiecināmās izmaksas",IF('10a+c+n'!$Q684="A",'10a+c+n'!H684,0),0)</f>
        <v>0</v>
      </c>
      <c r="I684" s="121"/>
      <c r="J684" s="121"/>
      <c r="K684" s="122">
        <f>IF($C$4="Attiecināmās izmaksas",IF('10a+c+n'!$Q684="A",'10a+c+n'!K684,0),0)</f>
        <v>0</v>
      </c>
      <c r="L684" s="64">
        <f>IF($C$4="Attiecināmās izmaksas",IF('10a+c+n'!$Q684="A",'10a+c+n'!L684,0),0)</f>
        <v>0</v>
      </c>
      <c r="M684" s="121">
        <f>IF($C$4="Attiecināmās izmaksas",IF('10a+c+n'!$Q684="A",'10a+c+n'!M684,0),0)</f>
        <v>0</v>
      </c>
      <c r="N684" s="121">
        <f>IF($C$4="Attiecināmās izmaksas",IF('10a+c+n'!$Q684="A",'10a+c+n'!N684,0),0)</f>
        <v>0</v>
      </c>
      <c r="O684" s="121">
        <f>IF($C$4="Attiecināmās izmaksas",IF('10a+c+n'!$Q684="A",'10a+c+n'!O684,0),0)</f>
        <v>0</v>
      </c>
      <c r="P684" s="122">
        <f>IF($C$4="Attiecināmās izmaksas",IF('10a+c+n'!$Q684="A",'10a+c+n'!P684,0),0)</f>
        <v>0</v>
      </c>
    </row>
    <row r="685" spans="1:16" x14ac:dyDescent="0.2">
      <c r="A685" s="49">
        <f>IF(P685=0,0,IF(COUNTBLANK(P685)=1,0,COUNTA($P$14:P685)))</f>
        <v>0</v>
      </c>
      <c r="B685" s="21">
        <f>IF($C$4="Attiecināmās izmaksas",IF('10a+c+n'!$Q685="A",'10a+c+n'!B685,0),0)</f>
        <v>0</v>
      </c>
      <c r="C685" s="21">
        <f>IF($C$4="Attiecināmās izmaksas",IF('10a+c+n'!$Q685="A",'10a+c+n'!C685,0),0)</f>
        <v>0</v>
      </c>
      <c r="D685" s="21">
        <f>IF($C$4="Attiecināmās izmaksas",IF('10a+c+n'!$Q685="A",'10a+c+n'!D685,0),0)</f>
        <v>0</v>
      </c>
      <c r="E685" s="42"/>
      <c r="F685" s="64"/>
      <c r="G685" s="121"/>
      <c r="H685" s="121">
        <f>IF($C$4="Attiecināmās izmaksas",IF('10a+c+n'!$Q685="A",'10a+c+n'!H685,0),0)</f>
        <v>0</v>
      </c>
      <c r="I685" s="121"/>
      <c r="J685" s="121"/>
      <c r="K685" s="122">
        <f>IF($C$4="Attiecināmās izmaksas",IF('10a+c+n'!$Q685="A",'10a+c+n'!K685,0),0)</f>
        <v>0</v>
      </c>
      <c r="L685" s="64">
        <f>IF($C$4="Attiecināmās izmaksas",IF('10a+c+n'!$Q685="A",'10a+c+n'!L685,0),0)</f>
        <v>0</v>
      </c>
      <c r="M685" s="121">
        <f>IF($C$4="Attiecināmās izmaksas",IF('10a+c+n'!$Q685="A",'10a+c+n'!M685,0),0)</f>
        <v>0</v>
      </c>
      <c r="N685" s="121">
        <f>IF($C$4="Attiecināmās izmaksas",IF('10a+c+n'!$Q685="A",'10a+c+n'!N685,0),0)</f>
        <v>0</v>
      </c>
      <c r="O685" s="121">
        <f>IF($C$4="Attiecināmās izmaksas",IF('10a+c+n'!$Q685="A",'10a+c+n'!O685,0),0)</f>
        <v>0</v>
      </c>
      <c r="P685" s="122">
        <f>IF($C$4="Attiecināmās izmaksas",IF('10a+c+n'!$Q685="A",'10a+c+n'!P685,0),0)</f>
        <v>0</v>
      </c>
    </row>
    <row r="686" spans="1:16" x14ac:dyDescent="0.2">
      <c r="A686" s="49">
        <f>IF(P686=0,0,IF(COUNTBLANK(P686)=1,0,COUNTA($P$14:P686)))</f>
        <v>0</v>
      </c>
      <c r="B686" s="21">
        <f>IF($C$4="Attiecināmās izmaksas",IF('10a+c+n'!$Q686="A",'10a+c+n'!B686,0),0)</f>
        <v>0</v>
      </c>
      <c r="C686" s="21">
        <f>IF($C$4="Attiecināmās izmaksas",IF('10a+c+n'!$Q686="A",'10a+c+n'!C686,0),0)</f>
        <v>0</v>
      </c>
      <c r="D686" s="21">
        <f>IF($C$4="Attiecināmās izmaksas",IF('10a+c+n'!$Q686="A",'10a+c+n'!D686,0),0)</f>
        <v>0</v>
      </c>
      <c r="E686" s="42"/>
      <c r="F686" s="64"/>
      <c r="G686" s="121"/>
      <c r="H686" s="121">
        <f>IF($C$4="Attiecināmās izmaksas",IF('10a+c+n'!$Q686="A",'10a+c+n'!H686,0),0)</f>
        <v>0</v>
      </c>
      <c r="I686" s="121"/>
      <c r="J686" s="121"/>
      <c r="K686" s="122">
        <f>IF($C$4="Attiecināmās izmaksas",IF('10a+c+n'!$Q686="A",'10a+c+n'!K686,0),0)</f>
        <v>0</v>
      </c>
      <c r="L686" s="64">
        <f>IF($C$4="Attiecināmās izmaksas",IF('10a+c+n'!$Q686="A",'10a+c+n'!L686,0),0)</f>
        <v>0</v>
      </c>
      <c r="M686" s="121">
        <f>IF($C$4="Attiecināmās izmaksas",IF('10a+c+n'!$Q686="A",'10a+c+n'!M686,0),0)</f>
        <v>0</v>
      </c>
      <c r="N686" s="121">
        <f>IF($C$4="Attiecināmās izmaksas",IF('10a+c+n'!$Q686="A",'10a+c+n'!N686,0),0)</f>
        <v>0</v>
      </c>
      <c r="O686" s="121">
        <f>IF($C$4="Attiecināmās izmaksas",IF('10a+c+n'!$Q686="A",'10a+c+n'!O686,0),0)</f>
        <v>0</v>
      </c>
      <c r="P686" s="122">
        <f>IF($C$4="Attiecināmās izmaksas",IF('10a+c+n'!$Q686="A",'10a+c+n'!P686,0),0)</f>
        <v>0</v>
      </c>
    </row>
    <row r="687" spans="1:16" x14ac:dyDescent="0.2">
      <c r="A687" s="49">
        <f>IF(P687=0,0,IF(COUNTBLANK(P687)=1,0,COUNTA($P$14:P687)))</f>
        <v>0</v>
      </c>
      <c r="B687" s="21">
        <f>IF($C$4="Attiecināmās izmaksas",IF('10a+c+n'!$Q687="A",'10a+c+n'!B687,0),0)</f>
        <v>0</v>
      </c>
      <c r="C687" s="21">
        <f>IF($C$4="Attiecināmās izmaksas",IF('10a+c+n'!$Q687="A",'10a+c+n'!C687,0),0)</f>
        <v>0</v>
      </c>
      <c r="D687" s="21">
        <f>IF($C$4="Attiecināmās izmaksas",IF('10a+c+n'!$Q687="A",'10a+c+n'!D687,0),0)</f>
        <v>0</v>
      </c>
      <c r="E687" s="42"/>
      <c r="F687" s="64"/>
      <c r="G687" s="121"/>
      <c r="H687" s="121">
        <f>IF($C$4="Attiecināmās izmaksas",IF('10a+c+n'!$Q687="A",'10a+c+n'!H687,0),0)</f>
        <v>0</v>
      </c>
      <c r="I687" s="121"/>
      <c r="J687" s="121"/>
      <c r="K687" s="122">
        <f>IF($C$4="Attiecināmās izmaksas",IF('10a+c+n'!$Q687="A",'10a+c+n'!K687,0),0)</f>
        <v>0</v>
      </c>
      <c r="L687" s="64">
        <f>IF($C$4="Attiecināmās izmaksas",IF('10a+c+n'!$Q687="A",'10a+c+n'!L687,0),0)</f>
        <v>0</v>
      </c>
      <c r="M687" s="121">
        <f>IF($C$4="Attiecināmās izmaksas",IF('10a+c+n'!$Q687="A",'10a+c+n'!M687,0),0)</f>
        <v>0</v>
      </c>
      <c r="N687" s="121">
        <f>IF($C$4="Attiecināmās izmaksas",IF('10a+c+n'!$Q687="A",'10a+c+n'!N687,0),0)</f>
        <v>0</v>
      </c>
      <c r="O687" s="121">
        <f>IF($C$4="Attiecināmās izmaksas",IF('10a+c+n'!$Q687="A",'10a+c+n'!O687,0),0)</f>
        <v>0</v>
      </c>
      <c r="P687" s="122">
        <f>IF($C$4="Attiecināmās izmaksas",IF('10a+c+n'!$Q687="A",'10a+c+n'!P687,0),0)</f>
        <v>0</v>
      </c>
    </row>
    <row r="688" spans="1:16" x14ac:dyDescent="0.2">
      <c r="A688" s="49">
        <f>IF(P688=0,0,IF(COUNTBLANK(P688)=1,0,COUNTA($P$14:P688)))</f>
        <v>0</v>
      </c>
      <c r="B688" s="21">
        <f>IF($C$4="Attiecināmās izmaksas",IF('10a+c+n'!$Q688="A",'10a+c+n'!B688,0),0)</f>
        <v>0</v>
      </c>
      <c r="C688" s="21">
        <f>IF($C$4="Attiecināmās izmaksas",IF('10a+c+n'!$Q688="A",'10a+c+n'!C688,0),0)</f>
        <v>0</v>
      </c>
      <c r="D688" s="21">
        <f>IF($C$4="Attiecināmās izmaksas",IF('10a+c+n'!$Q688="A",'10a+c+n'!D688,0),0)</f>
        <v>0</v>
      </c>
      <c r="E688" s="42"/>
      <c r="F688" s="64"/>
      <c r="G688" s="121"/>
      <c r="H688" s="121">
        <f>IF($C$4="Attiecināmās izmaksas",IF('10a+c+n'!$Q688="A",'10a+c+n'!H688,0),0)</f>
        <v>0</v>
      </c>
      <c r="I688" s="121"/>
      <c r="J688" s="121"/>
      <c r="K688" s="122">
        <f>IF($C$4="Attiecināmās izmaksas",IF('10a+c+n'!$Q688="A",'10a+c+n'!K688,0),0)</f>
        <v>0</v>
      </c>
      <c r="L688" s="64">
        <f>IF($C$4="Attiecināmās izmaksas",IF('10a+c+n'!$Q688="A",'10a+c+n'!L688,0),0)</f>
        <v>0</v>
      </c>
      <c r="M688" s="121">
        <f>IF($C$4="Attiecināmās izmaksas",IF('10a+c+n'!$Q688="A",'10a+c+n'!M688,0),0)</f>
        <v>0</v>
      </c>
      <c r="N688" s="121">
        <f>IF($C$4="Attiecināmās izmaksas",IF('10a+c+n'!$Q688="A",'10a+c+n'!N688,0),0)</f>
        <v>0</v>
      </c>
      <c r="O688" s="121">
        <f>IF($C$4="Attiecināmās izmaksas",IF('10a+c+n'!$Q688="A",'10a+c+n'!O688,0),0)</f>
        <v>0</v>
      </c>
      <c r="P688" s="122">
        <f>IF($C$4="Attiecināmās izmaksas",IF('10a+c+n'!$Q688="A",'10a+c+n'!P688,0),0)</f>
        <v>0</v>
      </c>
    </row>
    <row r="689" spans="1:16" x14ac:dyDescent="0.2">
      <c r="A689" s="49">
        <f>IF(P689=0,0,IF(COUNTBLANK(P689)=1,0,COUNTA($P$14:P689)))</f>
        <v>0</v>
      </c>
      <c r="B689" s="21">
        <f>IF($C$4="Attiecināmās izmaksas",IF('10a+c+n'!$Q689="A",'10a+c+n'!B689,0),0)</f>
        <v>0</v>
      </c>
      <c r="C689" s="21">
        <f>IF($C$4="Attiecināmās izmaksas",IF('10a+c+n'!$Q689="A",'10a+c+n'!C689,0),0)</f>
        <v>0</v>
      </c>
      <c r="D689" s="21">
        <f>IF($C$4="Attiecināmās izmaksas",IF('10a+c+n'!$Q689="A",'10a+c+n'!D689,0),0)</f>
        <v>0</v>
      </c>
      <c r="E689" s="42"/>
      <c r="F689" s="64"/>
      <c r="G689" s="121"/>
      <c r="H689" s="121">
        <f>IF($C$4="Attiecināmās izmaksas",IF('10a+c+n'!$Q689="A",'10a+c+n'!H689,0),0)</f>
        <v>0</v>
      </c>
      <c r="I689" s="121"/>
      <c r="J689" s="121"/>
      <c r="K689" s="122">
        <f>IF($C$4="Attiecināmās izmaksas",IF('10a+c+n'!$Q689="A",'10a+c+n'!K689,0),0)</f>
        <v>0</v>
      </c>
      <c r="L689" s="64">
        <f>IF($C$4="Attiecināmās izmaksas",IF('10a+c+n'!$Q689="A",'10a+c+n'!L689,0),0)</f>
        <v>0</v>
      </c>
      <c r="M689" s="121">
        <f>IF($C$4="Attiecināmās izmaksas",IF('10a+c+n'!$Q689="A",'10a+c+n'!M689,0),0)</f>
        <v>0</v>
      </c>
      <c r="N689" s="121">
        <f>IF($C$4="Attiecināmās izmaksas",IF('10a+c+n'!$Q689="A",'10a+c+n'!N689,0),0)</f>
        <v>0</v>
      </c>
      <c r="O689" s="121">
        <f>IF($C$4="Attiecināmās izmaksas",IF('10a+c+n'!$Q689="A",'10a+c+n'!O689,0),0)</f>
        <v>0</v>
      </c>
      <c r="P689" s="122">
        <f>IF($C$4="Attiecināmās izmaksas",IF('10a+c+n'!$Q689="A",'10a+c+n'!P689,0),0)</f>
        <v>0</v>
      </c>
    </row>
    <row r="690" spans="1:16" x14ac:dyDescent="0.2">
      <c r="A690" s="49">
        <f>IF(P690=0,0,IF(COUNTBLANK(P690)=1,0,COUNTA($P$14:P690)))</f>
        <v>0</v>
      </c>
      <c r="B690" s="21">
        <f>IF($C$4="Attiecināmās izmaksas",IF('10a+c+n'!$Q690="A",'10a+c+n'!B690,0),0)</f>
        <v>0</v>
      </c>
      <c r="C690" s="21">
        <f>IF($C$4="Attiecināmās izmaksas",IF('10a+c+n'!$Q690="A",'10a+c+n'!C690,0),0)</f>
        <v>0</v>
      </c>
      <c r="D690" s="21">
        <f>IF($C$4="Attiecināmās izmaksas",IF('10a+c+n'!$Q690="A",'10a+c+n'!D690,0),0)</f>
        <v>0</v>
      </c>
      <c r="E690" s="42"/>
      <c r="F690" s="64"/>
      <c r="G690" s="121"/>
      <c r="H690" s="121">
        <f>IF($C$4="Attiecināmās izmaksas",IF('10a+c+n'!$Q690="A",'10a+c+n'!H690,0),0)</f>
        <v>0</v>
      </c>
      <c r="I690" s="121"/>
      <c r="J690" s="121"/>
      <c r="K690" s="122">
        <f>IF($C$4="Attiecināmās izmaksas",IF('10a+c+n'!$Q690="A",'10a+c+n'!K690,0),0)</f>
        <v>0</v>
      </c>
      <c r="L690" s="64">
        <f>IF($C$4="Attiecināmās izmaksas",IF('10a+c+n'!$Q690="A",'10a+c+n'!L690,0),0)</f>
        <v>0</v>
      </c>
      <c r="M690" s="121">
        <f>IF($C$4="Attiecināmās izmaksas",IF('10a+c+n'!$Q690="A",'10a+c+n'!M690,0),0)</f>
        <v>0</v>
      </c>
      <c r="N690" s="121">
        <f>IF($C$4="Attiecināmās izmaksas",IF('10a+c+n'!$Q690="A",'10a+c+n'!N690,0),0)</f>
        <v>0</v>
      </c>
      <c r="O690" s="121">
        <f>IF($C$4="Attiecināmās izmaksas",IF('10a+c+n'!$Q690="A",'10a+c+n'!O690,0),0)</f>
        <v>0</v>
      </c>
      <c r="P690" s="122">
        <f>IF($C$4="Attiecināmās izmaksas",IF('10a+c+n'!$Q690="A",'10a+c+n'!P690,0),0)</f>
        <v>0</v>
      </c>
    </row>
    <row r="691" spans="1:16" x14ac:dyDescent="0.2">
      <c r="A691" s="49">
        <f>IF(P691=0,0,IF(COUNTBLANK(P691)=1,0,COUNTA($P$14:P691)))</f>
        <v>0</v>
      </c>
      <c r="B691" s="21">
        <f>IF($C$4="Attiecināmās izmaksas",IF('10a+c+n'!$Q691="A",'10a+c+n'!B691,0),0)</f>
        <v>0</v>
      </c>
      <c r="C691" s="21">
        <f>IF($C$4="Attiecināmās izmaksas",IF('10a+c+n'!$Q691="A",'10a+c+n'!C691,0),0)</f>
        <v>0</v>
      </c>
      <c r="D691" s="21">
        <f>IF($C$4="Attiecināmās izmaksas",IF('10a+c+n'!$Q691="A",'10a+c+n'!D691,0),0)</f>
        <v>0</v>
      </c>
      <c r="E691" s="42"/>
      <c r="F691" s="64"/>
      <c r="G691" s="121"/>
      <c r="H691" s="121">
        <f>IF($C$4="Attiecināmās izmaksas",IF('10a+c+n'!$Q691="A",'10a+c+n'!H691,0),0)</f>
        <v>0</v>
      </c>
      <c r="I691" s="121"/>
      <c r="J691" s="121"/>
      <c r="K691" s="122">
        <f>IF($C$4="Attiecināmās izmaksas",IF('10a+c+n'!$Q691="A",'10a+c+n'!K691,0),0)</f>
        <v>0</v>
      </c>
      <c r="L691" s="64">
        <f>IF($C$4="Attiecināmās izmaksas",IF('10a+c+n'!$Q691="A",'10a+c+n'!L691,0),0)</f>
        <v>0</v>
      </c>
      <c r="M691" s="121">
        <f>IF($C$4="Attiecināmās izmaksas",IF('10a+c+n'!$Q691="A",'10a+c+n'!M691,0),0)</f>
        <v>0</v>
      </c>
      <c r="N691" s="121">
        <f>IF($C$4="Attiecināmās izmaksas",IF('10a+c+n'!$Q691="A",'10a+c+n'!N691,0),0)</f>
        <v>0</v>
      </c>
      <c r="O691" s="121">
        <f>IF($C$4="Attiecināmās izmaksas",IF('10a+c+n'!$Q691="A",'10a+c+n'!O691,0),0)</f>
        <v>0</v>
      </c>
      <c r="P691" s="122">
        <f>IF($C$4="Attiecināmās izmaksas",IF('10a+c+n'!$Q691="A",'10a+c+n'!P691,0),0)</f>
        <v>0</v>
      </c>
    </row>
    <row r="692" spans="1:16" x14ac:dyDescent="0.2">
      <c r="A692" s="49">
        <f>IF(P692=0,0,IF(COUNTBLANK(P692)=1,0,COUNTA($P$14:P692)))</f>
        <v>0</v>
      </c>
      <c r="B692" s="21">
        <f>IF($C$4="Attiecināmās izmaksas",IF('10a+c+n'!$Q692="A",'10a+c+n'!B692,0),0)</f>
        <v>0</v>
      </c>
      <c r="C692" s="21">
        <f>IF($C$4="Attiecināmās izmaksas",IF('10a+c+n'!$Q692="A",'10a+c+n'!C692,0),0)</f>
        <v>0</v>
      </c>
      <c r="D692" s="21">
        <f>IF($C$4="Attiecināmās izmaksas",IF('10a+c+n'!$Q692="A",'10a+c+n'!D692,0),0)</f>
        <v>0</v>
      </c>
      <c r="E692" s="42"/>
      <c r="F692" s="64"/>
      <c r="G692" s="121"/>
      <c r="H692" s="121">
        <f>IF($C$4="Attiecināmās izmaksas",IF('10a+c+n'!$Q692="A",'10a+c+n'!H692,0),0)</f>
        <v>0</v>
      </c>
      <c r="I692" s="121"/>
      <c r="J692" s="121"/>
      <c r="K692" s="122">
        <f>IF($C$4="Attiecināmās izmaksas",IF('10a+c+n'!$Q692="A",'10a+c+n'!K692,0),0)</f>
        <v>0</v>
      </c>
      <c r="L692" s="64">
        <f>IF($C$4="Attiecināmās izmaksas",IF('10a+c+n'!$Q692="A",'10a+c+n'!L692,0),0)</f>
        <v>0</v>
      </c>
      <c r="M692" s="121">
        <f>IF($C$4="Attiecināmās izmaksas",IF('10a+c+n'!$Q692="A",'10a+c+n'!M692,0),0)</f>
        <v>0</v>
      </c>
      <c r="N692" s="121">
        <f>IF($C$4="Attiecināmās izmaksas",IF('10a+c+n'!$Q692="A",'10a+c+n'!N692,0),0)</f>
        <v>0</v>
      </c>
      <c r="O692" s="121">
        <f>IF($C$4="Attiecināmās izmaksas",IF('10a+c+n'!$Q692="A",'10a+c+n'!O692,0),0)</f>
        <v>0</v>
      </c>
      <c r="P692" s="122">
        <f>IF($C$4="Attiecināmās izmaksas",IF('10a+c+n'!$Q692="A",'10a+c+n'!P692,0),0)</f>
        <v>0</v>
      </c>
    </row>
    <row r="693" spans="1:16" x14ac:dyDescent="0.2">
      <c r="A693" s="49">
        <f>IF(P693=0,0,IF(COUNTBLANK(P693)=1,0,COUNTA($P$14:P693)))</f>
        <v>0</v>
      </c>
      <c r="B693" s="21">
        <f>IF($C$4="Attiecināmās izmaksas",IF('10a+c+n'!$Q693="A",'10a+c+n'!B693,0),0)</f>
        <v>0</v>
      </c>
      <c r="C693" s="21">
        <f>IF($C$4="Attiecināmās izmaksas",IF('10a+c+n'!$Q693="A",'10a+c+n'!C693,0),0)</f>
        <v>0</v>
      </c>
      <c r="D693" s="21">
        <f>IF($C$4="Attiecināmās izmaksas",IF('10a+c+n'!$Q693="A",'10a+c+n'!D693,0),0)</f>
        <v>0</v>
      </c>
      <c r="E693" s="42"/>
      <c r="F693" s="64"/>
      <c r="G693" s="121"/>
      <c r="H693" s="121">
        <f>IF($C$4="Attiecināmās izmaksas",IF('10a+c+n'!$Q693="A",'10a+c+n'!H693,0),0)</f>
        <v>0</v>
      </c>
      <c r="I693" s="121"/>
      <c r="J693" s="121"/>
      <c r="K693" s="122">
        <f>IF($C$4="Attiecināmās izmaksas",IF('10a+c+n'!$Q693="A",'10a+c+n'!K693,0),0)</f>
        <v>0</v>
      </c>
      <c r="L693" s="64">
        <f>IF($C$4="Attiecināmās izmaksas",IF('10a+c+n'!$Q693="A",'10a+c+n'!L693,0),0)</f>
        <v>0</v>
      </c>
      <c r="M693" s="121">
        <f>IF($C$4="Attiecināmās izmaksas",IF('10a+c+n'!$Q693="A",'10a+c+n'!M693,0),0)</f>
        <v>0</v>
      </c>
      <c r="N693" s="121">
        <f>IF($C$4="Attiecināmās izmaksas",IF('10a+c+n'!$Q693="A",'10a+c+n'!N693,0),0)</f>
        <v>0</v>
      </c>
      <c r="O693" s="121">
        <f>IF($C$4="Attiecināmās izmaksas",IF('10a+c+n'!$Q693="A",'10a+c+n'!O693,0),0)</f>
        <v>0</v>
      </c>
      <c r="P693" s="122">
        <f>IF($C$4="Attiecināmās izmaksas",IF('10a+c+n'!$Q693="A",'10a+c+n'!P693,0),0)</f>
        <v>0</v>
      </c>
    </row>
    <row r="694" spans="1:16" x14ac:dyDescent="0.2">
      <c r="A694" s="49">
        <f>IF(P694=0,0,IF(COUNTBLANK(P694)=1,0,COUNTA($P$14:P694)))</f>
        <v>0</v>
      </c>
      <c r="B694" s="21">
        <f>IF($C$4="Attiecināmās izmaksas",IF('10a+c+n'!$Q694="A",'10a+c+n'!B694,0),0)</f>
        <v>0</v>
      </c>
      <c r="C694" s="21">
        <f>IF($C$4="Attiecināmās izmaksas",IF('10a+c+n'!$Q694="A",'10a+c+n'!C694,0),0)</f>
        <v>0</v>
      </c>
      <c r="D694" s="21">
        <f>IF($C$4="Attiecināmās izmaksas",IF('10a+c+n'!$Q694="A",'10a+c+n'!D694,0),0)</f>
        <v>0</v>
      </c>
      <c r="E694" s="42"/>
      <c r="F694" s="64"/>
      <c r="G694" s="121"/>
      <c r="H694" s="121">
        <f>IF($C$4="Attiecināmās izmaksas",IF('10a+c+n'!$Q694="A",'10a+c+n'!H694,0),0)</f>
        <v>0</v>
      </c>
      <c r="I694" s="121"/>
      <c r="J694" s="121"/>
      <c r="K694" s="122">
        <f>IF($C$4="Attiecināmās izmaksas",IF('10a+c+n'!$Q694="A",'10a+c+n'!K694,0),0)</f>
        <v>0</v>
      </c>
      <c r="L694" s="64">
        <f>IF($C$4="Attiecināmās izmaksas",IF('10a+c+n'!$Q694="A",'10a+c+n'!L694,0),0)</f>
        <v>0</v>
      </c>
      <c r="M694" s="121">
        <f>IF($C$4="Attiecināmās izmaksas",IF('10a+c+n'!$Q694="A",'10a+c+n'!M694,0),0)</f>
        <v>0</v>
      </c>
      <c r="N694" s="121">
        <f>IF($C$4="Attiecināmās izmaksas",IF('10a+c+n'!$Q694="A",'10a+c+n'!N694,0),0)</f>
        <v>0</v>
      </c>
      <c r="O694" s="121">
        <f>IF($C$4="Attiecināmās izmaksas",IF('10a+c+n'!$Q694="A",'10a+c+n'!O694,0),0)</f>
        <v>0</v>
      </c>
      <c r="P694" s="122">
        <f>IF($C$4="Attiecināmās izmaksas",IF('10a+c+n'!$Q694="A",'10a+c+n'!P694,0),0)</f>
        <v>0</v>
      </c>
    </row>
    <row r="695" spans="1:16" x14ac:dyDescent="0.2">
      <c r="A695" s="49">
        <f>IF(P695=0,0,IF(COUNTBLANK(P695)=1,0,COUNTA($P$14:P695)))</f>
        <v>0</v>
      </c>
      <c r="B695" s="21">
        <f>IF($C$4="Attiecināmās izmaksas",IF('10a+c+n'!$Q695="A",'10a+c+n'!B695,0),0)</f>
        <v>0</v>
      </c>
      <c r="C695" s="21">
        <f>IF($C$4="Attiecināmās izmaksas",IF('10a+c+n'!$Q695="A",'10a+c+n'!C695,0),0)</f>
        <v>0</v>
      </c>
      <c r="D695" s="21">
        <f>IF($C$4="Attiecināmās izmaksas",IF('10a+c+n'!$Q695="A",'10a+c+n'!D695,0),0)</f>
        <v>0</v>
      </c>
      <c r="E695" s="42"/>
      <c r="F695" s="64"/>
      <c r="G695" s="121"/>
      <c r="H695" s="121">
        <f>IF($C$4="Attiecināmās izmaksas",IF('10a+c+n'!$Q695="A",'10a+c+n'!H695,0),0)</f>
        <v>0</v>
      </c>
      <c r="I695" s="121"/>
      <c r="J695" s="121"/>
      <c r="K695" s="122">
        <f>IF($C$4="Attiecināmās izmaksas",IF('10a+c+n'!$Q695="A",'10a+c+n'!K695,0),0)</f>
        <v>0</v>
      </c>
      <c r="L695" s="64">
        <f>IF($C$4="Attiecināmās izmaksas",IF('10a+c+n'!$Q695="A",'10a+c+n'!L695,0),0)</f>
        <v>0</v>
      </c>
      <c r="M695" s="121">
        <f>IF($C$4="Attiecināmās izmaksas",IF('10a+c+n'!$Q695="A",'10a+c+n'!M695,0),0)</f>
        <v>0</v>
      </c>
      <c r="N695" s="121">
        <f>IF($C$4="Attiecināmās izmaksas",IF('10a+c+n'!$Q695="A",'10a+c+n'!N695,0),0)</f>
        <v>0</v>
      </c>
      <c r="O695" s="121">
        <f>IF($C$4="Attiecināmās izmaksas",IF('10a+c+n'!$Q695="A",'10a+c+n'!O695,0),0)</f>
        <v>0</v>
      </c>
      <c r="P695" s="122">
        <f>IF($C$4="Attiecināmās izmaksas",IF('10a+c+n'!$Q695="A",'10a+c+n'!P695,0),0)</f>
        <v>0</v>
      </c>
    </row>
    <row r="696" spans="1:16" x14ac:dyDescent="0.2">
      <c r="A696" s="49">
        <f>IF(P696=0,0,IF(COUNTBLANK(P696)=1,0,COUNTA($P$14:P696)))</f>
        <v>0</v>
      </c>
      <c r="B696" s="21">
        <f>IF($C$4="Attiecināmās izmaksas",IF('10a+c+n'!$Q696="A",'10a+c+n'!B696,0),0)</f>
        <v>0</v>
      </c>
      <c r="C696" s="21">
        <f>IF($C$4="Attiecināmās izmaksas",IF('10a+c+n'!$Q696="A",'10a+c+n'!C696,0),0)</f>
        <v>0</v>
      </c>
      <c r="D696" s="21">
        <f>IF($C$4="Attiecināmās izmaksas",IF('10a+c+n'!$Q696="A",'10a+c+n'!D696,0),0)</f>
        <v>0</v>
      </c>
      <c r="E696" s="42"/>
      <c r="F696" s="64"/>
      <c r="G696" s="121"/>
      <c r="H696" s="121">
        <f>IF($C$4="Attiecināmās izmaksas",IF('10a+c+n'!$Q696="A",'10a+c+n'!H696,0),0)</f>
        <v>0</v>
      </c>
      <c r="I696" s="121"/>
      <c r="J696" s="121"/>
      <c r="K696" s="122">
        <f>IF($C$4="Attiecināmās izmaksas",IF('10a+c+n'!$Q696="A",'10a+c+n'!K696,0),0)</f>
        <v>0</v>
      </c>
      <c r="L696" s="64">
        <f>IF($C$4="Attiecināmās izmaksas",IF('10a+c+n'!$Q696="A",'10a+c+n'!L696,0),0)</f>
        <v>0</v>
      </c>
      <c r="M696" s="121">
        <f>IF($C$4="Attiecināmās izmaksas",IF('10a+c+n'!$Q696="A",'10a+c+n'!M696,0),0)</f>
        <v>0</v>
      </c>
      <c r="N696" s="121">
        <f>IF($C$4="Attiecināmās izmaksas",IF('10a+c+n'!$Q696="A",'10a+c+n'!N696,0),0)</f>
        <v>0</v>
      </c>
      <c r="O696" s="121">
        <f>IF($C$4="Attiecināmās izmaksas",IF('10a+c+n'!$Q696="A",'10a+c+n'!O696,0),0)</f>
        <v>0</v>
      </c>
      <c r="P696" s="122">
        <f>IF($C$4="Attiecināmās izmaksas",IF('10a+c+n'!$Q696="A",'10a+c+n'!P696,0),0)</f>
        <v>0</v>
      </c>
    </row>
    <row r="697" spans="1:16" x14ac:dyDescent="0.2">
      <c r="A697" s="49">
        <f>IF(P697=0,0,IF(COUNTBLANK(P697)=1,0,COUNTA($P$14:P697)))</f>
        <v>0</v>
      </c>
      <c r="B697" s="21">
        <f>IF($C$4="Attiecināmās izmaksas",IF('10a+c+n'!$Q697="A",'10a+c+n'!B697,0),0)</f>
        <v>0</v>
      </c>
      <c r="C697" s="21">
        <f>IF($C$4="Attiecināmās izmaksas",IF('10a+c+n'!$Q697="A",'10a+c+n'!C697,0),0)</f>
        <v>0</v>
      </c>
      <c r="D697" s="21">
        <f>IF($C$4="Attiecināmās izmaksas",IF('10a+c+n'!$Q697="A",'10a+c+n'!D697,0),0)</f>
        <v>0</v>
      </c>
      <c r="E697" s="42"/>
      <c r="F697" s="64"/>
      <c r="G697" s="121"/>
      <c r="H697" s="121">
        <f>IF($C$4="Attiecināmās izmaksas",IF('10a+c+n'!$Q697="A",'10a+c+n'!H697,0),0)</f>
        <v>0</v>
      </c>
      <c r="I697" s="121"/>
      <c r="J697" s="121"/>
      <c r="K697" s="122">
        <f>IF($C$4="Attiecināmās izmaksas",IF('10a+c+n'!$Q697="A",'10a+c+n'!K697,0),0)</f>
        <v>0</v>
      </c>
      <c r="L697" s="64">
        <f>IF($C$4="Attiecināmās izmaksas",IF('10a+c+n'!$Q697="A",'10a+c+n'!L697,0),0)</f>
        <v>0</v>
      </c>
      <c r="M697" s="121">
        <f>IF($C$4="Attiecināmās izmaksas",IF('10a+c+n'!$Q697="A",'10a+c+n'!M697,0),0)</f>
        <v>0</v>
      </c>
      <c r="N697" s="121">
        <f>IF($C$4="Attiecināmās izmaksas",IF('10a+c+n'!$Q697="A",'10a+c+n'!N697,0),0)</f>
        <v>0</v>
      </c>
      <c r="O697" s="121">
        <f>IF($C$4="Attiecināmās izmaksas",IF('10a+c+n'!$Q697="A",'10a+c+n'!O697,0),0)</f>
        <v>0</v>
      </c>
      <c r="P697" s="122">
        <f>IF($C$4="Attiecināmās izmaksas",IF('10a+c+n'!$Q697="A",'10a+c+n'!P697,0),0)</f>
        <v>0</v>
      </c>
    </row>
    <row r="698" spans="1:16" x14ac:dyDescent="0.2">
      <c r="A698" s="49">
        <f>IF(P698=0,0,IF(COUNTBLANK(P698)=1,0,COUNTA($P$14:P698)))</f>
        <v>0</v>
      </c>
      <c r="B698" s="21">
        <f>IF($C$4="Attiecināmās izmaksas",IF('10a+c+n'!$Q698="A",'10a+c+n'!B698,0),0)</f>
        <v>0</v>
      </c>
      <c r="C698" s="21">
        <f>IF($C$4="Attiecināmās izmaksas",IF('10a+c+n'!$Q698="A",'10a+c+n'!C698,0),0)</f>
        <v>0</v>
      </c>
      <c r="D698" s="21">
        <f>IF($C$4="Attiecināmās izmaksas",IF('10a+c+n'!$Q698="A",'10a+c+n'!D698,0),0)</f>
        <v>0</v>
      </c>
      <c r="E698" s="42"/>
      <c r="F698" s="64"/>
      <c r="G698" s="121"/>
      <c r="H698" s="121">
        <f>IF($C$4="Attiecināmās izmaksas",IF('10a+c+n'!$Q698="A",'10a+c+n'!H698,0),0)</f>
        <v>0</v>
      </c>
      <c r="I698" s="121"/>
      <c r="J698" s="121"/>
      <c r="K698" s="122">
        <f>IF($C$4="Attiecināmās izmaksas",IF('10a+c+n'!$Q698="A",'10a+c+n'!K698,0),0)</f>
        <v>0</v>
      </c>
      <c r="L698" s="64">
        <f>IF($C$4="Attiecināmās izmaksas",IF('10a+c+n'!$Q698="A",'10a+c+n'!L698,0),0)</f>
        <v>0</v>
      </c>
      <c r="M698" s="121">
        <f>IF($C$4="Attiecināmās izmaksas",IF('10a+c+n'!$Q698="A",'10a+c+n'!M698,0),0)</f>
        <v>0</v>
      </c>
      <c r="N698" s="121">
        <f>IF($C$4="Attiecināmās izmaksas",IF('10a+c+n'!$Q698="A",'10a+c+n'!N698,0),0)</f>
        <v>0</v>
      </c>
      <c r="O698" s="121">
        <f>IF($C$4="Attiecināmās izmaksas",IF('10a+c+n'!$Q698="A",'10a+c+n'!O698,0),0)</f>
        <v>0</v>
      </c>
      <c r="P698" s="122">
        <f>IF($C$4="Attiecināmās izmaksas",IF('10a+c+n'!$Q698="A",'10a+c+n'!P698,0),0)</f>
        <v>0</v>
      </c>
    </row>
    <row r="699" spans="1:16" x14ac:dyDescent="0.2">
      <c r="A699" s="49">
        <f>IF(P699=0,0,IF(COUNTBLANK(P699)=1,0,COUNTA($P$14:P699)))</f>
        <v>0</v>
      </c>
      <c r="B699" s="21">
        <f>IF($C$4="Attiecināmās izmaksas",IF('10a+c+n'!$Q699="A",'10a+c+n'!B699,0),0)</f>
        <v>0</v>
      </c>
      <c r="C699" s="21">
        <f>IF($C$4="Attiecināmās izmaksas",IF('10a+c+n'!$Q699="A",'10a+c+n'!C699,0),0)</f>
        <v>0</v>
      </c>
      <c r="D699" s="21">
        <f>IF($C$4="Attiecināmās izmaksas",IF('10a+c+n'!$Q699="A",'10a+c+n'!D699,0),0)</f>
        <v>0</v>
      </c>
      <c r="E699" s="42"/>
      <c r="F699" s="64"/>
      <c r="G699" s="121"/>
      <c r="H699" s="121">
        <f>IF($C$4="Attiecināmās izmaksas",IF('10a+c+n'!$Q699="A",'10a+c+n'!H699,0),0)</f>
        <v>0</v>
      </c>
      <c r="I699" s="121"/>
      <c r="J699" s="121"/>
      <c r="K699" s="122">
        <f>IF($C$4="Attiecināmās izmaksas",IF('10a+c+n'!$Q699="A",'10a+c+n'!K699,0),0)</f>
        <v>0</v>
      </c>
      <c r="L699" s="64">
        <f>IF($C$4="Attiecināmās izmaksas",IF('10a+c+n'!$Q699="A",'10a+c+n'!L699,0),0)</f>
        <v>0</v>
      </c>
      <c r="M699" s="121">
        <f>IF($C$4="Attiecināmās izmaksas",IF('10a+c+n'!$Q699="A",'10a+c+n'!M699,0),0)</f>
        <v>0</v>
      </c>
      <c r="N699" s="121">
        <f>IF($C$4="Attiecināmās izmaksas",IF('10a+c+n'!$Q699="A",'10a+c+n'!N699,0),0)</f>
        <v>0</v>
      </c>
      <c r="O699" s="121">
        <f>IF($C$4="Attiecināmās izmaksas",IF('10a+c+n'!$Q699="A",'10a+c+n'!O699,0),0)</f>
        <v>0</v>
      </c>
      <c r="P699" s="122">
        <f>IF($C$4="Attiecināmās izmaksas",IF('10a+c+n'!$Q699="A",'10a+c+n'!P699,0),0)</f>
        <v>0</v>
      </c>
    </row>
    <row r="700" spans="1:16" x14ac:dyDescent="0.2">
      <c r="A700" s="49">
        <f>IF(P700=0,0,IF(COUNTBLANK(P700)=1,0,COUNTA($P$14:P700)))</f>
        <v>0</v>
      </c>
      <c r="B700" s="21">
        <f>IF($C$4="Attiecināmās izmaksas",IF('10a+c+n'!$Q700="A",'10a+c+n'!B700,0),0)</f>
        <v>0</v>
      </c>
      <c r="C700" s="21">
        <f>IF($C$4="Attiecināmās izmaksas",IF('10a+c+n'!$Q700="A",'10a+c+n'!C700,0),0)</f>
        <v>0</v>
      </c>
      <c r="D700" s="21">
        <f>IF($C$4="Attiecināmās izmaksas",IF('10a+c+n'!$Q700="A",'10a+c+n'!D700,0),0)</f>
        <v>0</v>
      </c>
      <c r="E700" s="42"/>
      <c r="F700" s="64"/>
      <c r="G700" s="121"/>
      <c r="H700" s="121">
        <f>IF($C$4="Attiecināmās izmaksas",IF('10a+c+n'!$Q700="A",'10a+c+n'!H700,0),0)</f>
        <v>0</v>
      </c>
      <c r="I700" s="121"/>
      <c r="J700" s="121"/>
      <c r="K700" s="122">
        <f>IF($C$4="Attiecināmās izmaksas",IF('10a+c+n'!$Q700="A",'10a+c+n'!K700,0),0)</f>
        <v>0</v>
      </c>
      <c r="L700" s="64">
        <f>IF($C$4="Attiecināmās izmaksas",IF('10a+c+n'!$Q700="A",'10a+c+n'!L700,0),0)</f>
        <v>0</v>
      </c>
      <c r="M700" s="121">
        <f>IF($C$4="Attiecināmās izmaksas",IF('10a+c+n'!$Q700="A",'10a+c+n'!M700,0),0)</f>
        <v>0</v>
      </c>
      <c r="N700" s="121">
        <f>IF($C$4="Attiecināmās izmaksas",IF('10a+c+n'!$Q700="A",'10a+c+n'!N700,0),0)</f>
        <v>0</v>
      </c>
      <c r="O700" s="121">
        <f>IF($C$4="Attiecināmās izmaksas",IF('10a+c+n'!$Q700="A",'10a+c+n'!O700,0),0)</f>
        <v>0</v>
      </c>
      <c r="P700" s="122">
        <f>IF($C$4="Attiecināmās izmaksas",IF('10a+c+n'!$Q700="A",'10a+c+n'!P700,0),0)</f>
        <v>0</v>
      </c>
    </row>
    <row r="701" spans="1:16" x14ac:dyDescent="0.2">
      <c r="A701" s="49">
        <f>IF(P701=0,0,IF(COUNTBLANK(P701)=1,0,COUNTA($P$14:P701)))</f>
        <v>0</v>
      </c>
      <c r="B701" s="21">
        <f>IF($C$4="Attiecināmās izmaksas",IF('10a+c+n'!$Q701="A",'10a+c+n'!B701,0),0)</f>
        <v>0</v>
      </c>
      <c r="C701" s="21">
        <f>IF($C$4="Attiecināmās izmaksas",IF('10a+c+n'!$Q701="A",'10a+c+n'!C701,0),0)</f>
        <v>0</v>
      </c>
      <c r="D701" s="21">
        <f>IF($C$4="Attiecināmās izmaksas",IF('10a+c+n'!$Q701="A",'10a+c+n'!D701,0),0)</f>
        <v>0</v>
      </c>
      <c r="E701" s="42"/>
      <c r="F701" s="64"/>
      <c r="G701" s="121"/>
      <c r="H701" s="121">
        <f>IF($C$4="Attiecināmās izmaksas",IF('10a+c+n'!$Q701="A",'10a+c+n'!H701,0),0)</f>
        <v>0</v>
      </c>
      <c r="I701" s="121"/>
      <c r="J701" s="121"/>
      <c r="K701" s="122">
        <f>IF($C$4="Attiecināmās izmaksas",IF('10a+c+n'!$Q701="A",'10a+c+n'!K701,0),0)</f>
        <v>0</v>
      </c>
      <c r="L701" s="64">
        <f>IF($C$4="Attiecināmās izmaksas",IF('10a+c+n'!$Q701="A",'10a+c+n'!L701,0),0)</f>
        <v>0</v>
      </c>
      <c r="M701" s="121">
        <f>IF($C$4="Attiecināmās izmaksas",IF('10a+c+n'!$Q701="A",'10a+c+n'!M701,0),0)</f>
        <v>0</v>
      </c>
      <c r="N701" s="121">
        <f>IF($C$4="Attiecināmās izmaksas",IF('10a+c+n'!$Q701="A",'10a+c+n'!N701,0),0)</f>
        <v>0</v>
      </c>
      <c r="O701" s="121">
        <f>IF($C$4="Attiecināmās izmaksas",IF('10a+c+n'!$Q701="A",'10a+c+n'!O701,0),0)</f>
        <v>0</v>
      </c>
      <c r="P701" s="122">
        <f>IF($C$4="Attiecināmās izmaksas",IF('10a+c+n'!$Q701="A",'10a+c+n'!P701,0),0)</f>
        <v>0</v>
      </c>
    </row>
    <row r="702" spans="1:16" x14ac:dyDescent="0.2">
      <c r="A702" s="49">
        <f>IF(P702=0,0,IF(COUNTBLANK(P702)=1,0,COUNTA($P$14:P702)))</f>
        <v>0</v>
      </c>
      <c r="B702" s="21">
        <f>IF($C$4="Attiecināmās izmaksas",IF('10a+c+n'!$Q702="A",'10a+c+n'!B702,0),0)</f>
        <v>0</v>
      </c>
      <c r="C702" s="21">
        <f>IF($C$4="Attiecināmās izmaksas",IF('10a+c+n'!$Q702="A",'10a+c+n'!C702,0),0)</f>
        <v>0</v>
      </c>
      <c r="D702" s="21">
        <f>IF($C$4="Attiecināmās izmaksas",IF('10a+c+n'!$Q702="A",'10a+c+n'!D702,0),0)</f>
        <v>0</v>
      </c>
      <c r="E702" s="42"/>
      <c r="F702" s="64"/>
      <c r="G702" s="121"/>
      <c r="H702" s="121">
        <f>IF($C$4="Attiecināmās izmaksas",IF('10a+c+n'!$Q702="A",'10a+c+n'!H702,0),0)</f>
        <v>0</v>
      </c>
      <c r="I702" s="121"/>
      <c r="J702" s="121"/>
      <c r="K702" s="122">
        <f>IF($C$4="Attiecināmās izmaksas",IF('10a+c+n'!$Q702="A",'10a+c+n'!K702,0),0)</f>
        <v>0</v>
      </c>
      <c r="L702" s="64">
        <f>IF($C$4="Attiecināmās izmaksas",IF('10a+c+n'!$Q702="A",'10a+c+n'!L702,0),0)</f>
        <v>0</v>
      </c>
      <c r="M702" s="121">
        <f>IF($C$4="Attiecināmās izmaksas",IF('10a+c+n'!$Q702="A",'10a+c+n'!M702,0),0)</f>
        <v>0</v>
      </c>
      <c r="N702" s="121">
        <f>IF($C$4="Attiecināmās izmaksas",IF('10a+c+n'!$Q702="A",'10a+c+n'!N702,0),0)</f>
        <v>0</v>
      </c>
      <c r="O702" s="121">
        <f>IF($C$4="Attiecināmās izmaksas",IF('10a+c+n'!$Q702="A",'10a+c+n'!O702,0),0)</f>
        <v>0</v>
      </c>
      <c r="P702" s="122">
        <f>IF($C$4="Attiecināmās izmaksas",IF('10a+c+n'!$Q702="A",'10a+c+n'!P702,0),0)</f>
        <v>0</v>
      </c>
    </row>
    <row r="703" spans="1:16" x14ac:dyDescent="0.2">
      <c r="A703" s="49">
        <f>IF(P703=0,0,IF(COUNTBLANK(P703)=1,0,COUNTA($P$14:P703)))</f>
        <v>0</v>
      </c>
      <c r="B703" s="21">
        <f>IF($C$4="Attiecināmās izmaksas",IF('10a+c+n'!$Q703="A",'10a+c+n'!B703,0),0)</f>
        <v>0</v>
      </c>
      <c r="C703" s="21">
        <f>IF($C$4="Attiecināmās izmaksas",IF('10a+c+n'!$Q703="A",'10a+c+n'!C703,0),0)</f>
        <v>0</v>
      </c>
      <c r="D703" s="21">
        <f>IF($C$4="Attiecināmās izmaksas",IF('10a+c+n'!$Q703="A",'10a+c+n'!D703,0),0)</f>
        <v>0</v>
      </c>
      <c r="E703" s="42"/>
      <c r="F703" s="64"/>
      <c r="G703" s="121"/>
      <c r="H703" s="121">
        <f>IF($C$4="Attiecināmās izmaksas",IF('10a+c+n'!$Q703="A",'10a+c+n'!H703,0),0)</f>
        <v>0</v>
      </c>
      <c r="I703" s="121"/>
      <c r="J703" s="121"/>
      <c r="K703" s="122">
        <f>IF($C$4="Attiecināmās izmaksas",IF('10a+c+n'!$Q703="A",'10a+c+n'!K703,0),0)</f>
        <v>0</v>
      </c>
      <c r="L703" s="64">
        <f>IF($C$4="Attiecināmās izmaksas",IF('10a+c+n'!$Q703="A",'10a+c+n'!L703,0),0)</f>
        <v>0</v>
      </c>
      <c r="M703" s="121">
        <f>IF($C$4="Attiecināmās izmaksas",IF('10a+c+n'!$Q703="A",'10a+c+n'!M703,0),0)</f>
        <v>0</v>
      </c>
      <c r="N703" s="121">
        <f>IF($C$4="Attiecināmās izmaksas",IF('10a+c+n'!$Q703="A",'10a+c+n'!N703,0),0)</f>
        <v>0</v>
      </c>
      <c r="O703" s="121">
        <f>IF($C$4="Attiecināmās izmaksas",IF('10a+c+n'!$Q703="A",'10a+c+n'!O703,0),0)</f>
        <v>0</v>
      </c>
      <c r="P703" s="122">
        <f>IF($C$4="Attiecināmās izmaksas",IF('10a+c+n'!$Q703="A",'10a+c+n'!P703,0),0)</f>
        <v>0</v>
      </c>
    </row>
    <row r="704" spans="1:16" x14ac:dyDescent="0.2">
      <c r="A704" s="49">
        <f>IF(P704=0,0,IF(COUNTBLANK(P704)=1,0,COUNTA($P$14:P704)))</f>
        <v>0</v>
      </c>
      <c r="B704" s="21">
        <f>IF($C$4="Attiecināmās izmaksas",IF('10a+c+n'!$Q704="A",'10a+c+n'!B704,0),0)</f>
        <v>0</v>
      </c>
      <c r="C704" s="21">
        <f>IF($C$4="Attiecināmās izmaksas",IF('10a+c+n'!$Q704="A",'10a+c+n'!C704,0),0)</f>
        <v>0</v>
      </c>
      <c r="D704" s="21">
        <f>IF($C$4="Attiecināmās izmaksas",IF('10a+c+n'!$Q704="A",'10a+c+n'!D704,0),0)</f>
        <v>0</v>
      </c>
      <c r="E704" s="42"/>
      <c r="F704" s="64"/>
      <c r="G704" s="121"/>
      <c r="H704" s="121">
        <f>IF($C$4="Attiecināmās izmaksas",IF('10a+c+n'!$Q704="A",'10a+c+n'!H704,0),0)</f>
        <v>0</v>
      </c>
      <c r="I704" s="121"/>
      <c r="J704" s="121"/>
      <c r="K704" s="122">
        <f>IF($C$4="Attiecināmās izmaksas",IF('10a+c+n'!$Q704="A",'10a+c+n'!K704,0),0)</f>
        <v>0</v>
      </c>
      <c r="L704" s="64">
        <f>IF($C$4="Attiecināmās izmaksas",IF('10a+c+n'!$Q704="A",'10a+c+n'!L704,0),0)</f>
        <v>0</v>
      </c>
      <c r="M704" s="121">
        <f>IF($C$4="Attiecināmās izmaksas",IF('10a+c+n'!$Q704="A",'10a+c+n'!M704,0),0)</f>
        <v>0</v>
      </c>
      <c r="N704" s="121">
        <f>IF($C$4="Attiecināmās izmaksas",IF('10a+c+n'!$Q704="A",'10a+c+n'!N704,0),0)</f>
        <v>0</v>
      </c>
      <c r="O704" s="121">
        <f>IF($C$4="Attiecināmās izmaksas",IF('10a+c+n'!$Q704="A",'10a+c+n'!O704,0),0)</f>
        <v>0</v>
      </c>
      <c r="P704" s="122">
        <f>IF($C$4="Attiecināmās izmaksas",IF('10a+c+n'!$Q704="A",'10a+c+n'!P704,0),0)</f>
        <v>0</v>
      </c>
    </row>
    <row r="705" spans="1:16" x14ac:dyDescent="0.2">
      <c r="A705" s="49">
        <f>IF(P705=0,0,IF(COUNTBLANK(P705)=1,0,COUNTA($P$14:P705)))</f>
        <v>0</v>
      </c>
      <c r="B705" s="21">
        <f>IF($C$4="Attiecināmās izmaksas",IF('10a+c+n'!$Q705="A",'10a+c+n'!B705,0),0)</f>
        <v>0</v>
      </c>
      <c r="C705" s="21">
        <f>IF($C$4="Attiecināmās izmaksas",IF('10a+c+n'!$Q705="A",'10a+c+n'!C705,0),0)</f>
        <v>0</v>
      </c>
      <c r="D705" s="21">
        <f>IF($C$4="Attiecināmās izmaksas",IF('10a+c+n'!$Q705="A",'10a+c+n'!D705,0),0)</f>
        <v>0</v>
      </c>
      <c r="E705" s="42"/>
      <c r="F705" s="64"/>
      <c r="G705" s="121"/>
      <c r="H705" s="121">
        <f>IF($C$4="Attiecināmās izmaksas",IF('10a+c+n'!$Q705="A",'10a+c+n'!H705,0),0)</f>
        <v>0</v>
      </c>
      <c r="I705" s="121"/>
      <c r="J705" s="121"/>
      <c r="K705" s="122">
        <f>IF($C$4="Attiecināmās izmaksas",IF('10a+c+n'!$Q705="A",'10a+c+n'!K705,0),0)</f>
        <v>0</v>
      </c>
      <c r="L705" s="64">
        <f>IF($C$4="Attiecināmās izmaksas",IF('10a+c+n'!$Q705="A",'10a+c+n'!L705,0),0)</f>
        <v>0</v>
      </c>
      <c r="M705" s="121">
        <f>IF($C$4="Attiecināmās izmaksas",IF('10a+c+n'!$Q705="A",'10a+c+n'!M705,0),0)</f>
        <v>0</v>
      </c>
      <c r="N705" s="121">
        <f>IF($C$4="Attiecināmās izmaksas",IF('10a+c+n'!$Q705="A",'10a+c+n'!N705,0),0)</f>
        <v>0</v>
      </c>
      <c r="O705" s="121">
        <f>IF($C$4="Attiecināmās izmaksas",IF('10a+c+n'!$Q705="A",'10a+c+n'!O705,0),0)</f>
        <v>0</v>
      </c>
      <c r="P705" s="122">
        <f>IF($C$4="Attiecināmās izmaksas",IF('10a+c+n'!$Q705="A",'10a+c+n'!P705,0),0)</f>
        <v>0</v>
      </c>
    </row>
    <row r="706" spans="1:16" x14ac:dyDescent="0.2">
      <c r="A706" s="49">
        <f>IF(P706=0,0,IF(COUNTBLANK(P706)=1,0,COUNTA($P$14:P706)))</f>
        <v>0</v>
      </c>
      <c r="B706" s="21">
        <f>IF($C$4="Attiecināmās izmaksas",IF('10a+c+n'!$Q706="A",'10a+c+n'!B706,0),0)</f>
        <v>0</v>
      </c>
      <c r="C706" s="21">
        <f>IF($C$4="Attiecināmās izmaksas",IF('10a+c+n'!$Q706="A",'10a+c+n'!C706,0),0)</f>
        <v>0</v>
      </c>
      <c r="D706" s="21">
        <f>IF($C$4="Attiecināmās izmaksas",IF('10a+c+n'!$Q706="A",'10a+c+n'!D706,0),0)</f>
        <v>0</v>
      </c>
      <c r="E706" s="42"/>
      <c r="F706" s="64"/>
      <c r="G706" s="121"/>
      <c r="H706" s="121">
        <f>IF($C$4="Attiecināmās izmaksas",IF('10a+c+n'!$Q706="A",'10a+c+n'!H706,0),0)</f>
        <v>0</v>
      </c>
      <c r="I706" s="121"/>
      <c r="J706" s="121"/>
      <c r="K706" s="122">
        <f>IF($C$4="Attiecināmās izmaksas",IF('10a+c+n'!$Q706="A",'10a+c+n'!K706,0),0)</f>
        <v>0</v>
      </c>
      <c r="L706" s="64">
        <f>IF($C$4="Attiecināmās izmaksas",IF('10a+c+n'!$Q706="A",'10a+c+n'!L706,0),0)</f>
        <v>0</v>
      </c>
      <c r="M706" s="121">
        <f>IF($C$4="Attiecināmās izmaksas",IF('10a+c+n'!$Q706="A",'10a+c+n'!M706,0),0)</f>
        <v>0</v>
      </c>
      <c r="N706" s="121">
        <f>IF($C$4="Attiecināmās izmaksas",IF('10a+c+n'!$Q706="A",'10a+c+n'!N706,0),0)</f>
        <v>0</v>
      </c>
      <c r="O706" s="121">
        <f>IF($C$4="Attiecināmās izmaksas",IF('10a+c+n'!$Q706="A",'10a+c+n'!O706,0),0)</f>
        <v>0</v>
      </c>
      <c r="P706" s="122">
        <f>IF($C$4="Attiecināmās izmaksas",IF('10a+c+n'!$Q706="A",'10a+c+n'!P706,0),0)</f>
        <v>0</v>
      </c>
    </row>
    <row r="707" spans="1:16" x14ac:dyDescent="0.2">
      <c r="A707" s="49">
        <f>IF(P707=0,0,IF(COUNTBLANK(P707)=1,0,COUNTA($P$14:P707)))</f>
        <v>0</v>
      </c>
      <c r="B707" s="21">
        <f>IF($C$4="Attiecināmās izmaksas",IF('10a+c+n'!$Q707="A",'10a+c+n'!B707,0),0)</f>
        <v>0</v>
      </c>
      <c r="C707" s="21">
        <f>IF($C$4="Attiecināmās izmaksas",IF('10a+c+n'!$Q707="A",'10a+c+n'!C707,0),0)</f>
        <v>0</v>
      </c>
      <c r="D707" s="21">
        <f>IF($C$4="Attiecināmās izmaksas",IF('10a+c+n'!$Q707="A",'10a+c+n'!D707,0),0)</f>
        <v>0</v>
      </c>
      <c r="E707" s="42"/>
      <c r="F707" s="64"/>
      <c r="G707" s="121"/>
      <c r="H707" s="121">
        <f>IF($C$4="Attiecināmās izmaksas",IF('10a+c+n'!$Q707="A",'10a+c+n'!H707,0),0)</f>
        <v>0</v>
      </c>
      <c r="I707" s="121"/>
      <c r="J707" s="121"/>
      <c r="K707" s="122">
        <f>IF($C$4="Attiecināmās izmaksas",IF('10a+c+n'!$Q707="A",'10a+c+n'!K707,0),0)</f>
        <v>0</v>
      </c>
      <c r="L707" s="64">
        <f>IF($C$4="Attiecināmās izmaksas",IF('10a+c+n'!$Q707="A",'10a+c+n'!L707,0),0)</f>
        <v>0</v>
      </c>
      <c r="M707" s="121">
        <f>IF($C$4="Attiecināmās izmaksas",IF('10a+c+n'!$Q707="A",'10a+c+n'!M707,0),0)</f>
        <v>0</v>
      </c>
      <c r="N707" s="121">
        <f>IF($C$4="Attiecināmās izmaksas",IF('10a+c+n'!$Q707="A",'10a+c+n'!N707,0),0)</f>
        <v>0</v>
      </c>
      <c r="O707" s="121">
        <f>IF($C$4="Attiecināmās izmaksas",IF('10a+c+n'!$Q707="A",'10a+c+n'!O707,0),0)</f>
        <v>0</v>
      </c>
      <c r="P707" s="122">
        <f>IF($C$4="Attiecināmās izmaksas",IF('10a+c+n'!$Q707="A",'10a+c+n'!P707,0),0)</f>
        <v>0</v>
      </c>
    </row>
    <row r="708" spans="1:16" x14ac:dyDescent="0.2">
      <c r="A708" s="49">
        <f>IF(P708=0,0,IF(COUNTBLANK(P708)=1,0,COUNTA($P$14:P708)))</f>
        <v>0</v>
      </c>
      <c r="B708" s="21">
        <f>IF($C$4="Attiecināmās izmaksas",IF('10a+c+n'!$Q708="A",'10a+c+n'!B708,0),0)</f>
        <v>0</v>
      </c>
      <c r="C708" s="21">
        <f>IF($C$4="Attiecināmās izmaksas",IF('10a+c+n'!$Q708="A",'10a+c+n'!C708,0),0)</f>
        <v>0</v>
      </c>
      <c r="D708" s="21">
        <f>IF($C$4="Attiecināmās izmaksas",IF('10a+c+n'!$Q708="A",'10a+c+n'!D708,0),0)</f>
        <v>0</v>
      </c>
      <c r="E708" s="42"/>
      <c r="F708" s="64"/>
      <c r="G708" s="121"/>
      <c r="H708" s="121">
        <f>IF($C$4="Attiecināmās izmaksas",IF('10a+c+n'!$Q708="A",'10a+c+n'!H708,0),0)</f>
        <v>0</v>
      </c>
      <c r="I708" s="121"/>
      <c r="J708" s="121"/>
      <c r="K708" s="122">
        <f>IF($C$4="Attiecināmās izmaksas",IF('10a+c+n'!$Q708="A",'10a+c+n'!K708,0),0)</f>
        <v>0</v>
      </c>
      <c r="L708" s="64">
        <f>IF($C$4="Attiecināmās izmaksas",IF('10a+c+n'!$Q708="A",'10a+c+n'!L708,0),0)</f>
        <v>0</v>
      </c>
      <c r="M708" s="121">
        <f>IF($C$4="Attiecināmās izmaksas",IF('10a+c+n'!$Q708="A",'10a+c+n'!M708,0),0)</f>
        <v>0</v>
      </c>
      <c r="N708" s="121">
        <f>IF($C$4="Attiecināmās izmaksas",IF('10a+c+n'!$Q708="A",'10a+c+n'!N708,0),0)</f>
        <v>0</v>
      </c>
      <c r="O708" s="121">
        <f>IF($C$4="Attiecināmās izmaksas",IF('10a+c+n'!$Q708="A",'10a+c+n'!O708,0),0)</f>
        <v>0</v>
      </c>
      <c r="P708" s="122">
        <f>IF($C$4="Attiecināmās izmaksas",IF('10a+c+n'!$Q708="A",'10a+c+n'!P708,0),0)</f>
        <v>0</v>
      </c>
    </row>
    <row r="709" spans="1:16" x14ac:dyDescent="0.2">
      <c r="A709" s="49">
        <f>IF(P709=0,0,IF(COUNTBLANK(P709)=1,0,COUNTA($P$14:P709)))</f>
        <v>0</v>
      </c>
      <c r="B709" s="21">
        <f>IF($C$4="Attiecināmās izmaksas",IF('10a+c+n'!$Q709="A",'10a+c+n'!B709,0),0)</f>
        <v>0</v>
      </c>
      <c r="C709" s="21">
        <f>IF($C$4="Attiecināmās izmaksas",IF('10a+c+n'!$Q709="A",'10a+c+n'!C709,0),0)</f>
        <v>0</v>
      </c>
      <c r="D709" s="21">
        <f>IF($C$4="Attiecināmās izmaksas",IF('10a+c+n'!$Q709="A",'10a+c+n'!D709,0),0)</f>
        <v>0</v>
      </c>
      <c r="E709" s="42"/>
      <c r="F709" s="64"/>
      <c r="G709" s="121"/>
      <c r="H709" s="121">
        <f>IF($C$4="Attiecināmās izmaksas",IF('10a+c+n'!$Q709="A",'10a+c+n'!H709,0),0)</f>
        <v>0</v>
      </c>
      <c r="I709" s="121"/>
      <c r="J709" s="121"/>
      <c r="K709" s="122">
        <f>IF($C$4="Attiecināmās izmaksas",IF('10a+c+n'!$Q709="A",'10a+c+n'!K709,0),0)</f>
        <v>0</v>
      </c>
      <c r="L709" s="64">
        <f>IF($C$4="Attiecināmās izmaksas",IF('10a+c+n'!$Q709="A",'10a+c+n'!L709,0),0)</f>
        <v>0</v>
      </c>
      <c r="M709" s="121">
        <f>IF($C$4="Attiecināmās izmaksas",IF('10a+c+n'!$Q709="A",'10a+c+n'!M709,0),0)</f>
        <v>0</v>
      </c>
      <c r="N709" s="121">
        <f>IF($C$4="Attiecināmās izmaksas",IF('10a+c+n'!$Q709="A",'10a+c+n'!N709,0),0)</f>
        <v>0</v>
      </c>
      <c r="O709" s="121">
        <f>IF($C$4="Attiecināmās izmaksas",IF('10a+c+n'!$Q709="A",'10a+c+n'!O709,0),0)</f>
        <v>0</v>
      </c>
      <c r="P709" s="122">
        <f>IF($C$4="Attiecināmās izmaksas",IF('10a+c+n'!$Q709="A",'10a+c+n'!P709,0),0)</f>
        <v>0</v>
      </c>
    </row>
    <row r="710" spans="1:16" x14ac:dyDescent="0.2">
      <c r="A710" s="49">
        <f>IF(P710=0,0,IF(COUNTBLANK(P710)=1,0,COUNTA($P$14:P710)))</f>
        <v>0</v>
      </c>
      <c r="B710" s="21">
        <f>IF($C$4="Attiecināmās izmaksas",IF('10a+c+n'!$Q710="A",'10a+c+n'!B710,0),0)</f>
        <v>0</v>
      </c>
      <c r="C710" s="21">
        <f>IF($C$4="Attiecināmās izmaksas",IF('10a+c+n'!$Q710="A",'10a+c+n'!C710,0),0)</f>
        <v>0</v>
      </c>
      <c r="D710" s="21">
        <f>IF($C$4="Attiecināmās izmaksas",IF('10a+c+n'!$Q710="A",'10a+c+n'!D710,0),0)</f>
        <v>0</v>
      </c>
      <c r="E710" s="42"/>
      <c r="F710" s="64"/>
      <c r="G710" s="121"/>
      <c r="H710" s="121">
        <f>IF($C$4="Attiecināmās izmaksas",IF('10a+c+n'!$Q710="A",'10a+c+n'!H710,0),0)</f>
        <v>0</v>
      </c>
      <c r="I710" s="121"/>
      <c r="J710" s="121"/>
      <c r="K710" s="122">
        <f>IF($C$4="Attiecināmās izmaksas",IF('10a+c+n'!$Q710="A",'10a+c+n'!K710,0),0)</f>
        <v>0</v>
      </c>
      <c r="L710" s="64">
        <f>IF($C$4="Attiecināmās izmaksas",IF('10a+c+n'!$Q710="A",'10a+c+n'!L710,0),0)</f>
        <v>0</v>
      </c>
      <c r="M710" s="121">
        <f>IF($C$4="Attiecināmās izmaksas",IF('10a+c+n'!$Q710="A",'10a+c+n'!M710,0),0)</f>
        <v>0</v>
      </c>
      <c r="N710" s="121">
        <f>IF($C$4="Attiecināmās izmaksas",IF('10a+c+n'!$Q710="A",'10a+c+n'!N710,0),0)</f>
        <v>0</v>
      </c>
      <c r="O710" s="121">
        <f>IF($C$4="Attiecināmās izmaksas",IF('10a+c+n'!$Q710="A",'10a+c+n'!O710,0),0)</f>
        <v>0</v>
      </c>
      <c r="P710" s="122">
        <f>IF($C$4="Attiecināmās izmaksas",IF('10a+c+n'!$Q710="A",'10a+c+n'!P710,0),0)</f>
        <v>0</v>
      </c>
    </row>
    <row r="711" spans="1:16" x14ac:dyDescent="0.2">
      <c r="A711" s="49">
        <f>IF(P711=0,0,IF(COUNTBLANK(P711)=1,0,COUNTA($P$14:P711)))</f>
        <v>0</v>
      </c>
      <c r="B711" s="21">
        <f>IF($C$4="Attiecināmās izmaksas",IF('10a+c+n'!$Q711="A",'10a+c+n'!B711,0),0)</f>
        <v>0</v>
      </c>
      <c r="C711" s="21">
        <f>IF($C$4="Attiecināmās izmaksas",IF('10a+c+n'!$Q711="A",'10a+c+n'!C711,0),0)</f>
        <v>0</v>
      </c>
      <c r="D711" s="21">
        <f>IF($C$4="Attiecināmās izmaksas",IF('10a+c+n'!$Q711="A",'10a+c+n'!D711,0),0)</f>
        <v>0</v>
      </c>
      <c r="E711" s="42"/>
      <c r="F711" s="64"/>
      <c r="G711" s="121"/>
      <c r="H711" s="121">
        <f>IF($C$4="Attiecināmās izmaksas",IF('10a+c+n'!$Q711="A",'10a+c+n'!H711,0),0)</f>
        <v>0</v>
      </c>
      <c r="I711" s="121"/>
      <c r="J711" s="121"/>
      <c r="K711" s="122">
        <f>IF($C$4="Attiecināmās izmaksas",IF('10a+c+n'!$Q711="A",'10a+c+n'!K711,0),0)</f>
        <v>0</v>
      </c>
      <c r="L711" s="64">
        <f>IF($C$4="Attiecināmās izmaksas",IF('10a+c+n'!$Q711="A",'10a+c+n'!L711,0),0)</f>
        <v>0</v>
      </c>
      <c r="M711" s="121">
        <f>IF($C$4="Attiecināmās izmaksas",IF('10a+c+n'!$Q711="A",'10a+c+n'!M711,0),0)</f>
        <v>0</v>
      </c>
      <c r="N711" s="121">
        <f>IF($C$4="Attiecināmās izmaksas",IF('10a+c+n'!$Q711="A",'10a+c+n'!N711,0),0)</f>
        <v>0</v>
      </c>
      <c r="O711" s="121">
        <f>IF($C$4="Attiecināmās izmaksas",IF('10a+c+n'!$Q711="A",'10a+c+n'!O711,0),0)</f>
        <v>0</v>
      </c>
      <c r="P711" s="122">
        <f>IF($C$4="Attiecināmās izmaksas",IF('10a+c+n'!$Q711="A",'10a+c+n'!P711,0),0)</f>
        <v>0</v>
      </c>
    </row>
    <row r="712" spans="1:16" x14ac:dyDescent="0.2">
      <c r="A712" s="49">
        <f>IF(P712=0,0,IF(COUNTBLANK(P712)=1,0,COUNTA($P$14:P712)))</f>
        <v>0</v>
      </c>
      <c r="B712" s="21">
        <f>IF($C$4="Attiecināmās izmaksas",IF('10a+c+n'!$Q712="A",'10a+c+n'!B712,0),0)</f>
        <v>0</v>
      </c>
      <c r="C712" s="21">
        <f>IF($C$4="Attiecināmās izmaksas",IF('10a+c+n'!$Q712="A",'10a+c+n'!C712,0),0)</f>
        <v>0</v>
      </c>
      <c r="D712" s="21">
        <f>IF($C$4="Attiecināmās izmaksas",IF('10a+c+n'!$Q712="A",'10a+c+n'!D712,0),0)</f>
        <v>0</v>
      </c>
      <c r="E712" s="42"/>
      <c r="F712" s="64"/>
      <c r="G712" s="121"/>
      <c r="H712" s="121">
        <f>IF($C$4="Attiecināmās izmaksas",IF('10a+c+n'!$Q712="A",'10a+c+n'!H712,0),0)</f>
        <v>0</v>
      </c>
      <c r="I712" s="121"/>
      <c r="J712" s="121"/>
      <c r="K712" s="122">
        <f>IF($C$4="Attiecināmās izmaksas",IF('10a+c+n'!$Q712="A",'10a+c+n'!K712,0),0)</f>
        <v>0</v>
      </c>
      <c r="L712" s="64">
        <f>IF($C$4="Attiecināmās izmaksas",IF('10a+c+n'!$Q712="A",'10a+c+n'!L712,0),0)</f>
        <v>0</v>
      </c>
      <c r="M712" s="121">
        <f>IF($C$4="Attiecināmās izmaksas",IF('10a+c+n'!$Q712="A",'10a+c+n'!M712,0),0)</f>
        <v>0</v>
      </c>
      <c r="N712" s="121">
        <f>IF($C$4="Attiecināmās izmaksas",IF('10a+c+n'!$Q712="A",'10a+c+n'!N712,0),0)</f>
        <v>0</v>
      </c>
      <c r="O712" s="121">
        <f>IF($C$4="Attiecināmās izmaksas",IF('10a+c+n'!$Q712="A",'10a+c+n'!O712,0),0)</f>
        <v>0</v>
      </c>
      <c r="P712" s="122">
        <f>IF($C$4="Attiecināmās izmaksas",IF('10a+c+n'!$Q712="A",'10a+c+n'!P712,0),0)</f>
        <v>0</v>
      </c>
    </row>
    <row r="713" spans="1:16" x14ac:dyDescent="0.2">
      <c r="A713" s="49">
        <f>IF(P713=0,0,IF(COUNTBLANK(P713)=1,0,COUNTA($P$14:P713)))</f>
        <v>0</v>
      </c>
      <c r="B713" s="21">
        <f>IF($C$4="Attiecināmās izmaksas",IF('10a+c+n'!$Q713="A",'10a+c+n'!B713,0),0)</f>
        <v>0</v>
      </c>
      <c r="C713" s="21">
        <f>IF($C$4="Attiecināmās izmaksas",IF('10a+c+n'!$Q713="A",'10a+c+n'!C713,0),0)</f>
        <v>0</v>
      </c>
      <c r="D713" s="21">
        <f>IF($C$4="Attiecināmās izmaksas",IF('10a+c+n'!$Q713="A",'10a+c+n'!D713,0),0)</f>
        <v>0</v>
      </c>
      <c r="E713" s="42"/>
      <c r="F713" s="64"/>
      <c r="G713" s="121"/>
      <c r="H713" s="121">
        <f>IF($C$4="Attiecināmās izmaksas",IF('10a+c+n'!$Q713="A",'10a+c+n'!H713,0),0)</f>
        <v>0</v>
      </c>
      <c r="I713" s="121"/>
      <c r="J713" s="121"/>
      <c r="K713" s="122">
        <f>IF($C$4="Attiecināmās izmaksas",IF('10a+c+n'!$Q713="A",'10a+c+n'!K713,0),0)</f>
        <v>0</v>
      </c>
      <c r="L713" s="64">
        <f>IF($C$4="Attiecināmās izmaksas",IF('10a+c+n'!$Q713="A",'10a+c+n'!L713,0),0)</f>
        <v>0</v>
      </c>
      <c r="M713" s="121">
        <f>IF($C$4="Attiecināmās izmaksas",IF('10a+c+n'!$Q713="A",'10a+c+n'!M713,0),0)</f>
        <v>0</v>
      </c>
      <c r="N713" s="121">
        <f>IF($C$4="Attiecināmās izmaksas",IF('10a+c+n'!$Q713="A",'10a+c+n'!N713,0),0)</f>
        <v>0</v>
      </c>
      <c r="O713" s="121">
        <f>IF($C$4="Attiecināmās izmaksas",IF('10a+c+n'!$Q713="A",'10a+c+n'!O713,0),0)</f>
        <v>0</v>
      </c>
      <c r="P713" s="122">
        <f>IF($C$4="Attiecināmās izmaksas",IF('10a+c+n'!$Q713="A",'10a+c+n'!P713,0),0)</f>
        <v>0</v>
      </c>
    </row>
    <row r="714" spans="1:16" x14ac:dyDescent="0.2">
      <c r="A714" s="49">
        <f>IF(P714=0,0,IF(COUNTBLANK(P714)=1,0,COUNTA($P$14:P714)))</f>
        <v>0</v>
      </c>
      <c r="B714" s="21">
        <f>IF($C$4="Attiecināmās izmaksas",IF('10a+c+n'!$Q714="A",'10a+c+n'!B714,0),0)</f>
        <v>0</v>
      </c>
      <c r="C714" s="21">
        <f>IF($C$4="Attiecināmās izmaksas",IF('10a+c+n'!$Q714="A",'10a+c+n'!C714,0),0)</f>
        <v>0</v>
      </c>
      <c r="D714" s="21">
        <f>IF($C$4="Attiecināmās izmaksas",IF('10a+c+n'!$Q714="A",'10a+c+n'!D714,0),0)</f>
        <v>0</v>
      </c>
      <c r="E714" s="42"/>
      <c r="F714" s="64"/>
      <c r="G714" s="121"/>
      <c r="H714" s="121">
        <f>IF($C$4="Attiecināmās izmaksas",IF('10a+c+n'!$Q714="A",'10a+c+n'!H714,0),0)</f>
        <v>0</v>
      </c>
      <c r="I714" s="121"/>
      <c r="J714" s="121"/>
      <c r="K714" s="122">
        <f>IF($C$4="Attiecināmās izmaksas",IF('10a+c+n'!$Q714="A",'10a+c+n'!K714,0),0)</f>
        <v>0</v>
      </c>
      <c r="L714" s="64">
        <f>IF($C$4="Attiecināmās izmaksas",IF('10a+c+n'!$Q714="A",'10a+c+n'!L714,0),0)</f>
        <v>0</v>
      </c>
      <c r="M714" s="121">
        <f>IF($C$4="Attiecināmās izmaksas",IF('10a+c+n'!$Q714="A",'10a+c+n'!M714,0),0)</f>
        <v>0</v>
      </c>
      <c r="N714" s="121">
        <f>IF($C$4="Attiecināmās izmaksas",IF('10a+c+n'!$Q714="A",'10a+c+n'!N714,0),0)</f>
        <v>0</v>
      </c>
      <c r="O714" s="121">
        <f>IF($C$4="Attiecināmās izmaksas",IF('10a+c+n'!$Q714="A",'10a+c+n'!O714,0),0)</f>
        <v>0</v>
      </c>
      <c r="P714" s="122">
        <f>IF($C$4="Attiecināmās izmaksas",IF('10a+c+n'!$Q714="A",'10a+c+n'!P714,0),0)</f>
        <v>0</v>
      </c>
    </row>
    <row r="715" spans="1:16" x14ac:dyDescent="0.2">
      <c r="A715" s="49">
        <f>IF(P715=0,0,IF(COUNTBLANK(P715)=1,0,COUNTA($P$14:P715)))</f>
        <v>0</v>
      </c>
      <c r="B715" s="21">
        <f>IF($C$4="Attiecināmās izmaksas",IF('10a+c+n'!$Q715="A",'10a+c+n'!B715,0),0)</f>
        <v>0</v>
      </c>
      <c r="C715" s="21">
        <f>IF($C$4="Attiecināmās izmaksas",IF('10a+c+n'!$Q715="A",'10a+c+n'!C715,0),0)</f>
        <v>0</v>
      </c>
      <c r="D715" s="21">
        <f>IF($C$4="Attiecināmās izmaksas",IF('10a+c+n'!$Q715="A",'10a+c+n'!D715,0),0)</f>
        <v>0</v>
      </c>
      <c r="E715" s="42"/>
      <c r="F715" s="64"/>
      <c r="G715" s="121"/>
      <c r="H715" s="121">
        <f>IF($C$4="Attiecināmās izmaksas",IF('10a+c+n'!$Q715="A",'10a+c+n'!H715,0),0)</f>
        <v>0</v>
      </c>
      <c r="I715" s="121"/>
      <c r="J715" s="121"/>
      <c r="K715" s="122">
        <f>IF($C$4="Attiecināmās izmaksas",IF('10a+c+n'!$Q715="A",'10a+c+n'!K715,0),0)</f>
        <v>0</v>
      </c>
      <c r="L715" s="64">
        <f>IF($C$4="Attiecināmās izmaksas",IF('10a+c+n'!$Q715="A",'10a+c+n'!L715,0),0)</f>
        <v>0</v>
      </c>
      <c r="M715" s="121">
        <f>IF($C$4="Attiecināmās izmaksas",IF('10a+c+n'!$Q715="A",'10a+c+n'!M715,0),0)</f>
        <v>0</v>
      </c>
      <c r="N715" s="121">
        <f>IF($C$4="Attiecināmās izmaksas",IF('10a+c+n'!$Q715="A",'10a+c+n'!N715,0),0)</f>
        <v>0</v>
      </c>
      <c r="O715" s="121">
        <f>IF($C$4="Attiecināmās izmaksas",IF('10a+c+n'!$Q715="A",'10a+c+n'!O715,0),0)</f>
        <v>0</v>
      </c>
      <c r="P715" s="122">
        <f>IF($C$4="Attiecināmās izmaksas",IF('10a+c+n'!$Q715="A",'10a+c+n'!P715,0),0)</f>
        <v>0</v>
      </c>
    </row>
    <row r="716" spans="1:16" x14ac:dyDescent="0.2">
      <c r="A716" s="49">
        <f>IF(P716=0,0,IF(COUNTBLANK(P716)=1,0,COUNTA($P$14:P716)))</f>
        <v>0</v>
      </c>
      <c r="B716" s="21">
        <f>IF($C$4="Attiecināmās izmaksas",IF('10a+c+n'!$Q716="A",'10a+c+n'!B716,0),0)</f>
        <v>0</v>
      </c>
      <c r="C716" s="21">
        <f>IF($C$4="Attiecināmās izmaksas",IF('10a+c+n'!$Q716="A",'10a+c+n'!C716,0),0)</f>
        <v>0</v>
      </c>
      <c r="D716" s="21">
        <f>IF($C$4="Attiecināmās izmaksas",IF('10a+c+n'!$Q716="A",'10a+c+n'!D716,0),0)</f>
        <v>0</v>
      </c>
      <c r="E716" s="42"/>
      <c r="F716" s="64"/>
      <c r="G716" s="121"/>
      <c r="H716" s="121">
        <f>IF($C$4="Attiecināmās izmaksas",IF('10a+c+n'!$Q716="A",'10a+c+n'!H716,0),0)</f>
        <v>0</v>
      </c>
      <c r="I716" s="121"/>
      <c r="J716" s="121"/>
      <c r="K716" s="122">
        <f>IF($C$4="Attiecināmās izmaksas",IF('10a+c+n'!$Q716="A",'10a+c+n'!K716,0),0)</f>
        <v>0</v>
      </c>
      <c r="L716" s="64">
        <f>IF($C$4="Attiecināmās izmaksas",IF('10a+c+n'!$Q716="A",'10a+c+n'!L716,0),0)</f>
        <v>0</v>
      </c>
      <c r="M716" s="121">
        <f>IF($C$4="Attiecināmās izmaksas",IF('10a+c+n'!$Q716="A",'10a+c+n'!M716,0),0)</f>
        <v>0</v>
      </c>
      <c r="N716" s="121">
        <f>IF($C$4="Attiecināmās izmaksas",IF('10a+c+n'!$Q716="A",'10a+c+n'!N716,0),0)</f>
        <v>0</v>
      </c>
      <c r="O716" s="121">
        <f>IF($C$4="Attiecināmās izmaksas",IF('10a+c+n'!$Q716="A",'10a+c+n'!O716,0),0)</f>
        <v>0</v>
      </c>
      <c r="P716" s="122">
        <f>IF($C$4="Attiecināmās izmaksas",IF('10a+c+n'!$Q716="A",'10a+c+n'!P716,0),0)</f>
        <v>0</v>
      </c>
    </row>
    <row r="717" spans="1:16" x14ac:dyDescent="0.2">
      <c r="A717" s="49">
        <f>IF(P717=0,0,IF(COUNTBLANK(P717)=1,0,COUNTA($P$14:P717)))</f>
        <v>0</v>
      </c>
      <c r="B717" s="21">
        <f>IF($C$4="Attiecināmās izmaksas",IF('10a+c+n'!$Q717="A",'10a+c+n'!B717,0),0)</f>
        <v>0</v>
      </c>
      <c r="C717" s="21">
        <f>IF($C$4="Attiecināmās izmaksas",IF('10a+c+n'!$Q717="A",'10a+c+n'!C717,0),0)</f>
        <v>0</v>
      </c>
      <c r="D717" s="21">
        <f>IF($C$4="Attiecināmās izmaksas",IF('10a+c+n'!$Q717="A",'10a+c+n'!D717,0),0)</f>
        <v>0</v>
      </c>
      <c r="E717" s="42"/>
      <c r="F717" s="64"/>
      <c r="G717" s="121"/>
      <c r="H717" s="121">
        <f>IF($C$4="Attiecināmās izmaksas",IF('10a+c+n'!$Q717="A",'10a+c+n'!H717,0),0)</f>
        <v>0</v>
      </c>
      <c r="I717" s="121"/>
      <c r="J717" s="121"/>
      <c r="K717" s="122">
        <f>IF($C$4="Attiecināmās izmaksas",IF('10a+c+n'!$Q717="A",'10a+c+n'!K717,0),0)</f>
        <v>0</v>
      </c>
      <c r="L717" s="64">
        <f>IF($C$4="Attiecināmās izmaksas",IF('10a+c+n'!$Q717="A",'10a+c+n'!L717,0),0)</f>
        <v>0</v>
      </c>
      <c r="M717" s="121">
        <f>IF($C$4="Attiecināmās izmaksas",IF('10a+c+n'!$Q717="A",'10a+c+n'!M717,0),0)</f>
        <v>0</v>
      </c>
      <c r="N717" s="121">
        <f>IF($C$4="Attiecināmās izmaksas",IF('10a+c+n'!$Q717="A",'10a+c+n'!N717,0),0)</f>
        <v>0</v>
      </c>
      <c r="O717" s="121">
        <f>IF($C$4="Attiecināmās izmaksas",IF('10a+c+n'!$Q717="A",'10a+c+n'!O717,0),0)</f>
        <v>0</v>
      </c>
      <c r="P717" s="122">
        <f>IF($C$4="Attiecināmās izmaksas",IF('10a+c+n'!$Q717="A",'10a+c+n'!P717,0),0)</f>
        <v>0</v>
      </c>
    </row>
    <row r="718" spans="1:16" x14ac:dyDescent="0.2">
      <c r="A718" s="49">
        <f>IF(P718=0,0,IF(COUNTBLANK(P718)=1,0,COUNTA($P$14:P718)))</f>
        <v>0</v>
      </c>
      <c r="B718" s="21">
        <f>IF($C$4="Attiecināmās izmaksas",IF('10a+c+n'!$Q718="A",'10a+c+n'!B718,0),0)</f>
        <v>0</v>
      </c>
      <c r="C718" s="21">
        <f>IF($C$4="Attiecināmās izmaksas",IF('10a+c+n'!$Q718="A",'10a+c+n'!C718,0),0)</f>
        <v>0</v>
      </c>
      <c r="D718" s="21">
        <f>IF($C$4="Attiecināmās izmaksas",IF('10a+c+n'!$Q718="A",'10a+c+n'!D718,0),0)</f>
        <v>0</v>
      </c>
      <c r="E718" s="42"/>
      <c r="F718" s="64"/>
      <c r="G718" s="121"/>
      <c r="H718" s="121">
        <f>IF($C$4="Attiecināmās izmaksas",IF('10a+c+n'!$Q718="A",'10a+c+n'!H718,0),0)</f>
        <v>0</v>
      </c>
      <c r="I718" s="121"/>
      <c r="J718" s="121"/>
      <c r="K718" s="122">
        <f>IF($C$4="Attiecināmās izmaksas",IF('10a+c+n'!$Q718="A",'10a+c+n'!K718,0),0)</f>
        <v>0</v>
      </c>
      <c r="L718" s="64">
        <f>IF($C$4="Attiecināmās izmaksas",IF('10a+c+n'!$Q718="A",'10a+c+n'!L718,0),0)</f>
        <v>0</v>
      </c>
      <c r="M718" s="121">
        <f>IF($C$4="Attiecināmās izmaksas",IF('10a+c+n'!$Q718="A",'10a+c+n'!M718,0),0)</f>
        <v>0</v>
      </c>
      <c r="N718" s="121">
        <f>IF($C$4="Attiecināmās izmaksas",IF('10a+c+n'!$Q718="A",'10a+c+n'!N718,0),0)</f>
        <v>0</v>
      </c>
      <c r="O718" s="121">
        <f>IF($C$4="Attiecināmās izmaksas",IF('10a+c+n'!$Q718="A",'10a+c+n'!O718,0),0)</f>
        <v>0</v>
      </c>
      <c r="P718" s="122">
        <f>IF($C$4="Attiecināmās izmaksas",IF('10a+c+n'!$Q718="A",'10a+c+n'!P718,0),0)</f>
        <v>0</v>
      </c>
    </row>
    <row r="719" spans="1:16" x14ac:dyDescent="0.2">
      <c r="A719" s="49">
        <f>IF(P719=0,0,IF(COUNTBLANK(P719)=1,0,COUNTA($P$14:P719)))</f>
        <v>0</v>
      </c>
      <c r="B719" s="21">
        <f>IF($C$4="Attiecināmās izmaksas",IF('10a+c+n'!$Q719="A",'10a+c+n'!B719,0),0)</f>
        <v>0</v>
      </c>
      <c r="C719" s="21">
        <f>IF($C$4="Attiecināmās izmaksas",IF('10a+c+n'!$Q719="A",'10a+c+n'!C719,0),0)</f>
        <v>0</v>
      </c>
      <c r="D719" s="21">
        <f>IF($C$4="Attiecināmās izmaksas",IF('10a+c+n'!$Q719="A",'10a+c+n'!D719,0),0)</f>
        <v>0</v>
      </c>
      <c r="E719" s="42"/>
      <c r="F719" s="64"/>
      <c r="G719" s="121"/>
      <c r="H719" s="121">
        <f>IF($C$4="Attiecināmās izmaksas",IF('10a+c+n'!$Q719="A",'10a+c+n'!H719,0),0)</f>
        <v>0</v>
      </c>
      <c r="I719" s="121"/>
      <c r="J719" s="121"/>
      <c r="K719" s="122">
        <f>IF($C$4="Attiecināmās izmaksas",IF('10a+c+n'!$Q719="A",'10a+c+n'!K719,0),0)</f>
        <v>0</v>
      </c>
      <c r="L719" s="64">
        <f>IF($C$4="Attiecināmās izmaksas",IF('10a+c+n'!$Q719="A",'10a+c+n'!L719,0),0)</f>
        <v>0</v>
      </c>
      <c r="M719" s="121">
        <f>IF($C$4="Attiecināmās izmaksas",IF('10a+c+n'!$Q719="A",'10a+c+n'!M719,0),0)</f>
        <v>0</v>
      </c>
      <c r="N719" s="121">
        <f>IF($C$4="Attiecināmās izmaksas",IF('10a+c+n'!$Q719="A",'10a+c+n'!N719,0),0)</f>
        <v>0</v>
      </c>
      <c r="O719" s="121">
        <f>IF($C$4="Attiecināmās izmaksas",IF('10a+c+n'!$Q719="A",'10a+c+n'!O719,0),0)</f>
        <v>0</v>
      </c>
      <c r="P719" s="122">
        <f>IF($C$4="Attiecināmās izmaksas",IF('10a+c+n'!$Q719="A",'10a+c+n'!P719,0),0)</f>
        <v>0</v>
      </c>
    </row>
    <row r="720" spans="1:16" x14ac:dyDescent="0.2">
      <c r="A720" s="49">
        <f>IF(P720=0,0,IF(COUNTBLANK(P720)=1,0,COUNTA($P$14:P720)))</f>
        <v>0</v>
      </c>
      <c r="B720" s="21">
        <f>IF($C$4="Attiecināmās izmaksas",IF('10a+c+n'!$Q720="A",'10a+c+n'!B720,0),0)</f>
        <v>0</v>
      </c>
      <c r="C720" s="21">
        <f>IF($C$4="Attiecināmās izmaksas",IF('10a+c+n'!$Q720="A",'10a+c+n'!C720,0),0)</f>
        <v>0</v>
      </c>
      <c r="D720" s="21">
        <f>IF($C$4="Attiecināmās izmaksas",IF('10a+c+n'!$Q720="A",'10a+c+n'!D720,0),0)</f>
        <v>0</v>
      </c>
      <c r="E720" s="42"/>
      <c r="F720" s="64"/>
      <c r="G720" s="121"/>
      <c r="H720" s="121">
        <f>IF($C$4="Attiecināmās izmaksas",IF('10a+c+n'!$Q720="A",'10a+c+n'!H720,0),0)</f>
        <v>0</v>
      </c>
      <c r="I720" s="121"/>
      <c r="J720" s="121"/>
      <c r="K720" s="122">
        <f>IF($C$4="Attiecināmās izmaksas",IF('10a+c+n'!$Q720="A",'10a+c+n'!K720,0),0)</f>
        <v>0</v>
      </c>
      <c r="L720" s="64">
        <f>IF($C$4="Attiecināmās izmaksas",IF('10a+c+n'!$Q720="A",'10a+c+n'!L720,0),0)</f>
        <v>0</v>
      </c>
      <c r="M720" s="121">
        <f>IF($C$4="Attiecināmās izmaksas",IF('10a+c+n'!$Q720="A",'10a+c+n'!M720,0),0)</f>
        <v>0</v>
      </c>
      <c r="N720" s="121">
        <f>IF($C$4="Attiecināmās izmaksas",IF('10a+c+n'!$Q720="A",'10a+c+n'!N720,0),0)</f>
        <v>0</v>
      </c>
      <c r="O720" s="121">
        <f>IF($C$4="Attiecināmās izmaksas",IF('10a+c+n'!$Q720="A",'10a+c+n'!O720,0),0)</f>
        <v>0</v>
      </c>
      <c r="P720" s="122">
        <f>IF($C$4="Attiecināmās izmaksas",IF('10a+c+n'!$Q720="A",'10a+c+n'!P720,0),0)</f>
        <v>0</v>
      </c>
    </row>
    <row r="721" spans="1:16" x14ac:dyDescent="0.2">
      <c r="A721" s="49">
        <f>IF(P721=0,0,IF(COUNTBLANK(P721)=1,0,COUNTA($P$14:P721)))</f>
        <v>0</v>
      </c>
      <c r="B721" s="21">
        <f>IF($C$4="Attiecināmās izmaksas",IF('10a+c+n'!$Q721="A",'10a+c+n'!B721,0),0)</f>
        <v>0</v>
      </c>
      <c r="C721" s="21">
        <f>IF($C$4="Attiecināmās izmaksas",IF('10a+c+n'!$Q721="A",'10a+c+n'!C721,0),0)</f>
        <v>0</v>
      </c>
      <c r="D721" s="21">
        <f>IF($C$4="Attiecināmās izmaksas",IF('10a+c+n'!$Q721="A",'10a+c+n'!D721,0),0)</f>
        <v>0</v>
      </c>
      <c r="E721" s="42"/>
      <c r="F721" s="64"/>
      <c r="G721" s="121"/>
      <c r="H721" s="121">
        <f>IF($C$4="Attiecināmās izmaksas",IF('10a+c+n'!$Q721="A",'10a+c+n'!H721,0),0)</f>
        <v>0</v>
      </c>
      <c r="I721" s="121"/>
      <c r="J721" s="121"/>
      <c r="K721" s="122">
        <f>IF($C$4="Attiecināmās izmaksas",IF('10a+c+n'!$Q721="A",'10a+c+n'!K721,0),0)</f>
        <v>0</v>
      </c>
      <c r="L721" s="64">
        <f>IF($C$4="Attiecināmās izmaksas",IF('10a+c+n'!$Q721="A",'10a+c+n'!L721,0),0)</f>
        <v>0</v>
      </c>
      <c r="M721" s="121">
        <f>IF($C$4="Attiecināmās izmaksas",IF('10a+c+n'!$Q721="A",'10a+c+n'!M721,0),0)</f>
        <v>0</v>
      </c>
      <c r="N721" s="121">
        <f>IF($C$4="Attiecināmās izmaksas",IF('10a+c+n'!$Q721="A",'10a+c+n'!N721,0),0)</f>
        <v>0</v>
      </c>
      <c r="O721" s="121">
        <f>IF($C$4="Attiecināmās izmaksas",IF('10a+c+n'!$Q721="A",'10a+c+n'!O721,0),0)</f>
        <v>0</v>
      </c>
      <c r="P721" s="122">
        <f>IF($C$4="Attiecināmās izmaksas",IF('10a+c+n'!$Q721="A",'10a+c+n'!P721,0),0)</f>
        <v>0</v>
      </c>
    </row>
    <row r="722" spans="1:16" x14ac:dyDescent="0.2">
      <c r="A722" s="49">
        <f>IF(P722=0,0,IF(COUNTBLANK(P722)=1,0,COUNTA($P$14:P722)))</f>
        <v>0</v>
      </c>
      <c r="B722" s="21">
        <f>IF($C$4="Attiecināmās izmaksas",IF('10a+c+n'!$Q722="A",'10a+c+n'!B722,0),0)</f>
        <v>0</v>
      </c>
      <c r="C722" s="21">
        <f>IF($C$4="Attiecināmās izmaksas",IF('10a+c+n'!$Q722="A",'10a+c+n'!C722,0),0)</f>
        <v>0</v>
      </c>
      <c r="D722" s="21">
        <f>IF($C$4="Attiecināmās izmaksas",IF('10a+c+n'!$Q722="A",'10a+c+n'!D722,0),0)</f>
        <v>0</v>
      </c>
      <c r="E722" s="42"/>
      <c r="F722" s="64"/>
      <c r="G722" s="121"/>
      <c r="H722" s="121">
        <f>IF($C$4="Attiecināmās izmaksas",IF('10a+c+n'!$Q722="A",'10a+c+n'!H722,0),0)</f>
        <v>0</v>
      </c>
      <c r="I722" s="121"/>
      <c r="J722" s="121"/>
      <c r="K722" s="122">
        <f>IF($C$4="Attiecināmās izmaksas",IF('10a+c+n'!$Q722="A",'10a+c+n'!K722,0),0)</f>
        <v>0</v>
      </c>
      <c r="L722" s="64">
        <f>IF($C$4="Attiecināmās izmaksas",IF('10a+c+n'!$Q722="A",'10a+c+n'!L722,0),0)</f>
        <v>0</v>
      </c>
      <c r="M722" s="121">
        <f>IF($C$4="Attiecināmās izmaksas",IF('10a+c+n'!$Q722="A",'10a+c+n'!M722,0),0)</f>
        <v>0</v>
      </c>
      <c r="N722" s="121">
        <f>IF($C$4="Attiecināmās izmaksas",IF('10a+c+n'!$Q722="A",'10a+c+n'!N722,0),0)</f>
        <v>0</v>
      </c>
      <c r="O722" s="121">
        <f>IF($C$4="Attiecināmās izmaksas",IF('10a+c+n'!$Q722="A",'10a+c+n'!O722,0),0)</f>
        <v>0</v>
      </c>
      <c r="P722" s="122">
        <f>IF($C$4="Attiecināmās izmaksas",IF('10a+c+n'!$Q722="A",'10a+c+n'!P722,0),0)</f>
        <v>0</v>
      </c>
    </row>
    <row r="723" spans="1:16" x14ac:dyDescent="0.2">
      <c r="A723" s="49">
        <f>IF(P723=0,0,IF(COUNTBLANK(P723)=1,0,COUNTA($P$14:P723)))</f>
        <v>0</v>
      </c>
      <c r="B723" s="21">
        <f>IF($C$4="Attiecināmās izmaksas",IF('10a+c+n'!$Q723="A",'10a+c+n'!B723,0),0)</f>
        <v>0</v>
      </c>
      <c r="C723" s="21">
        <f>IF($C$4="Attiecināmās izmaksas",IF('10a+c+n'!$Q723="A",'10a+c+n'!C723,0),0)</f>
        <v>0</v>
      </c>
      <c r="D723" s="21">
        <f>IF($C$4="Attiecināmās izmaksas",IF('10a+c+n'!$Q723="A",'10a+c+n'!D723,0),0)</f>
        <v>0</v>
      </c>
      <c r="E723" s="42"/>
      <c r="F723" s="64"/>
      <c r="G723" s="121"/>
      <c r="H723" s="121">
        <f>IF($C$4="Attiecināmās izmaksas",IF('10a+c+n'!$Q723="A",'10a+c+n'!H723,0),0)</f>
        <v>0</v>
      </c>
      <c r="I723" s="121"/>
      <c r="J723" s="121"/>
      <c r="K723" s="122">
        <f>IF($C$4="Attiecināmās izmaksas",IF('10a+c+n'!$Q723="A",'10a+c+n'!K723,0),0)</f>
        <v>0</v>
      </c>
      <c r="L723" s="64">
        <f>IF($C$4="Attiecināmās izmaksas",IF('10a+c+n'!$Q723="A",'10a+c+n'!L723,0),0)</f>
        <v>0</v>
      </c>
      <c r="M723" s="121">
        <f>IF($C$4="Attiecināmās izmaksas",IF('10a+c+n'!$Q723="A",'10a+c+n'!M723,0),0)</f>
        <v>0</v>
      </c>
      <c r="N723" s="121">
        <f>IF($C$4="Attiecināmās izmaksas",IF('10a+c+n'!$Q723="A",'10a+c+n'!N723,0),0)</f>
        <v>0</v>
      </c>
      <c r="O723" s="121">
        <f>IF($C$4="Attiecināmās izmaksas",IF('10a+c+n'!$Q723="A",'10a+c+n'!O723,0),0)</f>
        <v>0</v>
      </c>
      <c r="P723" s="122">
        <f>IF($C$4="Attiecināmās izmaksas",IF('10a+c+n'!$Q723="A",'10a+c+n'!P723,0),0)</f>
        <v>0</v>
      </c>
    </row>
    <row r="724" spans="1:16" x14ac:dyDescent="0.2">
      <c r="A724" s="49">
        <f>IF(P724=0,0,IF(COUNTBLANK(P724)=1,0,COUNTA($P$14:P724)))</f>
        <v>0</v>
      </c>
      <c r="B724" s="21">
        <f>IF($C$4="Attiecināmās izmaksas",IF('10a+c+n'!$Q724="A",'10a+c+n'!B724,0),0)</f>
        <v>0</v>
      </c>
      <c r="C724" s="21">
        <f>IF($C$4="Attiecināmās izmaksas",IF('10a+c+n'!$Q724="A",'10a+c+n'!C724,0),0)</f>
        <v>0</v>
      </c>
      <c r="D724" s="21">
        <f>IF($C$4="Attiecināmās izmaksas",IF('10a+c+n'!$Q724="A",'10a+c+n'!D724,0),0)</f>
        <v>0</v>
      </c>
      <c r="E724" s="42"/>
      <c r="F724" s="64"/>
      <c r="G724" s="121"/>
      <c r="H724" s="121">
        <f>IF($C$4="Attiecināmās izmaksas",IF('10a+c+n'!$Q724="A",'10a+c+n'!H724,0),0)</f>
        <v>0</v>
      </c>
      <c r="I724" s="121"/>
      <c r="J724" s="121"/>
      <c r="K724" s="122">
        <f>IF($C$4="Attiecināmās izmaksas",IF('10a+c+n'!$Q724="A",'10a+c+n'!K724,0),0)</f>
        <v>0</v>
      </c>
      <c r="L724" s="64">
        <f>IF($C$4="Attiecināmās izmaksas",IF('10a+c+n'!$Q724="A",'10a+c+n'!L724,0),0)</f>
        <v>0</v>
      </c>
      <c r="M724" s="121">
        <f>IF($C$4="Attiecināmās izmaksas",IF('10a+c+n'!$Q724="A",'10a+c+n'!M724,0),0)</f>
        <v>0</v>
      </c>
      <c r="N724" s="121">
        <f>IF($C$4="Attiecināmās izmaksas",IF('10a+c+n'!$Q724="A",'10a+c+n'!N724,0),0)</f>
        <v>0</v>
      </c>
      <c r="O724" s="121">
        <f>IF($C$4="Attiecināmās izmaksas",IF('10a+c+n'!$Q724="A",'10a+c+n'!O724,0),0)</f>
        <v>0</v>
      </c>
      <c r="P724" s="122">
        <f>IF($C$4="Attiecināmās izmaksas",IF('10a+c+n'!$Q724="A",'10a+c+n'!P724,0),0)</f>
        <v>0</v>
      </c>
    </row>
    <row r="725" spans="1:16" x14ac:dyDescent="0.2">
      <c r="A725" s="49">
        <f>IF(P725=0,0,IF(COUNTBLANK(P725)=1,0,COUNTA($P$14:P725)))</f>
        <v>0</v>
      </c>
      <c r="B725" s="21">
        <f>IF($C$4="Attiecināmās izmaksas",IF('10a+c+n'!$Q725="A",'10a+c+n'!B725,0),0)</f>
        <v>0</v>
      </c>
      <c r="C725" s="21">
        <f>IF($C$4="Attiecināmās izmaksas",IF('10a+c+n'!$Q725="A",'10a+c+n'!C725,0),0)</f>
        <v>0</v>
      </c>
      <c r="D725" s="21">
        <f>IF($C$4="Attiecināmās izmaksas",IF('10a+c+n'!$Q725="A",'10a+c+n'!D725,0),0)</f>
        <v>0</v>
      </c>
      <c r="E725" s="42"/>
      <c r="F725" s="64"/>
      <c r="G725" s="121"/>
      <c r="H725" s="121">
        <f>IF($C$4="Attiecināmās izmaksas",IF('10a+c+n'!$Q725="A",'10a+c+n'!H725,0),0)</f>
        <v>0</v>
      </c>
      <c r="I725" s="121"/>
      <c r="J725" s="121"/>
      <c r="K725" s="122">
        <f>IF($C$4="Attiecināmās izmaksas",IF('10a+c+n'!$Q725="A",'10a+c+n'!K725,0),0)</f>
        <v>0</v>
      </c>
      <c r="L725" s="64">
        <f>IF($C$4="Attiecināmās izmaksas",IF('10a+c+n'!$Q725="A",'10a+c+n'!L725,0),0)</f>
        <v>0</v>
      </c>
      <c r="M725" s="121">
        <f>IF($C$4="Attiecināmās izmaksas",IF('10a+c+n'!$Q725="A",'10a+c+n'!M725,0),0)</f>
        <v>0</v>
      </c>
      <c r="N725" s="121">
        <f>IF($C$4="Attiecināmās izmaksas",IF('10a+c+n'!$Q725="A",'10a+c+n'!N725,0),0)</f>
        <v>0</v>
      </c>
      <c r="O725" s="121">
        <f>IF($C$4="Attiecināmās izmaksas",IF('10a+c+n'!$Q725="A",'10a+c+n'!O725,0),0)</f>
        <v>0</v>
      </c>
      <c r="P725" s="122">
        <f>IF($C$4="Attiecināmās izmaksas",IF('10a+c+n'!$Q725="A",'10a+c+n'!P725,0),0)</f>
        <v>0</v>
      </c>
    </row>
    <row r="726" spans="1:16" x14ac:dyDescent="0.2">
      <c r="A726" s="49">
        <f>IF(P726=0,0,IF(COUNTBLANK(P726)=1,0,COUNTA($P$14:P726)))</f>
        <v>0</v>
      </c>
      <c r="B726" s="21">
        <f>IF($C$4="Attiecināmās izmaksas",IF('10a+c+n'!$Q726="A",'10a+c+n'!B726,0),0)</f>
        <v>0</v>
      </c>
      <c r="C726" s="21">
        <f>IF($C$4="Attiecināmās izmaksas",IF('10a+c+n'!$Q726="A",'10a+c+n'!C726,0),0)</f>
        <v>0</v>
      </c>
      <c r="D726" s="21">
        <f>IF($C$4="Attiecināmās izmaksas",IF('10a+c+n'!$Q726="A",'10a+c+n'!D726,0),0)</f>
        <v>0</v>
      </c>
      <c r="E726" s="42"/>
      <c r="F726" s="64"/>
      <c r="G726" s="121"/>
      <c r="H726" s="121">
        <f>IF($C$4="Attiecināmās izmaksas",IF('10a+c+n'!$Q726="A",'10a+c+n'!H726,0),0)</f>
        <v>0</v>
      </c>
      <c r="I726" s="121"/>
      <c r="J726" s="121"/>
      <c r="K726" s="122">
        <f>IF($C$4="Attiecināmās izmaksas",IF('10a+c+n'!$Q726="A",'10a+c+n'!K726,0),0)</f>
        <v>0</v>
      </c>
      <c r="L726" s="64">
        <f>IF($C$4="Attiecināmās izmaksas",IF('10a+c+n'!$Q726="A",'10a+c+n'!L726,0),0)</f>
        <v>0</v>
      </c>
      <c r="M726" s="121">
        <f>IF($C$4="Attiecināmās izmaksas",IF('10a+c+n'!$Q726="A",'10a+c+n'!M726,0),0)</f>
        <v>0</v>
      </c>
      <c r="N726" s="121">
        <f>IF($C$4="Attiecināmās izmaksas",IF('10a+c+n'!$Q726="A",'10a+c+n'!N726,0),0)</f>
        <v>0</v>
      </c>
      <c r="O726" s="121">
        <f>IF($C$4="Attiecināmās izmaksas",IF('10a+c+n'!$Q726="A",'10a+c+n'!O726,0),0)</f>
        <v>0</v>
      </c>
      <c r="P726" s="122">
        <f>IF($C$4="Attiecināmās izmaksas",IF('10a+c+n'!$Q726="A",'10a+c+n'!P726,0),0)</f>
        <v>0</v>
      </c>
    </row>
    <row r="727" spans="1:16" x14ac:dyDescent="0.2">
      <c r="A727" s="49">
        <f>IF(P727=0,0,IF(COUNTBLANK(P727)=1,0,COUNTA($P$14:P727)))</f>
        <v>0</v>
      </c>
      <c r="B727" s="21">
        <f>IF($C$4="Attiecināmās izmaksas",IF('10a+c+n'!$Q727="A",'10a+c+n'!B727,0),0)</f>
        <v>0</v>
      </c>
      <c r="C727" s="21">
        <f>IF($C$4="Attiecināmās izmaksas",IF('10a+c+n'!$Q727="A",'10a+c+n'!C727,0),0)</f>
        <v>0</v>
      </c>
      <c r="D727" s="21">
        <f>IF($C$4="Attiecināmās izmaksas",IF('10a+c+n'!$Q727="A",'10a+c+n'!D727,0),0)</f>
        <v>0</v>
      </c>
      <c r="E727" s="42"/>
      <c r="F727" s="64"/>
      <c r="G727" s="121"/>
      <c r="H727" s="121">
        <f>IF($C$4="Attiecināmās izmaksas",IF('10a+c+n'!$Q727="A",'10a+c+n'!H727,0),0)</f>
        <v>0</v>
      </c>
      <c r="I727" s="121"/>
      <c r="J727" s="121"/>
      <c r="K727" s="122">
        <f>IF($C$4="Attiecināmās izmaksas",IF('10a+c+n'!$Q727="A",'10a+c+n'!K727,0),0)</f>
        <v>0</v>
      </c>
      <c r="L727" s="64">
        <f>IF($C$4="Attiecināmās izmaksas",IF('10a+c+n'!$Q727="A",'10a+c+n'!L727,0),0)</f>
        <v>0</v>
      </c>
      <c r="M727" s="121">
        <f>IF($C$4="Attiecināmās izmaksas",IF('10a+c+n'!$Q727="A",'10a+c+n'!M727,0),0)</f>
        <v>0</v>
      </c>
      <c r="N727" s="121">
        <f>IF($C$4="Attiecināmās izmaksas",IF('10a+c+n'!$Q727="A",'10a+c+n'!N727,0),0)</f>
        <v>0</v>
      </c>
      <c r="O727" s="121">
        <f>IF($C$4="Attiecināmās izmaksas",IF('10a+c+n'!$Q727="A",'10a+c+n'!O727,0),0)</f>
        <v>0</v>
      </c>
      <c r="P727" s="122">
        <f>IF($C$4="Attiecināmās izmaksas",IF('10a+c+n'!$Q727="A",'10a+c+n'!P727,0),0)</f>
        <v>0</v>
      </c>
    </row>
    <row r="728" spans="1:16" x14ac:dyDescent="0.2">
      <c r="A728" s="49">
        <f>IF(P728=0,0,IF(COUNTBLANK(P728)=1,0,COUNTA($P$14:P728)))</f>
        <v>0</v>
      </c>
      <c r="B728" s="21">
        <f>IF($C$4="Attiecināmās izmaksas",IF('10a+c+n'!$Q728="A",'10a+c+n'!B728,0),0)</f>
        <v>0</v>
      </c>
      <c r="C728" s="21">
        <f>IF($C$4="Attiecināmās izmaksas",IF('10a+c+n'!$Q728="A",'10a+c+n'!C728,0),0)</f>
        <v>0</v>
      </c>
      <c r="D728" s="21">
        <f>IF($C$4="Attiecināmās izmaksas",IF('10a+c+n'!$Q728="A",'10a+c+n'!D728,0),0)</f>
        <v>0</v>
      </c>
      <c r="E728" s="42"/>
      <c r="F728" s="64"/>
      <c r="G728" s="121"/>
      <c r="H728" s="121">
        <f>IF($C$4="Attiecināmās izmaksas",IF('10a+c+n'!$Q728="A",'10a+c+n'!H728,0),0)</f>
        <v>0</v>
      </c>
      <c r="I728" s="121"/>
      <c r="J728" s="121"/>
      <c r="K728" s="122">
        <f>IF($C$4="Attiecināmās izmaksas",IF('10a+c+n'!$Q728="A",'10a+c+n'!K728,0),0)</f>
        <v>0</v>
      </c>
      <c r="L728" s="64">
        <f>IF($C$4="Attiecināmās izmaksas",IF('10a+c+n'!$Q728="A",'10a+c+n'!L728,0),0)</f>
        <v>0</v>
      </c>
      <c r="M728" s="121">
        <f>IF($C$4="Attiecināmās izmaksas",IF('10a+c+n'!$Q728="A",'10a+c+n'!M728,0),0)</f>
        <v>0</v>
      </c>
      <c r="N728" s="121">
        <f>IF($C$4="Attiecināmās izmaksas",IF('10a+c+n'!$Q728="A",'10a+c+n'!N728,0),0)</f>
        <v>0</v>
      </c>
      <c r="O728" s="121">
        <f>IF($C$4="Attiecināmās izmaksas",IF('10a+c+n'!$Q728="A",'10a+c+n'!O728,0),0)</f>
        <v>0</v>
      </c>
      <c r="P728" s="122">
        <f>IF($C$4="Attiecināmās izmaksas",IF('10a+c+n'!$Q728="A",'10a+c+n'!P728,0),0)</f>
        <v>0</v>
      </c>
    </row>
    <row r="729" spans="1:16" x14ac:dyDescent="0.2">
      <c r="A729" s="49">
        <f>IF(P729=0,0,IF(COUNTBLANK(P729)=1,0,COUNTA($P$14:P729)))</f>
        <v>0</v>
      </c>
      <c r="B729" s="21">
        <f>IF($C$4="Attiecināmās izmaksas",IF('10a+c+n'!$Q729="A",'10a+c+n'!B729,0),0)</f>
        <v>0</v>
      </c>
      <c r="C729" s="21">
        <f>IF($C$4="Attiecināmās izmaksas",IF('10a+c+n'!$Q729="A",'10a+c+n'!C729,0),0)</f>
        <v>0</v>
      </c>
      <c r="D729" s="21">
        <f>IF($C$4="Attiecināmās izmaksas",IF('10a+c+n'!$Q729="A",'10a+c+n'!D729,0),0)</f>
        <v>0</v>
      </c>
      <c r="E729" s="42"/>
      <c r="F729" s="64"/>
      <c r="G729" s="121"/>
      <c r="H729" s="121">
        <f>IF($C$4="Attiecināmās izmaksas",IF('10a+c+n'!$Q729="A",'10a+c+n'!H729,0),0)</f>
        <v>0</v>
      </c>
      <c r="I729" s="121"/>
      <c r="J729" s="121"/>
      <c r="K729" s="122">
        <f>IF($C$4="Attiecināmās izmaksas",IF('10a+c+n'!$Q729="A",'10a+c+n'!K729,0),0)</f>
        <v>0</v>
      </c>
      <c r="L729" s="64">
        <f>IF($C$4="Attiecināmās izmaksas",IF('10a+c+n'!$Q729="A",'10a+c+n'!L729,0),0)</f>
        <v>0</v>
      </c>
      <c r="M729" s="121">
        <f>IF($C$4="Attiecināmās izmaksas",IF('10a+c+n'!$Q729="A",'10a+c+n'!M729,0),0)</f>
        <v>0</v>
      </c>
      <c r="N729" s="121">
        <f>IF($C$4="Attiecināmās izmaksas",IF('10a+c+n'!$Q729="A",'10a+c+n'!N729,0),0)</f>
        <v>0</v>
      </c>
      <c r="O729" s="121">
        <f>IF($C$4="Attiecināmās izmaksas",IF('10a+c+n'!$Q729="A",'10a+c+n'!O729,0),0)</f>
        <v>0</v>
      </c>
      <c r="P729" s="122">
        <f>IF($C$4="Attiecināmās izmaksas",IF('10a+c+n'!$Q729="A",'10a+c+n'!P729,0),0)</f>
        <v>0</v>
      </c>
    </row>
    <row r="730" spans="1:16" x14ac:dyDescent="0.2">
      <c r="A730" s="49">
        <f>IF(P730=0,0,IF(COUNTBLANK(P730)=1,0,COUNTA($P$14:P730)))</f>
        <v>0</v>
      </c>
      <c r="B730" s="21">
        <f>IF($C$4="Attiecināmās izmaksas",IF('10a+c+n'!$Q730="A",'10a+c+n'!B730,0),0)</f>
        <v>0</v>
      </c>
      <c r="C730" s="21">
        <f>IF($C$4="Attiecināmās izmaksas",IF('10a+c+n'!$Q730="A",'10a+c+n'!C730,0),0)</f>
        <v>0</v>
      </c>
      <c r="D730" s="21">
        <f>IF($C$4="Attiecināmās izmaksas",IF('10a+c+n'!$Q730="A",'10a+c+n'!D730,0),0)</f>
        <v>0</v>
      </c>
      <c r="E730" s="42"/>
      <c r="F730" s="64"/>
      <c r="G730" s="121"/>
      <c r="H730" s="121">
        <f>IF($C$4="Attiecināmās izmaksas",IF('10a+c+n'!$Q730="A",'10a+c+n'!H730,0),0)</f>
        <v>0</v>
      </c>
      <c r="I730" s="121"/>
      <c r="J730" s="121"/>
      <c r="K730" s="122">
        <f>IF($C$4="Attiecināmās izmaksas",IF('10a+c+n'!$Q730="A",'10a+c+n'!K730,0),0)</f>
        <v>0</v>
      </c>
      <c r="L730" s="64">
        <f>IF($C$4="Attiecināmās izmaksas",IF('10a+c+n'!$Q730="A",'10a+c+n'!L730,0),0)</f>
        <v>0</v>
      </c>
      <c r="M730" s="121">
        <f>IF($C$4="Attiecināmās izmaksas",IF('10a+c+n'!$Q730="A",'10a+c+n'!M730,0),0)</f>
        <v>0</v>
      </c>
      <c r="N730" s="121">
        <f>IF($C$4="Attiecināmās izmaksas",IF('10a+c+n'!$Q730="A",'10a+c+n'!N730,0),0)</f>
        <v>0</v>
      </c>
      <c r="O730" s="121">
        <f>IF($C$4="Attiecināmās izmaksas",IF('10a+c+n'!$Q730="A",'10a+c+n'!O730,0),0)</f>
        <v>0</v>
      </c>
      <c r="P730" s="122">
        <f>IF($C$4="Attiecināmās izmaksas",IF('10a+c+n'!$Q730="A",'10a+c+n'!P730,0),0)</f>
        <v>0</v>
      </c>
    </row>
    <row r="731" spans="1:16" x14ac:dyDescent="0.2">
      <c r="A731" s="49">
        <f>IF(P731=0,0,IF(COUNTBLANK(P731)=1,0,COUNTA($P$14:P731)))</f>
        <v>0</v>
      </c>
      <c r="B731" s="21">
        <f>IF($C$4="Attiecināmās izmaksas",IF('10a+c+n'!$Q731="A",'10a+c+n'!B731,0),0)</f>
        <v>0</v>
      </c>
      <c r="C731" s="21">
        <f>IF($C$4="Attiecināmās izmaksas",IF('10a+c+n'!$Q731="A",'10a+c+n'!C731,0),0)</f>
        <v>0</v>
      </c>
      <c r="D731" s="21">
        <f>IF($C$4="Attiecināmās izmaksas",IF('10a+c+n'!$Q731="A",'10a+c+n'!D731,0),0)</f>
        <v>0</v>
      </c>
      <c r="E731" s="42"/>
      <c r="F731" s="64"/>
      <c r="G731" s="121"/>
      <c r="H731" s="121">
        <f>IF($C$4="Attiecināmās izmaksas",IF('10a+c+n'!$Q731="A",'10a+c+n'!H731,0),0)</f>
        <v>0</v>
      </c>
      <c r="I731" s="121"/>
      <c r="J731" s="121"/>
      <c r="K731" s="122">
        <f>IF($C$4="Attiecināmās izmaksas",IF('10a+c+n'!$Q731="A",'10a+c+n'!K731,0),0)</f>
        <v>0</v>
      </c>
      <c r="L731" s="64">
        <f>IF($C$4="Attiecināmās izmaksas",IF('10a+c+n'!$Q731="A",'10a+c+n'!L731,0),0)</f>
        <v>0</v>
      </c>
      <c r="M731" s="121">
        <f>IF($C$4="Attiecināmās izmaksas",IF('10a+c+n'!$Q731="A",'10a+c+n'!M731,0),0)</f>
        <v>0</v>
      </c>
      <c r="N731" s="121">
        <f>IF($C$4="Attiecināmās izmaksas",IF('10a+c+n'!$Q731="A",'10a+c+n'!N731,0),0)</f>
        <v>0</v>
      </c>
      <c r="O731" s="121">
        <f>IF($C$4="Attiecināmās izmaksas",IF('10a+c+n'!$Q731="A",'10a+c+n'!O731,0),0)</f>
        <v>0</v>
      </c>
      <c r="P731" s="122">
        <f>IF($C$4="Attiecināmās izmaksas",IF('10a+c+n'!$Q731="A",'10a+c+n'!P731,0),0)</f>
        <v>0</v>
      </c>
    </row>
    <row r="732" spans="1:16" x14ac:dyDescent="0.2">
      <c r="A732" s="49">
        <f>IF(P732=0,0,IF(COUNTBLANK(P732)=1,0,COUNTA($P$14:P732)))</f>
        <v>0</v>
      </c>
      <c r="B732" s="21">
        <f>IF($C$4="Attiecināmās izmaksas",IF('10a+c+n'!$Q732="A",'10a+c+n'!B732,0),0)</f>
        <v>0</v>
      </c>
      <c r="C732" s="21">
        <f>IF($C$4="Attiecināmās izmaksas",IF('10a+c+n'!$Q732="A",'10a+c+n'!C732,0),0)</f>
        <v>0</v>
      </c>
      <c r="D732" s="21">
        <f>IF($C$4="Attiecināmās izmaksas",IF('10a+c+n'!$Q732="A",'10a+c+n'!D732,0),0)</f>
        <v>0</v>
      </c>
      <c r="E732" s="42"/>
      <c r="F732" s="64"/>
      <c r="G732" s="121"/>
      <c r="H732" s="121">
        <f>IF($C$4="Attiecināmās izmaksas",IF('10a+c+n'!$Q732="A",'10a+c+n'!H732,0),0)</f>
        <v>0</v>
      </c>
      <c r="I732" s="121"/>
      <c r="J732" s="121"/>
      <c r="K732" s="122">
        <f>IF($C$4="Attiecināmās izmaksas",IF('10a+c+n'!$Q732="A",'10a+c+n'!K732,0),0)</f>
        <v>0</v>
      </c>
      <c r="L732" s="64">
        <f>IF($C$4="Attiecināmās izmaksas",IF('10a+c+n'!$Q732="A",'10a+c+n'!L732,0),0)</f>
        <v>0</v>
      </c>
      <c r="M732" s="121">
        <f>IF($C$4="Attiecināmās izmaksas",IF('10a+c+n'!$Q732="A",'10a+c+n'!M732,0),0)</f>
        <v>0</v>
      </c>
      <c r="N732" s="121">
        <f>IF($C$4="Attiecināmās izmaksas",IF('10a+c+n'!$Q732="A",'10a+c+n'!N732,0),0)</f>
        <v>0</v>
      </c>
      <c r="O732" s="121">
        <f>IF($C$4="Attiecināmās izmaksas",IF('10a+c+n'!$Q732="A",'10a+c+n'!O732,0),0)</f>
        <v>0</v>
      </c>
      <c r="P732" s="122">
        <f>IF($C$4="Attiecināmās izmaksas",IF('10a+c+n'!$Q732="A",'10a+c+n'!P732,0),0)</f>
        <v>0</v>
      </c>
    </row>
    <row r="733" spans="1:16" x14ac:dyDescent="0.2">
      <c r="A733" s="49">
        <f>IF(P733=0,0,IF(COUNTBLANK(P733)=1,0,COUNTA($P$14:P733)))</f>
        <v>0</v>
      </c>
      <c r="B733" s="21">
        <f>IF($C$4="Attiecināmās izmaksas",IF('10a+c+n'!$Q733="A",'10a+c+n'!B733,0),0)</f>
        <v>0</v>
      </c>
      <c r="C733" s="21">
        <f>IF($C$4="Attiecināmās izmaksas",IF('10a+c+n'!$Q733="A",'10a+c+n'!C733,0),0)</f>
        <v>0</v>
      </c>
      <c r="D733" s="21">
        <f>IF($C$4="Attiecināmās izmaksas",IF('10a+c+n'!$Q733="A",'10a+c+n'!D733,0),0)</f>
        <v>0</v>
      </c>
      <c r="E733" s="42"/>
      <c r="F733" s="64"/>
      <c r="G733" s="121"/>
      <c r="H733" s="121">
        <f>IF($C$4="Attiecināmās izmaksas",IF('10a+c+n'!$Q733="A",'10a+c+n'!H733,0),0)</f>
        <v>0</v>
      </c>
      <c r="I733" s="121"/>
      <c r="J733" s="121"/>
      <c r="K733" s="122">
        <f>IF($C$4="Attiecināmās izmaksas",IF('10a+c+n'!$Q733="A",'10a+c+n'!K733,0),0)</f>
        <v>0</v>
      </c>
      <c r="L733" s="64">
        <f>IF($C$4="Attiecināmās izmaksas",IF('10a+c+n'!$Q733="A",'10a+c+n'!L733,0),0)</f>
        <v>0</v>
      </c>
      <c r="M733" s="121">
        <f>IF($C$4="Attiecināmās izmaksas",IF('10a+c+n'!$Q733="A",'10a+c+n'!M733,0),0)</f>
        <v>0</v>
      </c>
      <c r="N733" s="121">
        <f>IF($C$4="Attiecināmās izmaksas",IF('10a+c+n'!$Q733="A",'10a+c+n'!N733,0),0)</f>
        <v>0</v>
      </c>
      <c r="O733" s="121">
        <f>IF($C$4="Attiecināmās izmaksas",IF('10a+c+n'!$Q733="A",'10a+c+n'!O733,0),0)</f>
        <v>0</v>
      </c>
      <c r="P733" s="122">
        <f>IF($C$4="Attiecināmās izmaksas",IF('10a+c+n'!$Q733="A",'10a+c+n'!P733,0),0)</f>
        <v>0</v>
      </c>
    </row>
    <row r="734" spans="1:16" x14ac:dyDescent="0.2">
      <c r="A734" s="49">
        <f>IF(P734=0,0,IF(COUNTBLANK(P734)=1,0,COUNTA($P$14:P734)))</f>
        <v>0</v>
      </c>
      <c r="B734" s="21">
        <f>IF($C$4="Attiecināmās izmaksas",IF('10a+c+n'!$Q734="A",'10a+c+n'!B734,0),0)</f>
        <v>0</v>
      </c>
      <c r="C734" s="21">
        <f>IF($C$4="Attiecināmās izmaksas",IF('10a+c+n'!$Q734="A",'10a+c+n'!C734,0),0)</f>
        <v>0</v>
      </c>
      <c r="D734" s="21">
        <f>IF($C$4="Attiecināmās izmaksas",IF('10a+c+n'!$Q734="A",'10a+c+n'!D734,0),0)</f>
        <v>0</v>
      </c>
      <c r="E734" s="42"/>
      <c r="F734" s="64"/>
      <c r="G734" s="121"/>
      <c r="H734" s="121">
        <f>IF($C$4="Attiecināmās izmaksas",IF('10a+c+n'!$Q734="A",'10a+c+n'!H734,0),0)</f>
        <v>0</v>
      </c>
      <c r="I734" s="121"/>
      <c r="J734" s="121"/>
      <c r="K734" s="122">
        <f>IF($C$4="Attiecināmās izmaksas",IF('10a+c+n'!$Q734="A",'10a+c+n'!K734,0),0)</f>
        <v>0</v>
      </c>
      <c r="L734" s="64">
        <f>IF($C$4="Attiecināmās izmaksas",IF('10a+c+n'!$Q734="A",'10a+c+n'!L734,0),0)</f>
        <v>0</v>
      </c>
      <c r="M734" s="121">
        <f>IF($C$4="Attiecināmās izmaksas",IF('10a+c+n'!$Q734="A",'10a+c+n'!M734,0),0)</f>
        <v>0</v>
      </c>
      <c r="N734" s="121">
        <f>IF($C$4="Attiecināmās izmaksas",IF('10a+c+n'!$Q734="A",'10a+c+n'!N734,0),0)</f>
        <v>0</v>
      </c>
      <c r="O734" s="121">
        <f>IF($C$4="Attiecināmās izmaksas",IF('10a+c+n'!$Q734="A",'10a+c+n'!O734,0),0)</f>
        <v>0</v>
      </c>
      <c r="P734" s="122">
        <f>IF($C$4="Attiecināmās izmaksas",IF('10a+c+n'!$Q734="A",'10a+c+n'!P734,0),0)</f>
        <v>0</v>
      </c>
    </row>
    <row r="735" spans="1:16" x14ac:dyDescent="0.2">
      <c r="A735" s="49">
        <f>IF(P735=0,0,IF(COUNTBLANK(P735)=1,0,COUNTA($P$14:P735)))</f>
        <v>0</v>
      </c>
      <c r="B735" s="21">
        <f>IF($C$4="Attiecināmās izmaksas",IF('10a+c+n'!$Q735="A",'10a+c+n'!B735,0),0)</f>
        <v>0</v>
      </c>
      <c r="C735" s="21">
        <f>IF($C$4="Attiecināmās izmaksas",IF('10a+c+n'!$Q735="A",'10a+c+n'!C735,0),0)</f>
        <v>0</v>
      </c>
      <c r="D735" s="21">
        <f>IF($C$4="Attiecināmās izmaksas",IF('10a+c+n'!$Q735="A",'10a+c+n'!D735,0),0)</f>
        <v>0</v>
      </c>
      <c r="E735" s="42"/>
      <c r="F735" s="64"/>
      <c r="G735" s="121"/>
      <c r="H735" s="121">
        <f>IF($C$4="Attiecināmās izmaksas",IF('10a+c+n'!$Q735="A",'10a+c+n'!H735,0),0)</f>
        <v>0</v>
      </c>
      <c r="I735" s="121"/>
      <c r="J735" s="121"/>
      <c r="K735" s="122">
        <f>IF($C$4="Attiecināmās izmaksas",IF('10a+c+n'!$Q735="A",'10a+c+n'!K735,0),0)</f>
        <v>0</v>
      </c>
      <c r="L735" s="64">
        <f>IF($C$4="Attiecināmās izmaksas",IF('10a+c+n'!$Q735="A",'10a+c+n'!L735,0),0)</f>
        <v>0</v>
      </c>
      <c r="M735" s="121">
        <f>IF($C$4="Attiecināmās izmaksas",IF('10a+c+n'!$Q735="A",'10a+c+n'!M735,0),0)</f>
        <v>0</v>
      </c>
      <c r="N735" s="121">
        <f>IF($C$4="Attiecināmās izmaksas",IF('10a+c+n'!$Q735="A",'10a+c+n'!N735,0),0)</f>
        <v>0</v>
      </c>
      <c r="O735" s="121">
        <f>IF($C$4="Attiecināmās izmaksas",IF('10a+c+n'!$Q735="A",'10a+c+n'!O735,0),0)</f>
        <v>0</v>
      </c>
      <c r="P735" s="122">
        <f>IF($C$4="Attiecināmās izmaksas",IF('10a+c+n'!$Q735="A",'10a+c+n'!P735,0),0)</f>
        <v>0</v>
      </c>
    </row>
    <row r="736" spans="1:16" x14ac:dyDescent="0.2">
      <c r="A736" s="49">
        <f>IF(P736=0,0,IF(COUNTBLANK(P736)=1,0,COUNTA($P$14:P736)))</f>
        <v>0</v>
      </c>
      <c r="B736" s="21">
        <f>IF($C$4="Attiecināmās izmaksas",IF('10a+c+n'!$Q736="A",'10a+c+n'!B736,0),0)</f>
        <v>0</v>
      </c>
      <c r="C736" s="21">
        <f>IF($C$4="Attiecināmās izmaksas",IF('10a+c+n'!$Q736="A",'10a+c+n'!C736,0),0)</f>
        <v>0</v>
      </c>
      <c r="D736" s="21">
        <f>IF($C$4="Attiecināmās izmaksas",IF('10a+c+n'!$Q736="A",'10a+c+n'!D736,0),0)</f>
        <v>0</v>
      </c>
      <c r="E736" s="42"/>
      <c r="F736" s="64"/>
      <c r="G736" s="121"/>
      <c r="H736" s="121">
        <f>IF($C$4="Attiecināmās izmaksas",IF('10a+c+n'!$Q736="A",'10a+c+n'!H736,0),0)</f>
        <v>0</v>
      </c>
      <c r="I736" s="121"/>
      <c r="J736" s="121"/>
      <c r="K736" s="122">
        <f>IF($C$4="Attiecināmās izmaksas",IF('10a+c+n'!$Q736="A",'10a+c+n'!K736,0),0)</f>
        <v>0</v>
      </c>
      <c r="L736" s="64">
        <f>IF($C$4="Attiecināmās izmaksas",IF('10a+c+n'!$Q736="A",'10a+c+n'!L736,0),0)</f>
        <v>0</v>
      </c>
      <c r="M736" s="121">
        <f>IF($C$4="Attiecināmās izmaksas",IF('10a+c+n'!$Q736="A",'10a+c+n'!M736,0),0)</f>
        <v>0</v>
      </c>
      <c r="N736" s="121">
        <f>IF($C$4="Attiecināmās izmaksas",IF('10a+c+n'!$Q736="A",'10a+c+n'!N736,0),0)</f>
        <v>0</v>
      </c>
      <c r="O736" s="121">
        <f>IF($C$4="Attiecināmās izmaksas",IF('10a+c+n'!$Q736="A",'10a+c+n'!O736,0),0)</f>
        <v>0</v>
      </c>
      <c r="P736" s="122">
        <f>IF($C$4="Attiecināmās izmaksas",IF('10a+c+n'!$Q736="A",'10a+c+n'!P736,0),0)</f>
        <v>0</v>
      </c>
    </row>
    <row r="737" spans="1:16" x14ac:dyDescent="0.2">
      <c r="A737" s="49">
        <f>IF(P737=0,0,IF(COUNTBLANK(P737)=1,0,COUNTA($P$14:P737)))</f>
        <v>0</v>
      </c>
      <c r="B737" s="21">
        <f>IF($C$4="Attiecināmās izmaksas",IF('10a+c+n'!$Q737="A",'10a+c+n'!B737,0),0)</f>
        <v>0</v>
      </c>
      <c r="C737" s="21">
        <f>IF($C$4="Attiecināmās izmaksas",IF('10a+c+n'!$Q737="A",'10a+c+n'!C737,0),0)</f>
        <v>0</v>
      </c>
      <c r="D737" s="21">
        <f>IF($C$4="Attiecināmās izmaksas",IF('10a+c+n'!$Q737="A",'10a+c+n'!D737,0),0)</f>
        <v>0</v>
      </c>
      <c r="E737" s="42"/>
      <c r="F737" s="64"/>
      <c r="G737" s="121"/>
      <c r="H737" s="121">
        <f>IF($C$4="Attiecināmās izmaksas",IF('10a+c+n'!$Q737="A",'10a+c+n'!H737,0),0)</f>
        <v>0</v>
      </c>
      <c r="I737" s="121"/>
      <c r="J737" s="121"/>
      <c r="K737" s="122">
        <f>IF($C$4="Attiecināmās izmaksas",IF('10a+c+n'!$Q737="A",'10a+c+n'!K737,0),0)</f>
        <v>0</v>
      </c>
      <c r="L737" s="64">
        <f>IF($C$4="Attiecināmās izmaksas",IF('10a+c+n'!$Q737="A",'10a+c+n'!L737,0),0)</f>
        <v>0</v>
      </c>
      <c r="M737" s="121">
        <f>IF($C$4="Attiecināmās izmaksas",IF('10a+c+n'!$Q737="A",'10a+c+n'!M737,0),0)</f>
        <v>0</v>
      </c>
      <c r="N737" s="121">
        <f>IF($C$4="Attiecināmās izmaksas",IF('10a+c+n'!$Q737="A",'10a+c+n'!N737,0),0)</f>
        <v>0</v>
      </c>
      <c r="O737" s="121">
        <f>IF($C$4="Attiecināmās izmaksas",IF('10a+c+n'!$Q737="A",'10a+c+n'!O737,0),0)</f>
        <v>0</v>
      </c>
      <c r="P737" s="122">
        <f>IF($C$4="Attiecināmās izmaksas",IF('10a+c+n'!$Q737="A",'10a+c+n'!P737,0),0)</f>
        <v>0</v>
      </c>
    </row>
    <row r="738" spans="1:16" x14ac:dyDescent="0.2">
      <c r="A738" s="49">
        <f>IF(P738=0,0,IF(COUNTBLANK(P738)=1,0,COUNTA($P$14:P738)))</f>
        <v>0</v>
      </c>
      <c r="B738" s="21">
        <f>IF($C$4="Attiecināmās izmaksas",IF('10a+c+n'!$Q738="A",'10a+c+n'!B738,0),0)</f>
        <v>0</v>
      </c>
      <c r="C738" s="21">
        <f>IF($C$4="Attiecināmās izmaksas",IF('10a+c+n'!$Q738="A",'10a+c+n'!C738,0),0)</f>
        <v>0</v>
      </c>
      <c r="D738" s="21">
        <f>IF($C$4="Attiecināmās izmaksas",IF('10a+c+n'!$Q738="A",'10a+c+n'!D738,0),0)</f>
        <v>0</v>
      </c>
      <c r="E738" s="42"/>
      <c r="F738" s="64"/>
      <c r="G738" s="121"/>
      <c r="H738" s="121">
        <f>IF($C$4="Attiecināmās izmaksas",IF('10a+c+n'!$Q738="A",'10a+c+n'!H738,0),0)</f>
        <v>0</v>
      </c>
      <c r="I738" s="121"/>
      <c r="J738" s="121"/>
      <c r="K738" s="122">
        <f>IF($C$4="Attiecināmās izmaksas",IF('10a+c+n'!$Q738="A",'10a+c+n'!K738,0),0)</f>
        <v>0</v>
      </c>
      <c r="L738" s="64">
        <f>IF($C$4="Attiecināmās izmaksas",IF('10a+c+n'!$Q738="A",'10a+c+n'!L738,0),0)</f>
        <v>0</v>
      </c>
      <c r="M738" s="121">
        <f>IF($C$4="Attiecināmās izmaksas",IF('10a+c+n'!$Q738="A",'10a+c+n'!M738,0),0)</f>
        <v>0</v>
      </c>
      <c r="N738" s="121">
        <f>IF($C$4="Attiecināmās izmaksas",IF('10a+c+n'!$Q738="A",'10a+c+n'!N738,0),0)</f>
        <v>0</v>
      </c>
      <c r="O738" s="121">
        <f>IF($C$4="Attiecināmās izmaksas",IF('10a+c+n'!$Q738="A",'10a+c+n'!O738,0),0)</f>
        <v>0</v>
      </c>
      <c r="P738" s="122">
        <f>IF($C$4="Attiecināmās izmaksas",IF('10a+c+n'!$Q738="A",'10a+c+n'!P738,0),0)</f>
        <v>0</v>
      </c>
    </row>
    <row r="739" spans="1:16" x14ac:dyDescent="0.2">
      <c r="A739" s="49">
        <f>IF(P739=0,0,IF(COUNTBLANK(P739)=1,0,COUNTA($P$14:P739)))</f>
        <v>0</v>
      </c>
      <c r="B739" s="21">
        <f>IF($C$4="Attiecināmās izmaksas",IF('10a+c+n'!$Q739="A",'10a+c+n'!B739,0),0)</f>
        <v>0</v>
      </c>
      <c r="C739" s="21">
        <f>IF($C$4="Attiecināmās izmaksas",IF('10a+c+n'!$Q739="A",'10a+c+n'!C739,0),0)</f>
        <v>0</v>
      </c>
      <c r="D739" s="21">
        <f>IF($C$4="Attiecināmās izmaksas",IF('10a+c+n'!$Q739="A",'10a+c+n'!D739,0),0)</f>
        <v>0</v>
      </c>
      <c r="E739" s="42"/>
      <c r="F739" s="64"/>
      <c r="G739" s="121"/>
      <c r="H739" s="121">
        <f>IF($C$4="Attiecināmās izmaksas",IF('10a+c+n'!$Q739="A",'10a+c+n'!H739,0),0)</f>
        <v>0</v>
      </c>
      <c r="I739" s="121"/>
      <c r="J739" s="121"/>
      <c r="K739" s="122">
        <f>IF($C$4="Attiecināmās izmaksas",IF('10a+c+n'!$Q739="A",'10a+c+n'!K739,0),0)</f>
        <v>0</v>
      </c>
      <c r="L739" s="64">
        <f>IF($C$4="Attiecināmās izmaksas",IF('10a+c+n'!$Q739="A",'10a+c+n'!L739,0),0)</f>
        <v>0</v>
      </c>
      <c r="M739" s="121">
        <f>IF($C$4="Attiecināmās izmaksas",IF('10a+c+n'!$Q739="A",'10a+c+n'!M739,0),0)</f>
        <v>0</v>
      </c>
      <c r="N739" s="121">
        <f>IF($C$4="Attiecināmās izmaksas",IF('10a+c+n'!$Q739="A",'10a+c+n'!N739,0),0)</f>
        <v>0</v>
      </c>
      <c r="O739" s="121">
        <f>IF($C$4="Attiecināmās izmaksas",IF('10a+c+n'!$Q739="A",'10a+c+n'!O739,0),0)</f>
        <v>0</v>
      </c>
      <c r="P739" s="122">
        <f>IF($C$4="Attiecināmās izmaksas",IF('10a+c+n'!$Q739="A",'10a+c+n'!P739,0),0)</f>
        <v>0</v>
      </c>
    </row>
    <row r="740" spans="1:16" x14ac:dyDescent="0.2">
      <c r="A740" s="49">
        <f>IF(P740=0,0,IF(COUNTBLANK(P740)=1,0,COUNTA($P$14:P740)))</f>
        <v>0</v>
      </c>
      <c r="B740" s="21">
        <f>IF($C$4="Attiecināmās izmaksas",IF('10a+c+n'!$Q740="A",'10a+c+n'!B740,0),0)</f>
        <v>0</v>
      </c>
      <c r="C740" s="21">
        <f>IF($C$4="Attiecināmās izmaksas",IF('10a+c+n'!$Q740="A",'10a+c+n'!C740,0),0)</f>
        <v>0</v>
      </c>
      <c r="D740" s="21">
        <f>IF($C$4="Attiecināmās izmaksas",IF('10a+c+n'!$Q740="A",'10a+c+n'!D740,0),0)</f>
        <v>0</v>
      </c>
      <c r="E740" s="42"/>
      <c r="F740" s="64"/>
      <c r="G740" s="121"/>
      <c r="H740" s="121">
        <f>IF($C$4="Attiecināmās izmaksas",IF('10a+c+n'!$Q740="A",'10a+c+n'!H740,0),0)</f>
        <v>0</v>
      </c>
      <c r="I740" s="121"/>
      <c r="J740" s="121"/>
      <c r="K740" s="122">
        <f>IF($C$4="Attiecināmās izmaksas",IF('10a+c+n'!$Q740="A",'10a+c+n'!K740,0),0)</f>
        <v>0</v>
      </c>
      <c r="L740" s="64">
        <f>IF($C$4="Attiecināmās izmaksas",IF('10a+c+n'!$Q740="A",'10a+c+n'!L740,0),0)</f>
        <v>0</v>
      </c>
      <c r="M740" s="121">
        <f>IF($C$4="Attiecināmās izmaksas",IF('10a+c+n'!$Q740="A",'10a+c+n'!M740,0),0)</f>
        <v>0</v>
      </c>
      <c r="N740" s="121">
        <f>IF($C$4="Attiecināmās izmaksas",IF('10a+c+n'!$Q740="A",'10a+c+n'!N740,0),0)</f>
        <v>0</v>
      </c>
      <c r="O740" s="121">
        <f>IF($C$4="Attiecināmās izmaksas",IF('10a+c+n'!$Q740="A",'10a+c+n'!O740,0),0)</f>
        <v>0</v>
      </c>
      <c r="P740" s="122">
        <f>IF($C$4="Attiecināmās izmaksas",IF('10a+c+n'!$Q740="A",'10a+c+n'!P740,0),0)</f>
        <v>0</v>
      </c>
    </row>
    <row r="741" spans="1:16" x14ac:dyDescent="0.2">
      <c r="A741" s="49">
        <f>IF(P741=0,0,IF(COUNTBLANK(P741)=1,0,COUNTA($P$14:P741)))</f>
        <v>0</v>
      </c>
      <c r="B741" s="21">
        <f>IF($C$4="Attiecināmās izmaksas",IF('10a+c+n'!$Q741="A",'10a+c+n'!B741,0),0)</f>
        <v>0</v>
      </c>
      <c r="C741" s="21">
        <f>IF($C$4="Attiecināmās izmaksas",IF('10a+c+n'!$Q741="A",'10a+c+n'!C741,0),0)</f>
        <v>0</v>
      </c>
      <c r="D741" s="21">
        <f>IF($C$4="Attiecināmās izmaksas",IF('10a+c+n'!$Q741="A",'10a+c+n'!D741,0),0)</f>
        <v>0</v>
      </c>
      <c r="E741" s="42"/>
      <c r="F741" s="64"/>
      <c r="G741" s="121"/>
      <c r="H741" s="121">
        <f>IF($C$4="Attiecināmās izmaksas",IF('10a+c+n'!$Q741="A",'10a+c+n'!H741,0),0)</f>
        <v>0</v>
      </c>
      <c r="I741" s="121"/>
      <c r="J741" s="121"/>
      <c r="K741" s="122">
        <f>IF($C$4="Attiecināmās izmaksas",IF('10a+c+n'!$Q741="A",'10a+c+n'!K741,0),0)</f>
        <v>0</v>
      </c>
      <c r="L741" s="64">
        <f>IF($C$4="Attiecināmās izmaksas",IF('10a+c+n'!$Q741="A",'10a+c+n'!L741,0),0)</f>
        <v>0</v>
      </c>
      <c r="M741" s="121">
        <f>IF($C$4="Attiecināmās izmaksas",IF('10a+c+n'!$Q741="A",'10a+c+n'!M741,0),0)</f>
        <v>0</v>
      </c>
      <c r="N741" s="121">
        <f>IF($C$4="Attiecināmās izmaksas",IF('10a+c+n'!$Q741="A",'10a+c+n'!N741,0),0)</f>
        <v>0</v>
      </c>
      <c r="O741" s="121">
        <f>IF($C$4="Attiecināmās izmaksas",IF('10a+c+n'!$Q741="A",'10a+c+n'!O741,0),0)</f>
        <v>0</v>
      </c>
      <c r="P741" s="122">
        <f>IF($C$4="Attiecināmās izmaksas",IF('10a+c+n'!$Q741="A",'10a+c+n'!P741,0),0)</f>
        <v>0</v>
      </c>
    </row>
    <row r="742" spans="1:16" x14ac:dyDescent="0.2">
      <c r="A742" s="49">
        <f>IF(P742=0,0,IF(COUNTBLANK(P742)=1,0,COUNTA($P$14:P742)))</f>
        <v>0</v>
      </c>
      <c r="B742" s="21">
        <f>IF($C$4="Attiecināmās izmaksas",IF('10a+c+n'!$Q742="A",'10a+c+n'!B742,0),0)</f>
        <v>0</v>
      </c>
      <c r="C742" s="21">
        <f>IF($C$4="Attiecināmās izmaksas",IF('10a+c+n'!$Q742="A",'10a+c+n'!C742,0),0)</f>
        <v>0</v>
      </c>
      <c r="D742" s="21">
        <f>IF($C$4="Attiecināmās izmaksas",IF('10a+c+n'!$Q742="A",'10a+c+n'!D742,0),0)</f>
        <v>0</v>
      </c>
      <c r="E742" s="42"/>
      <c r="F742" s="64"/>
      <c r="G742" s="121"/>
      <c r="H742" s="121">
        <f>IF($C$4="Attiecināmās izmaksas",IF('10a+c+n'!$Q742="A",'10a+c+n'!H742,0),0)</f>
        <v>0</v>
      </c>
      <c r="I742" s="121"/>
      <c r="J742" s="121"/>
      <c r="K742" s="122">
        <f>IF($C$4="Attiecināmās izmaksas",IF('10a+c+n'!$Q742="A",'10a+c+n'!K742,0),0)</f>
        <v>0</v>
      </c>
      <c r="L742" s="64">
        <f>IF($C$4="Attiecināmās izmaksas",IF('10a+c+n'!$Q742="A",'10a+c+n'!L742,0),0)</f>
        <v>0</v>
      </c>
      <c r="M742" s="121">
        <f>IF($C$4="Attiecināmās izmaksas",IF('10a+c+n'!$Q742="A",'10a+c+n'!M742,0),0)</f>
        <v>0</v>
      </c>
      <c r="N742" s="121">
        <f>IF($C$4="Attiecināmās izmaksas",IF('10a+c+n'!$Q742="A",'10a+c+n'!N742,0),0)</f>
        <v>0</v>
      </c>
      <c r="O742" s="121">
        <f>IF($C$4="Attiecināmās izmaksas",IF('10a+c+n'!$Q742="A",'10a+c+n'!O742,0),0)</f>
        <v>0</v>
      </c>
      <c r="P742" s="122">
        <f>IF($C$4="Attiecināmās izmaksas",IF('10a+c+n'!$Q742="A",'10a+c+n'!P742,0),0)</f>
        <v>0</v>
      </c>
    </row>
    <row r="743" spans="1:16" x14ac:dyDescent="0.2">
      <c r="A743" s="49">
        <f>IF(P743=0,0,IF(COUNTBLANK(P743)=1,0,COUNTA($P$14:P743)))</f>
        <v>0</v>
      </c>
      <c r="B743" s="21">
        <f>IF($C$4="Attiecināmās izmaksas",IF('10a+c+n'!$Q743="A",'10a+c+n'!B743,0),0)</f>
        <v>0</v>
      </c>
      <c r="C743" s="21">
        <f>IF($C$4="Attiecināmās izmaksas",IF('10a+c+n'!$Q743="A",'10a+c+n'!C743,0),0)</f>
        <v>0</v>
      </c>
      <c r="D743" s="21">
        <f>IF($C$4="Attiecināmās izmaksas",IF('10a+c+n'!$Q743="A",'10a+c+n'!D743,0),0)</f>
        <v>0</v>
      </c>
      <c r="E743" s="42"/>
      <c r="F743" s="64"/>
      <c r="G743" s="121"/>
      <c r="H743" s="121">
        <f>IF($C$4="Attiecināmās izmaksas",IF('10a+c+n'!$Q743="A",'10a+c+n'!H743,0),0)</f>
        <v>0</v>
      </c>
      <c r="I743" s="121"/>
      <c r="J743" s="121"/>
      <c r="K743" s="122">
        <f>IF($C$4="Attiecināmās izmaksas",IF('10a+c+n'!$Q743="A",'10a+c+n'!K743,0),0)</f>
        <v>0</v>
      </c>
      <c r="L743" s="64">
        <f>IF($C$4="Attiecināmās izmaksas",IF('10a+c+n'!$Q743="A",'10a+c+n'!L743,0),0)</f>
        <v>0</v>
      </c>
      <c r="M743" s="121">
        <f>IF($C$4="Attiecināmās izmaksas",IF('10a+c+n'!$Q743="A",'10a+c+n'!M743,0),0)</f>
        <v>0</v>
      </c>
      <c r="N743" s="121">
        <f>IF($C$4="Attiecināmās izmaksas",IF('10a+c+n'!$Q743="A",'10a+c+n'!N743,0),0)</f>
        <v>0</v>
      </c>
      <c r="O743" s="121">
        <f>IF($C$4="Attiecināmās izmaksas",IF('10a+c+n'!$Q743="A",'10a+c+n'!O743,0),0)</f>
        <v>0</v>
      </c>
      <c r="P743" s="122">
        <f>IF($C$4="Attiecināmās izmaksas",IF('10a+c+n'!$Q743="A",'10a+c+n'!P743,0),0)</f>
        <v>0</v>
      </c>
    </row>
    <row r="744" spans="1:16" x14ac:dyDescent="0.2">
      <c r="A744" s="49">
        <f>IF(P744=0,0,IF(COUNTBLANK(P744)=1,0,COUNTA($P$14:P744)))</f>
        <v>0</v>
      </c>
      <c r="B744" s="21">
        <f>IF($C$4="Attiecināmās izmaksas",IF('10a+c+n'!$Q744="A",'10a+c+n'!B744,0),0)</f>
        <v>0</v>
      </c>
      <c r="C744" s="21">
        <f>IF($C$4="Attiecināmās izmaksas",IF('10a+c+n'!$Q744="A",'10a+c+n'!C744,0),0)</f>
        <v>0</v>
      </c>
      <c r="D744" s="21">
        <f>IF($C$4="Attiecināmās izmaksas",IF('10a+c+n'!$Q744="A",'10a+c+n'!D744,0),0)</f>
        <v>0</v>
      </c>
      <c r="E744" s="42"/>
      <c r="F744" s="64"/>
      <c r="G744" s="121"/>
      <c r="H744" s="121">
        <f>IF($C$4="Attiecināmās izmaksas",IF('10a+c+n'!$Q744="A",'10a+c+n'!H744,0),0)</f>
        <v>0</v>
      </c>
      <c r="I744" s="121"/>
      <c r="J744" s="121"/>
      <c r="K744" s="122">
        <f>IF($C$4="Attiecināmās izmaksas",IF('10a+c+n'!$Q744="A",'10a+c+n'!K744,0),0)</f>
        <v>0</v>
      </c>
      <c r="L744" s="64">
        <f>IF($C$4="Attiecināmās izmaksas",IF('10a+c+n'!$Q744="A",'10a+c+n'!L744,0),0)</f>
        <v>0</v>
      </c>
      <c r="M744" s="121">
        <f>IF($C$4="Attiecināmās izmaksas",IF('10a+c+n'!$Q744="A",'10a+c+n'!M744,0),0)</f>
        <v>0</v>
      </c>
      <c r="N744" s="121">
        <f>IF($C$4="Attiecināmās izmaksas",IF('10a+c+n'!$Q744="A",'10a+c+n'!N744,0),0)</f>
        <v>0</v>
      </c>
      <c r="O744" s="121">
        <f>IF($C$4="Attiecināmās izmaksas",IF('10a+c+n'!$Q744="A",'10a+c+n'!O744,0),0)</f>
        <v>0</v>
      </c>
      <c r="P744" s="122">
        <f>IF($C$4="Attiecināmās izmaksas",IF('10a+c+n'!$Q744="A",'10a+c+n'!P744,0),0)</f>
        <v>0</v>
      </c>
    </row>
    <row r="745" spans="1:16" x14ac:dyDescent="0.2">
      <c r="A745" s="49">
        <f>IF(P745=0,0,IF(COUNTBLANK(P745)=1,0,COUNTA($P$14:P745)))</f>
        <v>0</v>
      </c>
      <c r="B745" s="21">
        <f>IF($C$4="Attiecināmās izmaksas",IF('10a+c+n'!$Q745="A",'10a+c+n'!B745,0),0)</f>
        <v>0</v>
      </c>
      <c r="C745" s="21">
        <f>IF($C$4="Attiecināmās izmaksas",IF('10a+c+n'!$Q745="A",'10a+c+n'!C745,0),0)</f>
        <v>0</v>
      </c>
      <c r="D745" s="21">
        <f>IF($C$4="Attiecināmās izmaksas",IF('10a+c+n'!$Q745="A",'10a+c+n'!D745,0),0)</f>
        <v>0</v>
      </c>
      <c r="E745" s="42"/>
      <c r="F745" s="64"/>
      <c r="G745" s="121"/>
      <c r="H745" s="121">
        <f>IF($C$4="Attiecināmās izmaksas",IF('10a+c+n'!$Q745="A",'10a+c+n'!H745,0),0)</f>
        <v>0</v>
      </c>
      <c r="I745" s="121"/>
      <c r="J745" s="121"/>
      <c r="K745" s="122">
        <f>IF($C$4="Attiecināmās izmaksas",IF('10a+c+n'!$Q745="A",'10a+c+n'!K745,0),0)</f>
        <v>0</v>
      </c>
      <c r="L745" s="64">
        <f>IF($C$4="Attiecināmās izmaksas",IF('10a+c+n'!$Q745="A",'10a+c+n'!L745,0),0)</f>
        <v>0</v>
      </c>
      <c r="M745" s="121">
        <f>IF($C$4="Attiecināmās izmaksas",IF('10a+c+n'!$Q745="A",'10a+c+n'!M745,0),0)</f>
        <v>0</v>
      </c>
      <c r="N745" s="121">
        <f>IF($C$4="Attiecināmās izmaksas",IF('10a+c+n'!$Q745="A",'10a+c+n'!N745,0),0)</f>
        <v>0</v>
      </c>
      <c r="O745" s="121">
        <f>IF($C$4="Attiecināmās izmaksas",IF('10a+c+n'!$Q745="A",'10a+c+n'!O745,0),0)</f>
        <v>0</v>
      </c>
      <c r="P745" s="122">
        <f>IF($C$4="Attiecināmās izmaksas",IF('10a+c+n'!$Q745="A",'10a+c+n'!P745,0),0)</f>
        <v>0</v>
      </c>
    </row>
    <row r="746" spans="1:16" x14ac:dyDescent="0.2">
      <c r="A746" s="49">
        <f>IF(P746=0,0,IF(COUNTBLANK(P746)=1,0,COUNTA($P$14:P746)))</f>
        <v>0</v>
      </c>
      <c r="B746" s="21">
        <f>IF($C$4="Attiecināmās izmaksas",IF('10a+c+n'!$Q746="A",'10a+c+n'!B746,0),0)</f>
        <v>0</v>
      </c>
      <c r="C746" s="21">
        <f>IF($C$4="Attiecināmās izmaksas",IF('10a+c+n'!$Q746="A",'10a+c+n'!C746,0),0)</f>
        <v>0</v>
      </c>
      <c r="D746" s="21">
        <f>IF($C$4="Attiecināmās izmaksas",IF('10a+c+n'!$Q746="A",'10a+c+n'!D746,0),0)</f>
        <v>0</v>
      </c>
      <c r="E746" s="42"/>
      <c r="F746" s="64"/>
      <c r="G746" s="121"/>
      <c r="H746" s="121">
        <f>IF($C$4="Attiecināmās izmaksas",IF('10a+c+n'!$Q746="A",'10a+c+n'!H746,0),0)</f>
        <v>0</v>
      </c>
      <c r="I746" s="121"/>
      <c r="J746" s="121"/>
      <c r="K746" s="122">
        <f>IF($C$4="Attiecināmās izmaksas",IF('10a+c+n'!$Q746="A",'10a+c+n'!K746,0),0)</f>
        <v>0</v>
      </c>
      <c r="L746" s="64">
        <f>IF($C$4="Attiecināmās izmaksas",IF('10a+c+n'!$Q746="A",'10a+c+n'!L746,0),0)</f>
        <v>0</v>
      </c>
      <c r="M746" s="121">
        <f>IF($C$4="Attiecināmās izmaksas",IF('10a+c+n'!$Q746="A",'10a+c+n'!M746,0),0)</f>
        <v>0</v>
      </c>
      <c r="N746" s="121">
        <f>IF($C$4="Attiecināmās izmaksas",IF('10a+c+n'!$Q746="A",'10a+c+n'!N746,0),0)</f>
        <v>0</v>
      </c>
      <c r="O746" s="121">
        <f>IF($C$4="Attiecināmās izmaksas",IF('10a+c+n'!$Q746="A",'10a+c+n'!O746,0),0)</f>
        <v>0</v>
      </c>
      <c r="P746" s="122">
        <f>IF($C$4="Attiecināmās izmaksas",IF('10a+c+n'!$Q746="A",'10a+c+n'!P746,0),0)</f>
        <v>0</v>
      </c>
    </row>
    <row r="747" spans="1:16" x14ac:dyDescent="0.2">
      <c r="A747" s="49">
        <f>IF(P747=0,0,IF(COUNTBLANK(P747)=1,0,COUNTA($P$14:P747)))</f>
        <v>0</v>
      </c>
      <c r="B747" s="21">
        <f>IF($C$4="Attiecināmās izmaksas",IF('10a+c+n'!$Q747="A",'10a+c+n'!B747,0),0)</f>
        <v>0</v>
      </c>
      <c r="C747" s="21">
        <f>IF($C$4="Attiecināmās izmaksas",IF('10a+c+n'!$Q747="A",'10a+c+n'!C747,0),0)</f>
        <v>0</v>
      </c>
      <c r="D747" s="21">
        <f>IF($C$4="Attiecināmās izmaksas",IF('10a+c+n'!$Q747="A",'10a+c+n'!D747,0),0)</f>
        <v>0</v>
      </c>
      <c r="E747" s="42"/>
      <c r="F747" s="64"/>
      <c r="G747" s="121"/>
      <c r="H747" s="121">
        <f>IF($C$4="Attiecināmās izmaksas",IF('10a+c+n'!$Q747="A",'10a+c+n'!H747,0),0)</f>
        <v>0</v>
      </c>
      <c r="I747" s="121"/>
      <c r="J747" s="121"/>
      <c r="K747" s="122">
        <f>IF($C$4="Attiecināmās izmaksas",IF('10a+c+n'!$Q747="A",'10a+c+n'!K747,0),0)</f>
        <v>0</v>
      </c>
      <c r="L747" s="64">
        <f>IF($C$4="Attiecināmās izmaksas",IF('10a+c+n'!$Q747="A",'10a+c+n'!L747,0),0)</f>
        <v>0</v>
      </c>
      <c r="M747" s="121">
        <f>IF($C$4="Attiecināmās izmaksas",IF('10a+c+n'!$Q747="A",'10a+c+n'!M747,0),0)</f>
        <v>0</v>
      </c>
      <c r="N747" s="121">
        <f>IF($C$4="Attiecināmās izmaksas",IF('10a+c+n'!$Q747="A",'10a+c+n'!N747,0),0)</f>
        <v>0</v>
      </c>
      <c r="O747" s="121">
        <f>IF($C$4="Attiecināmās izmaksas",IF('10a+c+n'!$Q747="A",'10a+c+n'!O747,0),0)</f>
        <v>0</v>
      </c>
      <c r="P747" s="122">
        <f>IF($C$4="Attiecināmās izmaksas",IF('10a+c+n'!$Q747="A",'10a+c+n'!P747,0),0)</f>
        <v>0</v>
      </c>
    </row>
    <row r="748" spans="1:16" x14ac:dyDescent="0.2">
      <c r="A748" s="49">
        <f>IF(P748=0,0,IF(COUNTBLANK(P748)=1,0,COUNTA($P$14:P748)))</f>
        <v>0</v>
      </c>
      <c r="B748" s="21">
        <f>IF($C$4="Attiecināmās izmaksas",IF('10a+c+n'!$Q748="A",'10a+c+n'!B748,0),0)</f>
        <v>0</v>
      </c>
      <c r="C748" s="21">
        <f>IF($C$4="Attiecināmās izmaksas",IF('10a+c+n'!$Q748="A",'10a+c+n'!C748,0),0)</f>
        <v>0</v>
      </c>
      <c r="D748" s="21">
        <f>IF($C$4="Attiecināmās izmaksas",IF('10a+c+n'!$Q748="A",'10a+c+n'!D748,0),0)</f>
        <v>0</v>
      </c>
      <c r="E748" s="42"/>
      <c r="F748" s="64"/>
      <c r="G748" s="121"/>
      <c r="H748" s="121">
        <f>IF($C$4="Attiecināmās izmaksas",IF('10a+c+n'!$Q748="A",'10a+c+n'!H748,0),0)</f>
        <v>0</v>
      </c>
      <c r="I748" s="121"/>
      <c r="J748" s="121"/>
      <c r="K748" s="122">
        <f>IF($C$4="Attiecināmās izmaksas",IF('10a+c+n'!$Q748="A",'10a+c+n'!K748,0),0)</f>
        <v>0</v>
      </c>
      <c r="L748" s="64">
        <f>IF($C$4="Attiecināmās izmaksas",IF('10a+c+n'!$Q748="A",'10a+c+n'!L748,0),0)</f>
        <v>0</v>
      </c>
      <c r="M748" s="121">
        <f>IF($C$4="Attiecināmās izmaksas",IF('10a+c+n'!$Q748="A",'10a+c+n'!M748,0),0)</f>
        <v>0</v>
      </c>
      <c r="N748" s="121">
        <f>IF($C$4="Attiecināmās izmaksas",IF('10a+c+n'!$Q748="A",'10a+c+n'!N748,0),0)</f>
        <v>0</v>
      </c>
      <c r="O748" s="121">
        <f>IF($C$4="Attiecināmās izmaksas",IF('10a+c+n'!$Q748="A",'10a+c+n'!O748,0),0)</f>
        <v>0</v>
      </c>
      <c r="P748" s="122">
        <f>IF($C$4="Attiecināmās izmaksas",IF('10a+c+n'!$Q748="A",'10a+c+n'!P748,0),0)</f>
        <v>0</v>
      </c>
    </row>
    <row r="749" spans="1:16" x14ac:dyDescent="0.2">
      <c r="A749" s="49">
        <f>IF(P749=0,0,IF(COUNTBLANK(P749)=1,0,COUNTA($P$14:P749)))</f>
        <v>0</v>
      </c>
      <c r="B749" s="21">
        <f>IF($C$4="Attiecināmās izmaksas",IF('10a+c+n'!$Q749="A",'10a+c+n'!B749,0),0)</f>
        <v>0</v>
      </c>
      <c r="C749" s="21">
        <f>IF($C$4="Attiecināmās izmaksas",IF('10a+c+n'!$Q749="A",'10a+c+n'!C749,0),0)</f>
        <v>0</v>
      </c>
      <c r="D749" s="21">
        <f>IF($C$4="Attiecināmās izmaksas",IF('10a+c+n'!$Q749="A",'10a+c+n'!D749,0),0)</f>
        <v>0</v>
      </c>
      <c r="E749" s="42"/>
      <c r="F749" s="64"/>
      <c r="G749" s="121"/>
      <c r="H749" s="121">
        <f>IF($C$4="Attiecināmās izmaksas",IF('10a+c+n'!$Q749="A",'10a+c+n'!H749,0),0)</f>
        <v>0</v>
      </c>
      <c r="I749" s="121"/>
      <c r="J749" s="121"/>
      <c r="K749" s="122">
        <f>IF($C$4="Attiecināmās izmaksas",IF('10a+c+n'!$Q749="A",'10a+c+n'!K749,0),0)</f>
        <v>0</v>
      </c>
      <c r="L749" s="64">
        <f>IF($C$4="Attiecināmās izmaksas",IF('10a+c+n'!$Q749="A",'10a+c+n'!L749,0),0)</f>
        <v>0</v>
      </c>
      <c r="M749" s="121">
        <f>IF($C$4="Attiecināmās izmaksas",IF('10a+c+n'!$Q749="A",'10a+c+n'!M749,0),0)</f>
        <v>0</v>
      </c>
      <c r="N749" s="121">
        <f>IF($C$4="Attiecināmās izmaksas",IF('10a+c+n'!$Q749="A",'10a+c+n'!N749,0),0)</f>
        <v>0</v>
      </c>
      <c r="O749" s="121">
        <f>IF($C$4="Attiecināmās izmaksas",IF('10a+c+n'!$Q749="A",'10a+c+n'!O749,0),0)</f>
        <v>0</v>
      </c>
      <c r="P749" s="122">
        <f>IF($C$4="Attiecināmās izmaksas",IF('10a+c+n'!$Q749="A",'10a+c+n'!P749,0),0)</f>
        <v>0</v>
      </c>
    </row>
    <row r="750" spans="1:16" x14ac:dyDescent="0.2">
      <c r="A750" s="49">
        <f>IF(P750=0,0,IF(COUNTBLANK(P750)=1,0,COUNTA($P$14:P750)))</f>
        <v>0</v>
      </c>
      <c r="B750" s="21">
        <f>IF($C$4="Attiecināmās izmaksas",IF('10a+c+n'!$Q750="A",'10a+c+n'!B750,0),0)</f>
        <v>0</v>
      </c>
      <c r="C750" s="21">
        <f>IF($C$4="Attiecināmās izmaksas",IF('10a+c+n'!$Q750="A",'10a+c+n'!C750,0),0)</f>
        <v>0</v>
      </c>
      <c r="D750" s="21">
        <f>IF($C$4="Attiecināmās izmaksas",IF('10a+c+n'!$Q750="A",'10a+c+n'!D750,0),0)</f>
        <v>0</v>
      </c>
      <c r="E750" s="42"/>
      <c r="F750" s="64"/>
      <c r="G750" s="121"/>
      <c r="H750" s="121">
        <f>IF($C$4="Attiecināmās izmaksas",IF('10a+c+n'!$Q750="A",'10a+c+n'!H750,0),0)</f>
        <v>0</v>
      </c>
      <c r="I750" s="121"/>
      <c r="J750" s="121"/>
      <c r="K750" s="122">
        <f>IF($C$4="Attiecināmās izmaksas",IF('10a+c+n'!$Q750="A",'10a+c+n'!K750,0),0)</f>
        <v>0</v>
      </c>
      <c r="L750" s="64">
        <f>IF($C$4="Attiecināmās izmaksas",IF('10a+c+n'!$Q750="A",'10a+c+n'!L750,0),0)</f>
        <v>0</v>
      </c>
      <c r="M750" s="121">
        <f>IF($C$4="Attiecināmās izmaksas",IF('10a+c+n'!$Q750="A",'10a+c+n'!M750,0),0)</f>
        <v>0</v>
      </c>
      <c r="N750" s="121">
        <f>IF($C$4="Attiecināmās izmaksas",IF('10a+c+n'!$Q750="A",'10a+c+n'!N750,0),0)</f>
        <v>0</v>
      </c>
      <c r="O750" s="121">
        <f>IF($C$4="Attiecināmās izmaksas",IF('10a+c+n'!$Q750="A",'10a+c+n'!O750,0),0)</f>
        <v>0</v>
      </c>
      <c r="P750" s="122">
        <f>IF($C$4="Attiecināmās izmaksas",IF('10a+c+n'!$Q750="A",'10a+c+n'!P750,0),0)</f>
        <v>0</v>
      </c>
    </row>
    <row r="751" spans="1:16" x14ac:dyDescent="0.2">
      <c r="A751" s="49">
        <f>IF(P751=0,0,IF(COUNTBLANK(P751)=1,0,COUNTA($P$14:P751)))</f>
        <v>0</v>
      </c>
      <c r="B751" s="21">
        <f>IF($C$4="Attiecināmās izmaksas",IF('10a+c+n'!$Q751="A",'10a+c+n'!B751,0),0)</f>
        <v>0</v>
      </c>
      <c r="C751" s="21">
        <f>IF($C$4="Attiecināmās izmaksas",IF('10a+c+n'!$Q751="A",'10a+c+n'!C751,0),0)</f>
        <v>0</v>
      </c>
      <c r="D751" s="21">
        <f>IF($C$4="Attiecināmās izmaksas",IF('10a+c+n'!$Q751="A",'10a+c+n'!D751,0),0)</f>
        <v>0</v>
      </c>
      <c r="E751" s="42"/>
      <c r="F751" s="64"/>
      <c r="G751" s="121"/>
      <c r="H751" s="121">
        <f>IF($C$4="Attiecināmās izmaksas",IF('10a+c+n'!$Q751="A",'10a+c+n'!H751,0),0)</f>
        <v>0</v>
      </c>
      <c r="I751" s="121"/>
      <c r="J751" s="121"/>
      <c r="K751" s="122">
        <f>IF($C$4="Attiecināmās izmaksas",IF('10a+c+n'!$Q751="A",'10a+c+n'!K751,0),0)</f>
        <v>0</v>
      </c>
      <c r="L751" s="64">
        <f>IF($C$4="Attiecināmās izmaksas",IF('10a+c+n'!$Q751="A",'10a+c+n'!L751,0),0)</f>
        <v>0</v>
      </c>
      <c r="M751" s="121">
        <f>IF($C$4="Attiecināmās izmaksas",IF('10a+c+n'!$Q751="A",'10a+c+n'!M751,0),0)</f>
        <v>0</v>
      </c>
      <c r="N751" s="121">
        <f>IF($C$4="Attiecināmās izmaksas",IF('10a+c+n'!$Q751="A",'10a+c+n'!N751,0),0)</f>
        <v>0</v>
      </c>
      <c r="O751" s="121">
        <f>IF($C$4="Attiecināmās izmaksas",IF('10a+c+n'!$Q751="A",'10a+c+n'!O751,0),0)</f>
        <v>0</v>
      </c>
      <c r="P751" s="122">
        <f>IF($C$4="Attiecināmās izmaksas",IF('10a+c+n'!$Q751="A",'10a+c+n'!P751,0),0)</f>
        <v>0</v>
      </c>
    </row>
    <row r="752" spans="1:16" x14ac:dyDescent="0.2">
      <c r="A752" s="49">
        <f>IF(P752=0,0,IF(COUNTBLANK(P752)=1,0,COUNTA($P$14:P752)))</f>
        <v>0</v>
      </c>
      <c r="B752" s="21">
        <f>IF($C$4="Attiecināmās izmaksas",IF('10a+c+n'!$Q752="A",'10a+c+n'!B752,0),0)</f>
        <v>0</v>
      </c>
      <c r="C752" s="21">
        <f>IF($C$4="Attiecināmās izmaksas",IF('10a+c+n'!$Q752="A",'10a+c+n'!C752,0),0)</f>
        <v>0</v>
      </c>
      <c r="D752" s="21">
        <f>IF($C$4="Attiecināmās izmaksas",IF('10a+c+n'!$Q752="A",'10a+c+n'!D752,0),0)</f>
        <v>0</v>
      </c>
      <c r="E752" s="42"/>
      <c r="F752" s="64"/>
      <c r="G752" s="121"/>
      <c r="H752" s="121">
        <f>IF($C$4="Attiecināmās izmaksas",IF('10a+c+n'!$Q752="A",'10a+c+n'!H752,0),0)</f>
        <v>0</v>
      </c>
      <c r="I752" s="121"/>
      <c r="J752" s="121"/>
      <c r="K752" s="122">
        <f>IF($C$4="Attiecināmās izmaksas",IF('10a+c+n'!$Q752="A",'10a+c+n'!K752,0),0)</f>
        <v>0</v>
      </c>
      <c r="L752" s="64">
        <f>IF($C$4="Attiecināmās izmaksas",IF('10a+c+n'!$Q752="A",'10a+c+n'!L752,0),0)</f>
        <v>0</v>
      </c>
      <c r="M752" s="121">
        <f>IF($C$4="Attiecināmās izmaksas",IF('10a+c+n'!$Q752="A",'10a+c+n'!M752,0),0)</f>
        <v>0</v>
      </c>
      <c r="N752" s="121">
        <f>IF($C$4="Attiecināmās izmaksas",IF('10a+c+n'!$Q752="A",'10a+c+n'!N752,0),0)</f>
        <v>0</v>
      </c>
      <c r="O752" s="121">
        <f>IF($C$4="Attiecināmās izmaksas",IF('10a+c+n'!$Q752="A",'10a+c+n'!O752,0),0)</f>
        <v>0</v>
      </c>
      <c r="P752" s="122">
        <f>IF($C$4="Attiecināmās izmaksas",IF('10a+c+n'!$Q752="A",'10a+c+n'!P752,0),0)</f>
        <v>0</v>
      </c>
    </row>
    <row r="753" spans="1:16" x14ac:dyDescent="0.2">
      <c r="A753" s="49">
        <f>IF(P753=0,0,IF(COUNTBLANK(P753)=1,0,COUNTA($P$14:P753)))</f>
        <v>0</v>
      </c>
      <c r="B753" s="21">
        <f>IF($C$4="Attiecināmās izmaksas",IF('10a+c+n'!$Q753="A",'10a+c+n'!B753,0),0)</f>
        <v>0</v>
      </c>
      <c r="C753" s="21">
        <f>IF($C$4="Attiecināmās izmaksas",IF('10a+c+n'!$Q753="A",'10a+c+n'!C753,0),0)</f>
        <v>0</v>
      </c>
      <c r="D753" s="21">
        <f>IF($C$4="Attiecināmās izmaksas",IF('10a+c+n'!$Q753="A",'10a+c+n'!D753,0),0)</f>
        <v>0</v>
      </c>
      <c r="E753" s="42"/>
      <c r="F753" s="64"/>
      <c r="G753" s="121"/>
      <c r="H753" s="121">
        <f>IF($C$4="Attiecināmās izmaksas",IF('10a+c+n'!$Q753="A",'10a+c+n'!H753,0),0)</f>
        <v>0</v>
      </c>
      <c r="I753" s="121"/>
      <c r="J753" s="121"/>
      <c r="K753" s="122">
        <f>IF($C$4="Attiecināmās izmaksas",IF('10a+c+n'!$Q753="A",'10a+c+n'!K753,0),0)</f>
        <v>0</v>
      </c>
      <c r="L753" s="64">
        <f>IF($C$4="Attiecināmās izmaksas",IF('10a+c+n'!$Q753="A",'10a+c+n'!L753,0),0)</f>
        <v>0</v>
      </c>
      <c r="M753" s="121">
        <f>IF($C$4="Attiecināmās izmaksas",IF('10a+c+n'!$Q753="A",'10a+c+n'!M753,0),0)</f>
        <v>0</v>
      </c>
      <c r="N753" s="121">
        <f>IF($C$4="Attiecināmās izmaksas",IF('10a+c+n'!$Q753="A",'10a+c+n'!N753,0),0)</f>
        <v>0</v>
      </c>
      <c r="O753" s="121">
        <f>IF($C$4="Attiecināmās izmaksas",IF('10a+c+n'!$Q753="A",'10a+c+n'!O753,0),0)</f>
        <v>0</v>
      </c>
      <c r="P753" s="122">
        <f>IF($C$4="Attiecināmās izmaksas",IF('10a+c+n'!$Q753="A",'10a+c+n'!P753,0),0)</f>
        <v>0</v>
      </c>
    </row>
    <row r="754" spans="1:16" x14ac:dyDescent="0.2">
      <c r="A754" s="49">
        <f>IF(P754=0,0,IF(COUNTBLANK(P754)=1,0,COUNTA($P$14:P754)))</f>
        <v>0</v>
      </c>
      <c r="B754" s="21">
        <f>IF($C$4="Attiecināmās izmaksas",IF('10a+c+n'!$Q754="A",'10a+c+n'!B754,0),0)</f>
        <v>0</v>
      </c>
      <c r="C754" s="21">
        <f>IF($C$4="Attiecināmās izmaksas",IF('10a+c+n'!$Q754="A",'10a+c+n'!C754,0),0)</f>
        <v>0</v>
      </c>
      <c r="D754" s="21">
        <f>IF($C$4="Attiecināmās izmaksas",IF('10a+c+n'!$Q754="A",'10a+c+n'!D754,0),0)</f>
        <v>0</v>
      </c>
      <c r="E754" s="42"/>
      <c r="F754" s="64"/>
      <c r="G754" s="121"/>
      <c r="H754" s="121">
        <f>IF($C$4="Attiecināmās izmaksas",IF('10a+c+n'!$Q754="A",'10a+c+n'!H754,0),0)</f>
        <v>0</v>
      </c>
      <c r="I754" s="121"/>
      <c r="J754" s="121"/>
      <c r="K754" s="122">
        <f>IF($C$4="Attiecināmās izmaksas",IF('10a+c+n'!$Q754="A",'10a+c+n'!K754,0),0)</f>
        <v>0</v>
      </c>
      <c r="L754" s="64">
        <f>IF($C$4="Attiecināmās izmaksas",IF('10a+c+n'!$Q754="A",'10a+c+n'!L754,0),0)</f>
        <v>0</v>
      </c>
      <c r="M754" s="121">
        <f>IF($C$4="Attiecināmās izmaksas",IF('10a+c+n'!$Q754="A",'10a+c+n'!M754,0),0)</f>
        <v>0</v>
      </c>
      <c r="N754" s="121">
        <f>IF($C$4="Attiecināmās izmaksas",IF('10a+c+n'!$Q754="A",'10a+c+n'!N754,0),0)</f>
        <v>0</v>
      </c>
      <c r="O754" s="121">
        <f>IF($C$4="Attiecināmās izmaksas",IF('10a+c+n'!$Q754="A",'10a+c+n'!O754,0),0)</f>
        <v>0</v>
      </c>
      <c r="P754" s="122">
        <f>IF($C$4="Attiecināmās izmaksas",IF('10a+c+n'!$Q754="A",'10a+c+n'!P754,0),0)</f>
        <v>0</v>
      </c>
    </row>
    <row r="755" spans="1:16" x14ac:dyDescent="0.2">
      <c r="A755" s="49">
        <f>IF(P755=0,0,IF(COUNTBLANK(P755)=1,0,COUNTA($P$14:P755)))</f>
        <v>0</v>
      </c>
      <c r="B755" s="21">
        <f>IF($C$4="Attiecināmās izmaksas",IF('10a+c+n'!$Q755="A",'10a+c+n'!B755,0),0)</f>
        <v>0</v>
      </c>
      <c r="C755" s="21">
        <f>IF($C$4="Attiecināmās izmaksas",IF('10a+c+n'!$Q755="A",'10a+c+n'!C755,0),0)</f>
        <v>0</v>
      </c>
      <c r="D755" s="21">
        <f>IF($C$4="Attiecināmās izmaksas",IF('10a+c+n'!$Q755="A",'10a+c+n'!D755,0),0)</f>
        <v>0</v>
      </c>
      <c r="E755" s="42"/>
      <c r="F755" s="64"/>
      <c r="G755" s="121"/>
      <c r="H755" s="121">
        <f>IF($C$4="Attiecināmās izmaksas",IF('10a+c+n'!$Q755="A",'10a+c+n'!H755,0),0)</f>
        <v>0</v>
      </c>
      <c r="I755" s="121"/>
      <c r="J755" s="121"/>
      <c r="K755" s="122">
        <f>IF($C$4="Attiecināmās izmaksas",IF('10a+c+n'!$Q755="A",'10a+c+n'!K755,0),0)</f>
        <v>0</v>
      </c>
      <c r="L755" s="64">
        <f>IF($C$4="Attiecināmās izmaksas",IF('10a+c+n'!$Q755="A",'10a+c+n'!L755,0),0)</f>
        <v>0</v>
      </c>
      <c r="M755" s="121">
        <f>IF($C$4="Attiecināmās izmaksas",IF('10a+c+n'!$Q755="A",'10a+c+n'!M755,0),0)</f>
        <v>0</v>
      </c>
      <c r="N755" s="121">
        <f>IF($C$4="Attiecināmās izmaksas",IF('10a+c+n'!$Q755="A",'10a+c+n'!N755,0),0)</f>
        <v>0</v>
      </c>
      <c r="O755" s="121">
        <f>IF($C$4="Attiecināmās izmaksas",IF('10a+c+n'!$Q755="A",'10a+c+n'!O755,0),0)</f>
        <v>0</v>
      </c>
      <c r="P755" s="122">
        <f>IF($C$4="Attiecināmās izmaksas",IF('10a+c+n'!$Q755="A",'10a+c+n'!P755,0),0)</f>
        <v>0</v>
      </c>
    </row>
    <row r="756" spans="1:16" x14ac:dyDescent="0.2">
      <c r="A756" s="49">
        <f>IF(P756=0,0,IF(COUNTBLANK(P756)=1,0,COUNTA($P$14:P756)))</f>
        <v>0</v>
      </c>
      <c r="B756" s="21">
        <f>IF($C$4="Attiecināmās izmaksas",IF('10a+c+n'!$Q756="A",'10a+c+n'!B756,0),0)</f>
        <v>0</v>
      </c>
      <c r="C756" s="21">
        <f>IF($C$4="Attiecināmās izmaksas",IF('10a+c+n'!$Q756="A",'10a+c+n'!C756,0),0)</f>
        <v>0</v>
      </c>
      <c r="D756" s="21">
        <f>IF($C$4="Attiecināmās izmaksas",IF('10a+c+n'!$Q756="A",'10a+c+n'!D756,0),0)</f>
        <v>0</v>
      </c>
      <c r="E756" s="42"/>
      <c r="F756" s="64"/>
      <c r="G756" s="121"/>
      <c r="H756" s="121">
        <f>IF($C$4="Attiecināmās izmaksas",IF('10a+c+n'!$Q756="A",'10a+c+n'!H756,0),0)</f>
        <v>0</v>
      </c>
      <c r="I756" s="121"/>
      <c r="J756" s="121"/>
      <c r="K756" s="122">
        <f>IF($C$4="Attiecināmās izmaksas",IF('10a+c+n'!$Q756="A",'10a+c+n'!K756,0),0)</f>
        <v>0</v>
      </c>
      <c r="L756" s="64">
        <f>IF($C$4="Attiecināmās izmaksas",IF('10a+c+n'!$Q756="A",'10a+c+n'!L756,0),0)</f>
        <v>0</v>
      </c>
      <c r="M756" s="121">
        <f>IF($C$4="Attiecināmās izmaksas",IF('10a+c+n'!$Q756="A",'10a+c+n'!M756,0),0)</f>
        <v>0</v>
      </c>
      <c r="N756" s="121">
        <f>IF($C$4="Attiecināmās izmaksas",IF('10a+c+n'!$Q756="A",'10a+c+n'!N756,0),0)</f>
        <v>0</v>
      </c>
      <c r="O756" s="121">
        <f>IF($C$4="Attiecināmās izmaksas",IF('10a+c+n'!$Q756="A",'10a+c+n'!O756,0),0)</f>
        <v>0</v>
      </c>
      <c r="P756" s="122">
        <f>IF($C$4="Attiecināmās izmaksas",IF('10a+c+n'!$Q756="A",'10a+c+n'!P756,0),0)</f>
        <v>0</v>
      </c>
    </row>
    <row r="757" spans="1:16" x14ac:dyDescent="0.2">
      <c r="A757" s="49">
        <f>IF(P757=0,0,IF(COUNTBLANK(P757)=1,0,COUNTA($P$14:P757)))</f>
        <v>0</v>
      </c>
      <c r="B757" s="21">
        <f>IF($C$4="Attiecināmās izmaksas",IF('10a+c+n'!$Q757="A",'10a+c+n'!B757,0),0)</f>
        <v>0</v>
      </c>
      <c r="C757" s="21">
        <f>IF($C$4="Attiecināmās izmaksas",IF('10a+c+n'!$Q757="A",'10a+c+n'!C757,0),0)</f>
        <v>0</v>
      </c>
      <c r="D757" s="21">
        <f>IF($C$4="Attiecināmās izmaksas",IF('10a+c+n'!$Q757="A",'10a+c+n'!D757,0),0)</f>
        <v>0</v>
      </c>
      <c r="E757" s="42"/>
      <c r="F757" s="64"/>
      <c r="G757" s="121"/>
      <c r="H757" s="121">
        <f>IF($C$4="Attiecināmās izmaksas",IF('10a+c+n'!$Q757="A",'10a+c+n'!H757,0),0)</f>
        <v>0</v>
      </c>
      <c r="I757" s="121"/>
      <c r="J757" s="121"/>
      <c r="K757" s="122">
        <f>IF($C$4="Attiecināmās izmaksas",IF('10a+c+n'!$Q757="A",'10a+c+n'!K757,0),0)</f>
        <v>0</v>
      </c>
      <c r="L757" s="64">
        <f>IF($C$4="Attiecināmās izmaksas",IF('10a+c+n'!$Q757="A",'10a+c+n'!L757,0),0)</f>
        <v>0</v>
      </c>
      <c r="M757" s="121">
        <f>IF($C$4="Attiecināmās izmaksas",IF('10a+c+n'!$Q757="A",'10a+c+n'!M757,0),0)</f>
        <v>0</v>
      </c>
      <c r="N757" s="121">
        <f>IF($C$4="Attiecināmās izmaksas",IF('10a+c+n'!$Q757="A",'10a+c+n'!N757,0),0)</f>
        <v>0</v>
      </c>
      <c r="O757" s="121">
        <f>IF($C$4="Attiecināmās izmaksas",IF('10a+c+n'!$Q757="A",'10a+c+n'!O757,0),0)</f>
        <v>0</v>
      </c>
      <c r="P757" s="122">
        <f>IF($C$4="Attiecināmās izmaksas",IF('10a+c+n'!$Q757="A",'10a+c+n'!P757,0),0)</f>
        <v>0</v>
      </c>
    </row>
    <row r="758" spans="1:16" x14ac:dyDescent="0.2">
      <c r="A758" s="49">
        <f>IF(P758=0,0,IF(COUNTBLANK(P758)=1,0,COUNTA($P$14:P758)))</f>
        <v>0</v>
      </c>
      <c r="B758" s="21">
        <f>IF($C$4="Attiecināmās izmaksas",IF('10a+c+n'!$Q758="A",'10a+c+n'!B758,0),0)</f>
        <v>0</v>
      </c>
      <c r="C758" s="21">
        <f>IF($C$4="Attiecināmās izmaksas",IF('10a+c+n'!$Q758="A",'10a+c+n'!C758,0),0)</f>
        <v>0</v>
      </c>
      <c r="D758" s="21">
        <f>IF($C$4="Attiecināmās izmaksas",IF('10a+c+n'!$Q758="A",'10a+c+n'!D758,0),0)</f>
        <v>0</v>
      </c>
      <c r="E758" s="42"/>
      <c r="F758" s="64"/>
      <c r="G758" s="121"/>
      <c r="H758" s="121">
        <f>IF($C$4="Attiecināmās izmaksas",IF('10a+c+n'!$Q758="A",'10a+c+n'!H758,0),0)</f>
        <v>0</v>
      </c>
      <c r="I758" s="121"/>
      <c r="J758" s="121"/>
      <c r="K758" s="122">
        <f>IF($C$4="Attiecināmās izmaksas",IF('10a+c+n'!$Q758="A",'10a+c+n'!K758,0),0)</f>
        <v>0</v>
      </c>
      <c r="L758" s="64">
        <f>IF($C$4="Attiecināmās izmaksas",IF('10a+c+n'!$Q758="A",'10a+c+n'!L758,0),0)</f>
        <v>0</v>
      </c>
      <c r="M758" s="121">
        <f>IF($C$4="Attiecināmās izmaksas",IF('10a+c+n'!$Q758="A",'10a+c+n'!M758,0),0)</f>
        <v>0</v>
      </c>
      <c r="N758" s="121">
        <f>IF($C$4="Attiecināmās izmaksas",IF('10a+c+n'!$Q758="A",'10a+c+n'!N758,0),0)</f>
        <v>0</v>
      </c>
      <c r="O758" s="121">
        <f>IF($C$4="Attiecināmās izmaksas",IF('10a+c+n'!$Q758="A",'10a+c+n'!O758,0),0)</f>
        <v>0</v>
      </c>
      <c r="P758" s="122">
        <f>IF($C$4="Attiecināmās izmaksas",IF('10a+c+n'!$Q758="A",'10a+c+n'!P758,0),0)</f>
        <v>0</v>
      </c>
    </row>
    <row r="759" spans="1:16" x14ac:dyDescent="0.2">
      <c r="A759" s="49">
        <f>IF(P759=0,0,IF(COUNTBLANK(P759)=1,0,COUNTA($P$14:P759)))</f>
        <v>0</v>
      </c>
      <c r="B759" s="21">
        <f>IF($C$4="Attiecināmās izmaksas",IF('10a+c+n'!$Q759="A",'10a+c+n'!B759,0),0)</f>
        <v>0</v>
      </c>
      <c r="C759" s="21">
        <f>IF($C$4="Attiecināmās izmaksas",IF('10a+c+n'!$Q759="A",'10a+c+n'!C759,0),0)</f>
        <v>0</v>
      </c>
      <c r="D759" s="21">
        <f>IF($C$4="Attiecināmās izmaksas",IF('10a+c+n'!$Q759="A",'10a+c+n'!D759,0),0)</f>
        <v>0</v>
      </c>
      <c r="E759" s="42"/>
      <c r="F759" s="64"/>
      <c r="G759" s="121"/>
      <c r="H759" s="121">
        <f>IF($C$4="Attiecināmās izmaksas",IF('10a+c+n'!$Q759="A",'10a+c+n'!H759,0),0)</f>
        <v>0</v>
      </c>
      <c r="I759" s="121"/>
      <c r="J759" s="121"/>
      <c r="K759" s="122">
        <f>IF($C$4="Attiecināmās izmaksas",IF('10a+c+n'!$Q759="A",'10a+c+n'!K759,0),0)</f>
        <v>0</v>
      </c>
      <c r="L759" s="64">
        <f>IF($C$4="Attiecināmās izmaksas",IF('10a+c+n'!$Q759="A",'10a+c+n'!L759,0),0)</f>
        <v>0</v>
      </c>
      <c r="M759" s="121">
        <f>IF($C$4="Attiecināmās izmaksas",IF('10a+c+n'!$Q759="A",'10a+c+n'!M759,0),0)</f>
        <v>0</v>
      </c>
      <c r="N759" s="121">
        <f>IF($C$4="Attiecināmās izmaksas",IF('10a+c+n'!$Q759="A",'10a+c+n'!N759,0),0)</f>
        <v>0</v>
      </c>
      <c r="O759" s="121">
        <f>IF($C$4="Attiecināmās izmaksas",IF('10a+c+n'!$Q759="A",'10a+c+n'!O759,0),0)</f>
        <v>0</v>
      </c>
      <c r="P759" s="122">
        <f>IF($C$4="Attiecināmās izmaksas",IF('10a+c+n'!$Q759="A",'10a+c+n'!P759,0),0)</f>
        <v>0</v>
      </c>
    </row>
    <row r="760" spans="1:16" x14ac:dyDescent="0.2">
      <c r="A760" s="49">
        <f>IF(P760=0,0,IF(COUNTBLANK(P760)=1,0,COUNTA($P$14:P760)))</f>
        <v>0</v>
      </c>
      <c r="B760" s="21">
        <f>IF($C$4="Attiecināmās izmaksas",IF('10a+c+n'!$Q760="A",'10a+c+n'!B760,0),0)</f>
        <v>0</v>
      </c>
      <c r="C760" s="21">
        <f>IF($C$4="Attiecināmās izmaksas",IF('10a+c+n'!$Q760="A",'10a+c+n'!C760,0),0)</f>
        <v>0</v>
      </c>
      <c r="D760" s="21">
        <f>IF($C$4="Attiecināmās izmaksas",IF('10a+c+n'!$Q760="A",'10a+c+n'!D760,0),0)</f>
        <v>0</v>
      </c>
      <c r="E760" s="42"/>
      <c r="F760" s="64"/>
      <c r="G760" s="121"/>
      <c r="H760" s="121">
        <f>IF($C$4="Attiecināmās izmaksas",IF('10a+c+n'!$Q760="A",'10a+c+n'!H760,0),0)</f>
        <v>0</v>
      </c>
      <c r="I760" s="121"/>
      <c r="J760" s="121"/>
      <c r="K760" s="122">
        <f>IF($C$4="Attiecināmās izmaksas",IF('10a+c+n'!$Q760="A",'10a+c+n'!K760,0),0)</f>
        <v>0</v>
      </c>
      <c r="L760" s="64">
        <f>IF($C$4="Attiecināmās izmaksas",IF('10a+c+n'!$Q760="A",'10a+c+n'!L760,0),0)</f>
        <v>0</v>
      </c>
      <c r="M760" s="121">
        <f>IF($C$4="Attiecināmās izmaksas",IF('10a+c+n'!$Q760="A",'10a+c+n'!M760,0),0)</f>
        <v>0</v>
      </c>
      <c r="N760" s="121">
        <f>IF($C$4="Attiecināmās izmaksas",IF('10a+c+n'!$Q760="A",'10a+c+n'!N760,0),0)</f>
        <v>0</v>
      </c>
      <c r="O760" s="121">
        <f>IF($C$4="Attiecināmās izmaksas",IF('10a+c+n'!$Q760="A",'10a+c+n'!O760,0),0)</f>
        <v>0</v>
      </c>
      <c r="P760" s="122">
        <f>IF($C$4="Attiecināmās izmaksas",IF('10a+c+n'!$Q760="A",'10a+c+n'!P760,0),0)</f>
        <v>0</v>
      </c>
    </row>
    <row r="761" spans="1:16" x14ac:dyDescent="0.2">
      <c r="A761" s="49">
        <f>IF(P761=0,0,IF(COUNTBLANK(P761)=1,0,COUNTA($P$14:P761)))</f>
        <v>0</v>
      </c>
      <c r="B761" s="21">
        <f>IF($C$4="Attiecināmās izmaksas",IF('10a+c+n'!$Q761="A",'10a+c+n'!B761,0),0)</f>
        <v>0</v>
      </c>
      <c r="C761" s="21">
        <f>IF($C$4="Attiecināmās izmaksas",IF('10a+c+n'!$Q761="A",'10a+c+n'!C761,0),0)</f>
        <v>0</v>
      </c>
      <c r="D761" s="21">
        <f>IF($C$4="Attiecināmās izmaksas",IF('10a+c+n'!$Q761="A",'10a+c+n'!D761,0),0)</f>
        <v>0</v>
      </c>
      <c r="E761" s="42"/>
      <c r="F761" s="64"/>
      <c r="G761" s="121"/>
      <c r="H761" s="121">
        <f>IF($C$4="Attiecināmās izmaksas",IF('10a+c+n'!$Q761="A",'10a+c+n'!H761,0),0)</f>
        <v>0</v>
      </c>
      <c r="I761" s="121"/>
      <c r="J761" s="121"/>
      <c r="K761" s="122">
        <f>IF($C$4="Attiecināmās izmaksas",IF('10a+c+n'!$Q761="A",'10a+c+n'!K761,0),0)</f>
        <v>0</v>
      </c>
      <c r="L761" s="64">
        <f>IF($C$4="Attiecināmās izmaksas",IF('10a+c+n'!$Q761="A",'10a+c+n'!L761,0),0)</f>
        <v>0</v>
      </c>
      <c r="M761" s="121">
        <f>IF($C$4="Attiecināmās izmaksas",IF('10a+c+n'!$Q761="A",'10a+c+n'!M761,0),0)</f>
        <v>0</v>
      </c>
      <c r="N761" s="121">
        <f>IF($C$4="Attiecināmās izmaksas",IF('10a+c+n'!$Q761="A",'10a+c+n'!N761,0),0)</f>
        <v>0</v>
      </c>
      <c r="O761" s="121">
        <f>IF($C$4="Attiecināmās izmaksas",IF('10a+c+n'!$Q761="A",'10a+c+n'!O761,0),0)</f>
        <v>0</v>
      </c>
      <c r="P761" s="122">
        <f>IF($C$4="Attiecināmās izmaksas",IF('10a+c+n'!$Q761="A",'10a+c+n'!P761,0),0)</f>
        <v>0</v>
      </c>
    </row>
    <row r="762" spans="1:16" x14ac:dyDescent="0.2">
      <c r="A762" s="49">
        <f>IF(P762=0,0,IF(COUNTBLANK(P762)=1,0,COUNTA($P$14:P762)))</f>
        <v>0</v>
      </c>
      <c r="B762" s="21">
        <f>IF($C$4="Attiecināmās izmaksas",IF('10a+c+n'!$Q762="A",'10a+c+n'!B762,0),0)</f>
        <v>0</v>
      </c>
      <c r="C762" s="21">
        <f>IF($C$4="Attiecināmās izmaksas",IF('10a+c+n'!$Q762="A",'10a+c+n'!C762,0),0)</f>
        <v>0</v>
      </c>
      <c r="D762" s="21">
        <f>IF($C$4="Attiecināmās izmaksas",IF('10a+c+n'!$Q762="A",'10a+c+n'!D762,0),0)</f>
        <v>0</v>
      </c>
      <c r="E762" s="42"/>
      <c r="F762" s="64"/>
      <c r="G762" s="121"/>
      <c r="H762" s="121">
        <f>IF($C$4="Attiecināmās izmaksas",IF('10a+c+n'!$Q762="A",'10a+c+n'!H762,0),0)</f>
        <v>0</v>
      </c>
      <c r="I762" s="121"/>
      <c r="J762" s="121"/>
      <c r="K762" s="122">
        <f>IF($C$4="Attiecināmās izmaksas",IF('10a+c+n'!$Q762="A",'10a+c+n'!K762,0),0)</f>
        <v>0</v>
      </c>
      <c r="L762" s="64">
        <f>IF($C$4="Attiecināmās izmaksas",IF('10a+c+n'!$Q762="A",'10a+c+n'!L762,0),0)</f>
        <v>0</v>
      </c>
      <c r="M762" s="121">
        <f>IF($C$4="Attiecināmās izmaksas",IF('10a+c+n'!$Q762="A",'10a+c+n'!M762,0),0)</f>
        <v>0</v>
      </c>
      <c r="N762" s="121">
        <f>IF($C$4="Attiecināmās izmaksas",IF('10a+c+n'!$Q762="A",'10a+c+n'!N762,0),0)</f>
        <v>0</v>
      </c>
      <c r="O762" s="121">
        <f>IF($C$4="Attiecināmās izmaksas",IF('10a+c+n'!$Q762="A",'10a+c+n'!O762,0),0)</f>
        <v>0</v>
      </c>
      <c r="P762" s="122">
        <f>IF($C$4="Attiecināmās izmaksas",IF('10a+c+n'!$Q762="A",'10a+c+n'!P762,0),0)</f>
        <v>0</v>
      </c>
    </row>
    <row r="763" spans="1:16" x14ac:dyDescent="0.2">
      <c r="A763" s="49">
        <f>IF(P763=0,0,IF(COUNTBLANK(P763)=1,0,COUNTA($P$14:P763)))</f>
        <v>0</v>
      </c>
      <c r="B763" s="21">
        <f>IF($C$4="Attiecināmās izmaksas",IF('10a+c+n'!$Q763="A",'10a+c+n'!B763,0),0)</f>
        <v>0</v>
      </c>
      <c r="C763" s="21">
        <f>IF($C$4="Attiecināmās izmaksas",IF('10a+c+n'!$Q763="A",'10a+c+n'!C763,0),0)</f>
        <v>0</v>
      </c>
      <c r="D763" s="21">
        <f>IF($C$4="Attiecināmās izmaksas",IF('10a+c+n'!$Q763="A",'10a+c+n'!D763,0),0)</f>
        <v>0</v>
      </c>
      <c r="E763" s="42"/>
      <c r="F763" s="64"/>
      <c r="G763" s="121"/>
      <c r="H763" s="121">
        <f>IF($C$4="Attiecināmās izmaksas",IF('10a+c+n'!$Q763="A",'10a+c+n'!H763,0),0)</f>
        <v>0</v>
      </c>
      <c r="I763" s="121"/>
      <c r="J763" s="121"/>
      <c r="K763" s="122">
        <f>IF($C$4="Attiecināmās izmaksas",IF('10a+c+n'!$Q763="A",'10a+c+n'!K763,0),0)</f>
        <v>0</v>
      </c>
      <c r="L763" s="64">
        <f>IF($C$4="Attiecināmās izmaksas",IF('10a+c+n'!$Q763="A",'10a+c+n'!L763,0),0)</f>
        <v>0</v>
      </c>
      <c r="M763" s="121">
        <f>IF($C$4="Attiecināmās izmaksas",IF('10a+c+n'!$Q763="A",'10a+c+n'!M763,0),0)</f>
        <v>0</v>
      </c>
      <c r="N763" s="121">
        <f>IF($C$4="Attiecināmās izmaksas",IF('10a+c+n'!$Q763="A",'10a+c+n'!N763,0),0)</f>
        <v>0</v>
      </c>
      <c r="O763" s="121">
        <f>IF($C$4="Attiecināmās izmaksas",IF('10a+c+n'!$Q763="A",'10a+c+n'!O763,0),0)</f>
        <v>0</v>
      </c>
      <c r="P763" s="122">
        <f>IF($C$4="Attiecināmās izmaksas",IF('10a+c+n'!$Q763="A",'10a+c+n'!P763,0),0)</f>
        <v>0</v>
      </c>
    </row>
    <row r="764" spans="1:16" x14ac:dyDescent="0.2">
      <c r="A764" s="49">
        <f>IF(P764=0,0,IF(COUNTBLANK(P764)=1,0,COUNTA($P$14:P764)))</f>
        <v>0</v>
      </c>
      <c r="B764" s="21">
        <f>IF($C$4="Attiecināmās izmaksas",IF('10a+c+n'!$Q764="A",'10a+c+n'!B764,0),0)</f>
        <v>0</v>
      </c>
      <c r="C764" s="21">
        <f>IF($C$4="Attiecināmās izmaksas",IF('10a+c+n'!$Q764="A",'10a+c+n'!C764,0),0)</f>
        <v>0</v>
      </c>
      <c r="D764" s="21">
        <f>IF($C$4="Attiecināmās izmaksas",IF('10a+c+n'!$Q764="A",'10a+c+n'!D764,0),0)</f>
        <v>0</v>
      </c>
      <c r="E764" s="42"/>
      <c r="F764" s="64"/>
      <c r="G764" s="121"/>
      <c r="H764" s="121">
        <f>IF($C$4="Attiecināmās izmaksas",IF('10a+c+n'!$Q764="A",'10a+c+n'!H764,0),0)</f>
        <v>0</v>
      </c>
      <c r="I764" s="121"/>
      <c r="J764" s="121"/>
      <c r="K764" s="122">
        <f>IF($C$4="Attiecināmās izmaksas",IF('10a+c+n'!$Q764="A",'10a+c+n'!K764,0),0)</f>
        <v>0</v>
      </c>
      <c r="L764" s="64">
        <f>IF($C$4="Attiecināmās izmaksas",IF('10a+c+n'!$Q764="A",'10a+c+n'!L764,0),0)</f>
        <v>0</v>
      </c>
      <c r="M764" s="121">
        <f>IF($C$4="Attiecināmās izmaksas",IF('10a+c+n'!$Q764="A",'10a+c+n'!M764,0),0)</f>
        <v>0</v>
      </c>
      <c r="N764" s="121">
        <f>IF($C$4="Attiecināmās izmaksas",IF('10a+c+n'!$Q764="A",'10a+c+n'!N764,0),0)</f>
        <v>0</v>
      </c>
      <c r="O764" s="121">
        <f>IF($C$4="Attiecināmās izmaksas",IF('10a+c+n'!$Q764="A",'10a+c+n'!O764,0),0)</f>
        <v>0</v>
      </c>
      <c r="P764" s="122">
        <f>IF($C$4="Attiecināmās izmaksas",IF('10a+c+n'!$Q764="A",'10a+c+n'!P764,0),0)</f>
        <v>0</v>
      </c>
    </row>
    <row r="765" spans="1:16" x14ac:dyDescent="0.2">
      <c r="A765" s="49">
        <f>IF(P765=0,0,IF(COUNTBLANK(P765)=1,0,COUNTA($P$14:P765)))</f>
        <v>0</v>
      </c>
      <c r="B765" s="21">
        <f>IF($C$4="Attiecināmās izmaksas",IF('10a+c+n'!$Q765="A",'10a+c+n'!B765,0),0)</f>
        <v>0</v>
      </c>
      <c r="C765" s="21">
        <f>IF($C$4="Attiecināmās izmaksas",IF('10a+c+n'!$Q765="A",'10a+c+n'!C765,0),0)</f>
        <v>0</v>
      </c>
      <c r="D765" s="21">
        <f>IF($C$4="Attiecināmās izmaksas",IF('10a+c+n'!$Q765="A",'10a+c+n'!D765,0),0)</f>
        <v>0</v>
      </c>
      <c r="E765" s="42"/>
      <c r="F765" s="64"/>
      <c r="G765" s="121"/>
      <c r="H765" s="121">
        <f>IF($C$4="Attiecināmās izmaksas",IF('10a+c+n'!$Q765="A",'10a+c+n'!H765,0),0)</f>
        <v>0</v>
      </c>
      <c r="I765" s="121"/>
      <c r="J765" s="121"/>
      <c r="K765" s="122">
        <f>IF($C$4="Attiecināmās izmaksas",IF('10a+c+n'!$Q765="A",'10a+c+n'!K765,0),0)</f>
        <v>0</v>
      </c>
      <c r="L765" s="64">
        <f>IF($C$4="Attiecināmās izmaksas",IF('10a+c+n'!$Q765="A",'10a+c+n'!L765,0),0)</f>
        <v>0</v>
      </c>
      <c r="M765" s="121">
        <f>IF($C$4="Attiecināmās izmaksas",IF('10a+c+n'!$Q765="A",'10a+c+n'!M765,0),0)</f>
        <v>0</v>
      </c>
      <c r="N765" s="121">
        <f>IF($C$4="Attiecināmās izmaksas",IF('10a+c+n'!$Q765="A",'10a+c+n'!N765,0),0)</f>
        <v>0</v>
      </c>
      <c r="O765" s="121">
        <f>IF($C$4="Attiecināmās izmaksas",IF('10a+c+n'!$Q765="A",'10a+c+n'!O765,0),0)</f>
        <v>0</v>
      </c>
      <c r="P765" s="122">
        <f>IF($C$4="Attiecināmās izmaksas",IF('10a+c+n'!$Q765="A",'10a+c+n'!P765,0),0)</f>
        <v>0</v>
      </c>
    </row>
    <row r="766" spans="1:16" x14ac:dyDescent="0.2">
      <c r="A766" s="49">
        <f>IF(P766=0,0,IF(COUNTBLANK(P766)=1,0,COUNTA($P$14:P766)))</f>
        <v>0</v>
      </c>
      <c r="B766" s="21">
        <f>IF($C$4="Attiecināmās izmaksas",IF('10a+c+n'!$Q766="A",'10a+c+n'!B766,0),0)</f>
        <v>0</v>
      </c>
      <c r="C766" s="21">
        <f>IF($C$4="Attiecināmās izmaksas",IF('10a+c+n'!$Q766="A",'10a+c+n'!C766,0),0)</f>
        <v>0</v>
      </c>
      <c r="D766" s="21">
        <f>IF($C$4="Attiecināmās izmaksas",IF('10a+c+n'!$Q766="A",'10a+c+n'!D766,0),0)</f>
        <v>0</v>
      </c>
      <c r="E766" s="42"/>
      <c r="F766" s="64"/>
      <c r="G766" s="121"/>
      <c r="H766" s="121">
        <f>IF($C$4="Attiecināmās izmaksas",IF('10a+c+n'!$Q766="A",'10a+c+n'!H766,0),0)</f>
        <v>0</v>
      </c>
      <c r="I766" s="121"/>
      <c r="J766" s="121"/>
      <c r="K766" s="122">
        <f>IF($C$4="Attiecināmās izmaksas",IF('10a+c+n'!$Q766="A",'10a+c+n'!K766,0),0)</f>
        <v>0</v>
      </c>
      <c r="L766" s="64">
        <f>IF($C$4="Attiecināmās izmaksas",IF('10a+c+n'!$Q766="A",'10a+c+n'!L766,0),0)</f>
        <v>0</v>
      </c>
      <c r="M766" s="121">
        <f>IF($C$4="Attiecināmās izmaksas",IF('10a+c+n'!$Q766="A",'10a+c+n'!M766,0),0)</f>
        <v>0</v>
      </c>
      <c r="N766" s="121">
        <f>IF($C$4="Attiecināmās izmaksas",IF('10a+c+n'!$Q766="A",'10a+c+n'!N766,0),0)</f>
        <v>0</v>
      </c>
      <c r="O766" s="121">
        <f>IF($C$4="Attiecināmās izmaksas",IF('10a+c+n'!$Q766="A",'10a+c+n'!O766,0),0)</f>
        <v>0</v>
      </c>
      <c r="P766" s="122">
        <f>IF($C$4="Attiecināmās izmaksas",IF('10a+c+n'!$Q766="A",'10a+c+n'!P766,0),0)</f>
        <v>0</v>
      </c>
    </row>
    <row r="767" spans="1:16" x14ac:dyDescent="0.2">
      <c r="A767" s="49">
        <f>IF(P767=0,0,IF(COUNTBLANK(P767)=1,0,COUNTA($P$14:P767)))</f>
        <v>0</v>
      </c>
      <c r="B767" s="21">
        <f>IF($C$4="Attiecināmās izmaksas",IF('10a+c+n'!$Q767="A",'10a+c+n'!B767,0),0)</f>
        <v>0</v>
      </c>
      <c r="C767" s="21">
        <f>IF($C$4="Attiecināmās izmaksas",IF('10a+c+n'!$Q767="A",'10a+c+n'!C767,0),0)</f>
        <v>0</v>
      </c>
      <c r="D767" s="21">
        <f>IF($C$4="Attiecināmās izmaksas",IF('10a+c+n'!$Q767="A",'10a+c+n'!D767,0),0)</f>
        <v>0</v>
      </c>
      <c r="E767" s="42"/>
      <c r="F767" s="64"/>
      <c r="G767" s="121"/>
      <c r="H767" s="121">
        <f>IF($C$4="Attiecināmās izmaksas",IF('10a+c+n'!$Q767="A",'10a+c+n'!H767,0),0)</f>
        <v>0</v>
      </c>
      <c r="I767" s="121"/>
      <c r="J767" s="121"/>
      <c r="K767" s="122">
        <f>IF($C$4="Attiecināmās izmaksas",IF('10a+c+n'!$Q767="A",'10a+c+n'!K767,0),0)</f>
        <v>0</v>
      </c>
      <c r="L767" s="64">
        <f>IF($C$4="Attiecināmās izmaksas",IF('10a+c+n'!$Q767="A",'10a+c+n'!L767,0),0)</f>
        <v>0</v>
      </c>
      <c r="M767" s="121">
        <f>IF($C$4="Attiecināmās izmaksas",IF('10a+c+n'!$Q767="A",'10a+c+n'!M767,0),0)</f>
        <v>0</v>
      </c>
      <c r="N767" s="121">
        <f>IF($C$4="Attiecināmās izmaksas",IF('10a+c+n'!$Q767="A",'10a+c+n'!N767,0),0)</f>
        <v>0</v>
      </c>
      <c r="O767" s="121">
        <f>IF($C$4="Attiecināmās izmaksas",IF('10a+c+n'!$Q767="A",'10a+c+n'!O767,0),0)</f>
        <v>0</v>
      </c>
      <c r="P767" s="122">
        <f>IF($C$4="Attiecināmās izmaksas",IF('10a+c+n'!$Q767="A",'10a+c+n'!P767,0),0)</f>
        <v>0</v>
      </c>
    </row>
    <row r="768" spans="1:16" x14ac:dyDescent="0.2">
      <c r="A768" s="49">
        <f>IF(P768=0,0,IF(COUNTBLANK(P768)=1,0,COUNTA($P$14:P768)))</f>
        <v>0</v>
      </c>
      <c r="B768" s="21">
        <f>IF($C$4="Attiecināmās izmaksas",IF('10a+c+n'!$Q768="A",'10a+c+n'!B768,0),0)</f>
        <v>0</v>
      </c>
      <c r="C768" s="21">
        <f>IF($C$4="Attiecināmās izmaksas",IF('10a+c+n'!$Q768="A",'10a+c+n'!C768,0),0)</f>
        <v>0</v>
      </c>
      <c r="D768" s="21">
        <f>IF($C$4="Attiecināmās izmaksas",IF('10a+c+n'!$Q768="A",'10a+c+n'!D768,0),0)</f>
        <v>0</v>
      </c>
      <c r="E768" s="42"/>
      <c r="F768" s="64"/>
      <c r="G768" s="121"/>
      <c r="H768" s="121">
        <f>IF($C$4="Attiecināmās izmaksas",IF('10a+c+n'!$Q768="A",'10a+c+n'!H768,0),0)</f>
        <v>0</v>
      </c>
      <c r="I768" s="121"/>
      <c r="J768" s="121"/>
      <c r="K768" s="122">
        <f>IF($C$4="Attiecināmās izmaksas",IF('10a+c+n'!$Q768="A",'10a+c+n'!K768,0),0)</f>
        <v>0</v>
      </c>
      <c r="L768" s="64">
        <f>IF($C$4="Attiecināmās izmaksas",IF('10a+c+n'!$Q768="A",'10a+c+n'!L768,0),0)</f>
        <v>0</v>
      </c>
      <c r="M768" s="121">
        <f>IF($C$4="Attiecināmās izmaksas",IF('10a+c+n'!$Q768="A",'10a+c+n'!M768,0),0)</f>
        <v>0</v>
      </c>
      <c r="N768" s="121">
        <f>IF($C$4="Attiecināmās izmaksas",IF('10a+c+n'!$Q768="A",'10a+c+n'!N768,0),0)</f>
        <v>0</v>
      </c>
      <c r="O768" s="121">
        <f>IF($C$4="Attiecināmās izmaksas",IF('10a+c+n'!$Q768="A",'10a+c+n'!O768,0),0)</f>
        <v>0</v>
      </c>
      <c r="P768" s="122">
        <f>IF($C$4="Attiecināmās izmaksas",IF('10a+c+n'!$Q768="A",'10a+c+n'!P768,0),0)</f>
        <v>0</v>
      </c>
    </row>
    <row r="769" spans="1:16" x14ac:dyDescent="0.2">
      <c r="A769" s="49">
        <f>IF(P769=0,0,IF(COUNTBLANK(P769)=1,0,COUNTA($P$14:P769)))</f>
        <v>0</v>
      </c>
      <c r="B769" s="21">
        <f>IF($C$4="Attiecināmās izmaksas",IF('10a+c+n'!$Q769="A",'10a+c+n'!B769,0),0)</f>
        <v>0</v>
      </c>
      <c r="C769" s="21">
        <f>IF($C$4="Attiecināmās izmaksas",IF('10a+c+n'!$Q769="A",'10a+c+n'!C769,0),0)</f>
        <v>0</v>
      </c>
      <c r="D769" s="21">
        <f>IF($C$4="Attiecināmās izmaksas",IF('10a+c+n'!$Q769="A",'10a+c+n'!D769,0),0)</f>
        <v>0</v>
      </c>
      <c r="E769" s="42"/>
      <c r="F769" s="64"/>
      <c r="G769" s="121"/>
      <c r="H769" s="121">
        <f>IF($C$4="Attiecināmās izmaksas",IF('10a+c+n'!$Q769="A",'10a+c+n'!H769,0),0)</f>
        <v>0</v>
      </c>
      <c r="I769" s="121"/>
      <c r="J769" s="121"/>
      <c r="K769" s="122">
        <f>IF($C$4="Attiecināmās izmaksas",IF('10a+c+n'!$Q769="A",'10a+c+n'!K769,0),0)</f>
        <v>0</v>
      </c>
      <c r="L769" s="64">
        <f>IF($C$4="Attiecināmās izmaksas",IF('10a+c+n'!$Q769="A",'10a+c+n'!L769,0),0)</f>
        <v>0</v>
      </c>
      <c r="M769" s="121">
        <f>IF($C$4="Attiecināmās izmaksas",IF('10a+c+n'!$Q769="A",'10a+c+n'!M769,0),0)</f>
        <v>0</v>
      </c>
      <c r="N769" s="121">
        <f>IF($C$4="Attiecināmās izmaksas",IF('10a+c+n'!$Q769="A",'10a+c+n'!N769,0),0)</f>
        <v>0</v>
      </c>
      <c r="O769" s="121">
        <f>IF($C$4="Attiecināmās izmaksas",IF('10a+c+n'!$Q769="A",'10a+c+n'!O769,0),0)</f>
        <v>0</v>
      </c>
      <c r="P769" s="122">
        <f>IF($C$4="Attiecināmās izmaksas",IF('10a+c+n'!$Q769="A",'10a+c+n'!P769,0),0)</f>
        <v>0</v>
      </c>
    </row>
    <row r="770" spans="1:16" x14ac:dyDescent="0.2">
      <c r="A770" s="49">
        <f>IF(P770=0,0,IF(COUNTBLANK(P770)=1,0,COUNTA($P$14:P770)))</f>
        <v>0</v>
      </c>
      <c r="B770" s="21">
        <f>IF($C$4="Attiecināmās izmaksas",IF('10a+c+n'!$Q770="A",'10a+c+n'!B770,0),0)</f>
        <v>0</v>
      </c>
      <c r="C770" s="21">
        <f>IF($C$4="Attiecināmās izmaksas",IF('10a+c+n'!$Q770="A",'10a+c+n'!C770,0),0)</f>
        <v>0</v>
      </c>
      <c r="D770" s="21">
        <f>IF($C$4="Attiecināmās izmaksas",IF('10a+c+n'!$Q770="A",'10a+c+n'!D770,0),0)</f>
        <v>0</v>
      </c>
      <c r="E770" s="42"/>
      <c r="F770" s="64"/>
      <c r="G770" s="121"/>
      <c r="H770" s="121">
        <f>IF($C$4="Attiecināmās izmaksas",IF('10a+c+n'!$Q770="A",'10a+c+n'!H770,0),0)</f>
        <v>0</v>
      </c>
      <c r="I770" s="121"/>
      <c r="J770" s="121"/>
      <c r="K770" s="122">
        <f>IF($C$4="Attiecināmās izmaksas",IF('10a+c+n'!$Q770="A",'10a+c+n'!K770,0),0)</f>
        <v>0</v>
      </c>
      <c r="L770" s="64">
        <f>IF($C$4="Attiecināmās izmaksas",IF('10a+c+n'!$Q770="A",'10a+c+n'!L770,0),0)</f>
        <v>0</v>
      </c>
      <c r="M770" s="121">
        <f>IF($C$4="Attiecināmās izmaksas",IF('10a+c+n'!$Q770="A",'10a+c+n'!M770,0),0)</f>
        <v>0</v>
      </c>
      <c r="N770" s="121">
        <f>IF($C$4="Attiecināmās izmaksas",IF('10a+c+n'!$Q770="A",'10a+c+n'!N770,0),0)</f>
        <v>0</v>
      </c>
      <c r="O770" s="121">
        <f>IF($C$4="Attiecināmās izmaksas",IF('10a+c+n'!$Q770="A",'10a+c+n'!O770,0),0)</f>
        <v>0</v>
      </c>
      <c r="P770" s="122">
        <f>IF($C$4="Attiecināmās izmaksas",IF('10a+c+n'!$Q770="A",'10a+c+n'!P770,0),0)</f>
        <v>0</v>
      </c>
    </row>
    <row r="771" spans="1:16" x14ac:dyDescent="0.2">
      <c r="A771" s="49">
        <f>IF(P771=0,0,IF(COUNTBLANK(P771)=1,0,COUNTA($P$14:P771)))</f>
        <v>0</v>
      </c>
      <c r="B771" s="21">
        <f>IF($C$4="Attiecināmās izmaksas",IF('10a+c+n'!$Q771="A",'10a+c+n'!B771,0),0)</f>
        <v>0</v>
      </c>
      <c r="C771" s="21">
        <f>IF($C$4="Attiecināmās izmaksas",IF('10a+c+n'!$Q771="A",'10a+c+n'!C771,0),0)</f>
        <v>0</v>
      </c>
      <c r="D771" s="21">
        <f>IF($C$4="Attiecināmās izmaksas",IF('10a+c+n'!$Q771="A",'10a+c+n'!D771,0),0)</f>
        <v>0</v>
      </c>
      <c r="E771" s="42"/>
      <c r="F771" s="64"/>
      <c r="G771" s="121"/>
      <c r="H771" s="121">
        <f>IF($C$4="Attiecināmās izmaksas",IF('10a+c+n'!$Q771="A",'10a+c+n'!H771,0),0)</f>
        <v>0</v>
      </c>
      <c r="I771" s="121"/>
      <c r="J771" s="121"/>
      <c r="K771" s="122">
        <f>IF($C$4="Attiecināmās izmaksas",IF('10a+c+n'!$Q771="A",'10a+c+n'!K771,0),0)</f>
        <v>0</v>
      </c>
      <c r="L771" s="64">
        <f>IF($C$4="Attiecināmās izmaksas",IF('10a+c+n'!$Q771="A",'10a+c+n'!L771,0),0)</f>
        <v>0</v>
      </c>
      <c r="M771" s="121">
        <f>IF($C$4="Attiecināmās izmaksas",IF('10a+c+n'!$Q771="A",'10a+c+n'!M771,0),0)</f>
        <v>0</v>
      </c>
      <c r="N771" s="121">
        <f>IF($C$4="Attiecināmās izmaksas",IF('10a+c+n'!$Q771="A",'10a+c+n'!N771,0),0)</f>
        <v>0</v>
      </c>
      <c r="O771" s="121">
        <f>IF($C$4="Attiecināmās izmaksas",IF('10a+c+n'!$Q771="A",'10a+c+n'!O771,0),0)</f>
        <v>0</v>
      </c>
      <c r="P771" s="122">
        <f>IF($C$4="Attiecināmās izmaksas",IF('10a+c+n'!$Q771="A",'10a+c+n'!P771,0),0)</f>
        <v>0</v>
      </c>
    </row>
    <row r="772" spans="1:16" x14ac:dyDescent="0.2">
      <c r="A772" s="49">
        <f>IF(P772=0,0,IF(COUNTBLANK(P772)=1,0,COUNTA($P$14:P772)))</f>
        <v>0</v>
      </c>
      <c r="B772" s="21">
        <f>IF($C$4="Attiecināmās izmaksas",IF('10a+c+n'!$Q772="A",'10a+c+n'!B772,0),0)</f>
        <v>0</v>
      </c>
      <c r="C772" s="21">
        <f>IF($C$4="Attiecināmās izmaksas",IF('10a+c+n'!$Q772="A",'10a+c+n'!C772,0),0)</f>
        <v>0</v>
      </c>
      <c r="D772" s="21">
        <f>IF($C$4="Attiecināmās izmaksas",IF('10a+c+n'!$Q772="A",'10a+c+n'!D772,0),0)</f>
        <v>0</v>
      </c>
      <c r="E772" s="42"/>
      <c r="F772" s="64"/>
      <c r="G772" s="121"/>
      <c r="H772" s="121">
        <f>IF($C$4="Attiecināmās izmaksas",IF('10a+c+n'!$Q772="A",'10a+c+n'!H772,0),0)</f>
        <v>0</v>
      </c>
      <c r="I772" s="121"/>
      <c r="J772" s="121"/>
      <c r="K772" s="122">
        <f>IF($C$4="Attiecināmās izmaksas",IF('10a+c+n'!$Q772="A",'10a+c+n'!K772,0),0)</f>
        <v>0</v>
      </c>
      <c r="L772" s="64">
        <f>IF($C$4="Attiecināmās izmaksas",IF('10a+c+n'!$Q772="A",'10a+c+n'!L772,0),0)</f>
        <v>0</v>
      </c>
      <c r="M772" s="121">
        <f>IF($C$4="Attiecināmās izmaksas",IF('10a+c+n'!$Q772="A",'10a+c+n'!M772,0),0)</f>
        <v>0</v>
      </c>
      <c r="N772" s="121">
        <f>IF($C$4="Attiecināmās izmaksas",IF('10a+c+n'!$Q772="A",'10a+c+n'!N772,0),0)</f>
        <v>0</v>
      </c>
      <c r="O772" s="121">
        <f>IF($C$4="Attiecināmās izmaksas",IF('10a+c+n'!$Q772="A",'10a+c+n'!O772,0),0)</f>
        <v>0</v>
      </c>
      <c r="P772" s="122">
        <f>IF($C$4="Attiecināmās izmaksas",IF('10a+c+n'!$Q772="A",'10a+c+n'!P772,0),0)</f>
        <v>0</v>
      </c>
    </row>
    <row r="773" spans="1:16" x14ac:dyDescent="0.2">
      <c r="A773" s="49">
        <f>IF(P773=0,0,IF(COUNTBLANK(P773)=1,0,COUNTA($P$14:P773)))</f>
        <v>0</v>
      </c>
      <c r="B773" s="21">
        <f>IF($C$4="Attiecināmās izmaksas",IF('10a+c+n'!$Q773="A",'10a+c+n'!B773,0),0)</f>
        <v>0</v>
      </c>
      <c r="C773" s="21">
        <f>IF($C$4="Attiecināmās izmaksas",IF('10a+c+n'!$Q773="A",'10a+c+n'!C773,0),0)</f>
        <v>0</v>
      </c>
      <c r="D773" s="21">
        <f>IF($C$4="Attiecināmās izmaksas",IF('10a+c+n'!$Q773="A",'10a+c+n'!D773,0),0)</f>
        <v>0</v>
      </c>
      <c r="E773" s="42"/>
      <c r="F773" s="64"/>
      <c r="G773" s="121"/>
      <c r="H773" s="121">
        <f>IF($C$4="Attiecināmās izmaksas",IF('10a+c+n'!$Q773="A",'10a+c+n'!H773,0),0)</f>
        <v>0</v>
      </c>
      <c r="I773" s="121"/>
      <c r="J773" s="121"/>
      <c r="K773" s="122">
        <f>IF($C$4="Attiecināmās izmaksas",IF('10a+c+n'!$Q773="A",'10a+c+n'!K773,0),0)</f>
        <v>0</v>
      </c>
      <c r="L773" s="64">
        <f>IF($C$4="Attiecināmās izmaksas",IF('10a+c+n'!$Q773="A",'10a+c+n'!L773,0),0)</f>
        <v>0</v>
      </c>
      <c r="M773" s="121">
        <f>IF($C$4="Attiecināmās izmaksas",IF('10a+c+n'!$Q773="A",'10a+c+n'!M773,0),0)</f>
        <v>0</v>
      </c>
      <c r="N773" s="121">
        <f>IF($C$4="Attiecināmās izmaksas",IF('10a+c+n'!$Q773="A",'10a+c+n'!N773,0),0)</f>
        <v>0</v>
      </c>
      <c r="O773" s="121">
        <f>IF($C$4="Attiecināmās izmaksas",IF('10a+c+n'!$Q773="A",'10a+c+n'!O773,0),0)</f>
        <v>0</v>
      </c>
      <c r="P773" s="122">
        <f>IF($C$4="Attiecināmās izmaksas",IF('10a+c+n'!$Q773="A",'10a+c+n'!P773,0),0)</f>
        <v>0</v>
      </c>
    </row>
    <row r="774" spans="1:16" x14ac:dyDescent="0.2">
      <c r="A774" s="49">
        <f>IF(P774=0,0,IF(COUNTBLANK(P774)=1,0,COUNTA($P$14:P774)))</f>
        <v>0</v>
      </c>
      <c r="B774" s="21">
        <f>IF($C$4="Attiecināmās izmaksas",IF('10a+c+n'!$Q774="A",'10a+c+n'!B774,0),0)</f>
        <v>0</v>
      </c>
      <c r="C774" s="21">
        <f>IF($C$4="Attiecināmās izmaksas",IF('10a+c+n'!$Q774="A",'10a+c+n'!C774,0),0)</f>
        <v>0</v>
      </c>
      <c r="D774" s="21">
        <f>IF($C$4="Attiecināmās izmaksas",IF('10a+c+n'!$Q774="A",'10a+c+n'!D774,0),0)</f>
        <v>0</v>
      </c>
      <c r="E774" s="42"/>
      <c r="F774" s="64"/>
      <c r="G774" s="121"/>
      <c r="H774" s="121">
        <f>IF($C$4="Attiecināmās izmaksas",IF('10a+c+n'!$Q774="A",'10a+c+n'!H774,0),0)</f>
        <v>0</v>
      </c>
      <c r="I774" s="121"/>
      <c r="J774" s="121"/>
      <c r="K774" s="122">
        <f>IF($C$4="Attiecināmās izmaksas",IF('10a+c+n'!$Q774="A",'10a+c+n'!K774,0),0)</f>
        <v>0</v>
      </c>
      <c r="L774" s="64">
        <f>IF($C$4="Attiecināmās izmaksas",IF('10a+c+n'!$Q774="A",'10a+c+n'!L774,0),0)</f>
        <v>0</v>
      </c>
      <c r="M774" s="121">
        <f>IF($C$4="Attiecināmās izmaksas",IF('10a+c+n'!$Q774="A",'10a+c+n'!M774,0),0)</f>
        <v>0</v>
      </c>
      <c r="N774" s="121">
        <f>IF($C$4="Attiecināmās izmaksas",IF('10a+c+n'!$Q774="A",'10a+c+n'!N774,0),0)</f>
        <v>0</v>
      </c>
      <c r="O774" s="121">
        <f>IF($C$4="Attiecināmās izmaksas",IF('10a+c+n'!$Q774="A",'10a+c+n'!O774,0),0)</f>
        <v>0</v>
      </c>
      <c r="P774" s="122">
        <f>IF($C$4="Attiecināmās izmaksas",IF('10a+c+n'!$Q774="A",'10a+c+n'!P774,0),0)</f>
        <v>0</v>
      </c>
    </row>
    <row r="775" spans="1:16" x14ac:dyDescent="0.2">
      <c r="A775" s="49">
        <f>IF(P775=0,0,IF(COUNTBLANK(P775)=1,0,COUNTA($P$14:P775)))</f>
        <v>0</v>
      </c>
      <c r="B775" s="21">
        <f>IF($C$4="Attiecināmās izmaksas",IF('10a+c+n'!$Q775="A",'10a+c+n'!B775,0),0)</f>
        <v>0</v>
      </c>
      <c r="C775" s="21">
        <f>IF($C$4="Attiecināmās izmaksas",IF('10a+c+n'!$Q775="A",'10a+c+n'!C775,0),0)</f>
        <v>0</v>
      </c>
      <c r="D775" s="21">
        <f>IF($C$4="Attiecināmās izmaksas",IF('10a+c+n'!$Q775="A",'10a+c+n'!D775,0),0)</f>
        <v>0</v>
      </c>
      <c r="E775" s="42"/>
      <c r="F775" s="64"/>
      <c r="G775" s="121"/>
      <c r="H775" s="121">
        <f>IF($C$4="Attiecināmās izmaksas",IF('10a+c+n'!$Q775="A",'10a+c+n'!H775,0),0)</f>
        <v>0</v>
      </c>
      <c r="I775" s="121"/>
      <c r="J775" s="121"/>
      <c r="K775" s="122">
        <f>IF($C$4="Attiecināmās izmaksas",IF('10a+c+n'!$Q775="A",'10a+c+n'!K775,0),0)</f>
        <v>0</v>
      </c>
      <c r="L775" s="64">
        <f>IF($C$4="Attiecināmās izmaksas",IF('10a+c+n'!$Q775="A",'10a+c+n'!L775,0),0)</f>
        <v>0</v>
      </c>
      <c r="M775" s="121">
        <f>IF($C$4="Attiecināmās izmaksas",IF('10a+c+n'!$Q775="A",'10a+c+n'!M775,0),0)</f>
        <v>0</v>
      </c>
      <c r="N775" s="121">
        <f>IF($C$4="Attiecināmās izmaksas",IF('10a+c+n'!$Q775="A",'10a+c+n'!N775,0),0)</f>
        <v>0</v>
      </c>
      <c r="O775" s="121">
        <f>IF($C$4="Attiecināmās izmaksas",IF('10a+c+n'!$Q775="A",'10a+c+n'!O775,0),0)</f>
        <v>0</v>
      </c>
      <c r="P775" s="122">
        <f>IF($C$4="Attiecināmās izmaksas",IF('10a+c+n'!$Q775="A",'10a+c+n'!P775,0),0)</f>
        <v>0</v>
      </c>
    </row>
    <row r="776" spans="1:16" x14ac:dyDescent="0.2">
      <c r="A776" s="49">
        <f>IF(P776=0,0,IF(COUNTBLANK(P776)=1,0,COUNTA($P$14:P776)))</f>
        <v>0</v>
      </c>
      <c r="B776" s="21">
        <f>IF($C$4="Attiecināmās izmaksas",IF('10a+c+n'!$Q776="A",'10a+c+n'!B776,0),0)</f>
        <v>0</v>
      </c>
      <c r="C776" s="21">
        <f>IF($C$4="Attiecināmās izmaksas",IF('10a+c+n'!$Q776="A",'10a+c+n'!C776,0),0)</f>
        <v>0</v>
      </c>
      <c r="D776" s="21">
        <f>IF($C$4="Attiecināmās izmaksas",IF('10a+c+n'!$Q776="A",'10a+c+n'!D776,0),0)</f>
        <v>0</v>
      </c>
      <c r="E776" s="42"/>
      <c r="F776" s="64"/>
      <c r="G776" s="121"/>
      <c r="H776" s="121">
        <f>IF($C$4="Attiecināmās izmaksas",IF('10a+c+n'!$Q776="A",'10a+c+n'!H776,0),0)</f>
        <v>0</v>
      </c>
      <c r="I776" s="121"/>
      <c r="J776" s="121"/>
      <c r="K776" s="122">
        <f>IF($C$4="Attiecināmās izmaksas",IF('10a+c+n'!$Q776="A",'10a+c+n'!K776,0),0)</f>
        <v>0</v>
      </c>
      <c r="L776" s="64">
        <f>IF($C$4="Attiecināmās izmaksas",IF('10a+c+n'!$Q776="A",'10a+c+n'!L776,0),0)</f>
        <v>0</v>
      </c>
      <c r="M776" s="121">
        <f>IF($C$4="Attiecināmās izmaksas",IF('10a+c+n'!$Q776="A",'10a+c+n'!M776,0),0)</f>
        <v>0</v>
      </c>
      <c r="N776" s="121">
        <f>IF($C$4="Attiecināmās izmaksas",IF('10a+c+n'!$Q776="A",'10a+c+n'!N776,0),0)</f>
        <v>0</v>
      </c>
      <c r="O776" s="121">
        <f>IF($C$4="Attiecināmās izmaksas",IF('10a+c+n'!$Q776="A",'10a+c+n'!O776,0),0)</f>
        <v>0</v>
      </c>
      <c r="P776" s="122">
        <f>IF($C$4="Attiecināmās izmaksas",IF('10a+c+n'!$Q776="A",'10a+c+n'!P776,0),0)</f>
        <v>0</v>
      </c>
    </row>
    <row r="777" spans="1:16" x14ac:dyDescent="0.2">
      <c r="A777" s="49">
        <f>IF(P777=0,0,IF(COUNTBLANK(P777)=1,0,COUNTA($P$14:P777)))</f>
        <v>0</v>
      </c>
      <c r="B777" s="21">
        <f>IF($C$4="Attiecināmās izmaksas",IF('10a+c+n'!$Q777="A",'10a+c+n'!B777,0),0)</f>
        <v>0</v>
      </c>
      <c r="C777" s="21">
        <f>IF($C$4="Attiecināmās izmaksas",IF('10a+c+n'!$Q777="A",'10a+c+n'!C777,0),0)</f>
        <v>0</v>
      </c>
      <c r="D777" s="21">
        <f>IF($C$4="Attiecināmās izmaksas",IF('10a+c+n'!$Q777="A",'10a+c+n'!D777,0),0)</f>
        <v>0</v>
      </c>
      <c r="E777" s="42"/>
      <c r="F777" s="64"/>
      <c r="G777" s="121"/>
      <c r="H777" s="121">
        <f>IF($C$4="Attiecināmās izmaksas",IF('10a+c+n'!$Q777="A",'10a+c+n'!H777,0),0)</f>
        <v>0</v>
      </c>
      <c r="I777" s="121"/>
      <c r="J777" s="121"/>
      <c r="K777" s="122">
        <f>IF($C$4="Attiecināmās izmaksas",IF('10a+c+n'!$Q777="A",'10a+c+n'!K777,0),0)</f>
        <v>0</v>
      </c>
      <c r="L777" s="64">
        <f>IF($C$4="Attiecināmās izmaksas",IF('10a+c+n'!$Q777="A",'10a+c+n'!L777,0),0)</f>
        <v>0</v>
      </c>
      <c r="M777" s="121">
        <f>IF($C$4="Attiecināmās izmaksas",IF('10a+c+n'!$Q777="A",'10a+c+n'!M777,0),0)</f>
        <v>0</v>
      </c>
      <c r="N777" s="121">
        <f>IF($C$4="Attiecināmās izmaksas",IF('10a+c+n'!$Q777="A",'10a+c+n'!N777,0),0)</f>
        <v>0</v>
      </c>
      <c r="O777" s="121">
        <f>IF($C$4="Attiecināmās izmaksas",IF('10a+c+n'!$Q777="A",'10a+c+n'!O777,0),0)</f>
        <v>0</v>
      </c>
      <c r="P777" s="122">
        <f>IF($C$4="Attiecināmās izmaksas",IF('10a+c+n'!$Q777="A",'10a+c+n'!P777,0),0)</f>
        <v>0</v>
      </c>
    </row>
    <row r="778" spans="1:16" x14ac:dyDescent="0.2">
      <c r="A778" s="49">
        <f>IF(P778=0,0,IF(COUNTBLANK(P778)=1,0,COUNTA($P$14:P778)))</f>
        <v>0</v>
      </c>
      <c r="B778" s="21">
        <f>IF($C$4="Attiecināmās izmaksas",IF('10a+c+n'!$Q778="A",'10a+c+n'!B778,0),0)</f>
        <v>0</v>
      </c>
      <c r="C778" s="21">
        <f>IF($C$4="Attiecināmās izmaksas",IF('10a+c+n'!$Q778="A",'10a+c+n'!C778,0),0)</f>
        <v>0</v>
      </c>
      <c r="D778" s="21">
        <f>IF($C$4="Attiecināmās izmaksas",IF('10a+c+n'!$Q778="A",'10a+c+n'!D778,0),0)</f>
        <v>0</v>
      </c>
      <c r="E778" s="42"/>
      <c r="F778" s="64"/>
      <c r="G778" s="121"/>
      <c r="H778" s="121">
        <f>IF($C$4="Attiecināmās izmaksas",IF('10a+c+n'!$Q778="A",'10a+c+n'!H778,0),0)</f>
        <v>0</v>
      </c>
      <c r="I778" s="121"/>
      <c r="J778" s="121"/>
      <c r="K778" s="122">
        <f>IF($C$4="Attiecināmās izmaksas",IF('10a+c+n'!$Q778="A",'10a+c+n'!K778,0),0)</f>
        <v>0</v>
      </c>
      <c r="L778" s="64">
        <f>IF($C$4="Attiecināmās izmaksas",IF('10a+c+n'!$Q778="A",'10a+c+n'!L778,0),0)</f>
        <v>0</v>
      </c>
      <c r="M778" s="121">
        <f>IF($C$4="Attiecināmās izmaksas",IF('10a+c+n'!$Q778="A",'10a+c+n'!M778,0),0)</f>
        <v>0</v>
      </c>
      <c r="N778" s="121">
        <f>IF($C$4="Attiecināmās izmaksas",IF('10a+c+n'!$Q778="A",'10a+c+n'!N778,0),0)</f>
        <v>0</v>
      </c>
      <c r="O778" s="121">
        <f>IF($C$4="Attiecināmās izmaksas",IF('10a+c+n'!$Q778="A",'10a+c+n'!O778,0),0)</f>
        <v>0</v>
      </c>
      <c r="P778" s="122">
        <f>IF($C$4="Attiecināmās izmaksas",IF('10a+c+n'!$Q778="A",'10a+c+n'!P778,0),0)</f>
        <v>0</v>
      </c>
    </row>
    <row r="779" spans="1:16" x14ac:dyDescent="0.2">
      <c r="A779" s="49">
        <f>IF(P779=0,0,IF(COUNTBLANK(P779)=1,0,COUNTA($P$14:P779)))</f>
        <v>0</v>
      </c>
      <c r="B779" s="21">
        <f>IF($C$4="Attiecināmās izmaksas",IF('10a+c+n'!$Q779="A",'10a+c+n'!B779,0),0)</f>
        <v>0</v>
      </c>
      <c r="C779" s="21">
        <f>IF($C$4="Attiecināmās izmaksas",IF('10a+c+n'!$Q779="A",'10a+c+n'!C779,0),0)</f>
        <v>0</v>
      </c>
      <c r="D779" s="21">
        <f>IF($C$4="Attiecināmās izmaksas",IF('10a+c+n'!$Q779="A",'10a+c+n'!D779,0),0)</f>
        <v>0</v>
      </c>
      <c r="E779" s="42"/>
      <c r="F779" s="64"/>
      <c r="G779" s="121"/>
      <c r="H779" s="121">
        <f>IF($C$4="Attiecināmās izmaksas",IF('10a+c+n'!$Q779="A",'10a+c+n'!H779,0),0)</f>
        <v>0</v>
      </c>
      <c r="I779" s="121"/>
      <c r="J779" s="121"/>
      <c r="K779" s="122">
        <f>IF($C$4="Attiecināmās izmaksas",IF('10a+c+n'!$Q779="A",'10a+c+n'!K779,0),0)</f>
        <v>0</v>
      </c>
      <c r="L779" s="64">
        <f>IF($C$4="Attiecināmās izmaksas",IF('10a+c+n'!$Q779="A",'10a+c+n'!L779,0),0)</f>
        <v>0</v>
      </c>
      <c r="M779" s="121">
        <f>IF($C$4="Attiecināmās izmaksas",IF('10a+c+n'!$Q779="A",'10a+c+n'!M779,0),0)</f>
        <v>0</v>
      </c>
      <c r="N779" s="121">
        <f>IF($C$4="Attiecināmās izmaksas",IF('10a+c+n'!$Q779="A",'10a+c+n'!N779,0),0)</f>
        <v>0</v>
      </c>
      <c r="O779" s="121">
        <f>IF($C$4="Attiecināmās izmaksas",IF('10a+c+n'!$Q779="A",'10a+c+n'!O779,0),0)</f>
        <v>0</v>
      </c>
      <c r="P779" s="122">
        <f>IF($C$4="Attiecināmās izmaksas",IF('10a+c+n'!$Q779="A",'10a+c+n'!P779,0),0)</f>
        <v>0</v>
      </c>
    </row>
    <row r="780" spans="1:16" x14ac:dyDescent="0.2">
      <c r="A780" s="49">
        <f>IF(P780=0,0,IF(COUNTBLANK(P780)=1,0,COUNTA($P$14:P780)))</f>
        <v>0</v>
      </c>
      <c r="B780" s="21">
        <f>IF($C$4="Attiecināmās izmaksas",IF('10a+c+n'!$Q780="A",'10a+c+n'!B780,0),0)</f>
        <v>0</v>
      </c>
      <c r="C780" s="21">
        <f>IF($C$4="Attiecināmās izmaksas",IF('10a+c+n'!$Q780="A",'10a+c+n'!C780,0),0)</f>
        <v>0</v>
      </c>
      <c r="D780" s="21">
        <f>IF($C$4="Attiecināmās izmaksas",IF('10a+c+n'!$Q780="A",'10a+c+n'!D780,0),0)</f>
        <v>0</v>
      </c>
      <c r="E780" s="42"/>
      <c r="F780" s="64"/>
      <c r="G780" s="121"/>
      <c r="H780" s="121">
        <f>IF($C$4="Attiecināmās izmaksas",IF('10a+c+n'!$Q780="A",'10a+c+n'!H780,0),0)</f>
        <v>0</v>
      </c>
      <c r="I780" s="121"/>
      <c r="J780" s="121"/>
      <c r="K780" s="122">
        <f>IF($C$4="Attiecināmās izmaksas",IF('10a+c+n'!$Q780="A",'10a+c+n'!K780,0),0)</f>
        <v>0</v>
      </c>
      <c r="L780" s="64">
        <f>IF($C$4="Attiecināmās izmaksas",IF('10a+c+n'!$Q780="A",'10a+c+n'!L780,0),0)</f>
        <v>0</v>
      </c>
      <c r="M780" s="121">
        <f>IF($C$4="Attiecināmās izmaksas",IF('10a+c+n'!$Q780="A",'10a+c+n'!M780,0),0)</f>
        <v>0</v>
      </c>
      <c r="N780" s="121">
        <f>IF($C$4="Attiecināmās izmaksas",IF('10a+c+n'!$Q780="A",'10a+c+n'!N780,0),0)</f>
        <v>0</v>
      </c>
      <c r="O780" s="121">
        <f>IF($C$4="Attiecināmās izmaksas",IF('10a+c+n'!$Q780="A",'10a+c+n'!O780,0),0)</f>
        <v>0</v>
      </c>
      <c r="P780" s="122">
        <f>IF($C$4="Attiecināmās izmaksas",IF('10a+c+n'!$Q780="A",'10a+c+n'!P780,0),0)</f>
        <v>0</v>
      </c>
    </row>
    <row r="781" spans="1:16" x14ac:dyDescent="0.2">
      <c r="A781" s="49">
        <f>IF(P781=0,0,IF(COUNTBLANK(P781)=1,0,COUNTA($P$14:P781)))</f>
        <v>0</v>
      </c>
      <c r="B781" s="21">
        <f>IF($C$4="Attiecināmās izmaksas",IF('10a+c+n'!$Q781="A",'10a+c+n'!B781,0),0)</f>
        <v>0</v>
      </c>
      <c r="C781" s="21">
        <f>IF($C$4="Attiecināmās izmaksas",IF('10a+c+n'!$Q781="A",'10a+c+n'!C781,0),0)</f>
        <v>0</v>
      </c>
      <c r="D781" s="21">
        <f>IF($C$4="Attiecināmās izmaksas",IF('10a+c+n'!$Q781="A",'10a+c+n'!D781,0),0)</f>
        <v>0</v>
      </c>
      <c r="E781" s="42"/>
      <c r="F781" s="64"/>
      <c r="G781" s="121"/>
      <c r="H781" s="121">
        <f>IF($C$4="Attiecināmās izmaksas",IF('10a+c+n'!$Q781="A",'10a+c+n'!H781,0),0)</f>
        <v>0</v>
      </c>
      <c r="I781" s="121"/>
      <c r="J781" s="121"/>
      <c r="K781" s="122">
        <f>IF($C$4="Attiecināmās izmaksas",IF('10a+c+n'!$Q781="A",'10a+c+n'!K781,0),0)</f>
        <v>0</v>
      </c>
      <c r="L781" s="64">
        <f>IF($C$4="Attiecināmās izmaksas",IF('10a+c+n'!$Q781="A",'10a+c+n'!L781,0),0)</f>
        <v>0</v>
      </c>
      <c r="M781" s="121">
        <f>IF($C$4="Attiecināmās izmaksas",IF('10a+c+n'!$Q781="A",'10a+c+n'!M781,0),0)</f>
        <v>0</v>
      </c>
      <c r="N781" s="121">
        <f>IF($C$4="Attiecināmās izmaksas",IF('10a+c+n'!$Q781="A",'10a+c+n'!N781,0),0)</f>
        <v>0</v>
      </c>
      <c r="O781" s="121">
        <f>IF($C$4="Attiecināmās izmaksas",IF('10a+c+n'!$Q781="A",'10a+c+n'!O781,0),0)</f>
        <v>0</v>
      </c>
      <c r="P781" s="122">
        <f>IF($C$4="Attiecināmās izmaksas",IF('10a+c+n'!$Q781="A",'10a+c+n'!P781,0),0)</f>
        <v>0</v>
      </c>
    </row>
    <row r="782" spans="1:16" x14ac:dyDescent="0.2">
      <c r="A782" s="49">
        <f>IF(P782=0,0,IF(COUNTBLANK(P782)=1,0,COUNTA($P$14:P782)))</f>
        <v>0</v>
      </c>
      <c r="B782" s="21">
        <f>IF($C$4="Attiecināmās izmaksas",IF('10a+c+n'!$Q782="A",'10a+c+n'!B782,0),0)</f>
        <v>0</v>
      </c>
      <c r="C782" s="21">
        <f>IF($C$4="Attiecināmās izmaksas",IF('10a+c+n'!$Q782="A",'10a+c+n'!C782,0),0)</f>
        <v>0</v>
      </c>
      <c r="D782" s="21">
        <f>IF($C$4="Attiecināmās izmaksas",IF('10a+c+n'!$Q782="A",'10a+c+n'!D782,0),0)</f>
        <v>0</v>
      </c>
      <c r="E782" s="42"/>
      <c r="F782" s="64"/>
      <c r="G782" s="121"/>
      <c r="H782" s="121">
        <f>IF($C$4="Attiecināmās izmaksas",IF('10a+c+n'!$Q782="A",'10a+c+n'!H782,0),0)</f>
        <v>0</v>
      </c>
      <c r="I782" s="121"/>
      <c r="J782" s="121"/>
      <c r="K782" s="122">
        <f>IF($C$4="Attiecināmās izmaksas",IF('10a+c+n'!$Q782="A",'10a+c+n'!K782,0),0)</f>
        <v>0</v>
      </c>
      <c r="L782" s="64">
        <f>IF($C$4="Attiecināmās izmaksas",IF('10a+c+n'!$Q782="A",'10a+c+n'!L782,0),0)</f>
        <v>0</v>
      </c>
      <c r="M782" s="121">
        <f>IF($C$4="Attiecināmās izmaksas",IF('10a+c+n'!$Q782="A",'10a+c+n'!M782,0),0)</f>
        <v>0</v>
      </c>
      <c r="N782" s="121">
        <f>IF($C$4="Attiecināmās izmaksas",IF('10a+c+n'!$Q782="A",'10a+c+n'!N782,0),0)</f>
        <v>0</v>
      </c>
      <c r="O782" s="121">
        <f>IF($C$4="Attiecināmās izmaksas",IF('10a+c+n'!$Q782="A",'10a+c+n'!O782,0),0)</f>
        <v>0</v>
      </c>
      <c r="P782" s="122">
        <f>IF($C$4="Attiecināmās izmaksas",IF('10a+c+n'!$Q782="A",'10a+c+n'!P782,0),0)</f>
        <v>0</v>
      </c>
    </row>
    <row r="783" spans="1:16" x14ac:dyDescent="0.2">
      <c r="A783" s="49">
        <f>IF(P783=0,0,IF(COUNTBLANK(P783)=1,0,COUNTA($P$14:P783)))</f>
        <v>0</v>
      </c>
      <c r="B783" s="21">
        <f>IF($C$4="Attiecināmās izmaksas",IF('10a+c+n'!$Q783="A",'10a+c+n'!B783,0),0)</f>
        <v>0</v>
      </c>
      <c r="C783" s="21">
        <f>IF($C$4="Attiecināmās izmaksas",IF('10a+c+n'!$Q783="A",'10a+c+n'!C783,0),0)</f>
        <v>0</v>
      </c>
      <c r="D783" s="21">
        <f>IF($C$4="Attiecināmās izmaksas",IF('10a+c+n'!$Q783="A",'10a+c+n'!D783,0),0)</f>
        <v>0</v>
      </c>
      <c r="E783" s="42"/>
      <c r="F783" s="64"/>
      <c r="G783" s="121"/>
      <c r="H783" s="121">
        <f>IF($C$4="Attiecināmās izmaksas",IF('10a+c+n'!$Q783="A",'10a+c+n'!H783,0),0)</f>
        <v>0</v>
      </c>
      <c r="I783" s="121"/>
      <c r="J783" s="121"/>
      <c r="K783" s="122">
        <f>IF($C$4="Attiecināmās izmaksas",IF('10a+c+n'!$Q783="A",'10a+c+n'!K783,0),0)</f>
        <v>0</v>
      </c>
      <c r="L783" s="64">
        <f>IF($C$4="Attiecināmās izmaksas",IF('10a+c+n'!$Q783="A",'10a+c+n'!L783,0),0)</f>
        <v>0</v>
      </c>
      <c r="M783" s="121">
        <f>IF($C$4="Attiecināmās izmaksas",IF('10a+c+n'!$Q783="A",'10a+c+n'!M783,0),0)</f>
        <v>0</v>
      </c>
      <c r="N783" s="121">
        <f>IF($C$4="Attiecināmās izmaksas",IF('10a+c+n'!$Q783="A",'10a+c+n'!N783,0),0)</f>
        <v>0</v>
      </c>
      <c r="O783" s="121">
        <f>IF($C$4="Attiecināmās izmaksas",IF('10a+c+n'!$Q783="A",'10a+c+n'!O783,0),0)</f>
        <v>0</v>
      </c>
      <c r="P783" s="122">
        <f>IF($C$4="Attiecināmās izmaksas",IF('10a+c+n'!$Q783="A",'10a+c+n'!P783,0),0)</f>
        <v>0</v>
      </c>
    </row>
    <row r="784" spans="1:16" x14ac:dyDescent="0.2">
      <c r="A784" s="49">
        <f>IF(P784=0,0,IF(COUNTBLANK(P784)=1,0,COUNTA($P$14:P784)))</f>
        <v>0</v>
      </c>
      <c r="B784" s="21">
        <f>IF($C$4="Attiecināmās izmaksas",IF('10a+c+n'!$Q784="A",'10a+c+n'!B784,0),0)</f>
        <v>0</v>
      </c>
      <c r="C784" s="21">
        <f>IF($C$4="Attiecināmās izmaksas",IF('10a+c+n'!$Q784="A",'10a+c+n'!C784,0),0)</f>
        <v>0</v>
      </c>
      <c r="D784" s="21">
        <f>IF($C$4="Attiecināmās izmaksas",IF('10a+c+n'!$Q784="A",'10a+c+n'!D784,0),0)</f>
        <v>0</v>
      </c>
      <c r="E784" s="42"/>
      <c r="F784" s="64"/>
      <c r="G784" s="121"/>
      <c r="H784" s="121">
        <f>IF($C$4="Attiecināmās izmaksas",IF('10a+c+n'!$Q784="A",'10a+c+n'!H784,0),0)</f>
        <v>0</v>
      </c>
      <c r="I784" s="121"/>
      <c r="J784" s="121"/>
      <c r="K784" s="122">
        <f>IF($C$4="Attiecināmās izmaksas",IF('10a+c+n'!$Q784="A",'10a+c+n'!K784,0),0)</f>
        <v>0</v>
      </c>
      <c r="L784" s="64">
        <f>IF($C$4="Attiecināmās izmaksas",IF('10a+c+n'!$Q784="A",'10a+c+n'!L784,0),0)</f>
        <v>0</v>
      </c>
      <c r="M784" s="121">
        <f>IF($C$4="Attiecināmās izmaksas",IF('10a+c+n'!$Q784="A",'10a+c+n'!M784,0),0)</f>
        <v>0</v>
      </c>
      <c r="N784" s="121">
        <f>IF($C$4="Attiecināmās izmaksas",IF('10a+c+n'!$Q784="A",'10a+c+n'!N784,0),0)</f>
        <v>0</v>
      </c>
      <c r="O784" s="121">
        <f>IF($C$4="Attiecināmās izmaksas",IF('10a+c+n'!$Q784="A",'10a+c+n'!O784,0),0)</f>
        <v>0</v>
      </c>
      <c r="P784" s="122">
        <f>IF($C$4="Attiecināmās izmaksas",IF('10a+c+n'!$Q784="A",'10a+c+n'!P784,0),0)</f>
        <v>0</v>
      </c>
    </row>
    <row r="785" spans="1:16" x14ac:dyDescent="0.2">
      <c r="A785" s="49">
        <f>IF(P785=0,0,IF(COUNTBLANK(P785)=1,0,COUNTA($P$14:P785)))</f>
        <v>0</v>
      </c>
      <c r="B785" s="21">
        <f>IF($C$4="Attiecināmās izmaksas",IF('10a+c+n'!$Q785="A",'10a+c+n'!B785,0),0)</f>
        <v>0</v>
      </c>
      <c r="C785" s="21">
        <f>IF($C$4="Attiecināmās izmaksas",IF('10a+c+n'!$Q785="A",'10a+c+n'!C785,0),0)</f>
        <v>0</v>
      </c>
      <c r="D785" s="21">
        <f>IF($C$4="Attiecināmās izmaksas",IF('10a+c+n'!$Q785="A",'10a+c+n'!D785,0),0)</f>
        <v>0</v>
      </c>
      <c r="E785" s="42"/>
      <c r="F785" s="64"/>
      <c r="G785" s="121"/>
      <c r="H785" s="121">
        <f>IF($C$4="Attiecināmās izmaksas",IF('10a+c+n'!$Q785="A",'10a+c+n'!H785,0),0)</f>
        <v>0</v>
      </c>
      <c r="I785" s="121"/>
      <c r="J785" s="121"/>
      <c r="K785" s="122">
        <f>IF($C$4="Attiecināmās izmaksas",IF('10a+c+n'!$Q785="A",'10a+c+n'!K785,0),0)</f>
        <v>0</v>
      </c>
      <c r="L785" s="64">
        <f>IF($C$4="Attiecināmās izmaksas",IF('10a+c+n'!$Q785="A",'10a+c+n'!L785,0),0)</f>
        <v>0</v>
      </c>
      <c r="M785" s="121">
        <f>IF($C$4="Attiecināmās izmaksas",IF('10a+c+n'!$Q785="A",'10a+c+n'!M785,0),0)</f>
        <v>0</v>
      </c>
      <c r="N785" s="121">
        <f>IF($C$4="Attiecināmās izmaksas",IF('10a+c+n'!$Q785="A",'10a+c+n'!N785,0),0)</f>
        <v>0</v>
      </c>
      <c r="O785" s="121">
        <f>IF($C$4="Attiecināmās izmaksas",IF('10a+c+n'!$Q785="A",'10a+c+n'!O785,0),0)</f>
        <v>0</v>
      </c>
      <c r="P785" s="122">
        <f>IF($C$4="Attiecināmās izmaksas",IF('10a+c+n'!$Q785="A",'10a+c+n'!P785,0),0)</f>
        <v>0</v>
      </c>
    </row>
    <row r="786" spans="1:16" x14ac:dyDescent="0.2">
      <c r="A786" s="49">
        <f>IF(P786=0,0,IF(COUNTBLANK(P786)=1,0,COUNTA($P$14:P786)))</f>
        <v>0</v>
      </c>
      <c r="B786" s="21">
        <f>IF($C$4="Attiecināmās izmaksas",IF('10a+c+n'!$Q786="A",'10a+c+n'!B786,0),0)</f>
        <v>0</v>
      </c>
      <c r="C786" s="21">
        <f>IF($C$4="Attiecināmās izmaksas",IF('10a+c+n'!$Q786="A",'10a+c+n'!C786,0),0)</f>
        <v>0</v>
      </c>
      <c r="D786" s="21">
        <f>IF($C$4="Attiecināmās izmaksas",IF('10a+c+n'!$Q786="A",'10a+c+n'!D786,0),0)</f>
        <v>0</v>
      </c>
      <c r="E786" s="42"/>
      <c r="F786" s="64"/>
      <c r="G786" s="121"/>
      <c r="H786" s="121">
        <f>IF($C$4="Attiecināmās izmaksas",IF('10a+c+n'!$Q786="A",'10a+c+n'!H786,0),0)</f>
        <v>0</v>
      </c>
      <c r="I786" s="121"/>
      <c r="J786" s="121"/>
      <c r="K786" s="122">
        <f>IF($C$4="Attiecināmās izmaksas",IF('10a+c+n'!$Q786="A",'10a+c+n'!K786,0),0)</f>
        <v>0</v>
      </c>
      <c r="L786" s="64">
        <f>IF($C$4="Attiecināmās izmaksas",IF('10a+c+n'!$Q786="A",'10a+c+n'!L786,0),0)</f>
        <v>0</v>
      </c>
      <c r="M786" s="121">
        <f>IF($C$4="Attiecināmās izmaksas",IF('10a+c+n'!$Q786="A",'10a+c+n'!M786,0),0)</f>
        <v>0</v>
      </c>
      <c r="N786" s="121">
        <f>IF($C$4="Attiecināmās izmaksas",IF('10a+c+n'!$Q786="A",'10a+c+n'!N786,0),0)</f>
        <v>0</v>
      </c>
      <c r="O786" s="121">
        <f>IF($C$4="Attiecināmās izmaksas",IF('10a+c+n'!$Q786="A",'10a+c+n'!O786,0),0)</f>
        <v>0</v>
      </c>
      <c r="P786" s="122">
        <f>IF($C$4="Attiecināmās izmaksas",IF('10a+c+n'!$Q786="A",'10a+c+n'!P786,0),0)</f>
        <v>0</v>
      </c>
    </row>
    <row r="787" spans="1:16" x14ac:dyDescent="0.2">
      <c r="A787" s="49">
        <f>IF(P787=0,0,IF(COUNTBLANK(P787)=1,0,COUNTA($P$14:P787)))</f>
        <v>0</v>
      </c>
      <c r="B787" s="21">
        <f>IF($C$4="Attiecināmās izmaksas",IF('10a+c+n'!$Q787="A",'10a+c+n'!B787,0),0)</f>
        <v>0</v>
      </c>
      <c r="C787" s="21">
        <f>IF($C$4="Attiecināmās izmaksas",IF('10a+c+n'!$Q787="A",'10a+c+n'!C787,0),0)</f>
        <v>0</v>
      </c>
      <c r="D787" s="21">
        <f>IF($C$4="Attiecināmās izmaksas",IF('10a+c+n'!$Q787="A",'10a+c+n'!D787,0),0)</f>
        <v>0</v>
      </c>
      <c r="E787" s="42"/>
      <c r="F787" s="64"/>
      <c r="G787" s="121"/>
      <c r="H787" s="121">
        <f>IF($C$4="Attiecināmās izmaksas",IF('10a+c+n'!$Q787="A",'10a+c+n'!H787,0),0)</f>
        <v>0</v>
      </c>
      <c r="I787" s="121"/>
      <c r="J787" s="121"/>
      <c r="K787" s="122">
        <f>IF($C$4="Attiecināmās izmaksas",IF('10a+c+n'!$Q787="A",'10a+c+n'!K787,0),0)</f>
        <v>0</v>
      </c>
      <c r="L787" s="64">
        <f>IF($C$4="Attiecināmās izmaksas",IF('10a+c+n'!$Q787="A",'10a+c+n'!L787,0),0)</f>
        <v>0</v>
      </c>
      <c r="M787" s="121">
        <f>IF($C$4="Attiecināmās izmaksas",IF('10a+c+n'!$Q787="A",'10a+c+n'!M787,0),0)</f>
        <v>0</v>
      </c>
      <c r="N787" s="121">
        <f>IF($C$4="Attiecināmās izmaksas",IF('10a+c+n'!$Q787="A",'10a+c+n'!N787,0),0)</f>
        <v>0</v>
      </c>
      <c r="O787" s="121">
        <f>IF($C$4="Attiecināmās izmaksas",IF('10a+c+n'!$Q787="A",'10a+c+n'!O787,0),0)</f>
        <v>0</v>
      </c>
      <c r="P787" s="122">
        <f>IF($C$4="Attiecināmās izmaksas",IF('10a+c+n'!$Q787="A",'10a+c+n'!P787,0),0)</f>
        <v>0</v>
      </c>
    </row>
    <row r="788" spans="1:16" x14ac:dyDescent="0.2">
      <c r="A788" s="49">
        <f>IF(P788=0,0,IF(COUNTBLANK(P788)=1,0,COUNTA($P$14:P788)))</f>
        <v>0</v>
      </c>
      <c r="B788" s="21">
        <f>IF($C$4="Attiecināmās izmaksas",IF('10a+c+n'!$Q788="A",'10a+c+n'!B788,0),0)</f>
        <v>0</v>
      </c>
      <c r="C788" s="21">
        <f>IF($C$4="Attiecināmās izmaksas",IF('10a+c+n'!$Q788="A",'10a+c+n'!C788,0),0)</f>
        <v>0</v>
      </c>
      <c r="D788" s="21">
        <f>IF($C$4="Attiecināmās izmaksas",IF('10a+c+n'!$Q788="A",'10a+c+n'!D788,0),0)</f>
        <v>0</v>
      </c>
      <c r="E788" s="42"/>
      <c r="F788" s="64"/>
      <c r="G788" s="121"/>
      <c r="H788" s="121">
        <f>IF($C$4="Attiecināmās izmaksas",IF('10a+c+n'!$Q788="A",'10a+c+n'!H788,0),0)</f>
        <v>0</v>
      </c>
      <c r="I788" s="121"/>
      <c r="J788" s="121"/>
      <c r="K788" s="122">
        <f>IF($C$4="Attiecināmās izmaksas",IF('10a+c+n'!$Q788="A",'10a+c+n'!K788,0),0)</f>
        <v>0</v>
      </c>
      <c r="L788" s="64">
        <f>IF($C$4="Attiecināmās izmaksas",IF('10a+c+n'!$Q788="A",'10a+c+n'!L788,0),0)</f>
        <v>0</v>
      </c>
      <c r="M788" s="121">
        <f>IF($C$4="Attiecināmās izmaksas",IF('10a+c+n'!$Q788="A",'10a+c+n'!M788,0),0)</f>
        <v>0</v>
      </c>
      <c r="N788" s="121">
        <f>IF($C$4="Attiecināmās izmaksas",IF('10a+c+n'!$Q788="A",'10a+c+n'!N788,0),0)</f>
        <v>0</v>
      </c>
      <c r="O788" s="121">
        <f>IF($C$4="Attiecināmās izmaksas",IF('10a+c+n'!$Q788="A",'10a+c+n'!O788,0),0)</f>
        <v>0</v>
      </c>
      <c r="P788" s="122">
        <f>IF($C$4="Attiecināmās izmaksas",IF('10a+c+n'!$Q788="A",'10a+c+n'!P788,0),0)</f>
        <v>0</v>
      </c>
    </row>
    <row r="789" spans="1:16" x14ac:dyDescent="0.2">
      <c r="A789" s="49">
        <f>IF(P789=0,0,IF(COUNTBLANK(P789)=1,0,COUNTA($P$14:P789)))</f>
        <v>0</v>
      </c>
      <c r="B789" s="21">
        <f>IF($C$4="Attiecināmās izmaksas",IF('10a+c+n'!$Q789="A",'10a+c+n'!B789,0),0)</f>
        <v>0</v>
      </c>
      <c r="C789" s="21">
        <f>IF($C$4="Attiecināmās izmaksas",IF('10a+c+n'!$Q789="A",'10a+c+n'!C789,0),0)</f>
        <v>0</v>
      </c>
      <c r="D789" s="21">
        <f>IF($C$4="Attiecināmās izmaksas",IF('10a+c+n'!$Q789="A",'10a+c+n'!D789,0),0)</f>
        <v>0</v>
      </c>
      <c r="E789" s="42"/>
      <c r="F789" s="64"/>
      <c r="G789" s="121"/>
      <c r="H789" s="121">
        <f>IF($C$4="Attiecināmās izmaksas",IF('10a+c+n'!$Q789="A",'10a+c+n'!H789,0),0)</f>
        <v>0</v>
      </c>
      <c r="I789" s="121"/>
      <c r="J789" s="121"/>
      <c r="K789" s="122">
        <f>IF($C$4="Attiecināmās izmaksas",IF('10a+c+n'!$Q789="A",'10a+c+n'!K789,0),0)</f>
        <v>0</v>
      </c>
      <c r="L789" s="64">
        <f>IF($C$4="Attiecināmās izmaksas",IF('10a+c+n'!$Q789="A",'10a+c+n'!L789,0),0)</f>
        <v>0</v>
      </c>
      <c r="M789" s="121">
        <f>IF($C$4="Attiecināmās izmaksas",IF('10a+c+n'!$Q789="A",'10a+c+n'!M789,0),0)</f>
        <v>0</v>
      </c>
      <c r="N789" s="121">
        <f>IF($C$4="Attiecināmās izmaksas",IF('10a+c+n'!$Q789="A",'10a+c+n'!N789,0),0)</f>
        <v>0</v>
      </c>
      <c r="O789" s="121">
        <f>IF($C$4="Attiecināmās izmaksas",IF('10a+c+n'!$Q789="A",'10a+c+n'!O789,0),0)</f>
        <v>0</v>
      </c>
      <c r="P789" s="122">
        <f>IF($C$4="Attiecināmās izmaksas",IF('10a+c+n'!$Q789="A",'10a+c+n'!P789,0),0)</f>
        <v>0</v>
      </c>
    </row>
    <row r="790" spans="1:16" x14ac:dyDescent="0.2">
      <c r="A790" s="49">
        <f>IF(P790=0,0,IF(COUNTBLANK(P790)=1,0,COUNTA($P$14:P790)))</f>
        <v>0</v>
      </c>
      <c r="B790" s="21">
        <f>IF($C$4="Attiecināmās izmaksas",IF('10a+c+n'!$Q790="A",'10a+c+n'!B790,0),0)</f>
        <v>0</v>
      </c>
      <c r="C790" s="21">
        <f>IF($C$4="Attiecināmās izmaksas",IF('10a+c+n'!$Q790="A",'10a+c+n'!C790,0),0)</f>
        <v>0</v>
      </c>
      <c r="D790" s="21">
        <f>IF($C$4="Attiecināmās izmaksas",IF('10a+c+n'!$Q790="A",'10a+c+n'!D790,0),0)</f>
        <v>0</v>
      </c>
      <c r="E790" s="42"/>
      <c r="F790" s="64"/>
      <c r="G790" s="121"/>
      <c r="H790" s="121">
        <f>IF($C$4="Attiecināmās izmaksas",IF('10a+c+n'!$Q790="A",'10a+c+n'!H790,0),0)</f>
        <v>0</v>
      </c>
      <c r="I790" s="121"/>
      <c r="J790" s="121"/>
      <c r="K790" s="122">
        <f>IF($C$4="Attiecināmās izmaksas",IF('10a+c+n'!$Q790="A",'10a+c+n'!K790,0),0)</f>
        <v>0</v>
      </c>
      <c r="L790" s="64">
        <f>IF($C$4="Attiecināmās izmaksas",IF('10a+c+n'!$Q790="A",'10a+c+n'!L790,0),0)</f>
        <v>0</v>
      </c>
      <c r="M790" s="121">
        <f>IF($C$4="Attiecināmās izmaksas",IF('10a+c+n'!$Q790="A",'10a+c+n'!M790,0),0)</f>
        <v>0</v>
      </c>
      <c r="N790" s="121">
        <f>IF($C$4="Attiecināmās izmaksas",IF('10a+c+n'!$Q790="A",'10a+c+n'!N790,0),0)</f>
        <v>0</v>
      </c>
      <c r="O790" s="121">
        <f>IF($C$4="Attiecināmās izmaksas",IF('10a+c+n'!$Q790="A",'10a+c+n'!O790,0),0)</f>
        <v>0</v>
      </c>
      <c r="P790" s="122">
        <f>IF($C$4="Attiecināmās izmaksas",IF('10a+c+n'!$Q790="A",'10a+c+n'!P790,0),0)</f>
        <v>0</v>
      </c>
    </row>
    <row r="791" spans="1:16" x14ac:dyDescent="0.2">
      <c r="A791" s="49">
        <f>IF(P791=0,0,IF(COUNTBLANK(P791)=1,0,COUNTA($P$14:P791)))</f>
        <v>0</v>
      </c>
      <c r="B791" s="21">
        <f>IF($C$4="Attiecināmās izmaksas",IF('10a+c+n'!$Q791="A",'10a+c+n'!B791,0),0)</f>
        <v>0</v>
      </c>
      <c r="C791" s="21">
        <f>IF($C$4="Attiecināmās izmaksas",IF('10a+c+n'!$Q791="A",'10a+c+n'!C791,0),0)</f>
        <v>0</v>
      </c>
      <c r="D791" s="21">
        <f>IF($C$4="Attiecināmās izmaksas",IF('10a+c+n'!$Q791="A",'10a+c+n'!D791,0),0)</f>
        <v>0</v>
      </c>
      <c r="E791" s="42"/>
      <c r="F791" s="64"/>
      <c r="G791" s="121"/>
      <c r="H791" s="121">
        <f>IF($C$4="Attiecināmās izmaksas",IF('10a+c+n'!$Q791="A",'10a+c+n'!H791,0),0)</f>
        <v>0</v>
      </c>
      <c r="I791" s="121"/>
      <c r="J791" s="121"/>
      <c r="K791" s="122">
        <f>IF($C$4="Attiecināmās izmaksas",IF('10a+c+n'!$Q791="A",'10a+c+n'!K791,0),0)</f>
        <v>0</v>
      </c>
      <c r="L791" s="64">
        <f>IF($C$4="Attiecināmās izmaksas",IF('10a+c+n'!$Q791="A",'10a+c+n'!L791,0),0)</f>
        <v>0</v>
      </c>
      <c r="M791" s="121">
        <f>IF($C$4="Attiecināmās izmaksas",IF('10a+c+n'!$Q791="A",'10a+c+n'!M791,0),0)</f>
        <v>0</v>
      </c>
      <c r="N791" s="121">
        <f>IF($C$4="Attiecināmās izmaksas",IF('10a+c+n'!$Q791="A",'10a+c+n'!N791,0),0)</f>
        <v>0</v>
      </c>
      <c r="O791" s="121">
        <f>IF($C$4="Attiecināmās izmaksas",IF('10a+c+n'!$Q791="A",'10a+c+n'!O791,0),0)</f>
        <v>0</v>
      </c>
      <c r="P791" s="122">
        <f>IF($C$4="Attiecināmās izmaksas",IF('10a+c+n'!$Q791="A",'10a+c+n'!P791,0),0)</f>
        <v>0</v>
      </c>
    </row>
    <row r="792" spans="1:16" x14ac:dyDescent="0.2">
      <c r="A792" s="49">
        <f>IF(P792=0,0,IF(COUNTBLANK(P792)=1,0,COUNTA($P$14:P792)))</f>
        <v>0</v>
      </c>
      <c r="B792" s="21">
        <f>IF($C$4="Attiecināmās izmaksas",IF('10a+c+n'!$Q792="A",'10a+c+n'!B792,0),0)</f>
        <v>0</v>
      </c>
      <c r="C792" s="21">
        <f>IF($C$4="Attiecināmās izmaksas",IF('10a+c+n'!$Q792="A",'10a+c+n'!C792,0),0)</f>
        <v>0</v>
      </c>
      <c r="D792" s="21">
        <f>IF($C$4="Attiecināmās izmaksas",IF('10a+c+n'!$Q792="A",'10a+c+n'!D792,0),0)</f>
        <v>0</v>
      </c>
      <c r="E792" s="42"/>
      <c r="F792" s="64"/>
      <c r="G792" s="121"/>
      <c r="H792" s="121">
        <f>IF($C$4="Attiecināmās izmaksas",IF('10a+c+n'!$Q792="A",'10a+c+n'!H792,0),0)</f>
        <v>0</v>
      </c>
      <c r="I792" s="121"/>
      <c r="J792" s="121"/>
      <c r="K792" s="122">
        <f>IF($C$4="Attiecināmās izmaksas",IF('10a+c+n'!$Q792="A",'10a+c+n'!K792,0),0)</f>
        <v>0</v>
      </c>
      <c r="L792" s="64">
        <f>IF($C$4="Attiecināmās izmaksas",IF('10a+c+n'!$Q792="A",'10a+c+n'!L792,0),0)</f>
        <v>0</v>
      </c>
      <c r="M792" s="121">
        <f>IF($C$4="Attiecināmās izmaksas",IF('10a+c+n'!$Q792="A",'10a+c+n'!M792,0),0)</f>
        <v>0</v>
      </c>
      <c r="N792" s="121">
        <f>IF($C$4="Attiecināmās izmaksas",IF('10a+c+n'!$Q792="A",'10a+c+n'!N792,0),0)</f>
        <v>0</v>
      </c>
      <c r="O792" s="121">
        <f>IF($C$4="Attiecināmās izmaksas",IF('10a+c+n'!$Q792="A",'10a+c+n'!O792,0),0)</f>
        <v>0</v>
      </c>
      <c r="P792" s="122">
        <f>IF($C$4="Attiecināmās izmaksas",IF('10a+c+n'!$Q792="A",'10a+c+n'!P792,0),0)</f>
        <v>0</v>
      </c>
    </row>
    <row r="793" spans="1:16" x14ac:dyDescent="0.2">
      <c r="A793" s="49">
        <f>IF(P793=0,0,IF(COUNTBLANK(P793)=1,0,COUNTA($P$14:P793)))</f>
        <v>0</v>
      </c>
      <c r="B793" s="21">
        <f>IF($C$4="Attiecināmās izmaksas",IF('10a+c+n'!$Q793="A",'10a+c+n'!B793,0),0)</f>
        <v>0</v>
      </c>
      <c r="C793" s="21">
        <f>IF($C$4="Attiecināmās izmaksas",IF('10a+c+n'!$Q793="A",'10a+c+n'!C793,0),0)</f>
        <v>0</v>
      </c>
      <c r="D793" s="21">
        <f>IF($C$4="Attiecināmās izmaksas",IF('10a+c+n'!$Q793="A",'10a+c+n'!D793,0),0)</f>
        <v>0</v>
      </c>
      <c r="E793" s="42"/>
      <c r="F793" s="64"/>
      <c r="G793" s="121"/>
      <c r="H793" s="121">
        <f>IF($C$4="Attiecināmās izmaksas",IF('10a+c+n'!$Q793="A",'10a+c+n'!H793,0),0)</f>
        <v>0</v>
      </c>
      <c r="I793" s="121"/>
      <c r="J793" s="121"/>
      <c r="K793" s="122">
        <f>IF($C$4="Attiecināmās izmaksas",IF('10a+c+n'!$Q793="A",'10a+c+n'!K793,0),0)</f>
        <v>0</v>
      </c>
      <c r="L793" s="64">
        <f>IF($C$4="Attiecināmās izmaksas",IF('10a+c+n'!$Q793="A",'10a+c+n'!L793,0),0)</f>
        <v>0</v>
      </c>
      <c r="M793" s="121">
        <f>IF($C$4="Attiecināmās izmaksas",IF('10a+c+n'!$Q793="A",'10a+c+n'!M793,0),0)</f>
        <v>0</v>
      </c>
      <c r="N793" s="121">
        <f>IF($C$4="Attiecināmās izmaksas",IF('10a+c+n'!$Q793="A",'10a+c+n'!N793,0),0)</f>
        <v>0</v>
      </c>
      <c r="O793" s="121">
        <f>IF($C$4="Attiecināmās izmaksas",IF('10a+c+n'!$Q793="A",'10a+c+n'!O793,0),0)</f>
        <v>0</v>
      </c>
      <c r="P793" s="122">
        <f>IF($C$4="Attiecināmās izmaksas",IF('10a+c+n'!$Q793="A",'10a+c+n'!P793,0),0)</f>
        <v>0</v>
      </c>
    </row>
    <row r="794" spans="1:16" x14ac:dyDescent="0.2">
      <c r="A794" s="49">
        <f>IF(P794=0,0,IF(COUNTBLANK(P794)=1,0,COUNTA($P$14:P794)))</f>
        <v>0</v>
      </c>
      <c r="B794" s="21">
        <f>IF($C$4="Attiecināmās izmaksas",IF('10a+c+n'!$Q794="A",'10a+c+n'!B794,0),0)</f>
        <v>0</v>
      </c>
      <c r="C794" s="21">
        <f>IF($C$4="Attiecināmās izmaksas",IF('10a+c+n'!$Q794="A",'10a+c+n'!C794,0),0)</f>
        <v>0</v>
      </c>
      <c r="D794" s="21">
        <f>IF($C$4="Attiecināmās izmaksas",IF('10a+c+n'!$Q794="A",'10a+c+n'!D794,0),0)</f>
        <v>0</v>
      </c>
      <c r="E794" s="42"/>
      <c r="F794" s="64"/>
      <c r="G794" s="121"/>
      <c r="H794" s="121">
        <f>IF($C$4="Attiecināmās izmaksas",IF('10a+c+n'!$Q794="A",'10a+c+n'!H794,0),0)</f>
        <v>0</v>
      </c>
      <c r="I794" s="121"/>
      <c r="J794" s="121"/>
      <c r="K794" s="122">
        <f>IF($C$4="Attiecināmās izmaksas",IF('10a+c+n'!$Q794="A",'10a+c+n'!K794,0),0)</f>
        <v>0</v>
      </c>
      <c r="L794" s="64">
        <f>IF($C$4="Attiecināmās izmaksas",IF('10a+c+n'!$Q794="A",'10a+c+n'!L794,0),0)</f>
        <v>0</v>
      </c>
      <c r="M794" s="121">
        <f>IF($C$4="Attiecināmās izmaksas",IF('10a+c+n'!$Q794="A",'10a+c+n'!M794,0),0)</f>
        <v>0</v>
      </c>
      <c r="N794" s="121">
        <f>IF($C$4="Attiecināmās izmaksas",IF('10a+c+n'!$Q794="A",'10a+c+n'!N794,0),0)</f>
        <v>0</v>
      </c>
      <c r="O794" s="121">
        <f>IF($C$4="Attiecināmās izmaksas",IF('10a+c+n'!$Q794="A",'10a+c+n'!O794,0),0)</f>
        <v>0</v>
      </c>
      <c r="P794" s="122">
        <f>IF($C$4="Attiecināmās izmaksas",IF('10a+c+n'!$Q794="A",'10a+c+n'!P794,0),0)</f>
        <v>0</v>
      </c>
    </row>
    <row r="795" spans="1:16" x14ac:dyDescent="0.2">
      <c r="A795" s="49">
        <f>IF(P795=0,0,IF(COUNTBLANK(P795)=1,0,COUNTA($P$14:P795)))</f>
        <v>0</v>
      </c>
      <c r="B795" s="21">
        <f>IF($C$4="Attiecināmās izmaksas",IF('10a+c+n'!$Q795="A",'10a+c+n'!B795,0),0)</f>
        <v>0</v>
      </c>
      <c r="C795" s="21">
        <f>IF($C$4="Attiecināmās izmaksas",IF('10a+c+n'!$Q795="A",'10a+c+n'!C795,0),0)</f>
        <v>0</v>
      </c>
      <c r="D795" s="21">
        <f>IF($C$4="Attiecināmās izmaksas",IF('10a+c+n'!$Q795="A",'10a+c+n'!D795,0),0)</f>
        <v>0</v>
      </c>
      <c r="E795" s="42"/>
      <c r="F795" s="64"/>
      <c r="G795" s="121"/>
      <c r="H795" s="121">
        <f>IF($C$4="Attiecināmās izmaksas",IF('10a+c+n'!$Q795="A",'10a+c+n'!H795,0),0)</f>
        <v>0</v>
      </c>
      <c r="I795" s="121"/>
      <c r="J795" s="121"/>
      <c r="K795" s="122">
        <f>IF($C$4="Attiecināmās izmaksas",IF('10a+c+n'!$Q795="A",'10a+c+n'!K795,0),0)</f>
        <v>0</v>
      </c>
      <c r="L795" s="64">
        <f>IF($C$4="Attiecināmās izmaksas",IF('10a+c+n'!$Q795="A",'10a+c+n'!L795,0),0)</f>
        <v>0</v>
      </c>
      <c r="M795" s="121">
        <f>IF($C$4="Attiecināmās izmaksas",IF('10a+c+n'!$Q795="A",'10a+c+n'!M795,0),0)</f>
        <v>0</v>
      </c>
      <c r="N795" s="121">
        <f>IF($C$4="Attiecināmās izmaksas",IF('10a+c+n'!$Q795="A",'10a+c+n'!N795,0),0)</f>
        <v>0</v>
      </c>
      <c r="O795" s="121">
        <f>IF($C$4="Attiecināmās izmaksas",IF('10a+c+n'!$Q795="A",'10a+c+n'!O795,0),0)</f>
        <v>0</v>
      </c>
      <c r="P795" s="122">
        <f>IF($C$4="Attiecināmās izmaksas",IF('10a+c+n'!$Q795="A",'10a+c+n'!P795,0),0)</f>
        <v>0</v>
      </c>
    </row>
    <row r="796" spans="1:16" x14ac:dyDescent="0.2">
      <c r="A796" s="49">
        <f>IF(P796=0,0,IF(COUNTBLANK(P796)=1,0,COUNTA($P$14:P796)))</f>
        <v>0</v>
      </c>
      <c r="B796" s="21">
        <f>IF($C$4="Attiecināmās izmaksas",IF('10a+c+n'!$Q796="A",'10a+c+n'!B796,0),0)</f>
        <v>0</v>
      </c>
      <c r="C796" s="21">
        <f>IF($C$4="Attiecināmās izmaksas",IF('10a+c+n'!$Q796="A",'10a+c+n'!C796,0),0)</f>
        <v>0</v>
      </c>
      <c r="D796" s="21">
        <f>IF($C$4="Attiecināmās izmaksas",IF('10a+c+n'!$Q796="A",'10a+c+n'!D796,0),0)</f>
        <v>0</v>
      </c>
      <c r="E796" s="42"/>
      <c r="F796" s="64"/>
      <c r="G796" s="121"/>
      <c r="H796" s="121">
        <f>IF($C$4="Attiecināmās izmaksas",IF('10a+c+n'!$Q796="A",'10a+c+n'!H796,0),0)</f>
        <v>0</v>
      </c>
      <c r="I796" s="121"/>
      <c r="J796" s="121"/>
      <c r="K796" s="122">
        <f>IF($C$4="Attiecināmās izmaksas",IF('10a+c+n'!$Q796="A",'10a+c+n'!K796,0),0)</f>
        <v>0</v>
      </c>
      <c r="L796" s="64">
        <f>IF($C$4="Attiecināmās izmaksas",IF('10a+c+n'!$Q796="A",'10a+c+n'!L796,0),0)</f>
        <v>0</v>
      </c>
      <c r="M796" s="121">
        <f>IF($C$4="Attiecināmās izmaksas",IF('10a+c+n'!$Q796="A",'10a+c+n'!M796,0),0)</f>
        <v>0</v>
      </c>
      <c r="N796" s="121">
        <f>IF($C$4="Attiecināmās izmaksas",IF('10a+c+n'!$Q796="A",'10a+c+n'!N796,0),0)</f>
        <v>0</v>
      </c>
      <c r="O796" s="121">
        <f>IF($C$4="Attiecināmās izmaksas",IF('10a+c+n'!$Q796="A",'10a+c+n'!O796,0),0)</f>
        <v>0</v>
      </c>
      <c r="P796" s="122">
        <f>IF($C$4="Attiecināmās izmaksas",IF('10a+c+n'!$Q796="A",'10a+c+n'!P796,0),0)</f>
        <v>0</v>
      </c>
    </row>
    <row r="797" spans="1:16" x14ac:dyDescent="0.2">
      <c r="A797" s="49">
        <f>IF(P797=0,0,IF(COUNTBLANK(P797)=1,0,COUNTA($P$14:P797)))</f>
        <v>0</v>
      </c>
      <c r="B797" s="21">
        <f>IF($C$4="Attiecināmās izmaksas",IF('10a+c+n'!$Q797="A",'10a+c+n'!B797,0),0)</f>
        <v>0</v>
      </c>
      <c r="C797" s="21">
        <f>IF($C$4="Attiecināmās izmaksas",IF('10a+c+n'!$Q797="A",'10a+c+n'!C797,0),0)</f>
        <v>0</v>
      </c>
      <c r="D797" s="21">
        <f>IF($C$4="Attiecināmās izmaksas",IF('10a+c+n'!$Q797="A",'10a+c+n'!D797,0),0)</f>
        <v>0</v>
      </c>
      <c r="E797" s="42"/>
      <c r="F797" s="64"/>
      <c r="G797" s="121"/>
      <c r="H797" s="121">
        <f>IF($C$4="Attiecināmās izmaksas",IF('10a+c+n'!$Q797="A",'10a+c+n'!H797,0),0)</f>
        <v>0</v>
      </c>
      <c r="I797" s="121"/>
      <c r="J797" s="121"/>
      <c r="K797" s="122">
        <f>IF($C$4="Attiecināmās izmaksas",IF('10a+c+n'!$Q797="A",'10a+c+n'!K797,0),0)</f>
        <v>0</v>
      </c>
      <c r="L797" s="64">
        <f>IF($C$4="Attiecināmās izmaksas",IF('10a+c+n'!$Q797="A",'10a+c+n'!L797,0),0)</f>
        <v>0</v>
      </c>
      <c r="M797" s="121">
        <f>IF($C$4="Attiecināmās izmaksas",IF('10a+c+n'!$Q797="A",'10a+c+n'!M797,0),0)</f>
        <v>0</v>
      </c>
      <c r="N797" s="121">
        <f>IF($C$4="Attiecināmās izmaksas",IF('10a+c+n'!$Q797="A",'10a+c+n'!N797,0),0)</f>
        <v>0</v>
      </c>
      <c r="O797" s="121">
        <f>IF($C$4="Attiecināmās izmaksas",IF('10a+c+n'!$Q797="A",'10a+c+n'!O797,0),0)</f>
        <v>0</v>
      </c>
      <c r="P797" s="122">
        <f>IF($C$4="Attiecināmās izmaksas",IF('10a+c+n'!$Q797="A",'10a+c+n'!P797,0),0)</f>
        <v>0</v>
      </c>
    </row>
    <row r="798" spans="1:16" x14ac:dyDescent="0.2">
      <c r="A798" s="49">
        <f>IF(P798=0,0,IF(COUNTBLANK(P798)=1,0,COUNTA($P$14:P798)))</f>
        <v>0</v>
      </c>
      <c r="B798" s="21">
        <f>IF($C$4="Attiecināmās izmaksas",IF('10a+c+n'!$Q798="A",'10a+c+n'!B798,0),0)</f>
        <v>0</v>
      </c>
      <c r="C798" s="21">
        <f>IF($C$4="Attiecināmās izmaksas",IF('10a+c+n'!$Q798="A",'10a+c+n'!C798,0),0)</f>
        <v>0</v>
      </c>
      <c r="D798" s="21">
        <f>IF($C$4="Attiecināmās izmaksas",IF('10a+c+n'!$Q798="A",'10a+c+n'!D798,0),0)</f>
        <v>0</v>
      </c>
      <c r="E798" s="42"/>
      <c r="F798" s="64"/>
      <c r="G798" s="121"/>
      <c r="H798" s="121">
        <f>IF($C$4="Attiecināmās izmaksas",IF('10a+c+n'!$Q798="A",'10a+c+n'!H798,0),0)</f>
        <v>0</v>
      </c>
      <c r="I798" s="121"/>
      <c r="J798" s="121"/>
      <c r="K798" s="122">
        <f>IF($C$4="Attiecināmās izmaksas",IF('10a+c+n'!$Q798="A",'10a+c+n'!K798,0),0)</f>
        <v>0</v>
      </c>
      <c r="L798" s="64">
        <f>IF($C$4="Attiecināmās izmaksas",IF('10a+c+n'!$Q798="A",'10a+c+n'!L798,0),0)</f>
        <v>0</v>
      </c>
      <c r="M798" s="121">
        <f>IF($C$4="Attiecināmās izmaksas",IF('10a+c+n'!$Q798="A",'10a+c+n'!M798,0),0)</f>
        <v>0</v>
      </c>
      <c r="N798" s="121">
        <f>IF($C$4="Attiecināmās izmaksas",IF('10a+c+n'!$Q798="A",'10a+c+n'!N798,0),0)</f>
        <v>0</v>
      </c>
      <c r="O798" s="121">
        <f>IF($C$4="Attiecināmās izmaksas",IF('10a+c+n'!$Q798="A",'10a+c+n'!O798,0),0)</f>
        <v>0</v>
      </c>
      <c r="P798" s="122">
        <f>IF($C$4="Attiecināmās izmaksas",IF('10a+c+n'!$Q798="A",'10a+c+n'!P798,0),0)</f>
        <v>0</v>
      </c>
    </row>
    <row r="799" spans="1:16" x14ac:dyDescent="0.2">
      <c r="A799" s="49">
        <f>IF(P799=0,0,IF(COUNTBLANK(P799)=1,0,COUNTA($P$14:P799)))</f>
        <v>0</v>
      </c>
      <c r="B799" s="21">
        <f>IF($C$4="Attiecināmās izmaksas",IF('10a+c+n'!$Q799="A",'10a+c+n'!B799,0),0)</f>
        <v>0</v>
      </c>
      <c r="C799" s="21">
        <f>IF($C$4="Attiecināmās izmaksas",IF('10a+c+n'!$Q799="A",'10a+c+n'!C799,0),0)</f>
        <v>0</v>
      </c>
      <c r="D799" s="21">
        <f>IF($C$4="Attiecināmās izmaksas",IF('10a+c+n'!$Q799="A",'10a+c+n'!D799,0),0)</f>
        <v>0</v>
      </c>
      <c r="E799" s="42"/>
      <c r="F799" s="64"/>
      <c r="G799" s="121"/>
      <c r="H799" s="121">
        <f>IF($C$4="Attiecināmās izmaksas",IF('10a+c+n'!$Q799="A",'10a+c+n'!H799,0),0)</f>
        <v>0</v>
      </c>
      <c r="I799" s="121"/>
      <c r="J799" s="121"/>
      <c r="K799" s="122">
        <f>IF($C$4="Attiecināmās izmaksas",IF('10a+c+n'!$Q799="A",'10a+c+n'!K799,0),0)</f>
        <v>0</v>
      </c>
      <c r="L799" s="64">
        <f>IF($C$4="Attiecināmās izmaksas",IF('10a+c+n'!$Q799="A",'10a+c+n'!L799,0),0)</f>
        <v>0</v>
      </c>
      <c r="M799" s="121">
        <f>IF($C$4="Attiecināmās izmaksas",IF('10a+c+n'!$Q799="A",'10a+c+n'!M799,0),0)</f>
        <v>0</v>
      </c>
      <c r="N799" s="121">
        <f>IF($C$4="Attiecināmās izmaksas",IF('10a+c+n'!$Q799="A",'10a+c+n'!N799,0),0)</f>
        <v>0</v>
      </c>
      <c r="O799" s="121">
        <f>IF($C$4="Attiecināmās izmaksas",IF('10a+c+n'!$Q799="A",'10a+c+n'!O799,0),0)</f>
        <v>0</v>
      </c>
      <c r="P799" s="122">
        <f>IF($C$4="Attiecināmās izmaksas",IF('10a+c+n'!$Q799="A",'10a+c+n'!P799,0),0)</f>
        <v>0</v>
      </c>
    </row>
    <row r="800" spans="1:16" x14ac:dyDescent="0.2">
      <c r="A800" s="49">
        <f>IF(P800=0,0,IF(COUNTBLANK(P800)=1,0,COUNTA($P$14:P800)))</f>
        <v>0</v>
      </c>
      <c r="B800" s="21">
        <f>IF($C$4="Attiecināmās izmaksas",IF('10a+c+n'!$Q800="A",'10a+c+n'!B800,0),0)</f>
        <v>0</v>
      </c>
      <c r="C800" s="21">
        <f>IF($C$4="Attiecināmās izmaksas",IF('10a+c+n'!$Q800="A",'10a+c+n'!C800,0),0)</f>
        <v>0</v>
      </c>
      <c r="D800" s="21">
        <f>IF($C$4="Attiecināmās izmaksas",IF('10a+c+n'!$Q800="A",'10a+c+n'!D800,0),0)</f>
        <v>0</v>
      </c>
      <c r="E800" s="42"/>
      <c r="F800" s="64"/>
      <c r="G800" s="121"/>
      <c r="H800" s="121">
        <f>IF($C$4="Attiecināmās izmaksas",IF('10a+c+n'!$Q800="A",'10a+c+n'!H800,0),0)</f>
        <v>0</v>
      </c>
      <c r="I800" s="121"/>
      <c r="J800" s="121"/>
      <c r="K800" s="122">
        <f>IF($C$4="Attiecināmās izmaksas",IF('10a+c+n'!$Q800="A",'10a+c+n'!K800,0),0)</f>
        <v>0</v>
      </c>
      <c r="L800" s="64">
        <f>IF($C$4="Attiecināmās izmaksas",IF('10a+c+n'!$Q800="A",'10a+c+n'!L800,0),0)</f>
        <v>0</v>
      </c>
      <c r="M800" s="121">
        <f>IF($C$4="Attiecināmās izmaksas",IF('10a+c+n'!$Q800="A",'10a+c+n'!M800,0),0)</f>
        <v>0</v>
      </c>
      <c r="N800" s="121">
        <f>IF($C$4="Attiecināmās izmaksas",IF('10a+c+n'!$Q800="A",'10a+c+n'!N800,0),0)</f>
        <v>0</v>
      </c>
      <c r="O800" s="121">
        <f>IF($C$4="Attiecināmās izmaksas",IF('10a+c+n'!$Q800="A",'10a+c+n'!O800,0),0)</f>
        <v>0</v>
      </c>
      <c r="P800" s="122">
        <f>IF($C$4="Attiecināmās izmaksas",IF('10a+c+n'!$Q800="A",'10a+c+n'!P800,0),0)</f>
        <v>0</v>
      </c>
    </row>
    <row r="801" spans="1:16" x14ac:dyDescent="0.2">
      <c r="A801" s="49">
        <f>IF(P801=0,0,IF(COUNTBLANK(P801)=1,0,COUNTA($P$14:P801)))</f>
        <v>0</v>
      </c>
      <c r="B801" s="21">
        <f>IF($C$4="Attiecināmās izmaksas",IF('10a+c+n'!$Q801="A",'10a+c+n'!B801,0),0)</f>
        <v>0</v>
      </c>
      <c r="C801" s="21">
        <f>IF($C$4="Attiecināmās izmaksas",IF('10a+c+n'!$Q801="A",'10a+c+n'!C801,0),0)</f>
        <v>0</v>
      </c>
      <c r="D801" s="21">
        <f>IF($C$4="Attiecināmās izmaksas",IF('10a+c+n'!$Q801="A",'10a+c+n'!D801,0),0)</f>
        <v>0</v>
      </c>
      <c r="E801" s="42"/>
      <c r="F801" s="64"/>
      <c r="G801" s="121"/>
      <c r="H801" s="121">
        <f>IF($C$4="Attiecināmās izmaksas",IF('10a+c+n'!$Q801="A",'10a+c+n'!H801,0),0)</f>
        <v>0</v>
      </c>
      <c r="I801" s="121"/>
      <c r="J801" s="121"/>
      <c r="K801" s="122">
        <f>IF($C$4="Attiecināmās izmaksas",IF('10a+c+n'!$Q801="A",'10a+c+n'!K801,0),0)</f>
        <v>0</v>
      </c>
      <c r="L801" s="64">
        <f>IF($C$4="Attiecināmās izmaksas",IF('10a+c+n'!$Q801="A",'10a+c+n'!L801,0),0)</f>
        <v>0</v>
      </c>
      <c r="M801" s="121">
        <f>IF($C$4="Attiecināmās izmaksas",IF('10a+c+n'!$Q801="A",'10a+c+n'!M801,0),0)</f>
        <v>0</v>
      </c>
      <c r="N801" s="121">
        <f>IF($C$4="Attiecināmās izmaksas",IF('10a+c+n'!$Q801="A",'10a+c+n'!N801,0),0)</f>
        <v>0</v>
      </c>
      <c r="O801" s="121">
        <f>IF($C$4="Attiecināmās izmaksas",IF('10a+c+n'!$Q801="A",'10a+c+n'!O801,0),0)</f>
        <v>0</v>
      </c>
      <c r="P801" s="122">
        <f>IF($C$4="Attiecināmās izmaksas",IF('10a+c+n'!$Q801="A",'10a+c+n'!P801,0),0)</f>
        <v>0</v>
      </c>
    </row>
    <row r="802" spans="1:16" x14ac:dyDescent="0.2">
      <c r="A802" s="49">
        <f>IF(P802=0,0,IF(COUNTBLANK(P802)=1,0,COUNTA($P$14:P802)))</f>
        <v>0</v>
      </c>
      <c r="B802" s="21">
        <f>IF($C$4="Attiecināmās izmaksas",IF('10a+c+n'!$Q802="A",'10a+c+n'!B802,0),0)</f>
        <v>0</v>
      </c>
      <c r="C802" s="21">
        <f>IF($C$4="Attiecināmās izmaksas",IF('10a+c+n'!$Q802="A",'10a+c+n'!C802,0),0)</f>
        <v>0</v>
      </c>
      <c r="D802" s="21">
        <f>IF($C$4="Attiecināmās izmaksas",IF('10a+c+n'!$Q802="A",'10a+c+n'!D802,0),0)</f>
        <v>0</v>
      </c>
      <c r="E802" s="42"/>
      <c r="F802" s="64"/>
      <c r="G802" s="121"/>
      <c r="H802" s="121">
        <f>IF($C$4="Attiecināmās izmaksas",IF('10a+c+n'!$Q802="A",'10a+c+n'!H802,0),0)</f>
        <v>0</v>
      </c>
      <c r="I802" s="121"/>
      <c r="J802" s="121"/>
      <c r="K802" s="122">
        <f>IF($C$4="Attiecināmās izmaksas",IF('10a+c+n'!$Q802="A",'10a+c+n'!K802,0),0)</f>
        <v>0</v>
      </c>
      <c r="L802" s="64">
        <f>IF($C$4="Attiecināmās izmaksas",IF('10a+c+n'!$Q802="A",'10a+c+n'!L802,0),0)</f>
        <v>0</v>
      </c>
      <c r="M802" s="121">
        <f>IF($C$4="Attiecināmās izmaksas",IF('10a+c+n'!$Q802="A",'10a+c+n'!M802,0),0)</f>
        <v>0</v>
      </c>
      <c r="N802" s="121">
        <f>IF($C$4="Attiecināmās izmaksas",IF('10a+c+n'!$Q802="A",'10a+c+n'!N802,0),0)</f>
        <v>0</v>
      </c>
      <c r="O802" s="121">
        <f>IF($C$4="Attiecināmās izmaksas",IF('10a+c+n'!$Q802="A",'10a+c+n'!O802,0),0)</f>
        <v>0</v>
      </c>
      <c r="P802" s="122">
        <f>IF($C$4="Attiecināmās izmaksas",IF('10a+c+n'!$Q802="A",'10a+c+n'!P802,0),0)</f>
        <v>0</v>
      </c>
    </row>
    <row r="803" spans="1:16" x14ac:dyDescent="0.2">
      <c r="A803" s="49">
        <f>IF(P803=0,0,IF(COUNTBLANK(P803)=1,0,COUNTA($P$14:P803)))</f>
        <v>0</v>
      </c>
      <c r="B803" s="21">
        <f>IF($C$4="Attiecināmās izmaksas",IF('10a+c+n'!$Q803="A",'10a+c+n'!B803,0),0)</f>
        <v>0</v>
      </c>
      <c r="C803" s="21">
        <f>IF($C$4="Attiecināmās izmaksas",IF('10a+c+n'!$Q803="A",'10a+c+n'!C803,0),0)</f>
        <v>0</v>
      </c>
      <c r="D803" s="21">
        <f>IF($C$4="Attiecināmās izmaksas",IF('10a+c+n'!$Q803="A",'10a+c+n'!D803,0),0)</f>
        <v>0</v>
      </c>
      <c r="E803" s="42"/>
      <c r="F803" s="64"/>
      <c r="G803" s="121"/>
      <c r="H803" s="121">
        <f>IF($C$4="Attiecināmās izmaksas",IF('10a+c+n'!$Q803="A",'10a+c+n'!H803,0),0)</f>
        <v>0</v>
      </c>
      <c r="I803" s="121"/>
      <c r="J803" s="121"/>
      <c r="K803" s="122">
        <f>IF($C$4="Attiecināmās izmaksas",IF('10a+c+n'!$Q803="A",'10a+c+n'!K803,0),0)</f>
        <v>0</v>
      </c>
      <c r="L803" s="64">
        <f>IF($C$4="Attiecināmās izmaksas",IF('10a+c+n'!$Q803="A",'10a+c+n'!L803,0),0)</f>
        <v>0</v>
      </c>
      <c r="M803" s="121">
        <f>IF($C$4="Attiecināmās izmaksas",IF('10a+c+n'!$Q803="A",'10a+c+n'!M803,0),0)</f>
        <v>0</v>
      </c>
      <c r="N803" s="121">
        <f>IF($C$4="Attiecināmās izmaksas",IF('10a+c+n'!$Q803="A",'10a+c+n'!N803,0),0)</f>
        <v>0</v>
      </c>
      <c r="O803" s="121">
        <f>IF($C$4="Attiecināmās izmaksas",IF('10a+c+n'!$Q803="A",'10a+c+n'!O803,0),0)</f>
        <v>0</v>
      </c>
      <c r="P803" s="122">
        <f>IF($C$4="Attiecināmās izmaksas",IF('10a+c+n'!$Q803="A",'10a+c+n'!P803,0),0)</f>
        <v>0</v>
      </c>
    </row>
    <row r="804" spans="1:16" x14ac:dyDescent="0.2">
      <c r="A804" s="49">
        <f>IF(P804=0,0,IF(COUNTBLANK(P804)=1,0,COUNTA($P$14:P804)))</f>
        <v>0</v>
      </c>
      <c r="B804" s="21">
        <f>IF($C$4="Attiecināmās izmaksas",IF('10a+c+n'!$Q804="A",'10a+c+n'!B804,0),0)</f>
        <v>0</v>
      </c>
      <c r="C804" s="21">
        <f>IF($C$4="Attiecināmās izmaksas",IF('10a+c+n'!$Q804="A",'10a+c+n'!C804,0),0)</f>
        <v>0</v>
      </c>
      <c r="D804" s="21">
        <f>IF($C$4="Attiecināmās izmaksas",IF('10a+c+n'!$Q804="A",'10a+c+n'!D804,0),0)</f>
        <v>0</v>
      </c>
      <c r="E804" s="42"/>
      <c r="F804" s="64"/>
      <c r="G804" s="121"/>
      <c r="H804" s="121">
        <f>IF($C$4="Attiecināmās izmaksas",IF('10a+c+n'!$Q804="A",'10a+c+n'!H804,0),0)</f>
        <v>0</v>
      </c>
      <c r="I804" s="121"/>
      <c r="J804" s="121"/>
      <c r="K804" s="122">
        <f>IF($C$4="Attiecināmās izmaksas",IF('10a+c+n'!$Q804="A",'10a+c+n'!K804,0),0)</f>
        <v>0</v>
      </c>
      <c r="L804" s="64">
        <f>IF($C$4="Attiecināmās izmaksas",IF('10a+c+n'!$Q804="A",'10a+c+n'!L804,0),0)</f>
        <v>0</v>
      </c>
      <c r="M804" s="121">
        <f>IF($C$4="Attiecināmās izmaksas",IF('10a+c+n'!$Q804="A",'10a+c+n'!M804,0),0)</f>
        <v>0</v>
      </c>
      <c r="N804" s="121">
        <f>IF($C$4="Attiecināmās izmaksas",IF('10a+c+n'!$Q804="A",'10a+c+n'!N804,0),0)</f>
        <v>0</v>
      </c>
      <c r="O804" s="121">
        <f>IF($C$4="Attiecināmās izmaksas",IF('10a+c+n'!$Q804="A",'10a+c+n'!O804,0),0)</f>
        <v>0</v>
      </c>
      <c r="P804" s="122">
        <f>IF($C$4="Attiecināmās izmaksas",IF('10a+c+n'!$Q804="A",'10a+c+n'!P804,0),0)</f>
        <v>0</v>
      </c>
    </row>
    <row r="805" spans="1:16" x14ac:dyDescent="0.2">
      <c r="A805" s="49">
        <f>IF(P805=0,0,IF(COUNTBLANK(P805)=1,0,COUNTA($P$14:P805)))</f>
        <v>0</v>
      </c>
      <c r="B805" s="21">
        <f>IF($C$4="Attiecināmās izmaksas",IF('10a+c+n'!$Q805="A",'10a+c+n'!B805,0),0)</f>
        <v>0</v>
      </c>
      <c r="C805" s="21">
        <f>IF($C$4="Attiecināmās izmaksas",IF('10a+c+n'!$Q805="A",'10a+c+n'!C805,0),0)</f>
        <v>0</v>
      </c>
      <c r="D805" s="21">
        <f>IF($C$4="Attiecināmās izmaksas",IF('10a+c+n'!$Q805="A",'10a+c+n'!D805,0),0)</f>
        <v>0</v>
      </c>
      <c r="E805" s="42"/>
      <c r="F805" s="64"/>
      <c r="G805" s="121"/>
      <c r="H805" s="121">
        <f>IF($C$4="Attiecināmās izmaksas",IF('10a+c+n'!$Q805="A",'10a+c+n'!H805,0),0)</f>
        <v>0</v>
      </c>
      <c r="I805" s="121"/>
      <c r="J805" s="121"/>
      <c r="K805" s="122">
        <f>IF($C$4="Attiecināmās izmaksas",IF('10a+c+n'!$Q805="A",'10a+c+n'!K805,0),0)</f>
        <v>0</v>
      </c>
      <c r="L805" s="64">
        <f>IF($C$4="Attiecināmās izmaksas",IF('10a+c+n'!$Q805="A",'10a+c+n'!L805,0),0)</f>
        <v>0</v>
      </c>
      <c r="M805" s="121">
        <f>IF($C$4="Attiecināmās izmaksas",IF('10a+c+n'!$Q805="A",'10a+c+n'!M805,0),0)</f>
        <v>0</v>
      </c>
      <c r="N805" s="121">
        <f>IF($C$4="Attiecināmās izmaksas",IF('10a+c+n'!$Q805="A",'10a+c+n'!N805,0),0)</f>
        <v>0</v>
      </c>
      <c r="O805" s="121">
        <f>IF($C$4="Attiecināmās izmaksas",IF('10a+c+n'!$Q805="A",'10a+c+n'!O805,0),0)</f>
        <v>0</v>
      </c>
      <c r="P805" s="122">
        <f>IF($C$4="Attiecināmās izmaksas",IF('10a+c+n'!$Q805="A",'10a+c+n'!P805,0),0)</f>
        <v>0</v>
      </c>
    </row>
    <row r="806" spans="1:16" x14ac:dyDescent="0.2">
      <c r="A806" s="49">
        <f>IF(P806=0,0,IF(COUNTBLANK(P806)=1,0,COUNTA($P$14:P806)))</f>
        <v>0</v>
      </c>
      <c r="B806" s="21">
        <f>IF($C$4="Attiecināmās izmaksas",IF('10a+c+n'!$Q806="A",'10a+c+n'!B806,0),0)</f>
        <v>0</v>
      </c>
      <c r="C806" s="21">
        <f>IF($C$4="Attiecināmās izmaksas",IF('10a+c+n'!$Q806="A",'10a+c+n'!C806,0),0)</f>
        <v>0</v>
      </c>
      <c r="D806" s="21">
        <f>IF($C$4="Attiecināmās izmaksas",IF('10a+c+n'!$Q806="A",'10a+c+n'!D806,0),0)</f>
        <v>0</v>
      </c>
      <c r="E806" s="42"/>
      <c r="F806" s="64"/>
      <c r="G806" s="121"/>
      <c r="H806" s="121">
        <f>IF($C$4="Attiecināmās izmaksas",IF('10a+c+n'!$Q806="A",'10a+c+n'!H806,0),0)</f>
        <v>0</v>
      </c>
      <c r="I806" s="121"/>
      <c r="J806" s="121"/>
      <c r="K806" s="122">
        <f>IF($C$4="Attiecināmās izmaksas",IF('10a+c+n'!$Q806="A",'10a+c+n'!K806,0),0)</f>
        <v>0</v>
      </c>
      <c r="L806" s="64">
        <f>IF($C$4="Attiecināmās izmaksas",IF('10a+c+n'!$Q806="A",'10a+c+n'!L806,0),0)</f>
        <v>0</v>
      </c>
      <c r="M806" s="121">
        <f>IF($C$4="Attiecināmās izmaksas",IF('10a+c+n'!$Q806="A",'10a+c+n'!M806,0),0)</f>
        <v>0</v>
      </c>
      <c r="N806" s="121">
        <f>IF($C$4="Attiecināmās izmaksas",IF('10a+c+n'!$Q806="A",'10a+c+n'!N806,0),0)</f>
        <v>0</v>
      </c>
      <c r="O806" s="121">
        <f>IF($C$4="Attiecināmās izmaksas",IF('10a+c+n'!$Q806="A",'10a+c+n'!O806,0),0)</f>
        <v>0</v>
      </c>
      <c r="P806" s="122">
        <f>IF($C$4="Attiecināmās izmaksas",IF('10a+c+n'!$Q806="A",'10a+c+n'!P806,0),0)</f>
        <v>0</v>
      </c>
    </row>
    <row r="807" spans="1:16" x14ac:dyDescent="0.2">
      <c r="A807" s="49">
        <f>IF(P807=0,0,IF(COUNTBLANK(P807)=1,0,COUNTA($P$14:P807)))</f>
        <v>0</v>
      </c>
      <c r="B807" s="21">
        <f>IF($C$4="Attiecināmās izmaksas",IF('10a+c+n'!$Q807="A",'10a+c+n'!B807,0),0)</f>
        <v>0</v>
      </c>
      <c r="C807" s="21">
        <f>IF($C$4="Attiecināmās izmaksas",IF('10a+c+n'!$Q807="A",'10a+c+n'!C807,0),0)</f>
        <v>0</v>
      </c>
      <c r="D807" s="21">
        <f>IF($C$4="Attiecināmās izmaksas",IF('10a+c+n'!$Q807="A",'10a+c+n'!D807,0),0)</f>
        <v>0</v>
      </c>
      <c r="E807" s="42"/>
      <c r="F807" s="64"/>
      <c r="G807" s="121"/>
      <c r="H807" s="121">
        <f>IF($C$4="Attiecināmās izmaksas",IF('10a+c+n'!$Q807="A",'10a+c+n'!H807,0),0)</f>
        <v>0</v>
      </c>
      <c r="I807" s="121"/>
      <c r="J807" s="121"/>
      <c r="K807" s="122">
        <f>IF($C$4="Attiecināmās izmaksas",IF('10a+c+n'!$Q807="A",'10a+c+n'!K807,0),0)</f>
        <v>0</v>
      </c>
      <c r="L807" s="64">
        <f>IF($C$4="Attiecināmās izmaksas",IF('10a+c+n'!$Q807="A",'10a+c+n'!L807,0),0)</f>
        <v>0</v>
      </c>
      <c r="M807" s="121">
        <f>IF($C$4="Attiecināmās izmaksas",IF('10a+c+n'!$Q807="A",'10a+c+n'!M807,0),0)</f>
        <v>0</v>
      </c>
      <c r="N807" s="121">
        <f>IF($C$4="Attiecināmās izmaksas",IF('10a+c+n'!$Q807="A",'10a+c+n'!N807,0),0)</f>
        <v>0</v>
      </c>
      <c r="O807" s="121">
        <f>IF($C$4="Attiecināmās izmaksas",IF('10a+c+n'!$Q807="A",'10a+c+n'!O807,0),0)</f>
        <v>0</v>
      </c>
      <c r="P807" s="122">
        <f>IF($C$4="Attiecināmās izmaksas",IF('10a+c+n'!$Q807="A",'10a+c+n'!P807,0),0)</f>
        <v>0</v>
      </c>
    </row>
    <row r="808" spans="1:16" x14ac:dyDescent="0.2">
      <c r="A808" s="49">
        <f>IF(P808=0,0,IF(COUNTBLANK(P808)=1,0,COUNTA($P$14:P808)))</f>
        <v>0</v>
      </c>
      <c r="B808" s="21">
        <f>IF($C$4="Attiecināmās izmaksas",IF('10a+c+n'!$Q808="A",'10a+c+n'!B808,0),0)</f>
        <v>0</v>
      </c>
      <c r="C808" s="21">
        <f>IF($C$4="Attiecināmās izmaksas",IF('10a+c+n'!$Q808="A",'10a+c+n'!C808,0),0)</f>
        <v>0</v>
      </c>
      <c r="D808" s="21">
        <f>IF($C$4="Attiecināmās izmaksas",IF('10a+c+n'!$Q808="A",'10a+c+n'!D808,0),0)</f>
        <v>0</v>
      </c>
      <c r="E808" s="42"/>
      <c r="F808" s="64"/>
      <c r="G808" s="121"/>
      <c r="H808" s="121">
        <f>IF($C$4="Attiecināmās izmaksas",IF('10a+c+n'!$Q808="A",'10a+c+n'!H808,0),0)</f>
        <v>0</v>
      </c>
      <c r="I808" s="121"/>
      <c r="J808" s="121"/>
      <c r="K808" s="122">
        <f>IF($C$4="Attiecināmās izmaksas",IF('10a+c+n'!$Q808="A",'10a+c+n'!K808,0),0)</f>
        <v>0</v>
      </c>
      <c r="L808" s="64">
        <f>IF($C$4="Attiecināmās izmaksas",IF('10a+c+n'!$Q808="A",'10a+c+n'!L808,0),0)</f>
        <v>0</v>
      </c>
      <c r="M808" s="121">
        <f>IF($C$4="Attiecināmās izmaksas",IF('10a+c+n'!$Q808="A",'10a+c+n'!M808,0),0)</f>
        <v>0</v>
      </c>
      <c r="N808" s="121">
        <f>IF($C$4="Attiecināmās izmaksas",IF('10a+c+n'!$Q808="A",'10a+c+n'!N808,0),0)</f>
        <v>0</v>
      </c>
      <c r="O808" s="121">
        <f>IF($C$4="Attiecināmās izmaksas",IF('10a+c+n'!$Q808="A",'10a+c+n'!O808,0),0)</f>
        <v>0</v>
      </c>
      <c r="P808" s="122">
        <f>IF($C$4="Attiecināmās izmaksas",IF('10a+c+n'!$Q808="A",'10a+c+n'!P808,0),0)</f>
        <v>0</v>
      </c>
    </row>
    <row r="809" spans="1:16" x14ac:dyDescent="0.2">
      <c r="A809" s="49">
        <f>IF(P809=0,0,IF(COUNTBLANK(P809)=1,0,COUNTA($P$14:P809)))</f>
        <v>0</v>
      </c>
      <c r="B809" s="21">
        <f>IF($C$4="Attiecināmās izmaksas",IF('10a+c+n'!$Q809="A",'10a+c+n'!B809,0),0)</f>
        <v>0</v>
      </c>
      <c r="C809" s="21">
        <f>IF($C$4="Attiecināmās izmaksas",IF('10a+c+n'!$Q809="A",'10a+c+n'!C809,0),0)</f>
        <v>0</v>
      </c>
      <c r="D809" s="21">
        <f>IF($C$4="Attiecināmās izmaksas",IF('10a+c+n'!$Q809="A",'10a+c+n'!D809,0),0)</f>
        <v>0</v>
      </c>
      <c r="E809" s="42"/>
      <c r="F809" s="64"/>
      <c r="G809" s="121"/>
      <c r="H809" s="121">
        <f>IF($C$4="Attiecināmās izmaksas",IF('10a+c+n'!$Q809="A",'10a+c+n'!H809,0),0)</f>
        <v>0</v>
      </c>
      <c r="I809" s="121"/>
      <c r="J809" s="121"/>
      <c r="K809" s="122">
        <f>IF($C$4="Attiecināmās izmaksas",IF('10a+c+n'!$Q809="A",'10a+c+n'!K809,0),0)</f>
        <v>0</v>
      </c>
      <c r="L809" s="64">
        <f>IF($C$4="Attiecināmās izmaksas",IF('10a+c+n'!$Q809="A",'10a+c+n'!L809,0),0)</f>
        <v>0</v>
      </c>
      <c r="M809" s="121">
        <f>IF($C$4="Attiecināmās izmaksas",IF('10a+c+n'!$Q809="A",'10a+c+n'!M809,0),0)</f>
        <v>0</v>
      </c>
      <c r="N809" s="121">
        <f>IF($C$4="Attiecināmās izmaksas",IF('10a+c+n'!$Q809="A",'10a+c+n'!N809,0),0)</f>
        <v>0</v>
      </c>
      <c r="O809" s="121">
        <f>IF($C$4="Attiecināmās izmaksas",IF('10a+c+n'!$Q809="A",'10a+c+n'!O809,0),0)</f>
        <v>0</v>
      </c>
      <c r="P809" s="122">
        <f>IF($C$4="Attiecināmās izmaksas",IF('10a+c+n'!$Q809="A",'10a+c+n'!P809,0),0)</f>
        <v>0</v>
      </c>
    </row>
    <row r="810" spans="1:16" x14ac:dyDescent="0.2">
      <c r="A810" s="49">
        <f>IF(P810=0,0,IF(COUNTBLANK(P810)=1,0,COUNTA($P$14:P810)))</f>
        <v>0</v>
      </c>
      <c r="B810" s="21">
        <f>IF($C$4="Attiecināmās izmaksas",IF('10a+c+n'!$Q810="A",'10a+c+n'!B810,0),0)</f>
        <v>0</v>
      </c>
      <c r="C810" s="21">
        <f>IF($C$4="Attiecināmās izmaksas",IF('10a+c+n'!$Q810="A",'10a+c+n'!C810,0),0)</f>
        <v>0</v>
      </c>
      <c r="D810" s="21">
        <f>IF($C$4="Attiecināmās izmaksas",IF('10a+c+n'!$Q810="A",'10a+c+n'!D810,0),0)</f>
        <v>0</v>
      </c>
      <c r="E810" s="42"/>
      <c r="F810" s="64"/>
      <c r="G810" s="121"/>
      <c r="H810" s="121">
        <f>IF($C$4="Attiecināmās izmaksas",IF('10a+c+n'!$Q810="A",'10a+c+n'!H810,0),0)</f>
        <v>0</v>
      </c>
      <c r="I810" s="121"/>
      <c r="J810" s="121"/>
      <c r="K810" s="122">
        <f>IF($C$4="Attiecināmās izmaksas",IF('10a+c+n'!$Q810="A",'10a+c+n'!K810,0),0)</f>
        <v>0</v>
      </c>
      <c r="L810" s="64">
        <f>IF($C$4="Attiecināmās izmaksas",IF('10a+c+n'!$Q810="A",'10a+c+n'!L810,0),0)</f>
        <v>0</v>
      </c>
      <c r="M810" s="121">
        <f>IF($C$4="Attiecināmās izmaksas",IF('10a+c+n'!$Q810="A",'10a+c+n'!M810,0),0)</f>
        <v>0</v>
      </c>
      <c r="N810" s="121">
        <f>IF($C$4="Attiecināmās izmaksas",IF('10a+c+n'!$Q810="A",'10a+c+n'!N810,0),0)</f>
        <v>0</v>
      </c>
      <c r="O810" s="121">
        <f>IF($C$4="Attiecināmās izmaksas",IF('10a+c+n'!$Q810="A",'10a+c+n'!O810,0),0)</f>
        <v>0</v>
      </c>
      <c r="P810" s="122">
        <f>IF($C$4="Attiecināmās izmaksas",IF('10a+c+n'!$Q810="A",'10a+c+n'!P810,0),0)</f>
        <v>0</v>
      </c>
    </row>
    <row r="811" spans="1:16" x14ac:dyDescent="0.2">
      <c r="A811" s="49">
        <f>IF(P811=0,0,IF(COUNTBLANK(P811)=1,0,COUNTA($P$14:P811)))</f>
        <v>0</v>
      </c>
      <c r="B811" s="21">
        <f>IF($C$4="Attiecināmās izmaksas",IF('10a+c+n'!$Q811="A",'10a+c+n'!B811,0),0)</f>
        <v>0</v>
      </c>
      <c r="C811" s="21">
        <f>IF($C$4="Attiecināmās izmaksas",IF('10a+c+n'!$Q811="A",'10a+c+n'!C811,0),0)</f>
        <v>0</v>
      </c>
      <c r="D811" s="21">
        <f>IF($C$4="Attiecināmās izmaksas",IF('10a+c+n'!$Q811="A",'10a+c+n'!D811,0),0)</f>
        <v>0</v>
      </c>
      <c r="E811" s="42"/>
      <c r="F811" s="64"/>
      <c r="G811" s="121"/>
      <c r="H811" s="121">
        <f>IF($C$4="Attiecināmās izmaksas",IF('10a+c+n'!$Q811="A",'10a+c+n'!H811,0),0)</f>
        <v>0</v>
      </c>
      <c r="I811" s="121"/>
      <c r="J811" s="121"/>
      <c r="K811" s="122">
        <f>IF($C$4="Attiecināmās izmaksas",IF('10a+c+n'!$Q811="A",'10a+c+n'!K811,0),0)</f>
        <v>0</v>
      </c>
      <c r="L811" s="64">
        <f>IF($C$4="Attiecināmās izmaksas",IF('10a+c+n'!$Q811="A",'10a+c+n'!L811,0),0)</f>
        <v>0</v>
      </c>
      <c r="M811" s="121">
        <f>IF($C$4="Attiecināmās izmaksas",IF('10a+c+n'!$Q811="A",'10a+c+n'!M811,0),0)</f>
        <v>0</v>
      </c>
      <c r="N811" s="121">
        <f>IF($C$4="Attiecināmās izmaksas",IF('10a+c+n'!$Q811="A",'10a+c+n'!N811,0),0)</f>
        <v>0</v>
      </c>
      <c r="O811" s="121">
        <f>IF($C$4="Attiecināmās izmaksas",IF('10a+c+n'!$Q811="A",'10a+c+n'!O811,0),0)</f>
        <v>0</v>
      </c>
      <c r="P811" s="122">
        <f>IF($C$4="Attiecināmās izmaksas",IF('10a+c+n'!$Q811="A",'10a+c+n'!P811,0),0)</f>
        <v>0</v>
      </c>
    </row>
    <row r="812" spans="1:16" x14ac:dyDescent="0.2">
      <c r="A812" s="49">
        <f>IF(P812=0,0,IF(COUNTBLANK(P812)=1,0,COUNTA($P$14:P812)))</f>
        <v>0</v>
      </c>
      <c r="B812" s="21">
        <f>IF($C$4="Attiecināmās izmaksas",IF('10a+c+n'!$Q812="A",'10a+c+n'!B812,0),0)</f>
        <v>0</v>
      </c>
      <c r="C812" s="21">
        <f>IF($C$4="Attiecināmās izmaksas",IF('10a+c+n'!$Q812="A",'10a+c+n'!C812,0),0)</f>
        <v>0</v>
      </c>
      <c r="D812" s="21">
        <f>IF($C$4="Attiecināmās izmaksas",IF('10a+c+n'!$Q812="A",'10a+c+n'!D812,0),0)</f>
        <v>0</v>
      </c>
      <c r="E812" s="42"/>
      <c r="F812" s="64"/>
      <c r="G812" s="121"/>
      <c r="H812" s="121">
        <f>IF($C$4="Attiecināmās izmaksas",IF('10a+c+n'!$Q812="A",'10a+c+n'!H812,0),0)</f>
        <v>0</v>
      </c>
      <c r="I812" s="121"/>
      <c r="J812" s="121"/>
      <c r="K812" s="122">
        <f>IF($C$4="Attiecināmās izmaksas",IF('10a+c+n'!$Q812="A",'10a+c+n'!K812,0),0)</f>
        <v>0</v>
      </c>
      <c r="L812" s="64">
        <f>IF($C$4="Attiecināmās izmaksas",IF('10a+c+n'!$Q812="A",'10a+c+n'!L812,0),0)</f>
        <v>0</v>
      </c>
      <c r="M812" s="121">
        <f>IF($C$4="Attiecināmās izmaksas",IF('10a+c+n'!$Q812="A",'10a+c+n'!M812,0),0)</f>
        <v>0</v>
      </c>
      <c r="N812" s="121">
        <f>IF($C$4="Attiecināmās izmaksas",IF('10a+c+n'!$Q812="A",'10a+c+n'!N812,0),0)</f>
        <v>0</v>
      </c>
      <c r="O812" s="121">
        <f>IF($C$4="Attiecināmās izmaksas",IF('10a+c+n'!$Q812="A",'10a+c+n'!O812,0),0)</f>
        <v>0</v>
      </c>
      <c r="P812" s="122">
        <f>IF($C$4="Attiecināmās izmaksas",IF('10a+c+n'!$Q812="A",'10a+c+n'!P812,0),0)</f>
        <v>0</v>
      </c>
    </row>
    <row r="813" spans="1:16" x14ac:dyDescent="0.2">
      <c r="A813" s="49">
        <f>IF(P813=0,0,IF(COUNTBLANK(P813)=1,0,COUNTA($P$14:P813)))</f>
        <v>0</v>
      </c>
      <c r="B813" s="21">
        <f>IF($C$4="Attiecināmās izmaksas",IF('10a+c+n'!$Q813="A",'10a+c+n'!B813,0),0)</f>
        <v>0</v>
      </c>
      <c r="C813" s="21">
        <f>IF($C$4="Attiecināmās izmaksas",IF('10a+c+n'!$Q813="A",'10a+c+n'!C813,0),0)</f>
        <v>0</v>
      </c>
      <c r="D813" s="21">
        <f>IF($C$4="Attiecināmās izmaksas",IF('10a+c+n'!$Q813="A",'10a+c+n'!D813,0),0)</f>
        <v>0</v>
      </c>
      <c r="E813" s="42"/>
      <c r="F813" s="64"/>
      <c r="G813" s="121"/>
      <c r="H813" s="121">
        <f>IF($C$4="Attiecināmās izmaksas",IF('10a+c+n'!$Q813="A",'10a+c+n'!H813,0),0)</f>
        <v>0</v>
      </c>
      <c r="I813" s="121"/>
      <c r="J813" s="121"/>
      <c r="K813" s="122">
        <f>IF($C$4="Attiecināmās izmaksas",IF('10a+c+n'!$Q813="A",'10a+c+n'!K813,0),0)</f>
        <v>0</v>
      </c>
      <c r="L813" s="64">
        <f>IF($C$4="Attiecināmās izmaksas",IF('10a+c+n'!$Q813="A",'10a+c+n'!L813,0),0)</f>
        <v>0</v>
      </c>
      <c r="M813" s="121">
        <f>IF($C$4="Attiecināmās izmaksas",IF('10a+c+n'!$Q813="A",'10a+c+n'!M813,0),0)</f>
        <v>0</v>
      </c>
      <c r="N813" s="121">
        <f>IF($C$4="Attiecināmās izmaksas",IF('10a+c+n'!$Q813="A",'10a+c+n'!N813,0),0)</f>
        <v>0</v>
      </c>
      <c r="O813" s="121">
        <f>IF($C$4="Attiecināmās izmaksas",IF('10a+c+n'!$Q813="A",'10a+c+n'!O813,0),0)</f>
        <v>0</v>
      </c>
      <c r="P813" s="122">
        <f>IF($C$4="Attiecināmās izmaksas",IF('10a+c+n'!$Q813="A",'10a+c+n'!P813,0),0)</f>
        <v>0</v>
      </c>
    </row>
    <row r="814" spans="1:16" x14ac:dyDescent="0.2">
      <c r="A814" s="49">
        <f>IF(P814=0,0,IF(COUNTBLANK(P814)=1,0,COUNTA($P$14:P814)))</f>
        <v>0</v>
      </c>
      <c r="B814" s="21">
        <f>IF($C$4="Attiecināmās izmaksas",IF('10a+c+n'!$Q814="A",'10a+c+n'!B814,0),0)</f>
        <v>0</v>
      </c>
      <c r="C814" s="21">
        <f>IF($C$4="Attiecināmās izmaksas",IF('10a+c+n'!$Q814="A",'10a+c+n'!C814,0),0)</f>
        <v>0</v>
      </c>
      <c r="D814" s="21">
        <f>IF($C$4="Attiecināmās izmaksas",IF('10a+c+n'!$Q814="A",'10a+c+n'!D814,0),0)</f>
        <v>0</v>
      </c>
      <c r="E814" s="42"/>
      <c r="F814" s="64"/>
      <c r="G814" s="121"/>
      <c r="H814" s="121">
        <f>IF($C$4="Attiecināmās izmaksas",IF('10a+c+n'!$Q814="A",'10a+c+n'!H814,0),0)</f>
        <v>0</v>
      </c>
      <c r="I814" s="121"/>
      <c r="J814" s="121"/>
      <c r="K814" s="122">
        <f>IF($C$4="Attiecināmās izmaksas",IF('10a+c+n'!$Q814="A",'10a+c+n'!K814,0),0)</f>
        <v>0</v>
      </c>
      <c r="L814" s="64">
        <f>IF($C$4="Attiecināmās izmaksas",IF('10a+c+n'!$Q814="A",'10a+c+n'!L814,0),0)</f>
        <v>0</v>
      </c>
      <c r="M814" s="121">
        <f>IF($C$4="Attiecināmās izmaksas",IF('10a+c+n'!$Q814="A",'10a+c+n'!M814,0),0)</f>
        <v>0</v>
      </c>
      <c r="N814" s="121">
        <f>IF($C$4="Attiecināmās izmaksas",IF('10a+c+n'!$Q814="A",'10a+c+n'!N814,0),0)</f>
        <v>0</v>
      </c>
      <c r="O814" s="121">
        <f>IF($C$4="Attiecināmās izmaksas",IF('10a+c+n'!$Q814="A",'10a+c+n'!O814,0),0)</f>
        <v>0</v>
      </c>
      <c r="P814" s="122">
        <f>IF($C$4="Attiecināmās izmaksas",IF('10a+c+n'!$Q814="A",'10a+c+n'!P814,0),0)</f>
        <v>0</v>
      </c>
    </row>
    <row r="815" spans="1:16" x14ac:dyDescent="0.2">
      <c r="A815" s="49">
        <f>IF(P815=0,0,IF(COUNTBLANK(P815)=1,0,COUNTA($P$14:P815)))</f>
        <v>0</v>
      </c>
      <c r="B815" s="21">
        <f>IF($C$4="Attiecināmās izmaksas",IF('10a+c+n'!$Q815="A",'10a+c+n'!B815,0),0)</f>
        <v>0</v>
      </c>
      <c r="C815" s="21">
        <f>IF($C$4="Attiecināmās izmaksas",IF('10a+c+n'!$Q815="A",'10a+c+n'!C815,0),0)</f>
        <v>0</v>
      </c>
      <c r="D815" s="21">
        <f>IF($C$4="Attiecināmās izmaksas",IF('10a+c+n'!$Q815="A",'10a+c+n'!D815,0),0)</f>
        <v>0</v>
      </c>
      <c r="E815" s="42"/>
      <c r="F815" s="64"/>
      <c r="G815" s="121"/>
      <c r="H815" s="121">
        <f>IF($C$4="Attiecināmās izmaksas",IF('10a+c+n'!$Q815="A",'10a+c+n'!H815,0),0)</f>
        <v>0</v>
      </c>
      <c r="I815" s="121"/>
      <c r="J815" s="121"/>
      <c r="K815" s="122">
        <f>IF($C$4="Attiecināmās izmaksas",IF('10a+c+n'!$Q815="A",'10a+c+n'!K815,0),0)</f>
        <v>0</v>
      </c>
      <c r="L815" s="64">
        <f>IF($C$4="Attiecināmās izmaksas",IF('10a+c+n'!$Q815="A",'10a+c+n'!L815,0),0)</f>
        <v>0</v>
      </c>
      <c r="M815" s="121">
        <f>IF($C$4="Attiecināmās izmaksas",IF('10a+c+n'!$Q815="A",'10a+c+n'!M815,0),0)</f>
        <v>0</v>
      </c>
      <c r="N815" s="121">
        <f>IF($C$4="Attiecināmās izmaksas",IF('10a+c+n'!$Q815="A",'10a+c+n'!N815,0),0)</f>
        <v>0</v>
      </c>
      <c r="O815" s="121">
        <f>IF($C$4="Attiecināmās izmaksas",IF('10a+c+n'!$Q815="A",'10a+c+n'!O815,0),0)</f>
        <v>0</v>
      </c>
      <c r="P815" s="122">
        <f>IF($C$4="Attiecināmās izmaksas",IF('10a+c+n'!$Q815="A",'10a+c+n'!P815,0),0)</f>
        <v>0</v>
      </c>
    </row>
    <row r="816" spans="1:16" x14ac:dyDescent="0.2">
      <c r="A816" s="49">
        <f>IF(P816=0,0,IF(COUNTBLANK(P816)=1,0,COUNTA($P$14:P816)))</f>
        <v>0</v>
      </c>
      <c r="B816" s="21">
        <f>IF($C$4="Attiecināmās izmaksas",IF('10a+c+n'!$Q816="A",'10a+c+n'!B816,0),0)</f>
        <v>0</v>
      </c>
      <c r="C816" s="21">
        <f>IF($C$4="Attiecināmās izmaksas",IF('10a+c+n'!$Q816="A",'10a+c+n'!C816,0),0)</f>
        <v>0</v>
      </c>
      <c r="D816" s="21">
        <f>IF($C$4="Attiecināmās izmaksas",IF('10a+c+n'!$Q816="A",'10a+c+n'!D816,0),0)</f>
        <v>0</v>
      </c>
      <c r="E816" s="42"/>
      <c r="F816" s="64"/>
      <c r="G816" s="121"/>
      <c r="H816" s="121">
        <f>IF($C$4="Attiecināmās izmaksas",IF('10a+c+n'!$Q816="A",'10a+c+n'!H816,0),0)</f>
        <v>0</v>
      </c>
      <c r="I816" s="121"/>
      <c r="J816" s="121"/>
      <c r="K816" s="122">
        <f>IF($C$4="Attiecināmās izmaksas",IF('10a+c+n'!$Q816="A",'10a+c+n'!K816,0),0)</f>
        <v>0</v>
      </c>
      <c r="L816" s="64">
        <f>IF($C$4="Attiecināmās izmaksas",IF('10a+c+n'!$Q816="A",'10a+c+n'!L816,0),0)</f>
        <v>0</v>
      </c>
      <c r="M816" s="121">
        <f>IF($C$4="Attiecināmās izmaksas",IF('10a+c+n'!$Q816="A",'10a+c+n'!M816,0),0)</f>
        <v>0</v>
      </c>
      <c r="N816" s="121">
        <f>IF($C$4="Attiecināmās izmaksas",IF('10a+c+n'!$Q816="A",'10a+c+n'!N816,0),0)</f>
        <v>0</v>
      </c>
      <c r="O816" s="121">
        <f>IF($C$4="Attiecināmās izmaksas",IF('10a+c+n'!$Q816="A",'10a+c+n'!O816,0),0)</f>
        <v>0</v>
      </c>
      <c r="P816" s="122">
        <f>IF($C$4="Attiecināmās izmaksas",IF('10a+c+n'!$Q816="A",'10a+c+n'!P816,0),0)</f>
        <v>0</v>
      </c>
    </row>
    <row r="817" spans="1:16" x14ac:dyDescent="0.2">
      <c r="A817" s="49">
        <f>IF(P817=0,0,IF(COUNTBLANK(P817)=1,0,COUNTA($P$14:P817)))</f>
        <v>0</v>
      </c>
      <c r="B817" s="21">
        <f>IF($C$4="Attiecināmās izmaksas",IF('10a+c+n'!$Q817="A",'10a+c+n'!B817,0),0)</f>
        <v>0</v>
      </c>
      <c r="C817" s="21">
        <f>IF($C$4="Attiecināmās izmaksas",IF('10a+c+n'!$Q817="A",'10a+c+n'!C817,0),0)</f>
        <v>0</v>
      </c>
      <c r="D817" s="21">
        <f>IF($C$4="Attiecināmās izmaksas",IF('10a+c+n'!$Q817="A",'10a+c+n'!D817,0),0)</f>
        <v>0</v>
      </c>
      <c r="E817" s="42"/>
      <c r="F817" s="64"/>
      <c r="G817" s="121"/>
      <c r="H817" s="121">
        <f>IF($C$4="Attiecināmās izmaksas",IF('10a+c+n'!$Q817="A",'10a+c+n'!H817,0),0)</f>
        <v>0</v>
      </c>
      <c r="I817" s="121"/>
      <c r="J817" s="121"/>
      <c r="K817" s="122">
        <f>IF($C$4="Attiecināmās izmaksas",IF('10a+c+n'!$Q817="A",'10a+c+n'!K817,0),0)</f>
        <v>0</v>
      </c>
      <c r="L817" s="64">
        <f>IF($C$4="Attiecināmās izmaksas",IF('10a+c+n'!$Q817="A",'10a+c+n'!L817,0),0)</f>
        <v>0</v>
      </c>
      <c r="M817" s="121">
        <f>IF($C$4="Attiecināmās izmaksas",IF('10a+c+n'!$Q817="A",'10a+c+n'!M817,0),0)</f>
        <v>0</v>
      </c>
      <c r="N817" s="121">
        <f>IF($C$4="Attiecināmās izmaksas",IF('10a+c+n'!$Q817="A",'10a+c+n'!N817,0),0)</f>
        <v>0</v>
      </c>
      <c r="O817" s="121">
        <f>IF($C$4="Attiecināmās izmaksas",IF('10a+c+n'!$Q817="A",'10a+c+n'!O817,0),0)</f>
        <v>0</v>
      </c>
      <c r="P817" s="122">
        <f>IF($C$4="Attiecināmās izmaksas",IF('10a+c+n'!$Q817="A",'10a+c+n'!P817,0),0)</f>
        <v>0</v>
      </c>
    </row>
    <row r="818" spans="1:16" x14ac:dyDescent="0.2">
      <c r="A818" s="49">
        <f>IF(P818=0,0,IF(COUNTBLANK(P818)=1,0,COUNTA($P$14:P818)))</f>
        <v>0</v>
      </c>
      <c r="B818" s="21">
        <f>IF($C$4="Attiecināmās izmaksas",IF('10a+c+n'!$Q818="A",'10a+c+n'!B818,0),0)</f>
        <v>0</v>
      </c>
      <c r="C818" s="21">
        <f>IF($C$4="Attiecināmās izmaksas",IF('10a+c+n'!$Q818="A",'10a+c+n'!C818,0),0)</f>
        <v>0</v>
      </c>
      <c r="D818" s="21">
        <f>IF($C$4="Attiecināmās izmaksas",IF('10a+c+n'!$Q818="A",'10a+c+n'!D818,0),0)</f>
        <v>0</v>
      </c>
      <c r="E818" s="42"/>
      <c r="F818" s="64"/>
      <c r="G818" s="121"/>
      <c r="H818" s="121">
        <f>IF($C$4="Attiecināmās izmaksas",IF('10a+c+n'!$Q818="A",'10a+c+n'!H818,0),0)</f>
        <v>0</v>
      </c>
      <c r="I818" s="121"/>
      <c r="J818" s="121"/>
      <c r="K818" s="122">
        <f>IF($C$4="Attiecināmās izmaksas",IF('10a+c+n'!$Q818="A",'10a+c+n'!K818,0),0)</f>
        <v>0</v>
      </c>
      <c r="L818" s="64">
        <f>IF($C$4="Attiecināmās izmaksas",IF('10a+c+n'!$Q818="A",'10a+c+n'!L818,0),0)</f>
        <v>0</v>
      </c>
      <c r="M818" s="121">
        <f>IF($C$4="Attiecināmās izmaksas",IF('10a+c+n'!$Q818="A",'10a+c+n'!M818,0),0)</f>
        <v>0</v>
      </c>
      <c r="N818" s="121">
        <f>IF($C$4="Attiecināmās izmaksas",IF('10a+c+n'!$Q818="A",'10a+c+n'!N818,0),0)</f>
        <v>0</v>
      </c>
      <c r="O818" s="121">
        <f>IF($C$4="Attiecināmās izmaksas",IF('10a+c+n'!$Q818="A",'10a+c+n'!O818,0),0)</f>
        <v>0</v>
      </c>
      <c r="P818" s="122">
        <f>IF($C$4="Attiecināmās izmaksas",IF('10a+c+n'!$Q818="A",'10a+c+n'!P818,0),0)</f>
        <v>0</v>
      </c>
    </row>
    <row r="819" spans="1:16" x14ac:dyDescent="0.2">
      <c r="A819" s="49">
        <f>IF(P819=0,0,IF(COUNTBLANK(P819)=1,0,COUNTA($P$14:P819)))</f>
        <v>0</v>
      </c>
      <c r="B819" s="21">
        <f>IF($C$4="Attiecināmās izmaksas",IF('10a+c+n'!$Q819="A",'10a+c+n'!B819,0),0)</f>
        <v>0</v>
      </c>
      <c r="C819" s="21">
        <f>IF($C$4="Attiecināmās izmaksas",IF('10a+c+n'!$Q819="A",'10a+c+n'!C819,0),0)</f>
        <v>0</v>
      </c>
      <c r="D819" s="21">
        <f>IF($C$4="Attiecināmās izmaksas",IF('10a+c+n'!$Q819="A",'10a+c+n'!D819,0),0)</f>
        <v>0</v>
      </c>
      <c r="E819" s="42"/>
      <c r="F819" s="64"/>
      <c r="G819" s="121"/>
      <c r="H819" s="121">
        <f>IF($C$4="Attiecināmās izmaksas",IF('10a+c+n'!$Q819="A",'10a+c+n'!H819,0),0)</f>
        <v>0</v>
      </c>
      <c r="I819" s="121"/>
      <c r="J819" s="121"/>
      <c r="K819" s="122">
        <f>IF($C$4="Attiecināmās izmaksas",IF('10a+c+n'!$Q819="A",'10a+c+n'!K819,0),0)</f>
        <v>0</v>
      </c>
      <c r="L819" s="64">
        <f>IF($C$4="Attiecināmās izmaksas",IF('10a+c+n'!$Q819="A",'10a+c+n'!L819,0),0)</f>
        <v>0</v>
      </c>
      <c r="M819" s="121">
        <f>IF($C$4="Attiecināmās izmaksas",IF('10a+c+n'!$Q819="A",'10a+c+n'!M819,0),0)</f>
        <v>0</v>
      </c>
      <c r="N819" s="121">
        <f>IF($C$4="Attiecināmās izmaksas",IF('10a+c+n'!$Q819="A",'10a+c+n'!N819,0),0)</f>
        <v>0</v>
      </c>
      <c r="O819" s="121">
        <f>IF($C$4="Attiecināmās izmaksas",IF('10a+c+n'!$Q819="A",'10a+c+n'!O819,0),0)</f>
        <v>0</v>
      </c>
      <c r="P819" s="122">
        <f>IF($C$4="Attiecināmās izmaksas",IF('10a+c+n'!$Q819="A",'10a+c+n'!P819,0),0)</f>
        <v>0</v>
      </c>
    </row>
    <row r="820" spans="1:16" x14ac:dyDescent="0.2">
      <c r="A820" s="49">
        <f>IF(P820=0,0,IF(COUNTBLANK(P820)=1,0,COUNTA($P$14:P820)))</f>
        <v>0</v>
      </c>
      <c r="B820" s="21">
        <f>IF($C$4="Attiecināmās izmaksas",IF('10a+c+n'!$Q820="A",'10a+c+n'!B820,0),0)</f>
        <v>0</v>
      </c>
      <c r="C820" s="21">
        <f>IF($C$4="Attiecināmās izmaksas",IF('10a+c+n'!$Q820="A",'10a+c+n'!C820,0),0)</f>
        <v>0</v>
      </c>
      <c r="D820" s="21">
        <f>IF($C$4="Attiecināmās izmaksas",IF('10a+c+n'!$Q820="A",'10a+c+n'!D820,0),0)</f>
        <v>0</v>
      </c>
      <c r="E820" s="42"/>
      <c r="F820" s="64"/>
      <c r="G820" s="121"/>
      <c r="H820" s="121">
        <f>IF($C$4="Attiecināmās izmaksas",IF('10a+c+n'!$Q820="A",'10a+c+n'!H820,0),0)</f>
        <v>0</v>
      </c>
      <c r="I820" s="121"/>
      <c r="J820" s="121"/>
      <c r="K820" s="122">
        <f>IF($C$4="Attiecināmās izmaksas",IF('10a+c+n'!$Q820="A",'10a+c+n'!K820,0),0)</f>
        <v>0</v>
      </c>
      <c r="L820" s="64">
        <f>IF($C$4="Attiecināmās izmaksas",IF('10a+c+n'!$Q820="A",'10a+c+n'!L820,0),0)</f>
        <v>0</v>
      </c>
      <c r="M820" s="121">
        <f>IF($C$4="Attiecināmās izmaksas",IF('10a+c+n'!$Q820="A",'10a+c+n'!M820,0),0)</f>
        <v>0</v>
      </c>
      <c r="N820" s="121">
        <f>IF($C$4="Attiecināmās izmaksas",IF('10a+c+n'!$Q820="A",'10a+c+n'!N820,0),0)</f>
        <v>0</v>
      </c>
      <c r="O820" s="121">
        <f>IF($C$4="Attiecināmās izmaksas",IF('10a+c+n'!$Q820="A",'10a+c+n'!O820,0),0)</f>
        <v>0</v>
      </c>
      <c r="P820" s="122">
        <f>IF($C$4="Attiecināmās izmaksas",IF('10a+c+n'!$Q820="A",'10a+c+n'!P820,0),0)</f>
        <v>0</v>
      </c>
    </row>
    <row r="821" spans="1:16" x14ac:dyDescent="0.2">
      <c r="A821" s="49">
        <f>IF(P821=0,0,IF(COUNTBLANK(P821)=1,0,COUNTA($P$14:P821)))</f>
        <v>0</v>
      </c>
      <c r="B821" s="21">
        <f>IF($C$4="Attiecināmās izmaksas",IF('10a+c+n'!$Q821="A",'10a+c+n'!B821,0),0)</f>
        <v>0</v>
      </c>
      <c r="C821" s="21">
        <f>IF($C$4="Attiecināmās izmaksas",IF('10a+c+n'!$Q821="A",'10a+c+n'!C821,0),0)</f>
        <v>0</v>
      </c>
      <c r="D821" s="21">
        <f>IF($C$4="Attiecināmās izmaksas",IF('10a+c+n'!$Q821="A",'10a+c+n'!D821,0),0)</f>
        <v>0</v>
      </c>
      <c r="E821" s="42"/>
      <c r="F821" s="64"/>
      <c r="G821" s="121"/>
      <c r="H821" s="121">
        <f>IF($C$4="Attiecināmās izmaksas",IF('10a+c+n'!$Q821="A",'10a+c+n'!H821,0),0)</f>
        <v>0</v>
      </c>
      <c r="I821" s="121"/>
      <c r="J821" s="121"/>
      <c r="K821" s="122">
        <f>IF($C$4="Attiecināmās izmaksas",IF('10a+c+n'!$Q821="A",'10a+c+n'!K821,0),0)</f>
        <v>0</v>
      </c>
      <c r="L821" s="64">
        <f>IF($C$4="Attiecināmās izmaksas",IF('10a+c+n'!$Q821="A",'10a+c+n'!L821,0),0)</f>
        <v>0</v>
      </c>
      <c r="M821" s="121">
        <f>IF($C$4="Attiecināmās izmaksas",IF('10a+c+n'!$Q821="A",'10a+c+n'!M821,0),0)</f>
        <v>0</v>
      </c>
      <c r="N821" s="121">
        <f>IF($C$4="Attiecināmās izmaksas",IF('10a+c+n'!$Q821="A",'10a+c+n'!N821,0),0)</f>
        <v>0</v>
      </c>
      <c r="O821" s="121">
        <f>IF($C$4="Attiecināmās izmaksas",IF('10a+c+n'!$Q821="A",'10a+c+n'!O821,0),0)</f>
        <v>0</v>
      </c>
      <c r="P821" s="122">
        <f>IF($C$4="Attiecināmās izmaksas",IF('10a+c+n'!$Q821="A",'10a+c+n'!P821,0),0)</f>
        <v>0</v>
      </c>
    </row>
    <row r="822" spans="1:16" x14ac:dyDescent="0.2">
      <c r="A822" s="49">
        <f>IF(P822=0,0,IF(COUNTBLANK(P822)=1,0,COUNTA($P$14:P822)))</f>
        <v>0</v>
      </c>
      <c r="B822" s="21">
        <f>IF($C$4="Attiecināmās izmaksas",IF('10a+c+n'!$Q822="A",'10a+c+n'!B822,0),0)</f>
        <v>0</v>
      </c>
      <c r="C822" s="21">
        <f>IF($C$4="Attiecināmās izmaksas",IF('10a+c+n'!$Q822="A",'10a+c+n'!C822,0),0)</f>
        <v>0</v>
      </c>
      <c r="D822" s="21">
        <f>IF($C$4="Attiecināmās izmaksas",IF('10a+c+n'!$Q822="A",'10a+c+n'!D822,0),0)</f>
        <v>0</v>
      </c>
      <c r="E822" s="42"/>
      <c r="F822" s="64"/>
      <c r="G822" s="121"/>
      <c r="H822" s="121">
        <f>IF($C$4="Attiecināmās izmaksas",IF('10a+c+n'!$Q822="A",'10a+c+n'!H822,0),0)</f>
        <v>0</v>
      </c>
      <c r="I822" s="121"/>
      <c r="J822" s="121"/>
      <c r="K822" s="122">
        <f>IF($C$4="Attiecināmās izmaksas",IF('10a+c+n'!$Q822="A",'10a+c+n'!K822,0),0)</f>
        <v>0</v>
      </c>
      <c r="L822" s="64">
        <f>IF($C$4="Attiecināmās izmaksas",IF('10a+c+n'!$Q822="A",'10a+c+n'!L822,0),0)</f>
        <v>0</v>
      </c>
      <c r="M822" s="121">
        <f>IF($C$4="Attiecināmās izmaksas",IF('10a+c+n'!$Q822="A",'10a+c+n'!M822,0),0)</f>
        <v>0</v>
      </c>
      <c r="N822" s="121">
        <f>IF($C$4="Attiecināmās izmaksas",IF('10a+c+n'!$Q822="A",'10a+c+n'!N822,0),0)</f>
        <v>0</v>
      </c>
      <c r="O822" s="121">
        <f>IF($C$4="Attiecināmās izmaksas",IF('10a+c+n'!$Q822="A",'10a+c+n'!O822,0),0)</f>
        <v>0</v>
      </c>
      <c r="P822" s="122">
        <f>IF($C$4="Attiecināmās izmaksas",IF('10a+c+n'!$Q822="A",'10a+c+n'!P822,0),0)</f>
        <v>0</v>
      </c>
    </row>
    <row r="823" spans="1:16" x14ac:dyDescent="0.2">
      <c r="A823" s="49">
        <f>IF(P823=0,0,IF(COUNTBLANK(P823)=1,0,COUNTA($P$14:P823)))</f>
        <v>0</v>
      </c>
      <c r="B823" s="21">
        <f>IF($C$4="Attiecināmās izmaksas",IF('10a+c+n'!$Q823="A",'10a+c+n'!B823,0),0)</f>
        <v>0</v>
      </c>
      <c r="C823" s="21">
        <f>IF($C$4="Attiecināmās izmaksas",IF('10a+c+n'!$Q823="A",'10a+c+n'!C823,0),0)</f>
        <v>0</v>
      </c>
      <c r="D823" s="21">
        <f>IF($C$4="Attiecināmās izmaksas",IF('10a+c+n'!$Q823="A",'10a+c+n'!D823,0),0)</f>
        <v>0</v>
      </c>
      <c r="E823" s="42"/>
      <c r="F823" s="64"/>
      <c r="G823" s="121"/>
      <c r="H823" s="121">
        <f>IF($C$4="Attiecināmās izmaksas",IF('10a+c+n'!$Q823="A",'10a+c+n'!H823,0),0)</f>
        <v>0</v>
      </c>
      <c r="I823" s="121"/>
      <c r="J823" s="121"/>
      <c r="K823" s="122">
        <f>IF($C$4="Attiecināmās izmaksas",IF('10a+c+n'!$Q823="A",'10a+c+n'!K823,0),0)</f>
        <v>0</v>
      </c>
      <c r="L823" s="64">
        <f>IF($C$4="Attiecināmās izmaksas",IF('10a+c+n'!$Q823="A",'10a+c+n'!L823,0),0)</f>
        <v>0</v>
      </c>
      <c r="M823" s="121">
        <f>IF($C$4="Attiecināmās izmaksas",IF('10a+c+n'!$Q823="A",'10a+c+n'!M823,0),0)</f>
        <v>0</v>
      </c>
      <c r="N823" s="121">
        <f>IF($C$4="Attiecināmās izmaksas",IF('10a+c+n'!$Q823="A",'10a+c+n'!N823,0),0)</f>
        <v>0</v>
      </c>
      <c r="O823" s="121">
        <f>IF($C$4="Attiecināmās izmaksas",IF('10a+c+n'!$Q823="A",'10a+c+n'!O823,0),0)</f>
        <v>0</v>
      </c>
      <c r="P823" s="122">
        <f>IF($C$4="Attiecināmās izmaksas",IF('10a+c+n'!$Q823="A",'10a+c+n'!P823,0),0)</f>
        <v>0</v>
      </c>
    </row>
    <row r="824" spans="1:16" x14ac:dyDescent="0.2">
      <c r="A824" s="49">
        <f>IF(P824=0,0,IF(COUNTBLANK(P824)=1,0,COUNTA($P$14:P824)))</f>
        <v>0</v>
      </c>
      <c r="B824" s="21">
        <f>IF($C$4="Attiecināmās izmaksas",IF('10a+c+n'!$Q824="A",'10a+c+n'!B824,0),0)</f>
        <v>0</v>
      </c>
      <c r="C824" s="21">
        <f>IF($C$4="Attiecināmās izmaksas",IF('10a+c+n'!$Q824="A",'10a+c+n'!C824,0),0)</f>
        <v>0</v>
      </c>
      <c r="D824" s="21">
        <f>IF($C$4="Attiecināmās izmaksas",IF('10a+c+n'!$Q824="A",'10a+c+n'!D824,0),0)</f>
        <v>0</v>
      </c>
      <c r="E824" s="42"/>
      <c r="F824" s="64"/>
      <c r="G824" s="121"/>
      <c r="H824" s="121">
        <f>IF($C$4="Attiecināmās izmaksas",IF('10a+c+n'!$Q824="A",'10a+c+n'!H824,0),0)</f>
        <v>0</v>
      </c>
      <c r="I824" s="121"/>
      <c r="J824" s="121"/>
      <c r="K824" s="122">
        <f>IF($C$4="Attiecināmās izmaksas",IF('10a+c+n'!$Q824="A",'10a+c+n'!K824,0),0)</f>
        <v>0</v>
      </c>
      <c r="L824" s="64">
        <f>IF($C$4="Attiecināmās izmaksas",IF('10a+c+n'!$Q824="A",'10a+c+n'!L824,0),0)</f>
        <v>0</v>
      </c>
      <c r="M824" s="121">
        <f>IF($C$4="Attiecināmās izmaksas",IF('10a+c+n'!$Q824="A",'10a+c+n'!M824,0),0)</f>
        <v>0</v>
      </c>
      <c r="N824" s="121">
        <f>IF($C$4="Attiecināmās izmaksas",IF('10a+c+n'!$Q824="A",'10a+c+n'!N824,0),0)</f>
        <v>0</v>
      </c>
      <c r="O824" s="121">
        <f>IF($C$4="Attiecināmās izmaksas",IF('10a+c+n'!$Q824="A",'10a+c+n'!O824,0),0)</f>
        <v>0</v>
      </c>
      <c r="P824" s="122">
        <f>IF($C$4="Attiecināmās izmaksas",IF('10a+c+n'!$Q824="A",'10a+c+n'!P824,0),0)</f>
        <v>0</v>
      </c>
    </row>
    <row r="825" spans="1:16" x14ac:dyDescent="0.2">
      <c r="A825" s="49">
        <f>IF(P825=0,0,IF(COUNTBLANK(P825)=1,0,COUNTA($P$14:P825)))</f>
        <v>0</v>
      </c>
      <c r="B825" s="21">
        <f>IF($C$4="Attiecināmās izmaksas",IF('10a+c+n'!$Q825="A",'10a+c+n'!B825,0),0)</f>
        <v>0</v>
      </c>
      <c r="C825" s="21">
        <f>IF($C$4="Attiecināmās izmaksas",IF('10a+c+n'!$Q825="A",'10a+c+n'!C825,0),0)</f>
        <v>0</v>
      </c>
      <c r="D825" s="21">
        <f>IF($C$4="Attiecināmās izmaksas",IF('10a+c+n'!$Q825="A",'10a+c+n'!D825,0),0)</f>
        <v>0</v>
      </c>
      <c r="E825" s="42"/>
      <c r="F825" s="64"/>
      <c r="G825" s="121"/>
      <c r="H825" s="121">
        <f>IF($C$4="Attiecināmās izmaksas",IF('10a+c+n'!$Q825="A",'10a+c+n'!H825,0),0)</f>
        <v>0</v>
      </c>
      <c r="I825" s="121"/>
      <c r="J825" s="121"/>
      <c r="K825" s="122">
        <f>IF($C$4="Attiecināmās izmaksas",IF('10a+c+n'!$Q825="A",'10a+c+n'!K825,0),0)</f>
        <v>0</v>
      </c>
      <c r="L825" s="64">
        <f>IF($C$4="Attiecināmās izmaksas",IF('10a+c+n'!$Q825="A",'10a+c+n'!L825,0),0)</f>
        <v>0</v>
      </c>
      <c r="M825" s="121">
        <f>IF($C$4="Attiecināmās izmaksas",IF('10a+c+n'!$Q825="A",'10a+c+n'!M825,0),0)</f>
        <v>0</v>
      </c>
      <c r="N825" s="121">
        <f>IF($C$4="Attiecināmās izmaksas",IF('10a+c+n'!$Q825="A",'10a+c+n'!N825,0),0)</f>
        <v>0</v>
      </c>
      <c r="O825" s="121">
        <f>IF($C$4="Attiecināmās izmaksas",IF('10a+c+n'!$Q825="A",'10a+c+n'!O825,0),0)</f>
        <v>0</v>
      </c>
      <c r="P825" s="122">
        <f>IF($C$4="Attiecināmās izmaksas",IF('10a+c+n'!$Q825="A",'10a+c+n'!P825,0),0)</f>
        <v>0</v>
      </c>
    </row>
    <row r="826" spans="1:16" x14ac:dyDescent="0.2">
      <c r="A826" s="49">
        <f>IF(P826=0,0,IF(COUNTBLANK(P826)=1,0,COUNTA($P$14:P826)))</f>
        <v>0</v>
      </c>
      <c r="B826" s="21">
        <f>IF($C$4="Attiecināmās izmaksas",IF('10a+c+n'!$Q826="A",'10a+c+n'!B826,0),0)</f>
        <v>0</v>
      </c>
      <c r="C826" s="21">
        <f>IF($C$4="Attiecināmās izmaksas",IF('10a+c+n'!$Q826="A",'10a+c+n'!C826,0),0)</f>
        <v>0</v>
      </c>
      <c r="D826" s="21">
        <f>IF($C$4="Attiecināmās izmaksas",IF('10a+c+n'!$Q826="A",'10a+c+n'!D826,0),0)</f>
        <v>0</v>
      </c>
      <c r="E826" s="42"/>
      <c r="F826" s="64"/>
      <c r="G826" s="121"/>
      <c r="H826" s="121">
        <f>IF($C$4="Attiecināmās izmaksas",IF('10a+c+n'!$Q826="A",'10a+c+n'!H826,0),0)</f>
        <v>0</v>
      </c>
      <c r="I826" s="121"/>
      <c r="J826" s="121"/>
      <c r="K826" s="122">
        <f>IF($C$4="Attiecināmās izmaksas",IF('10a+c+n'!$Q826="A",'10a+c+n'!K826,0),0)</f>
        <v>0</v>
      </c>
      <c r="L826" s="64">
        <f>IF($C$4="Attiecināmās izmaksas",IF('10a+c+n'!$Q826="A",'10a+c+n'!L826,0),0)</f>
        <v>0</v>
      </c>
      <c r="M826" s="121">
        <f>IF($C$4="Attiecināmās izmaksas",IF('10a+c+n'!$Q826="A",'10a+c+n'!M826,0),0)</f>
        <v>0</v>
      </c>
      <c r="N826" s="121">
        <f>IF($C$4="Attiecināmās izmaksas",IF('10a+c+n'!$Q826="A",'10a+c+n'!N826,0),0)</f>
        <v>0</v>
      </c>
      <c r="O826" s="121">
        <f>IF($C$4="Attiecināmās izmaksas",IF('10a+c+n'!$Q826="A",'10a+c+n'!O826,0),0)</f>
        <v>0</v>
      </c>
      <c r="P826" s="122">
        <f>IF($C$4="Attiecināmās izmaksas",IF('10a+c+n'!$Q826="A",'10a+c+n'!P826,0),0)</f>
        <v>0</v>
      </c>
    </row>
    <row r="827" spans="1:16" x14ac:dyDescent="0.2">
      <c r="A827" s="49">
        <f>IF(P827=0,0,IF(COUNTBLANK(P827)=1,0,COUNTA($P$14:P827)))</f>
        <v>0</v>
      </c>
      <c r="B827" s="21">
        <f>IF($C$4="Attiecināmās izmaksas",IF('10a+c+n'!$Q827="A",'10a+c+n'!B827,0),0)</f>
        <v>0</v>
      </c>
      <c r="C827" s="21">
        <f>IF($C$4="Attiecināmās izmaksas",IF('10a+c+n'!$Q827="A",'10a+c+n'!C827,0),0)</f>
        <v>0</v>
      </c>
      <c r="D827" s="21">
        <f>IF($C$4="Attiecināmās izmaksas",IF('10a+c+n'!$Q827="A",'10a+c+n'!D827,0),0)</f>
        <v>0</v>
      </c>
      <c r="E827" s="42"/>
      <c r="F827" s="64"/>
      <c r="G827" s="121"/>
      <c r="H827" s="121">
        <f>IF($C$4="Attiecināmās izmaksas",IF('10a+c+n'!$Q827="A",'10a+c+n'!H827,0),0)</f>
        <v>0</v>
      </c>
      <c r="I827" s="121"/>
      <c r="J827" s="121"/>
      <c r="K827" s="122">
        <f>IF($C$4="Attiecināmās izmaksas",IF('10a+c+n'!$Q827="A",'10a+c+n'!K827,0),0)</f>
        <v>0</v>
      </c>
      <c r="L827" s="64">
        <f>IF($C$4="Attiecināmās izmaksas",IF('10a+c+n'!$Q827="A",'10a+c+n'!L827,0),0)</f>
        <v>0</v>
      </c>
      <c r="M827" s="121">
        <f>IF($C$4="Attiecināmās izmaksas",IF('10a+c+n'!$Q827="A",'10a+c+n'!M827,0),0)</f>
        <v>0</v>
      </c>
      <c r="N827" s="121">
        <f>IF($C$4="Attiecināmās izmaksas",IF('10a+c+n'!$Q827="A",'10a+c+n'!N827,0),0)</f>
        <v>0</v>
      </c>
      <c r="O827" s="121">
        <f>IF($C$4="Attiecināmās izmaksas",IF('10a+c+n'!$Q827="A",'10a+c+n'!O827,0),0)</f>
        <v>0</v>
      </c>
      <c r="P827" s="122">
        <f>IF($C$4="Attiecināmās izmaksas",IF('10a+c+n'!$Q827="A",'10a+c+n'!P827,0),0)</f>
        <v>0</v>
      </c>
    </row>
    <row r="828" spans="1:16" x14ac:dyDescent="0.2">
      <c r="A828" s="49">
        <f>IF(P828=0,0,IF(COUNTBLANK(P828)=1,0,COUNTA($P$14:P828)))</f>
        <v>0</v>
      </c>
      <c r="B828" s="21">
        <f>IF($C$4="Attiecināmās izmaksas",IF('10a+c+n'!$Q828="A",'10a+c+n'!B828,0),0)</f>
        <v>0</v>
      </c>
      <c r="C828" s="21">
        <f>IF($C$4="Attiecināmās izmaksas",IF('10a+c+n'!$Q828="A",'10a+c+n'!C828,0),0)</f>
        <v>0</v>
      </c>
      <c r="D828" s="21">
        <f>IF($C$4="Attiecināmās izmaksas",IF('10a+c+n'!$Q828="A",'10a+c+n'!D828,0),0)</f>
        <v>0</v>
      </c>
      <c r="E828" s="42"/>
      <c r="F828" s="64"/>
      <c r="G828" s="121"/>
      <c r="H828" s="121">
        <f>IF($C$4="Attiecināmās izmaksas",IF('10a+c+n'!$Q828="A",'10a+c+n'!H828,0),0)</f>
        <v>0</v>
      </c>
      <c r="I828" s="121"/>
      <c r="J828" s="121"/>
      <c r="K828" s="122">
        <f>IF($C$4="Attiecināmās izmaksas",IF('10a+c+n'!$Q828="A",'10a+c+n'!K828,0),0)</f>
        <v>0</v>
      </c>
      <c r="L828" s="64">
        <f>IF($C$4="Attiecināmās izmaksas",IF('10a+c+n'!$Q828="A",'10a+c+n'!L828,0),0)</f>
        <v>0</v>
      </c>
      <c r="M828" s="121">
        <f>IF($C$4="Attiecināmās izmaksas",IF('10a+c+n'!$Q828="A",'10a+c+n'!M828,0),0)</f>
        <v>0</v>
      </c>
      <c r="N828" s="121">
        <f>IF($C$4="Attiecināmās izmaksas",IF('10a+c+n'!$Q828="A",'10a+c+n'!N828,0),0)</f>
        <v>0</v>
      </c>
      <c r="O828" s="121">
        <f>IF($C$4="Attiecināmās izmaksas",IF('10a+c+n'!$Q828="A",'10a+c+n'!O828,0),0)</f>
        <v>0</v>
      </c>
      <c r="P828" s="122">
        <f>IF($C$4="Attiecināmās izmaksas",IF('10a+c+n'!$Q828="A",'10a+c+n'!P828,0),0)</f>
        <v>0</v>
      </c>
    </row>
    <row r="829" spans="1:16" x14ac:dyDescent="0.2">
      <c r="A829" s="49">
        <f>IF(P829=0,0,IF(COUNTBLANK(P829)=1,0,COUNTA($P$14:P829)))</f>
        <v>0</v>
      </c>
      <c r="B829" s="21">
        <f>IF($C$4="Attiecināmās izmaksas",IF('10a+c+n'!$Q829="A",'10a+c+n'!B829,0),0)</f>
        <v>0</v>
      </c>
      <c r="C829" s="21">
        <f>IF($C$4="Attiecināmās izmaksas",IF('10a+c+n'!$Q829="A",'10a+c+n'!C829,0),0)</f>
        <v>0</v>
      </c>
      <c r="D829" s="21">
        <f>IF($C$4="Attiecināmās izmaksas",IF('10a+c+n'!$Q829="A",'10a+c+n'!D829,0),0)</f>
        <v>0</v>
      </c>
      <c r="E829" s="42"/>
      <c r="F829" s="64"/>
      <c r="G829" s="121"/>
      <c r="H829" s="121">
        <f>IF($C$4="Attiecināmās izmaksas",IF('10a+c+n'!$Q829="A",'10a+c+n'!H829,0),0)</f>
        <v>0</v>
      </c>
      <c r="I829" s="121"/>
      <c r="J829" s="121"/>
      <c r="K829" s="122">
        <f>IF($C$4="Attiecināmās izmaksas",IF('10a+c+n'!$Q829="A",'10a+c+n'!K829,0),0)</f>
        <v>0</v>
      </c>
      <c r="L829" s="64">
        <f>IF($C$4="Attiecināmās izmaksas",IF('10a+c+n'!$Q829="A",'10a+c+n'!L829,0),0)</f>
        <v>0</v>
      </c>
      <c r="M829" s="121">
        <f>IF($C$4="Attiecināmās izmaksas",IF('10a+c+n'!$Q829="A",'10a+c+n'!M829,0),0)</f>
        <v>0</v>
      </c>
      <c r="N829" s="121">
        <f>IF($C$4="Attiecināmās izmaksas",IF('10a+c+n'!$Q829="A",'10a+c+n'!N829,0),0)</f>
        <v>0</v>
      </c>
      <c r="O829" s="121">
        <f>IF($C$4="Attiecināmās izmaksas",IF('10a+c+n'!$Q829="A",'10a+c+n'!O829,0),0)</f>
        <v>0</v>
      </c>
      <c r="P829" s="122">
        <f>IF($C$4="Attiecināmās izmaksas",IF('10a+c+n'!$Q829="A",'10a+c+n'!P829,0),0)</f>
        <v>0</v>
      </c>
    </row>
    <row r="830" spans="1:16" x14ac:dyDescent="0.2">
      <c r="A830" s="49">
        <f>IF(P830=0,0,IF(COUNTBLANK(P830)=1,0,COUNTA($P$14:P830)))</f>
        <v>0</v>
      </c>
      <c r="B830" s="21">
        <f>IF($C$4="Attiecināmās izmaksas",IF('10a+c+n'!$Q830="A",'10a+c+n'!B830,0),0)</f>
        <v>0</v>
      </c>
      <c r="C830" s="21">
        <f>IF($C$4="Attiecināmās izmaksas",IF('10a+c+n'!$Q830="A",'10a+c+n'!C830,0),0)</f>
        <v>0</v>
      </c>
      <c r="D830" s="21">
        <f>IF($C$4="Attiecināmās izmaksas",IF('10a+c+n'!$Q830="A",'10a+c+n'!D830,0),0)</f>
        <v>0</v>
      </c>
      <c r="E830" s="42"/>
      <c r="F830" s="64"/>
      <c r="G830" s="121"/>
      <c r="H830" s="121">
        <f>IF($C$4="Attiecināmās izmaksas",IF('10a+c+n'!$Q830="A",'10a+c+n'!H830,0),0)</f>
        <v>0</v>
      </c>
      <c r="I830" s="121"/>
      <c r="J830" s="121"/>
      <c r="K830" s="122">
        <f>IF($C$4="Attiecināmās izmaksas",IF('10a+c+n'!$Q830="A",'10a+c+n'!K830,0),0)</f>
        <v>0</v>
      </c>
      <c r="L830" s="64">
        <f>IF($C$4="Attiecināmās izmaksas",IF('10a+c+n'!$Q830="A",'10a+c+n'!L830,0),0)</f>
        <v>0</v>
      </c>
      <c r="M830" s="121">
        <f>IF($C$4="Attiecināmās izmaksas",IF('10a+c+n'!$Q830="A",'10a+c+n'!M830,0),0)</f>
        <v>0</v>
      </c>
      <c r="N830" s="121">
        <f>IF($C$4="Attiecināmās izmaksas",IF('10a+c+n'!$Q830="A",'10a+c+n'!N830,0),0)</f>
        <v>0</v>
      </c>
      <c r="O830" s="121">
        <f>IF($C$4="Attiecināmās izmaksas",IF('10a+c+n'!$Q830="A",'10a+c+n'!O830,0),0)</f>
        <v>0</v>
      </c>
      <c r="P830" s="122">
        <f>IF($C$4="Attiecināmās izmaksas",IF('10a+c+n'!$Q830="A",'10a+c+n'!P830,0),0)</f>
        <v>0</v>
      </c>
    </row>
    <row r="831" spans="1:16" x14ac:dyDescent="0.2">
      <c r="A831" s="49">
        <f>IF(P831=0,0,IF(COUNTBLANK(P831)=1,0,COUNTA($P$14:P831)))</f>
        <v>0</v>
      </c>
      <c r="B831" s="21">
        <f>IF($C$4="Attiecināmās izmaksas",IF('10a+c+n'!$Q831="A",'10a+c+n'!B831,0),0)</f>
        <v>0</v>
      </c>
      <c r="C831" s="21">
        <f>IF($C$4="Attiecināmās izmaksas",IF('10a+c+n'!$Q831="A",'10a+c+n'!C831,0),0)</f>
        <v>0</v>
      </c>
      <c r="D831" s="21">
        <f>IF($C$4="Attiecināmās izmaksas",IF('10a+c+n'!$Q831="A",'10a+c+n'!D831,0),0)</f>
        <v>0</v>
      </c>
      <c r="E831" s="42"/>
      <c r="F831" s="64"/>
      <c r="G831" s="121"/>
      <c r="H831" s="121">
        <f>IF($C$4="Attiecināmās izmaksas",IF('10a+c+n'!$Q831="A",'10a+c+n'!H831,0),0)</f>
        <v>0</v>
      </c>
      <c r="I831" s="121"/>
      <c r="J831" s="121"/>
      <c r="K831" s="122">
        <f>IF($C$4="Attiecināmās izmaksas",IF('10a+c+n'!$Q831="A",'10a+c+n'!K831,0),0)</f>
        <v>0</v>
      </c>
      <c r="L831" s="64">
        <f>IF($C$4="Attiecināmās izmaksas",IF('10a+c+n'!$Q831="A",'10a+c+n'!L831,0),0)</f>
        <v>0</v>
      </c>
      <c r="M831" s="121">
        <f>IF($C$4="Attiecināmās izmaksas",IF('10a+c+n'!$Q831="A",'10a+c+n'!M831,0),0)</f>
        <v>0</v>
      </c>
      <c r="N831" s="121">
        <f>IF($C$4="Attiecināmās izmaksas",IF('10a+c+n'!$Q831="A",'10a+c+n'!N831,0),0)</f>
        <v>0</v>
      </c>
      <c r="O831" s="121">
        <f>IF($C$4="Attiecināmās izmaksas",IF('10a+c+n'!$Q831="A",'10a+c+n'!O831,0),0)</f>
        <v>0</v>
      </c>
      <c r="P831" s="122">
        <f>IF($C$4="Attiecināmās izmaksas",IF('10a+c+n'!$Q831="A",'10a+c+n'!P831,0),0)</f>
        <v>0</v>
      </c>
    </row>
    <row r="832" spans="1:16" x14ac:dyDescent="0.2">
      <c r="A832" s="49">
        <f>IF(P832=0,0,IF(COUNTBLANK(P832)=1,0,COUNTA($P$14:P832)))</f>
        <v>0</v>
      </c>
      <c r="B832" s="21">
        <f>IF($C$4="Attiecināmās izmaksas",IF('10a+c+n'!$Q832="A",'10a+c+n'!B832,0),0)</f>
        <v>0</v>
      </c>
      <c r="C832" s="21">
        <f>IF($C$4="Attiecināmās izmaksas",IF('10a+c+n'!$Q832="A",'10a+c+n'!C832,0),0)</f>
        <v>0</v>
      </c>
      <c r="D832" s="21">
        <f>IF($C$4="Attiecināmās izmaksas",IF('10a+c+n'!$Q832="A",'10a+c+n'!D832,0),0)</f>
        <v>0</v>
      </c>
      <c r="E832" s="42"/>
      <c r="F832" s="64"/>
      <c r="G832" s="121"/>
      <c r="H832" s="121">
        <f>IF($C$4="Attiecināmās izmaksas",IF('10a+c+n'!$Q832="A",'10a+c+n'!H832,0),0)</f>
        <v>0</v>
      </c>
      <c r="I832" s="121"/>
      <c r="J832" s="121"/>
      <c r="K832" s="122">
        <f>IF($C$4="Attiecināmās izmaksas",IF('10a+c+n'!$Q832="A",'10a+c+n'!K832,0),0)</f>
        <v>0</v>
      </c>
      <c r="L832" s="64">
        <f>IF($C$4="Attiecināmās izmaksas",IF('10a+c+n'!$Q832="A",'10a+c+n'!L832,0),0)</f>
        <v>0</v>
      </c>
      <c r="M832" s="121">
        <f>IF($C$4="Attiecināmās izmaksas",IF('10a+c+n'!$Q832="A",'10a+c+n'!M832,0),0)</f>
        <v>0</v>
      </c>
      <c r="N832" s="121">
        <f>IF($C$4="Attiecināmās izmaksas",IF('10a+c+n'!$Q832="A",'10a+c+n'!N832,0),0)</f>
        <v>0</v>
      </c>
      <c r="O832" s="121">
        <f>IF($C$4="Attiecināmās izmaksas",IF('10a+c+n'!$Q832="A",'10a+c+n'!O832,0),0)</f>
        <v>0</v>
      </c>
      <c r="P832" s="122">
        <f>IF($C$4="Attiecināmās izmaksas",IF('10a+c+n'!$Q832="A",'10a+c+n'!P832,0),0)</f>
        <v>0</v>
      </c>
    </row>
    <row r="833" spans="1:16" x14ac:dyDescent="0.2">
      <c r="A833" s="49">
        <f>IF(P833=0,0,IF(COUNTBLANK(P833)=1,0,COUNTA($P$14:P833)))</f>
        <v>0</v>
      </c>
      <c r="B833" s="21">
        <f>IF($C$4="Attiecināmās izmaksas",IF('10a+c+n'!$Q833="A",'10a+c+n'!B833,0),0)</f>
        <v>0</v>
      </c>
      <c r="C833" s="21">
        <f>IF($C$4="Attiecināmās izmaksas",IF('10a+c+n'!$Q833="A",'10a+c+n'!C833,0),0)</f>
        <v>0</v>
      </c>
      <c r="D833" s="21">
        <f>IF($C$4="Attiecināmās izmaksas",IF('10a+c+n'!$Q833="A",'10a+c+n'!D833,0),0)</f>
        <v>0</v>
      </c>
      <c r="E833" s="42"/>
      <c r="F833" s="64"/>
      <c r="G833" s="121"/>
      <c r="H833" s="121">
        <f>IF($C$4="Attiecināmās izmaksas",IF('10a+c+n'!$Q833="A",'10a+c+n'!H833,0),0)</f>
        <v>0</v>
      </c>
      <c r="I833" s="121"/>
      <c r="J833" s="121"/>
      <c r="K833" s="122">
        <f>IF($C$4="Attiecināmās izmaksas",IF('10a+c+n'!$Q833="A",'10a+c+n'!K833,0),0)</f>
        <v>0</v>
      </c>
      <c r="L833" s="64">
        <f>IF($C$4="Attiecināmās izmaksas",IF('10a+c+n'!$Q833="A",'10a+c+n'!L833,0),0)</f>
        <v>0</v>
      </c>
      <c r="M833" s="121">
        <f>IF($C$4="Attiecināmās izmaksas",IF('10a+c+n'!$Q833="A",'10a+c+n'!M833,0),0)</f>
        <v>0</v>
      </c>
      <c r="N833" s="121">
        <f>IF($C$4="Attiecināmās izmaksas",IF('10a+c+n'!$Q833="A",'10a+c+n'!N833,0),0)</f>
        <v>0</v>
      </c>
      <c r="O833" s="121">
        <f>IF($C$4="Attiecināmās izmaksas",IF('10a+c+n'!$Q833="A",'10a+c+n'!O833,0),0)</f>
        <v>0</v>
      </c>
      <c r="P833" s="122">
        <f>IF($C$4="Attiecināmās izmaksas",IF('10a+c+n'!$Q833="A",'10a+c+n'!P833,0),0)</f>
        <v>0</v>
      </c>
    </row>
    <row r="834" spans="1:16" x14ac:dyDescent="0.2">
      <c r="A834" s="49">
        <f>IF(P834=0,0,IF(COUNTBLANK(P834)=1,0,COUNTA($P$14:P834)))</f>
        <v>0</v>
      </c>
      <c r="B834" s="21">
        <f>IF($C$4="Attiecināmās izmaksas",IF('10a+c+n'!$Q834="A",'10a+c+n'!B834,0),0)</f>
        <v>0</v>
      </c>
      <c r="C834" s="21">
        <f>IF($C$4="Attiecināmās izmaksas",IF('10a+c+n'!$Q834="A",'10a+c+n'!C834,0),0)</f>
        <v>0</v>
      </c>
      <c r="D834" s="21">
        <f>IF($C$4="Attiecināmās izmaksas",IF('10a+c+n'!$Q834="A",'10a+c+n'!D834,0),0)</f>
        <v>0</v>
      </c>
      <c r="E834" s="42"/>
      <c r="F834" s="64"/>
      <c r="G834" s="121"/>
      <c r="H834" s="121">
        <f>IF($C$4="Attiecināmās izmaksas",IF('10a+c+n'!$Q834="A",'10a+c+n'!H834,0),0)</f>
        <v>0</v>
      </c>
      <c r="I834" s="121"/>
      <c r="J834" s="121"/>
      <c r="K834" s="122">
        <f>IF($C$4="Attiecināmās izmaksas",IF('10a+c+n'!$Q834="A",'10a+c+n'!K834,0),0)</f>
        <v>0</v>
      </c>
      <c r="L834" s="64">
        <f>IF($C$4="Attiecināmās izmaksas",IF('10a+c+n'!$Q834="A",'10a+c+n'!L834,0),0)</f>
        <v>0</v>
      </c>
      <c r="M834" s="121">
        <f>IF($C$4="Attiecināmās izmaksas",IF('10a+c+n'!$Q834="A",'10a+c+n'!M834,0),0)</f>
        <v>0</v>
      </c>
      <c r="N834" s="121">
        <f>IF($C$4="Attiecināmās izmaksas",IF('10a+c+n'!$Q834="A",'10a+c+n'!N834,0),0)</f>
        <v>0</v>
      </c>
      <c r="O834" s="121">
        <f>IF($C$4="Attiecināmās izmaksas",IF('10a+c+n'!$Q834="A",'10a+c+n'!O834,0),0)</f>
        <v>0</v>
      </c>
      <c r="P834" s="122">
        <f>IF($C$4="Attiecināmās izmaksas",IF('10a+c+n'!$Q834="A",'10a+c+n'!P834,0),0)</f>
        <v>0</v>
      </c>
    </row>
    <row r="835" spans="1:16" x14ac:dyDescent="0.2">
      <c r="A835" s="49">
        <f>IF(P835=0,0,IF(COUNTBLANK(P835)=1,0,COUNTA($P$14:P835)))</f>
        <v>0</v>
      </c>
      <c r="B835" s="21">
        <f>IF($C$4="Attiecināmās izmaksas",IF('10a+c+n'!$Q835="A",'10a+c+n'!B835,0),0)</f>
        <v>0</v>
      </c>
      <c r="C835" s="21">
        <f>IF($C$4="Attiecināmās izmaksas",IF('10a+c+n'!$Q835="A",'10a+c+n'!C835,0),0)</f>
        <v>0</v>
      </c>
      <c r="D835" s="21">
        <f>IF($C$4="Attiecināmās izmaksas",IF('10a+c+n'!$Q835="A",'10a+c+n'!D835,0),0)</f>
        <v>0</v>
      </c>
      <c r="E835" s="42"/>
      <c r="F835" s="64"/>
      <c r="G835" s="121"/>
      <c r="H835" s="121">
        <f>IF($C$4="Attiecināmās izmaksas",IF('10a+c+n'!$Q835="A",'10a+c+n'!H835,0),0)</f>
        <v>0</v>
      </c>
      <c r="I835" s="121"/>
      <c r="J835" s="121"/>
      <c r="K835" s="122">
        <f>IF($C$4="Attiecināmās izmaksas",IF('10a+c+n'!$Q835="A",'10a+c+n'!K835,0),0)</f>
        <v>0</v>
      </c>
      <c r="L835" s="64">
        <f>IF($C$4="Attiecināmās izmaksas",IF('10a+c+n'!$Q835="A",'10a+c+n'!L835,0),0)</f>
        <v>0</v>
      </c>
      <c r="M835" s="121">
        <f>IF($C$4="Attiecināmās izmaksas",IF('10a+c+n'!$Q835="A",'10a+c+n'!M835,0),0)</f>
        <v>0</v>
      </c>
      <c r="N835" s="121">
        <f>IF($C$4="Attiecināmās izmaksas",IF('10a+c+n'!$Q835="A",'10a+c+n'!N835,0),0)</f>
        <v>0</v>
      </c>
      <c r="O835" s="121">
        <f>IF($C$4="Attiecināmās izmaksas",IF('10a+c+n'!$Q835="A",'10a+c+n'!O835,0),0)</f>
        <v>0</v>
      </c>
      <c r="P835" s="122">
        <f>IF($C$4="Attiecināmās izmaksas",IF('10a+c+n'!$Q835="A",'10a+c+n'!P835,0),0)</f>
        <v>0</v>
      </c>
    </row>
    <row r="836" spans="1:16" x14ac:dyDescent="0.2">
      <c r="A836" s="49">
        <f>IF(P836=0,0,IF(COUNTBLANK(P836)=1,0,COUNTA($P$14:P836)))</f>
        <v>0</v>
      </c>
      <c r="B836" s="21">
        <f>IF($C$4="Attiecināmās izmaksas",IF('10a+c+n'!$Q836="A",'10a+c+n'!B836,0),0)</f>
        <v>0</v>
      </c>
      <c r="C836" s="21">
        <f>IF($C$4="Attiecināmās izmaksas",IF('10a+c+n'!$Q836="A",'10a+c+n'!C836,0),0)</f>
        <v>0</v>
      </c>
      <c r="D836" s="21">
        <f>IF($C$4="Attiecināmās izmaksas",IF('10a+c+n'!$Q836="A",'10a+c+n'!D836,0),0)</f>
        <v>0</v>
      </c>
      <c r="E836" s="42"/>
      <c r="F836" s="64"/>
      <c r="G836" s="121"/>
      <c r="H836" s="121">
        <f>IF($C$4="Attiecināmās izmaksas",IF('10a+c+n'!$Q836="A",'10a+c+n'!H836,0),0)</f>
        <v>0</v>
      </c>
      <c r="I836" s="121"/>
      <c r="J836" s="121"/>
      <c r="K836" s="122">
        <f>IF($C$4="Attiecināmās izmaksas",IF('10a+c+n'!$Q836="A",'10a+c+n'!K836,0),0)</f>
        <v>0</v>
      </c>
      <c r="L836" s="64">
        <f>IF($C$4="Attiecināmās izmaksas",IF('10a+c+n'!$Q836="A",'10a+c+n'!L836,0),0)</f>
        <v>0</v>
      </c>
      <c r="M836" s="121">
        <f>IF($C$4="Attiecināmās izmaksas",IF('10a+c+n'!$Q836="A",'10a+c+n'!M836,0),0)</f>
        <v>0</v>
      </c>
      <c r="N836" s="121">
        <f>IF($C$4="Attiecināmās izmaksas",IF('10a+c+n'!$Q836="A",'10a+c+n'!N836,0),0)</f>
        <v>0</v>
      </c>
      <c r="O836" s="121">
        <f>IF($C$4="Attiecināmās izmaksas",IF('10a+c+n'!$Q836="A",'10a+c+n'!O836,0),0)</f>
        <v>0</v>
      </c>
      <c r="P836" s="122">
        <f>IF($C$4="Attiecināmās izmaksas",IF('10a+c+n'!$Q836="A",'10a+c+n'!P836,0),0)</f>
        <v>0</v>
      </c>
    </row>
    <row r="837" spans="1:16" x14ac:dyDescent="0.2">
      <c r="A837" s="49">
        <f>IF(P837=0,0,IF(COUNTBLANK(P837)=1,0,COUNTA($P$14:P837)))</f>
        <v>0</v>
      </c>
      <c r="B837" s="21">
        <f>IF($C$4="Attiecināmās izmaksas",IF('10a+c+n'!$Q837="A",'10a+c+n'!B837,0),0)</f>
        <v>0</v>
      </c>
      <c r="C837" s="21">
        <f>IF($C$4="Attiecināmās izmaksas",IF('10a+c+n'!$Q837="A",'10a+c+n'!C837,0),0)</f>
        <v>0</v>
      </c>
      <c r="D837" s="21">
        <f>IF($C$4="Attiecināmās izmaksas",IF('10a+c+n'!$Q837="A",'10a+c+n'!D837,0),0)</f>
        <v>0</v>
      </c>
      <c r="E837" s="42"/>
      <c r="F837" s="64"/>
      <c r="G837" s="121"/>
      <c r="H837" s="121">
        <f>IF($C$4="Attiecināmās izmaksas",IF('10a+c+n'!$Q837="A",'10a+c+n'!H837,0),0)</f>
        <v>0</v>
      </c>
      <c r="I837" s="121"/>
      <c r="J837" s="121"/>
      <c r="K837" s="122">
        <f>IF($C$4="Attiecināmās izmaksas",IF('10a+c+n'!$Q837="A",'10a+c+n'!K837,0),0)</f>
        <v>0</v>
      </c>
      <c r="L837" s="64">
        <f>IF($C$4="Attiecināmās izmaksas",IF('10a+c+n'!$Q837="A",'10a+c+n'!L837,0),0)</f>
        <v>0</v>
      </c>
      <c r="M837" s="121">
        <f>IF($C$4="Attiecināmās izmaksas",IF('10a+c+n'!$Q837="A",'10a+c+n'!M837,0),0)</f>
        <v>0</v>
      </c>
      <c r="N837" s="121">
        <f>IF($C$4="Attiecināmās izmaksas",IF('10a+c+n'!$Q837="A",'10a+c+n'!N837,0),0)</f>
        <v>0</v>
      </c>
      <c r="O837" s="121">
        <f>IF($C$4="Attiecināmās izmaksas",IF('10a+c+n'!$Q837="A",'10a+c+n'!O837,0),0)</f>
        <v>0</v>
      </c>
      <c r="P837" s="122">
        <f>IF($C$4="Attiecināmās izmaksas",IF('10a+c+n'!$Q837="A",'10a+c+n'!P837,0),0)</f>
        <v>0</v>
      </c>
    </row>
    <row r="838" spans="1:16" x14ac:dyDescent="0.2">
      <c r="A838" s="49">
        <f>IF(P838=0,0,IF(COUNTBLANK(P838)=1,0,COUNTA($P$14:P838)))</f>
        <v>0</v>
      </c>
      <c r="B838" s="21">
        <f>IF($C$4="Attiecināmās izmaksas",IF('10a+c+n'!$Q838="A",'10a+c+n'!B838,0),0)</f>
        <v>0</v>
      </c>
      <c r="C838" s="21">
        <f>IF($C$4="Attiecināmās izmaksas",IF('10a+c+n'!$Q838="A",'10a+c+n'!C838,0),0)</f>
        <v>0</v>
      </c>
      <c r="D838" s="21">
        <f>IF($C$4="Attiecināmās izmaksas",IF('10a+c+n'!$Q838="A",'10a+c+n'!D838,0),0)</f>
        <v>0</v>
      </c>
      <c r="E838" s="42"/>
      <c r="F838" s="64"/>
      <c r="G838" s="121"/>
      <c r="H838" s="121">
        <f>IF($C$4="Attiecināmās izmaksas",IF('10a+c+n'!$Q838="A",'10a+c+n'!H838,0),0)</f>
        <v>0</v>
      </c>
      <c r="I838" s="121"/>
      <c r="J838" s="121"/>
      <c r="K838" s="122">
        <f>IF($C$4="Attiecināmās izmaksas",IF('10a+c+n'!$Q838="A",'10a+c+n'!K838,0),0)</f>
        <v>0</v>
      </c>
      <c r="L838" s="64">
        <f>IF($C$4="Attiecināmās izmaksas",IF('10a+c+n'!$Q838="A",'10a+c+n'!L838,0),0)</f>
        <v>0</v>
      </c>
      <c r="M838" s="121">
        <f>IF($C$4="Attiecināmās izmaksas",IF('10a+c+n'!$Q838="A",'10a+c+n'!M838,0),0)</f>
        <v>0</v>
      </c>
      <c r="N838" s="121">
        <f>IF($C$4="Attiecināmās izmaksas",IF('10a+c+n'!$Q838="A",'10a+c+n'!N838,0),0)</f>
        <v>0</v>
      </c>
      <c r="O838" s="121">
        <f>IF($C$4="Attiecināmās izmaksas",IF('10a+c+n'!$Q838="A",'10a+c+n'!O838,0),0)</f>
        <v>0</v>
      </c>
      <c r="P838" s="122">
        <f>IF($C$4="Attiecināmās izmaksas",IF('10a+c+n'!$Q838="A",'10a+c+n'!P838,0),0)</f>
        <v>0</v>
      </c>
    </row>
    <row r="839" spans="1:16" x14ac:dyDescent="0.2">
      <c r="A839" s="49">
        <f>IF(P839=0,0,IF(COUNTBLANK(P839)=1,0,COUNTA($P$14:P839)))</f>
        <v>0</v>
      </c>
      <c r="B839" s="21">
        <f>IF($C$4="Attiecināmās izmaksas",IF('10a+c+n'!$Q839="A",'10a+c+n'!B839,0),0)</f>
        <v>0</v>
      </c>
      <c r="C839" s="21">
        <f>IF($C$4="Attiecināmās izmaksas",IF('10a+c+n'!$Q839="A",'10a+c+n'!C839,0),0)</f>
        <v>0</v>
      </c>
      <c r="D839" s="21">
        <f>IF($C$4="Attiecināmās izmaksas",IF('10a+c+n'!$Q839="A",'10a+c+n'!D839,0),0)</f>
        <v>0</v>
      </c>
      <c r="E839" s="42"/>
      <c r="F839" s="64"/>
      <c r="G839" s="121"/>
      <c r="H839" s="121">
        <f>IF($C$4="Attiecināmās izmaksas",IF('10a+c+n'!$Q839="A",'10a+c+n'!H839,0),0)</f>
        <v>0</v>
      </c>
      <c r="I839" s="121"/>
      <c r="J839" s="121"/>
      <c r="K839" s="122">
        <f>IF($C$4="Attiecināmās izmaksas",IF('10a+c+n'!$Q839="A",'10a+c+n'!K839,0),0)</f>
        <v>0</v>
      </c>
      <c r="L839" s="64">
        <f>IF($C$4="Attiecināmās izmaksas",IF('10a+c+n'!$Q839="A",'10a+c+n'!L839,0),0)</f>
        <v>0</v>
      </c>
      <c r="M839" s="121">
        <f>IF($C$4="Attiecināmās izmaksas",IF('10a+c+n'!$Q839="A",'10a+c+n'!M839,0),0)</f>
        <v>0</v>
      </c>
      <c r="N839" s="121">
        <f>IF($C$4="Attiecināmās izmaksas",IF('10a+c+n'!$Q839="A",'10a+c+n'!N839,0),0)</f>
        <v>0</v>
      </c>
      <c r="O839" s="121">
        <f>IF($C$4="Attiecināmās izmaksas",IF('10a+c+n'!$Q839="A",'10a+c+n'!O839,0),0)</f>
        <v>0</v>
      </c>
      <c r="P839" s="122">
        <f>IF($C$4="Attiecināmās izmaksas",IF('10a+c+n'!$Q839="A",'10a+c+n'!P839,0),0)</f>
        <v>0</v>
      </c>
    </row>
    <row r="840" spans="1:16" x14ac:dyDescent="0.2">
      <c r="A840" s="49">
        <f>IF(P840=0,0,IF(COUNTBLANK(P840)=1,0,COUNTA($P$14:P840)))</f>
        <v>0</v>
      </c>
      <c r="B840" s="21">
        <f>IF($C$4="Attiecināmās izmaksas",IF('10a+c+n'!$Q840="A",'10a+c+n'!B840,0),0)</f>
        <v>0</v>
      </c>
      <c r="C840" s="21">
        <f>IF($C$4="Attiecināmās izmaksas",IF('10a+c+n'!$Q840="A",'10a+c+n'!C840,0),0)</f>
        <v>0</v>
      </c>
      <c r="D840" s="21">
        <f>IF($C$4="Attiecināmās izmaksas",IF('10a+c+n'!$Q840="A",'10a+c+n'!D840,0),0)</f>
        <v>0</v>
      </c>
      <c r="E840" s="42"/>
      <c r="F840" s="64"/>
      <c r="G840" s="121"/>
      <c r="H840" s="121">
        <f>IF($C$4="Attiecināmās izmaksas",IF('10a+c+n'!$Q840="A",'10a+c+n'!H840,0),0)</f>
        <v>0</v>
      </c>
      <c r="I840" s="121"/>
      <c r="J840" s="121"/>
      <c r="K840" s="122">
        <f>IF($C$4="Attiecināmās izmaksas",IF('10a+c+n'!$Q840="A",'10a+c+n'!K840,0),0)</f>
        <v>0</v>
      </c>
      <c r="L840" s="64">
        <f>IF($C$4="Attiecināmās izmaksas",IF('10a+c+n'!$Q840="A",'10a+c+n'!L840,0),0)</f>
        <v>0</v>
      </c>
      <c r="M840" s="121">
        <f>IF($C$4="Attiecināmās izmaksas",IF('10a+c+n'!$Q840="A",'10a+c+n'!M840,0),0)</f>
        <v>0</v>
      </c>
      <c r="N840" s="121">
        <f>IF($C$4="Attiecināmās izmaksas",IF('10a+c+n'!$Q840="A",'10a+c+n'!N840,0),0)</f>
        <v>0</v>
      </c>
      <c r="O840" s="121">
        <f>IF($C$4="Attiecināmās izmaksas",IF('10a+c+n'!$Q840="A",'10a+c+n'!O840,0),0)</f>
        <v>0</v>
      </c>
      <c r="P840" s="122">
        <f>IF($C$4="Attiecināmās izmaksas",IF('10a+c+n'!$Q840="A",'10a+c+n'!P840,0),0)</f>
        <v>0</v>
      </c>
    </row>
    <row r="841" spans="1:16" x14ac:dyDescent="0.2">
      <c r="A841" s="49">
        <f>IF(P841=0,0,IF(COUNTBLANK(P841)=1,0,COUNTA($P$14:P841)))</f>
        <v>0</v>
      </c>
      <c r="B841" s="21">
        <f>IF($C$4="Attiecināmās izmaksas",IF('10a+c+n'!$Q841="A",'10a+c+n'!B841,0),0)</f>
        <v>0</v>
      </c>
      <c r="C841" s="21">
        <f>IF($C$4="Attiecināmās izmaksas",IF('10a+c+n'!$Q841="A",'10a+c+n'!C841,0),0)</f>
        <v>0</v>
      </c>
      <c r="D841" s="21">
        <f>IF($C$4="Attiecināmās izmaksas",IF('10a+c+n'!$Q841="A",'10a+c+n'!D841,0),0)</f>
        <v>0</v>
      </c>
      <c r="E841" s="42"/>
      <c r="F841" s="64"/>
      <c r="G841" s="121"/>
      <c r="H841" s="121">
        <f>IF($C$4="Attiecināmās izmaksas",IF('10a+c+n'!$Q841="A",'10a+c+n'!H841,0),0)</f>
        <v>0</v>
      </c>
      <c r="I841" s="121"/>
      <c r="J841" s="121"/>
      <c r="K841" s="122">
        <f>IF($C$4="Attiecināmās izmaksas",IF('10a+c+n'!$Q841="A",'10a+c+n'!K841,0),0)</f>
        <v>0</v>
      </c>
      <c r="L841" s="64">
        <f>IF($C$4="Attiecināmās izmaksas",IF('10a+c+n'!$Q841="A",'10a+c+n'!L841,0),0)</f>
        <v>0</v>
      </c>
      <c r="M841" s="121">
        <f>IF($C$4="Attiecināmās izmaksas",IF('10a+c+n'!$Q841="A",'10a+c+n'!M841,0),0)</f>
        <v>0</v>
      </c>
      <c r="N841" s="121">
        <f>IF($C$4="Attiecināmās izmaksas",IF('10a+c+n'!$Q841="A",'10a+c+n'!N841,0),0)</f>
        <v>0</v>
      </c>
      <c r="O841" s="121">
        <f>IF($C$4="Attiecināmās izmaksas",IF('10a+c+n'!$Q841="A",'10a+c+n'!O841,0),0)</f>
        <v>0</v>
      </c>
      <c r="P841" s="122">
        <f>IF($C$4="Attiecināmās izmaksas",IF('10a+c+n'!$Q841="A",'10a+c+n'!P841,0),0)</f>
        <v>0</v>
      </c>
    </row>
    <row r="842" spans="1:16" x14ac:dyDescent="0.2">
      <c r="A842" s="49">
        <f>IF(P842=0,0,IF(COUNTBLANK(P842)=1,0,COUNTA($P$14:P842)))</f>
        <v>0</v>
      </c>
      <c r="B842" s="21">
        <f>IF($C$4="Attiecināmās izmaksas",IF('10a+c+n'!$Q842="A",'10a+c+n'!B842,0),0)</f>
        <v>0</v>
      </c>
      <c r="C842" s="21">
        <f>IF($C$4="Attiecināmās izmaksas",IF('10a+c+n'!$Q842="A",'10a+c+n'!C842,0),0)</f>
        <v>0</v>
      </c>
      <c r="D842" s="21">
        <f>IF($C$4="Attiecināmās izmaksas",IF('10a+c+n'!$Q842="A",'10a+c+n'!D842,0),0)</f>
        <v>0</v>
      </c>
      <c r="E842" s="42"/>
      <c r="F842" s="64"/>
      <c r="G842" s="121"/>
      <c r="H842" s="121">
        <f>IF($C$4="Attiecināmās izmaksas",IF('10a+c+n'!$Q842="A",'10a+c+n'!H842,0),0)</f>
        <v>0</v>
      </c>
      <c r="I842" s="121"/>
      <c r="J842" s="121"/>
      <c r="K842" s="122">
        <f>IF($C$4="Attiecināmās izmaksas",IF('10a+c+n'!$Q842="A",'10a+c+n'!K842,0),0)</f>
        <v>0</v>
      </c>
      <c r="L842" s="64">
        <f>IF($C$4="Attiecināmās izmaksas",IF('10a+c+n'!$Q842="A",'10a+c+n'!L842,0),0)</f>
        <v>0</v>
      </c>
      <c r="M842" s="121">
        <f>IF($C$4="Attiecināmās izmaksas",IF('10a+c+n'!$Q842="A",'10a+c+n'!M842,0),0)</f>
        <v>0</v>
      </c>
      <c r="N842" s="121">
        <f>IF($C$4="Attiecināmās izmaksas",IF('10a+c+n'!$Q842="A",'10a+c+n'!N842,0),0)</f>
        <v>0</v>
      </c>
      <c r="O842" s="121">
        <f>IF($C$4="Attiecināmās izmaksas",IF('10a+c+n'!$Q842="A",'10a+c+n'!O842,0),0)</f>
        <v>0</v>
      </c>
      <c r="P842" s="122">
        <f>IF($C$4="Attiecināmās izmaksas",IF('10a+c+n'!$Q842="A",'10a+c+n'!P842,0),0)</f>
        <v>0</v>
      </c>
    </row>
    <row r="843" spans="1:16" x14ac:dyDescent="0.2">
      <c r="A843" s="49">
        <f>IF(P843=0,0,IF(COUNTBLANK(P843)=1,0,COUNTA($P$14:P843)))</f>
        <v>0</v>
      </c>
      <c r="B843" s="21">
        <f>IF($C$4="Attiecināmās izmaksas",IF('10a+c+n'!$Q843="A",'10a+c+n'!B843,0),0)</f>
        <v>0</v>
      </c>
      <c r="C843" s="21">
        <f>IF($C$4="Attiecināmās izmaksas",IF('10a+c+n'!$Q843="A",'10a+c+n'!C843,0),0)</f>
        <v>0</v>
      </c>
      <c r="D843" s="21">
        <f>IF($C$4="Attiecināmās izmaksas",IF('10a+c+n'!$Q843="A",'10a+c+n'!D843,0),0)</f>
        <v>0</v>
      </c>
      <c r="E843" s="42"/>
      <c r="F843" s="64"/>
      <c r="G843" s="121"/>
      <c r="H843" s="121">
        <f>IF($C$4="Attiecināmās izmaksas",IF('10a+c+n'!$Q843="A",'10a+c+n'!H843,0),0)</f>
        <v>0</v>
      </c>
      <c r="I843" s="121"/>
      <c r="J843" s="121"/>
      <c r="K843" s="122">
        <f>IF($C$4="Attiecināmās izmaksas",IF('10a+c+n'!$Q843="A",'10a+c+n'!K843,0),0)</f>
        <v>0</v>
      </c>
      <c r="L843" s="64">
        <f>IF($C$4="Attiecināmās izmaksas",IF('10a+c+n'!$Q843="A",'10a+c+n'!L843,0),0)</f>
        <v>0</v>
      </c>
      <c r="M843" s="121">
        <f>IF($C$4="Attiecināmās izmaksas",IF('10a+c+n'!$Q843="A",'10a+c+n'!M843,0),0)</f>
        <v>0</v>
      </c>
      <c r="N843" s="121">
        <f>IF($C$4="Attiecināmās izmaksas",IF('10a+c+n'!$Q843="A",'10a+c+n'!N843,0),0)</f>
        <v>0</v>
      </c>
      <c r="O843" s="121">
        <f>IF($C$4="Attiecināmās izmaksas",IF('10a+c+n'!$Q843="A",'10a+c+n'!O843,0),0)</f>
        <v>0</v>
      </c>
      <c r="P843" s="122">
        <f>IF($C$4="Attiecināmās izmaksas",IF('10a+c+n'!$Q843="A",'10a+c+n'!P843,0),0)</f>
        <v>0</v>
      </c>
    </row>
    <row r="844" spans="1:16" x14ac:dyDescent="0.2">
      <c r="A844" s="49">
        <f>IF(P844=0,0,IF(COUNTBLANK(P844)=1,0,COUNTA($P$14:P844)))</f>
        <v>0</v>
      </c>
      <c r="B844" s="21">
        <f>IF($C$4="Attiecināmās izmaksas",IF('10a+c+n'!$Q844="A",'10a+c+n'!B844,0),0)</f>
        <v>0</v>
      </c>
      <c r="C844" s="21">
        <f>IF($C$4="Attiecināmās izmaksas",IF('10a+c+n'!$Q844="A",'10a+c+n'!C844,0),0)</f>
        <v>0</v>
      </c>
      <c r="D844" s="21">
        <f>IF($C$4="Attiecināmās izmaksas",IF('10a+c+n'!$Q844="A",'10a+c+n'!D844,0),0)</f>
        <v>0</v>
      </c>
      <c r="E844" s="42"/>
      <c r="F844" s="64"/>
      <c r="G844" s="121"/>
      <c r="H844" s="121">
        <f>IF($C$4="Attiecināmās izmaksas",IF('10a+c+n'!$Q844="A",'10a+c+n'!H844,0),0)</f>
        <v>0</v>
      </c>
      <c r="I844" s="121"/>
      <c r="J844" s="121"/>
      <c r="K844" s="122">
        <f>IF($C$4="Attiecināmās izmaksas",IF('10a+c+n'!$Q844="A",'10a+c+n'!K844,0),0)</f>
        <v>0</v>
      </c>
      <c r="L844" s="64">
        <f>IF($C$4="Attiecināmās izmaksas",IF('10a+c+n'!$Q844="A",'10a+c+n'!L844,0),0)</f>
        <v>0</v>
      </c>
      <c r="M844" s="121">
        <f>IF($C$4="Attiecināmās izmaksas",IF('10a+c+n'!$Q844="A",'10a+c+n'!M844,0),0)</f>
        <v>0</v>
      </c>
      <c r="N844" s="121">
        <f>IF($C$4="Attiecināmās izmaksas",IF('10a+c+n'!$Q844="A",'10a+c+n'!N844,0),0)</f>
        <v>0</v>
      </c>
      <c r="O844" s="121">
        <f>IF($C$4="Attiecināmās izmaksas",IF('10a+c+n'!$Q844="A",'10a+c+n'!O844,0),0)</f>
        <v>0</v>
      </c>
      <c r="P844" s="122">
        <f>IF($C$4="Attiecināmās izmaksas",IF('10a+c+n'!$Q844="A",'10a+c+n'!P844,0),0)</f>
        <v>0</v>
      </c>
    </row>
    <row r="845" spans="1:16" x14ac:dyDescent="0.2">
      <c r="A845" s="49">
        <f>IF(P845=0,0,IF(COUNTBLANK(P845)=1,0,COUNTA($P$14:P845)))</f>
        <v>0</v>
      </c>
      <c r="B845" s="21">
        <f>IF($C$4="Attiecināmās izmaksas",IF('10a+c+n'!$Q845="A",'10a+c+n'!B845,0),0)</f>
        <v>0</v>
      </c>
      <c r="C845" s="21">
        <f>IF($C$4="Attiecināmās izmaksas",IF('10a+c+n'!$Q845="A",'10a+c+n'!C845,0),0)</f>
        <v>0</v>
      </c>
      <c r="D845" s="21">
        <f>IF($C$4="Attiecināmās izmaksas",IF('10a+c+n'!$Q845="A",'10a+c+n'!D845,0),0)</f>
        <v>0</v>
      </c>
      <c r="E845" s="42"/>
      <c r="F845" s="64"/>
      <c r="G845" s="121"/>
      <c r="H845" s="121">
        <f>IF($C$4="Attiecināmās izmaksas",IF('10a+c+n'!$Q845="A",'10a+c+n'!H845,0),0)</f>
        <v>0</v>
      </c>
      <c r="I845" s="121"/>
      <c r="J845" s="121"/>
      <c r="K845" s="122">
        <f>IF($C$4="Attiecināmās izmaksas",IF('10a+c+n'!$Q845="A",'10a+c+n'!K845,0),0)</f>
        <v>0</v>
      </c>
      <c r="L845" s="64">
        <f>IF($C$4="Attiecināmās izmaksas",IF('10a+c+n'!$Q845="A",'10a+c+n'!L845,0),0)</f>
        <v>0</v>
      </c>
      <c r="M845" s="121">
        <f>IF($C$4="Attiecināmās izmaksas",IF('10a+c+n'!$Q845="A",'10a+c+n'!M845,0),0)</f>
        <v>0</v>
      </c>
      <c r="N845" s="121">
        <f>IF($C$4="Attiecināmās izmaksas",IF('10a+c+n'!$Q845="A",'10a+c+n'!N845,0),0)</f>
        <v>0</v>
      </c>
      <c r="O845" s="121">
        <f>IF($C$4="Attiecināmās izmaksas",IF('10a+c+n'!$Q845="A",'10a+c+n'!O845,0),0)</f>
        <v>0</v>
      </c>
      <c r="P845" s="122">
        <f>IF($C$4="Attiecināmās izmaksas",IF('10a+c+n'!$Q845="A",'10a+c+n'!P845,0),0)</f>
        <v>0</v>
      </c>
    </row>
    <row r="846" spans="1:16" x14ac:dyDescent="0.2">
      <c r="A846" s="49">
        <f>IF(P846=0,0,IF(COUNTBLANK(P846)=1,0,COUNTA($P$14:P846)))</f>
        <v>0</v>
      </c>
      <c r="B846" s="21">
        <f>IF($C$4="Attiecināmās izmaksas",IF('10a+c+n'!$Q846="A",'10a+c+n'!B846,0),0)</f>
        <v>0</v>
      </c>
      <c r="C846" s="21">
        <f>IF($C$4="Attiecināmās izmaksas",IF('10a+c+n'!$Q846="A",'10a+c+n'!C846,0),0)</f>
        <v>0</v>
      </c>
      <c r="D846" s="21">
        <f>IF($C$4="Attiecināmās izmaksas",IF('10a+c+n'!$Q846="A",'10a+c+n'!D846,0),0)</f>
        <v>0</v>
      </c>
      <c r="E846" s="42"/>
      <c r="F846" s="64"/>
      <c r="G846" s="121"/>
      <c r="H846" s="121">
        <f>IF($C$4="Attiecināmās izmaksas",IF('10a+c+n'!$Q846="A",'10a+c+n'!H846,0),0)</f>
        <v>0</v>
      </c>
      <c r="I846" s="121"/>
      <c r="J846" s="121"/>
      <c r="K846" s="122">
        <f>IF($C$4="Attiecināmās izmaksas",IF('10a+c+n'!$Q846="A",'10a+c+n'!K846,0),0)</f>
        <v>0</v>
      </c>
      <c r="L846" s="64">
        <f>IF($C$4="Attiecināmās izmaksas",IF('10a+c+n'!$Q846="A",'10a+c+n'!L846,0),0)</f>
        <v>0</v>
      </c>
      <c r="M846" s="121">
        <f>IF($C$4="Attiecināmās izmaksas",IF('10a+c+n'!$Q846="A",'10a+c+n'!M846,0),0)</f>
        <v>0</v>
      </c>
      <c r="N846" s="121">
        <f>IF($C$4="Attiecināmās izmaksas",IF('10a+c+n'!$Q846="A",'10a+c+n'!N846,0),0)</f>
        <v>0</v>
      </c>
      <c r="O846" s="121">
        <f>IF($C$4="Attiecināmās izmaksas",IF('10a+c+n'!$Q846="A",'10a+c+n'!O846,0),0)</f>
        <v>0</v>
      </c>
      <c r="P846" s="122">
        <f>IF($C$4="Attiecināmās izmaksas",IF('10a+c+n'!$Q846="A",'10a+c+n'!P846,0),0)</f>
        <v>0</v>
      </c>
    </row>
    <row r="847" spans="1:16" x14ac:dyDescent="0.2">
      <c r="A847" s="49">
        <f>IF(P847=0,0,IF(COUNTBLANK(P847)=1,0,COUNTA($P$14:P847)))</f>
        <v>0</v>
      </c>
      <c r="B847" s="21">
        <f>IF($C$4="Attiecināmās izmaksas",IF('10a+c+n'!$Q847="A",'10a+c+n'!B847,0),0)</f>
        <v>0</v>
      </c>
      <c r="C847" s="21">
        <f>IF($C$4="Attiecināmās izmaksas",IF('10a+c+n'!$Q847="A",'10a+c+n'!C847,0),0)</f>
        <v>0</v>
      </c>
      <c r="D847" s="21">
        <f>IF($C$4="Attiecināmās izmaksas",IF('10a+c+n'!$Q847="A",'10a+c+n'!D847,0),0)</f>
        <v>0</v>
      </c>
      <c r="E847" s="42"/>
      <c r="F847" s="64"/>
      <c r="G847" s="121"/>
      <c r="H847" s="121">
        <f>IF($C$4="Attiecināmās izmaksas",IF('10a+c+n'!$Q847="A",'10a+c+n'!H847,0),0)</f>
        <v>0</v>
      </c>
      <c r="I847" s="121"/>
      <c r="J847" s="121"/>
      <c r="K847" s="122">
        <f>IF($C$4="Attiecināmās izmaksas",IF('10a+c+n'!$Q847="A",'10a+c+n'!K847,0),0)</f>
        <v>0</v>
      </c>
      <c r="L847" s="64">
        <f>IF($C$4="Attiecināmās izmaksas",IF('10a+c+n'!$Q847="A",'10a+c+n'!L847,0),0)</f>
        <v>0</v>
      </c>
      <c r="M847" s="121">
        <f>IF($C$4="Attiecināmās izmaksas",IF('10a+c+n'!$Q847="A",'10a+c+n'!M847,0),0)</f>
        <v>0</v>
      </c>
      <c r="N847" s="121">
        <f>IF($C$4="Attiecināmās izmaksas",IF('10a+c+n'!$Q847="A",'10a+c+n'!N847,0),0)</f>
        <v>0</v>
      </c>
      <c r="O847" s="121">
        <f>IF($C$4="Attiecināmās izmaksas",IF('10a+c+n'!$Q847="A",'10a+c+n'!O847,0),0)</f>
        <v>0</v>
      </c>
      <c r="P847" s="122">
        <f>IF($C$4="Attiecināmās izmaksas",IF('10a+c+n'!$Q847="A",'10a+c+n'!P847,0),0)</f>
        <v>0</v>
      </c>
    </row>
    <row r="848" spans="1:16" x14ac:dyDescent="0.2">
      <c r="A848" s="49">
        <f>IF(P848=0,0,IF(COUNTBLANK(P848)=1,0,COUNTA($P$14:P848)))</f>
        <v>0</v>
      </c>
      <c r="B848" s="21">
        <f>IF($C$4="Attiecināmās izmaksas",IF('10a+c+n'!$Q848="A",'10a+c+n'!B848,0),0)</f>
        <v>0</v>
      </c>
      <c r="C848" s="21">
        <f>IF($C$4="Attiecināmās izmaksas",IF('10a+c+n'!$Q848="A",'10a+c+n'!C848,0),0)</f>
        <v>0</v>
      </c>
      <c r="D848" s="21">
        <f>IF($C$4="Attiecināmās izmaksas",IF('10a+c+n'!$Q848="A",'10a+c+n'!D848,0),0)</f>
        <v>0</v>
      </c>
      <c r="E848" s="42"/>
      <c r="F848" s="64"/>
      <c r="G848" s="121"/>
      <c r="H848" s="121">
        <f>IF($C$4="Attiecināmās izmaksas",IF('10a+c+n'!$Q848="A",'10a+c+n'!H848,0),0)</f>
        <v>0</v>
      </c>
      <c r="I848" s="121"/>
      <c r="J848" s="121"/>
      <c r="K848" s="122">
        <f>IF($C$4="Attiecināmās izmaksas",IF('10a+c+n'!$Q848="A",'10a+c+n'!K848,0),0)</f>
        <v>0</v>
      </c>
      <c r="L848" s="64">
        <f>IF($C$4="Attiecināmās izmaksas",IF('10a+c+n'!$Q848="A",'10a+c+n'!L848,0),0)</f>
        <v>0</v>
      </c>
      <c r="M848" s="121">
        <f>IF($C$4="Attiecināmās izmaksas",IF('10a+c+n'!$Q848="A",'10a+c+n'!M848,0),0)</f>
        <v>0</v>
      </c>
      <c r="N848" s="121">
        <f>IF($C$4="Attiecināmās izmaksas",IF('10a+c+n'!$Q848="A",'10a+c+n'!N848,0),0)</f>
        <v>0</v>
      </c>
      <c r="O848" s="121">
        <f>IF($C$4="Attiecināmās izmaksas",IF('10a+c+n'!$Q848="A",'10a+c+n'!O848,0),0)</f>
        <v>0</v>
      </c>
      <c r="P848" s="122">
        <f>IF($C$4="Attiecināmās izmaksas",IF('10a+c+n'!$Q848="A",'10a+c+n'!P848,0),0)</f>
        <v>0</v>
      </c>
    </row>
    <row r="849" spans="1:16" x14ac:dyDescent="0.2">
      <c r="A849" s="49">
        <f>IF(P849=0,0,IF(COUNTBLANK(P849)=1,0,COUNTA($P$14:P849)))</f>
        <v>0</v>
      </c>
      <c r="B849" s="21">
        <f>IF($C$4="Attiecināmās izmaksas",IF('10a+c+n'!$Q849="A",'10a+c+n'!B849,0),0)</f>
        <v>0</v>
      </c>
      <c r="C849" s="21">
        <f>IF($C$4="Attiecināmās izmaksas",IF('10a+c+n'!$Q849="A",'10a+c+n'!C849,0),0)</f>
        <v>0</v>
      </c>
      <c r="D849" s="21">
        <f>IF($C$4="Attiecināmās izmaksas",IF('10a+c+n'!$Q849="A",'10a+c+n'!D849,0),0)</f>
        <v>0</v>
      </c>
      <c r="E849" s="42"/>
      <c r="F849" s="64"/>
      <c r="G849" s="121"/>
      <c r="H849" s="121">
        <f>IF($C$4="Attiecināmās izmaksas",IF('10a+c+n'!$Q849="A",'10a+c+n'!H849,0),0)</f>
        <v>0</v>
      </c>
      <c r="I849" s="121"/>
      <c r="J849" s="121"/>
      <c r="K849" s="122">
        <f>IF($C$4="Attiecināmās izmaksas",IF('10a+c+n'!$Q849="A",'10a+c+n'!K849,0),0)</f>
        <v>0</v>
      </c>
      <c r="L849" s="64">
        <f>IF($C$4="Attiecināmās izmaksas",IF('10a+c+n'!$Q849="A",'10a+c+n'!L849,0),0)</f>
        <v>0</v>
      </c>
      <c r="M849" s="121">
        <f>IF($C$4="Attiecināmās izmaksas",IF('10a+c+n'!$Q849="A",'10a+c+n'!M849,0),0)</f>
        <v>0</v>
      </c>
      <c r="N849" s="121">
        <f>IF($C$4="Attiecināmās izmaksas",IF('10a+c+n'!$Q849="A",'10a+c+n'!N849,0),0)</f>
        <v>0</v>
      </c>
      <c r="O849" s="121">
        <f>IF($C$4="Attiecināmās izmaksas",IF('10a+c+n'!$Q849="A",'10a+c+n'!O849,0),0)</f>
        <v>0</v>
      </c>
      <c r="P849" s="122">
        <f>IF($C$4="Attiecināmās izmaksas",IF('10a+c+n'!$Q849="A",'10a+c+n'!P849,0),0)</f>
        <v>0</v>
      </c>
    </row>
    <row r="850" spans="1:16" x14ac:dyDescent="0.2">
      <c r="A850" s="49">
        <f>IF(P850=0,0,IF(COUNTBLANK(P850)=1,0,COUNTA($P$14:P850)))</f>
        <v>0</v>
      </c>
      <c r="B850" s="21">
        <f>IF($C$4="Attiecināmās izmaksas",IF('10a+c+n'!$Q850="A",'10a+c+n'!B850,0),0)</f>
        <v>0</v>
      </c>
      <c r="C850" s="21">
        <f>IF($C$4="Attiecināmās izmaksas",IF('10a+c+n'!$Q850="A",'10a+c+n'!C850,0),0)</f>
        <v>0</v>
      </c>
      <c r="D850" s="21">
        <f>IF($C$4="Attiecināmās izmaksas",IF('10a+c+n'!$Q850="A",'10a+c+n'!D850,0),0)</f>
        <v>0</v>
      </c>
      <c r="E850" s="42"/>
      <c r="F850" s="64"/>
      <c r="G850" s="121"/>
      <c r="H850" s="121">
        <f>IF($C$4="Attiecināmās izmaksas",IF('10a+c+n'!$Q850="A",'10a+c+n'!H850,0),0)</f>
        <v>0</v>
      </c>
      <c r="I850" s="121"/>
      <c r="J850" s="121"/>
      <c r="K850" s="122">
        <f>IF($C$4="Attiecināmās izmaksas",IF('10a+c+n'!$Q850="A",'10a+c+n'!K850,0),0)</f>
        <v>0</v>
      </c>
      <c r="L850" s="64">
        <f>IF($C$4="Attiecināmās izmaksas",IF('10a+c+n'!$Q850="A",'10a+c+n'!L850,0),0)</f>
        <v>0</v>
      </c>
      <c r="M850" s="121">
        <f>IF($C$4="Attiecināmās izmaksas",IF('10a+c+n'!$Q850="A",'10a+c+n'!M850,0),0)</f>
        <v>0</v>
      </c>
      <c r="N850" s="121">
        <f>IF($C$4="Attiecināmās izmaksas",IF('10a+c+n'!$Q850="A",'10a+c+n'!N850,0),0)</f>
        <v>0</v>
      </c>
      <c r="O850" s="121">
        <f>IF($C$4="Attiecināmās izmaksas",IF('10a+c+n'!$Q850="A",'10a+c+n'!O850,0),0)</f>
        <v>0</v>
      </c>
      <c r="P850" s="122">
        <f>IF($C$4="Attiecināmās izmaksas",IF('10a+c+n'!$Q850="A",'10a+c+n'!P850,0),0)</f>
        <v>0</v>
      </c>
    </row>
    <row r="851" spans="1:16" x14ac:dyDescent="0.2">
      <c r="A851" s="49">
        <f>IF(P851=0,0,IF(COUNTBLANK(P851)=1,0,COUNTA($P$14:P851)))</f>
        <v>0</v>
      </c>
      <c r="B851" s="21">
        <f>IF($C$4="Attiecināmās izmaksas",IF('10a+c+n'!$Q851="A",'10a+c+n'!B851,0),0)</f>
        <v>0</v>
      </c>
      <c r="C851" s="21">
        <f>IF($C$4="Attiecināmās izmaksas",IF('10a+c+n'!$Q851="A",'10a+c+n'!C851,0),0)</f>
        <v>0</v>
      </c>
      <c r="D851" s="21">
        <f>IF($C$4="Attiecināmās izmaksas",IF('10a+c+n'!$Q851="A",'10a+c+n'!D851,0),0)</f>
        <v>0</v>
      </c>
      <c r="E851" s="42"/>
      <c r="F851" s="64"/>
      <c r="G851" s="121"/>
      <c r="H851" s="121">
        <f>IF($C$4="Attiecināmās izmaksas",IF('10a+c+n'!$Q851="A",'10a+c+n'!H851,0),0)</f>
        <v>0</v>
      </c>
      <c r="I851" s="121"/>
      <c r="J851" s="121"/>
      <c r="K851" s="122">
        <f>IF($C$4="Attiecināmās izmaksas",IF('10a+c+n'!$Q851="A",'10a+c+n'!K851,0),0)</f>
        <v>0</v>
      </c>
      <c r="L851" s="64">
        <f>IF($C$4="Attiecināmās izmaksas",IF('10a+c+n'!$Q851="A",'10a+c+n'!L851,0),0)</f>
        <v>0</v>
      </c>
      <c r="M851" s="121">
        <f>IF($C$4="Attiecināmās izmaksas",IF('10a+c+n'!$Q851="A",'10a+c+n'!M851,0),0)</f>
        <v>0</v>
      </c>
      <c r="N851" s="121">
        <f>IF($C$4="Attiecināmās izmaksas",IF('10a+c+n'!$Q851="A",'10a+c+n'!N851,0),0)</f>
        <v>0</v>
      </c>
      <c r="O851" s="121">
        <f>IF($C$4="Attiecināmās izmaksas",IF('10a+c+n'!$Q851="A",'10a+c+n'!O851,0),0)</f>
        <v>0</v>
      </c>
      <c r="P851" s="122">
        <f>IF($C$4="Attiecināmās izmaksas",IF('10a+c+n'!$Q851="A",'10a+c+n'!P851,0),0)</f>
        <v>0</v>
      </c>
    </row>
    <row r="852" spans="1:16" x14ac:dyDescent="0.2">
      <c r="A852" s="49">
        <f>IF(P852=0,0,IF(COUNTBLANK(P852)=1,0,COUNTA($P$14:P852)))</f>
        <v>0</v>
      </c>
      <c r="B852" s="21">
        <f>IF($C$4="Attiecināmās izmaksas",IF('10a+c+n'!$Q852="A",'10a+c+n'!B852,0),0)</f>
        <v>0</v>
      </c>
      <c r="C852" s="21">
        <f>IF($C$4="Attiecināmās izmaksas",IF('10a+c+n'!$Q852="A",'10a+c+n'!C852,0),0)</f>
        <v>0</v>
      </c>
      <c r="D852" s="21">
        <f>IF($C$4="Attiecināmās izmaksas",IF('10a+c+n'!$Q852="A",'10a+c+n'!D852,0),0)</f>
        <v>0</v>
      </c>
      <c r="E852" s="42"/>
      <c r="F852" s="64"/>
      <c r="G852" s="121"/>
      <c r="H852" s="121">
        <f>IF($C$4="Attiecināmās izmaksas",IF('10a+c+n'!$Q852="A",'10a+c+n'!H852,0),0)</f>
        <v>0</v>
      </c>
      <c r="I852" s="121"/>
      <c r="J852" s="121"/>
      <c r="K852" s="122">
        <f>IF($C$4="Attiecināmās izmaksas",IF('10a+c+n'!$Q852="A",'10a+c+n'!K852,0),0)</f>
        <v>0</v>
      </c>
      <c r="L852" s="64">
        <f>IF($C$4="Attiecināmās izmaksas",IF('10a+c+n'!$Q852="A",'10a+c+n'!L852,0),0)</f>
        <v>0</v>
      </c>
      <c r="M852" s="121">
        <f>IF($C$4="Attiecināmās izmaksas",IF('10a+c+n'!$Q852="A",'10a+c+n'!M852,0),0)</f>
        <v>0</v>
      </c>
      <c r="N852" s="121">
        <f>IF($C$4="Attiecināmās izmaksas",IF('10a+c+n'!$Q852="A",'10a+c+n'!N852,0),0)</f>
        <v>0</v>
      </c>
      <c r="O852" s="121">
        <f>IF($C$4="Attiecināmās izmaksas",IF('10a+c+n'!$Q852="A",'10a+c+n'!O852,0),0)</f>
        <v>0</v>
      </c>
      <c r="P852" s="122">
        <f>IF($C$4="Attiecināmās izmaksas",IF('10a+c+n'!$Q852="A",'10a+c+n'!P852,0),0)</f>
        <v>0</v>
      </c>
    </row>
    <row r="853" spans="1:16" x14ac:dyDescent="0.2">
      <c r="A853" s="49">
        <f>IF(P853=0,0,IF(COUNTBLANK(P853)=1,0,COUNTA($P$14:P853)))</f>
        <v>0</v>
      </c>
      <c r="B853" s="21">
        <f>IF($C$4="Attiecināmās izmaksas",IF('10a+c+n'!$Q853="A",'10a+c+n'!B853,0),0)</f>
        <v>0</v>
      </c>
      <c r="C853" s="21">
        <f>IF($C$4="Attiecināmās izmaksas",IF('10a+c+n'!$Q853="A",'10a+c+n'!C853,0),0)</f>
        <v>0</v>
      </c>
      <c r="D853" s="21">
        <f>IF($C$4="Attiecināmās izmaksas",IF('10a+c+n'!$Q853="A",'10a+c+n'!D853,0),0)</f>
        <v>0</v>
      </c>
      <c r="E853" s="42"/>
      <c r="F853" s="64"/>
      <c r="G853" s="121"/>
      <c r="H853" s="121">
        <f>IF($C$4="Attiecināmās izmaksas",IF('10a+c+n'!$Q853="A",'10a+c+n'!H853,0),0)</f>
        <v>0</v>
      </c>
      <c r="I853" s="121"/>
      <c r="J853" s="121"/>
      <c r="K853" s="122">
        <f>IF($C$4="Attiecināmās izmaksas",IF('10a+c+n'!$Q853="A",'10a+c+n'!K853,0),0)</f>
        <v>0</v>
      </c>
      <c r="L853" s="64">
        <f>IF($C$4="Attiecināmās izmaksas",IF('10a+c+n'!$Q853="A",'10a+c+n'!L853,0),0)</f>
        <v>0</v>
      </c>
      <c r="M853" s="121">
        <f>IF($C$4="Attiecināmās izmaksas",IF('10a+c+n'!$Q853="A",'10a+c+n'!M853,0),0)</f>
        <v>0</v>
      </c>
      <c r="N853" s="121">
        <f>IF($C$4="Attiecināmās izmaksas",IF('10a+c+n'!$Q853="A",'10a+c+n'!N853,0),0)</f>
        <v>0</v>
      </c>
      <c r="O853" s="121">
        <f>IF($C$4="Attiecināmās izmaksas",IF('10a+c+n'!$Q853="A",'10a+c+n'!O853,0),0)</f>
        <v>0</v>
      </c>
      <c r="P853" s="122">
        <f>IF($C$4="Attiecināmās izmaksas",IF('10a+c+n'!$Q853="A",'10a+c+n'!P853,0),0)</f>
        <v>0</v>
      </c>
    </row>
    <row r="854" spans="1:16" x14ac:dyDescent="0.2">
      <c r="A854" s="49">
        <f>IF(P854=0,0,IF(COUNTBLANK(P854)=1,0,COUNTA($P$14:P854)))</f>
        <v>0</v>
      </c>
      <c r="B854" s="21">
        <f>IF($C$4="Attiecināmās izmaksas",IF('10a+c+n'!$Q854="A",'10a+c+n'!B854,0),0)</f>
        <v>0</v>
      </c>
      <c r="C854" s="21">
        <f>IF($C$4="Attiecināmās izmaksas",IF('10a+c+n'!$Q854="A",'10a+c+n'!C854,0),0)</f>
        <v>0</v>
      </c>
      <c r="D854" s="21">
        <f>IF($C$4="Attiecināmās izmaksas",IF('10a+c+n'!$Q854="A",'10a+c+n'!D854,0),0)</f>
        <v>0</v>
      </c>
      <c r="E854" s="42"/>
      <c r="F854" s="64"/>
      <c r="G854" s="121"/>
      <c r="H854" s="121">
        <f>IF($C$4="Attiecināmās izmaksas",IF('10a+c+n'!$Q854="A",'10a+c+n'!H854,0),0)</f>
        <v>0</v>
      </c>
      <c r="I854" s="121"/>
      <c r="J854" s="121"/>
      <c r="K854" s="122">
        <f>IF($C$4="Attiecināmās izmaksas",IF('10a+c+n'!$Q854="A",'10a+c+n'!K854,0),0)</f>
        <v>0</v>
      </c>
      <c r="L854" s="64">
        <f>IF($C$4="Attiecināmās izmaksas",IF('10a+c+n'!$Q854="A",'10a+c+n'!L854,0),0)</f>
        <v>0</v>
      </c>
      <c r="M854" s="121">
        <f>IF($C$4="Attiecināmās izmaksas",IF('10a+c+n'!$Q854="A",'10a+c+n'!M854,0),0)</f>
        <v>0</v>
      </c>
      <c r="N854" s="121">
        <f>IF($C$4="Attiecināmās izmaksas",IF('10a+c+n'!$Q854="A",'10a+c+n'!N854,0),0)</f>
        <v>0</v>
      </c>
      <c r="O854" s="121">
        <f>IF($C$4="Attiecināmās izmaksas",IF('10a+c+n'!$Q854="A",'10a+c+n'!O854,0),0)</f>
        <v>0</v>
      </c>
      <c r="P854" s="122">
        <f>IF($C$4="Attiecināmās izmaksas",IF('10a+c+n'!$Q854="A",'10a+c+n'!P854,0),0)</f>
        <v>0</v>
      </c>
    </row>
    <row r="855" spans="1:16" x14ac:dyDescent="0.2">
      <c r="A855" s="49">
        <f>IF(P855=0,0,IF(COUNTBLANK(P855)=1,0,COUNTA($P$14:P855)))</f>
        <v>0</v>
      </c>
      <c r="B855" s="21">
        <f>IF($C$4="Attiecināmās izmaksas",IF('10a+c+n'!$Q855="A",'10a+c+n'!B855,0),0)</f>
        <v>0</v>
      </c>
      <c r="C855" s="21">
        <f>IF($C$4="Attiecināmās izmaksas",IF('10a+c+n'!$Q855="A",'10a+c+n'!C855,0),0)</f>
        <v>0</v>
      </c>
      <c r="D855" s="21">
        <f>IF($C$4="Attiecināmās izmaksas",IF('10a+c+n'!$Q855="A",'10a+c+n'!D855,0),0)</f>
        <v>0</v>
      </c>
      <c r="E855" s="42"/>
      <c r="F855" s="64"/>
      <c r="G855" s="121"/>
      <c r="H855" s="121">
        <f>IF($C$4="Attiecināmās izmaksas",IF('10a+c+n'!$Q855="A",'10a+c+n'!H855,0),0)</f>
        <v>0</v>
      </c>
      <c r="I855" s="121"/>
      <c r="J855" s="121"/>
      <c r="K855" s="122">
        <f>IF($C$4="Attiecināmās izmaksas",IF('10a+c+n'!$Q855="A",'10a+c+n'!K855,0),0)</f>
        <v>0</v>
      </c>
      <c r="L855" s="64">
        <f>IF($C$4="Attiecināmās izmaksas",IF('10a+c+n'!$Q855="A",'10a+c+n'!L855,0),0)</f>
        <v>0</v>
      </c>
      <c r="M855" s="121">
        <f>IF($C$4="Attiecināmās izmaksas",IF('10a+c+n'!$Q855="A",'10a+c+n'!M855,0),0)</f>
        <v>0</v>
      </c>
      <c r="N855" s="121">
        <f>IF($C$4="Attiecināmās izmaksas",IF('10a+c+n'!$Q855="A",'10a+c+n'!N855,0),0)</f>
        <v>0</v>
      </c>
      <c r="O855" s="121">
        <f>IF($C$4="Attiecināmās izmaksas",IF('10a+c+n'!$Q855="A",'10a+c+n'!O855,0),0)</f>
        <v>0</v>
      </c>
      <c r="P855" s="122">
        <f>IF($C$4="Attiecināmās izmaksas",IF('10a+c+n'!$Q855="A",'10a+c+n'!P855,0),0)</f>
        <v>0</v>
      </c>
    </row>
    <row r="856" spans="1:16" x14ac:dyDescent="0.2">
      <c r="A856" s="49">
        <f>IF(P856=0,0,IF(COUNTBLANK(P856)=1,0,COUNTA($P$14:P856)))</f>
        <v>0</v>
      </c>
      <c r="B856" s="21">
        <f>IF($C$4="Attiecināmās izmaksas",IF('10a+c+n'!$Q856="A",'10a+c+n'!B856,0),0)</f>
        <v>0</v>
      </c>
      <c r="C856" s="21">
        <f>IF($C$4="Attiecināmās izmaksas",IF('10a+c+n'!$Q856="A",'10a+c+n'!C856,0),0)</f>
        <v>0</v>
      </c>
      <c r="D856" s="21">
        <f>IF($C$4="Attiecināmās izmaksas",IF('10a+c+n'!$Q856="A",'10a+c+n'!D856,0),0)</f>
        <v>0</v>
      </c>
      <c r="E856" s="42"/>
      <c r="F856" s="64"/>
      <c r="G856" s="121"/>
      <c r="H856" s="121">
        <f>IF($C$4="Attiecināmās izmaksas",IF('10a+c+n'!$Q856="A",'10a+c+n'!H856,0),0)</f>
        <v>0</v>
      </c>
      <c r="I856" s="121"/>
      <c r="J856" s="121"/>
      <c r="K856" s="122">
        <f>IF($C$4="Attiecināmās izmaksas",IF('10a+c+n'!$Q856="A",'10a+c+n'!K856,0),0)</f>
        <v>0</v>
      </c>
      <c r="L856" s="64">
        <f>IF($C$4="Attiecināmās izmaksas",IF('10a+c+n'!$Q856="A",'10a+c+n'!L856,0),0)</f>
        <v>0</v>
      </c>
      <c r="M856" s="121">
        <f>IF($C$4="Attiecināmās izmaksas",IF('10a+c+n'!$Q856="A",'10a+c+n'!M856,0),0)</f>
        <v>0</v>
      </c>
      <c r="N856" s="121">
        <f>IF($C$4="Attiecināmās izmaksas",IF('10a+c+n'!$Q856="A",'10a+c+n'!N856,0),0)</f>
        <v>0</v>
      </c>
      <c r="O856" s="121">
        <f>IF($C$4="Attiecināmās izmaksas",IF('10a+c+n'!$Q856="A",'10a+c+n'!O856,0),0)</f>
        <v>0</v>
      </c>
      <c r="P856" s="122">
        <f>IF($C$4="Attiecināmās izmaksas",IF('10a+c+n'!$Q856="A",'10a+c+n'!P856,0),0)</f>
        <v>0</v>
      </c>
    </row>
    <row r="857" spans="1:16" x14ac:dyDescent="0.2">
      <c r="A857" s="49">
        <f>IF(P857=0,0,IF(COUNTBLANK(P857)=1,0,COUNTA($P$14:P857)))</f>
        <v>0</v>
      </c>
      <c r="B857" s="21">
        <f>IF($C$4="Attiecināmās izmaksas",IF('10a+c+n'!$Q857="A",'10a+c+n'!B857,0),0)</f>
        <v>0</v>
      </c>
      <c r="C857" s="21">
        <f>IF($C$4="Attiecināmās izmaksas",IF('10a+c+n'!$Q857="A",'10a+c+n'!C857,0),0)</f>
        <v>0</v>
      </c>
      <c r="D857" s="21">
        <f>IF($C$4="Attiecināmās izmaksas",IF('10a+c+n'!$Q857="A",'10a+c+n'!D857,0),0)</f>
        <v>0</v>
      </c>
      <c r="E857" s="42"/>
      <c r="F857" s="64"/>
      <c r="G857" s="121"/>
      <c r="H857" s="121">
        <f>IF($C$4="Attiecināmās izmaksas",IF('10a+c+n'!$Q857="A",'10a+c+n'!H857,0),0)</f>
        <v>0</v>
      </c>
      <c r="I857" s="121"/>
      <c r="J857" s="121"/>
      <c r="K857" s="122">
        <f>IF($C$4="Attiecināmās izmaksas",IF('10a+c+n'!$Q857="A",'10a+c+n'!K857,0),0)</f>
        <v>0</v>
      </c>
      <c r="L857" s="64">
        <f>IF($C$4="Attiecināmās izmaksas",IF('10a+c+n'!$Q857="A",'10a+c+n'!L857,0),0)</f>
        <v>0</v>
      </c>
      <c r="M857" s="121">
        <f>IF($C$4="Attiecināmās izmaksas",IF('10a+c+n'!$Q857="A",'10a+c+n'!M857,0),0)</f>
        <v>0</v>
      </c>
      <c r="N857" s="121">
        <f>IF($C$4="Attiecināmās izmaksas",IF('10a+c+n'!$Q857="A",'10a+c+n'!N857,0),0)</f>
        <v>0</v>
      </c>
      <c r="O857" s="121">
        <f>IF($C$4="Attiecināmās izmaksas",IF('10a+c+n'!$Q857="A",'10a+c+n'!O857,0),0)</f>
        <v>0</v>
      </c>
      <c r="P857" s="122">
        <f>IF($C$4="Attiecināmās izmaksas",IF('10a+c+n'!$Q857="A",'10a+c+n'!P857,0),0)</f>
        <v>0</v>
      </c>
    </row>
    <row r="858" spans="1:16" x14ac:dyDescent="0.2">
      <c r="A858" s="49">
        <f>IF(P858=0,0,IF(COUNTBLANK(P858)=1,0,COUNTA($P$14:P858)))</f>
        <v>0</v>
      </c>
      <c r="B858" s="21">
        <f>IF($C$4="Attiecināmās izmaksas",IF('10a+c+n'!$Q858="A",'10a+c+n'!B858,0),0)</f>
        <v>0</v>
      </c>
      <c r="C858" s="21">
        <f>IF($C$4="Attiecināmās izmaksas",IF('10a+c+n'!$Q858="A",'10a+c+n'!C858,0),0)</f>
        <v>0</v>
      </c>
      <c r="D858" s="21">
        <f>IF($C$4="Attiecināmās izmaksas",IF('10a+c+n'!$Q858="A",'10a+c+n'!D858,0),0)</f>
        <v>0</v>
      </c>
      <c r="E858" s="42"/>
      <c r="F858" s="64"/>
      <c r="G858" s="121"/>
      <c r="H858" s="121">
        <f>IF($C$4="Attiecināmās izmaksas",IF('10a+c+n'!$Q858="A",'10a+c+n'!H858,0),0)</f>
        <v>0</v>
      </c>
      <c r="I858" s="121"/>
      <c r="J858" s="121"/>
      <c r="K858" s="122">
        <f>IF($C$4="Attiecināmās izmaksas",IF('10a+c+n'!$Q858="A",'10a+c+n'!K858,0),0)</f>
        <v>0</v>
      </c>
      <c r="L858" s="64">
        <f>IF($C$4="Attiecināmās izmaksas",IF('10a+c+n'!$Q858="A",'10a+c+n'!L858,0),0)</f>
        <v>0</v>
      </c>
      <c r="M858" s="121">
        <f>IF($C$4="Attiecināmās izmaksas",IF('10a+c+n'!$Q858="A",'10a+c+n'!M858,0),0)</f>
        <v>0</v>
      </c>
      <c r="N858" s="121">
        <f>IF($C$4="Attiecināmās izmaksas",IF('10a+c+n'!$Q858="A",'10a+c+n'!N858,0),0)</f>
        <v>0</v>
      </c>
      <c r="O858" s="121">
        <f>IF($C$4="Attiecināmās izmaksas",IF('10a+c+n'!$Q858="A",'10a+c+n'!O858,0),0)</f>
        <v>0</v>
      </c>
      <c r="P858" s="122">
        <f>IF($C$4="Attiecināmās izmaksas",IF('10a+c+n'!$Q858="A",'10a+c+n'!P858,0),0)</f>
        <v>0</v>
      </c>
    </row>
    <row r="859" spans="1:16" x14ac:dyDescent="0.2">
      <c r="A859" s="49">
        <f>IF(P859=0,0,IF(COUNTBLANK(P859)=1,0,COUNTA($P$14:P859)))</f>
        <v>0</v>
      </c>
      <c r="B859" s="21">
        <f>IF($C$4="Attiecināmās izmaksas",IF('10a+c+n'!$Q859="A",'10a+c+n'!B859,0),0)</f>
        <v>0</v>
      </c>
      <c r="C859" s="21">
        <f>IF($C$4="Attiecināmās izmaksas",IF('10a+c+n'!$Q859="A",'10a+c+n'!C859,0),0)</f>
        <v>0</v>
      </c>
      <c r="D859" s="21">
        <f>IF($C$4="Attiecināmās izmaksas",IF('10a+c+n'!$Q859="A",'10a+c+n'!D859,0),0)</f>
        <v>0</v>
      </c>
      <c r="E859" s="42"/>
      <c r="F859" s="64"/>
      <c r="G859" s="121"/>
      <c r="H859" s="121">
        <f>IF($C$4="Attiecināmās izmaksas",IF('10a+c+n'!$Q859="A",'10a+c+n'!H859,0),0)</f>
        <v>0</v>
      </c>
      <c r="I859" s="121"/>
      <c r="J859" s="121"/>
      <c r="K859" s="122">
        <f>IF($C$4="Attiecināmās izmaksas",IF('10a+c+n'!$Q859="A",'10a+c+n'!K859,0),0)</f>
        <v>0</v>
      </c>
      <c r="L859" s="64">
        <f>IF($C$4="Attiecināmās izmaksas",IF('10a+c+n'!$Q859="A",'10a+c+n'!L859,0),0)</f>
        <v>0</v>
      </c>
      <c r="M859" s="121">
        <f>IF($C$4="Attiecināmās izmaksas",IF('10a+c+n'!$Q859="A",'10a+c+n'!M859,0),0)</f>
        <v>0</v>
      </c>
      <c r="N859" s="121">
        <f>IF($C$4="Attiecināmās izmaksas",IF('10a+c+n'!$Q859="A",'10a+c+n'!N859,0),0)</f>
        <v>0</v>
      </c>
      <c r="O859" s="121">
        <f>IF($C$4="Attiecināmās izmaksas",IF('10a+c+n'!$Q859="A",'10a+c+n'!O859,0),0)</f>
        <v>0</v>
      </c>
      <c r="P859" s="122">
        <f>IF($C$4="Attiecināmās izmaksas",IF('10a+c+n'!$Q859="A",'10a+c+n'!P859,0),0)</f>
        <v>0</v>
      </c>
    </row>
    <row r="860" spans="1:16" x14ac:dyDescent="0.2">
      <c r="A860" s="49">
        <f>IF(P860=0,0,IF(COUNTBLANK(P860)=1,0,COUNTA($P$14:P860)))</f>
        <v>0</v>
      </c>
      <c r="B860" s="21">
        <f>IF($C$4="Attiecināmās izmaksas",IF('10a+c+n'!$Q860="A",'10a+c+n'!B860,0),0)</f>
        <v>0</v>
      </c>
      <c r="C860" s="21">
        <f>IF($C$4="Attiecināmās izmaksas",IF('10a+c+n'!$Q860="A",'10a+c+n'!C860,0),0)</f>
        <v>0</v>
      </c>
      <c r="D860" s="21">
        <f>IF($C$4="Attiecināmās izmaksas",IF('10a+c+n'!$Q860="A",'10a+c+n'!D860,0),0)</f>
        <v>0</v>
      </c>
      <c r="E860" s="42"/>
      <c r="F860" s="64"/>
      <c r="G860" s="121"/>
      <c r="H860" s="121">
        <f>IF($C$4="Attiecināmās izmaksas",IF('10a+c+n'!$Q860="A",'10a+c+n'!H860,0),0)</f>
        <v>0</v>
      </c>
      <c r="I860" s="121"/>
      <c r="J860" s="121"/>
      <c r="K860" s="122">
        <f>IF($C$4="Attiecināmās izmaksas",IF('10a+c+n'!$Q860="A",'10a+c+n'!K860,0),0)</f>
        <v>0</v>
      </c>
      <c r="L860" s="64">
        <f>IF($C$4="Attiecināmās izmaksas",IF('10a+c+n'!$Q860="A",'10a+c+n'!L860,0),0)</f>
        <v>0</v>
      </c>
      <c r="M860" s="121">
        <f>IF($C$4="Attiecināmās izmaksas",IF('10a+c+n'!$Q860="A",'10a+c+n'!M860,0),0)</f>
        <v>0</v>
      </c>
      <c r="N860" s="121">
        <f>IF($C$4="Attiecināmās izmaksas",IF('10a+c+n'!$Q860="A",'10a+c+n'!N860,0),0)</f>
        <v>0</v>
      </c>
      <c r="O860" s="121">
        <f>IF($C$4="Attiecināmās izmaksas",IF('10a+c+n'!$Q860="A",'10a+c+n'!O860,0),0)</f>
        <v>0</v>
      </c>
      <c r="P860" s="122">
        <f>IF($C$4="Attiecināmās izmaksas",IF('10a+c+n'!$Q860="A",'10a+c+n'!P860,0),0)</f>
        <v>0</v>
      </c>
    </row>
    <row r="861" spans="1:16" x14ac:dyDescent="0.2">
      <c r="A861" s="49">
        <f>IF(P861=0,0,IF(COUNTBLANK(P861)=1,0,COUNTA($P$14:P861)))</f>
        <v>0</v>
      </c>
      <c r="B861" s="21">
        <f>IF($C$4="Attiecināmās izmaksas",IF('10a+c+n'!$Q861="A",'10a+c+n'!B861,0),0)</f>
        <v>0</v>
      </c>
      <c r="C861" s="21">
        <f>IF($C$4="Attiecināmās izmaksas",IF('10a+c+n'!$Q861="A",'10a+c+n'!C861,0),0)</f>
        <v>0</v>
      </c>
      <c r="D861" s="21">
        <f>IF($C$4="Attiecināmās izmaksas",IF('10a+c+n'!$Q861="A",'10a+c+n'!D861,0),0)</f>
        <v>0</v>
      </c>
      <c r="E861" s="42"/>
      <c r="F861" s="64"/>
      <c r="G861" s="121"/>
      <c r="H861" s="121">
        <f>IF($C$4="Attiecināmās izmaksas",IF('10a+c+n'!$Q861="A",'10a+c+n'!H861,0),0)</f>
        <v>0</v>
      </c>
      <c r="I861" s="121"/>
      <c r="J861" s="121"/>
      <c r="K861" s="122">
        <f>IF($C$4="Attiecināmās izmaksas",IF('10a+c+n'!$Q861="A",'10a+c+n'!K861,0),0)</f>
        <v>0</v>
      </c>
      <c r="L861" s="64">
        <f>IF($C$4="Attiecināmās izmaksas",IF('10a+c+n'!$Q861="A",'10a+c+n'!L861,0),0)</f>
        <v>0</v>
      </c>
      <c r="M861" s="121">
        <f>IF($C$4="Attiecināmās izmaksas",IF('10a+c+n'!$Q861="A",'10a+c+n'!M861,0),0)</f>
        <v>0</v>
      </c>
      <c r="N861" s="121">
        <f>IF($C$4="Attiecināmās izmaksas",IF('10a+c+n'!$Q861="A",'10a+c+n'!N861,0),0)</f>
        <v>0</v>
      </c>
      <c r="O861" s="121">
        <f>IF($C$4="Attiecināmās izmaksas",IF('10a+c+n'!$Q861="A",'10a+c+n'!O861,0),0)</f>
        <v>0</v>
      </c>
      <c r="P861" s="122">
        <f>IF($C$4="Attiecināmās izmaksas",IF('10a+c+n'!$Q861="A",'10a+c+n'!P861,0),0)</f>
        <v>0</v>
      </c>
    </row>
    <row r="862" spans="1:16" x14ac:dyDescent="0.2">
      <c r="A862" s="49">
        <f>IF(P862=0,0,IF(COUNTBLANK(P862)=1,0,COUNTA($P$14:P862)))</f>
        <v>0</v>
      </c>
      <c r="B862" s="21">
        <f>IF($C$4="Attiecināmās izmaksas",IF('10a+c+n'!$Q862="A",'10a+c+n'!B862,0),0)</f>
        <v>0</v>
      </c>
      <c r="C862" s="21">
        <f>IF($C$4="Attiecināmās izmaksas",IF('10a+c+n'!$Q862="A",'10a+c+n'!C862,0),0)</f>
        <v>0</v>
      </c>
      <c r="D862" s="21">
        <f>IF($C$4="Attiecināmās izmaksas",IF('10a+c+n'!$Q862="A",'10a+c+n'!D862,0),0)</f>
        <v>0</v>
      </c>
      <c r="E862" s="42"/>
      <c r="F862" s="64"/>
      <c r="G862" s="121"/>
      <c r="H862" s="121">
        <f>IF($C$4="Attiecināmās izmaksas",IF('10a+c+n'!$Q862="A",'10a+c+n'!H862,0),0)</f>
        <v>0</v>
      </c>
      <c r="I862" s="121"/>
      <c r="J862" s="121"/>
      <c r="K862" s="122">
        <f>IF($C$4="Attiecināmās izmaksas",IF('10a+c+n'!$Q862="A",'10a+c+n'!K862,0),0)</f>
        <v>0</v>
      </c>
      <c r="L862" s="64">
        <f>IF($C$4="Attiecināmās izmaksas",IF('10a+c+n'!$Q862="A",'10a+c+n'!L862,0),0)</f>
        <v>0</v>
      </c>
      <c r="M862" s="121">
        <f>IF($C$4="Attiecināmās izmaksas",IF('10a+c+n'!$Q862="A",'10a+c+n'!M862,0),0)</f>
        <v>0</v>
      </c>
      <c r="N862" s="121">
        <f>IF($C$4="Attiecināmās izmaksas",IF('10a+c+n'!$Q862="A",'10a+c+n'!N862,0),0)</f>
        <v>0</v>
      </c>
      <c r="O862" s="121">
        <f>IF($C$4="Attiecināmās izmaksas",IF('10a+c+n'!$Q862="A",'10a+c+n'!O862,0),0)</f>
        <v>0</v>
      </c>
      <c r="P862" s="122">
        <f>IF($C$4="Attiecināmās izmaksas",IF('10a+c+n'!$Q862="A",'10a+c+n'!P862,0),0)</f>
        <v>0</v>
      </c>
    </row>
    <row r="863" spans="1:16" x14ac:dyDescent="0.2">
      <c r="A863" s="49">
        <f>IF(P863=0,0,IF(COUNTBLANK(P863)=1,0,COUNTA($P$14:P863)))</f>
        <v>0</v>
      </c>
      <c r="B863" s="21">
        <f>IF($C$4="Attiecināmās izmaksas",IF('10a+c+n'!$Q863="A",'10a+c+n'!B863,0),0)</f>
        <v>0</v>
      </c>
      <c r="C863" s="21">
        <f>IF($C$4="Attiecināmās izmaksas",IF('10a+c+n'!$Q863="A",'10a+c+n'!C863,0),0)</f>
        <v>0</v>
      </c>
      <c r="D863" s="21">
        <f>IF($C$4="Attiecināmās izmaksas",IF('10a+c+n'!$Q863="A",'10a+c+n'!D863,0),0)</f>
        <v>0</v>
      </c>
      <c r="E863" s="42"/>
      <c r="F863" s="64"/>
      <c r="G863" s="121"/>
      <c r="H863" s="121">
        <f>IF($C$4="Attiecināmās izmaksas",IF('10a+c+n'!$Q863="A",'10a+c+n'!H863,0),0)</f>
        <v>0</v>
      </c>
      <c r="I863" s="121"/>
      <c r="J863" s="121"/>
      <c r="K863" s="122">
        <f>IF($C$4="Attiecināmās izmaksas",IF('10a+c+n'!$Q863="A",'10a+c+n'!K863,0),0)</f>
        <v>0</v>
      </c>
      <c r="L863" s="64">
        <f>IF($C$4="Attiecināmās izmaksas",IF('10a+c+n'!$Q863="A",'10a+c+n'!L863,0),0)</f>
        <v>0</v>
      </c>
      <c r="M863" s="121">
        <f>IF($C$4="Attiecināmās izmaksas",IF('10a+c+n'!$Q863="A",'10a+c+n'!M863,0),0)</f>
        <v>0</v>
      </c>
      <c r="N863" s="121">
        <f>IF($C$4="Attiecināmās izmaksas",IF('10a+c+n'!$Q863="A",'10a+c+n'!N863,0),0)</f>
        <v>0</v>
      </c>
      <c r="O863" s="121">
        <f>IF($C$4="Attiecināmās izmaksas",IF('10a+c+n'!$Q863="A",'10a+c+n'!O863,0),0)</f>
        <v>0</v>
      </c>
      <c r="P863" s="122">
        <f>IF($C$4="Attiecināmās izmaksas",IF('10a+c+n'!$Q863="A",'10a+c+n'!P863,0),0)</f>
        <v>0</v>
      </c>
    </row>
    <row r="864" spans="1:16" x14ac:dyDescent="0.2">
      <c r="A864" s="49">
        <f>IF(P864=0,0,IF(COUNTBLANK(P864)=1,0,COUNTA($P$14:P864)))</f>
        <v>0</v>
      </c>
      <c r="B864" s="21">
        <f>IF($C$4="Attiecināmās izmaksas",IF('10a+c+n'!$Q864="A",'10a+c+n'!B864,0),0)</f>
        <v>0</v>
      </c>
      <c r="C864" s="21">
        <f>IF($C$4="Attiecināmās izmaksas",IF('10a+c+n'!$Q864="A",'10a+c+n'!C864,0),0)</f>
        <v>0</v>
      </c>
      <c r="D864" s="21">
        <f>IF($C$4="Attiecināmās izmaksas",IF('10a+c+n'!$Q864="A",'10a+c+n'!D864,0),0)</f>
        <v>0</v>
      </c>
      <c r="E864" s="42"/>
      <c r="F864" s="64"/>
      <c r="G864" s="121"/>
      <c r="H864" s="121">
        <f>IF($C$4="Attiecināmās izmaksas",IF('10a+c+n'!$Q864="A",'10a+c+n'!H864,0),0)</f>
        <v>0</v>
      </c>
      <c r="I864" s="121"/>
      <c r="J864" s="121"/>
      <c r="K864" s="122">
        <f>IF($C$4="Attiecināmās izmaksas",IF('10a+c+n'!$Q864="A",'10a+c+n'!K864,0),0)</f>
        <v>0</v>
      </c>
      <c r="L864" s="64">
        <f>IF($C$4="Attiecināmās izmaksas",IF('10a+c+n'!$Q864="A",'10a+c+n'!L864,0),0)</f>
        <v>0</v>
      </c>
      <c r="M864" s="121">
        <f>IF($C$4="Attiecināmās izmaksas",IF('10a+c+n'!$Q864="A",'10a+c+n'!M864,0),0)</f>
        <v>0</v>
      </c>
      <c r="N864" s="121">
        <f>IF($C$4="Attiecināmās izmaksas",IF('10a+c+n'!$Q864="A",'10a+c+n'!N864,0),0)</f>
        <v>0</v>
      </c>
      <c r="O864" s="121">
        <f>IF($C$4="Attiecināmās izmaksas",IF('10a+c+n'!$Q864="A",'10a+c+n'!O864,0),0)</f>
        <v>0</v>
      </c>
      <c r="P864" s="122">
        <f>IF($C$4="Attiecināmās izmaksas",IF('10a+c+n'!$Q864="A",'10a+c+n'!P864,0),0)</f>
        <v>0</v>
      </c>
    </row>
    <row r="865" spans="1:16" x14ac:dyDescent="0.2">
      <c r="A865" s="49">
        <f>IF(P865=0,0,IF(COUNTBLANK(P865)=1,0,COUNTA($P$14:P865)))</f>
        <v>0</v>
      </c>
      <c r="B865" s="21">
        <f>IF($C$4="Attiecināmās izmaksas",IF('10a+c+n'!$Q865="A",'10a+c+n'!B865,0),0)</f>
        <v>0</v>
      </c>
      <c r="C865" s="21">
        <f>IF($C$4="Attiecināmās izmaksas",IF('10a+c+n'!$Q865="A",'10a+c+n'!C865,0),0)</f>
        <v>0</v>
      </c>
      <c r="D865" s="21">
        <f>IF($C$4="Attiecināmās izmaksas",IF('10a+c+n'!$Q865="A",'10a+c+n'!D865,0),0)</f>
        <v>0</v>
      </c>
      <c r="E865" s="42"/>
      <c r="F865" s="64"/>
      <c r="G865" s="121"/>
      <c r="H865" s="121">
        <f>IF($C$4="Attiecināmās izmaksas",IF('10a+c+n'!$Q865="A",'10a+c+n'!H865,0),0)</f>
        <v>0</v>
      </c>
      <c r="I865" s="121"/>
      <c r="J865" s="121"/>
      <c r="K865" s="122">
        <f>IF($C$4="Attiecināmās izmaksas",IF('10a+c+n'!$Q865="A",'10a+c+n'!K865,0),0)</f>
        <v>0</v>
      </c>
      <c r="L865" s="64">
        <f>IF($C$4="Attiecināmās izmaksas",IF('10a+c+n'!$Q865="A",'10a+c+n'!L865,0),0)</f>
        <v>0</v>
      </c>
      <c r="M865" s="121">
        <f>IF($C$4="Attiecināmās izmaksas",IF('10a+c+n'!$Q865="A",'10a+c+n'!M865,0),0)</f>
        <v>0</v>
      </c>
      <c r="N865" s="121">
        <f>IF($C$4="Attiecināmās izmaksas",IF('10a+c+n'!$Q865="A",'10a+c+n'!N865,0),0)</f>
        <v>0</v>
      </c>
      <c r="O865" s="121">
        <f>IF($C$4="Attiecināmās izmaksas",IF('10a+c+n'!$Q865="A",'10a+c+n'!O865,0),0)</f>
        <v>0</v>
      </c>
      <c r="P865" s="122">
        <f>IF($C$4="Attiecināmās izmaksas",IF('10a+c+n'!$Q865="A",'10a+c+n'!P865,0),0)</f>
        <v>0</v>
      </c>
    </row>
    <row r="866" spans="1:16" x14ac:dyDescent="0.2">
      <c r="A866" s="49">
        <f>IF(P866=0,0,IF(COUNTBLANK(P866)=1,0,COUNTA($P$14:P866)))</f>
        <v>0</v>
      </c>
      <c r="B866" s="21">
        <f>IF($C$4="Attiecināmās izmaksas",IF('10a+c+n'!$Q866="A",'10a+c+n'!B866,0),0)</f>
        <v>0</v>
      </c>
      <c r="C866" s="21">
        <f>IF($C$4="Attiecināmās izmaksas",IF('10a+c+n'!$Q866="A",'10a+c+n'!C866,0),0)</f>
        <v>0</v>
      </c>
      <c r="D866" s="21">
        <f>IF($C$4="Attiecināmās izmaksas",IF('10a+c+n'!$Q866="A",'10a+c+n'!D866,0),0)</f>
        <v>0</v>
      </c>
      <c r="E866" s="42"/>
      <c r="F866" s="64"/>
      <c r="G866" s="121"/>
      <c r="H866" s="121">
        <f>IF($C$4="Attiecināmās izmaksas",IF('10a+c+n'!$Q866="A",'10a+c+n'!H866,0),0)</f>
        <v>0</v>
      </c>
      <c r="I866" s="121"/>
      <c r="J866" s="121"/>
      <c r="K866" s="122">
        <f>IF($C$4="Attiecināmās izmaksas",IF('10a+c+n'!$Q866="A",'10a+c+n'!K866,0),0)</f>
        <v>0</v>
      </c>
      <c r="L866" s="64">
        <f>IF($C$4="Attiecināmās izmaksas",IF('10a+c+n'!$Q866="A",'10a+c+n'!L866,0),0)</f>
        <v>0</v>
      </c>
      <c r="M866" s="121">
        <f>IF($C$4="Attiecināmās izmaksas",IF('10a+c+n'!$Q866="A",'10a+c+n'!M866,0),0)</f>
        <v>0</v>
      </c>
      <c r="N866" s="121">
        <f>IF($C$4="Attiecināmās izmaksas",IF('10a+c+n'!$Q866="A",'10a+c+n'!N866,0),0)</f>
        <v>0</v>
      </c>
      <c r="O866" s="121">
        <f>IF($C$4="Attiecināmās izmaksas",IF('10a+c+n'!$Q866="A",'10a+c+n'!O866,0),0)</f>
        <v>0</v>
      </c>
      <c r="P866" s="122">
        <f>IF($C$4="Attiecināmās izmaksas",IF('10a+c+n'!$Q866="A",'10a+c+n'!P866,0),0)</f>
        <v>0</v>
      </c>
    </row>
    <row r="867" spans="1:16" x14ac:dyDescent="0.2">
      <c r="A867" s="49">
        <f>IF(P867=0,0,IF(COUNTBLANK(P867)=1,0,COUNTA($P$14:P867)))</f>
        <v>0</v>
      </c>
      <c r="B867" s="21">
        <f>IF($C$4="Attiecināmās izmaksas",IF('10a+c+n'!$Q867="A",'10a+c+n'!B867,0),0)</f>
        <v>0</v>
      </c>
      <c r="C867" s="21">
        <f>IF($C$4="Attiecināmās izmaksas",IF('10a+c+n'!$Q867="A",'10a+c+n'!C867,0),0)</f>
        <v>0</v>
      </c>
      <c r="D867" s="21">
        <f>IF($C$4="Attiecināmās izmaksas",IF('10a+c+n'!$Q867="A",'10a+c+n'!D867,0),0)</f>
        <v>0</v>
      </c>
      <c r="E867" s="42"/>
      <c r="F867" s="64"/>
      <c r="G867" s="121"/>
      <c r="H867" s="121">
        <f>IF($C$4="Attiecināmās izmaksas",IF('10a+c+n'!$Q867="A",'10a+c+n'!H867,0),0)</f>
        <v>0</v>
      </c>
      <c r="I867" s="121"/>
      <c r="J867" s="121"/>
      <c r="K867" s="122">
        <f>IF($C$4="Attiecināmās izmaksas",IF('10a+c+n'!$Q867="A",'10a+c+n'!K867,0),0)</f>
        <v>0</v>
      </c>
      <c r="L867" s="64">
        <f>IF($C$4="Attiecināmās izmaksas",IF('10a+c+n'!$Q867="A",'10a+c+n'!L867,0),0)</f>
        <v>0</v>
      </c>
      <c r="M867" s="121">
        <f>IF($C$4="Attiecināmās izmaksas",IF('10a+c+n'!$Q867="A",'10a+c+n'!M867,0),0)</f>
        <v>0</v>
      </c>
      <c r="N867" s="121">
        <f>IF($C$4="Attiecināmās izmaksas",IF('10a+c+n'!$Q867="A",'10a+c+n'!N867,0),0)</f>
        <v>0</v>
      </c>
      <c r="O867" s="121">
        <f>IF($C$4="Attiecināmās izmaksas",IF('10a+c+n'!$Q867="A",'10a+c+n'!O867,0),0)</f>
        <v>0</v>
      </c>
      <c r="P867" s="122">
        <f>IF($C$4="Attiecināmās izmaksas",IF('10a+c+n'!$Q867="A",'10a+c+n'!P867,0),0)</f>
        <v>0</v>
      </c>
    </row>
    <row r="868" spans="1:16" x14ac:dyDescent="0.2">
      <c r="A868" s="49">
        <f>IF(P868=0,0,IF(COUNTBLANK(P868)=1,0,COUNTA($P$14:P868)))</f>
        <v>0</v>
      </c>
      <c r="B868" s="21">
        <f>IF($C$4="Attiecināmās izmaksas",IF('10a+c+n'!$Q868="A",'10a+c+n'!B868,0),0)</f>
        <v>0</v>
      </c>
      <c r="C868" s="21">
        <f>IF($C$4="Attiecināmās izmaksas",IF('10a+c+n'!$Q868="A",'10a+c+n'!C868,0),0)</f>
        <v>0</v>
      </c>
      <c r="D868" s="21">
        <f>IF($C$4="Attiecināmās izmaksas",IF('10a+c+n'!$Q868="A",'10a+c+n'!D868,0),0)</f>
        <v>0</v>
      </c>
      <c r="E868" s="42"/>
      <c r="F868" s="64"/>
      <c r="G868" s="121"/>
      <c r="H868" s="121">
        <f>IF($C$4="Attiecināmās izmaksas",IF('10a+c+n'!$Q868="A",'10a+c+n'!H868,0),0)</f>
        <v>0</v>
      </c>
      <c r="I868" s="121"/>
      <c r="J868" s="121"/>
      <c r="K868" s="122">
        <f>IF($C$4="Attiecināmās izmaksas",IF('10a+c+n'!$Q868="A",'10a+c+n'!K868,0),0)</f>
        <v>0</v>
      </c>
      <c r="L868" s="64">
        <f>IF($C$4="Attiecināmās izmaksas",IF('10a+c+n'!$Q868="A",'10a+c+n'!L868,0),0)</f>
        <v>0</v>
      </c>
      <c r="M868" s="121">
        <f>IF($C$4="Attiecināmās izmaksas",IF('10a+c+n'!$Q868="A",'10a+c+n'!M868,0),0)</f>
        <v>0</v>
      </c>
      <c r="N868" s="121">
        <f>IF($C$4="Attiecināmās izmaksas",IF('10a+c+n'!$Q868="A",'10a+c+n'!N868,0),0)</f>
        <v>0</v>
      </c>
      <c r="O868" s="121">
        <f>IF($C$4="Attiecināmās izmaksas",IF('10a+c+n'!$Q868="A",'10a+c+n'!O868,0),0)</f>
        <v>0</v>
      </c>
      <c r="P868" s="122">
        <f>IF($C$4="Attiecināmās izmaksas",IF('10a+c+n'!$Q868="A",'10a+c+n'!P868,0),0)</f>
        <v>0</v>
      </c>
    </row>
    <row r="869" spans="1:16" x14ac:dyDescent="0.2">
      <c r="A869" s="49">
        <f>IF(P869=0,0,IF(COUNTBLANK(P869)=1,0,COUNTA($P$14:P869)))</f>
        <v>0</v>
      </c>
      <c r="B869" s="21">
        <f>IF($C$4="Attiecināmās izmaksas",IF('10a+c+n'!$Q869="A",'10a+c+n'!B869,0),0)</f>
        <v>0</v>
      </c>
      <c r="C869" s="21">
        <f>IF($C$4="Attiecināmās izmaksas",IF('10a+c+n'!$Q869="A",'10a+c+n'!C869,0),0)</f>
        <v>0</v>
      </c>
      <c r="D869" s="21">
        <f>IF($C$4="Attiecināmās izmaksas",IF('10a+c+n'!$Q869="A",'10a+c+n'!D869,0),0)</f>
        <v>0</v>
      </c>
      <c r="E869" s="42"/>
      <c r="F869" s="64"/>
      <c r="G869" s="121"/>
      <c r="H869" s="121">
        <f>IF($C$4="Attiecināmās izmaksas",IF('10a+c+n'!$Q869="A",'10a+c+n'!H869,0),0)</f>
        <v>0</v>
      </c>
      <c r="I869" s="121"/>
      <c r="J869" s="121"/>
      <c r="K869" s="122">
        <f>IF($C$4="Attiecināmās izmaksas",IF('10a+c+n'!$Q869="A",'10a+c+n'!K869,0),0)</f>
        <v>0</v>
      </c>
      <c r="L869" s="64">
        <f>IF($C$4="Attiecināmās izmaksas",IF('10a+c+n'!$Q869="A",'10a+c+n'!L869,0),0)</f>
        <v>0</v>
      </c>
      <c r="M869" s="121">
        <f>IF($C$4="Attiecināmās izmaksas",IF('10a+c+n'!$Q869="A",'10a+c+n'!M869,0),0)</f>
        <v>0</v>
      </c>
      <c r="N869" s="121">
        <f>IF($C$4="Attiecināmās izmaksas",IF('10a+c+n'!$Q869="A",'10a+c+n'!N869,0),0)</f>
        <v>0</v>
      </c>
      <c r="O869" s="121">
        <f>IF($C$4="Attiecināmās izmaksas",IF('10a+c+n'!$Q869="A",'10a+c+n'!O869,0),0)</f>
        <v>0</v>
      </c>
      <c r="P869" s="122">
        <f>IF($C$4="Attiecināmās izmaksas",IF('10a+c+n'!$Q869="A",'10a+c+n'!P869,0),0)</f>
        <v>0</v>
      </c>
    </row>
    <row r="870" spans="1:16" x14ac:dyDescent="0.2">
      <c r="A870" s="49">
        <f>IF(P870=0,0,IF(COUNTBLANK(P870)=1,0,COUNTA($P$14:P870)))</f>
        <v>0</v>
      </c>
      <c r="B870" s="21">
        <f>IF($C$4="Attiecināmās izmaksas",IF('10a+c+n'!$Q870="A",'10a+c+n'!B870,0),0)</f>
        <v>0</v>
      </c>
      <c r="C870" s="21">
        <f>IF($C$4="Attiecināmās izmaksas",IF('10a+c+n'!$Q870="A",'10a+c+n'!C870,0),0)</f>
        <v>0</v>
      </c>
      <c r="D870" s="21">
        <f>IF($C$4="Attiecināmās izmaksas",IF('10a+c+n'!$Q870="A",'10a+c+n'!D870,0),0)</f>
        <v>0</v>
      </c>
      <c r="E870" s="42"/>
      <c r="F870" s="64"/>
      <c r="G870" s="121"/>
      <c r="H870" s="121">
        <f>IF($C$4="Attiecināmās izmaksas",IF('10a+c+n'!$Q870="A",'10a+c+n'!H870,0),0)</f>
        <v>0</v>
      </c>
      <c r="I870" s="121"/>
      <c r="J870" s="121"/>
      <c r="K870" s="122">
        <f>IF($C$4="Attiecināmās izmaksas",IF('10a+c+n'!$Q870="A",'10a+c+n'!K870,0),0)</f>
        <v>0</v>
      </c>
      <c r="L870" s="64">
        <f>IF($C$4="Attiecināmās izmaksas",IF('10a+c+n'!$Q870="A",'10a+c+n'!L870,0),0)</f>
        <v>0</v>
      </c>
      <c r="M870" s="121">
        <f>IF($C$4="Attiecināmās izmaksas",IF('10a+c+n'!$Q870="A",'10a+c+n'!M870,0),0)</f>
        <v>0</v>
      </c>
      <c r="N870" s="121">
        <f>IF($C$4="Attiecināmās izmaksas",IF('10a+c+n'!$Q870="A",'10a+c+n'!N870,0),0)</f>
        <v>0</v>
      </c>
      <c r="O870" s="121">
        <f>IF($C$4="Attiecināmās izmaksas",IF('10a+c+n'!$Q870="A",'10a+c+n'!O870,0),0)</f>
        <v>0</v>
      </c>
      <c r="P870" s="122">
        <f>IF($C$4="Attiecināmās izmaksas",IF('10a+c+n'!$Q870="A",'10a+c+n'!P870,0),0)</f>
        <v>0</v>
      </c>
    </row>
    <row r="871" spans="1:16" x14ac:dyDescent="0.2">
      <c r="A871" s="49">
        <f>IF(P871=0,0,IF(COUNTBLANK(P871)=1,0,COUNTA($P$14:P871)))</f>
        <v>0</v>
      </c>
      <c r="B871" s="21">
        <f>IF($C$4="Attiecināmās izmaksas",IF('10a+c+n'!$Q871="A",'10a+c+n'!B871,0),0)</f>
        <v>0</v>
      </c>
      <c r="C871" s="21">
        <f>IF($C$4="Attiecināmās izmaksas",IF('10a+c+n'!$Q871="A",'10a+c+n'!C871,0),0)</f>
        <v>0</v>
      </c>
      <c r="D871" s="21">
        <f>IF($C$4="Attiecināmās izmaksas",IF('10a+c+n'!$Q871="A",'10a+c+n'!D871,0),0)</f>
        <v>0</v>
      </c>
      <c r="E871" s="42"/>
      <c r="F871" s="64"/>
      <c r="G871" s="121"/>
      <c r="H871" s="121">
        <f>IF($C$4="Attiecināmās izmaksas",IF('10a+c+n'!$Q871="A",'10a+c+n'!H871,0),0)</f>
        <v>0</v>
      </c>
      <c r="I871" s="121"/>
      <c r="J871" s="121"/>
      <c r="K871" s="122">
        <f>IF($C$4="Attiecināmās izmaksas",IF('10a+c+n'!$Q871="A",'10a+c+n'!K871,0),0)</f>
        <v>0</v>
      </c>
      <c r="L871" s="64">
        <f>IF($C$4="Attiecināmās izmaksas",IF('10a+c+n'!$Q871="A",'10a+c+n'!L871,0),0)</f>
        <v>0</v>
      </c>
      <c r="M871" s="121">
        <f>IF($C$4="Attiecināmās izmaksas",IF('10a+c+n'!$Q871="A",'10a+c+n'!M871,0),0)</f>
        <v>0</v>
      </c>
      <c r="N871" s="121">
        <f>IF($C$4="Attiecināmās izmaksas",IF('10a+c+n'!$Q871="A",'10a+c+n'!N871,0),0)</f>
        <v>0</v>
      </c>
      <c r="O871" s="121">
        <f>IF($C$4="Attiecināmās izmaksas",IF('10a+c+n'!$Q871="A",'10a+c+n'!O871,0),0)</f>
        <v>0</v>
      </c>
      <c r="P871" s="122">
        <f>IF($C$4="Attiecināmās izmaksas",IF('10a+c+n'!$Q871="A",'10a+c+n'!P871,0),0)</f>
        <v>0</v>
      </c>
    </row>
    <row r="872" spans="1:16" x14ac:dyDescent="0.2">
      <c r="A872" s="49">
        <f>IF(P872=0,0,IF(COUNTBLANK(P872)=1,0,COUNTA($P$14:P872)))</f>
        <v>0</v>
      </c>
      <c r="B872" s="21">
        <f>IF($C$4="Attiecināmās izmaksas",IF('10a+c+n'!$Q872="A",'10a+c+n'!B872,0),0)</f>
        <v>0</v>
      </c>
      <c r="C872" s="21">
        <f>IF($C$4="Attiecināmās izmaksas",IF('10a+c+n'!$Q872="A",'10a+c+n'!C872,0),0)</f>
        <v>0</v>
      </c>
      <c r="D872" s="21">
        <f>IF($C$4="Attiecināmās izmaksas",IF('10a+c+n'!$Q872="A",'10a+c+n'!D872,0),0)</f>
        <v>0</v>
      </c>
      <c r="E872" s="42"/>
      <c r="F872" s="64"/>
      <c r="G872" s="121"/>
      <c r="H872" s="121">
        <f>IF($C$4="Attiecināmās izmaksas",IF('10a+c+n'!$Q872="A",'10a+c+n'!H872,0),0)</f>
        <v>0</v>
      </c>
      <c r="I872" s="121"/>
      <c r="J872" s="121"/>
      <c r="K872" s="122">
        <f>IF($C$4="Attiecināmās izmaksas",IF('10a+c+n'!$Q872="A",'10a+c+n'!K872,0),0)</f>
        <v>0</v>
      </c>
      <c r="L872" s="64">
        <f>IF($C$4="Attiecināmās izmaksas",IF('10a+c+n'!$Q872="A",'10a+c+n'!L872,0),0)</f>
        <v>0</v>
      </c>
      <c r="M872" s="121">
        <f>IF($C$4="Attiecināmās izmaksas",IF('10a+c+n'!$Q872="A",'10a+c+n'!M872,0),0)</f>
        <v>0</v>
      </c>
      <c r="N872" s="121">
        <f>IF($C$4="Attiecināmās izmaksas",IF('10a+c+n'!$Q872="A",'10a+c+n'!N872,0),0)</f>
        <v>0</v>
      </c>
      <c r="O872" s="121">
        <f>IF($C$4="Attiecināmās izmaksas",IF('10a+c+n'!$Q872="A",'10a+c+n'!O872,0),0)</f>
        <v>0</v>
      </c>
      <c r="P872" s="122">
        <f>IF($C$4="Attiecināmās izmaksas",IF('10a+c+n'!$Q872="A",'10a+c+n'!P872,0),0)</f>
        <v>0</v>
      </c>
    </row>
    <row r="873" spans="1:16" x14ac:dyDescent="0.2">
      <c r="A873" s="49">
        <f>IF(P873=0,0,IF(COUNTBLANK(P873)=1,0,COUNTA($P$14:P873)))</f>
        <v>0</v>
      </c>
      <c r="B873" s="21">
        <f>IF($C$4="Attiecināmās izmaksas",IF('10a+c+n'!$Q873="A",'10a+c+n'!B873,0),0)</f>
        <v>0</v>
      </c>
      <c r="C873" s="21">
        <f>IF($C$4="Attiecināmās izmaksas",IF('10a+c+n'!$Q873="A",'10a+c+n'!C873,0),0)</f>
        <v>0</v>
      </c>
      <c r="D873" s="21">
        <f>IF($C$4="Attiecināmās izmaksas",IF('10a+c+n'!$Q873="A",'10a+c+n'!D873,0),0)</f>
        <v>0</v>
      </c>
      <c r="E873" s="42"/>
      <c r="F873" s="64"/>
      <c r="G873" s="121"/>
      <c r="H873" s="121">
        <f>IF($C$4="Attiecināmās izmaksas",IF('10a+c+n'!$Q873="A",'10a+c+n'!H873,0),0)</f>
        <v>0</v>
      </c>
      <c r="I873" s="121"/>
      <c r="J873" s="121"/>
      <c r="K873" s="122">
        <f>IF($C$4="Attiecināmās izmaksas",IF('10a+c+n'!$Q873="A",'10a+c+n'!K873,0),0)</f>
        <v>0</v>
      </c>
      <c r="L873" s="64">
        <f>IF($C$4="Attiecināmās izmaksas",IF('10a+c+n'!$Q873="A",'10a+c+n'!L873,0),0)</f>
        <v>0</v>
      </c>
      <c r="M873" s="121">
        <f>IF($C$4="Attiecināmās izmaksas",IF('10a+c+n'!$Q873="A",'10a+c+n'!M873,0),0)</f>
        <v>0</v>
      </c>
      <c r="N873" s="121">
        <f>IF($C$4="Attiecināmās izmaksas",IF('10a+c+n'!$Q873="A",'10a+c+n'!N873,0),0)</f>
        <v>0</v>
      </c>
      <c r="O873" s="121">
        <f>IF($C$4="Attiecināmās izmaksas",IF('10a+c+n'!$Q873="A",'10a+c+n'!O873,0),0)</f>
        <v>0</v>
      </c>
      <c r="P873" s="122">
        <f>IF($C$4="Attiecināmās izmaksas",IF('10a+c+n'!$Q873="A",'10a+c+n'!P873,0),0)</f>
        <v>0</v>
      </c>
    </row>
    <row r="874" spans="1:16" x14ac:dyDescent="0.2">
      <c r="A874" s="49">
        <f>IF(P874=0,0,IF(COUNTBLANK(P874)=1,0,COUNTA($P$14:P874)))</f>
        <v>0</v>
      </c>
      <c r="B874" s="21">
        <f>IF($C$4="Attiecināmās izmaksas",IF('10a+c+n'!$Q874="A",'10a+c+n'!B874,0),0)</f>
        <v>0</v>
      </c>
      <c r="C874" s="21">
        <f>IF($C$4="Attiecināmās izmaksas",IF('10a+c+n'!$Q874="A",'10a+c+n'!C874,0),0)</f>
        <v>0</v>
      </c>
      <c r="D874" s="21">
        <f>IF($C$4="Attiecināmās izmaksas",IF('10a+c+n'!$Q874="A",'10a+c+n'!D874,0),0)</f>
        <v>0</v>
      </c>
      <c r="E874" s="42"/>
      <c r="F874" s="64"/>
      <c r="G874" s="121"/>
      <c r="H874" s="121">
        <f>IF($C$4="Attiecināmās izmaksas",IF('10a+c+n'!$Q874="A",'10a+c+n'!H874,0),0)</f>
        <v>0</v>
      </c>
      <c r="I874" s="121"/>
      <c r="J874" s="121"/>
      <c r="K874" s="122">
        <f>IF($C$4="Attiecināmās izmaksas",IF('10a+c+n'!$Q874="A",'10a+c+n'!K874,0),0)</f>
        <v>0</v>
      </c>
      <c r="L874" s="64">
        <f>IF($C$4="Attiecināmās izmaksas",IF('10a+c+n'!$Q874="A",'10a+c+n'!L874,0),0)</f>
        <v>0</v>
      </c>
      <c r="M874" s="121">
        <f>IF($C$4="Attiecināmās izmaksas",IF('10a+c+n'!$Q874="A",'10a+c+n'!M874,0),0)</f>
        <v>0</v>
      </c>
      <c r="N874" s="121">
        <f>IF($C$4="Attiecināmās izmaksas",IF('10a+c+n'!$Q874="A",'10a+c+n'!N874,0),0)</f>
        <v>0</v>
      </c>
      <c r="O874" s="121">
        <f>IF($C$4="Attiecināmās izmaksas",IF('10a+c+n'!$Q874="A",'10a+c+n'!O874,0),0)</f>
        <v>0</v>
      </c>
      <c r="P874" s="122">
        <f>IF($C$4="Attiecināmās izmaksas",IF('10a+c+n'!$Q874="A",'10a+c+n'!P874,0),0)</f>
        <v>0</v>
      </c>
    </row>
    <row r="875" spans="1:16" x14ac:dyDescent="0.2">
      <c r="A875" s="49">
        <f>IF(P875=0,0,IF(COUNTBLANK(P875)=1,0,COUNTA($P$14:P875)))</f>
        <v>0</v>
      </c>
      <c r="B875" s="21">
        <f>IF($C$4="Attiecināmās izmaksas",IF('10a+c+n'!$Q875="A",'10a+c+n'!B875,0),0)</f>
        <v>0</v>
      </c>
      <c r="C875" s="21">
        <f>IF($C$4="Attiecināmās izmaksas",IF('10a+c+n'!$Q875="A",'10a+c+n'!C875,0),0)</f>
        <v>0</v>
      </c>
      <c r="D875" s="21">
        <f>IF($C$4="Attiecināmās izmaksas",IF('10a+c+n'!$Q875="A",'10a+c+n'!D875,0),0)</f>
        <v>0</v>
      </c>
      <c r="E875" s="42"/>
      <c r="F875" s="64"/>
      <c r="G875" s="121"/>
      <c r="H875" s="121">
        <f>IF($C$4="Attiecināmās izmaksas",IF('10a+c+n'!$Q875="A",'10a+c+n'!H875,0),0)</f>
        <v>0</v>
      </c>
      <c r="I875" s="121"/>
      <c r="J875" s="121"/>
      <c r="K875" s="122">
        <f>IF($C$4="Attiecināmās izmaksas",IF('10a+c+n'!$Q875="A",'10a+c+n'!K875,0),0)</f>
        <v>0</v>
      </c>
      <c r="L875" s="64">
        <f>IF($C$4="Attiecināmās izmaksas",IF('10a+c+n'!$Q875="A",'10a+c+n'!L875,0),0)</f>
        <v>0</v>
      </c>
      <c r="M875" s="121">
        <f>IF($C$4="Attiecināmās izmaksas",IF('10a+c+n'!$Q875="A",'10a+c+n'!M875,0),0)</f>
        <v>0</v>
      </c>
      <c r="N875" s="121">
        <f>IF($C$4="Attiecināmās izmaksas",IF('10a+c+n'!$Q875="A",'10a+c+n'!N875,0),0)</f>
        <v>0</v>
      </c>
      <c r="O875" s="121">
        <f>IF($C$4="Attiecināmās izmaksas",IF('10a+c+n'!$Q875="A",'10a+c+n'!O875,0),0)</f>
        <v>0</v>
      </c>
      <c r="P875" s="122">
        <f>IF($C$4="Attiecināmās izmaksas",IF('10a+c+n'!$Q875="A",'10a+c+n'!P875,0),0)</f>
        <v>0</v>
      </c>
    </row>
    <row r="876" spans="1:16" x14ac:dyDescent="0.2">
      <c r="A876" s="49">
        <f>IF(P876=0,0,IF(COUNTBLANK(P876)=1,0,COUNTA($P$14:P876)))</f>
        <v>0</v>
      </c>
      <c r="B876" s="21">
        <f>IF($C$4="Attiecināmās izmaksas",IF('10a+c+n'!$Q876="A",'10a+c+n'!B876,0),0)</f>
        <v>0</v>
      </c>
      <c r="C876" s="21">
        <f>IF($C$4="Attiecināmās izmaksas",IF('10a+c+n'!$Q876="A",'10a+c+n'!C876,0),0)</f>
        <v>0</v>
      </c>
      <c r="D876" s="21">
        <f>IF($C$4="Attiecināmās izmaksas",IF('10a+c+n'!$Q876="A",'10a+c+n'!D876,0),0)</f>
        <v>0</v>
      </c>
      <c r="E876" s="42"/>
      <c r="F876" s="64"/>
      <c r="G876" s="121"/>
      <c r="H876" s="121">
        <f>IF($C$4="Attiecināmās izmaksas",IF('10a+c+n'!$Q876="A",'10a+c+n'!H876,0),0)</f>
        <v>0</v>
      </c>
      <c r="I876" s="121"/>
      <c r="J876" s="121"/>
      <c r="K876" s="122">
        <f>IF($C$4="Attiecināmās izmaksas",IF('10a+c+n'!$Q876="A",'10a+c+n'!K876,0),0)</f>
        <v>0</v>
      </c>
      <c r="L876" s="64">
        <f>IF($C$4="Attiecināmās izmaksas",IF('10a+c+n'!$Q876="A",'10a+c+n'!L876,0),0)</f>
        <v>0</v>
      </c>
      <c r="M876" s="121">
        <f>IF($C$4="Attiecināmās izmaksas",IF('10a+c+n'!$Q876="A",'10a+c+n'!M876,0),0)</f>
        <v>0</v>
      </c>
      <c r="N876" s="121">
        <f>IF($C$4="Attiecināmās izmaksas",IF('10a+c+n'!$Q876="A",'10a+c+n'!N876,0),0)</f>
        <v>0</v>
      </c>
      <c r="O876" s="121">
        <f>IF($C$4="Attiecināmās izmaksas",IF('10a+c+n'!$Q876="A",'10a+c+n'!O876,0),0)</f>
        <v>0</v>
      </c>
      <c r="P876" s="122">
        <f>IF($C$4="Attiecināmās izmaksas",IF('10a+c+n'!$Q876="A",'10a+c+n'!P876,0),0)</f>
        <v>0</v>
      </c>
    </row>
    <row r="877" spans="1:16" x14ac:dyDescent="0.2">
      <c r="A877" s="49">
        <f>IF(P877=0,0,IF(COUNTBLANK(P877)=1,0,COUNTA($P$14:P877)))</f>
        <v>0</v>
      </c>
      <c r="B877" s="21">
        <f>IF($C$4="Attiecināmās izmaksas",IF('10a+c+n'!$Q877="A",'10a+c+n'!B877,0),0)</f>
        <v>0</v>
      </c>
      <c r="C877" s="21">
        <f>IF($C$4="Attiecināmās izmaksas",IF('10a+c+n'!$Q877="A",'10a+c+n'!C877,0),0)</f>
        <v>0</v>
      </c>
      <c r="D877" s="21">
        <f>IF($C$4="Attiecināmās izmaksas",IF('10a+c+n'!$Q877="A",'10a+c+n'!D877,0),0)</f>
        <v>0</v>
      </c>
      <c r="E877" s="42"/>
      <c r="F877" s="64"/>
      <c r="G877" s="121"/>
      <c r="H877" s="121">
        <f>IF($C$4="Attiecināmās izmaksas",IF('10a+c+n'!$Q877="A",'10a+c+n'!H877,0),0)</f>
        <v>0</v>
      </c>
      <c r="I877" s="121"/>
      <c r="J877" s="121"/>
      <c r="K877" s="122">
        <f>IF($C$4="Attiecināmās izmaksas",IF('10a+c+n'!$Q877="A",'10a+c+n'!K877,0),0)</f>
        <v>0</v>
      </c>
      <c r="L877" s="64">
        <f>IF($C$4="Attiecināmās izmaksas",IF('10a+c+n'!$Q877="A",'10a+c+n'!L877,0),0)</f>
        <v>0</v>
      </c>
      <c r="M877" s="121">
        <f>IF($C$4="Attiecināmās izmaksas",IF('10a+c+n'!$Q877="A",'10a+c+n'!M877,0),0)</f>
        <v>0</v>
      </c>
      <c r="N877" s="121">
        <f>IF($C$4="Attiecināmās izmaksas",IF('10a+c+n'!$Q877="A",'10a+c+n'!N877,0),0)</f>
        <v>0</v>
      </c>
      <c r="O877" s="121">
        <f>IF($C$4="Attiecināmās izmaksas",IF('10a+c+n'!$Q877="A",'10a+c+n'!O877,0),0)</f>
        <v>0</v>
      </c>
      <c r="P877" s="122">
        <f>IF($C$4="Attiecināmās izmaksas",IF('10a+c+n'!$Q877="A",'10a+c+n'!P877,0),0)</f>
        <v>0</v>
      </c>
    </row>
    <row r="878" spans="1:16" x14ac:dyDescent="0.2">
      <c r="A878" s="49">
        <f>IF(P878=0,0,IF(COUNTBLANK(P878)=1,0,COUNTA($P$14:P878)))</f>
        <v>0</v>
      </c>
      <c r="B878" s="21">
        <f>IF($C$4="Attiecināmās izmaksas",IF('10a+c+n'!$Q878="A",'10a+c+n'!B878,0),0)</f>
        <v>0</v>
      </c>
      <c r="C878" s="21">
        <f>IF($C$4="Attiecināmās izmaksas",IF('10a+c+n'!$Q878="A",'10a+c+n'!C878,0),0)</f>
        <v>0</v>
      </c>
      <c r="D878" s="21">
        <f>IF($C$4="Attiecināmās izmaksas",IF('10a+c+n'!$Q878="A",'10a+c+n'!D878,0),0)</f>
        <v>0</v>
      </c>
      <c r="E878" s="42"/>
      <c r="F878" s="64"/>
      <c r="G878" s="121"/>
      <c r="H878" s="121">
        <f>IF($C$4="Attiecināmās izmaksas",IF('10a+c+n'!$Q878="A",'10a+c+n'!H878,0),0)</f>
        <v>0</v>
      </c>
      <c r="I878" s="121"/>
      <c r="J878" s="121"/>
      <c r="K878" s="122">
        <f>IF($C$4="Attiecināmās izmaksas",IF('10a+c+n'!$Q878="A",'10a+c+n'!K878,0),0)</f>
        <v>0</v>
      </c>
      <c r="L878" s="64">
        <f>IF($C$4="Attiecināmās izmaksas",IF('10a+c+n'!$Q878="A",'10a+c+n'!L878,0),0)</f>
        <v>0</v>
      </c>
      <c r="M878" s="121">
        <f>IF($C$4="Attiecināmās izmaksas",IF('10a+c+n'!$Q878="A",'10a+c+n'!M878,0),0)</f>
        <v>0</v>
      </c>
      <c r="N878" s="121">
        <f>IF($C$4="Attiecināmās izmaksas",IF('10a+c+n'!$Q878="A",'10a+c+n'!N878,0),0)</f>
        <v>0</v>
      </c>
      <c r="O878" s="121">
        <f>IF($C$4="Attiecināmās izmaksas",IF('10a+c+n'!$Q878="A",'10a+c+n'!O878,0),0)</f>
        <v>0</v>
      </c>
      <c r="P878" s="122">
        <f>IF($C$4="Attiecināmās izmaksas",IF('10a+c+n'!$Q878="A",'10a+c+n'!P878,0),0)</f>
        <v>0</v>
      </c>
    </row>
    <row r="879" spans="1:16" x14ac:dyDescent="0.2">
      <c r="A879" s="49">
        <f>IF(P879=0,0,IF(COUNTBLANK(P879)=1,0,COUNTA($P$14:P879)))</f>
        <v>0</v>
      </c>
      <c r="B879" s="21">
        <f>IF($C$4="Attiecināmās izmaksas",IF('10a+c+n'!$Q879="A",'10a+c+n'!B879,0),0)</f>
        <v>0</v>
      </c>
      <c r="C879" s="21">
        <f>IF($C$4="Attiecināmās izmaksas",IF('10a+c+n'!$Q879="A",'10a+c+n'!C879,0),0)</f>
        <v>0</v>
      </c>
      <c r="D879" s="21">
        <f>IF($C$4="Attiecināmās izmaksas",IF('10a+c+n'!$Q879="A",'10a+c+n'!D879,0),0)</f>
        <v>0</v>
      </c>
      <c r="E879" s="42"/>
      <c r="F879" s="64"/>
      <c r="G879" s="121"/>
      <c r="H879" s="121">
        <f>IF($C$4="Attiecināmās izmaksas",IF('10a+c+n'!$Q879="A",'10a+c+n'!H879,0),0)</f>
        <v>0</v>
      </c>
      <c r="I879" s="121"/>
      <c r="J879" s="121"/>
      <c r="K879" s="122">
        <f>IF($C$4="Attiecināmās izmaksas",IF('10a+c+n'!$Q879="A",'10a+c+n'!K879,0),0)</f>
        <v>0</v>
      </c>
      <c r="L879" s="64">
        <f>IF($C$4="Attiecināmās izmaksas",IF('10a+c+n'!$Q879="A",'10a+c+n'!L879,0),0)</f>
        <v>0</v>
      </c>
      <c r="M879" s="121">
        <f>IF($C$4="Attiecināmās izmaksas",IF('10a+c+n'!$Q879="A",'10a+c+n'!M879,0),0)</f>
        <v>0</v>
      </c>
      <c r="N879" s="121">
        <f>IF($C$4="Attiecināmās izmaksas",IF('10a+c+n'!$Q879="A",'10a+c+n'!N879,0),0)</f>
        <v>0</v>
      </c>
      <c r="O879" s="121">
        <f>IF($C$4="Attiecināmās izmaksas",IF('10a+c+n'!$Q879="A",'10a+c+n'!O879,0),0)</f>
        <v>0</v>
      </c>
      <c r="P879" s="122">
        <f>IF($C$4="Attiecināmās izmaksas",IF('10a+c+n'!$Q879="A",'10a+c+n'!P879,0),0)</f>
        <v>0</v>
      </c>
    </row>
    <row r="880" spans="1:16" x14ac:dyDescent="0.2">
      <c r="A880" s="49">
        <f>IF(P880=0,0,IF(COUNTBLANK(P880)=1,0,COUNTA($P$14:P880)))</f>
        <v>0</v>
      </c>
      <c r="B880" s="21">
        <f>IF($C$4="Attiecināmās izmaksas",IF('10a+c+n'!$Q880="A",'10a+c+n'!B880,0),0)</f>
        <v>0</v>
      </c>
      <c r="C880" s="21">
        <f>IF($C$4="Attiecināmās izmaksas",IF('10a+c+n'!$Q880="A",'10a+c+n'!C880,0),0)</f>
        <v>0</v>
      </c>
      <c r="D880" s="21">
        <f>IF($C$4="Attiecināmās izmaksas",IF('10a+c+n'!$Q880="A",'10a+c+n'!D880,0),0)</f>
        <v>0</v>
      </c>
      <c r="E880" s="42"/>
      <c r="F880" s="64"/>
      <c r="G880" s="121"/>
      <c r="H880" s="121">
        <f>IF($C$4="Attiecināmās izmaksas",IF('10a+c+n'!$Q880="A",'10a+c+n'!H880,0),0)</f>
        <v>0</v>
      </c>
      <c r="I880" s="121"/>
      <c r="J880" s="121"/>
      <c r="K880" s="122">
        <f>IF($C$4="Attiecināmās izmaksas",IF('10a+c+n'!$Q880="A",'10a+c+n'!K880,0),0)</f>
        <v>0</v>
      </c>
      <c r="L880" s="64">
        <f>IF($C$4="Attiecināmās izmaksas",IF('10a+c+n'!$Q880="A",'10a+c+n'!L880,0),0)</f>
        <v>0</v>
      </c>
      <c r="M880" s="121">
        <f>IF($C$4="Attiecināmās izmaksas",IF('10a+c+n'!$Q880="A",'10a+c+n'!M880,0),0)</f>
        <v>0</v>
      </c>
      <c r="N880" s="121">
        <f>IF($C$4="Attiecināmās izmaksas",IF('10a+c+n'!$Q880="A",'10a+c+n'!N880,0),0)</f>
        <v>0</v>
      </c>
      <c r="O880" s="121">
        <f>IF($C$4="Attiecināmās izmaksas",IF('10a+c+n'!$Q880="A",'10a+c+n'!O880,0),0)</f>
        <v>0</v>
      </c>
      <c r="P880" s="122">
        <f>IF($C$4="Attiecināmās izmaksas",IF('10a+c+n'!$Q880="A",'10a+c+n'!P880,0),0)</f>
        <v>0</v>
      </c>
    </row>
    <row r="881" spans="1:16" x14ac:dyDescent="0.2">
      <c r="A881" s="49">
        <f>IF(P881=0,0,IF(COUNTBLANK(P881)=1,0,COUNTA($P$14:P881)))</f>
        <v>0</v>
      </c>
      <c r="B881" s="21">
        <f>IF($C$4="Attiecināmās izmaksas",IF('10a+c+n'!$Q881="A",'10a+c+n'!B881,0),0)</f>
        <v>0</v>
      </c>
      <c r="C881" s="21">
        <f>IF($C$4="Attiecināmās izmaksas",IF('10a+c+n'!$Q881="A",'10a+c+n'!C881,0),0)</f>
        <v>0</v>
      </c>
      <c r="D881" s="21">
        <f>IF($C$4="Attiecināmās izmaksas",IF('10a+c+n'!$Q881="A",'10a+c+n'!D881,0),0)</f>
        <v>0</v>
      </c>
      <c r="E881" s="42"/>
      <c r="F881" s="64"/>
      <c r="G881" s="121"/>
      <c r="H881" s="121">
        <f>IF($C$4="Attiecināmās izmaksas",IF('10a+c+n'!$Q881="A",'10a+c+n'!H881,0),0)</f>
        <v>0</v>
      </c>
      <c r="I881" s="121"/>
      <c r="J881" s="121"/>
      <c r="K881" s="122">
        <f>IF($C$4="Attiecināmās izmaksas",IF('10a+c+n'!$Q881="A",'10a+c+n'!K881,0),0)</f>
        <v>0</v>
      </c>
      <c r="L881" s="64">
        <f>IF($C$4="Attiecināmās izmaksas",IF('10a+c+n'!$Q881="A",'10a+c+n'!L881,0),0)</f>
        <v>0</v>
      </c>
      <c r="M881" s="121">
        <f>IF($C$4="Attiecināmās izmaksas",IF('10a+c+n'!$Q881="A",'10a+c+n'!M881,0),0)</f>
        <v>0</v>
      </c>
      <c r="N881" s="121">
        <f>IF($C$4="Attiecināmās izmaksas",IF('10a+c+n'!$Q881="A",'10a+c+n'!N881,0),0)</f>
        <v>0</v>
      </c>
      <c r="O881" s="121">
        <f>IF($C$4="Attiecināmās izmaksas",IF('10a+c+n'!$Q881="A",'10a+c+n'!O881,0),0)</f>
        <v>0</v>
      </c>
      <c r="P881" s="122">
        <f>IF($C$4="Attiecināmās izmaksas",IF('10a+c+n'!$Q881="A",'10a+c+n'!P881,0),0)</f>
        <v>0</v>
      </c>
    </row>
    <row r="882" spans="1:16" x14ac:dyDescent="0.2">
      <c r="A882" s="49">
        <f>IF(P882=0,0,IF(COUNTBLANK(P882)=1,0,COUNTA($P$14:P882)))</f>
        <v>0</v>
      </c>
      <c r="B882" s="21">
        <f>IF($C$4="Attiecināmās izmaksas",IF('10a+c+n'!$Q882="A",'10a+c+n'!B882,0),0)</f>
        <v>0</v>
      </c>
      <c r="C882" s="21">
        <f>IF($C$4="Attiecināmās izmaksas",IF('10a+c+n'!$Q882="A",'10a+c+n'!C882,0),0)</f>
        <v>0</v>
      </c>
      <c r="D882" s="21">
        <f>IF($C$4="Attiecināmās izmaksas",IF('10a+c+n'!$Q882="A",'10a+c+n'!D882,0),0)</f>
        <v>0</v>
      </c>
      <c r="E882" s="42"/>
      <c r="F882" s="64"/>
      <c r="G882" s="121"/>
      <c r="H882" s="121">
        <f>IF($C$4="Attiecināmās izmaksas",IF('10a+c+n'!$Q882="A",'10a+c+n'!H882,0),0)</f>
        <v>0</v>
      </c>
      <c r="I882" s="121"/>
      <c r="J882" s="121"/>
      <c r="K882" s="122">
        <f>IF($C$4="Attiecināmās izmaksas",IF('10a+c+n'!$Q882="A",'10a+c+n'!K882,0),0)</f>
        <v>0</v>
      </c>
      <c r="L882" s="64">
        <f>IF($C$4="Attiecināmās izmaksas",IF('10a+c+n'!$Q882="A",'10a+c+n'!L882,0),0)</f>
        <v>0</v>
      </c>
      <c r="M882" s="121">
        <f>IF($C$4="Attiecināmās izmaksas",IF('10a+c+n'!$Q882="A",'10a+c+n'!M882,0),0)</f>
        <v>0</v>
      </c>
      <c r="N882" s="121">
        <f>IF($C$4="Attiecināmās izmaksas",IF('10a+c+n'!$Q882="A",'10a+c+n'!N882,0),0)</f>
        <v>0</v>
      </c>
      <c r="O882" s="121">
        <f>IF($C$4="Attiecināmās izmaksas",IF('10a+c+n'!$Q882="A",'10a+c+n'!O882,0),0)</f>
        <v>0</v>
      </c>
      <c r="P882" s="122">
        <f>IF($C$4="Attiecināmās izmaksas",IF('10a+c+n'!$Q882="A",'10a+c+n'!P882,0),0)</f>
        <v>0</v>
      </c>
    </row>
    <row r="883" spans="1:16" x14ac:dyDescent="0.2">
      <c r="A883" s="49">
        <f>IF(P883=0,0,IF(COUNTBLANK(P883)=1,0,COUNTA($P$14:P883)))</f>
        <v>0</v>
      </c>
      <c r="B883" s="21">
        <f>IF($C$4="Attiecināmās izmaksas",IF('10a+c+n'!$Q883="A",'10a+c+n'!B883,0),0)</f>
        <v>0</v>
      </c>
      <c r="C883" s="21">
        <f>IF($C$4="Attiecināmās izmaksas",IF('10a+c+n'!$Q883="A",'10a+c+n'!C883,0),0)</f>
        <v>0</v>
      </c>
      <c r="D883" s="21">
        <f>IF($C$4="Attiecināmās izmaksas",IF('10a+c+n'!$Q883="A",'10a+c+n'!D883,0),0)</f>
        <v>0</v>
      </c>
      <c r="E883" s="42"/>
      <c r="F883" s="64"/>
      <c r="G883" s="121"/>
      <c r="H883" s="121">
        <f>IF($C$4="Attiecināmās izmaksas",IF('10a+c+n'!$Q883="A",'10a+c+n'!H883,0),0)</f>
        <v>0</v>
      </c>
      <c r="I883" s="121"/>
      <c r="J883" s="121"/>
      <c r="K883" s="122">
        <f>IF($C$4="Attiecināmās izmaksas",IF('10a+c+n'!$Q883="A",'10a+c+n'!K883,0),0)</f>
        <v>0</v>
      </c>
      <c r="L883" s="64">
        <f>IF($C$4="Attiecināmās izmaksas",IF('10a+c+n'!$Q883="A",'10a+c+n'!L883,0),0)</f>
        <v>0</v>
      </c>
      <c r="M883" s="121">
        <f>IF($C$4="Attiecināmās izmaksas",IF('10a+c+n'!$Q883="A",'10a+c+n'!M883,0),0)</f>
        <v>0</v>
      </c>
      <c r="N883" s="121">
        <f>IF($C$4="Attiecināmās izmaksas",IF('10a+c+n'!$Q883="A",'10a+c+n'!N883,0),0)</f>
        <v>0</v>
      </c>
      <c r="O883" s="121">
        <f>IF($C$4="Attiecināmās izmaksas",IF('10a+c+n'!$Q883="A",'10a+c+n'!O883,0),0)</f>
        <v>0</v>
      </c>
      <c r="P883" s="122">
        <f>IF($C$4="Attiecināmās izmaksas",IF('10a+c+n'!$Q883="A",'10a+c+n'!P883,0),0)</f>
        <v>0</v>
      </c>
    </row>
    <row r="884" spans="1:16" x14ac:dyDescent="0.2">
      <c r="A884" s="49">
        <f>IF(P884=0,0,IF(COUNTBLANK(P884)=1,0,COUNTA($P$14:P884)))</f>
        <v>0</v>
      </c>
      <c r="B884" s="21">
        <f>IF($C$4="Attiecināmās izmaksas",IF('10a+c+n'!$Q884="A",'10a+c+n'!B884,0),0)</f>
        <v>0</v>
      </c>
      <c r="C884" s="21">
        <f>IF($C$4="Attiecināmās izmaksas",IF('10a+c+n'!$Q884="A",'10a+c+n'!C884,0),0)</f>
        <v>0</v>
      </c>
      <c r="D884" s="21">
        <f>IF($C$4="Attiecināmās izmaksas",IF('10a+c+n'!$Q884="A",'10a+c+n'!D884,0),0)</f>
        <v>0</v>
      </c>
      <c r="E884" s="42"/>
      <c r="F884" s="64"/>
      <c r="G884" s="121"/>
      <c r="H884" s="121">
        <f>IF($C$4="Attiecināmās izmaksas",IF('10a+c+n'!$Q884="A",'10a+c+n'!H884,0),0)</f>
        <v>0</v>
      </c>
      <c r="I884" s="121"/>
      <c r="J884" s="121"/>
      <c r="K884" s="122">
        <f>IF($C$4="Attiecināmās izmaksas",IF('10a+c+n'!$Q884="A",'10a+c+n'!K884,0),0)</f>
        <v>0</v>
      </c>
      <c r="L884" s="64">
        <f>IF($C$4="Attiecināmās izmaksas",IF('10a+c+n'!$Q884="A",'10a+c+n'!L884,0),0)</f>
        <v>0</v>
      </c>
      <c r="M884" s="121">
        <f>IF($C$4="Attiecināmās izmaksas",IF('10a+c+n'!$Q884="A",'10a+c+n'!M884,0),0)</f>
        <v>0</v>
      </c>
      <c r="N884" s="121">
        <f>IF($C$4="Attiecināmās izmaksas",IF('10a+c+n'!$Q884="A",'10a+c+n'!N884,0),0)</f>
        <v>0</v>
      </c>
      <c r="O884" s="121">
        <f>IF($C$4="Attiecināmās izmaksas",IF('10a+c+n'!$Q884="A",'10a+c+n'!O884,0),0)</f>
        <v>0</v>
      </c>
      <c r="P884" s="122">
        <f>IF($C$4="Attiecināmās izmaksas",IF('10a+c+n'!$Q884="A",'10a+c+n'!P884,0),0)</f>
        <v>0</v>
      </c>
    </row>
    <row r="885" spans="1:16" x14ac:dyDescent="0.2">
      <c r="A885" s="49">
        <f>IF(P885=0,0,IF(COUNTBLANK(P885)=1,0,COUNTA($P$14:P885)))</f>
        <v>0</v>
      </c>
      <c r="B885" s="21">
        <f>IF($C$4="Attiecināmās izmaksas",IF('10a+c+n'!$Q885="A",'10a+c+n'!B885,0),0)</f>
        <v>0</v>
      </c>
      <c r="C885" s="21">
        <f>IF($C$4="Attiecināmās izmaksas",IF('10a+c+n'!$Q885="A",'10a+c+n'!C885,0),0)</f>
        <v>0</v>
      </c>
      <c r="D885" s="21">
        <f>IF($C$4="Attiecināmās izmaksas",IF('10a+c+n'!$Q885="A",'10a+c+n'!D885,0),0)</f>
        <v>0</v>
      </c>
      <c r="E885" s="42"/>
      <c r="F885" s="64"/>
      <c r="G885" s="121"/>
      <c r="H885" s="121">
        <f>IF($C$4="Attiecināmās izmaksas",IF('10a+c+n'!$Q885="A",'10a+c+n'!H885,0),0)</f>
        <v>0</v>
      </c>
      <c r="I885" s="121"/>
      <c r="J885" s="121"/>
      <c r="K885" s="122">
        <f>IF($C$4="Attiecināmās izmaksas",IF('10a+c+n'!$Q885="A",'10a+c+n'!K885,0),0)</f>
        <v>0</v>
      </c>
      <c r="L885" s="64">
        <f>IF($C$4="Attiecināmās izmaksas",IF('10a+c+n'!$Q885="A",'10a+c+n'!L885,0),0)</f>
        <v>0</v>
      </c>
      <c r="M885" s="121">
        <f>IF($C$4="Attiecināmās izmaksas",IF('10a+c+n'!$Q885="A",'10a+c+n'!M885,0),0)</f>
        <v>0</v>
      </c>
      <c r="N885" s="121">
        <f>IF($C$4="Attiecināmās izmaksas",IF('10a+c+n'!$Q885="A",'10a+c+n'!N885,0),0)</f>
        <v>0</v>
      </c>
      <c r="O885" s="121">
        <f>IF($C$4="Attiecināmās izmaksas",IF('10a+c+n'!$Q885="A",'10a+c+n'!O885,0),0)</f>
        <v>0</v>
      </c>
      <c r="P885" s="122">
        <f>IF($C$4="Attiecināmās izmaksas",IF('10a+c+n'!$Q885="A",'10a+c+n'!P885,0),0)</f>
        <v>0</v>
      </c>
    </row>
    <row r="886" spans="1:16" x14ac:dyDescent="0.2">
      <c r="A886" s="49">
        <f>IF(P886=0,0,IF(COUNTBLANK(P886)=1,0,COUNTA($P$14:P886)))</f>
        <v>0</v>
      </c>
      <c r="B886" s="21">
        <f>IF($C$4="Attiecināmās izmaksas",IF('10a+c+n'!$Q886="A",'10a+c+n'!B886,0),0)</f>
        <v>0</v>
      </c>
      <c r="C886" s="21">
        <f>IF($C$4="Attiecināmās izmaksas",IF('10a+c+n'!$Q886="A",'10a+c+n'!C886,0),0)</f>
        <v>0</v>
      </c>
      <c r="D886" s="21">
        <f>IF($C$4="Attiecināmās izmaksas",IF('10a+c+n'!$Q886="A",'10a+c+n'!D886,0),0)</f>
        <v>0</v>
      </c>
      <c r="E886" s="42"/>
      <c r="F886" s="64"/>
      <c r="G886" s="121"/>
      <c r="H886" s="121">
        <f>IF($C$4="Attiecināmās izmaksas",IF('10a+c+n'!$Q886="A",'10a+c+n'!H886,0),0)</f>
        <v>0</v>
      </c>
      <c r="I886" s="121"/>
      <c r="J886" s="121"/>
      <c r="K886" s="122">
        <f>IF($C$4="Attiecināmās izmaksas",IF('10a+c+n'!$Q886="A",'10a+c+n'!K886,0),0)</f>
        <v>0</v>
      </c>
      <c r="L886" s="64">
        <f>IF($C$4="Attiecināmās izmaksas",IF('10a+c+n'!$Q886="A",'10a+c+n'!L886,0),0)</f>
        <v>0</v>
      </c>
      <c r="M886" s="121">
        <f>IF($C$4="Attiecināmās izmaksas",IF('10a+c+n'!$Q886="A",'10a+c+n'!M886,0),0)</f>
        <v>0</v>
      </c>
      <c r="N886" s="121">
        <f>IF($C$4="Attiecināmās izmaksas",IF('10a+c+n'!$Q886="A",'10a+c+n'!N886,0),0)</f>
        <v>0</v>
      </c>
      <c r="O886" s="121">
        <f>IF($C$4="Attiecināmās izmaksas",IF('10a+c+n'!$Q886="A",'10a+c+n'!O886,0),0)</f>
        <v>0</v>
      </c>
      <c r="P886" s="122">
        <f>IF($C$4="Attiecināmās izmaksas",IF('10a+c+n'!$Q886="A",'10a+c+n'!P886,0),0)</f>
        <v>0</v>
      </c>
    </row>
    <row r="887" spans="1:16" x14ac:dyDescent="0.2">
      <c r="A887" s="49">
        <f>IF(P887=0,0,IF(COUNTBLANK(P887)=1,0,COUNTA($P$14:P887)))</f>
        <v>0</v>
      </c>
      <c r="B887" s="21">
        <f>IF($C$4="Attiecināmās izmaksas",IF('10a+c+n'!$Q887="A",'10a+c+n'!B887,0),0)</f>
        <v>0</v>
      </c>
      <c r="C887" s="21">
        <f>IF($C$4="Attiecināmās izmaksas",IF('10a+c+n'!$Q887="A",'10a+c+n'!C887,0),0)</f>
        <v>0</v>
      </c>
      <c r="D887" s="21">
        <f>IF($C$4="Attiecināmās izmaksas",IF('10a+c+n'!$Q887="A",'10a+c+n'!D887,0),0)</f>
        <v>0</v>
      </c>
      <c r="E887" s="42"/>
      <c r="F887" s="64"/>
      <c r="G887" s="121"/>
      <c r="H887" s="121">
        <f>IF($C$4="Attiecināmās izmaksas",IF('10a+c+n'!$Q887="A",'10a+c+n'!H887,0),0)</f>
        <v>0</v>
      </c>
      <c r="I887" s="121"/>
      <c r="J887" s="121"/>
      <c r="K887" s="122">
        <f>IF($C$4="Attiecināmās izmaksas",IF('10a+c+n'!$Q887="A",'10a+c+n'!K887,0),0)</f>
        <v>0</v>
      </c>
      <c r="L887" s="64">
        <f>IF($C$4="Attiecināmās izmaksas",IF('10a+c+n'!$Q887="A",'10a+c+n'!L887,0),0)</f>
        <v>0</v>
      </c>
      <c r="M887" s="121">
        <f>IF($C$4="Attiecināmās izmaksas",IF('10a+c+n'!$Q887="A",'10a+c+n'!M887,0),0)</f>
        <v>0</v>
      </c>
      <c r="N887" s="121">
        <f>IF($C$4="Attiecināmās izmaksas",IF('10a+c+n'!$Q887="A",'10a+c+n'!N887,0),0)</f>
        <v>0</v>
      </c>
      <c r="O887" s="121">
        <f>IF($C$4="Attiecināmās izmaksas",IF('10a+c+n'!$Q887="A",'10a+c+n'!O887,0),0)</f>
        <v>0</v>
      </c>
      <c r="P887" s="122">
        <f>IF($C$4="Attiecināmās izmaksas",IF('10a+c+n'!$Q887="A",'10a+c+n'!P887,0),0)</f>
        <v>0</v>
      </c>
    </row>
    <row r="888" spans="1:16" x14ac:dyDescent="0.2">
      <c r="A888" s="49">
        <f>IF(P888=0,0,IF(COUNTBLANK(P888)=1,0,COUNTA($P$14:P888)))</f>
        <v>0</v>
      </c>
      <c r="B888" s="21">
        <f>IF($C$4="Attiecināmās izmaksas",IF('10a+c+n'!$Q888="A",'10a+c+n'!B888,0),0)</f>
        <v>0</v>
      </c>
      <c r="C888" s="21">
        <f>IF($C$4="Attiecināmās izmaksas",IF('10a+c+n'!$Q888="A",'10a+c+n'!C888,0),0)</f>
        <v>0</v>
      </c>
      <c r="D888" s="21">
        <f>IF($C$4="Attiecināmās izmaksas",IF('10a+c+n'!$Q888="A",'10a+c+n'!D888,0),0)</f>
        <v>0</v>
      </c>
      <c r="E888" s="42"/>
      <c r="F888" s="64"/>
      <c r="G888" s="121"/>
      <c r="H888" s="121">
        <f>IF($C$4="Attiecināmās izmaksas",IF('10a+c+n'!$Q888="A",'10a+c+n'!H888,0),0)</f>
        <v>0</v>
      </c>
      <c r="I888" s="121"/>
      <c r="J888" s="121"/>
      <c r="K888" s="122">
        <f>IF($C$4="Attiecināmās izmaksas",IF('10a+c+n'!$Q888="A",'10a+c+n'!K888,0),0)</f>
        <v>0</v>
      </c>
      <c r="L888" s="64">
        <f>IF($C$4="Attiecināmās izmaksas",IF('10a+c+n'!$Q888="A",'10a+c+n'!L888,0),0)</f>
        <v>0</v>
      </c>
      <c r="M888" s="121">
        <f>IF($C$4="Attiecināmās izmaksas",IF('10a+c+n'!$Q888="A",'10a+c+n'!M888,0),0)</f>
        <v>0</v>
      </c>
      <c r="N888" s="121">
        <f>IF($C$4="Attiecināmās izmaksas",IF('10a+c+n'!$Q888="A",'10a+c+n'!N888,0),0)</f>
        <v>0</v>
      </c>
      <c r="O888" s="121">
        <f>IF($C$4="Attiecināmās izmaksas",IF('10a+c+n'!$Q888="A",'10a+c+n'!O888,0),0)</f>
        <v>0</v>
      </c>
      <c r="P888" s="122">
        <f>IF($C$4="Attiecināmās izmaksas",IF('10a+c+n'!$Q888="A",'10a+c+n'!P888,0),0)</f>
        <v>0</v>
      </c>
    </row>
    <row r="889" spans="1:16" x14ac:dyDescent="0.2">
      <c r="A889" s="49">
        <f>IF(P889=0,0,IF(COUNTBLANK(P889)=1,0,COUNTA($P$14:P889)))</f>
        <v>0</v>
      </c>
      <c r="B889" s="21">
        <f>IF($C$4="Attiecināmās izmaksas",IF('10a+c+n'!$Q889="A",'10a+c+n'!B889,0),0)</f>
        <v>0</v>
      </c>
      <c r="C889" s="21">
        <f>IF($C$4="Attiecināmās izmaksas",IF('10a+c+n'!$Q889="A",'10a+c+n'!C889,0),0)</f>
        <v>0</v>
      </c>
      <c r="D889" s="21">
        <f>IF($C$4="Attiecināmās izmaksas",IF('10a+c+n'!$Q889="A",'10a+c+n'!D889,0),0)</f>
        <v>0</v>
      </c>
      <c r="E889" s="42"/>
      <c r="F889" s="64"/>
      <c r="G889" s="121"/>
      <c r="H889" s="121">
        <f>IF($C$4="Attiecināmās izmaksas",IF('10a+c+n'!$Q889="A",'10a+c+n'!H889,0),0)</f>
        <v>0</v>
      </c>
      <c r="I889" s="121"/>
      <c r="J889" s="121"/>
      <c r="K889" s="122">
        <f>IF($C$4="Attiecināmās izmaksas",IF('10a+c+n'!$Q889="A",'10a+c+n'!K889,0),0)</f>
        <v>0</v>
      </c>
      <c r="L889" s="64">
        <f>IF($C$4="Attiecināmās izmaksas",IF('10a+c+n'!$Q889="A",'10a+c+n'!L889,0),0)</f>
        <v>0</v>
      </c>
      <c r="M889" s="121">
        <f>IF($C$4="Attiecināmās izmaksas",IF('10a+c+n'!$Q889="A",'10a+c+n'!M889,0),0)</f>
        <v>0</v>
      </c>
      <c r="N889" s="121">
        <f>IF($C$4="Attiecināmās izmaksas",IF('10a+c+n'!$Q889="A",'10a+c+n'!N889,0),0)</f>
        <v>0</v>
      </c>
      <c r="O889" s="121">
        <f>IF($C$4="Attiecināmās izmaksas",IF('10a+c+n'!$Q889="A",'10a+c+n'!O889,0),0)</f>
        <v>0</v>
      </c>
      <c r="P889" s="122">
        <f>IF($C$4="Attiecināmās izmaksas",IF('10a+c+n'!$Q889="A",'10a+c+n'!P889,0),0)</f>
        <v>0</v>
      </c>
    </row>
    <row r="890" spans="1:16" x14ac:dyDescent="0.2">
      <c r="A890" s="49">
        <f>IF(P890=0,0,IF(COUNTBLANK(P890)=1,0,COUNTA($P$14:P890)))</f>
        <v>0</v>
      </c>
      <c r="B890" s="21">
        <f>IF($C$4="Attiecināmās izmaksas",IF('10a+c+n'!$Q890="A",'10a+c+n'!B890,0),0)</f>
        <v>0</v>
      </c>
      <c r="C890" s="21">
        <f>IF($C$4="Attiecināmās izmaksas",IF('10a+c+n'!$Q890="A",'10a+c+n'!C890,0),0)</f>
        <v>0</v>
      </c>
      <c r="D890" s="21">
        <f>IF($C$4="Attiecināmās izmaksas",IF('10a+c+n'!$Q890="A",'10a+c+n'!D890,0),0)</f>
        <v>0</v>
      </c>
      <c r="E890" s="42"/>
      <c r="F890" s="64"/>
      <c r="G890" s="121"/>
      <c r="H890" s="121">
        <f>IF($C$4="Attiecināmās izmaksas",IF('10a+c+n'!$Q890="A",'10a+c+n'!H890,0),0)</f>
        <v>0</v>
      </c>
      <c r="I890" s="121"/>
      <c r="J890" s="121"/>
      <c r="K890" s="122">
        <f>IF($C$4="Attiecināmās izmaksas",IF('10a+c+n'!$Q890="A",'10a+c+n'!K890,0),0)</f>
        <v>0</v>
      </c>
      <c r="L890" s="64">
        <f>IF($C$4="Attiecināmās izmaksas",IF('10a+c+n'!$Q890="A",'10a+c+n'!L890,0),0)</f>
        <v>0</v>
      </c>
      <c r="M890" s="121">
        <f>IF($C$4="Attiecināmās izmaksas",IF('10a+c+n'!$Q890="A",'10a+c+n'!M890,0),0)</f>
        <v>0</v>
      </c>
      <c r="N890" s="121">
        <f>IF($C$4="Attiecināmās izmaksas",IF('10a+c+n'!$Q890="A",'10a+c+n'!N890,0),0)</f>
        <v>0</v>
      </c>
      <c r="O890" s="121">
        <f>IF($C$4="Attiecināmās izmaksas",IF('10a+c+n'!$Q890="A",'10a+c+n'!O890,0),0)</f>
        <v>0</v>
      </c>
      <c r="P890" s="122">
        <f>IF($C$4="Attiecināmās izmaksas",IF('10a+c+n'!$Q890="A",'10a+c+n'!P890,0),0)</f>
        <v>0</v>
      </c>
    </row>
    <row r="891" spans="1:16" x14ac:dyDescent="0.2">
      <c r="A891" s="49">
        <f>IF(P891=0,0,IF(COUNTBLANK(P891)=1,0,COUNTA($P$14:P891)))</f>
        <v>0</v>
      </c>
      <c r="B891" s="21">
        <f>IF($C$4="Attiecināmās izmaksas",IF('10a+c+n'!$Q891="A",'10a+c+n'!B891,0),0)</f>
        <v>0</v>
      </c>
      <c r="C891" s="21">
        <f>IF($C$4="Attiecināmās izmaksas",IF('10a+c+n'!$Q891="A",'10a+c+n'!C891,0),0)</f>
        <v>0</v>
      </c>
      <c r="D891" s="21">
        <f>IF($C$4="Attiecināmās izmaksas",IF('10a+c+n'!$Q891="A",'10a+c+n'!D891,0),0)</f>
        <v>0</v>
      </c>
      <c r="E891" s="42"/>
      <c r="F891" s="64"/>
      <c r="G891" s="121"/>
      <c r="H891" s="121">
        <f>IF($C$4="Attiecināmās izmaksas",IF('10a+c+n'!$Q891="A",'10a+c+n'!H891,0),0)</f>
        <v>0</v>
      </c>
      <c r="I891" s="121"/>
      <c r="J891" s="121"/>
      <c r="K891" s="122">
        <f>IF($C$4="Attiecināmās izmaksas",IF('10a+c+n'!$Q891="A",'10a+c+n'!K891,0),0)</f>
        <v>0</v>
      </c>
      <c r="L891" s="64">
        <f>IF($C$4="Attiecināmās izmaksas",IF('10a+c+n'!$Q891="A",'10a+c+n'!L891,0),0)</f>
        <v>0</v>
      </c>
      <c r="M891" s="121">
        <f>IF($C$4="Attiecināmās izmaksas",IF('10a+c+n'!$Q891="A",'10a+c+n'!M891,0),0)</f>
        <v>0</v>
      </c>
      <c r="N891" s="121">
        <f>IF($C$4="Attiecināmās izmaksas",IF('10a+c+n'!$Q891="A",'10a+c+n'!N891,0),0)</f>
        <v>0</v>
      </c>
      <c r="O891" s="121">
        <f>IF($C$4="Attiecināmās izmaksas",IF('10a+c+n'!$Q891="A",'10a+c+n'!O891,0),0)</f>
        <v>0</v>
      </c>
      <c r="P891" s="122">
        <f>IF($C$4="Attiecināmās izmaksas",IF('10a+c+n'!$Q891="A",'10a+c+n'!P891,0),0)</f>
        <v>0</v>
      </c>
    </row>
    <row r="892" spans="1:16" x14ac:dyDescent="0.2">
      <c r="A892" s="49">
        <f>IF(P892=0,0,IF(COUNTBLANK(P892)=1,0,COUNTA($P$14:P892)))</f>
        <v>0</v>
      </c>
      <c r="B892" s="21">
        <f>IF($C$4="Attiecināmās izmaksas",IF('10a+c+n'!$Q892="A",'10a+c+n'!B892,0),0)</f>
        <v>0</v>
      </c>
      <c r="C892" s="21">
        <f>IF($C$4="Attiecināmās izmaksas",IF('10a+c+n'!$Q892="A",'10a+c+n'!C892,0),0)</f>
        <v>0</v>
      </c>
      <c r="D892" s="21">
        <f>IF($C$4="Attiecināmās izmaksas",IF('10a+c+n'!$Q892="A",'10a+c+n'!D892,0),0)</f>
        <v>0</v>
      </c>
      <c r="E892" s="42"/>
      <c r="F892" s="64"/>
      <c r="G892" s="121"/>
      <c r="H892" s="121">
        <f>IF($C$4="Attiecināmās izmaksas",IF('10a+c+n'!$Q892="A",'10a+c+n'!H892,0),0)</f>
        <v>0</v>
      </c>
      <c r="I892" s="121"/>
      <c r="J892" s="121"/>
      <c r="K892" s="122">
        <f>IF($C$4="Attiecināmās izmaksas",IF('10a+c+n'!$Q892="A",'10a+c+n'!K892,0),0)</f>
        <v>0</v>
      </c>
      <c r="L892" s="64">
        <f>IF($C$4="Attiecināmās izmaksas",IF('10a+c+n'!$Q892="A",'10a+c+n'!L892,0),0)</f>
        <v>0</v>
      </c>
      <c r="M892" s="121">
        <f>IF($C$4="Attiecināmās izmaksas",IF('10a+c+n'!$Q892="A",'10a+c+n'!M892,0),0)</f>
        <v>0</v>
      </c>
      <c r="N892" s="121">
        <f>IF($C$4="Attiecināmās izmaksas",IF('10a+c+n'!$Q892="A",'10a+c+n'!N892,0),0)</f>
        <v>0</v>
      </c>
      <c r="O892" s="121">
        <f>IF($C$4="Attiecināmās izmaksas",IF('10a+c+n'!$Q892="A",'10a+c+n'!O892,0),0)</f>
        <v>0</v>
      </c>
      <c r="P892" s="122">
        <f>IF($C$4="Attiecināmās izmaksas",IF('10a+c+n'!$Q892="A",'10a+c+n'!P892,0),0)</f>
        <v>0</v>
      </c>
    </row>
    <row r="893" spans="1:16" x14ac:dyDescent="0.2">
      <c r="A893" s="49">
        <f>IF(P893=0,0,IF(COUNTBLANK(P893)=1,0,COUNTA($P$14:P893)))</f>
        <v>0</v>
      </c>
      <c r="B893" s="21">
        <f>IF($C$4="Attiecināmās izmaksas",IF('10a+c+n'!$Q893="A",'10a+c+n'!B893,0),0)</f>
        <v>0</v>
      </c>
      <c r="C893" s="21">
        <f>IF($C$4="Attiecināmās izmaksas",IF('10a+c+n'!$Q893="A",'10a+c+n'!C893,0),0)</f>
        <v>0</v>
      </c>
      <c r="D893" s="21">
        <f>IF($C$4="Attiecināmās izmaksas",IF('10a+c+n'!$Q893="A",'10a+c+n'!D893,0),0)</f>
        <v>0</v>
      </c>
      <c r="E893" s="42"/>
      <c r="F893" s="64"/>
      <c r="G893" s="121"/>
      <c r="H893" s="121">
        <f>IF($C$4="Attiecināmās izmaksas",IF('10a+c+n'!$Q893="A",'10a+c+n'!H893,0),0)</f>
        <v>0</v>
      </c>
      <c r="I893" s="121"/>
      <c r="J893" s="121"/>
      <c r="K893" s="122">
        <f>IF($C$4="Attiecināmās izmaksas",IF('10a+c+n'!$Q893="A",'10a+c+n'!K893,0),0)</f>
        <v>0</v>
      </c>
      <c r="L893" s="64">
        <f>IF($C$4="Attiecināmās izmaksas",IF('10a+c+n'!$Q893="A",'10a+c+n'!L893,0),0)</f>
        <v>0</v>
      </c>
      <c r="M893" s="121">
        <f>IF($C$4="Attiecināmās izmaksas",IF('10a+c+n'!$Q893="A",'10a+c+n'!M893,0),0)</f>
        <v>0</v>
      </c>
      <c r="N893" s="121">
        <f>IF($C$4="Attiecināmās izmaksas",IF('10a+c+n'!$Q893="A",'10a+c+n'!N893,0),0)</f>
        <v>0</v>
      </c>
      <c r="O893" s="121">
        <f>IF($C$4="Attiecināmās izmaksas",IF('10a+c+n'!$Q893="A",'10a+c+n'!O893,0),0)</f>
        <v>0</v>
      </c>
      <c r="P893" s="122">
        <f>IF($C$4="Attiecināmās izmaksas",IF('10a+c+n'!$Q893="A",'10a+c+n'!P893,0),0)</f>
        <v>0</v>
      </c>
    </row>
    <row r="894" spans="1:16" x14ac:dyDescent="0.2">
      <c r="A894" s="49">
        <f>IF(P894=0,0,IF(COUNTBLANK(P894)=1,0,COUNTA($P$14:P894)))</f>
        <v>0</v>
      </c>
      <c r="B894" s="21">
        <f>IF($C$4="Attiecināmās izmaksas",IF('10a+c+n'!$Q894="A",'10a+c+n'!B894,0),0)</f>
        <v>0</v>
      </c>
      <c r="C894" s="21">
        <f>IF($C$4="Attiecināmās izmaksas",IF('10a+c+n'!$Q894="A",'10a+c+n'!C894,0),0)</f>
        <v>0</v>
      </c>
      <c r="D894" s="21">
        <f>IF($C$4="Attiecināmās izmaksas",IF('10a+c+n'!$Q894="A",'10a+c+n'!D894,0),0)</f>
        <v>0</v>
      </c>
      <c r="E894" s="42"/>
      <c r="F894" s="64"/>
      <c r="G894" s="121"/>
      <c r="H894" s="121">
        <f>IF($C$4="Attiecināmās izmaksas",IF('10a+c+n'!$Q894="A",'10a+c+n'!H894,0),0)</f>
        <v>0</v>
      </c>
      <c r="I894" s="121"/>
      <c r="J894" s="121"/>
      <c r="K894" s="122">
        <f>IF($C$4="Attiecināmās izmaksas",IF('10a+c+n'!$Q894="A",'10a+c+n'!K894,0),0)</f>
        <v>0</v>
      </c>
      <c r="L894" s="64">
        <f>IF($C$4="Attiecināmās izmaksas",IF('10a+c+n'!$Q894="A",'10a+c+n'!L894,0),0)</f>
        <v>0</v>
      </c>
      <c r="M894" s="121">
        <f>IF($C$4="Attiecināmās izmaksas",IF('10a+c+n'!$Q894="A",'10a+c+n'!M894,0),0)</f>
        <v>0</v>
      </c>
      <c r="N894" s="121">
        <f>IF($C$4="Attiecināmās izmaksas",IF('10a+c+n'!$Q894="A",'10a+c+n'!N894,0),0)</f>
        <v>0</v>
      </c>
      <c r="O894" s="121">
        <f>IF($C$4="Attiecināmās izmaksas",IF('10a+c+n'!$Q894="A",'10a+c+n'!O894,0),0)</f>
        <v>0</v>
      </c>
      <c r="P894" s="122">
        <f>IF($C$4="Attiecināmās izmaksas",IF('10a+c+n'!$Q894="A",'10a+c+n'!P894,0),0)</f>
        <v>0</v>
      </c>
    </row>
    <row r="895" spans="1:16" x14ac:dyDescent="0.2">
      <c r="A895" s="49">
        <f>IF(P895=0,0,IF(COUNTBLANK(P895)=1,0,COUNTA($P$14:P895)))</f>
        <v>0</v>
      </c>
      <c r="B895" s="21">
        <f>IF($C$4="Attiecināmās izmaksas",IF('10a+c+n'!$Q895="A",'10a+c+n'!B895,0),0)</f>
        <v>0</v>
      </c>
      <c r="C895" s="21">
        <f>IF($C$4="Attiecināmās izmaksas",IF('10a+c+n'!$Q895="A",'10a+c+n'!C895,0),0)</f>
        <v>0</v>
      </c>
      <c r="D895" s="21">
        <f>IF($C$4="Attiecināmās izmaksas",IF('10a+c+n'!$Q895="A",'10a+c+n'!D895,0),0)</f>
        <v>0</v>
      </c>
      <c r="E895" s="42"/>
      <c r="F895" s="64"/>
      <c r="G895" s="121"/>
      <c r="H895" s="121">
        <f>IF($C$4="Attiecināmās izmaksas",IF('10a+c+n'!$Q895="A",'10a+c+n'!H895,0),0)</f>
        <v>0</v>
      </c>
      <c r="I895" s="121"/>
      <c r="J895" s="121"/>
      <c r="K895" s="122">
        <f>IF($C$4="Attiecināmās izmaksas",IF('10a+c+n'!$Q895="A",'10a+c+n'!K895,0),0)</f>
        <v>0</v>
      </c>
      <c r="L895" s="64">
        <f>IF($C$4="Attiecināmās izmaksas",IF('10a+c+n'!$Q895="A",'10a+c+n'!L895,0),0)</f>
        <v>0</v>
      </c>
      <c r="M895" s="121">
        <f>IF($C$4="Attiecināmās izmaksas",IF('10a+c+n'!$Q895="A",'10a+c+n'!M895,0),0)</f>
        <v>0</v>
      </c>
      <c r="N895" s="121">
        <f>IF($C$4="Attiecināmās izmaksas",IF('10a+c+n'!$Q895="A",'10a+c+n'!N895,0),0)</f>
        <v>0</v>
      </c>
      <c r="O895" s="121">
        <f>IF($C$4="Attiecināmās izmaksas",IF('10a+c+n'!$Q895="A",'10a+c+n'!O895,0),0)</f>
        <v>0</v>
      </c>
      <c r="P895" s="122">
        <f>IF($C$4="Attiecināmās izmaksas",IF('10a+c+n'!$Q895="A",'10a+c+n'!P895,0),0)</f>
        <v>0</v>
      </c>
    </row>
    <row r="896" spans="1:16" x14ac:dyDescent="0.2">
      <c r="A896" s="49">
        <f>IF(P896=0,0,IF(COUNTBLANK(P896)=1,0,COUNTA($P$14:P896)))</f>
        <v>0</v>
      </c>
      <c r="B896" s="21">
        <f>IF($C$4="Attiecināmās izmaksas",IF('10a+c+n'!$Q896="A",'10a+c+n'!B896,0),0)</f>
        <v>0</v>
      </c>
      <c r="C896" s="21">
        <f>IF($C$4="Attiecināmās izmaksas",IF('10a+c+n'!$Q896="A",'10a+c+n'!C896,0),0)</f>
        <v>0</v>
      </c>
      <c r="D896" s="21">
        <f>IF($C$4="Attiecināmās izmaksas",IF('10a+c+n'!$Q896="A",'10a+c+n'!D896,0),0)</f>
        <v>0</v>
      </c>
      <c r="E896" s="42"/>
      <c r="F896" s="64"/>
      <c r="G896" s="121"/>
      <c r="H896" s="121">
        <f>IF($C$4="Attiecināmās izmaksas",IF('10a+c+n'!$Q896="A",'10a+c+n'!H896,0),0)</f>
        <v>0</v>
      </c>
      <c r="I896" s="121"/>
      <c r="J896" s="121"/>
      <c r="K896" s="122">
        <f>IF($C$4="Attiecināmās izmaksas",IF('10a+c+n'!$Q896="A",'10a+c+n'!K896,0),0)</f>
        <v>0</v>
      </c>
      <c r="L896" s="64">
        <f>IF($C$4="Attiecināmās izmaksas",IF('10a+c+n'!$Q896="A",'10a+c+n'!L896,0),0)</f>
        <v>0</v>
      </c>
      <c r="M896" s="121">
        <f>IF($C$4="Attiecināmās izmaksas",IF('10a+c+n'!$Q896="A",'10a+c+n'!M896,0),0)</f>
        <v>0</v>
      </c>
      <c r="N896" s="121">
        <f>IF($C$4="Attiecināmās izmaksas",IF('10a+c+n'!$Q896="A",'10a+c+n'!N896,0),0)</f>
        <v>0</v>
      </c>
      <c r="O896" s="121">
        <f>IF($C$4="Attiecināmās izmaksas",IF('10a+c+n'!$Q896="A",'10a+c+n'!O896,0),0)</f>
        <v>0</v>
      </c>
      <c r="P896" s="122">
        <f>IF($C$4="Attiecināmās izmaksas",IF('10a+c+n'!$Q896="A",'10a+c+n'!P896,0),0)</f>
        <v>0</v>
      </c>
    </row>
    <row r="897" spans="1:16" x14ac:dyDescent="0.2">
      <c r="A897" s="49">
        <f>IF(P897=0,0,IF(COUNTBLANK(P897)=1,0,COUNTA($P$14:P897)))</f>
        <v>0</v>
      </c>
      <c r="B897" s="21">
        <f>IF($C$4="Attiecināmās izmaksas",IF('10a+c+n'!$Q897="A",'10a+c+n'!B897,0),0)</f>
        <v>0</v>
      </c>
      <c r="C897" s="21">
        <f>IF($C$4="Attiecināmās izmaksas",IF('10a+c+n'!$Q897="A",'10a+c+n'!C897,0),0)</f>
        <v>0</v>
      </c>
      <c r="D897" s="21">
        <f>IF($C$4="Attiecināmās izmaksas",IF('10a+c+n'!$Q897="A",'10a+c+n'!D897,0),0)</f>
        <v>0</v>
      </c>
      <c r="E897" s="42"/>
      <c r="F897" s="64"/>
      <c r="G897" s="121"/>
      <c r="H897" s="121">
        <f>IF($C$4="Attiecināmās izmaksas",IF('10a+c+n'!$Q897="A",'10a+c+n'!H897,0),0)</f>
        <v>0</v>
      </c>
      <c r="I897" s="121"/>
      <c r="J897" s="121"/>
      <c r="K897" s="122">
        <f>IF($C$4="Attiecināmās izmaksas",IF('10a+c+n'!$Q897="A",'10a+c+n'!K897,0),0)</f>
        <v>0</v>
      </c>
      <c r="L897" s="64">
        <f>IF($C$4="Attiecināmās izmaksas",IF('10a+c+n'!$Q897="A",'10a+c+n'!L897,0),0)</f>
        <v>0</v>
      </c>
      <c r="M897" s="121">
        <f>IF($C$4="Attiecināmās izmaksas",IF('10a+c+n'!$Q897="A",'10a+c+n'!M897,0),0)</f>
        <v>0</v>
      </c>
      <c r="N897" s="121">
        <f>IF($C$4="Attiecināmās izmaksas",IF('10a+c+n'!$Q897="A",'10a+c+n'!N897,0),0)</f>
        <v>0</v>
      </c>
      <c r="O897" s="121">
        <f>IF($C$4="Attiecināmās izmaksas",IF('10a+c+n'!$Q897="A",'10a+c+n'!O897,0),0)</f>
        <v>0</v>
      </c>
      <c r="P897" s="122">
        <f>IF($C$4="Attiecināmās izmaksas",IF('10a+c+n'!$Q897="A",'10a+c+n'!P897,0),0)</f>
        <v>0</v>
      </c>
    </row>
    <row r="898" spans="1:16" x14ac:dyDescent="0.2">
      <c r="A898" s="49">
        <f>IF(P898=0,0,IF(COUNTBLANK(P898)=1,0,COUNTA($P$14:P898)))</f>
        <v>0</v>
      </c>
      <c r="B898" s="21">
        <f>IF($C$4="Attiecināmās izmaksas",IF('10a+c+n'!$Q898="A",'10a+c+n'!B898,0),0)</f>
        <v>0</v>
      </c>
      <c r="C898" s="21">
        <f>IF($C$4="Attiecināmās izmaksas",IF('10a+c+n'!$Q898="A",'10a+c+n'!C898,0),0)</f>
        <v>0</v>
      </c>
      <c r="D898" s="21">
        <f>IF($C$4="Attiecināmās izmaksas",IF('10a+c+n'!$Q898="A",'10a+c+n'!D898,0),0)</f>
        <v>0</v>
      </c>
      <c r="E898" s="42"/>
      <c r="F898" s="64"/>
      <c r="G898" s="121"/>
      <c r="H898" s="121">
        <f>IF($C$4="Attiecināmās izmaksas",IF('10a+c+n'!$Q898="A",'10a+c+n'!H898,0),0)</f>
        <v>0</v>
      </c>
      <c r="I898" s="121"/>
      <c r="J898" s="121"/>
      <c r="K898" s="122">
        <f>IF($C$4="Attiecināmās izmaksas",IF('10a+c+n'!$Q898="A",'10a+c+n'!K898,0),0)</f>
        <v>0</v>
      </c>
      <c r="L898" s="64">
        <f>IF($C$4="Attiecināmās izmaksas",IF('10a+c+n'!$Q898="A",'10a+c+n'!L898,0),0)</f>
        <v>0</v>
      </c>
      <c r="M898" s="121">
        <f>IF($C$4="Attiecināmās izmaksas",IF('10a+c+n'!$Q898="A",'10a+c+n'!M898,0),0)</f>
        <v>0</v>
      </c>
      <c r="N898" s="121">
        <f>IF($C$4="Attiecināmās izmaksas",IF('10a+c+n'!$Q898="A",'10a+c+n'!N898,0),0)</f>
        <v>0</v>
      </c>
      <c r="O898" s="121">
        <f>IF($C$4="Attiecināmās izmaksas",IF('10a+c+n'!$Q898="A",'10a+c+n'!O898,0),0)</f>
        <v>0</v>
      </c>
      <c r="P898" s="122">
        <f>IF($C$4="Attiecināmās izmaksas",IF('10a+c+n'!$Q898="A",'10a+c+n'!P898,0),0)</f>
        <v>0</v>
      </c>
    </row>
    <row r="899" spans="1:16" x14ac:dyDescent="0.2">
      <c r="A899" s="49">
        <f>IF(P899=0,0,IF(COUNTBLANK(P899)=1,0,COUNTA($P$14:P899)))</f>
        <v>0</v>
      </c>
      <c r="B899" s="21">
        <f>IF($C$4="Attiecināmās izmaksas",IF('10a+c+n'!$Q899="A",'10a+c+n'!B899,0),0)</f>
        <v>0</v>
      </c>
      <c r="C899" s="21">
        <f>IF($C$4="Attiecināmās izmaksas",IF('10a+c+n'!$Q899="A",'10a+c+n'!C899,0),0)</f>
        <v>0</v>
      </c>
      <c r="D899" s="21">
        <f>IF($C$4="Attiecināmās izmaksas",IF('10a+c+n'!$Q899="A",'10a+c+n'!D899,0),0)</f>
        <v>0</v>
      </c>
      <c r="E899" s="42"/>
      <c r="F899" s="64"/>
      <c r="G899" s="121"/>
      <c r="H899" s="121">
        <f>IF($C$4="Attiecināmās izmaksas",IF('10a+c+n'!$Q899="A",'10a+c+n'!H899,0),0)</f>
        <v>0</v>
      </c>
      <c r="I899" s="121"/>
      <c r="J899" s="121"/>
      <c r="K899" s="122">
        <f>IF($C$4="Attiecināmās izmaksas",IF('10a+c+n'!$Q899="A",'10a+c+n'!K899,0),0)</f>
        <v>0</v>
      </c>
      <c r="L899" s="64">
        <f>IF($C$4="Attiecināmās izmaksas",IF('10a+c+n'!$Q899="A",'10a+c+n'!L899,0),0)</f>
        <v>0</v>
      </c>
      <c r="M899" s="121">
        <f>IF($C$4="Attiecināmās izmaksas",IF('10a+c+n'!$Q899="A",'10a+c+n'!M899,0),0)</f>
        <v>0</v>
      </c>
      <c r="N899" s="121">
        <f>IF($C$4="Attiecināmās izmaksas",IF('10a+c+n'!$Q899="A",'10a+c+n'!N899,0),0)</f>
        <v>0</v>
      </c>
      <c r="O899" s="121">
        <f>IF($C$4="Attiecināmās izmaksas",IF('10a+c+n'!$Q899="A",'10a+c+n'!O899,0),0)</f>
        <v>0</v>
      </c>
      <c r="P899" s="122">
        <f>IF($C$4="Attiecināmās izmaksas",IF('10a+c+n'!$Q899="A",'10a+c+n'!P899,0),0)</f>
        <v>0</v>
      </c>
    </row>
    <row r="900" spans="1:16" x14ac:dyDescent="0.2">
      <c r="A900" s="49">
        <f>IF(P900=0,0,IF(COUNTBLANK(P900)=1,0,COUNTA($P$14:P900)))</f>
        <v>0</v>
      </c>
      <c r="B900" s="21">
        <f>IF($C$4="Attiecināmās izmaksas",IF('10a+c+n'!$Q900="A",'10a+c+n'!B900,0),0)</f>
        <v>0</v>
      </c>
      <c r="C900" s="21">
        <f>IF($C$4="Attiecināmās izmaksas",IF('10a+c+n'!$Q900="A",'10a+c+n'!C900,0),0)</f>
        <v>0</v>
      </c>
      <c r="D900" s="21">
        <f>IF($C$4="Attiecināmās izmaksas",IF('10a+c+n'!$Q900="A",'10a+c+n'!D900,0),0)</f>
        <v>0</v>
      </c>
      <c r="E900" s="42"/>
      <c r="F900" s="64"/>
      <c r="G900" s="121"/>
      <c r="H900" s="121">
        <f>IF($C$4="Attiecināmās izmaksas",IF('10a+c+n'!$Q900="A",'10a+c+n'!H900,0),0)</f>
        <v>0</v>
      </c>
      <c r="I900" s="121"/>
      <c r="J900" s="121"/>
      <c r="K900" s="122">
        <f>IF($C$4="Attiecināmās izmaksas",IF('10a+c+n'!$Q900="A",'10a+c+n'!K900,0),0)</f>
        <v>0</v>
      </c>
      <c r="L900" s="64">
        <f>IF($C$4="Attiecināmās izmaksas",IF('10a+c+n'!$Q900="A",'10a+c+n'!L900,0),0)</f>
        <v>0</v>
      </c>
      <c r="M900" s="121">
        <f>IF($C$4="Attiecināmās izmaksas",IF('10a+c+n'!$Q900="A",'10a+c+n'!M900,0),0)</f>
        <v>0</v>
      </c>
      <c r="N900" s="121">
        <f>IF($C$4="Attiecināmās izmaksas",IF('10a+c+n'!$Q900="A",'10a+c+n'!N900,0),0)</f>
        <v>0</v>
      </c>
      <c r="O900" s="121">
        <f>IF($C$4="Attiecināmās izmaksas",IF('10a+c+n'!$Q900="A",'10a+c+n'!O900,0),0)</f>
        <v>0</v>
      </c>
      <c r="P900" s="122">
        <f>IF($C$4="Attiecināmās izmaksas",IF('10a+c+n'!$Q900="A",'10a+c+n'!P900,0),0)</f>
        <v>0</v>
      </c>
    </row>
    <row r="901" spans="1:16" x14ac:dyDescent="0.2">
      <c r="A901" s="49">
        <f>IF(P901=0,0,IF(COUNTBLANK(P901)=1,0,COUNTA($P$14:P901)))</f>
        <v>0</v>
      </c>
      <c r="B901" s="21">
        <f>IF($C$4="Attiecināmās izmaksas",IF('10a+c+n'!$Q901="A",'10a+c+n'!B901,0),0)</f>
        <v>0</v>
      </c>
      <c r="C901" s="21">
        <f>IF($C$4="Attiecināmās izmaksas",IF('10a+c+n'!$Q901="A",'10a+c+n'!C901,0),0)</f>
        <v>0</v>
      </c>
      <c r="D901" s="21">
        <f>IF($C$4="Attiecināmās izmaksas",IF('10a+c+n'!$Q901="A",'10a+c+n'!D901,0),0)</f>
        <v>0</v>
      </c>
      <c r="E901" s="42"/>
      <c r="F901" s="64"/>
      <c r="G901" s="121"/>
      <c r="H901" s="121">
        <f>IF($C$4="Attiecināmās izmaksas",IF('10a+c+n'!$Q901="A",'10a+c+n'!H901,0),0)</f>
        <v>0</v>
      </c>
      <c r="I901" s="121"/>
      <c r="J901" s="121"/>
      <c r="K901" s="122">
        <f>IF($C$4="Attiecināmās izmaksas",IF('10a+c+n'!$Q901="A",'10a+c+n'!K901,0),0)</f>
        <v>0</v>
      </c>
      <c r="L901" s="64">
        <f>IF($C$4="Attiecināmās izmaksas",IF('10a+c+n'!$Q901="A",'10a+c+n'!L901,0),0)</f>
        <v>0</v>
      </c>
      <c r="M901" s="121">
        <f>IF($C$4="Attiecināmās izmaksas",IF('10a+c+n'!$Q901="A",'10a+c+n'!M901,0),0)</f>
        <v>0</v>
      </c>
      <c r="N901" s="121">
        <f>IF($C$4="Attiecināmās izmaksas",IF('10a+c+n'!$Q901="A",'10a+c+n'!N901,0),0)</f>
        <v>0</v>
      </c>
      <c r="O901" s="121">
        <f>IF($C$4="Attiecināmās izmaksas",IF('10a+c+n'!$Q901="A",'10a+c+n'!O901,0),0)</f>
        <v>0</v>
      </c>
      <c r="P901" s="122">
        <f>IF($C$4="Attiecināmās izmaksas",IF('10a+c+n'!$Q901="A",'10a+c+n'!P901,0),0)</f>
        <v>0</v>
      </c>
    </row>
    <row r="902" spans="1:16" x14ac:dyDescent="0.2">
      <c r="A902" s="49">
        <f>IF(P902=0,0,IF(COUNTBLANK(P902)=1,0,COUNTA($P$14:P902)))</f>
        <v>0</v>
      </c>
      <c r="B902" s="21">
        <f>IF($C$4="Attiecināmās izmaksas",IF('10a+c+n'!$Q902="A",'10a+c+n'!B902,0),0)</f>
        <v>0</v>
      </c>
      <c r="C902" s="21">
        <f>IF($C$4="Attiecināmās izmaksas",IF('10a+c+n'!$Q902="A",'10a+c+n'!C902,0),0)</f>
        <v>0</v>
      </c>
      <c r="D902" s="21">
        <f>IF($C$4="Attiecināmās izmaksas",IF('10a+c+n'!$Q902="A",'10a+c+n'!D902,0),0)</f>
        <v>0</v>
      </c>
      <c r="E902" s="42"/>
      <c r="F902" s="64"/>
      <c r="G902" s="121"/>
      <c r="H902" s="121">
        <f>IF($C$4="Attiecināmās izmaksas",IF('10a+c+n'!$Q902="A",'10a+c+n'!H902,0),0)</f>
        <v>0</v>
      </c>
      <c r="I902" s="121"/>
      <c r="J902" s="121"/>
      <c r="K902" s="122">
        <f>IF($C$4="Attiecināmās izmaksas",IF('10a+c+n'!$Q902="A",'10a+c+n'!K902,0),0)</f>
        <v>0</v>
      </c>
      <c r="L902" s="64">
        <f>IF($C$4="Attiecināmās izmaksas",IF('10a+c+n'!$Q902="A",'10a+c+n'!L902,0),0)</f>
        <v>0</v>
      </c>
      <c r="M902" s="121">
        <f>IF($C$4="Attiecināmās izmaksas",IF('10a+c+n'!$Q902="A",'10a+c+n'!M902,0),0)</f>
        <v>0</v>
      </c>
      <c r="N902" s="121">
        <f>IF($C$4="Attiecināmās izmaksas",IF('10a+c+n'!$Q902="A",'10a+c+n'!N902,0),0)</f>
        <v>0</v>
      </c>
      <c r="O902" s="121">
        <f>IF($C$4="Attiecināmās izmaksas",IF('10a+c+n'!$Q902="A",'10a+c+n'!O902,0),0)</f>
        <v>0</v>
      </c>
      <c r="P902" s="122">
        <f>IF($C$4="Attiecināmās izmaksas",IF('10a+c+n'!$Q902="A",'10a+c+n'!P902,0),0)</f>
        <v>0</v>
      </c>
    </row>
    <row r="903" spans="1:16" x14ac:dyDescent="0.2">
      <c r="A903" s="49">
        <f>IF(P903=0,0,IF(COUNTBLANK(P903)=1,0,COUNTA($P$14:P903)))</f>
        <v>0</v>
      </c>
      <c r="B903" s="21">
        <f>IF($C$4="Attiecināmās izmaksas",IF('10a+c+n'!$Q903="A",'10a+c+n'!B903,0),0)</f>
        <v>0</v>
      </c>
      <c r="C903" s="21">
        <f>IF($C$4="Attiecināmās izmaksas",IF('10a+c+n'!$Q903="A",'10a+c+n'!C903,0),0)</f>
        <v>0</v>
      </c>
      <c r="D903" s="21">
        <f>IF($C$4="Attiecināmās izmaksas",IF('10a+c+n'!$Q903="A",'10a+c+n'!D903,0),0)</f>
        <v>0</v>
      </c>
      <c r="E903" s="42"/>
      <c r="F903" s="64"/>
      <c r="G903" s="121"/>
      <c r="H903" s="121">
        <f>IF($C$4="Attiecināmās izmaksas",IF('10a+c+n'!$Q903="A",'10a+c+n'!H903,0),0)</f>
        <v>0</v>
      </c>
      <c r="I903" s="121"/>
      <c r="J903" s="121"/>
      <c r="K903" s="122">
        <f>IF($C$4="Attiecināmās izmaksas",IF('10a+c+n'!$Q903="A",'10a+c+n'!K903,0),0)</f>
        <v>0</v>
      </c>
      <c r="L903" s="64">
        <f>IF($C$4="Attiecināmās izmaksas",IF('10a+c+n'!$Q903="A",'10a+c+n'!L903,0),0)</f>
        <v>0</v>
      </c>
      <c r="M903" s="121">
        <f>IF($C$4="Attiecināmās izmaksas",IF('10a+c+n'!$Q903="A",'10a+c+n'!M903,0),0)</f>
        <v>0</v>
      </c>
      <c r="N903" s="121">
        <f>IF($C$4="Attiecināmās izmaksas",IF('10a+c+n'!$Q903="A",'10a+c+n'!N903,0),0)</f>
        <v>0</v>
      </c>
      <c r="O903" s="121">
        <f>IF($C$4="Attiecināmās izmaksas",IF('10a+c+n'!$Q903="A",'10a+c+n'!O903,0),0)</f>
        <v>0</v>
      </c>
      <c r="P903" s="122">
        <f>IF($C$4="Attiecināmās izmaksas",IF('10a+c+n'!$Q903="A",'10a+c+n'!P903,0),0)</f>
        <v>0</v>
      </c>
    </row>
    <row r="904" spans="1:16" x14ac:dyDescent="0.2">
      <c r="A904" s="49">
        <f>IF(P904=0,0,IF(COUNTBLANK(P904)=1,0,COUNTA($P$14:P904)))</f>
        <v>0</v>
      </c>
      <c r="B904" s="21">
        <f>IF($C$4="Attiecināmās izmaksas",IF('10a+c+n'!$Q904="A",'10a+c+n'!B904,0),0)</f>
        <v>0</v>
      </c>
      <c r="C904" s="21">
        <f>IF($C$4="Attiecināmās izmaksas",IF('10a+c+n'!$Q904="A",'10a+c+n'!C904,0),0)</f>
        <v>0</v>
      </c>
      <c r="D904" s="21">
        <f>IF($C$4="Attiecināmās izmaksas",IF('10a+c+n'!$Q904="A",'10a+c+n'!D904,0),0)</f>
        <v>0</v>
      </c>
      <c r="E904" s="42"/>
      <c r="F904" s="64"/>
      <c r="G904" s="121"/>
      <c r="H904" s="121">
        <f>IF($C$4="Attiecināmās izmaksas",IF('10a+c+n'!$Q904="A",'10a+c+n'!H904,0),0)</f>
        <v>0</v>
      </c>
      <c r="I904" s="121"/>
      <c r="J904" s="121"/>
      <c r="K904" s="122">
        <f>IF($C$4="Attiecināmās izmaksas",IF('10a+c+n'!$Q904="A",'10a+c+n'!K904,0),0)</f>
        <v>0</v>
      </c>
      <c r="L904" s="64">
        <f>IF($C$4="Attiecināmās izmaksas",IF('10a+c+n'!$Q904="A",'10a+c+n'!L904,0),0)</f>
        <v>0</v>
      </c>
      <c r="M904" s="121">
        <f>IF($C$4="Attiecināmās izmaksas",IF('10a+c+n'!$Q904="A",'10a+c+n'!M904,0),0)</f>
        <v>0</v>
      </c>
      <c r="N904" s="121">
        <f>IF($C$4="Attiecināmās izmaksas",IF('10a+c+n'!$Q904="A",'10a+c+n'!N904,0),0)</f>
        <v>0</v>
      </c>
      <c r="O904" s="121">
        <f>IF($C$4="Attiecināmās izmaksas",IF('10a+c+n'!$Q904="A",'10a+c+n'!O904,0),0)</f>
        <v>0</v>
      </c>
      <c r="P904" s="122">
        <f>IF($C$4="Attiecināmās izmaksas",IF('10a+c+n'!$Q904="A",'10a+c+n'!P904,0),0)</f>
        <v>0</v>
      </c>
    </row>
    <row r="905" spans="1:16" x14ac:dyDescent="0.2">
      <c r="A905" s="49">
        <f>IF(P905=0,0,IF(COUNTBLANK(P905)=1,0,COUNTA($P$14:P905)))</f>
        <v>0</v>
      </c>
      <c r="B905" s="21">
        <f>IF($C$4="Attiecināmās izmaksas",IF('10a+c+n'!$Q905="A",'10a+c+n'!B905,0),0)</f>
        <v>0</v>
      </c>
      <c r="C905" s="21">
        <f>IF($C$4="Attiecināmās izmaksas",IF('10a+c+n'!$Q905="A",'10a+c+n'!C905,0),0)</f>
        <v>0</v>
      </c>
      <c r="D905" s="21">
        <f>IF($C$4="Attiecināmās izmaksas",IF('10a+c+n'!$Q905="A",'10a+c+n'!D905,0),0)</f>
        <v>0</v>
      </c>
      <c r="E905" s="42"/>
      <c r="F905" s="64"/>
      <c r="G905" s="121"/>
      <c r="H905" s="121">
        <f>IF($C$4="Attiecināmās izmaksas",IF('10a+c+n'!$Q905="A",'10a+c+n'!H905,0),0)</f>
        <v>0</v>
      </c>
      <c r="I905" s="121"/>
      <c r="J905" s="121"/>
      <c r="K905" s="122">
        <f>IF($C$4="Attiecināmās izmaksas",IF('10a+c+n'!$Q905="A",'10a+c+n'!K905,0),0)</f>
        <v>0</v>
      </c>
      <c r="L905" s="64">
        <f>IF($C$4="Attiecināmās izmaksas",IF('10a+c+n'!$Q905="A",'10a+c+n'!L905,0),0)</f>
        <v>0</v>
      </c>
      <c r="M905" s="121">
        <f>IF($C$4="Attiecināmās izmaksas",IF('10a+c+n'!$Q905="A",'10a+c+n'!M905,0),0)</f>
        <v>0</v>
      </c>
      <c r="N905" s="121">
        <f>IF($C$4="Attiecināmās izmaksas",IF('10a+c+n'!$Q905="A",'10a+c+n'!N905,0),0)</f>
        <v>0</v>
      </c>
      <c r="O905" s="121">
        <f>IF($C$4="Attiecināmās izmaksas",IF('10a+c+n'!$Q905="A",'10a+c+n'!O905,0),0)</f>
        <v>0</v>
      </c>
      <c r="P905" s="122">
        <f>IF($C$4="Attiecināmās izmaksas",IF('10a+c+n'!$Q905="A",'10a+c+n'!P905,0),0)</f>
        <v>0</v>
      </c>
    </row>
    <row r="906" spans="1:16" x14ac:dyDescent="0.2">
      <c r="A906" s="49">
        <f>IF(P906=0,0,IF(COUNTBLANK(P906)=1,0,COUNTA($P$14:P906)))</f>
        <v>0</v>
      </c>
      <c r="B906" s="21">
        <f>IF($C$4="Attiecināmās izmaksas",IF('10a+c+n'!$Q906="A",'10a+c+n'!B906,0),0)</f>
        <v>0</v>
      </c>
      <c r="C906" s="21">
        <f>IF($C$4="Attiecināmās izmaksas",IF('10a+c+n'!$Q906="A",'10a+c+n'!C906,0),0)</f>
        <v>0</v>
      </c>
      <c r="D906" s="21">
        <f>IF($C$4="Attiecināmās izmaksas",IF('10a+c+n'!$Q906="A",'10a+c+n'!D906,0),0)</f>
        <v>0</v>
      </c>
      <c r="E906" s="42"/>
      <c r="F906" s="64"/>
      <c r="G906" s="121"/>
      <c r="H906" s="121">
        <f>IF($C$4="Attiecināmās izmaksas",IF('10a+c+n'!$Q906="A",'10a+c+n'!H906,0),0)</f>
        <v>0</v>
      </c>
      <c r="I906" s="121"/>
      <c r="J906" s="121"/>
      <c r="K906" s="122">
        <f>IF($C$4="Attiecināmās izmaksas",IF('10a+c+n'!$Q906="A",'10a+c+n'!K906,0),0)</f>
        <v>0</v>
      </c>
      <c r="L906" s="64">
        <f>IF($C$4="Attiecināmās izmaksas",IF('10a+c+n'!$Q906="A",'10a+c+n'!L906,0),0)</f>
        <v>0</v>
      </c>
      <c r="M906" s="121">
        <f>IF($C$4="Attiecināmās izmaksas",IF('10a+c+n'!$Q906="A",'10a+c+n'!M906,0),0)</f>
        <v>0</v>
      </c>
      <c r="N906" s="121">
        <f>IF($C$4="Attiecināmās izmaksas",IF('10a+c+n'!$Q906="A",'10a+c+n'!N906,0),0)</f>
        <v>0</v>
      </c>
      <c r="O906" s="121">
        <f>IF($C$4="Attiecināmās izmaksas",IF('10a+c+n'!$Q906="A",'10a+c+n'!O906,0),0)</f>
        <v>0</v>
      </c>
      <c r="P906" s="122">
        <f>IF($C$4="Attiecināmās izmaksas",IF('10a+c+n'!$Q906="A",'10a+c+n'!P906,0),0)</f>
        <v>0</v>
      </c>
    </row>
    <row r="907" spans="1:16" x14ac:dyDescent="0.2">
      <c r="A907" s="49">
        <f>IF(P907=0,0,IF(COUNTBLANK(P907)=1,0,COUNTA($P$14:P907)))</f>
        <v>0</v>
      </c>
      <c r="B907" s="21">
        <f>IF($C$4="Attiecināmās izmaksas",IF('10a+c+n'!$Q907="A",'10a+c+n'!B907,0),0)</f>
        <v>0</v>
      </c>
      <c r="C907" s="21">
        <f>IF($C$4="Attiecināmās izmaksas",IF('10a+c+n'!$Q907="A",'10a+c+n'!C907,0),0)</f>
        <v>0</v>
      </c>
      <c r="D907" s="21">
        <f>IF($C$4="Attiecināmās izmaksas",IF('10a+c+n'!$Q907="A",'10a+c+n'!D907,0),0)</f>
        <v>0</v>
      </c>
      <c r="E907" s="42"/>
      <c r="F907" s="64"/>
      <c r="G907" s="121"/>
      <c r="H907" s="121">
        <f>IF($C$4="Attiecināmās izmaksas",IF('10a+c+n'!$Q907="A",'10a+c+n'!H907,0),0)</f>
        <v>0</v>
      </c>
      <c r="I907" s="121"/>
      <c r="J907" s="121"/>
      <c r="K907" s="122">
        <f>IF($C$4="Attiecināmās izmaksas",IF('10a+c+n'!$Q907="A",'10a+c+n'!K907,0),0)</f>
        <v>0</v>
      </c>
      <c r="L907" s="64">
        <f>IF($C$4="Attiecināmās izmaksas",IF('10a+c+n'!$Q907="A",'10a+c+n'!L907,0),0)</f>
        <v>0</v>
      </c>
      <c r="M907" s="121">
        <f>IF($C$4="Attiecināmās izmaksas",IF('10a+c+n'!$Q907="A",'10a+c+n'!M907,0),0)</f>
        <v>0</v>
      </c>
      <c r="N907" s="121">
        <f>IF($C$4="Attiecināmās izmaksas",IF('10a+c+n'!$Q907="A",'10a+c+n'!N907,0),0)</f>
        <v>0</v>
      </c>
      <c r="O907" s="121">
        <f>IF($C$4="Attiecināmās izmaksas",IF('10a+c+n'!$Q907="A",'10a+c+n'!O907,0),0)</f>
        <v>0</v>
      </c>
      <c r="P907" s="122">
        <f>IF($C$4="Attiecināmās izmaksas",IF('10a+c+n'!$Q907="A",'10a+c+n'!P907,0),0)</f>
        <v>0</v>
      </c>
    </row>
    <row r="908" spans="1:16" x14ac:dyDescent="0.2">
      <c r="A908" s="49">
        <f>IF(P908=0,0,IF(COUNTBLANK(P908)=1,0,COUNTA($P$14:P908)))</f>
        <v>0</v>
      </c>
      <c r="B908" s="21">
        <f>IF($C$4="Attiecināmās izmaksas",IF('10a+c+n'!$Q908="A",'10a+c+n'!B908,0),0)</f>
        <v>0</v>
      </c>
      <c r="C908" s="21">
        <f>IF($C$4="Attiecināmās izmaksas",IF('10a+c+n'!$Q908="A",'10a+c+n'!C908,0),0)</f>
        <v>0</v>
      </c>
      <c r="D908" s="21">
        <f>IF($C$4="Attiecināmās izmaksas",IF('10a+c+n'!$Q908="A",'10a+c+n'!D908,0),0)</f>
        <v>0</v>
      </c>
      <c r="E908" s="42"/>
      <c r="F908" s="64"/>
      <c r="G908" s="121"/>
      <c r="H908" s="121">
        <f>IF($C$4="Attiecināmās izmaksas",IF('10a+c+n'!$Q908="A",'10a+c+n'!H908,0),0)</f>
        <v>0</v>
      </c>
      <c r="I908" s="121"/>
      <c r="J908" s="121"/>
      <c r="K908" s="122">
        <f>IF($C$4="Attiecināmās izmaksas",IF('10a+c+n'!$Q908="A",'10a+c+n'!K908,0),0)</f>
        <v>0</v>
      </c>
      <c r="L908" s="64">
        <f>IF($C$4="Attiecināmās izmaksas",IF('10a+c+n'!$Q908="A",'10a+c+n'!L908,0),0)</f>
        <v>0</v>
      </c>
      <c r="M908" s="121">
        <f>IF($C$4="Attiecināmās izmaksas",IF('10a+c+n'!$Q908="A",'10a+c+n'!M908,0),0)</f>
        <v>0</v>
      </c>
      <c r="N908" s="121">
        <f>IF($C$4="Attiecināmās izmaksas",IF('10a+c+n'!$Q908="A",'10a+c+n'!N908,0),0)</f>
        <v>0</v>
      </c>
      <c r="O908" s="121">
        <f>IF($C$4="Attiecināmās izmaksas",IF('10a+c+n'!$Q908="A",'10a+c+n'!O908,0),0)</f>
        <v>0</v>
      </c>
      <c r="P908" s="122">
        <f>IF($C$4="Attiecināmās izmaksas",IF('10a+c+n'!$Q908="A",'10a+c+n'!P908,0),0)</f>
        <v>0</v>
      </c>
    </row>
    <row r="909" spans="1:16" x14ac:dyDescent="0.2">
      <c r="A909" s="49">
        <f>IF(P909=0,0,IF(COUNTBLANK(P909)=1,0,COUNTA($P$14:P909)))</f>
        <v>0</v>
      </c>
      <c r="B909" s="21">
        <f>IF($C$4="Attiecināmās izmaksas",IF('10a+c+n'!$Q909="A",'10a+c+n'!B909,0),0)</f>
        <v>0</v>
      </c>
      <c r="C909" s="21">
        <f>IF($C$4="Attiecināmās izmaksas",IF('10a+c+n'!$Q909="A",'10a+c+n'!C909,0),0)</f>
        <v>0</v>
      </c>
      <c r="D909" s="21">
        <f>IF($C$4="Attiecināmās izmaksas",IF('10a+c+n'!$Q909="A",'10a+c+n'!D909,0),0)</f>
        <v>0</v>
      </c>
      <c r="E909" s="42"/>
      <c r="F909" s="64"/>
      <c r="G909" s="121"/>
      <c r="H909" s="121">
        <f>IF($C$4="Attiecināmās izmaksas",IF('10a+c+n'!$Q909="A",'10a+c+n'!H909,0),0)</f>
        <v>0</v>
      </c>
      <c r="I909" s="121"/>
      <c r="J909" s="121"/>
      <c r="K909" s="122">
        <f>IF($C$4="Attiecināmās izmaksas",IF('10a+c+n'!$Q909="A",'10a+c+n'!K909,0),0)</f>
        <v>0</v>
      </c>
      <c r="L909" s="64">
        <f>IF($C$4="Attiecināmās izmaksas",IF('10a+c+n'!$Q909="A",'10a+c+n'!L909,0),0)</f>
        <v>0</v>
      </c>
      <c r="M909" s="121">
        <f>IF($C$4="Attiecināmās izmaksas",IF('10a+c+n'!$Q909="A",'10a+c+n'!M909,0),0)</f>
        <v>0</v>
      </c>
      <c r="N909" s="121">
        <f>IF($C$4="Attiecināmās izmaksas",IF('10a+c+n'!$Q909="A",'10a+c+n'!N909,0),0)</f>
        <v>0</v>
      </c>
      <c r="O909" s="121">
        <f>IF($C$4="Attiecināmās izmaksas",IF('10a+c+n'!$Q909="A",'10a+c+n'!O909,0),0)</f>
        <v>0</v>
      </c>
      <c r="P909" s="122">
        <f>IF($C$4="Attiecināmās izmaksas",IF('10a+c+n'!$Q909="A",'10a+c+n'!P909,0),0)</f>
        <v>0</v>
      </c>
    </row>
    <row r="910" spans="1:16" x14ac:dyDescent="0.2">
      <c r="A910" s="49">
        <f>IF(P910=0,0,IF(COUNTBLANK(P910)=1,0,COUNTA($P$14:P910)))</f>
        <v>0</v>
      </c>
      <c r="B910" s="21">
        <f>IF($C$4="Attiecināmās izmaksas",IF('10a+c+n'!$Q910="A",'10a+c+n'!B910,0),0)</f>
        <v>0</v>
      </c>
      <c r="C910" s="21">
        <f>IF($C$4="Attiecināmās izmaksas",IF('10a+c+n'!$Q910="A",'10a+c+n'!C910,0),0)</f>
        <v>0</v>
      </c>
      <c r="D910" s="21">
        <f>IF($C$4="Attiecināmās izmaksas",IF('10a+c+n'!$Q910="A",'10a+c+n'!D910,0),0)</f>
        <v>0</v>
      </c>
      <c r="E910" s="42"/>
      <c r="F910" s="64"/>
      <c r="G910" s="121"/>
      <c r="H910" s="121">
        <f>IF($C$4="Attiecināmās izmaksas",IF('10a+c+n'!$Q910="A",'10a+c+n'!H910,0),0)</f>
        <v>0</v>
      </c>
      <c r="I910" s="121"/>
      <c r="J910" s="121"/>
      <c r="K910" s="122">
        <f>IF($C$4="Attiecināmās izmaksas",IF('10a+c+n'!$Q910="A",'10a+c+n'!K910,0),0)</f>
        <v>0</v>
      </c>
      <c r="L910" s="64">
        <f>IF($C$4="Attiecināmās izmaksas",IF('10a+c+n'!$Q910="A",'10a+c+n'!L910,0),0)</f>
        <v>0</v>
      </c>
      <c r="M910" s="121">
        <f>IF($C$4="Attiecināmās izmaksas",IF('10a+c+n'!$Q910="A",'10a+c+n'!M910,0),0)</f>
        <v>0</v>
      </c>
      <c r="N910" s="121">
        <f>IF($C$4="Attiecināmās izmaksas",IF('10a+c+n'!$Q910="A",'10a+c+n'!N910,0),0)</f>
        <v>0</v>
      </c>
      <c r="O910" s="121">
        <f>IF($C$4="Attiecināmās izmaksas",IF('10a+c+n'!$Q910="A",'10a+c+n'!O910,0),0)</f>
        <v>0</v>
      </c>
      <c r="P910" s="122">
        <f>IF($C$4="Attiecināmās izmaksas",IF('10a+c+n'!$Q910="A",'10a+c+n'!P910,0),0)</f>
        <v>0</v>
      </c>
    </row>
    <row r="911" spans="1:16" x14ac:dyDescent="0.2">
      <c r="A911" s="49">
        <f>IF(P911=0,0,IF(COUNTBLANK(P911)=1,0,COUNTA($P$14:P911)))</f>
        <v>0</v>
      </c>
      <c r="B911" s="21">
        <f>IF($C$4="Attiecināmās izmaksas",IF('10a+c+n'!$Q911="A",'10a+c+n'!B911,0),0)</f>
        <v>0</v>
      </c>
      <c r="C911" s="21">
        <f>IF($C$4="Attiecināmās izmaksas",IF('10a+c+n'!$Q911="A",'10a+c+n'!C911,0),0)</f>
        <v>0</v>
      </c>
      <c r="D911" s="21">
        <f>IF($C$4="Attiecināmās izmaksas",IF('10a+c+n'!$Q911="A",'10a+c+n'!D911,0),0)</f>
        <v>0</v>
      </c>
      <c r="E911" s="42"/>
      <c r="F911" s="64"/>
      <c r="G911" s="121"/>
      <c r="H911" s="121">
        <f>IF($C$4="Attiecināmās izmaksas",IF('10a+c+n'!$Q911="A",'10a+c+n'!H911,0),0)</f>
        <v>0</v>
      </c>
      <c r="I911" s="121"/>
      <c r="J911" s="121"/>
      <c r="K911" s="122">
        <f>IF($C$4="Attiecināmās izmaksas",IF('10a+c+n'!$Q911="A",'10a+c+n'!K911,0),0)</f>
        <v>0</v>
      </c>
      <c r="L911" s="64">
        <f>IF($C$4="Attiecināmās izmaksas",IF('10a+c+n'!$Q911="A",'10a+c+n'!L911,0),0)</f>
        <v>0</v>
      </c>
      <c r="M911" s="121">
        <f>IF($C$4="Attiecināmās izmaksas",IF('10a+c+n'!$Q911="A",'10a+c+n'!M911,0),0)</f>
        <v>0</v>
      </c>
      <c r="N911" s="121">
        <f>IF($C$4="Attiecināmās izmaksas",IF('10a+c+n'!$Q911="A",'10a+c+n'!N911,0),0)</f>
        <v>0</v>
      </c>
      <c r="O911" s="121">
        <f>IF($C$4="Attiecināmās izmaksas",IF('10a+c+n'!$Q911="A",'10a+c+n'!O911,0),0)</f>
        <v>0</v>
      </c>
      <c r="P911" s="122">
        <f>IF($C$4="Attiecināmās izmaksas",IF('10a+c+n'!$Q911="A",'10a+c+n'!P911,0),0)</f>
        <v>0</v>
      </c>
    </row>
    <row r="912" spans="1:16" x14ac:dyDescent="0.2">
      <c r="A912" s="49">
        <f>IF(P912=0,0,IF(COUNTBLANK(P912)=1,0,COUNTA($P$14:P912)))</f>
        <v>0</v>
      </c>
      <c r="B912" s="21">
        <f>IF($C$4="Attiecināmās izmaksas",IF('10a+c+n'!$Q912="A",'10a+c+n'!B912,0),0)</f>
        <v>0</v>
      </c>
      <c r="C912" s="21">
        <f>IF($C$4="Attiecināmās izmaksas",IF('10a+c+n'!$Q912="A",'10a+c+n'!C912,0),0)</f>
        <v>0</v>
      </c>
      <c r="D912" s="21">
        <f>IF($C$4="Attiecināmās izmaksas",IF('10a+c+n'!$Q912="A",'10a+c+n'!D912,0),0)</f>
        <v>0</v>
      </c>
      <c r="E912" s="42"/>
      <c r="F912" s="64"/>
      <c r="G912" s="121"/>
      <c r="H912" s="121">
        <f>IF($C$4="Attiecināmās izmaksas",IF('10a+c+n'!$Q912="A",'10a+c+n'!H912,0),0)</f>
        <v>0</v>
      </c>
      <c r="I912" s="121"/>
      <c r="J912" s="121"/>
      <c r="K912" s="122">
        <f>IF($C$4="Attiecināmās izmaksas",IF('10a+c+n'!$Q912="A",'10a+c+n'!K912,0),0)</f>
        <v>0</v>
      </c>
      <c r="L912" s="64">
        <f>IF($C$4="Attiecināmās izmaksas",IF('10a+c+n'!$Q912="A",'10a+c+n'!L912,0),0)</f>
        <v>0</v>
      </c>
      <c r="M912" s="121">
        <f>IF($C$4="Attiecināmās izmaksas",IF('10a+c+n'!$Q912="A",'10a+c+n'!M912,0),0)</f>
        <v>0</v>
      </c>
      <c r="N912" s="121">
        <f>IF($C$4="Attiecināmās izmaksas",IF('10a+c+n'!$Q912="A",'10a+c+n'!N912,0),0)</f>
        <v>0</v>
      </c>
      <c r="O912" s="121">
        <f>IF($C$4="Attiecināmās izmaksas",IF('10a+c+n'!$Q912="A",'10a+c+n'!O912,0),0)</f>
        <v>0</v>
      </c>
      <c r="P912" s="122">
        <f>IF($C$4="Attiecināmās izmaksas",IF('10a+c+n'!$Q912="A",'10a+c+n'!P912,0),0)</f>
        <v>0</v>
      </c>
    </row>
    <row r="913" spans="1:16" x14ac:dyDescent="0.2">
      <c r="A913" s="49">
        <f>IF(P913=0,0,IF(COUNTBLANK(P913)=1,0,COUNTA($P$14:P913)))</f>
        <v>0</v>
      </c>
      <c r="B913" s="21">
        <f>IF($C$4="Attiecināmās izmaksas",IF('10a+c+n'!$Q913="A",'10a+c+n'!B913,0),0)</f>
        <v>0</v>
      </c>
      <c r="C913" s="21">
        <f>IF($C$4="Attiecināmās izmaksas",IF('10a+c+n'!$Q913="A",'10a+c+n'!C913,0),0)</f>
        <v>0</v>
      </c>
      <c r="D913" s="21">
        <f>IF($C$4="Attiecināmās izmaksas",IF('10a+c+n'!$Q913="A",'10a+c+n'!D913,0),0)</f>
        <v>0</v>
      </c>
      <c r="E913" s="42"/>
      <c r="F913" s="64"/>
      <c r="G913" s="121"/>
      <c r="H913" s="121">
        <f>IF($C$4="Attiecināmās izmaksas",IF('10a+c+n'!$Q913="A",'10a+c+n'!H913,0),0)</f>
        <v>0</v>
      </c>
      <c r="I913" s="121"/>
      <c r="J913" s="121"/>
      <c r="K913" s="122">
        <f>IF($C$4="Attiecināmās izmaksas",IF('10a+c+n'!$Q913="A",'10a+c+n'!K913,0),0)</f>
        <v>0</v>
      </c>
      <c r="L913" s="64">
        <f>IF($C$4="Attiecināmās izmaksas",IF('10a+c+n'!$Q913="A",'10a+c+n'!L913,0),0)</f>
        <v>0</v>
      </c>
      <c r="M913" s="121">
        <f>IF($C$4="Attiecināmās izmaksas",IF('10a+c+n'!$Q913="A",'10a+c+n'!M913,0),0)</f>
        <v>0</v>
      </c>
      <c r="N913" s="121">
        <f>IF($C$4="Attiecināmās izmaksas",IF('10a+c+n'!$Q913="A",'10a+c+n'!N913,0),0)</f>
        <v>0</v>
      </c>
      <c r="O913" s="121">
        <f>IF($C$4="Attiecināmās izmaksas",IF('10a+c+n'!$Q913="A",'10a+c+n'!O913,0),0)</f>
        <v>0</v>
      </c>
      <c r="P913" s="122">
        <f>IF($C$4="Attiecināmās izmaksas",IF('10a+c+n'!$Q913="A",'10a+c+n'!P913,0),0)</f>
        <v>0</v>
      </c>
    </row>
    <row r="914" spans="1:16" x14ac:dyDescent="0.2">
      <c r="A914" s="49">
        <f>IF(P914=0,0,IF(COUNTBLANK(P914)=1,0,COUNTA($P$14:P914)))</f>
        <v>0</v>
      </c>
      <c r="B914" s="21">
        <f>IF($C$4="Attiecināmās izmaksas",IF('10a+c+n'!$Q914="A",'10a+c+n'!B914,0),0)</f>
        <v>0</v>
      </c>
      <c r="C914" s="21">
        <f>IF($C$4="Attiecināmās izmaksas",IF('10a+c+n'!$Q914="A",'10a+c+n'!C914,0),0)</f>
        <v>0</v>
      </c>
      <c r="D914" s="21">
        <f>IF($C$4="Attiecināmās izmaksas",IF('10a+c+n'!$Q914="A",'10a+c+n'!D914,0),0)</f>
        <v>0</v>
      </c>
      <c r="E914" s="42"/>
      <c r="F914" s="64"/>
      <c r="G914" s="121"/>
      <c r="H914" s="121">
        <f>IF($C$4="Attiecināmās izmaksas",IF('10a+c+n'!$Q914="A",'10a+c+n'!H914,0),0)</f>
        <v>0</v>
      </c>
      <c r="I914" s="121"/>
      <c r="J914" s="121"/>
      <c r="K914" s="122">
        <f>IF($C$4="Attiecināmās izmaksas",IF('10a+c+n'!$Q914="A",'10a+c+n'!K914,0),0)</f>
        <v>0</v>
      </c>
      <c r="L914" s="64">
        <f>IF($C$4="Attiecināmās izmaksas",IF('10a+c+n'!$Q914="A",'10a+c+n'!L914,0),0)</f>
        <v>0</v>
      </c>
      <c r="M914" s="121">
        <f>IF($C$4="Attiecināmās izmaksas",IF('10a+c+n'!$Q914="A",'10a+c+n'!M914,0),0)</f>
        <v>0</v>
      </c>
      <c r="N914" s="121">
        <f>IF($C$4="Attiecināmās izmaksas",IF('10a+c+n'!$Q914="A",'10a+c+n'!N914,0),0)</f>
        <v>0</v>
      </c>
      <c r="O914" s="121">
        <f>IF($C$4="Attiecināmās izmaksas",IF('10a+c+n'!$Q914="A",'10a+c+n'!O914,0),0)</f>
        <v>0</v>
      </c>
      <c r="P914" s="122">
        <f>IF($C$4="Attiecināmās izmaksas",IF('10a+c+n'!$Q914="A",'10a+c+n'!P914,0),0)</f>
        <v>0</v>
      </c>
    </row>
    <row r="915" spans="1:16" x14ac:dyDescent="0.2">
      <c r="A915" s="49">
        <f>IF(P915=0,0,IF(COUNTBLANK(P915)=1,0,COUNTA($P$14:P915)))</f>
        <v>0</v>
      </c>
      <c r="B915" s="21">
        <f>IF($C$4="Attiecināmās izmaksas",IF('10a+c+n'!$Q915="A",'10a+c+n'!B915,0),0)</f>
        <v>0</v>
      </c>
      <c r="C915" s="21">
        <f>IF($C$4="Attiecināmās izmaksas",IF('10a+c+n'!$Q915="A",'10a+c+n'!C915,0),0)</f>
        <v>0</v>
      </c>
      <c r="D915" s="21">
        <f>IF($C$4="Attiecināmās izmaksas",IF('10a+c+n'!$Q915="A",'10a+c+n'!D915,0),0)</f>
        <v>0</v>
      </c>
      <c r="E915" s="42"/>
      <c r="F915" s="64"/>
      <c r="G915" s="121"/>
      <c r="H915" s="121">
        <f>IF($C$4="Attiecināmās izmaksas",IF('10a+c+n'!$Q915="A",'10a+c+n'!H915,0),0)</f>
        <v>0</v>
      </c>
      <c r="I915" s="121"/>
      <c r="J915" s="121"/>
      <c r="K915" s="122">
        <f>IF($C$4="Attiecināmās izmaksas",IF('10a+c+n'!$Q915="A",'10a+c+n'!K915,0),0)</f>
        <v>0</v>
      </c>
      <c r="L915" s="64">
        <f>IF($C$4="Attiecināmās izmaksas",IF('10a+c+n'!$Q915="A",'10a+c+n'!L915,0),0)</f>
        <v>0</v>
      </c>
      <c r="M915" s="121">
        <f>IF($C$4="Attiecināmās izmaksas",IF('10a+c+n'!$Q915="A",'10a+c+n'!M915,0),0)</f>
        <v>0</v>
      </c>
      <c r="N915" s="121">
        <f>IF($C$4="Attiecināmās izmaksas",IF('10a+c+n'!$Q915="A",'10a+c+n'!N915,0),0)</f>
        <v>0</v>
      </c>
      <c r="O915" s="121">
        <f>IF($C$4="Attiecināmās izmaksas",IF('10a+c+n'!$Q915="A",'10a+c+n'!O915,0),0)</f>
        <v>0</v>
      </c>
      <c r="P915" s="122">
        <f>IF($C$4="Attiecināmās izmaksas",IF('10a+c+n'!$Q915="A",'10a+c+n'!P915,0),0)</f>
        <v>0</v>
      </c>
    </row>
    <row r="916" spans="1:16" x14ac:dyDescent="0.2">
      <c r="A916" s="49">
        <f>IF(P916=0,0,IF(COUNTBLANK(P916)=1,0,COUNTA($P$14:P916)))</f>
        <v>0</v>
      </c>
      <c r="B916" s="21">
        <f>IF($C$4="Attiecināmās izmaksas",IF('10a+c+n'!$Q916="A",'10a+c+n'!B916,0),0)</f>
        <v>0</v>
      </c>
      <c r="C916" s="21">
        <f>IF($C$4="Attiecināmās izmaksas",IF('10a+c+n'!$Q916="A",'10a+c+n'!C916,0),0)</f>
        <v>0</v>
      </c>
      <c r="D916" s="21">
        <f>IF($C$4="Attiecināmās izmaksas",IF('10a+c+n'!$Q916="A",'10a+c+n'!D916,0),0)</f>
        <v>0</v>
      </c>
      <c r="E916" s="42"/>
      <c r="F916" s="64"/>
      <c r="G916" s="121"/>
      <c r="H916" s="121">
        <f>IF($C$4="Attiecināmās izmaksas",IF('10a+c+n'!$Q916="A",'10a+c+n'!H916,0),0)</f>
        <v>0</v>
      </c>
      <c r="I916" s="121"/>
      <c r="J916" s="121"/>
      <c r="K916" s="122">
        <f>IF($C$4="Attiecināmās izmaksas",IF('10a+c+n'!$Q916="A",'10a+c+n'!K916,0),0)</f>
        <v>0</v>
      </c>
      <c r="L916" s="64">
        <f>IF($C$4="Attiecināmās izmaksas",IF('10a+c+n'!$Q916="A",'10a+c+n'!L916,0),0)</f>
        <v>0</v>
      </c>
      <c r="M916" s="121">
        <f>IF($C$4="Attiecināmās izmaksas",IF('10a+c+n'!$Q916="A",'10a+c+n'!M916,0),0)</f>
        <v>0</v>
      </c>
      <c r="N916" s="121">
        <f>IF($C$4="Attiecināmās izmaksas",IF('10a+c+n'!$Q916="A",'10a+c+n'!N916,0),0)</f>
        <v>0</v>
      </c>
      <c r="O916" s="121">
        <f>IF($C$4="Attiecināmās izmaksas",IF('10a+c+n'!$Q916="A",'10a+c+n'!O916,0),0)</f>
        <v>0</v>
      </c>
      <c r="P916" s="122">
        <f>IF($C$4="Attiecināmās izmaksas",IF('10a+c+n'!$Q916="A",'10a+c+n'!P916,0),0)</f>
        <v>0</v>
      </c>
    </row>
    <row r="917" spans="1:16" x14ac:dyDescent="0.2">
      <c r="A917" s="49">
        <f>IF(P917=0,0,IF(COUNTBLANK(P917)=1,0,COUNTA($P$14:P917)))</f>
        <v>0</v>
      </c>
      <c r="B917" s="21">
        <f>IF($C$4="Attiecināmās izmaksas",IF('10a+c+n'!$Q917="A",'10a+c+n'!B917,0),0)</f>
        <v>0</v>
      </c>
      <c r="C917" s="21">
        <f>IF($C$4="Attiecināmās izmaksas",IF('10a+c+n'!$Q917="A",'10a+c+n'!C917,0),0)</f>
        <v>0</v>
      </c>
      <c r="D917" s="21">
        <f>IF($C$4="Attiecināmās izmaksas",IF('10a+c+n'!$Q917="A",'10a+c+n'!D917,0),0)</f>
        <v>0</v>
      </c>
      <c r="E917" s="42"/>
      <c r="F917" s="64"/>
      <c r="G917" s="121"/>
      <c r="H917" s="121">
        <f>IF($C$4="Attiecināmās izmaksas",IF('10a+c+n'!$Q917="A",'10a+c+n'!H917,0),0)</f>
        <v>0</v>
      </c>
      <c r="I917" s="121"/>
      <c r="J917" s="121"/>
      <c r="K917" s="122">
        <f>IF($C$4="Attiecināmās izmaksas",IF('10a+c+n'!$Q917="A",'10a+c+n'!K917,0),0)</f>
        <v>0</v>
      </c>
      <c r="L917" s="64">
        <f>IF($C$4="Attiecināmās izmaksas",IF('10a+c+n'!$Q917="A",'10a+c+n'!L917,0),0)</f>
        <v>0</v>
      </c>
      <c r="M917" s="121">
        <f>IF($C$4="Attiecināmās izmaksas",IF('10a+c+n'!$Q917="A",'10a+c+n'!M917,0),0)</f>
        <v>0</v>
      </c>
      <c r="N917" s="121">
        <f>IF($C$4="Attiecināmās izmaksas",IF('10a+c+n'!$Q917="A",'10a+c+n'!N917,0),0)</f>
        <v>0</v>
      </c>
      <c r="O917" s="121">
        <f>IF($C$4="Attiecināmās izmaksas",IF('10a+c+n'!$Q917="A",'10a+c+n'!O917,0),0)</f>
        <v>0</v>
      </c>
      <c r="P917" s="122">
        <f>IF($C$4="Attiecināmās izmaksas",IF('10a+c+n'!$Q917="A",'10a+c+n'!P917,0),0)</f>
        <v>0</v>
      </c>
    </row>
    <row r="918" spans="1:16" x14ac:dyDescent="0.2">
      <c r="A918" s="49">
        <f>IF(P918=0,0,IF(COUNTBLANK(P918)=1,0,COUNTA($P$14:P918)))</f>
        <v>0</v>
      </c>
      <c r="B918" s="21">
        <f>IF($C$4="Attiecināmās izmaksas",IF('10a+c+n'!$Q918="A",'10a+c+n'!B918,0),0)</f>
        <v>0</v>
      </c>
      <c r="C918" s="21">
        <f>IF($C$4="Attiecināmās izmaksas",IF('10a+c+n'!$Q918="A",'10a+c+n'!C918,0),0)</f>
        <v>0</v>
      </c>
      <c r="D918" s="21">
        <f>IF($C$4="Attiecināmās izmaksas",IF('10a+c+n'!$Q918="A",'10a+c+n'!D918,0),0)</f>
        <v>0</v>
      </c>
      <c r="E918" s="42"/>
      <c r="F918" s="64"/>
      <c r="G918" s="121"/>
      <c r="H918" s="121">
        <f>IF($C$4="Attiecināmās izmaksas",IF('10a+c+n'!$Q918="A",'10a+c+n'!H918,0),0)</f>
        <v>0</v>
      </c>
      <c r="I918" s="121"/>
      <c r="J918" s="121"/>
      <c r="K918" s="122">
        <f>IF($C$4="Attiecināmās izmaksas",IF('10a+c+n'!$Q918="A",'10a+c+n'!K918,0),0)</f>
        <v>0</v>
      </c>
      <c r="L918" s="64">
        <f>IF($C$4="Attiecināmās izmaksas",IF('10a+c+n'!$Q918="A",'10a+c+n'!L918,0),0)</f>
        <v>0</v>
      </c>
      <c r="M918" s="121">
        <f>IF($C$4="Attiecināmās izmaksas",IF('10a+c+n'!$Q918="A",'10a+c+n'!M918,0),0)</f>
        <v>0</v>
      </c>
      <c r="N918" s="121">
        <f>IF($C$4="Attiecināmās izmaksas",IF('10a+c+n'!$Q918="A",'10a+c+n'!N918,0),0)</f>
        <v>0</v>
      </c>
      <c r="O918" s="121">
        <f>IF($C$4="Attiecināmās izmaksas",IF('10a+c+n'!$Q918="A",'10a+c+n'!O918,0),0)</f>
        <v>0</v>
      </c>
      <c r="P918" s="122">
        <f>IF($C$4="Attiecināmās izmaksas",IF('10a+c+n'!$Q918="A",'10a+c+n'!P918,0),0)</f>
        <v>0</v>
      </c>
    </row>
    <row r="919" spans="1:16" x14ac:dyDescent="0.2">
      <c r="A919" s="49">
        <f>IF(P919=0,0,IF(COUNTBLANK(P919)=1,0,COUNTA($P$14:P919)))</f>
        <v>0</v>
      </c>
      <c r="B919" s="21">
        <f>IF($C$4="Attiecināmās izmaksas",IF('10a+c+n'!$Q919="A",'10a+c+n'!B919,0),0)</f>
        <v>0</v>
      </c>
      <c r="C919" s="21">
        <f>IF($C$4="Attiecināmās izmaksas",IF('10a+c+n'!$Q919="A",'10a+c+n'!C919,0),0)</f>
        <v>0</v>
      </c>
      <c r="D919" s="21">
        <f>IF($C$4="Attiecināmās izmaksas",IF('10a+c+n'!$Q919="A",'10a+c+n'!D919,0),0)</f>
        <v>0</v>
      </c>
      <c r="E919" s="42"/>
      <c r="F919" s="64"/>
      <c r="G919" s="121"/>
      <c r="H919" s="121">
        <f>IF($C$4="Attiecināmās izmaksas",IF('10a+c+n'!$Q919="A",'10a+c+n'!H919,0),0)</f>
        <v>0</v>
      </c>
      <c r="I919" s="121"/>
      <c r="J919" s="121"/>
      <c r="K919" s="122">
        <f>IF($C$4="Attiecināmās izmaksas",IF('10a+c+n'!$Q919="A",'10a+c+n'!K919,0),0)</f>
        <v>0</v>
      </c>
      <c r="L919" s="64">
        <f>IF($C$4="Attiecināmās izmaksas",IF('10a+c+n'!$Q919="A",'10a+c+n'!L919,0),0)</f>
        <v>0</v>
      </c>
      <c r="M919" s="121">
        <f>IF($C$4="Attiecināmās izmaksas",IF('10a+c+n'!$Q919="A",'10a+c+n'!M919,0),0)</f>
        <v>0</v>
      </c>
      <c r="N919" s="121">
        <f>IF($C$4="Attiecināmās izmaksas",IF('10a+c+n'!$Q919="A",'10a+c+n'!N919,0),0)</f>
        <v>0</v>
      </c>
      <c r="O919" s="121">
        <f>IF($C$4="Attiecināmās izmaksas",IF('10a+c+n'!$Q919="A",'10a+c+n'!O919,0),0)</f>
        <v>0</v>
      </c>
      <c r="P919" s="122">
        <f>IF($C$4="Attiecināmās izmaksas",IF('10a+c+n'!$Q919="A",'10a+c+n'!P919,0),0)</f>
        <v>0</v>
      </c>
    </row>
    <row r="920" spans="1:16" x14ac:dyDescent="0.2">
      <c r="A920" s="49">
        <f>IF(P920=0,0,IF(COUNTBLANK(P920)=1,0,COUNTA($P$14:P920)))</f>
        <v>0</v>
      </c>
      <c r="B920" s="21">
        <f>IF($C$4="Attiecināmās izmaksas",IF('10a+c+n'!$Q920="A",'10a+c+n'!B920,0),0)</f>
        <v>0</v>
      </c>
      <c r="C920" s="21">
        <f>IF($C$4="Attiecināmās izmaksas",IF('10a+c+n'!$Q920="A",'10a+c+n'!C920,0),0)</f>
        <v>0</v>
      </c>
      <c r="D920" s="21">
        <f>IF($C$4="Attiecināmās izmaksas",IF('10a+c+n'!$Q920="A",'10a+c+n'!D920,0),0)</f>
        <v>0</v>
      </c>
      <c r="E920" s="42"/>
      <c r="F920" s="64"/>
      <c r="G920" s="121"/>
      <c r="H920" s="121">
        <f>IF($C$4="Attiecināmās izmaksas",IF('10a+c+n'!$Q920="A",'10a+c+n'!H920,0),0)</f>
        <v>0</v>
      </c>
      <c r="I920" s="121"/>
      <c r="J920" s="121"/>
      <c r="K920" s="122">
        <f>IF($C$4="Attiecināmās izmaksas",IF('10a+c+n'!$Q920="A",'10a+c+n'!K920,0),0)</f>
        <v>0</v>
      </c>
      <c r="L920" s="64">
        <f>IF($C$4="Attiecināmās izmaksas",IF('10a+c+n'!$Q920="A",'10a+c+n'!L920,0),0)</f>
        <v>0</v>
      </c>
      <c r="M920" s="121">
        <f>IF($C$4="Attiecināmās izmaksas",IF('10a+c+n'!$Q920="A",'10a+c+n'!M920,0),0)</f>
        <v>0</v>
      </c>
      <c r="N920" s="121">
        <f>IF($C$4="Attiecināmās izmaksas",IF('10a+c+n'!$Q920="A",'10a+c+n'!N920,0),0)</f>
        <v>0</v>
      </c>
      <c r="O920" s="121">
        <f>IF($C$4="Attiecināmās izmaksas",IF('10a+c+n'!$Q920="A",'10a+c+n'!O920,0),0)</f>
        <v>0</v>
      </c>
      <c r="P920" s="122">
        <f>IF($C$4="Attiecināmās izmaksas",IF('10a+c+n'!$Q920="A",'10a+c+n'!P920,0),0)</f>
        <v>0</v>
      </c>
    </row>
    <row r="921" spans="1:16" x14ac:dyDescent="0.2">
      <c r="A921" s="49">
        <f>IF(P921=0,0,IF(COUNTBLANK(P921)=1,0,COUNTA($P$14:P921)))</f>
        <v>0</v>
      </c>
      <c r="B921" s="21">
        <f>IF($C$4="Attiecināmās izmaksas",IF('10a+c+n'!$Q921="A",'10a+c+n'!B921,0),0)</f>
        <v>0</v>
      </c>
      <c r="C921" s="21">
        <f>IF($C$4="Attiecināmās izmaksas",IF('10a+c+n'!$Q921="A",'10a+c+n'!C921,0),0)</f>
        <v>0</v>
      </c>
      <c r="D921" s="21">
        <f>IF($C$4="Attiecināmās izmaksas",IF('10a+c+n'!$Q921="A",'10a+c+n'!D921,0),0)</f>
        <v>0</v>
      </c>
      <c r="E921" s="42"/>
      <c r="F921" s="64"/>
      <c r="G921" s="121"/>
      <c r="H921" s="121">
        <f>IF($C$4="Attiecināmās izmaksas",IF('10a+c+n'!$Q921="A",'10a+c+n'!H921,0),0)</f>
        <v>0</v>
      </c>
      <c r="I921" s="121"/>
      <c r="J921" s="121"/>
      <c r="K921" s="122">
        <f>IF($C$4="Attiecināmās izmaksas",IF('10a+c+n'!$Q921="A",'10a+c+n'!K921,0),0)</f>
        <v>0</v>
      </c>
      <c r="L921" s="64">
        <f>IF($C$4="Attiecināmās izmaksas",IF('10a+c+n'!$Q921="A",'10a+c+n'!L921,0),0)</f>
        <v>0</v>
      </c>
      <c r="M921" s="121">
        <f>IF($C$4="Attiecināmās izmaksas",IF('10a+c+n'!$Q921="A",'10a+c+n'!M921,0),0)</f>
        <v>0</v>
      </c>
      <c r="N921" s="121">
        <f>IF($C$4="Attiecināmās izmaksas",IF('10a+c+n'!$Q921="A",'10a+c+n'!N921,0),0)</f>
        <v>0</v>
      </c>
      <c r="O921" s="121">
        <f>IF($C$4="Attiecināmās izmaksas",IF('10a+c+n'!$Q921="A",'10a+c+n'!O921,0),0)</f>
        <v>0</v>
      </c>
      <c r="P921" s="122">
        <f>IF($C$4="Attiecināmās izmaksas",IF('10a+c+n'!$Q921="A",'10a+c+n'!P921,0),0)</f>
        <v>0</v>
      </c>
    </row>
    <row r="922" spans="1:16" x14ac:dyDescent="0.2">
      <c r="A922" s="49">
        <f>IF(P922=0,0,IF(COUNTBLANK(P922)=1,0,COUNTA($P$14:P922)))</f>
        <v>0</v>
      </c>
      <c r="B922" s="21">
        <f>IF($C$4="Attiecināmās izmaksas",IF('10a+c+n'!$Q922="A",'10a+c+n'!B922,0),0)</f>
        <v>0</v>
      </c>
      <c r="C922" s="21">
        <f>IF($C$4="Attiecināmās izmaksas",IF('10a+c+n'!$Q922="A",'10a+c+n'!C922,0),0)</f>
        <v>0</v>
      </c>
      <c r="D922" s="21">
        <f>IF($C$4="Attiecināmās izmaksas",IF('10a+c+n'!$Q922="A",'10a+c+n'!D922,0),0)</f>
        <v>0</v>
      </c>
      <c r="E922" s="42"/>
      <c r="F922" s="64"/>
      <c r="G922" s="121"/>
      <c r="H922" s="121">
        <f>IF($C$4="Attiecināmās izmaksas",IF('10a+c+n'!$Q922="A",'10a+c+n'!H922,0),0)</f>
        <v>0</v>
      </c>
      <c r="I922" s="121"/>
      <c r="J922" s="121"/>
      <c r="K922" s="122">
        <f>IF($C$4="Attiecināmās izmaksas",IF('10a+c+n'!$Q922="A",'10a+c+n'!K922,0),0)</f>
        <v>0</v>
      </c>
      <c r="L922" s="64">
        <f>IF($C$4="Attiecināmās izmaksas",IF('10a+c+n'!$Q922="A",'10a+c+n'!L922,0),0)</f>
        <v>0</v>
      </c>
      <c r="M922" s="121">
        <f>IF($C$4="Attiecināmās izmaksas",IF('10a+c+n'!$Q922="A",'10a+c+n'!M922,0),0)</f>
        <v>0</v>
      </c>
      <c r="N922" s="121">
        <f>IF($C$4="Attiecināmās izmaksas",IF('10a+c+n'!$Q922="A",'10a+c+n'!N922,0),0)</f>
        <v>0</v>
      </c>
      <c r="O922" s="121">
        <f>IF($C$4="Attiecināmās izmaksas",IF('10a+c+n'!$Q922="A",'10a+c+n'!O922,0),0)</f>
        <v>0</v>
      </c>
      <c r="P922" s="122">
        <f>IF($C$4="Attiecināmās izmaksas",IF('10a+c+n'!$Q922="A",'10a+c+n'!P922,0),0)</f>
        <v>0</v>
      </c>
    </row>
    <row r="923" spans="1:16" x14ac:dyDescent="0.2">
      <c r="A923" s="49">
        <f>IF(P923=0,0,IF(COUNTBLANK(P923)=1,0,COUNTA($P$14:P923)))</f>
        <v>0</v>
      </c>
      <c r="B923" s="21">
        <f>IF($C$4="Attiecināmās izmaksas",IF('10a+c+n'!$Q923="A",'10a+c+n'!B923,0),0)</f>
        <v>0</v>
      </c>
      <c r="C923" s="21">
        <f>IF($C$4="Attiecināmās izmaksas",IF('10a+c+n'!$Q923="A",'10a+c+n'!C923,0),0)</f>
        <v>0</v>
      </c>
      <c r="D923" s="21">
        <f>IF($C$4="Attiecināmās izmaksas",IF('10a+c+n'!$Q923="A",'10a+c+n'!D923,0),0)</f>
        <v>0</v>
      </c>
      <c r="E923" s="42"/>
      <c r="F923" s="64"/>
      <c r="G923" s="121"/>
      <c r="H923" s="121">
        <f>IF($C$4="Attiecināmās izmaksas",IF('10a+c+n'!$Q923="A",'10a+c+n'!H923,0),0)</f>
        <v>0</v>
      </c>
      <c r="I923" s="121"/>
      <c r="J923" s="121"/>
      <c r="K923" s="122">
        <f>IF($C$4="Attiecināmās izmaksas",IF('10a+c+n'!$Q923="A",'10a+c+n'!K923,0),0)</f>
        <v>0</v>
      </c>
      <c r="L923" s="64">
        <f>IF($C$4="Attiecināmās izmaksas",IF('10a+c+n'!$Q923="A",'10a+c+n'!L923,0),0)</f>
        <v>0</v>
      </c>
      <c r="M923" s="121">
        <f>IF($C$4="Attiecināmās izmaksas",IF('10a+c+n'!$Q923="A",'10a+c+n'!M923,0),0)</f>
        <v>0</v>
      </c>
      <c r="N923" s="121">
        <f>IF($C$4="Attiecināmās izmaksas",IF('10a+c+n'!$Q923="A",'10a+c+n'!N923,0),0)</f>
        <v>0</v>
      </c>
      <c r="O923" s="121">
        <f>IF($C$4="Attiecināmās izmaksas",IF('10a+c+n'!$Q923="A",'10a+c+n'!O923,0),0)</f>
        <v>0</v>
      </c>
      <c r="P923" s="122">
        <f>IF($C$4="Attiecināmās izmaksas",IF('10a+c+n'!$Q923="A",'10a+c+n'!P923,0),0)</f>
        <v>0</v>
      </c>
    </row>
    <row r="924" spans="1:16" x14ac:dyDescent="0.2">
      <c r="A924" s="49">
        <f>IF(P924=0,0,IF(COUNTBLANK(P924)=1,0,COUNTA($P$14:P924)))</f>
        <v>0</v>
      </c>
      <c r="B924" s="21">
        <f>IF($C$4="Attiecināmās izmaksas",IF('10a+c+n'!$Q924="A",'10a+c+n'!B924,0),0)</f>
        <v>0</v>
      </c>
      <c r="C924" s="21">
        <f>IF($C$4="Attiecināmās izmaksas",IF('10a+c+n'!$Q924="A",'10a+c+n'!C924,0),0)</f>
        <v>0</v>
      </c>
      <c r="D924" s="21">
        <f>IF($C$4="Attiecināmās izmaksas",IF('10a+c+n'!$Q924="A",'10a+c+n'!D924,0),0)</f>
        <v>0</v>
      </c>
      <c r="E924" s="42"/>
      <c r="F924" s="64"/>
      <c r="G924" s="121"/>
      <c r="H924" s="121">
        <f>IF($C$4="Attiecināmās izmaksas",IF('10a+c+n'!$Q924="A",'10a+c+n'!H924,0),0)</f>
        <v>0</v>
      </c>
      <c r="I924" s="121"/>
      <c r="J924" s="121"/>
      <c r="K924" s="122">
        <f>IF($C$4="Attiecināmās izmaksas",IF('10a+c+n'!$Q924="A",'10a+c+n'!K924,0),0)</f>
        <v>0</v>
      </c>
      <c r="L924" s="64">
        <f>IF($C$4="Attiecināmās izmaksas",IF('10a+c+n'!$Q924="A",'10a+c+n'!L924,0),0)</f>
        <v>0</v>
      </c>
      <c r="M924" s="121">
        <f>IF($C$4="Attiecināmās izmaksas",IF('10a+c+n'!$Q924="A",'10a+c+n'!M924,0),0)</f>
        <v>0</v>
      </c>
      <c r="N924" s="121">
        <f>IF($C$4="Attiecināmās izmaksas",IF('10a+c+n'!$Q924="A",'10a+c+n'!N924,0),0)</f>
        <v>0</v>
      </c>
      <c r="O924" s="121">
        <f>IF($C$4="Attiecināmās izmaksas",IF('10a+c+n'!$Q924="A",'10a+c+n'!O924,0),0)</f>
        <v>0</v>
      </c>
      <c r="P924" s="122">
        <f>IF($C$4="Attiecināmās izmaksas",IF('10a+c+n'!$Q924="A",'10a+c+n'!P924,0),0)</f>
        <v>0</v>
      </c>
    </row>
    <row r="925" spans="1:16" x14ac:dyDescent="0.2">
      <c r="A925" s="49">
        <f>IF(P925=0,0,IF(COUNTBLANK(P925)=1,0,COUNTA($P$14:P925)))</f>
        <v>0</v>
      </c>
      <c r="B925" s="21">
        <f>IF($C$4="Attiecināmās izmaksas",IF('10a+c+n'!$Q925="A",'10a+c+n'!B925,0),0)</f>
        <v>0</v>
      </c>
      <c r="C925" s="21">
        <f>IF($C$4="Attiecināmās izmaksas",IF('10a+c+n'!$Q925="A",'10a+c+n'!C925,0),0)</f>
        <v>0</v>
      </c>
      <c r="D925" s="21">
        <f>IF($C$4="Attiecināmās izmaksas",IF('10a+c+n'!$Q925="A",'10a+c+n'!D925,0),0)</f>
        <v>0</v>
      </c>
      <c r="E925" s="42"/>
      <c r="F925" s="64"/>
      <c r="G925" s="121"/>
      <c r="H925" s="121">
        <f>IF($C$4="Attiecināmās izmaksas",IF('10a+c+n'!$Q925="A",'10a+c+n'!H925,0),0)</f>
        <v>0</v>
      </c>
      <c r="I925" s="121"/>
      <c r="J925" s="121"/>
      <c r="K925" s="122">
        <f>IF($C$4="Attiecināmās izmaksas",IF('10a+c+n'!$Q925="A",'10a+c+n'!K925,0),0)</f>
        <v>0</v>
      </c>
      <c r="L925" s="64">
        <f>IF($C$4="Attiecināmās izmaksas",IF('10a+c+n'!$Q925="A",'10a+c+n'!L925,0),0)</f>
        <v>0</v>
      </c>
      <c r="M925" s="121">
        <f>IF($C$4="Attiecināmās izmaksas",IF('10a+c+n'!$Q925="A",'10a+c+n'!M925,0),0)</f>
        <v>0</v>
      </c>
      <c r="N925" s="121">
        <f>IF($C$4="Attiecināmās izmaksas",IF('10a+c+n'!$Q925="A",'10a+c+n'!N925,0),0)</f>
        <v>0</v>
      </c>
      <c r="O925" s="121">
        <f>IF($C$4="Attiecināmās izmaksas",IF('10a+c+n'!$Q925="A",'10a+c+n'!O925,0),0)</f>
        <v>0</v>
      </c>
      <c r="P925" s="122">
        <f>IF($C$4="Attiecināmās izmaksas",IF('10a+c+n'!$Q925="A",'10a+c+n'!P925,0),0)</f>
        <v>0</v>
      </c>
    </row>
    <row r="926" spans="1:16" x14ac:dyDescent="0.2">
      <c r="A926" s="49">
        <f>IF(P926=0,0,IF(COUNTBLANK(P926)=1,0,COUNTA($P$14:P926)))</f>
        <v>0</v>
      </c>
      <c r="B926" s="21">
        <f>IF($C$4="Attiecināmās izmaksas",IF('10a+c+n'!$Q926="A",'10a+c+n'!B926,0),0)</f>
        <v>0</v>
      </c>
      <c r="C926" s="21">
        <f>IF($C$4="Attiecināmās izmaksas",IF('10a+c+n'!$Q926="A",'10a+c+n'!C926,0),0)</f>
        <v>0</v>
      </c>
      <c r="D926" s="21">
        <f>IF($C$4="Attiecināmās izmaksas",IF('10a+c+n'!$Q926="A",'10a+c+n'!D926,0),0)</f>
        <v>0</v>
      </c>
      <c r="E926" s="42"/>
      <c r="F926" s="64"/>
      <c r="G926" s="121"/>
      <c r="H926" s="121">
        <f>IF($C$4="Attiecināmās izmaksas",IF('10a+c+n'!$Q926="A",'10a+c+n'!H926,0),0)</f>
        <v>0</v>
      </c>
      <c r="I926" s="121"/>
      <c r="J926" s="121"/>
      <c r="K926" s="122">
        <f>IF($C$4="Attiecināmās izmaksas",IF('10a+c+n'!$Q926="A",'10a+c+n'!K926,0),0)</f>
        <v>0</v>
      </c>
      <c r="L926" s="64">
        <f>IF($C$4="Attiecināmās izmaksas",IF('10a+c+n'!$Q926="A",'10a+c+n'!L926,0),0)</f>
        <v>0</v>
      </c>
      <c r="M926" s="121">
        <f>IF($C$4="Attiecināmās izmaksas",IF('10a+c+n'!$Q926="A",'10a+c+n'!M926,0),0)</f>
        <v>0</v>
      </c>
      <c r="N926" s="121">
        <f>IF($C$4="Attiecināmās izmaksas",IF('10a+c+n'!$Q926="A",'10a+c+n'!N926,0),0)</f>
        <v>0</v>
      </c>
      <c r="O926" s="121">
        <f>IF($C$4="Attiecināmās izmaksas",IF('10a+c+n'!$Q926="A",'10a+c+n'!O926,0),0)</f>
        <v>0</v>
      </c>
      <c r="P926" s="122">
        <f>IF($C$4="Attiecināmās izmaksas",IF('10a+c+n'!$Q926="A",'10a+c+n'!P926,0),0)</f>
        <v>0</v>
      </c>
    </row>
    <row r="927" spans="1:16" x14ac:dyDescent="0.2">
      <c r="A927" s="49">
        <f>IF(P927=0,0,IF(COUNTBLANK(P927)=1,0,COUNTA($P$14:P927)))</f>
        <v>0</v>
      </c>
      <c r="B927" s="21">
        <f>IF($C$4="Attiecināmās izmaksas",IF('10a+c+n'!$Q927="A",'10a+c+n'!B927,0),0)</f>
        <v>0</v>
      </c>
      <c r="C927" s="21">
        <f>IF($C$4="Attiecināmās izmaksas",IF('10a+c+n'!$Q927="A",'10a+c+n'!C927,0),0)</f>
        <v>0</v>
      </c>
      <c r="D927" s="21">
        <f>IF($C$4="Attiecināmās izmaksas",IF('10a+c+n'!$Q927="A",'10a+c+n'!D927,0),0)</f>
        <v>0</v>
      </c>
      <c r="E927" s="42"/>
      <c r="F927" s="64"/>
      <c r="G927" s="121"/>
      <c r="H927" s="121">
        <f>IF($C$4="Attiecināmās izmaksas",IF('10a+c+n'!$Q927="A",'10a+c+n'!H927,0),0)</f>
        <v>0</v>
      </c>
      <c r="I927" s="121"/>
      <c r="J927" s="121"/>
      <c r="K927" s="122">
        <f>IF($C$4="Attiecināmās izmaksas",IF('10a+c+n'!$Q927="A",'10a+c+n'!K927,0),0)</f>
        <v>0</v>
      </c>
      <c r="L927" s="64">
        <f>IF($C$4="Attiecināmās izmaksas",IF('10a+c+n'!$Q927="A",'10a+c+n'!L927,0),0)</f>
        <v>0</v>
      </c>
      <c r="M927" s="121">
        <f>IF($C$4="Attiecināmās izmaksas",IF('10a+c+n'!$Q927="A",'10a+c+n'!M927,0),0)</f>
        <v>0</v>
      </c>
      <c r="N927" s="121">
        <f>IF($C$4="Attiecināmās izmaksas",IF('10a+c+n'!$Q927="A",'10a+c+n'!N927,0),0)</f>
        <v>0</v>
      </c>
      <c r="O927" s="121">
        <f>IF($C$4="Attiecināmās izmaksas",IF('10a+c+n'!$Q927="A",'10a+c+n'!O927,0),0)</f>
        <v>0</v>
      </c>
      <c r="P927" s="122">
        <f>IF($C$4="Attiecināmās izmaksas",IF('10a+c+n'!$Q927="A",'10a+c+n'!P927,0),0)</f>
        <v>0</v>
      </c>
    </row>
    <row r="928" spans="1:16" x14ac:dyDescent="0.2">
      <c r="A928" s="49">
        <f>IF(P928=0,0,IF(COUNTBLANK(P928)=1,0,COUNTA($P$14:P928)))</f>
        <v>0</v>
      </c>
      <c r="B928" s="21">
        <f>IF($C$4="Attiecināmās izmaksas",IF('10a+c+n'!$Q928="A",'10a+c+n'!B928,0),0)</f>
        <v>0</v>
      </c>
      <c r="C928" s="21">
        <f>IF($C$4="Attiecināmās izmaksas",IF('10a+c+n'!$Q928="A",'10a+c+n'!C928,0),0)</f>
        <v>0</v>
      </c>
      <c r="D928" s="21">
        <f>IF($C$4="Attiecināmās izmaksas",IF('10a+c+n'!$Q928="A",'10a+c+n'!D928,0),0)</f>
        <v>0</v>
      </c>
      <c r="E928" s="42"/>
      <c r="F928" s="64"/>
      <c r="G928" s="121"/>
      <c r="H928" s="121">
        <f>IF($C$4="Attiecināmās izmaksas",IF('10a+c+n'!$Q928="A",'10a+c+n'!H928,0),0)</f>
        <v>0</v>
      </c>
      <c r="I928" s="121"/>
      <c r="J928" s="121"/>
      <c r="K928" s="122">
        <f>IF($C$4="Attiecināmās izmaksas",IF('10a+c+n'!$Q928="A",'10a+c+n'!K928,0),0)</f>
        <v>0</v>
      </c>
      <c r="L928" s="64">
        <f>IF($C$4="Attiecināmās izmaksas",IF('10a+c+n'!$Q928="A",'10a+c+n'!L928,0),0)</f>
        <v>0</v>
      </c>
      <c r="M928" s="121">
        <f>IF($C$4="Attiecināmās izmaksas",IF('10a+c+n'!$Q928="A",'10a+c+n'!M928,0),0)</f>
        <v>0</v>
      </c>
      <c r="N928" s="121">
        <f>IF($C$4="Attiecināmās izmaksas",IF('10a+c+n'!$Q928="A",'10a+c+n'!N928,0),0)</f>
        <v>0</v>
      </c>
      <c r="O928" s="121">
        <f>IF($C$4="Attiecināmās izmaksas",IF('10a+c+n'!$Q928="A",'10a+c+n'!O928,0),0)</f>
        <v>0</v>
      </c>
      <c r="P928" s="122">
        <f>IF($C$4="Attiecināmās izmaksas",IF('10a+c+n'!$Q928="A",'10a+c+n'!P928,0),0)</f>
        <v>0</v>
      </c>
    </row>
    <row r="929" spans="1:16" x14ac:dyDescent="0.2">
      <c r="A929" s="49">
        <f>IF(P929=0,0,IF(COUNTBLANK(P929)=1,0,COUNTA($P$14:P929)))</f>
        <v>0</v>
      </c>
      <c r="B929" s="21">
        <f>IF($C$4="Attiecināmās izmaksas",IF('10a+c+n'!$Q929="A",'10a+c+n'!B929,0),0)</f>
        <v>0</v>
      </c>
      <c r="C929" s="21">
        <f>IF($C$4="Attiecināmās izmaksas",IF('10a+c+n'!$Q929="A",'10a+c+n'!C929,0),0)</f>
        <v>0</v>
      </c>
      <c r="D929" s="21">
        <f>IF($C$4="Attiecināmās izmaksas",IF('10a+c+n'!$Q929="A",'10a+c+n'!D929,0),0)</f>
        <v>0</v>
      </c>
      <c r="E929" s="42"/>
      <c r="F929" s="64"/>
      <c r="G929" s="121"/>
      <c r="H929" s="121">
        <f>IF($C$4="Attiecināmās izmaksas",IF('10a+c+n'!$Q929="A",'10a+c+n'!H929,0),0)</f>
        <v>0</v>
      </c>
      <c r="I929" s="121"/>
      <c r="J929" s="121"/>
      <c r="K929" s="122">
        <f>IF($C$4="Attiecināmās izmaksas",IF('10a+c+n'!$Q929="A",'10a+c+n'!K929,0),0)</f>
        <v>0</v>
      </c>
      <c r="L929" s="64">
        <f>IF($C$4="Attiecināmās izmaksas",IF('10a+c+n'!$Q929="A",'10a+c+n'!L929,0),0)</f>
        <v>0</v>
      </c>
      <c r="M929" s="121">
        <f>IF($C$4="Attiecināmās izmaksas",IF('10a+c+n'!$Q929="A",'10a+c+n'!M929,0),0)</f>
        <v>0</v>
      </c>
      <c r="N929" s="121">
        <f>IF($C$4="Attiecināmās izmaksas",IF('10a+c+n'!$Q929="A",'10a+c+n'!N929,0),0)</f>
        <v>0</v>
      </c>
      <c r="O929" s="121">
        <f>IF($C$4="Attiecināmās izmaksas",IF('10a+c+n'!$Q929="A",'10a+c+n'!O929,0),0)</f>
        <v>0</v>
      </c>
      <c r="P929" s="122">
        <f>IF($C$4="Attiecināmās izmaksas",IF('10a+c+n'!$Q929="A",'10a+c+n'!P929,0),0)</f>
        <v>0</v>
      </c>
    </row>
    <row r="930" spans="1:16" x14ac:dyDescent="0.2">
      <c r="A930" s="49">
        <f>IF(P930=0,0,IF(COUNTBLANK(P930)=1,0,COUNTA($P$14:P930)))</f>
        <v>0</v>
      </c>
      <c r="B930" s="21">
        <f>IF($C$4="Attiecināmās izmaksas",IF('10a+c+n'!$Q930="A",'10a+c+n'!B930,0),0)</f>
        <v>0</v>
      </c>
      <c r="C930" s="21">
        <f>IF($C$4="Attiecināmās izmaksas",IF('10a+c+n'!$Q930="A",'10a+c+n'!C930,0),0)</f>
        <v>0</v>
      </c>
      <c r="D930" s="21">
        <f>IF($C$4="Attiecināmās izmaksas",IF('10a+c+n'!$Q930="A",'10a+c+n'!D930,0),0)</f>
        <v>0</v>
      </c>
      <c r="E930" s="42"/>
      <c r="F930" s="64"/>
      <c r="G930" s="121"/>
      <c r="H930" s="121">
        <f>IF($C$4="Attiecināmās izmaksas",IF('10a+c+n'!$Q930="A",'10a+c+n'!H930,0),0)</f>
        <v>0</v>
      </c>
      <c r="I930" s="121"/>
      <c r="J930" s="121"/>
      <c r="K930" s="122">
        <f>IF($C$4="Attiecināmās izmaksas",IF('10a+c+n'!$Q930="A",'10a+c+n'!K930,0),0)</f>
        <v>0</v>
      </c>
      <c r="L930" s="64">
        <f>IF($C$4="Attiecināmās izmaksas",IF('10a+c+n'!$Q930="A",'10a+c+n'!L930,0),0)</f>
        <v>0</v>
      </c>
      <c r="M930" s="121">
        <f>IF($C$4="Attiecināmās izmaksas",IF('10a+c+n'!$Q930="A",'10a+c+n'!M930,0),0)</f>
        <v>0</v>
      </c>
      <c r="N930" s="121">
        <f>IF($C$4="Attiecināmās izmaksas",IF('10a+c+n'!$Q930="A",'10a+c+n'!N930,0),0)</f>
        <v>0</v>
      </c>
      <c r="O930" s="121">
        <f>IF($C$4="Attiecināmās izmaksas",IF('10a+c+n'!$Q930="A",'10a+c+n'!O930,0),0)</f>
        <v>0</v>
      </c>
      <c r="P930" s="122">
        <f>IF($C$4="Attiecināmās izmaksas",IF('10a+c+n'!$Q930="A",'10a+c+n'!P930,0),0)</f>
        <v>0</v>
      </c>
    </row>
    <row r="931" spans="1:16" x14ac:dyDescent="0.2">
      <c r="A931" s="49">
        <f>IF(P931=0,0,IF(COUNTBLANK(P931)=1,0,COUNTA($P$14:P931)))</f>
        <v>0</v>
      </c>
      <c r="B931" s="21">
        <f>IF($C$4="Attiecināmās izmaksas",IF('10a+c+n'!$Q931="A",'10a+c+n'!B931,0),0)</f>
        <v>0</v>
      </c>
      <c r="C931" s="21">
        <f>IF($C$4="Attiecināmās izmaksas",IF('10a+c+n'!$Q931="A",'10a+c+n'!C931,0),0)</f>
        <v>0</v>
      </c>
      <c r="D931" s="21">
        <f>IF($C$4="Attiecināmās izmaksas",IF('10a+c+n'!$Q931="A",'10a+c+n'!D931,0),0)</f>
        <v>0</v>
      </c>
      <c r="E931" s="42"/>
      <c r="F931" s="64"/>
      <c r="G931" s="121"/>
      <c r="H931" s="121">
        <f>IF($C$4="Attiecināmās izmaksas",IF('10a+c+n'!$Q931="A",'10a+c+n'!H931,0),0)</f>
        <v>0</v>
      </c>
      <c r="I931" s="121"/>
      <c r="J931" s="121"/>
      <c r="K931" s="122">
        <f>IF($C$4="Attiecināmās izmaksas",IF('10a+c+n'!$Q931="A",'10a+c+n'!K931,0),0)</f>
        <v>0</v>
      </c>
      <c r="L931" s="64">
        <f>IF($C$4="Attiecināmās izmaksas",IF('10a+c+n'!$Q931="A",'10a+c+n'!L931,0),0)</f>
        <v>0</v>
      </c>
      <c r="M931" s="121">
        <f>IF($C$4="Attiecināmās izmaksas",IF('10a+c+n'!$Q931="A",'10a+c+n'!M931,0),0)</f>
        <v>0</v>
      </c>
      <c r="N931" s="121">
        <f>IF($C$4="Attiecināmās izmaksas",IF('10a+c+n'!$Q931="A",'10a+c+n'!N931,0),0)</f>
        <v>0</v>
      </c>
      <c r="O931" s="121">
        <f>IF($C$4="Attiecināmās izmaksas",IF('10a+c+n'!$Q931="A",'10a+c+n'!O931,0),0)</f>
        <v>0</v>
      </c>
      <c r="P931" s="122">
        <f>IF($C$4="Attiecināmās izmaksas",IF('10a+c+n'!$Q931="A",'10a+c+n'!P931,0),0)</f>
        <v>0</v>
      </c>
    </row>
    <row r="932" spans="1:16" x14ac:dyDescent="0.2">
      <c r="A932" s="49">
        <f>IF(P932=0,0,IF(COUNTBLANK(P932)=1,0,COUNTA($P$14:P932)))</f>
        <v>0</v>
      </c>
      <c r="B932" s="21">
        <f>IF($C$4="Attiecināmās izmaksas",IF('10a+c+n'!$Q932="A",'10a+c+n'!B932,0),0)</f>
        <v>0</v>
      </c>
      <c r="C932" s="21">
        <f>IF($C$4="Attiecināmās izmaksas",IF('10a+c+n'!$Q932="A",'10a+c+n'!C932,0),0)</f>
        <v>0</v>
      </c>
      <c r="D932" s="21">
        <f>IF($C$4="Attiecināmās izmaksas",IF('10a+c+n'!$Q932="A",'10a+c+n'!D932,0),0)</f>
        <v>0</v>
      </c>
      <c r="E932" s="42"/>
      <c r="F932" s="64"/>
      <c r="G932" s="121"/>
      <c r="H932" s="121">
        <f>IF($C$4="Attiecināmās izmaksas",IF('10a+c+n'!$Q932="A",'10a+c+n'!H932,0),0)</f>
        <v>0</v>
      </c>
      <c r="I932" s="121"/>
      <c r="J932" s="121"/>
      <c r="K932" s="122">
        <f>IF($C$4="Attiecināmās izmaksas",IF('10a+c+n'!$Q932="A",'10a+c+n'!K932,0),0)</f>
        <v>0</v>
      </c>
      <c r="L932" s="64">
        <f>IF($C$4="Attiecināmās izmaksas",IF('10a+c+n'!$Q932="A",'10a+c+n'!L932,0),0)</f>
        <v>0</v>
      </c>
      <c r="M932" s="121">
        <f>IF($C$4="Attiecināmās izmaksas",IF('10a+c+n'!$Q932="A",'10a+c+n'!M932,0),0)</f>
        <v>0</v>
      </c>
      <c r="N932" s="121">
        <f>IF($C$4="Attiecināmās izmaksas",IF('10a+c+n'!$Q932="A",'10a+c+n'!N932,0),0)</f>
        <v>0</v>
      </c>
      <c r="O932" s="121">
        <f>IF($C$4="Attiecināmās izmaksas",IF('10a+c+n'!$Q932="A",'10a+c+n'!O932,0),0)</f>
        <v>0</v>
      </c>
      <c r="P932" s="122">
        <f>IF($C$4="Attiecināmās izmaksas",IF('10a+c+n'!$Q932="A",'10a+c+n'!P932,0),0)</f>
        <v>0</v>
      </c>
    </row>
    <row r="933" spans="1:16" x14ac:dyDescent="0.2">
      <c r="A933" s="49">
        <f>IF(P933=0,0,IF(COUNTBLANK(P933)=1,0,COUNTA($P$14:P933)))</f>
        <v>0</v>
      </c>
      <c r="B933" s="21">
        <f>IF($C$4="Attiecināmās izmaksas",IF('10a+c+n'!$Q933="A",'10a+c+n'!B933,0),0)</f>
        <v>0</v>
      </c>
      <c r="C933" s="21">
        <f>IF($C$4="Attiecināmās izmaksas",IF('10a+c+n'!$Q933="A",'10a+c+n'!C933,0),0)</f>
        <v>0</v>
      </c>
      <c r="D933" s="21">
        <f>IF($C$4="Attiecināmās izmaksas",IF('10a+c+n'!$Q933="A",'10a+c+n'!D933,0),0)</f>
        <v>0</v>
      </c>
      <c r="E933" s="42"/>
      <c r="F933" s="64"/>
      <c r="G933" s="121"/>
      <c r="H933" s="121">
        <f>IF($C$4="Attiecināmās izmaksas",IF('10a+c+n'!$Q933="A",'10a+c+n'!H933,0),0)</f>
        <v>0</v>
      </c>
      <c r="I933" s="121"/>
      <c r="J933" s="121"/>
      <c r="K933" s="122">
        <f>IF($C$4="Attiecināmās izmaksas",IF('10a+c+n'!$Q933="A",'10a+c+n'!K933,0),0)</f>
        <v>0</v>
      </c>
      <c r="L933" s="64">
        <f>IF($C$4="Attiecināmās izmaksas",IF('10a+c+n'!$Q933="A",'10a+c+n'!L933,0),0)</f>
        <v>0</v>
      </c>
      <c r="M933" s="121">
        <f>IF($C$4="Attiecināmās izmaksas",IF('10a+c+n'!$Q933="A",'10a+c+n'!M933,0),0)</f>
        <v>0</v>
      </c>
      <c r="N933" s="121">
        <f>IF($C$4="Attiecināmās izmaksas",IF('10a+c+n'!$Q933="A",'10a+c+n'!N933,0),0)</f>
        <v>0</v>
      </c>
      <c r="O933" s="121">
        <f>IF($C$4="Attiecināmās izmaksas",IF('10a+c+n'!$Q933="A",'10a+c+n'!O933,0),0)</f>
        <v>0</v>
      </c>
      <c r="P933" s="122">
        <f>IF($C$4="Attiecināmās izmaksas",IF('10a+c+n'!$Q933="A",'10a+c+n'!P933,0),0)</f>
        <v>0</v>
      </c>
    </row>
    <row r="934" spans="1:16" x14ac:dyDescent="0.2">
      <c r="A934" s="49">
        <f>IF(P934=0,0,IF(COUNTBLANK(P934)=1,0,COUNTA($P$14:P934)))</f>
        <v>0</v>
      </c>
      <c r="B934" s="21">
        <f>IF($C$4="Attiecināmās izmaksas",IF('10a+c+n'!$Q934="A",'10a+c+n'!B934,0),0)</f>
        <v>0</v>
      </c>
      <c r="C934" s="21">
        <f>IF($C$4="Attiecināmās izmaksas",IF('10a+c+n'!$Q934="A",'10a+c+n'!C934,0),0)</f>
        <v>0</v>
      </c>
      <c r="D934" s="21">
        <f>IF($C$4="Attiecināmās izmaksas",IF('10a+c+n'!$Q934="A",'10a+c+n'!D934,0),0)</f>
        <v>0</v>
      </c>
      <c r="E934" s="42"/>
      <c r="F934" s="64"/>
      <c r="G934" s="121"/>
      <c r="H934" s="121">
        <f>IF($C$4="Attiecināmās izmaksas",IF('10a+c+n'!$Q934="A",'10a+c+n'!H934,0),0)</f>
        <v>0</v>
      </c>
      <c r="I934" s="121"/>
      <c r="J934" s="121"/>
      <c r="K934" s="122">
        <f>IF($C$4="Attiecināmās izmaksas",IF('10a+c+n'!$Q934="A",'10a+c+n'!K934,0),0)</f>
        <v>0</v>
      </c>
      <c r="L934" s="64">
        <f>IF($C$4="Attiecināmās izmaksas",IF('10a+c+n'!$Q934="A",'10a+c+n'!L934,0),0)</f>
        <v>0</v>
      </c>
      <c r="M934" s="121">
        <f>IF($C$4="Attiecināmās izmaksas",IF('10a+c+n'!$Q934="A",'10a+c+n'!M934,0),0)</f>
        <v>0</v>
      </c>
      <c r="N934" s="121">
        <f>IF($C$4="Attiecināmās izmaksas",IF('10a+c+n'!$Q934="A",'10a+c+n'!N934,0),0)</f>
        <v>0</v>
      </c>
      <c r="O934" s="121">
        <f>IF($C$4="Attiecināmās izmaksas",IF('10a+c+n'!$Q934="A",'10a+c+n'!O934,0),0)</f>
        <v>0</v>
      </c>
      <c r="P934" s="122">
        <f>IF($C$4="Attiecināmās izmaksas",IF('10a+c+n'!$Q934="A",'10a+c+n'!P934,0),0)</f>
        <v>0</v>
      </c>
    </row>
    <row r="935" spans="1:16" x14ac:dyDescent="0.2">
      <c r="A935" s="49">
        <f>IF(P935=0,0,IF(COUNTBLANK(P935)=1,0,COUNTA($P$14:P935)))</f>
        <v>0</v>
      </c>
      <c r="B935" s="21">
        <f>IF($C$4="Attiecināmās izmaksas",IF('10a+c+n'!$Q935="A",'10a+c+n'!B935,0),0)</f>
        <v>0</v>
      </c>
      <c r="C935" s="21">
        <f>IF($C$4="Attiecināmās izmaksas",IF('10a+c+n'!$Q935="A",'10a+c+n'!C935,0),0)</f>
        <v>0</v>
      </c>
      <c r="D935" s="21">
        <f>IF($C$4="Attiecināmās izmaksas",IF('10a+c+n'!$Q935="A",'10a+c+n'!D935,0),0)</f>
        <v>0</v>
      </c>
      <c r="E935" s="42"/>
      <c r="F935" s="64"/>
      <c r="G935" s="121"/>
      <c r="H935" s="121">
        <f>IF($C$4="Attiecināmās izmaksas",IF('10a+c+n'!$Q935="A",'10a+c+n'!H935,0),0)</f>
        <v>0</v>
      </c>
      <c r="I935" s="121"/>
      <c r="J935" s="121"/>
      <c r="K935" s="122">
        <f>IF($C$4="Attiecināmās izmaksas",IF('10a+c+n'!$Q935="A",'10a+c+n'!K935,0),0)</f>
        <v>0</v>
      </c>
      <c r="L935" s="64">
        <f>IF($C$4="Attiecināmās izmaksas",IF('10a+c+n'!$Q935="A",'10a+c+n'!L935,0),0)</f>
        <v>0</v>
      </c>
      <c r="M935" s="121">
        <f>IF($C$4="Attiecināmās izmaksas",IF('10a+c+n'!$Q935="A",'10a+c+n'!M935,0),0)</f>
        <v>0</v>
      </c>
      <c r="N935" s="121">
        <f>IF($C$4="Attiecināmās izmaksas",IF('10a+c+n'!$Q935="A",'10a+c+n'!N935,0),0)</f>
        <v>0</v>
      </c>
      <c r="O935" s="121">
        <f>IF($C$4="Attiecināmās izmaksas",IF('10a+c+n'!$Q935="A",'10a+c+n'!O935,0),0)</f>
        <v>0</v>
      </c>
      <c r="P935" s="122">
        <f>IF($C$4="Attiecināmās izmaksas",IF('10a+c+n'!$Q935="A",'10a+c+n'!P935,0),0)</f>
        <v>0</v>
      </c>
    </row>
    <row r="936" spans="1:16" x14ac:dyDescent="0.2">
      <c r="A936" s="49">
        <f>IF(P936=0,0,IF(COUNTBLANK(P936)=1,0,COUNTA($P$14:P936)))</f>
        <v>0</v>
      </c>
      <c r="B936" s="21">
        <f>IF($C$4="Attiecināmās izmaksas",IF('10a+c+n'!$Q936="A",'10a+c+n'!B936,0),0)</f>
        <v>0</v>
      </c>
      <c r="C936" s="21">
        <f>IF($C$4="Attiecināmās izmaksas",IF('10a+c+n'!$Q936="A",'10a+c+n'!C936,0),0)</f>
        <v>0</v>
      </c>
      <c r="D936" s="21">
        <f>IF($C$4="Attiecināmās izmaksas",IF('10a+c+n'!$Q936="A",'10a+c+n'!D936,0),0)</f>
        <v>0</v>
      </c>
      <c r="E936" s="42"/>
      <c r="F936" s="64"/>
      <c r="G936" s="121"/>
      <c r="H936" s="121">
        <f>IF($C$4="Attiecināmās izmaksas",IF('10a+c+n'!$Q936="A",'10a+c+n'!H936,0),0)</f>
        <v>0</v>
      </c>
      <c r="I936" s="121"/>
      <c r="J936" s="121"/>
      <c r="K936" s="122">
        <f>IF($C$4="Attiecināmās izmaksas",IF('10a+c+n'!$Q936="A",'10a+c+n'!K936,0),0)</f>
        <v>0</v>
      </c>
      <c r="L936" s="64">
        <f>IF($C$4="Attiecināmās izmaksas",IF('10a+c+n'!$Q936="A",'10a+c+n'!L936,0),0)</f>
        <v>0</v>
      </c>
      <c r="M936" s="121">
        <f>IF($C$4="Attiecināmās izmaksas",IF('10a+c+n'!$Q936="A",'10a+c+n'!M936,0),0)</f>
        <v>0</v>
      </c>
      <c r="N936" s="121">
        <f>IF($C$4="Attiecināmās izmaksas",IF('10a+c+n'!$Q936="A",'10a+c+n'!N936,0),0)</f>
        <v>0</v>
      </c>
      <c r="O936" s="121">
        <f>IF($C$4="Attiecināmās izmaksas",IF('10a+c+n'!$Q936="A",'10a+c+n'!O936,0),0)</f>
        <v>0</v>
      </c>
      <c r="P936" s="122">
        <f>IF($C$4="Attiecināmās izmaksas",IF('10a+c+n'!$Q936="A",'10a+c+n'!P936,0),0)</f>
        <v>0</v>
      </c>
    </row>
    <row r="937" spans="1:16" x14ac:dyDescent="0.2">
      <c r="A937" s="49">
        <f>IF(P937=0,0,IF(COUNTBLANK(P937)=1,0,COUNTA($P$14:P937)))</f>
        <v>0</v>
      </c>
      <c r="B937" s="21">
        <f>IF($C$4="Attiecināmās izmaksas",IF('10a+c+n'!$Q937="A",'10a+c+n'!B937,0),0)</f>
        <v>0</v>
      </c>
      <c r="C937" s="21">
        <f>IF($C$4="Attiecināmās izmaksas",IF('10a+c+n'!$Q937="A",'10a+c+n'!C937,0),0)</f>
        <v>0</v>
      </c>
      <c r="D937" s="21">
        <f>IF($C$4="Attiecināmās izmaksas",IF('10a+c+n'!$Q937="A",'10a+c+n'!D937,0),0)</f>
        <v>0</v>
      </c>
      <c r="E937" s="42"/>
      <c r="F937" s="64"/>
      <c r="G937" s="121"/>
      <c r="H937" s="121">
        <f>IF($C$4="Attiecināmās izmaksas",IF('10a+c+n'!$Q937="A",'10a+c+n'!H937,0),0)</f>
        <v>0</v>
      </c>
      <c r="I937" s="121"/>
      <c r="J937" s="121"/>
      <c r="K937" s="122">
        <f>IF($C$4="Attiecināmās izmaksas",IF('10a+c+n'!$Q937="A",'10a+c+n'!K937,0),0)</f>
        <v>0</v>
      </c>
      <c r="L937" s="64">
        <f>IF($C$4="Attiecināmās izmaksas",IF('10a+c+n'!$Q937="A",'10a+c+n'!L937,0),0)</f>
        <v>0</v>
      </c>
      <c r="M937" s="121">
        <f>IF($C$4="Attiecināmās izmaksas",IF('10a+c+n'!$Q937="A",'10a+c+n'!M937,0),0)</f>
        <v>0</v>
      </c>
      <c r="N937" s="121">
        <f>IF($C$4="Attiecināmās izmaksas",IF('10a+c+n'!$Q937="A",'10a+c+n'!N937,0),0)</f>
        <v>0</v>
      </c>
      <c r="O937" s="121">
        <f>IF($C$4="Attiecināmās izmaksas",IF('10a+c+n'!$Q937="A",'10a+c+n'!O937,0),0)</f>
        <v>0</v>
      </c>
      <c r="P937" s="122">
        <f>IF($C$4="Attiecināmās izmaksas",IF('10a+c+n'!$Q937="A",'10a+c+n'!P937,0),0)</f>
        <v>0</v>
      </c>
    </row>
    <row r="938" spans="1:16" x14ac:dyDescent="0.2">
      <c r="A938" s="49">
        <f>IF(P938=0,0,IF(COUNTBLANK(P938)=1,0,COUNTA($P$14:P938)))</f>
        <v>0</v>
      </c>
      <c r="B938" s="21">
        <f>IF($C$4="Attiecināmās izmaksas",IF('10a+c+n'!$Q938="A",'10a+c+n'!B938,0),0)</f>
        <v>0</v>
      </c>
      <c r="C938" s="21">
        <f>IF($C$4="Attiecināmās izmaksas",IF('10a+c+n'!$Q938="A",'10a+c+n'!C938,0),0)</f>
        <v>0</v>
      </c>
      <c r="D938" s="21">
        <f>IF($C$4="Attiecināmās izmaksas",IF('10a+c+n'!$Q938="A",'10a+c+n'!D938,0),0)</f>
        <v>0</v>
      </c>
      <c r="E938" s="42"/>
      <c r="F938" s="64"/>
      <c r="G938" s="121"/>
      <c r="H938" s="121">
        <f>IF($C$4="Attiecināmās izmaksas",IF('10a+c+n'!$Q938="A",'10a+c+n'!H938,0),0)</f>
        <v>0</v>
      </c>
      <c r="I938" s="121"/>
      <c r="J938" s="121"/>
      <c r="K938" s="122">
        <f>IF($C$4="Attiecināmās izmaksas",IF('10a+c+n'!$Q938="A",'10a+c+n'!K938,0),0)</f>
        <v>0</v>
      </c>
      <c r="L938" s="64">
        <f>IF($C$4="Attiecināmās izmaksas",IF('10a+c+n'!$Q938="A",'10a+c+n'!L938,0),0)</f>
        <v>0</v>
      </c>
      <c r="M938" s="121">
        <f>IF($C$4="Attiecināmās izmaksas",IF('10a+c+n'!$Q938="A",'10a+c+n'!M938,0),0)</f>
        <v>0</v>
      </c>
      <c r="N938" s="121">
        <f>IF($C$4="Attiecināmās izmaksas",IF('10a+c+n'!$Q938="A",'10a+c+n'!N938,0),0)</f>
        <v>0</v>
      </c>
      <c r="O938" s="121">
        <f>IF($C$4="Attiecināmās izmaksas",IF('10a+c+n'!$Q938="A",'10a+c+n'!O938,0),0)</f>
        <v>0</v>
      </c>
      <c r="P938" s="122">
        <f>IF($C$4="Attiecināmās izmaksas",IF('10a+c+n'!$Q938="A",'10a+c+n'!P938,0),0)</f>
        <v>0</v>
      </c>
    </row>
    <row r="939" spans="1:16" x14ac:dyDescent="0.2">
      <c r="A939" s="49">
        <f>IF(P939=0,0,IF(COUNTBLANK(P939)=1,0,COUNTA($P$14:P939)))</f>
        <v>0</v>
      </c>
      <c r="B939" s="21">
        <f>IF($C$4="Attiecināmās izmaksas",IF('10a+c+n'!$Q939="A",'10a+c+n'!B939,0),0)</f>
        <v>0</v>
      </c>
      <c r="C939" s="21">
        <f>IF($C$4="Attiecināmās izmaksas",IF('10a+c+n'!$Q939="A",'10a+c+n'!C939,0),0)</f>
        <v>0</v>
      </c>
      <c r="D939" s="21">
        <f>IF($C$4="Attiecināmās izmaksas",IF('10a+c+n'!$Q939="A",'10a+c+n'!D939,0),0)</f>
        <v>0</v>
      </c>
      <c r="E939" s="42"/>
      <c r="F939" s="64"/>
      <c r="G939" s="121"/>
      <c r="H939" s="121">
        <f>IF($C$4="Attiecināmās izmaksas",IF('10a+c+n'!$Q939="A",'10a+c+n'!H939,0),0)</f>
        <v>0</v>
      </c>
      <c r="I939" s="121"/>
      <c r="J939" s="121"/>
      <c r="K939" s="122">
        <f>IF($C$4="Attiecināmās izmaksas",IF('10a+c+n'!$Q939="A",'10a+c+n'!K939,0),0)</f>
        <v>0</v>
      </c>
      <c r="L939" s="64">
        <f>IF($C$4="Attiecināmās izmaksas",IF('10a+c+n'!$Q939="A",'10a+c+n'!L939,0),0)</f>
        <v>0</v>
      </c>
      <c r="M939" s="121">
        <f>IF($C$4="Attiecināmās izmaksas",IF('10a+c+n'!$Q939="A",'10a+c+n'!M939,0),0)</f>
        <v>0</v>
      </c>
      <c r="N939" s="121">
        <f>IF($C$4="Attiecināmās izmaksas",IF('10a+c+n'!$Q939="A",'10a+c+n'!N939,0),0)</f>
        <v>0</v>
      </c>
      <c r="O939" s="121">
        <f>IF($C$4="Attiecināmās izmaksas",IF('10a+c+n'!$Q939="A",'10a+c+n'!O939,0),0)</f>
        <v>0</v>
      </c>
      <c r="P939" s="122">
        <f>IF($C$4="Attiecināmās izmaksas",IF('10a+c+n'!$Q939="A",'10a+c+n'!P939,0),0)</f>
        <v>0</v>
      </c>
    </row>
    <row r="940" spans="1:16" x14ac:dyDescent="0.2">
      <c r="A940" s="49">
        <f>IF(P940=0,0,IF(COUNTBLANK(P940)=1,0,COUNTA($P$14:P940)))</f>
        <v>0</v>
      </c>
      <c r="B940" s="21">
        <f>IF($C$4="Attiecināmās izmaksas",IF('10a+c+n'!$Q940="A",'10a+c+n'!B940,0),0)</f>
        <v>0</v>
      </c>
      <c r="C940" s="21">
        <f>IF($C$4="Attiecināmās izmaksas",IF('10a+c+n'!$Q940="A",'10a+c+n'!C940,0),0)</f>
        <v>0</v>
      </c>
      <c r="D940" s="21">
        <f>IF($C$4="Attiecināmās izmaksas",IF('10a+c+n'!$Q940="A",'10a+c+n'!D940,0),0)</f>
        <v>0</v>
      </c>
      <c r="E940" s="42"/>
      <c r="F940" s="64"/>
      <c r="G940" s="121"/>
      <c r="H940" s="121">
        <f>IF($C$4="Attiecināmās izmaksas",IF('10a+c+n'!$Q940="A",'10a+c+n'!H940,0),0)</f>
        <v>0</v>
      </c>
      <c r="I940" s="121"/>
      <c r="J940" s="121"/>
      <c r="K940" s="122">
        <f>IF($C$4="Attiecināmās izmaksas",IF('10a+c+n'!$Q940="A",'10a+c+n'!K940,0),0)</f>
        <v>0</v>
      </c>
      <c r="L940" s="64">
        <f>IF($C$4="Attiecināmās izmaksas",IF('10a+c+n'!$Q940="A",'10a+c+n'!L940,0),0)</f>
        <v>0</v>
      </c>
      <c r="M940" s="121">
        <f>IF($C$4="Attiecināmās izmaksas",IF('10a+c+n'!$Q940="A",'10a+c+n'!M940,0),0)</f>
        <v>0</v>
      </c>
      <c r="N940" s="121">
        <f>IF($C$4="Attiecināmās izmaksas",IF('10a+c+n'!$Q940="A",'10a+c+n'!N940,0),0)</f>
        <v>0</v>
      </c>
      <c r="O940" s="121">
        <f>IF($C$4="Attiecināmās izmaksas",IF('10a+c+n'!$Q940="A",'10a+c+n'!O940,0),0)</f>
        <v>0</v>
      </c>
      <c r="P940" s="122">
        <f>IF($C$4="Attiecināmās izmaksas",IF('10a+c+n'!$Q940="A",'10a+c+n'!P940,0),0)</f>
        <v>0</v>
      </c>
    </row>
    <row r="941" spans="1:16" x14ac:dyDescent="0.2">
      <c r="A941" s="49">
        <f>IF(P941=0,0,IF(COUNTBLANK(P941)=1,0,COUNTA($P$14:P941)))</f>
        <v>0</v>
      </c>
      <c r="B941" s="21">
        <f>IF($C$4="Attiecināmās izmaksas",IF('10a+c+n'!$Q941="A",'10a+c+n'!B941,0),0)</f>
        <v>0</v>
      </c>
      <c r="C941" s="21">
        <f>IF($C$4="Attiecināmās izmaksas",IF('10a+c+n'!$Q941="A",'10a+c+n'!C941,0),0)</f>
        <v>0</v>
      </c>
      <c r="D941" s="21">
        <f>IF($C$4="Attiecināmās izmaksas",IF('10a+c+n'!$Q941="A",'10a+c+n'!D941,0),0)</f>
        <v>0</v>
      </c>
      <c r="E941" s="42"/>
      <c r="F941" s="64"/>
      <c r="G941" s="121"/>
      <c r="H941" s="121">
        <f>IF($C$4="Attiecināmās izmaksas",IF('10a+c+n'!$Q941="A",'10a+c+n'!H941,0),0)</f>
        <v>0</v>
      </c>
      <c r="I941" s="121"/>
      <c r="J941" s="121"/>
      <c r="K941" s="122">
        <f>IF($C$4="Attiecināmās izmaksas",IF('10a+c+n'!$Q941="A",'10a+c+n'!K941,0),0)</f>
        <v>0</v>
      </c>
      <c r="L941" s="64">
        <f>IF($C$4="Attiecināmās izmaksas",IF('10a+c+n'!$Q941="A",'10a+c+n'!L941,0),0)</f>
        <v>0</v>
      </c>
      <c r="M941" s="121">
        <f>IF($C$4="Attiecināmās izmaksas",IF('10a+c+n'!$Q941="A",'10a+c+n'!M941,0),0)</f>
        <v>0</v>
      </c>
      <c r="N941" s="121">
        <f>IF($C$4="Attiecināmās izmaksas",IF('10a+c+n'!$Q941="A",'10a+c+n'!N941,0),0)</f>
        <v>0</v>
      </c>
      <c r="O941" s="121">
        <f>IF($C$4="Attiecināmās izmaksas",IF('10a+c+n'!$Q941="A",'10a+c+n'!O941,0),0)</f>
        <v>0</v>
      </c>
      <c r="P941" s="122">
        <f>IF($C$4="Attiecināmās izmaksas",IF('10a+c+n'!$Q941="A",'10a+c+n'!P941,0),0)</f>
        <v>0</v>
      </c>
    </row>
    <row r="942" spans="1:16" x14ac:dyDescent="0.2">
      <c r="A942" s="49">
        <f>IF(P942=0,0,IF(COUNTBLANK(P942)=1,0,COUNTA($P$14:P942)))</f>
        <v>0</v>
      </c>
      <c r="B942" s="21">
        <f>IF($C$4="Attiecināmās izmaksas",IF('10a+c+n'!$Q942="A",'10a+c+n'!B942,0),0)</f>
        <v>0</v>
      </c>
      <c r="C942" s="21">
        <f>IF($C$4="Attiecināmās izmaksas",IF('10a+c+n'!$Q942="A",'10a+c+n'!C942,0),0)</f>
        <v>0</v>
      </c>
      <c r="D942" s="21">
        <f>IF($C$4="Attiecināmās izmaksas",IF('10a+c+n'!$Q942="A",'10a+c+n'!D942,0),0)</f>
        <v>0</v>
      </c>
      <c r="E942" s="42"/>
      <c r="F942" s="64"/>
      <c r="G942" s="121"/>
      <c r="H942" s="121">
        <f>IF($C$4="Attiecināmās izmaksas",IF('10a+c+n'!$Q942="A",'10a+c+n'!H942,0),0)</f>
        <v>0</v>
      </c>
      <c r="I942" s="121"/>
      <c r="J942" s="121"/>
      <c r="K942" s="122">
        <f>IF($C$4="Attiecināmās izmaksas",IF('10a+c+n'!$Q942="A",'10a+c+n'!K942,0),0)</f>
        <v>0</v>
      </c>
      <c r="L942" s="64">
        <f>IF($C$4="Attiecināmās izmaksas",IF('10a+c+n'!$Q942="A",'10a+c+n'!L942,0),0)</f>
        <v>0</v>
      </c>
      <c r="M942" s="121">
        <f>IF($C$4="Attiecināmās izmaksas",IF('10a+c+n'!$Q942="A",'10a+c+n'!M942,0),0)</f>
        <v>0</v>
      </c>
      <c r="N942" s="121">
        <f>IF($C$4="Attiecināmās izmaksas",IF('10a+c+n'!$Q942="A",'10a+c+n'!N942,0),0)</f>
        <v>0</v>
      </c>
      <c r="O942" s="121">
        <f>IF($C$4="Attiecināmās izmaksas",IF('10a+c+n'!$Q942="A",'10a+c+n'!O942,0),0)</f>
        <v>0</v>
      </c>
      <c r="P942" s="122">
        <f>IF($C$4="Attiecināmās izmaksas",IF('10a+c+n'!$Q942="A",'10a+c+n'!P942,0),0)</f>
        <v>0</v>
      </c>
    </row>
    <row r="943" spans="1:16" x14ac:dyDescent="0.2">
      <c r="A943" s="49">
        <f>IF(P943=0,0,IF(COUNTBLANK(P943)=1,0,COUNTA($P$14:P943)))</f>
        <v>0</v>
      </c>
      <c r="B943" s="21">
        <f>IF($C$4="Attiecināmās izmaksas",IF('10a+c+n'!$Q943="A",'10a+c+n'!B943,0),0)</f>
        <v>0</v>
      </c>
      <c r="C943" s="21">
        <f>IF($C$4="Attiecināmās izmaksas",IF('10a+c+n'!$Q943="A",'10a+c+n'!C943,0),0)</f>
        <v>0</v>
      </c>
      <c r="D943" s="21">
        <f>IF($C$4="Attiecināmās izmaksas",IF('10a+c+n'!$Q943="A",'10a+c+n'!D943,0),0)</f>
        <v>0</v>
      </c>
      <c r="E943" s="42"/>
      <c r="F943" s="64"/>
      <c r="G943" s="121"/>
      <c r="H943" s="121">
        <f>IF($C$4="Attiecināmās izmaksas",IF('10a+c+n'!$Q943="A",'10a+c+n'!H943,0),0)</f>
        <v>0</v>
      </c>
      <c r="I943" s="121"/>
      <c r="J943" s="121"/>
      <c r="K943" s="122">
        <f>IF($C$4="Attiecināmās izmaksas",IF('10a+c+n'!$Q943="A",'10a+c+n'!K943,0),0)</f>
        <v>0</v>
      </c>
      <c r="L943" s="64">
        <f>IF($C$4="Attiecināmās izmaksas",IF('10a+c+n'!$Q943="A",'10a+c+n'!L943,0),0)</f>
        <v>0</v>
      </c>
      <c r="M943" s="121">
        <f>IF($C$4="Attiecināmās izmaksas",IF('10a+c+n'!$Q943="A",'10a+c+n'!M943,0),0)</f>
        <v>0</v>
      </c>
      <c r="N943" s="121">
        <f>IF($C$4="Attiecināmās izmaksas",IF('10a+c+n'!$Q943="A",'10a+c+n'!N943,0),0)</f>
        <v>0</v>
      </c>
      <c r="O943" s="121">
        <f>IF($C$4="Attiecināmās izmaksas",IF('10a+c+n'!$Q943="A",'10a+c+n'!O943,0),0)</f>
        <v>0</v>
      </c>
      <c r="P943" s="122">
        <f>IF($C$4="Attiecināmās izmaksas",IF('10a+c+n'!$Q943="A",'10a+c+n'!P943,0),0)</f>
        <v>0</v>
      </c>
    </row>
    <row r="944" spans="1:16" x14ac:dyDescent="0.2">
      <c r="A944" s="49">
        <f>IF(P944=0,0,IF(COUNTBLANK(P944)=1,0,COUNTA($P$14:P944)))</f>
        <v>0</v>
      </c>
      <c r="B944" s="21">
        <f>IF($C$4="Attiecināmās izmaksas",IF('10a+c+n'!$Q944="A",'10a+c+n'!B944,0),0)</f>
        <v>0</v>
      </c>
      <c r="C944" s="21">
        <f>IF($C$4="Attiecināmās izmaksas",IF('10a+c+n'!$Q944="A",'10a+c+n'!C944,0),0)</f>
        <v>0</v>
      </c>
      <c r="D944" s="21">
        <f>IF($C$4="Attiecināmās izmaksas",IF('10a+c+n'!$Q944="A",'10a+c+n'!D944,0),0)</f>
        <v>0</v>
      </c>
      <c r="E944" s="42"/>
      <c r="F944" s="64"/>
      <c r="G944" s="121"/>
      <c r="H944" s="121">
        <f>IF($C$4="Attiecināmās izmaksas",IF('10a+c+n'!$Q944="A",'10a+c+n'!H944,0),0)</f>
        <v>0</v>
      </c>
      <c r="I944" s="121"/>
      <c r="J944" s="121"/>
      <c r="K944" s="122">
        <f>IF($C$4="Attiecināmās izmaksas",IF('10a+c+n'!$Q944="A",'10a+c+n'!K944,0),0)</f>
        <v>0</v>
      </c>
      <c r="L944" s="64">
        <f>IF($C$4="Attiecināmās izmaksas",IF('10a+c+n'!$Q944="A",'10a+c+n'!L944,0),0)</f>
        <v>0</v>
      </c>
      <c r="M944" s="121">
        <f>IF($C$4="Attiecināmās izmaksas",IF('10a+c+n'!$Q944="A",'10a+c+n'!M944,0),0)</f>
        <v>0</v>
      </c>
      <c r="N944" s="121">
        <f>IF($C$4="Attiecināmās izmaksas",IF('10a+c+n'!$Q944="A",'10a+c+n'!N944,0),0)</f>
        <v>0</v>
      </c>
      <c r="O944" s="121">
        <f>IF($C$4="Attiecināmās izmaksas",IF('10a+c+n'!$Q944="A",'10a+c+n'!O944,0),0)</f>
        <v>0</v>
      </c>
      <c r="P944" s="122">
        <f>IF($C$4="Attiecināmās izmaksas",IF('10a+c+n'!$Q944="A",'10a+c+n'!P944,0),0)</f>
        <v>0</v>
      </c>
    </row>
    <row r="945" spans="1:16" x14ac:dyDescent="0.2">
      <c r="A945" s="49">
        <f>IF(P945=0,0,IF(COUNTBLANK(P945)=1,0,COUNTA($P$14:P945)))</f>
        <v>0</v>
      </c>
      <c r="B945" s="21">
        <f>IF($C$4="Attiecināmās izmaksas",IF('10a+c+n'!$Q945="A",'10a+c+n'!B945,0),0)</f>
        <v>0</v>
      </c>
      <c r="C945" s="21">
        <f>IF($C$4="Attiecināmās izmaksas",IF('10a+c+n'!$Q945="A",'10a+c+n'!C945,0),0)</f>
        <v>0</v>
      </c>
      <c r="D945" s="21">
        <f>IF($C$4="Attiecināmās izmaksas",IF('10a+c+n'!$Q945="A",'10a+c+n'!D945,0),0)</f>
        <v>0</v>
      </c>
      <c r="E945" s="42"/>
      <c r="F945" s="64"/>
      <c r="G945" s="121"/>
      <c r="H945" s="121">
        <f>IF($C$4="Attiecināmās izmaksas",IF('10a+c+n'!$Q945="A",'10a+c+n'!H945,0),0)</f>
        <v>0</v>
      </c>
      <c r="I945" s="121"/>
      <c r="J945" s="121"/>
      <c r="K945" s="122">
        <f>IF($C$4="Attiecināmās izmaksas",IF('10a+c+n'!$Q945="A",'10a+c+n'!K945,0),0)</f>
        <v>0</v>
      </c>
      <c r="L945" s="64">
        <f>IF($C$4="Attiecināmās izmaksas",IF('10a+c+n'!$Q945="A",'10a+c+n'!L945,0),0)</f>
        <v>0</v>
      </c>
      <c r="M945" s="121">
        <f>IF($C$4="Attiecināmās izmaksas",IF('10a+c+n'!$Q945="A",'10a+c+n'!M945,0),0)</f>
        <v>0</v>
      </c>
      <c r="N945" s="121">
        <f>IF($C$4="Attiecināmās izmaksas",IF('10a+c+n'!$Q945="A",'10a+c+n'!N945,0),0)</f>
        <v>0</v>
      </c>
      <c r="O945" s="121">
        <f>IF($C$4="Attiecināmās izmaksas",IF('10a+c+n'!$Q945="A",'10a+c+n'!O945,0),0)</f>
        <v>0</v>
      </c>
      <c r="P945" s="122">
        <f>IF($C$4="Attiecināmās izmaksas",IF('10a+c+n'!$Q945="A",'10a+c+n'!P945,0),0)</f>
        <v>0</v>
      </c>
    </row>
    <row r="946" spans="1:16" x14ac:dyDescent="0.2">
      <c r="A946" s="49">
        <f>IF(P946=0,0,IF(COUNTBLANK(P946)=1,0,COUNTA($P$14:P946)))</f>
        <v>0</v>
      </c>
      <c r="B946" s="21">
        <f>IF($C$4="Attiecināmās izmaksas",IF('10a+c+n'!$Q946="A",'10a+c+n'!B946,0),0)</f>
        <v>0</v>
      </c>
      <c r="C946" s="21">
        <f>IF($C$4="Attiecināmās izmaksas",IF('10a+c+n'!$Q946="A",'10a+c+n'!C946,0),0)</f>
        <v>0</v>
      </c>
      <c r="D946" s="21">
        <f>IF($C$4="Attiecināmās izmaksas",IF('10a+c+n'!$Q946="A",'10a+c+n'!D946,0),0)</f>
        <v>0</v>
      </c>
      <c r="E946" s="42"/>
      <c r="F946" s="64"/>
      <c r="G946" s="121"/>
      <c r="H946" s="121">
        <f>IF($C$4="Attiecināmās izmaksas",IF('10a+c+n'!$Q946="A",'10a+c+n'!H946,0),0)</f>
        <v>0</v>
      </c>
      <c r="I946" s="121"/>
      <c r="J946" s="121"/>
      <c r="K946" s="122">
        <f>IF($C$4="Attiecināmās izmaksas",IF('10a+c+n'!$Q946="A",'10a+c+n'!K946,0),0)</f>
        <v>0</v>
      </c>
      <c r="L946" s="64">
        <f>IF($C$4="Attiecināmās izmaksas",IF('10a+c+n'!$Q946="A",'10a+c+n'!L946,0),0)</f>
        <v>0</v>
      </c>
      <c r="M946" s="121">
        <f>IF($C$4="Attiecināmās izmaksas",IF('10a+c+n'!$Q946="A",'10a+c+n'!M946,0),0)</f>
        <v>0</v>
      </c>
      <c r="N946" s="121">
        <f>IF($C$4="Attiecināmās izmaksas",IF('10a+c+n'!$Q946="A",'10a+c+n'!N946,0),0)</f>
        <v>0</v>
      </c>
      <c r="O946" s="121">
        <f>IF($C$4="Attiecināmās izmaksas",IF('10a+c+n'!$Q946="A",'10a+c+n'!O946,0),0)</f>
        <v>0</v>
      </c>
      <c r="P946" s="122">
        <f>IF($C$4="Attiecināmās izmaksas",IF('10a+c+n'!$Q946="A",'10a+c+n'!P946,0),0)</f>
        <v>0</v>
      </c>
    </row>
    <row r="947" spans="1:16" x14ac:dyDescent="0.2">
      <c r="A947" s="49">
        <f>IF(P947=0,0,IF(COUNTBLANK(P947)=1,0,COUNTA($P$14:P947)))</f>
        <v>0</v>
      </c>
      <c r="B947" s="21">
        <f>IF($C$4="Attiecināmās izmaksas",IF('10a+c+n'!$Q947="A",'10a+c+n'!B947,0),0)</f>
        <v>0</v>
      </c>
      <c r="C947" s="21">
        <f>IF($C$4="Attiecināmās izmaksas",IF('10a+c+n'!$Q947="A",'10a+c+n'!C947,0),0)</f>
        <v>0</v>
      </c>
      <c r="D947" s="21">
        <f>IF($C$4="Attiecināmās izmaksas",IF('10a+c+n'!$Q947="A",'10a+c+n'!D947,0),0)</f>
        <v>0</v>
      </c>
      <c r="E947" s="42"/>
      <c r="F947" s="64"/>
      <c r="G947" s="121"/>
      <c r="H947" s="121">
        <f>IF($C$4="Attiecināmās izmaksas",IF('10a+c+n'!$Q947="A",'10a+c+n'!H947,0),0)</f>
        <v>0</v>
      </c>
      <c r="I947" s="121"/>
      <c r="J947" s="121"/>
      <c r="K947" s="122">
        <f>IF($C$4="Attiecināmās izmaksas",IF('10a+c+n'!$Q947="A",'10a+c+n'!K947,0),0)</f>
        <v>0</v>
      </c>
      <c r="L947" s="64">
        <f>IF($C$4="Attiecināmās izmaksas",IF('10a+c+n'!$Q947="A",'10a+c+n'!L947,0),0)</f>
        <v>0</v>
      </c>
      <c r="M947" s="121">
        <f>IF($C$4="Attiecināmās izmaksas",IF('10a+c+n'!$Q947="A",'10a+c+n'!M947,0),0)</f>
        <v>0</v>
      </c>
      <c r="N947" s="121">
        <f>IF($C$4="Attiecināmās izmaksas",IF('10a+c+n'!$Q947="A",'10a+c+n'!N947,0),0)</f>
        <v>0</v>
      </c>
      <c r="O947" s="121">
        <f>IF($C$4="Attiecināmās izmaksas",IF('10a+c+n'!$Q947="A",'10a+c+n'!O947,0),0)</f>
        <v>0</v>
      </c>
      <c r="P947" s="122">
        <f>IF($C$4="Attiecināmās izmaksas",IF('10a+c+n'!$Q947="A",'10a+c+n'!P947,0),0)</f>
        <v>0</v>
      </c>
    </row>
    <row r="948" spans="1:16" x14ac:dyDescent="0.2">
      <c r="A948" s="49">
        <f>IF(P948=0,0,IF(COUNTBLANK(P948)=1,0,COUNTA($P$14:P948)))</f>
        <v>0</v>
      </c>
      <c r="B948" s="21">
        <f>IF($C$4="Attiecināmās izmaksas",IF('10a+c+n'!$Q948="A",'10a+c+n'!B948,0),0)</f>
        <v>0</v>
      </c>
      <c r="C948" s="21">
        <f>IF($C$4="Attiecināmās izmaksas",IF('10a+c+n'!$Q948="A",'10a+c+n'!C948,0),0)</f>
        <v>0</v>
      </c>
      <c r="D948" s="21">
        <f>IF($C$4="Attiecināmās izmaksas",IF('10a+c+n'!$Q948="A",'10a+c+n'!D948,0),0)</f>
        <v>0</v>
      </c>
      <c r="E948" s="42"/>
      <c r="F948" s="64"/>
      <c r="G948" s="121"/>
      <c r="H948" s="121">
        <f>IF($C$4="Attiecināmās izmaksas",IF('10a+c+n'!$Q948="A",'10a+c+n'!H948,0),0)</f>
        <v>0</v>
      </c>
      <c r="I948" s="121"/>
      <c r="J948" s="121"/>
      <c r="K948" s="122">
        <f>IF($C$4="Attiecināmās izmaksas",IF('10a+c+n'!$Q948="A",'10a+c+n'!K948,0),0)</f>
        <v>0</v>
      </c>
      <c r="L948" s="64">
        <f>IF($C$4="Attiecināmās izmaksas",IF('10a+c+n'!$Q948="A",'10a+c+n'!L948,0),0)</f>
        <v>0</v>
      </c>
      <c r="M948" s="121">
        <f>IF($C$4="Attiecināmās izmaksas",IF('10a+c+n'!$Q948="A",'10a+c+n'!M948,0),0)</f>
        <v>0</v>
      </c>
      <c r="N948" s="121">
        <f>IF($C$4="Attiecināmās izmaksas",IF('10a+c+n'!$Q948="A",'10a+c+n'!N948,0),0)</f>
        <v>0</v>
      </c>
      <c r="O948" s="121">
        <f>IF($C$4="Attiecināmās izmaksas",IF('10a+c+n'!$Q948="A",'10a+c+n'!O948,0),0)</f>
        <v>0</v>
      </c>
      <c r="P948" s="122">
        <f>IF($C$4="Attiecināmās izmaksas",IF('10a+c+n'!$Q948="A",'10a+c+n'!P948,0),0)</f>
        <v>0</v>
      </c>
    </row>
    <row r="949" spans="1:16" x14ac:dyDescent="0.2">
      <c r="A949" s="49">
        <f>IF(P949=0,0,IF(COUNTBLANK(P949)=1,0,COUNTA($P$14:P949)))</f>
        <v>0</v>
      </c>
      <c r="B949" s="21">
        <f>IF($C$4="Attiecināmās izmaksas",IF('10a+c+n'!$Q949="A",'10a+c+n'!B949,0),0)</f>
        <v>0</v>
      </c>
      <c r="C949" s="21">
        <f>IF($C$4="Attiecināmās izmaksas",IF('10a+c+n'!$Q949="A",'10a+c+n'!C949,0),0)</f>
        <v>0</v>
      </c>
      <c r="D949" s="21">
        <f>IF($C$4="Attiecināmās izmaksas",IF('10a+c+n'!$Q949="A",'10a+c+n'!D949,0),0)</f>
        <v>0</v>
      </c>
      <c r="E949" s="42"/>
      <c r="F949" s="64"/>
      <c r="G949" s="121"/>
      <c r="H949" s="121">
        <f>IF($C$4="Attiecināmās izmaksas",IF('10a+c+n'!$Q949="A",'10a+c+n'!H949,0),0)</f>
        <v>0</v>
      </c>
      <c r="I949" s="121"/>
      <c r="J949" s="121"/>
      <c r="K949" s="122">
        <f>IF($C$4="Attiecināmās izmaksas",IF('10a+c+n'!$Q949="A",'10a+c+n'!K949,0),0)</f>
        <v>0</v>
      </c>
      <c r="L949" s="64">
        <f>IF($C$4="Attiecināmās izmaksas",IF('10a+c+n'!$Q949="A",'10a+c+n'!L949,0),0)</f>
        <v>0</v>
      </c>
      <c r="M949" s="121">
        <f>IF($C$4="Attiecināmās izmaksas",IF('10a+c+n'!$Q949="A",'10a+c+n'!M949,0),0)</f>
        <v>0</v>
      </c>
      <c r="N949" s="121">
        <f>IF($C$4="Attiecināmās izmaksas",IF('10a+c+n'!$Q949="A",'10a+c+n'!N949,0),0)</f>
        <v>0</v>
      </c>
      <c r="O949" s="121">
        <f>IF($C$4="Attiecināmās izmaksas",IF('10a+c+n'!$Q949="A",'10a+c+n'!O949,0),0)</f>
        <v>0</v>
      </c>
      <c r="P949" s="122">
        <f>IF($C$4="Attiecināmās izmaksas",IF('10a+c+n'!$Q949="A",'10a+c+n'!P949,0),0)</f>
        <v>0</v>
      </c>
    </row>
    <row r="950" spans="1:16" x14ac:dyDescent="0.2">
      <c r="A950" s="49">
        <f>IF(P950=0,0,IF(COUNTBLANK(P950)=1,0,COUNTA($P$14:P950)))</f>
        <v>0</v>
      </c>
      <c r="B950" s="21">
        <f>IF($C$4="Attiecināmās izmaksas",IF('10a+c+n'!$Q950="A",'10a+c+n'!B950,0),0)</f>
        <v>0</v>
      </c>
      <c r="C950" s="21">
        <f>IF($C$4="Attiecināmās izmaksas",IF('10a+c+n'!$Q950="A",'10a+c+n'!C950,0),0)</f>
        <v>0</v>
      </c>
      <c r="D950" s="21">
        <f>IF($C$4="Attiecināmās izmaksas",IF('10a+c+n'!$Q950="A",'10a+c+n'!D950,0),0)</f>
        <v>0</v>
      </c>
      <c r="E950" s="42"/>
      <c r="F950" s="64"/>
      <c r="G950" s="121"/>
      <c r="H950" s="121">
        <f>IF($C$4="Attiecināmās izmaksas",IF('10a+c+n'!$Q950="A",'10a+c+n'!H950,0),0)</f>
        <v>0</v>
      </c>
      <c r="I950" s="121"/>
      <c r="J950" s="121"/>
      <c r="K950" s="122">
        <f>IF($C$4="Attiecināmās izmaksas",IF('10a+c+n'!$Q950="A",'10a+c+n'!K950,0),0)</f>
        <v>0</v>
      </c>
      <c r="L950" s="64">
        <f>IF($C$4="Attiecināmās izmaksas",IF('10a+c+n'!$Q950="A",'10a+c+n'!L950,0),0)</f>
        <v>0</v>
      </c>
      <c r="M950" s="121">
        <f>IF($C$4="Attiecināmās izmaksas",IF('10a+c+n'!$Q950="A",'10a+c+n'!M950,0),0)</f>
        <v>0</v>
      </c>
      <c r="N950" s="121">
        <f>IF($C$4="Attiecināmās izmaksas",IF('10a+c+n'!$Q950="A",'10a+c+n'!N950,0),0)</f>
        <v>0</v>
      </c>
      <c r="O950" s="121">
        <f>IF($C$4="Attiecināmās izmaksas",IF('10a+c+n'!$Q950="A",'10a+c+n'!O950,0),0)</f>
        <v>0</v>
      </c>
      <c r="P950" s="122">
        <f>IF($C$4="Attiecināmās izmaksas",IF('10a+c+n'!$Q950="A",'10a+c+n'!P950,0),0)</f>
        <v>0</v>
      </c>
    </row>
    <row r="951" spans="1:16" x14ac:dyDescent="0.2">
      <c r="A951" s="49">
        <f>IF(P951=0,0,IF(COUNTBLANK(P951)=1,0,COUNTA($P$14:P951)))</f>
        <v>0</v>
      </c>
      <c r="B951" s="21">
        <f>IF($C$4="Attiecināmās izmaksas",IF('10a+c+n'!$Q951="A",'10a+c+n'!B951,0),0)</f>
        <v>0</v>
      </c>
      <c r="C951" s="21">
        <f>IF($C$4="Attiecināmās izmaksas",IF('10a+c+n'!$Q951="A",'10a+c+n'!C951,0),0)</f>
        <v>0</v>
      </c>
      <c r="D951" s="21">
        <f>IF($C$4="Attiecināmās izmaksas",IF('10a+c+n'!$Q951="A",'10a+c+n'!D951,0),0)</f>
        <v>0</v>
      </c>
      <c r="E951" s="42"/>
      <c r="F951" s="64"/>
      <c r="G951" s="121"/>
      <c r="H951" s="121">
        <f>IF($C$4="Attiecināmās izmaksas",IF('10a+c+n'!$Q951="A",'10a+c+n'!H951,0),0)</f>
        <v>0</v>
      </c>
      <c r="I951" s="121"/>
      <c r="J951" s="121"/>
      <c r="K951" s="122">
        <f>IF($C$4="Attiecināmās izmaksas",IF('10a+c+n'!$Q951="A",'10a+c+n'!K951,0),0)</f>
        <v>0</v>
      </c>
      <c r="L951" s="64">
        <f>IF($C$4="Attiecināmās izmaksas",IF('10a+c+n'!$Q951="A",'10a+c+n'!L951,0),0)</f>
        <v>0</v>
      </c>
      <c r="M951" s="121">
        <f>IF($C$4="Attiecināmās izmaksas",IF('10a+c+n'!$Q951="A",'10a+c+n'!M951,0),0)</f>
        <v>0</v>
      </c>
      <c r="N951" s="121">
        <f>IF($C$4="Attiecināmās izmaksas",IF('10a+c+n'!$Q951="A",'10a+c+n'!N951,0),0)</f>
        <v>0</v>
      </c>
      <c r="O951" s="121">
        <f>IF($C$4="Attiecināmās izmaksas",IF('10a+c+n'!$Q951="A",'10a+c+n'!O951,0),0)</f>
        <v>0</v>
      </c>
      <c r="P951" s="122">
        <f>IF($C$4="Attiecināmās izmaksas",IF('10a+c+n'!$Q951="A",'10a+c+n'!P951,0),0)</f>
        <v>0</v>
      </c>
    </row>
    <row r="952" spans="1:16" x14ac:dyDescent="0.2">
      <c r="A952" s="49">
        <f>IF(P952=0,0,IF(COUNTBLANK(P952)=1,0,COUNTA($P$14:P952)))</f>
        <v>0</v>
      </c>
      <c r="B952" s="21">
        <f>IF($C$4="Attiecināmās izmaksas",IF('10a+c+n'!$Q952="A",'10a+c+n'!B952,0),0)</f>
        <v>0</v>
      </c>
      <c r="C952" s="21">
        <f>IF($C$4="Attiecināmās izmaksas",IF('10a+c+n'!$Q952="A",'10a+c+n'!C952,0),0)</f>
        <v>0</v>
      </c>
      <c r="D952" s="21">
        <f>IF($C$4="Attiecināmās izmaksas",IF('10a+c+n'!$Q952="A",'10a+c+n'!D952,0),0)</f>
        <v>0</v>
      </c>
      <c r="E952" s="42"/>
      <c r="F952" s="64"/>
      <c r="G952" s="121"/>
      <c r="H952" s="121">
        <f>IF($C$4="Attiecināmās izmaksas",IF('10a+c+n'!$Q952="A",'10a+c+n'!H952,0),0)</f>
        <v>0</v>
      </c>
      <c r="I952" s="121"/>
      <c r="J952" s="121"/>
      <c r="K952" s="122">
        <f>IF($C$4="Attiecināmās izmaksas",IF('10a+c+n'!$Q952="A",'10a+c+n'!K952,0),0)</f>
        <v>0</v>
      </c>
      <c r="L952" s="64">
        <f>IF($C$4="Attiecināmās izmaksas",IF('10a+c+n'!$Q952="A",'10a+c+n'!L952,0),0)</f>
        <v>0</v>
      </c>
      <c r="M952" s="121">
        <f>IF($C$4="Attiecināmās izmaksas",IF('10a+c+n'!$Q952="A",'10a+c+n'!M952,0),0)</f>
        <v>0</v>
      </c>
      <c r="N952" s="121">
        <f>IF($C$4="Attiecināmās izmaksas",IF('10a+c+n'!$Q952="A",'10a+c+n'!N952,0),0)</f>
        <v>0</v>
      </c>
      <c r="O952" s="121">
        <f>IF($C$4="Attiecināmās izmaksas",IF('10a+c+n'!$Q952="A",'10a+c+n'!O952,0),0)</f>
        <v>0</v>
      </c>
      <c r="P952" s="122">
        <f>IF($C$4="Attiecināmās izmaksas",IF('10a+c+n'!$Q952="A",'10a+c+n'!P952,0),0)</f>
        <v>0</v>
      </c>
    </row>
    <row r="953" spans="1:16" x14ac:dyDescent="0.2">
      <c r="A953" s="49">
        <f>IF(P953=0,0,IF(COUNTBLANK(P953)=1,0,COUNTA($P$14:P953)))</f>
        <v>0</v>
      </c>
      <c r="B953" s="21">
        <f>IF($C$4="Attiecināmās izmaksas",IF('10a+c+n'!$Q953="A",'10a+c+n'!B953,0),0)</f>
        <v>0</v>
      </c>
      <c r="C953" s="21">
        <f>IF($C$4="Attiecināmās izmaksas",IF('10a+c+n'!$Q953="A",'10a+c+n'!C953,0),0)</f>
        <v>0</v>
      </c>
      <c r="D953" s="21">
        <f>IF($C$4="Attiecināmās izmaksas",IF('10a+c+n'!$Q953="A",'10a+c+n'!D953,0),0)</f>
        <v>0</v>
      </c>
      <c r="E953" s="42"/>
      <c r="F953" s="64"/>
      <c r="G953" s="121"/>
      <c r="H953" s="121">
        <f>IF($C$4="Attiecināmās izmaksas",IF('10a+c+n'!$Q953="A",'10a+c+n'!H953,0),0)</f>
        <v>0</v>
      </c>
      <c r="I953" s="121"/>
      <c r="J953" s="121"/>
      <c r="K953" s="122">
        <f>IF($C$4="Attiecināmās izmaksas",IF('10a+c+n'!$Q953="A",'10a+c+n'!K953,0),0)</f>
        <v>0</v>
      </c>
      <c r="L953" s="64">
        <f>IF($C$4="Attiecināmās izmaksas",IF('10a+c+n'!$Q953="A",'10a+c+n'!L953,0),0)</f>
        <v>0</v>
      </c>
      <c r="M953" s="121">
        <f>IF($C$4="Attiecināmās izmaksas",IF('10a+c+n'!$Q953="A",'10a+c+n'!M953,0),0)</f>
        <v>0</v>
      </c>
      <c r="N953" s="121">
        <f>IF($C$4="Attiecināmās izmaksas",IF('10a+c+n'!$Q953="A",'10a+c+n'!N953,0),0)</f>
        <v>0</v>
      </c>
      <c r="O953" s="121">
        <f>IF($C$4="Attiecināmās izmaksas",IF('10a+c+n'!$Q953="A",'10a+c+n'!O953,0),0)</f>
        <v>0</v>
      </c>
      <c r="P953" s="122">
        <f>IF($C$4="Attiecināmās izmaksas",IF('10a+c+n'!$Q953="A",'10a+c+n'!P953,0),0)</f>
        <v>0</v>
      </c>
    </row>
    <row r="954" spans="1:16" x14ac:dyDescent="0.2">
      <c r="A954" s="49">
        <f>IF(P954=0,0,IF(COUNTBLANK(P954)=1,0,COUNTA($P$14:P954)))</f>
        <v>0</v>
      </c>
      <c r="B954" s="21">
        <f>IF($C$4="Attiecināmās izmaksas",IF('10a+c+n'!$Q954="A",'10a+c+n'!B954,0),0)</f>
        <v>0</v>
      </c>
      <c r="C954" s="21">
        <f>IF($C$4="Attiecināmās izmaksas",IF('10a+c+n'!$Q954="A",'10a+c+n'!C954,0),0)</f>
        <v>0</v>
      </c>
      <c r="D954" s="21">
        <f>IF($C$4="Attiecināmās izmaksas",IF('10a+c+n'!$Q954="A",'10a+c+n'!D954,0),0)</f>
        <v>0</v>
      </c>
      <c r="E954" s="42"/>
      <c r="F954" s="64"/>
      <c r="G954" s="121"/>
      <c r="H954" s="121">
        <f>IF($C$4="Attiecināmās izmaksas",IF('10a+c+n'!$Q954="A",'10a+c+n'!H954,0),0)</f>
        <v>0</v>
      </c>
      <c r="I954" s="121"/>
      <c r="J954" s="121"/>
      <c r="K954" s="122">
        <f>IF($C$4="Attiecināmās izmaksas",IF('10a+c+n'!$Q954="A",'10a+c+n'!K954,0),0)</f>
        <v>0</v>
      </c>
      <c r="L954" s="64">
        <f>IF($C$4="Attiecināmās izmaksas",IF('10a+c+n'!$Q954="A",'10a+c+n'!L954,0),0)</f>
        <v>0</v>
      </c>
      <c r="M954" s="121">
        <f>IF($C$4="Attiecināmās izmaksas",IF('10a+c+n'!$Q954="A",'10a+c+n'!M954,0),0)</f>
        <v>0</v>
      </c>
      <c r="N954" s="121">
        <f>IF($C$4="Attiecināmās izmaksas",IF('10a+c+n'!$Q954="A",'10a+c+n'!N954,0),0)</f>
        <v>0</v>
      </c>
      <c r="O954" s="121">
        <f>IF($C$4="Attiecināmās izmaksas",IF('10a+c+n'!$Q954="A",'10a+c+n'!O954,0),0)</f>
        <v>0</v>
      </c>
      <c r="P954" s="122">
        <f>IF($C$4="Attiecināmās izmaksas",IF('10a+c+n'!$Q954="A",'10a+c+n'!P954,0),0)</f>
        <v>0</v>
      </c>
    </row>
    <row r="955" spans="1:16" x14ac:dyDescent="0.2">
      <c r="A955" s="49">
        <f>IF(P955=0,0,IF(COUNTBLANK(P955)=1,0,COUNTA($P$14:P955)))</f>
        <v>0</v>
      </c>
      <c r="B955" s="21">
        <f>IF($C$4="Attiecināmās izmaksas",IF('10a+c+n'!$Q955="A",'10a+c+n'!B955,0),0)</f>
        <v>0</v>
      </c>
      <c r="C955" s="21">
        <f>IF($C$4="Attiecināmās izmaksas",IF('10a+c+n'!$Q955="A",'10a+c+n'!C955,0),0)</f>
        <v>0</v>
      </c>
      <c r="D955" s="21">
        <f>IF($C$4="Attiecināmās izmaksas",IF('10a+c+n'!$Q955="A",'10a+c+n'!D955,0),0)</f>
        <v>0</v>
      </c>
      <c r="E955" s="42"/>
      <c r="F955" s="64"/>
      <c r="G955" s="121"/>
      <c r="H955" s="121">
        <f>IF($C$4="Attiecināmās izmaksas",IF('10a+c+n'!$Q955="A",'10a+c+n'!H955,0),0)</f>
        <v>0</v>
      </c>
      <c r="I955" s="121"/>
      <c r="J955" s="121"/>
      <c r="K955" s="122">
        <f>IF($C$4="Attiecināmās izmaksas",IF('10a+c+n'!$Q955="A",'10a+c+n'!K955,0),0)</f>
        <v>0</v>
      </c>
      <c r="L955" s="64">
        <f>IF($C$4="Attiecināmās izmaksas",IF('10a+c+n'!$Q955="A",'10a+c+n'!L955,0),0)</f>
        <v>0</v>
      </c>
      <c r="M955" s="121">
        <f>IF($C$4="Attiecināmās izmaksas",IF('10a+c+n'!$Q955="A",'10a+c+n'!M955,0),0)</f>
        <v>0</v>
      </c>
      <c r="N955" s="121">
        <f>IF($C$4="Attiecināmās izmaksas",IF('10a+c+n'!$Q955="A",'10a+c+n'!N955,0),0)</f>
        <v>0</v>
      </c>
      <c r="O955" s="121">
        <f>IF($C$4="Attiecināmās izmaksas",IF('10a+c+n'!$Q955="A",'10a+c+n'!O955,0),0)</f>
        <v>0</v>
      </c>
      <c r="P955" s="122">
        <f>IF($C$4="Attiecināmās izmaksas",IF('10a+c+n'!$Q955="A",'10a+c+n'!P955,0),0)</f>
        <v>0</v>
      </c>
    </row>
    <row r="956" spans="1:16" x14ac:dyDescent="0.2">
      <c r="A956" s="49">
        <f>IF(P956=0,0,IF(COUNTBLANK(P956)=1,0,COUNTA($P$14:P956)))</f>
        <v>0</v>
      </c>
      <c r="B956" s="21">
        <f>IF($C$4="Attiecināmās izmaksas",IF('10a+c+n'!$Q956="A",'10a+c+n'!B956,0),0)</f>
        <v>0</v>
      </c>
      <c r="C956" s="21">
        <f>IF($C$4="Attiecināmās izmaksas",IF('10a+c+n'!$Q956="A",'10a+c+n'!C956,0),0)</f>
        <v>0</v>
      </c>
      <c r="D956" s="21">
        <f>IF($C$4="Attiecināmās izmaksas",IF('10a+c+n'!$Q956="A",'10a+c+n'!D956,0),0)</f>
        <v>0</v>
      </c>
      <c r="E956" s="42"/>
      <c r="F956" s="64"/>
      <c r="G956" s="121"/>
      <c r="H956" s="121">
        <f>IF($C$4="Attiecināmās izmaksas",IF('10a+c+n'!$Q956="A",'10a+c+n'!H956,0),0)</f>
        <v>0</v>
      </c>
      <c r="I956" s="121"/>
      <c r="J956" s="121"/>
      <c r="K956" s="122">
        <f>IF($C$4="Attiecināmās izmaksas",IF('10a+c+n'!$Q956="A",'10a+c+n'!K956,0),0)</f>
        <v>0</v>
      </c>
      <c r="L956" s="64">
        <f>IF($C$4="Attiecināmās izmaksas",IF('10a+c+n'!$Q956="A",'10a+c+n'!L956,0),0)</f>
        <v>0</v>
      </c>
      <c r="M956" s="121">
        <f>IF($C$4="Attiecināmās izmaksas",IF('10a+c+n'!$Q956="A",'10a+c+n'!M956,0),0)</f>
        <v>0</v>
      </c>
      <c r="N956" s="121">
        <f>IF($C$4="Attiecināmās izmaksas",IF('10a+c+n'!$Q956="A",'10a+c+n'!N956,0),0)</f>
        <v>0</v>
      </c>
      <c r="O956" s="121">
        <f>IF($C$4="Attiecināmās izmaksas",IF('10a+c+n'!$Q956="A",'10a+c+n'!O956,0),0)</f>
        <v>0</v>
      </c>
      <c r="P956" s="122">
        <f>IF($C$4="Attiecināmās izmaksas",IF('10a+c+n'!$Q956="A",'10a+c+n'!P956,0),0)</f>
        <v>0</v>
      </c>
    </row>
    <row r="957" spans="1:16" x14ac:dyDescent="0.2">
      <c r="A957" s="49">
        <f>IF(P957=0,0,IF(COUNTBLANK(P957)=1,0,COUNTA($P$14:P957)))</f>
        <v>0</v>
      </c>
      <c r="B957" s="21">
        <f>IF($C$4="Attiecināmās izmaksas",IF('10a+c+n'!$Q957="A",'10a+c+n'!B957,0),0)</f>
        <v>0</v>
      </c>
      <c r="C957" s="21">
        <f>IF($C$4="Attiecināmās izmaksas",IF('10a+c+n'!$Q957="A",'10a+c+n'!C957,0),0)</f>
        <v>0</v>
      </c>
      <c r="D957" s="21">
        <f>IF($C$4="Attiecināmās izmaksas",IF('10a+c+n'!$Q957="A",'10a+c+n'!D957,0),0)</f>
        <v>0</v>
      </c>
      <c r="E957" s="42"/>
      <c r="F957" s="64"/>
      <c r="G957" s="121"/>
      <c r="H957" s="121">
        <f>IF($C$4="Attiecināmās izmaksas",IF('10a+c+n'!$Q957="A",'10a+c+n'!H957,0),0)</f>
        <v>0</v>
      </c>
      <c r="I957" s="121"/>
      <c r="J957" s="121"/>
      <c r="K957" s="122">
        <f>IF($C$4="Attiecināmās izmaksas",IF('10a+c+n'!$Q957="A",'10a+c+n'!K957,0),0)</f>
        <v>0</v>
      </c>
      <c r="L957" s="64">
        <f>IF($C$4="Attiecināmās izmaksas",IF('10a+c+n'!$Q957="A",'10a+c+n'!L957,0),0)</f>
        <v>0</v>
      </c>
      <c r="M957" s="121">
        <f>IF($C$4="Attiecināmās izmaksas",IF('10a+c+n'!$Q957="A",'10a+c+n'!M957,0),0)</f>
        <v>0</v>
      </c>
      <c r="N957" s="121">
        <f>IF($C$4="Attiecināmās izmaksas",IF('10a+c+n'!$Q957="A",'10a+c+n'!N957,0),0)</f>
        <v>0</v>
      </c>
      <c r="O957" s="121">
        <f>IF($C$4="Attiecināmās izmaksas",IF('10a+c+n'!$Q957="A",'10a+c+n'!O957,0),0)</f>
        <v>0</v>
      </c>
      <c r="P957" s="122">
        <f>IF($C$4="Attiecināmās izmaksas",IF('10a+c+n'!$Q957="A",'10a+c+n'!P957,0),0)</f>
        <v>0</v>
      </c>
    </row>
    <row r="958" spans="1:16" x14ac:dyDescent="0.2">
      <c r="A958" s="49">
        <f>IF(P958=0,0,IF(COUNTBLANK(P958)=1,0,COUNTA($P$14:P958)))</f>
        <v>0</v>
      </c>
      <c r="B958" s="21">
        <f>IF($C$4="Attiecināmās izmaksas",IF('10a+c+n'!$Q958="A",'10a+c+n'!B958,0),0)</f>
        <v>0</v>
      </c>
      <c r="C958" s="21">
        <f>IF($C$4="Attiecināmās izmaksas",IF('10a+c+n'!$Q958="A",'10a+c+n'!C958,0),0)</f>
        <v>0</v>
      </c>
      <c r="D958" s="21">
        <f>IF($C$4="Attiecināmās izmaksas",IF('10a+c+n'!$Q958="A",'10a+c+n'!D958,0),0)</f>
        <v>0</v>
      </c>
      <c r="E958" s="42"/>
      <c r="F958" s="64"/>
      <c r="G958" s="121"/>
      <c r="H958" s="121">
        <f>IF($C$4="Attiecināmās izmaksas",IF('10a+c+n'!$Q958="A",'10a+c+n'!H958,0),0)</f>
        <v>0</v>
      </c>
      <c r="I958" s="121"/>
      <c r="J958" s="121"/>
      <c r="K958" s="122">
        <f>IF($C$4="Attiecināmās izmaksas",IF('10a+c+n'!$Q958="A",'10a+c+n'!K958,0),0)</f>
        <v>0</v>
      </c>
      <c r="L958" s="64">
        <f>IF($C$4="Attiecināmās izmaksas",IF('10a+c+n'!$Q958="A",'10a+c+n'!L958,0),0)</f>
        <v>0</v>
      </c>
      <c r="M958" s="121">
        <f>IF($C$4="Attiecināmās izmaksas",IF('10a+c+n'!$Q958="A",'10a+c+n'!M958,0),0)</f>
        <v>0</v>
      </c>
      <c r="N958" s="121">
        <f>IF($C$4="Attiecināmās izmaksas",IF('10a+c+n'!$Q958="A",'10a+c+n'!N958,0),0)</f>
        <v>0</v>
      </c>
      <c r="O958" s="121">
        <f>IF($C$4="Attiecināmās izmaksas",IF('10a+c+n'!$Q958="A",'10a+c+n'!O958,0),0)</f>
        <v>0</v>
      </c>
      <c r="P958" s="122">
        <f>IF($C$4="Attiecināmās izmaksas",IF('10a+c+n'!$Q958="A",'10a+c+n'!P958,0),0)</f>
        <v>0</v>
      </c>
    </row>
    <row r="959" spans="1:16" x14ac:dyDescent="0.2">
      <c r="A959" s="49">
        <f>IF(P959=0,0,IF(COUNTBLANK(P959)=1,0,COUNTA($P$14:P959)))</f>
        <v>0</v>
      </c>
      <c r="B959" s="21">
        <f>IF($C$4="Attiecināmās izmaksas",IF('10a+c+n'!$Q959="A",'10a+c+n'!B959,0),0)</f>
        <v>0</v>
      </c>
      <c r="C959" s="21">
        <f>IF($C$4="Attiecināmās izmaksas",IF('10a+c+n'!$Q959="A",'10a+c+n'!C959,0),0)</f>
        <v>0</v>
      </c>
      <c r="D959" s="21">
        <f>IF($C$4="Attiecināmās izmaksas",IF('10a+c+n'!$Q959="A",'10a+c+n'!D959,0),0)</f>
        <v>0</v>
      </c>
      <c r="E959" s="42"/>
      <c r="F959" s="64"/>
      <c r="G959" s="121"/>
      <c r="H959" s="121">
        <f>IF($C$4="Attiecināmās izmaksas",IF('10a+c+n'!$Q959="A",'10a+c+n'!H959,0),0)</f>
        <v>0</v>
      </c>
      <c r="I959" s="121"/>
      <c r="J959" s="121"/>
      <c r="K959" s="122">
        <f>IF($C$4="Attiecināmās izmaksas",IF('10a+c+n'!$Q959="A",'10a+c+n'!K959,0),0)</f>
        <v>0</v>
      </c>
      <c r="L959" s="64">
        <f>IF($C$4="Attiecināmās izmaksas",IF('10a+c+n'!$Q959="A",'10a+c+n'!L959,0),0)</f>
        <v>0</v>
      </c>
      <c r="M959" s="121">
        <f>IF($C$4="Attiecināmās izmaksas",IF('10a+c+n'!$Q959="A",'10a+c+n'!M959,0),0)</f>
        <v>0</v>
      </c>
      <c r="N959" s="121">
        <f>IF($C$4="Attiecināmās izmaksas",IF('10a+c+n'!$Q959="A",'10a+c+n'!N959,0),0)</f>
        <v>0</v>
      </c>
      <c r="O959" s="121">
        <f>IF($C$4="Attiecināmās izmaksas",IF('10a+c+n'!$Q959="A",'10a+c+n'!O959,0),0)</f>
        <v>0</v>
      </c>
      <c r="P959" s="122">
        <f>IF($C$4="Attiecināmās izmaksas",IF('10a+c+n'!$Q959="A",'10a+c+n'!P959,0),0)</f>
        <v>0</v>
      </c>
    </row>
    <row r="960" spans="1:16" x14ac:dyDescent="0.2">
      <c r="A960" s="49">
        <f>IF(P960=0,0,IF(COUNTBLANK(P960)=1,0,COUNTA($P$14:P960)))</f>
        <v>0</v>
      </c>
      <c r="B960" s="21">
        <f>IF($C$4="Attiecināmās izmaksas",IF('10a+c+n'!$Q960="A",'10a+c+n'!B960,0),0)</f>
        <v>0</v>
      </c>
      <c r="C960" s="21">
        <f>IF($C$4="Attiecināmās izmaksas",IF('10a+c+n'!$Q960="A",'10a+c+n'!C960,0),0)</f>
        <v>0</v>
      </c>
      <c r="D960" s="21">
        <f>IF($C$4="Attiecināmās izmaksas",IF('10a+c+n'!$Q960="A",'10a+c+n'!D960,0),0)</f>
        <v>0</v>
      </c>
      <c r="E960" s="42"/>
      <c r="F960" s="64"/>
      <c r="G960" s="121"/>
      <c r="H960" s="121">
        <f>IF($C$4="Attiecināmās izmaksas",IF('10a+c+n'!$Q960="A",'10a+c+n'!H960,0),0)</f>
        <v>0</v>
      </c>
      <c r="I960" s="121"/>
      <c r="J960" s="121"/>
      <c r="K960" s="122">
        <f>IF($C$4="Attiecināmās izmaksas",IF('10a+c+n'!$Q960="A",'10a+c+n'!K960,0),0)</f>
        <v>0</v>
      </c>
      <c r="L960" s="64">
        <f>IF($C$4="Attiecināmās izmaksas",IF('10a+c+n'!$Q960="A",'10a+c+n'!L960,0),0)</f>
        <v>0</v>
      </c>
      <c r="M960" s="121">
        <f>IF($C$4="Attiecināmās izmaksas",IF('10a+c+n'!$Q960="A",'10a+c+n'!M960,0),0)</f>
        <v>0</v>
      </c>
      <c r="N960" s="121">
        <f>IF($C$4="Attiecināmās izmaksas",IF('10a+c+n'!$Q960="A",'10a+c+n'!N960,0),0)</f>
        <v>0</v>
      </c>
      <c r="O960" s="121">
        <f>IF($C$4="Attiecināmās izmaksas",IF('10a+c+n'!$Q960="A",'10a+c+n'!O960,0),0)</f>
        <v>0</v>
      </c>
      <c r="P960" s="122">
        <f>IF($C$4="Attiecināmās izmaksas",IF('10a+c+n'!$Q960="A",'10a+c+n'!P960,0),0)</f>
        <v>0</v>
      </c>
    </row>
    <row r="961" spans="1:16" x14ac:dyDescent="0.2">
      <c r="A961" s="49">
        <f>IF(P961=0,0,IF(COUNTBLANK(P961)=1,0,COUNTA($P$14:P961)))</f>
        <v>0</v>
      </c>
      <c r="B961" s="21">
        <f>IF($C$4="Attiecināmās izmaksas",IF('10a+c+n'!$Q961="A",'10a+c+n'!B961,0),0)</f>
        <v>0</v>
      </c>
      <c r="C961" s="21">
        <f>IF($C$4="Attiecināmās izmaksas",IF('10a+c+n'!$Q961="A",'10a+c+n'!C961,0),0)</f>
        <v>0</v>
      </c>
      <c r="D961" s="21">
        <f>IF($C$4="Attiecināmās izmaksas",IF('10a+c+n'!$Q961="A",'10a+c+n'!D961,0),0)</f>
        <v>0</v>
      </c>
      <c r="E961" s="42"/>
      <c r="F961" s="64"/>
      <c r="G961" s="121"/>
      <c r="H961" s="121">
        <f>IF($C$4="Attiecināmās izmaksas",IF('10a+c+n'!$Q961="A",'10a+c+n'!H961,0),0)</f>
        <v>0</v>
      </c>
      <c r="I961" s="121"/>
      <c r="J961" s="121"/>
      <c r="K961" s="122">
        <f>IF($C$4="Attiecināmās izmaksas",IF('10a+c+n'!$Q961="A",'10a+c+n'!K961,0),0)</f>
        <v>0</v>
      </c>
      <c r="L961" s="64">
        <f>IF($C$4="Attiecināmās izmaksas",IF('10a+c+n'!$Q961="A",'10a+c+n'!L961,0),0)</f>
        <v>0</v>
      </c>
      <c r="M961" s="121">
        <f>IF($C$4="Attiecināmās izmaksas",IF('10a+c+n'!$Q961="A",'10a+c+n'!M961,0),0)</f>
        <v>0</v>
      </c>
      <c r="N961" s="121">
        <f>IF($C$4="Attiecināmās izmaksas",IF('10a+c+n'!$Q961="A",'10a+c+n'!N961,0),0)</f>
        <v>0</v>
      </c>
      <c r="O961" s="121">
        <f>IF($C$4="Attiecināmās izmaksas",IF('10a+c+n'!$Q961="A",'10a+c+n'!O961,0),0)</f>
        <v>0</v>
      </c>
      <c r="P961" s="122">
        <f>IF($C$4="Attiecināmās izmaksas",IF('10a+c+n'!$Q961="A",'10a+c+n'!P961,0),0)</f>
        <v>0</v>
      </c>
    </row>
    <row r="962" spans="1:16" x14ac:dyDescent="0.2">
      <c r="A962" s="49">
        <f>IF(P962=0,0,IF(COUNTBLANK(P962)=1,0,COUNTA($P$14:P962)))</f>
        <v>0</v>
      </c>
      <c r="B962" s="21">
        <f>IF($C$4="Attiecināmās izmaksas",IF('10a+c+n'!$Q962="A",'10a+c+n'!B962,0),0)</f>
        <v>0</v>
      </c>
      <c r="C962" s="21">
        <f>IF($C$4="Attiecināmās izmaksas",IF('10a+c+n'!$Q962="A",'10a+c+n'!C962,0),0)</f>
        <v>0</v>
      </c>
      <c r="D962" s="21">
        <f>IF($C$4="Attiecināmās izmaksas",IF('10a+c+n'!$Q962="A",'10a+c+n'!D962,0),0)</f>
        <v>0</v>
      </c>
      <c r="E962" s="42"/>
      <c r="F962" s="64"/>
      <c r="G962" s="121"/>
      <c r="H962" s="121">
        <f>IF($C$4="Attiecināmās izmaksas",IF('10a+c+n'!$Q962="A",'10a+c+n'!H962,0),0)</f>
        <v>0</v>
      </c>
      <c r="I962" s="121"/>
      <c r="J962" s="121"/>
      <c r="K962" s="122">
        <f>IF($C$4="Attiecināmās izmaksas",IF('10a+c+n'!$Q962="A",'10a+c+n'!K962,0),0)</f>
        <v>0</v>
      </c>
      <c r="L962" s="64">
        <f>IF($C$4="Attiecināmās izmaksas",IF('10a+c+n'!$Q962="A",'10a+c+n'!L962,0),0)</f>
        <v>0</v>
      </c>
      <c r="M962" s="121">
        <f>IF($C$4="Attiecināmās izmaksas",IF('10a+c+n'!$Q962="A",'10a+c+n'!M962,0),0)</f>
        <v>0</v>
      </c>
      <c r="N962" s="121">
        <f>IF($C$4="Attiecināmās izmaksas",IF('10a+c+n'!$Q962="A",'10a+c+n'!N962,0),0)</f>
        <v>0</v>
      </c>
      <c r="O962" s="121">
        <f>IF($C$4="Attiecināmās izmaksas",IF('10a+c+n'!$Q962="A",'10a+c+n'!O962,0),0)</f>
        <v>0</v>
      </c>
      <c r="P962" s="122">
        <f>IF($C$4="Attiecināmās izmaksas",IF('10a+c+n'!$Q962="A",'10a+c+n'!P962,0),0)</f>
        <v>0</v>
      </c>
    </row>
    <row r="963" spans="1:16" x14ac:dyDescent="0.2">
      <c r="A963" s="49">
        <f>IF(P963=0,0,IF(COUNTBLANK(P963)=1,0,COUNTA($P$14:P963)))</f>
        <v>0</v>
      </c>
      <c r="B963" s="21">
        <f>IF($C$4="Attiecināmās izmaksas",IF('10a+c+n'!$Q963="A",'10a+c+n'!B963,0),0)</f>
        <v>0</v>
      </c>
      <c r="C963" s="21">
        <f>IF($C$4="Attiecināmās izmaksas",IF('10a+c+n'!$Q963="A",'10a+c+n'!C963,0),0)</f>
        <v>0</v>
      </c>
      <c r="D963" s="21">
        <f>IF($C$4="Attiecināmās izmaksas",IF('10a+c+n'!$Q963="A",'10a+c+n'!D963,0),0)</f>
        <v>0</v>
      </c>
      <c r="E963" s="42"/>
      <c r="F963" s="64"/>
      <c r="G963" s="121"/>
      <c r="H963" s="121">
        <f>IF($C$4="Attiecināmās izmaksas",IF('10a+c+n'!$Q963="A",'10a+c+n'!H963,0),0)</f>
        <v>0</v>
      </c>
      <c r="I963" s="121"/>
      <c r="J963" s="121"/>
      <c r="K963" s="122">
        <f>IF($C$4="Attiecināmās izmaksas",IF('10a+c+n'!$Q963="A",'10a+c+n'!K963,0),0)</f>
        <v>0</v>
      </c>
      <c r="L963" s="64">
        <f>IF($C$4="Attiecināmās izmaksas",IF('10a+c+n'!$Q963="A",'10a+c+n'!L963,0),0)</f>
        <v>0</v>
      </c>
      <c r="M963" s="121">
        <f>IF($C$4="Attiecināmās izmaksas",IF('10a+c+n'!$Q963="A",'10a+c+n'!M963,0),0)</f>
        <v>0</v>
      </c>
      <c r="N963" s="121">
        <f>IF($C$4="Attiecināmās izmaksas",IF('10a+c+n'!$Q963="A",'10a+c+n'!N963,0),0)</f>
        <v>0</v>
      </c>
      <c r="O963" s="121">
        <f>IF($C$4="Attiecināmās izmaksas",IF('10a+c+n'!$Q963="A",'10a+c+n'!O963,0),0)</f>
        <v>0</v>
      </c>
      <c r="P963" s="122">
        <f>IF($C$4="Attiecināmās izmaksas",IF('10a+c+n'!$Q963="A",'10a+c+n'!P963,0),0)</f>
        <v>0</v>
      </c>
    </row>
    <row r="964" spans="1:16" x14ac:dyDescent="0.2">
      <c r="A964" s="49">
        <f>IF(P964=0,0,IF(COUNTBLANK(P964)=1,0,COUNTA($P$14:P964)))</f>
        <v>0</v>
      </c>
      <c r="B964" s="21">
        <f>IF($C$4="Attiecināmās izmaksas",IF('10a+c+n'!$Q964="A",'10a+c+n'!B964,0),0)</f>
        <v>0</v>
      </c>
      <c r="C964" s="21">
        <f>IF($C$4="Attiecināmās izmaksas",IF('10a+c+n'!$Q964="A",'10a+c+n'!C964,0),0)</f>
        <v>0</v>
      </c>
      <c r="D964" s="21">
        <f>IF($C$4="Attiecināmās izmaksas",IF('10a+c+n'!$Q964="A",'10a+c+n'!D964,0),0)</f>
        <v>0</v>
      </c>
      <c r="E964" s="42"/>
      <c r="F964" s="64"/>
      <c r="G964" s="121"/>
      <c r="H964" s="121">
        <f>IF($C$4="Attiecināmās izmaksas",IF('10a+c+n'!$Q964="A",'10a+c+n'!H964,0),0)</f>
        <v>0</v>
      </c>
      <c r="I964" s="121"/>
      <c r="J964" s="121"/>
      <c r="K964" s="122">
        <f>IF($C$4="Attiecināmās izmaksas",IF('10a+c+n'!$Q964="A",'10a+c+n'!K964,0),0)</f>
        <v>0</v>
      </c>
      <c r="L964" s="64">
        <f>IF($C$4="Attiecināmās izmaksas",IF('10a+c+n'!$Q964="A",'10a+c+n'!L964,0),0)</f>
        <v>0</v>
      </c>
      <c r="M964" s="121">
        <f>IF($C$4="Attiecināmās izmaksas",IF('10a+c+n'!$Q964="A",'10a+c+n'!M964,0),0)</f>
        <v>0</v>
      </c>
      <c r="N964" s="121">
        <f>IF($C$4="Attiecināmās izmaksas",IF('10a+c+n'!$Q964="A",'10a+c+n'!N964,0),0)</f>
        <v>0</v>
      </c>
      <c r="O964" s="121">
        <f>IF($C$4="Attiecināmās izmaksas",IF('10a+c+n'!$Q964="A",'10a+c+n'!O964,0),0)</f>
        <v>0</v>
      </c>
      <c r="P964" s="122">
        <f>IF($C$4="Attiecināmās izmaksas",IF('10a+c+n'!$Q964="A",'10a+c+n'!P964,0),0)</f>
        <v>0</v>
      </c>
    </row>
    <row r="965" spans="1:16" x14ac:dyDescent="0.2">
      <c r="A965" s="49">
        <f>IF(P965=0,0,IF(COUNTBLANK(P965)=1,0,COUNTA($P$14:P965)))</f>
        <v>0</v>
      </c>
      <c r="B965" s="21">
        <f>IF($C$4="Attiecināmās izmaksas",IF('10a+c+n'!$Q965="A",'10a+c+n'!B965,0),0)</f>
        <v>0</v>
      </c>
      <c r="C965" s="21">
        <f>IF($C$4="Attiecināmās izmaksas",IF('10a+c+n'!$Q965="A",'10a+c+n'!C965,0),0)</f>
        <v>0</v>
      </c>
      <c r="D965" s="21">
        <f>IF($C$4="Attiecināmās izmaksas",IF('10a+c+n'!$Q965="A",'10a+c+n'!D965,0),0)</f>
        <v>0</v>
      </c>
      <c r="E965" s="42"/>
      <c r="F965" s="64"/>
      <c r="G965" s="121"/>
      <c r="H965" s="121">
        <f>IF($C$4="Attiecināmās izmaksas",IF('10a+c+n'!$Q965="A",'10a+c+n'!H965,0),0)</f>
        <v>0</v>
      </c>
      <c r="I965" s="121"/>
      <c r="J965" s="121"/>
      <c r="K965" s="122">
        <f>IF($C$4="Attiecināmās izmaksas",IF('10a+c+n'!$Q965="A",'10a+c+n'!K965,0),0)</f>
        <v>0</v>
      </c>
      <c r="L965" s="64">
        <f>IF($C$4="Attiecināmās izmaksas",IF('10a+c+n'!$Q965="A",'10a+c+n'!L965,0),0)</f>
        <v>0</v>
      </c>
      <c r="M965" s="121">
        <f>IF($C$4="Attiecināmās izmaksas",IF('10a+c+n'!$Q965="A",'10a+c+n'!M965,0),0)</f>
        <v>0</v>
      </c>
      <c r="N965" s="121">
        <f>IF($C$4="Attiecināmās izmaksas",IF('10a+c+n'!$Q965="A",'10a+c+n'!N965,0),0)</f>
        <v>0</v>
      </c>
      <c r="O965" s="121">
        <f>IF($C$4="Attiecināmās izmaksas",IF('10a+c+n'!$Q965="A",'10a+c+n'!O965,0),0)</f>
        <v>0</v>
      </c>
      <c r="P965" s="122">
        <f>IF($C$4="Attiecināmās izmaksas",IF('10a+c+n'!$Q965="A",'10a+c+n'!P965,0),0)</f>
        <v>0</v>
      </c>
    </row>
    <row r="966" spans="1:16" x14ac:dyDescent="0.2">
      <c r="A966" s="49">
        <f>IF(P966=0,0,IF(COUNTBLANK(P966)=1,0,COUNTA($P$14:P966)))</f>
        <v>0</v>
      </c>
      <c r="B966" s="21">
        <f>IF($C$4="Attiecināmās izmaksas",IF('10a+c+n'!$Q966="A",'10a+c+n'!B966,0),0)</f>
        <v>0</v>
      </c>
      <c r="C966" s="21">
        <f>IF($C$4="Attiecināmās izmaksas",IF('10a+c+n'!$Q966="A",'10a+c+n'!C966,0),0)</f>
        <v>0</v>
      </c>
      <c r="D966" s="21">
        <f>IF($C$4="Attiecināmās izmaksas",IF('10a+c+n'!$Q966="A",'10a+c+n'!D966,0),0)</f>
        <v>0</v>
      </c>
      <c r="E966" s="42"/>
      <c r="F966" s="64"/>
      <c r="G966" s="121"/>
      <c r="H966" s="121">
        <f>IF($C$4="Attiecināmās izmaksas",IF('10a+c+n'!$Q966="A",'10a+c+n'!H966,0),0)</f>
        <v>0</v>
      </c>
      <c r="I966" s="121"/>
      <c r="J966" s="121"/>
      <c r="K966" s="122">
        <f>IF($C$4="Attiecināmās izmaksas",IF('10a+c+n'!$Q966="A",'10a+c+n'!K966,0),0)</f>
        <v>0</v>
      </c>
      <c r="L966" s="64">
        <f>IF($C$4="Attiecināmās izmaksas",IF('10a+c+n'!$Q966="A",'10a+c+n'!L966,0),0)</f>
        <v>0</v>
      </c>
      <c r="M966" s="121">
        <f>IF($C$4="Attiecināmās izmaksas",IF('10a+c+n'!$Q966="A",'10a+c+n'!M966,0),0)</f>
        <v>0</v>
      </c>
      <c r="N966" s="121">
        <f>IF($C$4="Attiecināmās izmaksas",IF('10a+c+n'!$Q966="A",'10a+c+n'!N966,0),0)</f>
        <v>0</v>
      </c>
      <c r="O966" s="121">
        <f>IF($C$4="Attiecināmās izmaksas",IF('10a+c+n'!$Q966="A",'10a+c+n'!O966,0),0)</f>
        <v>0</v>
      </c>
      <c r="P966" s="122">
        <f>IF($C$4="Attiecināmās izmaksas",IF('10a+c+n'!$Q966="A",'10a+c+n'!P966,0),0)</f>
        <v>0</v>
      </c>
    </row>
    <row r="967" spans="1:16" x14ac:dyDescent="0.2">
      <c r="A967" s="49">
        <f>IF(P967=0,0,IF(COUNTBLANK(P967)=1,0,COUNTA($P$14:P967)))</f>
        <v>0</v>
      </c>
      <c r="B967" s="21">
        <f>IF($C$4="Attiecināmās izmaksas",IF('10a+c+n'!$Q967="A",'10a+c+n'!B967,0),0)</f>
        <v>0</v>
      </c>
      <c r="C967" s="21">
        <f>IF($C$4="Attiecināmās izmaksas",IF('10a+c+n'!$Q967="A",'10a+c+n'!C967,0),0)</f>
        <v>0</v>
      </c>
      <c r="D967" s="21">
        <f>IF($C$4="Attiecināmās izmaksas",IF('10a+c+n'!$Q967="A",'10a+c+n'!D967,0),0)</f>
        <v>0</v>
      </c>
      <c r="E967" s="42"/>
      <c r="F967" s="64"/>
      <c r="G967" s="121"/>
      <c r="H967" s="121">
        <f>IF($C$4="Attiecināmās izmaksas",IF('10a+c+n'!$Q967="A",'10a+c+n'!H967,0),0)</f>
        <v>0</v>
      </c>
      <c r="I967" s="121"/>
      <c r="J967" s="121"/>
      <c r="K967" s="122">
        <f>IF($C$4="Attiecināmās izmaksas",IF('10a+c+n'!$Q967="A",'10a+c+n'!K967,0),0)</f>
        <v>0</v>
      </c>
      <c r="L967" s="64">
        <f>IF($C$4="Attiecināmās izmaksas",IF('10a+c+n'!$Q967="A",'10a+c+n'!L967,0),0)</f>
        <v>0</v>
      </c>
      <c r="M967" s="121">
        <f>IF($C$4="Attiecināmās izmaksas",IF('10a+c+n'!$Q967="A",'10a+c+n'!M967,0),0)</f>
        <v>0</v>
      </c>
      <c r="N967" s="121">
        <f>IF($C$4="Attiecināmās izmaksas",IF('10a+c+n'!$Q967="A",'10a+c+n'!N967,0),0)</f>
        <v>0</v>
      </c>
      <c r="O967" s="121">
        <f>IF($C$4="Attiecināmās izmaksas",IF('10a+c+n'!$Q967="A",'10a+c+n'!O967,0),0)</f>
        <v>0</v>
      </c>
      <c r="P967" s="122">
        <f>IF($C$4="Attiecināmās izmaksas",IF('10a+c+n'!$Q967="A",'10a+c+n'!P967,0),0)</f>
        <v>0</v>
      </c>
    </row>
    <row r="968" spans="1:16" x14ac:dyDescent="0.2">
      <c r="A968" s="49">
        <f>IF(P968=0,0,IF(COUNTBLANK(P968)=1,0,COUNTA($P$14:P968)))</f>
        <v>0</v>
      </c>
      <c r="B968" s="21">
        <f>IF($C$4="Attiecināmās izmaksas",IF('10a+c+n'!$Q968="A",'10a+c+n'!B968,0),0)</f>
        <v>0</v>
      </c>
      <c r="C968" s="21">
        <f>IF($C$4="Attiecināmās izmaksas",IF('10a+c+n'!$Q968="A",'10a+c+n'!C968,0),0)</f>
        <v>0</v>
      </c>
      <c r="D968" s="21">
        <f>IF($C$4="Attiecināmās izmaksas",IF('10a+c+n'!$Q968="A",'10a+c+n'!D968,0),0)</f>
        <v>0</v>
      </c>
      <c r="E968" s="42"/>
      <c r="F968" s="64"/>
      <c r="G968" s="121"/>
      <c r="H968" s="121">
        <f>IF($C$4="Attiecināmās izmaksas",IF('10a+c+n'!$Q968="A",'10a+c+n'!H968,0),0)</f>
        <v>0</v>
      </c>
      <c r="I968" s="121"/>
      <c r="J968" s="121"/>
      <c r="K968" s="122">
        <f>IF($C$4="Attiecināmās izmaksas",IF('10a+c+n'!$Q968="A",'10a+c+n'!K968,0),0)</f>
        <v>0</v>
      </c>
      <c r="L968" s="64">
        <f>IF($C$4="Attiecināmās izmaksas",IF('10a+c+n'!$Q968="A",'10a+c+n'!L968,0),0)</f>
        <v>0</v>
      </c>
      <c r="M968" s="121">
        <f>IF($C$4="Attiecināmās izmaksas",IF('10a+c+n'!$Q968="A",'10a+c+n'!M968,0),0)</f>
        <v>0</v>
      </c>
      <c r="N968" s="121">
        <f>IF($C$4="Attiecināmās izmaksas",IF('10a+c+n'!$Q968="A",'10a+c+n'!N968,0),0)</f>
        <v>0</v>
      </c>
      <c r="O968" s="121">
        <f>IF($C$4="Attiecināmās izmaksas",IF('10a+c+n'!$Q968="A",'10a+c+n'!O968,0),0)</f>
        <v>0</v>
      </c>
      <c r="P968" s="122">
        <f>IF($C$4="Attiecināmās izmaksas",IF('10a+c+n'!$Q968="A",'10a+c+n'!P968,0),0)</f>
        <v>0</v>
      </c>
    </row>
    <row r="969" spans="1:16" x14ac:dyDescent="0.2">
      <c r="A969" s="49">
        <f>IF(P969=0,0,IF(COUNTBLANK(P969)=1,0,COUNTA($P$14:P969)))</f>
        <v>0</v>
      </c>
      <c r="B969" s="21">
        <f>IF($C$4="Attiecināmās izmaksas",IF('10a+c+n'!$Q969="A",'10a+c+n'!B969,0),0)</f>
        <v>0</v>
      </c>
      <c r="C969" s="21">
        <f>IF($C$4="Attiecināmās izmaksas",IF('10a+c+n'!$Q969="A",'10a+c+n'!C969,0),0)</f>
        <v>0</v>
      </c>
      <c r="D969" s="21">
        <f>IF($C$4="Attiecināmās izmaksas",IF('10a+c+n'!$Q969="A",'10a+c+n'!D969,0),0)</f>
        <v>0</v>
      </c>
      <c r="E969" s="42"/>
      <c r="F969" s="64"/>
      <c r="G969" s="121"/>
      <c r="H969" s="121">
        <f>IF($C$4="Attiecināmās izmaksas",IF('10a+c+n'!$Q969="A",'10a+c+n'!H969,0),0)</f>
        <v>0</v>
      </c>
      <c r="I969" s="121"/>
      <c r="J969" s="121"/>
      <c r="K969" s="122">
        <f>IF($C$4="Attiecināmās izmaksas",IF('10a+c+n'!$Q969="A",'10a+c+n'!K969,0),0)</f>
        <v>0</v>
      </c>
      <c r="L969" s="64">
        <f>IF($C$4="Attiecināmās izmaksas",IF('10a+c+n'!$Q969="A",'10a+c+n'!L969,0),0)</f>
        <v>0</v>
      </c>
      <c r="M969" s="121">
        <f>IF($C$4="Attiecināmās izmaksas",IF('10a+c+n'!$Q969="A",'10a+c+n'!M969,0),0)</f>
        <v>0</v>
      </c>
      <c r="N969" s="121">
        <f>IF($C$4="Attiecināmās izmaksas",IF('10a+c+n'!$Q969="A",'10a+c+n'!N969,0),0)</f>
        <v>0</v>
      </c>
      <c r="O969" s="121">
        <f>IF($C$4="Attiecināmās izmaksas",IF('10a+c+n'!$Q969="A",'10a+c+n'!O969,0),0)</f>
        <v>0</v>
      </c>
      <c r="P969" s="122">
        <f>IF($C$4="Attiecināmās izmaksas",IF('10a+c+n'!$Q969="A",'10a+c+n'!P969,0),0)</f>
        <v>0</v>
      </c>
    </row>
    <row r="970" spans="1:16" x14ac:dyDescent="0.2">
      <c r="A970" s="49">
        <f>IF(P970=0,0,IF(COUNTBLANK(P970)=1,0,COUNTA($P$14:P970)))</f>
        <v>0</v>
      </c>
      <c r="B970" s="21">
        <f>IF($C$4="Attiecināmās izmaksas",IF('10a+c+n'!$Q970="A",'10a+c+n'!B970,0),0)</f>
        <v>0</v>
      </c>
      <c r="C970" s="21">
        <f>IF($C$4="Attiecināmās izmaksas",IF('10a+c+n'!$Q970="A",'10a+c+n'!C970,0),0)</f>
        <v>0</v>
      </c>
      <c r="D970" s="21">
        <f>IF($C$4="Attiecināmās izmaksas",IF('10a+c+n'!$Q970="A",'10a+c+n'!D970,0),0)</f>
        <v>0</v>
      </c>
      <c r="E970" s="42"/>
      <c r="F970" s="64"/>
      <c r="G970" s="121"/>
      <c r="H970" s="121">
        <f>IF($C$4="Attiecināmās izmaksas",IF('10a+c+n'!$Q970="A",'10a+c+n'!H970,0),0)</f>
        <v>0</v>
      </c>
      <c r="I970" s="121"/>
      <c r="J970" s="121"/>
      <c r="K970" s="122">
        <f>IF($C$4="Attiecināmās izmaksas",IF('10a+c+n'!$Q970="A",'10a+c+n'!K970,0),0)</f>
        <v>0</v>
      </c>
      <c r="L970" s="64">
        <f>IF($C$4="Attiecināmās izmaksas",IF('10a+c+n'!$Q970="A",'10a+c+n'!L970,0),0)</f>
        <v>0</v>
      </c>
      <c r="M970" s="121">
        <f>IF($C$4="Attiecināmās izmaksas",IF('10a+c+n'!$Q970="A",'10a+c+n'!M970,0),0)</f>
        <v>0</v>
      </c>
      <c r="N970" s="121">
        <f>IF($C$4="Attiecināmās izmaksas",IF('10a+c+n'!$Q970="A",'10a+c+n'!N970,0),0)</f>
        <v>0</v>
      </c>
      <c r="O970" s="121">
        <f>IF($C$4="Attiecināmās izmaksas",IF('10a+c+n'!$Q970="A",'10a+c+n'!O970,0),0)</f>
        <v>0</v>
      </c>
      <c r="P970" s="122">
        <f>IF($C$4="Attiecināmās izmaksas",IF('10a+c+n'!$Q970="A",'10a+c+n'!P970,0),0)</f>
        <v>0</v>
      </c>
    </row>
    <row r="971" spans="1:16" x14ac:dyDescent="0.2">
      <c r="A971" s="49">
        <f>IF(P971=0,0,IF(COUNTBLANK(P971)=1,0,COUNTA($P$14:P971)))</f>
        <v>0</v>
      </c>
      <c r="B971" s="21">
        <f>IF($C$4="Attiecināmās izmaksas",IF('10a+c+n'!$Q971="A",'10a+c+n'!B971,0),0)</f>
        <v>0</v>
      </c>
      <c r="C971" s="21">
        <f>IF($C$4="Attiecināmās izmaksas",IF('10a+c+n'!$Q971="A",'10a+c+n'!C971,0),0)</f>
        <v>0</v>
      </c>
      <c r="D971" s="21">
        <f>IF($C$4="Attiecināmās izmaksas",IF('10a+c+n'!$Q971="A",'10a+c+n'!D971,0),0)</f>
        <v>0</v>
      </c>
      <c r="E971" s="42"/>
      <c r="F971" s="64"/>
      <c r="G971" s="121"/>
      <c r="H971" s="121">
        <f>IF($C$4="Attiecināmās izmaksas",IF('10a+c+n'!$Q971="A",'10a+c+n'!H971,0),0)</f>
        <v>0</v>
      </c>
      <c r="I971" s="121"/>
      <c r="J971" s="121"/>
      <c r="K971" s="122">
        <f>IF($C$4="Attiecināmās izmaksas",IF('10a+c+n'!$Q971="A",'10a+c+n'!K971,0),0)</f>
        <v>0</v>
      </c>
      <c r="L971" s="64">
        <f>IF($C$4="Attiecināmās izmaksas",IF('10a+c+n'!$Q971="A",'10a+c+n'!L971,0),0)</f>
        <v>0</v>
      </c>
      <c r="M971" s="121">
        <f>IF($C$4="Attiecināmās izmaksas",IF('10a+c+n'!$Q971="A",'10a+c+n'!M971,0),0)</f>
        <v>0</v>
      </c>
      <c r="N971" s="121">
        <f>IF($C$4="Attiecināmās izmaksas",IF('10a+c+n'!$Q971="A",'10a+c+n'!N971,0),0)</f>
        <v>0</v>
      </c>
      <c r="O971" s="121">
        <f>IF($C$4="Attiecināmās izmaksas",IF('10a+c+n'!$Q971="A",'10a+c+n'!O971,0),0)</f>
        <v>0</v>
      </c>
      <c r="P971" s="122">
        <f>IF($C$4="Attiecināmās izmaksas",IF('10a+c+n'!$Q971="A",'10a+c+n'!P971,0),0)</f>
        <v>0</v>
      </c>
    </row>
    <row r="972" spans="1:16" x14ac:dyDescent="0.2">
      <c r="A972" s="49">
        <f>IF(P972=0,0,IF(COUNTBLANK(P972)=1,0,COUNTA($P$14:P972)))</f>
        <v>0</v>
      </c>
      <c r="B972" s="21">
        <f>IF($C$4="Attiecināmās izmaksas",IF('10a+c+n'!$Q972="A",'10a+c+n'!B972,0),0)</f>
        <v>0</v>
      </c>
      <c r="C972" s="21">
        <f>IF($C$4="Attiecināmās izmaksas",IF('10a+c+n'!$Q972="A",'10a+c+n'!C972,0),0)</f>
        <v>0</v>
      </c>
      <c r="D972" s="21">
        <f>IF($C$4="Attiecināmās izmaksas",IF('10a+c+n'!$Q972="A",'10a+c+n'!D972,0),0)</f>
        <v>0</v>
      </c>
      <c r="E972" s="42"/>
      <c r="F972" s="64"/>
      <c r="G972" s="121"/>
      <c r="H972" s="121">
        <f>IF($C$4="Attiecināmās izmaksas",IF('10a+c+n'!$Q972="A",'10a+c+n'!H972,0),0)</f>
        <v>0</v>
      </c>
      <c r="I972" s="121"/>
      <c r="J972" s="121"/>
      <c r="K972" s="122">
        <f>IF($C$4="Attiecināmās izmaksas",IF('10a+c+n'!$Q972="A",'10a+c+n'!K972,0),0)</f>
        <v>0</v>
      </c>
      <c r="L972" s="64">
        <f>IF($C$4="Attiecināmās izmaksas",IF('10a+c+n'!$Q972="A",'10a+c+n'!L972,0),0)</f>
        <v>0</v>
      </c>
      <c r="M972" s="121">
        <f>IF($C$4="Attiecināmās izmaksas",IF('10a+c+n'!$Q972="A",'10a+c+n'!M972,0),0)</f>
        <v>0</v>
      </c>
      <c r="N972" s="121">
        <f>IF($C$4="Attiecināmās izmaksas",IF('10a+c+n'!$Q972="A",'10a+c+n'!N972,0),0)</f>
        <v>0</v>
      </c>
      <c r="O972" s="121">
        <f>IF($C$4="Attiecināmās izmaksas",IF('10a+c+n'!$Q972="A",'10a+c+n'!O972,0),0)</f>
        <v>0</v>
      </c>
      <c r="P972" s="122">
        <f>IF($C$4="Attiecināmās izmaksas",IF('10a+c+n'!$Q972="A",'10a+c+n'!P972,0),0)</f>
        <v>0</v>
      </c>
    </row>
    <row r="973" spans="1:16" x14ac:dyDescent="0.2">
      <c r="A973" s="49">
        <f>IF(P973=0,0,IF(COUNTBLANK(P973)=1,0,COUNTA($P$14:P973)))</f>
        <v>0</v>
      </c>
      <c r="B973" s="21">
        <f>IF($C$4="Attiecināmās izmaksas",IF('10a+c+n'!$Q973="A",'10a+c+n'!B973,0),0)</f>
        <v>0</v>
      </c>
      <c r="C973" s="21">
        <f>IF($C$4="Attiecināmās izmaksas",IF('10a+c+n'!$Q973="A",'10a+c+n'!C973,0),0)</f>
        <v>0</v>
      </c>
      <c r="D973" s="21">
        <f>IF($C$4="Attiecināmās izmaksas",IF('10a+c+n'!$Q973="A",'10a+c+n'!D973,0),0)</f>
        <v>0</v>
      </c>
      <c r="E973" s="42"/>
      <c r="F973" s="64"/>
      <c r="G973" s="121"/>
      <c r="H973" s="121">
        <f>IF($C$4="Attiecināmās izmaksas",IF('10a+c+n'!$Q973="A",'10a+c+n'!H973,0),0)</f>
        <v>0</v>
      </c>
      <c r="I973" s="121"/>
      <c r="J973" s="121"/>
      <c r="K973" s="122">
        <f>IF($C$4="Attiecināmās izmaksas",IF('10a+c+n'!$Q973="A",'10a+c+n'!K973,0),0)</f>
        <v>0</v>
      </c>
      <c r="L973" s="64">
        <f>IF($C$4="Attiecināmās izmaksas",IF('10a+c+n'!$Q973="A",'10a+c+n'!L973,0),0)</f>
        <v>0</v>
      </c>
      <c r="M973" s="121">
        <f>IF($C$4="Attiecināmās izmaksas",IF('10a+c+n'!$Q973="A",'10a+c+n'!M973,0),0)</f>
        <v>0</v>
      </c>
      <c r="N973" s="121">
        <f>IF($C$4="Attiecināmās izmaksas",IF('10a+c+n'!$Q973="A",'10a+c+n'!N973,0),0)</f>
        <v>0</v>
      </c>
      <c r="O973" s="121">
        <f>IF($C$4="Attiecināmās izmaksas",IF('10a+c+n'!$Q973="A",'10a+c+n'!O973,0),0)</f>
        <v>0</v>
      </c>
      <c r="P973" s="122">
        <f>IF($C$4="Attiecināmās izmaksas",IF('10a+c+n'!$Q973="A",'10a+c+n'!P973,0),0)</f>
        <v>0</v>
      </c>
    </row>
    <row r="974" spans="1:16" x14ac:dyDescent="0.2">
      <c r="A974" s="49">
        <f>IF(P974=0,0,IF(COUNTBLANK(P974)=1,0,COUNTA($P$14:P974)))</f>
        <v>0</v>
      </c>
      <c r="B974" s="21">
        <f>IF($C$4="Attiecināmās izmaksas",IF('10a+c+n'!$Q974="A",'10a+c+n'!B974,0),0)</f>
        <v>0</v>
      </c>
      <c r="C974" s="21">
        <f>IF($C$4="Attiecināmās izmaksas",IF('10a+c+n'!$Q974="A",'10a+c+n'!C974,0),0)</f>
        <v>0</v>
      </c>
      <c r="D974" s="21">
        <f>IF($C$4="Attiecināmās izmaksas",IF('10a+c+n'!$Q974="A",'10a+c+n'!D974,0),0)</f>
        <v>0</v>
      </c>
      <c r="E974" s="42"/>
      <c r="F974" s="64"/>
      <c r="G974" s="121"/>
      <c r="H974" s="121">
        <f>IF($C$4="Attiecināmās izmaksas",IF('10a+c+n'!$Q974="A",'10a+c+n'!H974,0),0)</f>
        <v>0</v>
      </c>
      <c r="I974" s="121"/>
      <c r="J974" s="121"/>
      <c r="K974" s="122">
        <f>IF($C$4="Attiecināmās izmaksas",IF('10a+c+n'!$Q974="A",'10a+c+n'!K974,0),0)</f>
        <v>0</v>
      </c>
      <c r="L974" s="64">
        <f>IF($C$4="Attiecināmās izmaksas",IF('10a+c+n'!$Q974="A",'10a+c+n'!L974,0),0)</f>
        <v>0</v>
      </c>
      <c r="M974" s="121">
        <f>IF($C$4="Attiecināmās izmaksas",IF('10a+c+n'!$Q974="A",'10a+c+n'!M974,0),0)</f>
        <v>0</v>
      </c>
      <c r="N974" s="121">
        <f>IF($C$4="Attiecināmās izmaksas",IF('10a+c+n'!$Q974="A",'10a+c+n'!N974,0),0)</f>
        <v>0</v>
      </c>
      <c r="O974" s="121">
        <f>IF($C$4="Attiecināmās izmaksas",IF('10a+c+n'!$Q974="A",'10a+c+n'!O974,0),0)</f>
        <v>0</v>
      </c>
      <c r="P974" s="122">
        <f>IF($C$4="Attiecināmās izmaksas",IF('10a+c+n'!$Q974="A",'10a+c+n'!P974,0),0)</f>
        <v>0</v>
      </c>
    </row>
    <row r="975" spans="1:16" x14ac:dyDescent="0.2">
      <c r="A975" s="49">
        <f>IF(P975=0,0,IF(COUNTBLANK(P975)=1,0,COUNTA($P$14:P975)))</f>
        <v>0</v>
      </c>
      <c r="B975" s="21">
        <f>IF($C$4="Attiecināmās izmaksas",IF('10a+c+n'!$Q975="A",'10a+c+n'!B975,0),0)</f>
        <v>0</v>
      </c>
      <c r="C975" s="21">
        <f>IF($C$4="Attiecināmās izmaksas",IF('10a+c+n'!$Q975="A",'10a+c+n'!C975,0),0)</f>
        <v>0</v>
      </c>
      <c r="D975" s="21">
        <f>IF($C$4="Attiecināmās izmaksas",IF('10a+c+n'!$Q975="A",'10a+c+n'!D975,0),0)</f>
        <v>0</v>
      </c>
      <c r="E975" s="42"/>
      <c r="F975" s="64"/>
      <c r="G975" s="121"/>
      <c r="H975" s="121">
        <f>IF($C$4="Attiecināmās izmaksas",IF('10a+c+n'!$Q975="A",'10a+c+n'!H975,0),0)</f>
        <v>0</v>
      </c>
      <c r="I975" s="121"/>
      <c r="J975" s="121"/>
      <c r="K975" s="122">
        <f>IF($C$4="Attiecināmās izmaksas",IF('10a+c+n'!$Q975="A",'10a+c+n'!K975,0),0)</f>
        <v>0</v>
      </c>
      <c r="L975" s="64">
        <f>IF($C$4="Attiecināmās izmaksas",IF('10a+c+n'!$Q975="A",'10a+c+n'!L975,0),0)</f>
        <v>0</v>
      </c>
      <c r="M975" s="121">
        <f>IF($C$4="Attiecināmās izmaksas",IF('10a+c+n'!$Q975="A",'10a+c+n'!M975,0),0)</f>
        <v>0</v>
      </c>
      <c r="N975" s="121">
        <f>IF($C$4="Attiecināmās izmaksas",IF('10a+c+n'!$Q975="A",'10a+c+n'!N975,0),0)</f>
        <v>0</v>
      </c>
      <c r="O975" s="121">
        <f>IF($C$4="Attiecināmās izmaksas",IF('10a+c+n'!$Q975="A",'10a+c+n'!O975,0),0)</f>
        <v>0</v>
      </c>
      <c r="P975" s="122">
        <f>IF($C$4="Attiecināmās izmaksas",IF('10a+c+n'!$Q975="A",'10a+c+n'!P975,0),0)</f>
        <v>0</v>
      </c>
    </row>
    <row r="976" spans="1:16" x14ac:dyDescent="0.2">
      <c r="A976" s="49">
        <f>IF(P976=0,0,IF(COUNTBLANK(P976)=1,0,COUNTA($P$14:P976)))</f>
        <v>0</v>
      </c>
      <c r="B976" s="21">
        <f>IF($C$4="Attiecināmās izmaksas",IF('10a+c+n'!$Q976="A",'10a+c+n'!B976,0),0)</f>
        <v>0</v>
      </c>
      <c r="C976" s="21">
        <f>IF($C$4="Attiecināmās izmaksas",IF('10a+c+n'!$Q976="A",'10a+c+n'!C976,0),0)</f>
        <v>0</v>
      </c>
      <c r="D976" s="21">
        <f>IF($C$4="Attiecināmās izmaksas",IF('10a+c+n'!$Q976="A",'10a+c+n'!D976,0),0)</f>
        <v>0</v>
      </c>
      <c r="E976" s="42"/>
      <c r="F976" s="64"/>
      <c r="G976" s="121"/>
      <c r="H976" s="121">
        <f>IF($C$4="Attiecināmās izmaksas",IF('10a+c+n'!$Q976="A",'10a+c+n'!H976,0),0)</f>
        <v>0</v>
      </c>
      <c r="I976" s="121"/>
      <c r="J976" s="121"/>
      <c r="K976" s="122">
        <f>IF($C$4="Attiecināmās izmaksas",IF('10a+c+n'!$Q976="A",'10a+c+n'!K976,0),0)</f>
        <v>0</v>
      </c>
      <c r="L976" s="64">
        <f>IF($C$4="Attiecināmās izmaksas",IF('10a+c+n'!$Q976="A",'10a+c+n'!L976,0),0)</f>
        <v>0</v>
      </c>
      <c r="M976" s="121">
        <f>IF($C$4="Attiecināmās izmaksas",IF('10a+c+n'!$Q976="A",'10a+c+n'!M976,0),0)</f>
        <v>0</v>
      </c>
      <c r="N976" s="121">
        <f>IF($C$4="Attiecināmās izmaksas",IF('10a+c+n'!$Q976="A",'10a+c+n'!N976,0),0)</f>
        <v>0</v>
      </c>
      <c r="O976" s="121">
        <f>IF($C$4="Attiecināmās izmaksas",IF('10a+c+n'!$Q976="A",'10a+c+n'!O976,0),0)</f>
        <v>0</v>
      </c>
      <c r="P976" s="122">
        <f>IF($C$4="Attiecināmās izmaksas",IF('10a+c+n'!$Q976="A",'10a+c+n'!P976,0),0)</f>
        <v>0</v>
      </c>
    </row>
    <row r="977" spans="1:16" x14ac:dyDescent="0.2">
      <c r="A977" s="49">
        <f>IF(P977=0,0,IF(COUNTBLANK(P977)=1,0,COUNTA($P$14:P977)))</f>
        <v>0</v>
      </c>
      <c r="B977" s="21">
        <f>IF($C$4="Attiecināmās izmaksas",IF('10a+c+n'!$Q977="A",'10a+c+n'!B977,0),0)</f>
        <v>0</v>
      </c>
      <c r="C977" s="21">
        <f>IF($C$4="Attiecināmās izmaksas",IF('10a+c+n'!$Q977="A",'10a+c+n'!C977,0),0)</f>
        <v>0</v>
      </c>
      <c r="D977" s="21">
        <f>IF($C$4="Attiecināmās izmaksas",IF('10a+c+n'!$Q977="A",'10a+c+n'!D977,0),0)</f>
        <v>0</v>
      </c>
      <c r="E977" s="42"/>
      <c r="F977" s="64"/>
      <c r="G977" s="121"/>
      <c r="H977" s="121">
        <f>IF($C$4="Attiecināmās izmaksas",IF('10a+c+n'!$Q977="A",'10a+c+n'!H977,0),0)</f>
        <v>0</v>
      </c>
      <c r="I977" s="121"/>
      <c r="J977" s="121"/>
      <c r="K977" s="122">
        <f>IF($C$4="Attiecināmās izmaksas",IF('10a+c+n'!$Q977="A",'10a+c+n'!K977,0),0)</f>
        <v>0</v>
      </c>
      <c r="L977" s="64">
        <f>IF($C$4="Attiecināmās izmaksas",IF('10a+c+n'!$Q977="A",'10a+c+n'!L977,0),0)</f>
        <v>0</v>
      </c>
      <c r="M977" s="121">
        <f>IF($C$4="Attiecināmās izmaksas",IF('10a+c+n'!$Q977="A",'10a+c+n'!M977,0),0)</f>
        <v>0</v>
      </c>
      <c r="N977" s="121">
        <f>IF($C$4="Attiecināmās izmaksas",IF('10a+c+n'!$Q977="A",'10a+c+n'!N977,0),0)</f>
        <v>0</v>
      </c>
      <c r="O977" s="121">
        <f>IF($C$4="Attiecināmās izmaksas",IF('10a+c+n'!$Q977="A",'10a+c+n'!O977,0),0)</f>
        <v>0</v>
      </c>
      <c r="P977" s="122">
        <f>IF($C$4="Attiecināmās izmaksas",IF('10a+c+n'!$Q977="A",'10a+c+n'!P977,0),0)</f>
        <v>0</v>
      </c>
    </row>
    <row r="978" spans="1:16" x14ac:dyDescent="0.2">
      <c r="A978" s="49">
        <f>IF(P978=0,0,IF(COUNTBLANK(P978)=1,0,COUNTA($P$14:P978)))</f>
        <v>0</v>
      </c>
      <c r="B978" s="21">
        <f>IF($C$4="Attiecināmās izmaksas",IF('10a+c+n'!$Q978="A",'10a+c+n'!B978,0),0)</f>
        <v>0</v>
      </c>
      <c r="C978" s="21">
        <f>IF($C$4="Attiecināmās izmaksas",IF('10a+c+n'!$Q978="A",'10a+c+n'!C978,0),0)</f>
        <v>0</v>
      </c>
      <c r="D978" s="21">
        <f>IF($C$4="Attiecināmās izmaksas",IF('10a+c+n'!$Q978="A",'10a+c+n'!D978,0),0)</f>
        <v>0</v>
      </c>
      <c r="E978" s="42"/>
      <c r="F978" s="64"/>
      <c r="G978" s="121"/>
      <c r="H978" s="121">
        <f>IF($C$4="Attiecināmās izmaksas",IF('10a+c+n'!$Q978="A",'10a+c+n'!H978,0),0)</f>
        <v>0</v>
      </c>
      <c r="I978" s="121"/>
      <c r="J978" s="121"/>
      <c r="K978" s="122">
        <f>IF($C$4="Attiecināmās izmaksas",IF('10a+c+n'!$Q978="A",'10a+c+n'!K978,0),0)</f>
        <v>0</v>
      </c>
      <c r="L978" s="64">
        <f>IF($C$4="Attiecināmās izmaksas",IF('10a+c+n'!$Q978="A",'10a+c+n'!L978,0),0)</f>
        <v>0</v>
      </c>
      <c r="M978" s="121">
        <f>IF($C$4="Attiecināmās izmaksas",IF('10a+c+n'!$Q978="A",'10a+c+n'!M978,0),0)</f>
        <v>0</v>
      </c>
      <c r="N978" s="121">
        <f>IF($C$4="Attiecināmās izmaksas",IF('10a+c+n'!$Q978="A",'10a+c+n'!N978,0),0)</f>
        <v>0</v>
      </c>
      <c r="O978" s="121">
        <f>IF($C$4="Attiecināmās izmaksas",IF('10a+c+n'!$Q978="A",'10a+c+n'!O978,0),0)</f>
        <v>0</v>
      </c>
      <c r="P978" s="122">
        <f>IF($C$4="Attiecināmās izmaksas",IF('10a+c+n'!$Q978="A",'10a+c+n'!P978,0),0)</f>
        <v>0</v>
      </c>
    </row>
    <row r="979" spans="1:16" x14ac:dyDescent="0.2">
      <c r="A979" s="49">
        <f>IF(P979=0,0,IF(COUNTBLANK(P979)=1,0,COUNTA($P$14:P979)))</f>
        <v>0</v>
      </c>
      <c r="B979" s="21">
        <f>IF($C$4="Attiecināmās izmaksas",IF('10a+c+n'!$Q979="A",'10a+c+n'!B979,0),0)</f>
        <v>0</v>
      </c>
      <c r="C979" s="21">
        <f>IF($C$4="Attiecināmās izmaksas",IF('10a+c+n'!$Q979="A",'10a+c+n'!C979,0),0)</f>
        <v>0</v>
      </c>
      <c r="D979" s="21">
        <f>IF($C$4="Attiecināmās izmaksas",IF('10a+c+n'!$Q979="A",'10a+c+n'!D979,0),0)</f>
        <v>0</v>
      </c>
      <c r="E979" s="42"/>
      <c r="F979" s="64"/>
      <c r="G979" s="121"/>
      <c r="H979" s="121">
        <f>IF($C$4="Attiecināmās izmaksas",IF('10a+c+n'!$Q979="A",'10a+c+n'!H979,0),0)</f>
        <v>0</v>
      </c>
      <c r="I979" s="121"/>
      <c r="J979" s="121"/>
      <c r="K979" s="122">
        <f>IF($C$4="Attiecināmās izmaksas",IF('10a+c+n'!$Q979="A",'10a+c+n'!K979,0),0)</f>
        <v>0</v>
      </c>
      <c r="L979" s="64">
        <f>IF($C$4="Attiecināmās izmaksas",IF('10a+c+n'!$Q979="A",'10a+c+n'!L979,0),0)</f>
        <v>0</v>
      </c>
      <c r="M979" s="121">
        <f>IF($C$4="Attiecināmās izmaksas",IF('10a+c+n'!$Q979="A",'10a+c+n'!M979,0),0)</f>
        <v>0</v>
      </c>
      <c r="N979" s="121">
        <f>IF($C$4="Attiecināmās izmaksas",IF('10a+c+n'!$Q979="A",'10a+c+n'!N979,0),0)</f>
        <v>0</v>
      </c>
      <c r="O979" s="121">
        <f>IF($C$4="Attiecināmās izmaksas",IF('10a+c+n'!$Q979="A",'10a+c+n'!O979,0),0)</f>
        <v>0</v>
      </c>
      <c r="P979" s="122">
        <f>IF($C$4="Attiecināmās izmaksas",IF('10a+c+n'!$Q979="A",'10a+c+n'!P979,0),0)</f>
        <v>0</v>
      </c>
    </row>
    <row r="980" spans="1:16" x14ac:dyDescent="0.2">
      <c r="A980" s="49">
        <f>IF(P980=0,0,IF(COUNTBLANK(P980)=1,0,COUNTA($P$14:P980)))</f>
        <v>0</v>
      </c>
      <c r="B980" s="21">
        <f>IF($C$4="Attiecināmās izmaksas",IF('10a+c+n'!$Q980="A",'10a+c+n'!B980,0),0)</f>
        <v>0</v>
      </c>
      <c r="C980" s="21">
        <f>IF($C$4="Attiecināmās izmaksas",IF('10a+c+n'!$Q980="A",'10a+c+n'!C980,0),0)</f>
        <v>0</v>
      </c>
      <c r="D980" s="21">
        <f>IF($C$4="Attiecināmās izmaksas",IF('10a+c+n'!$Q980="A",'10a+c+n'!D980,0),0)</f>
        <v>0</v>
      </c>
      <c r="E980" s="42"/>
      <c r="F980" s="64"/>
      <c r="G980" s="121"/>
      <c r="H980" s="121">
        <f>IF($C$4="Attiecināmās izmaksas",IF('10a+c+n'!$Q980="A",'10a+c+n'!H980,0),0)</f>
        <v>0</v>
      </c>
      <c r="I980" s="121"/>
      <c r="J980" s="121"/>
      <c r="K980" s="122">
        <f>IF($C$4="Attiecināmās izmaksas",IF('10a+c+n'!$Q980="A",'10a+c+n'!K980,0),0)</f>
        <v>0</v>
      </c>
      <c r="L980" s="64">
        <f>IF($C$4="Attiecināmās izmaksas",IF('10a+c+n'!$Q980="A",'10a+c+n'!L980,0),0)</f>
        <v>0</v>
      </c>
      <c r="M980" s="121">
        <f>IF($C$4="Attiecināmās izmaksas",IF('10a+c+n'!$Q980="A",'10a+c+n'!M980,0),0)</f>
        <v>0</v>
      </c>
      <c r="N980" s="121">
        <f>IF($C$4="Attiecināmās izmaksas",IF('10a+c+n'!$Q980="A",'10a+c+n'!N980,0),0)</f>
        <v>0</v>
      </c>
      <c r="O980" s="121">
        <f>IF($C$4="Attiecināmās izmaksas",IF('10a+c+n'!$Q980="A",'10a+c+n'!O980,0),0)</f>
        <v>0</v>
      </c>
      <c r="P980" s="122">
        <f>IF($C$4="Attiecināmās izmaksas",IF('10a+c+n'!$Q980="A",'10a+c+n'!P980,0),0)</f>
        <v>0</v>
      </c>
    </row>
    <row r="981" spans="1:16" x14ac:dyDescent="0.2">
      <c r="A981" s="49">
        <f>IF(P981=0,0,IF(COUNTBLANK(P981)=1,0,COUNTA($P$14:P981)))</f>
        <v>0</v>
      </c>
      <c r="B981" s="21">
        <f>IF($C$4="Attiecināmās izmaksas",IF('10a+c+n'!$Q981="A",'10a+c+n'!B981,0),0)</f>
        <v>0</v>
      </c>
      <c r="C981" s="21">
        <f>IF($C$4="Attiecināmās izmaksas",IF('10a+c+n'!$Q981="A",'10a+c+n'!C981,0),0)</f>
        <v>0</v>
      </c>
      <c r="D981" s="21">
        <f>IF($C$4="Attiecināmās izmaksas",IF('10a+c+n'!$Q981="A",'10a+c+n'!D981,0),0)</f>
        <v>0</v>
      </c>
      <c r="E981" s="42"/>
      <c r="F981" s="64"/>
      <c r="G981" s="121"/>
      <c r="H981" s="121">
        <f>IF($C$4="Attiecināmās izmaksas",IF('10a+c+n'!$Q981="A",'10a+c+n'!H981,0),0)</f>
        <v>0</v>
      </c>
      <c r="I981" s="121"/>
      <c r="J981" s="121"/>
      <c r="K981" s="122">
        <f>IF($C$4="Attiecināmās izmaksas",IF('10a+c+n'!$Q981="A",'10a+c+n'!K981,0),0)</f>
        <v>0</v>
      </c>
      <c r="L981" s="64">
        <f>IF($C$4="Attiecināmās izmaksas",IF('10a+c+n'!$Q981="A",'10a+c+n'!L981,0),0)</f>
        <v>0</v>
      </c>
      <c r="M981" s="121">
        <f>IF($C$4="Attiecināmās izmaksas",IF('10a+c+n'!$Q981="A",'10a+c+n'!M981,0),0)</f>
        <v>0</v>
      </c>
      <c r="N981" s="121">
        <f>IF($C$4="Attiecināmās izmaksas",IF('10a+c+n'!$Q981="A",'10a+c+n'!N981,0),0)</f>
        <v>0</v>
      </c>
      <c r="O981" s="121">
        <f>IF($C$4="Attiecināmās izmaksas",IF('10a+c+n'!$Q981="A",'10a+c+n'!O981,0),0)</f>
        <v>0</v>
      </c>
      <c r="P981" s="122">
        <f>IF($C$4="Attiecināmās izmaksas",IF('10a+c+n'!$Q981="A",'10a+c+n'!P981,0),0)</f>
        <v>0</v>
      </c>
    </row>
    <row r="982" spans="1:16" x14ac:dyDescent="0.2">
      <c r="A982" s="49">
        <f>IF(P982=0,0,IF(COUNTBLANK(P982)=1,0,COUNTA($P$14:P982)))</f>
        <v>0</v>
      </c>
      <c r="B982" s="21">
        <f>IF($C$4="Attiecināmās izmaksas",IF('10a+c+n'!$Q982="A",'10a+c+n'!B982,0),0)</f>
        <v>0</v>
      </c>
      <c r="C982" s="21">
        <f>IF($C$4="Attiecināmās izmaksas",IF('10a+c+n'!$Q982="A",'10a+c+n'!C982,0),0)</f>
        <v>0</v>
      </c>
      <c r="D982" s="21">
        <f>IF($C$4="Attiecināmās izmaksas",IF('10a+c+n'!$Q982="A",'10a+c+n'!D982,0),0)</f>
        <v>0</v>
      </c>
      <c r="E982" s="42"/>
      <c r="F982" s="64"/>
      <c r="G982" s="121"/>
      <c r="H982" s="121">
        <f>IF($C$4="Attiecināmās izmaksas",IF('10a+c+n'!$Q982="A",'10a+c+n'!H982,0),0)</f>
        <v>0</v>
      </c>
      <c r="I982" s="121"/>
      <c r="J982" s="121"/>
      <c r="K982" s="122">
        <f>IF($C$4="Attiecināmās izmaksas",IF('10a+c+n'!$Q982="A",'10a+c+n'!K982,0),0)</f>
        <v>0</v>
      </c>
      <c r="L982" s="64">
        <f>IF($C$4="Attiecināmās izmaksas",IF('10a+c+n'!$Q982="A",'10a+c+n'!L982,0),0)</f>
        <v>0</v>
      </c>
      <c r="M982" s="121">
        <f>IF($C$4="Attiecināmās izmaksas",IF('10a+c+n'!$Q982="A",'10a+c+n'!M982,0),0)</f>
        <v>0</v>
      </c>
      <c r="N982" s="121">
        <f>IF($C$4="Attiecināmās izmaksas",IF('10a+c+n'!$Q982="A",'10a+c+n'!N982,0),0)</f>
        <v>0</v>
      </c>
      <c r="O982" s="121">
        <f>IF($C$4="Attiecināmās izmaksas",IF('10a+c+n'!$Q982="A",'10a+c+n'!O982,0),0)</f>
        <v>0</v>
      </c>
      <c r="P982" s="122">
        <f>IF($C$4="Attiecināmās izmaksas",IF('10a+c+n'!$Q982="A",'10a+c+n'!P982,0),0)</f>
        <v>0</v>
      </c>
    </row>
    <row r="983" spans="1:16" x14ac:dyDescent="0.2">
      <c r="A983" s="49">
        <f>IF(P983=0,0,IF(COUNTBLANK(P983)=1,0,COUNTA($P$14:P983)))</f>
        <v>0</v>
      </c>
      <c r="B983" s="21">
        <f>IF($C$4="Attiecināmās izmaksas",IF('10a+c+n'!$Q983="A",'10a+c+n'!B983,0),0)</f>
        <v>0</v>
      </c>
      <c r="C983" s="21">
        <f>IF($C$4="Attiecināmās izmaksas",IF('10a+c+n'!$Q983="A",'10a+c+n'!C983,0),0)</f>
        <v>0</v>
      </c>
      <c r="D983" s="21">
        <f>IF($C$4="Attiecināmās izmaksas",IF('10a+c+n'!$Q983="A",'10a+c+n'!D983,0),0)</f>
        <v>0</v>
      </c>
      <c r="E983" s="42"/>
      <c r="F983" s="64"/>
      <c r="G983" s="121"/>
      <c r="H983" s="121">
        <f>IF($C$4="Attiecināmās izmaksas",IF('10a+c+n'!$Q983="A",'10a+c+n'!H983,0),0)</f>
        <v>0</v>
      </c>
      <c r="I983" s="121"/>
      <c r="J983" s="121"/>
      <c r="K983" s="122">
        <f>IF($C$4="Attiecināmās izmaksas",IF('10a+c+n'!$Q983="A",'10a+c+n'!K983,0),0)</f>
        <v>0</v>
      </c>
      <c r="L983" s="64">
        <f>IF($C$4="Attiecināmās izmaksas",IF('10a+c+n'!$Q983="A",'10a+c+n'!L983,0),0)</f>
        <v>0</v>
      </c>
      <c r="M983" s="121">
        <f>IF($C$4="Attiecināmās izmaksas",IF('10a+c+n'!$Q983="A",'10a+c+n'!M983,0),0)</f>
        <v>0</v>
      </c>
      <c r="N983" s="121">
        <f>IF($C$4="Attiecināmās izmaksas",IF('10a+c+n'!$Q983="A",'10a+c+n'!N983,0),0)</f>
        <v>0</v>
      </c>
      <c r="O983" s="121">
        <f>IF($C$4="Attiecināmās izmaksas",IF('10a+c+n'!$Q983="A",'10a+c+n'!O983,0),0)</f>
        <v>0</v>
      </c>
      <c r="P983" s="122">
        <f>IF($C$4="Attiecināmās izmaksas",IF('10a+c+n'!$Q983="A",'10a+c+n'!P983,0),0)</f>
        <v>0</v>
      </c>
    </row>
    <row r="984" spans="1:16" x14ac:dyDescent="0.2">
      <c r="A984" s="49">
        <f>IF(P984=0,0,IF(COUNTBLANK(P984)=1,0,COUNTA($P$14:P984)))</f>
        <v>0</v>
      </c>
      <c r="B984" s="21">
        <f>IF($C$4="Attiecināmās izmaksas",IF('10a+c+n'!$Q984="A",'10a+c+n'!B984,0),0)</f>
        <v>0</v>
      </c>
      <c r="C984" s="21">
        <f>IF($C$4="Attiecināmās izmaksas",IF('10a+c+n'!$Q984="A",'10a+c+n'!C984,0),0)</f>
        <v>0</v>
      </c>
      <c r="D984" s="21">
        <f>IF($C$4="Attiecināmās izmaksas",IF('10a+c+n'!$Q984="A",'10a+c+n'!D984,0),0)</f>
        <v>0</v>
      </c>
      <c r="E984" s="42"/>
      <c r="F984" s="64"/>
      <c r="G984" s="121"/>
      <c r="H984" s="121">
        <f>IF($C$4="Attiecināmās izmaksas",IF('10a+c+n'!$Q984="A",'10a+c+n'!H984,0),0)</f>
        <v>0</v>
      </c>
      <c r="I984" s="121"/>
      <c r="J984" s="121"/>
      <c r="K984" s="122">
        <f>IF($C$4="Attiecināmās izmaksas",IF('10a+c+n'!$Q984="A",'10a+c+n'!K984,0),0)</f>
        <v>0</v>
      </c>
      <c r="L984" s="64">
        <f>IF($C$4="Attiecināmās izmaksas",IF('10a+c+n'!$Q984="A",'10a+c+n'!L984,0),0)</f>
        <v>0</v>
      </c>
      <c r="M984" s="121">
        <f>IF($C$4="Attiecināmās izmaksas",IF('10a+c+n'!$Q984="A",'10a+c+n'!M984,0),0)</f>
        <v>0</v>
      </c>
      <c r="N984" s="121">
        <f>IF($C$4="Attiecināmās izmaksas",IF('10a+c+n'!$Q984="A",'10a+c+n'!N984,0),0)</f>
        <v>0</v>
      </c>
      <c r="O984" s="121">
        <f>IF($C$4="Attiecināmās izmaksas",IF('10a+c+n'!$Q984="A",'10a+c+n'!O984,0),0)</f>
        <v>0</v>
      </c>
      <c r="P984" s="122">
        <f>IF($C$4="Attiecināmās izmaksas",IF('10a+c+n'!$Q984="A",'10a+c+n'!P984,0),0)</f>
        <v>0</v>
      </c>
    </row>
    <row r="985" spans="1:16" x14ac:dyDescent="0.2">
      <c r="A985" s="49">
        <f>IF(P985=0,0,IF(COUNTBLANK(P985)=1,0,COUNTA($P$14:P985)))</f>
        <v>0</v>
      </c>
      <c r="B985" s="21">
        <f>IF($C$4="Attiecināmās izmaksas",IF('10a+c+n'!$Q985="A",'10a+c+n'!B985,0),0)</f>
        <v>0</v>
      </c>
      <c r="C985" s="21">
        <f>IF($C$4="Attiecināmās izmaksas",IF('10a+c+n'!$Q985="A",'10a+c+n'!C985,0),0)</f>
        <v>0</v>
      </c>
      <c r="D985" s="21">
        <f>IF($C$4="Attiecināmās izmaksas",IF('10a+c+n'!$Q985="A",'10a+c+n'!D985,0),0)</f>
        <v>0</v>
      </c>
      <c r="E985" s="42"/>
      <c r="F985" s="64"/>
      <c r="G985" s="121"/>
      <c r="H985" s="121">
        <f>IF($C$4="Attiecināmās izmaksas",IF('10a+c+n'!$Q985="A",'10a+c+n'!H985,0),0)</f>
        <v>0</v>
      </c>
      <c r="I985" s="121"/>
      <c r="J985" s="121"/>
      <c r="K985" s="122">
        <f>IF($C$4="Attiecināmās izmaksas",IF('10a+c+n'!$Q985="A",'10a+c+n'!K985,0),0)</f>
        <v>0</v>
      </c>
      <c r="L985" s="64">
        <f>IF($C$4="Attiecināmās izmaksas",IF('10a+c+n'!$Q985="A",'10a+c+n'!L985,0),0)</f>
        <v>0</v>
      </c>
      <c r="M985" s="121">
        <f>IF($C$4="Attiecināmās izmaksas",IF('10a+c+n'!$Q985="A",'10a+c+n'!M985,0),0)</f>
        <v>0</v>
      </c>
      <c r="N985" s="121">
        <f>IF($C$4="Attiecināmās izmaksas",IF('10a+c+n'!$Q985="A",'10a+c+n'!N985,0),0)</f>
        <v>0</v>
      </c>
      <c r="O985" s="121">
        <f>IF($C$4="Attiecināmās izmaksas",IF('10a+c+n'!$Q985="A",'10a+c+n'!O985,0),0)</f>
        <v>0</v>
      </c>
      <c r="P985" s="122">
        <f>IF($C$4="Attiecināmās izmaksas",IF('10a+c+n'!$Q985="A",'10a+c+n'!P985,0),0)</f>
        <v>0</v>
      </c>
    </row>
    <row r="986" spans="1:16" x14ac:dyDescent="0.2">
      <c r="A986" s="49">
        <f>IF(P986=0,0,IF(COUNTBLANK(P986)=1,0,COUNTA($P$14:P986)))</f>
        <v>0</v>
      </c>
      <c r="B986" s="21">
        <f>IF($C$4="Attiecināmās izmaksas",IF('10a+c+n'!$Q986="A",'10a+c+n'!B986,0),0)</f>
        <v>0</v>
      </c>
      <c r="C986" s="21">
        <f>IF($C$4="Attiecināmās izmaksas",IF('10a+c+n'!$Q986="A",'10a+c+n'!C986,0),0)</f>
        <v>0</v>
      </c>
      <c r="D986" s="21">
        <f>IF($C$4="Attiecināmās izmaksas",IF('10a+c+n'!$Q986="A",'10a+c+n'!D986,0),0)</f>
        <v>0</v>
      </c>
      <c r="E986" s="42"/>
      <c r="F986" s="64"/>
      <c r="G986" s="121"/>
      <c r="H986" s="121">
        <f>IF($C$4="Attiecināmās izmaksas",IF('10a+c+n'!$Q986="A",'10a+c+n'!H986,0),0)</f>
        <v>0</v>
      </c>
      <c r="I986" s="121"/>
      <c r="J986" s="121"/>
      <c r="K986" s="122">
        <f>IF($C$4="Attiecināmās izmaksas",IF('10a+c+n'!$Q986="A",'10a+c+n'!K986,0),0)</f>
        <v>0</v>
      </c>
      <c r="L986" s="64">
        <f>IF($C$4="Attiecināmās izmaksas",IF('10a+c+n'!$Q986="A",'10a+c+n'!L986,0),0)</f>
        <v>0</v>
      </c>
      <c r="M986" s="121">
        <f>IF($C$4="Attiecināmās izmaksas",IF('10a+c+n'!$Q986="A",'10a+c+n'!M986,0),0)</f>
        <v>0</v>
      </c>
      <c r="N986" s="121">
        <f>IF($C$4="Attiecināmās izmaksas",IF('10a+c+n'!$Q986="A",'10a+c+n'!N986,0),0)</f>
        <v>0</v>
      </c>
      <c r="O986" s="121">
        <f>IF($C$4="Attiecināmās izmaksas",IF('10a+c+n'!$Q986="A",'10a+c+n'!O986,0),0)</f>
        <v>0</v>
      </c>
      <c r="P986" s="122">
        <f>IF($C$4="Attiecināmās izmaksas",IF('10a+c+n'!$Q986="A",'10a+c+n'!P986,0),0)</f>
        <v>0</v>
      </c>
    </row>
    <row r="987" spans="1:16" x14ac:dyDescent="0.2">
      <c r="A987" s="49">
        <f>IF(P987=0,0,IF(COUNTBLANK(P987)=1,0,COUNTA($P$14:P987)))</f>
        <v>0</v>
      </c>
      <c r="B987" s="21">
        <f>IF($C$4="Attiecināmās izmaksas",IF('10a+c+n'!$Q987="A",'10a+c+n'!B987,0),0)</f>
        <v>0</v>
      </c>
      <c r="C987" s="21">
        <f>IF($C$4="Attiecināmās izmaksas",IF('10a+c+n'!$Q987="A",'10a+c+n'!C987,0),0)</f>
        <v>0</v>
      </c>
      <c r="D987" s="21">
        <f>IF($C$4="Attiecināmās izmaksas",IF('10a+c+n'!$Q987="A",'10a+c+n'!D987,0),0)</f>
        <v>0</v>
      </c>
      <c r="E987" s="42"/>
      <c r="F987" s="64"/>
      <c r="G987" s="121"/>
      <c r="H987" s="121">
        <f>IF($C$4="Attiecināmās izmaksas",IF('10a+c+n'!$Q987="A",'10a+c+n'!H987,0),0)</f>
        <v>0</v>
      </c>
      <c r="I987" s="121"/>
      <c r="J987" s="121"/>
      <c r="K987" s="122">
        <f>IF($C$4="Attiecināmās izmaksas",IF('10a+c+n'!$Q987="A",'10a+c+n'!K987,0),0)</f>
        <v>0</v>
      </c>
      <c r="L987" s="64">
        <f>IF($C$4="Attiecināmās izmaksas",IF('10a+c+n'!$Q987="A",'10a+c+n'!L987,0),0)</f>
        <v>0</v>
      </c>
      <c r="M987" s="121">
        <f>IF($C$4="Attiecināmās izmaksas",IF('10a+c+n'!$Q987="A",'10a+c+n'!M987,0),0)</f>
        <v>0</v>
      </c>
      <c r="N987" s="121">
        <f>IF($C$4="Attiecināmās izmaksas",IF('10a+c+n'!$Q987="A",'10a+c+n'!N987,0),0)</f>
        <v>0</v>
      </c>
      <c r="O987" s="121">
        <f>IF($C$4="Attiecināmās izmaksas",IF('10a+c+n'!$Q987="A",'10a+c+n'!O987,0),0)</f>
        <v>0</v>
      </c>
      <c r="P987" s="122">
        <f>IF($C$4="Attiecināmās izmaksas",IF('10a+c+n'!$Q987="A",'10a+c+n'!P987,0),0)</f>
        <v>0</v>
      </c>
    </row>
    <row r="988" spans="1:16" x14ac:dyDescent="0.2">
      <c r="A988" s="49">
        <f>IF(P988=0,0,IF(COUNTBLANK(P988)=1,0,COUNTA($P$14:P988)))</f>
        <v>0</v>
      </c>
      <c r="B988" s="21">
        <f>IF($C$4="Attiecināmās izmaksas",IF('10a+c+n'!$Q988="A",'10a+c+n'!B988,0),0)</f>
        <v>0</v>
      </c>
      <c r="C988" s="21">
        <f>IF($C$4="Attiecināmās izmaksas",IF('10a+c+n'!$Q988="A",'10a+c+n'!C988,0),0)</f>
        <v>0</v>
      </c>
      <c r="D988" s="21">
        <f>IF($C$4="Attiecināmās izmaksas",IF('10a+c+n'!$Q988="A",'10a+c+n'!D988,0),0)</f>
        <v>0</v>
      </c>
      <c r="E988" s="42"/>
      <c r="F988" s="64"/>
      <c r="G988" s="121"/>
      <c r="H988" s="121">
        <f>IF($C$4="Attiecināmās izmaksas",IF('10a+c+n'!$Q988="A",'10a+c+n'!H988,0),0)</f>
        <v>0</v>
      </c>
      <c r="I988" s="121"/>
      <c r="J988" s="121"/>
      <c r="K988" s="122">
        <f>IF($C$4="Attiecināmās izmaksas",IF('10a+c+n'!$Q988="A",'10a+c+n'!K988,0),0)</f>
        <v>0</v>
      </c>
      <c r="L988" s="64">
        <f>IF($C$4="Attiecināmās izmaksas",IF('10a+c+n'!$Q988="A",'10a+c+n'!L988,0),0)</f>
        <v>0</v>
      </c>
      <c r="M988" s="121">
        <f>IF($C$4="Attiecināmās izmaksas",IF('10a+c+n'!$Q988="A",'10a+c+n'!M988,0),0)</f>
        <v>0</v>
      </c>
      <c r="N988" s="121">
        <f>IF($C$4="Attiecināmās izmaksas",IF('10a+c+n'!$Q988="A",'10a+c+n'!N988,0),0)</f>
        <v>0</v>
      </c>
      <c r="O988" s="121">
        <f>IF($C$4="Attiecināmās izmaksas",IF('10a+c+n'!$Q988="A",'10a+c+n'!O988,0),0)</f>
        <v>0</v>
      </c>
      <c r="P988" s="122">
        <f>IF($C$4="Attiecināmās izmaksas",IF('10a+c+n'!$Q988="A",'10a+c+n'!P988,0),0)</f>
        <v>0</v>
      </c>
    </row>
    <row r="989" spans="1:16" x14ac:dyDescent="0.2">
      <c r="A989" s="49">
        <f>IF(P989=0,0,IF(COUNTBLANK(P989)=1,0,COUNTA($P$14:P989)))</f>
        <v>0</v>
      </c>
      <c r="B989" s="21">
        <f>IF($C$4="Attiecināmās izmaksas",IF('10a+c+n'!$Q989="A",'10a+c+n'!B989,0),0)</f>
        <v>0</v>
      </c>
      <c r="C989" s="21">
        <f>IF($C$4="Attiecināmās izmaksas",IF('10a+c+n'!$Q989="A",'10a+c+n'!C989,0),0)</f>
        <v>0</v>
      </c>
      <c r="D989" s="21">
        <f>IF($C$4="Attiecināmās izmaksas",IF('10a+c+n'!$Q989="A",'10a+c+n'!D989,0),0)</f>
        <v>0</v>
      </c>
      <c r="E989" s="42"/>
      <c r="F989" s="64"/>
      <c r="G989" s="121"/>
      <c r="H989" s="121">
        <f>IF($C$4="Attiecināmās izmaksas",IF('10a+c+n'!$Q989="A",'10a+c+n'!H989,0),0)</f>
        <v>0</v>
      </c>
      <c r="I989" s="121"/>
      <c r="J989" s="121"/>
      <c r="K989" s="122">
        <f>IF($C$4="Attiecināmās izmaksas",IF('10a+c+n'!$Q989="A",'10a+c+n'!K989,0),0)</f>
        <v>0</v>
      </c>
      <c r="L989" s="64">
        <f>IF($C$4="Attiecināmās izmaksas",IF('10a+c+n'!$Q989="A",'10a+c+n'!L989,0),0)</f>
        <v>0</v>
      </c>
      <c r="M989" s="121">
        <f>IF($C$4="Attiecināmās izmaksas",IF('10a+c+n'!$Q989="A",'10a+c+n'!M989,0),0)</f>
        <v>0</v>
      </c>
      <c r="N989" s="121">
        <f>IF($C$4="Attiecināmās izmaksas",IF('10a+c+n'!$Q989="A",'10a+c+n'!N989,0),0)</f>
        <v>0</v>
      </c>
      <c r="O989" s="121">
        <f>IF($C$4="Attiecināmās izmaksas",IF('10a+c+n'!$Q989="A",'10a+c+n'!O989,0),0)</f>
        <v>0</v>
      </c>
      <c r="P989" s="122">
        <f>IF($C$4="Attiecināmās izmaksas",IF('10a+c+n'!$Q989="A",'10a+c+n'!P989,0),0)</f>
        <v>0</v>
      </c>
    </row>
    <row r="990" spans="1:16" x14ac:dyDescent="0.2">
      <c r="A990" s="49">
        <f>IF(P990=0,0,IF(COUNTBLANK(P990)=1,0,COUNTA($P$14:P990)))</f>
        <v>0</v>
      </c>
      <c r="B990" s="21">
        <f>IF($C$4="Attiecināmās izmaksas",IF('10a+c+n'!$Q990="A",'10a+c+n'!B990,0),0)</f>
        <v>0</v>
      </c>
      <c r="C990" s="21">
        <f>IF($C$4="Attiecināmās izmaksas",IF('10a+c+n'!$Q990="A",'10a+c+n'!C990,0),0)</f>
        <v>0</v>
      </c>
      <c r="D990" s="21">
        <f>IF($C$4="Attiecināmās izmaksas",IF('10a+c+n'!$Q990="A",'10a+c+n'!D990,0),0)</f>
        <v>0</v>
      </c>
      <c r="E990" s="42"/>
      <c r="F990" s="64"/>
      <c r="G990" s="121"/>
      <c r="H990" s="121">
        <f>IF($C$4="Attiecināmās izmaksas",IF('10a+c+n'!$Q990="A",'10a+c+n'!H990,0),0)</f>
        <v>0</v>
      </c>
      <c r="I990" s="121"/>
      <c r="J990" s="121"/>
      <c r="K990" s="122">
        <f>IF($C$4="Attiecināmās izmaksas",IF('10a+c+n'!$Q990="A",'10a+c+n'!K990,0),0)</f>
        <v>0</v>
      </c>
      <c r="L990" s="64">
        <f>IF($C$4="Attiecināmās izmaksas",IF('10a+c+n'!$Q990="A",'10a+c+n'!L990,0),0)</f>
        <v>0</v>
      </c>
      <c r="M990" s="121">
        <f>IF($C$4="Attiecināmās izmaksas",IF('10a+c+n'!$Q990="A",'10a+c+n'!M990,0),0)</f>
        <v>0</v>
      </c>
      <c r="N990" s="121">
        <f>IF($C$4="Attiecināmās izmaksas",IF('10a+c+n'!$Q990="A",'10a+c+n'!N990,0),0)</f>
        <v>0</v>
      </c>
      <c r="O990" s="121">
        <f>IF($C$4="Attiecināmās izmaksas",IF('10a+c+n'!$Q990="A",'10a+c+n'!O990,0),0)</f>
        <v>0</v>
      </c>
      <c r="P990" s="122">
        <f>IF($C$4="Attiecināmās izmaksas",IF('10a+c+n'!$Q990="A",'10a+c+n'!P990,0),0)</f>
        <v>0</v>
      </c>
    </row>
    <row r="991" spans="1:16" x14ac:dyDescent="0.2">
      <c r="A991" s="49">
        <f>IF(P991=0,0,IF(COUNTBLANK(P991)=1,0,COUNTA($P$14:P991)))</f>
        <v>0</v>
      </c>
      <c r="B991" s="21">
        <f>IF($C$4="Attiecināmās izmaksas",IF('10a+c+n'!$Q991="A",'10a+c+n'!B991,0),0)</f>
        <v>0</v>
      </c>
      <c r="C991" s="21">
        <f>IF($C$4="Attiecināmās izmaksas",IF('10a+c+n'!$Q991="A",'10a+c+n'!C991,0),0)</f>
        <v>0</v>
      </c>
      <c r="D991" s="21">
        <f>IF($C$4="Attiecināmās izmaksas",IF('10a+c+n'!$Q991="A",'10a+c+n'!D991,0),0)</f>
        <v>0</v>
      </c>
      <c r="E991" s="42"/>
      <c r="F991" s="64"/>
      <c r="G991" s="121"/>
      <c r="H991" s="121">
        <f>IF($C$4="Attiecināmās izmaksas",IF('10a+c+n'!$Q991="A",'10a+c+n'!H991,0),0)</f>
        <v>0</v>
      </c>
      <c r="I991" s="121"/>
      <c r="J991" s="121"/>
      <c r="K991" s="122">
        <f>IF($C$4="Attiecināmās izmaksas",IF('10a+c+n'!$Q991="A",'10a+c+n'!K991,0),0)</f>
        <v>0</v>
      </c>
      <c r="L991" s="64">
        <f>IF($C$4="Attiecināmās izmaksas",IF('10a+c+n'!$Q991="A",'10a+c+n'!L991,0),0)</f>
        <v>0</v>
      </c>
      <c r="M991" s="121">
        <f>IF($C$4="Attiecināmās izmaksas",IF('10a+c+n'!$Q991="A",'10a+c+n'!M991,0),0)</f>
        <v>0</v>
      </c>
      <c r="N991" s="121">
        <f>IF($C$4="Attiecināmās izmaksas",IF('10a+c+n'!$Q991="A",'10a+c+n'!N991,0),0)</f>
        <v>0</v>
      </c>
      <c r="O991" s="121">
        <f>IF($C$4="Attiecināmās izmaksas",IF('10a+c+n'!$Q991="A",'10a+c+n'!O991,0),0)</f>
        <v>0</v>
      </c>
      <c r="P991" s="122">
        <f>IF($C$4="Attiecināmās izmaksas",IF('10a+c+n'!$Q991="A",'10a+c+n'!P991,0),0)</f>
        <v>0</v>
      </c>
    </row>
    <row r="992" spans="1:16" x14ac:dyDescent="0.2">
      <c r="A992" s="49">
        <f>IF(P992=0,0,IF(COUNTBLANK(P992)=1,0,COUNTA($P$14:P992)))</f>
        <v>0</v>
      </c>
      <c r="B992" s="21">
        <f>IF($C$4="Attiecināmās izmaksas",IF('10a+c+n'!$Q992="A",'10a+c+n'!B992,0),0)</f>
        <v>0</v>
      </c>
      <c r="C992" s="21">
        <f>IF($C$4="Attiecināmās izmaksas",IF('10a+c+n'!$Q992="A",'10a+c+n'!C992,0),0)</f>
        <v>0</v>
      </c>
      <c r="D992" s="21">
        <f>IF($C$4="Attiecināmās izmaksas",IF('10a+c+n'!$Q992="A",'10a+c+n'!D992,0),0)</f>
        <v>0</v>
      </c>
      <c r="E992" s="42"/>
      <c r="F992" s="64"/>
      <c r="G992" s="121"/>
      <c r="H992" s="121">
        <f>IF($C$4="Attiecināmās izmaksas",IF('10a+c+n'!$Q992="A",'10a+c+n'!H992,0),0)</f>
        <v>0</v>
      </c>
      <c r="I992" s="121"/>
      <c r="J992" s="121"/>
      <c r="K992" s="122">
        <f>IF($C$4="Attiecināmās izmaksas",IF('10a+c+n'!$Q992="A",'10a+c+n'!K992,0),0)</f>
        <v>0</v>
      </c>
      <c r="L992" s="64">
        <f>IF($C$4="Attiecināmās izmaksas",IF('10a+c+n'!$Q992="A",'10a+c+n'!L992,0),0)</f>
        <v>0</v>
      </c>
      <c r="M992" s="121">
        <f>IF($C$4="Attiecināmās izmaksas",IF('10a+c+n'!$Q992="A",'10a+c+n'!M992,0),0)</f>
        <v>0</v>
      </c>
      <c r="N992" s="121">
        <f>IF($C$4="Attiecināmās izmaksas",IF('10a+c+n'!$Q992="A",'10a+c+n'!N992,0),0)</f>
        <v>0</v>
      </c>
      <c r="O992" s="121">
        <f>IF($C$4="Attiecināmās izmaksas",IF('10a+c+n'!$Q992="A",'10a+c+n'!O992,0),0)</f>
        <v>0</v>
      </c>
      <c r="P992" s="122">
        <f>IF($C$4="Attiecināmās izmaksas",IF('10a+c+n'!$Q992="A",'10a+c+n'!P992,0),0)</f>
        <v>0</v>
      </c>
    </row>
    <row r="993" spans="1:16" x14ac:dyDescent="0.2">
      <c r="A993" s="49">
        <f>IF(P993=0,0,IF(COUNTBLANK(P993)=1,0,COUNTA($P$14:P993)))</f>
        <v>0</v>
      </c>
      <c r="B993" s="21">
        <f>IF($C$4="Attiecināmās izmaksas",IF('10a+c+n'!$Q993="A",'10a+c+n'!B993,0),0)</f>
        <v>0</v>
      </c>
      <c r="C993" s="21">
        <f>IF($C$4="Attiecināmās izmaksas",IF('10a+c+n'!$Q993="A",'10a+c+n'!C993,0),0)</f>
        <v>0</v>
      </c>
      <c r="D993" s="21">
        <f>IF($C$4="Attiecināmās izmaksas",IF('10a+c+n'!$Q993="A",'10a+c+n'!D993,0),0)</f>
        <v>0</v>
      </c>
      <c r="E993" s="42"/>
      <c r="F993" s="64"/>
      <c r="G993" s="121"/>
      <c r="H993" s="121">
        <f>IF($C$4="Attiecināmās izmaksas",IF('10a+c+n'!$Q993="A",'10a+c+n'!H993,0),0)</f>
        <v>0</v>
      </c>
      <c r="I993" s="121"/>
      <c r="J993" s="121"/>
      <c r="K993" s="122">
        <f>IF($C$4="Attiecināmās izmaksas",IF('10a+c+n'!$Q993="A",'10a+c+n'!K993,0),0)</f>
        <v>0</v>
      </c>
      <c r="L993" s="64">
        <f>IF($C$4="Attiecināmās izmaksas",IF('10a+c+n'!$Q993="A",'10a+c+n'!L993,0),0)</f>
        <v>0</v>
      </c>
      <c r="M993" s="121">
        <f>IF($C$4="Attiecināmās izmaksas",IF('10a+c+n'!$Q993="A",'10a+c+n'!M993,0),0)</f>
        <v>0</v>
      </c>
      <c r="N993" s="121">
        <f>IF($C$4="Attiecināmās izmaksas",IF('10a+c+n'!$Q993="A",'10a+c+n'!N993,0),0)</f>
        <v>0</v>
      </c>
      <c r="O993" s="121">
        <f>IF($C$4="Attiecināmās izmaksas",IF('10a+c+n'!$Q993="A",'10a+c+n'!O993,0),0)</f>
        <v>0</v>
      </c>
      <c r="P993" s="122">
        <f>IF($C$4="Attiecināmās izmaksas",IF('10a+c+n'!$Q993="A",'10a+c+n'!P993,0),0)</f>
        <v>0</v>
      </c>
    </row>
    <row r="994" spans="1:16" x14ac:dyDescent="0.2">
      <c r="A994" s="49">
        <f>IF(P994=0,0,IF(COUNTBLANK(P994)=1,0,COUNTA($P$14:P994)))</f>
        <v>0</v>
      </c>
      <c r="B994" s="21">
        <f>IF($C$4="Attiecināmās izmaksas",IF('10a+c+n'!$Q994="A",'10a+c+n'!B994,0),0)</f>
        <v>0</v>
      </c>
      <c r="C994" s="21">
        <f>IF($C$4="Attiecināmās izmaksas",IF('10a+c+n'!$Q994="A",'10a+c+n'!C994,0),0)</f>
        <v>0</v>
      </c>
      <c r="D994" s="21">
        <f>IF($C$4="Attiecināmās izmaksas",IF('10a+c+n'!$Q994="A",'10a+c+n'!D994,0),0)</f>
        <v>0</v>
      </c>
      <c r="E994" s="42"/>
      <c r="F994" s="64"/>
      <c r="G994" s="121"/>
      <c r="H994" s="121">
        <f>IF($C$4="Attiecināmās izmaksas",IF('10a+c+n'!$Q994="A",'10a+c+n'!H994,0),0)</f>
        <v>0</v>
      </c>
      <c r="I994" s="121"/>
      <c r="J994" s="121"/>
      <c r="K994" s="122">
        <f>IF($C$4="Attiecināmās izmaksas",IF('10a+c+n'!$Q994="A",'10a+c+n'!K994,0),0)</f>
        <v>0</v>
      </c>
      <c r="L994" s="64">
        <f>IF($C$4="Attiecināmās izmaksas",IF('10a+c+n'!$Q994="A",'10a+c+n'!L994,0),0)</f>
        <v>0</v>
      </c>
      <c r="M994" s="121">
        <f>IF($C$4="Attiecināmās izmaksas",IF('10a+c+n'!$Q994="A",'10a+c+n'!M994,0),0)</f>
        <v>0</v>
      </c>
      <c r="N994" s="121">
        <f>IF($C$4="Attiecināmās izmaksas",IF('10a+c+n'!$Q994="A",'10a+c+n'!N994,0),0)</f>
        <v>0</v>
      </c>
      <c r="O994" s="121">
        <f>IF($C$4="Attiecināmās izmaksas",IF('10a+c+n'!$Q994="A",'10a+c+n'!O994,0),0)</f>
        <v>0</v>
      </c>
      <c r="P994" s="122">
        <f>IF($C$4="Attiecināmās izmaksas",IF('10a+c+n'!$Q994="A",'10a+c+n'!P994,0),0)</f>
        <v>0</v>
      </c>
    </row>
    <row r="995" spans="1:16" x14ac:dyDescent="0.2">
      <c r="A995" s="49">
        <f>IF(P995=0,0,IF(COUNTBLANK(P995)=1,0,COUNTA($P$14:P995)))</f>
        <v>0</v>
      </c>
      <c r="B995" s="21">
        <f>IF($C$4="Attiecināmās izmaksas",IF('10a+c+n'!$Q995="A",'10a+c+n'!B995,0),0)</f>
        <v>0</v>
      </c>
      <c r="C995" s="21">
        <f>IF($C$4="Attiecināmās izmaksas",IF('10a+c+n'!$Q995="A",'10a+c+n'!C995,0),0)</f>
        <v>0</v>
      </c>
      <c r="D995" s="21">
        <f>IF($C$4="Attiecināmās izmaksas",IF('10a+c+n'!$Q995="A",'10a+c+n'!D995,0),0)</f>
        <v>0</v>
      </c>
      <c r="E995" s="42"/>
      <c r="F995" s="64"/>
      <c r="G995" s="121"/>
      <c r="H995" s="121">
        <f>IF($C$4="Attiecināmās izmaksas",IF('10a+c+n'!$Q995="A",'10a+c+n'!H995,0),0)</f>
        <v>0</v>
      </c>
      <c r="I995" s="121"/>
      <c r="J995" s="121"/>
      <c r="K995" s="122">
        <f>IF($C$4="Attiecināmās izmaksas",IF('10a+c+n'!$Q995="A",'10a+c+n'!K995,0),0)</f>
        <v>0</v>
      </c>
      <c r="L995" s="64">
        <f>IF($C$4="Attiecināmās izmaksas",IF('10a+c+n'!$Q995="A",'10a+c+n'!L995,0),0)</f>
        <v>0</v>
      </c>
      <c r="M995" s="121">
        <f>IF($C$4="Attiecināmās izmaksas",IF('10a+c+n'!$Q995="A",'10a+c+n'!M995,0),0)</f>
        <v>0</v>
      </c>
      <c r="N995" s="121">
        <f>IF($C$4="Attiecināmās izmaksas",IF('10a+c+n'!$Q995="A",'10a+c+n'!N995,0),0)</f>
        <v>0</v>
      </c>
      <c r="O995" s="121">
        <f>IF($C$4="Attiecināmās izmaksas",IF('10a+c+n'!$Q995="A",'10a+c+n'!O995,0),0)</f>
        <v>0</v>
      </c>
      <c r="P995" s="122">
        <f>IF($C$4="Attiecināmās izmaksas",IF('10a+c+n'!$Q995="A",'10a+c+n'!P995,0),0)</f>
        <v>0</v>
      </c>
    </row>
    <row r="996" spans="1:16" x14ac:dyDescent="0.2">
      <c r="A996" s="49">
        <f>IF(P996=0,0,IF(COUNTBLANK(P996)=1,0,COUNTA($P$14:P996)))</f>
        <v>0</v>
      </c>
      <c r="B996" s="21">
        <f>IF($C$4="Attiecināmās izmaksas",IF('10a+c+n'!$Q996="A",'10a+c+n'!B996,0),0)</f>
        <v>0</v>
      </c>
      <c r="C996" s="21">
        <f>IF($C$4="Attiecināmās izmaksas",IF('10a+c+n'!$Q996="A",'10a+c+n'!C996,0),0)</f>
        <v>0</v>
      </c>
      <c r="D996" s="21">
        <f>IF($C$4="Attiecināmās izmaksas",IF('10a+c+n'!$Q996="A",'10a+c+n'!D996,0),0)</f>
        <v>0</v>
      </c>
      <c r="E996" s="42"/>
      <c r="F996" s="64"/>
      <c r="G996" s="121"/>
      <c r="H996" s="121">
        <f>IF($C$4="Attiecināmās izmaksas",IF('10a+c+n'!$Q996="A",'10a+c+n'!H996,0),0)</f>
        <v>0</v>
      </c>
      <c r="I996" s="121"/>
      <c r="J996" s="121"/>
      <c r="K996" s="122">
        <f>IF($C$4="Attiecināmās izmaksas",IF('10a+c+n'!$Q996="A",'10a+c+n'!K996,0),0)</f>
        <v>0</v>
      </c>
      <c r="L996" s="64">
        <f>IF($C$4="Attiecināmās izmaksas",IF('10a+c+n'!$Q996="A",'10a+c+n'!L996,0),0)</f>
        <v>0</v>
      </c>
      <c r="M996" s="121">
        <f>IF($C$4="Attiecināmās izmaksas",IF('10a+c+n'!$Q996="A",'10a+c+n'!M996,0),0)</f>
        <v>0</v>
      </c>
      <c r="N996" s="121">
        <f>IF($C$4="Attiecināmās izmaksas",IF('10a+c+n'!$Q996="A",'10a+c+n'!N996,0),0)</f>
        <v>0</v>
      </c>
      <c r="O996" s="121">
        <f>IF($C$4="Attiecināmās izmaksas",IF('10a+c+n'!$Q996="A",'10a+c+n'!O996,0),0)</f>
        <v>0</v>
      </c>
      <c r="P996" s="122">
        <f>IF($C$4="Attiecināmās izmaksas",IF('10a+c+n'!$Q996="A",'10a+c+n'!P996,0),0)</f>
        <v>0</v>
      </c>
    </row>
    <row r="997" spans="1:16" x14ac:dyDescent="0.2">
      <c r="A997" s="49">
        <f>IF(P997=0,0,IF(COUNTBLANK(P997)=1,0,COUNTA($P$14:P997)))</f>
        <v>0</v>
      </c>
      <c r="B997" s="21">
        <f>IF($C$4="Attiecināmās izmaksas",IF('10a+c+n'!$Q997="A",'10a+c+n'!B997,0),0)</f>
        <v>0</v>
      </c>
      <c r="C997" s="21">
        <f>IF($C$4="Attiecināmās izmaksas",IF('10a+c+n'!$Q997="A",'10a+c+n'!C997,0),0)</f>
        <v>0</v>
      </c>
      <c r="D997" s="21">
        <f>IF($C$4="Attiecināmās izmaksas",IF('10a+c+n'!$Q997="A",'10a+c+n'!D997,0),0)</f>
        <v>0</v>
      </c>
      <c r="E997" s="42"/>
      <c r="F997" s="64"/>
      <c r="G997" s="121"/>
      <c r="H997" s="121">
        <f>IF($C$4="Attiecināmās izmaksas",IF('10a+c+n'!$Q997="A",'10a+c+n'!H997,0),0)</f>
        <v>0</v>
      </c>
      <c r="I997" s="121"/>
      <c r="J997" s="121"/>
      <c r="K997" s="122">
        <f>IF($C$4="Attiecināmās izmaksas",IF('10a+c+n'!$Q997="A",'10a+c+n'!K997,0),0)</f>
        <v>0</v>
      </c>
      <c r="L997" s="64">
        <f>IF($C$4="Attiecināmās izmaksas",IF('10a+c+n'!$Q997="A",'10a+c+n'!L997,0),0)</f>
        <v>0</v>
      </c>
      <c r="M997" s="121">
        <f>IF($C$4="Attiecināmās izmaksas",IF('10a+c+n'!$Q997="A",'10a+c+n'!M997,0),0)</f>
        <v>0</v>
      </c>
      <c r="N997" s="121">
        <f>IF($C$4="Attiecināmās izmaksas",IF('10a+c+n'!$Q997="A",'10a+c+n'!N997,0),0)</f>
        <v>0</v>
      </c>
      <c r="O997" s="121">
        <f>IF($C$4="Attiecināmās izmaksas",IF('10a+c+n'!$Q997="A",'10a+c+n'!O997,0),0)</f>
        <v>0</v>
      </c>
      <c r="P997" s="122">
        <f>IF($C$4="Attiecināmās izmaksas",IF('10a+c+n'!$Q997="A",'10a+c+n'!P997,0),0)</f>
        <v>0</v>
      </c>
    </row>
    <row r="998" spans="1:16" x14ac:dyDescent="0.2">
      <c r="A998" s="49">
        <f>IF(P998=0,0,IF(COUNTBLANK(P998)=1,0,COUNTA($P$14:P998)))</f>
        <v>0</v>
      </c>
      <c r="B998" s="21">
        <f>IF($C$4="Attiecināmās izmaksas",IF('10a+c+n'!$Q998="A",'10a+c+n'!B998,0),0)</f>
        <v>0</v>
      </c>
      <c r="C998" s="21">
        <f>IF($C$4="Attiecināmās izmaksas",IF('10a+c+n'!$Q998="A",'10a+c+n'!C998,0),0)</f>
        <v>0</v>
      </c>
      <c r="D998" s="21">
        <f>IF($C$4="Attiecināmās izmaksas",IF('10a+c+n'!$Q998="A",'10a+c+n'!D998,0),0)</f>
        <v>0</v>
      </c>
      <c r="E998" s="42"/>
      <c r="F998" s="64"/>
      <c r="G998" s="121"/>
      <c r="H998" s="121">
        <f>IF($C$4="Attiecināmās izmaksas",IF('10a+c+n'!$Q998="A",'10a+c+n'!H998,0),0)</f>
        <v>0</v>
      </c>
      <c r="I998" s="121"/>
      <c r="J998" s="121"/>
      <c r="K998" s="122">
        <f>IF($C$4="Attiecināmās izmaksas",IF('10a+c+n'!$Q998="A",'10a+c+n'!K998,0),0)</f>
        <v>0</v>
      </c>
      <c r="L998" s="64">
        <f>IF($C$4="Attiecināmās izmaksas",IF('10a+c+n'!$Q998="A",'10a+c+n'!L998,0),0)</f>
        <v>0</v>
      </c>
      <c r="M998" s="121">
        <f>IF($C$4="Attiecināmās izmaksas",IF('10a+c+n'!$Q998="A",'10a+c+n'!M998,0),0)</f>
        <v>0</v>
      </c>
      <c r="N998" s="121">
        <f>IF($C$4="Attiecināmās izmaksas",IF('10a+c+n'!$Q998="A",'10a+c+n'!N998,0),0)</f>
        <v>0</v>
      </c>
      <c r="O998" s="121">
        <f>IF($C$4="Attiecināmās izmaksas",IF('10a+c+n'!$Q998="A",'10a+c+n'!O998,0),0)</f>
        <v>0</v>
      </c>
      <c r="P998" s="122">
        <f>IF($C$4="Attiecināmās izmaksas",IF('10a+c+n'!$Q998="A",'10a+c+n'!P998,0),0)</f>
        <v>0</v>
      </c>
    </row>
    <row r="999" spans="1:16" x14ac:dyDescent="0.2">
      <c r="A999" s="49">
        <f>IF(P999=0,0,IF(COUNTBLANK(P999)=1,0,COUNTA($P$14:P999)))</f>
        <v>0</v>
      </c>
      <c r="B999" s="21">
        <f>IF($C$4="Attiecināmās izmaksas",IF('10a+c+n'!$Q999="A",'10a+c+n'!B999,0),0)</f>
        <v>0</v>
      </c>
      <c r="C999" s="21">
        <f>IF($C$4="Attiecināmās izmaksas",IF('10a+c+n'!$Q999="A",'10a+c+n'!C999,0),0)</f>
        <v>0</v>
      </c>
      <c r="D999" s="21">
        <f>IF($C$4="Attiecināmās izmaksas",IF('10a+c+n'!$Q999="A",'10a+c+n'!D999,0),0)</f>
        <v>0</v>
      </c>
      <c r="E999" s="42"/>
      <c r="F999" s="64"/>
      <c r="G999" s="121"/>
      <c r="H999" s="121">
        <f>IF($C$4="Attiecināmās izmaksas",IF('10a+c+n'!$Q999="A",'10a+c+n'!H999,0),0)</f>
        <v>0</v>
      </c>
      <c r="I999" s="121"/>
      <c r="J999" s="121"/>
      <c r="K999" s="122">
        <f>IF($C$4="Attiecināmās izmaksas",IF('10a+c+n'!$Q999="A",'10a+c+n'!K999,0),0)</f>
        <v>0</v>
      </c>
      <c r="L999" s="64">
        <f>IF($C$4="Attiecināmās izmaksas",IF('10a+c+n'!$Q999="A",'10a+c+n'!L999,0),0)</f>
        <v>0</v>
      </c>
      <c r="M999" s="121">
        <f>IF($C$4="Attiecināmās izmaksas",IF('10a+c+n'!$Q999="A",'10a+c+n'!M999,0),0)</f>
        <v>0</v>
      </c>
      <c r="N999" s="121">
        <f>IF($C$4="Attiecināmās izmaksas",IF('10a+c+n'!$Q999="A",'10a+c+n'!N999,0),0)</f>
        <v>0</v>
      </c>
      <c r="O999" s="121">
        <f>IF($C$4="Attiecināmās izmaksas",IF('10a+c+n'!$Q999="A",'10a+c+n'!O999,0),0)</f>
        <v>0</v>
      </c>
      <c r="P999" s="122">
        <f>IF($C$4="Attiecināmās izmaksas",IF('10a+c+n'!$Q999="A",'10a+c+n'!P999,0),0)</f>
        <v>0</v>
      </c>
    </row>
    <row r="1000" spans="1:16" x14ac:dyDescent="0.2">
      <c r="A1000" s="49">
        <f>IF(P1000=0,0,IF(COUNTBLANK(P1000)=1,0,COUNTA($P$14:P1000)))</f>
        <v>0</v>
      </c>
      <c r="B1000" s="21">
        <f>IF($C$4="Attiecināmās izmaksas",IF('10a+c+n'!$Q1000="A",'10a+c+n'!B1000,0),0)</f>
        <v>0</v>
      </c>
      <c r="C1000" s="21">
        <f>IF($C$4="Attiecināmās izmaksas",IF('10a+c+n'!$Q1000="A",'10a+c+n'!C1000,0),0)</f>
        <v>0</v>
      </c>
      <c r="D1000" s="21">
        <f>IF($C$4="Attiecināmās izmaksas",IF('10a+c+n'!$Q1000="A",'10a+c+n'!D1000,0),0)</f>
        <v>0</v>
      </c>
      <c r="E1000" s="42"/>
      <c r="F1000" s="64"/>
      <c r="G1000" s="121"/>
      <c r="H1000" s="121">
        <f>IF($C$4="Attiecināmās izmaksas",IF('10a+c+n'!$Q1000="A",'10a+c+n'!H1000,0),0)</f>
        <v>0</v>
      </c>
      <c r="I1000" s="121"/>
      <c r="J1000" s="121"/>
      <c r="K1000" s="122">
        <f>IF($C$4="Attiecināmās izmaksas",IF('10a+c+n'!$Q1000="A",'10a+c+n'!K1000,0),0)</f>
        <v>0</v>
      </c>
      <c r="L1000" s="64">
        <f>IF($C$4="Attiecināmās izmaksas",IF('10a+c+n'!$Q1000="A",'10a+c+n'!L1000,0),0)</f>
        <v>0</v>
      </c>
      <c r="M1000" s="121">
        <f>IF($C$4="Attiecināmās izmaksas",IF('10a+c+n'!$Q1000="A",'10a+c+n'!M1000,0),0)</f>
        <v>0</v>
      </c>
      <c r="N1000" s="121">
        <f>IF($C$4="Attiecināmās izmaksas",IF('10a+c+n'!$Q1000="A",'10a+c+n'!N1000,0),0)</f>
        <v>0</v>
      </c>
      <c r="O1000" s="121">
        <f>IF($C$4="Attiecināmās izmaksas",IF('10a+c+n'!$Q1000="A",'10a+c+n'!O1000,0),0)</f>
        <v>0</v>
      </c>
      <c r="P1000" s="122">
        <f>IF($C$4="Attiecināmās izmaksas",IF('10a+c+n'!$Q1000="A",'10a+c+n'!P1000,0),0)</f>
        <v>0</v>
      </c>
    </row>
    <row r="1001" spans="1:16" x14ac:dyDescent="0.2">
      <c r="A1001" s="49">
        <f>IF(P1001=0,0,IF(COUNTBLANK(P1001)=1,0,COUNTA($P$14:P1001)))</f>
        <v>0</v>
      </c>
      <c r="B1001" s="21">
        <f>IF($C$4="Attiecināmās izmaksas",IF('10a+c+n'!$Q1001="A",'10a+c+n'!B1001,0),0)</f>
        <v>0</v>
      </c>
      <c r="C1001" s="21">
        <f>IF($C$4="Attiecināmās izmaksas",IF('10a+c+n'!$Q1001="A",'10a+c+n'!C1001,0),0)</f>
        <v>0</v>
      </c>
      <c r="D1001" s="21">
        <f>IF($C$4="Attiecināmās izmaksas",IF('10a+c+n'!$Q1001="A",'10a+c+n'!D1001,0),0)</f>
        <v>0</v>
      </c>
      <c r="E1001" s="42">
        <f>IF($C$4="Attiecināmās izmaksas",IF('10a+c+n'!$Q1001="A",'10a+c+n'!E1001,0),0)</f>
        <v>0</v>
      </c>
      <c r="F1001" s="64"/>
      <c r="G1001" s="121"/>
      <c r="H1001" s="121">
        <f>IF($C$4="Attiecināmās izmaksas",IF('10a+c+n'!$Q1001="A",'10a+c+n'!H1001,0),0)</f>
        <v>0</v>
      </c>
      <c r="I1001" s="121"/>
      <c r="J1001" s="121"/>
      <c r="K1001" s="122">
        <f>IF($C$4="Attiecināmās izmaksas",IF('10a+c+n'!$Q1001="A",'10a+c+n'!K1001,0),0)</f>
        <v>0</v>
      </c>
      <c r="L1001" s="64">
        <f>IF($C$4="Attiecināmās izmaksas",IF('10a+c+n'!$Q1001="A",'10a+c+n'!L1001,0),0)</f>
        <v>0</v>
      </c>
      <c r="M1001" s="121">
        <f>IF($C$4="Attiecināmās izmaksas",IF('10a+c+n'!$Q1001="A",'10a+c+n'!M1001,0),0)</f>
        <v>0</v>
      </c>
      <c r="N1001" s="121">
        <f>IF($C$4="Attiecināmās izmaksas",IF('10a+c+n'!$Q1001="A",'10a+c+n'!N1001,0),0)</f>
        <v>0</v>
      </c>
      <c r="O1001" s="121">
        <f>IF($C$4="Attiecināmās izmaksas",IF('10a+c+n'!$Q1001="A",'10a+c+n'!O1001,0),0)</f>
        <v>0</v>
      </c>
      <c r="P1001" s="122">
        <f>IF($C$4="Attiecināmās izmaksas",IF('10a+c+n'!$Q1001="A",'10a+c+n'!P1001,0),0)</f>
        <v>0</v>
      </c>
    </row>
    <row r="1002" spans="1:16" x14ac:dyDescent="0.2">
      <c r="A1002" s="49">
        <f>IF(P1002=0,0,IF(COUNTBLANK(P1002)=1,0,COUNTA($P$14:P1002)))</f>
        <v>0</v>
      </c>
      <c r="B1002" s="21">
        <f>IF($C$4="Attiecināmās izmaksas",IF('10a+c+n'!$Q1002="A",'10a+c+n'!B1002,0),0)</f>
        <v>0</v>
      </c>
      <c r="C1002" s="21">
        <f>IF($C$4="Attiecināmās izmaksas",IF('10a+c+n'!$Q1002="A",'10a+c+n'!C1002,0),0)</f>
        <v>0</v>
      </c>
      <c r="D1002" s="21">
        <f>IF($C$4="Attiecināmās izmaksas",IF('10a+c+n'!$Q1002="A",'10a+c+n'!D1002,0),0)</f>
        <v>0</v>
      </c>
      <c r="E1002" s="42">
        <f>IF($C$4="Attiecināmās izmaksas",IF('10a+c+n'!$Q1002="A",'10a+c+n'!E1002,0),0)</f>
        <v>0</v>
      </c>
      <c r="F1002" s="64">
        <f>IF($C$4="Attiecināmās izmaksas",IF('10a+c+n'!$Q1002="A",'10a+c+n'!F1002,0),0)</f>
        <v>0</v>
      </c>
      <c r="G1002" s="121">
        <f>IF($C$4="Attiecināmās izmaksas",IF('10a+c+n'!$Q1002="A",'10a+c+n'!G1002,0),0)</f>
        <v>0</v>
      </c>
      <c r="H1002" s="121">
        <f>IF($C$4="Attiecināmās izmaksas",IF('10a+c+n'!$Q1002="A",'10a+c+n'!H1002,0),0)</f>
        <v>0</v>
      </c>
      <c r="I1002" s="121"/>
      <c r="J1002" s="121"/>
      <c r="K1002" s="122">
        <f>IF($C$4="Attiecināmās izmaksas",IF('10a+c+n'!$Q1002="A",'10a+c+n'!K1002,0),0)</f>
        <v>0</v>
      </c>
      <c r="L1002" s="64">
        <f>IF($C$4="Attiecināmās izmaksas",IF('10a+c+n'!$Q1002="A",'10a+c+n'!L1002,0),0)</f>
        <v>0</v>
      </c>
      <c r="M1002" s="121">
        <f>IF($C$4="Attiecināmās izmaksas",IF('10a+c+n'!$Q1002="A",'10a+c+n'!M1002,0),0)</f>
        <v>0</v>
      </c>
      <c r="N1002" s="121">
        <f>IF($C$4="Attiecināmās izmaksas",IF('10a+c+n'!$Q1002="A",'10a+c+n'!N1002,0),0)</f>
        <v>0</v>
      </c>
      <c r="O1002" s="121">
        <f>IF($C$4="Attiecināmās izmaksas",IF('10a+c+n'!$Q1002="A",'10a+c+n'!O1002,0),0)</f>
        <v>0</v>
      </c>
      <c r="P1002" s="122">
        <f>IF($C$4="Attiecināmās izmaksas",IF('10a+c+n'!$Q1002="A",'10a+c+n'!P1002,0),0)</f>
        <v>0</v>
      </c>
    </row>
    <row r="1003" spans="1:16" x14ac:dyDescent="0.2">
      <c r="A1003" s="49">
        <f>IF(P1003=0,0,IF(COUNTBLANK(P1003)=1,0,COUNTA($P$14:P1003)))</f>
        <v>0</v>
      </c>
      <c r="B1003" s="21">
        <f>IF($C$4="Attiecināmās izmaksas",IF('10a+c+n'!$Q1003="A",'10a+c+n'!B1003,0),0)</f>
        <v>0</v>
      </c>
      <c r="C1003" s="21">
        <f>IF($C$4="Attiecināmās izmaksas",IF('10a+c+n'!$Q1003="A",'10a+c+n'!C1003,0),0)</f>
        <v>0</v>
      </c>
      <c r="D1003" s="21">
        <f>IF($C$4="Attiecināmās izmaksas",IF('10a+c+n'!$Q1003="A",'10a+c+n'!D1003,0),0)</f>
        <v>0</v>
      </c>
      <c r="E1003" s="42">
        <f>IF($C$4="Attiecināmās izmaksas",IF('10a+c+n'!$Q1003="A",'10a+c+n'!E1003,0),0)</f>
        <v>0</v>
      </c>
      <c r="F1003" s="64">
        <f>IF($C$4="Attiecināmās izmaksas",IF('10a+c+n'!$Q1003="A",'10a+c+n'!F1003,0),0)</f>
        <v>0</v>
      </c>
      <c r="G1003" s="121">
        <f>IF($C$4="Attiecināmās izmaksas",IF('10a+c+n'!$Q1003="A",'10a+c+n'!G1003,0),0)</f>
        <v>0</v>
      </c>
      <c r="H1003" s="121">
        <f>IF($C$4="Attiecināmās izmaksas",IF('10a+c+n'!$Q1003="A",'10a+c+n'!H1003,0),0)</f>
        <v>0</v>
      </c>
      <c r="I1003" s="121"/>
      <c r="J1003" s="121"/>
      <c r="K1003" s="122">
        <f>IF($C$4="Attiecināmās izmaksas",IF('10a+c+n'!$Q1003="A",'10a+c+n'!K1003,0),0)</f>
        <v>0</v>
      </c>
      <c r="L1003" s="64">
        <f>IF($C$4="Attiecināmās izmaksas",IF('10a+c+n'!$Q1003="A",'10a+c+n'!L1003,0),0)</f>
        <v>0</v>
      </c>
      <c r="M1003" s="121">
        <f>IF($C$4="Attiecināmās izmaksas",IF('10a+c+n'!$Q1003="A",'10a+c+n'!M1003,0),0)</f>
        <v>0</v>
      </c>
      <c r="N1003" s="121">
        <f>IF($C$4="Attiecināmās izmaksas",IF('10a+c+n'!$Q1003="A",'10a+c+n'!N1003,0),0)</f>
        <v>0</v>
      </c>
      <c r="O1003" s="121">
        <f>IF($C$4="Attiecināmās izmaksas",IF('10a+c+n'!$Q1003="A",'10a+c+n'!O1003,0),0)</f>
        <v>0</v>
      </c>
      <c r="P1003" s="122">
        <f>IF($C$4="Attiecināmās izmaksas",IF('10a+c+n'!$Q1003="A",'10a+c+n'!P1003,0),0)</f>
        <v>0</v>
      </c>
    </row>
    <row r="1004" spans="1:16" x14ac:dyDescent="0.2">
      <c r="A1004" s="49">
        <f>IF(P1004=0,0,IF(COUNTBLANK(P1004)=1,0,COUNTA($P$14:P1004)))</f>
        <v>0</v>
      </c>
      <c r="B1004" s="21">
        <f>IF($C$4="Attiecināmās izmaksas",IF('10a+c+n'!$Q1004="A",'10a+c+n'!B1004,0),0)</f>
        <v>0</v>
      </c>
      <c r="C1004" s="21">
        <f>IF($C$4="Attiecināmās izmaksas",IF('10a+c+n'!$Q1004="A",'10a+c+n'!C1004,0),0)</f>
        <v>0</v>
      </c>
      <c r="D1004" s="21">
        <f>IF($C$4="Attiecināmās izmaksas",IF('10a+c+n'!$Q1004="A",'10a+c+n'!D1004,0),0)</f>
        <v>0</v>
      </c>
      <c r="E1004" s="42">
        <f>IF($C$4="Attiecināmās izmaksas",IF('10a+c+n'!$Q1004="A",'10a+c+n'!E1004,0),0)</f>
        <v>0</v>
      </c>
      <c r="F1004" s="64">
        <f>IF($C$4="Attiecināmās izmaksas",IF('10a+c+n'!$Q1004="A",'10a+c+n'!F1004,0),0)</f>
        <v>0</v>
      </c>
      <c r="G1004" s="121">
        <f>IF($C$4="Attiecināmās izmaksas",IF('10a+c+n'!$Q1004="A",'10a+c+n'!G1004,0),0)</f>
        <v>0</v>
      </c>
      <c r="H1004" s="121">
        <f>IF($C$4="Attiecināmās izmaksas",IF('10a+c+n'!$Q1004="A",'10a+c+n'!H1004,0),0)</f>
        <v>0</v>
      </c>
      <c r="I1004" s="121"/>
      <c r="J1004" s="121"/>
      <c r="K1004" s="122">
        <f>IF($C$4="Attiecināmās izmaksas",IF('10a+c+n'!$Q1004="A",'10a+c+n'!K1004,0),0)</f>
        <v>0</v>
      </c>
      <c r="L1004" s="64">
        <f>IF($C$4="Attiecināmās izmaksas",IF('10a+c+n'!$Q1004="A",'10a+c+n'!L1004,0),0)</f>
        <v>0</v>
      </c>
      <c r="M1004" s="121">
        <f>IF($C$4="Attiecināmās izmaksas",IF('10a+c+n'!$Q1004="A",'10a+c+n'!M1004,0),0)</f>
        <v>0</v>
      </c>
      <c r="N1004" s="121">
        <f>IF($C$4="Attiecināmās izmaksas",IF('10a+c+n'!$Q1004="A",'10a+c+n'!N1004,0),0)</f>
        <v>0</v>
      </c>
      <c r="O1004" s="121">
        <f>IF($C$4="Attiecināmās izmaksas",IF('10a+c+n'!$Q1004="A",'10a+c+n'!O1004,0),0)</f>
        <v>0</v>
      </c>
      <c r="P1004" s="122">
        <f>IF($C$4="Attiecināmās izmaksas",IF('10a+c+n'!$Q1004="A",'10a+c+n'!P1004,0),0)</f>
        <v>0</v>
      </c>
    </row>
    <row r="1005" spans="1:16" x14ac:dyDescent="0.2">
      <c r="A1005" s="49">
        <f>IF(P1005=0,0,IF(COUNTBLANK(P1005)=1,0,COUNTA($P$14:P1005)))</f>
        <v>0</v>
      </c>
      <c r="B1005" s="21">
        <f>IF($C$4="Attiecināmās izmaksas",IF('10a+c+n'!$Q1005="A",'10a+c+n'!B1005,0),0)</f>
        <v>0</v>
      </c>
      <c r="C1005" s="21">
        <f>IF($C$4="Attiecināmās izmaksas",IF('10a+c+n'!$Q1005="A",'10a+c+n'!C1005,0),0)</f>
        <v>0</v>
      </c>
      <c r="D1005" s="21">
        <f>IF($C$4="Attiecināmās izmaksas",IF('10a+c+n'!$Q1005="A",'10a+c+n'!D1005,0),0)</f>
        <v>0</v>
      </c>
      <c r="E1005" s="42">
        <f>IF($C$4="Attiecināmās izmaksas",IF('10a+c+n'!$Q1005="A",'10a+c+n'!E1005,0),0)</f>
        <v>0</v>
      </c>
      <c r="F1005" s="64">
        <f>IF($C$4="Attiecināmās izmaksas",IF('10a+c+n'!$Q1005="A",'10a+c+n'!F1005,0),0)</f>
        <v>0</v>
      </c>
      <c r="G1005" s="121">
        <f>IF($C$4="Attiecināmās izmaksas",IF('10a+c+n'!$Q1005="A",'10a+c+n'!G1005,0),0)</f>
        <v>0</v>
      </c>
      <c r="H1005" s="121">
        <f>IF($C$4="Attiecināmās izmaksas",IF('10a+c+n'!$Q1005="A",'10a+c+n'!H1005,0),0)</f>
        <v>0</v>
      </c>
      <c r="I1005" s="121"/>
      <c r="J1005" s="121"/>
      <c r="K1005" s="122">
        <f>IF($C$4="Attiecināmās izmaksas",IF('10a+c+n'!$Q1005="A",'10a+c+n'!K1005,0),0)</f>
        <v>0</v>
      </c>
      <c r="L1005" s="64">
        <f>IF($C$4="Attiecināmās izmaksas",IF('10a+c+n'!$Q1005="A",'10a+c+n'!L1005,0),0)</f>
        <v>0</v>
      </c>
      <c r="M1005" s="121">
        <f>IF($C$4="Attiecināmās izmaksas",IF('10a+c+n'!$Q1005="A",'10a+c+n'!M1005,0),0)</f>
        <v>0</v>
      </c>
      <c r="N1005" s="121">
        <f>IF($C$4="Attiecināmās izmaksas",IF('10a+c+n'!$Q1005="A",'10a+c+n'!N1005,0),0)</f>
        <v>0</v>
      </c>
      <c r="O1005" s="121">
        <f>IF($C$4="Attiecināmās izmaksas",IF('10a+c+n'!$Q1005="A",'10a+c+n'!O1005,0),0)</f>
        <v>0</v>
      </c>
      <c r="P1005" s="122">
        <f>IF($C$4="Attiecināmās izmaksas",IF('10a+c+n'!$Q1005="A",'10a+c+n'!P1005,0),0)</f>
        <v>0</v>
      </c>
    </row>
    <row r="1006" spans="1:16" x14ac:dyDescent="0.2">
      <c r="A1006" s="49">
        <f>IF(P1006=0,0,IF(COUNTBLANK(P1006)=1,0,COUNTA($P$14:P1006)))</f>
        <v>0</v>
      </c>
      <c r="B1006" s="21">
        <f>IF($C$4="Attiecināmās izmaksas",IF('10a+c+n'!$Q1006="A",'10a+c+n'!B1006,0),0)</f>
        <v>0</v>
      </c>
      <c r="C1006" s="21">
        <f>IF($C$4="Attiecināmās izmaksas",IF('10a+c+n'!$Q1006="A",'10a+c+n'!C1006,0),0)</f>
        <v>0</v>
      </c>
      <c r="D1006" s="21">
        <f>IF($C$4="Attiecināmās izmaksas",IF('10a+c+n'!$Q1006="A",'10a+c+n'!D1006,0),0)</f>
        <v>0</v>
      </c>
      <c r="E1006" s="42">
        <f>IF($C$4="Attiecināmās izmaksas",IF('10a+c+n'!$Q1006="A",'10a+c+n'!E1006,0),0)</f>
        <v>0</v>
      </c>
      <c r="F1006" s="64">
        <f>IF($C$4="Attiecināmās izmaksas",IF('10a+c+n'!$Q1006="A",'10a+c+n'!F1006,0),0)</f>
        <v>0</v>
      </c>
      <c r="G1006" s="121">
        <f>IF($C$4="Attiecināmās izmaksas",IF('10a+c+n'!$Q1006="A",'10a+c+n'!G1006,0),0)</f>
        <v>0</v>
      </c>
      <c r="H1006" s="121">
        <f>IF($C$4="Attiecināmās izmaksas",IF('10a+c+n'!$Q1006="A",'10a+c+n'!H1006,0),0)</f>
        <v>0</v>
      </c>
      <c r="I1006" s="121"/>
      <c r="J1006" s="121"/>
      <c r="K1006" s="122">
        <f>IF($C$4="Attiecināmās izmaksas",IF('10a+c+n'!$Q1006="A",'10a+c+n'!K1006,0),0)</f>
        <v>0</v>
      </c>
      <c r="L1006" s="64">
        <f>IF($C$4="Attiecināmās izmaksas",IF('10a+c+n'!$Q1006="A",'10a+c+n'!L1006,0),0)</f>
        <v>0</v>
      </c>
      <c r="M1006" s="121">
        <f>IF($C$4="Attiecināmās izmaksas",IF('10a+c+n'!$Q1006="A",'10a+c+n'!M1006,0),0)</f>
        <v>0</v>
      </c>
      <c r="N1006" s="121">
        <f>IF($C$4="Attiecināmās izmaksas",IF('10a+c+n'!$Q1006="A",'10a+c+n'!N1006,0),0)</f>
        <v>0</v>
      </c>
      <c r="O1006" s="121">
        <f>IF($C$4="Attiecināmās izmaksas",IF('10a+c+n'!$Q1006="A",'10a+c+n'!O1006,0),0)</f>
        <v>0</v>
      </c>
      <c r="P1006" s="122">
        <f>IF($C$4="Attiecināmās izmaksas",IF('10a+c+n'!$Q1006="A",'10a+c+n'!P1006,0),0)</f>
        <v>0</v>
      </c>
    </row>
    <row r="1007" spans="1:16" x14ac:dyDescent="0.2">
      <c r="A1007" s="49">
        <f>IF(P1007=0,0,IF(COUNTBLANK(P1007)=1,0,COUNTA($P$14:P1007)))</f>
        <v>0</v>
      </c>
      <c r="B1007" s="21">
        <f>IF($C$4="Attiecināmās izmaksas",IF('10a+c+n'!$Q1007="A",'10a+c+n'!B1007,0),0)</f>
        <v>0</v>
      </c>
      <c r="C1007" s="21">
        <f>IF($C$4="Attiecināmās izmaksas",IF('10a+c+n'!$Q1007="A",'10a+c+n'!C1007,0),0)</f>
        <v>0</v>
      </c>
      <c r="D1007" s="21">
        <f>IF($C$4="Attiecināmās izmaksas",IF('10a+c+n'!$Q1007="A",'10a+c+n'!D1007,0),0)</f>
        <v>0</v>
      </c>
      <c r="E1007" s="42">
        <f>IF($C$4="Attiecināmās izmaksas",IF('10a+c+n'!$Q1007="A",'10a+c+n'!E1007,0),0)</f>
        <v>0</v>
      </c>
      <c r="F1007" s="64">
        <f>IF($C$4="Attiecināmās izmaksas",IF('10a+c+n'!$Q1007="A",'10a+c+n'!F1007,0),0)</f>
        <v>0</v>
      </c>
      <c r="G1007" s="121">
        <f>IF($C$4="Attiecināmās izmaksas",IF('10a+c+n'!$Q1007="A",'10a+c+n'!G1007,0),0)</f>
        <v>0</v>
      </c>
      <c r="H1007" s="121">
        <f>IF($C$4="Attiecināmās izmaksas",IF('10a+c+n'!$Q1007="A",'10a+c+n'!H1007,0),0)</f>
        <v>0</v>
      </c>
      <c r="I1007" s="121"/>
      <c r="J1007" s="121"/>
      <c r="K1007" s="122">
        <f>IF($C$4="Attiecināmās izmaksas",IF('10a+c+n'!$Q1007="A",'10a+c+n'!K1007,0),0)</f>
        <v>0</v>
      </c>
      <c r="L1007" s="64">
        <f>IF($C$4="Attiecināmās izmaksas",IF('10a+c+n'!$Q1007="A",'10a+c+n'!L1007,0),0)</f>
        <v>0</v>
      </c>
      <c r="M1007" s="121">
        <f>IF($C$4="Attiecināmās izmaksas",IF('10a+c+n'!$Q1007="A",'10a+c+n'!M1007,0),0)</f>
        <v>0</v>
      </c>
      <c r="N1007" s="121">
        <f>IF($C$4="Attiecināmās izmaksas",IF('10a+c+n'!$Q1007="A",'10a+c+n'!N1007,0),0)</f>
        <v>0</v>
      </c>
      <c r="O1007" s="121">
        <f>IF($C$4="Attiecināmās izmaksas",IF('10a+c+n'!$Q1007="A",'10a+c+n'!O1007,0),0)</f>
        <v>0</v>
      </c>
      <c r="P1007" s="122">
        <f>IF($C$4="Attiecināmās izmaksas",IF('10a+c+n'!$Q1007="A",'10a+c+n'!P1007,0),0)</f>
        <v>0</v>
      </c>
    </row>
    <row r="1008" spans="1:16" x14ac:dyDescent="0.2">
      <c r="A1008" s="49">
        <f>IF(P1008=0,0,IF(COUNTBLANK(P1008)=1,0,COUNTA($P$14:P1008)))</f>
        <v>0</v>
      </c>
      <c r="B1008" s="21">
        <f>IF($C$4="Attiecināmās izmaksas",IF('10a+c+n'!$Q1008="A",'10a+c+n'!B1008,0),0)</f>
        <v>0</v>
      </c>
      <c r="C1008" s="21">
        <f>IF($C$4="Attiecināmās izmaksas",IF('10a+c+n'!$Q1008="A",'10a+c+n'!C1008,0),0)</f>
        <v>0</v>
      </c>
      <c r="D1008" s="21">
        <f>IF($C$4="Attiecināmās izmaksas",IF('10a+c+n'!$Q1008="A",'10a+c+n'!D1008,0),0)</f>
        <v>0</v>
      </c>
      <c r="E1008" s="42">
        <f>IF($C$4="Attiecināmās izmaksas",IF('10a+c+n'!$Q1008="A",'10a+c+n'!E1008,0),0)</f>
        <v>0</v>
      </c>
      <c r="F1008" s="64">
        <f>IF($C$4="Attiecināmās izmaksas",IF('10a+c+n'!$Q1008="A",'10a+c+n'!F1008,0),0)</f>
        <v>0</v>
      </c>
      <c r="G1008" s="121">
        <f>IF($C$4="Attiecināmās izmaksas",IF('10a+c+n'!$Q1008="A",'10a+c+n'!G1008,0),0)</f>
        <v>0</v>
      </c>
      <c r="H1008" s="121">
        <f>IF($C$4="Attiecināmās izmaksas",IF('10a+c+n'!$Q1008="A",'10a+c+n'!H1008,0),0)</f>
        <v>0</v>
      </c>
      <c r="I1008" s="121">
        <f>IF($C$4="Attiecināmās izmaksas",IF('10a+c+n'!$Q1008="A",'10a+c+n'!I1008,0),0)</f>
        <v>0</v>
      </c>
      <c r="J1008" s="121">
        <f>IF($C$4="Attiecināmās izmaksas",IF('10a+c+n'!$Q1008="A",'10a+c+n'!J1008,0),0)</f>
        <v>0</v>
      </c>
      <c r="K1008" s="122">
        <f>IF($C$4="Attiecināmās izmaksas",IF('10a+c+n'!$Q1008="A",'10a+c+n'!K1008,0),0)</f>
        <v>0</v>
      </c>
      <c r="L1008" s="64">
        <f>IF($C$4="Attiecināmās izmaksas",IF('10a+c+n'!$Q1008="A",'10a+c+n'!L1008,0),0)</f>
        <v>0</v>
      </c>
      <c r="M1008" s="121">
        <f>IF($C$4="Attiecināmās izmaksas",IF('10a+c+n'!$Q1008="A",'10a+c+n'!M1008,0),0)</f>
        <v>0</v>
      </c>
      <c r="N1008" s="121">
        <f>IF($C$4="Attiecināmās izmaksas",IF('10a+c+n'!$Q1008="A",'10a+c+n'!N1008,0),0)</f>
        <v>0</v>
      </c>
      <c r="O1008" s="121">
        <f>IF($C$4="Attiecināmās izmaksas",IF('10a+c+n'!$Q1008="A",'10a+c+n'!O1008,0),0)</f>
        <v>0</v>
      </c>
      <c r="P1008" s="122">
        <f>IF($C$4="Attiecināmās izmaksas",IF('10a+c+n'!$Q1008="A",'10a+c+n'!P1008,0),0)</f>
        <v>0</v>
      </c>
    </row>
    <row r="1009" spans="1:16" x14ac:dyDescent="0.2">
      <c r="A1009" s="49">
        <f>IF(P1009=0,0,IF(COUNTBLANK(P1009)=1,0,COUNTA($P$14:P1009)))</f>
        <v>0</v>
      </c>
      <c r="B1009" s="21">
        <f>IF($C$4="Attiecināmās izmaksas",IF('10a+c+n'!$Q1009="A",'10a+c+n'!B1009,0),0)</f>
        <v>0</v>
      </c>
      <c r="C1009" s="21">
        <f>IF($C$4="Attiecināmās izmaksas",IF('10a+c+n'!$Q1009="A",'10a+c+n'!C1009,0),0)</f>
        <v>0</v>
      </c>
      <c r="D1009" s="21">
        <f>IF($C$4="Attiecināmās izmaksas",IF('10a+c+n'!$Q1009="A",'10a+c+n'!D1009,0),0)</f>
        <v>0</v>
      </c>
      <c r="E1009" s="42">
        <f>IF($C$4="Attiecināmās izmaksas",IF('10a+c+n'!$Q1009="A",'10a+c+n'!E1009,0),0)</f>
        <v>0</v>
      </c>
      <c r="F1009" s="64">
        <f>IF($C$4="Attiecināmās izmaksas",IF('10a+c+n'!$Q1009="A",'10a+c+n'!F1009,0),0)</f>
        <v>0</v>
      </c>
      <c r="G1009" s="121">
        <f>IF($C$4="Attiecināmās izmaksas",IF('10a+c+n'!$Q1009="A",'10a+c+n'!G1009,0),0)</f>
        <v>0</v>
      </c>
      <c r="H1009" s="121">
        <f>IF($C$4="Attiecināmās izmaksas",IF('10a+c+n'!$Q1009="A",'10a+c+n'!H1009,0),0)</f>
        <v>0</v>
      </c>
      <c r="I1009" s="121">
        <f>IF($C$4="Attiecināmās izmaksas",IF('10a+c+n'!$Q1009="A",'10a+c+n'!I1009,0),0)</f>
        <v>0</v>
      </c>
      <c r="J1009" s="121">
        <f>IF($C$4="Attiecināmās izmaksas",IF('10a+c+n'!$Q1009="A",'10a+c+n'!J1009,0),0)</f>
        <v>0</v>
      </c>
      <c r="K1009" s="122">
        <f>IF($C$4="Attiecināmās izmaksas",IF('10a+c+n'!$Q1009="A",'10a+c+n'!K1009,0),0)</f>
        <v>0</v>
      </c>
      <c r="L1009" s="64">
        <f>IF($C$4="Attiecināmās izmaksas",IF('10a+c+n'!$Q1009="A",'10a+c+n'!L1009,0),0)</f>
        <v>0</v>
      </c>
      <c r="M1009" s="121">
        <f>IF($C$4="Attiecināmās izmaksas",IF('10a+c+n'!$Q1009="A",'10a+c+n'!M1009,0),0)</f>
        <v>0</v>
      </c>
      <c r="N1009" s="121">
        <f>IF($C$4="Attiecināmās izmaksas",IF('10a+c+n'!$Q1009="A",'10a+c+n'!N1009,0),0)</f>
        <v>0</v>
      </c>
      <c r="O1009" s="121">
        <f>IF($C$4="Attiecināmās izmaksas",IF('10a+c+n'!$Q1009="A",'10a+c+n'!O1009,0),0)</f>
        <v>0</v>
      </c>
      <c r="P1009" s="122">
        <f>IF($C$4="Attiecināmās izmaksas",IF('10a+c+n'!$Q1009="A",'10a+c+n'!P1009,0),0)</f>
        <v>0</v>
      </c>
    </row>
    <row r="1010" spans="1:16" x14ac:dyDescent="0.2">
      <c r="A1010" s="49">
        <f>IF(P1010=0,0,IF(COUNTBLANK(P1010)=1,0,COUNTA($P$14:P1010)))</f>
        <v>0</v>
      </c>
      <c r="B1010" s="21">
        <f>IF($C$4="Attiecināmās izmaksas",IF('10a+c+n'!$Q1010="A",'10a+c+n'!B1010,0),0)</f>
        <v>0</v>
      </c>
      <c r="C1010" s="21">
        <f>IF($C$4="Attiecināmās izmaksas",IF('10a+c+n'!$Q1010="A",'10a+c+n'!C1010,0),0)</f>
        <v>0</v>
      </c>
      <c r="D1010" s="21">
        <f>IF($C$4="Attiecināmās izmaksas",IF('10a+c+n'!$Q1010="A",'10a+c+n'!D1010,0),0)</f>
        <v>0</v>
      </c>
      <c r="E1010" s="42">
        <f>IF($C$4="Attiecināmās izmaksas",IF('10a+c+n'!$Q1010="A",'10a+c+n'!E1010,0),0)</f>
        <v>0</v>
      </c>
      <c r="F1010" s="64">
        <f>IF($C$4="Attiecināmās izmaksas",IF('10a+c+n'!$Q1010="A",'10a+c+n'!F1010,0),0)</f>
        <v>0</v>
      </c>
      <c r="G1010" s="121">
        <f>IF($C$4="Attiecināmās izmaksas",IF('10a+c+n'!$Q1010="A",'10a+c+n'!G1010,0),0)</f>
        <v>0</v>
      </c>
      <c r="H1010" s="121">
        <f>IF($C$4="Attiecināmās izmaksas",IF('10a+c+n'!$Q1010="A",'10a+c+n'!H1010,0),0)</f>
        <v>0</v>
      </c>
      <c r="I1010" s="121">
        <f>IF($C$4="Attiecināmās izmaksas",IF('10a+c+n'!$Q1010="A",'10a+c+n'!I1010,0),0)</f>
        <v>0</v>
      </c>
      <c r="J1010" s="121">
        <f>IF($C$4="Attiecināmās izmaksas",IF('10a+c+n'!$Q1010="A",'10a+c+n'!J1010,0),0)</f>
        <v>0</v>
      </c>
      <c r="K1010" s="122">
        <f>IF($C$4="Attiecināmās izmaksas",IF('10a+c+n'!$Q1010="A",'10a+c+n'!K1010,0),0)</f>
        <v>0</v>
      </c>
      <c r="L1010" s="64">
        <f>IF($C$4="Attiecināmās izmaksas",IF('10a+c+n'!$Q1010="A",'10a+c+n'!L1010,0),0)</f>
        <v>0</v>
      </c>
      <c r="M1010" s="121">
        <f>IF($C$4="Attiecināmās izmaksas",IF('10a+c+n'!$Q1010="A",'10a+c+n'!M1010,0),0)</f>
        <v>0</v>
      </c>
      <c r="N1010" s="121">
        <f>IF($C$4="Attiecināmās izmaksas",IF('10a+c+n'!$Q1010="A",'10a+c+n'!N1010,0),0)</f>
        <v>0</v>
      </c>
      <c r="O1010" s="121">
        <f>IF($C$4="Attiecināmās izmaksas",IF('10a+c+n'!$Q1010="A",'10a+c+n'!O1010,0),0)</f>
        <v>0</v>
      </c>
      <c r="P1010" s="122">
        <f>IF($C$4="Attiecināmās izmaksas",IF('10a+c+n'!$Q1010="A",'10a+c+n'!P1010,0),0)</f>
        <v>0</v>
      </c>
    </row>
    <row r="1011" spans="1:16" x14ac:dyDescent="0.2">
      <c r="A1011" s="49">
        <f>IF(P1011=0,0,IF(COUNTBLANK(P1011)=1,0,COUNTA($P$14:P1011)))</f>
        <v>0</v>
      </c>
      <c r="B1011" s="21">
        <f>IF($C$4="Attiecināmās izmaksas",IF('10a+c+n'!$Q1011="A",'10a+c+n'!B1011,0),0)</f>
        <v>0</v>
      </c>
      <c r="C1011" s="21">
        <f>IF($C$4="Attiecināmās izmaksas",IF('10a+c+n'!$Q1011="A",'10a+c+n'!C1011,0),0)</f>
        <v>0</v>
      </c>
      <c r="D1011" s="21">
        <f>IF($C$4="Attiecināmās izmaksas",IF('10a+c+n'!$Q1011="A",'10a+c+n'!D1011,0),0)</f>
        <v>0</v>
      </c>
      <c r="E1011" s="42">
        <f>IF($C$4="Attiecināmās izmaksas",IF('10a+c+n'!$Q1011="A",'10a+c+n'!E1011,0),0)</f>
        <v>0</v>
      </c>
      <c r="F1011" s="64">
        <f>IF($C$4="Attiecināmās izmaksas",IF('10a+c+n'!$Q1011="A",'10a+c+n'!F1011,0),0)</f>
        <v>0</v>
      </c>
      <c r="G1011" s="121">
        <f>IF($C$4="Attiecināmās izmaksas",IF('10a+c+n'!$Q1011="A",'10a+c+n'!G1011,0),0)</f>
        <v>0</v>
      </c>
      <c r="H1011" s="121">
        <f>IF($C$4="Attiecināmās izmaksas",IF('10a+c+n'!$Q1011="A",'10a+c+n'!H1011,0),0)</f>
        <v>0</v>
      </c>
      <c r="I1011" s="121">
        <f>IF($C$4="Attiecināmās izmaksas",IF('10a+c+n'!$Q1011="A",'10a+c+n'!I1011,0),0)</f>
        <v>0</v>
      </c>
      <c r="J1011" s="121">
        <f>IF($C$4="Attiecināmās izmaksas",IF('10a+c+n'!$Q1011="A",'10a+c+n'!J1011,0),0)</f>
        <v>0</v>
      </c>
      <c r="K1011" s="122">
        <f>IF($C$4="Attiecināmās izmaksas",IF('10a+c+n'!$Q1011="A",'10a+c+n'!K1011,0),0)</f>
        <v>0</v>
      </c>
      <c r="L1011" s="64">
        <f>IF($C$4="Attiecināmās izmaksas",IF('10a+c+n'!$Q1011="A",'10a+c+n'!L1011,0),0)</f>
        <v>0</v>
      </c>
      <c r="M1011" s="121">
        <f>IF($C$4="Attiecināmās izmaksas",IF('10a+c+n'!$Q1011="A",'10a+c+n'!M1011,0),0)</f>
        <v>0</v>
      </c>
      <c r="N1011" s="121">
        <f>IF($C$4="Attiecināmās izmaksas",IF('10a+c+n'!$Q1011="A",'10a+c+n'!N1011,0),0)</f>
        <v>0</v>
      </c>
      <c r="O1011" s="121">
        <f>IF($C$4="Attiecināmās izmaksas",IF('10a+c+n'!$Q1011="A",'10a+c+n'!O1011,0),0)</f>
        <v>0</v>
      </c>
      <c r="P1011" s="122">
        <f>IF($C$4="Attiecināmās izmaksas",IF('10a+c+n'!$Q1011="A",'10a+c+n'!P1011,0),0)</f>
        <v>0</v>
      </c>
    </row>
    <row r="1012" spans="1:16" x14ac:dyDescent="0.2">
      <c r="A1012" s="49">
        <f>IF(P1012=0,0,IF(COUNTBLANK(P1012)=1,0,COUNTA($P$14:P1012)))</f>
        <v>0</v>
      </c>
      <c r="B1012" s="21">
        <f>IF($C$4="Attiecināmās izmaksas",IF('10a+c+n'!$Q1012="A",'10a+c+n'!B1012,0),0)</f>
        <v>0</v>
      </c>
      <c r="C1012" s="21">
        <f>IF($C$4="Attiecināmās izmaksas",IF('10a+c+n'!$Q1012="A",'10a+c+n'!C1012,0),0)</f>
        <v>0</v>
      </c>
      <c r="D1012" s="21">
        <f>IF($C$4="Attiecināmās izmaksas",IF('10a+c+n'!$Q1012="A",'10a+c+n'!D1012,0),0)</f>
        <v>0</v>
      </c>
      <c r="E1012" s="42">
        <f>IF($C$4="Attiecināmās izmaksas",IF('10a+c+n'!$Q1012="A",'10a+c+n'!E1012,0),0)</f>
        <v>0</v>
      </c>
      <c r="F1012" s="64">
        <f>IF($C$4="Attiecināmās izmaksas",IF('10a+c+n'!$Q1012="A",'10a+c+n'!F1012,0),0)</f>
        <v>0</v>
      </c>
      <c r="G1012" s="121">
        <f>IF($C$4="Attiecināmās izmaksas",IF('10a+c+n'!$Q1012="A",'10a+c+n'!G1012,0),0)</f>
        <v>0</v>
      </c>
      <c r="H1012" s="121">
        <f>IF($C$4="Attiecināmās izmaksas",IF('10a+c+n'!$Q1012="A",'10a+c+n'!H1012,0),0)</f>
        <v>0</v>
      </c>
      <c r="I1012" s="121">
        <f>IF($C$4="Attiecināmās izmaksas",IF('10a+c+n'!$Q1012="A",'10a+c+n'!I1012,0),0)</f>
        <v>0</v>
      </c>
      <c r="J1012" s="121">
        <f>IF($C$4="Attiecināmās izmaksas",IF('10a+c+n'!$Q1012="A",'10a+c+n'!J1012,0),0)</f>
        <v>0</v>
      </c>
      <c r="K1012" s="122">
        <f>IF($C$4="Attiecināmās izmaksas",IF('10a+c+n'!$Q1012="A",'10a+c+n'!K1012,0),0)</f>
        <v>0</v>
      </c>
      <c r="L1012" s="64">
        <f>IF($C$4="Attiecināmās izmaksas",IF('10a+c+n'!$Q1012="A",'10a+c+n'!L1012,0),0)</f>
        <v>0</v>
      </c>
      <c r="M1012" s="121">
        <f>IF($C$4="Attiecināmās izmaksas",IF('10a+c+n'!$Q1012="A",'10a+c+n'!M1012,0),0)</f>
        <v>0</v>
      </c>
      <c r="N1012" s="121">
        <f>IF($C$4="Attiecināmās izmaksas",IF('10a+c+n'!$Q1012="A",'10a+c+n'!N1012,0),0)</f>
        <v>0</v>
      </c>
      <c r="O1012" s="121">
        <f>IF($C$4="Attiecināmās izmaksas",IF('10a+c+n'!$Q1012="A",'10a+c+n'!O1012,0),0)</f>
        <v>0</v>
      </c>
      <c r="P1012" s="122">
        <f>IF($C$4="Attiecināmās izmaksas",IF('10a+c+n'!$Q1012="A",'10a+c+n'!P1012,0),0)</f>
        <v>0</v>
      </c>
    </row>
    <row r="1013" spans="1:16" ht="12" thickBot="1" x14ac:dyDescent="0.25">
      <c r="A1013" s="50">
        <f>IF(P1013=0,0,IF(COUNTBLANK(P1013)=1,0,COUNTA($P$14:P1013)))</f>
        <v>0</v>
      </c>
      <c r="B1013" s="22">
        <f>IF($C$4="Attiecināmās izmaksas",IF('10a+c+n'!$Q1013="A",'10a+c+n'!B1013,0),0)</f>
        <v>0</v>
      </c>
      <c r="C1013" s="22">
        <f>IF($C$4="Attiecināmās izmaksas",IF('10a+c+n'!$Q1013="A",'10a+c+n'!C1013,0),0)</f>
        <v>0</v>
      </c>
      <c r="D1013" s="22">
        <f>IF($C$4="Attiecināmās izmaksas",IF('10a+c+n'!$Q1013="A",'10a+c+n'!D1013,0),0)</f>
        <v>0</v>
      </c>
      <c r="E1013" s="34">
        <f>IF($C$4="Attiecināmās izmaksas",IF('10a+c+n'!$Q1013="A",'10a+c+n'!E1013,0),0)</f>
        <v>0</v>
      </c>
      <c r="F1013" s="71">
        <f>IF($C$4="Attiecināmās izmaksas",IF('10a+c+n'!$Q1013="A",'10a+c+n'!F1013,0),0)</f>
        <v>0</v>
      </c>
      <c r="G1013" s="125">
        <f>IF($C$4="Attiecināmās izmaksas",IF('10a+c+n'!$Q1013="A",'10a+c+n'!G1013,0),0)</f>
        <v>0</v>
      </c>
      <c r="H1013" s="125">
        <f>IF($C$4="Attiecināmās izmaksas",IF('10a+c+n'!$Q1013="A",'10a+c+n'!H1013,0),0)</f>
        <v>0</v>
      </c>
      <c r="I1013" s="125">
        <f>IF($C$4="Attiecināmās izmaksas",IF('10a+c+n'!$Q1013="A",'10a+c+n'!I1013,0),0)</f>
        <v>0</v>
      </c>
      <c r="J1013" s="125">
        <f>IF($C$4="Attiecināmās izmaksas",IF('10a+c+n'!$Q1013="A",'10a+c+n'!J1013,0),0)</f>
        <v>0</v>
      </c>
      <c r="K1013" s="126">
        <f>IF($C$4="Attiecināmās izmaksas",IF('10a+c+n'!$Q1013="A",'10a+c+n'!K1013,0),0)</f>
        <v>0</v>
      </c>
      <c r="L1013" s="71">
        <f>IF($C$4="Attiecināmās izmaksas",IF('10a+c+n'!$Q1013="A",'10a+c+n'!L1013,0),0)</f>
        <v>0</v>
      </c>
      <c r="M1013" s="125">
        <f>IF($C$4="Attiecināmās izmaksas",IF('10a+c+n'!$Q1013="A",'10a+c+n'!M1013,0),0)</f>
        <v>0</v>
      </c>
      <c r="N1013" s="125">
        <f>IF($C$4="Attiecināmās izmaksas",IF('10a+c+n'!$Q1013="A",'10a+c+n'!N1013,0),0)</f>
        <v>0</v>
      </c>
      <c r="O1013" s="125">
        <f>IF($C$4="Attiecināmās izmaksas",IF('10a+c+n'!$Q1013="A",'10a+c+n'!O1013,0),0)</f>
        <v>0</v>
      </c>
      <c r="P1013" s="126">
        <f>IF($C$4="Attiecināmās izmaksas",IF('10a+c+n'!$Q1013="A",'10a+c+n'!P1013,0),0)</f>
        <v>0</v>
      </c>
    </row>
    <row r="1014" spans="1:16" ht="12" customHeight="1" thickBot="1" x14ac:dyDescent="0.25">
      <c r="A1014" s="336" t="s">
        <v>63</v>
      </c>
      <c r="B1014" s="337"/>
      <c r="C1014" s="337"/>
      <c r="D1014" s="337"/>
      <c r="E1014" s="337"/>
      <c r="F1014" s="337"/>
      <c r="G1014" s="337"/>
      <c r="H1014" s="337"/>
      <c r="I1014" s="337"/>
      <c r="J1014" s="337"/>
      <c r="K1014" s="338"/>
      <c r="L1014" s="136">
        <f>SUM(L14:L1013)</f>
        <v>0</v>
      </c>
      <c r="M1014" s="137">
        <f>SUM(M14:M1013)</f>
        <v>0</v>
      </c>
      <c r="N1014" s="137">
        <f>SUM(N14:N1013)</f>
        <v>0</v>
      </c>
      <c r="O1014" s="137">
        <f>SUM(O14:O1013)</f>
        <v>0</v>
      </c>
      <c r="P1014" s="138">
        <f>SUM(P14:P1013)</f>
        <v>0</v>
      </c>
    </row>
    <row r="1015" spans="1:16" x14ac:dyDescent="0.2">
      <c r="A1015" s="13"/>
      <c r="B1015" s="13"/>
      <c r="C1015" s="13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</row>
    <row r="1016" spans="1:16" x14ac:dyDescent="0.2">
      <c r="A1016" s="13"/>
      <c r="B1016" s="13"/>
      <c r="C1016" s="13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</row>
    <row r="1017" spans="1:16" x14ac:dyDescent="0.2">
      <c r="A1017" s="1" t="s">
        <v>14</v>
      </c>
      <c r="B1017" s="13"/>
      <c r="C1017" s="339">
        <f>'Kops n'!C34:H34</f>
        <v>0</v>
      </c>
      <c r="D1017" s="339"/>
      <c r="E1017" s="339"/>
      <c r="F1017" s="339"/>
      <c r="G1017" s="339"/>
      <c r="H1017" s="339"/>
      <c r="I1017" s="13"/>
      <c r="J1017" s="13"/>
      <c r="K1017" s="13"/>
      <c r="L1017" s="13"/>
      <c r="M1017" s="13"/>
      <c r="N1017" s="13"/>
      <c r="O1017" s="13"/>
      <c r="P1017" s="13"/>
    </row>
    <row r="1018" spans="1:16" x14ac:dyDescent="0.2">
      <c r="A1018" s="13"/>
      <c r="B1018" s="13"/>
      <c r="C1018" s="259" t="s">
        <v>15</v>
      </c>
      <c r="D1018" s="259"/>
      <c r="E1018" s="259"/>
      <c r="F1018" s="259"/>
      <c r="G1018" s="259"/>
      <c r="H1018" s="259"/>
      <c r="I1018" s="13"/>
      <c r="J1018" s="13"/>
      <c r="K1018" s="13"/>
      <c r="L1018" s="13"/>
      <c r="M1018" s="13"/>
      <c r="N1018" s="13"/>
      <c r="O1018" s="13"/>
      <c r="P1018" s="13"/>
    </row>
    <row r="1019" spans="1:16" x14ac:dyDescent="0.2">
      <c r="A1019" s="13"/>
      <c r="B1019" s="13"/>
      <c r="C1019" s="13"/>
      <c r="D1019" s="13"/>
      <c r="E1019" s="13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</row>
    <row r="1020" spans="1:16" x14ac:dyDescent="0.2">
      <c r="A1020" s="303" t="str">
        <f>'Kops n'!A37:D37</f>
        <v>Tāme sastādīta</v>
      </c>
      <c r="B1020" s="304"/>
      <c r="C1020" s="304"/>
      <c r="D1020" s="304"/>
      <c r="E1020" s="13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</row>
    <row r="1021" spans="1:16" x14ac:dyDescent="0.2">
      <c r="A1021" s="13"/>
      <c r="B1021" s="13"/>
      <c r="C1021" s="13"/>
      <c r="D1021" s="13"/>
      <c r="E1021" s="13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</row>
    <row r="1022" spans="1:16" x14ac:dyDescent="0.2">
      <c r="A1022" s="1" t="s">
        <v>41</v>
      </c>
      <c r="B1022" s="13"/>
      <c r="C1022" s="339">
        <f>'Kops n'!C39:H39</f>
        <v>0</v>
      </c>
      <c r="D1022" s="339"/>
      <c r="E1022" s="339"/>
      <c r="F1022" s="339"/>
      <c r="G1022" s="339"/>
      <c r="H1022" s="339"/>
      <c r="I1022" s="13"/>
      <c r="J1022" s="13"/>
      <c r="K1022" s="13"/>
      <c r="L1022" s="13"/>
      <c r="M1022" s="13"/>
      <c r="N1022" s="13"/>
      <c r="O1022" s="13"/>
      <c r="P1022" s="13"/>
    </row>
    <row r="1023" spans="1:16" x14ac:dyDescent="0.2">
      <c r="A1023" s="13"/>
      <c r="B1023" s="13"/>
      <c r="C1023" s="259" t="s">
        <v>15</v>
      </c>
      <c r="D1023" s="259"/>
      <c r="E1023" s="259"/>
      <c r="F1023" s="259"/>
      <c r="G1023" s="259"/>
      <c r="H1023" s="259"/>
      <c r="I1023" s="13"/>
      <c r="J1023" s="13"/>
      <c r="K1023" s="13"/>
      <c r="L1023" s="13"/>
      <c r="M1023" s="13"/>
      <c r="N1023" s="13"/>
      <c r="O1023" s="13"/>
      <c r="P1023" s="13"/>
    </row>
    <row r="1024" spans="1:16" x14ac:dyDescent="0.2">
      <c r="A1024" s="13"/>
      <c r="B1024" s="13"/>
      <c r="C1024" s="13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</row>
    <row r="1025" spans="1:16" x14ac:dyDescent="0.2">
      <c r="A1025" s="79" t="s">
        <v>16</v>
      </c>
      <c r="B1025" s="40"/>
      <c r="C1025" s="87">
        <f>'Kops n'!C42</f>
        <v>0</v>
      </c>
      <c r="D1025" s="40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</row>
    <row r="1026" spans="1:16" x14ac:dyDescent="0.2">
      <c r="A1026" s="13"/>
      <c r="B1026" s="13"/>
      <c r="C1026" s="13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</row>
  </sheetData>
  <mergeCells count="23">
    <mergeCell ref="C1023:H1023"/>
    <mergeCell ref="L12:P12"/>
    <mergeCell ref="A1014:K1014"/>
    <mergeCell ref="C1017:H1017"/>
    <mergeCell ref="C1018:H1018"/>
    <mergeCell ref="A1020:D1020"/>
    <mergeCell ref="C1022:H1022"/>
    <mergeCell ref="A12:A13"/>
    <mergeCell ref="B12:B13"/>
    <mergeCell ref="C12:C13"/>
    <mergeCell ref="D12:D13"/>
    <mergeCell ref="E12:E13"/>
    <mergeCell ref="F12:K12"/>
    <mergeCell ref="D8:L8"/>
    <mergeCell ref="A9:F9"/>
    <mergeCell ref="J9:M9"/>
    <mergeCell ref="N9:O9"/>
    <mergeCell ref="D7:L7"/>
    <mergeCell ref="C2:I2"/>
    <mergeCell ref="C3:I3"/>
    <mergeCell ref="C4:I4"/>
    <mergeCell ref="D5:L5"/>
    <mergeCell ref="D6:L6"/>
  </mergeCells>
  <conditionalFormatting sqref="A1014:K1014">
    <cfRule type="containsText" dxfId="34" priority="3" operator="containsText" text="Tiešās izmaksas kopā, t. sk. darba devēja sociālais nodoklis __.__% ">
      <formula>NOT(ISERROR(SEARCH("Tiešās izmaksas kopā, t. sk. darba devēja sociālais nodoklis __.__% ",A1014)))</formula>
    </cfRule>
  </conditionalFormatting>
  <conditionalFormatting sqref="D5:L8 C2:I2 N9:O9 B14:P1013 L1014:P1014 C1017:H1017 C1022:H1022 C1025">
    <cfRule type="cellIs" dxfId="33" priority="2" operator="equal">
      <formula>0</formula>
    </cfRule>
  </conditionalFormatting>
  <conditionalFormatting sqref="A14:A1013">
    <cfRule type="cellIs" dxfId="32" priority="1" operator="equal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P1026"/>
  <sheetViews>
    <sheetView workbookViewId="0">
      <selection activeCell="H15" sqref="H15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'10a+c+n'!D1</f>
        <v>10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7" t="str">
        <f>'10a+c+n'!C2:I2</f>
        <v>AER tehnoloģiju uzstādīšana</v>
      </c>
      <c r="D2" s="347"/>
      <c r="E2" s="347"/>
      <c r="F2" s="347"/>
      <c r="G2" s="347"/>
      <c r="H2" s="347"/>
      <c r="I2" s="347"/>
      <c r="J2" s="26"/>
    </row>
    <row r="3" spans="1:16" x14ac:dyDescent="0.2">
      <c r="A3" s="27"/>
      <c r="B3" s="27"/>
      <c r="C3" s="294" t="s">
        <v>21</v>
      </c>
      <c r="D3" s="294"/>
      <c r="E3" s="294"/>
      <c r="F3" s="294"/>
      <c r="G3" s="294"/>
      <c r="H3" s="294"/>
      <c r="I3" s="294"/>
      <c r="J3" s="27"/>
    </row>
    <row r="4" spans="1:16" x14ac:dyDescent="0.2">
      <c r="A4" s="27"/>
      <c r="B4" s="27"/>
      <c r="C4" s="328" t="s">
        <v>18</v>
      </c>
      <c r="D4" s="328"/>
      <c r="E4" s="328"/>
      <c r="F4" s="328"/>
      <c r="G4" s="328"/>
      <c r="H4" s="328"/>
      <c r="I4" s="328"/>
      <c r="J4" s="27"/>
    </row>
    <row r="5" spans="1:16" ht="15" customHeight="1" x14ac:dyDescent="0.2">
      <c r="A5" s="19"/>
      <c r="B5" s="19"/>
      <c r="C5" s="24" t="s">
        <v>5</v>
      </c>
      <c r="D5" s="329" t="str">
        <f>'Kops a+c+n'!D6</f>
        <v>Daudzstāvu dzīvojamās ēkas siltināšana</v>
      </c>
      <c r="E5" s="329"/>
      <c r="F5" s="329"/>
      <c r="G5" s="329"/>
      <c r="H5" s="329"/>
      <c r="I5" s="329"/>
      <c r="J5" s="329"/>
      <c r="K5" s="329"/>
      <c r="L5" s="329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29" t="str">
        <f>'Kops a+c+n'!D7</f>
        <v>Daudzstāvu dzīvojamā ēka</v>
      </c>
      <c r="E6" s="329"/>
      <c r="F6" s="329"/>
      <c r="G6" s="329"/>
      <c r="H6" s="329"/>
      <c r="I6" s="329"/>
      <c r="J6" s="329"/>
      <c r="K6" s="329"/>
      <c r="L6" s="329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29" t="str">
        <f>'Kops a+c+n'!D8</f>
        <v>Brīvības iela 5, Malta</v>
      </c>
      <c r="E7" s="329"/>
      <c r="F7" s="329"/>
      <c r="G7" s="329"/>
      <c r="H7" s="329"/>
      <c r="I7" s="329"/>
      <c r="J7" s="329"/>
      <c r="K7" s="329"/>
      <c r="L7" s="329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29">
        <f>'Kops a+c+n'!D9</f>
        <v>0</v>
      </c>
      <c r="E8" s="329"/>
      <c r="F8" s="329"/>
      <c r="G8" s="329"/>
      <c r="H8" s="329"/>
      <c r="I8" s="329"/>
      <c r="J8" s="329"/>
      <c r="K8" s="329"/>
      <c r="L8" s="329"/>
      <c r="M8" s="13"/>
      <c r="N8" s="13"/>
      <c r="O8" s="13"/>
      <c r="P8" s="13"/>
    </row>
    <row r="9" spans="1:16" ht="11.25" customHeight="1" x14ac:dyDescent="0.2">
      <c r="A9" s="349" t="str">
        <f>'10a+c+n'!A9</f>
        <v>Tāme sastādīta  20__. gada tirgus cenās, pamatojoties uz ___ daļas rasējumiem</v>
      </c>
      <c r="B9" s="349"/>
      <c r="C9" s="349"/>
      <c r="D9" s="349"/>
      <c r="E9" s="349"/>
      <c r="F9" s="349"/>
      <c r="G9" s="28"/>
      <c r="H9" s="28"/>
      <c r="I9" s="28"/>
      <c r="J9" s="331" t="s">
        <v>46</v>
      </c>
      <c r="K9" s="331"/>
      <c r="L9" s="331"/>
      <c r="M9" s="331"/>
      <c r="N9" s="332">
        <f>P1014</f>
        <v>0</v>
      </c>
      <c r="O9" s="332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285" t="s">
        <v>27</v>
      </c>
      <c r="B12" s="340" t="s">
        <v>49</v>
      </c>
      <c r="C12" s="334" t="s">
        <v>50</v>
      </c>
      <c r="D12" s="343" t="s">
        <v>51</v>
      </c>
      <c r="E12" s="345" t="s">
        <v>52</v>
      </c>
      <c r="F12" s="333" t="s">
        <v>53</v>
      </c>
      <c r="G12" s="334"/>
      <c r="H12" s="334"/>
      <c r="I12" s="334"/>
      <c r="J12" s="334"/>
      <c r="K12" s="335"/>
      <c r="L12" s="348" t="s">
        <v>54</v>
      </c>
      <c r="M12" s="334"/>
      <c r="N12" s="334"/>
      <c r="O12" s="334"/>
      <c r="P12" s="335"/>
    </row>
    <row r="13" spans="1:16" ht="126.75" customHeight="1" thickBot="1" x14ac:dyDescent="0.25">
      <c r="A13" s="286"/>
      <c r="B13" s="341"/>
      <c r="C13" s="342"/>
      <c r="D13" s="344"/>
      <c r="E13" s="346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68" t="s">
        <v>56</v>
      </c>
      <c r="M13" s="54" t="s">
        <v>58</v>
      </c>
      <c r="N13" s="54" t="s">
        <v>59</v>
      </c>
      <c r="O13" s="54" t="s">
        <v>60</v>
      </c>
      <c r="P13" s="92" t="s">
        <v>61</v>
      </c>
    </row>
    <row r="14" spans="1:16" ht="22.5" x14ac:dyDescent="0.2">
      <c r="A14" s="48">
        <f>IF(P14=0,0,IF(COUNTBLANK(P14)=1,0,COUNTA($P$14:P14)))</f>
        <v>0</v>
      </c>
      <c r="B14" s="20">
        <f>IF($C$4="citu pasākumu izmaksas",IF('10a+c+n'!$Q14="C",'10a+c+n'!B14,0))</f>
        <v>0</v>
      </c>
      <c r="C14" s="20" t="str">
        <f>IF($C$4="citu pasākumu izmaksas",IF('10a+c+n'!$Q14="C",'10a+c+n'!C14,0))</f>
        <v>Saules paneļu montāža uz paneļu rāmja saražotajai jaudai 4 kwh</v>
      </c>
      <c r="D14" s="20" t="str">
        <f>IF($C$4="citu pasākumu izmaksas",IF('10a+c+n'!$Q14="C",'10a+c+n'!D14,0))</f>
        <v>kompl.</v>
      </c>
      <c r="E14" s="41"/>
      <c r="F14" s="62"/>
      <c r="G14" s="119"/>
      <c r="H14" s="119">
        <f>IF($C$4="citu pasākumu izmaksas",IF('10a+c+n'!$Q14="C",'10a+c+n'!H14,0))</f>
        <v>0</v>
      </c>
      <c r="I14" s="119"/>
      <c r="J14" s="119"/>
      <c r="K14" s="120">
        <f>IF($C$4="citu pasākumu izmaksas",IF('10a+c+n'!$Q14="C",'10a+c+n'!K14,0))</f>
        <v>0</v>
      </c>
      <c r="L14" s="82">
        <f>IF($C$4="citu pasākumu izmaksas",IF('10a+c+n'!$Q14="C",'10a+c+n'!L14,0))</f>
        <v>0</v>
      </c>
      <c r="M14" s="119">
        <f>IF($C$4="citu pasākumu izmaksas",IF('10a+c+n'!$Q14="C",'10a+c+n'!M14,0))</f>
        <v>0</v>
      </c>
      <c r="N14" s="119">
        <f>IF($C$4="citu pasākumu izmaksas",IF('10a+c+n'!$Q14="C",'10a+c+n'!N14,0))</f>
        <v>0</v>
      </c>
      <c r="O14" s="119">
        <f>IF($C$4="citu pasākumu izmaksas",IF('10a+c+n'!$Q14="C",'10a+c+n'!O14,0))</f>
        <v>0</v>
      </c>
      <c r="P14" s="120">
        <f>IF($C$4="citu pasākumu izmaksas",IF('10a+c+n'!$Q14="C",'10a+c+n'!P14,0))</f>
        <v>0</v>
      </c>
    </row>
    <row r="15" spans="1:16" x14ac:dyDescent="0.2">
      <c r="A15" s="49">
        <f>IF(P15=0,0,IF(COUNTBLANK(P15)=1,0,COUNTA($P$14:P15)))</f>
        <v>0</v>
      </c>
      <c r="B15" s="21">
        <f>IF($C$4="citu pasākumu izmaksas",IF('10a+c+n'!$Q15="C",'10a+c+n'!B15,0))</f>
        <v>0</v>
      </c>
      <c r="C15" s="21" t="str">
        <f>IF($C$4="citu pasākumu izmaksas",IF('10a+c+n'!$Q15="C",'10a+c+n'!C15,0))</f>
        <v>stiprinajumu komplekts, rāmis</v>
      </c>
      <c r="D15" s="21" t="str">
        <f>IF($C$4="citu pasākumu izmaksas",IF('10a+c+n'!$Q15="C",'10a+c+n'!D15,0))</f>
        <v>kompl.</v>
      </c>
      <c r="E15" s="42"/>
      <c r="F15" s="64"/>
      <c r="G15" s="121"/>
      <c r="H15" s="121">
        <f>IF($C$4="citu pasākumu izmaksas",IF('10a+c+n'!$Q15="C",'10a+c+n'!H15,0))</f>
        <v>0</v>
      </c>
      <c r="I15" s="121"/>
      <c r="J15" s="121"/>
      <c r="K15" s="122">
        <f>IF($C$4="citu pasākumu izmaksas",IF('10a+c+n'!$Q15="C",'10a+c+n'!K15,0))</f>
        <v>0</v>
      </c>
      <c r="L15" s="83">
        <f>IF($C$4="citu pasākumu izmaksas",IF('10a+c+n'!$Q15="C",'10a+c+n'!L15,0))</f>
        <v>0</v>
      </c>
      <c r="M15" s="121">
        <f>IF($C$4="citu pasākumu izmaksas",IF('10a+c+n'!$Q15="C",'10a+c+n'!M15,0))</f>
        <v>0</v>
      </c>
      <c r="N15" s="121">
        <f>IF($C$4="citu pasākumu izmaksas",IF('10a+c+n'!$Q15="C",'10a+c+n'!N15,0))</f>
        <v>0</v>
      </c>
      <c r="O15" s="121">
        <f>IF($C$4="citu pasākumu izmaksas",IF('10a+c+n'!$Q15="C",'10a+c+n'!O15,0))</f>
        <v>0</v>
      </c>
      <c r="P15" s="122">
        <f>IF($C$4="citu pasākumu izmaksas",IF('10a+c+n'!$Q15="C",'10a+c+n'!P15,0))</f>
        <v>0</v>
      </c>
    </row>
    <row r="16" spans="1:16" x14ac:dyDescent="0.2">
      <c r="A16" s="49">
        <f>IF(P16=0,0,IF(COUNTBLANK(P16)=1,0,COUNTA($P$14:P16)))</f>
        <v>0</v>
      </c>
      <c r="B16" s="21">
        <f>IF($C$4="citu pasākumu izmaksas",IF('10a+c+n'!$Q16="C",'10a+c+n'!B16,0))</f>
        <v>0</v>
      </c>
      <c r="C16" s="21" t="str">
        <f>IF($C$4="citu pasākumu izmaksas",IF('10a+c+n'!$Q16="C",'10a+c+n'!C16,0))</f>
        <v>Saules paneļi 410 W</v>
      </c>
      <c r="D16" s="21" t="str">
        <f>IF($C$4="citu pasākumu izmaksas",IF('10a+c+n'!$Q16="C",'10a+c+n'!D16,0))</f>
        <v>kompl.</v>
      </c>
      <c r="E16" s="42"/>
      <c r="F16" s="64"/>
      <c r="G16" s="121"/>
      <c r="H16" s="121">
        <f>IF($C$4="citu pasākumu izmaksas",IF('10a+c+n'!$Q16="C",'10a+c+n'!H16,0))</f>
        <v>0</v>
      </c>
      <c r="I16" s="121"/>
      <c r="J16" s="121"/>
      <c r="K16" s="122">
        <f>IF($C$4="citu pasākumu izmaksas",IF('10a+c+n'!$Q16="C",'10a+c+n'!K16,0))</f>
        <v>0</v>
      </c>
      <c r="L16" s="83">
        <f>IF($C$4="citu pasākumu izmaksas",IF('10a+c+n'!$Q16="C",'10a+c+n'!L16,0))</f>
        <v>0</v>
      </c>
      <c r="M16" s="121">
        <f>IF($C$4="citu pasākumu izmaksas",IF('10a+c+n'!$Q16="C",'10a+c+n'!M16,0))</f>
        <v>0</v>
      </c>
      <c r="N16" s="121">
        <f>IF($C$4="citu pasākumu izmaksas",IF('10a+c+n'!$Q16="C",'10a+c+n'!N16,0))</f>
        <v>0</v>
      </c>
      <c r="O16" s="121">
        <f>IF($C$4="citu pasākumu izmaksas",IF('10a+c+n'!$Q16="C",'10a+c+n'!O16,0))</f>
        <v>0</v>
      </c>
      <c r="P16" s="122">
        <f>IF($C$4="citu pasākumu izmaksas",IF('10a+c+n'!$Q16="C",'10a+c+n'!P16,0))</f>
        <v>0</v>
      </c>
    </row>
    <row r="17" spans="1:16" x14ac:dyDescent="0.2">
      <c r="A17" s="49">
        <f>IF(P17=0,0,IF(COUNTBLANK(P17)=1,0,COUNTA($P$14:P17)))</f>
        <v>0</v>
      </c>
      <c r="B17" s="21">
        <f>IF($C$4="citu pasākumu izmaksas",IF('10a+c+n'!$Q17="C",'10a+c+n'!B17,0))</f>
        <v>0</v>
      </c>
      <c r="C17" s="21" t="str">
        <f>IF($C$4="citu pasākumu izmaksas",IF('10a+c+n'!$Q17="C",'10a+c+n'!C17,0))</f>
        <v>Invertors 3 fāžu modelis</v>
      </c>
      <c r="D17" s="21" t="str">
        <f>IF($C$4="citu pasākumu izmaksas",IF('10a+c+n'!$Q17="C",'10a+c+n'!D17,0))</f>
        <v>kompl.</v>
      </c>
      <c r="E17" s="42"/>
      <c r="F17" s="64"/>
      <c r="G17" s="121"/>
      <c r="H17" s="121">
        <f>IF($C$4="citu pasākumu izmaksas",IF('10a+c+n'!$Q17="C",'10a+c+n'!H17,0))</f>
        <v>0</v>
      </c>
      <c r="I17" s="121"/>
      <c r="J17" s="121"/>
      <c r="K17" s="122">
        <f>IF($C$4="citu pasākumu izmaksas",IF('10a+c+n'!$Q17="C",'10a+c+n'!K17,0))</f>
        <v>0</v>
      </c>
      <c r="L17" s="83">
        <f>IF($C$4="citu pasākumu izmaksas",IF('10a+c+n'!$Q17="C",'10a+c+n'!L17,0))</f>
        <v>0</v>
      </c>
      <c r="M17" s="121">
        <f>IF($C$4="citu pasākumu izmaksas",IF('10a+c+n'!$Q17="C",'10a+c+n'!M17,0))</f>
        <v>0</v>
      </c>
      <c r="N17" s="121">
        <f>IF($C$4="citu pasākumu izmaksas",IF('10a+c+n'!$Q17="C",'10a+c+n'!N17,0))</f>
        <v>0</v>
      </c>
      <c r="O17" s="121">
        <f>IF($C$4="citu pasākumu izmaksas",IF('10a+c+n'!$Q17="C",'10a+c+n'!O17,0))</f>
        <v>0</v>
      </c>
      <c r="P17" s="122">
        <f>IF($C$4="citu pasākumu izmaksas",IF('10a+c+n'!$Q17="C",'10a+c+n'!P17,0))</f>
        <v>0</v>
      </c>
    </row>
    <row r="18" spans="1:16" ht="45" x14ac:dyDescent="0.2">
      <c r="A18" s="49">
        <f>IF(P18=0,0,IF(COUNTBLANK(P18)=1,0,COUNTA($P$14:P18)))</f>
        <v>0</v>
      </c>
      <c r="B18" s="21">
        <f>IF($C$4="citu pasākumu izmaksas",IF('10a+c+n'!$Q18="C",'10a+c+n'!B18,0))</f>
        <v>0</v>
      </c>
      <c r="C18" s="21" t="str">
        <f>IF($C$4="citu pasākumu izmaksas",IF('10a+c+n'!$Q18="C",'10a+c+n'!C18,0))</f>
        <v>Akumulātori saules paneļu saražotajai enerģijai ar baterijas vadības bloku(BMS) un 5kwh kobaltu nesaturošs litija dzelzs fosfātu (LFP)  akumalatoru,paredzēts invertoriem, montāža</v>
      </c>
      <c r="D18" s="21" t="str">
        <f>IF($C$4="citu pasākumu izmaksas",IF('10a+c+n'!$Q18="C",'10a+c+n'!D18,0))</f>
        <v>kompl.</v>
      </c>
      <c r="E18" s="42"/>
      <c r="F18" s="64"/>
      <c r="G18" s="121"/>
      <c r="H18" s="121">
        <f>IF($C$4="citu pasākumu izmaksas",IF('10a+c+n'!$Q18="C",'10a+c+n'!H18,0))</f>
        <v>0</v>
      </c>
      <c r="I18" s="121"/>
      <c r="J18" s="121"/>
      <c r="K18" s="122">
        <f>IF($C$4="citu pasākumu izmaksas",IF('10a+c+n'!$Q18="C",'10a+c+n'!K18,0))</f>
        <v>0</v>
      </c>
      <c r="L18" s="83">
        <f>IF($C$4="citu pasākumu izmaksas",IF('10a+c+n'!$Q18="C",'10a+c+n'!L18,0))</f>
        <v>0</v>
      </c>
      <c r="M18" s="121">
        <f>IF($C$4="citu pasākumu izmaksas",IF('10a+c+n'!$Q18="C",'10a+c+n'!M18,0))</f>
        <v>0</v>
      </c>
      <c r="N18" s="121">
        <f>IF($C$4="citu pasākumu izmaksas",IF('10a+c+n'!$Q18="C",'10a+c+n'!N18,0))</f>
        <v>0</v>
      </c>
      <c r="O18" s="121">
        <f>IF($C$4="citu pasākumu izmaksas",IF('10a+c+n'!$Q18="C",'10a+c+n'!O18,0))</f>
        <v>0</v>
      </c>
      <c r="P18" s="122">
        <f>IF($C$4="citu pasākumu izmaksas",IF('10a+c+n'!$Q18="C",'10a+c+n'!P18,0))</f>
        <v>0</v>
      </c>
    </row>
    <row r="19" spans="1:16" x14ac:dyDescent="0.2">
      <c r="A19" s="49">
        <f>IF(P19=0,0,IF(COUNTBLANK(P19)=1,0,COUNTA($P$14:P19)))</f>
        <v>0</v>
      </c>
      <c r="B19" s="21">
        <f>IF($C$4="citu pasākumu izmaksas",IF('10a+c+n'!$Q19="C",'10a+c+n'!B19,0))</f>
        <v>0</v>
      </c>
      <c r="C19" s="21">
        <f>IF($C$4="citu pasākumu izmaksas",IF('10a+c+n'!$Q19="C",'10a+c+n'!C19,0))</f>
        <v>0</v>
      </c>
      <c r="D19" s="21">
        <f>IF($C$4="citu pasākumu izmaksas",IF('10a+c+n'!$Q19="C",'10a+c+n'!D19,0))</f>
        <v>0</v>
      </c>
      <c r="E19" s="42"/>
      <c r="F19" s="64"/>
      <c r="G19" s="121"/>
      <c r="H19" s="121">
        <f>IF($C$4="citu pasākumu izmaksas",IF('10a+c+n'!$Q19="C",'10a+c+n'!H19,0))</f>
        <v>0</v>
      </c>
      <c r="I19" s="121"/>
      <c r="J19" s="121"/>
      <c r="K19" s="122">
        <f>IF($C$4="citu pasākumu izmaksas",IF('10a+c+n'!$Q19="C",'10a+c+n'!K19,0))</f>
        <v>0</v>
      </c>
      <c r="L19" s="83">
        <f>IF($C$4="citu pasākumu izmaksas",IF('10a+c+n'!$Q19="C",'10a+c+n'!L19,0))</f>
        <v>0</v>
      </c>
      <c r="M19" s="121">
        <f>IF($C$4="citu pasākumu izmaksas",IF('10a+c+n'!$Q19="C",'10a+c+n'!M19,0))</f>
        <v>0</v>
      </c>
      <c r="N19" s="121">
        <f>IF($C$4="citu pasākumu izmaksas",IF('10a+c+n'!$Q19="C",'10a+c+n'!N19,0))</f>
        <v>0</v>
      </c>
      <c r="O19" s="121">
        <f>IF($C$4="citu pasākumu izmaksas",IF('10a+c+n'!$Q19="C",'10a+c+n'!O19,0))</f>
        <v>0</v>
      </c>
      <c r="P19" s="122">
        <f>IF($C$4="citu pasākumu izmaksas",IF('10a+c+n'!$Q19="C",'10a+c+n'!P19,0))</f>
        <v>0</v>
      </c>
    </row>
    <row r="20" spans="1:16" x14ac:dyDescent="0.2">
      <c r="A20" s="49">
        <f>IF(P20=0,0,IF(COUNTBLANK(P20)=1,0,COUNTA($P$14:P20)))</f>
        <v>0</v>
      </c>
      <c r="B20" s="21">
        <f>IF($C$4="citu pasākumu izmaksas",IF('10a+c+n'!$Q20="C",'10a+c+n'!B20,0))</f>
        <v>0</v>
      </c>
      <c r="C20" s="21">
        <f>IF($C$4="citu pasākumu izmaksas",IF('10a+c+n'!$Q20="C",'10a+c+n'!C20,0))</f>
        <v>0</v>
      </c>
      <c r="D20" s="21">
        <f>IF($C$4="citu pasākumu izmaksas",IF('10a+c+n'!$Q20="C",'10a+c+n'!D20,0))</f>
        <v>0</v>
      </c>
      <c r="E20" s="42"/>
      <c r="F20" s="64"/>
      <c r="G20" s="121"/>
      <c r="H20" s="121">
        <f>IF($C$4="citu pasākumu izmaksas",IF('10a+c+n'!$Q20="C",'10a+c+n'!H20,0))</f>
        <v>0</v>
      </c>
      <c r="I20" s="121"/>
      <c r="J20" s="121"/>
      <c r="K20" s="122">
        <f>IF($C$4="citu pasākumu izmaksas",IF('10a+c+n'!$Q20="C",'10a+c+n'!K20,0))</f>
        <v>0</v>
      </c>
      <c r="L20" s="83">
        <f>IF($C$4="citu pasākumu izmaksas",IF('10a+c+n'!$Q20="C",'10a+c+n'!L20,0))</f>
        <v>0</v>
      </c>
      <c r="M20" s="121">
        <f>IF($C$4="citu pasākumu izmaksas",IF('10a+c+n'!$Q20="C",'10a+c+n'!M20,0))</f>
        <v>0</v>
      </c>
      <c r="N20" s="121">
        <f>IF($C$4="citu pasākumu izmaksas",IF('10a+c+n'!$Q20="C",'10a+c+n'!N20,0))</f>
        <v>0</v>
      </c>
      <c r="O20" s="121">
        <f>IF($C$4="citu pasākumu izmaksas",IF('10a+c+n'!$Q20="C",'10a+c+n'!O20,0))</f>
        <v>0</v>
      </c>
      <c r="P20" s="122">
        <f>IF($C$4="citu pasākumu izmaksas",IF('10a+c+n'!$Q20="C",'10a+c+n'!P20,0))</f>
        <v>0</v>
      </c>
    </row>
    <row r="21" spans="1:16" x14ac:dyDescent="0.2">
      <c r="A21" s="49">
        <f>IF(P21=0,0,IF(COUNTBLANK(P21)=1,0,COUNTA($P$14:P21)))</f>
        <v>0</v>
      </c>
      <c r="B21" s="21">
        <f>IF($C$4="citu pasākumu izmaksas",IF('10a+c+n'!$Q21="C",'10a+c+n'!B21,0))</f>
        <v>0</v>
      </c>
      <c r="C21" s="21">
        <f>IF($C$4="citu pasākumu izmaksas",IF('10a+c+n'!$Q21="C",'10a+c+n'!C21,0))</f>
        <v>0</v>
      </c>
      <c r="D21" s="21">
        <f>IF($C$4="citu pasākumu izmaksas",IF('10a+c+n'!$Q21="C",'10a+c+n'!D21,0))</f>
        <v>0</v>
      </c>
      <c r="E21" s="42"/>
      <c r="F21" s="64"/>
      <c r="G21" s="121"/>
      <c r="H21" s="121">
        <f>IF($C$4="citu pasākumu izmaksas",IF('10a+c+n'!$Q21="C",'10a+c+n'!H21,0))</f>
        <v>0</v>
      </c>
      <c r="I21" s="121"/>
      <c r="J21" s="121"/>
      <c r="K21" s="122">
        <f>IF($C$4="citu pasākumu izmaksas",IF('10a+c+n'!$Q21="C",'10a+c+n'!K21,0))</f>
        <v>0</v>
      </c>
      <c r="L21" s="83">
        <f>IF($C$4="citu pasākumu izmaksas",IF('10a+c+n'!$Q21="C",'10a+c+n'!L21,0))</f>
        <v>0</v>
      </c>
      <c r="M21" s="121">
        <f>IF($C$4="citu pasākumu izmaksas",IF('10a+c+n'!$Q21="C",'10a+c+n'!M21,0))</f>
        <v>0</v>
      </c>
      <c r="N21" s="121">
        <f>IF($C$4="citu pasākumu izmaksas",IF('10a+c+n'!$Q21="C",'10a+c+n'!N21,0))</f>
        <v>0</v>
      </c>
      <c r="O21" s="121">
        <f>IF($C$4="citu pasākumu izmaksas",IF('10a+c+n'!$Q21="C",'10a+c+n'!O21,0))</f>
        <v>0</v>
      </c>
      <c r="P21" s="122">
        <f>IF($C$4="citu pasākumu izmaksas",IF('10a+c+n'!$Q21="C",'10a+c+n'!P21,0))</f>
        <v>0</v>
      </c>
    </row>
    <row r="22" spans="1:16" x14ac:dyDescent="0.2">
      <c r="A22" s="49">
        <f>IF(P22=0,0,IF(COUNTBLANK(P22)=1,0,COUNTA($P$14:P22)))</f>
        <v>0</v>
      </c>
      <c r="B22" s="21">
        <f>IF($C$4="citu pasākumu izmaksas",IF('10a+c+n'!$Q22="C",'10a+c+n'!B22,0))</f>
        <v>0</v>
      </c>
      <c r="C22" s="21">
        <f>IF($C$4="citu pasākumu izmaksas",IF('10a+c+n'!$Q22="C",'10a+c+n'!C22,0))</f>
        <v>0</v>
      </c>
      <c r="D22" s="21">
        <f>IF($C$4="citu pasākumu izmaksas",IF('10a+c+n'!$Q22="C",'10a+c+n'!D22,0))</f>
        <v>0</v>
      </c>
      <c r="E22" s="42"/>
      <c r="F22" s="64"/>
      <c r="G22" s="121"/>
      <c r="H22" s="121">
        <f>IF($C$4="citu pasākumu izmaksas",IF('10a+c+n'!$Q22="C",'10a+c+n'!H22,0))</f>
        <v>0</v>
      </c>
      <c r="I22" s="121"/>
      <c r="J22" s="121"/>
      <c r="K22" s="122">
        <f>IF($C$4="citu pasākumu izmaksas",IF('10a+c+n'!$Q22="C",'10a+c+n'!K22,0))</f>
        <v>0</v>
      </c>
      <c r="L22" s="83">
        <f>IF($C$4="citu pasākumu izmaksas",IF('10a+c+n'!$Q22="C",'10a+c+n'!L22,0))</f>
        <v>0</v>
      </c>
      <c r="M22" s="121">
        <f>IF($C$4="citu pasākumu izmaksas",IF('10a+c+n'!$Q22="C",'10a+c+n'!M22,0))</f>
        <v>0</v>
      </c>
      <c r="N22" s="121">
        <f>IF($C$4="citu pasākumu izmaksas",IF('10a+c+n'!$Q22="C",'10a+c+n'!N22,0))</f>
        <v>0</v>
      </c>
      <c r="O22" s="121">
        <f>IF($C$4="citu pasākumu izmaksas",IF('10a+c+n'!$Q22="C",'10a+c+n'!O22,0))</f>
        <v>0</v>
      </c>
      <c r="P22" s="122">
        <f>IF($C$4="citu pasākumu izmaksas",IF('10a+c+n'!$Q22="C",'10a+c+n'!P22,0))</f>
        <v>0</v>
      </c>
    </row>
    <row r="23" spans="1:16" x14ac:dyDescent="0.2">
      <c r="A23" s="49">
        <f>IF(P23=0,0,IF(COUNTBLANK(P23)=1,0,COUNTA($P$14:P23)))</f>
        <v>0</v>
      </c>
      <c r="B23" s="21">
        <f>IF($C$4="citu pasākumu izmaksas",IF('10a+c+n'!$Q23="C",'10a+c+n'!B23,0))</f>
        <v>0</v>
      </c>
      <c r="C23" s="21">
        <f>IF($C$4="citu pasākumu izmaksas",IF('10a+c+n'!$Q23="C",'10a+c+n'!C23,0))</f>
        <v>0</v>
      </c>
      <c r="D23" s="21">
        <f>IF($C$4="citu pasākumu izmaksas",IF('10a+c+n'!$Q23="C",'10a+c+n'!D23,0))</f>
        <v>0</v>
      </c>
      <c r="E23" s="42"/>
      <c r="F23" s="64"/>
      <c r="G23" s="121"/>
      <c r="H23" s="121">
        <f>IF($C$4="citu pasākumu izmaksas",IF('10a+c+n'!$Q23="C",'10a+c+n'!H23,0))</f>
        <v>0</v>
      </c>
      <c r="I23" s="121"/>
      <c r="J23" s="121"/>
      <c r="K23" s="122">
        <f>IF($C$4="citu pasākumu izmaksas",IF('10a+c+n'!$Q23="C",'10a+c+n'!K23,0))</f>
        <v>0</v>
      </c>
      <c r="L23" s="83">
        <f>IF($C$4="citu pasākumu izmaksas",IF('10a+c+n'!$Q23="C",'10a+c+n'!L23,0))</f>
        <v>0</v>
      </c>
      <c r="M23" s="121">
        <f>IF($C$4="citu pasākumu izmaksas",IF('10a+c+n'!$Q23="C",'10a+c+n'!M23,0))</f>
        <v>0</v>
      </c>
      <c r="N23" s="121">
        <f>IF($C$4="citu pasākumu izmaksas",IF('10a+c+n'!$Q23="C",'10a+c+n'!N23,0))</f>
        <v>0</v>
      </c>
      <c r="O23" s="121">
        <f>IF($C$4="citu pasākumu izmaksas",IF('10a+c+n'!$Q23="C",'10a+c+n'!O23,0))</f>
        <v>0</v>
      </c>
      <c r="P23" s="122">
        <f>IF($C$4="citu pasākumu izmaksas",IF('10a+c+n'!$Q23="C",'10a+c+n'!P23,0))</f>
        <v>0</v>
      </c>
    </row>
    <row r="24" spans="1:16" x14ac:dyDescent="0.2">
      <c r="A24" s="49">
        <f>IF(P24=0,0,IF(COUNTBLANK(P24)=1,0,COUNTA($P$14:P24)))</f>
        <v>0</v>
      </c>
      <c r="B24" s="21">
        <f>IF($C$4="citu pasākumu izmaksas",IF('10a+c+n'!$Q24="C",'10a+c+n'!B24,0))</f>
        <v>0</v>
      </c>
      <c r="C24" s="21">
        <f>IF($C$4="citu pasākumu izmaksas",IF('10a+c+n'!$Q24="C",'10a+c+n'!C24,0))</f>
        <v>0</v>
      </c>
      <c r="D24" s="21">
        <f>IF($C$4="citu pasākumu izmaksas",IF('10a+c+n'!$Q24="C",'10a+c+n'!D24,0))</f>
        <v>0</v>
      </c>
      <c r="E24" s="42"/>
      <c r="F24" s="64"/>
      <c r="G24" s="121"/>
      <c r="H24" s="121">
        <f>IF($C$4="citu pasākumu izmaksas",IF('10a+c+n'!$Q24="C",'10a+c+n'!H24,0))</f>
        <v>0</v>
      </c>
      <c r="I24" s="121"/>
      <c r="J24" s="121"/>
      <c r="K24" s="122">
        <f>IF($C$4="citu pasākumu izmaksas",IF('10a+c+n'!$Q24="C",'10a+c+n'!K24,0))</f>
        <v>0</v>
      </c>
      <c r="L24" s="83">
        <f>IF($C$4="citu pasākumu izmaksas",IF('10a+c+n'!$Q24="C",'10a+c+n'!L24,0))</f>
        <v>0</v>
      </c>
      <c r="M24" s="121">
        <f>IF($C$4="citu pasākumu izmaksas",IF('10a+c+n'!$Q24="C",'10a+c+n'!M24,0))</f>
        <v>0</v>
      </c>
      <c r="N24" s="121">
        <f>IF($C$4="citu pasākumu izmaksas",IF('10a+c+n'!$Q24="C",'10a+c+n'!N24,0))</f>
        <v>0</v>
      </c>
      <c r="O24" s="121">
        <f>IF($C$4="citu pasākumu izmaksas",IF('10a+c+n'!$Q24="C",'10a+c+n'!O24,0))</f>
        <v>0</v>
      </c>
      <c r="P24" s="122">
        <f>IF($C$4="citu pasākumu izmaksas",IF('10a+c+n'!$Q24="C",'10a+c+n'!P24,0))</f>
        <v>0</v>
      </c>
    </row>
    <row r="25" spans="1:16" x14ac:dyDescent="0.2">
      <c r="A25" s="49">
        <f>IF(P25=0,0,IF(COUNTBLANK(P25)=1,0,COUNTA($P$14:P25)))</f>
        <v>0</v>
      </c>
      <c r="B25" s="21">
        <f>IF($C$4="citu pasākumu izmaksas",IF('10a+c+n'!$Q25="C",'10a+c+n'!B25,0))</f>
        <v>0</v>
      </c>
      <c r="C25" s="21">
        <f>IF($C$4="citu pasākumu izmaksas",IF('10a+c+n'!$Q25="C",'10a+c+n'!C25,0))</f>
        <v>0</v>
      </c>
      <c r="D25" s="21">
        <f>IF($C$4="citu pasākumu izmaksas",IF('10a+c+n'!$Q25="C",'10a+c+n'!D25,0))</f>
        <v>0</v>
      </c>
      <c r="E25" s="42"/>
      <c r="F25" s="64"/>
      <c r="G25" s="121"/>
      <c r="H25" s="121">
        <f>IF($C$4="citu pasākumu izmaksas",IF('10a+c+n'!$Q25="C",'10a+c+n'!H25,0))</f>
        <v>0</v>
      </c>
      <c r="I25" s="121"/>
      <c r="J25" s="121"/>
      <c r="K25" s="122">
        <f>IF($C$4="citu pasākumu izmaksas",IF('10a+c+n'!$Q25="C",'10a+c+n'!K25,0))</f>
        <v>0</v>
      </c>
      <c r="L25" s="83">
        <f>IF($C$4="citu pasākumu izmaksas",IF('10a+c+n'!$Q25="C",'10a+c+n'!L25,0))</f>
        <v>0</v>
      </c>
      <c r="M25" s="121">
        <f>IF($C$4="citu pasākumu izmaksas",IF('10a+c+n'!$Q25="C",'10a+c+n'!M25,0))</f>
        <v>0</v>
      </c>
      <c r="N25" s="121">
        <f>IF($C$4="citu pasākumu izmaksas",IF('10a+c+n'!$Q25="C",'10a+c+n'!N25,0))</f>
        <v>0</v>
      </c>
      <c r="O25" s="121">
        <f>IF($C$4="citu pasākumu izmaksas",IF('10a+c+n'!$Q25="C",'10a+c+n'!O25,0))</f>
        <v>0</v>
      </c>
      <c r="P25" s="122">
        <f>IF($C$4="citu pasākumu izmaksas",IF('10a+c+n'!$Q25="C",'10a+c+n'!P25,0))</f>
        <v>0</v>
      </c>
    </row>
    <row r="26" spans="1:16" x14ac:dyDescent="0.2">
      <c r="A26" s="49">
        <f>IF(P26=0,0,IF(COUNTBLANK(P26)=1,0,COUNTA($P$14:P26)))</f>
        <v>0</v>
      </c>
      <c r="B26" s="21">
        <f>IF($C$4="citu pasākumu izmaksas",IF('10a+c+n'!$Q26="C",'10a+c+n'!B26,0))</f>
        <v>0</v>
      </c>
      <c r="C26" s="21">
        <f>IF($C$4="citu pasākumu izmaksas",IF('10a+c+n'!$Q26="C",'10a+c+n'!C26,0))</f>
        <v>0</v>
      </c>
      <c r="D26" s="21">
        <f>IF($C$4="citu pasākumu izmaksas",IF('10a+c+n'!$Q26="C",'10a+c+n'!D26,0))</f>
        <v>0</v>
      </c>
      <c r="E26" s="42"/>
      <c r="F26" s="64"/>
      <c r="G26" s="121"/>
      <c r="H26" s="121">
        <f>IF($C$4="citu pasākumu izmaksas",IF('10a+c+n'!$Q26="C",'10a+c+n'!H26,0))</f>
        <v>0</v>
      </c>
      <c r="I26" s="121"/>
      <c r="J26" s="121"/>
      <c r="K26" s="122">
        <f>IF($C$4="citu pasākumu izmaksas",IF('10a+c+n'!$Q26="C",'10a+c+n'!K26,0))</f>
        <v>0</v>
      </c>
      <c r="L26" s="83">
        <f>IF($C$4="citu pasākumu izmaksas",IF('10a+c+n'!$Q26="C",'10a+c+n'!L26,0))</f>
        <v>0</v>
      </c>
      <c r="M26" s="121">
        <f>IF($C$4="citu pasākumu izmaksas",IF('10a+c+n'!$Q26="C",'10a+c+n'!M26,0))</f>
        <v>0</v>
      </c>
      <c r="N26" s="121">
        <f>IF($C$4="citu pasākumu izmaksas",IF('10a+c+n'!$Q26="C",'10a+c+n'!N26,0))</f>
        <v>0</v>
      </c>
      <c r="O26" s="121">
        <f>IF($C$4="citu pasākumu izmaksas",IF('10a+c+n'!$Q26="C",'10a+c+n'!O26,0))</f>
        <v>0</v>
      </c>
      <c r="P26" s="122">
        <f>IF($C$4="citu pasākumu izmaksas",IF('10a+c+n'!$Q26="C",'10a+c+n'!P26,0))</f>
        <v>0</v>
      </c>
    </row>
    <row r="27" spans="1:16" x14ac:dyDescent="0.2">
      <c r="A27" s="49">
        <f>IF(P27=0,0,IF(COUNTBLANK(P27)=1,0,COUNTA($P$14:P27)))</f>
        <v>0</v>
      </c>
      <c r="B27" s="21">
        <f>IF($C$4="citu pasākumu izmaksas",IF('10a+c+n'!$Q27="C",'10a+c+n'!B27,0))</f>
        <v>0</v>
      </c>
      <c r="C27" s="21">
        <f>IF($C$4="citu pasākumu izmaksas",IF('10a+c+n'!$Q27="C",'10a+c+n'!C27,0))</f>
        <v>0</v>
      </c>
      <c r="D27" s="21">
        <f>IF($C$4="citu pasākumu izmaksas",IF('10a+c+n'!$Q27="C",'10a+c+n'!D27,0))</f>
        <v>0</v>
      </c>
      <c r="E27" s="42"/>
      <c r="F27" s="64"/>
      <c r="G27" s="121"/>
      <c r="H27" s="121">
        <f>IF($C$4="citu pasākumu izmaksas",IF('10a+c+n'!$Q27="C",'10a+c+n'!H27,0))</f>
        <v>0</v>
      </c>
      <c r="I27" s="121"/>
      <c r="J27" s="121"/>
      <c r="K27" s="122">
        <f>IF($C$4="citu pasākumu izmaksas",IF('10a+c+n'!$Q27="C",'10a+c+n'!K27,0))</f>
        <v>0</v>
      </c>
      <c r="L27" s="83">
        <f>IF($C$4="citu pasākumu izmaksas",IF('10a+c+n'!$Q27="C",'10a+c+n'!L27,0))</f>
        <v>0</v>
      </c>
      <c r="M27" s="121">
        <f>IF($C$4="citu pasākumu izmaksas",IF('10a+c+n'!$Q27="C",'10a+c+n'!M27,0))</f>
        <v>0</v>
      </c>
      <c r="N27" s="121">
        <f>IF($C$4="citu pasākumu izmaksas",IF('10a+c+n'!$Q27="C",'10a+c+n'!N27,0))</f>
        <v>0</v>
      </c>
      <c r="O27" s="121">
        <f>IF($C$4="citu pasākumu izmaksas",IF('10a+c+n'!$Q27="C",'10a+c+n'!O27,0))</f>
        <v>0</v>
      </c>
      <c r="P27" s="122">
        <f>IF($C$4="citu pasākumu izmaksas",IF('10a+c+n'!$Q27="C",'10a+c+n'!P27,0))</f>
        <v>0</v>
      </c>
    </row>
    <row r="28" spans="1:16" x14ac:dyDescent="0.2">
      <c r="A28" s="49">
        <f>IF(P28=0,0,IF(COUNTBLANK(P28)=1,0,COUNTA($P$14:P28)))</f>
        <v>0</v>
      </c>
      <c r="B28" s="21">
        <f>IF($C$4="citu pasākumu izmaksas",IF('10a+c+n'!$Q28="C",'10a+c+n'!B28,0))</f>
        <v>0</v>
      </c>
      <c r="C28" s="21">
        <f>IF($C$4="citu pasākumu izmaksas",IF('10a+c+n'!$Q28="C",'10a+c+n'!C28,0))</f>
        <v>0</v>
      </c>
      <c r="D28" s="21">
        <f>IF($C$4="citu pasākumu izmaksas",IF('10a+c+n'!$Q28="C",'10a+c+n'!D28,0))</f>
        <v>0</v>
      </c>
      <c r="E28" s="42"/>
      <c r="F28" s="64"/>
      <c r="G28" s="121"/>
      <c r="H28" s="121">
        <f>IF($C$4="citu pasākumu izmaksas",IF('10a+c+n'!$Q28="C",'10a+c+n'!H28,0))</f>
        <v>0</v>
      </c>
      <c r="I28" s="121"/>
      <c r="J28" s="121"/>
      <c r="K28" s="122">
        <f>IF($C$4="citu pasākumu izmaksas",IF('10a+c+n'!$Q28="C",'10a+c+n'!K28,0))</f>
        <v>0</v>
      </c>
      <c r="L28" s="83">
        <f>IF($C$4="citu pasākumu izmaksas",IF('10a+c+n'!$Q28="C",'10a+c+n'!L28,0))</f>
        <v>0</v>
      </c>
      <c r="M28" s="121">
        <f>IF($C$4="citu pasākumu izmaksas",IF('10a+c+n'!$Q28="C",'10a+c+n'!M28,0))</f>
        <v>0</v>
      </c>
      <c r="N28" s="121">
        <f>IF($C$4="citu pasākumu izmaksas",IF('10a+c+n'!$Q28="C",'10a+c+n'!N28,0))</f>
        <v>0</v>
      </c>
      <c r="O28" s="121">
        <f>IF($C$4="citu pasākumu izmaksas",IF('10a+c+n'!$Q28="C",'10a+c+n'!O28,0))</f>
        <v>0</v>
      </c>
      <c r="P28" s="122">
        <f>IF($C$4="citu pasākumu izmaksas",IF('10a+c+n'!$Q28="C",'10a+c+n'!P28,0))</f>
        <v>0</v>
      </c>
    </row>
    <row r="29" spans="1:16" x14ac:dyDescent="0.2">
      <c r="A29" s="49">
        <f>IF(P29=0,0,IF(COUNTBLANK(P29)=1,0,COUNTA($P$14:P29)))</f>
        <v>0</v>
      </c>
      <c r="B29" s="21">
        <f>IF($C$4="citu pasākumu izmaksas",IF('10a+c+n'!$Q29="C",'10a+c+n'!B29,0))</f>
        <v>0</v>
      </c>
      <c r="C29" s="21">
        <f>IF($C$4="citu pasākumu izmaksas",IF('10a+c+n'!$Q29="C",'10a+c+n'!C29,0))</f>
        <v>0</v>
      </c>
      <c r="D29" s="21">
        <f>IF($C$4="citu pasākumu izmaksas",IF('10a+c+n'!$Q29="C",'10a+c+n'!D29,0))</f>
        <v>0</v>
      </c>
      <c r="E29" s="42"/>
      <c r="F29" s="64"/>
      <c r="G29" s="121"/>
      <c r="H29" s="121">
        <f>IF($C$4="citu pasākumu izmaksas",IF('10a+c+n'!$Q29="C",'10a+c+n'!H29,0))</f>
        <v>0</v>
      </c>
      <c r="I29" s="121"/>
      <c r="J29" s="121"/>
      <c r="K29" s="122">
        <f>IF($C$4="citu pasākumu izmaksas",IF('10a+c+n'!$Q29="C",'10a+c+n'!K29,0))</f>
        <v>0</v>
      </c>
      <c r="L29" s="83">
        <f>IF($C$4="citu pasākumu izmaksas",IF('10a+c+n'!$Q29="C",'10a+c+n'!L29,0))</f>
        <v>0</v>
      </c>
      <c r="M29" s="121">
        <f>IF($C$4="citu pasākumu izmaksas",IF('10a+c+n'!$Q29="C",'10a+c+n'!M29,0))</f>
        <v>0</v>
      </c>
      <c r="N29" s="121">
        <f>IF($C$4="citu pasākumu izmaksas",IF('10a+c+n'!$Q29="C",'10a+c+n'!N29,0))</f>
        <v>0</v>
      </c>
      <c r="O29" s="121">
        <f>IF($C$4="citu pasākumu izmaksas",IF('10a+c+n'!$Q29="C",'10a+c+n'!O29,0))</f>
        <v>0</v>
      </c>
      <c r="P29" s="122">
        <f>IF($C$4="citu pasākumu izmaksas",IF('10a+c+n'!$Q29="C",'10a+c+n'!P29,0))</f>
        <v>0</v>
      </c>
    </row>
    <row r="30" spans="1:16" x14ac:dyDescent="0.2">
      <c r="A30" s="49">
        <f>IF(P30=0,0,IF(COUNTBLANK(P30)=1,0,COUNTA($P$14:P30)))</f>
        <v>0</v>
      </c>
      <c r="B30" s="21">
        <f>IF($C$4="citu pasākumu izmaksas",IF('10a+c+n'!$Q30="C",'10a+c+n'!B30,0))</f>
        <v>0</v>
      </c>
      <c r="C30" s="21">
        <f>IF($C$4="citu pasākumu izmaksas",IF('10a+c+n'!$Q30="C",'10a+c+n'!C30,0))</f>
        <v>0</v>
      </c>
      <c r="D30" s="21">
        <f>IF($C$4="citu pasākumu izmaksas",IF('10a+c+n'!$Q30="C",'10a+c+n'!D30,0))</f>
        <v>0</v>
      </c>
      <c r="E30" s="42"/>
      <c r="F30" s="64"/>
      <c r="G30" s="121"/>
      <c r="H30" s="121">
        <f>IF($C$4="citu pasākumu izmaksas",IF('10a+c+n'!$Q30="C",'10a+c+n'!H30,0))</f>
        <v>0</v>
      </c>
      <c r="I30" s="121"/>
      <c r="J30" s="121"/>
      <c r="K30" s="122">
        <f>IF($C$4="citu pasākumu izmaksas",IF('10a+c+n'!$Q30="C",'10a+c+n'!K30,0))</f>
        <v>0</v>
      </c>
      <c r="L30" s="83">
        <f>IF($C$4="citu pasākumu izmaksas",IF('10a+c+n'!$Q30="C",'10a+c+n'!L30,0))</f>
        <v>0</v>
      </c>
      <c r="M30" s="121">
        <f>IF($C$4="citu pasākumu izmaksas",IF('10a+c+n'!$Q30="C",'10a+c+n'!M30,0))</f>
        <v>0</v>
      </c>
      <c r="N30" s="121">
        <f>IF($C$4="citu pasākumu izmaksas",IF('10a+c+n'!$Q30="C",'10a+c+n'!N30,0))</f>
        <v>0</v>
      </c>
      <c r="O30" s="121">
        <f>IF($C$4="citu pasākumu izmaksas",IF('10a+c+n'!$Q30="C",'10a+c+n'!O30,0))</f>
        <v>0</v>
      </c>
      <c r="P30" s="122">
        <f>IF($C$4="citu pasākumu izmaksas",IF('10a+c+n'!$Q30="C",'10a+c+n'!P30,0))</f>
        <v>0</v>
      </c>
    </row>
    <row r="31" spans="1:16" x14ac:dyDescent="0.2">
      <c r="A31" s="49">
        <f>IF(P31=0,0,IF(COUNTBLANK(P31)=1,0,COUNTA($P$14:P31)))</f>
        <v>0</v>
      </c>
      <c r="B31" s="21">
        <f>IF($C$4="citu pasākumu izmaksas",IF('10a+c+n'!$Q31="C",'10a+c+n'!B31,0))</f>
        <v>0</v>
      </c>
      <c r="C31" s="21">
        <f>IF($C$4="citu pasākumu izmaksas",IF('10a+c+n'!$Q31="C",'10a+c+n'!C31,0))</f>
        <v>0</v>
      </c>
      <c r="D31" s="21">
        <f>IF($C$4="citu pasākumu izmaksas",IF('10a+c+n'!$Q31="C",'10a+c+n'!D31,0))</f>
        <v>0</v>
      </c>
      <c r="E31" s="42"/>
      <c r="F31" s="64"/>
      <c r="G31" s="121"/>
      <c r="H31" s="121">
        <f>IF($C$4="citu pasākumu izmaksas",IF('10a+c+n'!$Q31="C",'10a+c+n'!H31,0))</f>
        <v>0</v>
      </c>
      <c r="I31" s="121"/>
      <c r="J31" s="121"/>
      <c r="K31" s="122">
        <f>IF($C$4="citu pasākumu izmaksas",IF('10a+c+n'!$Q31="C",'10a+c+n'!K31,0))</f>
        <v>0</v>
      </c>
      <c r="L31" s="83">
        <f>IF($C$4="citu pasākumu izmaksas",IF('10a+c+n'!$Q31="C",'10a+c+n'!L31,0))</f>
        <v>0</v>
      </c>
      <c r="M31" s="121">
        <f>IF($C$4="citu pasākumu izmaksas",IF('10a+c+n'!$Q31="C",'10a+c+n'!M31,0))</f>
        <v>0</v>
      </c>
      <c r="N31" s="121">
        <f>IF($C$4="citu pasākumu izmaksas",IF('10a+c+n'!$Q31="C",'10a+c+n'!N31,0))</f>
        <v>0</v>
      </c>
      <c r="O31" s="121">
        <f>IF($C$4="citu pasākumu izmaksas",IF('10a+c+n'!$Q31="C",'10a+c+n'!O31,0))</f>
        <v>0</v>
      </c>
      <c r="P31" s="122">
        <f>IF($C$4="citu pasākumu izmaksas",IF('10a+c+n'!$Q31="C",'10a+c+n'!P31,0))</f>
        <v>0</v>
      </c>
    </row>
    <row r="32" spans="1:16" x14ac:dyDescent="0.2">
      <c r="A32" s="49">
        <f>IF(P32=0,0,IF(COUNTBLANK(P32)=1,0,COUNTA($P$14:P32)))</f>
        <v>0</v>
      </c>
      <c r="B32" s="21">
        <f>IF($C$4="citu pasākumu izmaksas",IF('10a+c+n'!$Q32="C",'10a+c+n'!B32,0))</f>
        <v>0</v>
      </c>
      <c r="C32" s="21">
        <f>IF($C$4="citu pasākumu izmaksas",IF('10a+c+n'!$Q32="C",'10a+c+n'!C32,0))</f>
        <v>0</v>
      </c>
      <c r="D32" s="21">
        <f>IF($C$4="citu pasākumu izmaksas",IF('10a+c+n'!$Q32="C",'10a+c+n'!D32,0))</f>
        <v>0</v>
      </c>
      <c r="E32" s="42"/>
      <c r="F32" s="64"/>
      <c r="G32" s="121"/>
      <c r="H32" s="121">
        <f>IF($C$4="citu pasākumu izmaksas",IF('10a+c+n'!$Q32="C",'10a+c+n'!H32,0))</f>
        <v>0</v>
      </c>
      <c r="I32" s="121"/>
      <c r="J32" s="121"/>
      <c r="K32" s="122">
        <f>IF($C$4="citu pasākumu izmaksas",IF('10a+c+n'!$Q32="C",'10a+c+n'!K32,0))</f>
        <v>0</v>
      </c>
      <c r="L32" s="83">
        <f>IF($C$4="citu pasākumu izmaksas",IF('10a+c+n'!$Q32="C",'10a+c+n'!L32,0))</f>
        <v>0</v>
      </c>
      <c r="M32" s="121">
        <f>IF($C$4="citu pasākumu izmaksas",IF('10a+c+n'!$Q32="C",'10a+c+n'!M32,0))</f>
        <v>0</v>
      </c>
      <c r="N32" s="121">
        <f>IF($C$4="citu pasākumu izmaksas",IF('10a+c+n'!$Q32="C",'10a+c+n'!N32,0))</f>
        <v>0</v>
      </c>
      <c r="O32" s="121">
        <f>IF($C$4="citu pasākumu izmaksas",IF('10a+c+n'!$Q32="C",'10a+c+n'!O32,0))</f>
        <v>0</v>
      </c>
      <c r="P32" s="122">
        <f>IF($C$4="citu pasākumu izmaksas",IF('10a+c+n'!$Q32="C",'10a+c+n'!P32,0))</f>
        <v>0</v>
      </c>
    </row>
    <row r="33" spans="1:16" x14ac:dyDescent="0.2">
      <c r="A33" s="49">
        <f>IF(P33=0,0,IF(COUNTBLANK(P33)=1,0,COUNTA($P$14:P33)))</f>
        <v>0</v>
      </c>
      <c r="B33" s="21">
        <f>IF($C$4="citu pasākumu izmaksas",IF('10a+c+n'!$Q33="C",'10a+c+n'!B33,0))</f>
        <v>0</v>
      </c>
      <c r="C33" s="21">
        <f>IF($C$4="citu pasākumu izmaksas",IF('10a+c+n'!$Q33="C",'10a+c+n'!C33,0))</f>
        <v>0</v>
      </c>
      <c r="D33" s="21">
        <f>IF($C$4="citu pasākumu izmaksas",IF('10a+c+n'!$Q33="C",'10a+c+n'!D33,0))</f>
        <v>0</v>
      </c>
      <c r="E33" s="42"/>
      <c r="F33" s="64"/>
      <c r="G33" s="121"/>
      <c r="H33" s="121">
        <f>IF($C$4="citu pasākumu izmaksas",IF('10a+c+n'!$Q33="C",'10a+c+n'!H33,0))</f>
        <v>0</v>
      </c>
      <c r="I33" s="121"/>
      <c r="J33" s="121"/>
      <c r="K33" s="122">
        <f>IF($C$4="citu pasākumu izmaksas",IF('10a+c+n'!$Q33="C",'10a+c+n'!K33,0))</f>
        <v>0</v>
      </c>
      <c r="L33" s="83">
        <f>IF($C$4="citu pasākumu izmaksas",IF('10a+c+n'!$Q33="C",'10a+c+n'!L33,0))</f>
        <v>0</v>
      </c>
      <c r="M33" s="121">
        <f>IF($C$4="citu pasākumu izmaksas",IF('10a+c+n'!$Q33="C",'10a+c+n'!M33,0))</f>
        <v>0</v>
      </c>
      <c r="N33" s="121">
        <f>IF($C$4="citu pasākumu izmaksas",IF('10a+c+n'!$Q33="C",'10a+c+n'!N33,0))</f>
        <v>0</v>
      </c>
      <c r="O33" s="121">
        <f>IF($C$4="citu pasākumu izmaksas",IF('10a+c+n'!$Q33="C",'10a+c+n'!O33,0))</f>
        <v>0</v>
      </c>
      <c r="P33" s="122">
        <f>IF($C$4="citu pasākumu izmaksas",IF('10a+c+n'!$Q33="C",'10a+c+n'!P33,0))</f>
        <v>0</v>
      </c>
    </row>
    <row r="34" spans="1:16" x14ac:dyDescent="0.2">
      <c r="A34" s="49">
        <f>IF(P34=0,0,IF(COUNTBLANK(P34)=1,0,COUNTA($P$14:P34)))</f>
        <v>0</v>
      </c>
      <c r="B34" s="21">
        <f>IF($C$4="citu pasākumu izmaksas",IF('10a+c+n'!$Q34="C",'10a+c+n'!B34,0))</f>
        <v>0</v>
      </c>
      <c r="C34" s="21">
        <f>IF($C$4="citu pasākumu izmaksas",IF('10a+c+n'!$Q34="C",'10a+c+n'!C34,0))</f>
        <v>0</v>
      </c>
      <c r="D34" s="21">
        <f>IF($C$4="citu pasākumu izmaksas",IF('10a+c+n'!$Q34="C",'10a+c+n'!D34,0))</f>
        <v>0</v>
      </c>
      <c r="E34" s="42"/>
      <c r="F34" s="64"/>
      <c r="G34" s="121"/>
      <c r="H34" s="121">
        <f>IF($C$4="citu pasākumu izmaksas",IF('10a+c+n'!$Q34="C",'10a+c+n'!H34,0))</f>
        <v>0</v>
      </c>
      <c r="I34" s="121"/>
      <c r="J34" s="121"/>
      <c r="K34" s="122">
        <f>IF($C$4="citu pasākumu izmaksas",IF('10a+c+n'!$Q34="C",'10a+c+n'!K34,0))</f>
        <v>0</v>
      </c>
      <c r="L34" s="83">
        <f>IF($C$4="citu pasākumu izmaksas",IF('10a+c+n'!$Q34="C",'10a+c+n'!L34,0))</f>
        <v>0</v>
      </c>
      <c r="M34" s="121">
        <f>IF($C$4="citu pasākumu izmaksas",IF('10a+c+n'!$Q34="C",'10a+c+n'!M34,0))</f>
        <v>0</v>
      </c>
      <c r="N34" s="121">
        <f>IF($C$4="citu pasākumu izmaksas",IF('10a+c+n'!$Q34="C",'10a+c+n'!N34,0))</f>
        <v>0</v>
      </c>
      <c r="O34" s="121">
        <f>IF($C$4="citu pasākumu izmaksas",IF('10a+c+n'!$Q34="C",'10a+c+n'!O34,0))</f>
        <v>0</v>
      </c>
      <c r="P34" s="122">
        <f>IF($C$4="citu pasākumu izmaksas",IF('10a+c+n'!$Q34="C",'10a+c+n'!P34,0))</f>
        <v>0</v>
      </c>
    </row>
    <row r="35" spans="1:16" x14ac:dyDescent="0.2">
      <c r="A35" s="49">
        <f>IF(P35=0,0,IF(COUNTBLANK(P35)=1,0,COUNTA($P$14:P35)))</f>
        <v>0</v>
      </c>
      <c r="B35" s="21">
        <f>IF($C$4="citu pasākumu izmaksas",IF('10a+c+n'!$Q35="C",'10a+c+n'!B35,0))</f>
        <v>0</v>
      </c>
      <c r="C35" s="21">
        <f>IF($C$4="citu pasākumu izmaksas",IF('10a+c+n'!$Q35="C",'10a+c+n'!C35,0))</f>
        <v>0</v>
      </c>
      <c r="D35" s="21">
        <f>IF($C$4="citu pasākumu izmaksas",IF('10a+c+n'!$Q35="C",'10a+c+n'!D35,0))</f>
        <v>0</v>
      </c>
      <c r="E35" s="42"/>
      <c r="F35" s="64"/>
      <c r="G35" s="121"/>
      <c r="H35" s="121">
        <f>IF($C$4="citu pasākumu izmaksas",IF('10a+c+n'!$Q35="C",'10a+c+n'!H35,0))</f>
        <v>0</v>
      </c>
      <c r="I35" s="121"/>
      <c r="J35" s="121"/>
      <c r="K35" s="122">
        <f>IF($C$4="citu pasākumu izmaksas",IF('10a+c+n'!$Q35="C",'10a+c+n'!K35,0))</f>
        <v>0</v>
      </c>
      <c r="L35" s="83">
        <f>IF($C$4="citu pasākumu izmaksas",IF('10a+c+n'!$Q35="C",'10a+c+n'!L35,0))</f>
        <v>0</v>
      </c>
      <c r="M35" s="121">
        <f>IF($C$4="citu pasākumu izmaksas",IF('10a+c+n'!$Q35="C",'10a+c+n'!M35,0))</f>
        <v>0</v>
      </c>
      <c r="N35" s="121">
        <f>IF($C$4="citu pasākumu izmaksas",IF('10a+c+n'!$Q35="C",'10a+c+n'!N35,0))</f>
        <v>0</v>
      </c>
      <c r="O35" s="121">
        <f>IF($C$4="citu pasākumu izmaksas",IF('10a+c+n'!$Q35="C",'10a+c+n'!O35,0))</f>
        <v>0</v>
      </c>
      <c r="P35" s="122">
        <f>IF($C$4="citu pasākumu izmaksas",IF('10a+c+n'!$Q35="C",'10a+c+n'!P35,0))</f>
        <v>0</v>
      </c>
    </row>
    <row r="36" spans="1:16" x14ac:dyDescent="0.2">
      <c r="A36" s="49">
        <f>IF(P36=0,0,IF(COUNTBLANK(P36)=1,0,COUNTA($P$14:P36)))</f>
        <v>0</v>
      </c>
      <c r="B36" s="21">
        <f>IF($C$4="citu pasākumu izmaksas",IF('10a+c+n'!$Q36="C",'10a+c+n'!B36,0))</f>
        <v>0</v>
      </c>
      <c r="C36" s="21">
        <f>IF($C$4="citu pasākumu izmaksas",IF('10a+c+n'!$Q36="C",'10a+c+n'!C36,0))</f>
        <v>0</v>
      </c>
      <c r="D36" s="21">
        <f>IF($C$4="citu pasākumu izmaksas",IF('10a+c+n'!$Q36="C",'10a+c+n'!D36,0))</f>
        <v>0</v>
      </c>
      <c r="E36" s="42"/>
      <c r="F36" s="64"/>
      <c r="G36" s="121"/>
      <c r="H36" s="121">
        <f>IF($C$4="citu pasākumu izmaksas",IF('10a+c+n'!$Q36="C",'10a+c+n'!H36,0))</f>
        <v>0</v>
      </c>
      <c r="I36" s="121"/>
      <c r="J36" s="121"/>
      <c r="K36" s="122">
        <f>IF($C$4="citu pasākumu izmaksas",IF('10a+c+n'!$Q36="C",'10a+c+n'!K36,0))</f>
        <v>0</v>
      </c>
      <c r="L36" s="83">
        <f>IF($C$4="citu pasākumu izmaksas",IF('10a+c+n'!$Q36="C",'10a+c+n'!L36,0))</f>
        <v>0</v>
      </c>
      <c r="M36" s="121">
        <f>IF($C$4="citu pasākumu izmaksas",IF('10a+c+n'!$Q36="C",'10a+c+n'!M36,0))</f>
        <v>0</v>
      </c>
      <c r="N36" s="121">
        <f>IF($C$4="citu pasākumu izmaksas",IF('10a+c+n'!$Q36="C",'10a+c+n'!N36,0))</f>
        <v>0</v>
      </c>
      <c r="O36" s="121">
        <f>IF($C$4="citu pasākumu izmaksas",IF('10a+c+n'!$Q36="C",'10a+c+n'!O36,0))</f>
        <v>0</v>
      </c>
      <c r="P36" s="122">
        <f>IF($C$4="citu pasākumu izmaksas",IF('10a+c+n'!$Q36="C",'10a+c+n'!P36,0))</f>
        <v>0</v>
      </c>
    </row>
    <row r="37" spans="1:16" x14ac:dyDescent="0.2">
      <c r="A37" s="49">
        <f>IF(P37=0,0,IF(COUNTBLANK(P37)=1,0,COUNTA($P$14:P37)))</f>
        <v>0</v>
      </c>
      <c r="B37" s="21">
        <f>IF($C$4="citu pasākumu izmaksas",IF('10a+c+n'!$Q37="C",'10a+c+n'!B37,0))</f>
        <v>0</v>
      </c>
      <c r="C37" s="21">
        <f>IF($C$4="citu pasākumu izmaksas",IF('10a+c+n'!$Q37="C",'10a+c+n'!C37,0))</f>
        <v>0</v>
      </c>
      <c r="D37" s="21">
        <f>IF($C$4="citu pasākumu izmaksas",IF('10a+c+n'!$Q37="C",'10a+c+n'!D37,0))</f>
        <v>0</v>
      </c>
      <c r="E37" s="42"/>
      <c r="F37" s="64"/>
      <c r="G37" s="121"/>
      <c r="H37" s="121">
        <f>IF($C$4="citu pasākumu izmaksas",IF('10a+c+n'!$Q37="C",'10a+c+n'!H37,0))</f>
        <v>0</v>
      </c>
      <c r="I37" s="121"/>
      <c r="J37" s="121"/>
      <c r="K37" s="122">
        <f>IF($C$4="citu pasākumu izmaksas",IF('10a+c+n'!$Q37="C",'10a+c+n'!K37,0))</f>
        <v>0</v>
      </c>
      <c r="L37" s="83">
        <f>IF($C$4="citu pasākumu izmaksas",IF('10a+c+n'!$Q37="C",'10a+c+n'!L37,0))</f>
        <v>0</v>
      </c>
      <c r="M37" s="121">
        <f>IF($C$4="citu pasākumu izmaksas",IF('10a+c+n'!$Q37="C",'10a+c+n'!M37,0))</f>
        <v>0</v>
      </c>
      <c r="N37" s="121">
        <f>IF($C$4="citu pasākumu izmaksas",IF('10a+c+n'!$Q37="C",'10a+c+n'!N37,0))</f>
        <v>0</v>
      </c>
      <c r="O37" s="121">
        <f>IF($C$4="citu pasākumu izmaksas",IF('10a+c+n'!$Q37="C",'10a+c+n'!O37,0))</f>
        <v>0</v>
      </c>
      <c r="P37" s="122">
        <f>IF($C$4="citu pasākumu izmaksas",IF('10a+c+n'!$Q37="C",'10a+c+n'!P37,0))</f>
        <v>0</v>
      </c>
    </row>
    <row r="38" spans="1:16" x14ac:dyDescent="0.2">
      <c r="A38" s="49">
        <f>IF(P38=0,0,IF(COUNTBLANK(P38)=1,0,COUNTA($P$14:P38)))</f>
        <v>0</v>
      </c>
      <c r="B38" s="21">
        <f>IF($C$4="citu pasākumu izmaksas",IF('10a+c+n'!$Q38="C",'10a+c+n'!B38,0))</f>
        <v>0</v>
      </c>
      <c r="C38" s="21">
        <f>IF($C$4="citu pasākumu izmaksas",IF('10a+c+n'!$Q38="C",'10a+c+n'!C38,0))</f>
        <v>0</v>
      </c>
      <c r="D38" s="21">
        <f>IF($C$4="citu pasākumu izmaksas",IF('10a+c+n'!$Q38="C",'10a+c+n'!D38,0))</f>
        <v>0</v>
      </c>
      <c r="E38" s="42"/>
      <c r="F38" s="64"/>
      <c r="G38" s="121"/>
      <c r="H38" s="121">
        <f>IF($C$4="citu pasākumu izmaksas",IF('10a+c+n'!$Q38="C",'10a+c+n'!H38,0))</f>
        <v>0</v>
      </c>
      <c r="I38" s="121"/>
      <c r="J38" s="121"/>
      <c r="K38" s="122">
        <f>IF($C$4="citu pasākumu izmaksas",IF('10a+c+n'!$Q38="C",'10a+c+n'!K38,0))</f>
        <v>0</v>
      </c>
      <c r="L38" s="83">
        <f>IF($C$4="citu pasākumu izmaksas",IF('10a+c+n'!$Q38="C",'10a+c+n'!L38,0))</f>
        <v>0</v>
      </c>
      <c r="M38" s="121">
        <f>IF($C$4="citu pasākumu izmaksas",IF('10a+c+n'!$Q38="C",'10a+c+n'!M38,0))</f>
        <v>0</v>
      </c>
      <c r="N38" s="121">
        <f>IF($C$4="citu pasākumu izmaksas",IF('10a+c+n'!$Q38="C",'10a+c+n'!N38,0))</f>
        <v>0</v>
      </c>
      <c r="O38" s="121">
        <f>IF($C$4="citu pasākumu izmaksas",IF('10a+c+n'!$Q38="C",'10a+c+n'!O38,0))</f>
        <v>0</v>
      </c>
      <c r="P38" s="122">
        <f>IF($C$4="citu pasākumu izmaksas",IF('10a+c+n'!$Q38="C",'10a+c+n'!P38,0))</f>
        <v>0</v>
      </c>
    </row>
    <row r="39" spans="1:16" x14ac:dyDescent="0.2">
      <c r="A39" s="49">
        <f>IF(P39=0,0,IF(COUNTBLANK(P39)=1,0,COUNTA($P$14:P39)))</f>
        <v>0</v>
      </c>
      <c r="B39" s="21">
        <f>IF($C$4="citu pasākumu izmaksas",IF('10a+c+n'!$Q39="C",'10a+c+n'!B39,0))</f>
        <v>0</v>
      </c>
      <c r="C39" s="21">
        <f>IF($C$4="citu pasākumu izmaksas",IF('10a+c+n'!$Q39="C",'10a+c+n'!C39,0))</f>
        <v>0</v>
      </c>
      <c r="D39" s="21">
        <f>IF($C$4="citu pasākumu izmaksas",IF('10a+c+n'!$Q39="C",'10a+c+n'!D39,0))</f>
        <v>0</v>
      </c>
      <c r="E39" s="42"/>
      <c r="F39" s="64"/>
      <c r="G39" s="121"/>
      <c r="H39" s="121">
        <f>IF($C$4="citu pasākumu izmaksas",IF('10a+c+n'!$Q39="C",'10a+c+n'!H39,0))</f>
        <v>0</v>
      </c>
      <c r="I39" s="121"/>
      <c r="J39" s="121"/>
      <c r="K39" s="122">
        <f>IF($C$4="citu pasākumu izmaksas",IF('10a+c+n'!$Q39="C",'10a+c+n'!K39,0))</f>
        <v>0</v>
      </c>
      <c r="L39" s="83">
        <f>IF($C$4="citu pasākumu izmaksas",IF('10a+c+n'!$Q39="C",'10a+c+n'!L39,0))</f>
        <v>0</v>
      </c>
      <c r="M39" s="121">
        <f>IF($C$4="citu pasākumu izmaksas",IF('10a+c+n'!$Q39="C",'10a+c+n'!M39,0))</f>
        <v>0</v>
      </c>
      <c r="N39" s="121">
        <f>IF($C$4="citu pasākumu izmaksas",IF('10a+c+n'!$Q39="C",'10a+c+n'!N39,0))</f>
        <v>0</v>
      </c>
      <c r="O39" s="121">
        <f>IF($C$4="citu pasākumu izmaksas",IF('10a+c+n'!$Q39="C",'10a+c+n'!O39,0))</f>
        <v>0</v>
      </c>
      <c r="P39" s="122">
        <f>IF($C$4="citu pasākumu izmaksas",IF('10a+c+n'!$Q39="C",'10a+c+n'!P39,0))</f>
        <v>0</v>
      </c>
    </row>
    <row r="40" spans="1:16" x14ac:dyDescent="0.2">
      <c r="A40" s="49">
        <f>IF(P40=0,0,IF(COUNTBLANK(P40)=1,0,COUNTA($P$14:P40)))</f>
        <v>0</v>
      </c>
      <c r="B40" s="21">
        <f>IF($C$4="citu pasākumu izmaksas",IF('10a+c+n'!$Q40="C",'10a+c+n'!B40,0))</f>
        <v>0</v>
      </c>
      <c r="C40" s="21">
        <f>IF($C$4="citu pasākumu izmaksas",IF('10a+c+n'!$Q40="C",'10a+c+n'!C40,0))</f>
        <v>0</v>
      </c>
      <c r="D40" s="21">
        <f>IF($C$4="citu pasākumu izmaksas",IF('10a+c+n'!$Q40="C",'10a+c+n'!D40,0))</f>
        <v>0</v>
      </c>
      <c r="E40" s="42"/>
      <c r="F40" s="64"/>
      <c r="G40" s="121"/>
      <c r="H40" s="121">
        <f>IF($C$4="citu pasākumu izmaksas",IF('10a+c+n'!$Q40="C",'10a+c+n'!H40,0))</f>
        <v>0</v>
      </c>
      <c r="I40" s="121"/>
      <c r="J40" s="121"/>
      <c r="K40" s="122">
        <f>IF($C$4="citu pasākumu izmaksas",IF('10a+c+n'!$Q40="C",'10a+c+n'!K40,0))</f>
        <v>0</v>
      </c>
      <c r="L40" s="83">
        <f>IF($C$4="citu pasākumu izmaksas",IF('10a+c+n'!$Q40="C",'10a+c+n'!L40,0))</f>
        <v>0</v>
      </c>
      <c r="M40" s="121">
        <f>IF($C$4="citu pasākumu izmaksas",IF('10a+c+n'!$Q40="C",'10a+c+n'!M40,0))</f>
        <v>0</v>
      </c>
      <c r="N40" s="121">
        <f>IF($C$4="citu pasākumu izmaksas",IF('10a+c+n'!$Q40="C",'10a+c+n'!N40,0))</f>
        <v>0</v>
      </c>
      <c r="O40" s="121">
        <f>IF($C$4="citu pasākumu izmaksas",IF('10a+c+n'!$Q40="C",'10a+c+n'!O40,0))</f>
        <v>0</v>
      </c>
      <c r="P40" s="122">
        <f>IF($C$4="citu pasākumu izmaksas",IF('10a+c+n'!$Q40="C",'10a+c+n'!P40,0))</f>
        <v>0</v>
      </c>
    </row>
    <row r="41" spans="1:16" x14ac:dyDescent="0.2">
      <c r="A41" s="49">
        <f>IF(P41=0,0,IF(COUNTBLANK(P41)=1,0,COUNTA($P$14:P41)))</f>
        <v>0</v>
      </c>
      <c r="B41" s="21">
        <f>IF($C$4="citu pasākumu izmaksas",IF('10a+c+n'!$Q41="C",'10a+c+n'!B41,0))</f>
        <v>0</v>
      </c>
      <c r="C41" s="21">
        <f>IF($C$4="citu pasākumu izmaksas",IF('10a+c+n'!$Q41="C",'10a+c+n'!C41,0))</f>
        <v>0</v>
      </c>
      <c r="D41" s="21">
        <f>IF($C$4="citu pasākumu izmaksas",IF('10a+c+n'!$Q41="C",'10a+c+n'!D41,0))</f>
        <v>0</v>
      </c>
      <c r="E41" s="42"/>
      <c r="F41" s="64"/>
      <c r="G41" s="121"/>
      <c r="H41" s="121">
        <f>IF($C$4="citu pasākumu izmaksas",IF('10a+c+n'!$Q41="C",'10a+c+n'!H41,0))</f>
        <v>0</v>
      </c>
      <c r="I41" s="121"/>
      <c r="J41" s="121"/>
      <c r="K41" s="122">
        <f>IF($C$4="citu pasākumu izmaksas",IF('10a+c+n'!$Q41="C",'10a+c+n'!K41,0))</f>
        <v>0</v>
      </c>
      <c r="L41" s="83">
        <f>IF($C$4="citu pasākumu izmaksas",IF('10a+c+n'!$Q41="C",'10a+c+n'!L41,0))</f>
        <v>0</v>
      </c>
      <c r="M41" s="121">
        <f>IF($C$4="citu pasākumu izmaksas",IF('10a+c+n'!$Q41="C",'10a+c+n'!M41,0))</f>
        <v>0</v>
      </c>
      <c r="N41" s="121">
        <f>IF($C$4="citu pasākumu izmaksas",IF('10a+c+n'!$Q41="C",'10a+c+n'!N41,0))</f>
        <v>0</v>
      </c>
      <c r="O41" s="121">
        <f>IF($C$4="citu pasākumu izmaksas",IF('10a+c+n'!$Q41="C",'10a+c+n'!O41,0))</f>
        <v>0</v>
      </c>
      <c r="P41" s="122">
        <f>IF($C$4="citu pasākumu izmaksas",IF('10a+c+n'!$Q41="C",'10a+c+n'!P41,0))</f>
        <v>0</v>
      </c>
    </row>
    <row r="42" spans="1:16" x14ac:dyDescent="0.2">
      <c r="A42" s="49">
        <f>IF(P42=0,0,IF(COUNTBLANK(P42)=1,0,COUNTA($P$14:P42)))</f>
        <v>0</v>
      </c>
      <c r="B42" s="21">
        <f>IF($C$4="citu pasākumu izmaksas",IF('10a+c+n'!$Q42="C",'10a+c+n'!B42,0))</f>
        <v>0</v>
      </c>
      <c r="C42" s="21">
        <f>IF($C$4="citu pasākumu izmaksas",IF('10a+c+n'!$Q42="C",'10a+c+n'!C42,0))</f>
        <v>0</v>
      </c>
      <c r="D42" s="21">
        <f>IF($C$4="citu pasākumu izmaksas",IF('10a+c+n'!$Q42="C",'10a+c+n'!D42,0))</f>
        <v>0</v>
      </c>
      <c r="E42" s="42"/>
      <c r="F42" s="64"/>
      <c r="G42" s="121"/>
      <c r="H42" s="121">
        <f>IF($C$4="citu pasākumu izmaksas",IF('10a+c+n'!$Q42="C",'10a+c+n'!H42,0))</f>
        <v>0</v>
      </c>
      <c r="I42" s="121"/>
      <c r="J42" s="121"/>
      <c r="K42" s="122">
        <f>IF($C$4="citu pasākumu izmaksas",IF('10a+c+n'!$Q42="C",'10a+c+n'!K42,0))</f>
        <v>0</v>
      </c>
      <c r="L42" s="83">
        <f>IF($C$4="citu pasākumu izmaksas",IF('10a+c+n'!$Q42="C",'10a+c+n'!L42,0))</f>
        <v>0</v>
      </c>
      <c r="M42" s="121">
        <f>IF($C$4="citu pasākumu izmaksas",IF('10a+c+n'!$Q42="C",'10a+c+n'!M42,0))</f>
        <v>0</v>
      </c>
      <c r="N42" s="121">
        <f>IF($C$4="citu pasākumu izmaksas",IF('10a+c+n'!$Q42="C",'10a+c+n'!N42,0))</f>
        <v>0</v>
      </c>
      <c r="O42" s="121">
        <f>IF($C$4="citu pasākumu izmaksas",IF('10a+c+n'!$Q42="C",'10a+c+n'!O42,0))</f>
        <v>0</v>
      </c>
      <c r="P42" s="122">
        <f>IF($C$4="citu pasākumu izmaksas",IF('10a+c+n'!$Q42="C",'10a+c+n'!P42,0))</f>
        <v>0</v>
      </c>
    </row>
    <row r="43" spans="1:16" x14ac:dyDescent="0.2">
      <c r="A43" s="49">
        <f>IF(P43=0,0,IF(COUNTBLANK(P43)=1,0,COUNTA($P$14:P43)))</f>
        <v>0</v>
      </c>
      <c r="B43" s="21">
        <f>IF($C$4="citu pasākumu izmaksas",IF('10a+c+n'!$Q43="C",'10a+c+n'!B43,0))</f>
        <v>0</v>
      </c>
      <c r="C43" s="21">
        <f>IF($C$4="citu pasākumu izmaksas",IF('10a+c+n'!$Q43="C",'10a+c+n'!C43,0))</f>
        <v>0</v>
      </c>
      <c r="D43" s="21">
        <f>IF($C$4="citu pasākumu izmaksas",IF('10a+c+n'!$Q43="C",'10a+c+n'!D43,0))</f>
        <v>0</v>
      </c>
      <c r="E43" s="42"/>
      <c r="F43" s="64"/>
      <c r="G43" s="121"/>
      <c r="H43" s="121">
        <f>IF($C$4="citu pasākumu izmaksas",IF('10a+c+n'!$Q43="C",'10a+c+n'!H43,0))</f>
        <v>0</v>
      </c>
      <c r="I43" s="121"/>
      <c r="J43" s="121"/>
      <c r="K43" s="122">
        <f>IF($C$4="citu pasākumu izmaksas",IF('10a+c+n'!$Q43="C",'10a+c+n'!K43,0))</f>
        <v>0</v>
      </c>
      <c r="L43" s="83">
        <f>IF($C$4="citu pasākumu izmaksas",IF('10a+c+n'!$Q43="C",'10a+c+n'!L43,0))</f>
        <v>0</v>
      </c>
      <c r="M43" s="121">
        <f>IF($C$4="citu pasākumu izmaksas",IF('10a+c+n'!$Q43="C",'10a+c+n'!M43,0))</f>
        <v>0</v>
      </c>
      <c r="N43" s="121">
        <f>IF($C$4="citu pasākumu izmaksas",IF('10a+c+n'!$Q43="C",'10a+c+n'!N43,0))</f>
        <v>0</v>
      </c>
      <c r="O43" s="121">
        <f>IF($C$4="citu pasākumu izmaksas",IF('10a+c+n'!$Q43="C",'10a+c+n'!O43,0))</f>
        <v>0</v>
      </c>
      <c r="P43" s="122">
        <f>IF($C$4="citu pasākumu izmaksas",IF('10a+c+n'!$Q43="C",'10a+c+n'!P43,0))</f>
        <v>0</v>
      </c>
    </row>
    <row r="44" spans="1:16" x14ac:dyDescent="0.2">
      <c r="A44" s="49">
        <f>IF(P44=0,0,IF(COUNTBLANK(P44)=1,0,COUNTA($P$14:P44)))</f>
        <v>0</v>
      </c>
      <c r="B44" s="21">
        <f>IF($C$4="citu pasākumu izmaksas",IF('10a+c+n'!$Q44="C",'10a+c+n'!B44,0))</f>
        <v>0</v>
      </c>
      <c r="C44" s="21">
        <f>IF($C$4="citu pasākumu izmaksas",IF('10a+c+n'!$Q44="C",'10a+c+n'!C44,0))</f>
        <v>0</v>
      </c>
      <c r="D44" s="21">
        <f>IF($C$4="citu pasākumu izmaksas",IF('10a+c+n'!$Q44="C",'10a+c+n'!D44,0))</f>
        <v>0</v>
      </c>
      <c r="E44" s="42"/>
      <c r="F44" s="64"/>
      <c r="G44" s="121"/>
      <c r="H44" s="121">
        <f>IF($C$4="citu pasākumu izmaksas",IF('10a+c+n'!$Q44="C",'10a+c+n'!H44,0))</f>
        <v>0</v>
      </c>
      <c r="I44" s="121"/>
      <c r="J44" s="121"/>
      <c r="K44" s="122">
        <f>IF($C$4="citu pasākumu izmaksas",IF('10a+c+n'!$Q44="C",'10a+c+n'!K44,0))</f>
        <v>0</v>
      </c>
      <c r="L44" s="83">
        <f>IF($C$4="citu pasākumu izmaksas",IF('10a+c+n'!$Q44="C",'10a+c+n'!L44,0))</f>
        <v>0</v>
      </c>
      <c r="M44" s="121">
        <f>IF($C$4="citu pasākumu izmaksas",IF('10a+c+n'!$Q44="C",'10a+c+n'!M44,0))</f>
        <v>0</v>
      </c>
      <c r="N44" s="121">
        <f>IF($C$4="citu pasākumu izmaksas",IF('10a+c+n'!$Q44="C",'10a+c+n'!N44,0))</f>
        <v>0</v>
      </c>
      <c r="O44" s="121">
        <f>IF($C$4="citu pasākumu izmaksas",IF('10a+c+n'!$Q44="C",'10a+c+n'!O44,0))</f>
        <v>0</v>
      </c>
      <c r="P44" s="122">
        <f>IF($C$4="citu pasākumu izmaksas",IF('10a+c+n'!$Q44="C",'10a+c+n'!P44,0))</f>
        <v>0</v>
      </c>
    </row>
    <row r="45" spans="1:16" x14ac:dyDescent="0.2">
      <c r="A45" s="49">
        <f>IF(P45=0,0,IF(COUNTBLANK(P45)=1,0,COUNTA($P$14:P45)))</f>
        <v>0</v>
      </c>
      <c r="B45" s="21">
        <f>IF($C$4="citu pasākumu izmaksas",IF('10a+c+n'!$Q45="C",'10a+c+n'!B45,0))</f>
        <v>0</v>
      </c>
      <c r="C45" s="21">
        <f>IF($C$4="citu pasākumu izmaksas",IF('10a+c+n'!$Q45="C",'10a+c+n'!C45,0))</f>
        <v>0</v>
      </c>
      <c r="D45" s="21">
        <f>IF($C$4="citu pasākumu izmaksas",IF('10a+c+n'!$Q45="C",'10a+c+n'!D45,0))</f>
        <v>0</v>
      </c>
      <c r="E45" s="42"/>
      <c r="F45" s="64"/>
      <c r="G45" s="121"/>
      <c r="H45" s="121">
        <f>IF($C$4="citu pasākumu izmaksas",IF('10a+c+n'!$Q45="C",'10a+c+n'!H45,0))</f>
        <v>0</v>
      </c>
      <c r="I45" s="121"/>
      <c r="J45" s="121"/>
      <c r="K45" s="122">
        <f>IF($C$4="citu pasākumu izmaksas",IF('10a+c+n'!$Q45="C",'10a+c+n'!K45,0))</f>
        <v>0</v>
      </c>
      <c r="L45" s="83">
        <f>IF($C$4="citu pasākumu izmaksas",IF('10a+c+n'!$Q45="C",'10a+c+n'!L45,0))</f>
        <v>0</v>
      </c>
      <c r="M45" s="121">
        <f>IF($C$4="citu pasākumu izmaksas",IF('10a+c+n'!$Q45="C",'10a+c+n'!M45,0))</f>
        <v>0</v>
      </c>
      <c r="N45" s="121">
        <f>IF($C$4="citu pasākumu izmaksas",IF('10a+c+n'!$Q45="C",'10a+c+n'!N45,0))</f>
        <v>0</v>
      </c>
      <c r="O45" s="121">
        <f>IF($C$4="citu pasākumu izmaksas",IF('10a+c+n'!$Q45="C",'10a+c+n'!O45,0))</f>
        <v>0</v>
      </c>
      <c r="P45" s="122">
        <f>IF($C$4="citu pasākumu izmaksas",IF('10a+c+n'!$Q45="C",'10a+c+n'!P45,0))</f>
        <v>0</v>
      </c>
    </row>
    <row r="46" spans="1:16" x14ac:dyDescent="0.2">
      <c r="A46" s="49">
        <f>IF(P46=0,0,IF(COUNTBLANK(P46)=1,0,COUNTA($P$14:P46)))</f>
        <v>0</v>
      </c>
      <c r="B46" s="21">
        <f>IF($C$4="citu pasākumu izmaksas",IF('10a+c+n'!$Q46="C",'10a+c+n'!B46,0))</f>
        <v>0</v>
      </c>
      <c r="C46" s="21">
        <f>IF($C$4="citu pasākumu izmaksas",IF('10a+c+n'!$Q46="C",'10a+c+n'!C46,0))</f>
        <v>0</v>
      </c>
      <c r="D46" s="21">
        <f>IF($C$4="citu pasākumu izmaksas",IF('10a+c+n'!$Q46="C",'10a+c+n'!D46,0))</f>
        <v>0</v>
      </c>
      <c r="E46" s="42"/>
      <c r="F46" s="64"/>
      <c r="G46" s="121"/>
      <c r="H46" s="121">
        <f>IF($C$4="citu pasākumu izmaksas",IF('10a+c+n'!$Q46="C",'10a+c+n'!H46,0))</f>
        <v>0</v>
      </c>
      <c r="I46" s="121"/>
      <c r="J46" s="121"/>
      <c r="K46" s="122">
        <f>IF($C$4="citu pasākumu izmaksas",IF('10a+c+n'!$Q46="C",'10a+c+n'!K46,0))</f>
        <v>0</v>
      </c>
      <c r="L46" s="83">
        <f>IF($C$4="citu pasākumu izmaksas",IF('10a+c+n'!$Q46="C",'10a+c+n'!L46,0))</f>
        <v>0</v>
      </c>
      <c r="M46" s="121">
        <f>IF($C$4="citu pasākumu izmaksas",IF('10a+c+n'!$Q46="C",'10a+c+n'!M46,0))</f>
        <v>0</v>
      </c>
      <c r="N46" s="121">
        <f>IF($C$4="citu pasākumu izmaksas",IF('10a+c+n'!$Q46="C",'10a+c+n'!N46,0))</f>
        <v>0</v>
      </c>
      <c r="O46" s="121">
        <f>IF($C$4="citu pasākumu izmaksas",IF('10a+c+n'!$Q46="C",'10a+c+n'!O46,0))</f>
        <v>0</v>
      </c>
      <c r="P46" s="122">
        <f>IF($C$4="citu pasākumu izmaksas",IF('10a+c+n'!$Q46="C",'10a+c+n'!P46,0))</f>
        <v>0</v>
      </c>
    </row>
    <row r="47" spans="1:16" x14ac:dyDescent="0.2">
      <c r="A47" s="49">
        <f>IF(P47=0,0,IF(COUNTBLANK(P47)=1,0,COUNTA($P$14:P47)))</f>
        <v>0</v>
      </c>
      <c r="B47" s="21">
        <f>IF($C$4="citu pasākumu izmaksas",IF('10a+c+n'!$Q47="C",'10a+c+n'!B47,0))</f>
        <v>0</v>
      </c>
      <c r="C47" s="21">
        <f>IF($C$4="citu pasākumu izmaksas",IF('10a+c+n'!$Q47="C",'10a+c+n'!C47,0))</f>
        <v>0</v>
      </c>
      <c r="D47" s="21">
        <f>IF($C$4="citu pasākumu izmaksas",IF('10a+c+n'!$Q47="C",'10a+c+n'!D47,0))</f>
        <v>0</v>
      </c>
      <c r="E47" s="42"/>
      <c r="F47" s="64"/>
      <c r="G47" s="121"/>
      <c r="H47" s="121">
        <f>IF($C$4="citu pasākumu izmaksas",IF('10a+c+n'!$Q47="C",'10a+c+n'!H47,0))</f>
        <v>0</v>
      </c>
      <c r="I47" s="121"/>
      <c r="J47" s="121"/>
      <c r="K47" s="122">
        <f>IF($C$4="citu pasākumu izmaksas",IF('10a+c+n'!$Q47="C",'10a+c+n'!K47,0))</f>
        <v>0</v>
      </c>
      <c r="L47" s="83">
        <f>IF($C$4="citu pasākumu izmaksas",IF('10a+c+n'!$Q47="C",'10a+c+n'!L47,0))</f>
        <v>0</v>
      </c>
      <c r="M47" s="121">
        <f>IF($C$4="citu pasākumu izmaksas",IF('10a+c+n'!$Q47="C",'10a+c+n'!M47,0))</f>
        <v>0</v>
      </c>
      <c r="N47" s="121">
        <f>IF($C$4="citu pasākumu izmaksas",IF('10a+c+n'!$Q47="C",'10a+c+n'!N47,0))</f>
        <v>0</v>
      </c>
      <c r="O47" s="121">
        <f>IF($C$4="citu pasākumu izmaksas",IF('10a+c+n'!$Q47="C",'10a+c+n'!O47,0))</f>
        <v>0</v>
      </c>
      <c r="P47" s="122">
        <f>IF($C$4="citu pasākumu izmaksas",IF('10a+c+n'!$Q47="C",'10a+c+n'!P47,0))</f>
        <v>0</v>
      </c>
    </row>
    <row r="48" spans="1:16" x14ac:dyDescent="0.2">
      <c r="A48" s="49">
        <f>IF(P48=0,0,IF(COUNTBLANK(P48)=1,0,COUNTA($P$14:P48)))</f>
        <v>0</v>
      </c>
      <c r="B48" s="21">
        <f>IF($C$4="citu pasākumu izmaksas",IF('10a+c+n'!$Q48="C",'10a+c+n'!B48,0))</f>
        <v>0</v>
      </c>
      <c r="C48" s="21">
        <f>IF($C$4="citu pasākumu izmaksas",IF('10a+c+n'!$Q48="C",'10a+c+n'!C48,0))</f>
        <v>0</v>
      </c>
      <c r="D48" s="21">
        <f>IF($C$4="citu pasākumu izmaksas",IF('10a+c+n'!$Q48="C",'10a+c+n'!D48,0))</f>
        <v>0</v>
      </c>
      <c r="E48" s="42"/>
      <c r="F48" s="64"/>
      <c r="G48" s="121"/>
      <c r="H48" s="121">
        <f>IF($C$4="citu pasākumu izmaksas",IF('10a+c+n'!$Q48="C",'10a+c+n'!H48,0))</f>
        <v>0</v>
      </c>
      <c r="I48" s="121"/>
      <c r="J48" s="121"/>
      <c r="K48" s="122">
        <f>IF($C$4="citu pasākumu izmaksas",IF('10a+c+n'!$Q48="C",'10a+c+n'!K48,0))</f>
        <v>0</v>
      </c>
      <c r="L48" s="83">
        <f>IF($C$4="citu pasākumu izmaksas",IF('10a+c+n'!$Q48="C",'10a+c+n'!L48,0))</f>
        <v>0</v>
      </c>
      <c r="M48" s="121">
        <f>IF($C$4="citu pasākumu izmaksas",IF('10a+c+n'!$Q48="C",'10a+c+n'!M48,0))</f>
        <v>0</v>
      </c>
      <c r="N48" s="121">
        <f>IF($C$4="citu pasākumu izmaksas",IF('10a+c+n'!$Q48="C",'10a+c+n'!N48,0))</f>
        <v>0</v>
      </c>
      <c r="O48" s="121">
        <f>IF($C$4="citu pasākumu izmaksas",IF('10a+c+n'!$Q48="C",'10a+c+n'!O48,0))</f>
        <v>0</v>
      </c>
      <c r="P48" s="122">
        <f>IF($C$4="citu pasākumu izmaksas",IF('10a+c+n'!$Q48="C",'10a+c+n'!P48,0))</f>
        <v>0</v>
      </c>
    </row>
    <row r="49" spans="1:16" x14ac:dyDescent="0.2">
      <c r="A49" s="49">
        <f>IF(P49=0,0,IF(COUNTBLANK(P49)=1,0,COUNTA($P$14:P49)))</f>
        <v>0</v>
      </c>
      <c r="B49" s="21">
        <f>IF($C$4="citu pasākumu izmaksas",IF('10a+c+n'!$Q49="C",'10a+c+n'!B49,0))</f>
        <v>0</v>
      </c>
      <c r="C49" s="21">
        <f>IF($C$4="citu pasākumu izmaksas",IF('10a+c+n'!$Q49="C",'10a+c+n'!C49,0))</f>
        <v>0</v>
      </c>
      <c r="D49" s="21">
        <f>IF($C$4="citu pasākumu izmaksas",IF('10a+c+n'!$Q49="C",'10a+c+n'!D49,0))</f>
        <v>0</v>
      </c>
      <c r="E49" s="42"/>
      <c r="F49" s="64"/>
      <c r="G49" s="121"/>
      <c r="H49" s="121">
        <f>IF($C$4="citu pasākumu izmaksas",IF('10a+c+n'!$Q49="C",'10a+c+n'!H49,0))</f>
        <v>0</v>
      </c>
      <c r="I49" s="121"/>
      <c r="J49" s="121"/>
      <c r="K49" s="122">
        <f>IF($C$4="citu pasākumu izmaksas",IF('10a+c+n'!$Q49="C",'10a+c+n'!K49,0))</f>
        <v>0</v>
      </c>
      <c r="L49" s="83">
        <f>IF($C$4="citu pasākumu izmaksas",IF('10a+c+n'!$Q49="C",'10a+c+n'!L49,0))</f>
        <v>0</v>
      </c>
      <c r="M49" s="121">
        <f>IF($C$4="citu pasākumu izmaksas",IF('10a+c+n'!$Q49="C",'10a+c+n'!M49,0))</f>
        <v>0</v>
      </c>
      <c r="N49" s="121">
        <f>IF($C$4="citu pasākumu izmaksas",IF('10a+c+n'!$Q49="C",'10a+c+n'!N49,0))</f>
        <v>0</v>
      </c>
      <c r="O49" s="121">
        <f>IF($C$4="citu pasākumu izmaksas",IF('10a+c+n'!$Q49="C",'10a+c+n'!O49,0))</f>
        <v>0</v>
      </c>
      <c r="P49" s="122">
        <f>IF($C$4="citu pasākumu izmaksas",IF('10a+c+n'!$Q49="C",'10a+c+n'!P49,0))</f>
        <v>0</v>
      </c>
    </row>
    <row r="50" spans="1:16" x14ac:dyDescent="0.2">
      <c r="A50" s="49">
        <f>IF(P50=0,0,IF(COUNTBLANK(P50)=1,0,COUNTA($P$14:P50)))</f>
        <v>0</v>
      </c>
      <c r="B50" s="21">
        <f>IF($C$4="citu pasākumu izmaksas",IF('10a+c+n'!$Q50="C",'10a+c+n'!B50,0))</f>
        <v>0</v>
      </c>
      <c r="C50" s="21">
        <f>IF($C$4="citu pasākumu izmaksas",IF('10a+c+n'!$Q50="C",'10a+c+n'!C50,0))</f>
        <v>0</v>
      </c>
      <c r="D50" s="21">
        <f>IF($C$4="citu pasākumu izmaksas",IF('10a+c+n'!$Q50="C",'10a+c+n'!D50,0))</f>
        <v>0</v>
      </c>
      <c r="E50" s="42"/>
      <c r="F50" s="64"/>
      <c r="G50" s="121"/>
      <c r="H50" s="121">
        <f>IF($C$4="citu pasākumu izmaksas",IF('10a+c+n'!$Q50="C",'10a+c+n'!H50,0))</f>
        <v>0</v>
      </c>
      <c r="I50" s="121"/>
      <c r="J50" s="121"/>
      <c r="K50" s="122">
        <f>IF($C$4="citu pasākumu izmaksas",IF('10a+c+n'!$Q50="C",'10a+c+n'!K50,0))</f>
        <v>0</v>
      </c>
      <c r="L50" s="83">
        <f>IF($C$4="citu pasākumu izmaksas",IF('10a+c+n'!$Q50="C",'10a+c+n'!L50,0))</f>
        <v>0</v>
      </c>
      <c r="M50" s="121">
        <f>IF($C$4="citu pasākumu izmaksas",IF('10a+c+n'!$Q50="C",'10a+c+n'!M50,0))</f>
        <v>0</v>
      </c>
      <c r="N50" s="121">
        <f>IF($C$4="citu pasākumu izmaksas",IF('10a+c+n'!$Q50="C",'10a+c+n'!N50,0))</f>
        <v>0</v>
      </c>
      <c r="O50" s="121">
        <f>IF($C$4="citu pasākumu izmaksas",IF('10a+c+n'!$Q50="C",'10a+c+n'!O50,0))</f>
        <v>0</v>
      </c>
      <c r="P50" s="122">
        <f>IF($C$4="citu pasākumu izmaksas",IF('10a+c+n'!$Q50="C",'10a+c+n'!P50,0))</f>
        <v>0</v>
      </c>
    </row>
    <row r="51" spans="1:16" x14ac:dyDescent="0.2">
      <c r="A51" s="49">
        <f>IF(P51=0,0,IF(COUNTBLANK(P51)=1,0,COUNTA($P$14:P51)))</f>
        <v>0</v>
      </c>
      <c r="B51" s="21">
        <f>IF($C$4="citu pasākumu izmaksas",IF('10a+c+n'!$Q51="C",'10a+c+n'!B51,0))</f>
        <v>0</v>
      </c>
      <c r="C51" s="21">
        <f>IF($C$4="citu pasākumu izmaksas",IF('10a+c+n'!$Q51="C",'10a+c+n'!C51,0))</f>
        <v>0</v>
      </c>
      <c r="D51" s="21">
        <f>IF($C$4="citu pasākumu izmaksas",IF('10a+c+n'!$Q51="C",'10a+c+n'!D51,0))</f>
        <v>0</v>
      </c>
      <c r="E51" s="42"/>
      <c r="F51" s="64"/>
      <c r="G51" s="121"/>
      <c r="H51" s="121">
        <f>IF($C$4="citu pasākumu izmaksas",IF('10a+c+n'!$Q51="C",'10a+c+n'!H51,0))</f>
        <v>0</v>
      </c>
      <c r="I51" s="121"/>
      <c r="J51" s="121"/>
      <c r="K51" s="122">
        <f>IF($C$4="citu pasākumu izmaksas",IF('10a+c+n'!$Q51="C",'10a+c+n'!K51,0))</f>
        <v>0</v>
      </c>
      <c r="L51" s="83">
        <f>IF($C$4="citu pasākumu izmaksas",IF('10a+c+n'!$Q51="C",'10a+c+n'!L51,0))</f>
        <v>0</v>
      </c>
      <c r="M51" s="121">
        <f>IF($C$4="citu pasākumu izmaksas",IF('10a+c+n'!$Q51="C",'10a+c+n'!M51,0))</f>
        <v>0</v>
      </c>
      <c r="N51" s="121">
        <f>IF($C$4="citu pasākumu izmaksas",IF('10a+c+n'!$Q51="C",'10a+c+n'!N51,0))</f>
        <v>0</v>
      </c>
      <c r="O51" s="121">
        <f>IF($C$4="citu pasākumu izmaksas",IF('10a+c+n'!$Q51="C",'10a+c+n'!O51,0))</f>
        <v>0</v>
      </c>
      <c r="P51" s="122">
        <f>IF($C$4="citu pasākumu izmaksas",IF('10a+c+n'!$Q51="C",'10a+c+n'!P51,0))</f>
        <v>0</v>
      </c>
    </row>
    <row r="52" spans="1:16" x14ac:dyDescent="0.2">
      <c r="A52" s="49">
        <f>IF(P52=0,0,IF(COUNTBLANK(P52)=1,0,COUNTA($P$14:P52)))</f>
        <v>0</v>
      </c>
      <c r="B52" s="21">
        <f>IF($C$4="citu pasākumu izmaksas",IF('10a+c+n'!$Q52="C",'10a+c+n'!B52,0))</f>
        <v>0</v>
      </c>
      <c r="C52" s="21">
        <f>IF($C$4="citu pasākumu izmaksas",IF('10a+c+n'!$Q52="C",'10a+c+n'!C52,0))</f>
        <v>0</v>
      </c>
      <c r="D52" s="21">
        <f>IF($C$4="citu pasākumu izmaksas",IF('10a+c+n'!$Q52="C",'10a+c+n'!D52,0))</f>
        <v>0</v>
      </c>
      <c r="E52" s="42"/>
      <c r="F52" s="64"/>
      <c r="G52" s="121"/>
      <c r="H52" s="121">
        <f>IF($C$4="citu pasākumu izmaksas",IF('10a+c+n'!$Q52="C",'10a+c+n'!H52,0))</f>
        <v>0</v>
      </c>
      <c r="I52" s="121"/>
      <c r="J52" s="121"/>
      <c r="K52" s="122">
        <f>IF($C$4="citu pasākumu izmaksas",IF('10a+c+n'!$Q52="C",'10a+c+n'!K52,0))</f>
        <v>0</v>
      </c>
      <c r="L52" s="83">
        <f>IF($C$4="citu pasākumu izmaksas",IF('10a+c+n'!$Q52="C",'10a+c+n'!L52,0))</f>
        <v>0</v>
      </c>
      <c r="M52" s="121">
        <f>IF($C$4="citu pasākumu izmaksas",IF('10a+c+n'!$Q52="C",'10a+c+n'!M52,0))</f>
        <v>0</v>
      </c>
      <c r="N52" s="121">
        <f>IF($C$4="citu pasākumu izmaksas",IF('10a+c+n'!$Q52="C",'10a+c+n'!N52,0))</f>
        <v>0</v>
      </c>
      <c r="O52" s="121">
        <f>IF($C$4="citu pasākumu izmaksas",IF('10a+c+n'!$Q52="C",'10a+c+n'!O52,0))</f>
        <v>0</v>
      </c>
      <c r="P52" s="122">
        <f>IF($C$4="citu pasākumu izmaksas",IF('10a+c+n'!$Q52="C",'10a+c+n'!P52,0))</f>
        <v>0</v>
      </c>
    </row>
    <row r="53" spans="1:16" x14ac:dyDescent="0.2">
      <c r="A53" s="49">
        <f>IF(P53=0,0,IF(COUNTBLANK(P53)=1,0,COUNTA($P$14:P53)))</f>
        <v>0</v>
      </c>
      <c r="B53" s="21">
        <f>IF($C$4="citu pasākumu izmaksas",IF('10a+c+n'!$Q53="C",'10a+c+n'!B53,0))</f>
        <v>0</v>
      </c>
      <c r="C53" s="21">
        <f>IF($C$4="citu pasākumu izmaksas",IF('10a+c+n'!$Q53="C",'10a+c+n'!C53,0))</f>
        <v>0</v>
      </c>
      <c r="D53" s="21">
        <f>IF($C$4="citu pasākumu izmaksas",IF('10a+c+n'!$Q53="C",'10a+c+n'!D53,0))</f>
        <v>0</v>
      </c>
      <c r="E53" s="42"/>
      <c r="F53" s="64"/>
      <c r="G53" s="121"/>
      <c r="H53" s="121">
        <f>IF($C$4="citu pasākumu izmaksas",IF('10a+c+n'!$Q53="C",'10a+c+n'!H53,0))</f>
        <v>0</v>
      </c>
      <c r="I53" s="121"/>
      <c r="J53" s="121"/>
      <c r="K53" s="122">
        <f>IF($C$4="citu pasākumu izmaksas",IF('10a+c+n'!$Q53="C",'10a+c+n'!K53,0))</f>
        <v>0</v>
      </c>
      <c r="L53" s="83">
        <f>IF($C$4="citu pasākumu izmaksas",IF('10a+c+n'!$Q53="C",'10a+c+n'!L53,0))</f>
        <v>0</v>
      </c>
      <c r="M53" s="121">
        <f>IF($C$4="citu pasākumu izmaksas",IF('10a+c+n'!$Q53="C",'10a+c+n'!M53,0))</f>
        <v>0</v>
      </c>
      <c r="N53" s="121">
        <f>IF($C$4="citu pasākumu izmaksas",IF('10a+c+n'!$Q53="C",'10a+c+n'!N53,0))</f>
        <v>0</v>
      </c>
      <c r="O53" s="121">
        <f>IF($C$4="citu pasākumu izmaksas",IF('10a+c+n'!$Q53="C",'10a+c+n'!O53,0))</f>
        <v>0</v>
      </c>
      <c r="P53" s="122">
        <f>IF($C$4="citu pasākumu izmaksas",IF('10a+c+n'!$Q53="C",'10a+c+n'!P53,0))</f>
        <v>0</v>
      </c>
    </row>
    <row r="54" spans="1:16" x14ac:dyDescent="0.2">
      <c r="A54" s="49">
        <f>IF(P54=0,0,IF(COUNTBLANK(P54)=1,0,COUNTA($P$14:P54)))</f>
        <v>0</v>
      </c>
      <c r="B54" s="21">
        <f>IF($C$4="citu pasākumu izmaksas",IF('10a+c+n'!$Q54="C",'10a+c+n'!B54,0))</f>
        <v>0</v>
      </c>
      <c r="C54" s="21">
        <f>IF($C$4="citu pasākumu izmaksas",IF('10a+c+n'!$Q54="C",'10a+c+n'!C54,0))</f>
        <v>0</v>
      </c>
      <c r="D54" s="21">
        <f>IF($C$4="citu pasākumu izmaksas",IF('10a+c+n'!$Q54="C",'10a+c+n'!D54,0))</f>
        <v>0</v>
      </c>
      <c r="E54" s="42"/>
      <c r="F54" s="64"/>
      <c r="G54" s="121"/>
      <c r="H54" s="121">
        <f>IF($C$4="citu pasākumu izmaksas",IF('10a+c+n'!$Q54="C",'10a+c+n'!H54,0))</f>
        <v>0</v>
      </c>
      <c r="I54" s="121"/>
      <c r="J54" s="121"/>
      <c r="K54" s="122">
        <f>IF($C$4="citu pasākumu izmaksas",IF('10a+c+n'!$Q54="C",'10a+c+n'!K54,0))</f>
        <v>0</v>
      </c>
      <c r="L54" s="83">
        <f>IF($C$4="citu pasākumu izmaksas",IF('10a+c+n'!$Q54="C",'10a+c+n'!L54,0))</f>
        <v>0</v>
      </c>
      <c r="M54" s="121">
        <f>IF($C$4="citu pasākumu izmaksas",IF('10a+c+n'!$Q54="C",'10a+c+n'!M54,0))</f>
        <v>0</v>
      </c>
      <c r="N54" s="121">
        <f>IF($C$4="citu pasākumu izmaksas",IF('10a+c+n'!$Q54="C",'10a+c+n'!N54,0))</f>
        <v>0</v>
      </c>
      <c r="O54" s="121">
        <f>IF($C$4="citu pasākumu izmaksas",IF('10a+c+n'!$Q54="C",'10a+c+n'!O54,0))</f>
        <v>0</v>
      </c>
      <c r="P54" s="122">
        <f>IF($C$4="citu pasākumu izmaksas",IF('10a+c+n'!$Q54="C",'10a+c+n'!P54,0))</f>
        <v>0</v>
      </c>
    </row>
    <row r="55" spans="1:16" x14ac:dyDescent="0.2">
      <c r="A55" s="49">
        <f>IF(P55=0,0,IF(COUNTBLANK(P55)=1,0,COUNTA($P$14:P55)))</f>
        <v>0</v>
      </c>
      <c r="B55" s="21">
        <f>IF($C$4="citu pasākumu izmaksas",IF('10a+c+n'!$Q55="C",'10a+c+n'!B55,0))</f>
        <v>0</v>
      </c>
      <c r="C55" s="21">
        <f>IF($C$4="citu pasākumu izmaksas",IF('10a+c+n'!$Q55="C",'10a+c+n'!C55,0))</f>
        <v>0</v>
      </c>
      <c r="D55" s="21">
        <f>IF($C$4="citu pasākumu izmaksas",IF('10a+c+n'!$Q55="C",'10a+c+n'!D55,0))</f>
        <v>0</v>
      </c>
      <c r="E55" s="42"/>
      <c r="F55" s="64"/>
      <c r="G55" s="121"/>
      <c r="H55" s="121">
        <f>IF($C$4="citu pasākumu izmaksas",IF('10a+c+n'!$Q55="C",'10a+c+n'!H55,0))</f>
        <v>0</v>
      </c>
      <c r="I55" s="121"/>
      <c r="J55" s="121"/>
      <c r="K55" s="122">
        <f>IF($C$4="citu pasākumu izmaksas",IF('10a+c+n'!$Q55="C",'10a+c+n'!K55,0))</f>
        <v>0</v>
      </c>
      <c r="L55" s="83">
        <f>IF($C$4="citu pasākumu izmaksas",IF('10a+c+n'!$Q55="C",'10a+c+n'!L55,0))</f>
        <v>0</v>
      </c>
      <c r="M55" s="121">
        <f>IF($C$4="citu pasākumu izmaksas",IF('10a+c+n'!$Q55="C",'10a+c+n'!M55,0))</f>
        <v>0</v>
      </c>
      <c r="N55" s="121">
        <f>IF($C$4="citu pasākumu izmaksas",IF('10a+c+n'!$Q55="C",'10a+c+n'!N55,0))</f>
        <v>0</v>
      </c>
      <c r="O55" s="121">
        <f>IF($C$4="citu pasākumu izmaksas",IF('10a+c+n'!$Q55="C",'10a+c+n'!O55,0))</f>
        <v>0</v>
      </c>
      <c r="P55" s="122">
        <f>IF($C$4="citu pasākumu izmaksas",IF('10a+c+n'!$Q55="C",'10a+c+n'!P55,0))</f>
        <v>0</v>
      </c>
    </row>
    <row r="56" spans="1:16" x14ac:dyDescent="0.2">
      <c r="A56" s="49">
        <f>IF(P56=0,0,IF(COUNTBLANK(P56)=1,0,COUNTA($P$14:P56)))</f>
        <v>0</v>
      </c>
      <c r="B56" s="21">
        <f>IF($C$4="citu pasākumu izmaksas",IF('10a+c+n'!$Q56="C",'10a+c+n'!B56,0))</f>
        <v>0</v>
      </c>
      <c r="C56" s="21">
        <f>IF($C$4="citu pasākumu izmaksas",IF('10a+c+n'!$Q56="C",'10a+c+n'!C56,0))</f>
        <v>0</v>
      </c>
      <c r="D56" s="21">
        <f>IF($C$4="citu pasākumu izmaksas",IF('10a+c+n'!$Q56="C",'10a+c+n'!D56,0))</f>
        <v>0</v>
      </c>
      <c r="E56" s="42"/>
      <c r="F56" s="64"/>
      <c r="G56" s="121"/>
      <c r="H56" s="121">
        <f>IF($C$4="citu pasākumu izmaksas",IF('10a+c+n'!$Q56="C",'10a+c+n'!H56,0))</f>
        <v>0</v>
      </c>
      <c r="I56" s="121"/>
      <c r="J56" s="121"/>
      <c r="K56" s="122">
        <f>IF($C$4="citu pasākumu izmaksas",IF('10a+c+n'!$Q56="C",'10a+c+n'!K56,0))</f>
        <v>0</v>
      </c>
      <c r="L56" s="83">
        <f>IF($C$4="citu pasākumu izmaksas",IF('10a+c+n'!$Q56="C",'10a+c+n'!L56,0))</f>
        <v>0</v>
      </c>
      <c r="M56" s="121">
        <f>IF($C$4="citu pasākumu izmaksas",IF('10a+c+n'!$Q56="C",'10a+c+n'!M56,0))</f>
        <v>0</v>
      </c>
      <c r="N56" s="121">
        <f>IF($C$4="citu pasākumu izmaksas",IF('10a+c+n'!$Q56="C",'10a+c+n'!N56,0))</f>
        <v>0</v>
      </c>
      <c r="O56" s="121">
        <f>IF($C$4="citu pasākumu izmaksas",IF('10a+c+n'!$Q56="C",'10a+c+n'!O56,0))</f>
        <v>0</v>
      </c>
      <c r="P56" s="122">
        <f>IF($C$4="citu pasākumu izmaksas",IF('10a+c+n'!$Q56="C",'10a+c+n'!P56,0))</f>
        <v>0</v>
      </c>
    </row>
    <row r="57" spans="1:16" x14ac:dyDescent="0.2">
      <c r="A57" s="49">
        <f>IF(P57=0,0,IF(COUNTBLANK(P57)=1,0,COUNTA($P$14:P57)))</f>
        <v>0</v>
      </c>
      <c r="B57" s="21">
        <f>IF($C$4="citu pasākumu izmaksas",IF('10a+c+n'!$Q57="C",'10a+c+n'!B57,0))</f>
        <v>0</v>
      </c>
      <c r="C57" s="21">
        <f>IF($C$4="citu pasākumu izmaksas",IF('10a+c+n'!$Q57="C",'10a+c+n'!C57,0))</f>
        <v>0</v>
      </c>
      <c r="D57" s="21">
        <f>IF($C$4="citu pasākumu izmaksas",IF('10a+c+n'!$Q57="C",'10a+c+n'!D57,0))</f>
        <v>0</v>
      </c>
      <c r="E57" s="42"/>
      <c r="F57" s="64"/>
      <c r="G57" s="121"/>
      <c r="H57" s="121">
        <f>IF($C$4="citu pasākumu izmaksas",IF('10a+c+n'!$Q57="C",'10a+c+n'!H57,0))</f>
        <v>0</v>
      </c>
      <c r="I57" s="121"/>
      <c r="J57" s="121"/>
      <c r="K57" s="122">
        <f>IF($C$4="citu pasākumu izmaksas",IF('10a+c+n'!$Q57="C",'10a+c+n'!K57,0))</f>
        <v>0</v>
      </c>
      <c r="L57" s="83">
        <f>IF($C$4="citu pasākumu izmaksas",IF('10a+c+n'!$Q57="C",'10a+c+n'!L57,0))</f>
        <v>0</v>
      </c>
      <c r="M57" s="121">
        <f>IF($C$4="citu pasākumu izmaksas",IF('10a+c+n'!$Q57="C",'10a+c+n'!M57,0))</f>
        <v>0</v>
      </c>
      <c r="N57" s="121">
        <f>IF($C$4="citu pasākumu izmaksas",IF('10a+c+n'!$Q57="C",'10a+c+n'!N57,0))</f>
        <v>0</v>
      </c>
      <c r="O57" s="121">
        <f>IF($C$4="citu pasākumu izmaksas",IF('10a+c+n'!$Q57="C",'10a+c+n'!O57,0))</f>
        <v>0</v>
      </c>
      <c r="P57" s="122">
        <f>IF($C$4="citu pasākumu izmaksas",IF('10a+c+n'!$Q57="C",'10a+c+n'!P57,0))</f>
        <v>0</v>
      </c>
    </row>
    <row r="58" spans="1:16" x14ac:dyDescent="0.2">
      <c r="A58" s="49">
        <f>IF(P58=0,0,IF(COUNTBLANK(P58)=1,0,COUNTA($P$14:P58)))</f>
        <v>0</v>
      </c>
      <c r="B58" s="21">
        <f>IF($C$4="citu pasākumu izmaksas",IF('10a+c+n'!$Q58="C",'10a+c+n'!B58,0))</f>
        <v>0</v>
      </c>
      <c r="C58" s="21">
        <f>IF($C$4="citu pasākumu izmaksas",IF('10a+c+n'!$Q58="C",'10a+c+n'!C58,0))</f>
        <v>0</v>
      </c>
      <c r="D58" s="21">
        <f>IF($C$4="citu pasākumu izmaksas",IF('10a+c+n'!$Q58="C",'10a+c+n'!D58,0))</f>
        <v>0</v>
      </c>
      <c r="E58" s="42"/>
      <c r="F58" s="64"/>
      <c r="G58" s="121"/>
      <c r="H58" s="121">
        <f>IF($C$4="citu pasākumu izmaksas",IF('10a+c+n'!$Q58="C",'10a+c+n'!H58,0))</f>
        <v>0</v>
      </c>
      <c r="I58" s="121"/>
      <c r="J58" s="121"/>
      <c r="K58" s="122">
        <f>IF($C$4="citu pasākumu izmaksas",IF('10a+c+n'!$Q58="C",'10a+c+n'!K58,0))</f>
        <v>0</v>
      </c>
      <c r="L58" s="83">
        <f>IF($C$4="citu pasākumu izmaksas",IF('10a+c+n'!$Q58="C",'10a+c+n'!L58,0))</f>
        <v>0</v>
      </c>
      <c r="M58" s="121">
        <f>IF($C$4="citu pasākumu izmaksas",IF('10a+c+n'!$Q58="C",'10a+c+n'!M58,0))</f>
        <v>0</v>
      </c>
      <c r="N58" s="121">
        <f>IF($C$4="citu pasākumu izmaksas",IF('10a+c+n'!$Q58="C",'10a+c+n'!N58,0))</f>
        <v>0</v>
      </c>
      <c r="O58" s="121">
        <f>IF($C$4="citu pasākumu izmaksas",IF('10a+c+n'!$Q58="C",'10a+c+n'!O58,0))</f>
        <v>0</v>
      </c>
      <c r="P58" s="122">
        <f>IF($C$4="citu pasākumu izmaksas",IF('10a+c+n'!$Q58="C",'10a+c+n'!P58,0))</f>
        <v>0</v>
      </c>
    </row>
    <row r="59" spans="1:16" x14ac:dyDescent="0.2">
      <c r="A59" s="49">
        <f>IF(P59=0,0,IF(COUNTBLANK(P59)=1,0,COUNTA($P$14:P59)))</f>
        <v>0</v>
      </c>
      <c r="B59" s="21">
        <f>IF($C$4="citu pasākumu izmaksas",IF('10a+c+n'!$Q59="C",'10a+c+n'!B59,0))</f>
        <v>0</v>
      </c>
      <c r="C59" s="21">
        <f>IF($C$4="citu pasākumu izmaksas",IF('10a+c+n'!$Q59="C",'10a+c+n'!C59,0))</f>
        <v>0</v>
      </c>
      <c r="D59" s="21">
        <f>IF($C$4="citu pasākumu izmaksas",IF('10a+c+n'!$Q59="C",'10a+c+n'!D59,0))</f>
        <v>0</v>
      </c>
      <c r="E59" s="42"/>
      <c r="F59" s="64"/>
      <c r="G59" s="121"/>
      <c r="H59" s="121">
        <f>IF($C$4="citu pasākumu izmaksas",IF('10a+c+n'!$Q59="C",'10a+c+n'!H59,0))</f>
        <v>0</v>
      </c>
      <c r="I59" s="121"/>
      <c r="J59" s="121"/>
      <c r="K59" s="122">
        <f>IF($C$4="citu pasākumu izmaksas",IF('10a+c+n'!$Q59="C",'10a+c+n'!K59,0))</f>
        <v>0</v>
      </c>
      <c r="L59" s="83">
        <f>IF($C$4="citu pasākumu izmaksas",IF('10a+c+n'!$Q59="C",'10a+c+n'!L59,0))</f>
        <v>0</v>
      </c>
      <c r="M59" s="121">
        <f>IF($C$4="citu pasākumu izmaksas",IF('10a+c+n'!$Q59="C",'10a+c+n'!M59,0))</f>
        <v>0</v>
      </c>
      <c r="N59" s="121">
        <f>IF($C$4="citu pasākumu izmaksas",IF('10a+c+n'!$Q59="C",'10a+c+n'!N59,0))</f>
        <v>0</v>
      </c>
      <c r="O59" s="121">
        <f>IF($C$4="citu pasākumu izmaksas",IF('10a+c+n'!$Q59="C",'10a+c+n'!O59,0))</f>
        <v>0</v>
      </c>
      <c r="P59" s="122">
        <f>IF($C$4="citu pasākumu izmaksas",IF('10a+c+n'!$Q59="C",'10a+c+n'!P59,0))</f>
        <v>0</v>
      </c>
    </row>
    <row r="60" spans="1:16" x14ac:dyDescent="0.2">
      <c r="A60" s="49">
        <f>IF(P60=0,0,IF(COUNTBLANK(P60)=1,0,COUNTA($P$14:P60)))</f>
        <v>0</v>
      </c>
      <c r="B60" s="21">
        <f>IF($C$4="citu pasākumu izmaksas",IF('10a+c+n'!$Q60="C",'10a+c+n'!B60,0))</f>
        <v>0</v>
      </c>
      <c r="C60" s="21">
        <f>IF($C$4="citu pasākumu izmaksas",IF('10a+c+n'!$Q60="C",'10a+c+n'!C60,0))</f>
        <v>0</v>
      </c>
      <c r="D60" s="21">
        <f>IF($C$4="citu pasākumu izmaksas",IF('10a+c+n'!$Q60="C",'10a+c+n'!D60,0))</f>
        <v>0</v>
      </c>
      <c r="E60" s="42"/>
      <c r="F60" s="64"/>
      <c r="G60" s="121"/>
      <c r="H60" s="121">
        <f>IF($C$4="citu pasākumu izmaksas",IF('10a+c+n'!$Q60="C",'10a+c+n'!H60,0))</f>
        <v>0</v>
      </c>
      <c r="I60" s="121"/>
      <c r="J60" s="121"/>
      <c r="K60" s="122">
        <f>IF($C$4="citu pasākumu izmaksas",IF('10a+c+n'!$Q60="C",'10a+c+n'!K60,0))</f>
        <v>0</v>
      </c>
      <c r="L60" s="83">
        <f>IF($C$4="citu pasākumu izmaksas",IF('10a+c+n'!$Q60="C",'10a+c+n'!L60,0))</f>
        <v>0</v>
      </c>
      <c r="M60" s="121">
        <f>IF($C$4="citu pasākumu izmaksas",IF('10a+c+n'!$Q60="C",'10a+c+n'!M60,0))</f>
        <v>0</v>
      </c>
      <c r="N60" s="121">
        <f>IF($C$4="citu pasākumu izmaksas",IF('10a+c+n'!$Q60="C",'10a+c+n'!N60,0))</f>
        <v>0</v>
      </c>
      <c r="O60" s="121">
        <f>IF($C$4="citu pasākumu izmaksas",IF('10a+c+n'!$Q60="C",'10a+c+n'!O60,0))</f>
        <v>0</v>
      </c>
      <c r="P60" s="122">
        <f>IF($C$4="citu pasākumu izmaksas",IF('10a+c+n'!$Q60="C",'10a+c+n'!P60,0))</f>
        <v>0</v>
      </c>
    </row>
    <row r="61" spans="1:16" x14ac:dyDescent="0.2">
      <c r="A61" s="49">
        <f>IF(P61=0,0,IF(COUNTBLANK(P61)=1,0,COUNTA($P$14:P61)))</f>
        <v>0</v>
      </c>
      <c r="B61" s="21">
        <f>IF($C$4="citu pasākumu izmaksas",IF('10a+c+n'!$Q61="C",'10a+c+n'!B61,0))</f>
        <v>0</v>
      </c>
      <c r="C61" s="21">
        <f>IF($C$4="citu pasākumu izmaksas",IF('10a+c+n'!$Q61="C",'10a+c+n'!C61,0))</f>
        <v>0</v>
      </c>
      <c r="D61" s="21">
        <f>IF($C$4="citu pasākumu izmaksas",IF('10a+c+n'!$Q61="C",'10a+c+n'!D61,0))</f>
        <v>0</v>
      </c>
      <c r="E61" s="42"/>
      <c r="F61" s="64"/>
      <c r="G61" s="121"/>
      <c r="H61" s="121">
        <f>IF($C$4="citu pasākumu izmaksas",IF('10a+c+n'!$Q61="C",'10a+c+n'!H61,0))</f>
        <v>0</v>
      </c>
      <c r="I61" s="121"/>
      <c r="J61" s="121"/>
      <c r="K61" s="122">
        <f>IF($C$4="citu pasākumu izmaksas",IF('10a+c+n'!$Q61="C",'10a+c+n'!K61,0))</f>
        <v>0</v>
      </c>
      <c r="L61" s="83">
        <f>IF($C$4="citu pasākumu izmaksas",IF('10a+c+n'!$Q61="C",'10a+c+n'!L61,0))</f>
        <v>0</v>
      </c>
      <c r="M61" s="121">
        <f>IF($C$4="citu pasākumu izmaksas",IF('10a+c+n'!$Q61="C",'10a+c+n'!M61,0))</f>
        <v>0</v>
      </c>
      <c r="N61" s="121">
        <f>IF($C$4="citu pasākumu izmaksas",IF('10a+c+n'!$Q61="C",'10a+c+n'!N61,0))</f>
        <v>0</v>
      </c>
      <c r="O61" s="121">
        <f>IF($C$4="citu pasākumu izmaksas",IF('10a+c+n'!$Q61="C",'10a+c+n'!O61,0))</f>
        <v>0</v>
      </c>
      <c r="P61" s="122">
        <f>IF($C$4="citu pasākumu izmaksas",IF('10a+c+n'!$Q61="C",'10a+c+n'!P61,0))</f>
        <v>0</v>
      </c>
    </row>
    <row r="62" spans="1:16" x14ac:dyDescent="0.2">
      <c r="A62" s="49">
        <f>IF(P62=0,0,IF(COUNTBLANK(P62)=1,0,COUNTA($P$14:P62)))</f>
        <v>0</v>
      </c>
      <c r="B62" s="21">
        <f>IF($C$4="citu pasākumu izmaksas",IF('10a+c+n'!$Q62="C",'10a+c+n'!B62,0))</f>
        <v>0</v>
      </c>
      <c r="C62" s="21">
        <f>IF($C$4="citu pasākumu izmaksas",IF('10a+c+n'!$Q62="C",'10a+c+n'!C62,0))</f>
        <v>0</v>
      </c>
      <c r="D62" s="21">
        <f>IF($C$4="citu pasākumu izmaksas",IF('10a+c+n'!$Q62="C",'10a+c+n'!D62,0))</f>
        <v>0</v>
      </c>
      <c r="E62" s="42"/>
      <c r="F62" s="64"/>
      <c r="G62" s="121"/>
      <c r="H62" s="121">
        <f>IF($C$4="citu pasākumu izmaksas",IF('10a+c+n'!$Q62="C",'10a+c+n'!H62,0))</f>
        <v>0</v>
      </c>
      <c r="I62" s="121"/>
      <c r="J62" s="121"/>
      <c r="K62" s="122">
        <f>IF($C$4="citu pasākumu izmaksas",IF('10a+c+n'!$Q62="C",'10a+c+n'!K62,0))</f>
        <v>0</v>
      </c>
      <c r="L62" s="83">
        <f>IF($C$4="citu pasākumu izmaksas",IF('10a+c+n'!$Q62="C",'10a+c+n'!L62,0))</f>
        <v>0</v>
      </c>
      <c r="M62" s="121">
        <f>IF($C$4="citu pasākumu izmaksas",IF('10a+c+n'!$Q62="C",'10a+c+n'!M62,0))</f>
        <v>0</v>
      </c>
      <c r="N62" s="121">
        <f>IF($C$4="citu pasākumu izmaksas",IF('10a+c+n'!$Q62="C",'10a+c+n'!N62,0))</f>
        <v>0</v>
      </c>
      <c r="O62" s="121">
        <f>IF($C$4="citu pasākumu izmaksas",IF('10a+c+n'!$Q62="C",'10a+c+n'!O62,0))</f>
        <v>0</v>
      </c>
      <c r="P62" s="122">
        <f>IF($C$4="citu pasākumu izmaksas",IF('10a+c+n'!$Q62="C",'10a+c+n'!P62,0))</f>
        <v>0</v>
      </c>
    </row>
    <row r="63" spans="1:16" x14ac:dyDescent="0.2">
      <c r="A63" s="49">
        <f>IF(P63=0,0,IF(COUNTBLANK(P63)=1,0,COUNTA($P$14:P63)))</f>
        <v>0</v>
      </c>
      <c r="B63" s="21">
        <f>IF($C$4="citu pasākumu izmaksas",IF('10a+c+n'!$Q63="C",'10a+c+n'!B63,0))</f>
        <v>0</v>
      </c>
      <c r="C63" s="21">
        <f>IF($C$4="citu pasākumu izmaksas",IF('10a+c+n'!$Q63="C",'10a+c+n'!C63,0))</f>
        <v>0</v>
      </c>
      <c r="D63" s="21">
        <f>IF($C$4="citu pasākumu izmaksas",IF('10a+c+n'!$Q63="C",'10a+c+n'!D63,0))</f>
        <v>0</v>
      </c>
      <c r="E63" s="42"/>
      <c r="F63" s="64"/>
      <c r="G63" s="121"/>
      <c r="H63" s="121">
        <f>IF($C$4="citu pasākumu izmaksas",IF('10a+c+n'!$Q63="C",'10a+c+n'!H63,0))</f>
        <v>0</v>
      </c>
      <c r="I63" s="121"/>
      <c r="J63" s="121"/>
      <c r="K63" s="122">
        <f>IF($C$4="citu pasākumu izmaksas",IF('10a+c+n'!$Q63="C",'10a+c+n'!K63,0))</f>
        <v>0</v>
      </c>
      <c r="L63" s="83">
        <f>IF($C$4="citu pasākumu izmaksas",IF('10a+c+n'!$Q63="C",'10a+c+n'!L63,0))</f>
        <v>0</v>
      </c>
      <c r="M63" s="121">
        <f>IF($C$4="citu pasākumu izmaksas",IF('10a+c+n'!$Q63="C",'10a+c+n'!M63,0))</f>
        <v>0</v>
      </c>
      <c r="N63" s="121">
        <f>IF($C$4="citu pasākumu izmaksas",IF('10a+c+n'!$Q63="C",'10a+c+n'!N63,0))</f>
        <v>0</v>
      </c>
      <c r="O63" s="121">
        <f>IF($C$4="citu pasākumu izmaksas",IF('10a+c+n'!$Q63="C",'10a+c+n'!O63,0))</f>
        <v>0</v>
      </c>
      <c r="P63" s="122">
        <f>IF($C$4="citu pasākumu izmaksas",IF('10a+c+n'!$Q63="C",'10a+c+n'!P63,0))</f>
        <v>0</v>
      </c>
    </row>
    <row r="64" spans="1:16" x14ac:dyDescent="0.2">
      <c r="A64" s="49">
        <f>IF(P64=0,0,IF(COUNTBLANK(P64)=1,0,COUNTA($P$14:P64)))</f>
        <v>0</v>
      </c>
      <c r="B64" s="21">
        <f>IF($C$4="citu pasākumu izmaksas",IF('10a+c+n'!$Q64="C",'10a+c+n'!B64,0))</f>
        <v>0</v>
      </c>
      <c r="C64" s="21">
        <f>IF($C$4="citu pasākumu izmaksas",IF('10a+c+n'!$Q64="C",'10a+c+n'!C64,0))</f>
        <v>0</v>
      </c>
      <c r="D64" s="21">
        <f>IF($C$4="citu pasākumu izmaksas",IF('10a+c+n'!$Q64="C",'10a+c+n'!D64,0))</f>
        <v>0</v>
      </c>
      <c r="E64" s="42"/>
      <c r="F64" s="64"/>
      <c r="G64" s="121"/>
      <c r="H64" s="121">
        <f>IF($C$4="citu pasākumu izmaksas",IF('10a+c+n'!$Q64="C",'10a+c+n'!H64,0))</f>
        <v>0</v>
      </c>
      <c r="I64" s="121"/>
      <c r="J64" s="121"/>
      <c r="K64" s="122">
        <f>IF($C$4="citu pasākumu izmaksas",IF('10a+c+n'!$Q64="C",'10a+c+n'!K64,0))</f>
        <v>0</v>
      </c>
      <c r="L64" s="83">
        <f>IF($C$4="citu pasākumu izmaksas",IF('10a+c+n'!$Q64="C",'10a+c+n'!L64,0))</f>
        <v>0</v>
      </c>
      <c r="M64" s="121">
        <f>IF($C$4="citu pasākumu izmaksas",IF('10a+c+n'!$Q64="C",'10a+c+n'!M64,0))</f>
        <v>0</v>
      </c>
      <c r="N64" s="121">
        <f>IF($C$4="citu pasākumu izmaksas",IF('10a+c+n'!$Q64="C",'10a+c+n'!N64,0))</f>
        <v>0</v>
      </c>
      <c r="O64" s="121">
        <f>IF($C$4="citu pasākumu izmaksas",IF('10a+c+n'!$Q64="C",'10a+c+n'!O64,0))</f>
        <v>0</v>
      </c>
      <c r="P64" s="122">
        <f>IF($C$4="citu pasākumu izmaksas",IF('10a+c+n'!$Q64="C",'10a+c+n'!P64,0))</f>
        <v>0</v>
      </c>
    </row>
    <row r="65" spans="1:16" x14ac:dyDescent="0.2">
      <c r="A65" s="49">
        <f>IF(P65=0,0,IF(COUNTBLANK(P65)=1,0,COUNTA($P$14:P65)))</f>
        <v>0</v>
      </c>
      <c r="B65" s="21">
        <f>IF($C$4="citu pasākumu izmaksas",IF('10a+c+n'!$Q65="C",'10a+c+n'!B65,0))</f>
        <v>0</v>
      </c>
      <c r="C65" s="21">
        <f>IF($C$4="citu pasākumu izmaksas",IF('10a+c+n'!$Q65="C",'10a+c+n'!C65,0))</f>
        <v>0</v>
      </c>
      <c r="D65" s="21">
        <f>IF($C$4="citu pasākumu izmaksas",IF('10a+c+n'!$Q65="C",'10a+c+n'!D65,0))</f>
        <v>0</v>
      </c>
      <c r="E65" s="42"/>
      <c r="F65" s="64"/>
      <c r="G65" s="121"/>
      <c r="H65" s="121">
        <f>IF($C$4="citu pasākumu izmaksas",IF('10a+c+n'!$Q65="C",'10a+c+n'!H65,0))</f>
        <v>0</v>
      </c>
      <c r="I65" s="121"/>
      <c r="J65" s="121"/>
      <c r="K65" s="122">
        <f>IF($C$4="citu pasākumu izmaksas",IF('10a+c+n'!$Q65="C",'10a+c+n'!K65,0))</f>
        <v>0</v>
      </c>
      <c r="L65" s="83">
        <f>IF($C$4="citu pasākumu izmaksas",IF('10a+c+n'!$Q65="C",'10a+c+n'!L65,0))</f>
        <v>0</v>
      </c>
      <c r="M65" s="121">
        <f>IF($C$4="citu pasākumu izmaksas",IF('10a+c+n'!$Q65="C",'10a+c+n'!M65,0))</f>
        <v>0</v>
      </c>
      <c r="N65" s="121">
        <f>IF($C$4="citu pasākumu izmaksas",IF('10a+c+n'!$Q65="C",'10a+c+n'!N65,0))</f>
        <v>0</v>
      </c>
      <c r="O65" s="121">
        <f>IF($C$4="citu pasākumu izmaksas",IF('10a+c+n'!$Q65="C",'10a+c+n'!O65,0))</f>
        <v>0</v>
      </c>
      <c r="P65" s="122">
        <f>IF($C$4="citu pasākumu izmaksas",IF('10a+c+n'!$Q65="C",'10a+c+n'!P65,0))</f>
        <v>0</v>
      </c>
    </row>
    <row r="66" spans="1:16" x14ac:dyDescent="0.2">
      <c r="A66" s="49">
        <f>IF(P66=0,0,IF(COUNTBLANK(P66)=1,0,COUNTA($P$14:P66)))</f>
        <v>0</v>
      </c>
      <c r="B66" s="21">
        <f>IF($C$4="citu pasākumu izmaksas",IF('10a+c+n'!$Q66="C",'10a+c+n'!B66,0))</f>
        <v>0</v>
      </c>
      <c r="C66" s="21">
        <f>IF($C$4="citu pasākumu izmaksas",IF('10a+c+n'!$Q66="C",'10a+c+n'!C66,0))</f>
        <v>0</v>
      </c>
      <c r="D66" s="21">
        <f>IF($C$4="citu pasākumu izmaksas",IF('10a+c+n'!$Q66="C",'10a+c+n'!D66,0))</f>
        <v>0</v>
      </c>
      <c r="E66" s="42"/>
      <c r="F66" s="64"/>
      <c r="G66" s="121"/>
      <c r="H66" s="121">
        <f>IF($C$4="citu pasākumu izmaksas",IF('10a+c+n'!$Q66="C",'10a+c+n'!H66,0))</f>
        <v>0</v>
      </c>
      <c r="I66" s="121"/>
      <c r="J66" s="121"/>
      <c r="K66" s="122">
        <f>IF($C$4="citu pasākumu izmaksas",IF('10a+c+n'!$Q66="C",'10a+c+n'!K66,0))</f>
        <v>0</v>
      </c>
      <c r="L66" s="83">
        <f>IF($C$4="citu pasākumu izmaksas",IF('10a+c+n'!$Q66="C",'10a+c+n'!L66,0))</f>
        <v>0</v>
      </c>
      <c r="M66" s="121">
        <f>IF($C$4="citu pasākumu izmaksas",IF('10a+c+n'!$Q66="C",'10a+c+n'!M66,0))</f>
        <v>0</v>
      </c>
      <c r="N66" s="121">
        <f>IF($C$4="citu pasākumu izmaksas",IF('10a+c+n'!$Q66="C",'10a+c+n'!N66,0))</f>
        <v>0</v>
      </c>
      <c r="O66" s="121">
        <f>IF($C$4="citu pasākumu izmaksas",IF('10a+c+n'!$Q66="C",'10a+c+n'!O66,0))</f>
        <v>0</v>
      </c>
      <c r="P66" s="122">
        <f>IF($C$4="citu pasākumu izmaksas",IF('10a+c+n'!$Q66="C",'10a+c+n'!P66,0))</f>
        <v>0</v>
      </c>
    </row>
    <row r="67" spans="1:16" x14ac:dyDescent="0.2">
      <c r="A67" s="49">
        <f>IF(P67=0,0,IF(COUNTBLANK(P67)=1,0,COUNTA($P$14:P67)))</f>
        <v>0</v>
      </c>
      <c r="B67" s="21">
        <f>IF($C$4="citu pasākumu izmaksas",IF('10a+c+n'!$Q67="C",'10a+c+n'!B67,0))</f>
        <v>0</v>
      </c>
      <c r="C67" s="21">
        <f>IF($C$4="citu pasākumu izmaksas",IF('10a+c+n'!$Q67="C",'10a+c+n'!C67,0))</f>
        <v>0</v>
      </c>
      <c r="D67" s="21">
        <f>IF($C$4="citu pasākumu izmaksas",IF('10a+c+n'!$Q67="C",'10a+c+n'!D67,0))</f>
        <v>0</v>
      </c>
      <c r="E67" s="42"/>
      <c r="F67" s="64"/>
      <c r="G67" s="121"/>
      <c r="H67" s="121">
        <f>IF($C$4="citu pasākumu izmaksas",IF('10a+c+n'!$Q67="C",'10a+c+n'!H67,0))</f>
        <v>0</v>
      </c>
      <c r="I67" s="121"/>
      <c r="J67" s="121"/>
      <c r="K67" s="122">
        <f>IF($C$4="citu pasākumu izmaksas",IF('10a+c+n'!$Q67="C",'10a+c+n'!K67,0))</f>
        <v>0</v>
      </c>
      <c r="L67" s="83">
        <f>IF($C$4="citu pasākumu izmaksas",IF('10a+c+n'!$Q67="C",'10a+c+n'!L67,0))</f>
        <v>0</v>
      </c>
      <c r="M67" s="121">
        <f>IF($C$4="citu pasākumu izmaksas",IF('10a+c+n'!$Q67="C",'10a+c+n'!M67,0))</f>
        <v>0</v>
      </c>
      <c r="N67" s="121">
        <f>IF($C$4="citu pasākumu izmaksas",IF('10a+c+n'!$Q67="C",'10a+c+n'!N67,0))</f>
        <v>0</v>
      </c>
      <c r="O67" s="121">
        <f>IF($C$4="citu pasākumu izmaksas",IF('10a+c+n'!$Q67="C",'10a+c+n'!O67,0))</f>
        <v>0</v>
      </c>
      <c r="P67" s="122">
        <f>IF($C$4="citu pasākumu izmaksas",IF('10a+c+n'!$Q67="C",'10a+c+n'!P67,0))</f>
        <v>0</v>
      </c>
    </row>
    <row r="68" spans="1:16" x14ac:dyDescent="0.2">
      <c r="A68" s="49">
        <f>IF(P68=0,0,IF(COUNTBLANK(P68)=1,0,COUNTA($P$14:P68)))</f>
        <v>0</v>
      </c>
      <c r="B68" s="21">
        <f>IF($C$4="citu pasākumu izmaksas",IF('10a+c+n'!$Q68="C",'10a+c+n'!B68,0))</f>
        <v>0</v>
      </c>
      <c r="C68" s="21">
        <f>IF($C$4="citu pasākumu izmaksas",IF('10a+c+n'!$Q68="C",'10a+c+n'!C68,0))</f>
        <v>0</v>
      </c>
      <c r="D68" s="21">
        <f>IF($C$4="citu pasākumu izmaksas",IF('10a+c+n'!$Q68="C",'10a+c+n'!D68,0))</f>
        <v>0</v>
      </c>
      <c r="E68" s="42"/>
      <c r="F68" s="64"/>
      <c r="G68" s="121"/>
      <c r="H68" s="121">
        <f>IF($C$4="citu pasākumu izmaksas",IF('10a+c+n'!$Q68="C",'10a+c+n'!H68,0))</f>
        <v>0</v>
      </c>
      <c r="I68" s="121"/>
      <c r="J68" s="121"/>
      <c r="K68" s="122">
        <f>IF($C$4="citu pasākumu izmaksas",IF('10a+c+n'!$Q68="C",'10a+c+n'!K68,0))</f>
        <v>0</v>
      </c>
      <c r="L68" s="83">
        <f>IF($C$4="citu pasākumu izmaksas",IF('10a+c+n'!$Q68="C",'10a+c+n'!L68,0))</f>
        <v>0</v>
      </c>
      <c r="M68" s="121">
        <f>IF($C$4="citu pasākumu izmaksas",IF('10a+c+n'!$Q68="C",'10a+c+n'!M68,0))</f>
        <v>0</v>
      </c>
      <c r="N68" s="121">
        <f>IF($C$4="citu pasākumu izmaksas",IF('10a+c+n'!$Q68="C",'10a+c+n'!N68,0))</f>
        <v>0</v>
      </c>
      <c r="O68" s="121">
        <f>IF($C$4="citu pasākumu izmaksas",IF('10a+c+n'!$Q68="C",'10a+c+n'!O68,0))</f>
        <v>0</v>
      </c>
      <c r="P68" s="122">
        <f>IF($C$4="citu pasākumu izmaksas",IF('10a+c+n'!$Q68="C",'10a+c+n'!P68,0))</f>
        <v>0</v>
      </c>
    </row>
    <row r="69" spans="1:16" x14ac:dyDescent="0.2">
      <c r="A69" s="49">
        <f>IF(P69=0,0,IF(COUNTBLANK(P69)=1,0,COUNTA($P$14:P69)))</f>
        <v>0</v>
      </c>
      <c r="B69" s="21">
        <f>IF($C$4="citu pasākumu izmaksas",IF('10a+c+n'!$Q69="C",'10a+c+n'!B69,0))</f>
        <v>0</v>
      </c>
      <c r="C69" s="21">
        <f>IF($C$4="citu pasākumu izmaksas",IF('10a+c+n'!$Q69="C",'10a+c+n'!C69,0))</f>
        <v>0</v>
      </c>
      <c r="D69" s="21">
        <f>IF($C$4="citu pasākumu izmaksas",IF('10a+c+n'!$Q69="C",'10a+c+n'!D69,0))</f>
        <v>0</v>
      </c>
      <c r="E69" s="42"/>
      <c r="F69" s="64"/>
      <c r="G69" s="121"/>
      <c r="H69" s="121">
        <f>IF($C$4="citu pasākumu izmaksas",IF('10a+c+n'!$Q69="C",'10a+c+n'!H69,0))</f>
        <v>0</v>
      </c>
      <c r="I69" s="121"/>
      <c r="J69" s="121"/>
      <c r="K69" s="122">
        <f>IF($C$4="citu pasākumu izmaksas",IF('10a+c+n'!$Q69="C",'10a+c+n'!K69,0))</f>
        <v>0</v>
      </c>
      <c r="L69" s="83">
        <f>IF($C$4="citu pasākumu izmaksas",IF('10a+c+n'!$Q69="C",'10a+c+n'!L69,0))</f>
        <v>0</v>
      </c>
      <c r="M69" s="121">
        <f>IF($C$4="citu pasākumu izmaksas",IF('10a+c+n'!$Q69="C",'10a+c+n'!M69,0))</f>
        <v>0</v>
      </c>
      <c r="N69" s="121">
        <f>IF($C$4="citu pasākumu izmaksas",IF('10a+c+n'!$Q69="C",'10a+c+n'!N69,0))</f>
        <v>0</v>
      </c>
      <c r="O69" s="121">
        <f>IF($C$4="citu pasākumu izmaksas",IF('10a+c+n'!$Q69="C",'10a+c+n'!O69,0))</f>
        <v>0</v>
      </c>
      <c r="P69" s="122">
        <f>IF($C$4="citu pasākumu izmaksas",IF('10a+c+n'!$Q69="C",'10a+c+n'!P69,0))</f>
        <v>0</v>
      </c>
    </row>
    <row r="70" spans="1:16" x14ac:dyDescent="0.2">
      <c r="A70" s="49">
        <f>IF(P70=0,0,IF(COUNTBLANK(P70)=1,0,COUNTA($P$14:P70)))</f>
        <v>0</v>
      </c>
      <c r="B70" s="21">
        <f>IF($C$4="citu pasākumu izmaksas",IF('10a+c+n'!$Q70="C",'10a+c+n'!B70,0))</f>
        <v>0</v>
      </c>
      <c r="C70" s="21">
        <f>IF($C$4="citu pasākumu izmaksas",IF('10a+c+n'!$Q70="C",'10a+c+n'!C70,0))</f>
        <v>0</v>
      </c>
      <c r="D70" s="21">
        <f>IF($C$4="citu pasākumu izmaksas",IF('10a+c+n'!$Q70="C",'10a+c+n'!D70,0))</f>
        <v>0</v>
      </c>
      <c r="E70" s="42"/>
      <c r="F70" s="64"/>
      <c r="G70" s="121"/>
      <c r="H70" s="121">
        <f>IF($C$4="citu pasākumu izmaksas",IF('10a+c+n'!$Q70="C",'10a+c+n'!H70,0))</f>
        <v>0</v>
      </c>
      <c r="I70" s="121"/>
      <c r="J70" s="121"/>
      <c r="K70" s="122">
        <f>IF($C$4="citu pasākumu izmaksas",IF('10a+c+n'!$Q70="C",'10a+c+n'!K70,0))</f>
        <v>0</v>
      </c>
      <c r="L70" s="83">
        <f>IF($C$4="citu pasākumu izmaksas",IF('10a+c+n'!$Q70="C",'10a+c+n'!L70,0))</f>
        <v>0</v>
      </c>
      <c r="M70" s="121">
        <f>IF($C$4="citu pasākumu izmaksas",IF('10a+c+n'!$Q70="C",'10a+c+n'!M70,0))</f>
        <v>0</v>
      </c>
      <c r="N70" s="121">
        <f>IF($C$4="citu pasākumu izmaksas",IF('10a+c+n'!$Q70="C",'10a+c+n'!N70,0))</f>
        <v>0</v>
      </c>
      <c r="O70" s="121">
        <f>IF($C$4="citu pasākumu izmaksas",IF('10a+c+n'!$Q70="C",'10a+c+n'!O70,0))</f>
        <v>0</v>
      </c>
      <c r="P70" s="122">
        <f>IF($C$4="citu pasākumu izmaksas",IF('10a+c+n'!$Q70="C",'10a+c+n'!P70,0))</f>
        <v>0</v>
      </c>
    </row>
    <row r="71" spans="1:16" x14ac:dyDescent="0.2">
      <c r="A71" s="49">
        <f>IF(P71=0,0,IF(COUNTBLANK(P71)=1,0,COUNTA($P$14:P71)))</f>
        <v>0</v>
      </c>
      <c r="B71" s="21">
        <f>IF($C$4="citu pasākumu izmaksas",IF('10a+c+n'!$Q71="C",'10a+c+n'!B71,0))</f>
        <v>0</v>
      </c>
      <c r="C71" s="21">
        <f>IF($C$4="citu pasākumu izmaksas",IF('10a+c+n'!$Q71="C",'10a+c+n'!C71,0))</f>
        <v>0</v>
      </c>
      <c r="D71" s="21">
        <f>IF($C$4="citu pasākumu izmaksas",IF('10a+c+n'!$Q71="C",'10a+c+n'!D71,0))</f>
        <v>0</v>
      </c>
      <c r="E71" s="42"/>
      <c r="F71" s="64"/>
      <c r="G71" s="121"/>
      <c r="H71" s="121">
        <f>IF($C$4="citu pasākumu izmaksas",IF('10a+c+n'!$Q71="C",'10a+c+n'!H71,0))</f>
        <v>0</v>
      </c>
      <c r="I71" s="121"/>
      <c r="J71" s="121"/>
      <c r="K71" s="122">
        <f>IF($C$4="citu pasākumu izmaksas",IF('10a+c+n'!$Q71="C",'10a+c+n'!K71,0))</f>
        <v>0</v>
      </c>
      <c r="L71" s="83">
        <f>IF($C$4="citu pasākumu izmaksas",IF('10a+c+n'!$Q71="C",'10a+c+n'!L71,0))</f>
        <v>0</v>
      </c>
      <c r="M71" s="121">
        <f>IF($C$4="citu pasākumu izmaksas",IF('10a+c+n'!$Q71="C",'10a+c+n'!M71,0))</f>
        <v>0</v>
      </c>
      <c r="N71" s="121">
        <f>IF($C$4="citu pasākumu izmaksas",IF('10a+c+n'!$Q71="C",'10a+c+n'!N71,0))</f>
        <v>0</v>
      </c>
      <c r="O71" s="121">
        <f>IF($C$4="citu pasākumu izmaksas",IF('10a+c+n'!$Q71="C",'10a+c+n'!O71,0))</f>
        <v>0</v>
      </c>
      <c r="P71" s="122">
        <f>IF($C$4="citu pasākumu izmaksas",IF('10a+c+n'!$Q71="C",'10a+c+n'!P71,0))</f>
        <v>0</v>
      </c>
    </row>
    <row r="72" spans="1:16" x14ac:dyDescent="0.2">
      <c r="A72" s="49">
        <f>IF(P72=0,0,IF(COUNTBLANK(P72)=1,0,COUNTA($P$14:P72)))</f>
        <v>0</v>
      </c>
      <c r="B72" s="21">
        <f>IF($C$4="citu pasākumu izmaksas",IF('10a+c+n'!$Q72="C",'10a+c+n'!B72,0))</f>
        <v>0</v>
      </c>
      <c r="C72" s="21">
        <f>IF($C$4="citu pasākumu izmaksas",IF('10a+c+n'!$Q72="C",'10a+c+n'!C72,0))</f>
        <v>0</v>
      </c>
      <c r="D72" s="21">
        <f>IF($C$4="citu pasākumu izmaksas",IF('10a+c+n'!$Q72="C",'10a+c+n'!D72,0))</f>
        <v>0</v>
      </c>
      <c r="E72" s="42"/>
      <c r="F72" s="64"/>
      <c r="G72" s="121"/>
      <c r="H72" s="121">
        <f>IF($C$4="citu pasākumu izmaksas",IF('10a+c+n'!$Q72="C",'10a+c+n'!H72,0))</f>
        <v>0</v>
      </c>
      <c r="I72" s="121"/>
      <c r="J72" s="121"/>
      <c r="K72" s="122">
        <f>IF($C$4="citu pasākumu izmaksas",IF('10a+c+n'!$Q72="C",'10a+c+n'!K72,0))</f>
        <v>0</v>
      </c>
      <c r="L72" s="83">
        <f>IF($C$4="citu pasākumu izmaksas",IF('10a+c+n'!$Q72="C",'10a+c+n'!L72,0))</f>
        <v>0</v>
      </c>
      <c r="M72" s="121">
        <f>IF($C$4="citu pasākumu izmaksas",IF('10a+c+n'!$Q72="C",'10a+c+n'!M72,0))</f>
        <v>0</v>
      </c>
      <c r="N72" s="121">
        <f>IF($C$4="citu pasākumu izmaksas",IF('10a+c+n'!$Q72="C",'10a+c+n'!N72,0))</f>
        <v>0</v>
      </c>
      <c r="O72" s="121">
        <f>IF($C$4="citu pasākumu izmaksas",IF('10a+c+n'!$Q72="C",'10a+c+n'!O72,0))</f>
        <v>0</v>
      </c>
      <c r="P72" s="122">
        <f>IF($C$4="citu pasākumu izmaksas",IF('10a+c+n'!$Q72="C",'10a+c+n'!P72,0))</f>
        <v>0</v>
      </c>
    </row>
    <row r="73" spans="1:16" x14ac:dyDescent="0.2">
      <c r="A73" s="49">
        <f>IF(P73=0,0,IF(COUNTBLANK(P73)=1,0,COUNTA($P$14:P73)))</f>
        <v>0</v>
      </c>
      <c r="B73" s="21">
        <f>IF($C$4="citu pasākumu izmaksas",IF('10a+c+n'!$Q73="C",'10a+c+n'!B73,0))</f>
        <v>0</v>
      </c>
      <c r="C73" s="21">
        <f>IF($C$4="citu pasākumu izmaksas",IF('10a+c+n'!$Q73="C",'10a+c+n'!C73,0))</f>
        <v>0</v>
      </c>
      <c r="D73" s="21">
        <f>IF($C$4="citu pasākumu izmaksas",IF('10a+c+n'!$Q73="C",'10a+c+n'!D73,0))</f>
        <v>0</v>
      </c>
      <c r="E73" s="42"/>
      <c r="F73" s="64"/>
      <c r="G73" s="121"/>
      <c r="H73" s="121">
        <f>IF($C$4="citu pasākumu izmaksas",IF('10a+c+n'!$Q73="C",'10a+c+n'!H73,0))</f>
        <v>0</v>
      </c>
      <c r="I73" s="121"/>
      <c r="J73" s="121"/>
      <c r="K73" s="122">
        <f>IF($C$4="citu pasākumu izmaksas",IF('10a+c+n'!$Q73="C",'10a+c+n'!K73,0))</f>
        <v>0</v>
      </c>
      <c r="L73" s="83">
        <f>IF($C$4="citu pasākumu izmaksas",IF('10a+c+n'!$Q73="C",'10a+c+n'!L73,0))</f>
        <v>0</v>
      </c>
      <c r="M73" s="121">
        <f>IF($C$4="citu pasākumu izmaksas",IF('10a+c+n'!$Q73="C",'10a+c+n'!M73,0))</f>
        <v>0</v>
      </c>
      <c r="N73" s="121">
        <f>IF($C$4="citu pasākumu izmaksas",IF('10a+c+n'!$Q73="C",'10a+c+n'!N73,0))</f>
        <v>0</v>
      </c>
      <c r="O73" s="121">
        <f>IF($C$4="citu pasākumu izmaksas",IF('10a+c+n'!$Q73="C",'10a+c+n'!O73,0))</f>
        <v>0</v>
      </c>
      <c r="P73" s="122">
        <f>IF($C$4="citu pasākumu izmaksas",IF('10a+c+n'!$Q73="C",'10a+c+n'!P73,0))</f>
        <v>0</v>
      </c>
    </row>
    <row r="74" spans="1:16" x14ac:dyDescent="0.2">
      <c r="A74" s="49">
        <f>IF(P74=0,0,IF(COUNTBLANK(P74)=1,0,COUNTA($P$14:P74)))</f>
        <v>0</v>
      </c>
      <c r="B74" s="21">
        <f>IF($C$4="citu pasākumu izmaksas",IF('10a+c+n'!$Q74="C",'10a+c+n'!B74,0))</f>
        <v>0</v>
      </c>
      <c r="C74" s="21">
        <f>IF($C$4="citu pasākumu izmaksas",IF('10a+c+n'!$Q74="C",'10a+c+n'!C74,0))</f>
        <v>0</v>
      </c>
      <c r="D74" s="21">
        <f>IF($C$4="citu pasākumu izmaksas",IF('10a+c+n'!$Q74="C",'10a+c+n'!D74,0))</f>
        <v>0</v>
      </c>
      <c r="E74" s="42"/>
      <c r="F74" s="64"/>
      <c r="G74" s="121"/>
      <c r="H74" s="121">
        <f>IF($C$4="citu pasākumu izmaksas",IF('10a+c+n'!$Q74="C",'10a+c+n'!H74,0))</f>
        <v>0</v>
      </c>
      <c r="I74" s="121"/>
      <c r="J74" s="121"/>
      <c r="K74" s="122">
        <f>IF($C$4="citu pasākumu izmaksas",IF('10a+c+n'!$Q74="C",'10a+c+n'!K74,0))</f>
        <v>0</v>
      </c>
      <c r="L74" s="83">
        <f>IF($C$4="citu pasākumu izmaksas",IF('10a+c+n'!$Q74="C",'10a+c+n'!L74,0))</f>
        <v>0</v>
      </c>
      <c r="M74" s="121">
        <f>IF($C$4="citu pasākumu izmaksas",IF('10a+c+n'!$Q74="C",'10a+c+n'!M74,0))</f>
        <v>0</v>
      </c>
      <c r="N74" s="121">
        <f>IF($C$4="citu pasākumu izmaksas",IF('10a+c+n'!$Q74="C",'10a+c+n'!N74,0))</f>
        <v>0</v>
      </c>
      <c r="O74" s="121">
        <f>IF($C$4="citu pasākumu izmaksas",IF('10a+c+n'!$Q74="C",'10a+c+n'!O74,0))</f>
        <v>0</v>
      </c>
      <c r="P74" s="122">
        <f>IF($C$4="citu pasākumu izmaksas",IF('10a+c+n'!$Q74="C",'10a+c+n'!P74,0))</f>
        <v>0</v>
      </c>
    </row>
    <row r="75" spans="1:16" x14ac:dyDescent="0.2">
      <c r="A75" s="49">
        <f>IF(P75=0,0,IF(COUNTBLANK(P75)=1,0,COUNTA($P$14:P75)))</f>
        <v>0</v>
      </c>
      <c r="B75" s="21">
        <f>IF($C$4="citu pasākumu izmaksas",IF('10a+c+n'!$Q75="C",'10a+c+n'!B75,0))</f>
        <v>0</v>
      </c>
      <c r="C75" s="21">
        <f>IF($C$4="citu pasākumu izmaksas",IF('10a+c+n'!$Q75="C",'10a+c+n'!C75,0))</f>
        <v>0</v>
      </c>
      <c r="D75" s="21">
        <f>IF($C$4="citu pasākumu izmaksas",IF('10a+c+n'!$Q75="C",'10a+c+n'!D75,0))</f>
        <v>0</v>
      </c>
      <c r="E75" s="42"/>
      <c r="F75" s="64"/>
      <c r="G75" s="121"/>
      <c r="H75" s="121">
        <f>IF($C$4="citu pasākumu izmaksas",IF('10a+c+n'!$Q75="C",'10a+c+n'!H75,0))</f>
        <v>0</v>
      </c>
      <c r="I75" s="121"/>
      <c r="J75" s="121"/>
      <c r="K75" s="122">
        <f>IF($C$4="citu pasākumu izmaksas",IF('10a+c+n'!$Q75="C",'10a+c+n'!K75,0))</f>
        <v>0</v>
      </c>
      <c r="L75" s="83">
        <f>IF($C$4="citu pasākumu izmaksas",IF('10a+c+n'!$Q75="C",'10a+c+n'!L75,0))</f>
        <v>0</v>
      </c>
      <c r="M75" s="121">
        <f>IF($C$4="citu pasākumu izmaksas",IF('10a+c+n'!$Q75="C",'10a+c+n'!M75,0))</f>
        <v>0</v>
      </c>
      <c r="N75" s="121">
        <f>IF($C$4="citu pasākumu izmaksas",IF('10a+c+n'!$Q75="C",'10a+c+n'!N75,0))</f>
        <v>0</v>
      </c>
      <c r="O75" s="121">
        <f>IF($C$4="citu pasākumu izmaksas",IF('10a+c+n'!$Q75="C",'10a+c+n'!O75,0))</f>
        <v>0</v>
      </c>
      <c r="P75" s="122">
        <f>IF($C$4="citu pasākumu izmaksas",IF('10a+c+n'!$Q75="C",'10a+c+n'!P75,0))</f>
        <v>0</v>
      </c>
    </row>
    <row r="76" spans="1:16" x14ac:dyDescent="0.2">
      <c r="A76" s="49">
        <f>IF(P76=0,0,IF(COUNTBLANK(P76)=1,0,COUNTA($P$14:P76)))</f>
        <v>0</v>
      </c>
      <c r="B76" s="21">
        <f>IF($C$4="citu pasākumu izmaksas",IF('10a+c+n'!$Q76="C",'10a+c+n'!B76,0))</f>
        <v>0</v>
      </c>
      <c r="C76" s="21">
        <f>IF($C$4="citu pasākumu izmaksas",IF('10a+c+n'!$Q76="C",'10a+c+n'!C76,0))</f>
        <v>0</v>
      </c>
      <c r="D76" s="21">
        <f>IF($C$4="citu pasākumu izmaksas",IF('10a+c+n'!$Q76="C",'10a+c+n'!D76,0))</f>
        <v>0</v>
      </c>
      <c r="E76" s="42"/>
      <c r="F76" s="64"/>
      <c r="G76" s="121"/>
      <c r="H76" s="121">
        <f>IF($C$4="citu pasākumu izmaksas",IF('10a+c+n'!$Q76="C",'10a+c+n'!H76,0))</f>
        <v>0</v>
      </c>
      <c r="I76" s="121"/>
      <c r="J76" s="121"/>
      <c r="K76" s="122">
        <f>IF($C$4="citu pasākumu izmaksas",IF('10a+c+n'!$Q76="C",'10a+c+n'!K76,0))</f>
        <v>0</v>
      </c>
      <c r="L76" s="83">
        <f>IF($C$4="citu pasākumu izmaksas",IF('10a+c+n'!$Q76="C",'10a+c+n'!L76,0))</f>
        <v>0</v>
      </c>
      <c r="M76" s="121">
        <f>IF($C$4="citu pasākumu izmaksas",IF('10a+c+n'!$Q76="C",'10a+c+n'!M76,0))</f>
        <v>0</v>
      </c>
      <c r="N76" s="121">
        <f>IF($C$4="citu pasākumu izmaksas",IF('10a+c+n'!$Q76="C",'10a+c+n'!N76,0))</f>
        <v>0</v>
      </c>
      <c r="O76" s="121">
        <f>IF($C$4="citu pasākumu izmaksas",IF('10a+c+n'!$Q76="C",'10a+c+n'!O76,0))</f>
        <v>0</v>
      </c>
      <c r="P76" s="122">
        <f>IF($C$4="citu pasākumu izmaksas",IF('10a+c+n'!$Q76="C",'10a+c+n'!P76,0))</f>
        <v>0</v>
      </c>
    </row>
    <row r="77" spans="1:16" x14ac:dyDescent="0.2">
      <c r="A77" s="49">
        <f>IF(P77=0,0,IF(COUNTBLANK(P77)=1,0,COUNTA($P$14:P77)))</f>
        <v>0</v>
      </c>
      <c r="B77" s="21">
        <f>IF($C$4="citu pasākumu izmaksas",IF('10a+c+n'!$Q77="C",'10a+c+n'!B77,0))</f>
        <v>0</v>
      </c>
      <c r="C77" s="21">
        <f>IF($C$4="citu pasākumu izmaksas",IF('10a+c+n'!$Q77="C",'10a+c+n'!C77,0))</f>
        <v>0</v>
      </c>
      <c r="D77" s="21">
        <f>IF($C$4="citu pasākumu izmaksas",IF('10a+c+n'!$Q77="C",'10a+c+n'!D77,0))</f>
        <v>0</v>
      </c>
      <c r="E77" s="42"/>
      <c r="F77" s="64"/>
      <c r="G77" s="121"/>
      <c r="H77" s="121">
        <f>IF($C$4="citu pasākumu izmaksas",IF('10a+c+n'!$Q77="C",'10a+c+n'!H77,0))</f>
        <v>0</v>
      </c>
      <c r="I77" s="121"/>
      <c r="J77" s="121"/>
      <c r="K77" s="122">
        <f>IF($C$4="citu pasākumu izmaksas",IF('10a+c+n'!$Q77="C",'10a+c+n'!K77,0))</f>
        <v>0</v>
      </c>
      <c r="L77" s="83">
        <f>IF($C$4="citu pasākumu izmaksas",IF('10a+c+n'!$Q77="C",'10a+c+n'!L77,0))</f>
        <v>0</v>
      </c>
      <c r="M77" s="121">
        <f>IF($C$4="citu pasākumu izmaksas",IF('10a+c+n'!$Q77="C",'10a+c+n'!M77,0))</f>
        <v>0</v>
      </c>
      <c r="N77" s="121">
        <f>IF($C$4="citu pasākumu izmaksas",IF('10a+c+n'!$Q77="C",'10a+c+n'!N77,0))</f>
        <v>0</v>
      </c>
      <c r="O77" s="121">
        <f>IF($C$4="citu pasākumu izmaksas",IF('10a+c+n'!$Q77="C",'10a+c+n'!O77,0))</f>
        <v>0</v>
      </c>
      <c r="P77" s="122">
        <f>IF($C$4="citu pasākumu izmaksas",IF('10a+c+n'!$Q77="C",'10a+c+n'!P77,0))</f>
        <v>0</v>
      </c>
    </row>
    <row r="78" spans="1:16" x14ac:dyDescent="0.2">
      <c r="A78" s="49">
        <f>IF(P78=0,0,IF(COUNTBLANK(P78)=1,0,COUNTA($P$14:P78)))</f>
        <v>0</v>
      </c>
      <c r="B78" s="21">
        <f>IF($C$4="citu pasākumu izmaksas",IF('10a+c+n'!$Q78="C",'10a+c+n'!B78,0))</f>
        <v>0</v>
      </c>
      <c r="C78" s="21">
        <f>IF($C$4="citu pasākumu izmaksas",IF('10a+c+n'!$Q78="C",'10a+c+n'!C78,0))</f>
        <v>0</v>
      </c>
      <c r="D78" s="21">
        <f>IF($C$4="citu pasākumu izmaksas",IF('10a+c+n'!$Q78="C",'10a+c+n'!D78,0))</f>
        <v>0</v>
      </c>
      <c r="E78" s="42"/>
      <c r="F78" s="64"/>
      <c r="G78" s="121"/>
      <c r="H78" s="121">
        <f>IF($C$4="citu pasākumu izmaksas",IF('10a+c+n'!$Q78="C",'10a+c+n'!H78,0))</f>
        <v>0</v>
      </c>
      <c r="I78" s="121"/>
      <c r="J78" s="121"/>
      <c r="K78" s="122">
        <f>IF($C$4="citu pasākumu izmaksas",IF('10a+c+n'!$Q78="C",'10a+c+n'!K78,0))</f>
        <v>0</v>
      </c>
      <c r="L78" s="83">
        <f>IF($C$4="citu pasākumu izmaksas",IF('10a+c+n'!$Q78="C",'10a+c+n'!L78,0))</f>
        <v>0</v>
      </c>
      <c r="M78" s="121">
        <f>IF($C$4="citu pasākumu izmaksas",IF('10a+c+n'!$Q78="C",'10a+c+n'!M78,0))</f>
        <v>0</v>
      </c>
      <c r="N78" s="121">
        <f>IF($C$4="citu pasākumu izmaksas",IF('10a+c+n'!$Q78="C",'10a+c+n'!N78,0))</f>
        <v>0</v>
      </c>
      <c r="O78" s="121">
        <f>IF($C$4="citu pasākumu izmaksas",IF('10a+c+n'!$Q78="C",'10a+c+n'!O78,0))</f>
        <v>0</v>
      </c>
      <c r="P78" s="122">
        <f>IF($C$4="citu pasākumu izmaksas",IF('10a+c+n'!$Q78="C",'10a+c+n'!P78,0))</f>
        <v>0</v>
      </c>
    </row>
    <row r="79" spans="1:16" x14ac:dyDescent="0.2">
      <c r="A79" s="49">
        <f>IF(P79=0,0,IF(COUNTBLANK(P79)=1,0,COUNTA($P$14:P79)))</f>
        <v>0</v>
      </c>
      <c r="B79" s="21">
        <f>IF($C$4="citu pasākumu izmaksas",IF('10a+c+n'!$Q79="C",'10a+c+n'!B79,0))</f>
        <v>0</v>
      </c>
      <c r="C79" s="21">
        <f>IF($C$4="citu pasākumu izmaksas",IF('10a+c+n'!$Q79="C",'10a+c+n'!C79,0))</f>
        <v>0</v>
      </c>
      <c r="D79" s="21">
        <f>IF($C$4="citu pasākumu izmaksas",IF('10a+c+n'!$Q79="C",'10a+c+n'!D79,0))</f>
        <v>0</v>
      </c>
      <c r="E79" s="42"/>
      <c r="F79" s="64"/>
      <c r="G79" s="121"/>
      <c r="H79" s="121">
        <f>IF($C$4="citu pasākumu izmaksas",IF('10a+c+n'!$Q79="C",'10a+c+n'!H79,0))</f>
        <v>0</v>
      </c>
      <c r="I79" s="121"/>
      <c r="J79" s="121"/>
      <c r="K79" s="122">
        <f>IF($C$4="citu pasākumu izmaksas",IF('10a+c+n'!$Q79="C",'10a+c+n'!K79,0))</f>
        <v>0</v>
      </c>
      <c r="L79" s="83">
        <f>IF($C$4="citu pasākumu izmaksas",IF('10a+c+n'!$Q79="C",'10a+c+n'!L79,0))</f>
        <v>0</v>
      </c>
      <c r="M79" s="121">
        <f>IF($C$4="citu pasākumu izmaksas",IF('10a+c+n'!$Q79="C",'10a+c+n'!M79,0))</f>
        <v>0</v>
      </c>
      <c r="N79" s="121">
        <f>IF($C$4="citu pasākumu izmaksas",IF('10a+c+n'!$Q79="C",'10a+c+n'!N79,0))</f>
        <v>0</v>
      </c>
      <c r="O79" s="121">
        <f>IF($C$4="citu pasākumu izmaksas",IF('10a+c+n'!$Q79="C",'10a+c+n'!O79,0))</f>
        <v>0</v>
      </c>
      <c r="P79" s="122">
        <f>IF($C$4="citu pasākumu izmaksas",IF('10a+c+n'!$Q79="C",'10a+c+n'!P79,0))</f>
        <v>0</v>
      </c>
    </row>
    <row r="80" spans="1:16" x14ac:dyDescent="0.2">
      <c r="A80" s="49">
        <f>IF(P80=0,0,IF(COUNTBLANK(P80)=1,0,COUNTA($P$14:P80)))</f>
        <v>0</v>
      </c>
      <c r="B80" s="21">
        <f>IF($C$4="citu pasākumu izmaksas",IF('10a+c+n'!$Q80="C",'10a+c+n'!B80,0))</f>
        <v>0</v>
      </c>
      <c r="C80" s="21">
        <f>IF($C$4="citu pasākumu izmaksas",IF('10a+c+n'!$Q80="C",'10a+c+n'!C80,0))</f>
        <v>0</v>
      </c>
      <c r="D80" s="21">
        <f>IF($C$4="citu pasākumu izmaksas",IF('10a+c+n'!$Q80="C",'10a+c+n'!D80,0))</f>
        <v>0</v>
      </c>
      <c r="E80" s="42"/>
      <c r="F80" s="64"/>
      <c r="G80" s="121"/>
      <c r="H80" s="121">
        <f>IF($C$4="citu pasākumu izmaksas",IF('10a+c+n'!$Q80="C",'10a+c+n'!H80,0))</f>
        <v>0</v>
      </c>
      <c r="I80" s="121"/>
      <c r="J80" s="121"/>
      <c r="K80" s="122">
        <f>IF($C$4="citu pasākumu izmaksas",IF('10a+c+n'!$Q80="C",'10a+c+n'!K80,0))</f>
        <v>0</v>
      </c>
      <c r="L80" s="83">
        <f>IF($C$4="citu pasākumu izmaksas",IF('10a+c+n'!$Q80="C",'10a+c+n'!L80,0))</f>
        <v>0</v>
      </c>
      <c r="M80" s="121">
        <f>IF($C$4="citu pasākumu izmaksas",IF('10a+c+n'!$Q80="C",'10a+c+n'!M80,0))</f>
        <v>0</v>
      </c>
      <c r="N80" s="121">
        <f>IF($C$4="citu pasākumu izmaksas",IF('10a+c+n'!$Q80="C",'10a+c+n'!N80,0))</f>
        <v>0</v>
      </c>
      <c r="O80" s="121">
        <f>IF($C$4="citu pasākumu izmaksas",IF('10a+c+n'!$Q80="C",'10a+c+n'!O80,0))</f>
        <v>0</v>
      </c>
      <c r="P80" s="122">
        <f>IF($C$4="citu pasākumu izmaksas",IF('10a+c+n'!$Q80="C",'10a+c+n'!P80,0))</f>
        <v>0</v>
      </c>
    </row>
    <row r="81" spans="1:16" x14ac:dyDescent="0.2">
      <c r="A81" s="49">
        <f>IF(P81=0,0,IF(COUNTBLANK(P81)=1,0,COUNTA($P$14:P81)))</f>
        <v>0</v>
      </c>
      <c r="B81" s="21">
        <f>IF($C$4="citu pasākumu izmaksas",IF('10a+c+n'!$Q81="C",'10a+c+n'!B81,0))</f>
        <v>0</v>
      </c>
      <c r="C81" s="21">
        <f>IF($C$4="citu pasākumu izmaksas",IF('10a+c+n'!$Q81="C",'10a+c+n'!C81,0))</f>
        <v>0</v>
      </c>
      <c r="D81" s="21">
        <f>IF($C$4="citu pasākumu izmaksas",IF('10a+c+n'!$Q81="C",'10a+c+n'!D81,0))</f>
        <v>0</v>
      </c>
      <c r="E81" s="42"/>
      <c r="F81" s="64"/>
      <c r="G81" s="121"/>
      <c r="H81" s="121">
        <f>IF($C$4="citu pasākumu izmaksas",IF('10a+c+n'!$Q81="C",'10a+c+n'!H81,0))</f>
        <v>0</v>
      </c>
      <c r="I81" s="121"/>
      <c r="J81" s="121"/>
      <c r="K81" s="122">
        <f>IF($C$4="citu pasākumu izmaksas",IF('10a+c+n'!$Q81="C",'10a+c+n'!K81,0))</f>
        <v>0</v>
      </c>
      <c r="L81" s="83">
        <f>IF($C$4="citu pasākumu izmaksas",IF('10a+c+n'!$Q81="C",'10a+c+n'!L81,0))</f>
        <v>0</v>
      </c>
      <c r="M81" s="121">
        <f>IF($C$4="citu pasākumu izmaksas",IF('10a+c+n'!$Q81="C",'10a+c+n'!M81,0))</f>
        <v>0</v>
      </c>
      <c r="N81" s="121">
        <f>IF($C$4="citu pasākumu izmaksas",IF('10a+c+n'!$Q81="C",'10a+c+n'!N81,0))</f>
        <v>0</v>
      </c>
      <c r="O81" s="121">
        <f>IF($C$4="citu pasākumu izmaksas",IF('10a+c+n'!$Q81="C",'10a+c+n'!O81,0))</f>
        <v>0</v>
      </c>
      <c r="P81" s="122">
        <f>IF($C$4="citu pasākumu izmaksas",IF('10a+c+n'!$Q81="C",'10a+c+n'!P81,0))</f>
        <v>0</v>
      </c>
    </row>
    <row r="82" spans="1:16" x14ac:dyDescent="0.2">
      <c r="A82" s="49">
        <f>IF(P82=0,0,IF(COUNTBLANK(P82)=1,0,COUNTA($P$14:P82)))</f>
        <v>0</v>
      </c>
      <c r="B82" s="21">
        <f>IF($C$4="citu pasākumu izmaksas",IF('10a+c+n'!$Q82="C",'10a+c+n'!B82,0))</f>
        <v>0</v>
      </c>
      <c r="C82" s="21">
        <f>IF($C$4="citu pasākumu izmaksas",IF('10a+c+n'!$Q82="C",'10a+c+n'!C82,0))</f>
        <v>0</v>
      </c>
      <c r="D82" s="21">
        <f>IF($C$4="citu pasākumu izmaksas",IF('10a+c+n'!$Q82="C",'10a+c+n'!D82,0))</f>
        <v>0</v>
      </c>
      <c r="E82" s="42"/>
      <c r="F82" s="64"/>
      <c r="G82" s="121"/>
      <c r="H82" s="121">
        <f>IF($C$4="citu pasākumu izmaksas",IF('10a+c+n'!$Q82="C",'10a+c+n'!H82,0))</f>
        <v>0</v>
      </c>
      <c r="I82" s="121"/>
      <c r="J82" s="121"/>
      <c r="K82" s="122">
        <f>IF($C$4="citu pasākumu izmaksas",IF('10a+c+n'!$Q82="C",'10a+c+n'!K82,0))</f>
        <v>0</v>
      </c>
      <c r="L82" s="83">
        <f>IF($C$4="citu pasākumu izmaksas",IF('10a+c+n'!$Q82="C",'10a+c+n'!L82,0))</f>
        <v>0</v>
      </c>
      <c r="M82" s="121">
        <f>IF($C$4="citu pasākumu izmaksas",IF('10a+c+n'!$Q82="C",'10a+c+n'!M82,0))</f>
        <v>0</v>
      </c>
      <c r="N82" s="121">
        <f>IF($C$4="citu pasākumu izmaksas",IF('10a+c+n'!$Q82="C",'10a+c+n'!N82,0))</f>
        <v>0</v>
      </c>
      <c r="O82" s="121">
        <f>IF($C$4="citu pasākumu izmaksas",IF('10a+c+n'!$Q82="C",'10a+c+n'!O82,0))</f>
        <v>0</v>
      </c>
      <c r="P82" s="122">
        <f>IF($C$4="citu pasākumu izmaksas",IF('10a+c+n'!$Q82="C",'10a+c+n'!P82,0))</f>
        <v>0</v>
      </c>
    </row>
    <row r="83" spans="1:16" x14ac:dyDescent="0.2">
      <c r="A83" s="49">
        <f>IF(P83=0,0,IF(COUNTBLANK(P83)=1,0,COUNTA($P$14:P83)))</f>
        <v>0</v>
      </c>
      <c r="B83" s="21">
        <f>IF($C$4="citu pasākumu izmaksas",IF('10a+c+n'!$Q83="C",'10a+c+n'!B83,0))</f>
        <v>0</v>
      </c>
      <c r="C83" s="21">
        <f>IF($C$4="citu pasākumu izmaksas",IF('10a+c+n'!$Q83="C",'10a+c+n'!C83,0))</f>
        <v>0</v>
      </c>
      <c r="D83" s="21">
        <f>IF($C$4="citu pasākumu izmaksas",IF('10a+c+n'!$Q83="C",'10a+c+n'!D83,0))</f>
        <v>0</v>
      </c>
      <c r="E83" s="42"/>
      <c r="F83" s="64"/>
      <c r="G83" s="121"/>
      <c r="H83" s="121">
        <f>IF($C$4="citu pasākumu izmaksas",IF('10a+c+n'!$Q83="C",'10a+c+n'!H83,0))</f>
        <v>0</v>
      </c>
      <c r="I83" s="121"/>
      <c r="J83" s="121"/>
      <c r="K83" s="122">
        <f>IF($C$4="citu pasākumu izmaksas",IF('10a+c+n'!$Q83="C",'10a+c+n'!K83,0))</f>
        <v>0</v>
      </c>
      <c r="L83" s="83">
        <f>IF($C$4="citu pasākumu izmaksas",IF('10a+c+n'!$Q83="C",'10a+c+n'!L83,0))</f>
        <v>0</v>
      </c>
      <c r="M83" s="121">
        <f>IF($C$4="citu pasākumu izmaksas",IF('10a+c+n'!$Q83="C",'10a+c+n'!M83,0))</f>
        <v>0</v>
      </c>
      <c r="N83" s="121">
        <f>IF($C$4="citu pasākumu izmaksas",IF('10a+c+n'!$Q83="C",'10a+c+n'!N83,0))</f>
        <v>0</v>
      </c>
      <c r="O83" s="121">
        <f>IF($C$4="citu pasākumu izmaksas",IF('10a+c+n'!$Q83="C",'10a+c+n'!O83,0))</f>
        <v>0</v>
      </c>
      <c r="P83" s="122">
        <f>IF($C$4="citu pasākumu izmaksas",IF('10a+c+n'!$Q83="C",'10a+c+n'!P83,0))</f>
        <v>0</v>
      </c>
    </row>
    <row r="84" spans="1:16" x14ac:dyDescent="0.2">
      <c r="A84" s="49">
        <f>IF(P84=0,0,IF(COUNTBLANK(P84)=1,0,COUNTA($P$14:P84)))</f>
        <v>0</v>
      </c>
      <c r="B84" s="21">
        <f>IF($C$4="citu pasākumu izmaksas",IF('10a+c+n'!$Q84="C",'10a+c+n'!B84,0))</f>
        <v>0</v>
      </c>
      <c r="C84" s="21">
        <f>IF($C$4="citu pasākumu izmaksas",IF('10a+c+n'!$Q84="C",'10a+c+n'!C84,0))</f>
        <v>0</v>
      </c>
      <c r="D84" s="21">
        <f>IF($C$4="citu pasākumu izmaksas",IF('10a+c+n'!$Q84="C",'10a+c+n'!D84,0))</f>
        <v>0</v>
      </c>
      <c r="E84" s="42"/>
      <c r="F84" s="64"/>
      <c r="G84" s="121"/>
      <c r="H84" s="121">
        <f>IF($C$4="citu pasākumu izmaksas",IF('10a+c+n'!$Q84="C",'10a+c+n'!H84,0))</f>
        <v>0</v>
      </c>
      <c r="I84" s="121"/>
      <c r="J84" s="121"/>
      <c r="K84" s="122">
        <f>IF($C$4="citu pasākumu izmaksas",IF('10a+c+n'!$Q84="C",'10a+c+n'!K84,0))</f>
        <v>0</v>
      </c>
      <c r="L84" s="83">
        <f>IF($C$4="citu pasākumu izmaksas",IF('10a+c+n'!$Q84="C",'10a+c+n'!L84,0))</f>
        <v>0</v>
      </c>
      <c r="M84" s="121">
        <f>IF($C$4="citu pasākumu izmaksas",IF('10a+c+n'!$Q84="C",'10a+c+n'!M84,0))</f>
        <v>0</v>
      </c>
      <c r="N84" s="121">
        <f>IF($C$4="citu pasākumu izmaksas",IF('10a+c+n'!$Q84="C",'10a+c+n'!N84,0))</f>
        <v>0</v>
      </c>
      <c r="O84" s="121">
        <f>IF($C$4="citu pasākumu izmaksas",IF('10a+c+n'!$Q84="C",'10a+c+n'!O84,0))</f>
        <v>0</v>
      </c>
      <c r="P84" s="122">
        <f>IF($C$4="citu pasākumu izmaksas",IF('10a+c+n'!$Q84="C",'10a+c+n'!P84,0))</f>
        <v>0</v>
      </c>
    </row>
    <row r="85" spans="1:16" x14ac:dyDescent="0.2">
      <c r="A85" s="49">
        <f>IF(P85=0,0,IF(COUNTBLANK(P85)=1,0,COUNTA($P$14:P85)))</f>
        <v>0</v>
      </c>
      <c r="B85" s="21">
        <f>IF($C$4="citu pasākumu izmaksas",IF('10a+c+n'!$Q85="C",'10a+c+n'!B85,0))</f>
        <v>0</v>
      </c>
      <c r="C85" s="21">
        <f>IF($C$4="citu pasākumu izmaksas",IF('10a+c+n'!$Q85="C",'10a+c+n'!C85,0))</f>
        <v>0</v>
      </c>
      <c r="D85" s="21">
        <f>IF($C$4="citu pasākumu izmaksas",IF('10a+c+n'!$Q85="C",'10a+c+n'!D85,0))</f>
        <v>0</v>
      </c>
      <c r="E85" s="42"/>
      <c r="F85" s="64"/>
      <c r="G85" s="121"/>
      <c r="H85" s="121">
        <f>IF($C$4="citu pasākumu izmaksas",IF('10a+c+n'!$Q85="C",'10a+c+n'!H85,0))</f>
        <v>0</v>
      </c>
      <c r="I85" s="121"/>
      <c r="J85" s="121"/>
      <c r="K85" s="122">
        <f>IF($C$4="citu pasākumu izmaksas",IF('10a+c+n'!$Q85="C",'10a+c+n'!K85,0))</f>
        <v>0</v>
      </c>
      <c r="L85" s="83">
        <f>IF($C$4="citu pasākumu izmaksas",IF('10a+c+n'!$Q85="C",'10a+c+n'!L85,0))</f>
        <v>0</v>
      </c>
      <c r="M85" s="121">
        <f>IF($C$4="citu pasākumu izmaksas",IF('10a+c+n'!$Q85="C",'10a+c+n'!M85,0))</f>
        <v>0</v>
      </c>
      <c r="N85" s="121">
        <f>IF($C$4="citu pasākumu izmaksas",IF('10a+c+n'!$Q85="C",'10a+c+n'!N85,0))</f>
        <v>0</v>
      </c>
      <c r="O85" s="121">
        <f>IF($C$4="citu pasākumu izmaksas",IF('10a+c+n'!$Q85="C",'10a+c+n'!O85,0))</f>
        <v>0</v>
      </c>
      <c r="P85" s="122">
        <f>IF($C$4="citu pasākumu izmaksas",IF('10a+c+n'!$Q85="C",'10a+c+n'!P85,0))</f>
        <v>0</v>
      </c>
    </row>
    <row r="86" spans="1:16" x14ac:dyDescent="0.2">
      <c r="A86" s="49">
        <f>IF(P86=0,0,IF(COUNTBLANK(P86)=1,0,COUNTA($P$14:P86)))</f>
        <v>0</v>
      </c>
      <c r="B86" s="21">
        <f>IF($C$4="citu pasākumu izmaksas",IF('10a+c+n'!$Q86="C",'10a+c+n'!B86,0))</f>
        <v>0</v>
      </c>
      <c r="C86" s="21">
        <f>IF($C$4="citu pasākumu izmaksas",IF('10a+c+n'!$Q86="C",'10a+c+n'!C86,0))</f>
        <v>0</v>
      </c>
      <c r="D86" s="21">
        <f>IF($C$4="citu pasākumu izmaksas",IF('10a+c+n'!$Q86="C",'10a+c+n'!D86,0))</f>
        <v>0</v>
      </c>
      <c r="E86" s="42"/>
      <c r="F86" s="64"/>
      <c r="G86" s="121"/>
      <c r="H86" s="121">
        <f>IF($C$4="citu pasākumu izmaksas",IF('10a+c+n'!$Q86="C",'10a+c+n'!H86,0))</f>
        <v>0</v>
      </c>
      <c r="I86" s="121"/>
      <c r="J86" s="121"/>
      <c r="K86" s="122">
        <f>IF($C$4="citu pasākumu izmaksas",IF('10a+c+n'!$Q86="C",'10a+c+n'!K86,0))</f>
        <v>0</v>
      </c>
      <c r="L86" s="83">
        <f>IF($C$4="citu pasākumu izmaksas",IF('10a+c+n'!$Q86="C",'10a+c+n'!L86,0))</f>
        <v>0</v>
      </c>
      <c r="M86" s="121">
        <f>IF($C$4="citu pasākumu izmaksas",IF('10a+c+n'!$Q86="C",'10a+c+n'!M86,0))</f>
        <v>0</v>
      </c>
      <c r="N86" s="121">
        <f>IF($C$4="citu pasākumu izmaksas",IF('10a+c+n'!$Q86="C",'10a+c+n'!N86,0))</f>
        <v>0</v>
      </c>
      <c r="O86" s="121">
        <f>IF($C$4="citu pasākumu izmaksas",IF('10a+c+n'!$Q86="C",'10a+c+n'!O86,0))</f>
        <v>0</v>
      </c>
      <c r="P86" s="122">
        <f>IF($C$4="citu pasākumu izmaksas",IF('10a+c+n'!$Q86="C",'10a+c+n'!P86,0))</f>
        <v>0</v>
      </c>
    </row>
    <row r="87" spans="1:16" x14ac:dyDescent="0.2">
      <c r="A87" s="49">
        <f>IF(P87=0,0,IF(COUNTBLANK(P87)=1,0,COUNTA($P$14:P87)))</f>
        <v>0</v>
      </c>
      <c r="B87" s="21">
        <f>IF($C$4="citu pasākumu izmaksas",IF('10a+c+n'!$Q87="C",'10a+c+n'!B87,0))</f>
        <v>0</v>
      </c>
      <c r="C87" s="21">
        <f>IF($C$4="citu pasākumu izmaksas",IF('10a+c+n'!$Q87="C",'10a+c+n'!C87,0))</f>
        <v>0</v>
      </c>
      <c r="D87" s="21">
        <f>IF($C$4="citu pasākumu izmaksas",IF('10a+c+n'!$Q87="C",'10a+c+n'!D87,0))</f>
        <v>0</v>
      </c>
      <c r="E87" s="42"/>
      <c r="F87" s="64"/>
      <c r="G87" s="121"/>
      <c r="H87" s="121">
        <f>IF($C$4="citu pasākumu izmaksas",IF('10a+c+n'!$Q87="C",'10a+c+n'!H87,0))</f>
        <v>0</v>
      </c>
      <c r="I87" s="121"/>
      <c r="J87" s="121"/>
      <c r="K87" s="122">
        <f>IF($C$4="citu pasākumu izmaksas",IF('10a+c+n'!$Q87="C",'10a+c+n'!K87,0))</f>
        <v>0</v>
      </c>
      <c r="L87" s="83">
        <f>IF($C$4="citu pasākumu izmaksas",IF('10a+c+n'!$Q87="C",'10a+c+n'!L87,0))</f>
        <v>0</v>
      </c>
      <c r="M87" s="121">
        <f>IF($C$4="citu pasākumu izmaksas",IF('10a+c+n'!$Q87="C",'10a+c+n'!M87,0))</f>
        <v>0</v>
      </c>
      <c r="N87" s="121">
        <f>IF($C$4="citu pasākumu izmaksas",IF('10a+c+n'!$Q87="C",'10a+c+n'!N87,0))</f>
        <v>0</v>
      </c>
      <c r="O87" s="121">
        <f>IF($C$4="citu pasākumu izmaksas",IF('10a+c+n'!$Q87="C",'10a+c+n'!O87,0))</f>
        <v>0</v>
      </c>
      <c r="P87" s="122">
        <f>IF($C$4="citu pasākumu izmaksas",IF('10a+c+n'!$Q87="C",'10a+c+n'!P87,0))</f>
        <v>0</v>
      </c>
    </row>
    <row r="88" spans="1:16" x14ac:dyDescent="0.2">
      <c r="A88" s="49">
        <f>IF(P88=0,0,IF(COUNTBLANK(P88)=1,0,COUNTA($P$14:P88)))</f>
        <v>0</v>
      </c>
      <c r="B88" s="21">
        <f>IF($C$4="citu pasākumu izmaksas",IF('10a+c+n'!$Q88="C",'10a+c+n'!B88,0))</f>
        <v>0</v>
      </c>
      <c r="C88" s="21">
        <f>IF($C$4="citu pasākumu izmaksas",IF('10a+c+n'!$Q88="C",'10a+c+n'!C88,0))</f>
        <v>0</v>
      </c>
      <c r="D88" s="21">
        <f>IF($C$4="citu pasākumu izmaksas",IF('10a+c+n'!$Q88="C",'10a+c+n'!D88,0))</f>
        <v>0</v>
      </c>
      <c r="E88" s="42"/>
      <c r="F88" s="64"/>
      <c r="G88" s="121"/>
      <c r="H88" s="121">
        <f>IF($C$4="citu pasākumu izmaksas",IF('10a+c+n'!$Q88="C",'10a+c+n'!H88,0))</f>
        <v>0</v>
      </c>
      <c r="I88" s="121"/>
      <c r="J88" s="121"/>
      <c r="K88" s="122">
        <f>IF($C$4="citu pasākumu izmaksas",IF('10a+c+n'!$Q88="C",'10a+c+n'!K88,0))</f>
        <v>0</v>
      </c>
      <c r="L88" s="83">
        <f>IF($C$4="citu pasākumu izmaksas",IF('10a+c+n'!$Q88="C",'10a+c+n'!L88,0))</f>
        <v>0</v>
      </c>
      <c r="M88" s="121">
        <f>IF($C$4="citu pasākumu izmaksas",IF('10a+c+n'!$Q88="C",'10a+c+n'!M88,0))</f>
        <v>0</v>
      </c>
      <c r="N88" s="121">
        <f>IF($C$4="citu pasākumu izmaksas",IF('10a+c+n'!$Q88="C",'10a+c+n'!N88,0))</f>
        <v>0</v>
      </c>
      <c r="O88" s="121">
        <f>IF($C$4="citu pasākumu izmaksas",IF('10a+c+n'!$Q88="C",'10a+c+n'!O88,0))</f>
        <v>0</v>
      </c>
      <c r="P88" s="122">
        <f>IF($C$4="citu pasākumu izmaksas",IF('10a+c+n'!$Q88="C",'10a+c+n'!P88,0))</f>
        <v>0</v>
      </c>
    </row>
    <row r="89" spans="1:16" x14ac:dyDescent="0.2">
      <c r="A89" s="49">
        <f>IF(P89=0,0,IF(COUNTBLANK(P89)=1,0,COUNTA($P$14:P89)))</f>
        <v>0</v>
      </c>
      <c r="B89" s="21">
        <f>IF($C$4="citu pasākumu izmaksas",IF('10a+c+n'!$Q89="C",'10a+c+n'!B89,0))</f>
        <v>0</v>
      </c>
      <c r="C89" s="21">
        <f>IF($C$4="citu pasākumu izmaksas",IF('10a+c+n'!$Q89="C",'10a+c+n'!C89,0))</f>
        <v>0</v>
      </c>
      <c r="D89" s="21">
        <f>IF($C$4="citu pasākumu izmaksas",IF('10a+c+n'!$Q89="C",'10a+c+n'!D89,0))</f>
        <v>0</v>
      </c>
      <c r="E89" s="42"/>
      <c r="F89" s="64"/>
      <c r="G89" s="121"/>
      <c r="H89" s="121">
        <f>IF($C$4="citu pasākumu izmaksas",IF('10a+c+n'!$Q89="C",'10a+c+n'!H89,0))</f>
        <v>0</v>
      </c>
      <c r="I89" s="121"/>
      <c r="J89" s="121"/>
      <c r="K89" s="122">
        <f>IF($C$4="citu pasākumu izmaksas",IF('10a+c+n'!$Q89="C",'10a+c+n'!K89,0))</f>
        <v>0</v>
      </c>
      <c r="L89" s="83">
        <f>IF($C$4="citu pasākumu izmaksas",IF('10a+c+n'!$Q89="C",'10a+c+n'!L89,0))</f>
        <v>0</v>
      </c>
      <c r="M89" s="121">
        <f>IF($C$4="citu pasākumu izmaksas",IF('10a+c+n'!$Q89="C",'10a+c+n'!M89,0))</f>
        <v>0</v>
      </c>
      <c r="N89" s="121">
        <f>IF($C$4="citu pasākumu izmaksas",IF('10a+c+n'!$Q89="C",'10a+c+n'!N89,0))</f>
        <v>0</v>
      </c>
      <c r="O89" s="121">
        <f>IF($C$4="citu pasākumu izmaksas",IF('10a+c+n'!$Q89="C",'10a+c+n'!O89,0))</f>
        <v>0</v>
      </c>
      <c r="P89" s="122">
        <f>IF($C$4="citu pasākumu izmaksas",IF('10a+c+n'!$Q89="C",'10a+c+n'!P89,0))</f>
        <v>0</v>
      </c>
    </row>
    <row r="90" spans="1:16" x14ac:dyDescent="0.2">
      <c r="A90" s="49">
        <f>IF(P90=0,0,IF(COUNTBLANK(P90)=1,0,COUNTA($P$14:P90)))</f>
        <v>0</v>
      </c>
      <c r="B90" s="21">
        <f>IF($C$4="citu pasākumu izmaksas",IF('10a+c+n'!$Q90="C",'10a+c+n'!B90,0))</f>
        <v>0</v>
      </c>
      <c r="C90" s="21">
        <f>IF($C$4="citu pasākumu izmaksas",IF('10a+c+n'!$Q90="C",'10a+c+n'!C90,0))</f>
        <v>0</v>
      </c>
      <c r="D90" s="21">
        <f>IF($C$4="citu pasākumu izmaksas",IF('10a+c+n'!$Q90="C",'10a+c+n'!D90,0))</f>
        <v>0</v>
      </c>
      <c r="E90" s="42"/>
      <c r="F90" s="64"/>
      <c r="G90" s="121"/>
      <c r="H90" s="121">
        <f>IF($C$4="citu pasākumu izmaksas",IF('10a+c+n'!$Q90="C",'10a+c+n'!H90,0))</f>
        <v>0</v>
      </c>
      <c r="I90" s="121"/>
      <c r="J90" s="121"/>
      <c r="K90" s="122">
        <f>IF($C$4="citu pasākumu izmaksas",IF('10a+c+n'!$Q90="C",'10a+c+n'!K90,0))</f>
        <v>0</v>
      </c>
      <c r="L90" s="83">
        <f>IF($C$4="citu pasākumu izmaksas",IF('10a+c+n'!$Q90="C",'10a+c+n'!L90,0))</f>
        <v>0</v>
      </c>
      <c r="M90" s="121">
        <f>IF($C$4="citu pasākumu izmaksas",IF('10a+c+n'!$Q90="C",'10a+c+n'!M90,0))</f>
        <v>0</v>
      </c>
      <c r="N90" s="121">
        <f>IF($C$4="citu pasākumu izmaksas",IF('10a+c+n'!$Q90="C",'10a+c+n'!N90,0))</f>
        <v>0</v>
      </c>
      <c r="O90" s="121">
        <f>IF($C$4="citu pasākumu izmaksas",IF('10a+c+n'!$Q90="C",'10a+c+n'!O90,0))</f>
        <v>0</v>
      </c>
      <c r="P90" s="122">
        <f>IF($C$4="citu pasākumu izmaksas",IF('10a+c+n'!$Q90="C",'10a+c+n'!P90,0))</f>
        <v>0</v>
      </c>
    </row>
    <row r="91" spans="1:16" x14ac:dyDescent="0.2">
      <c r="A91" s="49">
        <f>IF(P91=0,0,IF(COUNTBLANK(P91)=1,0,COUNTA($P$14:P91)))</f>
        <v>0</v>
      </c>
      <c r="B91" s="21">
        <f>IF($C$4="citu pasākumu izmaksas",IF('10a+c+n'!$Q91="C",'10a+c+n'!B91,0))</f>
        <v>0</v>
      </c>
      <c r="C91" s="21">
        <f>IF($C$4="citu pasākumu izmaksas",IF('10a+c+n'!$Q91="C",'10a+c+n'!C91,0))</f>
        <v>0</v>
      </c>
      <c r="D91" s="21">
        <f>IF($C$4="citu pasākumu izmaksas",IF('10a+c+n'!$Q91="C",'10a+c+n'!D91,0))</f>
        <v>0</v>
      </c>
      <c r="E91" s="42"/>
      <c r="F91" s="64"/>
      <c r="G91" s="121"/>
      <c r="H91" s="121">
        <f>IF($C$4="citu pasākumu izmaksas",IF('10a+c+n'!$Q91="C",'10a+c+n'!H91,0))</f>
        <v>0</v>
      </c>
      <c r="I91" s="121"/>
      <c r="J91" s="121"/>
      <c r="K91" s="122">
        <f>IF($C$4="citu pasākumu izmaksas",IF('10a+c+n'!$Q91="C",'10a+c+n'!K91,0))</f>
        <v>0</v>
      </c>
      <c r="L91" s="83">
        <f>IF($C$4="citu pasākumu izmaksas",IF('10a+c+n'!$Q91="C",'10a+c+n'!L91,0))</f>
        <v>0</v>
      </c>
      <c r="M91" s="121">
        <f>IF($C$4="citu pasākumu izmaksas",IF('10a+c+n'!$Q91="C",'10a+c+n'!M91,0))</f>
        <v>0</v>
      </c>
      <c r="N91" s="121">
        <f>IF($C$4="citu pasākumu izmaksas",IF('10a+c+n'!$Q91="C",'10a+c+n'!N91,0))</f>
        <v>0</v>
      </c>
      <c r="O91" s="121">
        <f>IF($C$4="citu pasākumu izmaksas",IF('10a+c+n'!$Q91="C",'10a+c+n'!O91,0))</f>
        <v>0</v>
      </c>
      <c r="P91" s="122">
        <f>IF($C$4="citu pasākumu izmaksas",IF('10a+c+n'!$Q91="C",'10a+c+n'!P91,0))</f>
        <v>0</v>
      </c>
    </row>
    <row r="92" spans="1:16" x14ac:dyDescent="0.2">
      <c r="A92" s="49">
        <f>IF(P92=0,0,IF(COUNTBLANK(P92)=1,0,COUNTA($P$14:P92)))</f>
        <v>0</v>
      </c>
      <c r="B92" s="21">
        <f>IF($C$4="citu pasākumu izmaksas",IF('10a+c+n'!$Q92="C",'10a+c+n'!B92,0))</f>
        <v>0</v>
      </c>
      <c r="C92" s="21">
        <f>IF($C$4="citu pasākumu izmaksas",IF('10a+c+n'!$Q92="C",'10a+c+n'!C92,0))</f>
        <v>0</v>
      </c>
      <c r="D92" s="21">
        <f>IF($C$4="citu pasākumu izmaksas",IF('10a+c+n'!$Q92="C",'10a+c+n'!D92,0))</f>
        <v>0</v>
      </c>
      <c r="E92" s="42"/>
      <c r="F92" s="64"/>
      <c r="G92" s="121"/>
      <c r="H92" s="121">
        <f>IF($C$4="citu pasākumu izmaksas",IF('10a+c+n'!$Q92="C",'10a+c+n'!H92,0))</f>
        <v>0</v>
      </c>
      <c r="I92" s="121"/>
      <c r="J92" s="121"/>
      <c r="K92" s="122">
        <f>IF($C$4="citu pasākumu izmaksas",IF('10a+c+n'!$Q92="C",'10a+c+n'!K92,0))</f>
        <v>0</v>
      </c>
      <c r="L92" s="83">
        <f>IF($C$4="citu pasākumu izmaksas",IF('10a+c+n'!$Q92="C",'10a+c+n'!L92,0))</f>
        <v>0</v>
      </c>
      <c r="M92" s="121">
        <f>IF($C$4="citu pasākumu izmaksas",IF('10a+c+n'!$Q92="C",'10a+c+n'!M92,0))</f>
        <v>0</v>
      </c>
      <c r="N92" s="121">
        <f>IF($C$4="citu pasākumu izmaksas",IF('10a+c+n'!$Q92="C",'10a+c+n'!N92,0))</f>
        <v>0</v>
      </c>
      <c r="O92" s="121">
        <f>IF($C$4="citu pasākumu izmaksas",IF('10a+c+n'!$Q92="C",'10a+c+n'!O92,0))</f>
        <v>0</v>
      </c>
      <c r="P92" s="122">
        <f>IF($C$4="citu pasākumu izmaksas",IF('10a+c+n'!$Q92="C",'10a+c+n'!P92,0))</f>
        <v>0</v>
      </c>
    </row>
    <row r="93" spans="1:16" x14ac:dyDescent="0.2">
      <c r="A93" s="49">
        <f>IF(P93=0,0,IF(COUNTBLANK(P93)=1,0,COUNTA($P$14:P93)))</f>
        <v>0</v>
      </c>
      <c r="B93" s="21">
        <f>IF($C$4="citu pasākumu izmaksas",IF('10a+c+n'!$Q93="C",'10a+c+n'!B93,0))</f>
        <v>0</v>
      </c>
      <c r="C93" s="21">
        <f>IF($C$4="citu pasākumu izmaksas",IF('10a+c+n'!$Q93="C",'10a+c+n'!C93,0))</f>
        <v>0</v>
      </c>
      <c r="D93" s="21">
        <f>IF($C$4="citu pasākumu izmaksas",IF('10a+c+n'!$Q93="C",'10a+c+n'!D93,0))</f>
        <v>0</v>
      </c>
      <c r="E93" s="42"/>
      <c r="F93" s="64"/>
      <c r="G93" s="121"/>
      <c r="H93" s="121">
        <f>IF($C$4="citu pasākumu izmaksas",IF('10a+c+n'!$Q93="C",'10a+c+n'!H93,0))</f>
        <v>0</v>
      </c>
      <c r="I93" s="121"/>
      <c r="J93" s="121"/>
      <c r="K93" s="122">
        <f>IF($C$4="citu pasākumu izmaksas",IF('10a+c+n'!$Q93="C",'10a+c+n'!K93,0))</f>
        <v>0</v>
      </c>
      <c r="L93" s="83">
        <f>IF($C$4="citu pasākumu izmaksas",IF('10a+c+n'!$Q93="C",'10a+c+n'!L93,0))</f>
        <v>0</v>
      </c>
      <c r="M93" s="121">
        <f>IF($C$4="citu pasākumu izmaksas",IF('10a+c+n'!$Q93="C",'10a+c+n'!M93,0))</f>
        <v>0</v>
      </c>
      <c r="N93" s="121">
        <f>IF($C$4="citu pasākumu izmaksas",IF('10a+c+n'!$Q93="C",'10a+c+n'!N93,0))</f>
        <v>0</v>
      </c>
      <c r="O93" s="121">
        <f>IF($C$4="citu pasākumu izmaksas",IF('10a+c+n'!$Q93="C",'10a+c+n'!O93,0))</f>
        <v>0</v>
      </c>
      <c r="P93" s="122">
        <f>IF($C$4="citu pasākumu izmaksas",IF('10a+c+n'!$Q93="C",'10a+c+n'!P93,0))</f>
        <v>0</v>
      </c>
    </row>
    <row r="94" spans="1:16" x14ac:dyDescent="0.2">
      <c r="A94" s="49">
        <f>IF(P94=0,0,IF(COUNTBLANK(P94)=1,0,COUNTA($P$14:P94)))</f>
        <v>0</v>
      </c>
      <c r="B94" s="21">
        <f>IF($C$4="citu pasākumu izmaksas",IF('10a+c+n'!$Q94="C",'10a+c+n'!B94,0))</f>
        <v>0</v>
      </c>
      <c r="C94" s="21">
        <f>IF($C$4="citu pasākumu izmaksas",IF('10a+c+n'!$Q94="C",'10a+c+n'!C94,0))</f>
        <v>0</v>
      </c>
      <c r="D94" s="21">
        <f>IF($C$4="citu pasākumu izmaksas",IF('10a+c+n'!$Q94="C",'10a+c+n'!D94,0))</f>
        <v>0</v>
      </c>
      <c r="E94" s="42"/>
      <c r="F94" s="64"/>
      <c r="G94" s="121"/>
      <c r="H94" s="121">
        <f>IF($C$4="citu pasākumu izmaksas",IF('10a+c+n'!$Q94="C",'10a+c+n'!H94,0))</f>
        <v>0</v>
      </c>
      <c r="I94" s="121"/>
      <c r="J94" s="121"/>
      <c r="K94" s="122">
        <f>IF($C$4="citu pasākumu izmaksas",IF('10a+c+n'!$Q94="C",'10a+c+n'!K94,0))</f>
        <v>0</v>
      </c>
      <c r="L94" s="83">
        <f>IF($C$4="citu pasākumu izmaksas",IF('10a+c+n'!$Q94="C",'10a+c+n'!L94,0))</f>
        <v>0</v>
      </c>
      <c r="M94" s="121">
        <f>IF($C$4="citu pasākumu izmaksas",IF('10a+c+n'!$Q94="C",'10a+c+n'!M94,0))</f>
        <v>0</v>
      </c>
      <c r="N94" s="121">
        <f>IF($C$4="citu pasākumu izmaksas",IF('10a+c+n'!$Q94="C",'10a+c+n'!N94,0))</f>
        <v>0</v>
      </c>
      <c r="O94" s="121">
        <f>IF($C$4="citu pasākumu izmaksas",IF('10a+c+n'!$Q94="C",'10a+c+n'!O94,0))</f>
        <v>0</v>
      </c>
      <c r="P94" s="122">
        <f>IF($C$4="citu pasākumu izmaksas",IF('10a+c+n'!$Q94="C",'10a+c+n'!P94,0))</f>
        <v>0</v>
      </c>
    </row>
    <row r="95" spans="1:16" x14ac:dyDescent="0.2">
      <c r="A95" s="49">
        <f>IF(P95=0,0,IF(COUNTBLANK(P95)=1,0,COUNTA($P$14:P95)))</f>
        <v>0</v>
      </c>
      <c r="B95" s="21">
        <f>IF($C$4="citu pasākumu izmaksas",IF('10a+c+n'!$Q95="C",'10a+c+n'!B95,0))</f>
        <v>0</v>
      </c>
      <c r="C95" s="21">
        <f>IF($C$4="citu pasākumu izmaksas",IF('10a+c+n'!$Q95="C",'10a+c+n'!C95,0))</f>
        <v>0</v>
      </c>
      <c r="D95" s="21">
        <f>IF($C$4="citu pasākumu izmaksas",IF('10a+c+n'!$Q95="C",'10a+c+n'!D95,0))</f>
        <v>0</v>
      </c>
      <c r="E95" s="42"/>
      <c r="F95" s="64"/>
      <c r="G95" s="121"/>
      <c r="H95" s="121">
        <f>IF($C$4="citu pasākumu izmaksas",IF('10a+c+n'!$Q95="C",'10a+c+n'!H95,0))</f>
        <v>0</v>
      </c>
      <c r="I95" s="121"/>
      <c r="J95" s="121"/>
      <c r="K95" s="122">
        <f>IF($C$4="citu pasākumu izmaksas",IF('10a+c+n'!$Q95="C",'10a+c+n'!K95,0))</f>
        <v>0</v>
      </c>
      <c r="L95" s="83">
        <f>IF($C$4="citu pasākumu izmaksas",IF('10a+c+n'!$Q95="C",'10a+c+n'!L95,0))</f>
        <v>0</v>
      </c>
      <c r="M95" s="121">
        <f>IF($C$4="citu pasākumu izmaksas",IF('10a+c+n'!$Q95="C",'10a+c+n'!M95,0))</f>
        <v>0</v>
      </c>
      <c r="N95" s="121">
        <f>IF($C$4="citu pasākumu izmaksas",IF('10a+c+n'!$Q95="C",'10a+c+n'!N95,0))</f>
        <v>0</v>
      </c>
      <c r="O95" s="121">
        <f>IF($C$4="citu pasākumu izmaksas",IF('10a+c+n'!$Q95="C",'10a+c+n'!O95,0))</f>
        <v>0</v>
      </c>
      <c r="P95" s="122">
        <f>IF($C$4="citu pasākumu izmaksas",IF('10a+c+n'!$Q95="C",'10a+c+n'!P95,0))</f>
        <v>0</v>
      </c>
    </row>
    <row r="96" spans="1:16" x14ac:dyDescent="0.2">
      <c r="A96" s="49">
        <f>IF(P96=0,0,IF(COUNTBLANK(P96)=1,0,COUNTA($P$14:P96)))</f>
        <v>0</v>
      </c>
      <c r="B96" s="21">
        <f>IF($C$4="citu pasākumu izmaksas",IF('10a+c+n'!$Q96="C",'10a+c+n'!B96,0))</f>
        <v>0</v>
      </c>
      <c r="C96" s="21">
        <f>IF($C$4="citu pasākumu izmaksas",IF('10a+c+n'!$Q96="C",'10a+c+n'!C96,0))</f>
        <v>0</v>
      </c>
      <c r="D96" s="21">
        <f>IF($C$4="citu pasākumu izmaksas",IF('10a+c+n'!$Q96="C",'10a+c+n'!D96,0))</f>
        <v>0</v>
      </c>
      <c r="E96" s="42"/>
      <c r="F96" s="64"/>
      <c r="G96" s="121"/>
      <c r="H96" s="121">
        <f>IF($C$4="citu pasākumu izmaksas",IF('10a+c+n'!$Q96="C",'10a+c+n'!H96,0))</f>
        <v>0</v>
      </c>
      <c r="I96" s="121"/>
      <c r="J96" s="121"/>
      <c r="K96" s="122">
        <f>IF($C$4="citu pasākumu izmaksas",IF('10a+c+n'!$Q96="C",'10a+c+n'!K96,0))</f>
        <v>0</v>
      </c>
      <c r="L96" s="83">
        <f>IF($C$4="citu pasākumu izmaksas",IF('10a+c+n'!$Q96="C",'10a+c+n'!L96,0))</f>
        <v>0</v>
      </c>
      <c r="M96" s="121">
        <f>IF($C$4="citu pasākumu izmaksas",IF('10a+c+n'!$Q96="C",'10a+c+n'!M96,0))</f>
        <v>0</v>
      </c>
      <c r="N96" s="121">
        <f>IF($C$4="citu pasākumu izmaksas",IF('10a+c+n'!$Q96="C",'10a+c+n'!N96,0))</f>
        <v>0</v>
      </c>
      <c r="O96" s="121">
        <f>IF($C$4="citu pasākumu izmaksas",IF('10a+c+n'!$Q96="C",'10a+c+n'!O96,0))</f>
        <v>0</v>
      </c>
      <c r="P96" s="122">
        <f>IF($C$4="citu pasākumu izmaksas",IF('10a+c+n'!$Q96="C",'10a+c+n'!P96,0))</f>
        <v>0</v>
      </c>
    </row>
    <row r="97" spans="1:16" x14ac:dyDescent="0.2">
      <c r="A97" s="49">
        <f>IF(P97=0,0,IF(COUNTBLANK(P97)=1,0,COUNTA($P$14:P97)))</f>
        <v>0</v>
      </c>
      <c r="B97" s="21">
        <f>IF($C$4="citu pasākumu izmaksas",IF('10a+c+n'!$Q97="C",'10a+c+n'!B97,0))</f>
        <v>0</v>
      </c>
      <c r="C97" s="21">
        <f>IF($C$4="citu pasākumu izmaksas",IF('10a+c+n'!$Q97="C",'10a+c+n'!C97,0))</f>
        <v>0</v>
      </c>
      <c r="D97" s="21">
        <f>IF($C$4="citu pasākumu izmaksas",IF('10a+c+n'!$Q97="C",'10a+c+n'!D97,0))</f>
        <v>0</v>
      </c>
      <c r="E97" s="42"/>
      <c r="F97" s="64"/>
      <c r="G97" s="121"/>
      <c r="H97" s="121">
        <f>IF($C$4="citu pasākumu izmaksas",IF('10a+c+n'!$Q97="C",'10a+c+n'!H97,0))</f>
        <v>0</v>
      </c>
      <c r="I97" s="121"/>
      <c r="J97" s="121"/>
      <c r="K97" s="122">
        <f>IF($C$4="citu pasākumu izmaksas",IF('10a+c+n'!$Q97="C",'10a+c+n'!K97,0))</f>
        <v>0</v>
      </c>
      <c r="L97" s="83">
        <f>IF($C$4="citu pasākumu izmaksas",IF('10a+c+n'!$Q97="C",'10a+c+n'!L97,0))</f>
        <v>0</v>
      </c>
      <c r="M97" s="121">
        <f>IF($C$4="citu pasākumu izmaksas",IF('10a+c+n'!$Q97="C",'10a+c+n'!M97,0))</f>
        <v>0</v>
      </c>
      <c r="N97" s="121">
        <f>IF($C$4="citu pasākumu izmaksas",IF('10a+c+n'!$Q97="C",'10a+c+n'!N97,0))</f>
        <v>0</v>
      </c>
      <c r="O97" s="121">
        <f>IF($C$4="citu pasākumu izmaksas",IF('10a+c+n'!$Q97="C",'10a+c+n'!O97,0))</f>
        <v>0</v>
      </c>
      <c r="P97" s="122">
        <f>IF($C$4="citu pasākumu izmaksas",IF('10a+c+n'!$Q97="C",'10a+c+n'!P97,0))</f>
        <v>0</v>
      </c>
    </row>
    <row r="98" spans="1:16" x14ac:dyDescent="0.2">
      <c r="A98" s="49">
        <f>IF(P98=0,0,IF(COUNTBLANK(P98)=1,0,COUNTA($P$14:P98)))</f>
        <v>0</v>
      </c>
      <c r="B98" s="21">
        <f>IF($C$4="citu pasākumu izmaksas",IF('10a+c+n'!$Q98="C",'10a+c+n'!B98,0))</f>
        <v>0</v>
      </c>
      <c r="C98" s="21">
        <f>IF($C$4="citu pasākumu izmaksas",IF('10a+c+n'!$Q98="C",'10a+c+n'!C98,0))</f>
        <v>0</v>
      </c>
      <c r="D98" s="21">
        <f>IF($C$4="citu pasākumu izmaksas",IF('10a+c+n'!$Q98="C",'10a+c+n'!D98,0))</f>
        <v>0</v>
      </c>
      <c r="E98" s="42"/>
      <c r="F98" s="64"/>
      <c r="G98" s="121"/>
      <c r="H98" s="121">
        <f>IF($C$4="citu pasākumu izmaksas",IF('10a+c+n'!$Q98="C",'10a+c+n'!H98,0))</f>
        <v>0</v>
      </c>
      <c r="I98" s="121"/>
      <c r="J98" s="121"/>
      <c r="K98" s="122">
        <f>IF($C$4="citu pasākumu izmaksas",IF('10a+c+n'!$Q98="C",'10a+c+n'!K98,0))</f>
        <v>0</v>
      </c>
      <c r="L98" s="83">
        <f>IF($C$4="citu pasākumu izmaksas",IF('10a+c+n'!$Q98="C",'10a+c+n'!L98,0))</f>
        <v>0</v>
      </c>
      <c r="M98" s="121">
        <f>IF($C$4="citu pasākumu izmaksas",IF('10a+c+n'!$Q98="C",'10a+c+n'!M98,0))</f>
        <v>0</v>
      </c>
      <c r="N98" s="121">
        <f>IF($C$4="citu pasākumu izmaksas",IF('10a+c+n'!$Q98="C",'10a+c+n'!N98,0))</f>
        <v>0</v>
      </c>
      <c r="O98" s="121">
        <f>IF($C$4="citu pasākumu izmaksas",IF('10a+c+n'!$Q98="C",'10a+c+n'!O98,0))</f>
        <v>0</v>
      </c>
      <c r="P98" s="122">
        <f>IF($C$4="citu pasākumu izmaksas",IF('10a+c+n'!$Q98="C",'10a+c+n'!P98,0))</f>
        <v>0</v>
      </c>
    </row>
    <row r="99" spans="1:16" x14ac:dyDescent="0.2">
      <c r="A99" s="49">
        <f>IF(P99=0,0,IF(COUNTBLANK(P99)=1,0,COUNTA($P$14:P99)))</f>
        <v>0</v>
      </c>
      <c r="B99" s="21">
        <f>IF($C$4="citu pasākumu izmaksas",IF('10a+c+n'!$Q99="C",'10a+c+n'!B99,0))</f>
        <v>0</v>
      </c>
      <c r="C99" s="21">
        <f>IF($C$4="citu pasākumu izmaksas",IF('10a+c+n'!$Q99="C",'10a+c+n'!C99,0))</f>
        <v>0</v>
      </c>
      <c r="D99" s="21">
        <f>IF($C$4="citu pasākumu izmaksas",IF('10a+c+n'!$Q99="C",'10a+c+n'!D99,0))</f>
        <v>0</v>
      </c>
      <c r="E99" s="42"/>
      <c r="F99" s="64"/>
      <c r="G99" s="121"/>
      <c r="H99" s="121">
        <f>IF($C$4="citu pasākumu izmaksas",IF('10a+c+n'!$Q99="C",'10a+c+n'!H99,0))</f>
        <v>0</v>
      </c>
      <c r="I99" s="121"/>
      <c r="J99" s="121"/>
      <c r="K99" s="122">
        <f>IF($C$4="citu pasākumu izmaksas",IF('10a+c+n'!$Q99="C",'10a+c+n'!K99,0))</f>
        <v>0</v>
      </c>
      <c r="L99" s="83">
        <f>IF($C$4="citu pasākumu izmaksas",IF('10a+c+n'!$Q99="C",'10a+c+n'!L99,0))</f>
        <v>0</v>
      </c>
      <c r="M99" s="121">
        <f>IF($C$4="citu pasākumu izmaksas",IF('10a+c+n'!$Q99="C",'10a+c+n'!M99,0))</f>
        <v>0</v>
      </c>
      <c r="N99" s="121">
        <f>IF($C$4="citu pasākumu izmaksas",IF('10a+c+n'!$Q99="C",'10a+c+n'!N99,0))</f>
        <v>0</v>
      </c>
      <c r="O99" s="121">
        <f>IF($C$4="citu pasākumu izmaksas",IF('10a+c+n'!$Q99="C",'10a+c+n'!O99,0))</f>
        <v>0</v>
      </c>
      <c r="P99" s="122">
        <f>IF($C$4="citu pasākumu izmaksas",IF('10a+c+n'!$Q99="C",'10a+c+n'!P99,0))</f>
        <v>0</v>
      </c>
    </row>
    <row r="100" spans="1:16" x14ac:dyDescent="0.2">
      <c r="A100" s="49">
        <f>IF(P100=0,0,IF(COUNTBLANK(P100)=1,0,COUNTA($P$14:P100)))</f>
        <v>0</v>
      </c>
      <c r="B100" s="21">
        <f>IF($C$4="citu pasākumu izmaksas",IF('10a+c+n'!$Q100="C",'10a+c+n'!B100,0))</f>
        <v>0</v>
      </c>
      <c r="C100" s="21">
        <f>IF($C$4="citu pasākumu izmaksas",IF('10a+c+n'!$Q100="C",'10a+c+n'!C100,0))</f>
        <v>0</v>
      </c>
      <c r="D100" s="21">
        <f>IF($C$4="citu pasākumu izmaksas",IF('10a+c+n'!$Q100="C",'10a+c+n'!D100,0))</f>
        <v>0</v>
      </c>
      <c r="E100" s="42"/>
      <c r="F100" s="64"/>
      <c r="G100" s="121"/>
      <c r="H100" s="121">
        <f>IF($C$4="citu pasākumu izmaksas",IF('10a+c+n'!$Q100="C",'10a+c+n'!H100,0))</f>
        <v>0</v>
      </c>
      <c r="I100" s="121"/>
      <c r="J100" s="121"/>
      <c r="K100" s="122">
        <f>IF($C$4="citu pasākumu izmaksas",IF('10a+c+n'!$Q100="C",'10a+c+n'!K100,0))</f>
        <v>0</v>
      </c>
      <c r="L100" s="83">
        <f>IF($C$4="citu pasākumu izmaksas",IF('10a+c+n'!$Q100="C",'10a+c+n'!L100,0))</f>
        <v>0</v>
      </c>
      <c r="M100" s="121">
        <f>IF($C$4="citu pasākumu izmaksas",IF('10a+c+n'!$Q100="C",'10a+c+n'!M100,0))</f>
        <v>0</v>
      </c>
      <c r="N100" s="121">
        <f>IF($C$4="citu pasākumu izmaksas",IF('10a+c+n'!$Q100="C",'10a+c+n'!N100,0))</f>
        <v>0</v>
      </c>
      <c r="O100" s="121">
        <f>IF($C$4="citu pasākumu izmaksas",IF('10a+c+n'!$Q100="C",'10a+c+n'!O100,0))</f>
        <v>0</v>
      </c>
      <c r="P100" s="122">
        <f>IF($C$4="citu pasākumu izmaksas",IF('10a+c+n'!$Q100="C",'10a+c+n'!P100,0))</f>
        <v>0</v>
      </c>
    </row>
    <row r="101" spans="1:16" x14ac:dyDescent="0.2">
      <c r="A101" s="49">
        <f>IF(P101=0,0,IF(COUNTBLANK(P101)=1,0,COUNTA($P$14:P101)))</f>
        <v>0</v>
      </c>
      <c r="B101" s="21">
        <f>IF($C$4="citu pasākumu izmaksas",IF('10a+c+n'!$Q101="C",'10a+c+n'!B101,0))</f>
        <v>0</v>
      </c>
      <c r="C101" s="21">
        <f>IF($C$4="citu pasākumu izmaksas",IF('10a+c+n'!$Q101="C",'10a+c+n'!C101,0))</f>
        <v>0</v>
      </c>
      <c r="D101" s="21">
        <f>IF($C$4="citu pasākumu izmaksas",IF('10a+c+n'!$Q101="C",'10a+c+n'!D101,0))</f>
        <v>0</v>
      </c>
      <c r="E101" s="42"/>
      <c r="F101" s="64"/>
      <c r="G101" s="121"/>
      <c r="H101" s="121">
        <f>IF($C$4="citu pasākumu izmaksas",IF('10a+c+n'!$Q101="C",'10a+c+n'!H101,0))</f>
        <v>0</v>
      </c>
      <c r="I101" s="121"/>
      <c r="J101" s="121"/>
      <c r="K101" s="122">
        <f>IF($C$4="citu pasākumu izmaksas",IF('10a+c+n'!$Q101="C",'10a+c+n'!K101,0))</f>
        <v>0</v>
      </c>
      <c r="L101" s="83">
        <f>IF($C$4="citu pasākumu izmaksas",IF('10a+c+n'!$Q101="C",'10a+c+n'!L101,0))</f>
        <v>0</v>
      </c>
      <c r="M101" s="121">
        <f>IF($C$4="citu pasākumu izmaksas",IF('10a+c+n'!$Q101="C",'10a+c+n'!M101,0))</f>
        <v>0</v>
      </c>
      <c r="N101" s="121">
        <f>IF($C$4="citu pasākumu izmaksas",IF('10a+c+n'!$Q101="C",'10a+c+n'!N101,0))</f>
        <v>0</v>
      </c>
      <c r="O101" s="121">
        <f>IF($C$4="citu pasākumu izmaksas",IF('10a+c+n'!$Q101="C",'10a+c+n'!O101,0))</f>
        <v>0</v>
      </c>
      <c r="P101" s="122">
        <f>IF($C$4="citu pasākumu izmaksas",IF('10a+c+n'!$Q101="C",'10a+c+n'!P101,0))</f>
        <v>0</v>
      </c>
    </row>
    <row r="102" spans="1:16" x14ac:dyDescent="0.2">
      <c r="A102" s="49">
        <f>IF(P102=0,0,IF(COUNTBLANK(P102)=1,0,COUNTA($P$14:P102)))</f>
        <v>0</v>
      </c>
      <c r="B102" s="21">
        <f>IF($C$4="citu pasākumu izmaksas",IF('10a+c+n'!$Q102="C",'10a+c+n'!B102,0))</f>
        <v>0</v>
      </c>
      <c r="C102" s="21">
        <f>IF($C$4="citu pasākumu izmaksas",IF('10a+c+n'!$Q102="C",'10a+c+n'!C102,0))</f>
        <v>0</v>
      </c>
      <c r="D102" s="21">
        <f>IF($C$4="citu pasākumu izmaksas",IF('10a+c+n'!$Q102="C",'10a+c+n'!D102,0))</f>
        <v>0</v>
      </c>
      <c r="E102" s="42"/>
      <c r="F102" s="64"/>
      <c r="G102" s="121"/>
      <c r="H102" s="121">
        <f>IF($C$4="citu pasākumu izmaksas",IF('10a+c+n'!$Q102="C",'10a+c+n'!H102,0))</f>
        <v>0</v>
      </c>
      <c r="I102" s="121"/>
      <c r="J102" s="121"/>
      <c r="K102" s="122">
        <f>IF($C$4="citu pasākumu izmaksas",IF('10a+c+n'!$Q102="C",'10a+c+n'!K102,0))</f>
        <v>0</v>
      </c>
      <c r="L102" s="83">
        <f>IF($C$4="citu pasākumu izmaksas",IF('10a+c+n'!$Q102="C",'10a+c+n'!L102,0))</f>
        <v>0</v>
      </c>
      <c r="M102" s="121">
        <f>IF($C$4="citu pasākumu izmaksas",IF('10a+c+n'!$Q102="C",'10a+c+n'!M102,0))</f>
        <v>0</v>
      </c>
      <c r="N102" s="121">
        <f>IF($C$4="citu pasākumu izmaksas",IF('10a+c+n'!$Q102="C",'10a+c+n'!N102,0))</f>
        <v>0</v>
      </c>
      <c r="O102" s="121">
        <f>IF($C$4="citu pasākumu izmaksas",IF('10a+c+n'!$Q102="C",'10a+c+n'!O102,0))</f>
        <v>0</v>
      </c>
      <c r="P102" s="122">
        <f>IF($C$4="citu pasākumu izmaksas",IF('10a+c+n'!$Q102="C",'10a+c+n'!P102,0))</f>
        <v>0</v>
      </c>
    </row>
    <row r="103" spans="1:16" x14ac:dyDescent="0.2">
      <c r="A103" s="49">
        <f>IF(P103=0,0,IF(COUNTBLANK(P103)=1,0,COUNTA($P$14:P103)))</f>
        <v>0</v>
      </c>
      <c r="B103" s="21">
        <f>IF($C$4="citu pasākumu izmaksas",IF('10a+c+n'!$Q103="C",'10a+c+n'!B103,0))</f>
        <v>0</v>
      </c>
      <c r="C103" s="21">
        <f>IF($C$4="citu pasākumu izmaksas",IF('10a+c+n'!$Q103="C",'10a+c+n'!C103,0))</f>
        <v>0</v>
      </c>
      <c r="D103" s="21">
        <f>IF($C$4="citu pasākumu izmaksas",IF('10a+c+n'!$Q103="C",'10a+c+n'!D103,0))</f>
        <v>0</v>
      </c>
      <c r="E103" s="42"/>
      <c r="F103" s="64"/>
      <c r="G103" s="121"/>
      <c r="H103" s="121">
        <f>IF($C$4="citu pasākumu izmaksas",IF('10a+c+n'!$Q103="C",'10a+c+n'!H103,0))</f>
        <v>0</v>
      </c>
      <c r="I103" s="121"/>
      <c r="J103" s="121"/>
      <c r="K103" s="122">
        <f>IF($C$4="citu pasākumu izmaksas",IF('10a+c+n'!$Q103="C",'10a+c+n'!K103,0))</f>
        <v>0</v>
      </c>
      <c r="L103" s="83">
        <f>IF($C$4="citu pasākumu izmaksas",IF('10a+c+n'!$Q103="C",'10a+c+n'!L103,0))</f>
        <v>0</v>
      </c>
      <c r="M103" s="121">
        <f>IF($C$4="citu pasākumu izmaksas",IF('10a+c+n'!$Q103="C",'10a+c+n'!M103,0))</f>
        <v>0</v>
      </c>
      <c r="N103" s="121">
        <f>IF($C$4="citu pasākumu izmaksas",IF('10a+c+n'!$Q103="C",'10a+c+n'!N103,0))</f>
        <v>0</v>
      </c>
      <c r="O103" s="121">
        <f>IF($C$4="citu pasākumu izmaksas",IF('10a+c+n'!$Q103="C",'10a+c+n'!O103,0))</f>
        <v>0</v>
      </c>
      <c r="P103" s="122">
        <f>IF($C$4="citu pasākumu izmaksas",IF('10a+c+n'!$Q103="C",'10a+c+n'!P103,0))</f>
        <v>0</v>
      </c>
    </row>
    <row r="104" spans="1:16" x14ac:dyDescent="0.2">
      <c r="A104" s="49">
        <f>IF(P104=0,0,IF(COUNTBLANK(P104)=1,0,COUNTA($P$14:P104)))</f>
        <v>0</v>
      </c>
      <c r="B104" s="21">
        <f>IF($C$4="citu pasākumu izmaksas",IF('10a+c+n'!$Q104="C",'10a+c+n'!B104,0))</f>
        <v>0</v>
      </c>
      <c r="C104" s="21">
        <f>IF($C$4="citu pasākumu izmaksas",IF('10a+c+n'!$Q104="C",'10a+c+n'!C104,0))</f>
        <v>0</v>
      </c>
      <c r="D104" s="21">
        <f>IF($C$4="citu pasākumu izmaksas",IF('10a+c+n'!$Q104="C",'10a+c+n'!D104,0))</f>
        <v>0</v>
      </c>
      <c r="E104" s="42"/>
      <c r="F104" s="64"/>
      <c r="G104" s="121"/>
      <c r="H104" s="121">
        <f>IF($C$4="citu pasākumu izmaksas",IF('10a+c+n'!$Q104="C",'10a+c+n'!H104,0))</f>
        <v>0</v>
      </c>
      <c r="I104" s="121"/>
      <c r="J104" s="121"/>
      <c r="K104" s="122">
        <f>IF($C$4="citu pasākumu izmaksas",IF('10a+c+n'!$Q104="C",'10a+c+n'!K104,0))</f>
        <v>0</v>
      </c>
      <c r="L104" s="83">
        <f>IF($C$4="citu pasākumu izmaksas",IF('10a+c+n'!$Q104="C",'10a+c+n'!L104,0))</f>
        <v>0</v>
      </c>
      <c r="M104" s="121">
        <f>IF($C$4="citu pasākumu izmaksas",IF('10a+c+n'!$Q104="C",'10a+c+n'!M104,0))</f>
        <v>0</v>
      </c>
      <c r="N104" s="121">
        <f>IF($C$4="citu pasākumu izmaksas",IF('10a+c+n'!$Q104="C",'10a+c+n'!N104,0))</f>
        <v>0</v>
      </c>
      <c r="O104" s="121">
        <f>IF($C$4="citu pasākumu izmaksas",IF('10a+c+n'!$Q104="C",'10a+c+n'!O104,0))</f>
        <v>0</v>
      </c>
      <c r="P104" s="122">
        <f>IF($C$4="citu pasākumu izmaksas",IF('10a+c+n'!$Q104="C",'10a+c+n'!P104,0))</f>
        <v>0</v>
      </c>
    </row>
    <row r="105" spans="1:16" x14ac:dyDescent="0.2">
      <c r="A105" s="49">
        <f>IF(P105=0,0,IF(COUNTBLANK(P105)=1,0,COUNTA($P$14:P105)))</f>
        <v>0</v>
      </c>
      <c r="B105" s="21">
        <f>IF($C$4="citu pasākumu izmaksas",IF('10a+c+n'!$Q105="C",'10a+c+n'!B105,0))</f>
        <v>0</v>
      </c>
      <c r="C105" s="21">
        <f>IF($C$4="citu pasākumu izmaksas",IF('10a+c+n'!$Q105="C",'10a+c+n'!C105,0))</f>
        <v>0</v>
      </c>
      <c r="D105" s="21">
        <f>IF($C$4="citu pasākumu izmaksas",IF('10a+c+n'!$Q105="C",'10a+c+n'!D105,0))</f>
        <v>0</v>
      </c>
      <c r="E105" s="42"/>
      <c r="F105" s="64"/>
      <c r="G105" s="121"/>
      <c r="H105" s="121">
        <f>IF($C$4="citu pasākumu izmaksas",IF('10a+c+n'!$Q105="C",'10a+c+n'!H105,0))</f>
        <v>0</v>
      </c>
      <c r="I105" s="121"/>
      <c r="J105" s="121"/>
      <c r="K105" s="122">
        <f>IF($C$4="citu pasākumu izmaksas",IF('10a+c+n'!$Q105="C",'10a+c+n'!K105,0))</f>
        <v>0</v>
      </c>
      <c r="L105" s="83">
        <f>IF($C$4="citu pasākumu izmaksas",IF('10a+c+n'!$Q105="C",'10a+c+n'!L105,0))</f>
        <v>0</v>
      </c>
      <c r="M105" s="121">
        <f>IF($C$4="citu pasākumu izmaksas",IF('10a+c+n'!$Q105="C",'10a+c+n'!M105,0))</f>
        <v>0</v>
      </c>
      <c r="N105" s="121">
        <f>IF($C$4="citu pasākumu izmaksas",IF('10a+c+n'!$Q105="C",'10a+c+n'!N105,0))</f>
        <v>0</v>
      </c>
      <c r="O105" s="121">
        <f>IF($C$4="citu pasākumu izmaksas",IF('10a+c+n'!$Q105="C",'10a+c+n'!O105,0))</f>
        <v>0</v>
      </c>
      <c r="P105" s="122">
        <f>IF($C$4="citu pasākumu izmaksas",IF('10a+c+n'!$Q105="C",'10a+c+n'!P105,0))</f>
        <v>0</v>
      </c>
    </row>
    <row r="106" spans="1:16" x14ac:dyDescent="0.2">
      <c r="A106" s="49">
        <f>IF(P106=0,0,IF(COUNTBLANK(P106)=1,0,COUNTA($P$14:P106)))</f>
        <v>0</v>
      </c>
      <c r="B106" s="21">
        <f>IF($C$4="citu pasākumu izmaksas",IF('10a+c+n'!$Q106="C",'10a+c+n'!B106,0))</f>
        <v>0</v>
      </c>
      <c r="C106" s="21">
        <f>IF($C$4="citu pasākumu izmaksas",IF('10a+c+n'!$Q106="C",'10a+c+n'!C106,0))</f>
        <v>0</v>
      </c>
      <c r="D106" s="21">
        <f>IF($C$4="citu pasākumu izmaksas",IF('10a+c+n'!$Q106="C",'10a+c+n'!D106,0))</f>
        <v>0</v>
      </c>
      <c r="E106" s="42"/>
      <c r="F106" s="64"/>
      <c r="G106" s="121"/>
      <c r="H106" s="121">
        <f>IF($C$4="citu pasākumu izmaksas",IF('10a+c+n'!$Q106="C",'10a+c+n'!H106,0))</f>
        <v>0</v>
      </c>
      <c r="I106" s="121"/>
      <c r="J106" s="121"/>
      <c r="K106" s="122">
        <f>IF($C$4="citu pasākumu izmaksas",IF('10a+c+n'!$Q106="C",'10a+c+n'!K106,0))</f>
        <v>0</v>
      </c>
      <c r="L106" s="83">
        <f>IF($C$4="citu pasākumu izmaksas",IF('10a+c+n'!$Q106="C",'10a+c+n'!L106,0))</f>
        <v>0</v>
      </c>
      <c r="M106" s="121">
        <f>IF($C$4="citu pasākumu izmaksas",IF('10a+c+n'!$Q106="C",'10a+c+n'!M106,0))</f>
        <v>0</v>
      </c>
      <c r="N106" s="121">
        <f>IF($C$4="citu pasākumu izmaksas",IF('10a+c+n'!$Q106="C",'10a+c+n'!N106,0))</f>
        <v>0</v>
      </c>
      <c r="O106" s="121">
        <f>IF($C$4="citu pasākumu izmaksas",IF('10a+c+n'!$Q106="C",'10a+c+n'!O106,0))</f>
        <v>0</v>
      </c>
      <c r="P106" s="122">
        <f>IF($C$4="citu pasākumu izmaksas",IF('10a+c+n'!$Q106="C",'10a+c+n'!P106,0))</f>
        <v>0</v>
      </c>
    </row>
    <row r="107" spans="1:16" x14ac:dyDescent="0.2">
      <c r="A107" s="49">
        <f>IF(P107=0,0,IF(COUNTBLANK(P107)=1,0,COUNTA($P$14:P107)))</f>
        <v>0</v>
      </c>
      <c r="B107" s="21">
        <f>IF($C$4="citu pasākumu izmaksas",IF('10a+c+n'!$Q107="C",'10a+c+n'!B107,0))</f>
        <v>0</v>
      </c>
      <c r="C107" s="21">
        <f>IF($C$4="citu pasākumu izmaksas",IF('10a+c+n'!$Q107="C",'10a+c+n'!C107,0))</f>
        <v>0</v>
      </c>
      <c r="D107" s="21">
        <f>IF($C$4="citu pasākumu izmaksas",IF('10a+c+n'!$Q107="C",'10a+c+n'!D107,0))</f>
        <v>0</v>
      </c>
      <c r="E107" s="42"/>
      <c r="F107" s="64"/>
      <c r="G107" s="121"/>
      <c r="H107" s="121">
        <f>IF($C$4="citu pasākumu izmaksas",IF('10a+c+n'!$Q107="C",'10a+c+n'!H107,0))</f>
        <v>0</v>
      </c>
      <c r="I107" s="121"/>
      <c r="J107" s="121"/>
      <c r="K107" s="122">
        <f>IF($C$4="citu pasākumu izmaksas",IF('10a+c+n'!$Q107="C",'10a+c+n'!K107,0))</f>
        <v>0</v>
      </c>
      <c r="L107" s="83">
        <f>IF($C$4="citu pasākumu izmaksas",IF('10a+c+n'!$Q107="C",'10a+c+n'!L107,0))</f>
        <v>0</v>
      </c>
      <c r="M107" s="121">
        <f>IF($C$4="citu pasākumu izmaksas",IF('10a+c+n'!$Q107="C",'10a+c+n'!M107,0))</f>
        <v>0</v>
      </c>
      <c r="N107" s="121">
        <f>IF($C$4="citu pasākumu izmaksas",IF('10a+c+n'!$Q107="C",'10a+c+n'!N107,0))</f>
        <v>0</v>
      </c>
      <c r="O107" s="121">
        <f>IF($C$4="citu pasākumu izmaksas",IF('10a+c+n'!$Q107="C",'10a+c+n'!O107,0))</f>
        <v>0</v>
      </c>
      <c r="P107" s="122">
        <f>IF($C$4="citu pasākumu izmaksas",IF('10a+c+n'!$Q107="C",'10a+c+n'!P107,0))</f>
        <v>0</v>
      </c>
    </row>
    <row r="108" spans="1:16" x14ac:dyDescent="0.2">
      <c r="A108" s="49">
        <f>IF(P108=0,0,IF(COUNTBLANK(P108)=1,0,COUNTA($P$14:P108)))</f>
        <v>0</v>
      </c>
      <c r="B108" s="21">
        <f>IF($C$4="citu pasākumu izmaksas",IF('10a+c+n'!$Q108="C",'10a+c+n'!B108,0))</f>
        <v>0</v>
      </c>
      <c r="C108" s="21">
        <f>IF($C$4="citu pasākumu izmaksas",IF('10a+c+n'!$Q108="C",'10a+c+n'!C108,0))</f>
        <v>0</v>
      </c>
      <c r="D108" s="21">
        <f>IF($C$4="citu pasākumu izmaksas",IF('10a+c+n'!$Q108="C",'10a+c+n'!D108,0))</f>
        <v>0</v>
      </c>
      <c r="E108" s="42"/>
      <c r="F108" s="64"/>
      <c r="G108" s="121"/>
      <c r="H108" s="121">
        <f>IF($C$4="citu pasākumu izmaksas",IF('10a+c+n'!$Q108="C",'10a+c+n'!H108,0))</f>
        <v>0</v>
      </c>
      <c r="I108" s="121"/>
      <c r="J108" s="121"/>
      <c r="K108" s="122">
        <f>IF($C$4="citu pasākumu izmaksas",IF('10a+c+n'!$Q108="C",'10a+c+n'!K108,0))</f>
        <v>0</v>
      </c>
      <c r="L108" s="83">
        <f>IF($C$4="citu pasākumu izmaksas",IF('10a+c+n'!$Q108="C",'10a+c+n'!L108,0))</f>
        <v>0</v>
      </c>
      <c r="M108" s="121">
        <f>IF($C$4="citu pasākumu izmaksas",IF('10a+c+n'!$Q108="C",'10a+c+n'!M108,0))</f>
        <v>0</v>
      </c>
      <c r="N108" s="121">
        <f>IF($C$4="citu pasākumu izmaksas",IF('10a+c+n'!$Q108="C",'10a+c+n'!N108,0))</f>
        <v>0</v>
      </c>
      <c r="O108" s="121">
        <f>IF($C$4="citu pasākumu izmaksas",IF('10a+c+n'!$Q108="C",'10a+c+n'!O108,0))</f>
        <v>0</v>
      </c>
      <c r="P108" s="122">
        <f>IF($C$4="citu pasākumu izmaksas",IF('10a+c+n'!$Q108="C",'10a+c+n'!P108,0))</f>
        <v>0</v>
      </c>
    </row>
    <row r="109" spans="1:16" x14ac:dyDescent="0.2">
      <c r="A109" s="49">
        <f>IF(P109=0,0,IF(COUNTBLANK(P109)=1,0,COUNTA($P$14:P109)))</f>
        <v>0</v>
      </c>
      <c r="B109" s="21">
        <f>IF($C$4="citu pasākumu izmaksas",IF('10a+c+n'!$Q109="C",'10a+c+n'!B109,0))</f>
        <v>0</v>
      </c>
      <c r="C109" s="21">
        <f>IF($C$4="citu pasākumu izmaksas",IF('10a+c+n'!$Q109="C",'10a+c+n'!C109,0))</f>
        <v>0</v>
      </c>
      <c r="D109" s="21">
        <f>IF($C$4="citu pasākumu izmaksas",IF('10a+c+n'!$Q109="C",'10a+c+n'!D109,0))</f>
        <v>0</v>
      </c>
      <c r="E109" s="42"/>
      <c r="F109" s="64"/>
      <c r="G109" s="121"/>
      <c r="H109" s="121">
        <f>IF($C$4="citu pasākumu izmaksas",IF('10a+c+n'!$Q109="C",'10a+c+n'!H109,0))</f>
        <v>0</v>
      </c>
      <c r="I109" s="121"/>
      <c r="J109" s="121"/>
      <c r="K109" s="122">
        <f>IF($C$4="citu pasākumu izmaksas",IF('10a+c+n'!$Q109="C",'10a+c+n'!K109,0))</f>
        <v>0</v>
      </c>
      <c r="L109" s="83">
        <f>IF($C$4="citu pasākumu izmaksas",IF('10a+c+n'!$Q109="C",'10a+c+n'!L109,0))</f>
        <v>0</v>
      </c>
      <c r="M109" s="121">
        <f>IF($C$4="citu pasākumu izmaksas",IF('10a+c+n'!$Q109="C",'10a+c+n'!M109,0))</f>
        <v>0</v>
      </c>
      <c r="N109" s="121">
        <f>IF($C$4="citu pasākumu izmaksas",IF('10a+c+n'!$Q109="C",'10a+c+n'!N109,0))</f>
        <v>0</v>
      </c>
      <c r="O109" s="121">
        <f>IF($C$4="citu pasākumu izmaksas",IF('10a+c+n'!$Q109="C",'10a+c+n'!O109,0))</f>
        <v>0</v>
      </c>
      <c r="P109" s="122">
        <f>IF($C$4="citu pasākumu izmaksas",IF('10a+c+n'!$Q109="C",'10a+c+n'!P109,0))</f>
        <v>0</v>
      </c>
    </row>
    <row r="110" spans="1:16" x14ac:dyDescent="0.2">
      <c r="A110" s="49">
        <f>IF(P110=0,0,IF(COUNTBLANK(P110)=1,0,COUNTA($P$14:P110)))</f>
        <v>0</v>
      </c>
      <c r="B110" s="21">
        <f>IF($C$4="citu pasākumu izmaksas",IF('10a+c+n'!$Q110="C",'10a+c+n'!B110,0))</f>
        <v>0</v>
      </c>
      <c r="C110" s="21">
        <f>IF($C$4="citu pasākumu izmaksas",IF('10a+c+n'!$Q110="C",'10a+c+n'!C110,0))</f>
        <v>0</v>
      </c>
      <c r="D110" s="21">
        <f>IF($C$4="citu pasākumu izmaksas",IF('10a+c+n'!$Q110="C",'10a+c+n'!D110,0))</f>
        <v>0</v>
      </c>
      <c r="E110" s="42"/>
      <c r="F110" s="64"/>
      <c r="G110" s="121"/>
      <c r="H110" s="121">
        <f>IF($C$4="citu pasākumu izmaksas",IF('10a+c+n'!$Q110="C",'10a+c+n'!H110,0))</f>
        <v>0</v>
      </c>
      <c r="I110" s="121"/>
      <c r="J110" s="121"/>
      <c r="K110" s="122">
        <f>IF($C$4="citu pasākumu izmaksas",IF('10a+c+n'!$Q110="C",'10a+c+n'!K110,0))</f>
        <v>0</v>
      </c>
      <c r="L110" s="83">
        <f>IF($C$4="citu pasākumu izmaksas",IF('10a+c+n'!$Q110="C",'10a+c+n'!L110,0))</f>
        <v>0</v>
      </c>
      <c r="M110" s="121">
        <f>IF($C$4="citu pasākumu izmaksas",IF('10a+c+n'!$Q110="C",'10a+c+n'!M110,0))</f>
        <v>0</v>
      </c>
      <c r="N110" s="121">
        <f>IF($C$4="citu pasākumu izmaksas",IF('10a+c+n'!$Q110="C",'10a+c+n'!N110,0))</f>
        <v>0</v>
      </c>
      <c r="O110" s="121">
        <f>IF($C$4="citu pasākumu izmaksas",IF('10a+c+n'!$Q110="C",'10a+c+n'!O110,0))</f>
        <v>0</v>
      </c>
      <c r="P110" s="122">
        <f>IF($C$4="citu pasākumu izmaksas",IF('10a+c+n'!$Q110="C",'10a+c+n'!P110,0))</f>
        <v>0</v>
      </c>
    </row>
    <row r="111" spans="1:16" x14ac:dyDescent="0.2">
      <c r="A111" s="49">
        <f>IF(P111=0,0,IF(COUNTBLANK(P111)=1,0,COUNTA($P$14:P111)))</f>
        <v>0</v>
      </c>
      <c r="B111" s="21">
        <f>IF($C$4="citu pasākumu izmaksas",IF('10a+c+n'!$Q111="C",'10a+c+n'!B111,0))</f>
        <v>0</v>
      </c>
      <c r="C111" s="21">
        <f>IF($C$4="citu pasākumu izmaksas",IF('10a+c+n'!$Q111="C",'10a+c+n'!C111,0))</f>
        <v>0</v>
      </c>
      <c r="D111" s="21">
        <f>IF($C$4="citu pasākumu izmaksas",IF('10a+c+n'!$Q111="C",'10a+c+n'!D111,0))</f>
        <v>0</v>
      </c>
      <c r="E111" s="42"/>
      <c r="F111" s="64"/>
      <c r="G111" s="121"/>
      <c r="H111" s="121">
        <f>IF($C$4="citu pasākumu izmaksas",IF('10a+c+n'!$Q111="C",'10a+c+n'!H111,0))</f>
        <v>0</v>
      </c>
      <c r="I111" s="121"/>
      <c r="J111" s="121"/>
      <c r="K111" s="122">
        <f>IF($C$4="citu pasākumu izmaksas",IF('10a+c+n'!$Q111="C",'10a+c+n'!K111,0))</f>
        <v>0</v>
      </c>
      <c r="L111" s="83">
        <f>IF($C$4="citu pasākumu izmaksas",IF('10a+c+n'!$Q111="C",'10a+c+n'!L111,0))</f>
        <v>0</v>
      </c>
      <c r="M111" s="121">
        <f>IF($C$4="citu pasākumu izmaksas",IF('10a+c+n'!$Q111="C",'10a+c+n'!M111,0))</f>
        <v>0</v>
      </c>
      <c r="N111" s="121">
        <f>IF($C$4="citu pasākumu izmaksas",IF('10a+c+n'!$Q111="C",'10a+c+n'!N111,0))</f>
        <v>0</v>
      </c>
      <c r="O111" s="121">
        <f>IF($C$4="citu pasākumu izmaksas",IF('10a+c+n'!$Q111="C",'10a+c+n'!O111,0))</f>
        <v>0</v>
      </c>
      <c r="P111" s="122">
        <f>IF($C$4="citu pasākumu izmaksas",IF('10a+c+n'!$Q111="C",'10a+c+n'!P111,0))</f>
        <v>0</v>
      </c>
    </row>
    <row r="112" spans="1:16" x14ac:dyDescent="0.2">
      <c r="A112" s="49">
        <f>IF(P112=0,0,IF(COUNTBLANK(P112)=1,0,COUNTA($P$14:P112)))</f>
        <v>0</v>
      </c>
      <c r="B112" s="21">
        <f>IF($C$4="citu pasākumu izmaksas",IF('10a+c+n'!$Q112="C",'10a+c+n'!B112,0))</f>
        <v>0</v>
      </c>
      <c r="C112" s="21">
        <f>IF($C$4="citu pasākumu izmaksas",IF('10a+c+n'!$Q112="C",'10a+c+n'!C112,0))</f>
        <v>0</v>
      </c>
      <c r="D112" s="21">
        <f>IF($C$4="citu pasākumu izmaksas",IF('10a+c+n'!$Q112="C",'10a+c+n'!D112,0))</f>
        <v>0</v>
      </c>
      <c r="E112" s="42"/>
      <c r="F112" s="64"/>
      <c r="G112" s="121"/>
      <c r="H112" s="121">
        <f>IF($C$4="citu pasākumu izmaksas",IF('10a+c+n'!$Q112="C",'10a+c+n'!H112,0))</f>
        <v>0</v>
      </c>
      <c r="I112" s="121"/>
      <c r="J112" s="121"/>
      <c r="K112" s="122">
        <f>IF($C$4="citu pasākumu izmaksas",IF('10a+c+n'!$Q112="C",'10a+c+n'!K112,0))</f>
        <v>0</v>
      </c>
      <c r="L112" s="83">
        <f>IF($C$4="citu pasākumu izmaksas",IF('10a+c+n'!$Q112="C",'10a+c+n'!L112,0))</f>
        <v>0</v>
      </c>
      <c r="M112" s="121">
        <f>IF($C$4="citu pasākumu izmaksas",IF('10a+c+n'!$Q112="C",'10a+c+n'!M112,0))</f>
        <v>0</v>
      </c>
      <c r="N112" s="121">
        <f>IF($C$4="citu pasākumu izmaksas",IF('10a+c+n'!$Q112="C",'10a+c+n'!N112,0))</f>
        <v>0</v>
      </c>
      <c r="O112" s="121">
        <f>IF($C$4="citu pasākumu izmaksas",IF('10a+c+n'!$Q112="C",'10a+c+n'!O112,0))</f>
        <v>0</v>
      </c>
      <c r="P112" s="122">
        <f>IF($C$4="citu pasākumu izmaksas",IF('10a+c+n'!$Q112="C",'10a+c+n'!P112,0))</f>
        <v>0</v>
      </c>
    </row>
    <row r="113" spans="1:16" x14ac:dyDescent="0.2">
      <c r="A113" s="49">
        <f>IF(P113=0,0,IF(COUNTBLANK(P113)=1,0,COUNTA($P$14:P113)))</f>
        <v>0</v>
      </c>
      <c r="B113" s="21">
        <f>IF($C$4="citu pasākumu izmaksas",IF('10a+c+n'!$Q113="C",'10a+c+n'!B113,0))</f>
        <v>0</v>
      </c>
      <c r="C113" s="21">
        <f>IF($C$4="citu pasākumu izmaksas",IF('10a+c+n'!$Q113="C",'10a+c+n'!C113,0))</f>
        <v>0</v>
      </c>
      <c r="D113" s="21">
        <f>IF($C$4="citu pasākumu izmaksas",IF('10a+c+n'!$Q113="C",'10a+c+n'!D113,0))</f>
        <v>0</v>
      </c>
      <c r="E113" s="42"/>
      <c r="F113" s="64"/>
      <c r="G113" s="121"/>
      <c r="H113" s="121">
        <f>IF($C$4="citu pasākumu izmaksas",IF('10a+c+n'!$Q113="C",'10a+c+n'!H113,0))</f>
        <v>0</v>
      </c>
      <c r="I113" s="121"/>
      <c r="J113" s="121"/>
      <c r="K113" s="122">
        <f>IF($C$4="citu pasākumu izmaksas",IF('10a+c+n'!$Q113="C",'10a+c+n'!K113,0))</f>
        <v>0</v>
      </c>
      <c r="L113" s="83">
        <f>IF($C$4="citu pasākumu izmaksas",IF('10a+c+n'!$Q113="C",'10a+c+n'!L113,0))</f>
        <v>0</v>
      </c>
      <c r="M113" s="121">
        <f>IF($C$4="citu pasākumu izmaksas",IF('10a+c+n'!$Q113="C",'10a+c+n'!M113,0))</f>
        <v>0</v>
      </c>
      <c r="N113" s="121">
        <f>IF($C$4="citu pasākumu izmaksas",IF('10a+c+n'!$Q113="C",'10a+c+n'!N113,0))</f>
        <v>0</v>
      </c>
      <c r="O113" s="121">
        <f>IF($C$4="citu pasākumu izmaksas",IF('10a+c+n'!$Q113="C",'10a+c+n'!O113,0))</f>
        <v>0</v>
      </c>
      <c r="P113" s="122">
        <f>IF($C$4="citu pasākumu izmaksas",IF('10a+c+n'!$Q113="C",'10a+c+n'!P113,0))</f>
        <v>0</v>
      </c>
    </row>
    <row r="114" spans="1:16" x14ac:dyDescent="0.2">
      <c r="A114" s="49">
        <f>IF(P114=0,0,IF(COUNTBLANK(P114)=1,0,COUNTA($P$14:P114)))</f>
        <v>0</v>
      </c>
      <c r="B114" s="21">
        <f>IF($C$4="citu pasākumu izmaksas",IF('10a+c+n'!$Q114="C",'10a+c+n'!B114,0))</f>
        <v>0</v>
      </c>
      <c r="C114" s="21">
        <f>IF($C$4="citu pasākumu izmaksas",IF('10a+c+n'!$Q114="C",'10a+c+n'!C114,0))</f>
        <v>0</v>
      </c>
      <c r="D114" s="21">
        <f>IF($C$4="citu pasākumu izmaksas",IF('10a+c+n'!$Q114="C",'10a+c+n'!D114,0))</f>
        <v>0</v>
      </c>
      <c r="E114" s="42"/>
      <c r="F114" s="64"/>
      <c r="G114" s="121"/>
      <c r="H114" s="121">
        <f>IF($C$4="citu pasākumu izmaksas",IF('10a+c+n'!$Q114="C",'10a+c+n'!H114,0))</f>
        <v>0</v>
      </c>
      <c r="I114" s="121"/>
      <c r="J114" s="121"/>
      <c r="K114" s="122">
        <f>IF($C$4="citu pasākumu izmaksas",IF('10a+c+n'!$Q114="C",'10a+c+n'!K114,0))</f>
        <v>0</v>
      </c>
      <c r="L114" s="83">
        <f>IF($C$4="citu pasākumu izmaksas",IF('10a+c+n'!$Q114="C",'10a+c+n'!L114,0))</f>
        <v>0</v>
      </c>
      <c r="M114" s="121">
        <f>IF($C$4="citu pasākumu izmaksas",IF('10a+c+n'!$Q114="C",'10a+c+n'!M114,0))</f>
        <v>0</v>
      </c>
      <c r="N114" s="121">
        <f>IF($C$4="citu pasākumu izmaksas",IF('10a+c+n'!$Q114="C",'10a+c+n'!N114,0))</f>
        <v>0</v>
      </c>
      <c r="O114" s="121">
        <f>IF($C$4="citu pasākumu izmaksas",IF('10a+c+n'!$Q114="C",'10a+c+n'!O114,0))</f>
        <v>0</v>
      </c>
      <c r="P114" s="122">
        <f>IF($C$4="citu pasākumu izmaksas",IF('10a+c+n'!$Q114="C",'10a+c+n'!P114,0))</f>
        <v>0</v>
      </c>
    </row>
    <row r="115" spans="1:16" x14ac:dyDescent="0.2">
      <c r="A115" s="49">
        <f>IF(P115=0,0,IF(COUNTBLANK(P115)=1,0,COUNTA($P$14:P115)))</f>
        <v>0</v>
      </c>
      <c r="B115" s="21">
        <f>IF($C$4="citu pasākumu izmaksas",IF('10a+c+n'!$Q115="C",'10a+c+n'!B115,0))</f>
        <v>0</v>
      </c>
      <c r="C115" s="21">
        <f>IF($C$4="citu pasākumu izmaksas",IF('10a+c+n'!$Q115="C",'10a+c+n'!C115,0))</f>
        <v>0</v>
      </c>
      <c r="D115" s="21">
        <f>IF($C$4="citu pasākumu izmaksas",IF('10a+c+n'!$Q115="C",'10a+c+n'!D115,0))</f>
        <v>0</v>
      </c>
      <c r="E115" s="42"/>
      <c r="F115" s="64"/>
      <c r="G115" s="121"/>
      <c r="H115" s="121">
        <f>IF($C$4="citu pasākumu izmaksas",IF('10a+c+n'!$Q115="C",'10a+c+n'!H115,0))</f>
        <v>0</v>
      </c>
      <c r="I115" s="121"/>
      <c r="J115" s="121"/>
      <c r="K115" s="122">
        <f>IF($C$4="citu pasākumu izmaksas",IF('10a+c+n'!$Q115="C",'10a+c+n'!K115,0))</f>
        <v>0</v>
      </c>
      <c r="L115" s="83">
        <f>IF($C$4="citu pasākumu izmaksas",IF('10a+c+n'!$Q115="C",'10a+c+n'!L115,0))</f>
        <v>0</v>
      </c>
      <c r="M115" s="121">
        <f>IF($C$4="citu pasākumu izmaksas",IF('10a+c+n'!$Q115="C",'10a+c+n'!M115,0))</f>
        <v>0</v>
      </c>
      <c r="N115" s="121">
        <f>IF($C$4="citu pasākumu izmaksas",IF('10a+c+n'!$Q115="C",'10a+c+n'!N115,0))</f>
        <v>0</v>
      </c>
      <c r="O115" s="121">
        <f>IF($C$4="citu pasākumu izmaksas",IF('10a+c+n'!$Q115="C",'10a+c+n'!O115,0))</f>
        <v>0</v>
      </c>
      <c r="P115" s="122">
        <f>IF($C$4="citu pasākumu izmaksas",IF('10a+c+n'!$Q115="C",'10a+c+n'!P115,0))</f>
        <v>0</v>
      </c>
    </row>
    <row r="116" spans="1:16" x14ac:dyDescent="0.2">
      <c r="A116" s="49">
        <f>IF(P116=0,0,IF(COUNTBLANK(P116)=1,0,COUNTA($P$14:P116)))</f>
        <v>0</v>
      </c>
      <c r="B116" s="21">
        <f>IF($C$4="citu pasākumu izmaksas",IF('10a+c+n'!$Q116="C",'10a+c+n'!B116,0))</f>
        <v>0</v>
      </c>
      <c r="C116" s="21">
        <f>IF($C$4="citu pasākumu izmaksas",IF('10a+c+n'!$Q116="C",'10a+c+n'!C116,0))</f>
        <v>0</v>
      </c>
      <c r="D116" s="21">
        <f>IF($C$4="citu pasākumu izmaksas",IF('10a+c+n'!$Q116="C",'10a+c+n'!D116,0))</f>
        <v>0</v>
      </c>
      <c r="E116" s="42"/>
      <c r="F116" s="64"/>
      <c r="G116" s="121"/>
      <c r="H116" s="121">
        <f>IF($C$4="citu pasākumu izmaksas",IF('10a+c+n'!$Q116="C",'10a+c+n'!H116,0))</f>
        <v>0</v>
      </c>
      <c r="I116" s="121"/>
      <c r="J116" s="121"/>
      <c r="K116" s="122">
        <f>IF($C$4="citu pasākumu izmaksas",IF('10a+c+n'!$Q116="C",'10a+c+n'!K116,0))</f>
        <v>0</v>
      </c>
      <c r="L116" s="83">
        <f>IF($C$4="citu pasākumu izmaksas",IF('10a+c+n'!$Q116="C",'10a+c+n'!L116,0))</f>
        <v>0</v>
      </c>
      <c r="M116" s="121">
        <f>IF($C$4="citu pasākumu izmaksas",IF('10a+c+n'!$Q116="C",'10a+c+n'!M116,0))</f>
        <v>0</v>
      </c>
      <c r="N116" s="121">
        <f>IF($C$4="citu pasākumu izmaksas",IF('10a+c+n'!$Q116="C",'10a+c+n'!N116,0))</f>
        <v>0</v>
      </c>
      <c r="O116" s="121">
        <f>IF($C$4="citu pasākumu izmaksas",IF('10a+c+n'!$Q116="C",'10a+c+n'!O116,0))</f>
        <v>0</v>
      </c>
      <c r="P116" s="122">
        <f>IF($C$4="citu pasākumu izmaksas",IF('10a+c+n'!$Q116="C",'10a+c+n'!P116,0))</f>
        <v>0</v>
      </c>
    </row>
    <row r="117" spans="1:16" x14ac:dyDescent="0.2">
      <c r="A117" s="49">
        <f>IF(P117=0,0,IF(COUNTBLANK(P117)=1,0,COUNTA($P$14:P117)))</f>
        <v>0</v>
      </c>
      <c r="B117" s="21">
        <f>IF($C$4="citu pasākumu izmaksas",IF('10a+c+n'!$Q117="C",'10a+c+n'!B117,0))</f>
        <v>0</v>
      </c>
      <c r="C117" s="21">
        <f>IF($C$4="citu pasākumu izmaksas",IF('10a+c+n'!$Q117="C",'10a+c+n'!C117,0))</f>
        <v>0</v>
      </c>
      <c r="D117" s="21">
        <f>IF($C$4="citu pasākumu izmaksas",IF('10a+c+n'!$Q117="C",'10a+c+n'!D117,0))</f>
        <v>0</v>
      </c>
      <c r="E117" s="42"/>
      <c r="F117" s="64"/>
      <c r="G117" s="121"/>
      <c r="H117" s="121">
        <f>IF($C$4="citu pasākumu izmaksas",IF('10a+c+n'!$Q117="C",'10a+c+n'!H117,0))</f>
        <v>0</v>
      </c>
      <c r="I117" s="121"/>
      <c r="J117" s="121"/>
      <c r="K117" s="122">
        <f>IF($C$4="citu pasākumu izmaksas",IF('10a+c+n'!$Q117="C",'10a+c+n'!K117,0))</f>
        <v>0</v>
      </c>
      <c r="L117" s="83">
        <f>IF($C$4="citu pasākumu izmaksas",IF('10a+c+n'!$Q117="C",'10a+c+n'!L117,0))</f>
        <v>0</v>
      </c>
      <c r="M117" s="121">
        <f>IF($C$4="citu pasākumu izmaksas",IF('10a+c+n'!$Q117="C",'10a+c+n'!M117,0))</f>
        <v>0</v>
      </c>
      <c r="N117" s="121">
        <f>IF($C$4="citu pasākumu izmaksas",IF('10a+c+n'!$Q117="C",'10a+c+n'!N117,0))</f>
        <v>0</v>
      </c>
      <c r="O117" s="121">
        <f>IF($C$4="citu pasākumu izmaksas",IF('10a+c+n'!$Q117="C",'10a+c+n'!O117,0))</f>
        <v>0</v>
      </c>
      <c r="P117" s="122">
        <f>IF($C$4="citu pasākumu izmaksas",IF('10a+c+n'!$Q117="C",'10a+c+n'!P117,0))</f>
        <v>0</v>
      </c>
    </row>
    <row r="118" spans="1:16" x14ac:dyDescent="0.2">
      <c r="A118" s="49">
        <f>IF(P118=0,0,IF(COUNTBLANK(P118)=1,0,COUNTA($P$14:P118)))</f>
        <v>0</v>
      </c>
      <c r="B118" s="21">
        <f>IF($C$4="citu pasākumu izmaksas",IF('10a+c+n'!$Q118="C",'10a+c+n'!B118,0))</f>
        <v>0</v>
      </c>
      <c r="C118" s="21">
        <f>IF($C$4="citu pasākumu izmaksas",IF('10a+c+n'!$Q118="C",'10a+c+n'!C118,0))</f>
        <v>0</v>
      </c>
      <c r="D118" s="21">
        <f>IF($C$4="citu pasākumu izmaksas",IF('10a+c+n'!$Q118="C",'10a+c+n'!D118,0))</f>
        <v>0</v>
      </c>
      <c r="E118" s="42"/>
      <c r="F118" s="64"/>
      <c r="G118" s="121"/>
      <c r="H118" s="121">
        <f>IF($C$4="citu pasākumu izmaksas",IF('10a+c+n'!$Q118="C",'10a+c+n'!H118,0))</f>
        <v>0</v>
      </c>
      <c r="I118" s="121"/>
      <c r="J118" s="121"/>
      <c r="K118" s="122">
        <f>IF($C$4="citu pasākumu izmaksas",IF('10a+c+n'!$Q118="C",'10a+c+n'!K118,0))</f>
        <v>0</v>
      </c>
      <c r="L118" s="83">
        <f>IF($C$4="citu pasākumu izmaksas",IF('10a+c+n'!$Q118="C",'10a+c+n'!L118,0))</f>
        <v>0</v>
      </c>
      <c r="M118" s="121">
        <f>IF($C$4="citu pasākumu izmaksas",IF('10a+c+n'!$Q118="C",'10a+c+n'!M118,0))</f>
        <v>0</v>
      </c>
      <c r="N118" s="121">
        <f>IF($C$4="citu pasākumu izmaksas",IF('10a+c+n'!$Q118="C",'10a+c+n'!N118,0))</f>
        <v>0</v>
      </c>
      <c r="O118" s="121">
        <f>IF($C$4="citu pasākumu izmaksas",IF('10a+c+n'!$Q118="C",'10a+c+n'!O118,0))</f>
        <v>0</v>
      </c>
      <c r="P118" s="122">
        <f>IF($C$4="citu pasākumu izmaksas",IF('10a+c+n'!$Q118="C",'10a+c+n'!P118,0))</f>
        <v>0</v>
      </c>
    </row>
    <row r="119" spans="1:16" x14ac:dyDescent="0.2">
      <c r="A119" s="49">
        <f>IF(P119=0,0,IF(COUNTBLANK(P119)=1,0,COUNTA($P$14:P119)))</f>
        <v>0</v>
      </c>
      <c r="B119" s="21">
        <f>IF($C$4="citu pasākumu izmaksas",IF('10a+c+n'!$Q119="C",'10a+c+n'!B119,0))</f>
        <v>0</v>
      </c>
      <c r="C119" s="21">
        <f>IF($C$4="citu pasākumu izmaksas",IF('10a+c+n'!$Q119="C",'10a+c+n'!C119,0))</f>
        <v>0</v>
      </c>
      <c r="D119" s="21">
        <f>IF($C$4="citu pasākumu izmaksas",IF('10a+c+n'!$Q119="C",'10a+c+n'!D119,0))</f>
        <v>0</v>
      </c>
      <c r="E119" s="42"/>
      <c r="F119" s="64"/>
      <c r="G119" s="121"/>
      <c r="H119" s="121">
        <f>IF($C$4="citu pasākumu izmaksas",IF('10a+c+n'!$Q119="C",'10a+c+n'!H119,0))</f>
        <v>0</v>
      </c>
      <c r="I119" s="121"/>
      <c r="J119" s="121"/>
      <c r="K119" s="122">
        <f>IF($C$4="citu pasākumu izmaksas",IF('10a+c+n'!$Q119="C",'10a+c+n'!K119,0))</f>
        <v>0</v>
      </c>
      <c r="L119" s="83">
        <f>IF($C$4="citu pasākumu izmaksas",IF('10a+c+n'!$Q119="C",'10a+c+n'!L119,0))</f>
        <v>0</v>
      </c>
      <c r="M119" s="121">
        <f>IF($C$4="citu pasākumu izmaksas",IF('10a+c+n'!$Q119="C",'10a+c+n'!M119,0))</f>
        <v>0</v>
      </c>
      <c r="N119" s="121">
        <f>IF($C$4="citu pasākumu izmaksas",IF('10a+c+n'!$Q119="C",'10a+c+n'!N119,0))</f>
        <v>0</v>
      </c>
      <c r="O119" s="121">
        <f>IF($C$4="citu pasākumu izmaksas",IF('10a+c+n'!$Q119="C",'10a+c+n'!O119,0))</f>
        <v>0</v>
      </c>
      <c r="P119" s="122">
        <f>IF($C$4="citu pasākumu izmaksas",IF('10a+c+n'!$Q119="C",'10a+c+n'!P119,0))</f>
        <v>0</v>
      </c>
    </row>
    <row r="120" spans="1:16" x14ac:dyDescent="0.2">
      <c r="A120" s="49">
        <f>IF(P120=0,0,IF(COUNTBLANK(P120)=1,0,COUNTA($P$14:P120)))</f>
        <v>0</v>
      </c>
      <c r="B120" s="21">
        <f>IF($C$4="citu pasākumu izmaksas",IF('10a+c+n'!$Q120="C",'10a+c+n'!B120,0))</f>
        <v>0</v>
      </c>
      <c r="C120" s="21">
        <f>IF($C$4="citu pasākumu izmaksas",IF('10a+c+n'!$Q120="C",'10a+c+n'!C120,0))</f>
        <v>0</v>
      </c>
      <c r="D120" s="21">
        <f>IF($C$4="citu pasākumu izmaksas",IF('10a+c+n'!$Q120="C",'10a+c+n'!D120,0))</f>
        <v>0</v>
      </c>
      <c r="E120" s="42"/>
      <c r="F120" s="64"/>
      <c r="G120" s="121"/>
      <c r="H120" s="121">
        <f>IF($C$4="citu pasākumu izmaksas",IF('10a+c+n'!$Q120="C",'10a+c+n'!H120,0))</f>
        <v>0</v>
      </c>
      <c r="I120" s="121"/>
      <c r="J120" s="121"/>
      <c r="K120" s="122">
        <f>IF($C$4="citu pasākumu izmaksas",IF('10a+c+n'!$Q120="C",'10a+c+n'!K120,0))</f>
        <v>0</v>
      </c>
      <c r="L120" s="83">
        <f>IF($C$4="citu pasākumu izmaksas",IF('10a+c+n'!$Q120="C",'10a+c+n'!L120,0))</f>
        <v>0</v>
      </c>
      <c r="M120" s="121">
        <f>IF($C$4="citu pasākumu izmaksas",IF('10a+c+n'!$Q120="C",'10a+c+n'!M120,0))</f>
        <v>0</v>
      </c>
      <c r="N120" s="121">
        <f>IF($C$4="citu pasākumu izmaksas",IF('10a+c+n'!$Q120="C",'10a+c+n'!N120,0))</f>
        <v>0</v>
      </c>
      <c r="O120" s="121">
        <f>IF($C$4="citu pasākumu izmaksas",IF('10a+c+n'!$Q120="C",'10a+c+n'!O120,0))</f>
        <v>0</v>
      </c>
      <c r="P120" s="122">
        <f>IF($C$4="citu pasākumu izmaksas",IF('10a+c+n'!$Q120="C",'10a+c+n'!P120,0))</f>
        <v>0</v>
      </c>
    </row>
    <row r="121" spans="1:16" x14ac:dyDescent="0.2">
      <c r="A121" s="49">
        <f>IF(P121=0,0,IF(COUNTBLANK(P121)=1,0,COUNTA($P$14:P121)))</f>
        <v>0</v>
      </c>
      <c r="B121" s="21">
        <f>IF($C$4="citu pasākumu izmaksas",IF('10a+c+n'!$Q121="C",'10a+c+n'!B121,0))</f>
        <v>0</v>
      </c>
      <c r="C121" s="21">
        <f>IF($C$4="citu pasākumu izmaksas",IF('10a+c+n'!$Q121="C",'10a+c+n'!C121,0))</f>
        <v>0</v>
      </c>
      <c r="D121" s="21">
        <f>IF($C$4="citu pasākumu izmaksas",IF('10a+c+n'!$Q121="C",'10a+c+n'!D121,0))</f>
        <v>0</v>
      </c>
      <c r="E121" s="42"/>
      <c r="F121" s="64"/>
      <c r="G121" s="121"/>
      <c r="H121" s="121">
        <f>IF($C$4="citu pasākumu izmaksas",IF('10a+c+n'!$Q121="C",'10a+c+n'!H121,0))</f>
        <v>0</v>
      </c>
      <c r="I121" s="121"/>
      <c r="J121" s="121"/>
      <c r="K121" s="122">
        <f>IF($C$4="citu pasākumu izmaksas",IF('10a+c+n'!$Q121="C",'10a+c+n'!K121,0))</f>
        <v>0</v>
      </c>
      <c r="L121" s="83">
        <f>IF($C$4="citu pasākumu izmaksas",IF('10a+c+n'!$Q121="C",'10a+c+n'!L121,0))</f>
        <v>0</v>
      </c>
      <c r="M121" s="121">
        <f>IF($C$4="citu pasākumu izmaksas",IF('10a+c+n'!$Q121="C",'10a+c+n'!M121,0))</f>
        <v>0</v>
      </c>
      <c r="N121" s="121">
        <f>IF($C$4="citu pasākumu izmaksas",IF('10a+c+n'!$Q121="C",'10a+c+n'!N121,0))</f>
        <v>0</v>
      </c>
      <c r="O121" s="121">
        <f>IF($C$4="citu pasākumu izmaksas",IF('10a+c+n'!$Q121="C",'10a+c+n'!O121,0))</f>
        <v>0</v>
      </c>
      <c r="P121" s="122">
        <f>IF($C$4="citu pasākumu izmaksas",IF('10a+c+n'!$Q121="C",'10a+c+n'!P121,0))</f>
        <v>0</v>
      </c>
    </row>
    <row r="122" spans="1:16" x14ac:dyDescent="0.2">
      <c r="A122" s="49">
        <f>IF(P122=0,0,IF(COUNTBLANK(P122)=1,0,COUNTA($P$14:P122)))</f>
        <v>0</v>
      </c>
      <c r="B122" s="21">
        <f>IF($C$4="citu pasākumu izmaksas",IF('10a+c+n'!$Q122="C",'10a+c+n'!B122,0))</f>
        <v>0</v>
      </c>
      <c r="C122" s="21">
        <f>IF($C$4="citu pasākumu izmaksas",IF('10a+c+n'!$Q122="C",'10a+c+n'!C122,0))</f>
        <v>0</v>
      </c>
      <c r="D122" s="21">
        <f>IF($C$4="citu pasākumu izmaksas",IF('10a+c+n'!$Q122="C",'10a+c+n'!D122,0))</f>
        <v>0</v>
      </c>
      <c r="E122" s="42"/>
      <c r="F122" s="64"/>
      <c r="G122" s="121"/>
      <c r="H122" s="121">
        <f>IF($C$4="citu pasākumu izmaksas",IF('10a+c+n'!$Q122="C",'10a+c+n'!H122,0))</f>
        <v>0</v>
      </c>
      <c r="I122" s="121"/>
      <c r="J122" s="121"/>
      <c r="K122" s="122">
        <f>IF($C$4="citu pasākumu izmaksas",IF('10a+c+n'!$Q122="C",'10a+c+n'!K122,0))</f>
        <v>0</v>
      </c>
      <c r="L122" s="83">
        <f>IF($C$4="citu pasākumu izmaksas",IF('10a+c+n'!$Q122="C",'10a+c+n'!L122,0))</f>
        <v>0</v>
      </c>
      <c r="M122" s="121">
        <f>IF($C$4="citu pasākumu izmaksas",IF('10a+c+n'!$Q122="C",'10a+c+n'!M122,0))</f>
        <v>0</v>
      </c>
      <c r="N122" s="121">
        <f>IF($C$4="citu pasākumu izmaksas",IF('10a+c+n'!$Q122="C",'10a+c+n'!N122,0))</f>
        <v>0</v>
      </c>
      <c r="O122" s="121">
        <f>IF($C$4="citu pasākumu izmaksas",IF('10a+c+n'!$Q122="C",'10a+c+n'!O122,0))</f>
        <v>0</v>
      </c>
      <c r="P122" s="122">
        <f>IF($C$4="citu pasākumu izmaksas",IF('10a+c+n'!$Q122="C",'10a+c+n'!P122,0))</f>
        <v>0</v>
      </c>
    </row>
    <row r="123" spans="1:16" x14ac:dyDescent="0.2">
      <c r="A123" s="49">
        <f>IF(P123=0,0,IF(COUNTBLANK(P123)=1,0,COUNTA($P$14:P123)))</f>
        <v>0</v>
      </c>
      <c r="B123" s="21">
        <f>IF($C$4="citu pasākumu izmaksas",IF('10a+c+n'!$Q123="C",'10a+c+n'!B123,0))</f>
        <v>0</v>
      </c>
      <c r="C123" s="21">
        <f>IF($C$4="citu pasākumu izmaksas",IF('10a+c+n'!$Q123="C",'10a+c+n'!C123,0))</f>
        <v>0</v>
      </c>
      <c r="D123" s="21">
        <f>IF($C$4="citu pasākumu izmaksas",IF('10a+c+n'!$Q123="C",'10a+c+n'!D123,0))</f>
        <v>0</v>
      </c>
      <c r="E123" s="42"/>
      <c r="F123" s="64"/>
      <c r="G123" s="121"/>
      <c r="H123" s="121">
        <f>IF($C$4="citu pasākumu izmaksas",IF('10a+c+n'!$Q123="C",'10a+c+n'!H123,0))</f>
        <v>0</v>
      </c>
      <c r="I123" s="121"/>
      <c r="J123" s="121"/>
      <c r="K123" s="122">
        <f>IF($C$4="citu pasākumu izmaksas",IF('10a+c+n'!$Q123="C",'10a+c+n'!K123,0))</f>
        <v>0</v>
      </c>
      <c r="L123" s="83">
        <f>IF($C$4="citu pasākumu izmaksas",IF('10a+c+n'!$Q123="C",'10a+c+n'!L123,0))</f>
        <v>0</v>
      </c>
      <c r="M123" s="121">
        <f>IF($C$4="citu pasākumu izmaksas",IF('10a+c+n'!$Q123="C",'10a+c+n'!M123,0))</f>
        <v>0</v>
      </c>
      <c r="N123" s="121">
        <f>IF($C$4="citu pasākumu izmaksas",IF('10a+c+n'!$Q123="C",'10a+c+n'!N123,0))</f>
        <v>0</v>
      </c>
      <c r="O123" s="121">
        <f>IF($C$4="citu pasākumu izmaksas",IF('10a+c+n'!$Q123="C",'10a+c+n'!O123,0))</f>
        <v>0</v>
      </c>
      <c r="P123" s="122">
        <f>IF($C$4="citu pasākumu izmaksas",IF('10a+c+n'!$Q123="C",'10a+c+n'!P123,0))</f>
        <v>0</v>
      </c>
    </row>
    <row r="124" spans="1:16" x14ac:dyDescent="0.2">
      <c r="A124" s="49">
        <f>IF(P124=0,0,IF(COUNTBLANK(P124)=1,0,COUNTA($P$14:P124)))</f>
        <v>0</v>
      </c>
      <c r="B124" s="21">
        <f>IF($C$4="citu pasākumu izmaksas",IF('10a+c+n'!$Q124="C",'10a+c+n'!B124,0))</f>
        <v>0</v>
      </c>
      <c r="C124" s="21">
        <f>IF($C$4="citu pasākumu izmaksas",IF('10a+c+n'!$Q124="C",'10a+c+n'!C124,0))</f>
        <v>0</v>
      </c>
      <c r="D124" s="21">
        <f>IF($C$4="citu pasākumu izmaksas",IF('10a+c+n'!$Q124="C",'10a+c+n'!D124,0))</f>
        <v>0</v>
      </c>
      <c r="E124" s="42"/>
      <c r="F124" s="64"/>
      <c r="G124" s="121"/>
      <c r="H124" s="121">
        <f>IF($C$4="citu pasākumu izmaksas",IF('10a+c+n'!$Q124="C",'10a+c+n'!H124,0))</f>
        <v>0</v>
      </c>
      <c r="I124" s="121"/>
      <c r="J124" s="121"/>
      <c r="K124" s="122">
        <f>IF($C$4="citu pasākumu izmaksas",IF('10a+c+n'!$Q124="C",'10a+c+n'!K124,0))</f>
        <v>0</v>
      </c>
      <c r="L124" s="83">
        <f>IF($C$4="citu pasākumu izmaksas",IF('10a+c+n'!$Q124="C",'10a+c+n'!L124,0))</f>
        <v>0</v>
      </c>
      <c r="M124" s="121">
        <f>IF($C$4="citu pasākumu izmaksas",IF('10a+c+n'!$Q124="C",'10a+c+n'!M124,0))</f>
        <v>0</v>
      </c>
      <c r="N124" s="121">
        <f>IF($C$4="citu pasākumu izmaksas",IF('10a+c+n'!$Q124="C",'10a+c+n'!N124,0))</f>
        <v>0</v>
      </c>
      <c r="O124" s="121">
        <f>IF($C$4="citu pasākumu izmaksas",IF('10a+c+n'!$Q124="C",'10a+c+n'!O124,0))</f>
        <v>0</v>
      </c>
      <c r="P124" s="122">
        <f>IF($C$4="citu pasākumu izmaksas",IF('10a+c+n'!$Q124="C",'10a+c+n'!P124,0))</f>
        <v>0</v>
      </c>
    </row>
    <row r="125" spans="1:16" x14ac:dyDescent="0.2">
      <c r="A125" s="49">
        <f>IF(P125=0,0,IF(COUNTBLANK(P125)=1,0,COUNTA($P$14:P125)))</f>
        <v>0</v>
      </c>
      <c r="B125" s="21">
        <f>IF($C$4="citu pasākumu izmaksas",IF('10a+c+n'!$Q125="C",'10a+c+n'!B125,0))</f>
        <v>0</v>
      </c>
      <c r="C125" s="21">
        <f>IF($C$4="citu pasākumu izmaksas",IF('10a+c+n'!$Q125="C",'10a+c+n'!C125,0))</f>
        <v>0</v>
      </c>
      <c r="D125" s="21">
        <f>IF($C$4="citu pasākumu izmaksas",IF('10a+c+n'!$Q125="C",'10a+c+n'!D125,0))</f>
        <v>0</v>
      </c>
      <c r="E125" s="42"/>
      <c r="F125" s="64"/>
      <c r="G125" s="121"/>
      <c r="H125" s="121">
        <f>IF($C$4="citu pasākumu izmaksas",IF('10a+c+n'!$Q125="C",'10a+c+n'!H125,0))</f>
        <v>0</v>
      </c>
      <c r="I125" s="121"/>
      <c r="J125" s="121"/>
      <c r="K125" s="122">
        <f>IF($C$4="citu pasākumu izmaksas",IF('10a+c+n'!$Q125="C",'10a+c+n'!K125,0))</f>
        <v>0</v>
      </c>
      <c r="L125" s="83">
        <f>IF($C$4="citu pasākumu izmaksas",IF('10a+c+n'!$Q125="C",'10a+c+n'!L125,0))</f>
        <v>0</v>
      </c>
      <c r="M125" s="121">
        <f>IF($C$4="citu pasākumu izmaksas",IF('10a+c+n'!$Q125="C",'10a+c+n'!M125,0))</f>
        <v>0</v>
      </c>
      <c r="N125" s="121">
        <f>IF($C$4="citu pasākumu izmaksas",IF('10a+c+n'!$Q125="C",'10a+c+n'!N125,0))</f>
        <v>0</v>
      </c>
      <c r="O125" s="121">
        <f>IF($C$4="citu pasākumu izmaksas",IF('10a+c+n'!$Q125="C",'10a+c+n'!O125,0))</f>
        <v>0</v>
      </c>
      <c r="P125" s="122">
        <f>IF($C$4="citu pasākumu izmaksas",IF('10a+c+n'!$Q125="C",'10a+c+n'!P125,0))</f>
        <v>0</v>
      </c>
    </row>
    <row r="126" spans="1:16" x14ac:dyDescent="0.2">
      <c r="A126" s="49">
        <f>IF(P126=0,0,IF(COUNTBLANK(P126)=1,0,COUNTA($P$14:P126)))</f>
        <v>0</v>
      </c>
      <c r="B126" s="21">
        <f>IF($C$4="citu pasākumu izmaksas",IF('10a+c+n'!$Q126="C",'10a+c+n'!B126,0))</f>
        <v>0</v>
      </c>
      <c r="C126" s="21">
        <f>IF($C$4="citu pasākumu izmaksas",IF('10a+c+n'!$Q126="C",'10a+c+n'!C126,0))</f>
        <v>0</v>
      </c>
      <c r="D126" s="21">
        <f>IF($C$4="citu pasākumu izmaksas",IF('10a+c+n'!$Q126="C",'10a+c+n'!D126,0))</f>
        <v>0</v>
      </c>
      <c r="E126" s="42"/>
      <c r="F126" s="64"/>
      <c r="G126" s="121"/>
      <c r="H126" s="121">
        <f>IF($C$4="citu pasākumu izmaksas",IF('10a+c+n'!$Q126="C",'10a+c+n'!H126,0))</f>
        <v>0</v>
      </c>
      <c r="I126" s="121"/>
      <c r="J126" s="121"/>
      <c r="K126" s="122">
        <f>IF($C$4="citu pasākumu izmaksas",IF('10a+c+n'!$Q126="C",'10a+c+n'!K126,0))</f>
        <v>0</v>
      </c>
      <c r="L126" s="83">
        <f>IF($C$4="citu pasākumu izmaksas",IF('10a+c+n'!$Q126="C",'10a+c+n'!L126,0))</f>
        <v>0</v>
      </c>
      <c r="M126" s="121">
        <f>IF($C$4="citu pasākumu izmaksas",IF('10a+c+n'!$Q126="C",'10a+c+n'!M126,0))</f>
        <v>0</v>
      </c>
      <c r="N126" s="121">
        <f>IF($C$4="citu pasākumu izmaksas",IF('10a+c+n'!$Q126="C",'10a+c+n'!N126,0))</f>
        <v>0</v>
      </c>
      <c r="O126" s="121">
        <f>IF($C$4="citu pasākumu izmaksas",IF('10a+c+n'!$Q126="C",'10a+c+n'!O126,0))</f>
        <v>0</v>
      </c>
      <c r="P126" s="122">
        <f>IF($C$4="citu pasākumu izmaksas",IF('10a+c+n'!$Q126="C",'10a+c+n'!P126,0))</f>
        <v>0</v>
      </c>
    </row>
    <row r="127" spans="1:16" x14ac:dyDescent="0.2">
      <c r="A127" s="49">
        <f>IF(P127=0,0,IF(COUNTBLANK(P127)=1,0,COUNTA($P$14:P127)))</f>
        <v>0</v>
      </c>
      <c r="B127" s="21">
        <f>IF($C$4="citu pasākumu izmaksas",IF('10a+c+n'!$Q127="C",'10a+c+n'!B127,0))</f>
        <v>0</v>
      </c>
      <c r="C127" s="21">
        <f>IF($C$4="citu pasākumu izmaksas",IF('10a+c+n'!$Q127="C",'10a+c+n'!C127,0))</f>
        <v>0</v>
      </c>
      <c r="D127" s="21">
        <f>IF($C$4="citu pasākumu izmaksas",IF('10a+c+n'!$Q127="C",'10a+c+n'!D127,0))</f>
        <v>0</v>
      </c>
      <c r="E127" s="42"/>
      <c r="F127" s="64"/>
      <c r="G127" s="121"/>
      <c r="H127" s="121">
        <f>IF($C$4="citu pasākumu izmaksas",IF('10a+c+n'!$Q127="C",'10a+c+n'!H127,0))</f>
        <v>0</v>
      </c>
      <c r="I127" s="121"/>
      <c r="J127" s="121"/>
      <c r="K127" s="122">
        <f>IF($C$4="citu pasākumu izmaksas",IF('10a+c+n'!$Q127="C",'10a+c+n'!K127,0))</f>
        <v>0</v>
      </c>
      <c r="L127" s="83">
        <f>IF($C$4="citu pasākumu izmaksas",IF('10a+c+n'!$Q127="C",'10a+c+n'!L127,0))</f>
        <v>0</v>
      </c>
      <c r="M127" s="121">
        <f>IF($C$4="citu pasākumu izmaksas",IF('10a+c+n'!$Q127="C",'10a+c+n'!M127,0))</f>
        <v>0</v>
      </c>
      <c r="N127" s="121">
        <f>IF($C$4="citu pasākumu izmaksas",IF('10a+c+n'!$Q127="C",'10a+c+n'!N127,0))</f>
        <v>0</v>
      </c>
      <c r="O127" s="121">
        <f>IF($C$4="citu pasākumu izmaksas",IF('10a+c+n'!$Q127="C",'10a+c+n'!O127,0))</f>
        <v>0</v>
      </c>
      <c r="P127" s="122">
        <f>IF($C$4="citu pasākumu izmaksas",IF('10a+c+n'!$Q127="C",'10a+c+n'!P127,0))</f>
        <v>0</v>
      </c>
    </row>
    <row r="128" spans="1:16" x14ac:dyDescent="0.2">
      <c r="A128" s="49">
        <f>IF(P128=0,0,IF(COUNTBLANK(P128)=1,0,COUNTA($P$14:P128)))</f>
        <v>0</v>
      </c>
      <c r="B128" s="21">
        <f>IF($C$4="citu pasākumu izmaksas",IF('10a+c+n'!$Q128="C",'10a+c+n'!B128,0))</f>
        <v>0</v>
      </c>
      <c r="C128" s="21">
        <f>IF($C$4="citu pasākumu izmaksas",IF('10a+c+n'!$Q128="C",'10a+c+n'!C128,0))</f>
        <v>0</v>
      </c>
      <c r="D128" s="21">
        <f>IF($C$4="citu pasākumu izmaksas",IF('10a+c+n'!$Q128="C",'10a+c+n'!D128,0))</f>
        <v>0</v>
      </c>
      <c r="E128" s="42"/>
      <c r="F128" s="64"/>
      <c r="G128" s="121"/>
      <c r="H128" s="121">
        <f>IF($C$4="citu pasākumu izmaksas",IF('10a+c+n'!$Q128="C",'10a+c+n'!H128,0))</f>
        <v>0</v>
      </c>
      <c r="I128" s="121"/>
      <c r="J128" s="121"/>
      <c r="K128" s="122">
        <f>IF($C$4="citu pasākumu izmaksas",IF('10a+c+n'!$Q128="C",'10a+c+n'!K128,0))</f>
        <v>0</v>
      </c>
      <c r="L128" s="83">
        <f>IF($C$4="citu pasākumu izmaksas",IF('10a+c+n'!$Q128="C",'10a+c+n'!L128,0))</f>
        <v>0</v>
      </c>
      <c r="M128" s="121">
        <f>IF($C$4="citu pasākumu izmaksas",IF('10a+c+n'!$Q128="C",'10a+c+n'!M128,0))</f>
        <v>0</v>
      </c>
      <c r="N128" s="121">
        <f>IF($C$4="citu pasākumu izmaksas",IF('10a+c+n'!$Q128="C",'10a+c+n'!N128,0))</f>
        <v>0</v>
      </c>
      <c r="O128" s="121">
        <f>IF($C$4="citu pasākumu izmaksas",IF('10a+c+n'!$Q128="C",'10a+c+n'!O128,0))</f>
        <v>0</v>
      </c>
      <c r="P128" s="122">
        <f>IF($C$4="citu pasākumu izmaksas",IF('10a+c+n'!$Q128="C",'10a+c+n'!P128,0))</f>
        <v>0</v>
      </c>
    </row>
    <row r="129" spans="1:16" x14ac:dyDescent="0.2">
      <c r="A129" s="49">
        <f>IF(P129=0,0,IF(COUNTBLANK(P129)=1,0,COUNTA($P$14:P129)))</f>
        <v>0</v>
      </c>
      <c r="B129" s="21">
        <f>IF($C$4="citu pasākumu izmaksas",IF('10a+c+n'!$Q129="C",'10a+c+n'!B129,0))</f>
        <v>0</v>
      </c>
      <c r="C129" s="21">
        <f>IF($C$4="citu pasākumu izmaksas",IF('10a+c+n'!$Q129="C",'10a+c+n'!C129,0))</f>
        <v>0</v>
      </c>
      <c r="D129" s="21">
        <f>IF($C$4="citu pasākumu izmaksas",IF('10a+c+n'!$Q129="C",'10a+c+n'!D129,0))</f>
        <v>0</v>
      </c>
      <c r="E129" s="42"/>
      <c r="F129" s="64"/>
      <c r="G129" s="121"/>
      <c r="H129" s="121">
        <f>IF($C$4="citu pasākumu izmaksas",IF('10a+c+n'!$Q129="C",'10a+c+n'!H129,0))</f>
        <v>0</v>
      </c>
      <c r="I129" s="121"/>
      <c r="J129" s="121"/>
      <c r="K129" s="122">
        <f>IF($C$4="citu pasākumu izmaksas",IF('10a+c+n'!$Q129="C",'10a+c+n'!K129,0))</f>
        <v>0</v>
      </c>
      <c r="L129" s="83">
        <f>IF($C$4="citu pasākumu izmaksas",IF('10a+c+n'!$Q129="C",'10a+c+n'!L129,0))</f>
        <v>0</v>
      </c>
      <c r="M129" s="121">
        <f>IF($C$4="citu pasākumu izmaksas",IF('10a+c+n'!$Q129="C",'10a+c+n'!M129,0))</f>
        <v>0</v>
      </c>
      <c r="N129" s="121">
        <f>IF($C$4="citu pasākumu izmaksas",IF('10a+c+n'!$Q129="C",'10a+c+n'!N129,0))</f>
        <v>0</v>
      </c>
      <c r="O129" s="121">
        <f>IF($C$4="citu pasākumu izmaksas",IF('10a+c+n'!$Q129="C",'10a+c+n'!O129,0))</f>
        <v>0</v>
      </c>
      <c r="P129" s="122">
        <f>IF($C$4="citu pasākumu izmaksas",IF('10a+c+n'!$Q129="C",'10a+c+n'!P129,0))</f>
        <v>0</v>
      </c>
    </row>
    <row r="130" spans="1:16" x14ac:dyDescent="0.2">
      <c r="A130" s="49">
        <f>IF(P130=0,0,IF(COUNTBLANK(P130)=1,0,COUNTA($P$14:P130)))</f>
        <v>0</v>
      </c>
      <c r="B130" s="21">
        <f>IF($C$4="citu pasākumu izmaksas",IF('10a+c+n'!$Q130="C",'10a+c+n'!B130,0))</f>
        <v>0</v>
      </c>
      <c r="C130" s="21">
        <f>IF($C$4="citu pasākumu izmaksas",IF('10a+c+n'!$Q130="C",'10a+c+n'!C130,0))</f>
        <v>0</v>
      </c>
      <c r="D130" s="21">
        <f>IF($C$4="citu pasākumu izmaksas",IF('10a+c+n'!$Q130="C",'10a+c+n'!D130,0))</f>
        <v>0</v>
      </c>
      <c r="E130" s="42"/>
      <c r="F130" s="64"/>
      <c r="G130" s="121"/>
      <c r="H130" s="121">
        <f>IF($C$4="citu pasākumu izmaksas",IF('10a+c+n'!$Q130="C",'10a+c+n'!H130,0))</f>
        <v>0</v>
      </c>
      <c r="I130" s="121"/>
      <c r="J130" s="121"/>
      <c r="K130" s="122">
        <f>IF($C$4="citu pasākumu izmaksas",IF('10a+c+n'!$Q130="C",'10a+c+n'!K130,0))</f>
        <v>0</v>
      </c>
      <c r="L130" s="83">
        <f>IF($C$4="citu pasākumu izmaksas",IF('10a+c+n'!$Q130="C",'10a+c+n'!L130,0))</f>
        <v>0</v>
      </c>
      <c r="M130" s="121">
        <f>IF($C$4="citu pasākumu izmaksas",IF('10a+c+n'!$Q130="C",'10a+c+n'!M130,0))</f>
        <v>0</v>
      </c>
      <c r="N130" s="121">
        <f>IF($C$4="citu pasākumu izmaksas",IF('10a+c+n'!$Q130="C",'10a+c+n'!N130,0))</f>
        <v>0</v>
      </c>
      <c r="O130" s="121">
        <f>IF($C$4="citu pasākumu izmaksas",IF('10a+c+n'!$Q130="C",'10a+c+n'!O130,0))</f>
        <v>0</v>
      </c>
      <c r="P130" s="122">
        <f>IF($C$4="citu pasākumu izmaksas",IF('10a+c+n'!$Q130="C",'10a+c+n'!P130,0))</f>
        <v>0</v>
      </c>
    </row>
    <row r="131" spans="1:16" x14ac:dyDescent="0.2">
      <c r="A131" s="49">
        <f>IF(P131=0,0,IF(COUNTBLANK(P131)=1,0,COUNTA($P$14:P131)))</f>
        <v>0</v>
      </c>
      <c r="B131" s="21">
        <f>IF($C$4="citu pasākumu izmaksas",IF('10a+c+n'!$Q131="C",'10a+c+n'!B131,0))</f>
        <v>0</v>
      </c>
      <c r="C131" s="21">
        <f>IF($C$4="citu pasākumu izmaksas",IF('10a+c+n'!$Q131="C",'10a+c+n'!C131,0))</f>
        <v>0</v>
      </c>
      <c r="D131" s="21">
        <f>IF($C$4="citu pasākumu izmaksas",IF('10a+c+n'!$Q131="C",'10a+c+n'!D131,0))</f>
        <v>0</v>
      </c>
      <c r="E131" s="42"/>
      <c r="F131" s="64"/>
      <c r="G131" s="121"/>
      <c r="H131" s="121">
        <f>IF($C$4="citu pasākumu izmaksas",IF('10a+c+n'!$Q131="C",'10a+c+n'!H131,0))</f>
        <v>0</v>
      </c>
      <c r="I131" s="121"/>
      <c r="J131" s="121"/>
      <c r="K131" s="122">
        <f>IF($C$4="citu pasākumu izmaksas",IF('10a+c+n'!$Q131="C",'10a+c+n'!K131,0))</f>
        <v>0</v>
      </c>
      <c r="L131" s="83">
        <f>IF($C$4="citu pasākumu izmaksas",IF('10a+c+n'!$Q131="C",'10a+c+n'!L131,0))</f>
        <v>0</v>
      </c>
      <c r="M131" s="121">
        <f>IF($C$4="citu pasākumu izmaksas",IF('10a+c+n'!$Q131="C",'10a+c+n'!M131,0))</f>
        <v>0</v>
      </c>
      <c r="N131" s="121">
        <f>IF($C$4="citu pasākumu izmaksas",IF('10a+c+n'!$Q131="C",'10a+c+n'!N131,0))</f>
        <v>0</v>
      </c>
      <c r="O131" s="121">
        <f>IF($C$4="citu pasākumu izmaksas",IF('10a+c+n'!$Q131="C",'10a+c+n'!O131,0))</f>
        <v>0</v>
      </c>
      <c r="P131" s="122">
        <f>IF($C$4="citu pasākumu izmaksas",IF('10a+c+n'!$Q131="C",'10a+c+n'!P131,0))</f>
        <v>0</v>
      </c>
    </row>
    <row r="132" spans="1:16" x14ac:dyDescent="0.2">
      <c r="A132" s="49">
        <f>IF(P132=0,0,IF(COUNTBLANK(P132)=1,0,COUNTA($P$14:P132)))</f>
        <v>0</v>
      </c>
      <c r="B132" s="21">
        <f>IF($C$4="citu pasākumu izmaksas",IF('10a+c+n'!$Q132="C",'10a+c+n'!B132,0))</f>
        <v>0</v>
      </c>
      <c r="C132" s="21">
        <f>IF($C$4="citu pasākumu izmaksas",IF('10a+c+n'!$Q132="C",'10a+c+n'!C132,0))</f>
        <v>0</v>
      </c>
      <c r="D132" s="21">
        <f>IF($C$4="citu pasākumu izmaksas",IF('10a+c+n'!$Q132="C",'10a+c+n'!D132,0))</f>
        <v>0</v>
      </c>
      <c r="E132" s="42"/>
      <c r="F132" s="64"/>
      <c r="G132" s="121"/>
      <c r="H132" s="121">
        <f>IF($C$4="citu pasākumu izmaksas",IF('10a+c+n'!$Q132="C",'10a+c+n'!H132,0))</f>
        <v>0</v>
      </c>
      <c r="I132" s="121"/>
      <c r="J132" s="121"/>
      <c r="K132" s="122">
        <f>IF($C$4="citu pasākumu izmaksas",IF('10a+c+n'!$Q132="C",'10a+c+n'!K132,0))</f>
        <v>0</v>
      </c>
      <c r="L132" s="83">
        <f>IF($C$4="citu pasākumu izmaksas",IF('10a+c+n'!$Q132="C",'10a+c+n'!L132,0))</f>
        <v>0</v>
      </c>
      <c r="M132" s="121">
        <f>IF($C$4="citu pasākumu izmaksas",IF('10a+c+n'!$Q132="C",'10a+c+n'!M132,0))</f>
        <v>0</v>
      </c>
      <c r="N132" s="121">
        <f>IF($C$4="citu pasākumu izmaksas",IF('10a+c+n'!$Q132="C",'10a+c+n'!N132,0))</f>
        <v>0</v>
      </c>
      <c r="O132" s="121">
        <f>IF($C$4="citu pasākumu izmaksas",IF('10a+c+n'!$Q132="C",'10a+c+n'!O132,0))</f>
        <v>0</v>
      </c>
      <c r="P132" s="122">
        <f>IF($C$4="citu pasākumu izmaksas",IF('10a+c+n'!$Q132="C",'10a+c+n'!P132,0))</f>
        <v>0</v>
      </c>
    </row>
    <row r="133" spans="1:16" x14ac:dyDescent="0.2">
      <c r="A133" s="49">
        <f>IF(P133=0,0,IF(COUNTBLANK(P133)=1,0,COUNTA($P$14:P133)))</f>
        <v>0</v>
      </c>
      <c r="B133" s="21">
        <f>IF($C$4="citu pasākumu izmaksas",IF('10a+c+n'!$Q133="C",'10a+c+n'!B133,0))</f>
        <v>0</v>
      </c>
      <c r="C133" s="21">
        <f>IF($C$4="citu pasākumu izmaksas",IF('10a+c+n'!$Q133="C",'10a+c+n'!C133,0))</f>
        <v>0</v>
      </c>
      <c r="D133" s="21">
        <f>IF($C$4="citu pasākumu izmaksas",IF('10a+c+n'!$Q133="C",'10a+c+n'!D133,0))</f>
        <v>0</v>
      </c>
      <c r="E133" s="42"/>
      <c r="F133" s="64"/>
      <c r="G133" s="121"/>
      <c r="H133" s="121">
        <f>IF($C$4="citu pasākumu izmaksas",IF('10a+c+n'!$Q133="C",'10a+c+n'!H133,0))</f>
        <v>0</v>
      </c>
      <c r="I133" s="121"/>
      <c r="J133" s="121"/>
      <c r="K133" s="122">
        <f>IF($C$4="citu pasākumu izmaksas",IF('10a+c+n'!$Q133="C",'10a+c+n'!K133,0))</f>
        <v>0</v>
      </c>
      <c r="L133" s="83">
        <f>IF($C$4="citu pasākumu izmaksas",IF('10a+c+n'!$Q133="C",'10a+c+n'!L133,0))</f>
        <v>0</v>
      </c>
      <c r="M133" s="121">
        <f>IF($C$4="citu pasākumu izmaksas",IF('10a+c+n'!$Q133="C",'10a+c+n'!M133,0))</f>
        <v>0</v>
      </c>
      <c r="N133" s="121">
        <f>IF($C$4="citu pasākumu izmaksas",IF('10a+c+n'!$Q133="C",'10a+c+n'!N133,0))</f>
        <v>0</v>
      </c>
      <c r="O133" s="121">
        <f>IF($C$4="citu pasākumu izmaksas",IF('10a+c+n'!$Q133="C",'10a+c+n'!O133,0))</f>
        <v>0</v>
      </c>
      <c r="P133" s="122">
        <f>IF($C$4="citu pasākumu izmaksas",IF('10a+c+n'!$Q133="C",'10a+c+n'!P133,0))</f>
        <v>0</v>
      </c>
    </row>
    <row r="134" spans="1:16" x14ac:dyDescent="0.2">
      <c r="A134" s="49">
        <f>IF(P134=0,0,IF(COUNTBLANK(P134)=1,0,COUNTA($P$14:P134)))</f>
        <v>0</v>
      </c>
      <c r="B134" s="21">
        <f>IF($C$4="citu pasākumu izmaksas",IF('10a+c+n'!$Q134="C",'10a+c+n'!B134,0))</f>
        <v>0</v>
      </c>
      <c r="C134" s="21">
        <f>IF($C$4="citu pasākumu izmaksas",IF('10a+c+n'!$Q134="C",'10a+c+n'!C134,0))</f>
        <v>0</v>
      </c>
      <c r="D134" s="21">
        <f>IF($C$4="citu pasākumu izmaksas",IF('10a+c+n'!$Q134="C",'10a+c+n'!D134,0))</f>
        <v>0</v>
      </c>
      <c r="E134" s="42"/>
      <c r="F134" s="64"/>
      <c r="G134" s="121"/>
      <c r="H134" s="121">
        <f>IF($C$4="citu pasākumu izmaksas",IF('10a+c+n'!$Q134="C",'10a+c+n'!H134,0))</f>
        <v>0</v>
      </c>
      <c r="I134" s="121"/>
      <c r="J134" s="121"/>
      <c r="K134" s="122">
        <f>IF($C$4="citu pasākumu izmaksas",IF('10a+c+n'!$Q134="C",'10a+c+n'!K134,0))</f>
        <v>0</v>
      </c>
      <c r="L134" s="83">
        <f>IF($C$4="citu pasākumu izmaksas",IF('10a+c+n'!$Q134="C",'10a+c+n'!L134,0))</f>
        <v>0</v>
      </c>
      <c r="M134" s="121">
        <f>IF($C$4="citu pasākumu izmaksas",IF('10a+c+n'!$Q134="C",'10a+c+n'!M134,0))</f>
        <v>0</v>
      </c>
      <c r="N134" s="121">
        <f>IF($C$4="citu pasākumu izmaksas",IF('10a+c+n'!$Q134="C",'10a+c+n'!N134,0))</f>
        <v>0</v>
      </c>
      <c r="O134" s="121">
        <f>IF($C$4="citu pasākumu izmaksas",IF('10a+c+n'!$Q134="C",'10a+c+n'!O134,0))</f>
        <v>0</v>
      </c>
      <c r="P134" s="122">
        <f>IF($C$4="citu pasākumu izmaksas",IF('10a+c+n'!$Q134="C",'10a+c+n'!P134,0))</f>
        <v>0</v>
      </c>
    </row>
    <row r="135" spans="1:16" x14ac:dyDescent="0.2">
      <c r="A135" s="49">
        <f>IF(P135=0,0,IF(COUNTBLANK(P135)=1,0,COUNTA($P$14:P135)))</f>
        <v>0</v>
      </c>
      <c r="B135" s="21">
        <f>IF($C$4="citu pasākumu izmaksas",IF('10a+c+n'!$Q135="C",'10a+c+n'!B135,0))</f>
        <v>0</v>
      </c>
      <c r="C135" s="21">
        <f>IF($C$4="citu pasākumu izmaksas",IF('10a+c+n'!$Q135="C",'10a+c+n'!C135,0))</f>
        <v>0</v>
      </c>
      <c r="D135" s="21">
        <f>IF($C$4="citu pasākumu izmaksas",IF('10a+c+n'!$Q135="C",'10a+c+n'!D135,0))</f>
        <v>0</v>
      </c>
      <c r="E135" s="42"/>
      <c r="F135" s="64"/>
      <c r="G135" s="121"/>
      <c r="H135" s="121">
        <f>IF($C$4="citu pasākumu izmaksas",IF('10a+c+n'!$Q135="C",'10a+c+n'!H135,0))</f>
        <v>0</v>
      </c>
      <c r="I135" s="121"/>
      <c r="J135" s="121"/>
      <c r="K135" s="122">
        <f>IF($C$4="citu pasākumu izmaksas",IF('10a+c+n'!$Q135="C",'10a+c+n'!K135,0))</f>
        <v>0</v>
      </c>
      <c r="L135" s="83">
        <f>IF($C$4="citu pasākumu izmaksas",IF('10a+c+n'!$Q135="C",'10a+c+n'!L135,0))</f>
        <v>0</v>
      </c>
      <c r="M135" s="121">
        <f>IF($C$4="citu pasākumu izmaksas",IF('10a+c+n'!$Q135="C",'10a+c+n'!M135,0))</f>
        <v>0</v>
      </c>
      <c r="N135" s="121">
        <f>IF($C$4="citu pasākumu izmaksas",IF('10a+c+n'!$Q135="C",'10a+c+n'!N135,0))</f>
        <v>0</v>
      </c>
      <c r="O135" s="121">
        <f>IF($C$4="citu pasākumu izmaksas",IF('10a+c+n'!$Q135="C",'10a+c+n'!O135,0))</f>
        <v>0</v>
      </c>
      <c r="P135" s="122">
        <f>IF($C$4="citu pasākumu izmaksas",IF('10a+c+n'!$Q135="C",'10a+c+n'!P135,0))</f>
        <v>0</v>
      </c>
    </row>
    <row r="136" spans="1:16" x14ac:dyDescent="0.2">
      <c r="A136" s="49">
        <f>IF(P136=0,0,IF(COUNTBLANK(P136)=1,0,COUNTA($P$14:P136)))</f>
        <v>0</v>
      </c>
      <c r="B136" s="21">
        <f>IF($C$4="citu pasākumu izmaksas",IF('10a+c+n'!$Q136="C",'10a+c+n'!B136,0))</f>
        <v>0</v>
      </c>
      <c r="C136" s="21">
        <f>IF($C$4="citu pasākumu izmaksas",IF('10a+c+n'!$Q136="C",'10a+c+n'!C136,0))</f>
        <v>0</v>
      </c>
      <c r="D136" s="21">
        <f>IF($C$4="citu pasākumu izmaksas",IF('10a+c+n'!$Q136="C",'10a+c+n'!D136,0))</f>
        <v>0</v>
      </c>
      <c r="E136" s="42"/>
      <c r="F136" s="64"/>
      <c r="G136" s="121"/>
      <c r="H136" s="121">
        <f>IF($C$4="citu pasākumu izmaksas",IF('10a+c+n'!$Q136="C",'10a+c+n'!H136,0))</f>
        <v>0</v>
      </c>
      <c r="I136" s="121"/>
      <c r="J136" s="121"/>
      <c r="K136" s="122">
        <f>IF($C$4="citu pasākumu izmaksas",IF('10a+c+n'!$Q136="C",'10a+c+n'!K136,0))</f>
        <v>0</v>
      </c>
      <c r="L136" s="83">
        <f>IF($C$4="citu pasākumu izmaksas",IF('10a+c+n'!$Q136="C",'10a+c+n'!L136,0))</f>
        <v>0</v>
      </c>
      <c r="M136" s="121">
        <f>IF($C$4="citu pasākumu izmaksas",IF('10a+c+n'!$Q136="C",'10a+c+n'!M136,0))</f>
        <v>0</v>
      </c>
      <c r="N136" s="121">
        <f>IF($C$4="citu pasākumu izmaksas",IF('10a+c+n'!$Q136="C",'10a+c+n'!N136,0))</f>
        <v>0</v>
      </c>
      <c r="O136" s="121">
        <f>IF($C$4="citu pasākumu izmaksas",IF('10a+c+n'!$Q136="C",'10a+c+n'!O136,0))</f>
        <v>0</v>
      </c>
      <c r="P136" s="122">
        <f>IF($C$4="citu pasākumu izmaksas",IF('10a+c+n'!$Q136="C",'10a+c+n'!P136,0))</f>
        <v>0</v>
      </c>
    </row>
    <row r="137" spans="1:16" x14ac:dyDescent="0.2">
      <c r="A137" s="49">
        <f>IF(P137=0,0,IF(COUNTBLANK(P137)=1,0,COUNTA($P$14:P137)))</f>
        <v>0</v>
      </c>
      <c r="B137" s="21">
        <f>IF($C$4="citu pasākumu izmaksas",IF('10a+c+n'!$Q137="C",'10a+c+n'!B137,0))</f>
        <v>0</v>
      </c>
      <c r="C137" s="21">
        <f>IF($C$4="citu pasākumu izmaksas",IF('10a+c+n'!$Q137="C",'10a+c+n'!C137,0))</f>
        <v>0</v>
      </c>
      <c r="D137" s="21">
        <f>IF($C$4="citu pasākumu izmaksas",IF('10a+c+n'!$Q137="C",'10a+c+n'!D137,0))</f>
        <v>0</v>
      </c>
      <c r="E137" s="42"/>
      <c r="F137" s="64"/>
      <c r="G137" s="121"/>
      <c r="H137" s="121">
        <f>IF($C$4="citu pasākumu izmaksas",IF('10a+c+n'!$Q137="C",'10a+c+n'!H137,0))</f>
        <v>0</v>
      </c>
      <c r="I137" s="121"/>
      <c r="J137" s="121"/>
      <c r="K137" s="122">
        <f>IF($C$4="citu pasākumu izmaksas",IF('10a+c+n'!$Q137="C",'10a+c+n'!K137,0))</f>
        <v>0</v>
      </c>
      <c r="L137" s="83">
        <f>IF($C$4="citu pasākumu izmaksas",IF('10a+c+n'!$Q137="C",'10a+c+n'!L137,0))</f>
        <v>0</v>
      </c>
      <c r="M137" s="121">
        <f>IF($C$4="citu pasākumu izmaksas",IF('10a+c+n'!$Q137="C",'10a+c+n'!M137,0))</f>
        <v>0</v>
      </c>
      <c r="N137" s="121">
        <f>IF($C$4="citu pasākumu izmaksas",IF('10a+c+n'!$Q137="C",'10a+c+n'!N137,0))</f>
        <v>0</v>
      </c>
      <c r="O137" s="121">
        <f>IF($C$4="citu pasākumu izmaksas",IF('10a+c+n'!$Q137="C",'10a+c+n'!O137,0))</f>
        <v>0</v>
      </c>
      <c r="P137" s="122">
        <f>IF($C$4="citu pasākumu izmaksas",IF('10a+c+n'!$Q137="C",'10a+c+n'!P137,0))</f>
        <v>0</v>
      </c>
    </row>
    <row r="138" spans="1:16" x14ac:dyDescent="0.2">
      <c r="A138" s="49">
        <f>IF(P138=0,0,IF(COUNTBLANK(P138)=1,0,COUNTA($P$14:P138)))</f>
        <v>0</v>
      </c>
      <c r="B138" s="21">
        <f>IF($C$4="citu pasākumu izmaksas",IF('10a+c+n'!$Q138="C",'10a+c+n'!B138,0))</f>
        <v>0</v>
      </c>
      <c r="C138" s="21">
        <f>IF($C$4="citu pasākumu izmaksas",IF('10a+c+n'!$Q138="C",'10a+c+n'!C138,0))</f>
        <v>0</v>
      </c>
      <c r="D138" s="21">
        <f>IF($C$4="citu pasākumu izmaksas",IF('10a+c+n'!$Q138="C",'10a+c+n'!D138,0))</f>
        <v>0</v>
      </c>
      <c r="E138" s="42"/>
      <c r="F138" s="64"/>
      <c r="G138" s="121"/>
      <c r="H138" s="121">
        <f>IF($C$4="citu pasākumu izmaksas",IF('10a+c+n'!$Q138="C",'10a+c+n'!H138,0))</f>
        <v>0</v>
      </c>
      <c r="I138" s="121"/>
      <c r="J138" s="121"/>
      <c r="K138" s="122">
        <f>IF($C$4="citu pasākumu izmaksas",IF('10a+c+n'!$Q138="C",'10a+c+n'!K138,0))</f>
        <v>0</v>
      </c>
      <c r="L138" s="83">
        <f>IF($C$4="citu pasākumu izmaksas",IF('10a+c+n'!$Q138="C",'10a+c+n'!L138,0))</f>
        <v>0</v>
      </c>
      <c r="M138" s="121">
        <f>IF($C$4="citu pasākumu izmaksas",IF('10a+c+n'!$Q138="C",'10a+c+n'!M138,0))</f>
        <v>0</v>
      </c>
      <c r="N138" s="121">
        <f>IF($C$4="citu pasākumu izmaksas",IF('10a+c+n'!$Q138="C",'10a+c+n'!N138,0))</f>
        <v>0</v>
      </c>
      <c r="O138" s="121">
        <f>IF($C$4="citu pasākumu izmaksas",IF('10a+c+n'!$Q138="C",'10a+c+n'!O138,0))</f>
        <v>0</v>
      </c>
      <c r="P138" s="122">
        <f>IF($C$4="citu pasākumu izmaksas",IF('10a+c+n'!$Q138="C",'10a+c+n'!P138,0))</f>
        <v>0</v>
      </c>
    </row>
    <row r="139" spans="1:16" x14ac:dyDescent="0.2">
      <c r="A139" s="49">
        <f>IF(P139=0,0,IF(COUNTBLANK(P139)=1,0,COUNTA($P$14:P139)))</f>
        <v>0</v>
      </c>
      <c r="B139" s="21">
        <f>IF($C$4="citu pasākumu izmaksas",IF('10a+c+n'!$Q139="C",'10a+c+n'!B139,0))</f>
        <v>0</v>
      </c>
      <c r="C139" s="21">
        <f>IF($C$4="citu pasākumu izmaksas",IF('10a+c+n'!$Q139="C",'10a+c+n'!C139,0))</f>
        <v>0</v>
      </c>
      <c r="D139" s="21">
        <f>IF($C$4="citu pasākumu izmaksas",IF('10a+c+n'!$Q139="C",'10a+c+n'!D139,0))</f>
        <v>0</v>
      </c>
      <c r="E139" s="42"/>
      <c r="F139" s="64"/>
      <c r="G139" s="121"/>
      <c r="H139" s="121">
        <f>IF($C$4="citu pasākumu izmaksas",IF('10a+c+n'!$Q139="C",'10a+c+n'!H139,0))</f>
        <v>0</v>
      </c>
      <c r="I139" s="121"/>
      <c r="J139" s="121"/>
      <c r="K139" s="122">
        <f>IF($C$4="citu pasākumu izmaksas",IF('10a+c+n'!$Q139="C",'10a+c+n'!K139,0))</f>
        <v>0</v>
      </c>
      <c r="L139" s="83">
        <f>IF($C$4="citu pasākumu izmaksas",IF('10a+c+n'!$Q139="C",'10a+c+n'!L139,0))</f>
        <v>0</v>
      </c>
      <c r="M139" s="121">
        <f>IF($C$4="citu pasākumu izmaksas",IF('10a+c+n'!$Q139="C",'10a+c+n'!M139,0))</f>
        <v>0</v>
      </c>
      <c r="N139" s="121">
        <f>IF($C$4="citu pasākumu izmaksas",IF('10a+c+n'!$Q139="C",'10a+c+n'!N139,0))</f>
        <v>0</v>
      </c>
      <c r="O139" s="121">
        <f>IF($C$4="citu pasākumu izmaksas",IF('10a+c+n'!$Q139="C",'10a+c+n'!O139,0))</f>
        <v>0</v>
      </c>
      <c r="P139" s="122">
        <f>IF($C$4="citu pasākumu izmaksas",IF('10a+c+n'!$Q139="C",'10a+c+n'!P139,0))</f>
        <v>0</v>
      </c>
    </row>
    <row r="140" spans="1:16" x14ac:dyDescent="0.2">
      <c r="A140" s="49">
        <f>IF(P140=0,0,IF(COUNTBLANK(P140)=1,0,COUNTA($P$14:P140)))</f>
        <v>0</v>
      </c>
      <c r="B140" s="21">
        <f>IF($C$4="citu pasākumu izmaksas",IF('10a+c+n'!$Q140="C",'10a+c+n'!B140,0))</f>
        <v>0</v>
      </c>
      <c r="C140" s="21">
        <f>IF($C$4="citu pasākumu izmaksas",IF('10a+c+n'!$Q140="C",'10a+c+n'!C140,0))</f>
        <v>0</v>
      </c>
      <c r="D140" s="21">
        <f>IF($C$4="citu pasākumu izmaksas",IF('10a+c+n'!$Q140="C",'10a+c+n'!D140,0))</f>
        <v>0</v>
      </c>
      <c r="E140" s="42"/>
      <c r="F140" s="64"/>
      <c r="G140" s="121"/>
      <c r="H140" s="121">
        <f>IF($C$4="citu pasākumu izmaksas",IF('10a+c+n'!$Q140="C",'10a+c+n'!H140,0))</f>
        <v>0</v>
      </c>
      <c r="I140" s="121"/>
      <c r="J140" s="121"/>
      <c r="K140" s="122">
        <f>IF($C$4="citu pasākumu izmaksas",IF('10a+c+n'!$Q140="C",'10a+c+n'!K140,0))</f>
        <v>0</v>
      </c>
      <c r="L140" s="83">
        <f>IF($C$4="citu pasākumu izmaksas",IF('10a+c+n'!$Q140="C",'10a+c+n'!L140,0))</f>
        <v>0</v>
      </c>
      <c r="M140" s="121">
        <f>IF($C$4="citu pasākumu izmaksas",IF('10a+c+n'!$Q140="C",'10a+c+n'!M140,0))</f>
        <v>0</v>
      </c>
      <c r="N140" s="121">
        <f>IF($C$4="citu pasākumu izmaksas",IF('10a+c+n'!$Q140="C",'10a+c+n'!N140,0))</f>
        <v>0</v>
      </c>
      <c r="O140" s="121">
        <f>IF($C$4="citu pasākumu izmaksas",IF('10a+c+n'!$Q140="C",'10a+c+n'!O140,0))</f>
        <v>0</v>
      </c>
      <c r="P140" s="122">
        <f>IF($C$4="citu pasākumu izmaksas",IF('10a+c+n'!$Q140="C",'10a+c+n'!P140,0))</f>
        <v>0</v>
      </c>
    </row>
    <row r="141" spans="1:16" x14ac:dyDescent="0.2">
      <c r="A141" s="49">
        <f>IF(P141=0,0,IF(COUNTBLANK(P141)=1,0,COUNTA($P$14:P141)))</f>
        <v>0</v>
      </c>
      <c r="B141" s="21">
        <f>IF($C$4="citu pasākumu izmaksas",IF('10a+c+n'!$Q141="C",'10a+c+n'!B141,0))</f>
        <v>0</v>
      </c>
      <c r="C141" s="21">
        <f>IF($C$4="citu pasākumu izmaksas",IF('10a+c+n'!$Q141="C",'10a+c+n'!C141,0))</f>
        <v>0</v>
      </c>
      <c r="D141" s="21">
        <f>IF($C$4="citu pasākumu izmaksas",IF('10a+c+n'!$Q141="C",'10a+c+n'!D141,0))</f>
        <v>0</v>
      </c>
      <c r="E141" s="42"/>
      <c r="F141" s="64"/>
      <c r="G141" s="121"/>
      <c r="H141" s="121">
        <f>IF($C$4="citu pasākumu izmaksas",IF('10a+c+n'!$Q141="C",'10a+c+n'!H141,0))</f>
        <v>0</v>
      </c>
      <c r="I141" s="121"/>
      <c r="J141" s="121"/>
      <c r="K141" s="122">
        <f>IF($C$4="citu pasākumu izmaksas",IF('10a+c+n'!$Q141="C",'10a+c+n'!K141,0))</f>
        <v>0</v>
      </c>
      <c r="L141" s="83">
        <f>IF($C$4="citu pasākumu izmaksas",IF('10a+c+n'!$Q141="C",'10a+c+n'!L141,0))</f>
        <v>0</v>
      </c>
      <c r="M141" s="121">
        <f>IF($C$4="citu pasākumu izmaksas",IF('10a+c+n'!$Q141="C",'10a+c+n'!M141,0))</f>
        <v>0</v>
      </c>
      <c r="N141" s="121">
        <f>IF($C$4="citu pasākumu izmaksas",IF('10a+c+n'!$Q141="C",'10a+c+n'!N141,0))</f>
        <v>0</v>
      </c>
      <c r="O141" s="121">
        <f>IF($C$4="citu pasākumu izmaksas",IF('10a+c+n'!$Q141="C",'10a+c+n'!O141,0))</f>
        <v>0</v>
      </c>
      <c r="P141" s="122">
        <f>IF($C$4="citu pasākumu izmaksas",IF('10a+c+n'!$Q141="C",'10a+c+n'!P141,0))</f>
        <v>0</v>
      </c>
    </row>
    <row r="142" spans="1:16" x14ac:dyDescent="0.2">
      <c r="A142" s="49">
        <f>IF(P142=0,0,IF(COUNTBLANK(P142)=1,0,COUNTA($P$14:P142)))</f>
        <v>0</v>
      </c>
      <c r="B142" s="21">
        <f>IF($C$4="citu pasākumu izmaksas",IF('10a+c+n'!$Q142="C",'10a+c+n'!B142,0))</f>
        <v>0</v>
      </c>
      <c r="C142" s="21">
        <f>IF($C$4="citu pasākumu izmaksas",IF('10a+c+n'!$Q142="C",'10a+c+n'!C142,0))</f>
        <v>0</v>
      </c>
      <c r="D142" s="21">
        <f>IF($C$4="citu pasākumu izmaksas",IF('10a+c+n'!$Q142="C",'10a+c+n'!D142,0))</f>
        <v>0</v>
      </c>
      <c r="E142" s="42"/>
      <c r="F142" s="64"/>
      <c r="G142" s="121"/>
      <c r="H142" s="121">
        <f>IF($C$4="citu pasākumu izmaksas",IF('10a+c+n'!$Q142="C",'10a+c+n'!H142,0))</f>
        <v>0</v>
      </c>
      <c r="I142" s="121"/>
      <c r="J142" s="121"/>
      <c r="K142" s="122">
        <f>IF($C$4="citu pasākumu izmaksas",IF('10a+c+n'!$Q142="C",'10a+c+n'!K142,0))</f>
        <v>0</v>
      </c>
      <c r="L142" s="83">
        <f>IF($C$4="citu pasākumu izmaksas",IF('10a+c+n'!$Q142="C",'10a+c+n'!L142,0))</f>
        <v>0</v>
      </c>
      <c r="M142" s="121">
        <f>IF($C$4="citu pasākumu izmaksas",IF('10a+c+n'!$Q142="C",'10a+c+n'!M142,0))</f>
        <v>0</v>
      </c>
      <c r="N142" s="121">
        <f>IF($C$4="citu pasākumu izmaksas",IF('10a+c+n'!$Q142="C",'10a+c+n'!N142,0))</f>
        <v>0</v>
      </c>
      <c r="O142" s="121">
        <f>IF($C$4="citu pasākumu izmaksas",IF('10a+c+n'!$Q142="C",'10a+c+n'!O142,0))</f>
        <v>0</v>
      </c>
      <c r="P142" s="122">
        <f>IF($C$4="citu pasākumu izmaksas",IF('10a+c+n'!$Q142="C",'10a+c+n'!P142,0))</f>
        <v>0</v>
      </c>
    </row>
    <row r="143" spans="1:16" x14ac:dyDescent="0.2">
      <c r="A143" s="49">
        <f>IF(P143=0,0,IF(COUNTBLANK(P143)=1,0,COUNTA($P$14:P143)))</f>
        <v>0</v>
      </c>
      <c r="B143" s="21">
        <f>IF($C$4="citu pasākumu izmaksas",IF('10a+c+n'!$Q143="C",'10a+c+n'!B143,0))</f>
        <v>0</v>
      </c>
      <c r="C143" s="21">
        <f>IF($C$4="citu pasākumu izmaksas",IF('10a+c+n'!$Q143="C",'10a+c+n'!C143,0))</f>
        <v>0</v>
      </c>
      <c r="D143" s="21">
        <f>IF($C$4="citu pasākumu izmaksas",IF('10a+c+n'!$Q143="C",'10a+c+n'!D143,0))</f>
        <v>0</v>
      </c>
      <c r="E143" s="42"/>
      <c r="F143" s="64"/>
      <c r="G143" s="121"/>
      <c r="H143" s="121">
        <f>IF($C$4="citu pasākumu izmaksas",IF('10a+c+n'!$Q143="C",'10a+c+n'!H143,0))</f>
        <v>0</v>
      </c>
      <c r="I143" s="121"/>
      <c r="J143" s="121"/>
      <c r="K143" s="122">
        <f>IF($C$4="citu pasākumu izmaksas",IF('10a+c+n'!$Q143="C",'10a+c+n'!K143,0))</f>
        <v>0</v>
      </c>
      <c r="L143" s="83">
        <f>IF($C$4="citu pasākumu izmaksas",IF('10a+c+n'!$Q143="C",'10a+c+n'!L143,0))</f>
        <v>0</v>
      </c>
      <c r="M143" s="121">
        <f>IF($C$4="citu pasākumu izmaksas",IF('10a+c+n'!$Q143="C",'10a+c+n'!M143,0))</f>
        <v>0</v>
      </c>
      <c r="N143" s="121">
        <f>IF($C$4="citu pasākumu izmaksas",IF('10a+c+n'!$Q143="C",'10a+c+n'!N143,0))</f>
        <v>0</v>
      </c>
      <c r="O143" s="121">
        <f>IF($C$4="citu pasākumu izmaksas",IF('10a+c+n'!$Q143="C",'10a+c+n'!O143,0))</f>
        <v>0</v>
      </c>
      <c r="P143" s="122">
        <f>IF($C$4="citu pasākumu izmaksas",IF('10a+c+n'!$Q143="C",'10a+c+n'!P143,0))</f>
        <v>0</v>
      </c>
    </row>
    <row r="144" spans="1:16" x14ac:dyDescent="0.2">
      <c r="A144" s="49">
        <f>IF(P144=0,0,IF(COUNTBLANK(P144)=1,0,COUNTA($P$14:P144)))</f>
        <v>0</v>
      </c>
      <c r="B144" s="21">
        <f>IF($C$4="citu pasākumu izmaksas",IF('10a+c+n'!$Q144="C",'10a+c+n'!B144,0))</f>
        <v>0</v>
      </c>
      <c r="C144" s="21">
        <f>IF($C$4="citu pasākumu izmaksas",IF('10a+c+n'!$Q144="C",'10a+c+n'!C144,0))</f>
        <v>0</v>
      </c>
      <c r="D144" s="21">
        <f>IF($C$4="citu pasākumu izmaksas",IF('10a+c+n'!$Q144="C",'10a+c+n'!D144,0))</f>
        <v>0</v>
      </c>
      <c r="E144" s="42"/>
      <c r="F144" s="64"/>
      <c r="G144" s="121"/>
      <c r="H144" s="121">
        <f>IF($C$4="citu pasākumu izmaksas",IF('10a+c+n'!$Q144="C",'10a+c+n'!H144,0))</f>
        <v>0</v>
      </c>
      <c r="I144" s="121"/>
      <c r="J144" s="121"/>
      <c r="K144" s="122">
        <f>IF($C$4="citu pasākumu izmaksas",IF('10a+c+n'!$Q144="C",'10a+c+n'!K144,0))</f>
        <v>0</v>
      </c>
      <c r="L144" s="83">
        <f>IF($C$4="citu pasākumu izmaksas",IF('10a+c+n'!$Q144="C",'10a+c+n'!L144,0))</f>
        <v>0</v>
      </c>
      <c r="M144" s="121">
        <f>IF($C$4="citu pasākumu izmaksas",IF('10a+c+n'!$Q144="C",'10a+c+n'!M144,0))</f>
        <v>0</v>
      </c>
      <c r="N144" s="121">
        <f>IF($C$4="citu pasākumu izmaksas",IF('10a+c+n'!$Q144="C",'10a+c+n'!N144,0))</f>
        <v>0</v>
      </c>
      <c r="O144" s="121">
        <f>IF($C$4="citu pasākumu izmaksas",IF('10a+c+n'!$Q144="C",'10a+c+n'!O144,0))</f>
        <v>0</v>
      </c>
      <c r="P144" s="122">
        <f>IF($C$4="citu pasākumu izmaksas",IF('10a+c+n'!$Q144="C",'10a+c+n'!P144,0))</f>
        <v>0</v>
      </c>
    </row>
    <row r="145" spans="1:16" x14ac:dyDescent="0.2">
      <c r="A145" s="49">
        <f>IF(P145=0,0,IF(COUNTBLANK(P145)=1,0,COUNTA($P$14:P145)))</f>
        <v>0</v>
      </c>
      <c r="B145" s="21">
        <f>IF($C$4="citu pasākumu izmaksas",IF('10a+c+n'!$Q145="C",'10a+c+n'!B145,0))</f>
        <v>0</v>
      </c>
      <c r="C145" s="21">
        <f>IF($C$4="citu pasākumu izmaksas",IF('10a+c+n'!$Q145="C",'10a+c+n'!C145,0))</f>
        <v>0</v>
      </c>
      <c r="D145" s="21">
        <f>IF($C$4="citu pasākumu izmaksas",IF('10a+c+n'!$Q145="C",'10a+c+n'!D145,0))</f>
        <v>0</v>
      </c>
      <c r="E145" s="42"/>
      <c r="F145" s="64"/>
      <c r="G145" s="121"/>
      <c r="H145" s="121">
        <f>IF($C$4="citu pasākumu izmaksas",IF('10a+c+n'!$Q145="C",'10a+c+n'!H145,0))</f>
        <v>0</v>
      </c>
      <c r="I145" s="121"/>
      <c r="J145" s="121"/>
      <c r="K145" s="122">
        <f>IF($C$4="citu pasākumu izmaksas",IF('10a+c+n'!$Q145="C",'10a+c+n'!K145,0))</f>
        <v>0</v>
      </c>
      <c r="L145" s="83">
        <f>IF($C$4="citu pasākumu izmaksas",IF('10a+c+n'!$Q145="C",'10a+c+n'!L145,0))</f>
        <v>0</v>
      </c>
      <c r="M145" s="121">
        <f>IF($C$4="citu pasākumu izmaksas",IF('10a+c+n'!$Q145="C",'10a+c+n'!M145,0))</f>
        <v>0</v>
      </c>
      <c r="N145" s="121">
        <f>IF($C$4="citu pasākumu izmaksas",IF('10a+c+n'!$Q145="C",'10a+c+n'!N145,0))</f>
        <v>0</v>
      </c>
      <c r="O145" s="121">
        <f>IF($C$4="citu pasākumu izmaksas",IF('10a+c+n'!$Q145="C",'10a+c+n'!O145,0))</f>
        <v>0</v>
      </c>
      <c r="P145" s="122">
        <f>IF($C$4="citu pasākumu izmaksas",IF('10a+c+n'!$Q145="C",'10a+c+n'!P145,0))</f>
        <v>0</v>
      </c>
    </row>
    <row r="146" spans="1:16" x14ac:dyDescent="0.2">
      <c r="A146" s="49">
        <f>IF(P146=0,0,IF(COUNTBLANK(P146)=1,0,COUNTA($P$14:P146)))</f>
        <v>0</v>
      </c>
      <c r="B146" s="21">
        <f>IF($C$4="citu pasākumu izmaksas",IF('10a+c+n'!$Q146="C",'10a+c+n'!B146,0))</f>
        <v>0</v>
      </c>
      <c r="C146" s="21">
        <f>IF($C$4="citu pasākumu izmaksas",IF('10a+c+n'!$Q146="C",'10a+c+n'!C146,0))</f>
        <v>0</v>
      </c>
      <c r="D146" s="21">
        <f>IF($C$4="citu pasākumu izmaksas",IF('10a+c+n'!$Q146="C",'10a+c+n'!D146,0))</f>
        <v>0</v>
      </c>
      <c r="E146" s="42"/>
      <c r="F146" s="64"/>
      <c r="G146" s="121"/>
      <c r="H146" s="121">
        <f>IF($C$4="citu pasākumu izmaksas",IF('10a+c+n'!$Q146="C",'10a+c+n'!H146,0))</f>
        <v>0</v>
      </c>
      <c r="I146" s="121"/>
      <c r="J146" s="121"/>
      <c r="K146" s="122">
        <f>IF($C$4="citu pasākumu izmaksas",IF('10a+c+n'!$Q146="C",'10a+c+n'!K146,0))</f>
        <v>0</v>
      </c>
      <c r="L146" s="83">
        <f>IF($C$4="citu pasākumu izmaksas",IF('10a+c+n'!$Q146="C",'10a+c+n'!L146,0))</f>
        <v>0</v>
      </c>
      <c r="M146" s="121">
        <f>IF($C$4="citu pasākumu izmaksas",IF('10a+c+n'!$Q146="C",'10a+c+n'!M146,0))</f>
        <v>0</v>
      </c>
      <c r="N146" s="121">
        <f>IF($C$4="citu pasākumu izmaksas",IF('10a+c+n'!$Q146="C",'10a+c+n'!N146,0))</f>
        <v>0</v>
      </c>
      <c r="O146" s="121">
        <f>IF($C$4="citu pasākumu izmaksas",IF('10a+c+n'!$Q146="C",'10a+c+n'!O146,0))</f>
        <v>0</v>
      </c>
      <c r="P146" s="122">
        <f>IF($C$4="citu pasākumu izmaksas",IF('10a+c+n'!$Q146="C",'10a+c+n'!P146,0))</f>
        <v>0</v>
      </c>
    </row>
    <row r="147" spans="1:16" x14ac:dyDescent="0.2">
      <c r="A147" s="49">
        <f>IF(P147=0,0,IF(COUNTBLANK(P147)=1,0,COUNTA($P$14:P147)))</f>
        <v>0</v>
      </c>
      <c r="B147" s="21">
        <f>IF($C$4="citu pasākumu izmaksas",IF('10a+c+n'!$Q147="C",'10a+c+n'!B147,0))</f>
        <v>0</v>
      </c>
      <c r="C147" s="21">
        <f>IF($C$4="citu pasākumu izmaksas",IF('10a+c+n'!$Q147="C",'10a+c+n'!C147,0))</f>
        <v>0</v>
      </c>
      <c r="D147" s="21">
        <f>IF($C$4="citu pasākumu izmaksas",IF('10a+c+n'!$Q147="C",'10a+c+n'!D147,0))</f>
        <v>0</v>
      </c>
      <c r="E147" s="42"/>
      <c r="F147" s="64"/>
      <c r="G147" s="121"/>
      <c r="H147" s="121">
        <f>IF($C$4="citu pasākumu izmaksas",IF('10a+c+n'!$Q147="C",'10a+c+n'!H147,0))</f>
        <v>0</v>
      </c>
      <c r="I147" s="121"/>
      <c r="J147" s="121"/>
      <c r="K147" s="122">
        <f>IF($C$4="citu pasākumu izmaksas",IF('10a+c+n'!$Q147="C",'10a+c+n'!K147,0))</f>
        <v>0</v>
      </c>
      <c r="L147" s="83">
        <f>IF($C$4="citu pasākumu izmaksas",IF('10a+c+n'!$Q147="C",'10a+c+n'!L147,0))</f>
        <v>0</v>
      </c>
      <c r="M147" s="121">
        <f>IF($C$4="citu pasākumu izmaksas",IF('10a+c+n'!$Q147="C",'10a+c+n'!M147,0))</f>
        <v>0</v>
      </c>
      <c r="N147" s="121">
        <f>IF($C$4="citu pasākumu izmaksas",IF('10a+c+n'!$Q147="C",'10a+c+n'!N147,0))</f>
        <v>0</v>
      </c>
      <c r="O147" s="121">
        <f>IF($C$4="citu pasākumu izmaksas",IF('10a+c+n'!$Q147="C",'10a+c+n'!O147,0))</f>
        <v>0</v>
      </c>
      <c r="P147" s="122">
        <f>IF($C$4="citu pasākumu izmaksas",IF('10a+c+n'!$Q147="C",'10a+c+n'!P147,0))</f>
        <v>0</v>
      </c>
    </row>
    <row r="148" spans="1:16" x14ac:dyDescent="0.2">
      <c r="A148" s="49">
        <f>IF(P148=0,0,IF(COUNTBLANK(P148)=1,0,COUNTA($P$14:P148)))</f>
        <v>0</v>
      </c>
      <c r="B148" s="21">
        <f>IF($C$4="citu pasākumu izmaksas",IF('10a+c+n'!$Q148="C",'10a+c+n'!B148,0))</f>
        <v>0</v>
      </c>
      <c r="C148" s="21">
        <f>IF($C$4="citu pasākumu izmaksas",IF('10a+c+n'!$Q148="C",'10a+c+n'!C148,0))</f>
        <v>0</v>
      </c>
      <c r="D148" s="21">
        <f>IF($C$4="citu pasākumu izmaksas",IF('10a+c+n'!$Q148="C",'10a+c+n'!D148,0))</f>
        <v>0</v>
      </c>
      <c r="E148" s="42"/>
      <c r="F148" s="64"/>
      <c r="G148" s="121"/>
      <c r="H148" s="121">
        <f>IF($C$4="citu pasākumu izmaksas",IF('10a+c+n'!$Q148="C",'10a+c+n'!H148,0))</f>
        <v>0</v>
      </c>
      <c r="I148" s="121"/>
      <c r="J148" s="121"/>
      <c r="K148" s="122">
        <f>IF($C$4="citu pasākumu izmaksas",IF('10a+c+n'!$Q148="C",'10a+c+n'!K148,0))</f>
        <v>0</v>
      </c>
      <c r="L148" s="83">
        <f>IF($C$4="citu pasākumu izmaksas",IF('10a+c+n'!$Q148="C",'10a+c+n'!L148,0))</f>
        <v>0</v>
      </c>
      <c r="M148" s="121">
        <f>IF($C$4="citu pasākumu izmaksas",IF('10a+c+n'!$Q148="C",'10a+c+n'!M148,0))</f>
        <v>0</v>
      </c>
      <c r="N148" s="121">
        <f>IF($C$4="citu pasākumu izmaksas",IF('10a+c+n'!$Q148="C",'10a+c+n'!N148,0))</f>
        <v>0</v>
      </c>
      <c r="O148" s="121">
        <f>IF($C$4="citu pasākumu izmaksas",IF('10a+c+n'!$Q148="C",'10a+c+n'!O148,0))</f>
        <v>0</v>
      </c>
      <c r="P148" s="122">
        <f>IF($C$4="citu pasākumu izmaksas",IF('10a+c+n'!$Q148="C",'10a+c+n'!P148,0))</f>
        <v>0</v>
      </c>
    </row>
    <row r="149" spans="1:16" x14ac:dyDescent="0.2">
      <c r="A149" s="49">
        <f>IF(P149=0,0,IF(COUNTBLANK(P149)=1,0,COUNTA($P$14:P149)))</f>
        <v>0</v>
      </c>
      <c r="B149" s="21">
        <f>IF($C$4="citu pasākumu izmaksas",IF('10a+c+n'!$Q149="C",'10a+c+n'!B149,0))</f>
        <v>0</v>
      </c>
      <c r="C149" s="21">
        <f>IF($C$4="citu pasākumu izmaksas",IF('10a+c+n'!$Q149="C",'10a+c+n'!C149,0))</f>
        <v>0</v>
      </c>
      <c r="D149" s="21">
        <f>IF($C$4="citu pasākumu izmaksas",IF('10a+c+n'!$Q149="C",'10a+c+n'!D149,0))</f>
        <v>0</v>
      </c>
      <c r="E149" s="42"/>
      <c r="F149" s="64"/>
      <c r="G149" s="121"/>
      <c r="H149" s="121">
        <f>IF($C$4="citu pasākumu izmaksas",IF('10a+c+n'!$Q149="C",'10a+c+n'!H149,0))</f>
        <v>0</v>
      </c>
      <c r="I149" s="121"/>
      <c r="J149" s="121"/>
      <c r="K149" s="122">
        <f>IF($C$4="citu pasākumu izmaksas",IF('10a+c+n'!$Q149="C",'10a+c+n'!K149,0))</f>
        <v>0</v>
      </c>
      <c r="L149" s="83">
        <f>IF($C$4="citu pasākumu izmaksas",IF('10a+c+n'!$Q149="C",'10a+c+n'!L149,0))</f>
        <v>0</v>
      </c>
      <c r="M149" s="121">
        <f>IF($C$4="citu pasākumu izmaksas",IF('10a+c+n'!$Q149="C",'10a+c+n'!M149,0))</f>
        <v>0</v>
      </c>
      <c r="N149" s="121">
        <f>IF($C$4="citu pasākumu izmaksas",IF('10a+c+n'!$Q149="C",'10a+c+n'!N149,0))</f>
        <v>0</v>
      </c>
      <c r="O149" s="121">
        <f>IF($C$4="citu pasākumu izmaksas",IF('10a+c+n'!$Q149="C",'10a+c+n'!O149,0))</f>
        <v>0</v>
      </c>
      <c r="P149" s="122">
        <f>IF($C$4="citu pasākumu izmaksas",IF('10a+c+n'!$Q149="C",'10a+c+n'!P149,0))</f>
        <v>0</v>
      </c>
    </row>
    <row r="150" spans="1:16" x14ac:dyDescent="0.2">
      <c r="A150" s="49">
        <f>IF(P150=0,0,IF(COUNTBLANK(P150)=1,0,COUNTA($P$14:P150)))</f>
        <v>0</v>
      </c>
      <c r="B150" s="21">
        <f>IF($C$4="citu pasākumu izmaksas",IF('10a+c+n'!$Q150="C",'10a+c+n'!B150,0))</f>
        <v>0</v>
      </c>
      <c r="C150" s="21">
        <f>IF($C$4="citu pasākumu izmaksas",IF('10a+c+n'!$Q150="C",'10a+c+n'!C150,0))</f>
        <v>0</v>
      </c>
      <c r="D150" s="21">
        <f>IF($C$4="citu pasākumu izmaksas",IF('10a+c+n'!$Q150="C",'10a+c+n'!D150,0))</f>
        <v>0</v>
      </c>
      <c r="E150" s="42"/>
      <c r="F150" s="64"/>
      <c r="G150" s="121"/>
      <c r="H150" s="121">
        <f>IF($C$4="citu pasākumu izmaksas",IF('10a+c+n'!$Q150="C",'10a+c+n'!H150,0))</f>
        <v>0</v>
      </c>
      <c r="I150" s="121"/>
      <c r="J150" s="121"/>
      <c r="K150" s="122">
        <f>IF($C$4="citu pasākumu izmaksas",IF('10a+c+n'!$Q150="C",'10a+c+n'!K150,0))</f>
        <v>0</v>
      </c>
      <c r="L150" s="83">
        <f>IF($C$4="citu pasākumu izmaksas",IF('10a+c+n'!$Q150="C",'10a+c+n'!L150,0))</f>
        <v>0</v>
      </c>
      <c r="M150" s="121">
        <f>IF($C$4="citu pasākumu izmaksas",IF('10a+c+n'!$Q150="C",'10a+c+n'!M150,0))</f>
        <v>0</v>
      </c>
      <c r="N150" s="121">
        <f>IF($C$4="citu pasākumu izmaksas",IF('10a+c+n'!$Q150="C",'10a+c+n'!N150,0))</f>
        <v>0</v>
      </c>
      <c r="O150" s="121">
        <f>IF($C$4="citu pasākumu izmaksas",IF('10a+c+n'!$Q150="C",'10a+c+n'!O150,0))</f>
        <v>0</v>
      </c>
      <c r="P150" s="122">
        <f>IF($C$4="citu pasākumu izmaksas",IF('10a+c+n'!$Q150="C",'10a+c+n'!P150,0))</f>
        <v>0</v>
      </c>
    </row>
    <row r="151" spans="1:16" x14ac:dyDescent="0.2">
      <c r="A151" s="49">
        <f>IF(P151=0,0,IF(COUNTBLANK(P151)=1,0,COUNTA($P$14:P151)))</f>
        <v>0</v>
      </c>
      <c r="B151" s="21">
        <f>IF($C$4="citu pasākumu izmaksas",IF('10a+c+n'!$Q151="C",'10a+c+n'!B151,0))</f>
        <v>0</v>
      </c>
      <c r="C151" s="21">
        <f>IF($C$4="citu pasākumu izmaksas",IF('10a+c+n'!$Q151="C",'10a+c+n'!C151,0))</f>
        <v>0</v>
      </c>
      <c r="D151" s="21">
        <f>IF($C$4="citu pasākumu izmaksas",IF('10a+c+n'!$Q151="C",'10a+c+n'!D151,0))</f>
        <v>0</v>
      </c>
      <c r="E151" s="42"/>
      <c r="F151" s="64"/>
      <c r="G151" s="121"/>
      <c r="H151" s="121">
        <f>IF($C$4="citu pasākumu izmaksas",IF('10a+c+n'!$Q151="C",'10a+c+n'!H151,0))</f>
        <v>0</v>
      </c>
      <c r="I151" s="121"/>
      <c r="J151" s="121"/>
      <c r="K151" s="122">
        <f>IF($C$4="citu pasākumu izmaksas",IF('10a+c+n'!$Q151="C",'10a+c+n'!K151,0))</f>
        <v>0</v>
      </c>
      <c r="L151" s="83">
        <f>IF($C$4="citu pasākumu izmaksas",IF('10a+c+n'!$Q151="C",'10a+c+n'!L151,0))</f>
        <v>0</v>
      </c>
      <c r="M151" s="121">
        <f>IF($C$4="citu pasākumu izmaksas",IF('10a+c+n'!$Q151="C",'10a+c+n'!M151,0))</f>
        <v>0</v>
      </c>
      <c r="N151" s="121">
        <f>IF($C$4="citu pasākumu izmaksas",IF('10a+c+n'!$Q151="C",'10a+c+n'!N151,0))</f>
        <v>0</v>
      </c>
      <c r="O151" s="121">
        <f>IF($C$4="citu pasākumu izmaksas",IF('10a+c+n'!$Q151="C",'10a+c+n'!O151,0))</f>
        <v>0</v>
      </c>
      <c r="P151" s="122">
        <f>IF($C$4="citu pasākumu izmaksas",IF('10a+c+n'!$Q151="C",'10a+c+n'!P151,0))</f>
        <v>0</v>
      </c>
    </row>
    <row r="152" spans="1:16" x14ac:dyDescent="0.2">
      <c r="A152" s="49">
        <f>IF(P152=0,0,IF(COUNTBLANK(P152)=1,0,COUNTA($P$14:P152)))</f>
        <v>0</v>
      </c>
      <c r="B152" s="21">
        <f>IF($C$4="citu pasākumu izmaksas",IF('10a+c+n'!$Q152="C",'10a+c+n'!B152,0))</f>
        <v>0</v>
      </c>
      <c r="C152" s="21">
        <f>IF($C$4="citu pasākumu izmaksas",IF('10a+c+n'!$Q152="C",'10a+c+n'!C152,0))</f>
        <v>0</v>
      </c>
      <c r="D152" s="21">
        <f>IF($C$4="citu pasākumu izmaksas",IF('10a+c+n'!$Q152="C",'10a+c+n'!D152,0))</f>
        <v>0</v>
      </c>
      <c r="E152" s="42"/>
      <c r="F152" s="64"/>
      <c r="G152" s="121"/>
      <c r="H152" s="121">
        <f>IF($C$4="citu pasākumu izmaksas",IF('10a+c+n'!$Q152="C",'10a+c+n'!H152,0))</f>
        <v>0</v>
      </c>
      <c r="I152" s="121"/>
      <c r="J152" s="121"/>
      <c r="K152" s="122">
        <f>IF($C$4="citu pasākumu izmaksas",IF('10a+c+n'!$Q152="C",'10a+c+n'!K152,0))</f>
        <v>0</v>
      </c>
      <c r="L152" s="83">
        <f>IF($C$4="citu pasākumu izmaksas",IF('10a+c+n'!$Q152="C",'10a+c+n'!L152,0))</f>
        <v>0</v>
      </c>
      <c r="M152" s="121">
        <f>IF($C$4="citu pasākumu izmaksas",IF('10a+c+n'!$Q152="C",'10a+c+n'!M152,0))</f>
        <v>0</v>
      </c>
      <c r="N152" s="121">
        <f>IF($C$4="citu pasākumu izmaksas",IF('10a+c+n'!$Q152="C",'10a+c+n'!N152,0))</f>
        <v>0</v>
      </c>
      <c r="O152" s="121">
        <f>IF($C$4="citu pasākumu izmaksas",IF('10a+c+n'!$Q152="C",'10a+c+n'!O152,0))</f>
        <v>0</v>
      </c>
      <c r="P152" s="122">
        <f>IF($C$4="citu pasākumu izmaksas",IF('10a+c+n'!$Q152="C",'10a+c+n'!P152,0))</f>
        <v>0</v>
      </c>
    </row>
    <row r="153" spans="1:16" x14ac:dyDescent="0.2">
      <c r="A153" s="49">
        <f>IF(P153=0,0,IF(COUNTBLANK(P153)=1,0,COUNTA($P$14:P153)))</f>
        <v>0</v>
      </c>
      <c r="B153" s="21">
        <f>IF($C$4="citu pasākumu izmaksas",IF('10a+c+n'!$Q153="C",'10a+c+n'!B153,0))</f>
        <v>0</v>
      </c>
      <c r="C153" s="21">
        <f>IF($C$4="citu pasākumu izmaksas",IF('10a+c+n'!$Q153="C",'10a+c+n'!C153,0))</f>
        <v>0</v>
      </c>
      <c r="D153" s="21">
        <f>IF($C$4="citu pasākumu izmaksas",IF('10a+c+n'!$Q153="C",'10a+c+n'!D153,0))</f>
        <v>0</v>
      </c>
      <c r="E153" s="42"/>
      <c r="F153" s="64"/>
      <c r="G153" s="121"/>
      <c r="H153" s="121">
        <f>IF($C$4="citu pasākumu izmaksas",IF('10a+c+n'!$Q153="C",'10a+c+n'!H153,0))</f>
        <v>0</v>
      </c>
      <c r="I153" s="121"/>
      <c r="J153" s="121"/>
      <c r="K153" s="122">
        <f>IF($C$4="citu pasākumu izmaksas",IF('10a+c+n'!$Q153="C",'10a+c+n'!K153,0))</f>
        <v>0</v>
      </c>
      <c r="L153" s="83">
        <f>IF($C$4="citu pasākumu izmaksas",IF('10a+c+n'!$Q153="C",'10a+c+n'!L153,0))</f>
        <v>0</v>
      </c>
      <c r="M153" s="121">
        <f>IF($C$4="citu pasākumu izmaksas",IF('10a+c+n'!$Q153="C",'10a+c+n'!M153,0))</f>
        <v>0</v>
      </c>
      <c r="N153" s="121">
        <f>IF($C$4="citu pasākumu izmaksas",IF('10a+c+n'!$Q153="C",'10a+c+n'!N153,0))</f>
        <v>0</v>
      </c>
      <c r="O153" s="121">
        <f>IF($C$4="citu pasākumu izmaksas",IF('10a+c+n'!$Q153="C",'10a+c+n'!O153,0))</f>
        <v>0</v>
      </c>
      <c r="P153" s="122">
        <f>IF($C$4="citu pasākumu izmaksas",IF('10a+c+n'!$Q153="C",'10a+c+n'!P153,0))</f>
        <v>0</v>
      </c>
    </row>
    <row r="154" spans="1:16" x14ac:dyDescent="0.2">
      <c r="A154" s="49">
        <f>IF(P154=0,0,IF(COUNTBLANK(P154)=1,0,COUNTA($P$14:P154)))</f>
        <v>0</v>
      </c>
      <c r="B154" s="21">
        <f>IF($C$4="citu pasākumu izmaksas",IF('10a+c+n'!$Q154="C",'10a+c+n'!B154,0))</f>
        <v>0</v>
      </c>
      <c r="C154" s="21">
        <f>IF($C$4="citu pasākumu izmaksas",IF('10a+c+n'!$Q154="C",'10a+c+n'!C154,0))</f>
        <v>0</v>
      </c>
      <c r="D154" s="21">
        <f>IF($C$4="citu pasākumu izmaksas",IF('10a+c+n'!$Q154="C",'10a+c+n'!D154,0))</f>
        <v>0</v>
      </c>
      <c r="E154" s="42"/>
      <c r="F154" s="64"/>
      <c r="G154" s="121"/>
      <c r="H154" s="121">
        <f>IF($C$4="citu pasākumu izmaksas",IF('10a+c+n'!$Q154="C",'10a+c+n'!H154,0))</f>
        <v>0</v>
      </c>
      <c r="I154" s="121"/>
      <c r="J154" s="121"/>
      <c r="K154" s="122">
        <f>IF($C$4="citu pasākumu izmaksas",IF('10a+c+n'!$Q154="C",'10a+c+n'!K154,0))</f>
        <v>0</v>
      </c>
      <c r="L154" s="83">
        <f>IF($C$4="citu pasākumu izmaksas",IF('10a+c+n'!$Q154="C",'10a+c+n'!L154,0))</f>
        <v>0</v>
      </c>
      <c r="M154" s="121">
        <f>IF($C$4="citu pasākumu izmaksas",IF('10a+c+n'!$Q154="C",'10a+c+n'!M154,0))</f>
        <v>0</v>
      </c>
      <c r="N154" s="121">
        <f>IF($C$4="citu pasākumu izmaksas",IF('10a+c+n'!$Q154="C",'10a+c+n'!N154,0))</f>
        <v>0</v>
      </c>
      <c r="O154" s="121">
        <f>IF($C$4="citu pasākumu izmaksas",IF('10a+c+n'!$Q154="C",'10a+c+n'!O154,0))</f>
        <v>0</v>
      </c>
      <c r="P154" s="122">
        <f>IF($C$4="citu pasākumu izmaksas",IF('10a+c+n'!$Q154="C",'10a+c+n'!P154,0))</f>
        <v>0</v>
      </c>
    </row>
    <row r="155" spans="1:16" x14ac:dyDescent="0.2">
      <c r="A155" s="49">
        <f>IF(P155=0,0,IF(COUNTBLANK(P155)=1,0,COUNTA($P$14:P155)))</f>
        <v>0</v>
      </c>
      <c r="B155" s="21">
        <f>IF($C$4="citu pasākumu izmaksas",IF('10a+c+n'!$Q155="C",'10a+c+n'!B155,0))</f>
        <v>0</v>
      </c>
      <c r="C155" s="21">
        <f>IF($C$4="citu pasākumu izmaksas",IF('10a+c+n'!$Q155="C",'10a+c+n'!C155,0))</f>
        <v>0</v>
      </c>
      <c r="D155" s="21">
        <f>IF($C$4="citu pasākumu izmaksas",IF('10a+c+n'!$Q155="C",'10a+c+n'!D155,0))</f>
        <v>0</v>
      </c>
      <c r="E155" s="42"/>
      <c r="F155" s="64"/>
      <c r="G155" s="121"/>
      <c r="H155" s="121">
        <f>IF($C$4="citu pasākumu izmaksas",IF('10a+c+n'!$Q155="C",'10a+c+n'!H155,0))</f>
        <v>0</v>
      </c>
      <c r="I155" s="121"/>
      <c r="J155" s="121"/>
      <c r="K155" s="122">
        <f>IF($C$4="citu pasākumu izmaksas",IF('10a+c+n'!$Q155="C",'10a+c+n'!K155,0))</f>
        <v>0</v>
      </c>
      <c r="L155" s="83">
        <f>IF($C$4="citu pasākumu izmaksas",IF('10a+c+n'!$Q155="C",'10a+c+n'!L155,0))</f>
        <v>0</v>
      </c>
      <c r="M155" s="121">
        <f>IF($C$4="citu pasākumu izmaksas",IF('10a+c+n'!$Q155="C",'10a+c+n'!M155,0))</f>
        <v>0</v>
      </c>
      <c r="N155" s="121">
        <f>IF($C$4="citu pasākumu izmaksas",IF('10a+c+n'!$Q155="C",'10a+c+n'!N155,0))</f>
        <v>0</v>
      </c>
      <c r="O155" s="121">
        <f>IF($C$4="citu pasākumu izmaksas",IF('10a+c+n'!$Q155="C",'10a+c+n'!O155,0))</f>
        <v>0</v>
      </c>
      <c r="P155" s="122">
        <f>IF($C$4="citu pasākumu izmaksas",IF('10a+c+n'!$Q155="C",'10a+c+n'!P155,0))</f>
        <v>0</v>
      </c>
    </row>
    <row r="156" spans="1:16" x14ac:dyDescent="0.2">
      <c r="A156" s="49">
        <f>IF(P156=0,0,IF(COUNTBLANK(P156)=1,0,COUNTA($P$14:P156)))</f>
        <v>0</v>
      </c>
      <c r="B156" s="21">
        <f>IF($C$4="citu pasākumu izmaksas",IF('10a+c+n'!$Q156="C",'10a+c+n'!B156,0))</f>
        <v>0</v>
      </c>
      <c r="C156" s="21">
        <f>IF($C$4="citu pasākumu izmaksas",IF('10a+c+n'!$Q156="C",'10a+c+n'!C156,0))</f>
        <v>0</v>
      </c>
      <c r="D156" s="21">
        <f>IF($C$4="citu pasākumu izmaksas",IF('10a+c+n'!$Q156="C",'10a+c+n'!D156,0))</f>
        <v>0</v>
      </c>
      <c r="E156" s="42"/>
      <c r="F156" s="64"/>
      <c r="G156" s="121"/>
      <c r="H156" s="121">
        <f>IF($C$4="citu pasākumu izmaksas",IF('10a+c+n'!$Q156="C",'10a+c+n'!H156,0))</f>
        <v>0</v>
      </c>
      <c r="I156" s="121"/>
      <c r="J156" s="121"/>
      <c r="K156" s="122">
        <f>IF($C$4="citu pasākumu izmaksas",IF('10a+c+n'!$Q156="C",'10a+c+n'!K156,0))</f>
        <v>0</v>
      </c>
      <c r="L156" s="83">
        <f>IF($C$4="citu pasākumu izmaksas",IF('10a+c+n'!$Q156="C",'10a+c+n'!L156,0))</f>
        <v>0</v>
      </c>
      <c r="M156" s="121">
        <f>IF($C$4="citu pasākumu izmaksas",IF('10a+c+n'!$Q156="C",'10a+c+n'!M156,0))</f>
        <v>0</v>
      </c>
      <c r="N156" s="121">
        <f>IF($C$4="citu pasākumu izmaksas",IF('10a+c+n'!$Q156="C",'10a+c+n'!N156,0))</f>
        <v>0</v>
      </c>
      <c r="O156" s="121">
        <f>IF($C$4="citu pasākumu izmaksas",IF('10a+c+n'!$Q156="C",'10a+c+n'!O156,0))</f>
        <v>0</v>
      </c>
      <c r="P156" s="122">
        <f>IF($C$4="citu pasākumu izmaksas",IF('10a+c+n'!$Q156="C",'10a+c+n'!P156,0))</f>
        <v>0</v>
      </c>
    </row>
    <row r="157" spans="1:16" x14ac:dyDescent="0.2">
      <c r="A157" s="49">
        <f>IF(P157=0,0,IF(COUNTBLANK(P157)=1,0,COUNTA($P$14:P157)))</f>
        <v>0</v>
      </c>
      <c r="B157" s="21">
        <f>IF($C$4="citu pasākumu izmaksas",IF('10a+c+n'!$Q157="C",'10a+c+n'!B157,0))</f>
        <v>0</v>
      </c>
      <c r="C157" s="21">
        <f>IF($C$4="citu pasākumu izmaksas",IF('10a+c+n'!$Q157="C",'10a+c+n'!C157,0))</f>
        <v>0</v>
      </c>
      <c r="D157" s="21">
        <f>IF($C$4="citu pasākumu izmaksas",IF('10a+c+n'!$Q157="C",'10a+c+n'!D157,0))</f>
        <v>0</v>
      </c>
      <c r="E157" s="42"/>
      <c r="F157" s="64"/>
      <c r="G157" s="121"/>
      <c r="H157" s="121">
        <f>IF($C$4="citu pasākumu izmaksas",IF('10a+c+n'!$Q157="C",'10a+c+n'!H157,0))</f>
        <v>0</v>
      </c>
      <c r="I157" s="121"/>
      <c r="J157" s="121"/>
      <c r="K157" s="122">
        <f>IF($C$4="citu pasākumu izmaksas",IF('10a+c+n'!$Q157="C",'10a+c+n'!K157,0))</f>
        <v>0</v>
      </c>
      <c r="L157" s="83">
        <f>IF($C$4="citu pasākumu izmaksas",IF('10a+c+n'!$Q157="C",'10a+c+n'!L157,0))</f>
        <v>0</v>
      </c>
      <c r="M157" s="121">
        <f>IF($C$4="citu pasākumu izmaksas",IF('10a+c+n'!$Q157="C",'10a+c+n'!M157,0))</f>
        <v>0</v>
      </c>
      <c r="N157" s="121">
        <f>IF($C$4="citu pasākumu izmaksas",IF('10a+c+n'!$Q157="C",'10a+c+n'!N157,0))</f>
        <v>0</v>
      </c>
      <c r="O157" s="121">
        <f>IF($C$4="citu pasākumu izmaksas",IF('10a+c+n'!$Q157="C",'10a+c+n'!O157,0))</f>
        <v>0</v>
      </c>
      <c r="P157" s="122">
        <f>IF($C$4="citu pasākumu izmaksas",IF('10a+c+n'!$Q157="C",'10a+c+n'!P157,0))</f>
        <v>0</v>
      </c>
    </row>
    <row r="158" spans="1:16" x14ac:dyDescent="0.2">
      <c r="A158" s="49">
        <f>IF(P158=0,0,IF(COUNTBLANK(P158)=1,0,COUNTA($P$14:P158)))</f>
        <v>0</v>
      </c>
      <c r="B158" s="21">
        <f>IF($C$4="citu pasākumu izmaksas",IF('10a+c+n'!$Q158="C",'10a+c+n'!B158,0))</f>
        <v>0</v>
      </c>
      <c r="C158" s="21">
        <f>IF($C$4="citu pasākumu izmaksas",IF('10a+c+n'!$Q158="C",'10a+c+n'!C158,0))</f>
        <v>0</v>
      </c>
      <c r="D158" s="21">
        <f>IF($C$4="citu pasākumu izmaksas",IF('10a+c+n'!$Q158="C",'10a+c+n'!D158,0))</f>
        <v>0</v>
      </c>
      <c r="E158" s="42"/>
      <c r="F158" s="64"/>
      <c r="G158" s="121"/>
      <c r="H158" s="121">
        <f>IF($C$4="citu pasākumu izmaksas",IF('10a+c+n'!$Q158="C",'10a+c+n'!H158,0))</f>
        <v>0</v>
      </c>
      <c r="I158" s="121"/>
      <c r="J158" s="121"/>
      <c r="K158" s="122">
        <f>IF($C$4="citu pasākumu izmaksas",IF('10a+c+n'!$Q158="C",'10a+c+n'!K158,0))</f>
        <v>0</v>
      </c>
      <c r="L158" s="83">
        <f>IF($C$4="citu pasākumu izmaksas",IF('10a+c+n'!$Q158="C",'10a+c+n'!L158,0))</f>
        <v>0</v>
      </c>
      <c r="M158" s="121">
        <f>IF($C$4="citu pasākumu izmaksas",IF('10a+c+n'!$Q158="C",'10a+c+n'!M158,0))</f>
        <v>0</v>
      </c>
      <c r="N158" s="121">
        <f>IF($C$4="citu pasākumu izmaksas",IF('10a+c+n'!$Q158="C",'10a+c+n'!N158,0))</f>
        <v>0</v>
      </c>
      <c r="O158" s="121">
        <f>IF($C$4="citu pasākumu izmaksas",IF('10a+c+n'!$Q158="C",'10a+c+n'!O158,0))</f>
        <v>0</v>
      </c>
      <c r="P158" s="122">
        <f>IF($C$4="citu pasākumu izmaksas",IF('10a+c+n'!$Q158="C",'10a+c+n'!P158,0))</f>
        <v>0</v>
      </c>
    </row>
    <row r="159" spans="1:16" x14ac:dyDescent="0.2">
      <c r="A159" s="49">
        <f>IF(P159=0,0,IF(COUNTBLANK(P159)=1,0,COUNTA($P$14:P159)))</f>
        <v>0</v>
      </c>
      <c r="B159" s="21">
        <f>IF($C$4="citu pasākumu izmaksas",IF('10a+c+n'!$Q159="C",'10a+c+n'!B159,0))</f>
        <v>0</v>
      </c>
      <c r="C159" s="21">
        <f>IF($C$4="citu pasākumu izmaksas",IF('10a+c+n'!$Q159="C",'10a+c+n'!C159,0))</f>
        <v>0</v>
      </c>
      <c r="D159" s="21">
        <f>IF($C$4="citu pasākumu izmaksas",IF('10a+c+n'!$Q159="C",'10a+c+n'!D159,0))</f>
        <v>0</v>
      </c>
      <c r="E159" s="42"/>
      <c r="F159" s="64"/>
      <c r="G159" s="121"/>
      <c r="H159" s="121">
        <f>IF($C$4="citu pasākumu izmaksas",IF('10a+c+n'!$Q159="C",'10a+c+n'!H159,0))</f>
        <v>0</v>
      </c>
      <c r="I159" s="121"/>
      <c r="J159" s="121"/>
      <c r="K159" s="122">
        <f>IF($C$4="citu pasākumu izmaksas",IF('10a+c+n'!$Q159="C",'10a+c+n'!K159,0))</f>
        <v>0</v>
      </c>
      <c r="L159" s="83">
        <f>IF($C$4="citu pasākumu izmaksas",IF('10a+c+n'!$Q159="C",'10a+c+n'!L159,0))</f>
        <v>0</v>
      </c>
      <c r="M159" s="121">
        <f>IF($C$4="citu pasākumu izmaksas",IF('10a+c+n'!$Q159="C",'10a+c+n'!M159,0))</f>
        <v>0</v>
      </c>
      <c r="N159" s="121">
        <f>IF($C$4="citu pasākumu izmaksas",IF('10a+c+n'!$Q159="C",'10a+c+n'!N159,0))</f>
        <v>0</v>
      </c>
      <c r="O159" s="121">
        <f>IF($C$4="citu pasākumu izmaksas",IF('10a+c+n'!$Q159="C",'10a+c+n'!O159,0))</f>
        <v>0</v>
      </c>
      <c r="P159" s="122">
        <f>IF($C$4="citu pasākumu izmaksas",IF('10a+c+n'!$Q159="C",'10a+c+n'!P159,0))</f>
        <v>0</v>
      </c>
    </row>
    <row r="160" spans="1:16" x14ac:dyDescent="0.2">
      <c r="A160" s="49">
        <f>IF(P160=0,0,IF(COUNTBLANK(P160)=1,0,COUNTA($P$14:P160)))</f>
        <v>0</v>
      </c>
      <c r="B160" s="21">
        <f>IF($C$4="citu pasākumu izmaksas",IF('10a+c+n'!$Q160="C",'10a+c+n'!B160,0))</f>
        <v>0</v>
      </c>
      <c r="C160" s="21">
        <f>IF($C$4="citu pasākumu izmaksas",IF('10a+c+n'!$Q160="C",'10a+c+n'!C160,0))</f>
        <v>0</v>
      </c>
      <c r="D160" s="21">
        <f>IF($C$4="citu pasākumu izmaksas",IF('10a+c+n'!$Q160="C",'10a+c+n'!D160,0))</f>
        <v>0</v>
      </c>
      <c r="E160" s="42"/>
      <c r="F160" s="64"/>
      <c r="G160" s="121"/>
      <c r="H160" s="121">
        <f>IF($C$4="citu pasākumu izmaksas",IF('10a+c+n'!$Q160="C",'10a+c+n'!H160,0))</f>
        <v>0</v>
      </c>
      <c r="I160" s="121"/>
      <c r="J160" s="121"/>
      <c r="K160" s="122">
        <f>IF($C$4="citu pasākumu izmaksas",IF('10a+c+n'!$Q160="C",'10a+c+n'!K160,0))</f>
        <v>0</v>
      </c>
      <c r="L160" s="83">
        <f>IF($C$4="citu pasākumu izmaksas",IF('10a+c+n'!$Q160="C",'10a+c+n'!L160,0))</f>
        <v>0</v>
      </c>
      <c r="M160" s="121">
        <f>IF($C$4="citu pasākumu izmaksas",IF('10a+c+n'!$Q160="C",'10a+c+n'!M160,0))</f>
        <v>0</v>
      </c>
      <c r="N160" s="121">
        <f>IF($C$4="citu pasākumu izmaksas",IF('10a+c+n'!$Q160="C",'10a+c+n'!N160,0))</f>
        <v>0</v>
      </c>
      <c r="O160" s="121">
        <f>IF($C$4="citu pasākumu izmaksas",IF('10a+c+n'!$Q160="C",'10a+c+n'!O160,0))</f>
        <v>0</v>
      </c>
      <c r="P160" s="122">
        <f>IF($C$4="citu pasākumu izmaksas",IF('10a+c+n'!$Q160="C",'10a+c+n'!P160,0))</f>
        <v>0</v>
      </c>
    </row>
    <row r="161" spans="1:16" x14ac:dyDescent="0.2">
      <c r="A161" s="49">
        <f>IF(P161=0,0,IF(COUNTBLANK(P161)=1,0,COUNTA($P$14:P161)))</f>
        <v>0</v>
      </c>
      <c r="B161" s="21">
        <f>IF($C$4="citu pasākumu izmaksas",IF('10a+c+n'!$Q161="C",'10a+c+n'!B161,0))</f>
        <v>0</v>
      </c>
      <c r="C161" s="21">
        <f>IF($C$4="citu pasākumu izmaksas",IF('10a+c+n'!$Q161="C",'10a+c+n'!C161,0))</f>
        <v>0</v>
      </c>
      <c r="D161" s="21">
        <f>IF($C$4="citu pasākumu izmaksas",IF('10a+c+n'!$Q161="C",'10a+c+n'!D161,0))</f>
        <v>0</v>
      </c>
      <c r="E161" s="42"/>
      <c r="F161" s="64"/>
      <c r="G161" s="121"/>
      <c r="H161" s="121">
        <f>IF($C$4="citu pasākumu izmaksas",IF('10a+c+n'!$Q161="C",'10a+c+n'!H161,0))</f>
        <v>0</v>
      </c>
      <c r="I161" s="121"/>
      <c r="J161" s="121"/>
      <c r="K161" s="122">
        <f>IF($C$4="citu pasākumu izmaksas",IF('10a+c+n'!$Q161="C",'10a+c+n'!K161,0))</f>
        <v>0</v>
      </c>
      <c r="L161" s="83">
        <f>IF($C$4="citu pasākumu izmaksas",IF('10a+c+n'!$Q161="C",'10a+c+n'!L161,0))</f>
        <v>0</v>
      </c>
      <c r="M161" s="121">
        <f>IF($C$4="citu pasākumu izmaksas",IF('10a+c+n'!$Q161="C",'10a+c+n'!M161,0))</f>
        <v>0</v>
      </c>
      <c r="N161" s="121">
        <f>IF($C$4="citu pasākumu izmaksas",IF('10a+c+n'!$Q161="C",'10a+c+n'!N161,0))</f>
        <v>0</v>
      </c>
      <c r="O161" s="121">
        <f>IF($C$4="citu pasākumu izmaksas",IF('10a+c+n'!$Q161="C",'10a+c+n'!O161,0))</f>
        <v>0</v>
      </c>
      <c r="P161" s="122">
        <f>IF($C$4="citu pasākumu izmaksas",IF('10a+c+n'!$Q161="C",'10a+c+n'!P161,0))</f>
        <v>0</v>
      </c>
    </row>
    <row r="162" spans="1:16" x14ac:dyDescent="0.2">
      <c r="A162" s="49">
        <f>IF(P162=0,0,IF(COUNTBLANK(P162)=1,0,COUNTA($P$14:P162)))</f>
        <v>0</v>
      </c>
      <c r="B162" s="21">
        <f>IF($C$4="citu pasākumu izmaksas",IF('10a+c+n'!$Q162="C",'10a+c+n'!B162,0))</f>
        <v>0</v>
      </c>
      <c r="C162" s="21">
        <f>IF($C$4="citu pasākumu izmaksas",IF('10a+c+n'!$Q162="C",'10a+c+n'!C162,0))</f>
        <v>0</v>
      </c>
      <c r="D162" s="21">
        <f>IF($C$4="citu pasākumu izmaksas",IF('10a+c+n'!$Q162="C",'10a+c+n'!D162,0))</f>
        <v>0</v>
      </c>
      <c r="E162" s="42"/>
      <c r="F162" s="64"/>
      <c r="G162" s="121"/>
      <c r="H162" s="121">
        <f>IF($C$4="citu pasākumu izmaksas",IF('10a+c+n'!$Q162="C",'10a+c+n'!H162,0))</f>
        <v>0</v>
      </c>
      <c r="I162" s="121"/>
      <c r="J162" s="121"/>
      <c r="K162" s="122">
        <f>IF($C$4="citu pasākumu izmaksas",IF('10a+c+n'!$Q162="C",'10a+c+n'!K162,0))</f>
        <v>0</v>
      </c>
      <c r="L162" s="83">
        <f>IF($C$4="citu pasākumu izmaksas",IF('10a+c+n'!$Q162="C",'10a+c+n'!L162,0))</f>
        <v>0</v>
      </c>
      <c r="M162" s="121">
        <f>IF($C$4="citu pasākumu izmaksas",IF('10a+c+n'!$Q162="C",'10a+c+n'!M162,0))</f>
        <v>0</v>
      </c>
      <c r="N162" s="121">
        <f>IF($C$4="citu pasākumu izmaksas",IF('10a+c+n'!$Q162="C",'10a+c+n'!N162,0))</f>
        <v>0</v>
      </c>
      <c r="O162" s="121">
        <f>IF($C$4="citu pasākumu izmaksas",IF('10a+c+n'!$Q162="C",'10a+c+n'!O162,0))</f>
        <v>0</v>
      </c>
      <c r="P162" s="122">
        <f>IF($C$4="citu pasākumu izmaksas",IF('10a+c+n'!$Q162="C",'10a+c+n'!P162,0))</f>
        <v>0</v>
      </c>
    </row>
    <row r="163" spans="1:16" x14ac:dyDescent="0.2">
      <c r="A163" s="49">
        <f>IF(P163=0,0,IF(COUNTBLANK(P163)=1,0,COUNTA($P$14:P163)))</f>
        <v>0</v>
      </c>
      <c r="B163" s="21">
        <f>IF($C$4="citu pasākumu izmaksas",IF('10a+c+n'!$Q163="C",'10a+c+n'!B163,0))</f>
        <v>0</v>
      </c>
      <c r="C163" s="21">
        <f>IF($C$4="citu pasākumu izmaksas",IF('10a+c+n'!$Q163="C",'10a+c+n'!C163,0))</f>
        <v>0</v>
      </c>
      <c r="D163" s="21">
        <f>IF($C$4="citu pasākumu izmaksas",IF('10a+c+n'!$Q163="C",'10a+c+n'!D163,0))</f>
        <v>0</v>
      </c>
      <c r="E163" s="42"/>
      <c r="F163" s="64"/>
      <c r="G163" s="121"/>
      <c r="H163" s="121">
        <f>IF($C$4="citu pasākumu izmaksas",IF('10a+c+n'!$Q163="C",'10a+c+n'!H163,0))</f>
        <v>0</v>
      </c>
      <c r="I163" s="121"/>
      <c r="J163" s="121"/>
      <c r="K163" s="122">
        <f>IF($C$4="citu pasākumu izmaksas",IF('10a+c+n'!$Q163="C",'10a+c+n'!K163,0))</f>
        <v>0</v>
      </c>
      <c r="L163" s="83">
        <f>IF($C$4="citu pasākumu izmaksas",IF('10a+c+n'!$Q163="C",'10a+c+n'!L163,0))</f>
        <v>0</v>
      </c>
      <c r="M163" s="121">
        <f>IF($C$4="citu pasākumu izmaksas",IF('10a+c+n'!$Q163="C",'10a+c+n'!M163,0))</f>
        <v>0</v>
      </c>
      <c r="N163" s="121">
        <f>IF($C$4="citu pasākumu izmaksas",IF('10a+c+n'!$Q163="C",'10a+c+n'!N163,0))</f>
        <v>0</v>
      </c>
      <c r="O163" s="121">
        <f>IF($C$4="citu pasākumu izmaksas",IF('10a+c+n'!$Q163="C",'10a+c+n'!O163,0))</f>
        <v>0</v>
      </c>
      <c r="P163" s="122">
        <f>IF($C$4="citu pasākumu izmaksas",IF('10a+c+n'!$Q163="C",'10a+c+n'!P163,0))</f>
        <v>0</v>
      </c>
    </row>
    <row r="164" spans="1:16" x14ac:dyDescent="0.2">
      <c r="A164" s="49">
        <f>IF(P164=0,0,IF(COUNTBLANK(P164)=1,0,COUNTA($P$14:P164)))</f>
        <v>0</v>
      </c>
      <c r="B164" s="21">
        <f>IF($C$4="citu pasākumu izmaksas",IF('10a+c+n'!$Q164="C",'10a+c+n'!B164,0))</f>
        <v>0</v>
      </c>
      <c r="C164" s="21">
        <f>IF($C$4="citu pasākumu izmaksas",IF('10a+c+n'!$Q164="C",'10a+c+n'!C164,0))</f>
        <v>0</v>
      </c>
      <c r="D164" s="21">
        <f>IF($C$4="citu pasākumu izmaksas",IF('10a+c+n'!$Q164="C",'10a+c+n'!D164,0))</f>
        <v>0</v>
      </c>
      <c r="E164" s="42"/>
      <c r="F164" s="64"/>
      <c r="G164" s="121"/>
      <c r="H164" s="121">
        <f>IF($C$4="citu pasākumu izmaksas",IF('10a+c+n'!$Q164="C",'10a+c+n'!H164,0))</f>
        <v>0</v>
      </c>
      <c r="I164" s="121"/>
      <c r="J164" s="121"/>
      <c r="K164" s="122">
        <f>IF($C$4="citu pasākumu izmaksas",IF('10a+c+n'!$Q164="C",'10a+c+n'!K164,0))</f>
        <v>0</v>
      </c>
      <c r="L164" s="83">
        <f>IF($C$4="citu pasākumu izmaksas",IF('10a+c+n'!$Q164="C",'10a+c+n'!L164,0))</f>
        <v>0</v>
      </c>
      <c r="M164" s="121">
        <f>IF($C$4="citu pasākumu izmaksas",IF('10a+c+n'!$Q164="C",'10a+c+n'!M164,0))</f>
        <v>0</v>
      </c>
      <c r="N164" s="121">
        <f>IF($C$4="citu pasākumu izmaksas",IF('10a+c+n'!$Q164="C",'10a+c+n'!N164,0))</f>
        <v>0</v>
      </c>
      <c r="O164" s="121">
        <f>IF($C$4="citu pasākumu izmaksas",IF('10a+c+n'!$Q164="C",'10a+c+n'!O164,0))</f>
        <v>0</v>
      </c>
      <c r="P164" s="122">
        <f>IF($C$4="citu pasākumu izmaksas",IF('10a+c+n'!$Q164="C",'10a+c+n'!P164,0))</f>
        <v>0</v>
      </c>
    </row>
    <row r="165" spans="1:16" x14ac:dyDescent="0.2">
      <c r="A165" s="49">
        <f>IF(P165=0,0,IF(COUNTBLANK(P165)=1,0,COUNTA($P$14:P165)))</f>
        <v>0</v>
      </c>
      <c r="B165" s="21">
        <f>IF($C$4="citu pasākumu izmaksas",IF('10a+c+n'!$Q165="C",'10a+c+n'!B165,0))</f>
        <v>0</v>
      </c>
      <c r="C165" s="21">
        <f>IF($C$4="citu pasākumu izmaksas",IF('10a+c+n'!$Q165="C",'10a+c+n'!C165,0))</f>
        <v>0</v>
      </c>
      <c r="D165" s="21">
        <f>IF($C$4="citu pasākumu izmaksas",IF('10a+c+n'!$Q165="C",'10a+c+n'!D165,0))</f>
        <v>0</v>
      </c>
      <c r="E165" s="42"/>
      <c r="F165" s="64"/>
      <c r="G165" s="121"/>
      <c r="H165" s="121">
        <f>IF($C$4="citu pasākumu izmaksas",IF('10a+c+n'!$Q165="C",'10a+c+n'!H165,0))</f>
        <v>0</v>
      </c>
      <c r="I165" s="121"/>
      <c r="J165" s="121"/>
      <c r="K165" s="122">
        <f>IF($C$4="citu pasākumu izmaksas",IF('10a+c+n'!$Q165="C",'10a+c+n'!K165,0))</f>
        <v>0</v>
      </c>
      <c r="L165" s="83">
        <f>IF($C$4="citu pasākumu izmaksas",IF('10a+c+n'!$Q165="C",'10a+c+n'!L165,0))</f>
        <v>0</v>
      </c>
      <c r="M165" s="121">
        <f>IF($C$4="citu pasākumu izmaksas",IF('10a+c+n'!$Q165="C",'10a+c+n'!M165,0))</f>
        <v>0</v>
      </c>
      <c r="N165" s="121">
        <f>IF($C$4="citu pasākumu izmaksas",IF('10a+c+n'!$Q165="C",'10a+c+n'!N165,0))</f>
        <v>0</v>
      </c>
      <c r="O165" s="121">
        <f>IF($C$4="citu pasākumu izmaksas",IF('10a+c+n'!$Q165="C",'10a+c+n'!O165,0))</f>
        <v>0</v>
      </c>
      <c r="P165" s="122">
        <f>IF($C$4="citu pasākumu izmaksas",IF('10a+c+n'!$Q165="C",'10a+c+n'!P165,0))</f>
        <v>0</v>
      </c>
    </row>
    <row r="166" spans="1:16" x14ac:dyDescent="0.2">
      <c r="A166" s="49">
        <f>IF(P166=0,0,IF(COUNTBLANK(P166)=1,0,COUNTA($P$14:P166)))</f>
        <v>0</v>
      </c>
      <c r="B166" s="21">
        <f>IF($C$4="citu pasākumu izmaksas",IF('10a+c+n'!$Q166="C",'10a+c+n'!B166,0))</f>
        <v>0</v>
      </c>
      <c r="C166" s="21">
        <f>IF($C$4="citu pasākumu izmaksas",IF('10a+c+n'!$Q166="C",'10a+c+n'!C166,0))</f>
        <v>0</v>
      </c>
      <c r="D166" s="21">
        <f>IF($C$4="citu pasākumu izmaksas",IF('10a+c+n'!$Q166="C",'10a+c+n'!D166,0))</f>
        <v>0</v>
      </c>
      <c r="E166" s="42"/>
      <c r="F166" s="64"/>
      <c r="G166" s="121"/>
      <c r="H166" s="121">
        <f>IF($C$4="citu pasākumu izmaksas",IF('10a+c+n'!$Q166="C",'10a+c+n'!H166,0))</f>
        <v>0</v>
      </c>
      <c r="I166" s="121"/>
      <c r="J166" s="121"/>
      <c r="K166" s="122">
        <f>IF($C$4="citu pasākumu izmaksas",IF('10a+c+n'!$Q166="C",'10a+c+n'!K166,0))</f>
        <v>0</v>
      </c>
      <c r="L166" s="83">
        <f>IF($C$4="citu pasākumu izmaksas",IF('10a+c+n'!$Q166="C",'10a+c+n'!L166,0))</f>
        <v>0</v>
      </c>
      <c r="M166" s="121">
        <f>IF($C$4="citu pasākumu izmaksas",IF('10a+c+n'!$Q166="C",'10a+c+n'!M166,0))</f>
        <v>0</v>
      </c>
      <c r="N166" s="121">
        <f>IF($C$4="citu pasākumu izmaksas",IF('10a+c+n'!$Q166="C",'10a+c+n'!N166,0))</f>
        <v>0</v>
      </c>
      <c r="O166" s="121">
        <f>IF($C$4="citu pasākumu izmaksas",IF('10a+c+n'!$Q166="C",'10a+c+n'!O166,0))</f>
        <v>0</v>
      </c>
      <c r="P166" s="122">
        <f>IF($C$4="citu pasākumu izmaksas",IF('10a+c+n'!$Q166="C",'10a+c+n'!P166,0))</f>
        <v>0</v>
      </c>
    </row>
    <row r="167" spans="1:16" x14ac:dyDescent="0.2">
      <c r="A167" s="49">
        <f>IF(P167=0,0,IF(COUNTBLANK(P167)=1,0,COUNTA($P$14:P167)))</f>
        <v>0</v>
      </c>
      <c r="B167" s="21">
        <f>IF($C$4="citu pasākumu izmaksas",IF('10a+c+n'!$Q167="C",'10a+c+n'!B167,0))</f>
        <v>0</v>
      </c>
      <c r="C167" s="21">
        <f>IF($C$4="citu pasākumu izmaksas",IF('10a+c+n'!$Q167="C",'10a+c+n'!C167,0))</f>
        <v>0</v>
      </c>
      <c r="D167" s="21">
        <f>IF($C$4="citu pasākumu izmaksas",IF('10a+c+n'!$Q167="C",'10a+c+n'!D167,0))</f>
        <v>0</v>
      </c>
      <c r="E167" s="42"/>
      <c r="F167" s="64"/>
      <c r="G167" s="121"/>
      <c r="H167" s="121">
        <f>IF($C$4="citu pasākumu izmaksas",IF('10a+c+n'!$Q167="C",'10a+c+n'!H167,0))</f>
        <v>0</v>
      </c>
      <c r="I167" s="121"/>
      <c r="J167" s="121"/>
      <c r="K167" s="122">
        <f>IF($C$4="citu pasākumu izmaksas",IF('10a+c+n'!$Q167="C",'10a+c+n'!K167,0))</f>
        <v>0</v>
      </c>
      <c r="L167" s="83">
        <f>IF($C$4="citu pasākumu izmaksas",IF('10a+c+n'!$Q167="C",'10a+c+n'!L167,0))</f>
        <v>0</v>
      </c>
      <c r="M167" s="121">
        <f>IF($C$4="citu pasākumu izmaksas",IF('10a+c+n'!$Q167="C",'10a+c+n'!M167,0))</f>
        <v>0</v>
      </c>
      <c r="N167" s="121">
        <f>IF($C$4="citu pasākumu izmaksas",IF('10a+c+n'!$Q167="C",'10a+c+n'!N167,0))</f>
        <v>0</v>
      </c>
      <c r="O167" s="121">
        <f>IF($C$4="citu pasākumu izmaksas",IF('10a+c+n'!$Q167="C",'10a+c+n'!O167,0))</f>
        <v>0</v>
      </c>
      <c r="P167" s="122">
        <f>IF($C$4="citu pasākumu izmaksas",IF('10a+c+n'!$Q167="C",'10a+c+n'!P167,0))</f>
        <v>0</v>
      </c>
    </row>
    <row r="168" spans="1:16" x14ac:dyDescent="0.2">
      <c r="A168" s="49">
        <f>IF(P168=0,0,IF(COUNTBLANK(P168)=1,0,COUNTA($P$14:P168)))</f>
        <v>0</v>
      </c>
      <c r="B168" s="21">
        <f>IF($C$4="citu pasākumu izmaksas",IF('10a+c+n'!$Q168="C",'10a+c+n'!B168,0))</f>
        <v>0</v>
      </c>
      <c r="C168" s="21">
        <f>IF($C$4="citu pasākumu izmaksas",IF('10a+c+n'!$Q168="C",'10a+c+n'!C168,0))</f>
        <v>0</v>
      </c>
      <c r="D168" s="21">
        <f>IF($C$4="citu pasākumu izmaksas",IF('10a+c+n'!$Q168="C",'10a+c+n'!D168,0))</f>
        <v>0</v>
      </c>
      <c r="E168" s="42"/>
      <c r="F168" s="64"/>
      <c r="G168" s="121"/>
      <c r="H168" s="121">
        <f>IF($C$4="citu pasākumu izmaksas",IF('10a+c+n'!$Q168="C",'10a+c+n'!H168,0))</f>
        <v>0</v>
      </c>
      <c r="I168" s="121"/>
      <c r="J168" s="121"/>
      <c r="K168" s="122">
        <f>IF($C$4="citu pasākumu izmaksas",IF('10a+c+n'!$Q168="C",'10a+c+n'!K168,0))</f>
        <v>0</v>
      </c>
      <c r="L168" s="83">
        <f>IF($C$4="citu pasākumu izmaksas",IF('10a+c+n'!$Q168="C",'10a+c+n'!L168,0))</f>
        <v>0</v>
      </c>
      <c r="M168" s="121">
        <f>IF($C$4="citu pasākumu izmaksas",IF('10a+c+n'!$Q168="C",'10a+c+n'!M168,0))</f>
        <v>0</v>
      </c>
      <c r="N168" s="121">
        <f>IF($C$4="citu pasākumu izmaksas",IF('10a+c+n'!$Q168="C",'10a+c+n'!N168,0))</f>
        <v>0</v>
      </c>
      <c r="O168" s="121">
        <f>IF($C$4="citu pasākumu izmaksas",IF('10a+c+n'!$Q168="C",'10a+c+n'!O168,0))</f>
        <v>0</v>
      </c>
      <c r="P168" s="122">
        <f>IF($C$4="citu pasākumu izmaksas",IF('10a+c+n'!$Q168="C",'10a+c+n'!P168,0))</f>
        <v>0</v>
      </c>
    </row>
    <row r="169" spans="1:16" x14ac:dyDescent="0.2">
      <c r="A169" s="49">
        <f>IF(P169=0,0,IF(COUNTBLANK(P169)=1,0,COUNTA($P$14:P169)))</f>
        <v>0</v>
      </c>
      <c r="B169" s="21">
        <f>IF($C$4="citu pasākumu izmaksas",IF('10a+c+n'!$Q169="C",'10a+c+n'!B169,0))</f>
        <v>0</v>
      </c>
      <c r="C169" s="21">
        <f>IF($C$4="citu pasākumu izmaksas",IF('10a+c+n'!$Q169="C",'10a+c+n'!C169,0))</f>
        <v>0</v>
      </c>
      <c r="D169" s="21">
        <f>IF($C$4="citu pasākumu izmaksas",IF('10a+c+n'!$Q169="C",'10a+c+n'!D169,0))</f>
        <v>0</v>
      </c>
      <c r="E169" s="42"/>
      <c r="F169" s="64"/>
      <c r="G169" s="121"/>
      <c r="H169" s="121">
        <f>IF($C$4="citu pasākumu izmaksas",IF('10a+c+n'!$Q169="C",'10a+c+n'!H169,0))</f>
        <v>0</v>
      </c>
      <c r="I169" s="121"/>
      <c r="J169" s="121"/>
      <c r="K169" s="122">
        <f>IF($C$4="citu pasākumu izmaksas",IF('10a+c+n'!$Q169="C",'10a+c+n'!K169,0))</f>
        <v>0</v>
      </c>
      <c r="L169" s="83">
        <f>IF($C$4="citu pasākumu izmaksas",IF('10a+c+n'!$Q169="C",'10a+c+n'!L169,0))</f>
        <v>0</v>
      </c>
      <c r="M169" s="121">
        <f>IF($C$4="citu pasākumu izmaksas",IF('10a+c+n'!$Q169="C",'10a+c+n'!M169,0))</f>
        <v>0</v>
      </c>
      <c r="N169" s="121">
        <f>IF($C$4="citu pasākumu izmaksas",IF('10a+c+n'!$Q169="C",'10a+c+n'!N169,0))</f>
        <v>0</v>
      </c>
      <c r="O169" s="121">
        <f>IF($C$4="citu pasākumu izmaksas",IF('10a+c+n'!$Q169="C",'10a+c+n'!O169,0))</f>
        <v>0</v>
      </c>
      <c r="P169" s="122">
        <f>IF($C$4="citu pasākumu izmaksas",IF('10a+c+n'!$Q169="C",'10a+c+n'!P169,0))</f>
        <v>0</v>
      </c>
    </row>
    <row r="170" spans="1:16" x14ac:dyDescent="0.2">
      <c r="A170" s="49">
        <f>IF(P170=0,0,IF(COUNTBLANK(P170)=1,0,COUNTA($P$14:P170)))</f>
        <v>0</v>
      </c>
      <c r="B170" s="21">
        <f>IF($C$4="citu pasākumu izmaksas",IF('10a+c+n'!$Q170="C",'10a+c+n'!B170,0))</f>
        <v>0</v>
      </c>
      <c r="C170" s="21">
        <f>IF($C$4="citu pasākumu izmaksas",IF('10a+c+n'!$Q170="C",'10a+c+n'!C170,0))</f>
        <v>0</v>
      </c>
      <c r="D170" s="21">
        <f>IF($C$4="citu pasākumu izmaksas",IF('10a+c+n'!$Q170="C",'10a+c+n'!D170,0))</f>
        <v>0</v>
      </c>
      <c r="E170" s="42"/>
      <c r="F170" s="64"/>
      <c r="G170" s="121"/>
      <c r="H170" s="121">
        <f>IF($C$4="citu pasākumu izmaksas",IF('10a+c+n'!$Q170="C",'10a+c+n'!H170,0))</f>
        <v>0</v>
      </c>
      <c r="I170" s="121"/>
      <c r="J170" s="121"/>
      <c r="K170" s="122">
        <f>IF($C$4="citu pasākumu izmaksas",IF('10a+c+n'!$Q170="C",'10a+c+n'!K170,0))</f>
        <v>0</v>
      </c>
      <c r="L170" s="83">
        <f>IF($C$4="citu pasākumu izmaksas",IF('10a+c+n'!$Q170="C",'10a+c+n'!L170,0))</f>
        <v>0</v>
      </c>
      <c r="M170" s="121">
        <f>IF($C$4="citu pasākumu izmaksas",IF('10a+c+n'!$Q170="C",'10a+c+n'!M170,0))</f>
        <v>0</v>
      </c>
      <c r="N170" s="121">
        <f>IF($C$4="citu pasākumu izmaksas",IF('10a+c+n'!$Q170="C",'10a+c+n'!N170,0))</f>
        <v>0</v>
      </c>
      <c r="O170" s="121">
        <f>IF($C$4="citu pasākumu izmaksas",IF('10a+c+n'!$Q170="C",'10a+c+n'!O170,0))</f>
        <v>0</v>
      </c>
      <c r="P170" s="122">
        <f>IF($C$4="citu pasākumu izmaksas",IF('10a+c+n'!$Q170="C",'10a+c+n'!P170,0))</f>
        <v>0</v>
      </c>
    </row>
    <row r="171" spans="1:16" x14ac:dyDescent="0.2">
      <c r="A171" s="49">
        <f>IF(P171=0,0,IF(COUNTBLANK(P171)=1,0,COUNTA($P$14:P171)))</f>
        <v>0</v>
      </c>
      <c r="B171" s="21">
        <f>IF($C$4="citu pasākumu izmaksas",IF('10a+c+n'!$Q171="C",'10a+c+n'!B171,0))</f>
        <v>0</v>
      </c>
      <c r="C171" s="21">
        <f>IF($C$4="citu pasākumu izmaksas",IF('10a+c+n'!$Q171="C",'10a+c+n'!C171,0))</f>
        <v>0</v>
      </c>
      <c r="D171" s="21">
        <f>IF($C$4="citu pasākumu izmaksas",IF('10a+c+n'!$Q171="C",'10a+c+n'!D171,0))</f>
        <v>0</v>
      </c>
      <c r="E171" s="42"/>
      <c r="F171" s="64"/>
      <c r="G171" s="121"/>
      <c r="H171" s="121">
        <f>IF($C$4="citu pasākumu izmaksas",IF('10a+c+n'!$Q171="C",'10a+c+n'!H171,0))</f>
        <v>0</v>
      </c>
      <c r="I171" s="121"/>
      <c r="J171" s="121"/>
      <c r="K171" s="122">
        <f>IF($C$4="citu pasākumu izmaksas",IF('10a+c+n'!$Q171="C",'10a+c+n'!K171,0))</f>
        <v>0</v>
      </c>
      <c r="L171" s="83">
        <f>IF($C$4="citu pasākumu izmaksas",IF('10a+c+n'!$Q171="C",'10a+c+n'!L171,0))</f>
        <v>0</v>
      </c>
      <c r="M171" s="121">
        <f>IF($C$4="citu pasākumu izmaksas",IF('10a+c+n'!$Q171="C",'10a+c+n'!M171,0))</f>
        <v>0</v>
      </c>
      <c r="N171" s="121">
        <f>IF($C$4="citu pasākumu izmaksas",IF('10a+c+n'!$Q171="C",'10a+c+n'!N171,0))</f>
        <v>0</v>
      </c>
      <c r="O171" s="121">
        <f>IF($C$4="citu pasākumu izmaksas",IF('10a+c+n'!$Q171="C",'10a+c+n'!O171,0))</f>
        <v>0</v>
      </c>
      <c r="P171" s="122">
        <f>IF($C$4="citu pasākumu izmaksas",IF('10a+c+n'!$Q171="C",'10a+c+n'!P171,0))</f>
        <v>0</v>
      </c>
    </row>
    <row r="172" spans="1:16" x14ac:dyDescent="0.2">
      <c r="A172" s="49">
        <f>IF(P172=0,0,IF(COUNTBLANK(P172)=1,0,COUNTA($P$14:P172)))</f>
        <v>0</v>
      </c>
      <c r="B172" s="21">
        <f>IF($C$4="citu pasākumu izmaksas",IF('10a+c+n'!$Q172="C",'10a+c+n'!B172,0))</f>
        <v>0</v>
      </c>
      <c r="C172" s="21">
        <f>IF($C$4="citu pasākumu izmaksas",IF('10a+c+n'!$Q172="C",'10a+c+n'!C172,0))</f>
        <v>0</v>
      </c>
      <c r="D172" s="21">
        <f>IF($C$4="citu pasākumu izmaksas",IF('10a+c+n'!$Q172="C",'10a+c+n'!D172,0))</f>
        <v>0</v>
      </c>
      <c r="E172" s="42"/>
      <c r="F172" s="64"/>
      <c r="G172" s="121"/>
      <c r="H172" s="121">
        <f>IF($C$4="citu pasākumu izmaksas",IF('10a+c+n'!$Q172="C",'10a+c+n'!H172,0))</f>
        <v>0</v>
      </c>
      <c r="I172" s="121"/>
      <c r="J172" s="121"/>
      <c r="K172" s="122">
        <f>IF($C$4="citu pasākumu izmaksas",IF('10a+c+n'!$Q172="C",'10a+c+n'!K172,0))</f>
        <v>0</v>
      </c>
      <c r="L172" s="83">
        <f>IF($C$4="citu pasākumu izmaksas",IF('10a+c+n'!$Q172="C",'10a+c+n'!L172,0))</f>
        <v>0</v>
      </c>
      <c r="M172" s="121">
        <f>IF($C$4="citu pasākumu izmaksas",IF('10a+c+n'!$Q172="C",'10a+c+n'!M172,0))</f>
        <v>0</v>
      </c>
      <c r="N172" s="121">
        <f>IF($C$4="citu pasākumu izmaksas",IF('10a+c+n'!$Q172="C",'10a+c+n'!N172,0))</f>
        <v>0</v>
      </c>
      <c r="O172" s="121">
        <f>IF($C$4="citu pasākumu izmaksas",IF('10a+c+n'!$Q172="C",'10a+c+n'!O172,0))</f>
        <v>0</v>
      </c>
      <c r="P172" s="122">
        <f>IF($C$4="citu pasākumu izmaksas",IF('10a+c+n'!$Q172="C",'10a+c+n'!P172,0))</f>
        <v>0</v>
      </c>
    </row>
    <row r="173" spans="1:16" x14ac:dyDescent="0.2">
      <c r="A173" s="49">
        <f>IF(P173=0,0,IF(COUNTBLANK(P173)=1,0,COUNTA($P$14:P173)))</f>
        <v>0</v>
      </c>
      <c r="B173" s="21">
        <f>IF($C$4="citu pasākumu izmaksas",IF('10a+c+n'!$Q173="C",'10a+c+n'!B173,0))</f>
        <v>0</v>
      </c>
      <c r="C173" s="21">
        <f>IF($C$4="citu pasākumu izmaksas",IF('10a+c+n'!$Q173="C",'10a+c+n'!C173,0))</f>
        <v>0</v>
      </c>
      <c r="D173" s="21">
        <f>IF($C$4="citu pasākumu izmaksas",IF('10a+c+n'!$Q173="C",'10a+c+n'!D173,0))</f>
        <v>0</v>
      </c>
      <c r="E173" s="42"/>
      <c r="F173" s="64"/>
      <c r="G173" s="121"/>
      <c r="H173" s="121">
        <f>IF($C$4="citu pasākumu izmaksas",IF('10a+c+n'!$Q173="C",'10a+c+n'!H173,0))</f>
        <v>0</v>
      </c>
      <c r="I173" s="121"/>
      <c r="J173" s="121"/>
      <c r="K173" s="122">
        <f>IF($C$4="citu pasākumu izmaksas",IF('10a+c+n'!$Q173="C",'10a+c+n'!K173,0))</f>
        <v>0</v>
      </c>
      <c r="L173" s="83">
        <f>IF($C$4="citu pasākumu izmaksas",IF('10a+c+n'!$Q173="C",'10a+c+n'!L173,0))</f>
        <v>0</v>
      </c>
      <c r="M173" s="121">
        <f>IF($C$4="citu pasākumu izmaksas",IF('10a+c+n'!$Q173="C",'10a+c+n'!M173,0))</f>
        <v>0</v>
      </c>
      <c r="N173" s="121">
        <f>IF($C$4="citu pasākumu izmaksas",IF('10a+c+n'!$Q173="C",'10a+c+n'!N173,0))</f>
        <v>0</v>
      </c>
      <c r="O173" s="121">
        <f>IF($C$4="citu pasākumu izmaksas",IF('10a+c+n'!$Q173="C",'10a+c+n'!O173,0))</f>
        <v>0</v>
      </c>
      <c r="P173" s="122">
        <f>IF($C$4="citu pasākumu izmaksas",IF('10a+c+n'!$Q173="C",'10a+c+n'!P173,0))</f>
        <v>0</v>
      </c>
    </row>
    <row r="174" spans="1:16" x14ac:dyDescent="0.2">
      <c r="A174" s="49">
        <f>IF(P174=0,0,IF(COUNTBLANK(P174)=1,0,COUNTA($P$14:P174)))</f>
        <v>0</v>
      </c>
      <c r="B174" s="21">
        <f>IF($C$4="citu pasākumu izmaksas",IF('10a+c+n'!$Q174="C",'10a+c+n'!B174,0))</f>
        <v>0</v>
      </c>
      <c r="C174" s="21">
        <f>IF($C$4="citu pasākumu izmaksas",IF('10a+c+n'!$Q174="C",'10a+c+n'!C174,0))</f>
        <v>0</v>
      </c>
      <c r="D174" s="21">
        <f>IF($C$4="citu pasākumu izmaksas",IF('10a+c+n'!$Q174="C",'10a+c+n'!D174,0))</f>
        <v>0</v>
      </c>
      <c r="E174" s="42"/>
      <c r="F174" s="64"/>
      <c r="G174" s="121"/>
      <c r="H174" s="121">
        <f>IF($C$4="citu pasākumu izmaksas",IF('10a+c+n'!$Q174="C",'10a+c+n'!H174,0))</f>
        <v>0</v>
      </c>
      <c r="I174" s="121"/>
      <c r="J174" s="121"/>
      <c r="K174" s="122">
        <f>IF($C$4="citu pasākumu izmaksas",IF('10a+c+n'!$Q174="C",'10a+c+n'!K174,0))</f>
        <v>0</v>
      </c>
      <c r="L174" s="83">
        <f>IF($C$4="citu pasākumu izmaksas",IF('10a+c+n'!$Q174="C",'10a+c+n'!L174,0))</f>
        <v>0</v>
      </c>
      <c r="M174" s="121">
        <f>IF($C$4="citu pasākumu izmaksas",IF('10a+c+n'!$Q174="C",'10a+c+n'!M174,0))</f>
        <v>0</v>
      </c>
      <c r="N174" s="121">
        <f>IF($C$4="citu pasākumu izmaksas",IF('10a+c+n'!$Q174="C",'10a+c+n'!N174,0))</f>
        <v>0</v>
      </c>
      <c r="O174" s="121">
        <f>IF($C$4="citu pasākumu izmaksas",IF('10a+c+n'!$Q174="C",'10a+c+n'!O174,0))</f>
        <v>0</v>
      </c>
      <c r="P174" s="122">
        <f>IF($C$4="citu pasākumu izmaksas",IF('10a+c+n'!$Q174="C",'10a+c+n'!P174,0))</f>
        <v>0</v>
      </c>
    </row>
    <row r="175" spans="1:16" x14ac:dyDescent="0.2">
      <c r="A175" s="49">
        <f>IF(P175=0,0,IF(COUNTBLANK(P175)=1,0,COUNTA($P$14:P175)))</f>
        <v>0</v>
      </c>
      <c r="B175" s="21">
        <f>IF($C$4="citu pasākumu izmaksas",IF('10a+c+n'!$Q175="C",'10a+c+n'!B175,0))</f>
        <v>0</v>
      </c>
      <c r="C175" s="21">
        <f>IF($C$4="citu pasākumu izmaksas",IF('10a+c+n'!$Q175="C",'10a+c+n'!C175,0))</f>
        <v>0</v>
      </c>
      <c r="D175" s="21">
        <f>IF($C$4="citu pasākumu izmaksas",IF('10a+c+n'!$Q175="C",'10a+c+n'!D175,0))</f>
        <v>0</v>
      </c>
      <c r="E175" s="42"/>
      <c r="F175" s="64"/>
      <c r="G175" s="121"/>
      <c r="H175" s="121">
        <f>IF($C$4="citu pasākumu izmaksas",IF('10a+c+n'!$Q175="C",'10a+c+n'!H175,0))</f>
        <v>0</v>
      </c>
      <c r="I175" s="121"/>
      <c r="J175" s="121"/>
      <c r="K175" s="122">
        <f>IF($C$4="citu pasākumu izmaksas",IF('10a+c+n'!$Q175="C",'10a+c+n'!K175,0))</f>
        <v>0</v>
      </c>
      <c r="L175" s="83">
        <f>IF($C$4="citu pasākumu izmaksas",IF('10a+c+n'!$Q175="C",'10a+c+n'!L175,0))</f>
        <v>0</v>
      </c>
      <c r="M175" s="121">
        <f>IF($C$4="citu pasākumu izmaksas",IF('10a+c+n'!$Q175="C",'10a+c+n'!M175,0))</f>
        <v>0</v>
      </c>
      <c r="N175" s="121">
        <f>IF($C$4="citu pasākumu izmaksas",IF('10a+c+n'!$Q175="C",'10a+c+n'!N175,0))</f>
        <v>0</v>
      </c>
      <c r="O175" s="121">
        <f>IF($C$4="citu pasākumu izmaksas",IF('10a+c+n'!$Q175="C",'10a+c+n'!O175,0))</f>
        <v>0</v>
      </c>
      <c r="P175" s="122">
        <f>IF($C$4="citu pasākumu izmaksas",IF('10a+c+n'!$Q175="C",'10a+c+n'!P175,0))</f>
        <v>0</v>
      </c>
    </row>
    <row r="176" spans="1:16" x14ac:dyDescent="0.2">
      <c r="A176" s="49">
        <f>IF(P176=0,0,IF(COUNTBLANK(P176)=1,0,COUNTA($P$14:P176)))</f>
        <v>0</v>
      </c>
      <c r="B176" s="21">
        <f>IF($C$4="citu pasākumu izmaksas",IF('10a+c+n'!$Q176="C",'10a+c+n'!B176,0))</f>
        <v>0</v>
      </c>
      <c r="C176" s="21">
        <f>IF($C$4="citu pasākumu izmaksas",IF('10a+c+n'!$Q176="C",'10a+c+n'!C176,0))</f>
        <v>0</v>
      </c>
      <c r="D176" s="21">
        <f>IF($C$4="citu pasākumu izmaksas",IF('10a+c+n'!$Q176="C",'10a+c+n'!D176,0))</f>
        <v>0</v>
      </c>
      <c r="E176" s="42"/>
      <c r="F176" s="64"/>
      <c r="G176" s="121"/>
      <c r="H176" s="121">
        <f>IF($C$4="citu pasākumu izmaksas",IF('10a+c+n'!$Q176="C",'10a+c+n'!H176,0))</f>
        <v>0</v>
      </c>
      <c r="I176" s="121"/>
      <c r="J176" s="121"/>
      <c r="K176" s="122">
        <f>IF($C$4="citu pasākumu izmaksas",IF('10a+c+n'!$Q176="C",'10a+c+n'!K176,0))</f>
        <v>0</v>
      </c>
      <c r="L176" s="83">
        <f>IF($C$4="citu pasākumu izmaksas",IF('10a+c+n'!$Q176="C",'10a+c+n'!L176,0))</f>
        <v>0</v>
      </c>
      <c r="M176" s="121">
        <f>IF($C$4="citu pasākumu izmaksas",IF('10a+c+n'!$Q176="C",'10a+c+n'!M176,0))</f>
        <v>0</v>
      </c>
      <c r="N176" s="121">
        <f>IF($C$4="citu pasākumu izmaksas",IF('10a+c+n'!$Q176="C",'10a+c+n'!N176,0))</f>
        <v>0</v>
      </c>
      <c r="O176" s="121">
        <f>IF($C$4="citu pasākumu izmaksas",IF('10a+c+n'!$Q176="C",'10a+c+n'!O176,0))</f>
        <v>0</v>
      </c>
      <c r="P176" s="122">
        <f>IF($C$4="citu pasākumu izmaksas",IF('10a+c+n'!$Q176="C",'10a+c+n'!P176,0))</f>
        <v>0</v>
      </c>
    </row>
    <row r="177" spans="1:16" x14ac:dyDescent="0.2">
      <c r="A177" s="49">
        <f>IF(P177=0,0,IF(COUNTBLANK(P177)=1,0,COUNTA($P$14:P177)))</f>
        <v>0</v>
      </c>
      <c r="B177" s="21">
        <f>IF($C$4="citu pasākumu izmaksas",IF('10a+c+n'!$Q177="C",'10a+c+n'!B177,0))</f>
        <v>0</v>
      </c>
      <c r="C177" s="21">
        <f>IF($C$4="citu pasākumu izmaksas",IF('10a+c+n'!$Q177="C",'10a+c+n'!C177,0))</f>
        <v>0</v>
      </c>
      <c r="D177" s="21">
        <f>IF($C$4="citu pasākumu izmaksas",IF('10a+c+n'!$Q177="C",'10a+c+n'!D177,0))</f>
        <v>0</v>
      </c>
      <c r="E177" s="42"/>
      <c r="F177" s="64"/>
      <c r="G177" s="121"/>
      <c r="H177" s="121">
        <f>IF($C$4="citu pasākumu izmaksas",IF('10a+c+n'!$Q177="C",'10a+c+n'!H177,0))</f>
        <v>0</v>
      </c>
      <c r="I177" s="121"/>
      <c r="J177" s="121"/>
      <c r="K177" s="122">
        <f>IF($C$4="citu pasākumu izmaksas",IF('10a+c+n'!$Q177="C",'10a+c+n'!K177,0))</f>
        <v>0</v>
      </c>
      <c r="L177" s="83">
        <f>IF($C$4="citu pasākumu izmaksas",IF('10a+c+n'!$Q177="C",'10a+c+n'!L177,0))</f>
        <v>0</v>
      </c>
      <c r="M177" s="121">
        <f>IF($C$4="citu pasākumu izmaksas",IF('10a+c+n'!$Q177="C",'10a+c+n'!M177,0))</f>
        <v>0</v>
      </c>
      <c r="N177" s="121">
        <f>IF($C$4="citu pasākumu izmaksas",IF('10a+c+n'!$Q177="C",'10a+c+n'!N177,0))</f>
        <v>0</v>
      </c>
      <c r="O177" s="121">
        <f>IF($C$4="citu pasākumu izmaksas",IF('10a+c+n'!$Q177="C",'10a+c+n'!O177,0))</f>
        <v>0</v>
      </c>
      <c r="P177" s="122">
        <f>IF($C$4="citu pasākumu izmaksas",IF('10a+c+n'!$Q177="C",'10a+c+n'!P177,0))</f>
        <v>0</v>
      </c>
    </row>
    <row r="178" spans="1:16" x14ac:dyDescent="0.2">
      <c r="A178" s="49">
        <f>IF(P178=0,0,IF(COUNTBLANK(P178)=1,0,COUNTA($P$14:P178)))</f>
        <v>0</v>
      </c>
      <c r="B178" s="21">
        <f>IF($C$4="citu pasākumu izmaksas",IF('10a+c+n'!$Q178="C",'10a+c+n'!B178,0))</f>
        <v>0</v>
      </c>
      <c r="C178" s="21">
        <f>IF($C$4="citu pasākumu izmaksas",IF('10a+c+n'!$Q178="C",'10a+c+n'!C178,0))</f>
        <v>0</v>
      </c>
      <c r="D178" s="21">
        <f>IF($C$4="citu pasākumu izmaksas",IF('10a+c+n'!$Q178="C",'10a+c+n'!D178,0))</f>
        <v>0</v>
      </c>
      <c r="E178" s="42"/>
      <c r="F178" s="64"/>
      <c r="G178" s="121"/>
      <c r="H178" s="121">
        <f>IF($C$4="citu pasākumu izmaksas",IF('10a+c+n'!$Q178="C",'10a+c+n'!H178,0))</f>
        <v>0</v>
      </c>
      <c r="I178" s="121"/>
      <c r="J178" s="121"/>
      <c r="K178" s="122">
        <f>IF($C$4="citu pasākumu izmaksas",IF('10a+c+n'!$Q178="C",'10a+c+n'!K178,0))</f>
        <v>0</v>
      </c>
      <c r="L178" s="83">
        <f>IF($C$4="citu pasākumu izmaksas",IF('10a+c+n'!$Q178="C",'10a+c+n'!L178,0))</f>
        <v>0</v>
      </c>
      <c r="M178" s="121">
        <f>IF($C$4="citu pasākumu izmaksas",IF('10a+c+n'!$Q178="C",'10a+c+n'!M178,0))</f>
        <v>0</v>
      </c>
      <c r="N178" s="121">
        <f>IF($C$4="citu pasākumu izmaksas",IF('10a+c+n'!$Q178="C",'10a+c+n'!N178,0))</f>
        <v>0</v>
      </c>
      <c r="O178" s="121">
        <f>IF($C$4="citu pasākumu izmaksas",IF('10a+c+n'!$Q178="C",'10a+c+n'!O178,0))</f>
        <v>0</v>
      </c>
      <c r="P178" s="122">
        <f>IF($C$4="citu pasākumu izmaksas",IF('10a+c+n'!$Q178="C",'10a+c+n'!P178,0))</f>
        <v>0</v>
      </c>
    </row>
    <row r="179" spans="1:16" x14ac:dyDescent="0.2">
      <c r="A179" s="49">
        <f>IF(P179=0,0,IF(COUNTBLANK(P179)=1,0,COUNTA($P$14:P179)))</f>
        <v>0</v>
      </c>
      <c r="B179" s="21">
        <f>IF($C$4="citu pasākumu izmaksas",IF('10a+c+n'!$Q179="C",'10a+c+n'!B179,0))</f>
        <v>0</v>
      </c>
      <c r="C179" s="21">
        <f>IF($C$4="citu pasākumu izmaksas",IF('10a+c+n'!$Q179="C",'10a+c+n'!C179,0))</f>
        <v>0</v>
      </c>
      <c r="D179" s="21">
        <f>IF($C$4="citu pasākumu izmaksas",IF('10a+c+n'!$Q179="C",'10a+c+n'!D179,0))</f>
        <v>0</v>
      </c>
      <c r="E179" s="42"/>
      <c r="F179" s="64"/>
      <c r="G179" s="121"/>
      <c r="H179" s="121">
        <f>IF($C$4="citu pasākumu izmaksas",IF('10a+c+n'!$Q179="C",'10a+c+n'!H179,0))</f>
        <v>0</v>
      </c>
      <c r="I179" s="121"/>
      <c r="J179" s="121"/>
      <c r="K179" s="122">
        <f>IF($C$4="citu pasākumu izmaksas",IF('10a+c+n'!$Q179="C",'10a+c+n'!K179,0))</f>
        <v>0</v>
      </c>
      <c r="L179" s="83">
        <f>IF($C$4="citu pasākumu izmaksas",IF('10a+c+n'!$Q179="C",'10a+c+n'!L179,0))</f>
        <v>0</v>
      </c>
      <c r="M179" s="121">
        <f>IF($C$4="citu pasākumu izmaksas",IF('10a+c+n'!$Q179="C",'10a+c+n'!M179,0))</f>
        <v>0</v>
      </c>
      <c r="N179" s="121">
        <f>IF($C$4="citu pasākumu izmaksas",IF('10a+c+n'!$Q179="C",'10a+c+n'!N179,0))</f>
        <v>0</v>
      </c>
      <c r="O179" s="121">
        <f>IF($C$4="citu pasākumu izmaksas",IF('10a+c+n'!$Q179="C",'10a+c+n'!O179,0))</f>
        <v>0</v>
      </c>
      <c r="P179" s="122">
        <f>IF($C$4="citu pasākumu izmaksas",IF('10a+c+n'!$Q179="C",'10a+c+n'!P179,0))</f>
        <v>0</v>
      </c>
    </row>
    <row r="180" spans="1:16" x14ac:dyDescent="0.2">
      <c r="A180" s="49">
        <f>IF(P180=0,0,IF(COUNTBLANK(P180)=1,0,COUNTA($P$14:P180)))</f>
        <v>0</v>
      </c>
      <c r="B180" s="21">
        <f>IF($C$4="citu pasākumu izmaksas",IF('10a+c+n'!$Q180="C",'10a+c+n'!B180,0))</f>
        <v>0</v>
      </c>
      <c r="C180" s="21">
        <f>IF($C$4="citu pasākumu izmaksas",IF('10a+c+n'!$Q180="C",'10a+c+n'!C180,0))</f>
        <v>0</v>
      </c>
      <c r="D180" s="21">
        <f>IF($C$4="citu pasākumu izmaksas",IF('10a+c+n'!$Q180="C",'10a+c+n'!D180,0))</f>
        <v>0</v>
      </c>
      <c r="E180" s="42"/>
      <c r="F180" s="64"/>
      <c r="G180" s="121"/>
      <c r="H180" s="121">
        <f>IF($C$4="citu pasākumu izmaksas",IF('10a+c+n'!$Q180="C",'10a+c+n'!H180,0))</f>
        <v>0</v>
      </c>
      <c r="I180" s="121"/>
      <c r="J180" s="121"/>
      <c r="K180" s="122">
        <f>IF($C$4="citu pasākumu izmaksas",IF('10a+c+n'!$Q180="C",'10a+c+n'!K180,0))</f>
        <v>0</v>
      </c>
      <c r="L180" s="83">
        <f>IF($C$4="citu pasākumu izmaksas",IF('10a+c+n'!$Q180="C",'10a+c+n'!L180,0))</f>
        <v>0</v>
      </c>
      <c r="M180" s="121">
        <f>IF($C$4="citu pasākumu izmaksas",IF('10a+c+n'!$Q180="C",'10a+c+n'!M180,0))</f>
        <v>0</v>
      </c>
      <c r="N180" s="121">
        <f>IF($C$4="citu pasākumu izmaksas",IF('10a+c+n'!$Q180="C",'10a+c+n'!N180,0))</f>
        <v>0</v>
      </c>
      <c r="O180" s="121">
        <f>IF($C$4="citu pasākumu izmaksas",IF('10a+c+n'!$Q180="C",'10a+c+n'!O180,0))</f>
        <v>0</v>
      </c>
      <c r="P180" s="122">
        <f>IF($C$4="citu pasākumu izmaksas",IF('10a+c+n'!$Q180="C",'10a+c+n'!P180,0))</f>
        <v>0</v>
      </c>
    </row>
    <row r="181" spans="1:16" x14ac:dyDescent="0.2">
      <c r="A181" s="49">
        <f>IF(P181=0,0,IF(COUNTBLANK(P181)=1,0,COUNTA($P$14:P181)))</f>
        <v>0</v>
      </c>
      <c r="B181" s="21">
        <f>IF($C$4="citu pasākumu izmaksas",IF('10a+c+n'!$Q181="C",'10a+c+n'!B181,0))</f>
        <v>0</v>
      </c>
      <c r="C181" s="21">
        <f>IF($C$4="citu pasākumu izmaksas",IF('10a+c+n'!$Q181="C",'10a+c+n'!C181,0))</f>
        <v>0</v>
      </c>
      <c r="D181" s="21">
        <f>IF($C$4="citu pasākumu izmaksas",IF('10a+c+n'!$Q181="C",'10a+c+n'!D181,0))</f>
        <v>0</v>
      </c>
      <c r="E181" s="42"/>
      <c r="F181" s="64"/>
      <c r="G181" s="121"/>
      <c r="H181" s="121">
        <f>IF($C$4="citu pasākumu izmaksas",IF('10a+c+n'!$Q181="C",'10a+c+n'!H181,0))</f>
        <v>0</v>
      </c>
      <c r="I181" s="121"/>
      <c r="J181" s="121"/>
      <c r="K181" s="122">
        <f>IF($C$4="citu pasākumu izmaksas",IF('10a+c+n'!$Q181="C",'10a+c+n'!K181,0))</f>
        <v>0</v>
      </c>
      <c r="L181" s="83">
        <f>IF($C$4="citu pasākumu izmaksas",IF('10a+c+n'!$Q181="C",'10a+c+n'!L181,0))</f>
        <v>0</v>
      </c>
      <c r="M181" s="121">
        <f>IF($C$4="citu pasākumu izmaksas",IF('10a+c+n'!$Q181="C",'10a+c+n'!M181,0))</f>
        <v>0</v>
      </c>
      <c r="N181" s="121">
        <f>IF($C$4="citu pasākumu izmaksas",IF('10a+c+n'!$Q181="C",'10a+c+n'!N181,0))</f>
        <v>0</v>
      </c>
      <c r="O181" s="121">
        <f>IF($C$4="citu pasākumu izmaksas",IF('10a+c+n'!$Q181="C",'10a+c+n'!O181,0))</f>
        <v>0</v>
      </c>
      <c r="P181" s="122">
        <f>IF($C$4="citu pasākumu izmaksas",IF('10a+c+n'!$Q181="C",'10a+c+n'!P181,0))</f>
        <v>0</v>
      </c>
    </row>
    <row r="182" spans="1:16" x14ac:dyDescent="0.2">
      <c r="A182" s="49">
        <f>IF(P182=0,0,IF(COUNTBLANK(P182)=1,0,COUNTA($P$14:P182)))</f>
        <v>0</v>
      </c>
      <c r="B182" s="21">
        <f>IF($C$4="citu pasākumu izmaksas",IF('10a+c+n'!$Q182="C",'10a+c+n'!B182,0))</f>
        <v>0</v>
      </c>
      <c r="C182" s="21">
        <f>IF($C$4="citu pasākumu izmaksas",IF('10a+c+n'!$Q182="C",'10a+c+n'!C182,0))</f>
        <v>0</v>
      </c>
      <c r="D182" s="21">
        <f>IF($C$4="citu pasākumu izmaksas",IF('10a+c+n'!$Q182="C",'10a+c+n'!D182,0))</f>
        <v>0</v>
      </c>
      <c r="E182" s="42"/>
      <c r="F182" s="64"/>
      <c r="G182" s="121"/>
      <c r="H182" s="121">
        <f>IF($C$4="citu pasākumu izmaksas",IF('10a+c+n'!$Q182="C",'10a+c+n'!H182,0))</f>
        <v>0</v>
      </c>
      <c r="I182" s="121"/>
      <c r="J182" s="121"/>
      <c r="K182" s="122">
        <f>IF($C$4="citu pasākumu izmaksas",IF('10a+c+n'!$Q182="C",'10a+c+n'!K182,0))</f>
        <v>0</v>
      </c>
      <c r="L182" s="83">
        <f>IF($C$4="citu pasākumu izmaksas",IF('10a+c+n'!$Q182="C",'10a+c+n'!L182,0))</f>
        <v>0</v>
      </c>
      <c r="M182" s="121">
        <f>IF($C$4="citu pasākumu izmaksas",IF('10a+c+n'!$Q182="C",'10a+c+n'!M182,0))</f>
        <v>0</v>
      </c>
      <c r="N182" s="121">
        <f>IF($C$4="citu pasākumu izmaksas",IF('10a+c+n'!$Q182="C",'10a+c+n'!N182,0))</f>
        <v>0</v>
      </c>
      <c r="O182" s="121">
        <f>IF($C$4="citu pasākumu izmaksas",IF('10a+c+n'!$Q182="C",'10a+c+n'!O182,0))</f>
        <v>0</v>
      </c>
      <c r="P182" s="122">
        <f>IF($C$4="citu pasākumu izmaksas",IF('10a+c+n'!$Q182="C",'10a+c+n'!P182,0))</f>
        <v>0</v>
      </c>
    </row>
    <row r="183" spans="1:16" x14ac:dyDescent="0.2">
      <c r="A183" s="49">
        <f>IF(P183=0,0,IF(COUNTBLANK(P183)=1,0,COUNTA($P$14:P183)))</f>
        <v>0</v>
      </c>
      <c r="B183" s="21">
        <f>IF($C$4="citu pasākumu izmaksas",IF('10a+c+n'!$Q183="C",'10a+c+n'!B183,0))</f>
        <v>0</v>
      </c>
      <c r="C183" s="21">
        <f>IF($C$4="citu pasākumu izmaksas",IF('10a+c+n'!$Q183="C",'10a+c+n'!C183,0))</f>
        <v>0</v>
      </c>
      <c r="D183" s="21">
        <f>IF($C$4="citu pasākumu izmaksas",IF('10a+c+n'!$Q183="C",'10a+c+n'!D183,0))</f>
        <v>0</v>
      </c>
      <c r="E183" s="42"/>
      <c r="F183" s="64"/>
      <c r="G183" s="121"/>
      <c r="H183" s="121">
        <f>IF($C$4="citu pasākumu izmaksas",IF('10a+c+n'!$Q183="C",'10a+c+n'!H183,0))</f>
        <v>0</v>
      </c>
      <c r="I183" s="121"/>
      <c r="J183" s="121"/>
      <c r="K183" s="122">
        <f>IF($C$4="citu pasākumu izmaksas",IF('10a+c+n'!$Q183="C",'10a+c+n'!K183,0))</f>
        <v>0</v>
      </c>
      <c r="L183" s="83">
        <f>IF($C$4="citu pasākumu izmaksas",IF('10a+c+n'!$Q183="C",'10a+c+n'!L183,0))</f>
        <v>0</v>
      </c>
      <c r="M183" s="121">
        <f>IF($C$4="citu pasākumu izmaksas",IF('10a+c+n'!$Q183="C",'10a+c+n'!M183,0))</f>
        <v>0</v>
      </c>
      <c r="N183" s="121">
        <f>IF($C$4="citu pasākumu izmaksas",IF('10a+c+n'!$Q183="C",'10a+c+n'!N183,0))</f>
        <v>0</v>
      </c>
      <c r="O183" s="121">
        <f>IF($C$4="citu pasākumu izmaksas",IF('10a+c+n'!$Q183="C",'10a+c+n'!O183,0))</f>
        <v>0</v>
      </c>
      <c r="P183" s="122">
        <f>IF($C$4="citu pasākumu izmaksas",IF('10a+c+n'!$Q183="C",'10a+c+n'!P183,0))</f>
        <v>0</v>
      </c>
    </row>
    <row r="184" spans="1:16" x14ac:dyDescent="0.2">
      <c r="A184" s="49">
        <f>IF(P184=0,0,IF(COUNTBLANK(P184)=1,0,COUNTA($P$14:P184)))</f>
        <v>0</v>
      </c>
      <c r="B184" s="21">
        <f>IF($C$4="citu pasākumu izmaksas",IF('10a+c+n'!$Q184="C",'10a+c+n'!B184,0))</f>
        <v>0</v>
      </c>
      <c r="C184" s="21">
        <f>IF($C$4="citu pasākumu izmaksas",IF('10a+c+n'!$Q184="C",'10a+c+n'!C184,0))</f>
        <v>0</v>
      </c>
      <c r="D184" s="21">
        <f>IF($C$4="citu pasākumu izmaksas",IF('10a+c+n'!$Q184="C",'10a+c+n'!D184,0))</f>
        <v>0</v>
      </c>
      <c r="E184" s="42"/>
      <c r="F184" s="64"/>
      <c r="G184" s="121"/>
      <c r="H184" s="121">
        <f>IF($C$4="citu pasākumu izmaksas",IF('10a+c+n'!$Q184="C",'10a+c+n'!H184,0))</f>
        <v>0</v>
      </c>
      <c r="I184" s="121"/>
      <c r="J184" s="121"/>
      <c r="K184" s="122">
        <f>IF($C$4="citu pasākumu izmaksas",IF('10a+c+n'!$Q184="C",'10a+c+n'!K184,0))</f>
        <v>0</v>
      </c>
      <c r="L184" s="83">
        <f>IF($C$4="citu pasākumu izmaksas",IF('10a+c+n'!$Q184="C",'10a+c+n'!L184,0))</f>
        <v>0</v>
      </c>
      <c r="M184" s="121">
        <f>IF($C$4="citu pasākumu izmaksas",IF('10a+c+n'!$Q184="C",'10a+c+n'!M184,0))</f>
        <v>0</v>
      </c>
      <c r="N184" s="121">
        <f>IF($C$4="citu pasākumu izmaksas",IF('10a+c+n'!$Q184="C",'10a+c+n'!N184,0))</f>
        <v>0</v>
      </c>
      <c r="O184" s="121">
        <f>IF($C$4="citu pasākumu izmaksas",IF('10a+c+n'!$Q184="C",'10a+c+n'!O184,0))</f>
        <v>0</v>
      </c>
      <c r="P184" s="122">
        <f>IF($C$4="citu pasākumu izmaksas",IF('10a+c+n'!$Q184="C",'10a+c+n'!P184,0))</f>
        <v>0</v>
      </c>
    </row>
    <row r="185" spans="1:16" x14ac:dyDescent="0.2">
      <c r="A185" s="49">
        <f>IF(P185=0,0,IF(COUNTBLANK(P185)=1,0,COUNTA($P$14:P185)))</f>
        <v>0</v>
      </c>
      <c r="B185" s="21">
        <f>IF($C$4="citu pasākumu izmaksas",IF('10a+c+n'!$Q185="C",'10a+c+n'!B185,0))</f>
        <v>0</v>
      </c>
      <c r="C185" s="21">
        <f>IF($C$4="citu pasākumu izmaksas",IF('10a+c+n'!$Q185="C",'10a+c+n'!C185,0))</f>
        <v>0</v>
      </c>
      <c r="D185" s="21">
        <f>IF($C$4="citu pasākumu izmaksas",IF('10a+c+n'!$Q185="C",'10a+c+n'!D185,0))</f>
        <v>0</v>
      </c>
      <c r="E185" s="42"/>
      <c r="F185" s="64"/>
      <c r="G185" s="121"/>
      <c r="H185" s="121">
        <f>IF($C$4="citu pasākumu izmaksas",IF('10a+c+n'!$Q185="C",'10a+c+n'!H185,0))</f>
        <v>0</v>
      </c>
      <c r="I185" s="121"/>
      <c r="J185" s="121"/>
      <c r="K185" s="122">
        <f>IF($C$4="citu pasākumu izmaksas",IF('10a+c+n'!$Q185="C",'10a+c+n'!K185,0))</f>
        <v>0</v>
      </c>
      <c r="L185" s="83">
        <f>IF($C$4="citu pasākumu izmaksas",IF('10a+c+n'!$Q185="C",'10a+c+n'!L185,0))</f>
        <v>0</v>
      </c>
      <c r="M185" s="121">
        <f>IF($C$4="citu pasākumu izmaksas",IF('10a+c+n'!$Q185="C",'10a+c+n'!M185,0))</f>
        <v>0</v>
      </c>
      <c r="N185" s="121">
        <f>IF($C$4="citu pasākumu izmaksas",IF('10a+c+n'!$Q185="C",'10a+c+n'!N185,0))</f>
        <v>0</v>
      </c>
      <c r="O185" s="121">
        <f>IF($C$4="citu pasākumu izmaksas",IF('10a+c+n'!$Q185="C",'10a+c+n'!O185,0))</f>
        <v>0</v>
      </c>
      <c r="P185" s="122">
        <f>IF($C$4="citu pasākumu izmaksas",IF('10a+c+n'!$Q185="C",'10a+c+n'!P185,0))</f>
        <v>0</v>
      </c>
    </row>
    <row r="186" spans="1:16" x14ac:dyDescent="0.2">
      <c r="A186" s="49">
        <f>IF(P186=0,0,IF(COUNTBLANK(P186)=1,0,COUNTA($P$14:P186)))</f>
        <v>0</v>
      </c>
      <c r="B186" s="21">
        <f>IF($C$4="citu pasākumu izmaksas",IF('10a+c+n'!$Q186="C",'10a+c+n'!B186,0))</f>
        <v>0</v>
      </c>
      <c r="C186" s="21">
        <f>IF($C$4="citu pasākumu izmaksas",IF('10a+c+n'!$Q186="C",'10a+c+n'!C186,0))</f>
        <v>0</v>
      </c>
      <c r="D186" s="21">
        <f>IF($C$4="citu pasākumu izmaksas",IF('10a+c+n'!$Q186="C",'10a+c+n'!D186,0))</f>
        <v>0</v>
      </c>
      <c r="E186" s="42"/>
      <c r="F186" s="64"/>
      <c r="G186" s="121"/>
      <c r="H186" s="121">
        <f>IF($C$4="citu pasākumu izmaksas",IF('10a+c+n'!$Q186="C",'10a+c+n'!H186,0))</f>
        <v>0</v>
      </c>
      <c r="I186" s="121"/>
      <c r="J186" s="121"/>
      <c r="K186" s="122">
        <f>IF($C$4="citu pasākumu izmaksas",IF('10a+c+n'!$Q186="C",'10a+c+n'!K186,0))</f>
        <v>0</v>
      </c>
      <c r="L186" s="83">
        <f>IF($C$4="citu pasākumu izmaksas",IF('10a+c+n'!$Q186="C",'10a+c+n'!L186,0))</f>
        <v>0</v>
      </c>
      <c r="M186" s="121">
        <f>IF($C$4="citu pasākumu izmaksas",IF('10a+c+n'!$Q186="C",'10a+c+n'!M186,0))</f>
        <v>0</v>
      </c>
      <c r="N186" s="121">
        <f>IF($C$4="citu pasākumu izmaksas",IF('10a+c+n'!$Q186="C",'10a+c+n'!N186,0))</f>
        <v>0</v>
      </c>
      <c r="O186" s="121">
        <f>IF($C$4="citu pasākumu izmaksas",IF('10a+c+n'!$Q186="C",'10a+c+n'!O186,0))</f>
        <v>0</v>
      </c>
      <c r="P186" s="122">
        <f>IF($C$4="citu pasākumu izmaksas",IF('10a+c+n'!$Q186="C",'10a+c+n'!P186,0))</f>
        <v>0</v>
      </c>
    </row>
    <row r="187" spans="1:16" x14ac:dyDescent="0.2">
      <c r="A187" s="49">
        <f>IF(P187=0,0,IF(COUNTBLANK(P187)=1,0,COUNTA($P$14:P187)))</f>
        <v>0</v>
      </c>
      <c r="B187" s="21">
        <f>IF($C$4="citu pasākumu izmaksas",IF('10a+c+n'!$Q187="C",'10a+c+n'!B187,0))</f>
        <v>0</v>
      </c>
      <c r="C187" s="21">
        <f>IF($C$4="citu pasākumu izmaksas",IF('10a+c+n'!$Q187="C",'10a+c+n'!C187,0))</f>
        <v>0</v>
      </c>
      <c r="D187" s="21">
        <f>IF($C$4="citu pasākumu izmaksas",IF('10a+c+n'!$Q187="C",'10a+c+n'!D187,0))</f>
        <v>0</v>
      </c>
      <c r="E187" s="42"/>
      <c r="F187" s="64"/>
      <c r="G187" s="121"/>
      <c r="H187" s="121">
        <f>IF($C$4="citu pasākumu izmaksas",IF('10a+c+n'!$Q187="C",'10a+c+n'!H187,0))</f>
        <v>0</v>
      </c>
      <c r="I187" s="121"/>
      <c r="J187" s="121"/>
      <c r="K187" s="122">
        <f>IF($C$4="citu pasākumu izmaksas",IF('10a+c+n'!$Q187="C",'10a+c+n'!K187,0))</f>
        <v>0</v>
      </c>
      <c r="L187" s="83">
        <f>IF($C$4="citu pasākumu izmaksas",IF('10a+c+n'!$Q187="C",'10a+c+n'!L187,0))</f>
        <v>0</v>
      </c>
      <c r="M187" s="121">
        <f>IF($C$4="citu pasākumu izmaksas",IF('10a+c+n'!$Q187="C",'10a+c+n'!M187,0))</f>
        <v>0</v>
      </c>
      <c r="N187" s="121">
        <f>IF($C$4="citu pasākumu izmaksas",IF('10a+c+n'!$Q187="C",'10a+c+n'!N187,0))</f>
        <v>0</v>
      </c>
      <c r="O187" s="121">
        <f>IF($C$4="citu pasākumu izmaksas",IF('10a+c+n'!$Q187="C",'10a+c+n'!O187,0))</f>
        <v>0</v>
      </c>
      <c r="P187" s="122">
        <f>IF($C$4="citu pasākumu izmaksas",IF('10a+c+n'!$Q187="C",'10a+c+n'!P187,0))</f>
        <v>0</v>
      </c>
    </row>
    <row r="188" spans="1:16" x14ac:dyDescent="0.2">
      <c r="A188" s="49">
        <f>IF(P188=0,0,IF(COUNTBLANK(P188)=1,0,COUNTA($P$14:P188)))</f>
        <v>0</v>
      </c>
      <c r="B188" s="21">
        <f>IF($C$4="citu pasākumu izmaksas",IF('10a+c+n'!$Q188="C",'10a+c+n'!B188,0))</f>
        <v>0</v>
      </c>
      <c r="C188" s="21">
        <f>IF($C$4="citu pasākumu izmaksas",IF('10a+c+n'!$Q188="C",'10a+c+n'!C188,0))</f>
        <v>0</v>
      </c>
      <c r="D188" s="21">
        <f>IF($C$4="citu pasākumu izmaksas",IF('10a+c+n'!$Q188="C",'10a+c+n'!D188,0))</f>
        <v>0</v>
      </c>
      <c r="E188" s="42"/>
      <c r="F188" s="64"/>
      <c r="G188" s="121"/>
      <c r="H188" s="121">
        <f>IF($C$4="citu pasākumu izmaksas",IF('10a+c+n'!$Q188="C",'10a+c+n'!H188,0))</f>
        <v>0</v>
      </c>
      <c r="I188" s="121"/>
      <c r="J188" s="121"/>
      <c r="K188" s="122">
        <f>IF($C$4="citu pasākumu izmaksas",IF('10a+c+n'!$Q188="C",'10a+c+n'!K188,0))</f>
        <v>0</v>
      </c>
      <c r="L188" s="83">
        <f>IF($C$4="citu pasākumu izmaksas",IF('10a+c+n'!$Q188="C",'10a+c+n'!L188,0))</f>
        <v>0</v>
      </c>
      <c r="M188" s="121">
        <f>IF($C$4="citu pasākumu izmaksas",IF('10a+c+n'!$Q188="C",'10a+c+n'!M188,0))</f>
        <v>0</v>
      </c>
      <c r="N188" s="121">
        <f>IF($C$4="citu pasākumu izmaksas",IF('10a+c+n'!$Q188="C",'10a+c+n'!N188,0))</f>
        <v>0</v>
      </c>
      <c r="O188" s="121">
        <f>IF($C$4="citu pasākumu izmaksas",IF('10a+c+n'!$Q188="C",'10a+c+n'!O188,0))</f>
        <v>0</v>
      </c>
      <c r="P188" s="122">
        <f>IF($C$4="citu pasākumu izmaksas",IF('10a+c+n'!$Q188="C",'10a+c+n'!P188,0))</f>
        <v>0</v>
      </c>
    </row>
    <row r="189" spans="1:16" x14ac:dyDescent="0.2">
      <c r="A189" s="49">
        <f>IF(P189=0,0,IF(COUNTBLANK(P189)=1,0,COUNTA($P$14:P189)))</f>
        <v>0</v>
      </c>
      <c r="B189" s="21">
        <f>IF($C$4="citu pasākumu izmaksas",IF('10a+c+n'!$Q189="C",'10a+c+n'!B189,0))</f>
        <v>0</v>
      </c>
      <c r="C189" s="21">
        <f>IF($C$4="citu pasākumu izmaksas",IF('10a+c+n'!$Q189="C",'10a+c+n'!C189,0))</f>
        <v>0</v>
      </c>
      <c r="D189" s="21">
        <f>IF($C$4="citu pasākumu izmaksas",IF('10a+c+n'!$Q189="C",'10a+c+n'!D189,0))</f>
        <v>0</v>
      </c>
      <c r="E189" s="42"/>
      <c r="F189" s="64"/>
      <c r="G189" s="121"/>
      <c r="H189" s="121">
        <f>IF($C$4="citu pasākumu izmaksas",IF('10a+c+n'!$Q189="C",'10a+c+n'!H189,0))</f>
        <v>0</v>
      </c>
      <c r="I189" s="121"/>
      <c r="J189" s="121"/>
      <c r="K189" s="122">
        <f>IF($C$4="citu pasākumu izmaksas",IF('10a+c+n'!$Q189="C",'10a+c+n'!K189,0))</f>
        <v>0</v>
      </c>
      <c r="L189" s="83">
        <f>IF($C$4="citu pasākumu izmaksas",IF('10a+c+n'!$Q189="C",'10a+c+n'!L189,0))</f>
        <v>0</v>
      </c>
      <c r="M189" s="121">
        <f>IF($C$4="citu pasākumu izmaksas",IF('10a+c+n'!$Q189="C",'10a+c+n'!M189,0))</f>
        <v>0</v>
      </c>
      <c r="N189" s="121">
        <f>IF($C$4="citu pasākumu izmaksas",IF('10a+c+n'!$Q189="C",'10a+c+n'!N189,0))</f>
        <v>0</v>
      </c>
      <c r="O189" s="121">
        <f>IF($C$4="citu pasākumu izmaksas",IF('10a+c+n'!$Q189="C",'10a+c+n'!O189,0))</f>
        <v>0</v>
      </c>
      <c r="P189" s="122">
        <f>IF($C$4="citu pasākumu izmaksas",IF('10a+c+n'!$Q189="C",'10a+c+n'!P189,0))</f>
        <v>0</v>
      </c>
    </row>
    <row r="190" spans="1:16" x14ac:dyDescent="0.2">
      <c r="A190" s="49">
        <f>IF(P190=0,0,IF(COUNTBLANK(P190)=1,0,COUNTA($P$14:P190)))</f>
        <v>0</v>
      </c>
      <c r="B190" s="21">
        <f>IF($C$4="citu pasākumu izmaksas",IF('10a+c+n'!$Q190="C",'10a+c+n'!B190,0))</f>
        <v>0</v>
      </c>
      <c r="C190" s="21">
        <f>IF($C$4="citu pasākumu izmaksas",IF('10a+c+n'!$Q190="C",'10a+c+n'!C190,0))</f>
        <v>0</v>
      </c>
      <c r="D190" s="21">
        <f>IF($C$4="citu pasākumu izmaksas",IF('10a+c+n'!$Q190="C",'10a+c+n'!D190,0))</f>
        <v>0</v>
      </c>
      <c r="E190" s="42"/>
      <c r="F190" s="64"/>
      <c r="G190" s="121"/>
      <c r="H190" s="121">
        <f>IF($C$4="citu pasākumu izmaksas",IF('10a+c+n'!$Q190="C",'10a+c+n'!H190,0))</f>
        <v>0</v>
      </c>
      <c r="I190" s="121"/>
      <c r="J190" s="121"/>
      <c r="K190" s="122">
        <f>IF($C$4="citu pasākumu izmaksas",IF('10a+c+n'!$Q190="C",'10a+c+n'!K190,0))</f>
        <v>0</v>
      </c>
      <c r="L190" s="83">
        <f>IF($C$4="citu pasākumu izmaksas",IF('10a+c+n'!$Q190="C",'10a+c+n'!L190,0))</f>
        <v>0</v>
      </c>
      <c r="M190" s="121">
        <f>IF($C$4="citu pasākumu izmaksas",IF('10a+c+n'!$Q190="C",'10a+c+n'!M190,0))</f>
        <v>0</v>
      </c>
      <c r="N190" s="121">
        <f>IF($C$4="citu pasākumu izmaksas",IF('10a+c+n'!$Q190="C",'10a+c+n'!N190,0))</f>
        <v>0</v>
      </c>
      <c r="O190" s="121">
        <f>IF($C$4="citu pasākumu izmaksas",IF('10a+c+n'!$Q190="C",'10a+c+n'!O190,0))</f>
        <v>0</v>
      </c>
      <c r="P190" s="122">
        <f>IF($C$4="citu pasākumu izmaksas",IF('10a+c+n'!$Q190="C",'10a+c+n'!P190,0))</f>
        <v>0</v>
      </c>
    </row>
    <row r="191" spans="1:16" x14ac:dyDescent="0.2">
      <c r="A191" s="49">
        <f>IF(P191=0,0,IF(COUNTBLANK(P191)=1,0,COUNTA($P$14:P191)))</f>
        <v>0</v>
      </c>
      <c r="B191" s="21">
        <f>IF($C$4="citu pasākumu izmaksas",IF('10a+c+n'!$Q191="C",'10a+c+n'!B191,0))</f>
        <v>0</v>
      </c>
      <c r="C191" s="21">
        <f>IF($C$4="citu pasākumu izmaksas",IF('10a+c+n'!$Q191="C",'10a+c+n'!C191,0))</f>
        <v>0</v>
      </c>
      <c r="D191" s="21">
        <f>IF($C$4="citu pasākumu izmaksas",IF('10a+c+n'!$Q191="C",'10a+c+n'!D191,0))</f>
        <v>0</v>
      </c>
      <c r="E191" s="42"/>
      <c r="F191" s="64"/>
      <c r="G191" s="121"/>
      <c r="H191" s="121">
        <f>IF($C$4="citu pasākumu izmaksas",IF('10a+c+n'!$Q191="C",'10a+c+n'!H191,0))</f>
        <v>0</v>
      </c>
      <c r="I191" s="121"/>
      <c r="J191" s="121"/>
      <c r="K191" s="122">
        <f>IF($C$4="citu pasākumu izmaksas",IF('10a+c+n'!$Q191="C",'10a+c+n'!K191,0))</f>
        <v>0</v>
      </c>
      <c r="L191" s="83">
        <f>IF($C$4="citu pasākumu izmaksas",IF('10a+c+n'!$Q191="C",'10a+c+n'!L191,0))</f>
        <v>0</v>
      </c>
      <c r="M191" s="121">
        <f>IF($C$4="citu pasākumu izmaksas",IF('10a+c+n'!$Q191="C",'10a+c+n'!M191,0))</f>
        <v>0</v>
      </c>
      <c r="N191" s="121">
        <f>IF($C$4="citu pasākumu izmaksas",IF('10a+c+n'!$Q191="C",'10a+c+n'!N191,0))</f>
        <v>0</v>
      </c>
      <c r="O191" s="121">
        <f>IF($C$4="citu pasākumu izmaksas",IF('10a+c+n'!$Q191="C",'10a+c+n'!O191,0))</f>
        <v>0</v>
      </c>
      <c r="P191" s="122">
        <f>IF($C$4="citu pasākumu izmaksas",IF('10a+c+n'!$Q191="C",'10a+c+n'!P191,0))</f>
        <v>0</v>
      </c>
    </row>
    <row r="192" spans="1:16" x14ac:dyDescent="0.2">
      <c r="A192" s="49">
        <f>IF(P192=0,0,IF(COUNTBLANK(P192)=1,0,COUNTA($P$14:P192)))</f>
        <v>0</v>
      </c>
      <c r="B192" s="21">
        <f>IF($C$4="citu pasākumu izmaksas",IF('10a+c+n'!$Q192="C",'10a+c+n'!B192,0))</f>
        <v>0</v>
      </c>
      <c r="C192" s="21">
        <f>IF($C$4="citu pasākumu izmaksas",IF('10a+c+n'!$Q192="C",'10a+c+n'!C192,0))</f>
        <v>0</v>
      </c>
      <c r="D192" s="21">
        <f>IF($C$4="citu pasākumu izmaksas",IF('10a+c+n'!$Q192="C",'10a+c+n'!D192,0))</f>
        <v>0</v>
      </c>
      <c r="E192" s="42"/>
      <c r="F192" s="64"/>
      <c r="G192" s="121"/>
      <c r="H192" s="121">
        <f>IF($C$4="citu pasākumu izmaksas",IF('10a+c+n'!$Q192="C",'10a+c+n'!H192,0))</f>
        <v>0</v>
      </c>
      <c r="I192" s="121"/>
      <c r="J192" s="121"/>
      <c r="K192" s="122">
        <f>IF($C$4="citu pasākumu izmaksas",IF('10a+c+n'!$Q192="C",'10a+c+n'!K192,0))</f>
        <v>0</v>
      </c>
      <c r="L192" s="83">
        <f>IF($C$4="citu pasākumu izmaksas",IF('10a+c+n'!$Q192="C",'10a+c+n'!L192,0))</f>
        <v>0</v>
      </c>
      <c r="M192" s="121">
        <f>IF($C$4="citu pasākumu izmaksas",IF('10a+c+n'!$Q192="C",'10a+c+n'!M192,0))</f>
        <v>0</v>
      </c>
      <c r="N192" s="121">
        <f>IF($C$4="citu pasākumu izmaksas",IF('10a+c+n'!$Q192="C",'10a+c+n'!N192,0))</f>
        <v>0</v>
      </c>
      <c r="O192" s="121">
        <f>IF($C$4="citu pasākumu izmaksas",IF('10a+c+n'!$Q192="C",'10a+c+n'!O192,0))</f>
        <v>0</v>
      </c>
      <c r="P192" s="122">
        <f>IF($C$4="citu pasākumu izmaksas",IF('10a+c+n'!$Q192="C",'10a+c+n'!P192,0))</f>
        <v>0</v>
      </c>
    </row>
    <row r="193" spans="1:16" x14ac:dyDescent="0.2">
      <c r="A193" s="49">
        <f>IF(P193=0,0,IF(COUNTBLANK(P193)=1,0,COUNTA($P$14:P193)))</f>
        <v>0</v>
      </c>
      <c r="B193" s="21">
        <f>IF($C$4="citu pasākumu izmaksas",IF('10a+c+n'!$Q193="C",'10a+c+n'!B193,0))</f>
        <v>0</v>
      </c>
      <c r="C193" s="21">
        <f>IF($C$4="citu pasākumu izmaksas",IF('10a+c+n'!$Q193="C",'10a+c+n'!C193,0))</f>
        <v>0</v>
      </c>
      <c r="D193" s="21">
        <f>IF($C$4="citu pasākumu izmaksas",IF('10a+c+n'!$Q193="C",'10a+c+n'!D193,0))</f>
        <v>0</v>
      </c>
      <c r="E193" s="42"/>
      <c r="F193" s="64"/>
      <c r="G193" s="121"/>
      <c r="H193" s="121">
        <f>IF($C$4="citu pasākumu izmaksas",IF('10a+c+n'!$Q193="C",'10a+c+n'!H193,0))</f>
        <v>0</v>
      </c>
      <c r="I193" s="121"/>
      <c r="J193" s="121"/>
      <c r="K193" s="122">
        <f>IF($C$4="citu pasākumu izmaksas",IF('10a+c+n'!$Q193="C",'10a+c+n'!K193,0))</f>
        <v>0</v>
      </c>
      <c r="L193" s="83">
        <f>IF($C$4="citu pasākumu izmaksas",IF('10a+c+n'!$Q193="C",'10a+c+n'!L193,0))</f>
        <v>0</v>
      </c>
      <c r="M193" s="121">
        <f>IF($C$4="citu pasākumu izmaksas",IF('10a+c+n'!$Q193="C",'10a+c+n'!M193,0))</f>
        <v>0</v>
      </c>
      <c r="N193" s="121">
        <f>IF($C$4="citu pasākumu izmaksas",IF('10a+c+n'!$Q193="C",'10a+c+n'!N193,0))</f>
        <v>0</v>
      </c>
      <c r="O193" s="121">
        <f>IF($C$4="citu pasākumu izmaksas",IF('10a+c+n'!$Q193="C",'10a+c+n'!O193,0))</f>
        <v>0</v>
      </c>
      <c r="P193" s="122">
        <f>IF($C$4="citu pasākumu izmaksas",IF('10a+c+n'!$Q193="C",'10a+c+n'!P193,0))</f>
        <v>0</v>
      </c>
    </row>
    <row r="194" spans="1:16" x14ac:dyDescent="0.2">
      <c r="A194" s="49">
        <f>IF(P194=0,0,IF(COUNTBLANK(P194)=1,0,COUNTA($P$14:P194)))</f>
        <v>0</v>
      </c>
      <c r="B194" s="21">
        <f>IF($C$4="citu pasākumu izmaksas",IF('10a+c+n'!$Q194="C",'10a+c+n'!B194,0))</f>
        <v>0</v>
      </c>
      <c r="C194" s="21">
        <f>IF($C$4="citu pasākumu izmaksas",IF('10a+c+n'!$Q194="C",'10a+c+n'!C194,0))</f>
        <v>0</v>
      </c>
      <c r="D194" s="21">
        <f>IF($C$4="citu pasākumu izmaksas",IF('10a+c+n'!$Q194="C",'10a+c+n'!D194,0))</f>
        <v>0</v>
      </c>
      <c r="E194" s="42"/>
      <c r="F194" s="64"/>
      <c r="G194" s="121"/>
      <c r="H194" s="121">
        <f>IF($C$4="citu pasākumu izmaksas",IF('10a+c+n'!$Q194="C",'10a+c+n'!H194,0))</f>
        <v>0</v>
      </c>
      <c r="I194" s="121"/>
      <c r="J194" s="121"/>
      <c r="K194" s="122">
        <f>IF($C$4="citu pasākumu izmaksas",IF('10a+c+n'!$Q194="C",'10a+c+n'!K194,0))</f>
        <v>0</v>
      </c>
      <c r="L194" s="83">
        <f>IF($C$4="citu pasākumu izmaksas",IF('10a+c+n'!$Q194="C",'10a+c+n'!L194,0))</f>
        <v>0</v>
      </c>
      <c r="M194" s="121">
        <f>IF($C$4="citu pasākumu izmaksas",IF('10a+c+n'!$Q194="C",'10a+c+n'!M194,0))</f>
        <v>0</v>
      </c>
      <c r="N194" s="121">
        <f>IF($C$4="citu pasākumu izmaksas",IF('10a+c+n'!$Q194="C",'10a+c+n'!N194,0))</f>
        <v>0</v>
      </c>
      <c r="O194" s="121">
        <f>IF($C$4="citu pasākumu izmaksas",IF('10a+c+n'!$Q194="C",'10a+c+n'!O194,0))</f>
        <v>0</v>
      </c>
      <c r="P194" s="122">
        <f>IF($C$4="citu pasākumu izmaksas",IF('10a+c+n'!$Q194="C",'10a+c+n'!P194,0))</f>
        <v>0</v>
      </c>
    </row>
    <row r="195" spans="1:16" x14ac:dyDescent="0.2">
      <c r="A195" s="49">
        <f>IF(P195=0,0,IF(COUNTBLANK(P195)=1,0,COUNTA($P$14:P195)))</f>
        <v>0</v>
      </c>
      <c r="B195" s="21">
        <f>IF($C$4="citu pasākumu izmaksas",IF('10a+c+n'!$Q195="C",'10a+c+n'!B195,0))</f>
        <v>0</v>
      </c>
      <c r="C195" s="21">
        <f>IF($C$4="citu pasākumu izmaksas",IF('10a+c+n'!$Q195="C",'10a+c+n'!C195,0))</f>
        <v>0</v>
      </c>
      <c r="D195" s="21">
        <f>IF($C$4="citu pasākumu izmaksas",IF('10a+c+n'!$Q195="C",'10a+c+n'!D195,0))</f>
        <v>0</v>
      </c>
      <c r="E195" s="42"/>
      <c r="F195" s="64"/>
      <c r="G195" s="121"/>
      <c r="H195" s="121">
        <f>IF($C$4="citu pasākumu izmaksas",IF('10a+c+n'!$Q195="C",'10a+c+n'!H195,0))</f>
        <v>0</v>
      </c>
      <c r="I195" s="121"/>
      <c r="J195" s="121"/>
      <c r="K195" s="122">
        <f>IF($C$4="citu pasākumu izmaksas",IF('10a+c+n'!$Q195="C",'10a+c+n'!K195,0))</f>
        <v>0</v>
      </c>
      <c r="L195" s="83">
        <f>IF($C$4="citu pasākumu izmaksas",IF('10a+c+n'!$Q195="C",'10a+c+n'!L195,0))</f>
        <v>0</v>
      </c>
      <c r="M195" s="121">
        <f>IF($C$4="citu pasākumu izmaksas",IF('10a+c+n'!$Q195="C",'10a+c+n'!M195,0))</f>
        <v>0</v>
      </c>
      <c r="N195" s="121">
        <f>IF($C$4="citu pasākumu izmaksas",IF('10a+c+n'!$Q195="C",'10a+c+n'!N195,0))</f>
        <v>0</v>
      </c>
      <c r="O195" s="121">
        <f>IF($C$4="citu pasākumu izmaksas",IF('10a+c+n'!$Q195="C",'10a+c+n'!O195,0))</f>
        <v>0</v>
      </c>
      <c r="P195" s="122">
        <f>IF($C$4="citu pasākumu izmaksas",IF('10a+c+n'!$Q195="C",'10a+c+n'!P195,0))</f>
        <v>0</v>
      </c>
    </row>
    <row r="196" spans="1:16" x14ac:dyDescent="0.2">
      <c r="A196" s="49">
        <f>IF(P196=0,0,IF(COUNTBLANK(P196)=1,0,COUNTA($P$14:P196)))</f>
        <v>0</v>
      </c>
      <c r="B196" s="21">
        <f>IF($C$4="citu pasākumu izmaksas",IF('10a+c+n'!$Q196="C",'10a+c+n'!B196,0))</f>
        <v>0</v>
      </c>
      <c r="C196" s="21">
        <f>IF($C$4="citu pasākumu izmaksas",IF('10a+c+n'!$Q196="C",'10a+c+n'!C196,0))</f>
        <v>0</v>
      </c>
      <c r="D196" s="21">
        <f>IF($C$4="citu pasākumu izmaksas",IF('10a+c+n'!$Q196="C",'10a+c+n'!D196,0))</f>
        <v>0</v>
      </c>
      <c r="E196" s="42"/>
      <c r="F196" s="64"/>
      <c r="G196" s="121"/>
      <c r="H196" s="121">
        <f>IF($C$4="citu pasākumu izmaksas",IF('10a+c+n'!$Q196="C",'10a+c+n'!H196,0))</f>
        <v>0</v>
      </c>
      <c r="I196" s="121"/>
      <c r="J196" s="121"/>
      <c r="K196" s="122">
        <f>IF($C$4="citu pasākumu izmaksas",IF('10a+c+n'!$Q196="C",'10a+c+n'!K196,0))</f>
        <v>0</v>
      </c>
      <c r="L196" s="83">
        <f>IF($C$4="citu pasākumu izmaksas",IF('10a+c+n'!$Q196="C",'10a+c+n'!L196,0))</f>
        <v>0</v>
      </c>
      <c r="M196" s="121">
        <f>IF($C$4="citu pasākumu izmaksas",IF('10a+c+n'!$Q196="C",'10a+c+n'!M196,0))</f>
        <v>0</v>
      </c>
      <c r="N196" s="121">
        <f>IF($C$4="citu pasākumu izmaksas",IF('10a+c+n'!$Q196="C",'10a+c+n'!N196,0))</f>
        <v>0</v>
      </c>
      <c r="O196" s="121">
        <f>IF($C$4="citu pasākumu izmaksas",IF('10a+c+n'!$Q196="C",'10a+c+n'!O196,0))</f>
        <v>0</v>
      </c>
      <c r="P196" s="122">
        <f>IF($C$4="citu pasākumu izmaksas",IF('10a+c+n'!$Q196="C",'10a+c+n'!P196,0))</f>
        <v>0</v>
      </c>
    </row>
    <row r="197" spans="1:16" x14ac:dyDescent="0.2">
      <c r="A197" s="49">
        <f>IF(P197=0,0,IF(COUNTBLANK(P197)=1,0,COUNTA($P$14:P197)))</f>
        <v>0</v>
      </c>
      <c r="B197" s="21">
        <f>IF($C$4="citu pasākumu izmaksas",IF('10a+c+n'!$Q197="C",'10a+c+n'!B197,0))</f>
        <v>0</v>
      </c>
      <c r="C197" s="21">
        <f>IF($C$4="citu pasākumu izmaksas",IF('10a+c+n'!$Q197="C",'10a+c+n'!C197,0))</f>
        <v>0</v>
      </c>
      <c r="D197" s="21">
        <f>IF($C$4="citu pasākumu izmaksas",IF('10a+c+n'!$Q197="C",'10a+c+n'!D197,0))</f>
        <v>0</v>
      </c>
      <c r="E197" s="42"/>
      <c r="F197" s="64"/>
      <c r="G197" s="121"/>
      <c r="H197" s="121">
        <f>IF($C$4="citu pasākumu izmaksas",IF('10a+c+n'!$Q197="C",'10a+c+n'!H197,0))</f>
        <v>0</v>
      </c>
      <c r="I197" s="121"/>
      <c r="J197" s="121"/>
      <c r="K197" s="122">
        <f>IF($C$4="citu pasākumu izmaksas",IF('10a+c+n'!$Q197="C",'10a+c+n'!K197,0))</f>
        <v>0</v>
      </c>
      <c r="L197" s="83">
        <f>IF($C$4="citu pasākumu izmaksas",IF('10a+c+n'!$Q197="C",'10a+c+n'!L197,0))</f>
        <v>0</v>
      </c>
      <c r="M197" s="121">
        <f>IF($C$4="citu pasākumu izmaksas",IF('10a+c+n'!$Q197="C",'10a+c+n'!M197,0))</f>
        <v>0</v>
      </c>
      <c r="N197" s="121">
        <f>IF($C$4="citu pasākumu izmaksas",IF('10a+c+n'!$Q197="C",'10a+c+n'!N197,0))</f>
        <v>0</v>
      </c>
      <c r="O197" s="121">
        <f>IF($C$4="citu pasākumu izmaksas",IF('10a+c+n'!$Q197="C",'10a+c+n'!O197,0))</f>
        <v>0</v>
      </c>
      <c r="P197" s="122">
        <f>IF($C$4="citu pasākumu izmaksas",IF('10a+c+n'!$Q197="C",'10a+c+n'!P197,0))</f>
        <v>0</v>
      </c>
    </row>
    <row r="198" spans="1:16" x14ac:dyDescent="0.2">
      <c r="A198" s="49">
        <f>IF(P198=0,0,IF(COUNTBLANK(P198)=1,0,COUNTA($P$14:P198)))</f>
        <v>0</v>
      </c>
      <c r="B198" s="21">
        <f>IF($C$4="citu pasākumu izmaksas",IF('10a+c+n'!$Q198="C",'10a+c+n'!B198,0))</f>
        <v>0</v>
      </c>
      <c r="C198" s="21">
        <f>IF($C$4="citu pasākumu izmaksas",IF('10a+c+n'!$Q198="C",'10a+c+n'!C198,0))</f>
        <v>0</v>
      </c>
      <c r="D198" s="21">
        <f>IF($C$4="citu pasākumu izmaksas",IF('10a+c+n'!$Q198="C",'10a+c+n'!D198,0))</f>
        <v>0</v>
      </c>
      <c r="E198" s="42"/>
      <c r="F198" s="64"/>
      <c r="G198" s="121"/>
      <c r="H198" s="121">
        <f>IF($C$4="citu pasākumu izmaksas",IF('10a+c+n'!$Q198="C",'10a+c+n'!H198,0))</f>
        <v>0</v>
      </c>
      <c r="I198" s="121"/>
      <c r="J198" s="121"/>
      <c r="K198" s="122">
        <f>IF($C$4="citu pasākumu izmaksas",IF('10a+c+n'!$Q198="C",'10a+c+n'!K198,0))</f>
        <v>0</v>
      </c>
      <c r="L198" s="83">
        <f>IF($C$4="citu pasākumu izmaksas",IF('10a+c+n'!$Q198="C",'10a+c+n'!L198,0))</f>
        <v>0</v>
      </c>
      <c r="M198" s="121">
        <f>IF($C$4="citu pasākumu izmaksas",IF('10a+c+n'!$Q198="C",'10a+c+n'!M198,0))</f>
        <v>0</v>
      </c>
      <c r="N198" s="121">
        <f>IF($C$4="citu pasākumu izmaksas",IF('10a+c+n'!$Q198="C",'10a+c+n'!N198,0))</f>
        <v>0</v>
      </c>
      <c r="O198" s="121">
        <f>IF($C$4="citu pasākumu izmaksas",IF('10a+c+n'!$Q198="C",'10a+c+n'!O198,0))</f>
        <v>0</v>
      </c>
      <c r="P198" s="122">
        <f>IF($C$4="citu pasākumu izmaksas",IF('10a+c+n'!$Q198="C",'10a+c+n'!P198,0))</f>
        <v>0</v>
      </c>
    </row>
    <row r="199" spans="1:16" x14ac:dyDescent="0.2">
      <c r="A199" s="49">
        <f>IF(P199=0,0,IF(COUNTBLANK(P199)=1,0,COUNTA($P$14:P199)))</f>
        <v>0</v>
      </c>
      <c r="B199" s="21">
        <f>IF($C$4="citu pasākumu izmaksas",IF('10a+c+n'!$Q199="C",'10a+c+n'!B199,0))</f>
        <v>0</v>
      </c>
      <c r="C199" s="21">
        <f>IF($C$4="citu pasākumu izmaksas",IF('10a+c+n'!$Q199="C",'10a+c+n'!C199,0))</f>
        <v>0</v>
      </c>
      <c r="D199" s="21">
        <f>IF($C$4="citu pasākumu izmaksas",IF('10a+c+n'!$Q199="C",'10a+c+n'!D199,0))</f>
        <v>0</v>
      </c>
      <c r="E199" s="42"/>
      <c r="F199" s="64"/>
      <c r="G199" s="121"/>
      <c r="H199" s="121">
        <f>IF($C$4="citu pasākumu izmaksas",IF('10a+c+n'!$Q199="C",'10a+c+n'!H199,0))</f>
        <v>0</v>
      </c>
      <c r="I199" s="121"/>
      <c r="J199" s="121"/>
      <c r="K199" s="122">
        <f>IF($C$4="citu pasākumu izmaksas",IF('10a+c+n'!$Q199="C",'10a+c+n'!K199,0))</f>
        <v>0</v>
      </c>
      <c r="L199" s="83">
        <f>IF($C$4="citu pasākumu izmaksas",IF('10a+c+n'!$Q199="C",'10a+c+n'!L199,0))</f>
        <v>0</v>
      </c>
      <c r="M199" s="121">
        <f>IF($C$4="citu pasākumu izmaksas",IF('10a+c+n'!$Q199="C",'10a+c+n'!M199,0))</f>
        <v>0</v>
      </c>
      <c r="N199" s="121">
        <f>IF($C$4="citu pasākumu izmaksas",IF('10a+c+n'!$Q199="C",'10a+c+n'!N199,0))</f>
        <v>0</v>
      </c>
      <c r="O199" s="121">
        <f>IF($C$4="citu pasākumu izmaksas",IF('10a+c+n'!$Q199="C",'10a+c+n'!O199,0))</f>
        <v>0</v>
      </c>
      <c r="P199" s="122">
        <f>IF($C$4="citu pasākumu izmaksas",IF('10a+c+n'!$Q199="C",'10a+c+n'!P199,0))</f>
        <v>0</v>
      </c>
    </row>
    <row r="200" spans="1:16" x14ac:dyDescent="0.2">
      <c r="A200" s="49">
        <f>IF(P200=0,0,IF(COUNTBLANK(P200)=1,0,COUNTA($P$14:P200)))</f>
        <v>0</v>
      </c>
      <c r="B200" s="21">
        <f>IF($C$4="citu pasākumu izmaksas",IF('10a+c+n'!$Q200="C",'10a+c+n'!B200,0))</f>
        <v>0</v>
      </c>
      <c r="C200" s="21">
        <f>IF($C$4="citu pasākumu izmaksas",IF('10a+c+n'!$Q200="C",'10a+c+n'!C200,0))</f>
        <v>0</v>
      </c>
      <c r="D200" s="21">
        <f>IF($C$4="citu pasākumu izmaksas",IF('10a+c+n'!$Q200="C",'10a+c+n'!D200,0))</f>
        <v>0</v>
      </c>
      <c r="E200" s="42"/>
      <c r="F200" s="64"/>
      <c r="G200" s="121"/>
      <c r="H200" s="121">
        <f>IF($C$4="citu pasākumu izmaksas",IF('10a+c+n'!$Q200="C",'10a+c+n'!H200,0))</f>
        <v>0</v>
      </c>
      <c r="I200" s="121"/>
      <c r="J200" s="121"/>
      <c r="K200" s="122">
        <f>IF($C$4="citu pasākumu izmaksas",IF('10a+c+n'!$Q200="C",'10a+c+n'!K200,0))</f>
        <v>0</v>
      </c>
      <c r="L200" s="83">
        <f>IF($C$4="citu pasākumu izmaksas",IF('10a+c+n'!$Q200="C",'10a+c+n'!L200,0))</f>
        <v>0</v>
      </c>
      <c r="M200" s="121">
        <f>IF($C$4="citu pasākumu izmaksas",IF('10a+c+n'!$Q200="C",'10a+c+n'!M200,0))</f>
        <v>0</v>
      </c>
      <c r="N200" s="121">
        <f>IF($C$4="citu pasākumu izmaksas",IF('10a+c+n'!$Q200="C",'10a+c+n'!N200,0))</f>
        <v>0</v>
      </c>
      <c r="O200" s="121">
        <f>IF($C$4="citu pasākumu izmaksas",IF('10a+c+n'!$Q200="C",'10a+c+n'!O200,0))</f>
        <v>0</v>
      </c>
      <c r="P200" s="122">
        <f>IF($C$4="citu pasākumu izmaksas",IF('10a+c+n'!$Q200="C",'10a+c+n'!P200,0))</f>
        <v>0</v>
      </c>
    </row>
    <row r="201" spans="1:16" x14ac:dyDescent="0.2">
      <c r="A201" s="49">
        <f>IF(P201=0,0,IF(COUNTBLANK(P201)=1,0,COUNTA($P$14:P201)))</f>
        <v>0</v>
      </c>
      <c r="B201" s="21">
        <f>IF($C$4="citu pasākumu izmaksas",IF('10a+c+n'!$Q201="C",'10a+c+n'!B201,0))</f>
        <v>0</v>
      </c>
      <c r="C201" s="21">
        <f>IF($C$4="citu pasākumu izmaksas",IF('10a+c+n'!$Q201="C",'10a+c+n'!C201,0))</f>
        <v>0</v>
      </c>
      <c r="D201" s="21">
        <f>IF($C$4="citu pasākumu izmaksas",IF('10a+c+n'!$Q201="C",'10a+c+n'!D201,0))</f>
        <v>0</v>
      </c>
      <c r="E201" s="42"/>
      <c r="F201" s="64"/>
      <c r="G201" s="121"/>
      <c r="H201" s="121">
        <f>IF($C$4="citu pasākumu izmaksas",IF('10a+c+n'!$Q201="C",'10a+c+n'!H201,0))</f>
        <v>0</v>
      </c>
      <c r="I201" s="121"/>
      <c r="J201" s="121"/>
      <c r="K201" s="122">
        <f>IF($C$4="citu pasākumu izmaksas",IF('10a+c+n'!$Q201="C",'10a+c+n'!K201,0))</f>
        <v>0</v>
      </c>
      <c r="L201" s="83">
        <f>IF($C$4="citu pasākumu izmaksas",IF('10a+c+n'!$Q201="C",'10a+c+n'!L201,0))</f>
        <v>0</v>
      </c>
      <c r="M201" s="121">
        <f>IF($C$4="citu pasākumu izmaksas",IF('10a+c+n'!$Q201="C",'10a+c+n'!M201,0))</f>
        <v>0</v>
      </c>
      <c r="N201" s="121">
        <f>IF($C$4="citu pasākumu izmaksas",IF('10a+c+n'!$Q201="C",'10a+c+n'!N201,0))</f>
        <v>0</v>
      </c>
      <c r="O201" s="121">
        <f>IF($C$4="citu pasākumu izmaksas",IF('10a+c+n'!$Q201="C",'10a+c+n'!O201,0))</f>
        <v>0</v>
      </c>
      <c r="P201" s="122">
        <f>IF($C$4="citu pasākumu izmaksas",IF('10a+c+n'!$Q201="C",'10a+c+n'!P201,0))</f>
        <v>0</v>
      </c>
    </row>
    <row r="202" spans="1:16" x14ac:dyDescent="0.2">
      <c r="A202" s="49">
        <f>IF(P202=0,0,IF(COUNTBLANK(P202)=1,0,COUNTA($P$14:P202)))</f>
        <v>0</v>
      </c>
      <c r="B202" s="21">
        <f>IF($C$4="citu pasākumu izmaksas",IF('10a+c+n'!$Q202="C",'10a+c+n'!B202,0))</f>
        <v>0</v>
      </c>
      <c r="C202" s="21">
        <f>IF($C$4="citu pasākumu izmaksas",IF('10a+c+n'!$Q202="C",'10a+c+n'!C202,0))</f>
        <v>0</v>
      </c>
      <c r="D202" s="21">
        <f>IF($C$4="citu pasākumu izmaksas",IF('10a+c+n'!$Q202="C",'10a+c+n'!D202,0))</f>
        <v>0</v>
      </c>
      <c r="E202" s="42"/>
      <c r="F202" s="64"/>
      <c r="G202" s="121"/>
      <c r="H202" s="121">
        <f>IF($C$4="citu pasākumu izmaksas",IF('10a+c+n'!$Q202="C",'10a+c+n'!H202,0))</f>
        <v>0</v>
      </c>
      <c r="I202" s="121"/>
      <c r="J202" s="121"/>
      <c r="K202" s="122">
        <f>IF($C$4="citu pasākumu izmaksas",IF('10a+c+n'!$Q202="C",'10a+c+n'!K202,0))</f>
        <v>0</v>
      </c>
      <c r="L202" s="83">
        <f>IF($C$4="citu pasākumu izmaksas",IF('10a+c+n'!$Q202="C",'10a+c+n'!L202,0))</f>
        <v>0</v>
      </c>
      <c r="M202" s="121">
        <f>IF($C$4="citu pasākumu izmaksas",IF('10a+c+n'!$Q202="C",'10a+c+n'!M202,0))</f>
        <v>0</v>
      </c>
      <c r="N202" s="121">
        <f>IF($C$4="citu pasākumu izmaksas",IF('10a+c+n'!$Q202="C",'10a+c+n'!N202,0))</f>
        <v>0</v>
      </c>
      <c r="O202" s="121">
        <f>IF($C$4="citu pasākumu izmaksas",IF('10a+c+n'!$Q202="C",'10a+c+n'!O202,0))</f>
        <v>0</v>
      </c>
      <c r="P202" s="122">
        <f>IF($C$4="citu pasākumu izmaksas",IF('10a+c+n'!$Q202="C",'10a+c+n'!P202,0))</f>
        <v>0</v>
      </c>
    </row>
    <row r="203" spans="1:16" x14ac:dyDescent="0.2">
      <c r="A203" s="49">
        <f>IF(P203=0,0,IF(COUNTBLANK(P203)=1,0,COUNTA($P$14:P203)))</f>
        <v>0</v>
      </c>
      <c r="B203" s="21">
        <f>IF($C$4="citu pasākumu izmaksas",IF('10a+c+n'!$Q203="C",'10a+c+n'!B203,0))</f>
        <v>0</v>
      </c>
      <c r="C203" s="21">
        <f>IF($C$4="citu pasākumu izmaksas",IF('10a+c+n'!$Q203="C",'10a+c+n'!C203,0))</f>
        <v>0</v>
      </c>
      <c r="D203" s="21">
        <f>IF($C$4="citu pasākumu izmaksas",IF('10a+c+n'!$Q203="C",'10a+c+n'!D203,0))</f>
        <v>0</v>
      </c>
      <c r="E203" s="42"/>
      <c r="F203" s="64"/>
      <c r="G203" s="121"/>
      <c r="H203" s="121">
        <f>IF($C$4="citu pasākumu izmaksas",IF('10a+c+n'!$Q203="C",'10a+c+n'!H203,0))</f>
        <v>0</v>
      </c>
      <c r="I203" s="121"/>
      <c r="J203" s="121"/>
      <c r="K203" s="122">
        <f>IF($C$4="citu pasākumu izmaksas",IF('10a+c+n'!$Q203="C",'10a+c+n'!K203,0))</f>
        <v>0</v>
      </c>
      <c r="L203" s="83">
        <f>IF($C$4="citu pasākumu izmaksas",IF('10a+c+n'!$Q203="C",'10a+c+n'!L203,0))</f>
        <v>0</v>
      </c>
      <c r="M203" s="121">
        <f>IF($C$4="citu pasākumu izmaksas",IF('10a+c+n'!$Q203="C",'10a+c+n'!M203,0))</f>
        <v>0</v>
      </c>
      <c r="N203" s="121">
        <f>IF($C$4="citu pasākumu izmaksas",IF('10a+c+n'!$Q203="C",'10a+c+n'!N203,0))</f>
        <v>0</v>
      </c>
      <c r="O203" s="121">
        <f>IF($C$4="citu pasākumu izmaksas",IF('10a+c+n'!$Q203="C",'10a+c+n'!O203,0))</f>
        <v>0</v>
      </c>
      <c r="P203" s="122">
        <f>IF($C$4="citu pasākumu izmaksas",IF('10a+c+n'!$Q203="C",'10a+c+n'!P203,0))</f>
        <v>0</v>
      </c>
    </row>
    <row r="204" spans="1:16" x14ac:dyDescent="0.2">
      <c r="A204" s="49">
        <f>IF(P204=0,0,IF(COUNTBLANK(P204)=1,0,COUNTA($P$14:P204)))</f>
        <v>0</v>
      </c>
      <c r="B204" s="21">
        <f>IF($C$4="citu pasākumu izmaksas",IF('10a+c+n'!$Q204="C",'10a+c+n'!B204,0))</f>
        <v>0</v>
      </c>
      <c r="C204" s="21">
        <f>IF($C$4="citu pasākumu izmaksas",IF('10a+c+n'!$Q204="C",'10a+c+n'!C204,0))</f>
        <v>0</v>
      </c>
      <c r="D204" s="21">
        <f>IF($C$4="citu pasākumu izmaksas",IF('10a+c+n'!$Q204="C",'10a+c+n'!D204,0))</f>
        <v>0</v>
      </c>
      <c r="E204" s="42"/>
      <c r="F204" s="64"/>
      <c r="G204" s="121"/>
      <c r="H204" s="121">
        <f>IF($C$4="citu pasākumu izmaksas",IF('10a+c+n'!$Q204="C",'10a+c+n'!H204,0))</f>
        <v>0</v>
      </c>
      <c r="I204" s="121"/>
      <c r="J204" s="121"/>
      <c r="K204" s="122">
        <f>IF($C$4="citu pasākumu izmaksas",IF('10a+c+n'!$Q204="C",'10a+c+n'!K204,0))</f>
        <v>0</v>
      </c>
      <c r="L204" s="83">
        <f>IF($C$4="citu pasākumu izmaksas",IF('10a+c+n'!$Q204="C",'10a+c+n'!L204,0))</f>
        <v>0</v>
      </c>
      <c r="M204" s="121">
        <f>IF($C$4="citu pasākumu izmaksas",IF('10a+c+n'!$Q204="C",'10a+c+n'!M204,0))</f>
        <v>0</v>
      </c>
      <c r="N204" s="121">
        <f>IF($C$4="citu pasākumu izmaksas",IF('10a+c+n'!$Q204="C",'10a+c+n'!N204,0))</f>
        <v>0</v>
      </c>
      <c r="O204" s="121">
        <f>IF($C$4="citu pasākumu izmaksas",IF('10a+c+n'!$Q204="C",'10a+c+n'!O204,0))</f>
        <v>0</v>
      </c>
      <c r="P204" s="122">
        <f>IF($C$4="citu pasākumu izmaksas",IF('10a+c+n'!$Q204="C",'10a+c+n'!P204,0))</f>
        <v>0</v>
      </c>
    </row>
    <row r="205" spans="1:16" x14ac:dyDescent="0.2">
      <c r="A205" s="49">
        <f>IF(P205=0,0,IF(COUNTBLANK(P205)=1,0,COUNTA($P$14:P205)))</f>
        <v>0</v>
      </c>
      <c r="B205" s="21">
        <f>IF($C$4="citu pasākumu izmaksas",IF('10a+c+n'!$Q205="C",'10a+c+n'!B205,0))</f>
        <v>0</v>
      </c>
      <c r="C205" s="21">
        <f>IF($C$4="citu pasākumu izmaksas",IF('10a+c+n'!$Q205="C",'10a+c+n'!C205,0))</f>
        <v>0</v>
      </c>
      <c r="D205" s="21">
        <f>IF($C$4="citu pasākumu izmaksas",IF('10a+c+n'!$Q205="C",'10a+c+n'!D205,0))</f>
        <v>0</v>
      </c>
      <c r="E205" s="42"/>
      <c r="F205" s="64"/>
      <c r="G205" s="121"/>
      <c r="H205" s="121">
        <f>IF($C$4="citu pasākumu izmaksas",IF('10a+c+n'!$Q205="C",'10a+c+n'!H205,0))</f>
        <v>0</v>
      </c>
      <c r="I205" s="121"/>
      <c r="J205" s="121"/>
      <c r="K205" s="122">
        <f>IF($C$4="citu pasākumu izmaksas",IF('10a+c+n'!$Q205="C",'10a+c+n'!K205,0))</f>
        <v>0</v>
      </c>
      <c r="L205" s="83">
        <f>IF($C$4="citu pasākumu izmaksas",IF('10a+c+n'!$Q205="C",'10a+c+n'!L205,0))</f>
        <v>0</v>
      </c>
      <c r="M205" s="121">
        <f>IF($C$4="citu pasākumu izmaksas",IF('10a+c+n'!$Q205="C",'10a+c+n'!M205,0))</f>
        <v>0</v>
      </c>
      <c r="N205" s="121">
        <f>IF($C$4="citu pasākumu izmaksas",IF('10a+c+n'!$Q205="C",'10a+c+n'!N205,0))</f>
        <v>0</v>
      </c>
      <c r="O205" s="121">
        <f>IF($C$4="citu pasākumu izmaksas",IF('10a+c+n'!$Q205="C",'10a+c+n'!O205,0))</f>
        <v>0</v>
      </c>
      <c r="P205" s="122">
        <f>IF($C$4="citu pasākumu izmaksas",IF('10a+c+n'!$Q205="C",'10a+c+n'!P205,0))</f>
        <v>0</v>
      </c>
    </row>
    <row r="206" spans="1:16" x14ac:dyDescent="0.2">
      <c r="A206" s="49">
        <f>IF(P206=0,0,IF(COUNTBLANK(P206)=1,0,COUNTA($P$14:P206)))</f>
        <v>0</v>
      </c>
      <c r="B206" s="21">
        <f>IF($C$4="citu pasākumu izmaksas",IF('10a+c+n'!$Q206="C",'10a+c+n'!B206,0))</f>
        <v>0</v>
      </c>
      <c r="C206" s="21">
        <f>IF($C$4="citu pasākumu izmaksas",IF('10a+c+n'!$Q206="C",'10a+c+n'!C206,0))</f>
        <v>0</v>
      </c>
      <c r="D206" s="21">
        <f>IF($C$4="citu pasākumu izmaksas",IF('10a+c+n'!$Q206="C",'10a+c+n'!D206,0))</f>
        <v>0</v>
      </c>
      <c r="E206" s="42"/>
      <c r="F206" s="64"/>
      <c r="G206" s="121"/>
      <c r="H206" s="121">
        <f>IF($C$4="citu pasākumu izmaksas",IF('10a+c+n'!$Q206="C",'10a+c+n'!H206,0))</f>
        <v>0</v>
      </c>
      <c r="I206" s="121"/>
      <c r="J206" s="121"/>
      <c r="K206" s="122">
        <f>IF($C$4="citu pasākumu izmaksas",IF('10a+c+n'!$Q206="C",'10a+c+n'!K206,0))</f>
        <v>0</v>
      </c>
      <c r="L206" s="83">
        <f>IF($C$4="citu pasākumu izmaksas",IF('10a+c+n'!$Q206="C",'10a+c+n'!L206,0))</f>
        <v>0</v>
      </c>
      <c r="M206" s="121">
        <f>IF($C$4="citu pasākumu izmaksas",IF('10a+c+n'!$Q206="C",'10a+c+n'!M206,0))</f>
        <v>0</v>
      </c>
      <c r="N206" s="121">
        <f>IF($C$4="citu pasākumu izmaksas",IF('10a+c+n'!$Q206="C",'10a+c+n'!N206,0))</f>
        <v>0</v>
      </c>
      <c r="O206" s="121">
        <f>IF($C$4="citu pasākumu izmaksas",IF('10a+c+n'!$Q206="C",'10a+c+n'!O206,0))</f>
        <v>0</v>
      </c>
      <c r="P206" s="122">
        <f>IF($C$4="citu pasākumu izmaksas",IF('10a+c+n'!$Q206="C",'10a+c+n'!P206,0))</f>
        <v>0</v>
      </c>
    </row>
    <row r="207" spans="1:16" x14ac:dyDescent="0.2">
      <c r="A207" s="49">
        <f>IF(P207=0,0,IF(COUNTBLANK(P207)=1,0,COUNTA($P$14:P207)))</f>
        <v>0</v>
      </c>
      <c r="B207" s="21">
        <f>IF($C$4="citu pasākumu izmaksas",IF('10a+c+n'!$Q207="C",'10a+c+n'!B207,0))</f>
        <v>0</v>
      </c>
      <c r="C207" s="21">
        <f>IF($C$4="citu pasākumu izmaksas",IF('10a+c+n'!$Q207="C",'10a+c+n'!C207,0))</f>
        <v>0</v>
      </c>
      <c r="D207" s="21">
        <f>IF($C$4="citu pasākumu izmaksas",IF('10a+c+n'!$Q207="C",'10a+c+n'!D207,0))</f>
        <v>0</v>
      </c>
      <c r="E207" s="42"/>
      <c r="F207" s="64"/>
      <c r="G207" s="121"/>
      <c r="H207" s="121">
        <f>IF($C$4="citu pasākumu izmaksas",IF('10a+c+n'!$Q207="C",'10a+c+n'!H207,0))</f>
        <v>0</v>
      </c>
      <c r="I207" s="121"/>
      <c r="J207" s="121"/>
      <c r="K207" s="122">
        <f>IF($C$4="citu pasākumu izmaksas",IF('10a+c+n'!$Q207="C",'10a+c+n'!K207,0))</f>
        <v>0</v>
      </c>
      <c r="L207" s="83">
        <f>IF($C$4="citu pasākumu izmaksas",IF('10a+c+n'!$Q207="C",'10a+c+n'!L207,0))</f>
        <v>0</v>
      </c>
      <c r="M207" s="121">
        <f>IF($C$4="citu pasākumu izmaksas",IF('10a+c+n'!$Q207="C",'10a+c+n'!M207,0))</f>
        <v>0</v>
      </c>
      <c r="N207" s="121">
        <f>IF($C$4="citu pasākumu izmaksas",IF('10a+c+n'!$Q207="C",'10a+c+n'!N207,0))</f>
        <v>0</v>
      </c>
      <c r="O207" s="121">
        <f>IF($C$4="citu pasākumu izmaksas",IF('10a+c+n'!$Q207="C",'10a+c+n'!O207,0))</f>
        <v>0</v>
      </c>
      <c r="P207" s="122">
        <f>IF($C$4="citu pasākumu izmaksas",IF('10a+c+n'!$Q207="C",'10a+c+n'!P207,0))</f>
        <v>0</v>
      </c>
    </row>
    <row r="208" spans="1:16" x14ac:dyDescent="0.2">
      <c r="A208" s="49">
        <f>IF(P208=0,0,IF(COUNTBLANK(P208)=1,0,COUNTA($P$14:P208)))</f>
        <v>0</v>
      </c>
      <c r="B208" s="21">
        <f>IF($C$4="citu pasākumu izmaksas",IF('10a+c+n'!$Q208="C",'10a+c+n'!B208,0))</f>
        <v>0</v>
      </c>
      <c r="C208" s="21">
        <f>IF($C$4="citu pasākumu izmaksas",IF('10a+c+n'!$Q208="C",'10a+c+n'!C208,0))</f>
        <v>0</v>
      </c>
      <c r="D208" s="21">
        <f>IF($C$4="citu pasākumu izmaksas",IF('10a+c+n'!$Q208="C",'10a+c+n'!D208,0))</f>
        <v>0</v>
      </c>
      <c r="E208" s="42"/>
      <c r="F208" s="64"/>
      <c r="G208" s="121"/>
      <c r="H208" s="121">
        <f>IF($C$4="citu pasākumu izmaksas",IF('10a+c+n'!$Q208="C",'10a+c+n'!H208,0))</f>
        <v>0</v>
      </c>
      <c r="I208" s="121"/>
      <c r="J208" s="121"/>
      <c r="K208" s="122">
        <f>IF($C$4="citu pasākumu izmaksas",IF('10a+c+n'!$Q208="C",'10a+c+n'!K208,0))</f>
        <v>0</v>
      </c>
      <c r="L208" s="83">
        <f>IF($C$4="citu pasākumu izmaksas",IF('10a+c+n'!$Q208="C",'10a+c+n'!L208,0))</f>
        <v>0</v>
      </c>
      <c r="M208" s="121">
        <f>IF($C$4="citu pasākumu izmaksas",IF('10a+c+n'!$Q208="C",'10a+c+n'!M208,0))</f>
        <v>0</v>
      </c>
      <c r="N208" s="121">
        <f>IF($C$4="citu pasākumu izmaksas",IF('10a+c+n'!$Q208="C",'10a+c+n'!N208,0))</f>
        <v>0</v>
      </c>
      <c r="O208" s="121">
        <f>IF($C$4="citu pasākumu izmaksas",IF('10a+c+n'!$Q208="C",'10a+c+n'!O208,0))</f>
        <v>0</v>
      </c>
      <c r="P208" s="122">
        <f>IF($C$4="citu pasākumu izmaksas",IF('10a+c+n'!$Q208="C",'10a+c+n'!P208,0))</f>
        <v>0</v>
      </c>
    </row>
    <row r="209" spans="1:16" x14ac:dyDescent="0.2">
      <c r="A209" s="49">
        <f>IF(P209=0,0,IF(COUNTBLANK(P209)=1,0,COUNTA($P$14:P209)))</f>
        <v>0</v>
      </c>
      <c r="B209" s="21">
        <f>IF($C$4="citu pasākumu izmaksas",IF('10a+c+n'!$Q209="C",'10a+c+n'!B209,0))</f>
        <v>0</v>
      </c>
      <c r="C209" s="21">
        <f>IF($C$4="citu pasākumu izmaksas",IF('10a+c+n'!$Q209="C",'10a+c+n'!C209,0))</f>
        <v>0</v>
      </c>
      <c r="D209" s="21">
        <f>IF($C$4="citu pasākumu izmaksas",IF('10a+c+n'!$Q209="C",'10a+c+n'!D209,0))</f>
        <v>0</v>
      </c>
      <c r="E209" s="42"/>
      <c r="F209" s="64"/>
      <c r="G209" s="121"/>
      <c r="H209" s="121">
        <f>IF($C$4="citu pasākumu izmaksas",IF('10a+c+n'!$Q209="C",'10a+c+n'!H209,0))</f>
        <v>0</v>
      </c>
      <c r="I209" s="121"/>
      <c r="J209" s="121"/>
      <c r="K209" s="122">
        <f>IF($C$4="citu pasākumu izmaksas",IF('10a+c+n'!$Q209="C",'10a+c+n'!K209,0))</f>
        <v>0</v>
      </c>
      <c r="L209" s="83">
        <f>IF($C$4="citu pasākumu izmaksas",IF('10a+c+n'!$Q209="C",'10a+c+n'!L209,0))</f>
        <v>0</v>
      </c>
      <c r="M209" s="121">
        <f>IF($C$4="citu pasākumu izmaksas",IF('10a+c+n'!$Q209="C",'10a+c+n'!M209,0))</f>
        <v>0</v>
      </c>
      <c r="N209" s="121">
        <f>IF($C$4="citu pasākumu izmaksas",IF('10a+c+n'!$Q209="C",'10a+c+n'!N209,0))</f>
        <v>0</v>
      </c>
      <c r="O209" s="121">
        <f>IF($C$4="citu pasākumu izmaksas",IF('10a+c+n'!$Q209="C",'10a+c+n'!O209,0))</f>
        <v>0</v>
      </c>
      <c r="P209" s="122">
        <f>IF($C$4="citu pasākumu izmaksas",IF('10a+c+n'!$Q209="C",'10a+c+n'!P209,0))</f>
        <v>0</v>
      </c>
    </row>
    <row r="210" spans="1:16" x14ac:dyDescent="0.2">
      <c r="A210" s="49">
        <f>IF(P210=0,0,IF(COUNTBLANK(P210)=1,0,COUNTA($P$14:P210)))</f>
        <v>0</v>
      </c>
      <c r="B210" s="21">
        <f>IF($C$4="citu pasākumu izmaksas",IF('10a+c+n'!$Q210="C",'10a+c+n'!B210,0))</f>
        <v>0</v>
      </c>
      <c r="C210" s="21">
        <f>IF($C$4="citu pasākumu izmaksas",IF('10a+c+n'!$Q210="C",'10a+c+n'!C210,0))</f>
        <v>0</v>
      </c>
      <c r="D210" s="21">
        <f>IF($C$4="citu pasākumu izmaksas",IF('10a+c+n'!$Q210="C",'10a+c+n'!D210,0))</f>
        <v>0</v>
      </c>
      <c r="E210" s="42"/>
      <c r="F210" s="64"/>
      <c r="G210" s="121"/>
      <c r="H210" s="121">
        <f>IF($C$4="citu pasākumu izmaksas",IF('10a+c+n'!$Q210="C",'10a+c+n'!H210,0))</f>
        <v>0</v>
      </c>
      <c r="I210" s="121"/>
      <c r="J210" s="121"/>
      <c r="K210" s="122">
        <f>IF($C$4="citu pasākumu izmaksas",IF('10a+c+n'!$Q210="C",'10a+c+n'!K210,0))</f>
        <v>0</v>
      </c>
      <c r="L210" s="83">
        <f>IF($C$4="citu pasākumu izmaksas",IF('10a+c+n'!$Q210="C",'10a+c+n'!L210,0))</f>
        <v>0</v>
      </c>
      <c r="M210" s="121">
        <f>IF($C$4="citu pasākumu izmaksas",IF('10a+c+n'!$Q210="C",'10a+c+n'!M210,0))</f>
        <v>0</v>
      </c>
      <c r="N210" s="121">
        <f>IF($C$4="citu pasākumu izmaksas",IF('10a+c+n'!$Q210="C",'10a+c+n'!N210,0))</f>
        <v>0</v>
      </c>
      <c r="O210" s="121">
        <f>IF($C$4="citu pasākumu izmaksas",IF('10a+c+n'!$Q210="C",'10a+c+n'!O210,0))</f>
        <v>0</v>
      </c>
      <c r="P210" s="122">
        <f>IF($C$4="citu pasākumu izmaksas",IF('10a+c+n'!$Q210="C",'10a+c+n'!P210,0))</f>
        <v>0</v>
      </c>
    </row>
    <row r="211" spans="1:16" x14ac:dyDescent="0.2">
      <c r="A211" s="49">
        <f>IF(P211=0,0,IF(COUNTBLANK(P211)=1,0,COUNTA($P$14:P211)))</f>
        <v>0</v>
      </c>
      <c r="B211" s="21">
        <f>IF($C$4="citu pasākumu izmaksas",IF('10a+c+n'!$Q211="C",'10a+c+n'!B211,0))</f>
        <v>0</v>
      </c>
      <c r="C211" s="21">
        <f>IF($C$4="citu pasākumu izmaksas",IF('10a+c+n'!$Q211="C",'10a+c+n'!C211,0))</f>
        <v>0</v>
      </c>
      <c r="D211" s="21">
        <f>IF($C$4="citu pasākumu izmaksas",IF('10a+c+n'!$Q211="C",'10a+c+n'!D211,0))</f>
        <v>0</v>
      </c>
      <c r="E211" s="42"/>
      <c r="F211" s="64"/>
      <c r="G211" s="121"/>
      <c r="H211" s="121">
        <f>IF($C$4="citu pasākumu izmaksas",IF('10a+c+n'!$Q211="C",'10a+c+n'!H211,0))</f>
        <v>0</v>
      </c>
      <c r="I211" s="121"/>
      <c r="J211" s="121"/>
      <c r="K211" s="122">
        <f>IF($C$4="citu pasākumu izmaksas",IF('10a+c+n'!$Q211="C",'10a+c+n'!K211,0))</f>
        <v>0</v>
      </c>
      <c r="L211" s="83">
        <f>IF($C$4="citu pasākumu izmaksas",IF('10a+c+n'!$Q211="C",'10a+c+n'!L211,0))</f>
        <v>0</v>
      </c>
      <c r="M211" s="121">
        <f>IF($C$4="citu pasākumu izmaksas",IF('10a+c+n'!$Q211="C",'10a+c+n'!M211,0))</f>
        <v>0</v>
      </c>
      <c r="N211" s="121">
        <f>IF($C$4="citu pasākumu izmaksas",IF('10a+c+n'!$Q211="C",'10a+c+n'!N211,0))</f>
        <v>0</v>
      </c>
      <c r="O211" s="121">
        <f>IF($C$4="citu pasākumu izmaksas",IF('10a+c+n'!$Q211="C",'10a+c+n'!O211,0))</f>
        <v>0</v>
      </c>
      <c r="P211" s="122">
        <f>IF($C$4="citu pasākumu izmaksas",IF('10a+c+n'!$Q211="C",'10a+c+n'!P211,0))</f>
        <v>0</v>
      </c>
    </row>
    <row r="212" spans="1:16" x14ac:dyDescent="0.2">
      <c r="A212" s="49">
        <f>IF(P212=0,0,IF(COUNTBLANK(P212)=1,0,COUNTA($P$14:P212)))</f>
        <v>0</v>
      </c>
      <c r="B212" s="21">
        <f>IF($C$4="citu pasākumu izmaksas",IF('10a+c+n'!$Q212="C",'10a+c+n'!B212,0))</f>
        <v>0</v>
      </c>
      <c r="C212" s="21">
        <f>IF($C$4="citu pasākumu izmaksas",IF('10a+c+n'!$Q212="C",'10a+c+n'!C212,0))</f>
        <v>0</v>
      </c>
      <c r="D212" s="21">
        <f>IF($C$4="citu pasākumu izmaksas",IF('10a+c+n'!$Q212="C",'10a+c+n'!D212,0))</f>
        <v>0</v>
      </c>
      <c r="E212" s="42"/>
      <c r="F212" s="64"/>
      <c r="G212" s="121"/>
      <c r="H212" s="121">
        <f>IF($C$4="citu pasākumu izmaksas",IF('10a+c+n'!$Q212="C",'10a+c+n'!H212,0))</f>
        <v>0</v>
      </c>
      <c r="I212" s="121"/>
      <c r="J212" s="121"/>
      <c r="K212" s="122">
        <f>IF($C$4="citu pasākumu izmaksas",IF('10a+c+n'!$Q212="C",'10a+c+n'!K212,0))</f>
        <v>0</v>
      </c>
      <c r="L212" s="83">
        <f>IF($C$4="citu pasākumu izmaksas",IF('10a+c+n'!$Q212="C",'10a+c+n'!L212,0))</f>
        <v>0</v>
      </c>
      <c r="M212" s="121">
        <f>IF($C$4="citu pasākumu izmaksas",IF('10a+c+n'!$Q212="C",'10a+c+n'!M212,0))</f>
        <v>0</v>
      </c>
      <c r="N212" s="121">
        <f>IF($C$4="citu pasākumu izmaksas",IF('10a+c+n'!$Q212="C",'10a+c+n'!N212,0))</f>
        <v>0</v>
      </c>
      <c r="O212" s="121">
        <f>IF($C$4="citu pasākumu izmaksas",IF('10a+c+n'!$Q212="C",'10a+c+n'!O212,0))</f>
        <v>0</v>
      </c>
      <c r="P212" s="122">
        <f>IF($C$4="citu pasākumu izmaksas",IF('10a+c+n'!$Q212="C",'10a+c+n'!P212,0))</f>
        <v>0</v>
      </c>
    </row>
    <row r="213" spans="1:16" x14ac:dyDescent="0.2">
      <c r="A213" s="49">
        <f>IF(P213=0,0,IF(COUNTBLANK(P213)=1,0,COUNTA($P$14:P213)))</f>
        <v>0</v>
      </c>
      <c r="B213" s="21">
        <f>IF($C$4="citu pasākumu izmaksas",IF('10a+c+n'!$Q213="C",'10a+c+n'!B213,0))</f>
        <v>0</v>
      </c>
      <c r="C213" s="21">
        <f>IF($C$4="citu pasākumu izmaksas",IF('10a+c+n'!$Q213="C",'10a+c+n'!C213,0))</f>
        <v>0</v>
      </c>
      <c r="D213" s="21">
        <f>IF($C$4="citu pasākumu izmaksas",IF('10a+c+n'!$Q213="C",'10a+c+n'!D213,0))</f>
        <v>0</v>
      </c>
      <c r="E213" s="42"/>
      <c r="F213" s="64"/>
      <c r="G213" s="121"/>
      <c r="H213" s="121">
        <f>IF($C$4="citu pasākumu izmaksas",IF('10a+c+n'!$Q213="C",'10a+c+n'!H213,0))</f>
        <v>0</v>
      </c>
      <c r="I213" s="121"/>
      <c r="J213" s="121"/>
      <c r="K213" s="122">
        <f>IF($C$4="citu pasākumu izmaksas",IF('10a+c+n'!$Q213="C",'10a+c+n'!K213,0))</f>
        <v>0</v>
      </c>
      <c r="L213" s="83">
        <f>IF($C$4="citu pasākumu izmaksas",IF('10a+c+n'!$Q213="C",'10a+c+n'!L213,0))</f>
        <v>0</v>
      </c>
      <c r="M213" s="121">
        <f>IF($C$4="citu pasākumu izmaksas",IF('10a+c+n'!$Q213="C",'10a+c+n'!M213,0))</f>
        <v>0</v>
      </c>
      <c r="N213" s="121">
        <f>IF($C$4="citu pasākumu izmaksas",IF('10a+c+n'!$Q213="C",'10a+c+n'!N213,0))</f>
        <v>0</v>
      </c>
      <c r="O213" s="121">
        <f>IF($C$4="citu pasākumu izmaksas",IF('10a+c+n'!$Q213="C",'10a+c+n'!O213,0))</f>
        <v>0</v>
      </c>
      <c r="P213" s="122">
        <f>IF($C$4="citu pasākumu izmaksas",IF('10a+c+n'!$Q213="C",'10a+c+n'!P213,0))</f>
        <v>0</v>
      </c>
    </row>
    <row r="214" spans="1:16" x14ac:dyDescent="0.2">
      <c r="A214" s="49">
        <f>IF(P214=0,0,IF(COUNTBLANK(P214)=1,0,COUNTA($P$14:P214)))</f>
        <v>0</v>
      </c>
      <c r="B214" s="21">
        <f>IF($C$4="citu pasākumu izmaksas",IF('10a+c+n'!$Q214="C",'10a+c+n'!B214,0))</f>
        <v>0</v>
      </c>
      <c r="C214" s="21">
        <f>IF($C$4="citu pasākumu izmaksas",IF('10a+c+n'!$Q214="C",'10a+c+n'!C214,0))</f>
        <v>0</v>
      </c>
      <c r="D214" s="21">
        <f>IF($C$4="citu pasākumu izmaksas",IF('10a+c+n'!$Q214="C",'10a+c+n'!D214,0))</f>
        <v>0</v>
      </c>
      <c r="E214" s="42"/>
      <c r="F214" s="64"/>
      <c r="G214" s="121"/>
      <c r="H214" s="121">
        <f>IF($C$4="citu pasākumu izmaksas",IF('10a+c+n'!$Q214="C",'10a+c+n'!H214,0))</f>
        <v>0</v>
      </c>
      <c r="I214" s="121"/>
      <c r="J214" s="121"/>
      <c r="K214" s="122">
        <f>IF($C$4="citu pasākumu izmaksas",IF('10a+c+n'!$Q214="C",'10a+c+n'!K214,0))</f>
        <v>0</v>
      </c>
      <c r="L214" s="83">
        <f>IF($C$4="citu pasākumu izmaksas",IF('10a+c+n'!$Q214="C",'10a+c+n'!L214,0))</f>
        <v>0</v>
      </c>
      <c r="M214" s="121">
        <f>IF($C$4="citu pasākumu izmaksas",IF('10a+c+n'!$Q214="C",'10a+c+n'!M214,0))</f>
        <v>0</v>
      </c>
      <c r="N214" s="121">
        <f>IF($C$4="citu pasākumu izmaksas",IF('10a+c+n'!$Q214="C",'10a+c+n'!N214,0))</f>
        <v>0</v>
      </c>
      <c r="O214" s="121">
        <f>IF($C$4="citu pasākumu izmaksas",IF('10a+c+n'!$Q214="C",'10a+c+n'!O214,0))</f>
        <v>0</v>
      </c>
      <c r="P214" s="122">
        <f>IF($C$4="citu pasākumu izmaksas",IF('10a+c+n'!$Q214="C",'10a+c+n'!P214,0))</f>
        <v>0</v>
      </c>
    </row>
    <row r="215" spans="1:16" x14ac:dyDescent="0.2">
      <c r="A215" s="49">
        <f>IF(P215=0,0,IF(COUNTBLANK(P215)=1,0,COUNTA($P$14:P215)))</f>
        <v>0</v>
      </c>
      <c r="B215" s="21">
        <f>IF($C$4="citu pasākumu izmaksas",IF('10a+c+n'!$Q215="C",'10a+c+n'!B215,0))</f>
        <v>0</v>
      </c>
      <c r="C215" s="21">
        <f>IF($C$4="citu pasākumu izmaksas",IF('10a+c+n'!$Q215="C",'10a+c+n'!C215,0))</f>
        <v>0</v>
      </c>
      <c r="D215" s="21">
        <f>IF($C$4="citu pasākumu izmaksas",IF('10a+c+n'!$Q215="C",'10a+c+n'!D215,0))</f>
        <v>0</v>
      </c>
      <c r="E215" s="42"/>
      <c r="F215" s="64"/>
      <c r="G215" s="121"/>
      <c r="H215" s="121">
        <f>IF($C$4="citu pasākumu izmaksas",IF('10a+c+n'!$Q215="C",'10a+c+n'!H215,0))</f>
        <v>0</v>
      </c>
      <c r="I215" s="121"/>
      <c r="J215" s="121"/>
      <c r="K215" s="122">
        <f>IF($C$4="citu pasākumu izmaksas",IF('10a+c+n'!$Q215="C",'10a+c+n'!K215,0))</f>
        <v>0</v>
      </c>
      <c r="L215" s="83">
        <f>IF($C$4="citu pasākumu izmaksas",IF('10a+c+n'!$Q215="C",'10a+c+n'!L215,0))</f>
        <v>0</v>
      </c>
      <c r="M215" s="121">
        <f>IF($C$4="citu pasākumu izmaksas",IF('10a+c+n'!$Q215="C",'10a+c+n'!M215,0))</f>
        <v>0</v>
      </c>
      <c r="N215" s="121">
        <f>IF($C$4="citu pasākumu izmaksas",IF('10a+c+n'!$Q215="C",'10a+c+n'!N215,0))</f>
        <v>0</v>
      </c>
      <c r="O215" s="121">
        <f>IF($C$4="citu pasākumu izmaksas",IF('10a+c+n'!$Q215="C",'10a+c+n'!O215,0))</f>
        <v>0</v>
      </c>
      <c r="P215" s="122">
        <f>IF($C$4="citu pasākumu izmaksas",IF('10a+c+n'!$Q215="C",'10a+c+n'!P215,0))</f>
        <v>0</v>
      </c>
    </row>
    <row r="216" spans="1:16" x14ac:dyDescent="0.2">
      <c r="A216" s="49">
        <f>IF(P216=0,0,IF(COUNTBLANK(P216)=1,0,COUNTA($P$14:P216)))</f>
        <v>0</v>
      </c>
      <c r="B216" s="21">
        <f>IF($C$4="citu pasākumu izmaksas",IF('10a+c+n'!$Q216="C",'10a+c+n'!B216,0))</f>
        <v>0</v>
      </c>
      <c r="C216" s="21">
        <f>IF($C$4="citu pasākumu izmaksas",IF('10a+c+n'!$Q216="C",'10a+c+n'!C216,0))</f>
        <v>0</v>
      </c>
      <c r="D216" s="21">
        <f>IF($C$4="citu pasākumu izmaksas",IF('10a+c+n'!$Q216="C",'10a+c+n'!D216,0))</f>
        <v>0</v>
      </c>
      <c r="E216" s="42"/>
      <c r="F216" s="64"/>
      <c r="G216" s="121"/>
      <c r="H216" s="121">
        <f>IF($C$4="citu pasākumu izmaksas",IF('10a+c+n'!$Q216="C",'10a+c+n'!H216,0))</f>
        <v>0</v>
      </c>
      <c r="I216" s="121"/>
      <c r="J216" s="121"/>
      <c r="K216" s="122">
        <f>IF($C$4="citu pasākumu izmaksas",IF('10a+c+n'!$Q216="C",'10a+c+n'!K216,0))</f>
        <v>0</v>
      </c>
      <c r="L216" s="83">
        <f>IF($C$4="citu pasākumu izmaksas",IF('10a+c+n'!$Q216="C",'10a+c+n'!L216,0))</f>
        <v>0</v>
      </c>
      <c r="M216" s="121">
        <f>IF($C$4="citu pasākumu izmaksas",IF('10a+c+n'!$Q216="C",'10a+c+n'!M216,0))</f>
        <v>0</v>
      </c>
      <c r="N216" s="121">
        <f>IF($C$4="citu pasākumu izmaksas",IF('10a+c+n'!$Q216="C",'10a+c+n'!N216,0))</f>
        <v>0</v>
      </c>
      <c r="O216" s="121">
        <f>IF($C$4="citu pasākumu izmaksas",IF('10a+c+n'!$Q216="C",'10a+c+n'!O216,0))</f>
        <v>0</v>
      </c>
      <c r="P216" s="122">
        <f>IF($C$4="citu pasākumu izmaksas",IF('10a+c+n'!$Q216="C",'10a+c+n'!P216,0))</f>
        <v>0</v>
      </c>
    </row>
    <row r="217" spans="1:16" x14ac:dyDescent="0.2">
      <c r="A217" s="49">
        <f>IF(P217=0,0,IF(COUNTBLANK(P217)=1,0,COUNTA($P$14:P217)))</f>
        <v>0</v>
      </c>
      <c r="B217" s="21">
        <f>IF($C$4="citu pasākumu izmaksas",IF('10a+c+n'!$Q217="C",'10a+c+n'!B217,0))</f>
        <v>0</v>
      </c>
      <c r="C217" s="21">
        <f>IF($C$4="citu pasākumu izmaksas",IF('10a+c+n'!$Q217="C",'10a+c+n'!C217,0))</f>
        <v>0</v>
      </c>
      <c r="D217" s="21">
        <f>IF($C$4="citu pasākumu izmaksas",IF('10a+c+n'!$Q217="C",'10a+c+n'!D217,0))</f>
        <v>0</v>
      </c>
      <c r="E217" s="42"/>
      <c r="F217" s="64"/>
      <c r="G217" s="121"/>
      <c r="H217" s="121">
        <f>IF($C$4="citu pasākumu izmaksas",IF('10a+c+n'!$Q217="C",'10a+c+n'!H217,0))</f>
        <v>0</v>
      </c>
      <c r="I217" s="121"/>
      <c r="J217" s="121"/>
      <c r="K217" s="122">
        <f>IF($C$4="citu pasākumu izmaksas",IF('10a+c+n'!$Q217="C",'10a+c+n'!K217,0))</f>
        <v>0</v>
      </c>
      <c r="L217" s="83">
        <f>IF($C$4="citu pasākumu izmaksas",IF('10a+c+n'!$Q217="C",'10a+c+n'!L217,0))</f>
        <v>0</v>
      </c>
      <c r="M217" s="121">
        <f>IF($C$4="citu pasākumu izmaksas",IF('10a+c+n'!$Q217="C",'10a+c+n'!M217,0))</f>
        <v>0</v>
      </c>
      <c r="N217" s="121">
        <f>IF($C$4="citu pasākumu izmaksas",IF('10a+c+n'!$Q217="C",'10a+c+n'!N217,0))</f>
        <v>0</v>
      </c>
      <c r="O217" s="121">
        <f>IF($C$4="citu pasākumu izmaksas",IF('10a+c+n'!$Q217="C",'10a+c+n'!O217,0))</f>
        <v>0</v>
      </c>
      <c r="P217" s="122">
        <f>IF($C$4="citu pasākumu izmaksas",IF('10a+c+n'!$Q217="C",'10a+c+n'!P217,0))</f>
        <v>0</v>
      </c>
    </row>
    <row r="218" spans="1:16" x14ac:dyDescent="0.2">
      <c r="A218" s="49">
        <f>IF(P218=0,0,IF(COUNTBLANK(P218)=1,0,COUNTA($P$14:P218)))</f>
        <v>0</v>
      </c>
      <c r="B218" s="21">
        <f>IF($C$4="citu pasākumu izmaksas",IF('10a+c+n'!$Q218="C",'10a+c+n'!B218,0))</f>
        <v>0</v>
      </c>
      <c r="C218" s="21">
        <f>IF($C$4="citu pasākumu izmaksas",IF('10a+c+n'!$Q218="C",'10a+c+n'!C218,0))</f>
        <v>0</v>
      </c>
      <c r="D218" s="21">
        <f>IF($C$4="citu pasākumu izmaksas",IF('10a+c+n'!$Q218="C",'10a+c+n'!D218,0))</f>
        <v>0</v>
      </c>
      <c r="E218" s="42"/>
      <c r="F218" s="64"/>
      <c r="G218" s="121"/>
      <c r="H218" s="121">
        <f>IF($C$4="citu pasākumu izmaksas",IF('10a+c+n'!$Q218="C",'10a+c+n'!H218,0))</f>
        <v>0</v>
      </c>
      <c r="I218" s="121"/>
      <c r="J218" s="121"/>
      <c r="K218" s="122">
        <f>IF($C$4="citu pasākumu izmaksas",IF('10a+c+n'!$Q218="C",'10a+c+n'!K218,0))</f>
        <v>0</v>
      </c>
      <c r="L218" s="83">
        <f>IF($C$4="citu pasākumu izmaksas",IF('10a+c+n'!$Q218="C",'10a+c+n'!L218,0))</f>
        <v>0</v>
      </c>
      <c r="M218" s="121">
        <f>IF($C$4="citu pasākumu izmaksas",IF('10a+c+n'!$Q218="C",'10a+c+n'!M218,0))</f>
        <v>0</v>
      </c>
      <c r="N218" s="121">
        <f>IF($C$4="citu pasākumu izmaksas",IF('10a+c+n'!$Q218="C",'10a+c+n'!N218,0))</f>
        <v>0</v>
      </c>
      <c r="O218" s="121">
        <f>IF($C$4="citu pasākumu izmaksas",IF('10a+c+n'!$Q218="C",'10a+c+n'!O218,0))</f>
        <v>0</v>
      </c>
      <c r="P218" s="122">
        <f>IF($C$4="citu pasākumu izmaksas",IF('10a+c+n'!$Q218="C",'10a+c+n'!P218,0))</f>
        <v>0</v>
      </c>
    </row>
    <row r="219" spans="1:16" x14ac:dyDescent="0.2">
      <c r="A219" s="49">
        <f>IF(P219=0,0,IF(COUNTBLANK(P219)=1,0,COUNTA($P$14:P219)))</f>
        <v>0</v>
      </c>
      <c r="B219" s="21">
        <f>IF($C$4="citu pasākumu izmaksas",IF('10a+c+n'!$Q219="C",'10a+c+n'!B219,0))</f>
        <v>0</v>
      </c>
      <c r="C219" s="21">
        <f>IF($C$4="citu pasākumu izmaksas",IF('10a+c+n'!$Q219="C",'10a+c+n'!C219,0))</f>
        <v>0</v>
      </c>
      <c r="D219" s="21">
        <f>IF($C$4="citu pasākumu izmaksas",IF('10a+c+n'!$Q219="C",'10a+c+n'!D219,0))</f>
        <v>0</v>
      </c>
      <c r="E219" s="42"/>
      <c r="F219" s="64"/>
      <c r="G219" s="121"/>
      <c r="H219" s="121">
        <f>IF($C$4="citu pasākumu izmaksas",IF('10a+c+n'!$Q219="C",'10a+c+n'!H219,0))</f>
        <v>0</v>
      </c>
      <c r="I219" s="121"/>
      <c r="J219" s="121"/>
      <c r="K219" s="122">
        <f>IF($C$4="citu pasākumu izmaksas",IF('10a+c+n'!$Q219="C",'10a+c+n'!K219,0))</f>
        <v>0</v>
      </c>
      <c r="L219" s="83">
        <f>IF($C$4="citu pasākumu izmaksas",IF('10a+c+n'!$Q219="C",'10a+c+n'!L219,0))</f>
        <v>0</v>
      </c>
      <c r="M219" s="121">
        <f>IF($C$4="citu pasākumu izmaksas",IF('10a+c+n'!$Q219="C",'10a+c+n'!M219,0))</f>
        <v>0</v>
      </c>
      <c r="N219" s="121">
        <f>IF($C$4="citu pasākumu izmaksas",IF('10a+c+n'!$Q219="C",'10a+c+n'!N219,0))</f>
        <v>0</v>
      </c>
      <c r="O219" s="121">
        <f>IF($C$4="citu pasākumu izmaksas",IF('10a+c+n'!$Q219="C",'10a+c+n'!O219,0))</f>
        <v>0</v>
      </c>
      <c r="P219" s="122">
        <f>IF($C$4="citu pasākumu izmaksas",IF('10a+c+n'!$Q219="C",'10a+c+n'!P219,0))</f>
        <v>0</v>
      </c>
    </row>
    <row r="220" spans="1:16" x14ac:dyDescent="0.2">
      <c r="A220" s="49">
        <f>IF(P220=0,0,IF(COUNTBLANK(P220)=1,0,COUNTA($P$14:P220)))</f>
        <v>0</v>
      </c>
      <c r="B220" s="21">
        <f>IF($C$4="citu pasākumu izmaksas",IF('10a+c+n'!$Q220="C",'10a+c+n'!B220,0))</f>
        <v>0</v>
      </c>
      <c r="C220" s="21">
        <f>IF($C$4="citu pasākumu izmaksas",IF('10a+c+n'!$Q220="C",'10a+c+n'!C220,0))</f>
        <v>0</v>
      </c>
      <c r="D220" s="21">
        <f>IF($C$4="citu pasākumu izmaksas",IF('10a+c+n'!$Q220="C",'10a+c+n'!D220,0))</f>
        <v>0</v>
      </c>
      <c r="E220" s="42"/>
      <c r="F220" s="64"/>
      <c r="G220" s="121"/>
      <c r="H220" s="121">
        <f>IF($C$4="citu pasākumu izmaksas",IF('10a+c+n'!$Q220="C",'10a+c+n'!H220,0))</f>
        <v>0</v>
      </c>
      <c r="I220" s="121"/>
      <c r="J220" s="121"/>
      <c r="K220" s="122">
        <f>IF($C$4="citu pasākumu izmaksas",IF('10a+c+n'!$Q220="C",'10a+c+n'!K220,0))</f>
        <v>0</v>
      </c>
      <c r="L220" s="83">
        <f>IF($C$4="citu pasākumu izmaksas",IF('10a+c+n'!$Q220="C",'10a+c+n'!L220,0))</f>
        <v>0</v>
      </c>
      <c r="M220" s="121">
        <f>IF($C$4="citu pasākumu izmaksas",IF('10a+c+n'!$Q220="C",'10a+c+n'!M220,0))</f>
        <v>0</v>
      </c>
      <c r="N220" s="121">
        <f>IF($C$4="citu pasākumu izmaksas",IF('10a+c+n'!$Q220="C",'10a+c+n'!N220,0))</f>
        <v>0</v>
      </c>
      <c r="O220" s="121">
        <f>IF($C$4="citu pasākumu izmaksas",IF('10a+c+n'!$Q220="C",'10a+c+n'!O220,0))</f>
        <v>0</v>
      </c>
      <c r="P220" s="122">
        <f>IF($C$4="citu pasākumu izmaksas",IF('10a+c+n'!$Q220="C",'10a+c+n'!P220,0))</f>
        <v>0</v>
      </c>
    </row>
    <row r="221" spans="1:16" x14ac:dyDescent="0.2">
      <c r="A221" s="49">
        <f>IF(P221=0,0,IF(COUNTBLANK(P221)=1,0,COUNTA($P$14:P221)))</f>
        <v>0</v>
      </c>
      <c r="B221" s="21">
        <f>IF($C$4="citu pasākumu izmaksas",IF('10a+c+n'!$Q221="C",'10a+c+n'!B221,0))</f>
        <v>0</v>
      </c>
      <c r="C221" s="21">
        <f>IF($C$4="citu pasākumu izmaksas",IF('10a+c+n'!$Q221="C",'10a+c+n'!C221,0))</f>
        <v>0</v>
      </c>
      <c r="D221" s="21">
        <f>IF($C$4="citu pasākumu izmaksas",IF('10a+c+n'!$Q221="C",'10a+c+n'!D221,0))</f>
        <v>0</v>
      </c>
      <c r="E221" s="42"/>
      <c r="F221" s="64"/>
      <c r="G221" s="121"/>
      <c r="H221" s="121">
        <f>IF($C$4="citu pasākumu izmaksas",IF('10a+c+n'!$Q221="C",'10a+c+n'!H221,0))</f>
        <v>0</v>
      </c>
      <c r="I221" s="121"/>
      <c r="J221" s="121"/>
      <c r="K221" s="122">
        <f>IF($C$4="citu pasākumu izmaksas",IF('10a+c+n'!$Q221="C",'10a+c+n'!K221,0))</f>
        <v>0</v>
      </c>
      <c r="L221" s="83">
        <f>IF($C$4="citu pasākumu izmaksas",IF('10a+c+n'!$Q221="C",'10a+c+n'!L221,0))</f>
        <v>0</v>
      </c>
      <c r="M221" s="121">
        <f>IF($C$4="citu pasākumu izmaksas",IF('10a+c+n'!$Q221="C",'10a+c+n'!M221,0))</f>
        <v>0</v>
      </c>
      <c r="N221" s="121">
        <f>IF($C$4="citu pasākumu izmaksas",IF('10a+c+n'!$Q221="C",'10a+c+n'!N221,0))</f>
        <v>0</v>
      </c>
      <c r="O221" s="121">
        <f>IF($C$4="citu pasākumu izmaksas",IF('10a+c+n'!$Q221="C",'10a+c+n'!O221,0))</f>
        <v>0</v>
      </c>
      <c r="P221" s="122">
        <f>IF($C$4="citu pasākumu izmaksas",IF('10a+c+n'!$Q221="C",'10a+c+n'!P221,0))</f>
        <v>0</v>
      </c>
    </row>
    <row r="222" spans="1:16" x14ac:dyDescent="0.2">
      <c r="A222" s="49">
        <f>IF(P222=0,0,IF(COUNTBLANK(P222)=1,0,COUNTA($P$14:P222)))</f>
        <v>0</v>
      </c>
      <c r="B222" s="21">
        <f>IF($C$4="citu pasākumu izmaksas",IF('10a+c+n'!$Q222="C",'10a+c+n'!B222,0))</f>
        <v>0</v>
      </c>
      <c r="C222" s="21">
        <f>IF($C$4="citu pasākumu izmaksas",IF('10a+c+n'!$Q222="C",'10a+c+n'!C222,0))</f>
        <v>0</v>
      </c>
      <c r="D222" s="21">
        <f>IF($C$4="citu pasākumu izmaksas",IF('10a+c+n'!$Q222="C",'10a+c+n'!D222,0))</f>
        <v>0</v>
      </c>
      <c r="E222" s="42"/>
      <c r="F222" s="64"/>
      <c r="G222" s="121"/>
      <c r="H222" s="121">
        <f>IF($C$4="citu pasākumu izmaksas",IF('10a+c+n'!$Q222="C",'10a+c+n'!H222,0))</f>
        <v>0</v>
      </c>
      <c r="I222" s="121"/>
      <c r="J222" s="121"/>
      <c r="K222" s="122">
        <f>IF($C$4="citu pasākumu izmaksas",IF('10a+c+n'!$Q222="C",'10a+c+n'!K222,0))</f>
        <v>0</v>
      </c>
      <c r="L222" s="83">
        <f>IF($C$4="citu pasākumu izmaksas",IF('10a+c+n'!$Q222="C",'10a+c+n'!L222,0))</f>
        <v>0</v>
      </c>
      <c r="M222" s="121">
        <f>IF($C$4="citu pasākumu izmaksas",IF('10a+c+n'!$Q222="C",'10a+c+n'!M222,0))</f>
        <v>0</v>
      </c>
      <c r="N222" s="121">
        <f>IF($C$4="citu pasākumu izmaksas",IF('10a+c+n'!$Q222="C",'10a+c+n'!N222,0))</f>
        <v>0</v>
      </c>
      <c r="O222" s="121">
        <f>IF($C$4="citu pasākumu izmaksas",IF('10a+c+n'!$Q222="C",'10a+c+n'!O222,0))</f>
        <v>0</v>
      </c>
      <c r="P222" s="122">
        <f>IF($C$4="citu pasākumu izmaksas",IF('10a+c+n'!$Q222="C",'10a+c+n'!P222,0))</f>
        <v>0</v>
      </c>
    </row>
    <row r="223" spans="1:16" x14ac:dyDescent="0.2">
      <c r="A223" s="49">
        <f>IF(P223=0,0,IF(COUNTBLANK(P223)=1,0,COUNTA($P$14:P223)))</f>
        <v>0</v>
      </c>
      <c r="B223" s="21">
        <f>IF($C$4="citu pasākumu izmaksas",IF('10a+c+n'!$Q223="C",'10a+c+n'!B223,0))</f>
        <v>0</v>
      </c>
      <c r="C223" s="21">
        <f>IF($C$4="citu pasākumu izmaksas",IF('10a+c+n'!$Q223="C",'10a+c+n'!C223,0))</f>
        <v>0</v>
      </c>
      <c r="D223" s="21">
        <f>IF($C$4="citu pasākumu izmaksas",IF('10a+c+n'!$Q223="C",'10a+c+n'!D223,0))</f>
        <v>0</v>
      </c>
      <c r="E223" s="42"/>
      <c r="F223" s="64"/>
      <c r="G223" s="121"/>
      <c r="H223" s="121">
        <f>IF($C$4="citu pasākumu izmaksas",IF('10a+c+n'!$Q223="C",'10a+c+n'!H223,0))</f>
        <v>0</v>
      </c>
      <c r="I223" s="121"/>
      <c r="J223" s="121"/>
      <c r="K223" s="122">
        <f>IF($C$4="citu pasākumu izmaksas",IF('10a+c+n'!$Q223="C",'10a+c+n'!K223,0))</f>
        <v>0</v>
      </c>
      <c r="L223" s="83">
        <f>IF($C$4="citu pasākumu izmaksas",IF('10a+c+n'!$Q223="C",'10a+c+n'!L223,0))</f>
        <v>0</v>
      </c>
      <c r="M223" s="121">
        <f>IF($C$4="citu pasākumu izmaksas",IF('10a+c+n'!$Q223="C",'10a+c+n'!M223,0))</f>
        <v>0</v>
      </c>
      <c r="N223" s="121">
        <f>IF($C$4="citu pasākumu izmaksas",IF('10a+c+n'!$Q223="C",'10a+c+n'!N223,0))</f>
        <v>0</v>
      </c>
      <c r="O223" s="121">
        <f>IF($C$4="citu pasākumu izmaksas",IF('10a+c+n'!$Q223="C",'10a+c+n'!O223,0))</f>
        <v>0</v>
      </c>
      <c r="P223" s="122">
        <f>IF($C$4="citu pasākumu izmaksas",IF('10a+c+n'!$Q223="C",'10a+c+n'!P223,0))</f>
        <v>0</v>
      </c>
    </row>
    <row r="224" spans="1:16" x14ac:dyDescent="0.2">
      <c r="A224" s="49">
        <f>IF(P224=0,0,IF(COUNTBLANK(P224)=1,0,COUNTA($P$14:P224)))</f>
        <v>0</v>
      </c>
      <c r="B224" s="21">
        <f>IF($C$4="citu pasākumu izmaksas",IF('10a+c+n'!$Q224="C",'10a+c+n'!B224,0))</f>
        <v>0</v>
      </c>
      <c r="C224" s="21">
        <f>IF($C$4="citu pasākumu izmaksas",IF('10a+c+n'!$Q224="C",'10a+c+n'!C224,0))</f>
        <v>0</v>
      </c>
      <c r="D224" s="21">
        <f>IF($C$4="citu pasākumu izmaksas",IF('10a+c+n'!$Q224="C",'10a+c+n'!D224,0))</f>
        <v>0</v>
      </c>
      <c r="E224" s="42"/>
      <c r="F224" s="64"/>
      <c r="G224" s="121"/>
      <c r="H224" s="121">
        <f>IF($C$4="citu pasākumu izmaksas",IF('10a+c+n'!$Q224="C",'10a+c+n'!H224,0))</f>
        <v>0</v>
      </c>
      <c r="I224" s="121"/>
      <c r="J224" s="121"/>
      <c r="K224" s="122">
        <f>IF($C$4="citu pasākumu izmaksas",IF('10a+c+n'!$Q224="C",'10a+c+n'!K224,0))</f>
        <v>0</v>
      </c>
      <c r="L224" s="83">
        <f>IF($C$4="citu pasākumu izmaksas",IF('10a+c+n'!$Q224="C",'10a+c+n'!L224,0))</f>
        <v>0</v>
      </c>
      <c r="M224" s="121">
        <f>IF($C$4="citu pasākumu izmaksas",IF('10a+c+n'!$Q224="C",'10a+c+n'!M224,0))</f>
        <v>0</v>
      </c>
      <c r="N224" s="121">
        <f>IF($C$4="citu pasākumu izmaksas",IF('10a+c+n'!$Q224="C",'10a+c+n'!N224,0))</f>
        <v>0</v>
      </c>
      <c r="O224" s="121">
        <f>IF($C$4="citu pasākumu izmaksas",IF('10a+c+n'!$Q224="C",'10a+c+n'!O224,0))</f>
        <v>0</v>
      </c>
      <c r="P224" s="122">
        <f>IF($C$4="citu pasākumu izmaksas",IF('10a+c+n'!$Q224="C",'10a+c+n'!P224,0))</f>
        <v>0</v>
      </c>
    </row>
    <row r="225" spans="1:16" x14ac:dyDescent="0.2">
      <c r="A225" s="49">
        <f>IF(P225=0,0,IF(COUNTBLANK(P225)=1,0,COUNTA($P$14:P225)))</f>
        <v>0</v>
      </c>
      <c r="B225" s="21">
        <f>IF($C$4="citu pasākumu izmaksas",IF('10a+c+n'!$Q225="C",'10a+c+n'!B225,0))</f>
        <v>0</v>
      </c>
      <c r="C225" s="21">
        <f>IF($C$4="citu pasākumu izmaksas",IF('10a+c+n'!$Q225="C",'10a+c+n'!C225,0))</f>
        <v>0</v>
      </c>
      <c r="D225" s="21">
        <f>IF($C$4="citu pasākumu izmaksas",IF('10a+c+n'!$Q225="C",'10a+c+n'!D225,0))</f>
        <v>0</v>
      </c>
      <c r="E225" s="42"/>
      <c r="F225" s="64"/>
      <c r="G225" s="121"/>
      <c r="H225" s="121">
        <f>IF($C$4="citu pasākumu izmaksas",IF('10a+c+n'!$Q225="C",'10a+c+n'!H225,0))</f>
        <v>0</v>
      </c>
      <c r="I225" s="121"/>
      <c r="J225" s="121"/>
      <c r="K225" s="122">
        <f>IF($C$4="citu pasākumu izmaksas",IF('10a+c+n'!$Q225="C",'10a+c+n'!K225,0))</f>
        <v>0</v>
      </c>
      <c r="L225" s="83">
        <f>IF($C$4="citu pasākumu izmaksas",IF('10a+c+n'!$Q225="C",'10a+c+n'!L225,0))</f>
        <v>0</v>
      </c>
      <c r="M225" s="121">
        <f>IF($C$4="citu pasākumu izmaksas",IF('10a+c+n'!$Q225="C",'10a+c+n'!M225,0))</f>
        <v>0</v>
      </c>
      <c r="N225" s="121">
        <f>IF($C$4="citu pasākumu izmaksas",IF('10a+c+n'!$Q225="C",'10a+c+n'!N225,0))</f>
        <v>0</v>
      </c>
      <c r="O225" s="121">
        <f>IF($C$4="citu pasākumu izmaksas",IF('10a+c+n'!$Q225="C",'10a+c+n'!O225,0))</f>
        <v>0</v>
      </c>
      <c r="P225" s="122">
        <f>IF($C$4="citu pasākumu izmaksas",IF('10a+c+n'!$Q225="C",'10a+c+n'!P225,0))</f>
        <v>0</v>
      </c>
    </row>
    <row r="226" spans="1:16" x14ac:dyDescent="0.2">
      <c r="A226" s="49">
        <f>IF(P226=0,0,IF(COUNTBLANK(P226)=1,0,COUNTA($P$14:P226)))</f>
        <v>0</v>
      </c>
      <c r="B226" s="21">
        <f>IF($C$4="citu pasākumu izmaksas",IF('10a+c+n'!$Q226="C",'10a+c+n'!B226,0))</f>
        <v>0</v>
      </c>
      <c r="C226" s="21">
        <f>IF($C$4="citu pasākumu izmaksas",IF('10a+c+n'!$Q226="C",'10a+c+n'!C226,0))</f>
        <v>0</v>
      </c>
      <c r="D226" s="21">
        <f>IF($C$4="citu pasākumu izmaksas",IF('10a+c+n'!$Q226="C",'10a+c+n'!D226,0))</f>
        <v>0</v>
      </c>
      <c r="E226" s="42"/>
      <c r="F226" s="64"/>
      <c r="G226" s="121"/>
      <c r="H226" s="121">
        <f>IF($C$4="citu pasākumu izmaksas",IF('10a+c+n'!$Q226="C",'10a+c+n'!H226,0))</f>
        <v>0</v>
      </c>
      <c r="I226" s="121"/>
      <c r="J226" s="121"/>
      <c r="K226" s="122">
        <f>IF($C$4="citu pasākumu izmaksas",IF('10a+c+n'!$Q226="C",'10a+c+n'!K226,0))</f>
        <v>0</v>
      </c>
      <c r="L226" s="83">
        <f>IF($C$4="citu pasākumu izmaksas",IF('10a+c+n'!$Q226="C",'10a+c+n'!L226,0))</f>
        <v>0</v>
      </c>
      <c r="M226" s="121">
        <f>IF($C$4="citu pasākumu izmaksas",IF('10a+c+n'!$Q226="C",'10a+c+n'!M226,0))</f>
        <v>0</v>
      </c>
      <c r="N226" s="121">
        <f>IF($C$4="citu pasākumu izmaksas",IF('10a+c+n'!$Q226="C",'10a+c+n'!N226,0))</f>
        <v>0</v>
      </c>
      <c r="O226" s="121">
        <f>IF($C$4="citu pasākumu izmaksas",IF('10a+c+n'!$Q226="C",'10a+c+n'!O226,0))</f>
        <v>0</v>
      </c>
      <c r="P226" s="122">
        <f>IF($C$4="citu pasākumu izmaksas",IF('10a+c+n'!$Q226="C",'10a+c+n'!P226,0))</f>
        <v>0</v>
      </c>
    </row>
    <row r="227" spans="1:16" x14ac:dyDescent="0.2">
      <c r="A227" s="49">
        <f>IF(P227=0,0,IF(COUNTBLANK(P227)=1,0,COUNTA($P$14:P227)))</f>
        <v>0</v>
      </c>
      <c r="B227" s="21">
        <f>IF($C$4="citu pasākumu izmaksas",IF('10a+c+n'!$Q227="C",'10a+c+n'!B227,0))</f>
        <v>0</v>
      </c>
      <c r="C227" s="21">
        <f>IF($C$4="citu pasākumu izmaksas",IF('10a+c+n'!$Q227="C",'10a+c+n'!C227,0))</f>
        <v>0</v>
      </c>
      <c r="D227" s="21">
        <f>IF($C$4="citu pasākumu izmaksas",IF('10a+c+n'!$Q227="C",'10a+c+n'!D227,0))</f>
        <v>0</v>
      </c>
      <c r="E227" s="42"/>
      <c r="F227" s="64"/>
      <c r="G227" s="121"/>
      <c r="H227" s="121">
        <f>IF($C$4="citu pasākumu izmaksas",IF('10a+c+n'!$Q227="C",'10a+c+n'!H227,0))</f>
        <v>0</v>
      </c>
      <c r="I227" s="121"/>
      <c r="J227" s="121"/>
      <c r="K227" s="122">
        <f>IF($C$4="citu pasākumu izmaksas",IF('10a+c+n'!$Q227="C",'10a+c+n'!K227,0))</f>
        <v>0</v>
      </c>
      <c r="L227" s="83">
        <f>IF($C$4="citu pasākumu izmaksas",IF('10a+c+n'!$Q227="C",'10a+c+n'!L227,0))</f>
        <v>0</v>
      </c>
      <c r="M227" s="121">
        <f>IF($C$4="citu pasākumu izmaksas",IF('10a+c+n'!$Q227="C",'10a+c+n'!M227,0))</f>
        <v>0</v>
      </c>
      <c r="N227" s="121">
        <f>IF($C$4="citu pasākumu izmaksas",IF('10a+c+n'!$Q227="C",'10a+c+n'!N227,0))</f>
        <v>0</v>
      </c>
      <c r="O227" s="121">
        <f>IF($C$4="citu pasākumu izmaksas",IF('10a+c+n'!$Q227="C",'10a+c+n'!O227,0))</f>
        <v>0</v>
      </c>
      <c r="P227" s="122">
        <f>IF($C$4="citu pasākumu izmaksas",IF('10a+c+n'!$Q227="C",'10a+c+n'!P227,0))</f>
        <v>0</v>
      </c>
    </row>
    <row r="228" spans="1:16" x14ac:dyDescent="0.2">
      <c r="A228" s="49">
        <f>IF(P228=0,0,IF(COUNTBLANK(P228)=1,0,COUNTA($P$14:P228)))</f>
        <v>0</v>
      </c>
      <c r="B228" s="21">
        <f>IF($C$4="citu pasākumu izmaksas",IF('10a+c+n'!$Q228="C",'10a+c+n'!B228,0))</f>
        <v>0</v>
      </c>
      <c r="C228" s="21">
        <f>IF($C$4="citu pasākumu izmaksas",IF('10a+c+n'!$Q228="C",'10a+c+n'!C228,0))</f>
        <v>0</v>
      </c>
      <c r="D228" s="21">
        <f>IF($C$4="citu pasākumu izmaksas",IF('10a+c+n'!$Q228="C",'10a+c+n'!D228,0))</f>
        <v>0</v>
      </c>
      <c r="E228" s="42"/>
      <c r="F228" s="64"/>
      <c r="G228" s="121"/>
      <c r="H228" s="121">
        <f>IF($C$4="citu pasākumu izmaksas",IF('10a+c+n'!$Q228="C",'10a+c+n'!H228,0))</f>
        <v>0</v>
      </c>
      <c r="I228" s="121"/>
      <c r="J228" s="121"/>
      <c r="K228" s="122">
        <f>IF($C$4="citu pasākumu izmaksas",IF('10a+c+n'!$Q228="C",'10a+c+n'!K228,0))</f>
        <v>0</v>
      </c>
      <c r="L228" s="83">
        <f>IF($C$4="citu pasākumu izmaksas",IF('10a+c+n'!$Q228="C",'10a+c+n'!L228,0))</f>
        <v>0</v>
      </c>
      <c r="M228" s="121">
        <f>IF($C$4="citu pasākumu izmaksas",IF('10a+c+n'!$Q228="C",'10a+c+n'!M228,0))</f>
        <v>0</v>
      </c>
      <c r="N228" s="121">
        <f>IF($C$4="citu pasākumu izmaksas",IF('10a+c+n'!$Q228="C",'10a+c+n'!N228,0))</f>
        <v>0</v>
      </c>
      <c r="O228" s="121">
        <f>IF($C$4="citu pasākumu izmaksas",IF('10a+c+n'!$Q228="C",'10a+c+n'!O228,0))</f>
        <v>0</v>
      </c>
      <c r="P228" s="122">
        <f>IF($C$4="citu pasākumu izmaksas",IF('10a+c+n'!$Q228="C",'10a+c+n'!P228,0))</f>
        <v>0</v>
      </c>
    </row>
    <row r="229" spans="1:16" x14ac:dyDescent="0.2">
      <c r="A229" s="49">
        <f>IF(P229=0,0,IF(COUNTBLANK(P229)=1,0,COUNTA($P$14:P229)))</f>
        <v>0</v>
      </c>
      <c r="B229" s="21">
        <f>IF($C$4="citu pasākumu izmaksas",IF('10a+c+n'!$Q229="C",'10a+c+n'!B229,0))</f>
        <v>0</v>
      </c>
      <c r="C229" s="21">
        <f>IF($C$4="citu pasākumu izmaksas",IF('10a+c+n'!$Q229="C",'10a+c+n'!C229,0))</f>
        <v>0</v>
      </c>
      <c r="D229" s="21">
        <f>IF($C$4="citu pasākumu izmaksas",IF('10a+c+n'!$Q229="C",'10a+c+n'!D229,0))</f>
        <v>0</v>
      </c>
      <c r="E229" s="42"/>
      <c r="F229" s="64"/>
      <c r="G229" s="121"/>
      <c r="H229" s="121">
        <f>IF($C$4="citu pasākumu izmaksas",IF('10a+c+n'!$Q229="C",'10a+c+n'!H229,0))</f>
        <v>0</v>
      </c>
      <c r="I229" s="121"/>
      <c r="J229" s="121"/>
      <c r="K229" s="122">
        <f>IF($C$4="citu pasākumu izmaksas",IF('10a+c+n'!$Q229="C",'10a+c+n'!K229,0))</f>
        <v>0</v>
      </c>
      <c r="L229" s="83">
        <f>IF($C$4="citu pasākumu izmaksas",IF('10a+c+n'!$Q229="C",'10a+c+n'!L229,0))</f>
        <v>0</v>
      </c>
      <c r="M229" s="121">
        <f>IF($C$4="citu pasākumu izmaksas",IF('10a+c+n'!$Q229="C",'10a+c+n'!M229,0))</f>
        <v>0</v>
      </c>
      <c r="N229" s="121">
        <f>IF($C$4="citu pasākumu izmaksas",IF('10a+c+n'!$Q229="C",'10a+c+n'!N229,0))</f>
        <v>0</v>
      </c>
      <c r="O229" s="121">
        <f>IF($C$4="citu pasākumu izmaksas",IF('10a+c+n'!$Q229="C",'10a+c+n'!O229,0))</f>
        <v>0</v>
      </c>
      <c r="P229" s="122">
        <f>IF($C$4="citu pasākumu izmaksas",IF('10a+c+n'!$Q229="C",'10a+c+n'!P229,0))</f>
        <v>0</v>
      </c>
    </row>
    <row r="230" spans="1:16" x14ac:dyDescent="0.2">
      <c r="A230" s="49">
        <f>IF(P230=0,0,IF(COUNTBLANK(P230)=1,0,COUNTA($P$14:P230)))</f>
        <v>0</v>
      </c>
      <c r="B230" s="21">
        <f>IF($C$4="citu pasākumu izmaksas",IF('10a+c+n'!$Q230="C",'10a+c+n'!B230,0))</f>
        <v>0</v>
      </c>
      <c r="C230" s="21">
        <f>IF($C$4="citu pasākumu izmaksas",IF('10a+c+n'!$Q230="C",'10a+c+n'!C230,0))</f>
        <v>0</v>
      </c>
      <c r="D230" s="21">
        <f>IF($C$4="citu pasākumu izmaksas",IF('10a+c+n'!$Q230="C",'10a+c+n'!D230,0))</f>
        <v>0</v>
      </c>
      <c r="E230" s="42"/>
      <c r="F230" s="64"/>
      <c r="G230" s="121"/>
      <c r="H230" s="121">
        <f>IF($C$4="citu pasākumu izmaksas",IF('10a+c+n'!$Q230="C",'10a+c+n'!H230,0))</f>
        <v>0</v>
      </c>
      <c r="I230" s="121"/>
      <c r="J230" s="121"/>
      <c r="K230" s="122">
        <f>IF($C$4="citu pasākumu izmaksas",IF('10a+c+n'!$Q230="C",'10a+c+n'!K230,0))</f>
        <v>0</v>
      </c>
      <c r="L230" s="83">
        <f>IF($C$4="citu pasākumu izmaksas",IF('10a+c+n'!$Q230="C",'10a+c+n'!L230,0))</f>
        <v>0</v>
      </c>
      <c r="M230" s="121">
        <f>IF($C$4="citu pasākumu izmaksas",IF('10a+c+n'!$Q230="C",'10a+c+n'!M230,0))</f>
        <v>0</v>
      </c>
      <c r="N230" s="121">
        <f>IF($C$4="citu pasākumu izmaksas",IF('10a+c+n'!$Q230="C",'10a+c+n'!N230,0))</f>
        <v>0</v>
      </c>
      <c r="O230" s="121">
        <f>IF($C$4="citu pasākumu izmaksas",IF('10a+c+n'!$Q230="C",'10a+c+n'!O230,0))</f>
        <v>0</v>
      </c>
      <c r="P230" s="122">
        <f>IF($C$4="citu pasākumu izmaksas",IF('10a+c+n'!$Q230="C",'10a+c+n'!P230,0))</f>
        <v>0</v>
      </c>
    </row>
    <row r="231" spans="1:16" x14ac:dyDescent="0.2">
      <c r="A231" s="49">
        <f>IF(P231=0,0,IF(COUNTBLANK(P231)=1,0,COUNTA($P$14:P231)))</f>
        <v>0</v>
      </c>
      <c r="B231" s="21">
        <f>IF($C$4="citu pasākumu izmaksas",IF('10a+c+n'!$Q231="C",'10a+c+n'!B231,0))</f>
        <v>0</v>
      </c>
      <c r="C231" s="21">
        <f>IF($C$4="citu pasākumu izmaksas",IF('10a+c+n'!$Q231="C",'10a+c+n'!C231,0))</f>
        <v>0</v>
      </c>
      <c r="D231" s="21">
        <f>IF($C$4="citu pasākumu izmaksas",IF('10a+c+n'!$Q231="C",'10a+c+n'!D231,0))</f>
        <v>0</v>
      </c>
      <c r="E231" s="42"/>
      <c r="F231" s="64"/>
      <c r="G231" s="121"/>
      <c r="H231" s="121">
        <f>IF($C$4="citu pasākumu izmaksas",IF('10a+c+n'!$Q231="C",'10a+c+n'!H231,0))</f>
        <v>0</v>
      </c>
      <c r="I231" s="121"/>
      <c r="J231" s="121"/>
      <c r="K231" s="122">
        <f>IF($C$4="citu pasākumu izmaksas",IF('10a+c+n'!$Q231="C",'10a+c+n'!K231,0))</f>
        <v>0</v>
      </c>
      <c r="L231" s="83">
        <f>IF($C$4="citu pasākumu izmaksas",IF('10a+c+n'!$Q231="C",'10a+c+n'!L231,0))</f>
        <v>0</v>
      </c>
      <c r="M231" s="121">
        <f>IF($C$4="citu pasākumu izmaksas",IF('10a+c+n'!$Q231="C",'10a+c+n'!M231,0))</f>
        <v>0</v>
      </c>
      <c r="N231" s="121">
        <f>IF($C$4="citu pasākumu izmaksas",IF('10a+c+n'!$Q231="C",'10a+c+n'!N231,0))</f>
        <v>0</v>
      </c>
      <c r="O231" s="121">
        <f>IF($C$4="citu pasākumu izmaksas",IF('10a+c+n'!$Q231="C",'10a+c+n'!O231,0))</f>
        <v>0</v>
      </c>
      <c r="P231" s="122">
        <f>IF($C$4="citu pasākumu izmaksas",IF('10a+c+n'!$Q231="C",'10a+c+n'!P231,0))</f>
        <v>0</v>
      </c>
    </row>
    <row r="232" spans="1:16" x14ac:dyDescent="0.2">
      <c r="A232" s="49">
        <f>IF(P232=0,0,IF(COUNTBLANK(P232)=1,0,COUNTA($P$14:P232)))</f>
        <v>0</v>
      </c>
      <c r="B232" s="21">
        <f>IF($C$4="citu pasākumu izmaksas",IF('10a+c+n'!$Q232="C",'10a+c+n'!B232,0))</f>
        <v>0</v>
      </c>
      <c r="C232" s="21">
        <f>IF($C$4="citu pasākumu izmaksas",IF('10a+c+n'!$Q232="C",'10a+c+n'!C232,0))</f>
        <v>0</v>
      </c>
      <c r="D232" s="21">
        <f>IF($C$4="citu pasākumu izmaksas",IF('10a+c+n'!$Q232="C",'10a+c+n'!D232,0))</f>
        <v>0</v>
      </c>
      <c r="E232" s="42"/>
      <c r="F232" s="64"/>
      <c r="G232" s="121"/>
      <c r="H232" s="121">
        <f>IF($C$4="citu pasākumu izmaksas",IF('10a+c+n'!$Q232="C",'10a+c+n'!H232,0))</f>
        <v>0</v>
      </c>
      <c r="I232" s="121"/>
      <c r="J232" s="121"/>
      <c r="K232" s="122">
        <f>IF($C$4="citu pasākumu izmaksas",IF('10a+c+n'!$Q232="C",'10a+c+n'!K232,0))</f>
        <v>0</v>
      </c>
      <c r="L232" s="83">
        <f>IF($C$4="citu pasākumu izmaksas",IF('10a+c+n'!$Q232="C",'10a+c+n'!L232,0))</f>
        <v>0</v>
      </c>
      <c r="M232" s="121">
        <f>IF($C$4="citu pasākumu izmaksas",IF('10a+c+n'!$Q232="C",'10a+c+n'!M232,0))</f>
        <v>0</v>
      </c>
      <c r="N232" s="121">
        <f>IF($C$4="citu pasākumu izmaksas",IF('10a+c+n'!$Q232="C",'10a+c+n'!N232,0))</f>
        <v>0</v>
      </c>
      <c r="O232" s="121">
        <f>IF($C$4="citu pasākumu izmaksas",IF('10a+c+n'!$Q232="C",'10a+c+n'!O232,0))</f>
        <v>0</v>
      </c>
      <c r="P232" s="122">
        <f>IF($C$4="citu pasākumu izmaksas",IF('10a+c+n'!$Q232="C",'10a+c+n'!P232,0))</f>
        <v>0</v>
      </c>
    </row>
    <row r="233" spans="1:16" x14ac:dyDescent="0.2">
      <c r="A233" s="49">
        <f>IF(P233=0,0,IF(COUNTBLANK(P233)=1,0,COUNTA($P$14:P233)))</f>
        <v>0</v>
      </c>
      <c r="B233" s="21">
        <f>IF($C$4="citu pasākumu izmaksas",IF('10a+c+n'!$Q233="C",'10a+c+n'!B233,0))</f>
        <v>0</v>
      </c>
      <c r="C233" s="21">
        <f>IF($C$4="citu pasākumu izmaksas",IF('10a+c+n'!$Q233="C",'10a+c+n'!C233,0))</f>
        <v>0</v>
      </c>
      <c r="D233" s="21">
        <f>IF($C$4="citu pasākumu izmaksas",IF('10a+c+n'!$Q233="C",'10a+c+n'!D233,0))</f>
        <v>0</v>
      </c>
      <c r="E233" s="42"/>
      <c r="F233" s="64"/>
      <c r="G233" s="121"/>
      <c r="H233" s="121">
        <f>IF($C$4="citu pasākumu izmaksas",IF('10a+c+n'!$Q233="C",'10a+c+n'!H233,0))</f>
        <v>0</v>
      </c>
      <c r="I233" s="121"/>
      <c r="J233" s="121"/>
      <c r="K233" s="122">
        <f>IF($C$4="citu pasākumu izmaksas",IF('10a+c+n'!$Q233="C",'10a+c+n'!K233,0))</f>
        <v>0</v>
      </c>
      <c r="L233" s="83">
        <f>IF($C$4="citu pasākumu izmaksas",IF('10a+c+n'!$Q233="C",'10a+c+n'!L233,0))</f>
        <v>0</v>
      </c>
      <c r="M233" s="121">
        <f>IF($C$4="citu pasākumu izmaksas",IF('10a+c+n'!$Q233="C",'10a+c+n'!M233,0))</f>
        <v>0</v>
      </c>
      <c r="N233" s="121">
        <f>IF($C$4="citu pasākumu izmaksas",IF('10a+c+n'!$Q233="C",'10a+c+n'!N233,0))</f>
        <v>0</v>
      </c>
      <c r="O233" s="121">
        <f>IF($C$4="citu pasākumu izmaksas",IF('10a+c+n'!$Q233="C",'10a+c+n'!O233,0))</f>
        <v>0</v>
      </c>
      <c r="P233" s="122">
        <f>IF($C$4="citu pasākumu izmaksas",IF('10a+c+n'!$Q233="C",'10a+c+n'!P233,0))</f>
        <v>0</v>
      </c>
    </row>
    <row r="234" spans="1:16" x14ac:dyDescent="0.2">
      <c r="A234" s="49">
        <f>IF(P234=0,0,IF(COUNTBLANK(P234)=1,0,COUNTA($P$14:P234)))</f>
        <v>0</v>
      </c>
      <c r="B234" s="21">
        <f>IF($C$4="citu pasākumu izmaksas",IF('10a+c+n'!$Q234="C",'10a+c+n'!B234,0))</f>
        <v>0</v>
      </c>
      <c r="C234" s="21">
        <f>IF($C$4="citu pasākumu izmaksas",IF('10a+c+n'!$Q234="C",'10a+c+n'!C234,0))</f>
        <v>0</v>
      </c>
      <c r="D234" s="21">
        <f>IF($C$4="citu pasākumu izmaksas",IF('10a+c+n'!$Q234="C",'10a+c+n'!D234,0))</f>
        <v>0</v>
      </c>
      <c r="E234" s="42"/>
      <c r="F234" s="64"/>
      <c r="G234" s="121"/>
      <c r="H234" s="121">
        <f>IF($C$4="citu pasākumu izmaksas",IF('10a+c+n'!$Q234="C",'10a+c+n'!H234,0))</f>
        <v>0</v>
      </c>
      <c r="I234" s="121"/>
      <c r="J234" s="121"/>
      <c r="K234" s="122">
        <f>IF($C$4="citu pasākumu izmaksas",IF('10a+c+n'!$Q234="C",'10a+c+n'!K234,0))</f>
        <v>0</v>
      </c>
      <c r="L234" s="83">
        <f>IF($C$4="citu pasākumu izmaksas",IF('10a+c+n'!$Q234="C",'10a+c+n'!L234,0))</f>
        <v>0</v>
      </c>
      <c r="M234" s="121">
        <f>IF($C$4="citu pasākumu izmaksas",IF('10a+c+n'!$Q234="C",'10a+c+n'!M234,0))</f>
        <v>0</v>
      </c>
      <c r="N234" s="121">
        <f>IF($C$4="citu pasākumu izmaksas",IF('10a+c+n'!$Q234="C",'10a+c+n'!N234,0))</f>
        <v>0</v>
      </c>
      <c r="O234" s="121">
        <f>IF($C$4="citu pasākumu izmaksas",IF('10a+c+n'!$Q234="C",'10a+c+n'!O234,0))</f>
        <v>0</v>
      </c>
      <c r="P234" s="122">
        <f>IF($C$4="citu pasākumu izmaksas",IF('10a+c+n'!$Q234="C",'10a+c+n'!P234,0))</f>
        <v>0</v>
      </c>
    </row>
    <row r="235" spans="1:16" x14ac:dyDescent="0.2">
      <c r="A235" s="49">
        <f>IF(P235=0,0,IF(COUNTBLANK(P235)=1,0,COUNTA($P$14:P235)))</f>
        <v>0</v>
      </c>
      <c r="B235" s="21">
        <f>IF($C$4="citu pasākumu izmaksas",IF('10a+c+n'!$Q235="C",'10a+c+n'!B235,0))</f>
        <v>0</v>
      </c>
      <c r="C235" s="21">
        <f>IF($C$4="citu pasākumu izmaksas",IF('10a+c+n'!$Q235="C",'10a+c+n'!C235,0))</f>
        <v>0</v>
      </c>
      <c r="D235" s="21">
        <f>IF($C$4="citu pasākumu izmaksas",IF('10a+c+n'!$Q235="C",'10a+c+n'!D235,0))</f>
        <v>0</v>
      </c>
      <c r="E235" s="42"/>
      <c r="F235" s="64"/>
      <c r="G235" s="121"/>
      <c r="H235" s="121">
        <f>IF($C$4="citu pasākumu izmaksas",IF('10a+c+n'!$Q235="C",'10a+c+n'!H235,0))</f>
        <v>0</v>
      </c>
      <c r="I235" s="121"/>
      <c r="J235" s="121"/>
      <c r="K235" s="122">
        <f>IF($C$4="citu pasākumu izmaksas",IF('10a+c+n'!$Q235="C",'10a+c+n'!K235,0))</f>
        <v>0</v>
      </c>
      <c r="L235" s="83">
        <f>IF($C$4="citu pasākumu izmaksas",IF('10a+c+n'!$Q235="C",'10a+c+n'!L235,0))</f>
        <v>0</v>
      </c>
      <c r="M235" s="121">
        <f>IF($C$4="citu pasākumu izmaksas",IF('10a+c+n'!$Q235="C",'10a+c+n'!M235,0))</f>
        <v>0</v>
      </c>
      <c r="N235" s="121">
        <f>IF($C$4="citu pasākumu izmaksas",IF('10a+c+n'!$Q235="C",'10a+c+n'!N235,0))</f>
        <v>0</v>
      </c>
      <c r="O235" s="121">
        <f>IF($C$4="citu pasākumu izmaksas",IF('10a+c+n'!$Q235="C",'10a+c+n'!O235,0))</f>
        <v>0</v>
      </c>
      <c r="P235" s="122">
        <f>IF($C$4="citu pasākumu izmaksas",IF('10a+c+n'!$Q235="C",'10a+c+n'!P235,0))</f>
        <v>0</v>
      </c>
    </row>
    <row r="236" spans="1:16" x14ac:dyDescent="0.2">
      <c r="A236" s="49">
        <f>IF(P236=0,0,IF(COUNTBLANK(P236)=1,0,COUNTA($P$14:P236)))</f>
        <v>0</v>
      </c>
      <c r="B236" s="21">
        <f>IF($C$4="citu pasākumu izmaksas",IF('10a+c+n'!$Q236="C",'10a+c+n'!B236,0))</f>
        <v>0</v>
      </c>
      <c r="C236" s="21">
        <f>IF($C$4="citu pasākumu izmaksas",IF('10a+c+n'!$Q236="C",'10a+c+n'!C236,0))</f>
        <v>0</v>
      </c>
      <c r="D236" s="21">
        <f>IF($C$4="citu pasākumu izmaksas",IF('10a+c+n'!$Q236="C",'10a+c+n'!D236,0))</f>
        <v>0</v>
      </c>
      <c r="E236" s="42"/>
      <c r="F236" s="64"/>
      <c r="G236" s="121"/>
      <c r="H236" s="121">
        <f>IF($C$4="citu pasākumu izmaksas",IF('10a+c+n'!$Q236="C",'10a+c+n'!H236,0))</f>
        <v>0</v>
      </c>
      <c r="I236" s="121"/>
      <c r="J236" s="121"/>
      <c r="K236" s="122">
        <f>IF($C$4="citu pasākumu izmaksas",IF('10a+c+n'!$Q236="C",'10a+c+n'!K236,0))</f>
        <v>0</v>
      </c>
      <c r="L236" s="83">
        <f>IF($C$4="citu pasākumu izmaksas",IF('10a+c+n'!$Q236="C",'10a+c+n'!L236,0))</f>
        <v>0</v>
      </c>
      <c r="M236" s="121">
        <f>IF($C$4="citu pasākumu izmaksas",IF('10a+c+n'!$Q236="C",'10a+c+n'!M236,0))</f>
        <v>0</v>
      </c>
      <c r="N236" s="121">
        <f>IF($C$4="citu pasākumu izmaksas",IF('10a+c+n'!$Q236="C",'10a+c+n'!N236,0))</f>
        <v>0</v>
      </c>
      <c r="O236" s="121">
        <f>IF($C$4="citu pasākumu izmaksas",IF('10a+c+n'!$Q236="C",'10a+c+n'!O236,0))</f>
        <v>0</v>
      </c>
      <c r="P236" s="122">
        <f>IF($C$4="citu pasākumu izmaksas",IF('10a+c+n'!$Q236="C",'10a+c+n'!P236,0))</f>
        <v>0</v>
      </c>
    </row>
    <row r="237" spans="1:16" x14ac:dyDescent="0.2">
      <c r="A237" s="49">
        <f>IF(P237=0,0,IF(COUNTBLANK(P237)=1,0,COUNTA($P$14:P237)))</f>
        <v>0</v>
      </c>
      <c r="B237" s="21">
        <f>IF($C$4="citu pasākumu izmaksas",IF('10a+c+n'!$Q237="C",'10a+c+n'!B237,0))</f>
        <v>0</v>
      </c>
      <c r="C237" s="21">
        <f>IF($C$4="citu pasākumu izmaksas",IF('10a+c+n'!$Q237="C",'10a+c+n'!C237,0))</f>
        <v>0</v>
      </c>
      <c r="D237" s="21">
        <f>IF($C$4="citu pasākumu izmaksas",IF('10a+c+n'!$Q237="C",'10a+c+n'!D237,0))</f>
        <v>0</v>
      </c>
      <c r="E237" s="42"/>
      <c r="F237" s="64"/>
      <c r="G237" s="121"/>
      <c r="H237" s="121">
        <f>IF($C$4="citu pasākumu izmaksas",IF('10a+c+n'!$Q237="C",'10a+c+n'!H237,0))</f>
        <v>0</v>
      </c>
      <c r="I237" s="121"/>
      <c r="J237" s="121"/>
      <c r="K237" s="122">
        <f>IF($C$4="citu pasākumu izmaksas",IF('10a+c+n'!$Q237="C",'10a+c+n'!K237,0))</f>
        <v>0</v>
      </c>
      <c r="L237" s="83">
        <f>IF($C$4="citu pasākumu izmaksas",IF('10a+c+n'!$Q237="C",'10a+c+n'!L237,0))</f>
        <v>0</v>
      </c>
      <c r="M237" s="121">
        <f>IF($C$4="citu pasākumu izmaksas",IF('10a+c+n'!$Q237="C",'10a+c+n'!M237,0))</f>
        <v>0</v>
      </c>
      <c r="N237" s="121">
        <f>IF($C$4="citu pasākumu izmaksas",IF('10a+c+n'!$Q237="C",'10a+c+n'!N237,0))</f>
        <v>0</v>
      </c>
      <c r="O237" s="121">
        <f>IF($C$4="citu pasākumu izmaksas",IF('10a+c+n'!$Q237="C",'10a+c+n'!O237,0))</f>
        <v>0</v>
      </c>
      <c r="P237" s="122">
        <f>IF($C$4="citu pasākumu izmaksas",IF('10a+c+n'!$Q237="C",'10a+c+n'!P237,0))</f>
        <v>0</v>
      </c>
    </row>
    <row r="238" spans="1:16" x14ac:dyDescent="0.2">
      <c r="A238" s="49">
        <f>IF(P238=0,0,IF(COUNTBLANK(P238)=1,0,COUNTA($P$14:P238)))</f>
        <v>0</v>
      </c>
      <c r="B238" s="21">
        <f>IF($C$4="citu pasākumu izmaksas",IF('10a+c+n'!$Q238="C",'10a+c+n'!B238,0))</f>
        <v>0</v>
      </c>
      <c r="C238" s="21">
        <f>IF($C$4="citu pasākumu izmaksas",IF('10a+c+n'!$Q238="C",'10a+c+n'!C238,0))</f>
        <v>0</v>
      </c>
      <c r="D238" s="21">
        <f>IF($C$4="citu pasākumu izmaksas",IF('10a+c+n'!$Q238="C",'10a+c+n'!D238,0))</f>
        <v>0</v>
      </c>
      <c r="E238" s="42"/>
      <c r="F238" s="64"/>
      <c r="G238" s="121"/>
      <c r="H238" s="121">
        <f>IF($C$4="citu pasākumu izmaksas",IF('10a+c+n'!$Q238="C",'10a+c+n'!H238,0))</f>
        <v>0</v>
      </c>
      <c r="I238" s="121"/>
      <c r="J238" s="121"/>
      <c r="K238" s="122">
        <f>IF($C$4="citu pasākumu izmaksas",IF('10a+c+n'!$Q238="C",'10a+c+n'!K238,0))</f>
        <v>0</v>
      </c>
      <c r="L238" s="83">
        <f>IF($C$4="citu pasākumu izmaksas",IF('10a+c+n'!$Q238="C",'10a+c+n'!L238,0))</f>
        <v>0</v>
      </c>
      <c r="M238" s="121">
        <f>IF($C$4="citu pasākumu izmaksas",IF('10a+c+n'!$Q238="C",'10a+c+n'!M238,0))</f>
        <v>0</v>
      </c>
      <c r="N238" s="121">
        <f>IF($C$4="citu pasākumu izmaksas",IF('10a+c+n'!$Q238="C",'10a+c+n'!N238,0))</f>
        <v>0</v>
      </c>
      <c r="O238" s="121">
        <f>IF($C$4="citu pasākumu izmaksas",IF('10a+c+n'!$Q238="C",'10a+c+n'!O238,0))</f>
        <v>0</v>
      </c>
      <c r="P238" s="122">
        <f>IF($C$4="citu pasākumu izmaksas",IF('10a+c+n'!$Q238="C",'10a+c+n'!P238,0))</f>
        <v>0</v>
      </c>
    </row>
    <row r="239" spans="1:16" x14ac:dyDescent="0.2">
      <c r="A239" s="49">
        <f>IF(P239=0,0,IF(COUNTBLANK(P239)=1,0,COUNTA($P$14:P239)))</f>
        <v>0</v>
      </c>
      <c r="B239" s="21">
        <f>IF($C$4="citu pasākumu izmaksas",IF('10a+c+n'!$Q239="C",'10a+c+n'!B239,0))</f>
        <v>0</v>
      </c>
      <c r="C239" s="21">
        <f>IF($C$4="citu pasākumu izmaksas",IF('10a+c+n'!$Q239="C",'10a+c+n'!C239,0))</f>
        <v>0</v>
      </c>
      <c r="D239" s="21">
        <f>IF($C$4="citu pasākumu izmaksas",IF('10a+c+n'!$Q239="C",'10a+c+n'!D239,0))</f>
        <v>0</v>
      </c>
      <c r="E239" s="42"/>
      <c r="F239" s="64"/>
      <c r="G239" s="121"/>
      <c r="H239" s="121">
        <f>IF($C$4="citu pasākumu izmaksas",IF('10a+c+n'!$Q239="C",'10a+c+n'!H239,0))</f>
        <v>0</v>
      </c>
      <c r="I239" s="121"/>
      <c r="J239" s="121"/>
      <c r="K239" s="122">
        <f>IF($C$4="citu pasākumu izmaksas",IF('10a+c+n'!$Q239="C",'10a+c+n'!K239,0))</f>
        <v>0</v>
      </c>
      <c r="L239" s="83">
        <f>IF($C$4="citu pasākumu izmaksas",IF('10a+c+n'!$Q239="C",'10a+c+n'!L239,0))</f>
        <v>0</v>
      </c>
      <c r="M239" s="121">
        <f>IF($C$4="citu pasākumu izmaksas",IF('10a+c+n'!$Q239="C",'10a+c+n'!M239,0))</f>
        <v>0</v>
      </c>
      <c r="N239" s="121">
        <f>IF($C$4="citu pasākumu izmaksas",IF('10a+c+n'!$Q239="C",'10a+c+n'!N239,0))</f>
        <v>0</v>
      </c>
      <c r="O239" s="121">
        <f>IF($C$4="citu pasākumu izmaksas",IF('10a+c+n'!$Q239="C",'10a+c+n'!O239,0))</f>
        <v>0</v>
      </c>
      <c r="P239" s="122">
        <f>IF($C$4="citu pasākumu izmaksas",IF('10a+c+n'!$Q239="C",'10a+c+n'!P239,0))</f>
        <v>0</v>
      </c>
    </row>
    <row r="240" spans="1:16" x14ac:dyDescent="0.2">
      <c r="A240" s="49">
        <f>IF(P240=0,0,IF(COUNTBLANK(P240)=1,0,COUNTA($P$14:P240)))</f>
        <v>0</v>
      </c>
      <c r="B240" s="21">
        <f>IF($C$4="citu pasākumu izmaksas",IF('10a+c+n'!$Q240="C",'10a+c+n'!B240,0))</f>
        <v>0</v>
      </c>
      <c r="C240" s="21">
        <f>IF($C$4="citu pasākumu izmaksas",IF('10a+c+n'!$Q240="C",'10a+c+n'!C240,0))</f>
        <v>0</v>
      </c>
      <c r="D240" s="21">
        <f>IF($C$4="citu pasākumu izmaksas",IF('10a+c+n'!$Q240="C",'10a+c+n'!D240,0))</f>
        <v>0</v>
      </c>
      <c r="E240" s="42"/>
      <c r="F240" s="64"/>
      <c r="G240" s="121"/>
      <c r="H240" s="121">
        <f>IF($C$4="citu pasākumu izmaksas",IF('10a+c+n'!$Q240="C",'10a+c+n'!H240,0))</f>
        <v>0</v>
      </c>
      <c r="I240" s="121"/>
      <c r="J240" s="121"/>
      <c r="K240" s="122">
        <f>IF($C$4="citu pasākumu izmaksas",IF('10a+c+n'!$Q240="C",'10a+c+n'!K240,0))</f>
        <v>0</v>
      </c>
      <c r="L240" s="83">
        <f>IF($C$4="citu pasākumu izmaksas",IF('10a+c+n'!$Q240="C",'10a+c+n'!L240,0))</f>
        <v>0</v>
      </c>
      <c r="M240" s="121">
        <f>IF($C$4="citu pasākumu izmaksas",IF('10a+c+n'!$Q240="C",'10a+c+n'!M240,0))</f>
        <v>0</v>
      </c>
      <c r="N240" s="121">
        <f>IF($C$4="citu pasākumu izmaksas",IF('10a+c+n'!$Q240="C",'10a+c+n'!N240,0))</f>
        <v>0</v>
      </c>
      <c r="O240" s="121">
        <f>IF($C$4="citu pasākumu izmaksas",IF('10a+c+n'!$Q240="C",'10a+c+n'!O240,0))</f>
        <v>0</v>
      </c>
      <c r="P240" s="122">
        <f>IF($C$4="citu pasākumu izmaksas",IF('10a+c+n'!$Q240="C",'10a+c+n'!P240,0))</f>
        <v>0</v>
      </c>
    </row>
    <row r="241" spans="1:16" x14ac:dyDescent="0.2">
      <c r="A241" s="49">
        <f>IF(P241=0,0,IF(COUNTBLANK(P241)=1,0,COUNTA($P$14:P241)))</f>
        <v>0</v>
      </c>
      <c r="B241" s="21">
        <f>IF($C$4="citu pasākumu izmaksas",IF('10a+c+n'!$Q241="C",'10a+c+n'!B241,0))</f>
        <v>0</v>
      </c>
      <c r="C241" s="21">
        <f>IF($C$4="citu pasākumu izmaksas",IF('10a+c+n'!$Q241="C",'10a+c+n'!C241,0))</f>
        <v>0</v>
      </c>
      <c r="D241" s="21">
        <f>IF($C$4="citu pasākumu izmaksas",IF('10a+c+n'!$Q241="C",'10a+c+n'!D241,0))</f>
        <v>0</v>
      </c>
      <c r="E241" s="42"/>
      <c r="F241" s="64"/>
      <c r="G241" s="121"/>
      <c r="H241" s="121">
        <f>IF($C$4="citu pasākumu izmaksas",IF('10a+c+n'!$Q241="C",'10a+c+n'!H241,0))</f>
        <v>0</v>
      </c>
      <c r="I241" s="121"/>
      <c r="J241" s="121"/>
      <c r="K241" s="122">
        <f>IF($C$4="citu pasākumu izmaksas",IF('10a+c+n'!$Q241="C",'10a+c+n'!K241,0))</f>
        <v>0</v>
      </c>
      <c r="L241" s="83">
        <f>IF($C$4="citu pasākumu izmaksas",IF('10a+c+n'!$Q241="C",'10a+c+n'!L241,0))</f>
        <v>0</v>
      </c>
      <c r="M241" s="121">
        <f>IF($C$4="citu pasākumu izmaksas",IF('10a+c+n'!$Q241="C",'10a+c+n'!M241,0))</f>
        <v>0</v>
      </c>
      <c r="N241" s="121">
        <f>IF($C$4="citu pasākumu izmaksas",IF('10a+c+n'!$Q241="C",'10a+c+n'!N241,0))</f>
        <v>0</v>
      </c>
      <c r="O241" s="121">
        <f>IF($C$4="citu pasākumu izmaksas",IF('10a+c+n'!$Q241="C",'10a+c+n'!O241,0))</f>
        <v>0</v>
      </c>
      <c r="P241" s="122">
        <f>IF($C$4="citu pasākumu izmaksas",IF('10a+c+n'!$Q241="C",'10a+c+n'!P241,0))</f>
        <v>0</v>
      </c>
    </row>
    <row r="242" spans="1:16" x14ac:dyDescent="0.2">
      <c r="A242" s="49">
        <f>IF(P242=0,0,IF(COUNTBLANK(P242)=1,0,COUNTA($P$14:P242)))</f>
        <v>0</v>
      </c>
      <c r="B242" s="21">
        <f>IF($C$4="citu pasākumu izmaksas",IF('10a+c+n'!$Q242="C",'10a+c+n'!B242,0))</f>
        <v>0</v>
      </c>
      <c r="C242" s="21">
        <f>IF($C$4="citu pasākumu izmaksas",IF('10a+c+n'!$Q242="C",'10a+c+n'!C242,0))</f>
        <v>0</v>
      </c>
      <c r="D242" s="21">
        <f>IF($C$4="citu pasākumu izmaksas",IF('10a+c+n'!$Q242="C",'10a+c+n'!D242,0))</f>
        <v>0</v>
      </c>
      <c r="E242" s="42"/>
      <c r="F242" s="64"/>
      <c r="G242" s="121"/>
      <c r="H242" s="121">
        <f>IF($C$4="citu pasākumu izmaksas",IF('10a+c+n'!$Q242="C",'10a+c+n'!H242,0))</f>
        <v>0</v>
      </c>
      <c r="I242" s="121"/>
      <c r="J242" s="121"/>
      <c r="K242" s="122">
        <f>IF($C$4="citu pasākumu izmaksas",IF('10a+c+n'!$Q242="C",'10a+c+n'!K242,0))</f>
        <v>0</v>
      </c>
      <c r="L242" s="83">
        <f>IF($C$4="citu pasākumu izmaksas",IF('10a+c+n'!$Q242="C",'10a+c+n'!L242,0))</f>
        <v>0</v>
      </c>
      <c r="M242" s="121">
        <f>IF($C$4="citu pasākumu izmaksas",IF('10a+c+n'!$Q242="C",'10a+c+n'!M242,0))</f>
        <v>0</v>
      </c>
      <c r="N242" s="121">
        <f>IF($C$4="citu pasākumu izmaksas",IF('10a+c+n'!$Q242="C",'10a+c+n'!N242,0))</f>
        <v>0</v>
      </c>
      <c r="O242" s="121">
        <f>IF($C$4="citu pasākumu izmaksas",IF('10a+c+n'!$Q242="C",'10a+c+n'!O242,0))</f>
        <v>0</v>
      </c>
      <c r="P242" s="122">
        <f>IF($C$4="citu pasākumu izmaksas",IF('10a+c+n'!$Q242="C",'10a+c+n'!P242,0))</f>
        <v>0</v>
      </c>
    </row>
    <row r="243" spans="1:16" x14ac:dyDescent="0.2">
      <c r="A243" s="49">
        <f>IF(P243=0,0,IF(COUNTBLANK(P243)=1,0,COUNTA($P$14:P243)))</f>
        <v>0</v>
      </c>
      <c r="B243" s="21">
        <f>IF($C$4="citu pasākumu izmaksas",IF('10a+c+n'!$Q243="C",'10a+c+n'!B243,0))</f>
        <v>0</v>
      </c>
      <c r="C243" s="21">
        <f>IF($C$4="citu pasākumu izmaksas",IF('10a+c+n'!$Q243="C",'10a+c+n'!C243,0))</f>
        <v>0</v>
      </c>
      <c r="D243" s="21">
        <f>IF($C$4="citu pasākumu izmaksas",IF('10a+c+n'!$Q243="C",'10a+c+n'!D243,0))</f>
        <v>0</v>
      </c>
      <c r="E243" s="42"/>
      <c r="F243" s="64"/>
      <c r="G243" s="121"/>
      <c r="H243" s="121">
        <f>IF($C$4="citu pasākumu izmaksas",IF('10a+c+n'!$Q243="C",'10a+c+n'!H243,0))</f>
        <v>0</v>
      </c>
      <c r="I243" s="121"/>
      <c r="J243" s="121"/>
      <c r="K243" s="122">
        <f>IF($C$4="citu pasākumu izmaksas",IF('10a+c+n'!$Q243="C",'10a+c+n'!K243,0))</f>
        <v>0</v>
      </c>
      <c r="L243" s="83">
        <f>IF($C$4="citu pasākumu izmaksas",IF('10a+c+n'!$Q243="C",'10a+c+n'!L243,0))</f>
        <v>0</v>
      </c>
      <c r="M243" s="121">
        <f>IF($C$4="citu pasākumu izmaksas",IF('10a+c+n'!$Q243="C",'10a+c+n'!M243,0))</f>
        <v>0</v>
      </c>
      <c r="N243" s="121">
        <f>IF($C$4="citu pasākumu izmaksas",IF('10a+c+n'!$Q243="C",'10a+c+n'!N243,0))</f>
        <v>0</v>
      </c>
      <c r="O243" s="121">
        <f>IF($C$4="citu pasākumu izmaksas",IF('10a+c+n'!$Q243="C",'10a+c+n'!O243,0))</f>
        <v>0</v>
      </c>
      <c r="P243" s="122">
        <f>IF($C$4="citu pasākumu izmaksas",IF('10a+c+n'!$Q243="C",'10a+c+n'!P243,0))</f>
        <v>0</v>
      </c>
    </row>
    <row r="244" spans="1:16" x14ac:dyDescent="0.2">
      <c r="A244" s="49">
        <f>IF(P244=0,0,IF(COUNTBLANK(P244)=1,0,COUNTA($P$14:P244)))</f>
        <v>0</v>
      </c>
      <c r="B244" s="21">
        <f>IF($C$4="citu pasākumu izmaksas",IF('10a+c+n'!$Q244="C",'10a+c+n'!B244,0))</f>
        <v>0</v>
      </c>
      <c r="C244" s="21">
        <f>IF($C$4="citu pasākumu izmaksas",IF('10a+c+n'!$Q244="C",'10a+c+n'!C244,0))</f>
        <v>0</v>
      </c>
      <c r="D244" s="21">
        <f>IF($C$4="citu pasākumu izmaksas",IF('10a+c+n'!$Q244="C",'10a+c+n'!D244,0))</f>
        <v>0</v>
      </c>
      <c r="E244" s="42"/>
      <c r="F244" s="64"/>
      <c r="G244" s="121"/>
      <c r="H244" s="121">
        <f>IF($C$4="citu pasākumu izmaksas",IF('10a+c+n'!$Q244="C",'10a+c+n'!H244,0))</f>
        <v>0</v>
      </c>
      <c r="I244" s="121"/>
      <c r="J244" s="121"/>
      <c r="K244" s="122">
        <f>IF($C$4="citu pasākumu izmaksas",IF('10a+c+n'!$Q244="C",'10a+c+n'!K244,0))</f>
        <v>0</v>
      </c>
      <c r="L244" s="83">
        <f>IF($C$4="citu pasākumu izmaksas",IF('10a+c+n'!$Q244="C",'10a+c+n'!L244,0))</f>
        <v>0</v>
      </c>
      <c r="M244" s="121">
        <f>IF($C$4="citu pasākumu izmaksas",IF('10a+c+n'!$Q244="C",'10a+c+n'!M244,0))</f>
        <v>0</v>
      </c>
      <c r="N244" s="121">
        <f>IF($C$4="citu pasākumu izmaksas",IF('10a+c+n'!$Q244="C",'10a+c+n'!N244,0))</f>
        <v>0</v>
      </c>
      <c r="O244" s="121">
        <f>IF($C$4="citu pasākumu izmaksas",IF('10a+c+n'!$Q244="C",'10a+c+n'!O244,0))</f>
        <v>0</v>
      </c>
      <c r="P244" s="122">
        <f>IF($C$4="citu pasākumu izmaksas",IF('10a+c+n'!$Q244="C",'10a+c+n'!P244,0))</f>
        <v>0</v>
      </c>
    </row>
    <row r="245" spans="1:16" x14ac:dyDescent="0.2">
      <c r="A245" s="49">
        <f>IF(P245=0,0,IF(COUNTBLANK(P245)=1,0,COUNTA($P$14:P245)))</f>
        <v>0</v>
      </c>
      <c r="B245" s="21">
        <f>IF($C$4="citu pasākumu izmaksas",IF('10a+c+n'!$Q245="C",'10a+c+n'!B245,0))</f>
        <v>0</v>
      </c>
      <c r="C245" s="21">
        <f>IF($C$4="citu pasākumu izmaksas",IF('10a+c+n'!$Q245="C",'10a+c+n'!C245,0))</f>
        <v>0</v>
      </c>
      <c r="D245" s="21">
        <f>IF($C$4="citu pasākumu izmaksas",IF('10a+c+n'!$Q245="C",'10a+c+n'!D245,0))</f>
        <v>0</v>
      </c>
      <c r="E245" s="42"/>
      <c r="F245" s="64"/>
      <c r="G245" s="121"/>
      <c r="H245" s="121">
        <f>IF($C$4="citu pasākumu izmaksas",IF('10a+c+n'!$Q245="C",'10a+c+n'!H245,0))</f>
        <v>0</v>
      </c>
      <c r="I245" s="121"/>
      <c r="J245" s="121"/>
      <c r="K245" s="122">
        <f>IF($C$4="citu pasākumu izmaksas",IF('10a+c+n'!$Q245="C",'10a+c+n'!K245,0))</f>
        <v>0</v>
      </c>
      <c r="L245" s="83">
        <f>IF($C$4="citu pasākumu izmaksas",IF('10a+c+n'!$Q245="C",'10a+c+n'!L245,0))</f>
        <v>0</v>
      </c>
      <c r="M245" s="121">
        <f>IF($C$4="citu pasākumu izmaksas",IF('10a+c+n'!$Q245="C",'10a+c+n'!M245,0))</f>
        <v>0</v>
      </c>
      <c r="N245" s="121">
        <f>IF($C$4="citu pasākumu izmaksas",IF('10a+c+n'!$Q245="C",'10a+c+n'!N245,0))</f>
        <v>0</v>
      </c>
      <c r="O245" s="121">
        <f>IF($C$4="citu pasākumu izmaksas",IF('10a+c+n'!$Q245="C",'10a+c+n'!O245,0))</f>
        <v>0</v>
      </c>
      <c r="P245" s="122">
        <f>IF($C$4="citu pasākumu izmaksas",IF('10a+c+n'!$Q245="C",'10a+c+n'!P245,0))</f>
        <v>0</v>
      </c>
    </row>
    <row r="246" spans="1:16" x14ac:dyDescent="0.2">
      <c r="A246" s="49">
        <f>IF(P246=0,0,IF(COUNTBLANK(P246)=1,0,COUNTA($P$14:P246)))</f>
        <v>0</v>
      </c>
      <c r="B246" s="21">
        <f>IF($C$4="citu pasākumu izmaksas",IF('10a+c+n'!$Q246="C",'10a+c+n'!B246,0))</f>
        <v>0</v>
      </c>
      <c r="C246" s="21">
        <f>IF($C$4="citu pasākumu izmaksas",IF('10a+c+n'!$Q246="C",'10a+c+n'!C246,0))</f>
        <v>0</v>
      </c>
      <c r="D246" s="21">
        <f>IF($C$4="citu pasākumu izmaksas",IF('10a+c+n'!$Q246="C",'10a+c+n'!D246,0))</f>
        <v>0</v>
      </c>
      <c r="E246" s="42"/>
      <c r="F246" s="64"/>
      <c r="G246" s="121"/>
      <c r="H246" s="121">
        <f>IF($C$4="citu pasākumu izmaksas",IF('10a+c+n'!$Q246="C",'10a+c+n'!H246,0))</f>
        <v>0</v>
      </c>
      <c r="I246" s="121"/>
      <c r="J246" s="121"/>
      <c r="K246" s="122">
        <f>IF($C$4="citu pasākumu izmaksas",IF('10a+c+n'!$Q246="C",'10a+c+n'!K246,0))</f>
        <v>0</v>
      </c>
      <c r="L246" s="83">
        <f>IF($C$4="citu pasākumu izmaksas",IF('10a+c+n'!$Q246="C",'10a+c+n'!L246,0))</f>
        <v>0</v>
      </c>
      <c r="M246" s="121">
        <f>IF($C$4="citu pasākumu izmaksas",IF('10a+c+n'!$Q246="C",'10a+c+n'!M246,0))</f>
        <v>0</v>
      </c>
      <c r="N246" s="121">
        <f>IF($C$4="citu pasākumu izmaksas",IF('10a+c+n'!$Q246="C",'10a+c+n'!N246,0))</f>
        <v>0</v>
      </c>
      <c r="O246" s="121">
        <f>IF($C$4="citu pasākumu izmaksas",IF('10a+c+n'!$Q246="C",'10a+c+n'!O246,0))</f>
        <v>0</v>
      </c>
      <c r="P246" s="122">
        <f>IF($C$4="citu pasākumu izmaksas",IF('10a+c+n'!$Q246="C",'10a+c+n'!P246,0))</f>
        <v>0</v>
      </c>
    </row>
    <row r="247" spans="1:16" x14ac:dyDescent="0.2">
      <c r="A247" s="49">
        <f>IF(P247=0,0,IF(COUNTBLANK(P247)=1,0,COUNTA($P$14:P247)))</f>
        <v>0</v>
      </c>
      <c r="B247" s="21">
        <f>IF($C$4="citu pasākumu izmaksas",IF('10a+c+n'!$Q247="C",'10a+c+n'!B247,0))</f>
        <v>0</v>
      </c>
      <c r="C247" s="21">
        <f>IF($C$4="citu pasākumu izmaksas",IF('10a+c+n'!$Q247="C",'10a+c+n'!C247,0))</f>
        <v>0</v>
      </c>
      <c r="D247" s="21">
        <f>IF($C$4="citu pasākumu izmaksas",IF('10a+c+n'!$Q247="C",'10a+c+n'!D247,0))</f>
        <v>0</v>
      </c>
      <c r="E247" s="42"/>
      <c r="F247" s="64"/>
      <c r="G247" s="121"/>
      <c r="H247" s="121">
        <f>IF($C$4="citu pasākumu izmaksas",IF('10a+c+n'!$Q247="C",'10a+c+n'!H247,0))</f>
        <v>0</v>
      </c>
      <c r="I247" s="121"/>
      <c r="J247" s="121"/>
      <c r="K247" s="122">
        <f>IF($C$4="citu pasākumu izmaksas",IF('10a+c+n'!$Q247="C",'10a+c+n'!K247,0))</f>
        <v>0</v>
      </c>
      <c r="L247" s="83">
        <f>IF($C$4="citu pasākumu izmaksas",IF('10a+c+n'!$Q247="C",'10a+c+n'!L247,0))</f>
        <v>0</v>
      </c>
      <c r="M247" s="121">
        <f>IF($C$4="citu pasākumu izmaksas",IF('10a+c+n'!$Q247="C",'10a+c+n'!M247,0))</f>
        <v>0</v>
      </c>
      <c r="N247" s="121">
        <f>IF($C$4="citu pasākumu izmaksas",IF('10a+c+n'!$Q247="C",'10a+c+n'!N247,0))</f>
        <v>0</v>
      </c>
      <c r="O247" s="121">
        <f>IF($C$4="citu pasākumu izmaksas",IF('10a+c+n'!$Q247="C",'10a+c+n'!O247,0))</f>
        <v>0</v>
      </c>
      <c r="P247" s="122">
        <f>IF($C$4="citu pasākumu izmaksas",IF('10a+c+n'!$Q247="C",'10a+c+n'!P247,0))</f>
        <v>0</v>
      </c>
    </row>
    <row r="248" spans="1:16" x14ac:dyDescent="0.2">
      <c r="A248" s="49">
        <f>IF(P248=0,0,IF(COUNTBLANK(P248)=1,0,COUNTA($P$14:P248)))</f>
        <v>0</v>
      </c>
      <c r="B248" s="21">
        <f>IF($C$4="citu pasākumu izmaksas",IF('10a+c+n'!$Q248="C",'10a+c+n'!B248,0))</f>
        <v>0</v>
      </c>
      <c r="C248" s="21">
        <f>IF($C$4="citu pasākumu izmaksas",IF('10a+c+n'!$Q248="C",'10a+c+n'!C248,0))</f>
        <v>0</v>
      </c>
      <c r="D248" s="21">
        <f>IF($C$4="citu pasākumu izmaksas",IF('10a+c+n'!$Q248="C",'10a+c+n'!D248,0))</f>
        <v>0</v>
      </c>
      <c r="E248" s="42"/>
      <c r="F248" s="64"/>
      <c r="G248" s="121"/>
      <c r="H248" s="121">
        <f>IF($C$4="citu pasākumu izmaksas",IF('10a+c+n'!$Q248="C",'10a+c+n'!H248,0))</f>
        <v>0</v>
      </c>
      <c r="I248" s="121"/>
      <c r="J248" s="121"/>
      <c r="K248" s="122">
        <f>IF($C$4="citu pasākumu izmaksas",IF('10a+c+n'!$Q248="C",'10a+c+n'!K248,0))</f>
        <v>0</v>
      </c>
      <c r="L248" s="83">
        <f>IF($C$4="citu pasākumu izmaksas",IF('10a+c+n'!$Q248="C",'10a+c+n'!L248,0))</f>
        <v>0</v>
      </c>
      <c r="M248" s="121">
        <f>IF($C$4="citu pasākumu izmaksas",IF('10a+c+n'!$Q248="C",'10a+c+n'!M248,0))</f>
        <v>0</v>
      </c>
      <c r="N248" s="121">
        <f>IF($C$4="citu pasākumu izmaksas",IF('10a+c+n'!$Q248="C",'10a+c+n'!N248,0))</f>
        <v>0</v>
      </c>
      <c r="O248" s="121">
        <f>IF($C$4="citu pasākumu izmaksas",IF('10a+c+n'!$Q248="C",'10a+c+n'!O248,0))</f>
        <v>0</v>
      </c>
      <c r="P248" s="122">
        <f>IF($C$4="citu pasākumu izmaksas",IF('10a+c+n'!$Q248="C",'10a+c+n'!P248,0))</f>
        <v>0</v>
      </c>
    </row>
    <row r="249" spans="1:16" x14ac:dyDescent="0.2">
      <c r="A249" s="49">
        <f>IF(P249=0,0,IF(COUNTBLANK(P249)=1,0,COUNTA($P$14:P249)))</f>
        <v>0</v>
      </c>
      <c r="B249" s="21">
        <f>IF($C$4="citu pasākumu izmaksas",IF('10a+c+n'!$Q249="C",'10a+c+n'!B249,0))</f>
        <v>0</v>
      </c>
      <c r="C249" s="21">
        <f>IF($C$4="citu pasākumu izmaksas",IF('10a+c+n'!$Q249="C",'10a+c+n'!C249,0))</f>
        <v>0</v>
      </c>
      <c r="D249" s="21">
        <f>IF($C$4="citu pasākumu izmaksas",IF('10a+c+n'!$Q249="C",'10a+c+n'!D249,0))</f>
        <v>0</v>
      </c>
      <c r="E249" s="42"/>
      <c r="F249" s="64"/>
      <c r="G249" s="121"/>
      <c r="H249" s="121">
        <f>IF($C$4="citu pasākumu izmaksas",IF('10a+c+n'!$Q249="C",'10a+c+n'!H249,0))</f>
        <v>0</v>
      </c>
      <c r="I249" s="121"/>
      <c r="J249" s="121"/>
      <c r="K249" s="122">
        <f>IF($C$4="citu pasākumu izmaksas",IF('10a+c+n'!$Q249="C",'10a+c+n'!K249,0))</f>
        <v>0</v>
      </c>
      <c r="L249" s="83">
        <f>IF($C$4="citu pasākumu izmaksas",IF('10a+c+n'!$Q249="C",'10a+c+n'!L249,0))</f>
        <v>0</v>
      </c>
      <c r="M249" s="121">
        <f>IF($C$4="citu pasākumu izmaksas",IF('10a+c+n'!$Q249="C",'10a+c+n'!M249,0))</f>
        <v>0</v>
      </c>
      <c r="N249" s="121">
        <f>IF($C$4="citu pasākumu izmaksas",IF('10a+c+n'!$Q249="C",'10a+c+n'!N249,0))</f>
        <v>0</v>
      </c>
      <c r="O249" s="121">
        <f>IF($C$4="citu pasākumu izmaksas",IF('10a+c+n'!$Q249="C",'10a+c+n'!O249,0))</f>
        <v>0</v>
      </c>
      <c r="P249" s="122">
        <f>IF($C$4="citu pasākumu izmaksas",IF('10a+c+n'!$Q249="C",'10a+c+n'!P249,0))</f>
        <v>0</v>
      </c>
    </row>
    <row r="250" spans="1:16" x14ac:dyDescent="0.2">
      <c r="A250" s="49">
        <f>IF(P250=0,0,IF(COUNTBLANK(P250)=1,0,COUNTA($P$14:P250)))</f>
        <v>0</v>
      </c>
      <c r="B250" s="21">
        <f>IF($C$4="citu pasākumu izmaksas",IF('10a+c+n'!$Q250="C",'10a+c+n'!B250,0))</f>
        <v>0</v>
      </c>
      <c r="C250" s="21">
        <f>IF($C$4="citu pasākumu izmaksas",IF('10a+c+n'!$Q250="C",'10a+c+n'!C250,0))</f>
        <v>0</v>
      </c>
      <c r="D250" s="21">
        <f>IF($C$4="citu pasākumu izmaksas",IF('10a+c+n'!$Q250="C",'10a+c+n'!D250,0))</f>
        <v>0</v>
      </c>
      <c r="E250" s="42"/>
      <c r="F250" s="64"/>
      <c r="G250" s="121"/>
      <c r="H250" s="121">
        <f>IF($C$4="citu pasākumu izmaksas",IF('10a+c+n'!$Q250="C",'10a+c+n'!H250,0))</f>
        <v>0</v>
      </c>
      <c r="I250" s="121"/>
      <c r="J250" s="121"/>
      <c r="K250" s="122">
        <f>IF($C$4="citu pasākumu izmaksas",IF('10a+c+n'!$Q250="C",'10a+c+n'!K250,0))</f>
        <v>0</v>
      </c>
      <c r="L250" s="83">
        <f>IF($C$4="citu pasākumu izmaksas",IF('10a+c+n'!$Q250="C",'10a+c+n'!L250,0))</f>
        <v>0</v>
      </c>
      <c r="M250" s="121">
        <f>IF($C$4="citu pasākumu izmaksas",IF('10a+c+n'!$Q250="C",'10a+c+n'!M250,0))</f>
        <v>0</v>
      </c>
      <c r="N250" s="121">
        <f>IF($C$4="citu pasākumu izmaksas",IF('10a+c+n'!$Q250="C",'10a+c+n'!N250,0))</f>
        <v>0</v>
      </c>
      <c r="O250" s="121">
        <f>IF($C$4="citu pasākumu izmaksas",IF('10a+c+n'!$Q250="C",'10a+c+n'!O250,0))</f>
        <v>0</v>
      </c>
      <c r="P250" s="122">
        <f>IF($C$4="citu pasākumu izmaksas",IF('10a+c+n'!$Q250="C",'10a+c+n'!P250,0))</f>
        <v>0</v>
      </c>
    </row>
    <row r="251" spans="1:16" x14ac:dyDescent="0.2">
      <c r="A251" s="49">
        <f>IF(P251=0,0,IF(COUNTBLANK(P251)=1,0,COUNTA($P$14:P251)))</f>
        <v>0</v>
      </c>
      <c r="B251" s="21">
        <f>IF($C$4="citu pasākumu izmaksas",IF('10a+c+n'!$Q251="C",'10a+c+n'!B251,0))</f>
        <v>0</v>
      </c>
      <c r="C251" s="21">
        <f>IF($C$4="citu pasākumu izmaksas",IF('10a+c+n'!$Q251="C",'10a+c+n'!C251,0))</f>
        <v>0</v>
      </c>
      <c r="D251" s="21">
        <f>IF($C$4="citu pasākumu izmaksas",IF('10a+c+n'!$Q251="C",'10a+c+n'!D251,0))</f>
        <v>0</v>
      </c>
      <c r="E251" s="42"/>
      <c r="F251" s="64"/>
      <c r="G251" s="121"/>
      <c r="H251" s="121">
        <f>IF($C$4="citu pasākumu izmaksas",IF('10a+c+n'!$Q251="C",'10a+c+n'!H251,0))</f>
        <v>0</v>
      </c>
      <c r="I251" s="121"/>
      <c r="J251" s="121"/>
      <c r="K251" s="122">
        <f>IF($C$4="citu pasākumu izmaksas",IF('10a+c+n'!$Q251="C",'10a+c+n'!K251,0))</f>
        <v>0</v>
      </c>
      <c r="L251" s="83">
        <f>IF($C$4="citu pasākumu izmaksas",IF('10a+c+n'!$Q251="C",'10a+c+n'!L251,0))</f>
        <v>0</v>
      </c>
      <c r="M251" s="121">
        <f>IF($C$4="citu pasākumu izmaksas",IF('10a+c+n'!$Q251="C",'10a+c+n'!M251,0))</f>
        <v>0</v>
      </c>
      <c r="N251" s="121">
        <f>IF($C$4="citu pasākumu izmaksas",IF('10a+c+n'!$Q251="C",'10a+c+n'!N251,0))</f>
        <v>0</v>
      </c>
      <c r="O251" s="121">
        <f>IF($C$4="citu pasākumu izmaksas",IF('10a+c+n'!$Q251="C",'10a+c+n'!O251,0))</f>
        <v>0</v>
      </c>
      <c r="P251" s="122">
        <f>IF($C$4="citu pasākumu izmaksas",IF('10a+c+n'!$Q251="C",'10a+c+n'!P251,0))</f>
        <v>0</v>
      </c>
    </row>
    <row r="252" spans="1:16" x14ac:dyDescent="0.2">
      <c r="A252" s="49">
        <f>IF(P252=0,0,IF(COUNTBLANK(P252)=1,0,COUNTA($P$14:P252)))</f>
        <v>0</v>
      </c>
      <c r="B252" s="21">
        <f>IF($C$4="citu pasākumu izmaksas",IF('10a+c+n'!$Q252="C",'10a+c+n'!B252,0))</f>
        <v>0</v>
      </c>
      <c r="C252" s="21">
        <f>IF($C$4="citu pasākumu izmaksas",IF('10a+c+n'!$Q252="C",'10a+c+n'!C252,0))</f>
        <v>0</v>
      </c>
      <c r="D252" s="21">
        <f>IF($C$4="citu pasākumu izmaksas",IF('10a+c+n'!$Q252="C",'10a+c+n'!D252,0))</f>
        <v>0</v>
      </c>
      <c r="E252" s="42"/>
      <c r="F252" s="64"/>
      <c r="G252" s="121"/>
      <c r="H252" s="121">
        <f>IF($C$4="citu pasākumu izmaksas",IF('10a+c+n'!$Q252="C",'10a+c+n'!H252,0))</f>
        <v>0</v>
      </c>
      <c r="I252" s="121"/>
      <c r="J252" s="121"/>
      <c r="K252" s="122">
        <f>IF($C$4="citu pasākumu izmaksas",IF('10a+c+n'!$Q252="C",'10a+c+n'!K252,0))</f>
        <v>0</v>
      </c>
      <c r="L252" s="83">
        <f>IF($C$4="citu pasākumu izmaksas",IF('10a+c+n'!$Q252="C",'10a+c+n'!L252,0))</f>
        <v>0</v>
      </c>
      <c r="M252" s="121">
        <f>IF($C$4="citu pasākumu izmaksas",IF('10a+c+n'!$Q252="C",'10a+c+n'!M252,0))</f>
        <v>0</v>
      </c>
      <c r="N252" s="121">
        <f>IF($C$4="citu pasākumu izmaksas",IF('10a+c+n'!$Q252="C",'10a+c+n'!N252,0))</f>
        <v>0</v>
      </c>
      <c r="O252" s="121">
        <f>IF($C$4="citu pasākumu izmaksas",IF('10a+c+n'!$Q252="C",'10a+c+n'!O252,0))</f>
        <v>0</v>
      </c>
      <c r="P252" s="122">
        <f>IF($C$4="citu pasākumu izmaksas",IF('10a+c+n'!$Q252="C",'10a+c+n'!P252,0))</f>
        <v>0</v>
      </c>
    </row>
    <row r="253" spans="1:16" x14ac:dyDescent="0.2">
      <c r="A253" s="49">
        <f>IF(P253=0,0,IF(COUNTBLANK(P253)=1,0,COUNTA($P$14:P253)))</f>
        <v>0</v>
      </c>
      <c r="B253" s="21">
        <f>IF($C$4="citu pasākumu izmaksas",IF('10a+c+n'!$Q253="C",'10a+c+n'!B253,0))</f>
        <v>0</v>
      </c>
      <c r="C253" s="21">
        <f>IF($C$4="citu pasākumu izmaksas",IF('10a+c+n'!$Q253="C",'10a+c+n'!C253,0))</f>
        <v>0</v>
      </c>
      <c r="D253" s="21">
        <f>IF($C$4="citu pasākumu izmaksas",IF('10a+c+n'!$Q253="C",'10a+c+n'!D253,0))</f>
        <v>0</v>
      </c>
      <c r="E253" s="42"/>
      <c r="F253" s="64"/>
      <c r="G253" s="121"/>
      <c r="H253" s="121">
        <f>IF($C$4="citu pasākumu izmaksas",IF('10a+c+n'!$Q253="C",'10a+c+n'!H253,0))</f>
        <v>0</v>
      </c>
      <c r="I253" s="121"/>
      <c r="J253" s="121"/>
      <c r="K253" s="122">
        <f>IF($C$4="citu pasākumu izmaksas",IF('10a+c+n'!$Q253="C",'10a+c+n'!K253,0))</f>
        <v>0</v>
      </c>
      <c r="L253" s="83">
        <f>IF($C$4="citu pasākumu izmaksas",IF('10a+c+n'!$Q253="C",'10a+c+n'!L253,0))</f>
        <v>0</v>
      </c>
      <c r="M253" s="121">
        <f>IF($C$4="citu pasākumu izmaksas",IF('10a+c+n'!$Q253="C",'10a+c+n'!M253,0))</f>
        <v>0</v>
      </c>
      <c r="N253" s="121">
        <f>IF($C$4="citu pasākumu izmaksas",IF('10a+c+n'!$Q253="C",'10a+c+n'!N253,0))</f>
        <v>0</v>
      </c>
      <c r="O253" s="121">
        <f>IF($C$4="citu pasākumu izmaksas",IF('10a+c+n'!$Q253="C",'10a+c+n'!O253,0))</f>
        <v>0</v>
      </c>
      <c r="P253" s="122">
        <f>IF($C$4="citu pasākumu izmaksas",IF('10a+c+n'!$Q253="C",'10a+c+n'!P253,0))</f>
        <v>0</v>
      </c>
    </row>
    <row r="254" spans="1:16" x14ac:dyDescent="0.2">
      <c r="A254" s="49">
        <f>IF(P254=0,0,IF(COUNTBLANK(P254)=1,0,COUNTA($P$14:P254)))</f>
        <v>0</v>
      </c>
      <c r="B254" s="21">
        <f>IF($C$4="citu pasākumu izmaksas",IF('10a+c+n'!$Q254="C",'10a+c+n'!B254,0))</f>
        <v>0</v>
      </c>
      <c r="C254" s="21">
        <f>IF($C$4="citu pasākumu izmaksas",IF('10a+c+n'!$Q254="C",'10a+c+n'!C254,0))</f>
        <v>0</v>
      </c>
      <c r="D254" s="21">
        <f>IF($C$4="citu pasākumu izmaksas",IF('10a+c+n'!$Q254="C",'10a+c+n'!D254,0))</f>
        <v>0</v>
      </c>
      <c r="E254" s="42"/>
      <c r="F254" s="64"/>
      <c r="G254" s="121"/>
      <c r="H254" s="121">
        <f>IF($C$4="citu pasākumu izmaksas",IF('10a+c+n'!$Q254="C",'10a+c+n'!H254,0))</f>
        <v>0</v>
      </c>
      <c r="I254" s="121"/>
      <c r="J254" s="121"/>
      <c r="K254" s="122">
        <f>IF($C$4="citu pasākumu izmaksas",IF('10a+c+n'!$Q254="C",'10a+c+n'!K254,0))</f>
        <v>0</v>
      </c>
      <c r="L254" s="83">
        <f>IF($C$4="citu pasākumu izmaksas",IF('10a+c+n'!$Q254="C",'10a+c+n'!L254,0))</f>
        <v>0</v>
      </c>
      <c r="M254" s="121">
        <f>IF($C$4="citu pasākumu izmaksas",IF('10a+c+n'!$Q254="C",'10a+c+n'!M254,0))</f>
        <v>0</v>
      </c>
      <c r="N254" s="121">
        <f>IF($C$4="citu pasākumu izmaksas",IF('10a+c+n'!$Q254="C",'10a+c+n'!N254,0))</f>
        <v>0</v>
      </c>
      <c r="O254" s="121">
        <f>IF($C$4="citu pasākumu izmaksas",IF('10a+c+n'!$Q254="C",'10a+c+n'!O254,0))</f>
        <v>0</v>
      </c>
      <c r="P254" s="122">
        <f>IF($C$4="citu pasākumu izmaksas",IF('10a+c+n'!$Q254="C",'10a+c+n'!P254,0))</f>
        <v>0</v>
      </c>
    </row>
    <row r="255" spans="1:16" x14ac:dyDescent="0.2">
      <c r="A255" s="49">
        <f>IF(P255=0,0,IF(COUNTBLANK(P255)=1,0,COUNTA($P$14:P255)))</f>
        <v>0</v>
      </c>
      <c r="B255" s="21">
        <f>IF($C$4="citu pasākumu izmaksas",IF('10a+c+n'!$Q255="C",'10a+c+n'!B255,0))</f>
        <v>0</v>
      </c>
      <c r="C255" s="21">
        <f>IF($C$4="citu pasākumu izmaksas",IF('10a+c+n'!$Q255="C",'10a+c+n'!C255,0))</f>
        <v>0</v>
      </c>
      <c r="D255" s="21">
        <f>IF($C$4="citu pasākumu izmaksas",IF('10a+c+n'!$Q255="C",'10a+c+n'!D255,0))</f>
        <v>0</v>
      </c>
      <c r="E255" s="42"/>
      <c r="F255" s="64"/>
      <c r="G255" s="121"/>
      <c r="H255" s="121">
        <f>IF($C$4="citu pasākumu izmaksas",IF('10a+c+n'!$Q255="C",'10a+c+n'!H255,0))</f>
        <v>0</v>
      </c>
      <c r="I255" s="121"/>
      <c r="J255" s="121"/>
      <c r="K255" s="122">
        <f>IF($C$4="citu pasākumu izmaksas",IF('10a+c+n'!$Q255="C",'10a+c+n'!K255,0))</f>
        <v>0</v>
      </c>
      <c r="L255" s="83">
        <f>IF($C$4="citu pasākumu izmaksas",IF('10a+c+n'!$Q255="C",'10a+c+n'!L255,0))</f>
        <v>0</v>
      </c>
      <c r="M255" s="121">
        <f>IF($C$4="citu pasākumu izmaksas",IF('10a+c+n'!$Q255="C",'10a+c+n'!M255,0))</f>
        <v>0</v>
      </c>
      <c r="N255" s="121">
        <f>IF($C$4="citu pasākumu izmaksas",IF('10a+c+n'!$Q255="C",'10a+c+n'!N255,0))</f>
        <v>0</v>
      </c>
      <c r="O255" s="121">
        <f>IF($C$4="citu pasākumu izmaksas",IF('10a+c+n'!$Q255="C",'10a+c+n'!O255,0))</f>
        <v>0</v>
      </c>
      <c r="P255" s="122">
        <f>IF($C$4="citu pasākumu izmaksas",IF('10a+c+n'!$Q255="C",'10a+c+n'!P255,0))</f>
        <v>0</v>
      </c>
    </row>
    <row r="256" spans="1:16" x14ac:dyDescent="0.2">
      <c r="A256" s="49">
        <f>IF(P256=0,0,IF(COUNTBLANK(P256)=1,0,COUNTA($P$14:P256)))</f>
        <v>0</v>
      </c>
      <c r="B256" s="21">
        <f>IF($C$4="citu pasākumu izmaksas",IF('10a+c+n'!$Q256="C",'10a+c+n'!B256,0))</f>
        <v>0</v>
      </c>
      <c r="C256" s="21">
        <f>IF($C$4="citu pasākumu izmaksas",IF('10a+c+n'!$Q256="C",'10a+c+n'!C256,0))</f>
        <v>0</v>
      </c>
      <c r="D256" s="21">
        <f>IF($C$4="citu pasākumu izmaksas",IF('10a+c+n'!$Q256="C",'10a+c+n'!D256,0))</f>
        <v>0</v>
      </c>
      <c r="E256" s="42"/>
      <c r="F256" s="64"/>
      <c r="G256" s="121"/>
      <c r="H256" s="121">
        <f>IF($C$4="citu pasākumu izmaksas",IF('10a+c+n'!$Q256="C",'10a+c+n'!H256,0))</f>
        <v>0</v>
      </c>
      <c r="I256" s="121"/>
      <c r="J256" s="121"/>
      <c r="K256" s="122">
        <f>IF($C$4="citu pasākumu izmaksas",IF('10a+c+n'!$Q256="C",'10a+c+n'!K256,0))</f>
        <v>0</v>
      </c>
      <c r="L256" s="83">
        <f>IF($C$4="citu pasākumu izmaksas",IF('10a+c+n'!$Q256="C",'10a+c+n'!L256,0))</f>
        <v>0</v>
      </c>
      <c r="M256" s="121">
        <f>IF($C$4="citu pasākumu izmaksas",IF('10a+c+n'!$Q256="C",'10a+c+n'!M256,0))</f>
        <v>0</v>
      </c>
      <c r="N256" s="121">
        <f>IF($C$4="citu pasākumu izmaksas",IF('10a+c+n'!$Q256="C",'10a+c+n'!N256,0))</f>
        <v>0</v>
      </c>
      <c r="O256" s="121">
        <f>IF($C$4="citu pasākumu izmaksas",IF('10a+c+n'!$Q256="C",'10a+c+n'!O256,0))</f>
        <v>0</v>
      </c>
      <c r="P256" s="122">
        <f>IF($C$4="citu pasākumu izmaksas",IF('10a+c+n'!$Q256="C",'10a+c+n'!P256,0))</f>
        <v>0</v>
      </c>
    </row>
    <row r="257" spans="1:16" x14ac:dyDescent="0.2">
      <c r="A257" s="49">
        <f>IF(P257=0,0,IF(COUNTBLANK(P257)=1,0,COUNTA($P$14:P257)))</f>
        <v>0</v>
      </c>
      <c r="B257" s="21">
        <f>IF($C$4="citu pasākumu izmaksas",IF('10a+c+n'!$Q257="C",'10a+c+n'!B257,0))</f>
        <v>0</v>
      </c>
      <c r="C257" s="21">
        <f>IF($C$4="citu pasākumu izmaksas",IF('10a+c+n'!$Q257="C",'10a+c+n'!C257,0))</f>
        <v>0</v>
      </c>
      <c r="D257" s="21">
        <f>IF($C$4="citu pasākumu izmaksas",IF('10a+c+n'!$Q257="C",'10a+c+n'!D257,0))</f>
        <v>0</v>
      </c>
      <c r="E257" s="42"/>
      <c r="F257" s="64"/>
      <c r="G257" s="121"/>
      <c r="H257" s="121">
        <f>IF($C$4="citu pasākumu izmaksas",IF('10a+c+n'!$Q257="C",'10a+c+n'!H257,0))</f>
        <v>0</v>
      </c>
      <c r="I257" s="121"/>
      <c r="J257" s="121"/>
      <c r="K257" s="122">
        <f>IF($C$4="citu pasākumu izmaksas",IF('10a+c+n'!$Q257="C",'10a+c+n'!K257,0))</f>
        <v>0</v>
      </c>
      <c r="L257" s="83">
        <f>IF($C$4="citu pasākumu izmaksas",IF('10a+c+n'!$Q257="C",'10a+c+n'!L257,0))</f>
        <v>0</v>
      </c>
      <c r="M257" s="121">
        <f>IF($C$4="citu pasākumu izmaksas",IF('10a+c+n'!$Q257="C",'10a+c+n'!M257,0))</f>
        <v>0</v>
      </c>
      <c r="N257" s="121">
        <f>IF($C$4="citu pasākumu izmaksas",IF('10a+c+n'!$Q257="C",'10a+c+n'!N257,0))</f>
        <v>0</v>
      </c>
      <c r="O257" s="121">
        <f>IF($C$4="citu pasākumu izmaksas",IF('10a+c+n'!$Q257="C",'10a+c+n'!O257,0))</f>
        <v>0</v>
      </c>
      <c r="P257" s="122">
        <f>IF($C$4="citu pasākumu izmaksas",IF('10a+c+n'!$Q257="C",'10a+c+n'!P257,0))</f>
        <v>0</v>
      </c>
    </row>
    <row r="258" spans="1:16" x14ac:dyDescent="0.2">
      <c r="A258" s="49">
        <f>IF(P258=0,0,IF(COUNTBLANK(P258)=1,0,COUNTA($P$14:P258)))</f>
        <v>0</v>
      </c>
      <c r="B258" s="21">
        <f>IF($C$4="citu pasākumu izmaksas",IF('10a+c+n'!$Q258="C",'10a+c+n'!B258,0))</f>
        <v>0</v>
      </c>
      <c r="C258" s="21">
        <f>IF($C$4="citu pasākumu izmaksas",IF('10a+c+n'!$Q258="C",'10a+c+n'!C258,0))</f>
        <v>0</v>
      </c>
      <c r="D258" s="21">
        <f>IF($C$4="citu pasākumu izmaksas",IF('10a+c+n'!$Q258="C",'10a+c+n'!D258,0))</f>
        <v>0</v>
      </c>
      <c r="E258" s="42"/>
      <c r="F258" s="64"/>
      <c r="G258" s="121"/>
      <c r="H258" s="121">
        <f>IF($C$4="citu pasākumu izmaksas",IF('10a+c+n'!$Q258="C",'10a+c+n'!H258,0))</f>
        <v>0</v>
      </c>
      <c r="I258" s="121"/>
      <c r="J258" s="121"/>
      <c r="K258" s="122">
        <f>IF($C$4="citu pasākumu izmaksas",IF('10a+c+n'!$Q258="C",'10a+c+n'!K258,0))</f>
        <v>0</v>
      </c>
      <c r="L258" s="83">
        <f>IF($C$4="citu pasākumu izmaksas",IF('10a+c+n'!$Q258="C",'10a+c+n'!L258,0))</f>
        <v>0</v>
      </c>
      <c r="M258" s="121">
        <f>IF($C$4="citu pasākumu izmaksas",IF('10a+c+n'!$Q258="C",'10a+c+n'!M258,0))</f>
        <v>0</v>
      </c>
      <c r="N258" s="121">
        <f>IF($C$4="citu pasākumu izmaksas",IF('10a+c+n'!$Q258="C",'10a+c+n'!N258,0))</f>
        <v>0</v>
      </c>
      <c r="O258" s="121">
        <f>IF($C$4="citu pasākumu izmaksas",IF('10a+c+n'!$Q258="C",'10a+c+n'!O258,0))</f>
        <v>0</v>
      </c>
      <c r="P258" s="122">
        <f>IF($C$4="citu pasākumu izmaksas",IF('10a+c+n'!$Q258="C",'10a+c+n'!P258,0))</f>
        <v>0</v>
      </c>
    </row>
    <row r="259" spans="1:16" x14ac:dyDescent="0.2">
      <c r="A259" s="49">
        <f>IF(P259=0,0,IF(COUNTBLANK(P259)=1,0,COUNTA($P$14:P259)))</f>
        <v>0</v>
      </c>
      <c r="B259" s="21">
        <f>IF($C$4="citu pasākumu izmaksas",IF('10a+c+n'!$Q259="C",'10a+c+n'!B259,0))</f>
        <v>0</v>
      </c>
      <c r="C259" s="21">
        <f>IF($C$4="citu pasākumu izmaksas",IF('10a+c+n'!$Q259="C",'10a+c+n'!C259,0))</f>
        <v>0</v>
      </c>
      <c r="D259" s="21">
        <f>IF($C$4="citu pasākumu izmaksas",IF('10a+c+n'!$Q259="C",'10a+c+n'!D259,0))</f>
        <v>0</v>
      </c>
      <c r="E259" s="42"/>
      <c r="F259" s="64"/>
      <c r="G259" s="121"/>
      <c r="H259" s="121">
        <f>IF($C$4="citu pasākumu izmaksas",IF('10a+c+n'!$Q259="C",'10a+c+n'!H259,0))</f>
        <v>0</v>
      </c>
      <c r="I259" s="121"/>
      <c r="J259" s="121"/>
      <c r="K259" s="122">
        <f>IF($C$4="citu pasākumu izmaksas",IF('10a+c+n'!$Q259="C",'10a+c+n'!K259,0))</f>
        <v>0</v>
      </c>
      <c r="L259" s="83">
        <f>IF($C$4="citu pasākumu izmaksas",IF('10a+c+n'!$Q259="C",'10a+c+n'!L259,0))</f>
        <v>0</v>
      </c>
      <c r="M259" s="121">
        <f>IF($C$4="citu pasākumu izmaksas",IF('10a+c+n'!$Q259="C",'10a+c+n'!M259,0))</f>
        <v>0</v>
      </c>
      <c r="N259" s="121">
        <f>IF($C$4="citu pasākumu izmaksas",IF('10a+c+n'!$Q259="C",'10a+c+n'!N259,0))</f>
        <v>0</v>
      </c>
      <c r="O259" s="121">
        <f>IF($C$4="citu pasākumu izmaksas",IF('10a+c+n'!$Q259="C",'10a+c+n'!O259,0))</f>
        <v>0</v>
      </c>
      <c r="P259" s="122">
        <f>IF($C$4="citu pasākumu izmaksas",IF('10a+c+n'!$Q259="C",'10a+c+n'!P259,0))</f>
        <v>0</v>
      </c>
    </row>
    <row r="260" spans="1:16" x14ac:dyDescent="0.2">
      <c r="A260" s="49">
        <f>IF(P260=0,0,IF(COUNTBLANK(P260)=1,0,COUNTA($P$14:P260)))</f>
        <v>0</v>
      </c>
      <c r="B260" s="21">
        <f>IF($C$4="citu pasākumu izmaksas",IF('10a+c+n'!$Q260="C",'10a+c+n'!B260,0))</f>
        <v>0</v>
      </c>
      <c r="C260" s="21">
        <f>IF($C$4="citu pasākumu izmaksas",IF('10a+c+n'!$Q260="C",'10a+c+n'!C260,0))</f>
        <v>0</v>
      </c>
      <c r="D260" s="21">
        <f>IF($C$4="citu pasākumu izmaksas",IF('10a+c+n'!$Q260="C",'10a+c+n'!D260,0))</f>
        <v>0</v>
      </c>
      <c r="E260" s="42"/>
      <c r="F260" s="64"/>
      <c r="G260" s="121"/>
      <c r="H260" s="121">
        <f>IF($C$4="citu pasākumu izmaksas",IF('10a+c+n'!$Q260="C",'10a+c+n'!H260,0))</f>
        <v>0</v>
      </c>
      <c r="I260" s="121"/>
      <c r="J260" s="121"/>
      <c r="K260" s="122">
        <f>IF($C$4="citu pasākumu izmaksas",IF('10a+c+n'!$Q260="C",'10a+c+n'!K260,0))</f>
        <v>0</v>
      </c>
      <c r="L260" s="83">
        <f>IF($C$4="citu pasākumu izmaksas",IF('10a+c+n'!$Q260="C",'10a+c+n'!L260,0))</f>
        <v>0</v>
      </c>
      <c r="M260" s="121">
        <f>IF($C$4="citu pasākumu izmaksas",IF('10a+c+n'!$Q260="C",'10a+c+n'!M260,0))</f>
        <v>0</v>
      </c>
      <c r="N260" s="121">
        <f>IF($C$4="citu pasākumu izmaksas",IF('10a+c+n'!$Q260="C",'10a+c+n'!N260,0))</f>
        <v>0</v>
      </c>
      <c r="O260" s="121">
        <f>IF($C$4="citu pasākumu izmaksas",IF('10a+c+n'!$Q260="C",'10a+c+n'!O260,0))</f>
        <v>0</v>
      </c>
      <c r="P260" s="122">
        <f>IF($C$4="citu pasākumu izmaksas",IF('10a+c+n'!$Q260="C",'10a+c+n'!P260,0))</f>
        <v>0</v>
      </c>
    </row>
    <row r="261" spans="1:16" x14ac:dyDescent="0.2">
      <c r="A261" s="49">
        <f>IF(P261=0,0,IF(COUNTBLANK(P261)=1,0,COUNTA($P$14:P261)))</f>
        <v>0</v>
      </c>
      <c r="B261" s="21">
        <f>IF($C$4="citu pasākumu izmaksas",IF('10a+c+n'!$Q261="C",'10a+c+n'!B261,0))</f>
        <v>0</v>
      </c>
      <c r="C261" s="21">
        <f>IF($C$4="citu pasākumu izmaksas",IF('10a+c+n'!$Q261="C",'10a+c+n'!C261,0))</f>
        <v>0</v>
      </c>
      <c r="D261" s="21">
        <f>IF($C$4="citu pasākumu izmaksas",IF('10a+c+n'!$Q261="C",'10a+c+n'!D261,0))</f>
        <v>0</v>
      </c>
      <c r="E261" s="42"/>
      <c r="F261" s="64"/>
      <c r="G261" s="121"/>
      <c r="H261" s="121">
        <f>IF($C$4="citu pasākumu izmaksas",IF('10a+c+n'!$Q261="C",'10a+c+n'!H261,0))</f>
        <v>0</v>
      </c>
      <c r="I261" s="121"/>
      <c r="J261" s="121"/>
      <c r="K261" s="122">
        <f>IF($C$4="citu pasākumu izmaksas",IF('10a+c+n'!$Q261="C",'10a+c+n'!K261,0))</f>
        <v>0</v>
      </c>
      <c r="L261" s="83">
        <f>IF($C$4="citu pasākumu izmaksas",IF('10a+c+n'!$Q261="C",'10a+c+n'!L261,0))</f>
        <v>0</v>
      </c>
      <c r="M261" s="121">
        <f>IF($C$4="citu pasākumu izmaksas",IF('10a+c+n'!$Q261="C",'10a+c+n'!M261,0))</f>
        <v>0</v>
      </c>
      <c r="N261" s="121">
        <f>IF($C$4="citu pasākumu izmaksas",IF('10a+c+n'!$Q261="C",'10a+c+n'!N261,0))</f>
        <v>0</v>
      </c>
      <c r="O261" s="121">
        <f>IF($C$4="citu pasākumu izmaksas",IF('10a+c+n'!$Q261="C",'10a+c+n'!O261,0))</f>
        <v>0</v>
      </c>
      <c r="P261" s="122">
        <f>IF($C$4="citu pasākumu izmaksas",IF('10a+c+n'!$Q261="C",'10a+c+n'!P261,0))</f>
        <v>0</v>
      </c>
    </row>
    <row r="262" spans="1:16" x14ac:dyDescent="0.2">
      <c r="A262" s="49">
        <f>IF(P262=0,0,IF(COUNTBLANK(P262)=1,0,COUNTA($P$14:P262)))</f>
        <v>0</v>
      </c>
      <c r="B262" s="21">
        <f>IF($C$4="citu pasākumu izmaksas",IF('10a+c+n'!$Q262="C",'10a+c+n'!B262,0))</f>
        <v>0</v>
      </c>
      <c r="C262" s="21">
        <f>IF($C$4="citu pasākumu izmaksas",IF('10a+c+n'!$Q262="C",'10a+c+n'!C262,0))</f>
        <v>0</v>
      </c>
      <c r="D262" s="21">
        <f>IF($C$4="citu pasākumu izmaksas",IF('10a+c+n'!$Q262="C",'10a+c+n'!D262,0))</f>
        <v>0</v>
      </c>
      <c r="E262" s="42"/>
      <c r="F262" s="64"/>
      <c r="G262" s="121"/>
      <c r="H262" s="121">
        <f>IF($C$4="citu pasākumu izmaksas",IF('10a+c+n'!$Q262="C",'10a+c+n'!H262,0))</f>
        <v>0</v>
      </c>
      <c r="I262" s="121"/>
      <c r="J262" s="121"/>
      <c r="K262" s="122">
        <f>IF($C$4="citu pasākumu izmaksas",IF('10a+c+n'!$Q262="C",'10a+c+n'!K262,0))</f>
        <v>0</v>
      </c>
      <c r="L262" s="83">
        <f>IF($C$4="citu pasākumu izmaksas",IF('10a+c+n'!$Q262="C",'10a+c+n'!L262,0))</f>
        <v>0</v>
      </c>
      <c r="M262" s="121">
        <f>IF($C$4="citu pasākumu izmaksas",IF('10a+c+n'!$Q262="C",'10a+c+n'!M262,0))</f>
        <v>0</v>
      </c>
      <c r="N262" s="121">
        <f>IF($C$4="citu pasākumu izmaksas",IF('10a+c+n'!$Q262="C",'10a+c+n'!N262,0))</f>
        <v>0</v>
      </c>
      <c r="O262" s="121">
        <f>IF($C$4="citu pasākumu izmaksas",IF('10a+c+n'!$Q262="C",'10a+c+n'!O262,0))</f>
        <v>0</v>
      </c>
      <c r="P262" s="122">
        <f>IF($C$4="citu pasākumu izmaksas",IF('10a+c+n'!$Q262="C",'10a+c+n'!P262,0))</f>
        <v>0</v>
      </c>
    </row>
    <row r="263" spans="1:16" x14ac:dyDescent="0.2">
      <c r="A263" s="49">
        <f>IF(P263=0,0,IF(COUNTBLANK(P263)=1,0,COUNTA($P$14:P263)))</f>
        <v>0</v>
      </c>
      <c r="B263" s="21">
        <f>IF($C$4="citu pasākumu izmaksas",IF('10a+c+n'!$Q263="C",'10a+c+n'!B263,0))</f>
        <v>0</v>
      </c>
      <c r="C263" s="21">
        <f>IF($C$4="citu pasākumu izmaksas",IF('10a+c+n'!$Q263="C",'10a+c+n'!C263,0))</f>
        <v>0</v>
      </c>
      <c r="D263" s="21">
        <f>IF($C$4="citu pasākumu izmaksas",IF('10a+c+n'!$Q263="C",'10a+c+n'!D263,0))</f>
        <v>0</v>
      </c>
      <c r="E263" s="42"/>
      <c r="F263" s="64"/>
      <c r="G263" s="121"/>
      <c r="H263" s="121">
        <f>IF($C$4="citu pasākumu izmaksas",IF('10a+c+n'!$Q263="C",'10a+c+n'!H263,0))</f>
        <v>0</v>
      </c>
      <c r="I263" s="121"/>
      <c r="J263" s="121"/>
      <c r="K263" s="122">
        <f>IF($C$4="citu pasākumu izmaksas",IF('10a+c+n'!$Q263="C",'10a+c+n'!K263,0))</f>
        <v>0</v>
      </c>
      <c r="L263" s="83">
        <f>IF($C$4="citu pasākumu izmaksas",IF('10a+c+n'!$Q263="C",'10a+c+n'!L263,0))</f>
        <v>0</v>
      </c>
      <c r="M263" s="121">
        <f>IF($C$4="citu pasākumu izmaksas",IF('10a+c+n'!$Q263="C",'10a+c+n'!M263,0))</f>
        <v>0</v>
      </c>
      <c r="N263" s="121">
        <f>IF($C$4="citu pasākumu izmaksas",IF('10a+c+n'!$Q263="C",'10a+c+n'!N263,0))</f>
        <v>0</v>
      </c>
      <c r="O263" s="121">
        <f>IF($C$4="citu pasākumu izmaksas",IF('10a+c+n'!$Q263="C",'10a+c+n'!O263,0))</f>
        <v>0</v>
      </c>
      <c r="P263" s="122">
        <f>IF($C$4="citu pasākumu izmaksas",IF('10a+c+n'!$Q263="C",'10a+c+n'!P263,0))</f>
        <v>0</v>
      </c>
    </row>
    <row r="264" spans="1:16" x14ac:dyDescent="0.2">
      <c r="A264" s="49">
        <f>IF(P264=0,0,IF(COUNTBLANK(P264)=1,0,COUNTA($P$14:P264)))</f>
        <v>0</v>
      </c>
      <c r="B264" s="21">
        <f>IF($C$4="citu pasākumu izmaksas",IF('10a+c+n'!$Q264="C",'10a+c+n'!B264,0))</f>
        <v>0</v>
      </c>
      <c r="C264" s="21">
        <f>IF($C$4="citu pasākumu izmaksas",IF('10a+c+n'!$Q264="C",'10a+c+n'!C264,0))</f>
        <v>0</v>
      </c>
      <c r="D264" s="21">
        <f>IF($C$4="citu pasākumu izmaksas",IF('10a+c+n'!$Q264="C",'10a+c+n'!D264,0))</f>
        <v>0</v>
      </c>
      <c r="E264" s="42"/>
      <c r="F264" s="64"/>
      <c r="G264" s="121"/>
      <c r="H264" s="121">
        <f>IF($C$4="citu pasākumu izmaksas",IF('10a+c+n'!$Q264="C",'10a+c+n'!H264,0))</f>
        <v>0</v>
      </c>
      <c r="I264" s="121"/>
      <c r="J264" s="121"/>
      <c r="K264" s="122">
        <f>IF($C$4="citu pasākumu izmaksas",IF('10a+c+n'!$Q264="C",'10a+c+n'!K264,0))</f>
        <v>0</v>
      </c>
      <c r="L264" s="83">
        <f>IF($C$4="citu pasākumu izmaksas",IF('10a+c+n'!$Q264="C",'10a+c+n'!L264,0))</f>
        <v>0</v>
      </c>
      <c r="M264" s="121">
        <f>IF($C$4="citu pasākumu izmaksas",IF('10a+c+n'!$Q264="C",'10a+c+n'!M264,0))</f>
        <v>0</v>
      </c>
      <c r="N264" s="121">
        <f>IF($C$4="citu pasākumu izmaksas",IF('10a+c+n'!$Q264="C",'10a+c+n'!N264,0))</f>
        <v>0</v>
      </c>
      <c r="O264" s="121">
        <f>IF($C$4="citu pasākumu izmaksas",IF('10a+c+n'!$Q264="C",'10a+c+n'!O264,0))</f>
        <v>0</v>
      </c>
      <c r="P264" s="122">
        <f>IF($C$4="citu pasākumu izmaksas",IF('10a+c+n'!$Q264="C",'10a+c+n'!P264,0))</f>
        <v>0</v>
      </c>
    </row>
    <row r="265" spans="1:16" x14ac:dyDescent="0.2">
      <c r="A265" s="49">
        <f>IF(P265=0,0,IF(COUNTBLANK(P265)=1,0,COUNTA($P$14:P265)))</f>
        <v>0</v>
      </c>
      <c r="B265" s="21">
        <f>IF($C$4="citu pasākumu izmaksas",IF('10a+c+n'!$Q265="C",'10a+c+n'!B265,0))</f>
        <v>0</v>
      </c>
      <c r="C265" s="21">
        <f>IF($C$4="citu pasākumu izmaksas",IF('10a+c+n'!$Q265="C",'10a+c+n'!C265,0))</f>
        <v>0</v>
      </c>
      <c r="D265" s="21">
        <f>IF($C$4="citu pasākumu izmaksas",IF('10a+c+n'!$Q265="C",'10a+c+n'!D265,0))</f>
        <v>0</v>
      </c>
      <c r="E265" s="42"/>
      <c r="F265" s="64"/>
      <c r="G265" s="121"/>
      <c r="H265" s="121">
        <f>IF($C$4="citu pasākumu izmaksas",IF('10a+c+n'!$Q265="C",'10a+c+n'!H265,0))</f>
        <v>0</v>
      </c>
      <c r="I265" s="121"/>
      <c r="J265" s="121"/>
      <c r="K265" s="122">
        <f>IF($C$4="citu pasākumu izmaksas",IF('10a+c+n'!$Q265="C",'10a+c+n'!K265,0))</f>
        <v>0</v>
      </c>
      <c r="L265" s="83">
        <f>IF($C$4="citu pasākumu izmaksas",IF('10a+c+n'!$Q265="C",'10a+c+n'!L265,0))</f>
        <v>0</v>
      </c>
      <c r="M265" s="121">
        <f>IF($C$4="citu pasākumu izmaksas",IF('10a+c+n'!$Q265="C",'10a+c+n'!M265,0))</f>
        <v>0</v>
      </c>
      <c r="N265" s="121">
        <f>IF($C$4="citu pasākumu izmaksas",IF('10a+c+n'!$Q265="C",'10a+c+n'!N265,0))</f>
        <v>0</v>
      </c>
      <c r="O265" s="121">
        <f>IF($C$4="citu pasākumu izmaksas",IF('10a+c+n'!$Q265="C",'10a+c+n'!O265,0))</f>
        <v>0</v>
      </c>
      <c r="P265" s="122">
        <f>IF($C$4="citu pasākumu izmaksas",IF('10a+c+n'!$Q265="C",'10a+c+n'!P265,0))</f>
        <v>0</v>
      </c>
    </row>
    <row r="266" spans="1:16" x14ac:dyDescent="0.2">
      <c r="A266" s="49">
        <f>IF(P266=0,0,IF(COUNTBLANK(P266)=1,0,COUNTA($P$14:P266)))</f>
        <v>0</v>
      </c>
      <c r="B266" s="21">
        <f>IF($C$4="citu pasākumu izmaksas",IF('10a+c+n'!$Q266="C",'10a+c+n'!B266,0))</f>
        <v>0</v>
      </c>
      <c r="C266" s="21">
        <f>IF($C$4="citu pasākumu izmaksas",IF('10a+c+n'!$Q266="C",'10a+c+n'!C266,0))</f>
        <v>0</v>
      </c>
      <c r="D266" s="21">
        <f>IF($C$4="citu pasākumu izmaksas",IF('10a+c+n'!$Q266="C",'10a+c+n'!D266,0))</f>
        <v>0</v>
      </c>
      <c r="E266" s="42"/>
      <c r="F266" s="64"/>
      <c r="G266" s="121"/>
      <c r="H266" s="121">
        <f>IF($C$4="citu pasākumu izmaksas",IF('10a+c+n'!$Q266="C",'10a+c+n'!H266,0))</f>
        <v>0</v>
      </c>
      <c r="I266" s="121"/>
      <c r="J266" s="121"/>
      <c r="K266" s="122">
        <f>IF($C$4="citu pasākumu izmaksas",IF('10a+c+n'!$Q266="C",'10a+c+n'!K266,0))</f>
        <v>0</v>
      </c>
      <c r="L266" s="83">
        <f>IF($C$4="citu pasākumu izmaksas",IF('10a+c+n'!$Q266="C",'10a+c+n'!L266,0))</f>
        <v>0</v>
      </c>
      <c r="M266" s="121">
        <f>IF($C$4="citu pasākumu izmaksas",IF('10a+c+n'!$Q266="C",'10a+c+n'!M266,0))</f>
        <v>0</v>
      </c>
      <c r="N266" s="121">
        <f>IF($C$4="citu pasākumu izmaksas",IF('10a+c+n'!$Q266="C",'10a+c+n'!N266,0))</f>
        <v>0</v>
      </c>
      <c r="O266" s="121">
        <f>IF($C$4="citu pasākumu izmaksas",IF('10a+c+n'!$Q266="C",'10a+c+n'!O266,0))</f>
        <v>0</v>
      </c>
      <c r="P266" s="122">
        <f>IF($C$4="citu pasākumu izmaksas",IF('10a+c+n'!$Q266="C",'10a+c+n'!P266,0))</f>
        <v>0</v>
      </c>
    </row>
    <row r="267" spans="1:16" x14ac:dyDescent="0.2">
      <c r="A267" s="49">
        <f>IF(P267=0,0,IF(COUNTBLANK(P267)=1,0,COUNTA($P$14:P267)))</f>
        <v>0</v>
      </c>
      <c r="B267" s="21">
        <f>IF($C$4="citu pasākumu izmaksas",IF('10a+c+n'!$Q267="C",'10a+c+n'!B267,0))</f>
        <v>0</v>
      </c>
      <c r="C267" s="21">
        <f>IF($C$4="citu pasākumu izmaksas",IF('10a+c+n'!$Q267="C",'10a+c+n'!C267,0))</f>
        <v>0</v>
      </c>
      <c r="D267" s="21">
        <f>IF($C$4="citu pasākumu izmaksas",IF('10a+c+n'!$Q267="C",'10a+c+n'!D267,0))</f>
        <v>0</v>
      </c>
      <c r="E267" s="42"/>
      <c r="F267" s="64"/>
      <c r="G267" s="121"/>
      <c r="H267" s="121">
        <f>IF($C$4="citu pasākumu izmaksas",IF('10a+c+n'!$Q267="C",'10a+c+n'!H267,0))</f>
        <v>0</v>
      </c>
      <c r="I267" s="121"/>
      <c r="J267" s="121"/>
      <c r="K267" s="122">
        <f>IF($C$4="citu pasākumu izmaksas",IF('10a+c+n'!$Q267="C",'10a+c+n'!K267,0))</f>
        <v>0</v>
      </c>
      <c r="L267" s="83">
        <f>IF($C$4="citu pasākumu izmaksas",IF('10a+c+n'!$Q267="C",'10a+c+n'!L267,0))</f>
        <v>0</v>
      </c>
      <c r="M267" s="121">
        <f>IF($C$4="citu pasākumu izmaksas",IF('10a+c+n'!$Q267="C",'10a+c+n'!M267,0))</f>
        <v>0</v>
      </c>
      <c r="N267" s="121">
        <f>IF($C$4="citu pasākumu izmaksas",IF('10a+c+n'!$Q267="C",'10a+c+n'!N267,0))</f>
        <v>0</v>
      </c>
      <c r="O267" s="121">
        <f>IF($C$4="citu pasākumu izmaksas",IF('10a+c+n'!$Q267="C",'10a+c+n'!O267,0))</f>
        <v>0</v>
      </c>
      <c r="P267" s="122">
        <f>IF($C$4="citu pasākumu izmaksas",IF('10a+c+n'!$Q267="C",'10a+c+n'!P267,0))</f>
        <v>0</v>
      </c>
    </row>
    <row r="268" spans="1:16" x14ac:dyDescent="0.2">
      <c r="A268" s="49">
        <f>IF(P268=0,0,IF(COUNTBLANK(P268)=1,0,COUNTA($P$14:P268)))</f>
        <v>0</v>
      </c>
      <c r="B268" s="21">
        <f>IF($C$4="citu pasākumu izmaksas",IF('10a+c+n'!$Q268="C",'10a+c+n'!B268,0))</f>
        <v>0</v>
      </c>
      <c r="C268" s="21">
        <f>IF($C$4="citu pasākumu izmaksas",IF('10a+c+n'!$Q268="C",'10a+c+n'!C268,0))</f>
        <v>0</v>
      </c>
      <c r="D268" s="21">
        <f>IF($C$4="citu pasākumu izmaksas",IF('10a+c+n'!$Q268="C",'10a+c+n'!D268,0))</f>
        <v>0</v>
      </c>
      <c r="E268" s="42"/>
      <c r="F268" s="64"/>
      <c r="G268" s="121"/>
      <c r="H268" s="121">
        <f>IF($C$4="citu pasākumu izmaksas",IF('10a+c+n'!$Q268="C",'10a+c+n'!H268,0))</f>
        <v>0</v>
      </c>
      <c r="I268" s="121"/>
      <c r="J268" s="121"/>
      <c r="K268" s="122">
        <f>IF($C$4="citu pasākumu izmaksas",IF('10a+c+n'!$Q268="C",'10a+c+n'!K268,0))</f>
        <v>0</v>
      </c>
      <c r="L268" s="83">
        <f>IF($C$4="citu pasākumu izmaksas",IF('10a+c+n'!$Q268="C",'10a+c+n'!L268,0))</f>
        <v>0</v>
      </c>
      <c r="M268" s="121">
        <f>IF($C$4="citu pasākumu izmaksas",IF('10a+c+n'!$Q268="C",'10a+c+n'!M268,0))</f>
        <v>0</v>
      </c>
      <c r="N268" s="121">
        <f>IF($C$4="citu pasākumu izmaksas",IF('10a+c+n'!$Q268="C",'10a+c+n'!N268,0))</f>
        <v>0</v>
      </c>
      <c r="O268" s="121">
        <f>IF($C$4="citu pasākumu izmaksas",IF('10a+c+n'!$Q268="C",'10a+c+n'!O268,0))</f>
        <v>0</v>
      </c>
      <c r="P268" s="122">
        <f>IF($C$4="citu pasākumu izmaksas",IF('10a+c+n'!$Q268="C",'10a+c+n'!P268,0))</f>
        <v>0</v>
      </c>
    </row>
    <row r="269" spans="1:16" x14ac:dyDescent="0.2">
      <c r="A269" s="49">
        <f>IF(P269=0,0,IF(COUNTBLANK(P269)=1,0,COUNTA($P$14:P269)))</f>
        <v>0</v>
      </c>
      <c r="B269" s="21">
        <f>IF($C$4="citu pasākumu izmaksas",IF('10a+c+n'!$Q269="C",'10a+c+n'!B269,0))</f>
        <v>0</v>
      </c>
      <c r="C269" s="21">
        <f>IF($C$4="citu pasākumu izmaksas",IF('10a+c+n'!$Q269="C",'10a+c+n'!C269,0))</f>
        <v>0</v>
      </c>
      <c r="D269" s="21">
        <f>IF($C$4="citu pasākumu izmaksas",IF('10a+c+n'!$Q269="C",'10a+c+n'!D269,0))</f>
        <v>0</v>
      </c>
      <c r="E269" s="42"/>
      <c r="F269" s="64"/>
      <c r="G269" s="121"/>
      <c r="H269" s="121">
        <f>IF($C$4="citu pasākumu izmaksas",IF('10a+c+n'!$Q269="C",'10a+c+n'!H269,0))</f>
        <v>0</v>
      </c>
      <c r="I269" s="121"/>
      <c r="J269" s="121"/>
      <c r="K269" s="122">
        <f>IF($C$4="citu pasākumu izmaksas",IF('10a+c+n'!$Q269="C",'10a+c+n'!K269,0))</f>
        <v>0</v>
      </c>
      <c r="L269" s="83">
        <f>IF($C$4="citu pasākumu izmaksas",IF('10a+c+n'!$Q269="C",'10a+c+n'!L269,0))</f>
        <v>0</v>
      </c>
      <c r="M269" s="121">
        <f>IF($C$4="citu pasākumu izmaksas",IF('10a+c+n'!$Q269="C",'10a+c+n'!M269,0))</f>
        <v>0</v>
      </c>
      <c r="N269" s="121">
        <f>IF($C$4="citu pasākumu izmaksas",IF('10a+c+n'!$Q269="C",'10a+c+n'!N269,0))</f>
        <v>0</v>
      </c>
      <c r="O269" s="121">
        <f>IF($C$4="citu pasākumu izmaksas",IF('10a+c+n'!$Q269="C",'10a+c+n'!O269,0))</f>
        <v>0</v>
      </c>
      <c r="P269" s="122">
        <f>IF($C$4="citu pasākumu izmaksas",IF('10a+c+n'!$Q269="C",'10a+c+n'!P269,0))</f>
        <v>0</v>
      </c>
    </row>
    <row r="270" spans="1:16" x14ac:dyDescent="0.2">
      <c r="A270" s="49">
        <f>IF(P270=0,0,IF(COUNTBLANK(P270)=1,0,COUNTA($P$14:P270)))</f>
        <v>0</v>
      </c>
      <c r="B270" s="21">
        <f>IF($C$4="citu pasākumu izmaksas",IF('10a+c+n'!$Q270="C",'10a+c+n'!B270,0))</f>
        <v>0</v>
      </c>
      <c r="C270" s="21">
        <f>IF($C$4="citu pasākumu izmaksas",IF('10a+c+n'!$Q270="C",'10a+c+n'!C270,0))</f>
        <v>0</v>
      </c>
      <c r="D270" s="21">
        <f>IF($C$4="citu pasākumu izmaksas",IF('10a+c+n'!$Q270="C",'10a+c+n'!D270,0))</f>
        <v>0</v>
      </c>
      <c r="E270" s="42"/>
      <c r="F270" s="64"/>
      <c r="G270" s="121"/>
      <c r="H270" s="121">
        <f>IF($C$4="citu pasākumu izmaksas",IF('10a+c+n'!$Q270="C",'10a+c+n'!H270,0))</f>
        <v>0</v>
      </c>
      <c r="I270" s="121"/>
      <c r="J270" s="121"/>
      <c r="K270" s="122">
        <f>IF($C$4="citu pasākumu izmaksas",IF('10a+c+n'!$Q270="C",'10a+c+n'!K270,0))</f>
        <v>0</v>
      </c>
      <c r="L270" s="83">
        <f>IF($C$4="citu pasākumu izmaksas",IF('10a+c+n'!$Q270="C",'10a+c+n'!L270,0))</f>
        <v>0</v>
      </c>
      <c r="M270" s="121">
        <f>IF($C$4="citu pasākumu izmaksas",IF('10a+c+n'!$Q270="C",'10a+c+n'!M270,0))</f>
        <v>0</v>
      </c>
      <c r="N270" s="121">
        <f>IF($C$4="citu pasākumu izmaksas",IF('10a+c+n'!$Q270="C",'10a+c+n'!N270,0))</f>
        <v>0</v>
      </c>
      <c r="O270" s="121">
        <f>IF($C$4="citu pasākumu izmaksas",IF('10a+c+n'!$Q270="C",'10a+c+n'!O270,0))</f>
        <v>0</v>
      </c>
      <c r="P270" s="122">
        <f>IF($C$4="citu pasākumu izmaksas",IF('10a+c+n'!$Q270="C",'10a+c+n'!P270,0))</f>
        <v>0</v>
      </c>
    </row>
    <row r="271" spans="1:16" x14ac:dyDescent="0.2">
      <c r="A271" s="49">
        <f>IF(P271=0,0,IF(COUNTBLANK(P271)=1,0,COUNTA($P$14:P271)))</f>
        <v>0</v>
      </c>
      <c r="B271" s="21">
        <f>IF($C$4="citu pasākumu izmaksas",IF('10a+c+n'!$Q271="C",'10a+c+n'!B271,0))</f>
        <v>0</v>
      </c>
      <c r="C271" s="21">
        <f>IF($C$4="citu pasākumu izmaksas",IF('10a+c+n'!$Q271="C",'10a+c+n'!C271,0))</f>
        <v>0</v>
      </c>
      <c r="D271" s="21">
        <f>IF($C$4="citu pasākumu izmaksas",IF('10a+c+n'!$Q271="C",'10a+c+n'!D271,0))</f>
        <v>0</v>
      </c>
      <c r="E271" s="42"/>
      <c r="F271" s="64"/>
      <c r="G271" s="121"/>
      <c r="H271" s="121">
        <f>IF($C$4="citu pasākumu izmaksas",IF('10a+c+n'!$Q271="C",'10a+c+n'!H271,0))</f>
        <v>0</v>
      </c>
      <c r="I271" s="121"/>
      <c r="J271" s="121"/>
      <c r="K271" s="122">
        <f>IF($C$4="citu pasākumu izmaksas",IF('10a+c+n'!$Q271="C",'10a+c+n'!K271,0))</f>
        <v>0</v>
      </c>
      <c r="L271" s="83">
        <f>IF($C$4="citu pasākumu izmaksas",IF('10a+c+n'!$Q271="C",'10a+c+n'!L271,0))</f>
        <v>0</v>
      </c>
      <c r="M271" s="121">
        <f>IF($C$4="citu pasākumu izmaksas",IF('10a+c+n'!$Q271="C",'10a+c+n'!M271,0))</f>
        <v>0</v>
      </c>
      <c r="N271" s="121">
        <f>IF($C$4="citu pasākumu izmaksas",IF('10a+c+n'!$Q271="C",'10a+c+n'!N271,0))</f>
        <v>0</v>
      </c>
      <c r="O271" s="121">
        <f>IF($C$4="citu pasākumu izmaksas",IF('10a+c+n'!$Q271="C",'10a+c+n'!O271,0))</f>
        <v>0</v>
      </c>
      <c r="P271" s="122">
        <f>IF($C$4="citu pasākumu izmaksas",IF('10a+c+n'!$Q271="C",'10a+c+n'!P271,0))</f>
        <v>0</v>
      </c>
    </row>
    <row r="272" spans="1:16" x14ac:dyDescent="0.2">
      <c r="A272" s="49">
        <f>IF(P272=0,0,IF(COUNTBLANK(P272)=1,0,COUNTA($P$14:P272)))</f>
        <v>0</v>
      </c>
      <c r="B272" s="21">
        <f>IF($C$4="citu pasākumu izmaksas",IF('10a+c+n'!$Q272="C",'10a+c+n'!B272,0))</f>
        <v>0</v>
      </c>
      <c r="C272" s="21">
        <f>IF($C$4="citu pasākumu izmaksas",IF('10a+c+n'!$Q272="C",'10a+c+n'!C272,0))</f>
        <v>0</v>
      </c>
      <c r="D272" s="21">
        <f>IF($C$4="citu pasākumu izmaksas",IF('10a+c+n'!$Q272="C",'10a+c+n'!D272,0))</f>
        <v>0</v>
      </c>
      <c r="E272" s="42"/>
      <c r="F272" s="64"/>
      <c r="G272" s="121"/>
      <c r="H272" s="121">
        <f>IF($C$4="citu pasākumu izmaksas",IF('10a+c+n'!$Q272="C",'10a+c+n'!H272,0))</f>
        <v>0</v>
      </c>
      <c r="I272" s="121"/>
      <c r="J272" s="121"/>
      <c r="K272" s="122">
        <f>IF($C$4="citu pasākumu izmaksas",IF('10a+c+n'!$Q272="C",'10a+c+n'!K272,0))</f>
        <v>0</v>
      </c>
      <c r="L272" s="83">
        <f>IF($C$4="citu pasākumu izmaksas",IF('10a+c+n'!$Q272="C",'10a+c+n'!L272,0))</f>
        <v>0</v>
      </c>
      <c r="M272" s="121">
        <f>IF($C$4="citu pasākumu izmaksas",IF('10a+c+n'!$Q272="C",'10a+c+n'!M272,0))</f>
        <v>0</v>
      </c>
      <c r="N272" s="121">
        <f>IF($C$4="citu pasākumu izmaksas",IF('10a+c+n'!$Q272="C",'10a+c+n'!N272,0))</f>
        <v>0</v>
      </c>
      <c r="O272" s="121">
        <f>IF($C$4="citu pasākumu izmaksas",IF('10a+c+n'!$Q272="C",'10a+c+n'!O272,0))</f>
        <v>0</v>
      </c>
      <c r="P272" s="122">
        <f>IF($C$4="citu pasākumu izmaksas",IF('10a+c+n'!$Q272="C",'10a+c+n'!P272,0))</f>
        <v>0</v>
      </c>
    </row>
    <row r="273" spans="1:16" x14ac:dyDescent="0.2">
      <c r="A273" s="49">
        <f>IF(P273=0,0,IF(COUNTBLANK(P273)=1,0,COUNTA($P$14:P273)))</f>
        <v>0</v>
      </c>
      <c r="B273" s="21">
        <f>IF($C$4="citu pasākumu izmaksas",IF('10a+c+n'!$Q273="C",'10a+c+n'!B273,0))</f>
        <v>0</v>
      </c>
      <c r="C273" s="21">
        <f>IF($C$4="citu pasākumu izmaksas",IF('10a+c+n'!$Q273="C",'10a+c+n'!C273,0))</f>
        <v>0</v>
      </c>
      <c r="D273" s="21">
        <f>IF($C$4="citu pasākumu izmaksas",IF('10a+c+n'!$Q273="C",'10a+c+n'!D273,0))</f>
        <v>0</v>
      </c>
      <c r="E273" s="42"/>
      <c r="F273" s="64"/>
      <c r="G273" s="121"/>
      <c r="H273" s="121">
        <f>IF($C$4="citu pasākumu izmaksas",IF('10a+c+n'!$Q273="C",'10a+c+n'!H273,0))</f>
        <v>0</v>
      </c>
      <c r="I273" s="121"/>
      <c r="J273" s="121"/>
      <c r="K273" s="122">
        <f>IF($C$4="citu pasākumu izmaksas",IF('10a+c+n'!$Q273="C",'10a+c+n'!K273,0))</f>
        <v>0</v>
      </c>
      <c r="L273" s="83">
        <f>IF($C$4="citu pasākumu izmaksas",IF('10a+c+n'!$Q273="C",'10a+c+n'!L273,0))</f>
        <v>0</v>
      </c>
      <c r="M273" s="121">
        <f>IF($C$4="citu pasākumu izmaksas",IF('10a+c+n'!$Q273="C",'10a+c+n'!M273,0))</f>
        <v>0</v>
      </c>
      <c r="N273" s="121">
        <f>IF($C$4="citu pasākumu izmaksas",IF('10a+c+n'!$Q273="C",'10a+c+n'!N273,0))</f>
        <v>0</v>
      </c>
      <c r="O273" s="121">
        <f>IF($C$4="citu pasākumu izmaksas",IF('10a+c+n'!$Q273="C",'10a+c+n'!O273,0))</f>
        <v>0</v>
      </c>
      <c r="P273" s="122">
        <f>IF($C$4="citu pasākumu izmaksas",IF('10a+c+n'!$Q273="C",'10a+c+n'!P273,0))</f>
        <v>0</v>
      </c>
    </row>
    <row r="274" spans="1:16" x14ac:dyDescent="0.2">
      <c r="A274" s="49">
        <f>IF(P274=0,0,IF(COUNTBLANK(P274)=1,0,COUNTA($P$14:P274)))</f>
        <v>0</v>
      </c>
      <c r="B274" s="21">
        <f>IF($C$4="citu pasākumu izmaksas",IF('10a+c+n'!$Q274="C",'10a+c+n'!B274,0))</f>
        <v>0</v>
      </c>
      <c r="C274" s="21">
        <f>IF($C$4="citu pasākumu izmaksas",IF('10a+c+n'!$Q274="C",'10a+c+n'!C274,0))</f>
        <v>0</v>
      </c>
      <c r="D274" s="21">
        <f>IF($C$4="citu pasākumu izmaksas",IF('10a+c+n'!$Q274="C",'10a+c+n'!D274,0))</f>
        <v>0</v>
      </c>
      <c r="E274" s="42"/>
      <c r="F274" s="64"/>
      <c r="G274" s="121"/>
      <c r="H274" s="121">
        <f>IF($C$4="citu pasākumu izmaksas",IF('10a+c+n'!$Q274="C",'10a+c+n'!H274,0))</f>
        <v>0</v>
      </c>
      <c r="I274" s="121"/>
      <c r="J274" s="121"/>
      <c r="K274" s="122">
        <f>IF($C$4="citu pasākumu izmaksas",IF('10a+c+n'!$Q274="C",'10a+c+n'!K274,0))</f>
        <v>0</v>
      </c>
      <c r="L274" s="83">
        <f>IF($C$4="citu pasākumu izmaksas",IF('10a+c+n'!$Q274="C",'10a+c+n'!L274,0))</f>
        <v>0</v>
      </c>
      <c r="M274" s="121">
        <f>IF($C$4="citu pasākumu izmaksas",IF('10a+c+n'!$Q274="C",'10a+c+n'!M274,0))</f>
        <v>0</v>
      </c>
      <c r="N274" s="121">
        <f>IF($C$4="citu pasākumu izmaksas",IF('10a+c+n'!$Q274="C",'10a+c+n'!N274,0))</f>
        <v>0</v>
      </c>
      <c r="O274" s="121">
        <f>IF($C$4="citu pasākumu izmaksas",IF('10a+c+n'!$Q274="C",'10a+c+n'!O274,0))</f>
        <v>0</v>
      </c>
      <c r="P274" s="122">
        <f>IF($C$4="citu pasākumu izmaksas",IF('10a+c+n'!$Q274="C",'10a+c+n'!P274,0))</f>
        <v>0</v>
      </c>
    </row>
    <row r="275" spans="1:16" x14ac:dyDescent="0.2">
      <c r="A275" s="49">
        <f>IF(P275=0,0,IF(COUNTBLANK(P275)=1,0,COUNTA($P$14:P275)))</f>
        <v>0</v>
      </c>
      <c r="B275" s="21">
        <f>IF($C$4="citu pasākumu izmaksas",IF('10a+c+n'!$Q275="C",'10a+c+n'!B275,0))</f>
        <v>0</v>
      </c>
      <c r="C275" s="21">
        <f>IF($C$4="citu pasākumu izmaksas",IF('10a+c+n'!$Q275="C",'10a+c+n'!C275,0))</f>
        <v>0</v>
      </c>
      <c r="D275" s="21">
        <f>IF($C$4="citu pasākumu izmaksas",IF('10a+c+n'!$Q275="C",'10a+c+n'!D275,0))</f>
        <v>0</v>
      </c>
      <c r="E275" s="42"/>
      <c r="F275" s="64"/>
      <c r="G275" s="121"/>
      <c r="H275" s="121">
        <f>IF($C$4="citu pasākumu izmaksas",IF('10a+c+n'!$Q275="C",'10a+c+n'!H275,0))</f>
        <v>0</v>
      </c>
      <c r="I275" s="121"/>
      <c r="J275" s="121"/>
      <c r="K275" s="122">
        <f>IF($C$4="citu pasākumu izmaksas",IF('10a+c+n'!$Q275="C",'10a+c+n'!K275,0))</f>
        <v>0</v>
      </c>
      <c r="L275" s="83">
        <f>IF($C$4="citu pasākumu izmaksas",IF('10a+c+n'!$Q275="C",'10a+c+n'!L275,0))</f>
        <v>0</v>
      </c>
      <c r="M275" s="121">
        <f>IF($C$4="citu pasākumu izmaksas",IF('10a+c+n'!$Q275="C",'10a+c+n'!M275,0))</f>
        <v>0</v>
      </c>
      <c r="N275" s="121">
        <f>IF($C$4="citu pasākumu izmaksas",IF('10a+c+n'!$Q275="C",'10a+c+n'!N275,0))</f>
        <v>0</v>
      </c>
      <c r="O275" s="121">
        <f>IF($C$4="citu pasākumu izmaksas",IF('10a+c+n'!$Q275="C",'10a+c+n'!O275,0))</f>
        <v>0</v>
      </c>
      <c r="P275" s="122">
        <f>IF($C$4="citu pasākumu izmaksas",IF('10a+c+n'!$Q275="C",'10a+c+n'!P275,0))</f>
        <v>0</v>
      </c>
    </row>
    <row r="276" spans="1:16" x14ac:dyDescent="0.2">
      <c r="A276" s="49">
        <f>IF(P276=0,0,IF(COUNTBLANK(P276)=1,0,COUNTA($P$14:P276)))</f>
        <v>0</v>
      </c>
      <c r="B276" s="21">
        <f>IF($C$4="citu pasākumu izmaksas",IF('10a+c+n'!$Q276="C",'10a+c+n'!B276,0))</f>
        <v>0</v>
      </c>
      <c r="C276" s="21">
        <f>IF($C$4="citu pasākumu izmaksas",IF('10a+c+n'!$Q276="C",'10a+c+n'!C276,0))</f>
        <v>0</v>
      </c>
      <c r="D276" s="21">
        <f>IF($C$4="citu pasākumu izmaksas",IF('10a+c+n'!$Q276="C",'10a+c+n'!D276,0))</f>
        <v>0</v>
      </c>
      <c r="E276" s="42"/>
      <c r="F276" s="64"/>
      <c r="G276" s="121"/>
      <c r="H276" s="121">
        <f>IF($C$4="citu pasākumu izmaksas",IF('10a+c+n'!$Q276="C",'10a+c+n'!H276,0))</f>
        <v>0</v>
      </c>
      <c r="I276" s="121"/>
      <c r="J276" s="121"/>
      <c r="K276" s="122">
        <f>IF($C$4="citu pasākumu izmaksas",IF('10a+c+n'!$Q276="C",'10a+c+n'!K276,0))</f>
        <v>0</v>
      </c>
      <c r="L276" s="83">
        <f>IF($C$4="citu pasākumu izmaksas",IF('10a+c+n'!$Q276="C",'10a+c+n'!L276,0))</f>
        <v>0</v>
      </c>
      <c r="M276" s="121">
        <f>IF($C$4="citu pasākumu izmaksas",IF('10a+c+n'!$Q276="C",'10a+c+n'!M276,0))</f>
        <v>0</v>
      </c>
      <c r="N276" s="121">
        <f>IF($C$4="citu pasākumu izmaksas",IF('10a+c+n'!$Q276="C",'10a+c+n'!N276,0))</f>
        <v>0</v>
      </c>
      <c r="O276" s="121">
        <f>IF($C$4="citu pasākumu izmaksas",IF('10a+c+n'!$Q276="C",'10a+c+n'!O276,0))</f>
        <v>0</v>
      </c>
      <c r="P276" s="122">
        <f>IF($C$4="citu pasākumu izmaksas",IF('10a+c+n'!$Q276="C",'10a+c+n'!P276,0))</f>
        <v>0</v>
      </c>
    </row>
    <row r="277" spans="1:16" x14ac:dyDescent="0.2">
      <c r="A277" s="49">
        <f>IF(P277=0,0,IF(COUNTBLANK(P277)=1,0,COUNTA($P$14:P277)))</f>
        <v>0</v>
      </c>
      <c r="B277" s="21">
        <f>IF($C$4="citu pasākumu izmaksas",IF('10a+c+n'!$Q277="C",'10a+c+n'!B277,0))</f>
        <v>0</v>
      </c>
      <c r="C277" s="21">
        <f>IF($C$4="citu pasākumu izmaksas",IF('10a+c+n'!$Q277="C",'10a+c+n'!C277,0))</f>
        <v>0</v>
      </c>
      <c r="D277" s="21">
        <f>IF($C$4="citu pasākumu izmaksas",IF('10a+c+n'!$Q277="C",'10a+c+n'!D277,0))</f>
        <v>0</v>
      </c>
      <c r="E277" s="42"/>
      <c r="F277" s="64"/>
      <c r="G277" s="121"/>
      <c r="H277" s="121">
        <f>IF($C$4="citu pasākumu izmaksas",IF('10a+c+n'!$Q277="C",'10a+c+n'!H277,0))</f>
        <v>0</v>
      </c>
      <c r="I277" s="121"/>
      <c r="J277" s="121"/>
      <c r="K277" s="122">
        <f>IF($C$4="citu pasākumu izmaksas",IF('10a+c+n'!$Q277="C",'10a+c+n'!K277,0))</f>
        <v>0</v>
      </c>
      <c r="L277" s="83">
        <f>IF($C$4="citu pasākumu izmaksas",IF('10a+c+n'!$Q277="C",'10a+c+n'!L277,0))</f>
        <v>0</v>
      </c>
      <c r="M277" s="121">
        <f>IF($C$4="citu pasākumu izmaksas",IF('10a+c+n'!$Q277="C",'10a+c+n'!M277,0))</f>
        <v>0</v>
      </c>
      <c r="N277" s="121">
        <f>IF($C$4="citu pasākumu izmaksas",IF('10a+c+n'!$Q277="C",'10a+c+n'!N277,0))</f>
        <v>0</v>
      </c>
      <c r="O277" s="121">
        <f>IF($C$4="citu pasākumu izmaksas",IF('10a+c+n'!$Q277="C",'10a+c+n'!O277,0))</f>
        <v>0</v>
      </c>
      <c r="P277" s="122">
        <f>IF($C$4="citu pasākumu izmaksas",IF('10a+c+n'!$Q277="C",'10a+c+n'!P277,0))</f>
        <v>0</v>
      </c>
    </row>
    <row r="278" spans="1:16" x14ac:dyDescent="0.2">
      <c r="A278" s="49">
        <f>IF(P278=0,0,IF(COUNTBLANK(P278)=1,0,COUNTA($P$14:P278)))</f>
        <v>0</v>
      </c>
      <c r="B278" s="21">
        <f>IF($C$4="citu pasākumu izmaksas",IF('10a+c+n'!$Q278="C",'10a+c+n'!B278,0))</f>
        <v>0</v>
      </c>
      <c r="C278" s="21">
        <f>IF($C$4="citu pasākumu izmaksas",IF('10a+c+n'!$Q278="C",'10a+c+n'!C278,0))</f>
        <v>0</v>
      </c>
      <c r="D278" s="21">
        <f>IF($C$4="citu pasākumu izmaksas",IF('10a+c+n'!$Q278="C",'10a+c+n'!D278,0))</f>
        <v>0</v>
      </c>
      <c r="E278" s="42"/>
      <c r="F278" s="64"/>
      <c r="G278" s="121"/>
      <c r="H278" s="121">
        <f>IF($C$4="citu pasākumu izmaksas",IF('10a+c+n'!$Q278="C",'10a+c+n'!H278,0))</f>
        <v>0</v>
      </c>
      <c r="I278" s="121"/>
      <c r="J278" s="121"/>
      <c r="K278" s="122">
        <f>IF($C$4="citu pasākumu izmaksas",IF('10a+c+n'!$Q278="C",'10a+c+n'!K278,0))</f>
        <v>0</v>
      </c>
      <c r="L278" s="83">
        <f>IF($C$4="citu pasākumu izmaksas",IF('10a+c+n'!$Q278="C",'10a+c+n'!L278,0))</f>
        <v>0</v>
      </c>
      <c r="M278" s="121">
        <f>IF($C$4="citu pasākumu izmaksas",IF('10a+c+n'!$Q278="C",'10a+c+n'!M278,0))</f>
        <v>0</v>
      </c>
      <c r="N278" s="121">
        <f>IF($C$4="citu pasākumu izmaksas",IF('10a+c+n'!$Q278="C",'10a+c+n'!N278,0))</f>
        <v>0</v>
      </c>
      <c r="O278" s="121">
        <f>IF($C$4="citu pasākumu izmaksas",IF('10a+c+n'!$Q278="C",'10a+c+n'!O278,0))</f>
        <v>0</v>
      </c>
      <c r="P278" s="122">
        <f>IF($C$4="citu pasākumu izmaksas",IF('10a+c+n'!$Q278="C",'10a+c+n'!P278,0))</f>
        <v>0</v>
      </c>
    </row>
    <row r="279" spans="1:16" x14ac:dyDescent="0.2">
      <c r="A279" s="49">
        <f>IF(P279=0,0,IF(COUNTBLANK(P279)=1,0,COUNTA($P$14:P279)))</f>
        <v>0</v>
      </c>
      <c r="B279" s="21">
        <f>IF($C$4="citu pasākumu izmaksas",IF('10a+c+n'!$Q279="C",'10a+c+n'!B279,0))</f>
        <v>0</v>
      </c>
      <c r="C279" s="21">
        <f>IF($C$4="citu pasākumu izmaksas",IF('10a+c+n'!$Q279="C",'10a+c+n'!C279,0))</f>
        <v>0</v>
      </c>
      <c r="D279" s="21">
        <f>IF($C$4="citu pasākumu izmaksas",IF('10a+c+n'!$Q279="C",'10a+c+n'!D279,0))</f>
        <v>0</v>
      </c>
      <c r="E279" s="42"/>
      <c r="F279" s="64"/>
      <c r="G279" s="121"/>
      <c r="H279" s="121">
        <f>IF($C$4="citu pasākumu izmaksas",IF('10a+c+n'!$Q279="C",'10a+c+n'!H279,0))</f>
        <v>0</v>
      </c>
      <c r="I279" s="121"/>
      <c r="J279" s="121"/>
      <c r="K279" s="122">
        <f>IF($C$4="citu pasākumu izmaksas",IF('10a+c+n'!$Q279="C",'10a+c+n'!K279,0))</f>
        <v>0</v>
      </c>
      <c r="L279" s="83">
        <f>IF($C$4="citu pasākumu izmaksas",IF('10a+c+n'!$Q279="C",'10a+c+n'!L279,0))</f>
        <v>0</v>
      </c>
      <c r="M279" s="121">
        <f>IF($C$4="citu pasākumu izmaksas",IF('10a+c+n'!$Q279="C",'10a+c+n'!M279,0))</f>
        <v>0</v>
      </c>
      <c r="N279" s="121">
        <f>IF($C$4="citu pasākumu izmaksas",IF('10a+c+n'!$Q279="C",'10a+c+n'!N279,0))</f>
        <v>0</v>
      </c>
      <c r="O279" s="121">
        <f>IF($C$4="citu pasākumu izmaksas",IF('10a+c+n'!$Q279="C",'10a+c+n'!O279,0))</f>
        <v>0</v>
      </c>
      <c r="P279" s="122">
        <f>IF($C$4="citu pasākumu izmaksas",IF('10a+c+n'!$Q279="C",'10a+c+n'!P279,0))</f>
        <v>0</v>
      </c>
    </row>
    <row r="280" spans="1:16" x14ac:dyDescent="0.2">
      <c r="A280" s="49">
        <f>IF(P280=0,0,IF(COUNTBLANK(P280)=1,0,COUNTA($P$14:P280)))</f>
        <v>0</v>
      </c>
      <c r="B280" s="21">
        <f>IF($C$4="citu pasākumu izmaksas",IF('10a+c+n'!$Q280="C",'10a+c+n'!B280,0))</f>
        <v>0</v>
      </c>
      <c r="C280" s="21">
        <f>IF($C$4="citu pasākumu izmaksas",IF('10a+c+n'!$Q280="C",'10a+c+n'!C280,0))</f>
        <v>0</v>
      </c>
      <c r="D280" s="21">
        <f>IF($C$4="citu pasākumu izmaksas",IF('10a+c+n'!$Q280="C",'10a+c+n'!D280,0))</f>
        <v>0</v>
      </c>
      <c r="E280" s="42"/>
      <c r="F280" s="64"/>
      <c r="G280" s="121"/>
      <c r="H280" s="121">
        <f>IF($C$4="citu pasākumu izmaksas",IF('10a+c+n'!$Q280="C",'10a+c+n'!H280,0))</f>
        <v>0</v>
      </c>
      <c r="I280" s="121"/>
      <c r="J280" s="121"/>
      <c r="K280" s="122">
        <f>IF($C$4="citu pasākumu izmaksas",IF('10a+c+n'!$Q280="C",'10a+c+n'!K280,0))</f>
        <v>0</v>
      </c>
      <c r="L280" s="83">
        <f>IF($C$4="citu pasākumu izmaksas",IF('10a+c+n'!$Q280="C",'10a+c+n'!L280,0))</f>
        <v>0</v>
      </c>
      <c r="M280" s="121">
        <f>IF($C$4="citu pasākumu izmaksas",IF('10a+c+n'!$Q280="C",'10a+c+n'!M280,0))</f>
        <v>0</v>
      </c>
      <c r="N280" s="121">
        <f>IF($C$4="citu pasākumu izmaksas",IF('10a+c+n'!$Q280="C",'10a+c+n'!N280,0))</f>
        <v>0</v>
      </c>
      <c r="O280" s="121">
        <f>IF($C$4="citu pasākumu izmaksas",IF('10a+c+n'!$Q280="C",'10a+c+n'!O280,0))</f>
        <v>0</v>
      </c>
      <c r="P280" s="122">
        <f>IF($C$4="citu pasākumu izmaksas",IF('10a+c+n'!$Q280="C",'10a+c+n'!P280,0))</f>
        <v>0</v>
      </c>
    </row>
    <row r="281" spans="1:16" x14ac:dyDescent="0.2">
      <c r="A281" s="49">
        <f>IF(P281=0,0,IF(COUNTBLANK(P281)=1,0,COUNTA($P$14:P281)))</f>
        <v>0</v>
      </c>
      <c r="B281" s="21">
        <f>IF($C$4="citu pasākumu izmaksas",IF('10a+c+n'!$Q281="C",'10a+c+n'!B281,0))</f>
        <v>0</v>
      </c>
      <c r="C281" s="21">
        <f>IF($C$4="citu pasākumu izmaksas",IF('10a+c+n'!$Q281="C",'10a+c+n'!C281,0))</f>
        <v>0</v>
      </c>
      <c r="D281" s="21">
        <f>IF($C$4="citu pasākumu izmaksas",IF('10a+c+n'!$Q281="C",'10a+c+n'!D281,0))</f>
        <v>0</v>
      </c>
      <c r="E281" s="42"/>
      <c r="F281" s="64"/>
      <c r="G281" s="121"/>
      <c r="H281" s="121">
        <f>IF($C$4="citu pasākumu izmaksas",IF('10a+c+n'!$Q281="C",'10a+c+n'!H281,0))</f>
        <v>0</v>
      </c>
      <c r="I281" s="121"/>
      <c r="J281" s="121"/>
      <c r="K281" s="122">
        <f>IF($C$4="citu pasākumu izmaksas",IF('10a+c+n'!$Q281="C",'10a+c+n'!K281,0))</f>
        <v>0</v>
      </c>
      <c r="L281" s="83">
        <f>IF($C$4="citu pasākumu izmaksas",IF('10a+c+n'!$Q281="C",'10a+c+n'!L281,0))</f>
        <v>0</v>
      </c>
      <c r="M281" s="121">
        <f>IF($C$4="citu pasākumu izmaksas",IF('10a+c+n'!$Q281="C",'10a+c+n'!M281,0))</f>
        <v>0</v>
      </c>
      <c r="N281" s="121">
        <f>IF($C$4="citu pasākumu izmaksas",IF('10a+c+n'!$Q281="C",'10a+c+n'!N281,0))</f>
        <v>0</v>
      </c>
      <c r="O281" s="121">
        <f>IF($C$4="citu pasākumu izmaksas",IF('10a+c+n'!$Q281="C",'10a+c+n'!O281,0))</f>
        <v>0</v>
      </c>
      <c r="P281" s="122">
        <f>IF($C$4="citu pasākumu izmaksas",IF('10a+c+n'!$Q281="C",'10a+c+n'!P281,0))</f>
        <v>0</v>
      </c>
    </row>
    <row r="282" spans="1:16" x14ac:dyDescent="0.2">
      <c r="A282" s="49">
        <f>IF(P282=0,0,IF(COUNTBLANK(P282)=1,0,COUNTA($P$14:P282)))</f>
        <v>0</v>
      </c>
      <c r="B282" s="21">
        <f>IF($C$4="citu pasākumu izmaksas",IF('10a+c+n'!$Q282="C",'10a+c+n'!B282,0))</f>
        <v>0</v>
      </c>
      <c r="C282" s="21">
        <f>IF($C$4="citu pasākumu izmaksas",IF('10a+c+n'!$Q282="C",'10a+c+n'!C282,0))</f>
        <v>0</v>
      </c>
      <c r="D282" s="21">
        <f>IF($C$4="citu pasākumu izmaksas",IF('10a+c+n'!$Q282="C",'10a+c+n'!D282,0))</f>
        <v>0</v>
      </c>
      <c r="E282" s="42"/>
      <c r="F282" s="64"/>
      <c r="G282" s="121"/>
      <c r="H282" s="121">
        <f>IF($C$4="citu pasākumu izmaksas",IF('10a+c+n'!$Q282="C",'10a+c+n'!H282,0))</f>
        <v>0</v>
      </c>
      <c r="I282" s="121"/>
      <c r="J282" s="121"/>
      <c r="K282" s="122">
        <f>IF($C$4="citu pasākumu izmaksas",IF('10a+c+n'!$Q282="C",'10a+c+n'!K282,0))</f>
        <v>0</v>
      </c>
      <c r="L282" s="83">
        <f>IF($C$4="citu pasākumu izmaksas",IF('10a+c+n'!$Q282="C",'10a+c+n'!L282,0))</f>
        <v>0</v>
      </c>
      <c r="M282" s="121">
        <f>IF($C$4="citu pasākumu izmaksas",IF('10a+c+n'!$Q282="C",'10a+c+n'!M282,0))</f>
        <v>0</v>
      </c>
      <c r="N282" s="121">
        <f>IF($C$4="citu pasākumu izmaksas",IF('10a+c+n'!$Q282="C",'10a+c+n'!N282,0))</f>
        <v>0</v>
      </c>
      <c r="O282" s="121">
        <f>IF($C$4="citu pasākumu izmaksas",IF('10a+c+n'!$Q282="C",'10a+c+n'!O282,0))</f>
        <v>0</v>
      </c>
      <c r="P282" s="122">
        <f>IF($C$4="citu pasākumu izmaksas",IF('10a+c+n'!$Q282="C",'10a+c+n'!P282,0))</f>
        <v>0</v>
      </c>
    </row>
    <row r="283" spans="1:16" x14ac:dyDescent="0.2">
      <c r="A283" s="49">
        <f>IF(P283=0,0,IF(COUNTBLANK(P283)=1,0,COUNTA($P$14:P283)))</f>
        <v>0</v>
      </c>
      <c r="B283" s="21">
        <f>IF($C$4="citu pasākumu izmaksas",IF('10a+c+n'!$Q283="C",'10a+c+n'!B283,0))</f>
        <v>0</v>
      </c>
      <c r="C283" s="21">
        <f>IF($C$4="citu pasākumu izmaksas",IF('10a+c+n'!$Q283="C",'10a+c+n'!C283,0))</f>
        <v>0</v>
      </c>
      <c r="D283" s="21">
        <f>IF($C$4="citu pasākumu izmaksas",IF('10a+c+n'!$Q283="C",'10a+c+n'!D283,0))</f>
        <v>0</v>
      </c>
      <c r="E283" s="42"/>
      <c r="F283" s="64"/>
      <c r="G283" s="121"/>
      <c r="H283" s="121">
        <f>IF($C$4="citu pasākumu izmaksas",IF('10a+c+n'!$Q283="C",'10a+c+n'!H283,0))</f>
        <v>0</v>
      </c>
      <c r="I283" s="121"/>
      <c r="J283" s="121"/>
      <c r="K283" s="122">
        <f>IF($C$4="citu pasākumu izmaksas",IF('10a+c+n'!$Q283="C",'10a+c+n'!K283,0))</f>
        <v>0</v>
      </c>
      <c r="L283" s="83">
        <f>IF($C$4="citu pasākumu izmaksas",IF('10a+c+n'!$Q283="C",'10a+c+n'!L283,0))</f>
        <v>0</v>
      </c>
      <c r="M283" s="121">
        <f>IF($C$4="citu pasākumu izmaksas",IF('10a+c+n'!$Q283="C",'10a+c+n'!M283,0))</f>
        <v>0</v>
      </c>
      <c r="N283" s="121">
        <f>IF($C$4="citu pasākumu izmaksas",IF('10a+c+n'!$Q283="C",'10a+c+n'!N283,0))</f>
        <v>0</v>
      </c>
      <c r="O283" s="121">
        <f>IF($C$4="citu pasākumu izmaksas",IF('10a+c+n'!$Q283="C",'10a+c+n'!O283,0))</f>
        <v>0</v>
      </c>
      <c r="P283" s="122">
        <f>IF($C$4="citu pasākumu izmaksas",IF('10a+c+n'!$Q283="C",'10a+c+n'!P283,0))</f>
        <v>0</v>
      </c>
    </row>
    <row r="284" spans="1:16" x14ac:dyDescent="0.2">
      <c r="A284" s="49">
        <f>IF(P284=0,0,IF(COUNTBLANK(P284)=1,0,COUNTA($P$14:P284)))</f>
        <v>0</v>
      </c>
      <c r="B284" s="21">
        <f>IF($C$4="citu pasākumu izmaksas",IF('10a+c+n'!$Q284="C",'10a+c+n'!B284,0))</f>
        <v>0</v>
      </c>
      <c r="C284" s="21">
        <f>IF($C$4="citu pasākumu izmaksas",IF('10a+c+n'!$Q284="C",'10a+c+n'!C284,0))</f>
        <v>0</v>
      </c>
      <c r="D284" s="21">
        <f>IF($C$4="citu pasākumu izmaksas",IF('10a+c+n'!$Q284="C",'10a+c+n'!D284,0))</f>
        <v>0</v>
      </c>
      <c r="E284" s="42"/>
      <c r="F284" s="64"/>
      <c r="G284" s="121"/>
      <c r="H284" s="121">
        <f>IF($C$4="citu pasākumu izmaksas",IF('10a+c+n'!$Q284="C",'10a+c+n'!H284,0))</f>
        <v>0</v>
      </c>
      <c r="I284" s="121"/>
      <c r="J284" s="121"/>
      <c r="K284" s="122">
        <f>IF($C$4="citu pasākumu izmaksas",IF('10a+c+n'!$Q284="C",'10a+c+n'!K284,0))</f>
        <v>0</v>
      </c>
      <c r="L284" s="83">
        <f>IF($C$4="citu pasākumu izmaksas",IF('10a+c+n'!$Q284="C",'10a+c+n'!L284,0))</f>
        <v>0</v>
      </c>
      <c r="M284" s="121">
        <f>IF($C$4="citu pasākumu izmaksas",IF('10a+c+n'!$Q284="C",'10a+c+n'!M284,0))</f>
        <v>0</v>
      </c>
      <c r="N284" s="121">
        <f>IF($C$4="citu pasākumu izmaksas",IF('10a+c+n'!$Q284="C",'10a+c+n'!N284,0))</f>
        <v>0</v>
      </c>
      <c r="O284" s="121">
        <f>IF($C$4="citu pasākumu izmaksas",IF('10a+c+n'!$Q284="C",'10a+c+n'!O284,0))</f>
        <v>0</v>
      </c>
      <c r="P284" s="122">
        <f>IF($C$4="citu pasākumu izmaksas",IF('10a+c+n'!$Q284="C",'10a+c+n'!P284,0))</f>
        <v>0</v>
      </c>
    </row>
    <row r="285" spans="1:16" x14ac:dyDescent="0.2">
      <c r="A285" s="49">
        <f>IF(P285=0,0,IF(COUNTBLANK(P285)=1,0,COUNTA($P$14:P285)))</f>
        <v>0</v>
      </c>
      <c r="B285" s="21">
        <f>IF($C$4="citu pasākumu izmaksas",IF('10a+c+n'!$Q285="C",'10a+c+n'!B285,0))</f>
        <v>0</v>
      </c>
      <c r="C285" s="21">
        <f>IF($C$4="citu pasākumu izmaksas",IF('10a+c+n'!$Q285="C",'10a+c+n'!C285,0))</f>
        <v>0</v>
      </c>
      <c r="D285" s="21">
        <f>IF($C$4="citu pasākumu izmaksas",IF('10a+c+n'!$Q285="C",'10a+c+n'!D285,0))</f>
        <v>0</v>
      </c>
      <c r="E285" s="42"/>
      <c r="F285" s="64"/>
      <c r="G285" s="121"/>
      <c r="H285" s="121">
        <f>IF($C$4="citu pasākumu izmaksas",IF('10a+c+n'!$Q285="C",'10a+c+n'!H285,0))</f>
        <v>0</v>
      </c>
      <c r="I285" s="121"/>
      <c r="J285" s="121"/>
      <c r="K285" s="122">
        <f>IF($C$4="citu pasākumu izmaksas",IF('10a+c+n'!$Q285="C",'10a+c+n'!K285,0))</f>
        <v>0</v>
      </c>
      <c r="L285" s="83">
        <f>IF($C$4="citu pasākumu izmaksas",IF('10a+c+n'!$Q285="C",'10a+c+n'!L285,0))</f>
        <v>0</v>
      </c>
      <c r="M285" s="121">
        <f>IF($C$4="citu pasākumu izmaksas",IF('10a+c+n'!$Q285="C",'10a+c+n'!M285,0))</f>
        <v>0</v>
      </c>
      <c r="N285" s="121">
        <f>IF($C$4="citu pasākumu izmaksas",IF('10a+c+n'!$Q285="C",'10a+c+n'!N285,0))</f>
        <v>0</v>
      </c>
      <c r="O285" s="121">
        <f>IF($C$4="citu pasākumu izmaksas",IF('10a+c+n'!$Q285="C",'10a+c+n'!O285,0))</f>
        <v>0</v>
      </c>
      <c r="P285" s="122">
        <f>IF($C$4="citu pasākumu izmaksas",IF('10a+c+n'!$Q285="C",'10a+c+n'!P285,0))</f>
        <v>0</v>
      </c>
    </row>
    <row r="286" spans="1:16" x14ac:dyDescent="0.2">
      <c r="A286" s="49">
        <f>IF(P286=0,0,IF(COUNTBLANK(P286)=1,0,COUNTA($P$14:P286)))</f>
        <v>0</v>
      </c>
      <c r="B286" s="21">
        <f>IF($C$4="citu pasākumu izmaksas",IF('10a+c+n'!$Q286="C",'10a+c+n'!B286,0))</f>
        <v>0</v>
      </c>
      <c r="C286" s="21">
        <f>IF($C$4="citu pasākumu izmaksas",IF('10a+c+n'!$Q286="C",'10a+c+n'!C286,0))</f>
        <v>0</v>
      </c>
      <c r="D286" s="21">
        <f>IF($C$4="citu pasākumu izmaksas",IF('10a+c+n'!$Q286="C",'10a+c+n'!D286,0))</f>
        <v>0</v>
      </c>
      <c r="E286" s="42"/>
      <c r="F286" s="64"/>
      <c r="G286" s="121"/>
      <c r="H286" s="121">
        <f>IF($C$4="citu pasākumu izmaksas",IF('10a+c+n'!$Q286="C",'10a+c+n'!H286,0))</f>
        <v>0</v>
      </c>
      <c r="I286" s="121"/>
      <c r="J286" s="121"/>
      <c r="K286" s="122">
        <f>IF($C$4="citu pasākumu izmaksas",IF('10a+c+n'!$Q286="C",'10a+c+n'!K286,0))</f>
        <v>0</v>
      </c>
      <c r="L286" s="83">
        <f>IF($C$4="citu pasākumu izmaksas",IF('10a+c+n'!$Q286="C",'10a+c+n'!L286,0))</f>
        <v>0</v>
      </c>
      <c r="M286" s="121">
        <f>IF($C$4="citu pasākumu izmaksas",IF('10a+c+n'!$Q286="C",'10a+c+n'!M286,0))</f>
        <v>0</v>
      </c>
      <c r="N286" s="121">
        <f>IF($C$4="citu pasākumu izmaksas",IF('10a+c+n'!$Q286="C",'10a+c+n'!N286,0))</f>
        <v>0</v>
      </c>
      <c r="O286" s="121">
        <f>IF($C$4="citu pasākumu izmaksas",IF('10a+c+n'!$Q286="C",'10a+c+n'!O286,0))</f>
        <v>0</v>
      </c>
      <c r="P286" s="122">
        <f>IF($C$4="citu pasākumu izmaksas",IF('10a+c+n'!$Q286="C",'10a+c+n'!P286,0))</f>
        <v>0</v>
      </c>
    </row>
    <row r="287" spans="1:16" x14ac:dyDescent="0.2">
      <c r="A287" s="49">
        <f>IF(P287=0,0,IF(COUNTBLANK(P287)=1,0,COUNTA($P$14:P287)))</f>
        <v>0</v>
      </c>
      <c r="B287" s="21">
        <f>IF($C$4="citu pasākumu izmaksas",IF('10a+c+n'!$Q287="C",'10a+c+n'!B287,0))</f>
        <v>0</v>
      </c>
      <c r="C287" s="21">
        <f>IF($C$4="citu pasākumu izmaksas",IF('10a+c+n'!$Q287="C",'10a+c+n'!C287,0))</f>
        <v>0</v>
      </c>
      <c r="D287" s="21">
        <f>IF($C$4="citu pasākumu izmaksas",IF('10a+c+n'!$Q287="C",'10a+c+n'!D287,0))</f>
        <v>0</v>
      </c>
      <c r="E287" s="42"/>
      <c r="F287" s="64"/>
      <c r="G287" s="121"/>
      <c r="H287" s="121">
        <f>IF($C$4="citu pasākumu izmaksas",IF('10a+c+n'!$Q287="C",'10a+c+n'!H287,0))</f>
        <v>0</v>
      </c>
      <c r="I287" s="121"/>
      <c r="J287" s="121"/>
      <c r="K287" s="122">
        <f>IF($C$4="citu pasākumu izmaksas",IF('10a+c+n'!$Q287="C",'10a+c+n'!K287,0))</f>
        <v>0</v>
      </c>
      <c r="L287" s="83">
        <f>IF($C$4="citu pasākumu izmaksas",IF('10a+c+n'!$Q287="C",'10a+c+n'!L287,0))</f>
        <v>0</v>
      </c>
      <c r="M287" s="121">
        <f>IF($C$4="citu pasākumu izmaksas",IF('10a+c+n'!$Q287="C",'10a+c+n'!M287,0))</f>
        <v>0</v>
      </c>
      <c r="N287" s="121">
        <f>IF($C$4="citu pasākumu izmaksas",IF('10a+c+n'!$Q287="C",'10a+c+n'!N287,0))</f>
        <v>0</v>
      </c>
      <c r="O287" s="121">
        <f>IF($C$4="citu pasākumu izmaksas",IF('10a+c+n'!$Q287="C",'10a+c+n'!O287,0))</f>
        <v>0</v>
      </c>
      <c r="P287" s="122">
        <f>IF($C$4="citu pasākumu izmaksas",IF('10a+c+n'!$Q287="C",'10a+c+n'!P287,0))</f>
        <v>0</v>
      </c>
    </row>
    <row r="288" spans="1:16" x14ac:dyDescent="0.2">
      <c r="A288" s="49">
        <f>IF(P288=0,0,IF(COUNTBLANK(P288)=1,0,COUNTA($P$14:P288)))</f>
        <v>0</v>
      </c>
      <c r="B288" s="21">
        <f>IF($C$4="citu pasākumu izmaksas",IF('10a+c+n'!$Q288="C",'10a+c+n'!B288,0))</f>
        <v>0</v>
      </c>
      <c r="C288" s="21">
        <f>IF($C$4="citu pasākumu izmaksas",IF('10a+c+n'!$Q288="C",'10a+c+n'!C288,0))</f>
        <v>0</v>
      </c>
      <c r="D288" s="21">
        <f>IF($C$4="citu pasākumu izmaksas",IF('10a+c+n'!$Q288="C",'10a+c+n'!D288,0))</f>
        <v>0</v>
      </c>
      <c r="E288" s="42"/>
      <c r="F288" s="64"/>
      <c r="G288" s="121"/>
      <c r="H288" s="121">
        <f>IF($C$4="citu pasākumu izmaksas",IF('10a+c+n'!$Q288="C",'10a+c+n'!H288,0))</f>
        <v>0</v>
      </c>
      <c r="I288" s="121"/>
      <c r="J288" s="121"/>
      <c r="K288" s="122">
        <f>IF($C$4="citu pasākumu izmaksas",IF('10a+c+n'!$Q288="C",'10a+c+n'!K288,0))</f>
        <v>0</v>
      </c>
      <c r="L288" s="83">
        <f>IF($C$4="citu pasākumu izmaksas",IF('10a+c+n'!$Q288="C",'10a+c+n'!L288,0))</f>
        <v>0</v>
      </c>
      <c r="M288" s="121">
        <f>IF($C$4="citu pasākumu izmaksas",IF('10a+c+n'!$Q288="C",'10a+c+n'!M288,0))</f>
        <v>0</v>
      </c>
      <c r="N288" s="121">
        <f>IF($C$4="citu pasākumu izmaksas",IF('10a+c+n'!$Q288="C",'10a+c+n'!N288,0))</f>
        <v>0</v>
      </c>
      <c r="O288" s="121">
        <f>IF($C$4="citu pasākumu izmaksas",IF('10a+c+n'!$Q288="C",'10a+c+n'!O288,0))</f>
        <v>0</v>
      </c>
      <c r="P288" s="122">
        <f>IF($C$4="citu pasākumu izmaksas",IF('10a+c+n'!$Q288="C",'10a+c+n'!P288,0))</f>
        <v>0</v>
      </c>
    </row>
    <row r="289" spans="1:16" x14ac:dyDescent="0.2">
      <c r="A289" s="49">
        <f>IF(P289=0,0,IF(COUNTBLANK(P289)=1,0,COUNTA($P$14:P289)))</f>
        <v>0</v>
      </c>
      <c r="B289" s="21">
        <f>IF($C$4="citu pasākumu izmaksas",IF('10a+c+n'!$Q289="C",'10a+c+n'!B289,0))</f>
        <v>0</v>
      </c>
      <c r="C289" s="21">
        <f>IF($C$4="citu pasākumu izmaksas",IF('10a+c+n'!$Q289="C",'10a+c+n'!C289,0))</f>
        <v>0</v>
      </c>
      <c r="D289" s="21">
        <f>IF($C$4="citu pasākumu izmaksas",IF('10a+c+n'!$Q289="C",'10a+c+n'!D289,0))</f>
        <v>0</v>
      </c>
      <c r="E289" s="42"/>
      <c r="F289" s="64"/>
      <c r="G289" s="121"/>
      <c r="H289" s="121">
        <f>IF($C$4="citu pasākumu izmaksas",IF('10a+c+n'!$Q289="C",'10a+c+n'!H289,0))</f>
        <v>0</v>
      </c>
      <c r="I289" s="121"/>
      <c r="J289" s="121"/>
      <c r="K289" s="122">
        <f>IF($C$4="citu pasākumu izmaksas",IF('10a+c+n'!$Q289="C",'10a+c+n'!K289,0))</f>
        <v>0</v>
      </c>
      <c r="L289" s="83">
        <f>IF($C$4="citu pasākumu izmaksas",IF('10a+c+n'!$Q289="C",'10a+c+n'!L289,0))</f>
        <v>0</v>
      </c>
      <c r="M289" s="121">
        <f>IF($C$4="citu pasākumu izmaksas",IF('10a+c+n'!$Q289="C",'10a+c+n'!M289,0))</f>
        <v>0</v>
      </c>
      <c r="N289" s="121">
        <f>IF($C$4="citu pasākumu izmaksas",IF('10a+c+n'!$Q289="C",'10a+c+n'!N289,0))</f>
        <v>0</v>
      </c>
      <c r="O289" s="121">
        <f>IF($C$4="citu pasākumu izmaksas",IF('10a+c+n'!$Q289="C",'10a+c+n'!O289,0))</f>
        <v>0</v>
      </c>
      <c r="P289" s="122">
        <f>IF($C$4="citu pasākumu izmaksas",IF('10a+c+n'!$Q289="C",'10a+c+n'!P289,0))</f>
        <v>0</v>
      </c>
    </row>
    <row r="290" spans="1:16" x14ac:dyDescent="0.2">
      <c r="A290" s="49">
        <f>IF(P290=0,0,IF(COUNTBLANK(P290)=1,0,COUNTA($P$14:P290)))</f>
        <v>0</v>
      </c>
      <c r="B290" s="21">
        <f>IF($C$4="citu pasākumu izmaksas",IF('10a+c+n'!$Q290="C",'10a+c+n'!B290,0))</f>
        <v>0</v>
      </c>
      <c r="C290" s="21">
        <f>IF($C$4="citu pasākumu izmaksas",IF('10a+c+n'!$Q290="C",'10a+c+n'!C290,0))</f>
        <v>0</v>
      </c>
      <c r="D290" s="21">
        <f>IF($C$4="citu pasākumu izmaksas",IF('10a+c+n'!$Q290="C",'10a+c+n'!D290,0))</f>
        <v>0</v>
      </c>
      <c r="E290" s="42"/>
      <c r="F290" s="64"/>
      <c r="G290" s="121"/>
      <c r="H290" s="121">
        <f>IF($C$4="citu pasākumu izmaksas",IF('10a+c+n'!$Q290="C",'10a+c+n'!H290,0))</f>
        <v>0</v>
      </c>
      <c r="I290" s="121"/>
      <c r="J290" s="121"/>
      <c r="K290" s="122">
        <f>IF($C$4="citu pasākumu izmaksas",IF('10a+c+n'!$Q290="C",'10a+c+n'!K290,0))</f>
        <v>0</v>
      </c>
      <c r="L290" s="83">
        <f>IF($C$4="citu pasākumu izmaksas",IF('10a+c+n'!$Q290="C",'10a+c+n'!L290,0))</f>
        <v>0</v>
      </c>
      <c r="M290" s="121">
        <f>IF($C$4="citu pasākumu izmaksas",IF('10a+c+n'!$Q290="C",'10a+c+n'!M290,0))</f>
        <v>0</v>
      </c>
      <c r="N290" s="121">
        <f>IF($C$4="citu pasākumu izmaksas",IF('10a+c+n'!$Q290="C",'10a+c+n'!N290,0))</f>
        <v>0</v>
      </c>
      <c r="O290" s="121">
        <f>IF($C$4="citu pasākumu izmaksas",IF('10a+c+n'!$Q290="C",'10a+c+n'!O290,0))</f>
        <v>0</v>
      </c>
      <c r="P290" s="122">
        <f>IF($C$4="citu pasākumu izmaksas",IF('10a+c+n'!$Q290="C",'10a+c+n'!P290,0))</f>
        <v>0</v>
      </c>
    </row>
    <row r="291" spans="1:16" x14ac:dyDescent="0.2">
      <c r="A291" s="49">
        <f>IF(P291=0,0,IF(COUNTBLANK(P291)=1,0,COUNTA($P$14:P291)))</f>
        <v>0</v>
      </c>
      <c r="B291" s="21">
        <f>IF($C$4="citu pasākumu izmaksas",IF('10a+c+n'!$Q291="C",'10a+c+n'!B291,0))</f>
        <v>0</v>
      </c>
      <c r="C291" s="21">
        <f>IF($C$4="citu pasākumu izmaksas",IF('10a+c+n'!$Q291="C",'10a+c+n'!C291,0))</f>
        <v>0</v>
      </c>
      <c r="D291" s="21">
        <f>IF($C$4="citu pasākumu izmaksas",IF('10a+c+n'!$Q291="C",'10a+c+n'!D291,0))</f>
        <v>0</v>
      </c>
      <c r="E291" s="42"/>
      <c r="F291" s="64"/>
      <c r="G291" s="121"/>
      <c r="H291" s="121">
        <f>IF($C$4="citu pasākumu izmaksas",IF('10a+c+n'!$Q291="C",'10a+c+n'!H291,0))</f>
        <v>0</v>
      </c>
      <c r="I291" s="121"/>
      <c r="J291" s="121"/>
      <c r="K291" s="122">
        <f>IF($C$4="citu pasākumu izmaksas",IF('10a+c+n'!$Q291="C",'10a+c+n'!K291,0))</f>
        <v>0</v>
      </c>
      <c r="L291" s="83">
        <f>IF($C$4="citu pasākumu izmaksas",IF('10a+c+n'!$Q291="C",'10a+c+n'!L291,0))</f>
        <v>0</v>
      </c>
      <c r="M291" s="121">
        <f>IF($C$4="citu pasākumu izmaksas",IF('10a+c+n'!$Q291="C",'10a+c+n'!M291,0))</f>
        <v>0</v>
      </c>
      <c r="N291" s="121">
        <f>IF($C$4="citu pasākumu izmaksas",IF('10a+c+n'!$Q291="C",'10a+c+n'!N291,0))</f>
        <v>0</v>
      </c>
      <c r="O291" s="121">
        <f>IF($C$4="citu pasākumu izmaksas",IF('10a+c+n'!$Q291="C",'10a+c+n'!O291,0))</f>
        <v>0</v>
      </c>
      <c r="P291" s="122">
        <f>IF($C$4="citu pasākumu izmaksas",IF('10a+c+n'!$Q291="C",'10a+c+n'!P291,0))</f>
        <v>0</v>
      </c>
    </row>
    <row r="292" spans="1:16" x14ac:dyDescent="0.2">
      <c r="A292" s="49">
        <f>IF(P292=0,0,IF(COUNTBLANK(P292)=1,0,COUNTA($P$14:P292)))</f>
        <v>0</v>
      </c>
      <c r="B292" s="21">
        <f>IF($C$4="citu pasākumu izmaksas",IF('10a+c+n'!$Q292="C",'10a+c+n'!B292,0))</f>
        <v>0</v>
      </c>
      <c r="C292" s="21">
        <f>IF($C$4="citu pasākumu izmaksas",IF('10a+c+n'!$Q292="C",'10a+c+n'!C292,0))</f>
        <v>0</v>
      </c>
      <c r="D292" s="21">
        <f>IF($C$4="citu pasākumu izmaksas",IF('10a+c+n'!$Q292="C",'10a+c+n'!D292,0))</f>
        <v>0</v>
      </c>
      <c r="E292" s="42"/>
      <c r="F292" s="64"/>
      <c r="G292" s="121"/>
      <c r="H292" s="121">
        <f>IF($C$4="citu pasākumu izmaksas",IF('10a+c+n'!$Q292="C",'10a+c+n'!H292,0))</f>
        <v>0</v>
      </c>
      <c r="I292" s="121"/>
      <c r="J292" s="121"/>
      <c r="K292" s="122">
        <f>IF($C$4="citu pasākumu izmaksas",IF('10a+c+n'!$Q292="C",'10a+c+n'!K292,0))</f>
        <v>0</v>
      </c>
      <c r="L292" s="83">
        <f>IF($C$4="citu pasākumu izmaksas",IF('10a+c+n'!$Q292="C",'10a+c+n'!L292,0))</f>
        <v>0</v>
      </c>
      <c r="M292" s="121">
        <f>IF($C$4="citu pasākumu izmaksas",IF('10a+c+n'!$Q292="C",'10a+c+n'!M292,0))</f>
        <v>0</v>
      </c>
      <c r="N292" s="121">
        <f>IF($C$4="citu pasākumu izmaksas",IF('10a+c+n'!$Q292="C",'10a+c+n'!N292,0))</f>
        <v>0</v>
      </c>
      <c r="O292" s="121">
        <f>IF($C$4="citu pasākumu izmaksas",IF('10a+c+n'!$Q292="C",'10a+c+n'!O292,0))</f>
        <v>0</v>
      </c>
      <c r="P292" s="122">
        <f>IF($C$4="citu pasākumu izmaksas",IF('10a+c+n'!$Q292="C",'10a+c+n'!P292,0))</f>
        <v>0</v>
      </c>
    </row>
    <row r="293" spans="1:16" x14ac:dyDescent="0.2">
      <c r="A293" s="49">
        <f>IF(P293=0,0,IF(COUNTBLANK(P293)=1,0,COUNTA($P$14:P293)))</f>
        <v>0</v>
      </c>
      <c r="B293" s="21">
        <f>IF($C$4="citu pasākumu izmaksas",IF('10a+c+n'!$Q293="C",'10a+c+n'!B293,0))</f>
        <v>0</v>
      </c>
      <c r="C293" s="21">
        <f>IF($C$4="citu pasākumu izmaksas",IF('10a+c+n'!$Q293="C",'10a+c+n'!C293,0))</f>
        <v>0</v>
      </c>
      <c r="D293" s="21">
        <f>IF($C$4="citu pasākumu izmaksas",IF('10a+c+n'!$Q293="C",'10a+c+n'!D293,0))</f>
        <v>0</v>
      </c>
      <c r="E293" s="42"/>
      <c r="F293" s="64"/>
      <c r="G293" s="121"/>
      <c r="H293" s="121">
        <f>IF($C$4="citu pasākumu izmaksas",IF('10a+c+n'!$Q293="C",'10a+c+n'!H293,0))</f>
        <v>0</v>
      </c>
      <c r="I293" s="121"/>
      <c r="J293" s="121"/>
      <c r="K293" s="122">
        <f>IF($C$4="citu pasākumu izmaksas",IF('10a+c+n'!$Q293="C",'10a+c+n'!K293,0))</f>
        <v>0</v>
      </c>
      <c r="L293" s="83">
        <f>IF($C$4="citu pasākumu izmaksas",IF('10a+c+n'!$Q293="C",'10a+c+n'!L293,0))</f>
        <v>0</v>
      </c>
      <c r="M293" s="121">
        <f>IF($C$4="citu pasākumu izmaksas",IF('10a+c+n'!$Q293="C",'10a+c+n'!M293,0))</f>
        <v>0</v>
      </c>
      <c r="N293" s="121">
        <f>IF($C$4="citu pasākumu izmaksas",IF('10a+c+n'!$Q293="C",'10a+c+n'!N293,0))</f>
        <v>0</v>
      </c>
      <c r="O293" s="121">
        <f>IF($C$4="citu pasākumu izmaksas",IF('10a+c+n'!$Q293="C",'10a+c+n'!O293,0))</f>
        <v>0</v>
      </c>
      <c r="P293" s="122">
        <f>IF($C$4="citu pasākumu izmaksas",IF('10a+c+n'!$Q293="C",'10a+c+n'!P293,0))</f>
        <v>0</v>
      </c>
    </row>
    <row r="294" spans="1:16" x14ac:dyDescent="0.2">
      <c r="A294" s="49">
        <f>IF(P294=0,0,IF(COUNTBLANK(P294)=1,0,COUNTA($P$14:P294)))</f>
        <v>0</v>
      </c>
      <c r="B294" s="21">
        <f>IF($C$4="citu pasākumu izmaksas",IF('10a+c+n'!$Q294="C",'10a+c+n'!B294,0))</f>
        <v>0</v>
      </c>
      <c r="C294" s="21">
        <f>IF($C$4="citu pasākumu izmaksas",IF('10a+c+n'!$Q294="C",'10a+c+n'!C294,0))</f>
        <v>0</v>
      </c>
      <c r="D294" s="21">
        <f>IF($C$4="citu pasākumu izmaksas",IF('10a+c+n'!$Q294="C",'10a+c+n'!D294,0))</f>
        <v>0</v>
      </c>
      <c r="E294" s="42"/>
      <c r="F294" s="64"/>
      <c r="G294" s="121"/>
      <c r="H294" s="121">
        <f>IF($C$4="citu pasākumu izmaksas",IF('10a+c+n'!$Q294="C",'10a+c+n'!H294,0))</f>
        <v>0</v>
      </c>
      <c r="I294" s="121"/>
      <c r="J294" s="121"/>
      <c r="K294" s="122">
        <f>IF($C$4="citu pasākumu izmaksas",IF('10a+c+n'!$Q294="C",'10a+c+n'!K294,0))</f>
        <v>0</v>
      </c>
      <c r="L294" s="83">
        <f>IF($C$4="citu pasākumu izmaksas",IF('10a+c+n'!$Q294="C",'10a+c+n'!L294,0))</f>
        <v>0</v>
      </c>
      <c r="M294" s="121">
        <f>IF($C$4="citu pasākumu izmaksas",IF('10a+c+n'!$Q294="C",'10a+c+n'!M294,0))</f>
        <v>0</v>
      </c>
      <c r="N294" s="121">
        <f>IF($C$4="citu pasākumu izmaksas",IF('10a+c+n'!$Q294="C",'10a+c+n'!N294,0))</f>
        <v>0</v>
      </c>
      <c r="O294" s="121">
        <f>IF($C$4="citu pasākumu izmaksas",IF('10a+c+n'!$Q294="C",'10a+c+n'!O294,0))</f>
        <v>0</v>
      </c>
      <c r="P294" s="122">
        <f>IF($C$4="citu pasākumu izmaksas",IF('10a+c+n'!$Q294="C",'10a+c+n'!P294,0))</f>
        <v>0</v>
      </c>
    </row>
    <row r="295" spans="1:16" x14ac:dyDescent="0.2">
      <c r="A295" s="49">
        <f>IF(P295=0,0,IF(COUNTBLANK(P295)=1,0,COUNTA($P$14:P295)))</f>
        <v>0</v>
      </c>
      <c r="B295" s="21">
        <f>IF($C$4="citu pasākumu izmaksas",IF('10a+c+n'!$Q295="C",'10a+c+n'!B295,0))</f>
        <v>0</v>
      </c>
      <c r="C295" s="21">
        <f>IF($C$4="citu pasākumu izmaksas",IF('10a+c+n'!$Q295="C",'10a+c+n'!C295,0))</f>
        <v>0</v>
      </c>
      <c r="D295" s="21">
        <f>IF($C$4="citu pasākumu izmaksas",IF('10a+c+n'!$Q295="C",'10a+c+n'!D295,0))</f>
        <v>0</v>
      </c>
      <c r="E295" s="42"/>
      <c r="F295" s="64"/>
      <c r="G295" s="121"/>
      <c r="H295" s="121">
        <f>IF($C$4="citu pasākumu izmaksas",IF('10a+c+n'!$Q295="C",'10a+c+n'!H295,0))</f>
        <v>0</v>
      </c>
      <c r="I295" s="121"/>
      <c r="J295" s="121"/>
      <c r="K295" s="122">
        <f>IF($C$4="citu pasākumu izmaksas",IF('10a+c+n'!$Q295="C",'10a+c+n'!K295,0))</f>
        <v>0</v>
      </c>
      <c r="L295" s="83">
        <f>IF($C$4="citu pasākumu izmaksas",IF('10a+c+n'!$Q295="C",'10a+c+n'!L295,0))</f>
        <v>0</v>
      </c>
      <c r="M295" s="121">
        <f>IF($C$4="citu pasākumu izmaksas",IF('10a+c+n'!$Q295="C",'10a+c+n'!M295,0))</f>
        <v>0</v>
      </c>
      <c r="N295" s="121">
        <f>IF($C$4="citu pasākumu izmaksas",IF('10a+c+n'!$Q295="C",'10a+c+n'!N295,0))</f>
        <v>0</v>
      </c>
      <c r="O295" s="121">
        <f>IF($C$4="citu pasākumu izmaksas",IF('10a+c+n'!$Q295="C",'10a+c+n'!O295,0))</f>
        <v>0</v>
      </c>
      <c r="P295" s="122">
        <f>IF($C$4="citu pasākumu izmaksas",IF('10a+c+n'!$Q295="C",'10a+c+n'!P295,0))</f>
        <v>0</v>
      </c>
    </row>
    <row r="296" spans="1:16" x14ac:dyDescent="0.2">
      <c r="A296" s="49">
        <f>IF(P296=0,0,IF(COUNTBLANK(P296)=1,0,COUNTA($P$14:P296)))</f>
        <v>0</v>
      </c>
      <c r="B296" s="21">
        <f>IF($C$4="citu pasākumu izmaksas",IF('10a+c+n'!$Q296="C",'10a+c+n'!B296,0))</f>
        <v>0</v>
      </c>
      <c r="C296" s="21">
        <f>IF($C$4="citu pasākumu izmaksas",IF('10a+c+n'!$Q296="C",'10a+c+n'!C296,0))</f>
        <v>0</v>
      </c>
      <c r="D296" s="21">
        <f>IF($C$4="citu pasākumu izmaksas",IF('10a+c+n'!$Q296="C",'10a+c+n'!D296,0))</f>
        <v>0</v>
      </c>
      <c r="E296" s="42"/>
      <c r="F296" s="64"/>
      <c r="G296" s="121"/>
      <c r="H296" s="121">
        <f>IF($C$4="citu pasākumu izmaksas",IF('10a+c+n'!$Q296="C",'10a+c+n'!H296,0))</f>
        <v>0</v>
      </c>
      <c r="I296" s="121"/>
      <c r="J296" s="121"/>
      <c r="K296" s="122">
        <f>IF($C$4="citu pasākumu izmaksas",IF('10a+c+n'!$Q296="C",'10a+c+n'!K296,0))</f>
        <v>0</v>
      </c>
      <c r="L296" s="83">
        <f>IF($C$4="citu pasākumu izmaksas",IF('10a+c+n'!$Q296="C",'10a+c+n'!L296,0))</f>
        <v>0</v>
      </c>
      <c r="M296" s="121">
        <f>IF($C$4="citu pasākumu izmaksas",IF('10a+c+n'!$Q296="C",'10a+c+n'!M296,0))</f>
        <v>0</v>
      </c>
      <c r="N296" s="121">
        <f>IF($C$4="citu pasākumu izmaksas",IF('10a+c+n'!$Q296="C",'10a+c+n'!N296,0))</f>
        <v>0</v>
      </c>
      <c r="O296" s="121">
        <f>IF($C$4="citu pasākumu izmaksas",IF('10a+c+n'!$Q296="C",'10a+c+n'!O296,0))</f>
        <v>0</v>
      </c>
      <c r="P296" s="122">
        <f>IF($C$4="citu pasākumu izmaksas",IF('10a+c+n'!$Q296="C",'10a+c+n'!P296,0))</f>
        <v>0</v>
      </c>
    </row>
    <row r="297" spans="1:16" x14ac:dyDescent="0.2">
      <c r="A297" s="49">
        <f>IF(P297=0,0,IF(COUNTBLANK(P297)=1,0,COUNTA($P$14:P297)))</f>
        <v>0</v>
      </c>
      <c r="B297" s="21">
        <f>IF($C$4="citu pasākumu izmaksas",IF('10a+c+n'!$Q297="C",'10a+c+n'!B297,0))</f>
        <v>0</v>
      </c>
      <c r="C297" s="21">
        <f>IF($C$4="citu pasākumu izmaksas",IF('10a+c+n'!$Q297="C",'10a+c+n'!C297,0))</f>
        <v>0</v>
      </c>
      <c r="D297" s="21">
        <f>IF($C$4="citu pasākumu izmaksas",IF('10a+c+n'!$Q297="C",'10a+c+n'!D297,0))</f>
        <v>0</v>
      </c>
      <c r="E297" s="42"/>
      <c r="F297" s="64"/>
      <c r="G297" s="121"/>
      <c r="H297" s="121">
        <f>IF($C$4="citu pasākumu izmaksas",IF('10a+c+n'!$Q297="C",'10a+c+n'!H297,0))</f>
        <v>0</v>
      </c>
      <c r="I297" s="121"/>
      <c r="J297" s="121"/>
      <c r="K297" s="122">
        <f>IF($C$4="citu pasākumu izmaksas",IF('10a+c+n'!$Q297="C",'10a+c+n'!K297,0))</f>
        <v>0</v>
      </c>
      <c r="L297" s="83">
        <f>IF($C$4="citu pasākumu izmaksas",IF('10a+c+n'!$Q297="C",'10a+c+n'!L297,0))</f>
        <v>0</v>
      </c>
      <c r="M297" s="121">
        <f>IF($C$4="citu pasākumu izmaksas",IF('10a+c+n'!$Q297="C",'10a+c+n'!M297,0))</f>
        <v>0</v>
      </c>
      <c r="N297" s="121">
        <f>IF($C$4="citu pasākumu izmaksas",IF('10a+c+n'!$Q297="C",'10a+c+n'!N297,0))</f>
        <v>0</v>
      </c>
      <c r="O297" s="121">
        <f>IF($C$4="citu pasākumu izmaksas",IF('10a+c+n'!$Q297="C",'10a+c+n'!O297,0))</f>
        <v>0</v>
      </c>
      <c r="P297" s="122">
        <f>IF($C$4="citu pasākumu izmaksas",IF('10a+c+n'!$Q297="C",'10a+c+n'!P297,0))</f>
        <v>0</v>
      </c>
    </row>
    <row r="298" spans="1:16" x14ac:dyDescent="0.2">
      <c r="A298" s="49">
        <f>IF(P298=0,0,IF(COUNTBLANK(P298)=1,0,COUNTA($P$14:P298)))</f>
        <v>0</v>
      </c>
      <c r="B298" s="21">
        <f>IF($C$4="citu pasākumu izmaksas",IF('10a+c+n'!$Q298="C",'10a+c+n'!B298,0))</f>
        <v>0</v>
      </c>
      <c r="C298" s="21">
        <f>IF($C$4="citu pasākumu izmaksas",IF('10a+c+n'!$Q298="C",'10a+c+n'!C298,0))</f>
        <v>0</v>
      </c>
      <c r="D298" s="21">
        <f>IF($C$4="citu pasākumu izmaksas",IF('10a+c+n'!$Q298="C",'10a+c+n'!D298,0))</f>
        <v>0</v>
      </c>
      <c r="E298" s="42"/>
      <c r="F298" s="64"/>
      <c r="G298" s="121"/>
      <c r="H298" s="121">
        <f>IF($C$4="citu pasākumu izmaksas",IF('10a+c+n'!$Q298="C",'10a+c+n'!H298,0))</f>
        <v>0</v>
      </c>
      <c r="I298" s="121"/>
      <c r="J298" s="121"/>
      <c r="K298" s="122">
        <f>IF($C$4="citu pasākumu izmaksas",IF('10a+c+n'!$Q298="C",'10a+c+n'!K298,0))</f>
        <v>0</v>
      </c>
      <c r="L298" s="83">
        <f>IF($C$4="citu pasākumu izmaksas",IF('10a+c+n'!$Q298="C",'10a+c+n'!L298,0))</f>
        <v>0</v>
      </c>
      <c r="M298" s="121">
        <f>IF($C$4="citu pasākumu izmaksas",IF('10a+c+n'!$Q298="C",'10a+c+n'!M298,0))</f>
        <v>0</v>
      </c>
      <c r="N298" s="121">
        <f>IF($C$4="citu pasākumu izmaksas",IF('10a+c+n'!$Q298="C",'10a+c+n'!N298,0))</f>
        <v>0</v>
      </c>
      <c r="O298" s="121">
        <f>IF($C$4="citu pasākumu izmaksas",IF('10a+c+n'!$Q298="C",'10a+c+n'!O298,0))</f>
        <v>0</v>
      </c>
      <c r="P298" s="122">
        <f>IF($C$4="citu pasākumu izmaksas",IF('10a+c+n'!$Q298="C",'10a+c+n'!P298,0))</f>
        <v>0</v>
      </c>
    </row>
    <row r="299" spans="1:16" x14ac:dyDescent="0.2">
      <c r="A299" s="49">
        <f>IF(P299=0,0,IF(COUNTBLANK(P299)=1,0,COUNTA($P$14:P299)))</f>
        <v>0</v>
      </c>
      <c r="B299" s="21">
        <f>IF($C$4="citu pasākumu izmaksas",IF('10a+c+n'!$Q299="C",'10a+c+n'!B299,0))</f>
        <v>0</v>
      </c>
      <c r="C299" s="21">
        <f>IF($C$4="citu pasākumu izmaksas",IF('10a+c+n'!$Q299="C",'10a+c+n'!C299,0))</f>
        <v>0</v>
      </c>
      <c r="D299" s="21">
        <f>IF($C$4="citu pasākumu izmaksas",IF('10a+c+n'!$Q299="C",'10a+c+n'!D299,0))</f>
        <v>0</v>
      </c>
      <c r="E299" s="42"/>
      <c r="F299" s="64"/>
      <c r="G299" s="121"/>
      <c r="H299" s="121">
        <f>IF($C$4="citu pasākumu izmaksas",IF('10a+c+n'!$Q299="C",'10a+c+n'!H299,0))</f>
        <v>0</v>
      </c>
      <c r="I299" s="121"/>
      <c r="J299" s="121"/>
      <c r="K299" s="122">
        <f>IF($C$4="citu pasākumu izmaksas",IF('10a+c+n'!$Q299="C",'10a+c+n'!K299,0))</f>
        <v>0</v>
      </c>
      <c r="L299" s="83">
        <f>IF($C$4="citu pasākumu izmaksas",IF('10a+c+n'!$Q299="C",'10a+c+n'!L299,0))</f>
        <v>0</v>
      </c>
      <c r="M299" s="121">
        <f>IF($C$4="citu pasākumu izmaksas",IF('10a+c+n'!$Q299="C",'10a+c+n'!M299,0))</f>
        <v>0</v>
      </c>
      <c r="N299" s="121">
        <f>IF($C$4="citu pasākumu izmaksas",IF('10a+c+n'!$Q299="C",'10a+c+n'!N299,0))</f>
        <v>0</v>
      </c>
      <c r="O299" s="121">
        <f>IF($C$4="citu pasākumu izmaksas",IF('10a+c+n'!$Q299="C",'10a+c+n'!O299,0))</f>
        <v>0</v>
      </c>
      <c r="P299" s="122">
        <f>IF($C$4="citu pasākumu izmaksas",IF('10a+c+n'!$Q299="C",'10a+c+n'!P299,0))</f>
        <v>0</v>
      </c>
    </row>
    <row r="300" spans="1:16" x14ac:dyDescent="0.2">
      <c r="A300" s="49">
        <f>IF(P300=0,0,IF(COUNTBLANK(P300)=1,0,COUNTA($P$14:P300)))</f>
        <v>0</v>
      </c>
      <c r="B300" s="21">
        <f>IF($C$4="citu pasākumu izmaksas",IF('10a+c+n'!$Q300="C",'10a+c+n'!B300,0))</f>
        <v>0</v>
      </c>
      <c r="C300" s="21">
        <f>IF($C$4="citu pasākumu izmaksas",IF('10a+c+n'!$Q300="C",'10a+c+n'!C300,0))</f>
        <v>0</v>
      </c>
      <c r="D300" s="21">
        <f>IF($C$4="citu pasākumu izmaksas",IF('10a+c+n'!$Q300="C",'10a+c+n'!D300,0))</f>
        <v>0</v>
      </c>
      <c r="E300" s="42"/>
      <c r="F300" s="64"/>
      <c r="G300" s="121"/>
      <c r="H300" s="121">
        <f>IF($C$4="citu pasākumu izmaksas",IF('10a+c+n'!$Q300="C",'10a+c+n'!H300,0))</f>
        <v>0</v>
      </c>
      <c r="I300" s="121"/>
      <c r="J300" s="121"/>
      <c r="K300" s="122">
        <f>IF($C$4="citu pasākumu izmaksas",IF('10a+c+n'!$Q300="C",'10a+c+n'!K300,0))</f>
        <v>0</v>
      </c>
      <c r="L300" s="83">
        <f>IF($C$4="citu pasākumu izmaksas",IF('10a+c+n'!$Q300="C",'10a+c+n'!L300,0))</f>
        <v>0</v>
      </c>
      <c r="M300" s="121">
        <f>IF($C$4="citu pasākumu izmaksas",IF('10a+c+n'!$Q300="C",'10a+c+n'!M300,0))</f>
        <v>0</v>
      </c>
      <c r="N300" s="121">
        <f>IF($C$4="citu pasākumu izmaksas",IF('10a+c+n'!$Q300="C",'10a+c+n'!N300,0))</f>
        <v>0</v>
      </c>
      <c r="O300" s="121">
        <f>IF($C$4="citu pasākumu izmaksas",IF('10a+c+n'!$Q300="C",'10a+c+n'!O300,0))</f>
        <v>0</v>
      </c>
      <c r="P300" s="122">
        <f>IF($C$4="citu pasākumu izmaksas",IF('10a+c+n'!$Q300="C",'10a+c+n'!P300,0))</f>
        <v>0</v>
      </c>
    </row>
    <row r="301" spans="1:16" x14ac:dyDescent="0.2">
      <c r="A301" s="49">
        <f>IF(P301=0,0,IF(COUNTBLANK(P301)=1,0,COUNTA($P$14:P301)))</f>
        <v>0</v>
      </c>
      <c r="B301" s="21">
        <f>IF($C$4="citu pasākumu izmaksas",IF('10a+c+n'!$Q301="C",'10a+c+n'!B301,0))</f>
        <v>0</v>
      </c>
      <c r="C301" s="21">
        <f>IF($C$4="citu pasākumu izmaksas",IF('10a+c+n'!$Q301="C",'10a+c+n'!C301,0))</f>
        <v>0</v>
      </c>
      <c r="D301" s="21">
        <f>IF($C$4="citu pasākumu izmaksas",IF('10a+c+n'!$Q301="C",'10a+c+n'!D301,0))</f>
        <v>0</v>
      </c>
      <c r="E301" s="42"/>
      <c r="F301" s="64"/>
      <c r="G301" s="121"/>
      <c r="H301" s="121">
        <f>IF($C$4="citu pasākumu izmaksas",IF('10a+c+n'!$Q301="C",'10a+c+n'!H301,0))</f>
        <v>0</v>
      </c>
      <c r="I301" s="121"/>
      <c r="J301" s="121"/>
      <c r="K301" s="122">
        <f>IF($C$4="citu pasākumu izmaksas",IF('10a+c+n'!$Q301="C",'10a+c+n'!K301,0))</f>
        <v>0</v>
      </c>
      <c r="L301" s="83">
        <f>IF($C$4="citu pasākumu izmaksas",IF('10a+c+n'!$Q301="C",'10a+c+n'!L301,0))</f>
        <v>0</v>
      </c>
      <c r="M301" s="121">
        <f>IF($C$4="citu pasākumu izmaksas",IF('10a+c+n'!$Q301="C",'10a+c+n'!M301,0))</f>
        <v>0</v>
      </c>
      <c r="N301" s="121">
        <f>IF($C$4="citu pasākumu izmaksas",IF('10a+c+n'!$Q301="C",'10a+c+n'!N301,0))</f>
        <v>0</v>
      </c>
      <c r="O301" s="121">
        <f>IF($C$4="citu pasākumu izmaksas",IF('10a+c+n'!$Q301="C",'10a+c+n'!O301,0))</f>
        <v>0</v>
      </c>
      <c r="P301" s="122">
        <f>IF($C$4="citu pasākumu izmaksas",IF('10a+c+n'!$Q301="C",'10a+c+n'!P301,0))</f>
        <v>0</v>
      </c>
    </row>
    <row r="302" spans="1:16" x14ac:dyDescent="0.2">
      <c r="A302" s="49">
        <f>IF(P302=0,0,IF(COUNTBLANK(P302)=1,0,COUNTA($P$14:P302)))</f>
        <v>0</v>
      </c>
      <c r="B302" s="21">
        <f>IF($C$4="citu pasākumu izmaksas",IF('10a+c+n'!$Q302="C",'10a+c+n'!B302,0))</f>
        <v>0</v>
      </c>
      <c r="C302" s="21">
        <f>IF($C$4="citu pasākumu izmaksas",IF('10a+c+n'!$Q302="C",'10a+c+n'!C302,0))</f>
        <v>0</v>
      </c>
      <c r="D302" s="21">
        <f>IF($C$4="citu pasākumu izmaksas",IF('10a+c+n'!$Q302="C",'10a+c+n'!D302,0))</f>
        <v>0</v>
      </c>
      <c r="E302" s="42"/>
      <c r="F302" s="64"/>
      <c r="G302" s="121"/>
      <c r="H302" s="121">
        <f>IF($C$4="citu pasākumu izmaksas",IF('10a+c+n'!$Q302="C",'10a+c+n'!H302,0))</f>
        <v>0</v>
      </c>
      <c r="I302" s="121"/>
      <c r="J302" s="121"/>
      <c r="K302" s="122">
        <f>IF($C$4="citu pasākumu izmaksas",IF('10a+c+n'!$Q302="C",'10a+c+n'!K302,0))</f>
        <v>0</v>
      </c>
      <c r="L302" s="83">
        <f>IF($C$4="citu pasākumu izmaksas",IF('10a+c+n'!$Q302="C",'10a+c+n'!L302,0))</f>
        <v>0</v>
      </c>
      <c r="M302" s="121">
        <f>IF($C$4="citu pasākumu izmaksas",IF('10a+c+n'!$Q302="C",'10a+c+n'!M302,0))</f>
        <v>0</v>
      </c>
      <c r="N302" s="121">
        <f>IF($C$4="citu pasākumu izmaksas",IF('10a+c+n'!$Q302="C",'10a+c+n'!N302,0))</f>
        <v>0</v>
      </c>
      <c r="O302" s="121">
        <f>IF($C$4="citu pasākumu izmaksas",IF('10a+c+n'!$Q302="C",'10a+c+n'!O302,0))</f>
        <v>0</v>
      </c>
      <c r="P302" s="122">
        <f>IF($C$4="citu pasākumu izmaksas",IF('10a+c+n'!$Q302="C",'10a+c+n'!P302,0))</f>
        <v>0</v>
      </c>
    </row>
    <row r="303" spans="1:16" x14ac:dyDescent="0.2">
      <c r="A303" s="49">
        <f>IF(P303=0,0,IF(COUNTBLANK(P303)=1,0,COUNTA($P$14:P303)))</f>
        <v>0</v>
      </c>
      <c r="B303" s="21">
        <f>IF($C$4="citu pasākumu izmaksas",IF('10a+c+n'!$Q303="C",'10a+c+n'!B303,0))</f>
        <v>0</v>
      </c>
      <c r="C303" s="21">
        <f>IF($C$4="citu pasākumu izmaksas",IF('10a+c+n'!$Q303="C",'10a+c+n'!C303,0))</f>
        <v>0</v>
      </c>
      <c r="D303" s="21">
        <f>IF($C$4="citu pasākumu izmaksas",IF('10a+c+n'!$Q303="C",'10a+c+n'!D303,0))</f>
        <v>0</v>
      </c>
      <c r="E303" s="42"/>
      <c r="F303" s="64"/>
      <c r="G303" s="121"/>
      <c r="H303" s="121">
        <f>IF($C$4="citu pasākumu izmaksas",IF('10a+c+n'!$Q303="C",'10a+c+n'!H303,0))</f>
        <v>0</v>
      </c>
      <c r="I303" s="121"/>
      <c r="J303" s="121"/>
      <c r="K303" s="122">
        <f>IF($C$4="citu pasākumu izmaksas",IF('10a+c+n'!$Q303="C",'10a+c+n'!K303,0))</f>
        <v>0</v>
      </c>
      <c r="L303" s="83">
        <f>IF($C$4="citu pasākumu izmaksas",IF('10a+c+n'!$Q303="C",'10a+c+n'!L303,0))</f>
        <v>0</v>
      </c>
      <c r="M303" s="121">
        <f>IF($C$4="citu pasākumu izmaksas",IF('10a+c+n'!$Q303="C",'10a+c+n'!M303,0))</f>
        <v>0</v>
      </c>
      <c r="N303" s="121">
        <f>IF($C$4="citu pasākumu izmaksas",IF('10a+c+n'!$Q303="C",'10a+c+n'!N303,0))</f>
        <v>0</v>
      </c>
      <c r="O303" s="121">
        <f>IF($C$4="citu pasākumu izmaksas",IF('10a+c+n'!$Q303="C",'10a+c+n'!O303,0))</f>
        <v>0</v>
      </c>
      <c r="P303" s="122">
        <f>IF($C$4="citu pasākumu izmaksas",IF('10a+c+n'!$Q303="C",'10a+c+n'!P303,0))</f>
        <v>0</v>
      </c>
    </row>
    <row r="304" spans="1:16" x14ac:dyDescent="0.2">
      <c r="A304" s="49">
        <f>IF(P304=0,0,IF(COUNTBLANK(P304)=1,0,COUNTA($P$14:P304)))</f>
        <v>0</v>
      </c>
      <c r="B304" s="21">
        <f>IF($C$4="citu pasākumu izmaksas",IF('10a+c+n'!$Q304="C",'10a+c+n'!B304,0))</f>
        <v>0</v>
      </c>
      <c r="C304" s="21">
        <f>IF($C$4="citu pasākumu izmaksas",IF('10a+c+n'!$Q304="C",'10a+c+n'!C304,0))</f>
        <v>0</v>
      </c>
      <c r="D304" s="21">
        <f>IF($C$4="citu pasākumu izmaksas",IF('10a+c+n'!$Q304="C",'10a+c+n'!D304,0))</f>
        <v>0</v>
      </c>
      <c r="E304" s="42"/>
      <c r="F304" s="64"/>
      <c r="G304" s="121"/>
      <c r="H304" s="121">
        <f>IF($C$4="citu pasākumu izmaksas",IF('10a+c+n'!$Q304="C",'10a+c+n'!H304,0))</f>
        <v>0</v>
      </c>
      <c r="I304" s="121"/>
      <c r="J304" s="121"/>
      <c r="K304" s="122">
        <f>IF($C$4="citu pasākumu izmaksas",IF('10a+c+n'!$Q304="C",'10a+c+n'!K304,0))</f>
        <v>0</v>
      </c>
      <c r="L304" s="83">
        <f>IF($C$4="citu pasākumu izmaksas",IF('10a+c+n'!$Q304="C",'10a+c+n'!L304,0))</f>
        <v>0</v>
      </c>
      <c r="M304" s="121">
        <f>IF($C$4="citu pasākumu izmaksas",IF('10a+c+n'!$Q304="C",'10a+c+n'!M304,0))</f>
        <v>0</v>
      </c>
      <c r="N304" s="121">
        <f>IF($C$4="citu pasākumu izmaksas",IF('10a+c+n'!$Q304="C",'10a+c+n'!N304,0))</f>
        <v>0</v>
      </c>
      <c r="O304" s="121">
        <f>IF($C$4="citu pasākumu izmaksas",IF('10a+c+n'!$Q304="C",'10a+c+n'!O304,0))</f>
        <v>0</v>
      </c>
      <c r="P304" s="122">
        <f>IF($C$4="citu pasākumu izmaksas",IF('10a+c+n'!$Q304="C",'10a+c+n'!P304,0))</f>
        <v>0</v>
      </c>
    </row>
    <row r="305" spans="1:16" x14ac:dyDescent="0.2">
      <c r="A305" s="49">
        <f>IF(P305=0,0,IF(COUNTBLANK(P305)=1,0,COUNTA($P$14:P305)))</f>
        <v>0</v>
      </c>
      <c r="B305" s="21">
        <f>IF($C$4="citu pasākumu izmaksas",IF('10a+c+n'!$Q305="C",'10a+c+n'!B305,0))</f>
        <v>0</v>
      </c>
      <c r="C305" s="21">
        <f>IF($C$4="citu pasākumu izmaksas",IF('10a+c+n'!$Q305="C",'10a+c+n'!C305,0))</f>
        <v>0</v>
      </c>
      <c r="D305" s="21">
        <f>IF($C$4="citu pasākumu izmaksas",IF('10a+c+n'!$Q305="C",'10a+c+n'!D305,0))</f>
        <v>0</v>
      </c>
      <c r="E305" s="42"/>
      <c r="F305" s="64"/>
      <c r="G305" s="121"/>
      <c r="H305" s="121">
        <f>IF($C$4="citu pasākumu izmaksas",IF('10a+c+n'!$Q305="C",'10a+c+n'!H305,0))</f>
        <v>0</v>
      </c>
      <c r="I305" s="121"/>
      <c r="J305" s="121"/>
      <c r="K305" s="122">
        <f>IF($C$4="citu pasākumu izmaksas",IF('10a+c+n'!$Q305="C",'10a+c+n'!K305,0))</f>
        <v>0</v>
      </c>
      <c r="L305" s="83">
        <f>IF($C$4="citu pasākumu izmaksas",IF('10a+c+n'!$Q305="C",'10a+c+n'!L305,0))</f>
        <v>0</v>
      </c>
      <c r="M305" s="121">
        <f>IF($C$4="citu pasākumu izmaksas",IF('10a+c+n'!$Q305="C",'10a+c+n'!M305,0))</f>
        <v>0</v>
      </c>
      <c r="N305" s="121">
        <f>IF($C$4="citu pasākumu izmaksas",IF('10a+c+n'!$Q305="C",'10a+c+n'!N305,0))</f>
        <v>0</v>
      </c>
      <c r="O305" s="121">
        <f>IF($C$4="citu pasākumu izmaksas",IF('10a+c+n'!$Q305="C",'10a+c+n'!O305,0))</f>
        <v>0</v>
      </c>
      <c r="P305" s="122">
        <f>IF($C$4="citu pasākumu izmaksas",IF('10a+c+n'!$Q305="C",'10a+c+n'!P305,0))</f>
        <v>0</v>
      </c>
    </row>
    <row r="306" spans="1:16" x14ac:dyDescent="0.2">
      <c r="A306" s="49">
        <f>IF(P306=0,0,IF(COUNTBLANK(P306)=1,0,COUNTA($P$14:P306)))</f>
        <v>0</v>
      </c>
      <c r="B306" s="21">
        <f>IF($C$4="citu pasākumu izmaksas",IF('10a+c+n'!$Q306="C",'10a+c+n'!B306,0))</f>
        <v>0</v>
      </c>
      <c r="C306" s="21">
        <f>IF($C$4="citu pasākumu izmaksas",IF('10a+c+n'!$Q306="C",'10a+c+n'!C306,0))</f>
        <v>0</v>
      </c>
      <c r="D306" s="21">
        <f>IF($C$4="citu pasākumu izmaksas",IF('10a+c+n'!$Q306="C",'10a+c+n'!D306,0))</f>
        <v>0</v>
      </c>
      <c r="E306" s="42"/>
      <c r="F306" s="64"/>
      <c r="G306" s="121"/>
      <c r="H306" s="121">
        <f>IF($C$4="citu pasākumu izmaksas",IF('10a+c+n'!$Q306="C",'10a+c+n'!H306,0))</f>
        <v>0</v>
      </c>
      <c r="I306" s="121"/>
      <c r="J306" s="121"/>
      <c r="K306" s="122">
        <f>IF($C$4="citu pasākumu izmaksas",IF('10a+c+n'!$Q306="C",'10a+c+n'!K306,0))</f>
        <v>0</v>
      </c>
      <c r="L306" s="83">
        <f>IF($C$4="citu pasākumu izmaksas",IF('10a+c+n'!$Q306="C",'10a+c+n'!L306,0))</f>
        <v>0</v>
      </c>
      <c r="M306" s="121">
        <f>IF($C$4="citu pasākumu izmaksas",IF('10a+c+n'!$Q306="C",'10a+c+n'!M306,0))</f>
        <v>0</v>
      </c>
      <c r="N306" s="121">
        <f>IF($C$4="citu pasākumu izmaksas",IF('10a+c+n'!$Q306="C",'10a+c+n'!N306,0))</f>
        <v>0</v>
      </c>
      <c r="O306" s="121">
        <f>IF($C$4="citu pasākumu izmaksas",IF('10a+c+n'!$Q306="C",'10a+c+n'!O306,0))</f>
        <v>0</v>
      </c>
      <c r="P306" s="122">
        <f>IF($C$4="citu pasākumu izmaksas",IF('10a+c+n'!$Q306="C",'10a+c+n'!P306,0))</f>
        <v>0</v>
      </c>
    </row>
    <row r="307" spans="1:16" x14ac:dyDescent="0.2">
      <c r="A307" s="49">
        <f>IF(P307=0,0,IF(COUNTBLANK(P307)=1,0,COUNTA($P$14:P307)))</f>
        <v>0</v>
      </c>
      <c r="B307" s="21">
        <f>IF($C$4="citu pasākumu izmaksas",IF('10a+c+n'!$Q307="C",'10a+c+n'!B307,0))</f>
        <v>0</v>
      </c>
      <c r="C307" s="21">
        <f>IF($C$4="citu pasākumu izmaksas",IF('10a+c+n'!$Q307="C",'10a+c+n'!C307,0))</f>
        <v>0</v>
      </c>
      <c r="D307" s="21">
        <f>IF($C$4="citu pasākumu izmaksas",IF('10a+c+n'!$Q307="C",'10a+c+n'!D307,0))</f>
        <v>0</v>
      </c>
      <c r="E307" s="42"/>
      <c r="F307" s="64"/>
      <c r="G307" s="121"/>
      <c r="H307" s="121">
        <f>IF($C$4="citu pasākumu izmaksas",IF('10a+c+n'!$Q307="C",'10a+c+n'!H307,0))</f>
        <v>0</v>
      </c>
      <c r="I307" s="121"/>
      <c r="J307" s="121"/>
      <c r="K307" s="122">
        <f>IF($C$4="citu pasākumu izmaksas",IF('10a+c+n'!$Q307="C",'10a+c+n'!K307,0))</f>
        <v>0</v>
      </c>
      <c r="L307" s="83">
        <f>IF($C$4="citu pasākumu izmaksas",IF('10a+c+n'!$Q307="C",'10a+c+n'!L307,0))</f>
        <v>0</v>
      </c>
      <c r="M307" s="121">
        <f>IF($C$4="citu pasākumu izmaksas",IF('10a+c+n'!$Q307="C",'10a+c+n'!M307,0))</f>
        <v>0</v>
      </c>
      <c r="N307" s="121">
        <f>IF($C$4="citu pasākumu izmaksas",IF('10a+c+n'!$Q307="C",'10a+c+n'!N307,0))</f>
        <v>0</v>
      </c>
      <c r="O307" s="121">
        <f>IF($C$4="citu pasākumu izmaksas",IF('10a+c+n'!$Q307="C",'10a+c+n'!O307,0))</f>
        <v>0</v>
      </c>
      <c r="P307" s="122">
        <f>IF($C$4="citu pasākumu izmaksas",IF('10a+c+n'!$Q307="C",'10a+c+n'!P307,0))</f>
        <v>0</v>
      </c>
    </row>
    <row r="308" spans="1:16" x14ac:dyDescent="0.2">
      <c r="A308" s="49">
        <f>IF(P308=0,0,IF(COUNTBLANK(P308)=1,0,COUNTA($P$14:P308)))</f>
        <v>0</v>
      </c>
      <c r="B308" s="21">
        <f>IF($C$4="citu pasākumu izmaksas",IF('10a+c+n'!$Q308="C",'10a+c+n'!B308,0))</f>
        <v>0</v>
      </c>
      <c r="C308" s="21">
        <f>IF($C$4="citu pasākumu izmaksas",IF('10a+c+n'!$Q308="C",'10a+c+n'!C308,0))</f>
        <v>0</v>
      </c>
      <c r="D308" s="21">
        <f>IF($C$4="citu pasākumu izmaksas",IF('10a+c+n'!$Q308="C",'10a+c+n'!D308,0))</f>
        <v>0</v>
      </c>
      <c r="E308" s="42"/>
      <c r="F308" s="64"/>
      <c r="G308" s="121"/>
      <c r="H308" s="121">
        <f>IF($C$4="citu pasākumu izmaksas",IF('10a+c+n'!$Q308="C",'10a+c+n'!H308,0))</f>
        <v>0</v>
      </c>
      <c r="I308" s="121"/>
      <c r="J308" s="121"/>
      <c r="K308" s="122">
        <f>IF($C$4="citu pasākumu izmaksas",IF('10a+c+n'!$Q308="C",'10a+c+n'!K308,0))</f>
        <v>0</v>
      </c>
      <c r="L308" s="83">
        <f>IF($C$4="citu pasākumu izmaksas",IF('10a+c+n'!$Q308="C",'10a+c+n'!L308,0))</f>
        <v>0</v>
      </c>
      <c r="M308" s="121">
        <f>IF($C$4="citu pasākumu izmaksas",IF('10a+c+n'!$Q308="C",'10a+c+n'!M308,0))</f>
        <v>0</v>
      </c>
      <c r="N308" s="121">
        <f>IF($C$4="citu pasākumu izmaksas",IF('10a+c+n'!$Q308="C",'10a+c+n'!N308,0))</f>
        <v>0</v>
      </c>
      <c r="O308" s="121">
        <f>IF($C$4="citu pasākumu izmaksas",IF('10a+c+n'!$Q308="C",'10a+c+n'!O308,0))</f>
        <v>0</v>
      </c>
      <c r="P308" s="122">
        <f>IF($C$4="citu pasākumu izmaksas",IF('10a+c+n'!$Q308="C",'10a+c+n'!P308,0))</f>
        <v>0</v>
      </c>
    </row>
    <row r="309" spans="1:16" x14ac:dyDescent="0.2">
      <c r="A309" s="49">
        <f>IF(P309=0,0,IF(COUNTBLANK(P309)=1,0,COUNTA($P$14:P309)))</f>
        <v>0</v>
      </c>
      <c r="B309" s="21">
        <f>IF($C$4="citu pasākumu izmaksas",IF('10a+c+n'!$Q309="C",'10a+c+n'!B309,0))</f>
        <v>0</v>
      </c>
      <c r="C309" s="21">
        <f>IF($C$4="citu pasākumu izmaksas",IF('10a+c+n'!$Q309="C",'10a+c+n'!C309,0))</f>
        <v>0</v>
      </c>
      <c r="D309" s="21">
        <f>IF($C$4="citu pasākumu izmaksas",IF('10a+c+n'!$Q309="C",'10a+c+n'!D309,0))</f>
        <v>0</v>
      </c>
      <c r="E309" s="42"/>
      <c r="F309" s="64"/>
      <c r="G309" s="121"/>
      <c r="H309" s="121">
        <f>IF($C$4="citu pasākumu izmaksas",IF('10a+c+n'!$Q309="C",'10a+c+n'!H309,0))</f>
        <v>0</v>
      </c>
      <c r="I309" s="121"/>
      <c r="J309" s="121"/>
      <c r="K309" s="122">
        <f>IF($C$4="citu pasākumu izmaksas",IF('10a+c+n'!$Q309="C",'10a+c+n'!K309,0))</f>
        <v>0</v>
      </c>
      <c r="L309" s="83">
        <f>IF($C$4="citu pasākumu izmaksas",IF('10a+c+n'!$Q309="C",'10a+c+n'!L309,0))</f>
        <v>0</v>
      </c>
      <c r="M309" s="121">
        <f>IF($C$4="citu pasākumu izmaksas",IF('10a+c+n'!$Q309="C",'10a+c+n'!M309,0))</f>
        <v>0</v>
      </c>
      <c r="N309" s="121">
        <f>IF($C$4="citu pasākumu izmaksas",IF('10a+c+n'!$Q309="C",'10a+c+n'!N309,0))</f>
        <v>0</v>
      </c>
      <c r="O309" s="121">
        <f>IF($C$4="citu pasākumu izmaksas",IF('10a+c+n'!$Q309="C",'10a+c+n'!O309,0))</f>
        <v>0</v>
      </c>
      <c r="P309" s="122">
        <f>IF($C$4="citu pasākumu izmaksas",IF('10a+c+n'!$Q309="C",'10a+c+n'!P309,0))</f>
        <v>0</v>
      </c>
    </row>
    <row r="310" spans="1:16" x14ac:dyDescent="0.2">
      <c r="A310" s="49">
        <f>IF(P310=0,0,IF(COUNTBLANK(P310)=1,0,COUNTA($P$14:P310)))</f>
        <v>0</v>
      </c>
      <c r="B310" s="21">
        <f>IF($C$4="citu pasākumu izmaksas",IF('10a+c+n'!$Q310="C",'10a+c+n'!B310,0))</f>
        <v>0</v>
      </c>
      <c r="C310" s="21">
        <f>IF($C$4="citu pasākumu izmaksas",IF('10a+c+n'!$Q310="C",'10a+c+n'!C310,0))</f>
        <v>0</v>
      </c>
      <c r="D310" s="21">
        <f>IF($C$4="citu pasākumu izmaksas",IF('10a+c+n'!$Q310="C",'10a+c+n'!D310,0))</f>
        <v>0</v>
      </c>
      <c r="E310" s="42"/>
      <c r="F310" s="64"/>
      <c r="G310" s="121"/>
      <c r="H310" s="121">
        <f>IF($C$4="citu pasākumu izmaksas",IF('10a+c+n'!$Q310="C",'10a+c+n'!H310,0))</f>
        <v>0</v>
      </c>
      <c r="I310" s="121"/>
      <c r="J310" s="121"/>
      <c r="K310" s="122">
        <f>IF($C$4="citu pasākumu izmaksas",IF('10a+c+n'!$Q310="C",'10a+c+n'!K310,0))</f>
        <v>0</v>
      </c>
      <c r="L310" s="83">
        <f>IF($C$4="citu pasākumu izmaksas",IF('10a+c+n'!$Q310="C",'10a+c+n'!L310,0))</f>
        <v>0</v>
      </c>
      <c r="M310" s="121">
        <f>IF($C$4="citu pasākumu izmaksas",IF('10a+c+n'!$Q310="C",'10a+c+n'!M310,0))</f>
        <v>0</v>
      </c>
      <c r="N310" s="121">
        <f>IF($C$4="citu pasākumu izmaksas",IF('10a+c+n'!$Q310="C",'10a+c+n'!N310,0))</f>
        <v>0</v>
      </c>
      <c r="O310" s="121">
        <f>IF($C$4="citu pasākumu izmaksas",IF('10a+c+n'!$Q310="C",'10a+c+n'!O310,0))</f>
        <v>0</v>
      </c>
      <c r="P310" s="122">
        <f>IF($C$4="citu pasākumu izmaksas",IF('10a+c+n'!$Q310="C",'10a+c+n'!P310,0))</f>
        <v>0</v>
      </c>
    </row>
    <row r="311" spans="1:16" x14ac:dyDescent="0.2">
      <c r="A311" s="49">
        <f>IF(P311=0,0,IF(COUNTBLANK(P311)=1,0,COUNTA($P$14:P311)))</f>
        <v>0</v>
      </c>
      <c r="B311" s="21">
        <f>IF($C$4="citu pasākumu izmaksas",IF('10a+c+n'!$Q311="C",'10a+c+n'!B311,0))</f>
        <v>0</v>
      </c>
      <c r="C311" s="21">
        <f>IF($C$4="citu pasākumu izmaksas",IF('10a+c+n'!$Q311="C",'10a+c+n'!C311,0))</f>
        <v>0</v>
      </c>
      <c r="D311" s="21">
        <f>IF($C$4="citu pasākumu izmaksas",IF('10a+c+n'!$Q311="C",'10a+c+n'!D311,0))</f>
        <v>0</v>
      </c>
      <c r="E311" s="42"/>
      <c r="F311" s="64"/>
      <c r="G311" s="121"/>
      <c r="H311" s="121">
        <f>IF($C$4="citu pasākumu izmaksas",IF('10a+c+n'!$Q311="C",'10a+c+n'!H311,0))</f>
        <v>0</v>
      </c>
      <c r="I311" s="121"/>
      <c r="J311" s="121"/>
      <c r="K311" s="122">
        <f>IF($C$4="citu pasākumu izmaksas",IF('10a+c+n'!$Q311="C",'10a+c+n'!K311,0))</f>
        <v>0</v>
      </c>
      <c r="L311" s="83">
        <f>IF($C$4="citu pasākumu izmaksas",IF('10a+c+n'!$Q311="C",'10a+c+n'!L311,0))</f>
        <v>0</v>
      </c>
      <c r="M311" s="121">
        <f>IF($C$4="citu pasākumu izmaksas",IF('10a+c+n'!$Q311="C",'10a+c+n'!M311,0))</f>
        <v>0</v>
      </c>
      <c r="N311" s="121">
        <f>IF($C$4="citu pasākumu izmaksas",IF('10a+c+n'!$Q311="C",'10a+c+n'!N311,0))</f>
        <v>0</v>
      </c>
      <c r="O311" s="121">
        <f>IF($C$4="citu pasākumu izmaksas",IF('10a+c+n'!$Q311="C",'10a+c+n'!O311,0))</f>
        <v>0</v>
      </c>
      <c r="P311" s="122">
        <f>IF($C$4="citu pasākumu izmaksas",IF('10a+c+n'!$Q311="C",'10a+c+n'!P311,0))</f>
        <v>0</v>
      </c>
    </row>
    <row r="312" spans="1:16" x14ac:dyDescent="0.2">
      <c r="A312" s="49">
        <f>IF(P312=0,0,IF(COUNTBLANK(P312)=1,0,COUNTA($P$14:P312)))</f>
        <v>0</v>
      </c>
      <c r="B312" s="21">
        <f>IF($C$4="citu pasākumu izmaksas",IF('10a+c+n'!$Q312="C",'10a+c+n'!B312,0))</f>
        <v>0</v>
      </c>
      <c r="C312" s="21">
        <f>IF($C$4="citu pasākumu izmaksas",IF('10a+c+n'!$Q312="C",'10a+c+n'!C312,0))</f>
        <v>0</v>
      </c>
      <c r="D312" s="21">
        <f>IF($C$4="citu pasākumu izmaksas",IF('10a+c+n'!$Q312="C",'10a+c+n'!D312,0))</f>
        <v>0</v>
      </c>
      <c r="E312" s="42"/>
      <c r="F312" s="64"/>
      <c r="G312" s="121"/>
      <c r="H312" s="121">
        <f>IF($C$4="citu pasākumu izmaksas",IF('10a+c+n'!$Q312="C",'10a+c+n'!H312,0))</f>
        <v>0</v>
      </c>
      <c r="I312" s="121"/>
      <c r="J312" s="121"/>
      <c r="K312" s="122">
        <f>IF($C$4="citu pasākumu izmaksas",IF('10a+c+n'!$Q312="C",'10a+c+n'!K312,0))</f>
        <v>0</v>
      </c>
      <c r="L312" s="83">
        <f>IF($C$4="citu pasākumu izmaksas",IF('10a+c+n'!$Q312="C",'10a+c+n'!L312,0))</f>
        <v>0</v>
      </c>
      <c r="M312" s="121">
        <f>IF($C$4="citu pasākumu izmaksas",IF('10a+c+n'!$Q312="C",'10a+c+n'!M312,0))</f>
        <v>0</v>
      </c>
      <c r="N312" s="121">
        <f>IF($C$4="citu pasākumu izmaksas",IF('10a+c+n'!$Q312="C",'10a+c+n'!N312,0))</f>
        <v>0</v>
      </c>
      <c r="O312" s="121">
        <f>IF($C$4="citu pasākumu izmaksas",IF('10a+c+n'!$Q312="C",'10a+c+n'!O312,0))</f>
        <v>0</v>
      </c>
      <c r="P312" s="122">
        <f>IF($C$4="citu pasākumu izmaksas",IF('10a+c+n'!$Q312="C",'10a+c+n'!P312,0))</f>
        <v>0</v>
      </c>
    </row>
    <row r="313" spans="1:16" x14ac:dyDescent="0.2">
      <c r="A313" s="49">
        <f>IF(P313=0,0,IF(COUNTBLANK(P313)=1,0,COUNTA($P$14:P313)))</f>
        <v>0</v>
      </c>
      <c r="B313" s="21">
        <f>IF($C$4="citu pasākumu izmaksas",IF('10a+c+n'!$Q313="C",'10a+c+n'!B313,0))</f>
        <v>0</v>
      </c>
      <c r="C313" s="21">
        <f>IF($C$4="citu pasākumu izmaksas",IF('10a+c+n'!$Q313="C",'10a+c+n'!C313,0))</f>
        <v>0</v>
      </c>
      <c r="D313" s="21">
        <f>IF($C$4="citu pasākumu izmaksas",IF('10a+c+n'!$Q313="C",'10a+c+n'!D313,0))</f>
        <v>0</v>
      </c>
      <c r="E313" s="42"/>
      <c r="F313" s="64"/>
      <c r="G313" s="121"/>
      <c r="H313" s="121">
        <f>IF($C$4="citu pasākumu izmaksas",IF('10a+c+n'!$Q313="C",'10a+c+n'!H313,0))</f>
        <v>0</v>
      </c>
      <c r="I313" s="121"/>
      <c r="J313" s="121"/>
      <c r="K313" s="122">
        <f>IF($C$4="citu pasākumu izmaksas",IF('10a+c+n'!$Q313="C",'10a+c+n'!K313,0))</f>
        <v>0</v>
      </c>
      <c r="L313" s="83">
        <f>IF($C$4="citu pasākumu izmaksas",IF('10a+c+n'!$Q313="C",'10a+c+n'!L313,0))</f>
        <v>0</v>
      </c>
      <c r="M313" s="121">
        <f>IF($C$4="citu pasākumu izmaksas",IF('10a+c+n'!$Q313="C",'10a+c+n'!M313,0))</f>
        <v>0</v>
      </c>
      <c r="N313" s="121">
        <f>IF($C$4="citu pasākumu izmaksas",IF('10a+c+n'!$Q313="C",'10a+c+n'!N313,0))</f>
        <v>0</v>
      </c>
      <c r="O313" s="121">
        <f>IF($C$4="citu pasākumu izmaksas",IF('10a+c+n'!$Q313="C",'10a+c+n'!O313,0))</f>
        <v>0</v>
      </c>
      <c r="P313" s="122">
        <f>IF($C$4="citu pasākumu izmaksas",IF('10a+c+n'!$Q313="C",'10a+c+n'!P313,0))</f>
        <v>0</v>
      </c>
    </row>
    <row r="314" spans="1:16" x14ac:dyDescent="0.2">
      <c r="A314" s="49">
        <f>IF(P314=0,0,IF(COUNTBLANK(P314)=1,0,COUNTA($P$14:P314)))</f>
        <v>0</v>
      </c>
      <c r="B314" s="21">
        <f>IF($C$4="citu pasākumu izmaksas",IF('10a+c+n'!$Q314="C",'10a+c+n'!B314,0))</f>
        <v>0</v>
      </c>
      <c r="C314" s="21">
        <f>IF($C$4="citu pasākumu izmaksas",IF('10a+c+n'!$Q314="C",'10a+c+n'!C314,0))</f>
        <v>0</v>
      </c>
      <c r="D314" s="21">
        <f>IF($C$4="citu pasākumu izmaksas",IF('10a+c+n'!$Q314="C",'10a+c+n'!D314,0))</f>
        <v>0</v>
      </c>
      <c r="E314" s="42"/>
      <c r="F314" s="64"/>
      <c r="G314" s="121"/>
      <c r="H314" s="121">
        <f>IF($C$4="citu pasākumu izmaksas",IF('10a+c+n'!$Q314="C",'10a+c+n'!H314,0))</f>
        <v>0</v>
      </c>
      <c r="I314" s="121"/>
      <c r="J314" s="121"/>
      <c r="K314" s="122">
        <f>IF($C$4="citu pasākumu izmaksas",IF('10a+c+n'!$Q314="C",'10a+c+n'!K314,0))</f>
        <v>0</v>
      </c>
      <c r="L314" s="83">
        <f>IF($C$4="citu pasākumu izmaksas",IF('10a+c+n'!$Q314="C",'10a+c+n'!L314,0))</f>
        <v>0</v>
      </c>
      <c r="M314" s="121">
        <f>IF($C$4="citu pasākumu izmaksas",IF('10a+c+n'!$Q314="C",'10a+c+n'!M314,0))</f>
        <v>0</v>
      </c>
      <c r="N314" s="121">
        <f>IF($C$4="citu pasākumu izmaksas",IF('10a+c+n'!$Q314="C",'10a+c+n'!N314,0))</f>
        <v>0</v>
      </c>
      <c r="O314" s="121">
        <f>IF($C$4="citu pasākumu izmaksas",IF('10a+c+n'!$Q314="C",'10a+c+n'!O314,0))</f>
        <v>0</v>
      </c>
      <c r="P314" s="122">
        <f>IF($C$4="citu pasākumu izmaksas",IF('10a+c+n'!$Q314="C",'10a+c+n'!P314,0))</f>
        <v>0</v>
      </c>
    </row>
    <row r="315" spans="1:16" x14ac:dyDescent="0.2">
      <c r="A315" s="49">
        <f>IF(P315=0,0,IF(COUNTBLANK(P315)=1,0,COUNTA($P$14:P315)))</f>
        <v>0</v>
      </c>
      <c r="B315" s="21">
        <f>IF($C$4="citu pasākumu izmaksas",IF('10a+c+n'!$Q315="C",'10a+c+n'!B315,0))</f>
        <v>0</v>
      </c>
      <c r="C315" s="21">
        <f>IF($C$4="citu pasākumu izmaksas",IF('10a+c+n'!$Q315="C",'10a+c+n'!C315,0))</f>
        <v>0</v>
      </c>
      <c r="D315" s="21">
        <f>IF($C$4="citu pasākumu izmaksas",IF('10a+c+n'!$Q315="C",'10a+c+n'!D315,0))</f>
        <v>0</v>
      </c>
      <c r="E315" s="42"/>
      <c r="F315" s="64"/>
      <c r="G315" s="121"/>
      <c r="H315" s="121">
        <f>IF($C$4="citu pasākumu izmaksas",IF('10a+c+n'!$Q315="C",'10a+c+n'!H315,0))</f>
        <v>0</v>
      </c>
      <c r="I315" s="121"/>
      <c r="J315" s="121"/>
      <c r="K315" s="122">
        <f>IF($C$4="citu pasākumu izmaksas",IF('10a+c+n'!$Q315="C",'10a+c+n'!K315,0))</f>
        <v>0</v>
      </c>
      <c r="L315" s="83">
        <f>IF($C$4="citu pasākumu izmaksas",IF('10a+c+n'!$Q315="C",'10a+c+n'!L315,0))</f>
        <v>0</v>
      </c>
      <c r="M315" s="121">
        <f>IF($C$4="citu pasākumu izmaksas",IF('10a+c+n'!$Q315="C",'10a+c+n'!M315,0))</f>
        <v>0</v>
      </c>
      <c r="N315" s="121">
        <f>IF($C$4="citu pasākumu izmaksas",IF('10a+c+n'!$Q315="C",'10a+c+n'!N315,0))</f>
        <v>0</v>
      </c>
      <c r="O315" s="121">
        <f>IF($C$4="citu pasākumu izmaksas",IF('10a+c+n'!$Q315="C",'10a+c+n'!O315,0))</f>
        <v>0</v>
      </c>
      <c r="P315" s="122">
        <f>IF($C$4="citu pasākumu izmaksas",IF('10a+c+n'!$Q315="C",'10a+c+n'!P315,0))</f>
        <v>0</v>
      </c>
    </row>
    <row r="316" spans="1:16" x14ac:dyDescent="0.2">
      <c r="A316" s="49">
        <f>IF(P316=0,0,IF(COUNTBLANK(P316)=1,0,COUNTA($P$14:P316)))</f>
        <v>0</v>
      </c>
      <c r="B316" s="21">
        <f>IF($C$4="citu pasākumu izmaksas",IF('10a+c+n'!$Q316="C",'10a+c+n'!B316,0))</f>
        <v>0</v>
      </c>
      <c r="C316" s="21">
        <f>IF($C$4="citu pasākumu izmaksas",IF('10a+c+n'!$Q316="C",'10a+c+n'!C316,0))</f>
        <v>0</v>
      </c>
      <c r="D316" s="21">
        <f>IF($C$4="citu pasākumu izmaksas",IF('10a+c+n'!$Q316="C",'10a+c+n'!D316,0))</f>
        <v>0</v>
      </c>
      <c r="E316" s="42"/>
      <c r="F316" s="64"/>
      <c r="G316" s="121"/>
      <c r="H316" s="121">
        <f>IF($C$4="citu pasākumu izmaksas",IF('10a+c+n'!$Q316="C",'10a+c+n'!H316,0))</f>
        <v>0</v>
      </c>
      <c r="I316" s="121"/>
      <c r="J316" s="121"/>
      <c r="K316" s="122">
        <f>IF($C$4="citu pasākumu izmaksas",IF('10a+c+n'!$Q316="C",'10a+c+n'!K316,0))</f>
        <v>0</v>
      </c>
      <c r="L316" s="83">
        <f>IF($C$4="citu pasākumu izmaksas",IF('10a+c+n'!$Q316="C",'10a+c+n'!L316,0))</f>
        <v>0</v>
      </c>
      <c r="M316" s="121">
        <f>IF($C$4="citu pasākumu izmaksas",IF('10a+c+n'!$Q316="C",'10a+c+n'!M316,0))</f>
        <v>0</v>
      </c>
      <c r="N316" s="121">
        <f>IF($C$4="citu pasākumu izmaksas",IF('10a+c+n'!$Q316="C",'10a+c+n'!N316,0))</f>
        <v>0</v>
      </c>
      <c r="O316" s="121">
        <f>IF($C$4="citu pasākumu izmaksas",IF('10a+c+n'!$Q316="C",'10a+c+n'!O316,0))</f>
        <v>0</v>
      </c>
      <c r="P316" s="122">
        <f>IF($C$4="citu pasākumu izmaksas",IF('10a+c+n'!$Q316="C",'10a+c+n'!P316,0))</f>
        <v>0</v>
      </c>
    </row>
    <row r="317" spans="1:16" x14ac:dyDescent="0.2">
      <c r="A317" s="49">
        <f>IF(P317=0,0,IF(COUNTBLANK(P317)=1,0,COUNTA($P$14:P317)))</f>
        <v>0</v>
      </c>
      <c r="B317" s="21">
        <f>IF($C$4="citu pasākumu izmaksas",IF('10a+c+n'!$Q317="C",'10a+c+n'!B317,0))</f>
        <v>0</v>
      </c>
      <c r="C317" s="21">
        <f>IF($C$4="citu pasākumu izmaksas",IF('10a+c+n'!$Q317="C",'10a+c+n'!C317,0))</f>
        <v>0</v>
      </c>
      <c r="D317" s="21">
        <f>IF($C$4="citu pasākumu izmaksas",IF('10a+c+n'!$Q317="C",'10a+c+n'!D317,0))</f>
        <v>0</v>
      </c>
      <c r="E317" s="42"/>
      <c r="F317" s="64"/>
      <c r="G317" s="121"/>
      <c r="H317" s="121">
        <f>IF($C$4="citu pasākumu izmaksas",IF('10a+c+n'!$Q317="C",'10a+c+n'!H317,0))</f>
        <v>0</v>
      </c>
      <c r="I317" s="121"/>
      <c r="J317" s="121"/>
      <c r="K317" s="122">
        <f>IF($C$4="citu pasākumu izmaksas",IF('10a+c+n'!$Q317="C",'10a+c+n'!K317,0))</f>
        <v>0</v>
      </c>
      <c r="L317" s="83">
        <f>IF($C$4="citu pasākumu izmaksas",IF('10a+c+n'!$Q317="C",'10a+c+n'!L317,0))</f>
        <v>0</v>
      </c>
      <c r="M317" s="121">
        <f>IF($C$4="citu pasākumu izmaksas",IF('10a+c+n'!$Q317="C",'10a+c+n'!M317,0))</f>
        <v>0</v>
      </c>
      <c r="N317" s="121">
        <f>IF($C$4="citu pasākumu izmaksas",IF('10a+c+n'!$Q317="C",'10a+c+n'!N317,0))</f>
        <v>0</v>
      </c>
      <c r="O317" s="121">
        <f>IF($C$4="citu pasākumu izmaksas",IF('10a+c+n'!$Q317="C",'10a+c+n'!O317,0))</f>
        <v>0</v>
      </c>
      <c r="P317" s="122">
        <f>IF($C$4="citu pasākumu izmaksas",IF('10a+c+n'!$Q317="C",'10a+c+n'!P317,0))</f>
        <v>0</v>
      </c>
    </row>
    <row r="318" spans="1:16" x14ac:dyDescent="0.2">
      <c r="A318" s="49">
        <f>IF(P318=0,0,IF(COUNTBLANK(P318)=1,0,COUNTA($P$14:P318)))</f>
        <v>0</v>
      </c>
      <c r="B318" s="21">
        <f>IF($C$4="citu pasākumu izmaksas",IF('10a+c+n'!$Q318="C",'10a+c+n'!B318,0))</f>
        <v>0</v>
      </c>
      <c r="C318" s="21">
        <f>IF($C$4="citu pasākumu izmaksas",IF('10a+c+n'!$Q318="C",'10a+c+n'!C318,0))</f>
        <v>0</v>
      </c>
      <c r="D318" s="21">
        <f>IF($C$4="citu pasākumu izmaksas",IF('10a+c+n'!$Q318="C",'10a+c+n'!D318,0))</f>
        <v>0</v>
      </c>
      <c r="E318" s="42"/>
      <c r="F318" s="64"/>
      <c r="G318" s="121"/>
      <c r="H318" s="121">
        <f>IF($C$4="citu pasākumu izmaksas",IF('10a+c+n'!$Q318="C",'10a+c+n'!H318,0))</f>
        <v>0</v>
      </c>
      <c r="I318" s="121"/>
      <c r="J318" s="121"/>
      <c r="K318" s="122">
        <f>IF($C$4="citu pasākumu izmaksas",IF('10a+c+n'!$Q318="C",'10a+c+n'!K318,0))</f>
        <v>0</v>
      </c>
      <c r="L318" s="83">
        <f>IF($C$4="citu pasākumu izmaksas",IF('10a+c+n'!$Q318="C",'10a+c+n'!L318,0))</f>
        <v>0</v>
      </c>
      <c r="M318" s="121">
        <f>IF($C$4="citu pasākumu izmaksas",IF('10a+c+n'!$Q318="C",'10a+c+n'!M318,0))</f>
        <v>0</v>
      </c>
      <c r="N318" s="121">
        <f>IF($C$4="citu pasākumu izmaksas",IF('10a+c+n'!$Q318="C",'10a+c+n'!N318,0))</f>
        <v>0</v>
      </c>
      <c r="O318" s="121">
        <f>IF($C$4="citu pasākumu izmaksas",IF('10a+c+n'!$Q318="C",'10a+c+n'!O318,0))</f>
        <v>0</v>
      </c>
      <c r="P318" s="122">
        <f>IF($C$4="citu pasākumu izmaksas",IF('10a+c+n'!$Q318="C",'10a+c+n'!P318,0))</f>
        <v>0</v>
      </c>
    </row>
    <row r="319" spans="1:16" x14ac:dyDescent="0.2">
      <c r="A319" s="49">
        <f>IF(P319=0,0,IF(COUNTBLANK(P319)=1,0,COUNTA($P$14:P319)))</f>
        <v>0</v>
      </c>
      <c r="B319" s="21">
        <f>IF($C$4="citu pasākumu izmaksas",IF('10a+c+n'!$Q319="C",'10a+c+n'!B319,0))</f>
        <v>0</v>
      </c>
      <c r="C319" s="21">
        <f>IF($C$4="citu pasākumu izmaksas",IF('10a+c+n'!$Q319="C",'10a+c+n'!C319,0))</f>
        <v>0</v>
      </c>
      <c r="D319" s="21">
        <f>IF($C$4="citu pasākumu izmaksas",IF('10a+c+n'!$Q319="C",'10a+c+n'!D319,0))</f>
        <v>0</v>
      </c>
      <c r="E319" s="42"/>
      <c r="F319" s="64"/>
      <c r="G319" s="121"/>
      <c r="H319" s="121">
        <f>IF($C$4="citu pasākumu izmaksas",IF('10a+c+n'!$Q319="C",'10a+c+n'!H319,0))</f>
        <v>0</v>
      </c>
      <c r="I319" s="121"/>
      <c r="J319" s="121"/>
      <c r="K319" s="122">
        <f>IF($C$4="citu pasākumu izmaksas",IF('10a+c+n'!$Q319="C",'10a+c+n'!K319,0))</f>
        <v>0</v>
      </c>
      <c r="L319" s="83">
        <f>IF($C$4="citu pasākumu izmaksas",IF('10a+c+n'!$Q319="C",'10a+c+n'!L319,0))</f>
        <v>0</v>
      </c>
      <c r="M319" s="121">
        <f>IF($C$4="citu pasākumu izmaksas",IF('10a+c+n'!$Q319="C",'10a+c+n'!M319,0))</f>
        <v>0</v>
      </c>
      <c r="N319" s="121">
        <f>IF($C$4="citu pasākumu izmaksas",IF('10a+c+n'!$Q319="C",'10a+c+n'!N319,0))</f>
        <v>0</v>
      </c>
      <c r="O319" s="121">
        <f>IF($C$4="citu pasākumu izmaksas",IF('10a+c+n'!$Q319="C",'10a+c+n'!O319,0))</f>
        <v>0</v>
      </c>
      <c r="P319" s="122">
        <f>IF($C$4="citu pasākumu izmaksas",IF('10a+c+n'!$Q319="C",'10a+c+n'!P319,0))</f>
        <v>0</v>
      </c>
    </row>
    <row r="320" spans="1:16" x14ac:dyDescent="0.2">
      <c r="A320" s="49">
        <f>IF(P320=0,0,IF(COUNTBLANK(P320)=1,0,COUNTA($P$14:P320)))</f>
        <v>0</v>
      </c>
      <c r="B320" s="21">
        <f>IF($C$4="citu pasākumu izmaksas",IF('10a+c+n'!$Q320="C",'10a+c+n'!B320,0))</f>
        <v>0</v>
      </c>
      <c r="C320" s="21">
        <f>IF($C$4="citu pasākumu izmaksas",IF('10a+c+n'!$Q320="C",'10a+c+n'!C320,0))</f>
        <v>0</v>
      </c>
      <c r="D320" s="21">
        <f>IF($C$4="citu pasākumu izmaksas",IF('10a+c+n'!$Q320="C",'10a+c+n'!D320,0))</f>
        <v>0</v>
      </c>
      <c r="E320" s="42"/>
      <c r="F320" s="64"/>
      <c r="G320" s="121"/>
      <c r="H320" s="121">
        <f>IF($C$4="citu pasākumu izmaksas",IF('10a+c+n'!$Q320="C",'10a+c+n'!H320,0))</f>
        <v>0</v>
      </c>
      <c r="I320" s="121"/>
      <c r="J320" s="121"/>
      <c r="K320" s="122">
        <f>IF($C$4="citu pasākumu izmaksas",IF('10a+c+n'!$Q320="C",'10a+c+n'!K320,0))</f>
        <v>0</v>
      </c>
      <c r="L320" s="83">
        <f>IF($C$4="citu pasākumu izmaksas",IF('10a+c+n'!$Q320="C",'10a+c+n'!L320,0))</f>
        <v>0</v>
      </c>
      <c r="M320" s="121">
        <f>IF($C$4="citu pasākumu izmaksas",IF('10a+c+n'!$Q320="C",'10a+c+n'!M320,0))</f>
        <v>0</v>
      </c>
      <c r="N320" s="121">
        <f>IF($C$4="citu pasākumu izmaksas",IF('10a+c+n'!$Q320="C",'10a+c+n'!N320,0))</f>
        <v>0</v>
      </c>
      <c r="O320" s="121">
        <f>IF($C$4="citu pasākumu izmaksas",IF('10a+c+n'!$Q320="C",'10a+c+n'!O320,0))</f>
        <v>0</v>
      </c>
      <c r="P320" s="122">
        <f>IF($C$4="citu pasākumu izmaksas",IF('10a+c+n'!$Q320="C",'10a+c+n'!P320,0))</f>
        <v>0</v>
      </c>
    </row>
    <row r="321" spans="1:16" x14ac:dyDescent="0.2">
      <c r="A321" s="49">
        <f>IF(P321=0,0,IF(COUNTBLANK(P321)=1,0,COUNTA($P$14:P321)))</f>
        <v>0</v>
      </c>
      <c r="B321" s="21">
        <f>IF($C$4="citu pasākumu izmaksas",IF('10a+c+n'!$Q321="C",'10a+c+n'!B321,0))</f>
        <v>0</v>
      </c>
      <c r="C321" s="21">
        <f>IF($C$4="citu pasākumu izmaksas",IF('10a+c+n'!$Q321="C",'10a+c+n'!C321,0))</f>
        <v>0</v>
      </c>
      <c r="D321" s="21">
        <f>IF($C$4="citu pasākumu izmaksas",IF('10a+c+n'!$Q321="C",'10a+c+n'!D321,0))</f>
        <v>0</v>
      </c>
      <c r="E321" s="42"/>
      <c r="F321" s="64"/>
      <c r="G321" s="121"/>
      <c r="H321" s="121">
        <f>IF($C$4="citu pasākumu izmaksas",IF('10a+c+n'!$Q321="C",'10a+c+n'!H321,0))</f>
        <v>0</v>
      </c>
      <c r="I321" s="121"/>
      <c r="J321" s="121"/>
      <c r="K321" s="122">
        <f>IF($C$4="citu pasākumu izmaksas",IF('10a+c+n'!$Q321="C",'10a+c+n'!K321,0))</f>
        <v>0</v>
      </c>
      <c r="L321" s="83">
        <f>IF($C$4="citu pasākumu izmaksas",IF('10a+c+n'!$Q321="C",'10a+c+n'!L321,0))</f>
        <v>0</v>
      </c>
      <c r="M321" s="121">
        <f>IF($C$4="citu pasākumu izmaksas",IF('10a+c+n'!$Q321="C",'10a+c+n'!M321,0))</f>
        <v>0</v>
      </c>
      <c r="N321" s="121">
        <f>IF($C$4="citu pasākumu izmaksas",IF('10a+c+n'!$Q321="C",'10a+c+n'!N321,0))</f>
        <v>0</v>
      </c>
      <c r="O321" s="121">
        <f>IF($C$4="citu pasākumu izmaksas",IF('10a+c+n'!$Q321="C",'10a+c+n'!O321,0))</f>
        <v>0</v>
      </c>
      <c r="P321" s="122">
        <f>IF($C$4="citu pasākumu izmaksas",IF('10a+c+n'!$Q321="C",'10a+c+n'!P321,0))</f>
        <v>0</v>
      </c>
    </row>
    <row r="322" spans="1:16" x14ac:dyDescent="0.2">
      <c r="A322" s="49">
        <f>IF(P322=0,0,IF(COUNTBLANK(P322)=1,0,COUNTA($P$14:P322)))</f>
        <v>0</v>
      </c>
      <c r="B322" s="21">
        <f>IF($C$4="citu pasākumu izmaksas",IF('10a+c+n'!$Q322="C",'10a+c+n'!B322,0))</f>
        <v>0</v>
      </c>
      <c r="C322" s="21">
        <f>IF($C$4="citu pasākumu izmaksas",IF('10a+c+n'!$Q322="C",'10a+c+n'!C322,0))</f>
        <v>0</v>
      </c>
      <c r="D322" s="21">
        <f>IF($C$4="citu pasākumu izmaksas",IF('10a+c+n'!$Q322="C",'10a+c+n'!D322,0))</f>
        <v>0</v>
      </c>
      <c r="E322" s="42"/>
      <c r="F322" s="64"/>
      <c r="G322" s="121"/>
      <c r="H322" s="121">
        <f>IF($C$4="citu pasākumu izmaksas",IF('10a+c+n'!$Q322="C",'10a+c+n'!H322,0))</f>
        <v>0</v>
      </c>
      <c r="I322" s="121"/>
      <c r="J322" s="121"/>
      <c r="K322" s="122">
        <f>IF($C$4="citu pasākumu izmaksas",IF('10a+c+n'!$Q322="C",'10a+c+n'!K322,0))</f>
        <v>0</v>
      </c>
      <c r="L322" s="83">
        <f>IF($C$4="citu pasākumu izmaksas",IF('10a+c+n'!$Q322="C",'10a+c+n'!L322,0))</f>
        <v>0</v>
      </c>
      <c r="M322" s="121">
        <f>IF($C$4="citu pasākumu izmaksas",IF('10a+c+n'!$Q322="C",'10a+c+n'!M322,0))</f>
        <v>0</v>
      </c>
      <c r="N322" s="121">
        <f>IF($C$4="citu pasākumu izmaksas",IF('10a+c+n'!$Q322="C",'10a+c+n'!N322,0))</f>
        <v>0</v>
      </c>
      <c r="O322" s="121">
        <f>IF($C$4="citu pasākumu izmaksas",IF('10a+c+n'!$Q322="C",'10a+c+n'!O322,0))</f>
        <v>0</v>
      </c>
      <c r="P322" s="122">
        <f>IF($C$4="citu pasākumu izmaksas",IF('10a+c+n'!$Q322="C",'10a+c+n'!P322,0))</f>
        <v>0</v>
      </c>
    </row>
    <row r="323" spans="1:16" x14ac:dyDescent="0.2">
      <c r="A323" s="49">
        <f>IF(P323=0,0,IF(COUNTBLANK(P323)=1,0,COUNTA($P$14:P323)))</f>
        <v>0</v>
      </c>
      <c r="B323" s="21">
        <f>IF($C$4="citu pasākumu izmaksas",IF('10a+c+n'!$Q323="C",'10a+c+n'!B323,0))</f>
        <v>0</v>
      </c>
      <c r="C323" s="21">
        <f>IF($C$4="citu pasākumu izmaksas",IF('10a+c+n'!$Q323="C",'10a+c+n'!C323,0))</f>
        <v>0</v>
      </c>
      <c r="D323" s="21">
        <f>IF($C$4="citu pasākumu izmaksas",IF('10a+c+n'!$Q323="C",'10a+c+n'!D323,0))</f>
        <v>0</v>
      </c>
      <c r="E323" s="42"/>
      <c r="F323" s="64"/>
      <c r="G323" s="121"/>
      <c r="H323" s="121">
        <f>IF($C$4="citu pasākumu izmaksas",IF('10a+c+n'!$Q323="C",'10a+c+n'!H323,0))</f>
        <v>0</v>
      </c>
      <c r="I323" s="121"/>
      <c r="J323" s="121"/>
      <c r="K323" s="122">
        <f>IF($C$4="citu pasākumu izmaksas",IF('10a+c+n'!$Q323="C",'10a+c+n'!K323,0))</f>
        <v>0</v>
      </c>
      <c r="L323" s="83">
        <f>IF($C$4="citu pasākumu izmaksas",IF('10a+c+n'!$Q323="C",'10a+c+n'!L323,0))</f>
        <v>0</v>
      </c>
      <c r="M323" s="121">
        <f>IF($C$4="citu pasākumu izmaksas",IF('10a+c+n'!$Q323="C",'10a+c+n'!M323,0))</f>
        <v>0</v>
      </c>
      <c r="N323" s="121">
        <f>IF($C$4="citu pasākumu izmaksas",IF('10a+c+n'!$Q323="C",'10a+c+n'!N323,0))</f>
        <v>0</v>
      </c>
      <c r="O323" s="121">
        <f>IF($C$4="citu pasākumu izmaksas",IF('10a+c+n'!$Q323="C",'10a+c+n'!O323,0))</f>
        <v>0</v>
      </c>
      <c r="P323" s="122">
        <f>IF($C$4="citu pasākumu izmaksas",IF('10a+c+n'!$Q323="C",'10a+c+n'!P323,0))</f>
        <v>0</v>
      </c>
    </row>
    <row r="324" spans="1:16" x14ac:dyDescent="0.2">
      <c r="A324" s="49">
        <f>IF(P324=0,0,IF(COUNTBLANK(P324)=1,0,COUNTA($P$14:P324)))</f>
        <v>0</v>
      </c>
      <c r="B324" s="21">
        <f>IF($C$4="citu pasākumu izmaksas",IF('10a+c+n'!$Q324="C",'10a+c+n'!B324,0))</f>
        <v>0</v>
      </c>
      <c r="C324" s="21">
        <f>IF($C$4="citu pasākumu izmaksas",IF('10a+c+n'!$Q324="C",'10a+c+n'!C324,0))</f>
        <v>0</v>
      </c>
      <c r="D324" s="21">
        <f>IF($C$4="citu pasākumu izmaksas",IF('10a+c+n'!$Q324="C",'10a+c+n'!D324,0))</f>
        <v>0</v>
      </c>
      <c r="E324" s="42"/>
      <c r="F324" s="64"/>
      <c r="G324" s="121"/>
      <c r="H324" s="121">
        <f>IF($C$4="citu pasākumu izmaksas",IF('10a+c+n'!$Q324="C",'10a+c+n'!H324,0))</f>
        <v>0</v>
      </c>
      <c r="I324" s="121"/>
      <c r="J324" s="121"/>
      <c r="K324" s="122">
        <f>IF($C$4="citu pasākumu izmaksas",IF('10a+c+n'!$Q324="C",'10a+c+n'!K324,0))</f>
        <v>0</v>
      </c>
      <c r="L324" s="83">
        <f>IF($C$4="citu pasākumu izmaksas",IF('10a+c+n'!$Q324="C",'10a+c+n'!L324,0))</f>
        <v>0</v>
      </c>
      <c r="M324" s="121">
        <f>IF($C$4="citu pasākumu izmaksas",IF('10a+c+n'!$Q324="C",'10a+c+n'!M324,0))</f>
        <v>0</v>
      </c>
      <c r="N324" s="121">
        <f>IF($C$4="citu pasākumu izmaksas",IF('10a+c+n'!$Q324="C",'10a+c+n'!N324,0))</f>
        <v>0</v>
      </c>
      <c r="O324" s="121">
        <f>IF($C$4="citu pasākumu izmaksas",IF('10a+c+n'!$Q324="C",'10a+c+n'!O324,0))</f>
        <v>0</v>
      </c>
      <c r="P324" s="122">
        <f>IF($C$4="citu pasākumu izmaksas",IF('10a+c+n'!$Q324="C",'10a+c+n'!P324,0))</f>
        <v>0</v>
      </c>
    </row>
    <row r="325" spans="1:16" x14ac:dyDescent="0.2">
      <c r="A325" s="49">
        <f>IF(P325=0,0,IF(COUNTBLANK(P325)=1,0,COUNTA($P$14:P325)))</f>
        <v>0</v>
      </c>
      <c r="B325" s="21">
        <f>IF($C$4="citu pasākumu izmaksas",IF('10a+c+n'!$Q325="C",'10a+c+n'!B325,0))</f>
        <v>0</v>
      </c>
      <c r="C325" s="21">
        <f>IF($C$4="citu pasākumu izmaksas",IF('10a+c+n'!$Q325="C",'10a+c+n'!C325,0))</f>
        <v>0</v>
      </c>
      <c r="D325" s="21">
        <f>IF($C$4="citu pasākumu izmaksas",IF('10a+c+n'!$Q325="C",'10a+c+n'!D325,0))</f>
        <v>0</v>
      </c>
      <c r="E325" s="42"/>
      <c r="F325" s="64"/>
      <c r="G325" s="121"/>
      <c r="H325" s="121">
        <f>IF($C$4="citu pasākumu izmaksas",IF('10a+c+n'!$Q325="C",'10a+c+n'!H325,0))</f>
        <v>0</v>
      </c>
      <c r="I325" s="121"/>
      <c r="J325" s="121"/>
      <c r="K325" s="122">
        <f>IF($C$4="citu pasākumu izmaksas",IF('10a+c+n'!$Q325="C",'10a+c+n'!K325,0))</f>
        <v>0</v>
      </c>
      <c r="L325" s="83">
        <f>IF($C$4="citu pasākumu izmaksas",IF('10a+c+n'!$Q325="C",'10a+c+n'!L325,0))</f>
        <v>0</v>
      </c>
      <c r="M325" s="121">
        <f>IF($C$4="citu pasākumu izmaksas",IF('10a+c+n'!$Q325="C",'10a+c+n'!M325,0))</f>
        <v>0</v>
      </c>
      <c r="N325" s="121">
        <f>IF($C$4="citu pasākumu izmaksas",IF('10a+c+n'!$Q325="C",'10a+c+n'!N325,0))</f>
        <v>0</v>
      </c>
      <c r="O325" s="121">
        <f>IF($C$4="citu pasākumu izmaksas",IF('10a+c+n'!$Q325="C",'10a+c+n'!O325,0))</f>
        <v>0</v>
      </c>
      <c r="P325" s="122">
        <f>IF($C$4="citu pasākumu izmaksas",IF('10a+c+n'!$Q325="C",'10a+c+n'!P325,0))</f>
        <v>0</v>
      </c>
    </row>
    <row r="326" spans="1:16" x14ac:dyDescent="0.2">
      <c r="A326" s="49">
        <f>IF(P326=0,0,IF(COUNTBLANK(P326)=1,0,COUNTA($P$14:P326)))</f>
        <v>0</v>
      </c>
      <c r="B326" s="21">
        <f>IF($C$4="citu pasākumu izmaksas",IF('10a+c+n'!$Q326="C",'10a+c+n'!B326,0))</f>
        <v>0</v>
      </c>
      <c r="C326" s="21">
        <f>IF($C$4="citu pasākumu izmaksas",IF('10a+c+n'!$Q326="C",'10a+c+n'!C326,0))</f>
        <v>0</v>
      </c>
      <c r="D326" s="21">
        <f>IF($C$4="citu pasākumu izmaksas",IF('10a+c+n'!$Q326="C",'10a+c+n'!D326,0))</f>
        <v>0</v>
      </c>
      <c r="E326" s="42"/>
      <c r="F326" s="64"/>
      <c r="G326" s="121"/>
      <c r="H326" s="121">
        <f>IF($C$4="citu pasākumu izmaksas",IF('10a+c+n'!$Q326="C",'10a+c+n'!H326,0))</f>
        <v>0</v>
      </c>
      <c r="I326" s="121"/>
      <c r="J326" s="121"/>
      <c r="K326" s="122">
        <f>IF($C$4="citu pasākumu izmaksas",IF('10a+c+n'!$Q326="C",'10a+c+n'!K326,0))</f>
        <v>0</v>
      </c>
      <c r="L326" s="83">
        <f>IF($C$4="citu pasākumu izmaksas",IF('10a+c+n'!$Q326="C",'10a+c+n'!L326,0))</f>
        <v>0</v>
      </c>
      <c r="M326" s="121">
        <f>IF($C$4="citu pasākumu izmaksas",IF('10a+c+n'!$Q326="C",'10a+c+n'!M326,0))</f>
        <v>0</v>
      </c>
      <c r="N326" s="121">
        <f>IF($C$4="citu pasākumu izmaksas",IF('10a+c+n'!$Q326="C",'10a+c+n'!N326,0))</f>
        <v>0</v>
      </c>
      <c r="O326" s="121">
        <f>IF($C$4="citu pasākumu izmaksas",IF('10a+c+n'!$Q326="C",'10a+c+n'!O326,0))</f>
        <v>0</v>
      </c>
      <c r="P326" s="122">
        <f>IF($C$4="citu pasākumu izmaksas",IF('10a+c+n'!$Q326="C",'10a+c+n'!P326,0))</f>
        <v>0</v>
      </c>
    </row>
    <row r="327" spans="1:16" x14ac:dyDescent="0.2">
      <c r="A327" s="49">
        <f>IF(P327=0,0,IF(COUNTBLANK(P327)=1,0,COUNTA($P$14:P327)))</f>
        <v>0</v>
      </c>
      <c r="B327" s="21">
        <f>IF($C$4="citu pasākumu izmaksas",IF('10a+c+n'!$Q327="C",'10a+c+n'!B327,0))</f>
        <v>0</v>
      </c>
      <c r="C327" s="21">
        <f>IF($C$4="citu pasākumu izmaksas",IF('10a+c+n'!$Q327="C",'10a+c+n'!C327,0))</f>
        <v>0</v>
      </c>
      <c r="D327" s="21">
        <f>IF($C$4="citu pasākumu izmaksas",IF('10a+c+n'!$Q327="C",'10a+c+n'!D327,0))</f>
        <v>0</v>
      </c>
      <c r="E327" s="42"/>
      <c r="F327" s="64"/>
      <c r="G327" s="121"/>
      <c r="H327" s="121">
        <f>IF($C$4="citu pasākumu izmaksas",IF('10a+c+n'!$Q327="C",'10a+c+n'!H327,0))</f>
        <v>0</v>
      </c>
      <c r="I327" s="121"/>
      <c r="J327" s="121"/>
      <c r="K327" s="122">
        <f>IF($C$4="citu pasākumu izmaksas",IF('10a+c+n'!$Q327="C",'10a+c+n'!K327,0))</f>
        <v>0</v>
      </c>
      <c r="L327" s="83">
        <f>IF($C$4="citu pasākumu izmaksas",IF('10a+c+n'!$Q327="C",'10a+c+n'!L327,0))</f>
        <v>0</v>
      </c>
      <c r="M327" s="121">
        <f>IF($C$4="citu pasākumu izmaksas",IF('10a+c+n'!$Q327="C",'10a+c+n'!M327,0))</f>
        <v>0</v>
      </c>
      <c r="N327" s="121">
        <f>IF($C$4="citu pasākumu izmaksas",IF('10a+c+n'!$Q327="C",'10a+c+n'!N327,0))</f>
        <v>0</v>
      </c>
      <c r="O327" s="121">
        <f>IF($C$4="citu pasākumu izmaksas",IF('10a+c+n'!$Q327="C",'10a+c+n'!O327,0))</f>
        <v>0</v>
      </c>
      <c r="P327" s="122">
        <f>IF($C$4="citu pasākumu izmaksas",IF('10a+c+n'!$Q327="C",'10a+c+n'!P327,0))</f>
        <v>0</v>
      </c>
    </row>
    <row r="328" spans="1:16" x14ac:dyDescent="0.2">
      <c r="A328" s="49">
        <f>IF(P328=0,0,IF(COUNTBLANK(P328)=1,0,COUNTA($P$14:P328)))</f>
        <v>0</v>
      </c>
      <c r="B328" s="21">
        <f>IF($C$4="citu pasākumu izmaksas",IF('10a+c+n'!$Q328="C",'10a+c+n'!B328,0))</f>
        <v>0</v>
      </c>
      <c r="C328" s="21">
        <f>IF($C$4="citu pasākumu izmaksas",IF('10a+c+n'!$Q328="C",'10a+c+n'!C328,0))</f>
        <v>0</v>
      </c>
      <c r="D328" s="21">
        <f>IF($C$4="citu pasākumu izmaksas",IF('10a+c+n'!$Q328="C",'10a+c+n'!D328,0))</f>
        <v>0</v>
      </c>
      <c r="E328" s="42"/>
      <c r="F328" s="64"/>
      <c r="G328" s="121"/>
      <c r="H328" s="121">
        <f>IF($C$4="citu pasākumu izmaksas",IF('10a+c+n'!$Q328="C",'10a+c+n'!H328,0))</f>
        <v>0</v>
      </c>
      <c r="I328" s="121"/>
      <c r="J328" s="121"/>
      <c r="K328" s="122">
        <f>IF($C$4="citu pasākumu izmaksas",IF('10a+c+n'!$Q328="C",'10a+c+n'!K328,0))</f>
        <v>0</v>
      </c>
      <c r="L328" s="83">
        <f>IF($C$4="citu pasākumu izmaksas",IF('10a+c+n'!$Q328="C",'10a+c+n'!L328,0))</f>
        <v>0</v>
      </c>
      <c r="M328" s="121">
        <f>IF($C$4="citu pasākumu izmaksas",IF('10a+c+n'!$Q328="C",'10a+c+n'!M328,0))</f>
        <v>0</v>
      </c>
      <c r="N328" s="121">
        <f>IF($C$4="citu pasākumu izmaksas",IF('10a+c+n'!$Q328="C",'10a+c+n'!N328,0))</f>
        <v>0</v>
      </c>
      <c r="O328" s="121">
        <f>IF($C$4="citu pasākumu izmaksas",IF('10a+c+n'!$Q328="C",'10a+c+n'!O328,0))</f>
        <v>0</v>
      </c>
      <c r="P328" s="122">
        <f>IF($C$4="citu pasākumu izmaksas",IF('10a+c+n'!$Q328="C",'10a+c+n'!P328,0))</f>
        <v>0</v>
      </c>
    </row>
    <row r="329" spans="1:16" x14ac:dyDescent="0.2">
      <c r="A329" s="49">
        <f>IF(P329=0,0,IF(COUNTBLANK(P329)=1,0,COUNTA($P$14:P329)))</f>
        <v>0</v>
      </c>
      <c r="B329" s="21">
        <f>IF($C$4="citu pasākumu izmaksas",IF('10a+c+n'!$Q329="C",'10a+c+n'!B329,0))</f>
        <v>0</v>
      </c>
      <c r="C329" s="21">
        <f>IF($C$4="citu pasākumu izmaksas",IF('10a+c+n'!$Q329="C",'10a+c+n'!C329,0))</f>
        <v>0</v>
      </c>
      <c r="D329" s="21">
        <f>IF($C$4="citu pasākumu izmaksas",IF('10a+c+n'!$Q329="C",'10a+c+n'!D329,0))</f>
        <v>0</v>
      </c>
      <c r="E329" s="42"/>
      <c r="F329" s="64"/>
      <c r="G329" s="121"/>
      <c r="H329" s="121">
        <f>IF($C$4="citu pasākumu izmaksas",IF('10a+c+n'!$Q329="C",'10a+c+n'!H329,0))</f>
        <v>0</v>
      </c>
      <c r="I329" s="121"/>
      <c r="J329" s="121"/>
      <c r="K329" s="122">
        <f>IF($C$4="citu pasākumu izmaksas",IF('10a+c+n'!$Q329="C",'10a+c+n'!K329,0))</f>
        <v>0</v>
      </c>
      <c r="L329" s="83">
        <f>IF($C$4="citu pasākumu izmaksas",IF('10a+c+n'!$Q329="C",'10a+c+n'!L329,0))</f>
        <v>0</v>
      </c>
      <c r="M329" s="121">
        <f>IF($C$4="citu pasākumu izmaksas",IF('10a+c+n'!$Q329="C",'10a+c+n'!M329,0))</f>
        <v>0</v>
      </c>
      <c r="N329" s="121">
        <f>IF($C$4="citu pasākumu izmaksas",IF('10a+c+n'!$Q329="C",'10a+c+n'!N329,0))</f>
        <v>0</v>
      </c>
      <c r="O329" s="121">
        <f>IF($C$4="citu pasākumu izmaksas",IF('10a+c+n'!$Q329="C",'10a+c+n'!O329,0))</f>
        <v>0</v>
      </c>
      <c r="P329" s="122">
        <f>IF($C$4="citu pasākumu izmaksas",IF('10a+c+n'!$Q329="C",'10a+c+n'!P329,0))</f>
        <v>0</v>
      </c>
    </row>
    <row r="330" spans="1:16" x14ac:dyDescent="0.2">
      <c r="A330" s="49">
        <f>IF(P330=0,0,IF(COUNTBLANK(P330)=1,0,COUNTA($P$14:P330)))</f>
        <v>0</v>
      </c>
      <c r="B330" s="21">
        <f>IF($C$4="citu pasākumu izmaksas",IF('10a+c+n'!$Q330="C",'10a+c+n'!B330,0))</f>
        <v>0</v>
      </c>
      <c r="C330" s="21">
        <f>IF($C$4="citu pasākumu izmaksas",IF('10a+c+n'!$Q330="C",'10a+c+n'!C330,0))</f>
        <v>0</v>
      </c>
      <c r="D330" s="21">
        <f>IF($C$4="citu pasākumu izmaksas",IF('10a+c+n'!$Q330="C",'10a+c+n'!D330,0))</f>
        <v>0</v>
      </c>
      <c r="E330" s="42"/>
      <c r="F330" s="64"/>
      <c r="G330" s="121"/>
      <c r="H330" s="121">
        <f>IF($C$4="citu pasākumu izmaksas",IF('10a+c+n'!$Q330="C",'10a+c+n'!H330,0))</f>
        <v>0</v>
      </c>
      <c r="I330" s="121"/>
      <c r="J330" s="121"/>
      <c r="K330" s="122">
        <f>IF($C$4="citu pasākumu izmaksas",IF('10a+c+n'!$Q330="C",'10a+c+n'!K330,0))</f>
        <v>0</v>
      </c>
      <c r="L330" s="83">
        <f>IF($C$4="citu pasākumu izmaksas",IF('10a+c+n'!$Q330="C",'10a+c+n'!L330,0))</f>
        <v>0</v>
      </c>
      <c r="M330" s="121">
        <f>IF($C$4="citu pasākumu izmaksas",IF('10a+c+n'!$Q330="C",'10a+c+n'!M330,0))</f>
        <v>0</v>
      </c>
      <c r="N330" s="121">
        <f>IF($C$4="citu pasākumu izmaksas",IF('10a+c+n'!$Q330="C",'10a+c+n'!N330,0))</f>
        <v>0</v>
      </c>
      <c r="O330" s="121">
        <f>IF($C$4="citu pasākumu izmaksas",IF('10a+c+n'!$Q330="C",'10a+c+n'!O330,0))</f>
        <v>0</v>
      </c>
      <c r="P330" s="122">
        <f>IF($C$4="citu pasākumu izmaksas",IF('10a+c+n'!$Q330="C",'10a+c+n'!P330,0))</f>
        <v>0</v>
      </c>
    </row>
    <row r="331" spans="1:16" x14ac:dyDescent="0.2">
      <c r="A331" s="49">
        <f>IF(P331=0,0,IF(COUNTBLANK(P331)=1,0,COUNTA($P$14:P331)))</f>
        <v>0</v>
      </c>
      <c r="B331" s="21">
        <f>IF($C$4="citu pasākumu izmaksas",IF('10a+c+n'!$Q331="C",'10a+c+n'!B331,0))</f>
        <v>0</v>
      </c>
      <c r="C331" s="21">
        <f>IF($C$4="citu pasākumu izmaksas",IF('10a+c+n'!$Q331="C",'10a+c+n'!C331,0))</f>
        <v>0</v>
      </c>
      <c r="D331" s="21">
        <f>IF($C$4="citu pasākumu izmaksas",IF('10a+c+n'!$Q331="C",'10a+c+n'!D331,0))</f>
        <v>0</v>
      </c>
      <c r="E331" s="42"/>
      <c r="F331" s="64"/>
      <c r="G331" s="121"/>
      <c r="H331" s="121">
        <f>IF($C$4="citu pasākumu izmaksas",IF('10a+c+n'!$Q331="C",'10a+c+n'!H331,0))</f>
        <v>0</v>
      </c>
      <c r="I331" s="121"/>
      <c r="J331" s="121"/>
      <c r="K331" s="122">
        <f>IF($C$4="citu pasākumu izmaksas",IF('10a+c+n'!$Q331="C",'10a+c+n'!K331,0))</f>
        <v>0</v>
      </c>
      <c r="L331" s="83">
        <f>IF($C$4="citu pasākumu izmaksas",IF('10a+c+n'!$Q331="C",'10a+c+n'!L331,0))</f>
        <v>0</v>
      </c>
      <c r="M331" s="121">
        <f>IF($C$4="citu pasākumu izmaksas",IF('10a+c+n'!$Q331="C",'10a+c+n'!M331,0))</f>
        <v>0</v>
      </c>
      <c r="N331" s="121">
        <f>IF($C$4="citu pasākumu izmaksas",IF('10a+c+n'!$Q331="C",'10a+c+n'!N331,0))</f>
        <v>0</v>
      </c>
      <c r="O331" s="121">
        <f>IF($C$4="citu pasākumu izmaksas",IF('10a+c+n'!$Q331="C",'10a+c+n'!O331,0))</f>
        <v>0</v>
      </c>
      <c r="P331" s="122">
        <f>IF($C$4="citu pasākumu izmaksas",IF('10a+c+n'!$Q331="C",'10a+c+n'!P331,0))</f>
        <v>0</v>
      </c>
    </row>
    <row r="332" spans="1:16" x14ac:dyDescent="0.2">
      <c r="A332" s="49">
        <f>IF(P332=0,0,IF(COUNTBLANK(P332)=1,0,COUNTA($P$14:P332)))</f>
        <v>0</v>
      </c>
      <c r="B332" s="21">
        <f>IF($C$4="citu pasākumu izmaksas",IF('10a+c+n'!$Q332="C",'10a+c+n'!B332,0))</f>
        <v>0</v>
      </c>
      <c r="C332" s="21">
        <f>IF($C$4="citu pasākumu izmaksas",IF('10a+c+n'!$Q332="C",'10a+c+n'!C332,0))</f>
        <v>0</v>
      </c>
      <c r="D332" s="21">
        <f>IF($C$4="citu pasākumu izmaksas",IF('10a+c+n'!$Q332="C",'10a+c+n'!D332,0))</f>
        <v>0</v>
      </c>
      <c r="E332" s="42"/>
      <c r="F332" s="64"/>
      <c r="G332" s="121"/>
      <c r="H332" s="121">
        <f>IF($C$4="citu pasākumu izmaksas",IF('10a+c+n'!$Q332="C",'10a+c+n'!H332,0))</f>
        <v>0</v>
      </c>
      <c r="I332" s="121"/>
      <c r="J332" s="121"/>
      <c r="K332" s="122">
        <f>IF($C$4="citu pasākumu izmaksas",IF('10a+c+n'!$Q332="C",'10a+c+n'!K332,0))</f>
        <v>0</v>
      </c>
      <c r="L332" s="83">
        <f>IF($C$4="citu pasākumu izmaksas",IF('10a+c+n'!$Q332="C",'10a+c+n'!L332,0))</f>
        <v>0</v>
      </c>
      <c r="M332" s="121">
        <f>IF($C$4="citu pasākumu izmaksas",IF('10a+c+n'!$Q332="C",'10a+c+n'!M332,0))</f>
        <v>0</v>
      </c>
      <c r="N332" s="121">
        <f>IF($C$4="citu pasākumu izmaksas",IF('10a+c+n'!$Q332="C",'10a+c+n'!N332,0))</f>
        <v>0</v>
      </c>
      <c r="O332" s="121">
        <f>IF($C$4="citu pasākumu izmaksas",IF('10a+c+n'!$Q332="C",'10a+c+n'!O332,0))</f>
        <v>0</v>
      </c>
      <c r="P332" s="122">
        <f>IF($C$4="citu pasākumu izmaksas",IF('10a+c+n'!$Q332="C",'10a+c+n'!P332,0))</f>
        <v>0</v>
      </c>
    </row>
    <row r="333" spans="1:16" x14ac:dyDescent="0.2">
      <c r="A333" s="49">
        <f>IF(P333=0,0,IF(COUNTBLANK(P333)=1,0,COUNTA($P$14:P333)))</f>
        <v>0</v>
      </c>
      <c r="B333" s="21">
        <f>IF($C$4="citu pasākumu izmaksas",IF('10a+c+n'!$Q333="C",'10a+c+n'!B333,0))</f>
        <v>0</v>
      </c>
      <c r="C333" s="21">
        <f>IF($C$4="citu pasākumu izmaksas",IF('10a+c+n'!$Q333="C",'10a+c+n'!C333,0))</f>
        <v>0</v>
      </c>
      <c r="D333" s="21">
        <f>IF($C$4="citu pasākumu izmaksas",IF('10a+c+n'!$Q333="C",'10a+c+n'!D333,0))</f>
        <v>0</v>
      </c>
      <c r="E333" s="42"/>
      <c r="F333" s="64"/>
      <c r="G333" s="121"/>
      <c r="H333" s="121">
        <f>IF($C$4="citu pasākumu izmaksas",IF('10a+c+n'!$Q333="C",'10a+c+n'!H333,0))</f>
        <v>0</v>
      </c>
      <c r="I333" s="121"/>
      <c r="J333" s="121"/>
      <c r="K333" s="122">
        <f>IF($C$4="citu pasākumu izmaksas",IF('10a+c+n'!$Q333="C",'10a+c+n'!K333,0))</f>
        <v>0</v>
      </c>
      <c r="L333" s="83">
        <f>IF($C$4="citu pasākumu izmaksas",IF('10a+c+n'!$Q333="C",'10a+c+n'!L333,0))</f>
        <v>0</v>
      </c>
      <c r="M333" s="121">
        <f>IF($C$4="citu pasākumu izmaksas",IF('10a+c+n'!$Q333="C",'10a+c+n'!M333,0))</f>
        <v>0</v>
      </c>
      <c r="N333" s="121">
        <f>IF($C$4="citu pasākumu izmaksas",IF('10a+c+n'!$Q333="C",'10a+c+n'!N333,0))</f>
        <v>0</v>
      </c>
      <c r="O333" s="121">
        <f>IF($C$4="citu pasākumu izmaksas",IF('10a+c+n'!$Q333="C",'10a+c+n'!O333,0))</f>
        <v>0</v>
      </c>
      <c r="P333" s="122">
        <f>IF($C$4="citu pasākumu izmaksas",IF('10a+c+n'!$Q333="C",'10a+c+n'!P333,0))</f>
        <v>0</v>
      </c>
    </row>
    <row r="334" spans="1:16" x14ac:dyDescent="0.2">
      <c r="A334" s="49">
        <f>IF(P334=0,0,IF(COUNTBLANK(P334)=1,0,COUNTA($P$14:P334)))</f>
        <v>0</v>
      </c>
      <c r="B334" s="21">
        <f>IF($C$4="citu pasākumu izmaksas",IF('10a+c+n'!$Q334="C",'10a+c+n'!B334,0))</f>
        <v>0</v>
      </c>
      <c r="C334" s="21">
        <f>IF($C$4="citu pasākumu izmaksas",IF('10a+c+n'!$Q334="C",'10a+c+n'!C334,0))</f>
        <v>0</v>
      </c>
      <c r="D334" s="21">
        <f>IF($C$4="citu pasākumu izmaksas",IF('10a+c+n'!$Q334="C",'10a+c+n'!D334,0))</f>
        <v>0</v>
      </c>
      <c r="E334" s="42"/>
      <c r="F334" s="64"/>
      <c r="G334" s="121"/>
      <c r="H334" s="121">
        <f>IF($C$4="citu pasākumu izmaksas",IF('10a+c+n'!$Q334="C",'10a+c+n'!H334,0))</f>
        <v>0</v>
      </c>
      <c r="I334" s="121"/>
      <c r="J334" s="121"/>
      <c r="K334" s="122">
        <f>IF($C$4="citu pasākumu izmaksas",IF('10a+c+n'!$Q334="C",'10a+c+n'!K334,0))</f>
        <v>0</v>
      </c>
      <c r="L334" s="83">
        <f>IF($C$4="citu pasākumu izmaksas",IF('10a+c+n'!$Q334="C",'10a+c+n'!L334,0))</f>
        <v>0</v>
      </c>
      <c r="M334" s="121">
        <f>IF($C$4="citu pasākumu izmaksas",IF('10a+c+n'!$Q334="C",'10a+c+n'!M334,0))</f>
        <v>0</v>
      </c>
      <c r="N334" s="121">
        <f>IF($C$4="citu pasākumu izmaksas",IF('10a+c+n'!$Q334="C",'10a+c+n'!N334,0))</f>
        <v>0</v>
      </c>
      <c r="O334" s="121">
        <f>IF($C$4="citu pasākumu izmaksas",IF('10a+c+n'!$Q334="C",'10a+c+n'!O334,0))</f>
        <v>0</v>
      </c>
      <c r="P334" s="122">
        <f>IF($C$4="citu pasākumu izmaksas",IF('10a+c+n'!$Q334="C",'10a+c+n'!P334,0))</f>
        <v>0</v>
      </c>
    </row>
    <row r="335" spans="1:16" x14ac:dyDescent="0.2">
      <c r="A335" s="49">
        <f>IF(P335=0,0,IF(COUNTBLANK(P335)=1,0,COUNTA($P$14:P335)))</f>
        <v>0</v>
      </c>
      <c r="B335" s="21">
        <f>IF($C$4="citu pasākumu izmaksas",IF('10a+c+n'!$Q335="C",'10a+c+n'!B335,0))</f>
        <v>0</v>
      </c>
      <c r="C335" s="21">
        <f>IF($C$4="citu pasākumu izmaksas",IF('10a+c+n'!$Q335="C",'10a+c+n'!C335,0))</f>
        <v>0</v>
      </c>
      <c r="D335" s="21">
        <f>IF($C$4="citu pasākumu izmaksas",IF('10a+c+n'!$Q335="C",'10a+c+n'!D335,0))</f>
        <v>0</v>
      </c>
      <c r="E335" s="42"/>
      <c r="F335" s="64"/>
      <c r="G335" s="121"/>
      <c r="H335" s="121">
        <f>IF($C$4="citu pasākumu izmaksas",IF('10a+c+n'!$Q335="C",'10a+c+n'!H335,0))</f>
        <v>0</v>
      </c>
      <c r="I335" s="121"/>
      <c r="J335" s="121"/>
      <c r="K335" s="122">
        <f>IF($C$4="citu pasākumu izmaksas",IF('10a+c+n'!$Q335="C",'10a+c+n'!K335,0))</f>
        <v>0</v>
      </c>
      <c r="L335" s="83">
        <f>IF($C$4="citu pasākumu izmaksas",IF('10a+c+n'!$Q335="C",'10a+c+n'!L335,0))</f>
        <v>0</v>
      </c>
      <c r="M335" s="121">
        <f>IF($C$4="citu pasākumu izmaksas",IF('10a+c+n'!$Q335="C",'10a+c+n'!M335,0))</f>
        <v>0</v>
      </c>
      <c r="N335" s="121">
        <f>IF($C$4="citu pasākumu izmaksas",IF('10a+c+n'!$Q335="C",'10a+c+n'!N335,0))</f>
        <v>0</v>
      </c>
      <c r="O335" s="121">
        <f>IF($C$4="citu pasākumu izmaksas",IF('10a+c+n'!$Q335="C",'10a+c+n'!O335,0))</f>
        <v>0</v>
      </c>
      <c r="P335" s="122">
        <f>IF($C$4="citu pasākumu izmaksas",IF('10a+c+n'!$Q335="C",'10a+c+n'!P335,0))</f>
        <v>0</v>
      </c>
    </row>
    <row r="336" spans="1:16" x14ac:dyDescent="0.2">
      <c r="A336" s="49">
        <f>IF(P336=0,0,IF(COUNTBLANK(P336)=1,0,COUNTA($P$14:P336)))</f>
        <v>0</v>
      </c>
      <c r="B336" s="21">
        <f>IF($C$4="citu pasākumu izmaksas",IF('10a+c+n'!$Q336="C",'10a+c+n'!B336,0))</f>
        <v>0</v>
      </c>
      <c r="C336" s="21">
        <f>IF($C$4="citu pasākumu izmaksas",IF('10a+c+n'!$Q336="C",'10a+c+n'!C336,0))</f>
        <v>0</v>
      </c>
      <c r="D336" s="21">
        <f>IF($C$4="citu pasākumu izmaksas",IF('10a+c+n'!$Q336="C",'10a+c+n'!D336,0))</f>
        <v>0</v>
      </c>
      <c r="E336" s="42"/>
      <c r="F336" s="64"/>
      <c r="G336" s="121"/>
      <c r="H336" s="121">
        <f>IF($C$4="citu pasākumu izmaksas",IF('10a+c+n'!$Q336="C",'10a+c+n'!H336,0))</f>
        <v>0</v>
      </c>
      <c r="I336" s="121"/>
      <c r="J336" s="121"/>
      <c r="K336" s="122">
        <f>IF($C$4="citu pasākumu izmaksas",IF('10a+c+n'!$Q336="C",'10a+c+n'!K336,0))</f>
        <v>0</v>
      </c>
      <c r="L336" s="83">
        <f>IF($C$4="citu pasākumu izmaksas",IF('10a+c+n'!$Q336="C",'10a+c+n'!L336,0))</f>
        <v>0</v>
      </c>
      <c r="M336" s="121">
        <f>IF($C$4="citu pasākumu izmaksas",IF('10a+c+n'!$Q336="C",'10a+c+n'!M336,0))</f>
        <v>0</v>
      </c>
      <c r="N336" s="121">
        <f>IF($C$4="citu pasākumu izmaksas",IF('10a+c+n'!$Q336="C",'10a+c+n'!N336,0))</f>
        <v>0</v>
      </c>
      <c r="O336" s="121">
        <f>IF($C$4="citu pasākumu izmaksas",IF('10a+c+n'!$Q336="C",'10a+c+n'!O336,0))</f>
        <v>0</v>
      </c>
      <c r="P336" s="122">
        <f>IF($C$4="citu pasākumu izmaksas",IF('10a+c+n'!$Q336="C",'10a+c+n'!P336,0))</f>
        <v>0</v>
      </c>
    </row>
    <row r="337" spans="1:16" x14ac:dyDescent="0.2">
      <c r="A337" s="49">
        <f>IF(P337=0,0,IF(COUNTBLANK(P337)=1,0,COUNTA($P$14:P337)))</f>
        <v>0</v>
      </c>
      <c r="B337" s="21">
        <f>IF($C$4="citu pasākumu izmaksas",IF('10a+c+n'!$Q337="C",'10a+c+n'!B337,0))</f>
        <v>0</v>
      </c>
      <c r="C337" s="21">
        <f>IF($C$4="citu pasākumu izmaksas",IF('10a+c+n'!$Q337="C",'10a+c+n'!C337,0))</f>
        <v>0</v>
      </c>
      <c r="D337" s="21">
        <f>IF($C$4="citu pasākumu izmaksas",IF('10a+c+n'!$Q337="C",'10a+c+n'!D337,0))</f>
        <v>0</v>
      </c>
      <c r="E337" s="42"/>
      <c r="F337" s="64"/>
      <c r="G337" s="121"/>
      <c r="H337" s="121">
        <f>IF($C$4="citu pasākumu izmaksas",IF('10a+c+n'!$Q337="C",'10a+c+n'!H337,0))</f>
        <v>0</v>
      </c>
      <c r="I337" s="121"/>
      <c r="J337" s="121"/>
      <c r="K337" s="122">
        <f>IF($C$4="citu pasākumu izmaksas",IF('10a+c+n'!$Q337="C",'10a+c+n'!K337,0))</f>
        <v>0</v>
      </c>
      <c r="L337" s="83">
        <f>IF($C$4="citu pasākumu izmaksas",IF('10a+c+n'!$Q337="C",'10a+c+n'!L337,0))</f>
        <v>0</v>
      </c>
      <c r="M337" s="121">
        <f>IF($C$4="citu pasākumu izmaksas",IF('10a+c+n'!$Q337="C",'10a+c+n'!M337,0))</f>
        <v>0</v>
      </c>
      <c r="N337" s="121">
        <f>IF($C$4="citu pasākumu izmaksas",IF('10a+c+n'!$Q337="C",'10a+c+n'!N337,0))</f>
        <v>0</v>
      </c>
      <c r="O337" s="121">
        <f>IF($C$4="citu pasākumu izmaksas",IF('10a+c+n'!$Q337="C",'10a+c+n'!O337,0))</f>
        <v>0</v>
      </c>
      <c r="P337" s="122">
        <f>IF($C$4="citu pasākumu izmaksas",IF('10a+c+n'!$Q337="C",'10a+c+n'!P337,0))</f>
        <v>0</v>
      </c>
    </row>
    <row r="338" spans="1:16" x14ac:dyDescent="0.2">
      <c r="A338" s="49">
        <f>IF(P338=0,0,IF(COUNTBLANK(P338)=1,0,COUNTA($P$14:P338)))</f>
        <v>0</v>
      </c>
      <c r="B338" s="21">
        <f>IF($C$4="citu pasākumu izmaksas",IF('10a+c+n'!$Q338="C",'10a+c+n'!B338,0))</f>
        <v>0</v>
      </c>
      <c r="C338" s="21">
        <f>IF($C$4="citu pasākumu izmaksas",IF('10a+c+n'!$Q338="C",'10a+c+n'!C338,0))</f>
        <v>0</v>
      </c>
      <c r="D338" s="21">
        <f>IF($C$4="citu pasākumu izmaksas",IF('10a+c+n'!$Q338="C",'10a+c+n'!D338,0))</f>
        <v>0</v>
      </c>
      <c r="E338" s="42"/>
      <c r="F338" s="64"/>
      <c r="G338" s="121"/>
      <c r="H338" s="121">
        <f>IF($C$4="citu pasākumu izmaksas",IF('10a+c+n'!$Q338="C",'10a+c+n'!H338,0))</f>
        <v>0</v>
      </c>
      <c r="I338" s="121"/>
      <c r="J338" s="121"/>
      <c r="K338" s="122">
        <f>IF($C$4="citu pasākumu izmaksas",IF('10a+c+n'!$Q338="C",'10a+c+n'!K338,0))</f>
        <v>0</v>
      </c>
      <c r="L338" s="83">
        <f>IF($C$4="citu pasākumu izmaksas",IF('10a+c+n'!$Q338="C",'10a+c+n'!L338,0))</f>
        <v>0</v>
      </c>
      <c r="M338" s="121">
        <f>IF($C$4="citu pasākumu izmaksas",IF('10a+c+n'!$Q338="C",'10a+c+n'!M338,0))</f>
        <v>0</v>
      </c>
      <c r="N338" s="121">
        <f>IF($C$4="citu pasākumu izmaksas",IF('10a+c+n'!$Q338="C",'10a+c+n'!N338,0))</f>
        <v>0</v>
      </c>
      <c r="O338" s="121">
        <f>IF($C$4="citu pasākumu izmaksas",IF('10a+c+n'!$Q338="C",'10a+c+n'!O338,0))</f>
        <v>0</v>
      </c>
      <c r="P338" s="122">
        <f>IF($C$4="citu pasākumu izmaksas",IF('10a+c+n'!$Q338="C",'10a+c+n'!P338,0))</f>
        <v>0</v>
      </c>
    </row>
    <row r="339" spans="1:16" x14ac:dyDescent="0.2">
      <c r="A339" s="49">
        <f>IF(P339=0,0,IF(COUNTBLANK(P339)=1,0,COUNTA($P$14:P339)))</f>
        <v>0</v>
      </c>
      <c r="B339" s="21">
        <f>IF($C$4="citu pasākumu izmaksas",IF('10a+c+n'!$Q339="C",'10a+c+n'!B339,0))</f>
        <v>0</v>
      </c>
      <c r="C339" s="21">
        <f>IF($C$4="citu pasākumu izmaksas",IF('10a+c+n'!$Q339="C",'10a+c+n'!C339,0))</f>
        <v>0</v>
      </c>
      <c r="D339" s="21">
        <f>IF($C$4="citu pasākumu izmaksas",IF('10a+c+n'!$Q339="C",'10a+c+n'!D339,0))</f>
        <v>0</v>
      </c>
      <c r="E339" s="42"/>
      <c r="F339" s="64"/>
      <c r="G339" s="121"/>
      <c r="H339" s="121">
        <f>IF($C$4="citu pasākumu izmaksas",IF('10a+c+n'!$Q339="C",'10a+c+n'!H339,0))</f>
        <v>0</v>
      </c>
      <c r="I339" s="121"/>
      <c r="J339" s="121"/>
      <c r="K339" s="122">
        <f>IF($C$4="citu pasākumu izmaksas",IF('10a+c+n'!$Q339="C",'10a+c+n'!K339,0))</f>
        <v>0</v>
      </c>
      <c r="L339" s="83">
        <f>IF($C$4="citu pasākumu izmaksas",IF('10a+c+n'!$Q339="C",'10a+c+n'!L339,0))</f>
        <v>0</v>
      </c>
      <c r="M339" s="121">
        <f>IF($C$4="citu pasākumu izmaksas",IF('10a+c+n'!$Q339="C",'10a+c+n'!M339,0))</f>
        <v>0</v>
      </c>
      <c r="N339" s="121">
        <f>IF($C$4="citu pasākumu izmaksas",IF('10a+c+n'!$Q339="C",'10a+c+n'!N339,0))</f>
        <v>0</v>
      </c>
      <c r="O339" s="121">
        <f>IF($C$4="citu pasākumu izmaksas",IF('10a+c+n'!$Q339="C",'10a+c+n'!O339,0))</f>
        <v>0</v>
      </c>
      <c r="P339" s="122">
        <f>IF($C$4="citu pasākumu izmaksas",IF('10a+c+n'!$Q339="C",'10a+c+n'!P339,0))</f>
        <v>0</v>
      </c>
    </row>
    <row r="340" spans="1:16" x14ac:dyDescent="0.2">
      <c r="A340" s="49">
        <f>IF(P340=0,0,IF(COUNTBLANK(P340)=1,0,COUNTA($P$14:P340)))</f>
        <v>0</v>
      </c>
      <c r="B340" s="21">
        <f>IF($C$4="citu pasākumu izmaksas",IF('10a+c+n'!$Q340="C",'10a+c+n'!B340,0))</f>
        <v>0</v>
      </c>
      <c r="C340" s="21">
        <f>IF($C$4="citu pasākumu izmaksas",IF('10a+c+n'!$Q340="C",'10a+c+n'!C340,0))</f>
        <v>0</v>
      </c>
      <c r="D340" s="21">
        <f>IF($C$4="citu pasākumu izmaksas",IF('10a+c+n'!$Q340="C",'10a+c+n'!D340,0))</f>
        <v>0</v>
      </c>
      <c r="E340" s="42"/>
      <c r="F340" s="64"/>
      <c r="G340" s="121"/>
      <c r="H340" s="121">
        <f>IF($C$4="citu pasākumu izmaksas",IF('10a+c+n'!$Q340="C",'10a+c+n'!H340,0))</f>
        <v>0</v>
      </c>
      <c r="I340" s="121"/>
      <c r="J340" s="121"/>
      <c r="K340" s="122">
        <f>IF($C$4="citu pasākumu izmaksas",IF('10a+c+n'!$Q340="C",'10a+c+n'!K340,0))</f>
        <v>0</v>
      </c>
      <c r="L340" s="83">
        <f>IF($C$4="citu pasākumu izmaksas",IF('10a+c+n'!$Q340="C",'10a+c+n'!L340,0))</f>
        <v>0</v>
      </c>
      <c r="M340" s="121">
        <f>IF($C$4="citu pasākumu izmaksas",IF('10a+c+n'!$Q340="C",'10a+c+n'!M340,0))</f>
        <v>0</v>
      </c>
      <c r="N340" s="121">
        <f>IF($C$4="citu pasākumu izmaksas",IF('10a+c+n'!$Q340="C",'10a+c+n'!N340,0))</f>
        <v>0</v>
      </c>
      <c r="O340" s="121">
        <f>IF($C$4="citu pasākumu izmaksas",IF('10a+c+n'!$Q340="C",'10a+c+n'!O340,0))</f>
        <v>0</v>
      </c>
      <c r="P340" s="122">
        <f>IF($C$4="citu pasākumu izmaksas",IF('10a+c+n'!$Q340="C",'10a+c+n'!P340,0))</f>
        <v>0</v>
      </c>
    </row>
    <row r="341" spans="1:16" x14ac:dyDescent="0.2">
      <c r="A341" s="49">
        <f>IF(P341=0,0,IF(COUNTBLANK(P341)=1,0,COUNTA($P$14:P341)))</f>
        <v>0</v>
      </c>
      <c r="B341" s="21">
        <f>IF($C$4="citu pasākumu izmaksas",IF('10a+c+n'!$Q341="C",'10a+c+n'!B341,0))</f>
        <v>0</v>
      </c>
      <c r="C341" s="21">
        <f>IF($C$4="citu pasākumu izmaksas",IF('10a+c+n'!$Q341="C",'10a+c+n'!C341,0))</f>
        <v>0</v>
      </c>
      <c r="D341" s="21">
        <f>IF($C$4="citu pasākumu izmaksas",IF('10a+c+n'!$Q341="C",'10a+c+n'!D341,0))</f>
        <v>0</v>
      </c>
      <c r="E341" s="42"/>
      <c r="F341" s="64"/>
      <c r="G341" s="121"/>
      <c r="H341" s="121">
        <f>IF($C$4="citu pasākumu izmaksas",IF('10a+c+n'!$Q341="C",'10a+c+n'!H341,0))</f>
        <v>0</v>
      </c>
      <c r="I341" s="121"/>
      <c r="J341" s="121"/>
      <c r="K341" s="122">
        <f>IF($C$4="citu pasākumu izmaksas",IF('10a+c+n'!$Q341="C",'10a+c+n'!K341,0))</f>
        <v>0</v>
      </c>
      <c r="L341" s="83">
        <f>IF($C$4="citu pasākumu izmaksas",IF('10a+c+n'!$Q341="C",'10a+c+n'!L341,0))</f>
        <v>0</v>
      </c>
      <c r="M341" s="121">
        <f>IF($C$4="citu pasākumu izmaksas",IF('10a+c+n'!$Q341="C",'10a+c+n'!M341,0))</f>
        <v>0</v>
      </c>
      <c r="N341" s="121">
        <f>IF($C$4="citu pasākumu izmaksas",IF('10a+c+n'!$Q341="C",'10a+c+n'!N341,0))</f>
        <v>0</v>
      </c>
      <c r="O341" s="121">
        <f>IF($C$4="citu pasākumu izmaksas",IF('10a+c+n'!$Q341="C",'10a+c+n'!O341,0))</f>
        <v>0</v>
      </c>
      <c r="P341" s="122">
        <f>IF($C$4="citu pasākumu izmaksas",IF('10a+c+n'!$Q341="C",'10a+c+n'!P341,0))</f>
        <v>0</v>
      </c>
    </row>
    <row r="342" spans="1:16" x14ac:dyDescent="0.2">
      <c r="A342" s="49">
        <f>IF(P342=0,0,IF(COUNTBLANK(P342)=1,0,COUNTA($P$14:P342)))</f>
        <v>0</v>
      </c>
      <c r="B342" s="21">
        <f>IF($C$4="citu pasākumu izmaksas",IF('10a+c+n'!$Q342="C",'10a+c+n'!B342,0))</f>
        <v>0</v>
      </c>
      <c r="C342" s="21">
        <f>IF($C$4="citu pasākumu izmaksas",IF('10a+c+n'!$Q342="C",'10a+c+n'!C342,0))</f>
        <v>0</v>
      </c>
      <c r="D342" s="21">
        <f>IF($C$4="citu pasākumu izmaksas",IF('10a+c+n'!$Q342="C",'10a+c+n'!D342,0))</f>
        <v>0</v>
      </c>
      <c r="E342" s="42"/>
      <c r="F342" s="64"/>
      <c r="G342" s="121"/>
      <c r="H342" s="121">
        <f>IF($C$4="citu pasākumu izmaksas",IF('10a+c+n'!$Q342="C",'10a+c+n'!H342,0))</f>
        <v>0</v>
      </c>
      <c r="I342" s="121"/>
      <c r="J342" s="121"/>
      <c r="K342" s="122">
        <f>IF($C$4="citu pasākumu izmaksas",IF('10a+c+n'!$Q342="C",'10a+c+n'!K342,0))</f>
        <v>0</v>
      </c>
      <c r="L342" s="83">
        <f>IF($C$4="citu pasākumu izmaksas",IF('10a+c+n'!$Q342="C",'10a+c+n'!L342,0))</f>
        <v>0</v>
      </c>
      <c r="M342" s="121">
        <f>IF($C$4="citu pasākumu izmaksas",IF('10a+c+n'!$Q342="C",'10a+c+n'!M342,0))</f>
        <v>0</v>
      </c>
      <c r="N342" s="121">
        <f>IF($C$4="citu pasākumu izmaksas",IF('10a+c+n'!$Q342="C",'10a+c+n'!N342,0))</f>
        <v>0</v>
      </c>
      <c r="O342" s="121">
        <f>IF($C$4="citu pasākumu izmaksas",IF('10a+c+n'!$Q342="C",'10a+c+n'!O342,0))</f>
        <v>0</v>
      </c>
      <c r="P342" s="122">
        <f>IF($C$4="citu pasākumu izmaksas",IF('10a+c+n'!$Q342="C",'10a+c+n'!P342,0))</f>
        <v>0</v>
      </c>
    </row>
    <row r="343" spans="1:16" x14ac:dyDescent="0.2">
      <c r="A343" s="49">
        <f>IF(P343=0,0,IF(COUNTBLANK(P343)=1,0,COUNTA($P$14:P343)))</f>
        <v>0</v>
      </c>
      <c r="B343" s="21">
        <f>IF($C$4="citu pasākumu izmaksas",IF('10a+c+n'!$Q343="C",'10a+c+n'!B343,0))</f>
        <v>0</v>
      </c>
      <c r="C343" s="21">
        <f>IF($C$4="citu pasākumu izmaksas",IF('10a+c+n'!$Q343="C",'10a+c+n'!C343,0))</f>
        <v>0</v>
      </c>
      <c r="D343" s="21">
        <f>IF($C$4="citu pasākumu izmaksas",IF('10a+c+n'!$Q343="C",'10a+c+n'!D343,0))</f>
        <v>0</v>
      </c>
      <c r="E343" s="42"/>
      <c r="F343" s="64"/>
      <c r="G343" s="121"/>
      <c r="H343" s="121">
        <f>IF($C$4="citu pasākumu izmaksas",IF('10a+c+n'!$Q343="C",'10a+c+n'!H343,0))</f>
        <v>0</v>
      </c>
      <c r="I343" s="121"/>
      <c r="J343" s="121"/>
      <c r="K343" s="122">
        <f>IF($C$4="citu pasākumu izmaksas",IF('10a+c+n'!$Q343="C",'10a+c+n'!K343,0))</f>
        <v>0</v>
      </c>
      <c r="L343" s="83">
        <f>IF($C$4="citu pasākumu izmaksas",IF('10a+c+n'!$Q343="C",'10a+c+n'!L343,0))</f>
        <v>0</v>
      </c>
      <c r="M343" s="121">
        <f>IF($C$4="citu pasākumu izmaksas",IF('10a+c+n'!$Q343="C",'10a+c+n'!M343,0))</f>
        <v>0</v>
      </c>
      <c r="N343" s="121">
        <f>IF($C$4="citu pasākumu izmaksas",IF('10a+c+n'!$Q343="C",'10a+c+n'!N343,0))</f>
        <v>0</v>
      </c>
      <c r="O343" s="121">
        <f>IF($C$4="citu pasākumu izmaksas",IF('10a+c+n'!$Q343="C",'10a+c+n'!O343,0))</f>
        <v>0</v>
      </c>
      <c r="P343" s="122">
        <f>IF($C$4="citu pasākumu izmaksas",IF('10a+c+n'!$Q343="C",'10a+c+n'!P343,0))</f>
        <v>0</v>
      </c>
    </row>
    <row r="344" spans="1:16" x14ac:dyDescent="0.2">
      <c r="A344" s="49">
        <f>IF(P344=0,0,IF(COUNTBLANK(P344)=1,0,COUNTA($P$14:P344)))</f>
        <v>0</v>
      </c>
      <c r="B344" s="21">
        <f>IF($C$4="citu pasākumu izmaksas",IF('10a+c+n'!$Q344="C",'10a+c+n'!B344,0))</f>
        <v>0</v>
      </c>
      <c r="C344" s="21">
        <f>IF($C$4="citu pasākumu izmaksas",IF('10a+c+n'!$Q344="C",'10a+c+n'!C344,0))</f>
        <v>0</v>
      </c>
      <c r="D344" s="21">
        <f>IF($C$4="citu pasākumu izmaksas",IF('10a+c+n'!$Q344="C",'10a+c+n'!D344,0))</f>
        <v>0</v>
      </c>
      <c r="E344" s="42"/>
      <c r="F344" s="64"/>
      <c r="G344" s="121"/>
      <c r="H344" s="121">
        <f>IF($C$4="citu pasākumu izmaksas",IF('10a+c+n'!$Q344="C",'10a+c+n'!H344,0))</f>
        <v>0</v>
      </c>
      <c r="I344" s="121"/>
      <c r="J344" s="121"/>
      <c r="K344" s="122">
        <f>IF($C$4="citu pasākumu izmaksas",IF('10a+c+n'!$Q344="C",'10a+c+n'!K344,0))</f>
        <v>0</v>
      </c>
      <c r="L344" s="83">
        <f>IF($C$4="citu pasākumu izmaksas",IF('10a+c+n'!$Q344="C",'10a+c+n'!L344,0))</f>
        <v>0</v>
      </c>
      <c r="M344" s="121">
        <f>IF($C$4="citu pasākumu izmaksas",IF('10a+c+n'!$Q344="C",'10a+c+n'!M344,0))</f>
        <v>0</v>
      </c>
      <c r="N344" s="121">
        <f>IF($C$4="citu pasākumu izmaksas",IF('10a+c+n'!$Q344="C",'10a+c+n'!N344,0))</f>
        <v>0</v>
      </c>
      <c r="O344" s="121">
        <f>IF($C$4="citu pasākumu izmaksas",IF('10a+c+n'!$Q344="C",'10a+c+n'!O344,0))</f>
        <v>0</v>
      </c>
      <c r="P344" s="122">
        <f>IF($C$4="citu pasākumu izmaksas",IF('10a+c+n'!$Q344="C",'10a+c+n'!P344,0))</f>
        <v>0</v>
      </c>
    </row>
    <row r="345" spans="1:16" x14ac:dyDescent="0.2">
      <c r="A345" s="49">
        <f>IF(P345=0,0,IF(COUNTBLANK(P345)=1,0,COUNTA($P$14:P345)))</f>
        <v>0</v>
      </c>
      <c r="B345" s="21">
        <f>IF($C$4="citu pasākumu izmaksas",IF('10a+c+n'!$Q345="C",'10a+c+n'!B345,0))</f>
        <v>0</v>
      </c>
      <c r="C345" s="21">
        <f>IF($C$4="citu pasākumu izmaksas",IF('10a+c+n'!$Q345="C",'10a+c+n'!C345,0))</f>
        <v>0</v>
      </c>
      <c r="D345" s="21">
        <f>IF($C$4="citu pasākumu izmaksas",IF('10a+c+n'!$Q345="C",'10a+c+n'!D345,0))</f>
        <v>0</v>
      </c>
      <c r="E345" s="42"/>
      <c r="F345" s="64"/>
      <c r="G345" s="121"/>
      <c r="H345" s="121">
        <f>IF($C$4="citu pasākumu izmaksas",IF('10a+c+n'!$Q345="C",'10a+c+n'!H345,0))</f>
        <v>0</v>
      </c>
      <c r="I345" s="121"/>
      <c r="J345" s="121"/>
      <c r="K345" s="122">
        <f>IF($C$4="citu pasākumu izmaksas",IF('10a+c+n'!$Q345="C",'10a+c+n'!K345,0))</f>
        <v>0</v>
      </c>
      <c r="L345" s="83">
        <f>IF($C$4="citu pasākumu izmaksas",IF('10a+c+n'!$Q345="C",'10a+c+n'!L345,0))</f>
        <v>0</v>
      </c>
      <c r="M345" s="121">
        <f>IF($C$4="citu pasākumu izmaksas",IF('10a+c+n'!$Q345="C",'10a+c+n'!M345,0))</f>
        <v>0</v>
      </c>
      <c r="N345" s="121">
        <f>IF($C$4="citu pasākumu izmaksas",IF('10a+c+n'!$Q345="C",'10a+c+n'!N345,0))</f>
        <v>0</v>
      </c>
      <c r="O345" s="121">
        <f>IF($C$4="citu pasākumu izmaksas",IF('10a+c+n'!$Q345="C",'10a+c+n'!O345,0))</f>
        <v>0</v>
      </c>
      <c r="P345" s="122">
        <f>IF($C$4="citu pasākumu izmaksas",IF('10a+c+n'!$Q345="C",'10a+c+n'!P345,0))</f>
        <v>0</v>
      </c>
    </row>
    <row r="346" spans="1:16" x14ac:dyDescent="0.2">
      <c r="A346" s="49">
        <f>IF(P346=0,0,IF(COUNTBLANK(P346)=1,0,COUNTA($P$14:P346)))</f>
        <v>0</v>
      </c>
      <c r="B346" s="21">
        <f>IF($C$4="citu pasākumu izmaksas",IF('10a+c+n'!$Q346="C",'10a+c+n'!B346,0))</f>
        <v>0</v>
      </c>
      <c r="C346" s="21">
        <f>IF($C$4="citu pasākumu izmaksas",IF('10a+c+n'!$Q346="C",'10a+c+n'!C346,0))</f>
        <v>0</v>
      </c>
      <c r="D346" s="21">
        <f>IF($C$4="citu pasākumu izmaksas",IF('10a+c+n'!$Q346="C",'10a+c+n'!D346,0))</f>
        <v>0</v>
      </c>
      <c r="E346" s="42"/>
      <c r="F346" s="64"/>
      <c r="G346" s="121"/>
      <c r="H346" s="121">
        <f>IF($C$4="citu pasākumu izmaksas",IF('10a+c+n'!$Q346="C",'10a+c+n'!H346,0))</f>
        <v>0</v>
      </c>
      <c r="I346" s="121"/>
      <c r="J346" s="121"/>
      <c r="K346" s="122">
        <f>IF($C$4="citu pasākumu izmaksas",IF('10a+c+n'!$Q346="C",'10a+c+n'!K346,0))</f>
        <v>0</v>
      </c>
      <c r="L346" s="83">
        <f>IF($C$4="citu pasākumu izmaksas",IF('10a+c+n'!$Q346="C",'10a+c+n'!L346,0))</f>
        <v>0</v>
      </c>
      <c r="M346" s="121">
        <f>IF($C$4="citu pasākumu izmaksas",IF('10a+c+n'!$Q346="C",'10a+c+n'!M346,0))</f>
        <v>0</v>
      </c>
      <c r="N346" s="121">
        <f>IF($C$4="citu pasākumu izmaksas",IF('10a+c+n'!$Q346="C",'10a+c+n'!N346,0))</f>
        <v>0</v>
      </c>
      <c r="O346" s="121">
        <f>IF($C$4="citu pasākumu izmaksas",IF('10a+c+n'!$Q346="C",'10a+c+n'!O346,0))</f>
        <v>0</v>
      </c>
      <c r="P346" s="122">
        <f>IF($C$4="citu pasākumu izmaksas",IF('10a+c+n'!$Q346="C",'10a+c+n'!P346,0))</f>
        <v>0</v>
      </c>
    </row>
    <row r="347" spans="1:16" x14ac:dyDescent="0.2">
      <c r="A347" s="49">
        <f>IF(P347=0,0,IF(COUNTBLANK(P347)=1,0,COUNTA($P$14:P347)))</f>
        <v>0</v>
      </c>
      <c r="B347" s="21">
        <f>IF($C$4="citu pasākumu izmaksas",IF('10a+c+n'!$Q347="C",'10a+c+n'!B347,0))</f>
        <v>0</v>
      </c>
      <c r="C347" s="21">
        <f>IF($C$4="citu pasākumu izmaksas",IF('10a+c+n'!$Q347="C",'10a+c+n'!C347,0))</f>
        <v>0</v>
      </c>
      <c r="D347" s="21">
        <f>IF($C$4="citu pasākumu izmaksas",IF('10a+c+n'!$Q347="C",'10a+c+n'!D347,0))</f>
        <v>0</v>
      </c>
      <c r="E347" s="42"/>
      <c r="F347" s="64"/>
      <c r="G347" s="121"/>
      <c r="H347" s="121">
        <f>IF($C$4="citu pasākumu izmaksas",IF('10a+c+n'!$Q347="C",'10a+c+n'!H347,0))</f>
        <v>0</v>
      </c>
      <c r="I347" s="121"/>
      <c r="J347" s="121"/>
      <c r="K347" s="122">
        <f>IF($C$4="citu pasākumu izmaksas",IF('10a+c+n'!$Q347="C",'10a+c+n'!K347,0))</f>
        <v>0</v>
      </c>
      <c r="L347" s="83">
        <f>IF($C$4="citu pasākumu izmaksas",IF('10a+c+n'!$Q347="C",'10a+c+n'!L347,0))</f>
        <v>0</v>
      </c>
      <c r="M347" s="121">
        <f>IF($C$4="citu pasākumu izmaksas",IF('10a+c+n'!$Q347="C",'10a+c+n'!M347,0))</f>
        <v>0</v>
      </c>
      <c r="N347" s="121">
        <f>IF($C$4="citu pasākumu izmaksas",IF('10a+c+n'!$Q347="C",'10a+c+n'!N347,0))</f>
        <v>0</v>
      </c>
      <c r="O347" s="121">
        <f>IF($C$4="citu pasākumu izmaksas",IF('10a+c+n'!$Q347="C",'10a+c+n'!O347,0))</f>
        <v>0</v>
      </c>
      <c r="P347" s="122">
        <f>IF($C$4="citu pasākumu izmaksas",IF('10a+c+n'!$Q347="C",'10a+c+n'!P347,0))</f>
        <v>0</v>
      </c>
    </row>
    <row r="348" spans="1:16" x14ac:dyDescent="0.2">
      <c r="A348" s="49">
        <f>IF(P348=0,0,IF(COUNTBLANK(P348)=1,0,COUNTA($P$14:P348)))</f>
        <v>0</v>
      </c>
      <c r="B348" s="21">
        <f>IF($C$4="citu pasākumu izmaksas",IF('10a+c+n'!$Q348="C",'10a+c+n'!B348,0))</f>
        <v>0</v>
      </c>
      <c r="C348" s="21">
        <f>IF($C$4="citu pasākumu izmaksas",IF('10a+c+n'!$Q348="C",'10a+c+n'!C348,0))</f>
        <v>0</v>
      </c>
      <c r="D348" s="21">
        <f>IF($C$4="citu pasākumu izmaksas",IF('10a+c+n'!$Q348="C",'10a+c+n'!D348,0))</f>
        <v>0</v>
      </c>
      <c r="E348" s="42"/>
      <c r="F348" s="64"/>
      <c r="G348" s="121"/>
      <c r="H348" s="121">
        <f>IF($C$4="citu pasākumu izmaksas",IF('10a+c+n'!$Q348="C",'10a+c+n'!H348,0))</f>
        <v>0</v>
      </c>
      <c r="I348" s="121"/>
      <c r="J348" s="121"/>
      <c r="K348" s="122">
        <f>IF($C$4="citu pasākumu izmaksas",IF('10a+c+n'!$Q348="C",'10a+c+n'!K348,0))</f>
        <v>0</v>
      </c>
      <c r="L348" s="83">
        <f>IF($C$4="citu pasākumu izmaksas",IF('10a+c+n'!$Q348="C",'10a+c+n'!L348,0))</f>
        <v>0</v>
      </c>
      <c r="M348" s="121">
        <f>IF($C$4="citu pasākumu izmaksas",IF('10a+c+n'!$Q348="C",'10a+c+n'!M348,0))</f>
        <v>0</v>
      </c>
      <c r="N348" s="121">
        <f>IF($C$4="citu pasākumu izmaksas",IF('10a+c+n'!$Q348="C",'10a+c+n'!N348,0))</f>
        <v>0</v>
      </c>
      <c r="O348" s="121">
        <f>IF($C$4="citu pasākumu izmaksas",IF('10a+c+n'!$Q348="C",'10a+c+n'!O348,0))</f>
        <v>0</v>
      </c>
      <c r="P348" s="122">
        <f>IF($C$4="citu pasākumu izmaksas",IF('10a+c+n'!$Q348="C",'10a+c+n'!P348,0))</f>
        <v>0</v>
      </c>
    </row>
    <row r="349" spans="1:16" x14ac:dyDescent="0.2">
      <c r="A349" s="49">
        <f>IF(P349=0,0,IF(COUNTBLANK(P349)=1,0,COUNTA($P$14:P349)))</f>
        <v>0</v>
      </c>
      <c r="B349" s="21">
        <f>IF($C$4="citu pasākumu izmaksas",IF('10a+c+n'!$Q349="C",'10a+c+n'!B349,0))</f>
        <v>0</v>
      </c>
      <c r="C349" s="21">
        <f>IF($C$4="citu pasākumu izmaksas",IF('10a+c+n'!$Q349="C",'10a+c+n'!C349,0))</f>
        <v>0</v>
      </c>
      <c r="D349" s="21">
        <f>IF($C$4="citu pasākumu izmaksas",IF('10a+c+n'!$Q349="C",'10a+c+n'!D349,0))</f>
        <v>0</v>
      </c>
      <c r="E349" s="42"/>
      <c r="F349" s="64"/>
      <c r="G349" s="121"/>
      <c r="H349" s="121">
        <f>IF($C$4="citu pasākumu izmaksas",IF('10a+c+n'!$Q349="C",'10a+c+n'!H349,0))</f>
        <v>0</v>
      </c>
      <c r="I349" s="121"/>
      <c r="J349" s="121"/>
      <c r="K349" s="122">
        <f>IF($C$4="citu pasākumu izmaksas",IF('10a+c+n'!$Q349="C",'10a+c+n'!K349,0))</f>
        <v>0</v>
      </c>
      <c r="L349" s="83">
        <f>IF($C$4="citu pasākumu izmaksas",IF('10a+c+n'!$Q349="C",'10a+c+n'!L349,0))</f>
        <v>0</v>
      </c>
      <c r="M349" s="121">
        <f>IF($C$4="citu pasākumu izmaksas",IF('10a+c+n'!$Q349="C",'10a+c+n'!M349,0))</f>
        <v>0</v>
      </c>
      <c r="N349" s="121">
        <f>IF($C$4="citu pasākumu izmaksas",IF('10a+c+n'!$Q349="C",'10a+c+n'!N349,0))</f>
        <v>0</v>
      </c>
      <c r="O349" s="121">
        <f>IF($C$4="citu pasākumu izmaksas",IF('10a+c+n'!$Q349="C",'10a+c+n'!O349,0))</f>
        <v>0</v>
      </c>
      <c r="P349" s="122">
        <f>IF($C$4="citu pasākumu izmaksas",IF('10a+c+n'!$Q349="C",'10a+c+n'!P349,0))</f>
        <v>0</v>
      </c>
    </row>
    <row r="350" spans="1:16" x14ac:dyDescent="0.2">
      <c r="A350" s="49">
        <f>IF(P350=0,0,IF(COUNTBLANK(P350)=1,0,COUNTA($P$14:P350)))</f>
        <v>0</v>
      </c>
      <c r="B350" s="21">
        <f>IF($C$4="citu pasākumu izmaksas",IF('10a+c+n'!$Q350="C",'10a+c+n'!B350,0))</f>
        <v>0</v>
      </c>
      <c r="C350" s="21">
        <f>IF($C$4="citu pasākumu izmaksas",IF('10a+c+n'!$Q350="C",'10a+c+n'!C350,0))</f>
        <v>0</v>
      </c>
      <c r="D350" s="21">
        <f>IF($C$4="citu pasākumu izmaksas",IF('10a+c+n'!$Q350="C",'10a+c+n'!D350,0))</f>
        <v>0</v>
      </c>
      <c r="E350" s="42"/>
      <c r="F350" s="64"/>
      <c r="G350" s="121"/>
      <c r="H350" s="121">
        <f>IF($C$4="citu pasākumu izmaksas",IF('10a+c+n'!$Q350="C",'10a+c+n'!H350,0))</f>
        <v>0</v>
      </c>
      <c r="I350" s="121"/>
      <c r="J350" s="121"/>
      <c r="K350" s="122">
        <f>IF($C$4="citu pasākumu izmaksas",IF('10a+c+n'!$Q350="C",'10a+c+n'!K350,0))</f>
        <v>0</v>
      </c>
      <c r="L350" s="83">
        <f>IF($C$4="citu pasākumu izmaksas",IF('10a+c+n'!$Q350="C",'10a+c+n'!L350,0))</f>
        <v>0</v>
      </c>
      <c r="M350" s="121">
        <f>IF($C$4="citu pasākumu izmaksas",IF('10a+c+n'!$Q350="C",'10a+c+n'!M350,0))</f>
        <v>0</v>
      </c>
      <c r="N350" s="121">
        <f>IF($C$4="citu pasākumu izmaksas",IF('10a+c+n'!$Q350="C",'10a+c+n'!N350,0))</f>
        <v>0</v>
      </c>
      <c r="O350" s="121">
        <f>IF($C$4="citu pasākumu izmaksas",IF('10a+c+n'!$Q350="C",'10a+c+n'!O350,0))</f>
        <v>0</v>
      </c>
      <c r="P350" s="122">
        <f>IF($C$4="citu pasākumu izmaksas",IF('10a+c+n'!$Q350="C",'10a+c+n'!P350,0))</f>
        <v>0</v>
      </c>
    </row>
    <row r="351" spans="1:16" x14ac:dyDescent="0.2">
      <c r="A351" s="49">
        <f>IF(P351=0,0,IF(COUNTBLANK(P351)=1,0,COUNTA($P$14:P351)))</f>
        <v>0</v>
      </c>
      <c r="B351" s="21">
        <f>IF($C$4="citu pasākumu izmaksas",IF('10a+c+n'!$Q351="C",'10a+c+n'!B351,0))</f>
        <v>0</v>
      </c>
      <c r="C351" s="21">
        <f>IF($C$4="citu pasākumu izmaksas",IF('10a+c+n'!$Q351="C",'10a+c+n'!C351,0))</f>
        <v>0</v>
      </c>
      <c r="D351" s="21">
        <f>IF($C$4="citu pasākumu izmaksas",IF('10a+c+n'!$Q351="C",'10a+c+n'!D351,0))</f>
        <v>0</v>
      </c>
      <c r="E351" s="42"/>
      <c r="F351" s="64"/>
      <c r="G351" s="121"/>
      <c r="H351" s="121">
        <f>IF($C$4="citu pasākumu izmaksas",IF('10a+c+n'!$Q351="C",'10a+c+n'!H351,0))</f>
        <v>0</v>
      </c>
      <c r="I351" s="121"/>
      <c r="J351" s="121"/>
      <c r="K351" s="122">
        <f>IF($C$4="citu pasākumu izmaksas",IF('10a+c+n'!$Q351="C",'10a+c+n'!K351,0))</f>
        <v>0</v>
      </c>
      <c r="L351" s="83">
        <f>IF($C$4="citu pasākumu izmaksas",IF('10a+c+n'!$Q351="C",'10a+c+n'!L351,0))</f>
        <v>0</v>
      </c>
      <c r="M351" s="121">
        <f>IF($C$4="citu pasākumu izmaksas",IF('10a+c+n'!$Q351="C",'10a+c+n'!M351,0))</f>
        <v>0</v>
      </c>
      <c r="N351" s="121">
        <f>IF($C$4="citu pasākumu izmaksas",IF('10a+c+n'!$Q351="C",'10a+c+n'!N351,0))</f>
        <v>0</v>
      </c>
      <c r="O351" s="121">
        <f>IF($C$4="citu pasākumu izmaksas",IF('10a+c+n'!$Q351="C",'10a+c+n'!O351,0))</f>
        <v>0</v>
      </c>
      <c r="P351" s="122">
        <f>IF($C$4="citu pasākumu izmaksas",IF('10a+c+n'!$Q351="C",'10a+c+n'!P351,0))</f>
        <v>0</v>
      </c>
    </row>
    <row r="352" spans="1:16" x14ac:dyDescent="0.2">
      <c r="A352" s="49">
        <f>IF(P352=0,0,IF(COUNTBLANK(P352)=1,0,COUNTA($P$14:P352)))</f>
        <v>0</v>
      </c>
      <c r="B352" s="21">
        <f>IF($C$4="citu pasākumu izmaksas",IF('10a+c+n'!$Q352="C",'10a+c+n'!B352,0))</f>
        <v>0</v>
      </c>
      <c r="C352" s="21">
        <f>IF($C$4="citu pasākumu izmaksas",IF('10a+c+n'!$Q352="C",'10a+c+n'!C352,0))</f>
        <v>0</v>
      </c>
      <c r="D352" s="21">
        <f>IF($C$4="citu pasākumu izmaksas",IF('10a+c+n'!$Q352="C",'10a+c+n'!D352,0))</f>
        <v>0</v>
      </c>
      <c r="E352" s="42"/>
      <c r="F352" s="64"/>
      <c r="G352" s="121"/>
      <c r="H352" s="121">
        <f>IF($C$4="citu pasākumu izmaksas",IF('10a+c+n'!$Q352="C",'10a+c+n'!H352,0))</f>
        <v>0</v>
      </c>
      <c r="I352" s="121"/>
      <c r="J352" s="121"/>
      <c r="K352" s="122">
        <f>IF($C$4="citu pasākumu izmaksas",IF('10a+c+n'!$Q352="C",'10a+c+n'!K352,0))</f>
        <v>0</v>
      </c>
      <c r="L352" s="83">
        <f>IF($C$4="citu pasākumu izmaksas",IF('10a+c+n'!$Q352="C",'10a+c+n'!L352,0))</f>
        <v>0</v>
      </c>
      <c r="M352" s="121">
        <f>IF($C$4="citu pasākumu izmaksas",IF('10a+c+n'!$Q352="C",'10a+c+n'!M352,0))</f>
        <v>0</v>
      </c>
      <c r="N352" s="121">
        <f>IF($C$4="citu pasākumu izmaksas",IF('10a+c+n'!$Q352="C",'10a+c+n'!N352,0))</f>
        <v>0</v>
      </c>
      <c r="O352" s="121">
        <f>IF($C$4="citu pasākumu izmaksas",IF('10a+c+n'!$Q352="C",'10a+c+n'!O352,0))</f>
        <v>0</v>
      </c>
      <c r="P352" s="122">
        <f>IF($C$4="citu pasākumu izmaksas",IF('10a+c+n'!$Q352="C",'10a+c+n'!P352,0))</f>
        <v>0</v>
      </c>
    </row>
    <row r="353" spans="1:16" x14ac:dyDescent="0.2">
      <c r="A353" s="49">
        <f>IF(P353=0,0,IF(COUNTBLANK(P353)=1,0,COUNTA($P$14:P353)))</f>
        <v>0</v>
      </c>
      <c r="B353" s="21">
        <f>IF($C$4="citu pasākumu izmaksas",IF('10a+c+n'!$Q353="C",'10a+c+n'!B353,0))</f>
        <v>0</v>
      </c>
      <c r="C353" s="21">
        <f>IF($C$4="citu pasākumu izmaksas",IF('10a+c+n'!$Q353="C",'10a+c+n'!C353,0))</f>
        <v>0</v>
      </c>
      <c r="D353" s="21">
        <f>IF($C$4="citu pasākumu izmaksas",IF('10a+c+n'!$Q353="C",'10a+c+n'!D353,0))</f>
        <v>0</v>
      </c>
      <c r="E353" s="42"/>
      <c r="F353" s="64"/>
      <c r="G353" s="121"/>
      <c r="H353" s="121">
        <f>IF($C$4="citu pasākumu izmaksas",IF('10a+c+n'!$Q353="C",'10a+c+n'!H353,0))</f>
        <v>0</v>
      </c>
      <c r="I353" s="121"/>
      <c r="J353" s="121"/>
      <c r="K353" s="122">
        <f>IF($C$4="citu pasākumu izmaksas",IF('10a+c+n'!$Q353="C",'10a+c+n'!K353,0))</f>
        <v>0</v>
      </c>
      <c r="L353" s="83">
        <f>IF($C$4="citu pasākumu izmaksas",IF('10a+c+n'!$Q353="C",'10a+c+n'!L353,0))</f>
        <v>0</v>
      </c>
      <c r="M353" s="121">
        <f>IF($C$4="citu pasākumu izmaksas",IF('10a+c+n'!$Q353="C",'10a+c+n'!M353,0))</f>
        <v>0</v>
      </c>
      <c r="N353" s="121">
        <f>IF($C$4="citu pasākumu izmaksas",IF('10a+c+n'!$Q353="C",'10a+c+n'!N353,0))</f>
        <v>0</v>
      </c>
      <c r="O353" s="121">
        <f>IF($C$4="citu pasākumu izmaksas",IF('10a+c+n'!$Q353="C",'10a+c+n'!O353,0))</f>
        <v>0</v>
      </c>
      <c r="P353" s="122">
        <f>IF($C$4="citu pasākumu izmaksas",IF('10a+c+n'!$Q353="C",'10a+c+n'!P353,0))</f>
        <v>0</v>
      </c>
    </row>
    <row r="354" spans="1:16" x14ac:dyDescent="0.2">
      <c r="A354" s="49">
        <f>IF(P354=0,0,IF(COUNTBLANK(P354)=1,0,COUNTA($P$14:P354)))</f>
        <v>0</v>
      </c>
      <c r="B354" s="21">
        <f>IF($C$4="citu pasākumu izmaksas",IF('10a+c+n'!$Q354="C",'10a+c+n'!B354,0))</f>
        <v>0</v>
      </c>
      <c r="C354" s="21">
        <f>IF($C$4="citu pasākumu izmaksas",IF('10a+c+n'!$Q354="C",'10a+c+n'!C354,0))</f>
        <v>0</v>
      </c>
      <c r="D354" s="21">
        <f>IF($C$4="citu pasākumu izmaksas",IF('10a+c+n'!$Q354="C",'10a+c+n'!D354,0))</f>
        <v>0</v>
      </c>
      <c r="E354" s="42"/>
      <c r="F354" s="64"/>
      <c r="G354" s="121"/>
      <c r="H354" s="121">
        <f>IF($C$4="citu pasākumu izmaksas",IF('10a+c+n'!$Q354="C",'10a+c+n'!H354,0))</f>
        <v>0</v>
      </c>
      <c r="I354" s="121"/>
      <c r="J354" s="121"/>
      <c r="K354" s="122">
        <f>IF($C$4="citu pasākumu izmaksas",IF('10a+c+n'!$Q354="C",'10a+c+n'!K354,0))</f>
        <v>0</v>
      </c>
      <c r="L354" s="83">
        <f>IF($C$4="citu pasākumu izmaksas",IF('10a+c+n'!$Q354="C",'10a+c+n'!L354,0))</f>
        <v>0</v>
      </c>
      <c r="M354" s="121">
        <f>IF($C$4="citu pasākumu izmaksas",IF('10a+c+n'!$Q354="C",'10a+c+n'!M354,0))</f>
        <v>0</v>
      </c>
      <c r="N354" s="121">
        <f>IF($C$4="citu pasākumu izmaksas",IF('10a+c+n'!$Q354="C",'10a+c+n'!N354,0))</f>
        <v>0</v>
      </c>
      <c r="O354" s="121">
        <f>IF($C$4="citu pasākumu izmaksas",IF('10a+c+n'!$Q354="C",'10a+c+n'!O354,0))</f>
        <v>0</v>
      </c>
      <c r="P354" s="122">
        <f>IF($C$4="citu pasākumu izmaksas",IF('10a+c+n'!$Q354="C",'10a+c+n'!P354,0))</f>
        <v>0</v>
      </c>
    </row>
    <row r="355" spans="1:16" x14ac:dyDescent="0.2">
      <c r="A355" s="49">
        <f>IF(P355=0,0,IF(COUNTBLANK(P355)=1,0,COUNTA($P$14:P355)))</f>
        <v>0</v>
      </c>
      <c r="B355" s="21">
        <f>IF($C$4="citu pasākumu izmaksas",IF('10a+c+n'!$Q355="C",'10a+c+n'!B355,0))</f>
        <v>0</v>
      </c>
      <c r="C355" s="21">
        <f>IF($C$4="citu pasākumu izmaksas",IF('10a+c+n'!$Q355="C",'10a+c+n'!C355,0))</f>
        <v>0</v>
      </c>
      <c r="D355" s="21">
        <f>IF($C$4="citu pasākumu izmaksas",IF('10a+c+n'!$Q355="C",'10a+c+n'!D355,0))</f>
        <v>0</v>
      </c>
      <c r="E355" s="42"/>
      <c r="F355" s="64"/>
      <c r="G355" s="121"/>
      <c r="H355" s="121">
        <f>IF($C$4="citu pasākumu izmaksas",IF('10a+c+n'!$Q355="C",'10a+c+n'!H355,0))</f>
        <v>0</v>
      </c>
      <c r="I355" s="121"/>
      <c r="J355" s="121"/>
      <c r="K355" s="122">
        <f>IF($C$4="citu pasākumu izmaksas",IF('10a+c+n'!$Q355="C",'10a+c+n'!K355,0))</f>
        <v>0</v>
      </c>
      <c r="L355" s="83">
        <f>IF($C$4="citu pasākumu izmaksas",IF('10a+c+n'!$Q355="C",'10a+c+n'!L355,0))</f>
        <v>0</v>
      </c>
      <c r="M355" s="121">
        <f>IF($C$4="citu pasākumu izmaksas",IF('10a+c+n'!$Q355="C",'10a+c+n'!M355,0))</f>
        <v>0</v>
      </c>
      <c r="N355" s="121">
        <f>IF($C$4="citu pasākumu izmaksas",IF('10a+c+n'!$Q355="C",'10a+c+n'!N355,0))</f>
        <v>0</v>
      </c>
      <c r="O355" s="121">
        <f>IF($C$4="citu pasākumu izmaksas",IF('10a+c+n'!$Q355="C",'10a+c+n'!O355,0))</f>
        <v>0</v>
      </c>
      <c r="P355" s="122">
        <f>IF($C$4="citu pasākumu izmaksas",IF('10a+c+n'!$Q355="C",'10a+c+n'!P355,0))</f>
        <v>0</v>
      </c>
    </row>
    <row r="356" spans="1:16" x14ac:dyDescent="0.2">
      <c r="A356" s="49">
        <f>IF(P356=0,0,IF(COUNTBLANK(P356)=1,0,COUNTA($P$14:P356)))</f>
        <v>0</v>
      </c>
      <c r="B356" s="21">
        <f>IF($C$4="citu pasākumu izmaksas",IF('10a+c+n'!$Q356="C",'10a+c+n'!B356,0))</f>
        <v>0</v>
      </c>
      <c r="C356" s="21">
        <f>IF($C$4="citu pasākumu izmaksas",IF('10a+c+n'!$Q356="C",'10a+c+n'!C356,0))</f>
        <v>0</v>
      </c>
      <c r="D356" s="21">
        <f>IF($C$4="citu pasākumu izmaksas",IF('10a+c+n'!$Q356="C",'10a+c+n'!D356,0))</f>
        <v>0</v>
      </c>
      <c r="E356" s="42"/>
      <c r="F356" s="64"/>
      <c r="G356" s="121"/>
      <c r="H356" s="121">
        <f>IF($C$4="citu pasākumu izmaksas",IF('10a+c+n'!$Q356="C",'10a+c+n'!H356,0))</f>
        <v>0</v>
      </c>
      <c r="I356" s="121"/>
      <c r="J356" s="121"/>
      <c r="K356" s="122">
        <f>IF($C$4="citu pasākumu izmaksas",IF('10a+c+n'!$Q356="C",'10a+c+n'!K356,0))</f>
        <v>0</v>
      </c>
      <c r="L356" s="83">
        <f>IF($C$4="citu pasākumu izmaksas",IF('10a+c+n'!$Q356="C",'10a+c+n'!L356,0))</f>
        <v>0</v>
      </c>
      <c r="M356" s="121">
        <f>IF($C$4="citu pasākumu izmaksas",IF('10a+c+n'!$Q356="C",'10a+c+n'!M356,0))</f>
        <v>0</v>
      </c>
      <c r="N356" s="121">
        <f>IF($C$4="citu pasākumu izmaksas",IF('10a+c+n'!$Q356="C",'10a+c+n'!N356,0))</f>
        <v>0</v>
      </c>
      <c r="O356" s="121">
        <f>IF($C$4="citu pasākumu izmaksas",IF('10a+c+n'!$Q356="C",'10a+c+n'!O356,0))</f>
        <v>0</v>
      </c>
      <c r="P356" s="122">
        <f>IF($C$4="citu pasākumu izmaksas",IF('10a+c+n'!$Q356="C",'10a+c+n'!P356,0))</f>
        <v>0</v>
      </c>
    </row>
    <row r="357" spans="1:16" x14ac:dyDescent="0.2">
      <c r="A357" s="49">
        <f>IF(P357=0,0,IF(COUNTBLANK(P357)=1,0,COUNTA($P$14:P357)))</f>
        <v>0</v>
      </c>
      <c r="B357" s="21">
        <f>IF($C$4="citu pasākumu izmaksas",IF('10a+c+n'!$Q357="C",'10a+c+n'!B357,0))</f>
        <v>0</v>
      </c>
      <c r="C357" s="21">
        <f>IF($C$4="citu pasākumu izmaksas",IF('10a+c+n'!$Q357="C",'10a+c+n'!C357,0))</f>
        <v>0</v>
      </c>
      <c r="D357" s="21">
        <f>IF($C$4="citu pasākumu izmaksas",IF('10a+c+n'!$Q357="C",'10a+c+n'!D357,0))</f>
        <v>0</v>
      </c>
      <c r="E357" s="42"/>
      <c r="F357" s="64"/>
      <c r="G357" s="121"/>
      <c r="H357" s="121">
        <f>IF($C$4="citu pasākumu izmaksas",IF('10a+c+n'!$Q357="C",'10a+c+n'!H357,0))</f>
        <v>0</v>
      </c>
      <c r="I357" s="121"/>
      <c r="J357" s="121"/>
      <c r="K357" s="122">
        <f>IF($C$4="citu pasākumu izmaksas",IF('10a+c+n'!$Q357="C",'10a+c+n'!K357,0))</f>
        <v>0</v>
      </c>
      <c r="L357" s="83">
        <f>IF($C$4="citu pasākumu izmaksas",IF('10a+c+n'!$Q357="C",'10a+c+n'!L357,0))</f>
        <v>0</v>
      </c>
      <c r="M357" s="121">
        <f>IF($C$4="citu pasākumu izmaksas",IF('10a+c+n'!$Q357="C",'10a+c+n'!M357,0))</f>
        <v>0</v>
      </c>
      <c r="N357" s="121">
        <f>IF($C$4="citu pasākumu izmaksas",IF('10a+c+n'!$Q357="C",'10a+c+n'!N357,0))</f>
        <v>0</v>
      </c>
      <c r="O357" s="121">
        <f>IF($C$4="citu pasākumu izmaksas",IF('10a+c+n'!$Q357="C",'10a+c+n'!O357,0))</f>
        <v>0</v>
      </c>
      <c r="P357" s="122">
        <f>IF($C$4="citu pasākumu izmaksas",IF('10a+c+n'!$Q357="C",'10a+c+n'!P357,0))</f>
        <v>0</v>
      </c>
    </row>
    <row r="358" spans="1:16" x14ac:dyDescent="0.2">
      <c r="A358" s="49">
        <f>IF(P358=0,0,IF(COUNTBLANK(P358)=1,0,COUNTA($P$14:P358)))</f>
        <v>0</v>
      </c>
      <c r="B358" s="21">
        <f>IF($C$4="citu pasākumu izmaksas",IF('10a+c+n'!$Q358="C",'10a+c+n'!B358,0))</f>
        <v>0</v>
      </c>
      <c r="C358" s="21">
        <f>IF($C$4="citu pasākumu izmaksas",IF('10a+c+n'!$Q358="C",'10a+c+n'!C358,0))</f>
        <v>0</v>
      </c>
      <c r="D358" s="21">
        <f>IF($C$4="citu pasākumu izmaksas",IF('10a+c+n'!$Q358="C",'10a+c+n'!D358,0))</f>
        <v>0</v>
      </c>
      <c r="E358" s="42"/>
      <c r="F358" s="64"/>
      <c r="G358" s="121"/>
      <c r="H358" s="121">
        <f>IF($C$4="citu pasākumu izmaksas",IF('10a+c+n'!$Q358="C",'10a+c+n'!H358,0))</f>
        <v>0</v>
      </c>
      <c r="I358" s="121"/>
      <c r="J358" s="121"/>
      <c r="K358" s="122">
        <f>IF($C$4="citu pasākumu izmaksas",IF('10a+c+n'!$Q358="C",'10a+c+n'!K358,0))</f>
        <v>0</v>
      </c>
      <c r="L358" s="83">
        <f>IF($C$4="citu pasākumu izmaksas",IF('10a+c+n'!$Q358="C",'10a+c+n'!L358,0))</f>
        <v>0</v>
      </c>
      <c r="M358" s="121">
        <f>IF($C$4="citu pasākumu izmaksas",IF('10a+c+n'!$Q358="C",'10a+c+n'!M358,0))</f>
        <v>0</v>
      </c>
      <c r="N358" s="121">
        <f>IF($C$4="citu pasākumu izmaksas",IF('10a+c+n'!$Q358="C",'10a+c+n'!N358,0))</f>
        <v>0</v>
      </c>
      <c r="O358" s="121">
        <f>IF($C$4="citu pasākumu izmaksas",IF('10a+c+n'!$Q358="C",'10a+c+n'!O358,0))</f>
        <v>0</v>
      </c>
      <c r="P358" s="122">
        <f>IF($C$4="citu pasākumu izmaksas",IF('10a+c+n'!$Q358="C",'10a+c+n'!P358,0))</f>
        <v>0</v>
      </c>
    </row>
    <row r="359" spans="1:16" x14ac:dyDescent="0.2">
      <c r="A359" s="49">
        <f>IF(P359=0,0,IF(COUNTBLANK(P359)=1,0,COUNTA($P$14:P359)))</f>
        <v>0</v>
      </c>
      <c r="B359" s="21">
        <f>IF($C$4="citu pasākumu izmaksas",IF('10a+c+n'!$Q359="C",'10a+c+n'!B359,0))</f>
        <v>0</v>
      </c>
      <c r="C359" s="21">
        <f>IF($C$4="citu pasākumu izmaksas",IF('10a+c+n'!$Q359="C",'10a+c+n'!C359,0))</f>
        <v>0</v>
      </c>
      <c r="D359" s="21">
        <f>IF($C$4="citu pasākumu izmaksas",IF('10a+c+n'!$Q359="C",'10a+c+n'!D359,0))</f>
        <v>0</v>
      </c>
      <c r="E359" s="42"/>
      <c r="F359" s="64"/>
      <c r="G359" s="121"/>
      <c r="H359" s="121">
        <f>IF($C$4="citu pasākumu izmaksas",IF('10a+c+n'!$Q359="C",'10a+c+n'!H359,0))</f>
        <v>0</v>
      </c>
      <c r="I359" s="121"/>
      <c r="J359" s="121"/>
      <c r="K359" s="122">
        <f>IF($C$4="citu pasākumu izmaksas",IF('10a+c+n'!$Q359="C",'10a+c+n'!K359,0))</f>
        <v>0</v>
      </c>
      <c r="L359" s="83">
        <f>IF($C$4="citu pasākumu izmaksas",IF('10a+c+n'!$Q359="C",'10a+c+n'!L359,0))</f>
        <v>0</v>
      </c>
      <c r="M359" s="121">
        <f>IF($C$4="citu pasākumu izmaksas",IF('10a+c+n'!$Q359="C",'10a+c+n'!M359,0))</f>
        <v>0</v>
      </c>
      <c r="N359" s="121">
        <f>IF($C$4="citu pasākumu izmaksas",IF('10a+c+n'!$Q359="C",'10a+c+n'!N359,0))</f>
        <v>0</v>
      </c>
      <c r="O359" s="121">
        <f>IF($C$4="citu pasākumu izmaksas",IF('10a+c+n'!$Q359="C",'10a+c+n'!O359,0))</f>
        <v>0</v>
      </c>
      <c r="P359" s="122">
        <f>IF($C$4="citu pasākumu izmaksas",IF('10a+c+n'!$Q359="C",'10a+c+n'!P359,0))</f>
        <v>0</v>
      </c>
    </row>
    <row r="360" spans="1:16" x14ac:dyDescent="0.2">
      <c r="A360" s="49">
        <f>IF(P360=0,0,IF(COUNTBLANK(P360)=1,0,COUNTA($P$14:P360)))</f>
        <v>0</v>
      </c>
      <c r="B360" s="21">
        <f>IF($C$4="citu pasākumu izmaksas",IF('10a+c+n'!$Q360="C",'10a+c+n'!B360,0))</f>
        <v>0</v>
      </c>
      <c r="C360" s="21">
        <f>IF($C$4="citu pasākumu izmaksas",IF('10a+c+n'!$Q360="C",'10a+c+n'!C360,0))</f>
        <v>0</v>
      </c>
      <c r="D360" s="21">
        <f>IF($C$4="citu pasākumu izmaksas",IF('10a+c+n'!$Q360="C",'10a+c+n'!D360,0))</f>
        <v>0</v>
      </c>
      <c r="E360" s="42"/>
      <c r="F360" s="64"/>
      <c r="G360" s="121"/>
      <c r="H360" s="121">
        <f>IF($C$4="citu pasākumu izmaksas",IF('10a+c+n'!$Q360="C",'10a+c+n'!H360,0))</f>
        <v>0</v>
      </c>
      <c r="I360" s="121"/>
      <c r="J360" s="121"/>
      <c r="K360" s="122">
        <f>IF($C$4="citu pasākumu izmaksas",IF('10a+c+n'!$Q360="C",'10a+c+n'!K360,0))</f>
        <v>0</v>
      </c>
      <c r="L360" s="83">
        <f>IF($C$4="citu pasākumu izmaksas",IF('10a+c+n'!$Q360="C",'10a+c+n'!L360,0))</f>
        <v>0</v>
      </c>
      <c r="M360" s="121">
        <f>IF($C$4="citu pasākumu izmaksas",IF('10a+c+n'!$Q360="C",'10a+c+n'!M360,0))</f>
        <v>0</v>
      </c>
      <c r="N360" s="121">
        <f>IF($C$4="citu pasākumu izmaksas",IF('10a+c+n'!$Q360="C",'10a+c+n'!N360,0))</f>
        <v>0</v>
      </c>
      <c r="O360" s="121">
        <f>IF($C$4="citu pasākumu izmaksas",IF('10a+c+n'!$Q360="C",'10a+c+n'!O360,0))</f>
        <v>0</v>
      </c>
      <c r="P360" s="122">
        <f>IF($C$4="citu pasākumu izmaksas",IF('10a+c+n'!$Q360="C",'10a+c+n'!P360,0))</f>
        <v>0</v>
      </c>
    </row>
    <row r="361" spans="1:16" x14ac:dyDescent="0.2">
      <c r="A361" s="49">
        <f>IF(P361=0,0,IF(COUNTBLANK(P361)=1,0,COUNTA($P$14:P361)))</f>
        <v>0</v>
      </c>
      <c r="B361" s="21">
        <f>IF($C$4="citu pasākumu izmaksas",IF('10a+c+n'!$Q361="C",'10a+c+n'!B361,0))</f>
        <v>0</v>
      </c>
      <c r="C361" s="21">
        <f>IF($C$4="citu pasākumu izmaksas",IF('10a+c+n'!$Q361="C",'10a+c+n'!C361,0))</f>
        <v>0</v>
      </c>
      <c r="D361" s="21">
        <f>IF($C$4="citu pasākumu izmaksas",IF('10a+c+n'!$Q361="C",'10a+c+n'!D361,0))</f>
        <v>0</v>
      </c>
      <c r="E361" s="42"/>
      <c r="F361" s="64"/>
      <c r="G361" s="121"/>
      <c r="H361" s="121">
        <f>IF($C$4="citu pasākumu izmaksas",IF('10a+c+n'!$Q361="C",'10a+c+n'!H361,0))</f>
        <v>0</v>
      </c>
      <c r="I361" s="121"/>
      <c r="J361" s="121"/>
      <c r="K361" s="122">
        <f>IF($C$4="citu pasākumu izmaksas",IF('10a+c+n'!$Q361="C",'10a+c+n'!K361,0))</f>
        <v>0</v>
      </c>
      <c r="L361" s="83">
        <f>IF($C$4="citu pasākumu izmaksas",IF('10a+c+n'!$Q361="C",'10a+c+n'!L361,0))</f>
        <v>0</v>
      </c>
      <c r="M361" s="121">
        <f>IF($C$4="citu pasākumu izmaksas",IF('10a+c+n'!$Q361="C",'10a+c+n'!M361,0))</f>
        <v>0</v>
      </c>
      <c r="N361" s="121">
        <f>IF($C$4="citu pasākumu izmaksas",IF('10a+c+n'!$Q361="C",'10a+c+n'!N361,0))</f>
        <v>0</v>
      </c>
      <c r="O361" s="121">
        <f>IF($C$4="citu pasākumu izmaksas",IF('10a+c+n'!$Q361="C",'10a+c+n'!O361,0))</f>
        <v>0</v>
      </c>
      <c r="P361" s="122">
        <f>IF($C$4="citu pasākumu izmaksas",IF('10a+c+n'!$Q361="C",'10a+c+n'!P361,0))</f>
        <v>0</v>
      </c>
    </row>
    <row r="362" spans="1:16" x14ac:dyDescent="0.2">
      <c r="A362" s="49">
        <f>IF(P362=0,0,IF(COUNTBLANK(P362)=1,0,COUNTA($P$14:P362)))</f>
        <v>0</v>
      </c>
      <c r="B362" s="21">
        <f>IF($C$4="citu pasākumu izmaksas",IF('10a+c+n'!$Q362="C",'10a+c+n'!B362,0))</f>
        <v>0</v>
      </c>
      <c r="C362" s="21">
        <f>IF($C$4="citu pasākumu izmaksas",IF('10a+c+n'!$Q362="C",'10a+c+n'!C362,0))</f>
        <v>0</v>
      </c>
      <c r="D362" s="21">
        <f>IF($C$4="citu pasākumu izmaksas",IF('10a+c+n'!$Q362="C",'10a+c+n'!D362,0))</f>
        <v>0</v>
      </c>
      <c r="E362" s="42"/>
      <c r="F362" s="64"/>
      <c r="G362" s="121"/>
      <c r="H362" s="121">
        <f>IF($C$4="citu pasākumu izmaksas",IF('10a+c+n'!$Q362="C",'10a+c+n'!H362,0))</f>
        <v>0</v>
      </c>
      <c r="I362" s="121"/>
      <c r="J362" s="121"/>
      <c r="K362" s="122">
        <f>IF($C$4="citu pasākumu izmaksas",IF('10a+c+n'!$Q362="C",'10a+c+n'!K362,0))</f>
        <v>0</v>
      </c>
      <c r="L362" s="83">
        <f>IF($C$4="citu pasākumu izmaksas",IF('10a+c+n'!$Q362="C",'10a+c+n'!L362,0))</f>
        <v>0</v>
      </c>
      <c r="M362" s="121">
        <f>IF($C$4="citu pasākumu izmaksas",IF('10a+c+n'!$Q362="C",'10a+c+n'!M362,0))</f>
        <v>0</v>
      </c>
      <c r="N362" s="121">
        <f>IF($C$4="citu pasākumu izmaksas",IF('10a+c+n'!$Q362="C",'10a+c+n'!N362,0))</f>
        <v>0</v>
      </c>
      <c r="O362" s="121">
        <f>IF($C$4="citu pasākumu izmaksas",IF('10a+c+n'!$Q362="C",'10a+c+n'!O362,0))</f>
        <v>0</v>
      </c>
      <c r="P362" s="122">
        <f>IF($C$4="citu pasākumu izmaksas",IF('10a+c+n'!$Q362="C",'10a+c+n'!P362,0))</f>
        <v>0</v>
      </c>
    </row>
    <row r="363" spans="1:16" x14ac:dyDescent="0.2">
      <c r="A363" s="49">
        <f>IF(P363=0,0,IF(COUNTBLANK(P363)=1,0,COUNTA($P$14:P363)))</f>
        <v>0</v>
      </c>
      <c r="B363" s="21">
        <f>IF($C$4="citu pasākumu izmaksas",IF('10a+c+n'!$Q363="C",'10a+c+n'!B363,0))</f>
        <v>0</v>
      </c>
      <c r="C363" s="21">
        <f>IF($C$4="citu pasākumu izmaksas",IF('10a+c+n'!$Q363="C",'10a+c+n'!C363,0))</f>
        <v>0</v>
      </c>
      <c r="D363" s="21">
        <f>IF($C$4="citu pasākumu izmaksas",IF('10a+c+n'!$Q363="C",'10a+c+n'!D363,0))</f>
        <v>0</v>
      </c>
      <c r="E363" s="42"/>
      <c r="F363" s="64"/>
      <c r="G363" s="121"/>
      <c r="H363" s="121">
        <f>IF($C$4="citu pasākumu izmaksas",IF('10a+c+n'!$Q363="C",'10a+c+n'!H363,0))</f>
        <v>0</v>
      </c>
      <c r="I363" s="121"/>
      <c r="J363" s="121"/>
      <c r="K363" s="122">
        <f>IF($C$4="citu pasākumu izmaksas",IF('10a+c+n'!$Q363="C",'10a+c+n'!K363,0))</f>
        <v>0</v>
      </c>
      <c r="L363" s="83">
        <f>IF($C$4="citu pasākumu izmaksas",IF('10a+c+n'!$Q363="C",'10a+c+n'!L363,0))</f>
        <v>0</v>
      </c>
      <c r="M363" s="121">
        <f>IF($C$4="citu pasākumu izmaksas",IF('10a+c+n'!$Q363="C",'10a+c+n'!M363,0))</f>
        <v>0</v>
      </c>
      <c r="N363" s="121">
        <f>IF($C$4="citu pasākumu izmaksas",IF('10a+c+n'!$Q363="C",'10a+c+n'!N363,0))</f>
        <v>0</v>
      </c>
      <c r="O363" s="121">
        <f>IF($C$4="citu pasākumu izmaksas",IF('10a+c+n'!$Q363="C",'10a+c+n'!O363,0))</f>
        <v>0</v>
      </c>
      <c r="P363" s="122">
        <f>IF($C$4="citu pasākumu izmaksas",IF('10a+c+n'!$Q363="C",'10a+c+n'!P363,0))</f>
        <v>0</v>
      </c>
    </row>
    <row r="364" spans="1:16" x14ac:dyDescent="0.2">
      <c r="A364" s="49">
        <f>IF(P364=0,0,IF(COUNTBLANK(P364)=1,0,COUNTA($P$14:P364)))</f>
        <v>0</v>
      </c>
      <c r="B364" s="21">
        <f>IF($C$4="citu pasākumu izmaksas",IF('10a+c+n'!$Q364="C",'10a+c+n'!B364,0))</f>
        <v>0</v>
      </c>
      <c r="C364" s="21">
        <f>IF($C$4="citu pasākumu izmaksas",IF('10a+c+n'!$Q364="C",'10a+c+n'!C364,0))</f>
        <v>0</v>
      </c>
      <c r="D364" s="21">
        <f>IF($C$4="citu pasākumu izmaksas",IF('10a+c+n'!$Q364="C",'10a+c+n'!D364,0))</f>
        <v>0</v>
      </c>
      <c r="E364" s="42"/>
      <c r="F364" s="64"/>
      <c r="G364" s="121"/>
      <c r="H364" s="121">
        <f>IF($C$4="citu pasākumu izmaksas",IF('10a+c+n'!$Q364="C",'10a+c+n'!H364,0))</f>
        <v>0</v>
      </c>
      <c r="I364" s="121"/>
      <c r="J364" s="121"/>
      <c r="K364" s="122">
        <f>IF($C$4="citu pasākumu izmaksas",IF('10a+c+n'!$Q364="C",'10a+c+n'!K364,0))</f>
        <v>0</v>
      </c>
      <c r="L364" s="83">
        <f>IF($C$4="citu pasākumu izmaksas",IF('10a+c+n'!$Q364="C",'10a+c+n'!L364,0))</f>
        <v>0</v>
      </c>
      <c r="M364" s="121">
        <f>IF($C$4="citu pasākumu izmaksas",IF('10a+c+n'!$Q364="C",'10a+c+n'!M364,0))</f>
        <v>0</v>
      </c>
      <c r="N364" s="121">
        <f>IF($C$4="citu pasākumu izmaksas",IF('10a+c+n'!$Q364="C",'10a+c+n'!N364,0))</f>
        <v>0</v>
      </c>
      <c r="O364" s="121">
        <f>IF($C$4="citu pasākumu izmaksas",IF('10a+c+n'!$Q364="C",'10a+c+n'!O364,0))</f>
        <v>0</v>
      </c>
      <c r="P364" s="122">
        <f>IF($C$4="citu pasākumu izmaksas",IF('10a+c+n'!$Q364="C",'10a+c+n'!P364,0))</f>
        <v>0</v>
      </c>
    </row>
    <row r="365" spans="1:16" x14ac:dyDescent="0.2">
      <c r="A365" s="49">
        <f>IF(P365=0,0,IF(COUNTBLANK(P365)=1,0,COUNTA($P$14:P365)))</f>
        <v>0</v>
      </c>
      <c r="B365" s="21">
        <f>IF($C$4="citu pasākumu izmaksas",IF('10a+c+n'!$Q365="C",'10a+c+n'!B365,0))</f>
        <v>0</v>
      </c>
      <c r="C365" s="21">
        <f>IF($C$4="citu pasākumu izmaksas",IF('10a+c+n'!$Q365="C",'10a+c+n'!C365,0))</f>
        <v>0</v>
      </c>
      <c r="D365" s="21">
        <f>IF($C$4="citu pasākumu izmaksas",IF('10a+c+n'!$Q365="C",'10a+c+n'!D365,0))</f>
        <v>0</v>
      </c>
      <c r="E365" s="42"/>
      <c r="F365" s="64"/>
      <c r="G365" s="121"/>
      <c r="H365" s="121">
        <f>IF($C$4="citu pasākumu izmaksas",IF('10a+c+n'!$Q365="C",'10a+c+n'!H365,0))</f>
        <v>0</v>
      </c>
      <c r="I365" s="121"/>
      <c r="J365" s="121"/>
      <c r="K365" s="122">
        <f>IF($C$4="citu pasākumu izmaksas",IF('10a+c+n'!$Q365="C",'10a+c+n'!K365,0))</f>
        <v>0</v>
      </c>
      <c r="L365" s="83">
        <f>IF($C$4="citu pasākumu izmaksas",IF('10a+c+n'!$Q365="C",'10a+c+n'!L365,0))</f>
        <v>0</v>
      </c>
      <c r="M365" s="121">
        <f>IF($C$4="citu pasākumu izmaksas",IF('10a+c+n'!$Q365="C",'10a+c+n'!M365,0))</f>
        <v>0</v>
      </c>
      <c r="N365" s="121">
        <f>IF($C$4="citu pasākumu izmaksas",IF('10a+c+n'!$Q365="C",'10a+c+n'!N365,0))</f>
        <v>0</v>
      </c>
      <c r="O365" s="121">
        <f>IF($C$4="citu pasākumu izmaksas",IF('10a+c+n'!$Q365="C",'10a+c+n'!O365,0))</f>
        <v>0</v>
      </c>
      <c r="P365" s="122">
        <f>IF($C$4="citu pasākumu izmaksas",IF('10a+c+n'!$Q365="C",'10a+c+n'!P365,0))</f>
        <v>0</v>
      </c>
    </row>
    <row r="366" spans="1:16" x14ac:dyDescent="0.2">
      <c r="A366" s="49">
        <f>IF(P366=0,0,IF(COUNTBLANK(P366)=1,0,COUNTA($P$14:P366)))</f>
        <v>0</v>
      </c>
      <c r="B366" s="21">
        <f>IF($C$4="citu pasākumu izmaksas",IF('10a+c+n'!$Q366="C",'10a+c+n'!B366,0))</f>
        <v>0</v>
      </c>
      <c r="C366" s="21">
        <f>IF($C$4="citu pasākumu izmaksas",IF('10a+c+n'!$Q366="C",'10a+c+n'!C366,0))</f>
        <v>0</v>
      </c>
      <c r="D366" s="21">
        <f>IF($C$4="citu pasākumu izmaksas",IF('10a+c+n'!$Q366="C",'10a+c+n'!D366,0))</f>
        <v>0</v>
      </c>
      <c r="E366" s="42"/>
      <c r="F366" s="64"/>
      <c r="G366" s="121"/>
      <c r="H366" s="121">
        <f>IF($C$4="citu pasākumu izmaksas",IF('10a+c+n'!$Q366="C",'10a+c+n'!H366,0))</f>
        <v>0</v>
      </c>
      <c r="I366" s="121"/>
      <c r="J366" s="121"/>
      <c r="K366" s="122">
        <f>IF($C$4="citu pasākumu izmaksas",IF('10a+c+n'!$Q366="C",'10a+c+n'!K366,0))</f>
        <v>0</v>
      </c>
      <c r="L366" s="83">
        <f>IF($C$4="citu pasākumu izmaksas",IF('10a+c+n'!$Q366="C",'10a+c+n'!L366,0))</f>
        <v>0</v>
      </c>
      <c r="M366" s="121">
        <f>IF($C$4="citu pasākumu izmaksas",IF('10a+c+n'!$Q366="C",'10a+c+n'!M366,0))</f>
        <v>0</v>
      </c>
      <c r="N366" s="121">
        <f>IF($C$4="citu pasākumu izmaksas",IF('10a+c+n'!$Q366="C",'10a+c+n'!N366,0))</f>
        <v>0</v>
      </c>
      <c r="O366" s="121">
        <f>IF($C$4="citu pasākumu izmaksas",IF('10a+c+n'!$Q366="C",'10a+c+n'!O366,0))</f>
        <v>0</v>
      </c>
      <c r="P366" s="122">
        <f>IF($C$4="citu pasākumu izmaksas",IF('10a+c+n'!$Q366="C",'10a+c+n'!P366,0))</f>
        <v>0</v>
      </c>
    </row>
    <row r="367" spans="1:16" x14ac:dyDescent="0.2">
      <c r="A367" s="49">
        <f>IF(P367=0,0,IF(COUNTBLANK(P367)=1,0,COUNTA($P$14:P367)))</f>
        <v>0</v>
      </c>
      <c r="B367" s="21">
        <f>IF($C$4="citu pasākumu izmaksas",IF('10a+c+n'!$Q367="C",'10a+c+n'!B367,0))</f>
        <v>0</v>
      </c>
      <c r="C367" s="21">
        <f>IF($C$4="citu pasākumu izmaksas",IF('10a+c+n'!$Q367="C",'10a+c+n'!C367,0))</f>
        <v>0</v>
      </c>
      <c r="D367" s="21">
        <f>IF($C$4="citu pasākumu izmaksas",IF('10a+c+n'!$Q367="C",'10a+c+n'!D367,0))</f>
        <v>0</v>
      </c>
      <c r="E367" s="42"/>
      <c r="F367" s="64"/>
      <c r="G367" s="121"/>
      <c r="H367" s="121">
        <f>IF($C$4="citu pasākumu izmaksas",IF('10a+c+n'!$Q367="C",'10a+c+n'!H367,0))</f>
        <v>0</v>
      </c>
      <c r="I367" s="121"/>
      <c r="J367" s="121"/>
      <c r="K367" s="122">
        <f>IF($C$4="citu pasākumu izmaksas",IF('10a+c+n'!$Q367="C",'10a+c+n'!K367,0))</f>
        <v>0</v>
      </c>
      <c r="L367" s="83">
        <f>IF($C$4="citu pasākumu izmaksas",IF('10a+c+n'!$Q367="C",'10a+c+n'!L367,0))</f>
        <v>0</v>
      </c>
      <c r="M367" s="121">
        <f>IF($C$4="citu pasākumu izmaksas",IF('10a+c+n'!$Q367="C",'10a+c+n'!M367,0))</f>
        <v>0</v>
      </c>
      <c r="N367" s="121">
        <f>IF($C$4="citu pasākumu izmaksas",IF('10a+c+n'!$Q367="C",'10a+c+n'!N367,0))</f>
        <v>0</v>
      </c>
      <c r="O367" s="121">
        <f>IF($C$4="citu pasākumu izmaksas",IF('10a+c+n'!$Q367="C",'10a+c+n'!O367,0))</f>
        <v>0</v>
      </c>
      <c r="P367" s="122">
        <f>IF($C$4="citu pasākumu izmaksas",IF('10a+c+n'!$Q367="C",'10a+c+n'!P367,0))</f>
        <v>0</v>
      </c>
    </row>
    <row r="368" spans="1:16" x14ac:dyDescent="0.2">
      <c r="A368" s="49">
        <f>IF(P368=0,0,IF(COUNTBLANK(P368)=1,0,COUNTA($P$14:P368)))</f>
        <v>0</v>
      </c>
      <c r="B368" s="21">
        <f>IF($C$4="citu pasākumu izmaksas",IF('10a+c+n'!$Q368="C",'10a+c+n'!B368,0))</f>
        <v>0</v>
      </c>
      <c r="C368" s="21">
        <f>IF($C$4="citu pasākumu izmaksas",IF('10a+c+n'!$Q368="C",'10a+c+n'!C368,0))</f>
        <v>0</v>
      </c>
      <c r="D368" s="21">
        <f>IF($C$4="citu pasākumu izmaksas",IF('10a+c+n'!$Q368="C",'10a+c+n'!D368,0))</f>
        <v>0</v>
      </c>
      <c r="E368" s="42"/>
      <c r="F368" s="64"/>
      <c r="G368" s="121"/>
      <c r="H368" s="121">
        <f>IF($C$4="citu pasākumu izmaksas",IF('10a+c+n'!$Q368="C",'10a+c+n'!H368,0))</f>
        <v>0</v>
      </c>
      <c r="I368" s="121"/>
      <c r="J368" s="121"/>
      <c r="K368" s="122">
        <f>IF($C$4="citu pasākumu izmaksas",IF('10a+c+n'!$Q368="C",'10a+c+n'!K368,0))</f>
        <v>0</v>
      </c>
      <c r="L368" s="83">
        <f>IF($C$4="citu pasākumu izmaksas",IF('10a+c+n'!$Q368="C",'10a+c+n'!L368,0))</f>
        <v>0</v>
      </c>
      <c r="M368" s="121">
        <f>IF($C$4="citu pasākumu izmaksas",IF('10a+c+n'!$Q368="C",'10a+c+n'!M368,0))</f>
        <v>0</v>
      </c>
      <c r="N368" s="121">
        <f>IF($C$4="citu pasākumu izmaksas",IF('10a+c+n'!$Q368="C",'10a+c+n'!N368,0))</f>
        <v>0</v>
      </c>
      <c r="O368" s="121">
        <f>IF($C$4="citu pasākumu izmaksas",IF('10a+c+n'!$Q368="C",'10a+c+n'!O368,0))</f>
        <v>0</v>
      </c>
      <c r="P368" s="122">
        <f>IF($C$4="citu pasākumu izmaksas",IF('10a+c+n'!$Q368="C",'10a+c+n'!P368,0))</f>
        <v>0</v>
      </c>
    </row>
    <row r="369" spans="1:16" x14ac:dyDescent="0.2">
      <c r="A369" s="49">
        <f>IF(P369=0,0,IF(COUNTBLANK(P369)=1,0,COUNTA($P$14:P369)))</f>
        <v>0</v>
      </c>
      <c r="B369" s="21">
        <f>IF($C$4="citu pasākumu izmaksas",IF('10a+c+n'!$Q369="C",'10a+c+n'!B369,0))</f>
        <v>0</v>
      </c>
      <c r="C369" s="21">
        <f>IF($C$4="citu pasākumu izmaksas",IF('10a+c+n'!$Q369="C",'10a+c+n'!C369,0))</f>
        <v>0</v>
      </c>
      <c r="D369" s="21">
        <f>IF($C$4="citu pasākumu izmaksas",IF('10a+c+n'!$Q369="C",'10a+c+n'!D369,0))</f>
        <v>0</v>
      </c>
      <c r="E369" s="42"/>
      <c r="F369" s="64"/>
      <c r="G369" s="121"/>
      <c r="H369" s="121">
        <f>IF($C$4="citu pasākumu izmaksas",IF('10a+c+n'!$Q369="C",'10a+c+n'!H369,0))</f>
        <v>0</v>
      </c>
      <c r="I369" s="121"/>
      <c r="J369" s="121"/>
      <c r="K369" s="122">
        <f>IF($C$4="citu pasākumu izmaksas",IF('10a+c+n'!$Q369="C",'10a+c+n'!K369,0))</f>
        <v>0</v>
      </c>
      <c r="L369" s="83">
        <f>IF($C$4="citu pasākumu izmaksas",IF('10a+c+n'!$Q369="C",'10a+c+n'!L369,0))</f>
        <v>0</v>
      </c>
      <c r="M369" s="121">
        <f>IF($C$4="citu pasākumu izmaksas",IF('10a+c+n'!$Q369="C",'10a+c+n'!M369,0))</f>
        <v>0</v>
      </c>
      <c r="N369" s="121">
        <f>IF($C$4="citu pasākumu izmaksas",IF('10a+c+n'!$Q369="C",'10a+c+n'!N369,0))</f>
        <v>0</v>
      </c>
      <c r="O369" s="121">
        <f>IF($C$4="citu pasākumu izmaksas",IF('10a+c+n'!$Q369="C",'10a+c+n'!O369,0))</f>
        <v>0</v>
      </c>
      <c r="P369" s="122">
        <f>IF($C$4="citu pasākumu izmaksas",IF('10a+c+n'!$Q369="C",'10a+c+n'!P369,0))</f>
        <v>0</v>
      </c>
    </row>
    <row r="370" spans="1:16" x14ac:dyDescent="0.2">
      <c r="A370" s="49">
        <f>IF(P370=0,0,IF(COUNTBLANK(P370)=1,0,COUNTA($P$14:P370)))</f>
        <v>0</v>
      </c>
      <c r="B370" s="21">
        <f>IF($C$4="citu pasākumu izmaksas",IF('10a+c+n'!$Q370="C",'10a+c+n'!B370,0))</f>
        <v>0</v>
      </c>
      <c r="C370" s="21">
        <f>IF($C$4="citu pasākumu izmaksas",IF('10a+c+n'!$Q370="C",'10a+c+n'!C370,0))</f>
        <v>0</v>
      </c>
      <c r="D370" s="21">
        <f>IF($C$4="citu pasākumu izmaksas",IF('10a+c+n'!$Q370="C",'10a+c+n'!D370,0))</f>
        <v>0</v>
      </c>
      <c r="E370" s="42"/>
      <c r="F370" s="64"/>
      <c r="G370" s="121"/>
      <c r="H370" s="121">
        <f>IF($C$4="citu pasākumu izmaksas",IF('10a+c+n'!$Q370="C",'10a+c+n'!H370,0))</f>
        <v>0</v>
      </c>
      <c r="I370" s="121"/>
      <c r="J370" s="121"/>
      <c r="K370" s="122">
        <f>IF($C$4="citu pasākumu izmaksas",IF('10a+c+n'!$Q370="C",'10a+c+n'!K370,0))</f>
        <v>0</v>
      </c>
      <c r="L370" s="83">
        <f>IF($C$4="citu pasākumu izmaksas",IF('10a+c+n'!$Q370="C",'10a+c+n'!L370,0))</f>
        <v>0</v>
      </c>
      <c r="M370" s="121">
        <f>IF($C$4="citu pasākumu izmaksas",IF('10a+c+n'!$Q370="C",'10a+c+n'!M370,0))</f>
        <v>0</v>
      </c>
      <c r="N370" s="121">
        <f>IF($C$4="citu pasākumu izmaksas",IF('10a+c+n'!$Q370="C",'10a+c+n'!N370,0))</f>
        <v>0</v>
      </c>
      <c r="O370" s="121">
        <f>IF($C$4="citu pasākumu izmaksas",IF('10a+c+n'!$Q370="C",'10a+c+n'!O370,0))</f>
        <v>0</v>
      </c>
      <c r="P370" s="122">
        <f>IF($C$4="citu pasākumu izmaksas",IF('10a+c+n'!$Q370="C",'10a+c+n'!P370,0))</f>
        <v>0</v>
      </c>
    </row>
    <row r="371" spans="1:16" x14ac:dyDescent="0.2">
      <c r="A371" s="49">
        <f>IF(P371=0,0,IF(COUNTBLANK(P371)=1,0,COUNTA($P$14:P371)))</f>
        <v>0</v>
      </c>
      <c r="B371" s="21">
        <f>IF($C$4="citu pasākumu izmaksas",IF('10a+c+n'!$Q371="C",'10a+c+n'!B371,0))</f>
        <v>0</v>
      </c>
      <c r="C371" s="21">
        <f>IF($C$4="citu pasākumu izmaksas",IF('10a+c+n'!$Q371="C",'10a+c+n'!C371,0))</f>
        <v>0</v>
      </c>
      <c r="D371" s="21">
        <f>IF($C$4="citu pasākumu izmaksas",IF('10a+c+n'!$Q371="C",'10a+c+n'!D371,0))</f>
        <v>0</v>
      </c>
      <c r="E371" s="42"/>
      <c r="F371" s="64"/>
      <c r="G371" s="121"/>
      <c r="H371" s="121">
        <f>IF($C$4="citu pasākumu izmaksas",IF('10a+c+n'!$Q371="C",'10a+c+n'!H371,0))</f>
        <v>0</v>
      </c>
      <c r="I371" s="121"/>
      <c r="J371" s="121"/>
      <c r="K371" s="122">
        <f>IF($C$4="citu pasākumu izmaksas",IF('10a+c+n'!$Q371="C",'10a+c+n'!K371,0))</f>
        <v>0</v>
      </c>
      <c r="L371" s="83">
        <f>IF($C$4="citu pasākumu izmaksas",IF('10a+c+n'!$Q371="C",'10a+c+n'!L371,0))</f>
        <v>0</v>
      </c>
      <c r="M371" s="121">
        <f>IF($C$4="citu pasākumu izmaksas",IF('10a+c+n'!$Q371="C",'10a+c+n'!M371,0))</f>
        <v>0</v>
      </c>
      <c r="N371" s="121">
        <f>IF($C$4="citu pasākumu izmaksas",IF('10a+c+n'!$Q371="C",'10a+c+n'!N371,0))</f>
        <v>0</v>
      </c>
      <c r="O371" s="121">
        <f>IF($C$4="citu pasākumu izmaksas",IF('10a+c+n'!$Q371="C",'10a+c+n'!O371,0))</f>
        <v>0</v>
      </c>
      <c r="P371" s="122">
        <f>IF($C$4="citu pasākumu izmaksas",IF('10a+c+n'!$Q371="C",'10a+c+n'!P371,0))</f>
        <v>0</v>
      </c>
    </row>
    <row r="372" spans="1:16" x14ac:dyDescent="0.2">
      <c r="A372" s="49">
        <f>IF(P372=0,0,IF(COUNTBLANK(P372)=1,0,COUNTA($P$14:P372)))</f>
        <v>0</v>
      </c>
      <c r="B372" s="21">
        <f>IF($C$4="citu pasākumu izmaksas",IF('10a+c+n'!$Q372="C",'10a+c+n'!B372,0))</f>
        <v>0</v>
      </c>
      <c r="C372" s="21">
        <f>IF($C$4="citu pasākumu izmaksas",IF('10a+c+n'!$Q372="C",'10a+c+n'!C372,0))</f>
        <v>0</v>
      </c>
      <c r="D372" s="21">
        <f>IF($C$4="citu pasākumu izmaksas",IF('10a+c+n'!$Q372="C",'10a+c+n'!D372,0))</f>
        <v>0</v>
      </c>
      <c r="E372" s="42"/>
      <c r="F372" s="64"/>
      <c r="G372" s="121"/>
      <c r="H372" s="121">
        <f>IF($C$4="citu pasākumu izmaksas",IF('10a+c+n'!$Q372="C",'10a+c+n'!H372,0))</f>
        <v>0</v>
      </c>
      <c r="I372" s="121"/>
      <c r="J372" s="121"/>
      <c r="K372" s="122">
        <f>IF($C$4="citu pasākumu izmaksas",IF('10a+c+n'!$Q372="C",'10a+c+n'!K372,0))</f>
        <v>0</v>
      </c>
      <c r="L372" s="83">
        <f>IF($C$4="citu pasākumu izmaksas",IF('10a+c+n'!$Q372="C",'10a+c+n'!L372,0))</f>
        <v>0</v>
      </c>
      <c r="M372" s="121">
        <f>IF($C$4="citu pasākumu izmaksas",IF('10a+c+n'!$Q372="C",'10a+c+n'!M372,0))</f>
        <v>0</v>
      </c>
      <c r="N372" s="121">
        <f>IF($C$4="citu pasākumu izmaksas",IF('10a+c+n'!$Q372="C",'10a+c+n'!N372,0))</f>
        <v>0</v>
      </c>
      <c r="O372" s="121">
        <f>IF($C$4="citu pasākumu izmaksas",IF('10a+c+n'!$Q372="C",'10a+c+n'!O372,0))</f>
        <v>0</v>
      </c>
      <c r="P372" s="122">
        <f>IF($C$4="citu pasākumu izmaksas",IF('10a+c+n'!$Q372="C",'10a+c+n'!P372,0))</f>
        <v>0</v>
      </c>
    </row>
    <row r="373" spans="1:16" x14ac:dyDescent="0.2">
      <c r="A373" s="49">
        <f>IF(P373=0,0,IF(COUNTBLANK(P373)=1,0,COUNTA($P$14:P373)))</f>
        <v>0</v>
      </c>
      <c r="B373" s="21">
        <f>IF($C$4="citu pasākumu izmaksas",IF('10a+c+n'!$Q373="C",'10a+c+n'!B373,0))</f>
        <v>0</v>
      </c>
      <c r="C373" s="21">
        <f>IF($C$4="citu pasākumu izmaksas",IF('10a+c+n'!$Q373="C",'10a+c+n'!C373,0))</f>
        <v>0</v>
      </c>
      <c r="D373" s="21">
        <f>IF($C$4="citu pasākumu izmaksas",IF('10a+c+n'!$Q373="C",'10a+c+n'!D373,0))</f>
        <v>0</v>
      </c>
      <c r="E373" s="42"/>
      <c r="F373" s="64"/>
      <c r="G373" s="121"/>
      <c r="H373" s="121">
        <f>IF($C$4="citu pasākumu izmaksas",IF('10a+c+n'!$Q373="C",'10a+c+n'!H373,0))</f>
        <v>0</v>
      </c>
      <c r="I373" s="121"/>
      <c r="J373" s="121"/>
      <c r="K373" s="122">
        <f>IF($C$4="citu pasākumu izmaksas",IF('10a+c+n'!$Q373="C",'10a+c+n'!K373,0))</f>
        <v>0</v>
      </c>
      <c r="L373" s="83">
        <f>IF($C$4="citu pasākumu izmaksas",IF('10a+c+n'!$Q373="C",'10a+c+n'!L373,0))</f>
        <v>0</v>
      </c>
      <c r="M373" s="121">
        <f>IF($C$4="citu pasākumu izmaksas",IF('10a+c+n'!$Q373="C",'10a+c+n'!M373,0))</f>
        <v>0</v>
      </c>
      <c r="N373" s="121">
        <f>IF($C$4="citu pasākumu izmaksas",IF('10a+c+n'!$Q373="C",'10a+c+n'!N373,0))</f>
        <v>0</v>
      </c>
      <c r="O373" s="121">
        <f>IF($C$4="citu pasākumu izmaksas",IF('10a+c+n'!$Q373="C",'10a+c+n'!O373,0))</f>
        <v>0</v>
      </c>
      <c r="P373" s="122">
        <f>IF($C$4="citu pasākumu izmaksas",IF('10a+c+n'!$Q373="C",'10a+c+n'!P373,0))</f>
        <v>0</v>
      </c>
    </row>
    <row r="374" spans="1:16" x14ac:dyDescent="0.2">
      <c r="A374" s="49">
        <f>IF(P374=0,0,IF(COUNTBLANK(P374)=1,0,COUNTA($P$14:P374)))</f>
        <v>0</v>
      </c>
      <c r="B374" s="21">
        <f>IF($C$4="citu pasākumu izmaksas",IF('10a+c+n'!$Q374="C",'10a+c+n'!B374,0))</f>
        <v>0</v>
      </c>
      <c r="C374" s="21">
        <f>IF($C$4="citu pasākumu izmaksas",IF('10a+c+n'!$Q374="C",'10a+c+n'!C374,0))</f>
        <v>0</v>
      </c>
      <c r="D374" s="21">
        <f>IF($C$4="citu pasākumu izmaksas",IF('10a+c+n'!$Q374="C",'10a+c+n'!D374,0))</f>
        <v>0</v>
      </c>
      <c r="E374" s="42"/>
      <c r="F374" s="64"/>
      <c r="G374" s="121"/>
      <c r="H374" s="121">
        <f>IF($C$4="citu pasākumu izmaksas",IF('10a+c+n'!$Q374="C",'10a+c+n'!H374,0))</f>
        <v>0</v>
      </c>
      <c r="I374" s="121"/>
      <c r="J374" s="121"/>
      <c r="K374" s="122">
        <f>IF($C$4="citu pasākumu izmaksas",IF('10a+c+n'!$Q374="C",'10a+c+n'!K374,0))</f>
        <v>0</v>
      </c>
      <c r="L374" s="83">
        <f>IF($C$4="citu pasākumu izmaksas",IF('10a+c+n'!$Q374="C",'10a+c+n'!L374,0))</f>
        <v>0</v>
      </c>
      <c r="M374" s="121">
        <f>IF($C$4="citu pasākumu izmaksas",IF('10a+c+n'!$Q374="C",'10a+c+n'!M374,0))</f>
        <v>0</v>
      </c>
      <c r="N374" s="121">
        <f>IF($C$4="citu pasākumu izmaksas",IF('10a+c+n'!$Q374="C",'10a+c+n'!N374,0))</f>
        <v>0</v>
      </c>
      <c r="O374" s="121">
        <f>IF($C$4="citu pasākumu izmaksas",IF('10a+c+n'!$Q374="C",'10a+c+n'!O374,0))</f>
        <v>0</v>
      </c>
      <c r="P374" s="122">
        <f>IF($C$4="citu pasākumu izmaksas",IF('10a+c+n'!$Q374="C",'10a+c+n'!P374,0))</f>
        <v>0</v>
      </c>
    </row>
    <row r="375" spans="1:16" x14ac:dyDescent="0.2">
      <c r="A375" s="49">
        <f>IF(P375=0,0,IF(COUNTBLANK(P375)=1,0,COUNTA($P$14:P375)))</f>
        <v>0</v>
      </c>
      <c r="B375" s="21">
        <f>IF($C$4="citu pasākumu izmaksas",IF('10a+c+n'!$Q375="C",'10a+c+n'!B375,0))</f>
        <v>0</v>
      </c>
      <c r="C375" s="21">
        <f>IF($C$4="citu pasākumu izmaksas",IF('10a+c+n'!$Q375="C",'10a+c+n'!C375,0))</f>
        <v>0</v>
      </c>
      <c r="D375" s="21">
        <f>IF($C$4="citu pasākumu izmaksas",IF('10a+c+n'!$Q375="C",'10a+c+n'!D375,0))</f>
        <v>0</v>
      </c>
      <c r="E375" s="42"/>
      <c r="F375" s="64"/>
      <c r="G375" s="121"/>
      <c r="H375" s="121">
        <f>IF($C$4="citu pasākumu izmaksas",IF('10a+c+n'!$Q375="C",'10a+c+n'!H375,0))</f>
        <v>0</v>
      </c>
      <c r="I375" s="121"/>
      <c r="J375" s="121"/>
      <c r="K375" s="122">
        <f>IF($C$4="citu pasākumu izmaksas",IF('10a+c+n'!$Q375="C",'10a+c+n'!K375,0))</f>
        <v>0</v>
      </c>
      <c r="L375" s="83">
        <f>IF($C$4="citu pasākumu izmaksas",IF('10a+c+n'!$Q375="C",'10a+c+n'!L375,0))</f>
        <v>0</v>
      </c>
      <c r="M375" s="121">
        <f>IF($C$4="citu pasākumu izmaksas",IF('10a+c+n'!$Q375="C",'10a+c+n'!M375,0))</f>
        <v>0</v>
      </c>
      <c r="N375" s="121">
        <f>IF($C$4="citu pasākumu izmaksas",IF('10a+c+n'!$Q375="C",'10a+c+n'!N375,0))</f>
        <v>0</v>
      </c>
      <c r="O375" s="121">
        <f>IF($C$4="citu pasākumu izmaksas",IF('10a+c+n'!$Q375="C",'10a+c+n'!O375,0))</f>
        <v>0</v>
      </c>
      <c r="P375" s="122">
        <f>IF($C$4="citu pasākumu izmaksas",IF('10a+c+n'!$Q375="C",'10a+c+n'!P375,0))</f>
        <v>0</v>
      </c>
    </row>
    <row r="376" spans="1:16" x14ac:dyDescent="0.2">
      <c r="A376" s="49">
        <f>IF(P376=0,0,IF(COUNTBLANK(P376)=1,0,COUNTA($P$14:P376)))</f>
        <v>0</v>
      </c>
      <c r="B376" s="21">
        <f>IF($C$4="citu pasākumu izmaksas",IF('10a+c+n'!$Q376="C",'10a+c+n'!B376,0))</f>
        <v>0</v>
      </c>
      <c r="C376" s="21">
        <f>IF($C$4="citu pasākumu izmaksas",IF('10a+c+n'!$Q376="C",'10a+c+n'!C376,0))</f>
        <v>0</v>
      </c>
      <c r="D376" s="21">
        <f>IF($C$4="citu pasākumu izmaksas",IF('10a+c+n'!$Q376="C",'10a+c+n'!D376,0))</f>
        <v>0</v>
      </c>
      <c r="E376" s="42"/>
      <c r="F376" s="64"/>
      <c r="G376" s="121"/>
      <c r="H376" s="121">
        <f>IF($C$4="citu pasākumu izmaksas",IF('10a+c+n'!$Q376="C",'10a+c+n'!H376,0))</f>
        <v>0</v>
      </c>
      <c r="I376" s="121"/>
      <c r="J376" s="121"/>
      <c r="K376" s="122">
        <f>IF($C$4="citu pasākumu izmaksas",IF('10a+c+n'!$Q376="C",'10a+c+n'!K376,0))</f>
        <v>0</v>
      </c>
      <c r="L376" s="83">
        <f>IF($C$4="citu pasākumu izmaksas",IF('10a+c+n'!$Q376="C",'10a+c+n'!L376,0))</f>
        <v>0</v>
      </c>
      <c r="M376" s="121">
        <f>IF($C$4="citu pasākumu izmaksas",IF('10a+c+n'!$Q376="C",'10a+c+n'!M376,0))</f>
        <v>0</v>
      </c>
      <c r="N376" s="121">
        <f>IF($C$4="citu pasākumu izmaksas",IF('10a+c+n'!$Q376="C",'10a+c+n'!N376,0))</f>
        <v>0</v>
      </c>
      <c r="O376" s="121">
        <f>IF($C$4="citu pasākumu izmaksas",IF('10a+c+n'!$Q376="C",'10a+c+n'!O376,0))</f>
        <v>0</v>
      </c>
      <c r="P376" s="122">
        <f>IF($C$4="citu pasākumu izmaksas",IF('10a+c+n'!$Q376="C",'10a+c+n'!P376,0))</f>
        <v>0</v>
      </c>
    </row>
    <row r="377" spans="1:16" x14ac:dyDescent="0.2">
      <c r="A377" s="49">
        <f>IF(P377=0,0,IF(COUNTBLANK(P377)=1,0,COUNTA($P$14:P377)))</f>
        <v>0</v>
      </c>
      <c r="B377" s="21">
        <f>IF($C$4="citu pasākumu izmaksas",IF('10a+c+n'!$Q377="C",'10a+c+n'!B377,0))</f>
        <v>0</v>
      </c>
      <c r="C377" s="21">
        <f>IF($C$4="citu pasākumu izmaksas",IF('10a+c+n'!$Q377="C",'10a+c+n'!C377,0))</f>
        <v>0</v>
      </c>
      <c r="D377" s="21">
        <f>IF($C$4="citu pasākumu izmaksas",IF('10a+c+n'!$Q377="C",'10a+c+n'!D377,0))</f>
        <v>0</v>
      </c>
      <c r="E377" s="42"/>
      <c r="F377" s="64"/>
      <c r="G377" s="121"/>
      <c r="H377" s="121">
        <f>IF($C$4="citu pasākumu izmaksas",IF('10a+c+n'!$Q377="C",'10a+c+n'!H377,0))</f>
        <v>0</v>
      </c>
      <c r="I377" s="121"/>
      <c r="J377" s="121"/>
      <c r="K377" s="122">
        <f>IF($C$4="citu pasākumu izmaksas",IF('10a+c+n'!$Q377="C",'10a+c+n'!K377,0))</f>
        <v>0</v>
      </c>
      <c r="L377" s="83">
        <f>IF($C$4="citu pasākumu izmaksas",IF('10a+c+n'!$Q377="C",'10a+c+n'!L377,0))</f>
        <v>0</v>
      </c>
      <c r="M377" s="121">
        <f>IF($C$4="citu pasākumu izmaksas",IF('10a+c+n'!$Q377="C",'10a+c+n'!M377,0))</f>
        <v>0</v>
      </c>
      <c r="N377" s="121">
        <f>IF($C$4="citu pasākumu izmaksas",IF('10a+c+n'!$Q377="C",'10a+c+n'!N377,0))</f>
        <v>0</v>
      </c>
      <c r="O377" s="121">
        <f>IF($C$4="citu pasākumu izmaksas",IF('10a+c+n'!$Q377="C",'10a+c+n'!O377,0))</f>
        <v>0</v>
      </c>
      <c r="P377" s="122">
        <f>IF($C$4="citu pasākumu izmaksas",IF('10a+c+n'!$Q377="C",'10a+c+n'!P377,0))</f>
        <v>0</v>
      </c>
    </row>
    <row r="378" spans="1:16" x14ac:dyDescent="0.2">
      <c r="A378" s="49">
        <f>IF(P378=0,0,IF(COUNTBLANK(P378)=1,0,COUNTA($P$14:P378)))</f>
        <v>0</v>
      </c>
      <c r="B378" s="21">
        <f>IF($C$4="citu pasākumu izmaksas",IF('10a+c+n'!$Q378="C",'10a+c+n'!B378,0))</f>
        <v>0</v>
      </c>
      <c r="C378" s="21">
        <f>IF($C$4="citu pasākumu izmaksas",IF('10a+c+n'!$Q378="C",'10a+c+n'!C378,0))</f>
        <v>0</v>
      </c>
      <c r="D378" s="21">
        <f>IF($C$4="citu pasākumu izmaksas",IF('10a+c+n'!$Q378="C",'10a+c+n'!D378,0))</f>
        <v>0</v>
      </c>
      <c r="E378" s="42"/>
      <c r="F378" s="64"/>
      <c r="G378" s="121"/>
      <c r="H378" s="121">
        <f>IF($C$4="citu pasākumu izmaksas",IF('10a+c+n'!$Q378="C",'10a+c+n'!H378,0))</f>
        <v>0</v>
      </c>
      <c r="I378" s="121"/>
      <c r="J378" s="121"/>
      <c r="K378" s="122">
        <f>IF($C$4="citu pasākumu izmaksas",IF('10a+c+n'!$Q378="C",'10a+c+n'!K378,0))</f>
        <v>0</v>
      </c>
      <c r="L378" s="83">
        <f>IF($C$4="citu pasākumu izmaksas",IF('10a+c+n'!$Q378="C",'10a+c+n'!L378,0))</f>
        <v>0</v>
      </c>
      <c r="M378" s="121">
        <f>IF($C$4="citu pasākumu izmaksas",IF('10a+c+n'!$Q378="C",'10a+c+n'!M378,0))</f>
        <v>0</v>
      </c>
      <c r="N378" s="121">
        <f>IF($C$4="citu pasākumu izmaksas",IF('10a+c+n'!$Q378="C",'10a+c+n'!N378,0))</f>
        <v>0</v>
      </c>
      <c r="O378" s="121">
        <f>IF($C$4="citu pasākumu izmaksas",IF('10a+c+n'!$Q378="C",'10a+c+n'!O378,0))</f>
        <v>0</v>
      </c>
      <c r="P378" s="122">
        <f>IF($C$4="citu pasākumu izmaksas",IF('10a+c+n'!$Q378="C",'10a+c+n'!P378,0))</f>
        <v>0</v>
      </c>
    </row>
    <row r="379" spans="1:16" x14ac:dyDescent="0.2">
      <c r="A379" s="49">
        <f>IF(P379=0,0,IF(COUNTBLANK(P379)=1,0,COUNTA($P$14:P379)))</f>
        <v>0</v>
      </c>
      <c r="B379" s="21">
        <f>IF($C$4="citu pasākumu izmaksas",IF('10a+c+n'!$Q379="C",'10a+c+n'!B379,0))</f>
        <v>0</v>
      </c>
      <c r="C379" s="21">
        <f>IF($C$4="citu pasākumu izmaksas",IF('10a+c+n'!$Q379="C",'10a+c+n'!C379,0))</f>
        <v>0</v>
      </c>
      <c r="D379" s="21">
        <f>IF($C$4="citu pasākumu izmaksas",IF('10a+c+n'!$Q379="C",'10a+c+n'!D379,0))</f>
        <v>0</v>
      </c>
      <c r="E379" s="42"/>
      <c r="F379" s="64"/>
      <c r="G379" s="121"/>
      <c r="H379" s="121">
        <f>IF($C$4="citu pasākumu izmaksas",IF('10a+c+n'!$Q379="C",'10a+c+n'!H379,0))</f>
        <v>0</v>
      </c>
      <c r="I379" s="121"/>
      <c r="J379" s="121"/>
      <c r="K379" s="122">
        <f>IF($C$4="citu pasākumu izmaksas",IF('10a+c+n'!$Q379="C",'10a+c+n'!K379,0))</f>
        <v>0</v>
      </c>
      <c r="L379" s="83">
        <f>IF($C$4="citu pasākumu izmaksas",IF('10a+c+n'!$Q379="C",'10a+c+n'!L379,0))</f>
        <v>0</v>
      </c>
      <c r="M379" s="121">
        <f>IF($C$4="citu pasākumu izmaksas",IF('10a+c+n'!$Q379="C",'10a+c+n'!M379,0))</f>
        <v>0</v>
      </c>
      <c r="N379" s="121">
        <f>IF($C$4="citu pasākumu izmaksas",IF('10a+c+n'!$Q379="C",'10a+c+n'!N379,0))</f>
        <v>0</v>
      </c>
      <c r="O379" s="121">
        <f>IF($C$4="citu pasākumu izmaksas",IF('10a+c+n'!$Q379="C",'10a+c+n'!O379,0))</f>
        <v>0</v>
      </c>
      <c r="P379" s="122">
        <f>IF($C$4="citu pasākumu izmaksas",IF('10a+c+n'!$Q379="C",'10a+c+n'!P379,0))</f>
        <v>0</v>
      </c>
    </row>
    <row r="380" spans="1:16" x14ac:dyDescent="0.2">
      <c r="A380" s="49">
        <f>IF(P380=0,0,IF(COUNTBLANK(P380)=1,0,COUNTA($P$14:P380)))</f>
        <v>0</v>
      </c>
      <c r="B380" s="21">
        <f>IF($C$4="citu pasākumu izmaksas",IF('10a+c+n'!$Q380="C",'10a+c+n'!B380,0))</f>
        <v>0</v>
      </c>
      <c r="C380" s="21">
        <f>IF($C$4="citu pasākumu izmaksas",IF('10a+c+n'!$Q380="C",'10a+c+n'!C380,0))</f>
        <v>0</v>
      </c>
      <c r="D380" s="21">
        <f>IF($C$4="citu pasākumu izmaksas",IF('10a+c+n'!$Q380="C",'10a+c+n'!D380,0))</f>
        <v>0</v>
      </c>
      <c r="E380" s="42"/>
      <c r="F380" s="64"/>
      <c r="G380" s="121"/>
      <c r="H380" s="121">
        <f>IF($C$4="citu pasākumu izmaksas",IF('10a+c+n'!$Q380="C",'10a+c+n'!H380,0))</f>
        <v>0</v>
      </c>
      <c r="I380" s="121"/>
      <c r="J380" s="121"/>
      <c r="K380" s="122">
        <f>IF($C$4="citu pasākumu izmaksas",IF('10a+c+n'!$Q380="C",'10a+c+n'!K380,0))</f>
        <v>0</v>
      </c>
      <c r="L380" s="83">
        <f>IF($C$4="citu pasākumu izmaksas",IF('10a+c+n'!$Q380="C",'10a+c+n'!L380,0))</f>
        <v>0</v>
      </c>
      <c r="M380" s="121">
        <f>IF($C$4="citu pasākumu izmaksas",IF('10a+c+n'!$Q380="C",'10a+c+n'!M380,0))</f>
        <v>0</v>
      </c>
      <c r="N380" s="121">
        <f>IF($C$4="citu pasākumu izmaksas",IF('10a+c+n'!$Q380="C",'10a+c+n'!N380,0))</f>
        <v>0</v>
      </c>
      <c r="O380" s="121">
        <f>IF($C$4="citu pasākumu izmaksas",IF('10a+c+n'!$Q380="C",'10a+c+n'!O380,0))</f>
        <v>0</v>
      </c>
      <c r="P380" s="122">
        <f>IF($C$4="citu pasākumu izmaksas",IF('10a+c+n'!$Q380="C",'10a+c+n'!P380,0))</f>
        <v>0</v>
      </c>
    </row>
    <row r="381" spans="1:16" x14ac:dyDescent="0.2">
      <c r="A381" s="49">
        <f>IF(P381=0,0,IF(COUNTBLANK(P381)=1,0,COUNTA($P$14:P381)))</f>
        <v>0</v>
      </c>
      <c r="B381" s="21">
        <f>IF($C$4="citu pasākumu izmaksas",IF('10a+c+n'!$Q381="C",'10a+c+n'!B381,0))</f>
        <v>0</v>
      </c>
      <c r="C381" s="21">
        <f>IF($C$4="citu pasākumu izmaksas",IF('10a+c+n'!$Q381="C",'10a+c+n'!C381,0))</f>
        <v>0</v>
      </c>
      <c r="D381" s="21">
        <f>IF($C$4="citu pasākumu izmaksas",IF('10a+c+n'!$Q381="C",'10a+c+n'!D381,0))</f>
        <v>0</v>
      </c>
      <c r="E381" s="42"/>
      <c r="F381" s="64"/>
      <c r="G381" s="121"/>
      <c r="H381" s="121">
        <f>IF($C$4="citu pasākumu izmaksas",IF('10a+c+n'!$Q381="C",'10a+c+n'!H381,0))</f>
        <v>0</v>
      </c>
      <c r="I381" s="121"/>
      <c r="J381" s="121"/>
      <c r="K381" s="122">
        <f>IF($C$4="citu pasākumu izmaksas",IF('10a+c+n'!$Q381="C",'10a+c+n'!K381,0))</f>
        <v>0</v>
      </c>
      <c r="L381" s="83">
        <f>IF($C$4="citu pasākumu izmaksas",IF('10a+c+n'!$Q381="C",'10a+c+n'!L381,0))</f>
        <v>0</v>
      </c>
      <c r="M381" s="121">
        <f>IF($C$4="citu pasākumu izmaksas",IF('10a+c+n'!$Q381="C",'10a+c+n'!M381,0))</f>
        <v>0</v>
      </c>
      <c r="N381" s="121">
        <f>IF($C$4="citu pasākumu izmaksas",IF('10a+c+n'!$Q381="C",'10a+c+n'!N381,0))</f>
        <v>0</v>
      </c>
      <c r="O381" s="121">
        <f>IF($C$4="citu pasākumu izmaksas",IF('10a+c+n'!$Q381="C",'10a+c+n'!O381,0))</f>
        <v>0</v>
      </c>
      <c r="P381" s="122">
        <f>IF($C$4="citu pasākumu izmaksas",IF('10a+c+n'!$Q381="C",'10a+c+n'!P381,0))</f>
        <v>0</v>
      </c>
    </row>
    <row r="382" spans="1:16" x14ac:dyDescent="0.2">
      <c r="A382" s="49">
        <f>IF(P382=0,0,IF(COUNTBLANK(P382)=1,0,COUNTA($P$14:P382)))</f>
        <v>0</v>
      </c>
      <c r="B382" s="21">
        <f>IF($C$4="citu pasākumu izmaksas",IF('10a+c+n'!$Q382="C",'10a+c+n'!B382,0))</f>
        <v>0</v>
      </c>
      <c r="C382" s="21">
        <f>IF($C$4="citu pasākumu izmaksas",IF('10a+c+n'!$Q382="C",'10a+c+n'!C382,0))</f>
        <v>0</v>
      </c>
      <c r="D382" s="21">
        <f>IF($C$4="citu pasākumu izmaksas",IF('10a+c+n'!$Q382="C",'10a+c+n'!D382,0))</f>
        <v>0</v>
      </c>
      <c r="E382" s="42"/>
      <c r="F382" s="64"/>
      <c r="G382" s="121"/>
      <c r="H382" s="121">
        <f>IF($C$4="citu pasākumu izmaksas",IF('10a+c+n'!$Q382="C",'10a+c+n'!H382,0))</f>
        <v>0</v>
      </c>
      <c r="I382" s="121"/>
      <c r="J382" s="121"/>
      <c r="K382" s="122">
        <f>IF($C$4="citu pasākumu izmaksas",IF('10a+c+n'!$Q382="C",'10a+c+n'!K382,0))</f>
        <v>0</v>
      </c>
      <c r="L382" s="83">
        <f>IF($C$4="citu pasākumu izmaksas",IF('10a+c+n'!$Q382="C",'10a+c+n'!L382,0))</f>
        <v>0</v>
      </c>
      <c r="M382" s="121">
        <f>IF($C$4="citu pasākumu izmaksas",IF('10a+c+n'!$Q382="C",'10a+c+n'!M382,0))</f>
        <v>0</v>
      </c>
      <c r="N382" s="121">
        <f>IF($C$4="citu pasākumu izmaksas",IF('10a+c+n'!$Q382="C",'10a+c+n'!N382,0))</f>
        <v>0</v>
      </c>
      <c r="O382" s="121">
        <f>IF($C$4="citu pasākumu izmaksas",IF('10a+c+n'!$Q382="C",'10a+c+n'!O382,0))</f>
        <v>0</v>
      </c>
      <c r="P382" s="122">
        <f>IF($C$4="citu pasākumu izmaksas",IF('10a+c+n'!$Q382="C",'10a+c+n'!P382,0))</f>
        <v>0</v>
      </c>
    </row>
    <row r="383" spans="1:16" x14ac:dyDescent="0.2">
      <c r="A383" s="49">
        <f>IF(P383=0,0,IF(COUNTBLANK(P383)=1,0,COUNTA($P$14:P383)))</f>
        <v>0</v>
      </c>
      <c r="B383" s="21">
        <f>IF($C$4="citu pasākumu izmaksas",IF('10a+c+n'!$Q383="C",'10a+c+n'!B383,0))</f>
        <v>0</v>
      </c>
      <c r="C383" s="21">
        <f>IF($C$4="citu pasākumu izmaksas",IF('10a+c+n'!$Q383="C",'10a+c+n'!C383,0))</f>
        <v>0</v>
      </c>
      <c r="D383" s="21">
        <f>IF($C$4="citu pasākumu izmaksas",IF('10a+c+n'!$Q383="C",'10a+c+n'!D383,0))</f>
        <v>0</v>
      </c>
      <c r="E383" s="42"/>
      <c r="F383" s="64"/>
      <c r="G383" s="121"/>
      <c r="H383" s="121">
        <f>IF($C$4="citu pasākumu izmaksas",IF('10a+c+n'!$Q383="C",'10a+c+n'!H383,0))</f>
        <v>0</v>
      </c>
      <c r="I383" s="121"/>
      <c r="J383" s="121"/>
      <c r="K383" s="122">
        <f>IF($C$4="citu pasākumu izmaksas",IF('10a+c+n'!$Q383="C",'10a+c+n'!K383,0))</f>
        <v>0</v>
      </c>
      <c r="L383" s="83">
        <f>IF($C$4="citu pasākumu izmaksas",IF('10a+c+n'!$Q383="C",'10a+c+n'!L383,0))</f>
        <v>0</v>
      </c>
      <c r="M383" s="121">
        <f>IF($C$4="citu pasākumu izmaksas",IF('10a+c+n'!$Q383="C",'10a+c+n'!M383,0))</f>
        <v>0</v>
      </c>
      <c r="N383" s="121">
        <f>IF($C$4="citu pasākumu izmaksas",IF('10a+c+n'!$Q383="C",'10a+c+n'!N383,0))</f>
        <v>0</v>
      </c>
      <c r="O383" s="121">
        <f>IF($C$4="citu pasākumu izmaksas",IF('10a+c+n'!$Q383="C",'10a+c+n'!O383,0))</f>
        <v>0</v>
      </c>
      <c r="P383" s="122">
        <f>IF($C$4="citu pasākumu izmaksas",IF('10a+c+n'!$Q383="C",'10a+c+n'!P383,0))</f>
        <v>0</v>
      </c>
    </row>
    <row r="384" spans="1:16" x14ac:dyDescent="0.2">
      <c r="A384" s="49">
        <f>IF(P384=0,0,IF(COUNTBLANK(P384)=1,0,COUNTA($P$14:P384)))</f>
        <v>0</v>
      </c>
      <c r="B384" s="21">
        <f>IF($C$4="citu pasākumu izmaksas",IF('10a+c+n'!$Q384="C",'10a+c+n'!B384,0))</f>
        <v>0</v>
      </c>
      <c r="C384" s="21">
        <f>IF($C$4="citu pasākumu izmaksas",IF('10a+c+n'!$Q384="C",'10a+c+n'!C384,0))</f>
        <v>0</v>
      </c>
      <c r="D384" s="21">
        <f>IF($C$4="citu pasākumu izmaksas",IF('10a+c+n'!$Q384="C",'10a+c+n'!D384,0))</f>
        <v>0</v>
      </c>
      <c r="E384" s="42"/>
      <c r="F384" s="64"/>
      <c r="G384" s="121"/>
      <c r="H384" s="121">
        <f>IF($C$4="citu pasākumu izmaksas",IF('10a+c+n'!$Q384="C",'10a+c+n'!H384,0))</f>
        <v>0</v>
      </c>
      <c r="I384" s="121"/>
      <c r="J384" s="121"/>
      <c r="K384" s="122">
        <f>IF($C$4="citu pasākumu izmaksas",IF('10a+c+n'!$Q384="C",'10a+c+n'!K384,0))</f>
        <v>0</v>
      </c>
      <c r="L384" s="83">
        <f>IF($C$4="citu pasākumu izmaksas",IF('10a+c+n'!$Q384="C",'10a+c+n'!L384,0))</f>
        <v>0</v>
      </c>
      <c r="M384" s="121">
        <f>IF($C$4="citu pasākumu izmaksas",IF('10a+c+n'!$Q384="C",'10a+c+n'!M384,0))</f>
        <v>0</v>
      </c>
      <c r="N384" s="121">
        <f>IF($C$4="citu pasākumu izmaksas",IF('10a+c+n'!$Q384="C",'10a+c+n'!N384,0))</f>
        <v>0</v>
      </c>
      <c r="O384" s="121">
        <f>IF($C$4="citu pasākumu izmaksas",IF('10a+c+n'!$Q384="C",'10a+c+n'!O384,0))</f>
        <v>0</v>
      </c>
      <c r="P384" s="122">
        <f>IF($C$4="citu pasākumu izmaksas",IF('10a+c+n'!$Q384="C",'10a+c+n'!P384,0))</f>
        <v>0</v>
      </c>
    </row>
    <row r="385" spans="1:16" x14ac:dyDescent="0.2">
      <c r="A385" s="49">
        <f>IF(P385=0,0,IF(COUNTBLANK(P385)=1,0,COUNTA($P$14:P385)))</f>
        <v>0</v>
      </c>
      <c r="B385" s="21">
        <f>IF($C$4="citu pasākumu izmaksas",IF('10a+c+n'!$Q385="C",'10a+c+n'!B385,0))</f>
        <v>0</v>
      </c>
      <c r="C385" s="21">
        <f>IF($C$4="citu pasākumu izmaksas",IF('10a+c+n'!$Q385="C",'10a+c+n'!C385,0))</f>
        <v>0</v>
      </c>
      <c r="D385" s="21">
        <f>IF($C$4="citu pasākumu izmaksas",IF('10a+c+n'!$Q385="C",'10a+c+n'!D385,0))</f>
        <v>0</v>
      </c>
      <c r="E385" s="42"/>
      <c r="F385" s="64"/>
      <c r="G385" s="121"/>
      <c r="H385" s="121">
        <f>IF($C$4="citu pasākumu izmaksas",IF('10a+c+n'!$Q385="C",'10a+c+n'!H385,0))</f>
        <v>0</v>
      </c>
      <c r="I385" s="121"/>
      <c r="J385" s="121"/>
      <c r="K385" s="122">
        <f>IF($C$4="citu pasākumu izmaksas",IF('10a+c+n'!$Q385="C",'10a+c+n'!K385,0))</f>
        <v>0</v>
      </c>
      <c r="L385" s="83">
        <f>IF($C$4="citu pasākumu izmaksas",IF('10a+c+n'!$Q385="C",'10a+c+n'!L385,0))</f>
        <v>0</v>
      </c>
      <c r="M385" s="121">
        <f>IF($C$4="citu pasākumu izmaksas",IF('10a+c+n'!$Q385="C",'10a+c+n'!M385,0))</f>
        <v>0</v>
      </c>
      <c r="N385" s="121">
        <f>IF($C$4="citu pasākumu izmaksas",IF('10a+c+n'!$Q385="C",'10a+c+n'!N385,0))</f>
        <v>0</v>
      </c>
      <c r="O385" s="121">
        <f>IF($C$4="citu pasākumu izmaksas",IF('10a+c+n'!$Q385="C",'10a+c+n'!O385,0))</f>
        <v>0</v>
      </c>
      <c r="P385" s="122">
        <f>IF($C$4="citu pasākumu izmaksas",IF('10a+c+n'!$Q385="C",'10a+c+n'!P385,0))</f>
        <v>0</v>
      </c>
    </row>
    <row r="386" spans="1:16" x14ac:dyDescent="0.2">
      <c r="A386" s="49">
        <f>IF(P386=0,0,IF(COUNTBLANK(P386)=1,0,COUNTA($P$14:P386)))</f>
        <v>0</v>
      </c>
      <c r="B386" s="21">
        <f>IF($C$4="citu pasākumu izmaksas",IF('10a+c+n'!$Q386="C",'10a+c+n'!B386,0))</f>
        <v>0</v>
      </c>
      <c r="C386" s="21">
        <f>IF($C$4="citu pasākumu izmaksas",IF('10a+c+n'!$Q386="C",'10a+c+n'!C386,0))</f>
        <v>0</v>
      </c>
      <c r="D386" s="21">
        <f>IF($C$4="citu pasākumu izmaksas",IF('10a+c+n'!$Q386="C",'10a+c+n'!D386,0))</f>
        <v>0</v>
      </c>
      <c r="E386" s="42"/>
      <c r="F386" s="64"/>
      <c r="G386" s="121"/>
      <c r="H386" s="121">
        <f>IF($C$4="citu pasākumu izmaksas",IF('10a+c+n'!$Q386="C",'10a+c+n'!H386,0))</f>
        <v>0</v>
      </c>
      <c r="I386" s="121"/>
      <c r="J386" s="121"/>
      <c r="K386" s="122">
        <f>IF($C$4="citu pasākumu izmaksas",IF('10a+c+n'!$Q386="C",'10a+c+n'!K386,0))</f>
        <v>0</v>
      </c>
      <c r="L386" s="83">
        <f>IF($C$4="citu pasākumu izmaksas",IF('10a+c+n'!$Q386="C",'10a+c+n'!L386,0))</f>
        <v>0</v>
      </c>
      <c r="M386" s="121">
        <f>IF($C$4="citu pasākumu izmaksas",IF('10a+c+n'!$Q386="C",'10a+c+n'!M386,0))</f>
        <v>0</v>
      </c>
      <c r="N386" s="121">
        <f>IF($C$4="citu pasākumu izmaksas",IF('10a+c+n'!$Q386="C",'10a+c+n'!N386,0))</f>
        <v>0</v>
      </c>
      <c r="O386" s="121">
        <f>IF($C$4="citu pasākumu izmaksas",IF('10a+c+n'!$Q386="C",'10a+c+n'!O386,0))</f>
        <v>0</v>
      </c>
      <c r="P386" s="122">
        <f>IF($C$4="citu pasākumu izmaksas",IF('10a+c+n'!$Q386="C",'10a+c+n'!P386,0))</f>
        <v>0</v>
      </c>
    </row>
    <row r="387" spans="1:16" x14ac:dyDescent="0.2">
      <c r="A387" s="49">
        <f>IF(P387=0,0,IF(COUNTBLANK(P387)=1,0,COUNTA($P$14:P387)))</f>
        <v>0</v>
      </c>
      <c r="B387" s="21">
        <f>IF($C$4="citu pasākumu izmaksas",IF('10a+c+n'!$Q387="C",'10a+c+n'!B387,0))</f>
        <v>0</v>
      </c>
      <c r="C387" s="21">
        <f>IF($C$4="citu pasākumu izmaksas",IF('10a+c+n'!$Q387="C",'10a+c+n'!C387,0))</f>
        <v>0</v>
      </c>
      <c r="D387" s="21">
        <f>IF($C$4="citu pasākumu izmaksas",IF('10a+c+n'!$Q387="C",'10a+c+n'!D387,0))</f>
        <v>0</v>
      </c>
      <c r="E387" s="42"/>
      <c r="F387" s="64"/>
      <c r="G387" s="121"/>
      <c r="H387" s="121">
        <f>IF($C$4="citu pasākumu izmaksas",IF('10a+c+n'!$Q387="C",'10a+c+n'!H387,0))</f>
        <v>0</v>
      </c>
      <c r="I387" s="121"/>
      <c r="J387" s="121"/>
      <c r="K387" s="122">
        <f>IF($C$4="citu pasākumu izmaksas",IF('10a+c+n'!$Q387="C",'10a+c+n'!K387,0))</f>
        <v>0</v>
      </c>
      <c r="L387" s="83">
        <f>IF($C$4="citu pasākumu izmaksas",IF('10a+c+n'!$Q387="C",'10a+c+n'!L387,0))</f>
        <v>0</v>
      </c>
      <c r="M387" s="121">
        <f>IF($C$4="citu pasākumu izmaksas",IF('10a+c+n'!$Q387="C",'10a+c+n'!M387,0))</f>
        <v>0</v>
      </c>
      <c r="N387" s="121">
        <f>IF($C$4="citu pasākumu izmaksas",IF('10a+c+n'!$Q387="C",'10a+c+n'!N387,0))</f>
        <v>0</v>
      </c>
      <c r="O387" s="121">
        <f>IF($C$4="citu pasākumu izmaksas",IF('10a+c+n'!$Q387="C",'10a+c+n'!O387,0))</f>
        <v>0</v>
      </c>
      <c r="P387" s="122">
        <f>IF($C$4="citu pasākumu izmaksas",IF('10a+c+n'!$Q387="C",'10a+c+n'!P387,0))</f>
        <v>0</v>
      </c>
    </row>
    <row r="388" spans="1:16" x14ac:dyDescent="0.2">
      <c r="A388" s="49">
        <f>IF(P388=0,0,IF(COUNTBLANK(P388)=1,0,COUNTA($P$14:P388)))</f>
        <v>0</v>
      </c>
      <c r="B388" s="21">
        <f>IF($C$4="citu pasākumu izmaksas",IF('10a+c+n'!$Q388="C",'10a+c+n'!B388,0))</f>
        <v>0</v>
      </c>
      <c r="C388" s="21">
        <f>IF($C$4="citu pasākumu izmaksas",IF('10a+c+n'!$Q388="C",'10a+c+n'!C388,0))</f>
        <v>0</v>
      </c>
      <c r="D388" s="21">
        <f>IF($C$4="citu pasākumu izmaksas",IF('10a+c+n'!$Q388="C",'10a+c+n'!D388,0))</f>
        <v>0</v>
      </c>
      <c r="E388" s="42"/>
      <c r="F388" s="64"/>
      <c r="G388" s="121"/>
      <c r="H388" s="121">
        <f>IF($C$4="citu pasākumu izmaksas",IF('10a+c+n'!$Q388="C",'10a+c+n'!H388,0))</f>
        <v>0</v>
      </c>
      <c r="I388" s="121"/>
      <c r="J388" s="121"/>
      <c r="K388" s="122">
        <f>IF($C$4="citu pasākumu izmaksas",IF('10a+c+n'!$Q388="C",'10a+c+n'!K388,0))</f>
        <v>0</v>
      </c>
      <c r="L388" s="83">
        <f>IF($C$4="citu pasākumu izmaksas",IF('10a+c+n'!$Q388="C",'10a+c+n'!L388,0))</f>
        <v>0</v>
      </c>
      <c r="M388" s="121">
        <f>IF($C$4="citu pasākumu izmaksas",IF('10a+c+n'!$Q388="C",'10a+c+n'!M388,0))</f>
        <v>0</v>
      </c>
      <c r="N388" s="121">
        <f>IF($C$4="citu pasākumu izmaksas",IF('10a+c+n'!$Q388="C",'10a+c+n'!N388,0))</f>
        <v>0</v>
      </c>
      <c r="O388" s="121">
        <f>IF($C$4="citu pasākumu izmaksas",IF('10a+c+n'!$Q388="C",'10a+c+n'!O388,0))</f>
        <v>0</v>
      </c>
      <c r="P388" s="122">
        <f>IF($C$4="citu pasākumu izmaksas",IF('10a+c+n'!$Q388="C",'10a+c+n'!P388,0))</f>
        <v>0</v>
      </c>
    </row>
    <row r="389" spans="1:16" x14ac:dyDescent="0.2">
      <c r="A389" s="49">
        <f>IF(P389=0,0,IF(COUNTBLANK(P389)=1,0,COUNTA($P$14:P389)))</f>
        <v>0</v>
      </c>
      <c r="B389" s="21">
        <f>IF($C$4="citu pasākumu izmaksas",IF('10a+c+n'!$Q389="C",'10a+c+n'!B389,0))</f>
        <v>0</v>
      </c>
      <c r="C389" s="21">
        <f>IF($C$4="citu pasākumu izmaksas",IF('10a+c+n'!$Q389="C",'10a+c+n'!C389,0))</f>
        <v>0</v>
      </c>
      <c r="D389" s="21">
        <f>IF($C$4="citu pasākumu izmaksas",IF('10a+c+n'!$Q389="C",'10a+c+n'!D389,0))</f>
        <v>0</v>
      </c>
      <c r="E389" s="42"/>
      <c r="F389" s="64"/>
      <c r="G389" s="121"/>
      <c r="H389" s="121">
        <f>IF($C$4="citu pasākumu izmaksas",IF('10a+c+n'!$Q389="C",'10a+c+n'!H389,0))</f>
        <v>0</v>
      </c>
      <c r="I389" s="121"/>
      <c r="J389" s="121"/>
      <c r="K389" s="122">
        <f>IF($C$4="citu pasākumu izmaksas",IF('10a+c+n'!$Q389="C",'10a+c+n'!K389,0))</f>
        <v>0</v>
      </c>
      <c r="L389" s="83">
        <f>IF($C$4="citu pasākumu izmaksas",IF('10a+c+n'!$Q389="C",'10a+c+n'!L389,0))</f>
        <v>0</v>
      </c>
      <c r="M389" s="121">
        <f>IF($C$4="citu pasākumu izmaksas",IF('10a+c+n'!$Q389="C",'10a+c+n'!M389,0))</f>
        <v>0</v>
      </c>
      <c r="N389" s="121">
        <f>IF($C$4="citu pasākumu izmaksas",IF('10a+c+n'!$Q389="C",'10a+c+n'!N389,0))</f>
        <v>0</v>
      </c>
      <c r="O389" s="121">
        <f>IF($C$4="citu pasākumu izmaksas",IF('10a+c+n'!$Q389="C",'10a+c+n'!O389,0))</f>
        <v>0</v>
      </c>
      <c r="P389" s="122">
        <f>IF($C$4="citu pasākumu izmaksas",IF('10a+c+n'!$Q389="C",'10a+c+n'!P389,0))</f>
        <v>0</v>
      </c>
    </row>
    <row r="390" spans="1:16" x14ac:dyDescent="0.2">
      <c r="A390" s="49">
        <f>IF(P390=0,0,IF(COUNTBLANK(P390)=1,0,COUNTA($P$14:P390)))</f>
        <v>0</v>
      </c>
      <c r="B390" s="21">
        <f>IF($C$4="citu pasākumu izmaksas",IF('10a+c+n'!$Q390="C",'10a+c+n'!B390,0))</f>
        <v>0</v>
      </c>
      <c r="C390" s="21">
        <f>IF($C$4="citu pasākumu izmaksas",IF('10a+c+n'!$Q390="C",'10a+c+n'!C390,0))</f>
        <v>0</v>
      </c>
      <c r="D390" s="21">
        <f>IF($C$4="citu pasākumu izmaksas",IF('10a+c+n'!$Q390="C",'10a+c+n'!D390,0))</f>
        <v>0</v>
      </c>
      <c r="E390" s="42"/>
      <c r="F390" s="64"/>
      <c r="G390" s="121"/>
      <c r="H390" s="121">
        <f>IF($C$4="citu pasākumu izmaksas",IF('10a+c+n'!$Q390="C",'10a+c+n'!H390,0))</f>
        <v>0</v>
      </c>
      <c r="I390" s="121"/>
      <c r="J390" s="121"/>
      <c r="K390" s="122">
        <f>IF($C$4="citu pasākumu izmaksas",IF('10a+c+n'!$Q390="C",'10a+c+n'!K390,0))</f>
        <v>0</v>
      </c>
      <c r="L390" s="83">
        <f>IF($C$4="citu pasākumu izmaksas",IF('10a+c+n'!$Q390="C",'10a+c+n'!L390,0))</f>
        <v>0</v>
      </c>
      <c r="M390" s="121">
        <f>IF($C$4="citu pasākumu izmaksas",IF('10a+c+n'!$Q390="C",'10a+c+n'!M390,0))</f>
        <v>0</v>
      </c>
      <c r="N390" s="121">
        <f>IF($C$4="citu pasākumu izmaksas",IF('10a+c+n'!$Q390="C",'10a+c+n'!N390,0))</f>
        <v>0</v>
      </c>
      <c r="O390" s="121">
        <f>IF($C$4="citu pasākumu izmaksas",IF('10a+c+n'!$Q390="C",'10a+c+n'!O390,0))</f>
        <v>0</v>
      </c>
      <c r="P390" s="122">
        <f>IF($C$4="citu pasākumu izmaksas",IF('10a+c+n'!$Q390="C",'10a+c+n'!P390,0))</f>
        <v>0</v>
      </c>
    </row>
    <row r="391" spans="1:16" x14ac:dyDescent="0.2">
      <c r="A391" s="49">
        <f>IF(P391=0,0,IF(COUNTBLANK(P391)=1,0,COUNTA($P$14:P391)))</f>
        <v>0</v>
      </c>
      <c r="B391" s="21">
        <f>IF($C$4="citu pasākumu izmaksas",IF('10a+c+n'!$Q391="C",'10a+c+n'!B391,0))</f>
        <v>0</v>
      </c>
      <c r="C391" s="21">
        <f>IF($C$4="citu pasākumu izmaksas",IF('10a+c+n'!$Q391="C",'10a+c+n'!C391,0))</f>
        <v>0</v>
      </c>
      <c r="D391" s="21">
        <f>IF($C$4="citu pasākumu izmaksas",IF('10a+c+n'!$Q391="C",'10a+c+n'!D391,0))</f>
        <v>0</v>
      </c>
      <c r="E391" s="42"/>
      <c r="F391" s="64"/>
      <c r="G391" s="121"/>
      <c r="H391" s="121">
        <f>IF($C$4="citu pasākumu izmaksas",IF('10a+c+n'!$Q391="C",'10a+c+n'!H391,0))</f>
        <v>0</v>
      </c>
      <c r="I391" s="121"/>
      <c r="J391" s="121"/>
      <c r="K391" s="122">
        <f>IF($C$4="citu pasākumu izmaksas",IF('10a+c+n'!$Q391="C",'10a+c+n'!K391,0))</f>
        <v>0</v>
      </c>
      <c r="L391" s="83">
        <f>IF($C$4="citu pasākumu izmaksas",IF('10a+c+n'!$Q391="C",'10a+c+n'!L391,0))</f>
        <v>0</v>
      </c>
      <c r="M391" s="121">
        <f>IF($C$4="citu pasākumu izmaksas",IF('10a+c+n'!$Q391="C",'10a+c+n'!M391,0))</f>
        <v>0</v>
      </c>
      <c r="N391" s="121">
        <f>IF($C$4="citu pasākumu izmaksas",IF('10a+c+n'!$Q391="C",'10a+c+n'!N391,0))</f>
        <v>0</v>
      </c>
      <c r="O391" s="121">
        <f>IF($C$4="citu pasākumu izmaksas",IF('10a+c+n'!$Q391="C",'10a+c+n'!O391,0))</f>
        <v>0</v>
      </c>
      <c r="P391" s="122">
        <f>IF($C$4="citu pasākumu izmaksas",IF('10a+c+n'!$Q391="C",'10a+c+n'!P391,0))</f>
        <v>0</v>
      </c>
    </row>
    <row r="392" spans="1:16" x14ac:dyDescent="0.2">
      <c r="A392" s="49">
        <f>IF(P392=0,0,IF(COUNTBLANK(P392)=1,0,COUNTA($P$14:P392)))</f>
        <v>0</v>
      </c>
      <c r="B392" s="21">
        <f>IF($C$4="citu pasākumu izmaksas",IF('10a+c+n'!$Q392="C",'10a+c+n'!B392,0))</f>
        <v>0</v>
      </c>
      <c r="C392" s="21">
        <f>IF($C$4="citu pasākumu izmaksas",IF('10a+c+n'!$Q392="C",'10a+c+n'!C392,0))</f>
        <v>0</v>
      </c>
      <c r="D392" s="21">
        <f>IF($C$4="citu pasākumu izmaksas",IF('10a+c+n'!$Q392="C",'10a+c+n'!D392,0))</f>
        <v>0</v>
      </c>
      <c r="E392" s="42"/>
      <c r="F392" s="64"/>
      <c r="G392" s="121"/>
      <c r="H392" s="121">
        <f>IF($C$4="citu pasākumu izmaksas",IF('10a+c+n'!$Q392="C",'10a+c+n'!H392,0))</f>
        <v>0</v>
      </c>
      <c r="I392" s="121"/>
      <c r="J392" s="121"/>
      <c r="K392" s="122">
        <f>IF($C$4="citu pasākumu izmaksas",IF('10a+c+n'!$Q392="C",'10a+c+n'!K392,0))</f>
        <v>0</v>
      </c>
      <c r="L392" s="83">
        <f>IF($C$4="citu pasākumu izmaksas",IF('10a+c+n'!$Q392="C",'10a+c+n'!L392,0))</f>
        <v>0</v>
      </c>
      <c r="M392" s="121">
        <f>IF($C$4="citu pasākumu izmaksas",IF('10a+c+n'!$Q392="C",'10a+c+n'!M392,0))</f>
        <v>0</v>
      </c>
      <c r="N392" s="121">
        <f>IF($C$4="citu pasākumu izmaksas",IF('10a+c+n'!$Q392="C",'10a+c+n'!N392,0))</f>
        <v>0</v>
      </c>
      <c r="O392" s="121">
        <f>IF($C$4="citu pasākumu izmaksas",IF('10a+c+n'!$Q392="C",'10a+c+n'!O392,0))</f>
        <v>0</v>
      </c>
      <c r="P392" s="122">
        <f>IF($C$4="citu pasākumu izmaksas",IF('10a+c+n'!$Q392="C",'10a+c+n'!P392,0))</f>
        <v>0</v>
      </c>
    </row>
    <row r="393" spans="1:16" x14ac:dyDescent="0.2">
      <c r="A393" s="49">
        <f>IF(P393=0,0,IF(COUNTBLANK(P393)=1,0,COUNTA($P$14:P393)))</f>
        <v>0</v>
      </c>
      <c r="B393" s="21">
        <f>IF($C$4="citu pasākumu izmaksas",IF('10a+c+n'!$Q393="C",'10a+c+n'!B393,0))</f>
        <v>0</v>
      </c>
      <c r="C393" s="21">
        <f>IF($C$4="citu pasākumu izmaksas",IF('10a+c+n'!$Q393="C",'10a+c+n'!C393,0))</f>
        <v>0</v>
      </c>
      <c r="D393" s="21">
        <f>IF($C$4="citu pasākumu izmaksas",IF('10a+c+n'!$Q393="C",'10a+c+n'!D393,0))</f>
        <v>0</v>
      </c>
      <c r="E393" s="42"/>
      <c r="F393" s="64"/>
      <c r="G393" s="121"/>
      <c r="H393" s="121">
        <f>IF($C$4="citu pasākumu izmaksas",IF('10a+c+n'!$Q393="C",'10a+c+n'!H393,0))</f>
        <v>0</v>
      </c>
      <c r="I393" s="121"/>
      <c r="J393" s="121"/>
      <c r="K393" s="122">
        <f>IF($C$4="citu pasākumu izmaksas",IF('10a+c+n'!$Q393="C",'10a+c+n'!K393,0))</f>
        <v>0</v>
      </c>
      <c r="L393" s="83">
        <f>IF($C$4="citu pasākumu izmaksas",IF('10a+c+n'!$Q393="C",'10a+c+n'!L393,0))</f>
        <v>0</v>
      </c>
      <c r="M393" s="121">
        <f>IF($C$4="citu pasākumu izmaksas",IF('10a+c+n'!$Q393="C",'10a+c+n'!M393,0))</f>
        <v>0</v>
      </c>
      <c r="N393" s="121">
        <f>IF($C$4="citu pasākumu izmaksas",IF('10a+c+n'!$Q393="C",'10a+c+n'!N393,0))</f>
        <v>0</v>
      </c>
      <c r="O393" s="121">
        <f>IF($C$4="citu pasākumu izmaksas",IF('10a+c+n'!$Q393="C",'10a+c+n'!O393,0))</f>
        <v>0</v>
      </c>
      <c r="P393" s="122">
        <f>IF($C$4="citu pasākumu izmaksas",IF('10a+c+n'!$Q393="C",'10a+c+n'!P393,0))</f>
        <v>0</v>
      </c>
    </row>
    <row r="394" spans="1:16" x14ac:dyDescent="0.2">
      <c r="A394" s="49">
        <f>IF(P394=0,0,IF(COUNTBLANK(P394)=1,0,COUNTA($P$14:P394)))</f>
        <v>0</v>
      </c>
      <c r="B394" s="21">
        <f>IF($C$4="citu pasākumu izmaksas",IF('10a+c+n'!$Q394="C",'10a+c+n'!B394,0))</f>
        <v>0</v>
      </c>
      <c r="C394" s="21">
        <f>IF($C$4="citu pasākumu izmaksas",IF('10a+c+n'!$Q394="C",'10a+c+n'!C394,0))</f>
        <v>0</v>
      </c>
      <c r="D394" s="21">
        <f>IF($C$4="citu pasākumu izmaksas",IF('10a+c+n'!$Q394="C",'10a+c+n'!D394,0))</f>
        <v>0</v>
      </c>
      <c r="E394" s="42"/>
      <c r="F394" s="64"/>
      <c r="G394" s="121"/>
      <c r="H394" s="121">
        <f>IF($C$4="citu pasākumu izmaksas",IF('10a+c+n'!$Q394="C",'10a+c+n'!H394,0))</f>
        <v>0</v>
      </c>
      <c r="I394" s="121"/>
      <c r="J394" s="121"/>
      <c r="K394" s="122">
        <f>IF($C$4="citu pasākumu izmaksas",IF('10a+c+n'!$Q394="C",'10a+c+n'!K394,0))</f>
        <v>0</v>
      </c>
      <c r="L394" s="83">
        <f>IF($C$4="citu pasākumu izmaksas",IF('10a+c+n'!$Q394="C",'10a+c+n'!L394,0))</f>
        <v>0</v>
      </c>
      <c r="M394" s="121">
        <f>IF($C$4="citu pasākumu izmaksas",IF('10a+c+n'!$Q394="C",'10a+c+n'!M394,0))</f>
        <v>0</v>
      </c>
      <c r="N394" s="121">
        <f>IF($C$4="citu pasākumu izmaksas",IF('10a+c+n'!$Q394="C",'10a+c+n'!N394,0))</f>
        <v>0</v>
      </c>
      <c r="O394" s="121">
        <f>IF($C$4="citu pasākumu izmaksas",IF('10a+c+n'!$Q394="C",'10a+c+n'!O394,0))</f>
        <v>0</v>
      </c>
      <c r="P394" s="122">
        <f>IF($C$4="citu pasākumu izmaksas",IF('10a+c+n'!$Q394="C",'10a+c+n'!P394,0))</f>
        <v>0</v>
      </c>
    </row>
    <row r="395" spans="1:16" x14ac:dyDescent="0.2">
      <c r="A395" s="49">
        <f>IF(P395=0,0,IF(COUNTBLANK(P395)=1,0,COUNTA($P$14:P395)))</f>
        <v>0</v>
      </c>
      <c r="B395" s="21">
        <f>IF($C$4="citu pasākumu izmaksas",IF('10a+c+n'!$Q395="C",'10a+c+n'!B395,0))</f>
        <v>0</v>
      </c>
      <c r="C395" s="21">
        <f>IF($C$4="citu pasākumu izmaksas",IF('10a+c+n'!$Q395="C",'10a+c+n'!C395,0))</f>
        <v>0</v>
      </c>
      <c r="D395" s="21">
        <f>IF($C$4="citu pasākumu izmaksas",IF('10a+c+n'!$Q395="C",'10a+c+n'!D395,0))</f>
        <v>0</v>
      </c>
      <c r="E395" s="42"/>
      <c r="F395" s="64"/>
      <c r="G395" s="121"/>
      <c r="H395" s="121">
        <f>IF($C$4="citu pasākumu izmaksas",IF('10a+c+n'!$Q395="C",'10a+c+n'!H395,0))</f>
        <v>0</v>
      </c>
      <c r="I395" s="121"/>
      <c r="J395" s="121"/>
      <c r="K395" s="122">
        <f>IF($C$4="citu pasākumu izmaksas",IF('10a+c+n'!$Q395="C",'10a+c+n'!K395,0))</f>
        <v>0</v>
      </c>
      <c r="L395" s="83">
        <f>IF($C$4="citu pasākumu izmaksas",IF('10a+c+n'!$Q395="C",'10a+c+n'!L395,0))</f>
        <v>0</v>
      </c>
      <c r="M395" s="121">
        <f>IF($C$4="citu pasākumu izmaksas",IF('10a+c+n'!$Q395="C",'10a+c+n'!M395,0))</f>
        <v>0</v>
      </c>
      <c r="N395" s="121">
        <f>IF($C$4="citu pasākumu izmaksas",IF('10a+c+n'!$Q395="C",'10a+c+n'!N395,0))</f>
        <v>0</v>
      </c>
      <c r="O395" s="121">
        <f>IF($C$4="citu pasākumu izmaksas",IF('10a+c+n'!$Q395="C",'10a+c+n'!O395,0))</f>
        <v>0</v>
      </c>
      <c r="P395" s="122">
        <f>IF($C$4="citu pasākumu izmaksas",IF('10a+c+n'!$Q395="C",'10a+c+n'!P395,0))</f>
        <v>0</v>
      </c>
    </row>
    <row r="396" spans="1:16" x14ac:dyDescent="0.2">
      <c r="A396" s="49">
        <f>IF(P396=0,0,IF(COUNTBLANK(P396)=1,0,COUNTA($P$14:P396)))</f>
        <v>0</v>
      </c>
      <c r="B396" s="21">
        <f>IF($C$4="citu pasākumu izmaksas",IF('10a+c+n'!$Q396="C",'10a+c+n'!B396,0))</f>
        <v>0</v>
      </c>
      <c r="C396" s="21">
        <f>IF($C$4="citu pasākumu izmaksas",IF('10a+c+n'!$Q396="C",'10a+c+n'!C396,0))</f>
        <v>0</v>
      </c>
      <c r="D396" s="21">
        <f>IF($C$4="citu pasākumu izmaksas",IF('10a+c+n'!$Q396="C",'10a+c+n'!D396,0))</f>
        <v>0</v>
      </c>
      <c r="E396" s="42"/>
      <c r="F396" s="64"/>
      <c r="G396" s="121"/>
      <c r="H396" s="121">
        <f>IF($C$4="citu pasākumu izmaksas",IF('10a+c+n'!$Q396="C",'10a+c+n'!H396,0))</f>
        <v>0</v>
      </c>
      <c r="I396" s="121"/>
      <c r="J396" s="121"/>
      <c r="K396" s="122">
        <f>IF($C$4="citu pasākumu izmaksas",IF('10a+c+n'!$Q396="C",'10a+c+n'!K396,0))</f>
        <v>0</v>
      </c>
      <c r="L396" s="83">
        <f>IF($C$4="citu pasākumu izmaksas",IF('10a+c+n'!$Q396="C",'10a+c+n'!L396,0))</f>
        <v>0</v>
      </c>
      <c r="M396" s="121">
        <f>IF($C$4="citu pasākumu izmaksas",IF('10a+c+n'!$Q396="C",'10a+c+n'!M396,0))</f>
        <v>0</v>
      </c>
      <c r="N396" s="121">
        <f>IF($C$4="citu pasākumu izmaksas",IF('10a+c+n'!$Q396="C",'10a+c+n'!N396,0))</f>
        <v>0</v>
      </c>
      <c r="O396" s="121">
        <f>IF($C$4="citu pasākumu izmaksas",IF('10a+c+n'!$Q396="C",'10a+c+n'!O396,0))</f>
        <v>0</v>
      </c>
      <c r="P396" s="122">
        <f>IF($C$4="citu pasākumu izmaksas",IF('10a+c+n'!$Q396="C",'10a+c+n'!P396,0))</f>
        <v>0</v>
      </c>
    </row>
    <row r="397" spans="1:16" x14ac:dyDescent="0.2">
      <c r="A397" s="49">
        <f>IF(P397=0,0,IF(COUNTBLANK(P397)=1,0,COUNTA($P$14:P397)))</f>
        <v>0</v>
      </c>
      <c r="B397" s="21">
        <f>IF($C$4="citu pasākumu izmaksas",IF('10a+c+n'!$Q397="C",'10a+c+n'!B397,0))</f>
        <v>0</v>
      </c>
      <c r="C397" s="21">
        <f>IF($C$4="citu pasākumu izmaksas",IF('10a+c+n'!$Q397="C",'10a+c+n'!C397,0))</f>
        <v>0</v>
      </c>
      <c r="D397" s="21">
        <f>IF($C$4="citu pasākumu izmaksas",IF('10a+c+n'!$Q397="C",'10a+c+n'!D397,0))</f>
        <v>0</v>
      </c>
      <c r="E397" s="42"/>
      <c r="F397" s="64"/>
      <c r="G397" s="121"/>
      <c r="H397" s="121">
        <f>IF($C$4="citu pasākumu izmaksas",IF('10a+c+n'!$Q397="C",'10a+c+n'!H397,0))</f>
        <v>0</v>
      </c>
      <c r="I397" s="121"/>
      <c r="J397" s="121"/>
      <c r="K397" s="122">
        <f>IF($C$4="citu pasākumu izmaksas",IF('10a+c+n'!$Q397="C",'10a+c+n'!K397,0))</f>
        <v>0</v>
      </c>
      <c r="L397" s="83">
        <f>IF($C$4="citu pasākumu izmaksas",IF('10a+c+n'!$Q397="C",'10a+c+n'!L397,0))</f>
        <v>0</v>
      </c>
      <c r="M397" s="121">
        <f>IF($C$4="citu pasākumu izmaksas",IF('10a+c+n'!$Q397="C",'10a+c+n'!M397,0))</f>
        <v>0</v>
      </c>
      <c r="N397" s="121">
        <f>IF($C$4="citu pasākumu izmaksas",IF('10a+c+n'!$Q397="C",'10a+c+n'!N397,0))</f>
        <v>0</v>
      </c>
      <c r="O397" s="121">
        <f>IF($C$4="citu pasākumu izmaksas",IF('10a+c+n'!$Q397="C",'10a+c+n'!O397,0))</f>
        <v>0</v>
      </c>
      <c r="P397" s="122">
        <f>IF($C$4="citu pasākumu izmaksas",IF('10a+c+n'!$Q397="C",'10a+c+n'!P397,0))</f>
        <v>0</v>
      </c>
    </row>
    <row r="398" spans="1:16" x14ac:dyDescent="0.2">
      <c r="A398" s="49">
        <f>IF(P398=0,0,IF(COUNTBLANK(P398)=1,0,COUNTA($P$14:P398)))</f>
        <v>0</v>
      </c>
      <c r="B398" s="21">
        <f>IF($C$4="citu pasākumu izmaksas",IF('10a+c+n'!$Q398="C",'10a+c+n'!B398,0))</f>
        <v>0</v>
      </c>
      <c r="C398" s="21">
        <f>IF($C$4="citu pasākumu izmaksas",IF('10a+c+n'!$Q398="C",'10a+c+n'!C398,0))</f>
        <v>0</v>
      </c>
      <c r="D398" s="21">
        <f>IF($C$4="citu pasākumu izmaksas",IF('10a+c+n'!$Q398="C",'10a+c+n'!D398,0))</f>
        <v>0</v>
      </c>
      <c r="E398" s="42"/>
      <c r="F398" s="64"/>
      <c r="G398" s="121"/>
      <c r="H398" s="121">
        <f>IF($C$4="citu pasākumu izmaksas",IF('10a+c+n'!$Q398="C",'10a+c+n'!H398,0))</f>
        <v>0</v>
      </c>
      <c r="I398" s="121"/>
      <c r="J398" s="121"/>
      <c r="K398" s="122">
        <f>IF($C$4="citu pasākumu izmaksas",IF('10a+c+n'!$Q398="C",'10a+c+n'!K398,0))</f>
        <v>0</v>
      </c>
      <c r="L398" s="83">
        <f>IF($C$4="citu pasākumu izmaksas",IF('10a+c+n'!$Q398="C",'10a+c+n'!L398,0))</f>
        <v>0</v>
      </c>
      <c r="M398" s="121">
        <f>IF($C$4="citu pasākumu izmaksas",IF('10a+c+n'!$Q398="C",'10a+c+n'!M398,0))</f>
        <v>0</v>
      </c>
      <c r="N398" s="121">
        <f>IF($C$4="citu pasākumu izmaksas",IF('10a+c+n'!$Q398="C",'10a+c+n'!N398,0))</f>
        <v>0</v>
      </c>
      <c r="O398" s="121">
        <f>IF($C$4="citu pasākumu izmaksas",IF('10a+c+n'!$Q398="C",'10a+c+n'!O398,0))</f>
        <v>0</v>
      </c>
      <c r="P398" s="122">
        <f>IF($C$4="citu pasākumu izmaksas",IF('10a+c+n'!$Q398="C",'10a+c+n'!P398,0))</f>
        <v>0</v>
      </c>
    </row>
    <row r="399" spans="1:16" x14ac:dyDescent="0.2">
      <c r="A399" s="49">
        <f>IF(P399=0,0,IF(COUNTBLANK(P399)=1,0,COUNTA($P$14:P399)))</f>
        <v>0</v>
      </c>
      <c r="B399" s="21">
        <f>IF($C$4="citu pasākumu izmaksas",IF('10a+c+n'!$Q399="C",'10a+c+n'!B399,0))</f>
        <v>0</v>
      </c>
      <c r="C399" s="21">
        <f>IF($C$4="citu pasākumu izmaksas",IF('10a+c+n'!$Q399="C",'10a+c+n'!C399,0))</f>
        <v>0</v>
      </c>
      <c r="D399" s="21">
        <f>IF($C$4="citu pasākumu izmaksas",IF('10a+c+n'!$Q399="C",'10a+c+n'!D399,0))</f>
        <v>0</v>
      </c>
      <c r="E399" s="42"/>
      <c r="F399" s="64"/>
      <c r="G399" s="121"/>
      <c r="H399" s="121">
        <f>IF($C$4="citu pasākumu izmaksas",IF('10a+c+n'!$Q399="C",'10a+c+n'!H399,0))</f>
        <v>0</v>
      </c>
      <c r="I399" s="121"/>
      <c r="J399" s="121"/>
      <c r="K399" s="122">
        <f>IF($C$4="citu pasākumu izmaksas",IF('10a+c+n'!$Q399="C",'10a+c+n'!K399,0))</f>
        <v>0</v>
      </c>
      <c r="L399" s="83">
        <f>IF($C$4="citu pasākumu izmaksas",IF('10a+c+n'!$Q399="C",'10a+c+n'!L399,0))</f>
        <v>0</v>
      </c>
      <c r="M399" s="121">
        <f>IF($C$4="citu pasākumu izmaksas",IF('10a+c+n'!$Q399="C",'10a+c+n'!M399,0))</f>
        <v>0</v>
      </c>
      <c r="N399" s="121">
        <f>IF($C$4="citu pasākumu izmaksas",IF('10a+c+n'!$Q399="C",'10a+c+n'!N399,0))</f>
        <v>0</v>
      </c>
      <c r="O399" s="121">
        <f>IF($C$4="citu pasākumu izmaksas",IF('10a+c+n'!$Q399="C",'10a+c+n'!O399,0))</f>
        <v>0</v>
      </c>
      <c r="P399" s="122">
        <f>IF($C$4="citu pasākumu izmaksas",IF('10a+c+n'!$Q399="C",'10a+c+n'!P399,0))</f>
        <v>0</v>
      </c>
    </row>
    <row r="400" spans="1:16" x14ac:dyDescent="0.2">
      <c r="A400" s="49">
        <f>IF(P400=0,0,IF(COUNTBLANK(P400)=1,0,COUNTA($P$14:P400)))</f>
        <v>0</v>
      </c>
      <c r="B400" s="21">
        <f>IF($C$4="citu pasākumu izmaksas",IF('10a+c+n'!$Q400="C",'10a+c+n'!B400,0))</f>
        <v>0</v>
      </c>
      <c r="C400" s="21">
        <f>IF($C$4="citu pasākumu izmaksas",IF('10a+c+n'!$Q400="C",'10a+c+n'!C400,0))</f>
        <v>0</v>
      </c>
      <c r="D400" s="21">
        <f>IF($C$4="citu pasākumu izmaksas",IF('10a+c+n'!$Q400="C",'10a+c+n'!D400,0))</f>
        <v>0</v>
      </c>
      <c r="E400" s="42"/>
      <c r="F400" s="64"/>
      <c r="G400" s="121"/>
      <c r="H400" s="121">
        <f>IF($C$4="citu pasākumu izmaksas",IF('10a+c+n'!$Q400="C",'10a+c+n'!H400,0))</f>
        <v>0</v>
      </c>
      <c r="I400" s="121"/>
      <c r="J400" s="121"/>
      <c r="K400" s="122">
        <f>IF($C$4="citu pasākumu izmaksas",IF('10a+c+n'!$Q400="C",'10a+c+n'!K400,0))</f>
        <v>0</v>
      </c>
      <c r="L400" s="83">
        <f>IF($C$4="citu pasākumu izmaksas",IF('10a+c+n'!$Q400="C",'10a+c+n'!L400,0))</f>
        <v>0</v>
      </c>
      <c r="M400" s="121">
        <f>IF($C$4="citu pasākumu izmaksas",IF('10a+c+n'!$Q400="C",'10a+c+n'!M400,0))</f>
        <v>0</v>
      </c>
      <c r="N400" s="121">
        <f>IF($C$4="citu pasākumu izmaksas",IF('10a+c+n'!$Q400="C",'10a+c+n'!N400,0))</f>
        <v>0</v>
      </c>
      <c r="O400" s="121">
        <f>IF($C$4="citu pasākumu izmaksas",IF('10a+c+n'!$Q400="C",'10a+c+n'!O400,0))</f>
        <v>0</v>
      </c>
      <c r="P400" s="122">
        <f>IF($C$4="citu pasākumu izmaksas",IF('10a+c+n'!$Q400="C",'10a+c+n'!P400,0))</f>
        <v>0</v>
      </c>
    </row>
    <row r="401" spans="1:16" x14ac:dyDescent="0.2">
      <c r="A401" s="49">
        <f>IF(P401=0,0,IF(COUNTBLANK(P401)=1,0,COUNTA($P$14:P401)))</f>
        <v>0</v>
      </c>
      <c r="B401" s="21">
        <f>IF($C$4="citu pasākumu izmaksas",IF('10a+c+n'!$Q401="C",'10a+c+n'!B401,0))</f>
        <v>0</v>
      </c>
      <c r="C401" s="21">
        <f>IF($C$4="citu pasākumu izmaksas",IF('10a+c+n'!$Q401="C",'10a+c+n'!C401,0))</f>
        <v>0</v>
      </c>
      <c r="D401" s="21">
        <f>IF($C$4="citu pasākumu izmaksas",IF('10a+c+n'!$Q401="C",'10a+c+n'!D401,0))</f>
        <v>0</v>
      </c>
      <c r="E401" s="42"/>
      <c r="F401" s="64"/>
      <c r="G401" s="121"/>
      <c r="H401" s="121">
        <f>IF($C$4="citu pasākumu izmaksas",IF('10a+c+n'!$Q401="C",'10a+c+n'!H401,0))</f>
        <v>0</v>
      </c>
      <c r="I401" s="121"/>
      <c r="J401" s="121"/>
      <c r="K401" s="122">
        <f>IF($C$4="citu pasākumu izmaksas",IF('10a+c+n'!$Q401="C",'10a+c+n'!K401,0))</f>
        <v>0</v>
      </c>
      <c r="L401" s="83">
        <f>IF($C$4="citu pasākumu izmaksas",IF('10a+c+n'!$Q401="C",'10a+c+n'!L401,0))</f>
        <v>0</v>
      </c>
      <c r="M401" s="121">
        <f>IF($C$4="citu pasākumu izmaksas",IF('10a+c+n'!$Q401="C",'10a+c+n'!M401,0))</f>
        <v>0</v>
      </c>
      <c r="N401" s="121">
        <f>IF($C$4="citu pasākumu izmaksas",IF('10a+c+n'!$Q401="C",'10a+c+n'!N401,0))</f>
        <v>0</v>
      </c>
      <c r="O401" s="121">
        <f>IF($C$4="citu pasākumu izmaksas",IF('10a+c+n'!$Q401="C",'10a+c+n'!O401,0))</f>
        <v>0</v>
      </c>
      <c r="P401" s="122">
        <f>IF($C$4="citu pasākumu izmaksas",IF('10a+c+n'!$Q401="C",'10a+c+n'!P401,0))</f>
        <v>0</v>
      </c>
    </row>
    <row r="402" spans="1:16" x14ac:dyDescent="0.2">
      <c r="A402" s="49">
        <f>IF(P402=0,0,IF(COUNTBLANK(P402)=1,0,COUNTA($P$14:P402)))</f>
        <v>0</v>
      </c>
      <c r="B402" s="21">
        <f>IF($C$4="citu pasākumu izmaksas",IF('10a+c+n'!$Q402="C",'10a+c+n'!B402,0))</f>
        <v>0</v>
      </c>
      <c r="C402" s="21">
        <f>IF($C$4="citu pasākumu izmaksas",IF('10a+c+n'!$Q402="C",'10a+c+n'!C402,0))</f>
        <v>0</v>
      </c>
      <c r="D402" s="21">
        <f>IF($C$4="citu pasākumu izmaksas",IF('10a+c+n'!$Q402="C",'10a+c+n'!D402,0))</f>
        <v>0</v>
      </c>
      <c r="E402" s="42"/>
      <c r="F402" s="64"/>
      <c r="G402" s="121"/>
      <c r="H402" s="121">
        <f>IF($C$4="citu pasākumu izmaksas",IF('10a+c+n'!$Q402="C",'10a+c+n'!H402,0))</f>
        <v>0</v>
      </c>
      <c r="I402" s="121"/>
      <c r="J402" s="121"/>
      <c r="K402" s="122">
        <f>IF($C$4="citu pasākumu izmaksas",IF('10a+c+n'!$Q402="C",'10a+c+n'!K402,0))</f>
        <v>0</v>
      </c>
      <c r="L402" s="83">
        <f>IF($C$4="citu pasākumu izmaksas",IF('10a+c+n'!$Q402="C",'10a+c+n'!L402,0))</f>
        <v>0</v>
      </c>
      <c r="M402" s="121">
        <f>IF($C$4="citu pasākumu izmaksas",IF('10a+c+n'!$Q402="C",'10a+c+n'!M402,0))</f>
        <v>0</v>
      </c>
      <c r="N402" s="121">
        <f>IF($C$4="citu pasākumu izmaksas",IF('10a+c+n'!$Q402="C",'10a+c+n'!N402,0))</f>
        <v>0</v>
      </c>
      <c r="O402" s="121">
        <f>IF($C$4="citu pasākumu izmaksas",IF('10a+c+n'!$Q402="C",'10a+c+n'!O402,0))</f>
        <v>0</v>
      </c>
      <c r="P402" s="122">
        <f>IF($C$4="citu pasākumu izmaksas",IF('10a+c+n'!$Q402="C",'10a+c+n'!P402,0))</f>
        <v>0</v>
      </c>
    </row>
    <row r="403" spans="1:16" x14ac:dyDescent="0.2">
      <c r="A403" s="49">
        <f>IF(P403=0,0,IF(COUNTBLANK(P403)=1,0,COUNTA($P$14:P403)))</f>
        <v>0</v>
      </c>
      <c r="B403" s="21">
        <f>IF($C$4="citu pasākumu izmaksas",IF('10a+c+n'!$Q403="C",'10a+c+n'!B403,0))</f>
        <v>0</v>
      </c>
      <c r="C403" s="21">
        <f>IF($C$4="citu pasākumu izmaksas",IF('10a+c+n'!$Q403="C",'10a+c+n'!C403,0))</f>
        <v>0</v>
      </c>
      <c r="D403" s="21">
        <f>IF($C$4="citu pasākumu izmaksas",IF('10a+c+n'!$Q403="C",'10a+c+n'!D403,0))</f>
        <v>0</v>
      </c>
      <c r="E403" s="42"/>
      <c r="F403" s="64"/>
      <c r="G403" s="121"/>
      <c r="H403" s="121">
        <f>IF($C$4="citu pasākumu izmaksas",IF('10a+c+n'!$Q403="C",'10a+c+n'!H403,0))</f>
        <v>0</v>
      </c>
      <c r="I403" s="121"/>
      <c r="J403" s="121"/>
      <c r="K403" s="122">
        <f>IF($C$4="citu pasākumu izmaksas",IF('10a+c+n'!$Q403="C",'10a+c+n'!K403,0))</f>
        <v>0</v>
      </c>
      <c r="L403" s="83">
        <f>IF($C$4="citu pasākumu izmaksas",IF('10a+c+n'!$Q403="C",'10a+c+n'!L403,0))</f>
        <v>0</v>
      </c>
      <c r="M403" s="121">
        <f>IF($C$4="citu pasākumu izmaksas",IF('10a+c+n'!$Q403="C",'10a+c+n'!M403,0))</f>
        <v>0</v>
      </c>
      <c r="N403" s="121">
        <f>IF($C$4="citu pasākumu izmaksas",IF('10a+c+n'!$Q403="C",'10a+c+n'!N403,0))</f>
        <v>0</v>
      </c>
      <c r="O403" s="121">
        <f>IF($C$4="citu pasākumu izmaksas",IF('10a+c+n'!$Q403="C",'10a+c+n'!O403,0))</f>
        <v>0</v>
      </c>
      <c r="P403" s="122">
        <f>IF($C$4="citu pasākumu izmaksas",IF('10a+c+n'!$Q403="C",'10a+c+n'!P403,0))</f>
        <v>0</v>
      </c>
    </row>
    <row r="404" spans="1:16" x14ac:dyDescent="0.2">
      <c r="A404" s="49">
        <f>IF(P404=0,0,IF(COUNTBLANK(P404)=1,0,COUNTA($P$14:P404)))</f>
        <v>0</v>
      </c>
      <c r="B404" s="21">
        <f>IF($C$4="citu pasākumu izmaksas",IF('10a+c+n'!$Q404="C",'10a+c+n'!B404,0))</f>
        <v>0</v>
      </c>
      <c r="C404" s="21">
        <f>IF($C$4="citu pasākumu izmaksas",IF('10a+c+n'!$Q404="C",'10a+c+n'!C404,0))</f>
        <v>0</v>
      </c>
      <c r="D404" s="21">
        <f>IF($C$4="citu pasākumu izmaksas",IF('10a+c+n'!$Q404="C",'10a+c+n'!D404,0))</f>
        <v>0</v>
      </c>
      <c r="E404" s="42"/>
      <c r="F404" s="64"/>
      <c r="G404" s="121"/>
      <c r="H404" s="121">
        <f>IF($C$4="citu pasākumu izmaksas",IF('10a+c+n'!$Q404="C",'10a+c+n'!H404,0))</f>
        <v>0</v>
      </c>
      <c r="I404" s="121"/>
      <c r="J404" s="121"/>
      <c r="K404" s="122">
        <f>IF($C$4="citu pasākumu izmaksas",IF('10a+c+n'!$Q404="C",'10a+c+n'!K404,0))</f>
        <v>0</v>
      </c>
      <c r="L404" s="83">
        <f>IF($C$4="citu pasākumu izmaksas",IF('10a+c+n'!$Q404="C",'10a+c+n'!L404,0))</f>
        <v>0</v>
      </c>
      <c r="M404" s="121">
        <f>IF($C$4="citu pasākumu izmaksas",IF('10a+c+n'!$Q404="C",'10a+c+n'!M404,0))</f>
        <v>0</v>
      </c>
      <c r="N404" s="121">
        <f>IF($C$4="citu pasākumu izmaksas",IF('10a+c+n'!$Q404="C",'10a+c+n'!N404,0))</f>
        <v>0</v>
      </c>
      <c r="O404" s="121">
        <f>IF($C$4="citu pasākumu izmaksas",IF('10a+c+n'!$Q404="C",'10a+c+n'!O404,0))</f>
        <v>0</v>
      </c>
      <c r="P404" s="122">
        <f>IF($C$4="citu pasākumu izmaksas",IF('10a+c+n'!$Q404="C",'10a+c+n'!P404,0))</f>
        <v>0</v>
      </c>
    </row>
    <row r="405" spans="1:16" x14ac:dyDescent="0.2">
      <c r="A405" s="49">
        <f>IF(P405=0,0,IF(COUNTBLANK(P405)=1,0,COUNTA($P$14:P405)))</f>
        <v>0</v>
      </c>
      <c r="B405" s="21">
        <f>IF($C$4="citu pasākumu izmaksas",IF('10a+c+n'!$Q405="C",'10a+c+n'!B405,0))</f>
        <v>0</v>
      </c>
      <c r="C405" s="21">
        <f>IF($C$4="citu pasākumu izmaksas",IF('10a+c+n'!$Q405="C",'10a+c+n'!C405,0))</f>
        <v>0</v>
      </c>
      <c r="D405" s="21">
        <f>IF($C$4="citu pasākumu izmaksas",IF('10a+c+n'!$Q405="C",'10a+c+n'!D405,0))</f>
        <v>0</v>
      </c>
      <c r="E405" s="42"/>
      <c r="F405" s="64"/>
      <c r="G405" s="121"/>
      <c r="H405" s="121">
        <f>IF($C$4="citu pasākumu izmaksas",IF('10a+c+n'!$Q405="C",'10a+c+n'!H405,0))</f>
        <v>0</v>
      </c>
      <c r="I405" s="121"/>
      <c r="J405" s="121"/>
      <c r="K405" s="122">
        <f>IF($C$4="citu pasākumu izmaksas",IF('10a+c+n'!$Q405="C",'10a+c+n'!K405,0))</f>
        <v>0</v>
      </c>
      <c r="L405" s="83">
        <f>IF($C$4="citu pasākumu izmaksas",IF('10a+c+n'!$Q405="C",'10a+c+n'!L405,0))</f>
        <v>0</v>
      </c>
      <c r="M405" s="121">
        <f>IF($C$4="citu pasākumu izmaksas",IF('10a+c+n'!$Q405="C",'10a+c+n'!M405,0))</f>
        <v>0</v>
      </c>
      <c r="N405" s="121">
        <f>IF($C$4="citu pasākumu izmaksas",IF('10a+c+n'!$Q405="C",'10a+c+n'!N405,0))</f>
        <v>0</v>
      </c>
      <c r="O405" s="121">
        <f>IF($C$4="citu pasākumu izmaksas",IF('10a+c+n'!$Q405="C",'10a+c+n'!O405,0))</f>
        <v>0</v>
      </c>
      <c r="P405" s="122">
        <f>IF($C$4="citu pasākumu izmaksas",IF('10a+c+n'!$Q405="C",'10a+c+n'!P405,0))</f>
        <v>0</v>
      </c>
    </row>
    <row r="406" spans="1:16" x14ac:dyDescent="0.2">
      <c r="A406" s="49">
        <f>IF(P406=0,0,IF(COUNTBLANK(P406)=1,0,COUNTA($P$14:P406)))</f>
        <v>0</v>
      </c>
      <c r="B406" s="21">
        <f>IF($C$4="citu pasākumu izmaksas",IF('10a+c+n'!$Q406="C",'10a+c+n'!B406,0))</f>
        <v>0</v>
      </c>
      <c r="C406" s="21">
        <f>IF($C$4="citu pasākumu izmaksas",IF('10a+c+n'!$Q406="C",'10a+c+n'!C406,0))</f>
        <v>0</v>
      </c>
      <c r="D406" s="21">
        <f>IF($C$4="citu pasākumu izmaksas",IF('10a+c+n'!$Q406="C",'10a+c+n'!D406,0))</f>
        <v>0</v>
      </c>
      <c r="E406" s="42"/>
      <c r="F406" s="64"/>
      <c r="G406" s="121"/>
      <c r="H406" s="121">
        <f>IF($C$4="citu pasākumu izmaksas",IF('10a+c+n'!$Q406="C",'10a+c+n'!H406,0))</f>
        <v>0</v>
      </c>
      <c r="I406" s="121"/>
      <c r="J406" s="121"/>
      <c r="K406" s="122">
        <f>IF($C$4="citu pasākumu izmaksas",IF('10a+c+n'!$Q406="C",'10a+c+n'!K406,0))</f>
        <v>0</v>
      </c>
      <c r="L406" s="83">
        <f>IF($C$4="citu pasākumu izmaksas",IF('10a+c+n'!$Q406="C",'10a+c+n'!L406,0))</f>
        <v>0</v>
      </c>
      <c r="M406" s="121">
        <f>IF($C$4="citu pasākumu izmaksas",IF('10a+c+n'!$Q406="C",'10a+c+n'!M406,0))</f>
        <v>0</v>
      </c>
      <c r="N406" s="121">
        <f>IF($C$4="citu pasākumu izmaksas",IF('10a+c+n'!$Q406="C",'10a+c+n'!N406,0))</f>
        <v>0</v>
      </c>
      <c r="O406" s="121">
        <f>IF($C$4="citu pasākumu izmaksas",IF('10a+c+n'!$Q406="C",'10a+c+n'!O406,0))</f>
        <v>0</v>
      </c>
      <c r="P406" s="122">
        <f>IF($C$4="citu pasākumu izmaksas",IF('10a+c+n'!$Q406="C",'10a+c+n'!P406,0))</f>
        <v>0</v>
      </c>
    </row>
    <row r="407" spans="1:16" x14ac:dyDescent="0.2">
      <c r="A407" s="49">
        <f>IF(P407=0,0,IF(COUNTBLANK(P407)=1,0,COUNTA($P$14:P407)))</f>
        <v>0</v>
      </c>
      <c r="B407" s="21">
        <f>IF($C$4="citu pasākumu izmaksas",IF('10a+c+n'!$Q407="C",'10a+c+n'!B407,0))</f>
        <v>0</v>
      </c>
      <c r="C407" s="21">
        <f>IF($C$4="citu pasākumu izmaksas",IF('10a+c+n'!$Q407="C",'10a+c+n'!C407,0))</f>
        <v>0</v>
      </c>
      <c r="D407" s="21">
        <f>IF($C$4="citu pasākumu izmaksas",IF('10a+c+n'!$Q407="C",'10a+c+n'!D407,0))</f>
        <v>0</v>
      </c>
      <c r="E407" s="42"/>
      <c r="F407" s="64"/>
      <c r="G407" s="121"/>
      <c r="H407" s="121">
        <f>IF($C$4="citu pasākumu izmaksas",IF('10a+c+n'!$Q407="C",'10a+c+n'!H407,0))</f>
        <v>0</v>
      </c>
      <c r="I407" s="121"/>
      <c r="J407" s="121"/>
      <c r="K407" s="122">
        <f>IF($C$4="citu pasākumu izmaksas",IF('10a+c+n'!$Q407="C",'10a+c+n'!K407,0))</f>
        <v>0</v>
      </c>
      <c r="L407" s="83">
        <f>IF($C$4="citu pasākumu izmaksas",IF('10a+c+n'!$Q407="C",'10a+c+n'!L407,0))</f>
        <v>0</v>
      </c>
      <c r="M407" s="121">
        <f>IF($C$4="citu pasākumu izmaksas",IF('10a+c+n'!$Q407="C",'10a+c+n'!M407,0))</f>
        <v>0</v>
      </c>
      <c r="N407" s="121">
        <f>IF($C$4="citu pasākumu izmaksas",IF('10a+c+n'!$Q407="C",'10a+c+n'!N407,0))</f>
        <v>0</v>
      </c>
      <c r="O407" s="121">
        <f>IF($C$4="citu pasākumu izmaksas",IF('10a+c+n'!$Q407="C",'10a+c+n'!O407,0))</f>
        <v>0</v>
      </c>
      <c r="P407" s="122">
        <f>IF($C$4="citu pasākumu izmaksas",IF('10a+c+n'!$Q407="C",'10a+c+n'!P407,0))</f>
        <v>0</v>
      </c>
    </row>
    <row r="408" spans="1:16" x14ac:dyDescent="0.2">
      <c r="A408" s="49">
        <f>IF(P408=0,0,IF(COUNTBLANK(P408)=1,0,COUNTA($P$14:P408)))</f>
        <v>0</v>
      </c>
      <c r="B408" s="21">
        <f>IF($C$4="citu pasākumu izmaksas",IF('10a+c+n'!$Q408="C",'10a+c+n'!B408,0))</f>
        <v>0</v>
      </c>
      <c r="C408" s="21">
        <f>IF($C$4="citu pasākumu izmaksas",IF('10a+c+n'!$Q408="C",'10a+c+n'!C408,0))</f>
        <v>0</v>
      </c>
      <c r="D408" s="21">
        <f>IF($C$4="citu pasākumu izmaksas",IF('10a+c+n'!$Q408="C",'10a+c+n'!D408,0))</f>
        <v>0</v>
      </c>
      <c r="E408" s="42"/>
      <c r="F408" s="64"/>
      <c r="G408" s="121"/>
      <c r="H408" s="121">
        <f>IF($C$4="citu pasākumu izmaksas",IF('10a+c+n'!$Q408="C",'10a+c+n'!H408,0))</f>
        <v>0</v>
      </c>
      <c r="I408" s="121"/>
      <c r="J408" s="121"/>
      <c r="K408" s="122">
        <f>IF($C$4="citu pasākumu izmaksas",IF('10a+c+n'!$Q408="C",'10a+c+n'!K408,0))</f>
        <v>0</v>
      </c>
      <c r="L408" s="83">
        <f>IF($C$4="citu pasākumu izmaksas",IF('10a+c+n'!$Q408="C",'10a+c+n'!L408,0))</f>
        <v>0</v>
      </c>
      <c r="M408" s="121">
        <f>IF($C$4="citu pasākumu izmaksas",IF('10a+c+n'!$Q408="C",'10a+c+n'!M408,0))</f>
        <v>0</v>
      </c>
      <c r="N408" s="121">
        <f>IF($C$4="citu pasākumu izmaksas",IF('10a+c+n'!$Q408="C",'10a+c+n'!N408,0))</f>
        <v>0</v>
      </c>
      <c r="O408" s="121">
        <f>IF($C$4="citu pasākumu izmaksas",IF('10a+c+n'!$Q408="C",'10a+c+n'!O408,0))</f>
        <v>0</v>
      </c>
      <c r="P408" s="122">
        <f>IF($C$4="citu pasākumu izmaksas",IF('10a+c+n'!$Q408="C",'10a+c+n'!P408,0))</f>
        <v>0</v>
      </c>
    </row>
    <row r="409" spans="1:16" x14ac:dyDescent="0.2">
      <c r="A409" s="49">
        <f>IF(P409=0,0,IF(COUNTBLANK(P409)=1,0,COUNTA($P$14:P409)))</f>
        <v>0</v>
      </c>
      <c r="B409" s="21">
        <f>IF($C$4="citu pasākumu izmaksas",IF('10a+c+n'!$Q409="C",'10a+c+n'!B409,0))</f>
        <v>0</v>
      </c>
      <c r="C409" s="21">
        <f>IF($C$4="citu pasākumu izmaksas",IF('10a+c+n'!$Q409="C",'10a+c+n'!C409,0))</f>
        <v>0</v>
      </c>
      <c r="D409" s="21">
        <f>IF($C$4="citu pasākumu izmaksas",IF('10a+c+n'!$Q409="C",'10a+c+n'!D409,0))</f>
        <v>0</v>
      </c>
      <c r="E409" s="42"/>
      <c r="F409" s="64"/>
      <c r="G409" s="121"/>
      <c r="H409" s="121">
        <f>IF($C$4="citu pasākumu izmaksas",IF('10a+c+n'!$Q409="C",'10a+c+n'!H409,0))</f>
        <v>0</v>
      </c>
      <c r="I409" s="121"/>
      <c r="J409" s="121"/>
      <c r="K409" s="122">
        <f>IF($C$4="citu pasākumu izmaksas",IF('10a+c+n'!$Q409="C",'10a+c+n'!K409,0))</f>
        <v>0</v>
      </c>
      <c r="L409" s="83">
        <f>IF($C$4="citu pasākumu izmaksas",IF('10a+c+n'!$Q409="C",'10a+c+n'!L409,0))</f>
        <v>0</v>
      </c>
      <c r="M409" s="121">
        <f>IF($C$4="citu pasākumu izmaksas",IF('10a+c+n'!$Q409="C",'10a+c+n'!M409,0))</f>
        <v>0</v>
      </c>
      <c r="N409" s="121">
        <f>IF($C$4="citu pasākumu izmaksas",IF('10a+c+n'!$Q409="C",'10a+c+n'!N409,0))</f>
        <v>0</v>
      </c>
      <c r="O409" s="121">
        <f>IF($C$4="citu pasākumu izmaksas",IF('10a+c+n'!$Q409="C",'10a+c+n'!O409,0))</f>
        <v>0</v>
      </c>
      <c r="P409" s="122">
        <f>IF($C$4="citu pasākumu izmaksas",IF('10a+c+n'!$Q409="C",'10a+c+n'!P409,0))</f>
        <v>0</v>
      </c>
    </row>
    <row r="410" spans="1:16" x14ac:dyDescent="0.2">
      <c r="A410" s="49">
        <f>IF(P410=0,0,IF(COUNTBLANK(P410)=1,0,COUNTA($P$14:P410)))</f>
        <v>0</v>
      </c>
      <c r="B410" s="21">
        <f>IF($C$4="citu pasākumu izmaksas",IF('10a+c+n'!$Q410="C",'10a+c+n'!B410,0))</f>
        <v>0</v>
      </c>
      <c r="C410" s="21">
        <f>IF($C$4="citu pasākumu izmaksas",IF('10a+c+n'!$Q410="C",'10a+c+n'!C410,0))</f>
        <v>0</v>
      </c>
      <c r="D410" s="21">
        <f>IF($C$4="citu pasākumu izmaksas",IF('10a+c+n'!$Q410="C",'10a+c+n'!D410,0))</f>
        <v>0</v>
      </c>
      <c r="E410" s="42"/>
      <c r="F410" s="64"/>
      <c r="G410" s="121"/>
      <c r="H410" s="121">
        <f>IF($C$4="citu pasākumu izmaksas",IF('10a+c+n'!$Q410="C",'10a+c+n'!H410,0))</f>
        <v>0</v>
      </c>
      <c r="I410" s="121"/>
      <c r="J410" s="121"/>
      <c r="K410" s="122">
        <f>IF($C$4="citu pasākumu izmaksas",IF('10a+c+n'!$Q410="C",'10a+c+n'!K410,0))</f>
        <v>0</v>
      </c>
      <c r="L410" s="83">
        <f>IF($C$4="citu pasākumu izmaksas",IF('10a+c+n'!$Q410="C",'10a+c+n'!L410,0))</f>
        <v>0</v>
      </c>
      <c r="M410" s="121">
        <f>IF($C$4="citu pasākumu izmaksas",IF('10a+c+n'!$Q410="C",'10a+c+n'!M410,0))</f>
        <v>0</v>
      </c>
      <c r="N410" s="121">
        <f>IF($C$4="citu pasākumu izmaksas",IF('10a+c+n'!$Q410="C",'10a+c+n'!N410,0))</f>
        <v>0</v>
      </c>
      <c r="O410" s="121">
        <f>IF($C$4="citu pasākumu izmaksas",IF('10a+c+n'!$Q410="C",'10a+c+n'!O410,0))</f>
        <v>0</v>
      </c>
      <c r="P410" s="122">
        <f>IF($C$4="citu pasākumu izmaksas",IF('10a+c+n'!$Q410="C",'10a+c+n'!P410,0))</f>
        <v>0</v>
      </c>
    </row>
    <row r="411" spans="1:16" x14ac:dyDescent="0.2">
      <c r="A411" s="49">
        <f>IF(P411=0,0,IF(COUNTBLANK(P411)=1,0,COUNTA($P$14:P411)))</f>
        <v>0</v>
      </c>
      <c r="B411" s="21">
        <f>IF($C$4="citu pasākumu izmaksas",IF('10a+c+n'!$Q411="C",'10a+c+n'!B411,0))</f>
        <v>0</v>
      </c>
      <c r="C411" s="21">
        <f>IF($C$4="citu pasākumu izmaksas",IF('10a+c+n'!$Q411="C",'10a+c+n'!C411,0))</f>
        <v>0</v>
      </c>
      <c r="D411" s="21">
        <f>IF($C$4="citu pasākumu izmaksas",IF('10a+c+n'!$Q411="C",'10a+c+n'!D411,0))</f>
        <v>0</v>
      </c>
      <c r="E411" s="42"/>
      <c r="F411" s="64"/>
      <c r="G411" s="121"/>
      <c r="H411" s="121">
        <f>IF($C$4="citu pasākumu izmaksas",IF('10a+c+n'!$Q411="C",'10a+c+n'!H411,0))</f>
        <v>0</v>
      </c>
      <c r="I411" s="121"/>
      <c r="J411" s="121"/>
      <c r="K411" s="122">
        <f>IF($C$4="citu pasākumu izmaksas",IF('10a+c+n'!$Q411="C",'10a+c+n'!K411,0))</f>
        <v>0</v>
      </c>
      <c r="L411" s="83">
        <f>IF($C$4="citu pasākumu izmaksas",IF('10a+c+n'!$Q411="C",'10a+c+n'!L411,0))</f>
        <v>0</v>
      </c>
      <c r="M411" s="121">
        <f>IF($C$4="citu pasākumu izmaksas",IF('10a+c+n'!$Q411="C",'10a+c+n'!M411,0))</f>
        <v>0</v>
      </c>
      <c r="N411" s="121">
        <f>IF($C$4="citu pasākumu izmaksas",IF('10a+c+n'!$Q411="C",'10a+c+n'!N411,0))</f>
        <v>0</v>
      </c>
      <c r="O411" s="121">
        <f>IF($C$4="citu pasākumu izmaksas",IF('10a+c+n'!$Q411="C",'10a+c+n'!O411,0))</f>
        <v>0</v>
      </c>
      <c r="P411" s="122">
        <f>IF($C$4="citu pasākumu izmaksas",IF('10a+c+n'!$Q411="C",'10a+c+n'!P411,0))</f>
        <v>0</v>
      </c>
    </row>
    <row r="412" spans="1:16" x14ac:dyDescent="0.2">
      <c r="A412" s="49">
        <f>IF(P412=0,0,IF(COUNTBLANK(P412)=1,0,COUNTA($P$14:P412)))</f>
        <v>0</v>
      </c>
      <c r="B412" s="21">
        <f>IF($C$4="citu pasākumu izmaksas",IF('10a+c+n'!$Q412="C",'10a+c+n'!B412,0))</f>
        <v>0</v>
      </c>
      <c r="C412" s="21">
        <f>IF($C$4="citu pasākumu izmaksas",IF('10a+c+n'!$Q412="C",'10a+c+n'!C412,0))</f>
        <v>0</v>
      </c>
      <c r="D412" s="21">
        <f>IF($C$4="citu pasākumu izmaksas",IF('10a+c+n'!$Q412="C",'10a+c+n'!D412,0))</f>
        <v>0</v>
      </c>
      <c r="E412" s="42"/>
      <c r="F412" s="64"/>
      <c r="G412" s="121"/>
      <c r="H412" s="121">
        <f>IF($C$4="citu pasākumu izmaksas",IF('10a+c+n'!$Q412="C",'10a+c+n'!H412,0))</f>
        <v>0</v>
      </c>
      <c r="I412" s="121"/>
      <c r="J412" s="121"/>
      <c r="K412" s="122">
        <f>IF($C$4="citu pasākumu izmaksas",IF('10a+c+n'!$Q412="C",'10a+c+n'!K412,0))</f>
        <v>0</v>
      </c>
      <c r="L412" s="83">
        <f>IF($C$4="citu pasākumu izmaksas",IF('10a+c+n'!$Q412="C",'10a+c+n'!L412,0))</f>
        <v>0</v>
      </c>
      <c r="M412" s="121">
        <f>IF($C$4="citu pasākumu izmaksas",IF('10a+c+n'!$Q412="C",'10a+c+n'!M412,0))</f>
        <v>0</v>
      </c>
      <c r="N412" s="121">
        <f>IF($C$4="citu pasākumu izmaksas",IF('10a+c+n'!$Q412="C",'10a+c+n'!N412,0))</f>
        <v>0</v>
      </c>
      <c r="O412" s="121">
        <f>IF($C$4="citu pasākumu izmaksas",IF('10a+c+n'!$Q412="C",'10a+c+n'!O412,0))</f>
        <v>0</v>
      </c>
      <c r="P412" s="122">
        <f>IF($C$4="citu pasākumu izmaksas",IF('10a+c+n'!$Q412="C",'10a+c+n'!P412,0))</f>
        <v>0</v>
      </c>
    </row>
    <row r="413" spans="1:16" x14ac:dyDescent="0.2">
      <c r="A413" s="49">
        <f>IF(P413=0,0,IF(COUNTBLANK(P413)=1,0,COUNTA($P$14:P413)))</f>
        <v>0</v>
      </c>
      <c r="B413" s="21">
        <f>IF($C$4="citu pasākumu izmaksas",IF('10a+c+n'!$Q413="C",'10a+c+n'!B413,0))</f>
        <v>0</v>
      </c>
      <c r="C413" s="21">
        <f>IF($C$4="citu pasākumu izmaksas",IF('10a+c+n'!$Q413="C",'10a+c+n'!C413,0))</f>
        <v>0</v>
      </c>
      <c r="D413" s="21">
        <f>IF($C$4="citu pasākumu izmaksas",IF('10a+c+n'!$Q413="C",'10a+c+n'!D413,0))</f>
        <v>0</v>
      </c>
      <c r="E413" s="42"/>
      <c r="F413" s="64"/>
      <c r="G413" s="121"/>
      <c r="H413" s="121">
        <f>IF($C$4="citu pasākumu izmaksas",IF('10a+c+n'!$Q413="C",'10a+c+n'!H413,0))</f>
        <v>0</v>
      </c>
      <c r="I413" s="121"/>
      <c r="J413" s="121"/>
      <c r="K413" s="122">
        <f>IF($C$4="citu pasākumu izmaksas",IF('10a+c+n'!$Q413="C",'10a+c+n'!K413,0))</f>
        <v>0</v>
      </c>
      <c r="L413" s="83">
        <f>IF($C$4="citu pasākumu izmaksas",IF('10a+c+n'!$Q413="C",'10a+c+n'!L413,0))</f>
        <v>0</v>
      </c>
      <c r="M413" s="121">
        <f>IF($C$4="citu pasākumu izmaksas",IF('10a+c+n'!$Q413="C",'10a+c+n'!M413,0))</f>
        <v>0</v>
      </c>
      <c r="N413" s="121">
        <f>IF($C$4="citu pasākumu izmaksas",IF('10a+c+n'!$Q413="C",'10a+c+n'!N413,0))</f>
        <v>0</v>
      </c>
      <c r="O413" s="121">
        <f>IF($C$4="citu pasākumu izmaksas",IF('10a+c+n'!$Q413="C",'10a+c+n'!O413,0))</f>
        <v>0</v>
      </c>
      <c r="P413" s="122">
        <f>IF($C$4="citu pasākumu izmaksas",IF('10a+c+n'!$Q413="C",'10a+c+n'!P413,0))</f>
        <v>0</v>
      </c>
    </row>
    <row r="414" spans="1:16" x14ac:dyDescent="0.2">
      <c r="A414" s="49">
        <f>IF(P414=0,0,IF(COUNTBLANK(P414)=1,0,COUNTA($P$14:P414)))</f>
        <v>0</v>
      </c>
      <c r="B414" s="21">
        <f>IF($C$4="citu pasākumu izmaksas",IF('10a+c+n'!$Q414="C",'10a+c+n'!B414,0))</f>
        <v>0</v>
      </c>
      <c r="C414" s="21">
        <f>IF($C$4="citu pasākumu izmaksas",IF('10a+c+n'!$Q414="C",'10a+c+n'!C414,0))</f>
        <v>0</v>
      </c>
      <c r="D414" s="21">
        <f>IF($C$4="citu pasākumu izmaksas",IF('10a+c+n'!$Q414="C",'10a+c+n'!D414,0))</f>
        <v>0</v>
      </c>
      <c r="E414" s="42"/>
      <c r="F414" s="64"/>
      <c r="G414" s="121"/>
      <c r="H414" s="121">
        <f>IF($C$4="citu pasākumu izmaksas",IF('10a+c+n'!$Q414="C",'10a+c+n'!H414,0))</f>
        <v>0</v>
      </c>
      <c r="I414" s="121"/>
      <c r="J414" s="121"/>
      <c r="K414" s="122">
        <f>IF($C$4="citu pasākumu izmaksas",IF('10a+c+n'!$Q414="C",'10a+c+n'!K414,0))</f>
        <v>0</v>
      </c>
      <c r="L414" s="83">
        <f>IF($C$4="citu pasākumu izmaksas",IF('10a+c+n'!$Q414="C",'10a+c+n'!L414,0))</f>
        <v>0</v>
      </c>
      <c r="M414" s="121">
        <f>IF($C$4="citu pasākumu izmaksas",IF('10a+c+n'!$Q414="C",'10a+c+n'!M414,0))</f>
        <v>0</v>
      </c>
      <c r="N414" s="121">
        <f>IF($C$4="citu pasākumu izmaksas",IF('10a+c+n'!$Q414="C",'10a+c+n'!N414,0))</f>
        <v>0</v>
      </c>
      <c r="O414" s="121">
        <f>IF($C$4="citu pasākumu izmaksas",IF('10a+c+n'!$Q414="C",'10a+c+n'!O414,0))</f>
        <v>0</v>
      </c>
      <c r="P414" s="122">
        <f>IF($C$4="citu pasākumu izmaksas",IF('10a+c+n'!$Q414="C",'10a+c+n'!P414,0))</f>
        <v>0</v>
      </c>
    </row>
    <row r="415" spans="1:16" x14ac:dyDescent="0.2">
      <c r="A415" s="49">
        <f>IF(P415=0,0,IF(COUNTBLANK(P415)=1,0,COUNTA($P$14:P415)))</f>
        <v>0</v>
      </c>
      <c r="B415" s="21">
        <f>IF($C$4="citu pasākumu izmaksas",IF('10a+c+n'!$Q415="C",'10a+c+n'!B415,0))</f>
        <v>0</v>
      </c>
      <c r="C415" s="21">
        <f>IF($C$4="citu pasākumu izmaksas",IF('10a+c+n'!$Q415="C",'10a+c+n'!C415,0))</f>
        <v>0</v>
      </c>
      <c r="D415" s="21">
        <f>IF($C$4="citu pasākumu izmaksas",IF('10a+c+n'!$Q415="C",'10a+c+n'!D415,0))</f>
        <v>0</v>
      </c>
      <c r="E415" s="42"/>
      <c r="F415" s="64"/>
      <c r="G415" s="121"/>
      <c r="H415" s="121">
        <f>IF($C$4="citu pasākumu izmaksas",IF('10a+c+n'!$Q415="C",'10a+c+n'!H415,0))</f>
        <v>0</v>
      </c>
      <c r="I415" s="121"/>
      <c r="J415" s="121"/>
      <c r="K415" s="122">
        <f>IF($C$4="citu pasākumu izmaksas",IF('10a+c+n'!$Q415="C",'10a+c+n'!K415,0))</f>
        <v>0</v>
      </c>
      <c r="L415" s="83">
        <f>IF($C$4="citu pasākumu izmaksas",IF('10a+c+n'!$Q415="C",'10a+c+n'!L415,0))</f>
        <v>0</v>
      </c>
      <c r="M415" s="121">
        <f>IF($C$4="citu pasākumu izmaksas",IF('10a+c+n'!$Q415="C",'10a+c+n'!M415,0))</f>
        <v>0</v>
      </c>
      <c r="N415" s="121">
        <f>IF($C$4="citu pasākumu izmaksas",IF('10a+c+n'!$Q415="C",'10a+c+n'!N415,0))</f>
        <v>0</v>
      </c>
      <c r="O415" s="121">
        <f>IF($C$4="citu pasākumu izmaksas",IF('10a+c+n'!$Q415="C",'10a+c+n'!O415,0))</f>
        <v>0</v>
      </c>
      <c r="P415" s="122">
        <f>IF($C$4="citu pasākumu izmaksas",IF('10a+c+n'!$Q415="C",'10a+c+n'!P415,0))</f>
        <v>0</v>
      </c>
    </row>
    <row r="416" spans="1:16" x14ac:dyDescent="0.2">
      <c r="A416" s="49">
        <f>IF(P416=0,0,IF(COUNTBLANK(P416)=1,0,COUNTA($P$14:P416)))</f>
        <v>0</v>
      </c>
      <c r="B416" s="21">
        <f>IF($C$4="citu pasākumu izmaksas",IF('10a+c+n'!$Q416="C",'10a+c+n'!B416,0))</f>
        <v>0</v>
      </c>
      <c r="C416" s="21">
        <f>IF($C$4="citu pasākumu izmaksas",IF('10a+c+n'!$Q416="C",'10a+c+n'!C416,0))</f>
        <v>0</v>
      </c>
      <c r="D416" s="21">
        <f>IF($C$4="citu pasākumu izmaksas",IF('10a+c+n'!$Q416="C",'10a+c+n'!D416,0))</f>
        <v>0</v>
      </c>
      <c r="E416" s="42"/>
      <c r="F416" s="64"/>
      <c r="G416" s="121"/>
      <c r="H416" s="121">
        <f>IF($C$4="citu pasākumu izmaksas",IF('10a+c+n'!$Q416="C",'10a+c+n'!H416,0))</f>
        <v>0</v>
      </c>
      <c r="I416" s="121"/>
      <c r="J416" s="121"/>
      <c r="K416" s="122">
        <f>IF($C$4="citu pasākumu izmaksas",IF('10a+c+n'!$Q416="C",'10a+c+n'!K416,0))</f>
        <v>0</v>
      </c>
      <c r="L416" s="83">
        <f>IF($C$4="citu pasākumu izmaksas",IF('10a+c+n'!$Q416="C",'10a+c+n'!L416,0))</f>
        <v>0</v>
      </c>
      <c r="M416" s="121">
        <f>IF($C$4="citu pasākumu izmaksas",IF('10a+c+n'!$Q416="C",'10a+c+n'!M416,0))</f>
        <v>0</v>
      </c>
      <c r="N416" s="121">
        <f>IF($C$4="citu pasākumu izmaksas",IF('10a+c+n'!$Q416="C",'10a+c+n'!N416,0))</f>
        <v>0</v>
      </c>
      <c r="O416" s="121">
        <f>IF($C$4="citu pasākumu izmaksas",IF('10a+c+n'!$Q416="C",'10a+c+n'!O416,0))</f>
        <v>0</v>
      </c>
      <c r="P416" s="122">
        <f>IF($C$4="citu pasākumu izmaksas",IF('10a+c+n'!$Q416="C",'10a+c+n'!P416,0))</f>
        <v>0</v>
      </c>
    </row>
    <row r="417" spans="1:16" x14ac:dyDescent="0.2">
      <c r="A417" s="49">
        <f>IF(P417=0,0,IF(COUNTBLANK(P417)=1,0,COUNTA($P$14:P417)))</f>
        <v>0</v>
      </c>
      <c r="B417" s="21">
        <f>IF($C$4="citu pasākumu izmaksas",IF('10a+c+n'!$Q417="C",'10a+c+n'!B417,0))</f>
        <v>0</v>
      </c>
      <c r="C417" s="21">
        <f>IF($C$4="citu pasākumu izmaksas",IF('10a+c+n'!$Q417="C",'10a+c+n'!C417,0))</f>
        <v>0</v>
      </c>
      <c r="D417" s="21">
        <f>IF($C$4="citu pasākumu izmaksas",IF('10a+c+n'!$Q417="C",'10a+c+n'!D417,0))</f>
        <v>0</v>
      </c>
      <c r="E417" s="42"/>
      <c r="F417" s="64"/>
      <c r="G417" s="121"/>
      <c r="H417" s="121">
        <f>IF($C$4="citu pasākumu izmaksas",IF('10a+c+n'!$Q417="C",'10a+c+n'!H417,0))</f>
        <v>0</v>
      </c>
      <c r="I417" s="121"/>
      <c r="J417" s="121"/>
      <c r="K417" s="122">
        <f>IF($C$4="citu pasākumu izmaksas",IF('10a+c+n'!$Q417="C",'10a+c+n'!K417,0))</f>
        <v>0</v>
      </c>
      <c r="L417" s="83">
        <f>IF($C$4="citu pasākumu izmaksas",IF('10a+c+n'!$Q417="C",'10a+c+n'!L417,0))</f>
        <v>0</v>
      </c>
      <c r="M417" s="121">
        <f>IF($C$4="citu pasākumu izmaksas",IF('10a+c+n'!$Q417="C",'10a+c+n'!M417,0))</f>
        <v>0</v>
      </c>
      <c r="N417" s="121">
        <f>IF($C$4="citu pasākumu izmaksas",IF('10a+c+n'!$Q417="C",'10a+c+n'!N417,0))</f>
        <v>0</v>
      </c>
      <c r="O417" s="121">
        <f>IF($C$4="citu pasākumu izmaksas",IF('10a+c+n'!$Q417="C",'10a+c+n'!O417,0))</f>
        <v>0</v>
      </c>
      <c r="P417" s="122">
        <f>IF($C$4="citu pasākumu izmaksas",IF('10a+c+n'!$Q417="C",'10a+c+n'!P417,0))</f>
        <v>0</v>
      </c>
    </row>
    <row r="418" spans="1:16" x14ac:dyDescent="0.2">
      <c r="A418" s="49">
        <f>IF(P418=0,0,IF(COUNTBLANK(P418)=1,0,COUNTA($P$14:P418)))</f>
        <v>0</v>
      </c>
      <c r="B418" s="21">
        <f>IF($C$4="citu pasākumu izmaksas",IF('10a+c+n'!$Q418="C",'10a+c+n'!B418,0))</f>
        <v>0</v>
      </c>
      <c r="C418" s="21">
        <f>IF($C$4="citu pasākumu izmaksas",IF('10a+c+n'!$Q418="C",'10a+c+n'!C418,0))</f>
        <v>0</v>
      </c>
      <c r="D418" s="21">
        <f>IF($C$4="citu pasākumu izmaksas",IF('10a+c+n'!$Q418="C",'10a+c+n'!D418,0))</f>
        <v>0</v>
      </c>
      <c r="E418" s="42"/>
      <c r="F418" s="64"/>
      <c r="G418" s="121"/>
      <c r="H418" s="121">
        <f>IF($C$4="citu pasākumu izmaksas",IF('10a+c+n'!$Q418="C",'10a+c+n'!H418,0))</f>
        <v>0</v>
      </c>
      <c r="I418" s="121"/>
      <c r="J418" s="121"/>
      <c r="K418" s="122">
        <f>IF($C$4="citu pasākumu izmaksas",IF('10a+c+n'!$Q418="C",'10a+c+n'!K418,0))</f>
        <v>0</v>
      </c>
      <c r="L418" s="83">
        <f>IF($C$4="citu pasākumu izmaksas",IF('10a+c+n'!$Q418="C",'10a+c+n'!L418,0))</f>
        <v>0</v>
      </c>
      <c r="M418" s="121">
        <f>IF($C$4="citu pasākumu izmaksas",IF('10a+c+n'!$Q418="C",'10a+c+n'!M418,0))</f>
        <v>0</v>
      </c>
      <c r="N418" s="121">
        <f>IF($C$4="citu pasākumu izmaksas",IF('10a+c+n'!$Q418="C",'10a+c+n'!N418,0))</f>
        <v>0</v>
      </c>
      <c r="O418" s="121">
        <f>IF($C$4="citu pasākumu izmaksas",IF('10a+c+n'!$Q418="C",'10a+c+n'!O418,0))</f>
        <v>0</v>
      </c>
      <c r="P418" s="122">
        <f>IF($C$4="citu pasākumu izmaksas",IF('10a+c+n'!$Q418="C",'10a+c+n'!P418,0))</f>
        <v>0</v>
      </c>
    </row>
    <row r="419" spans="1:16" x14ac:dyDescent="0.2">
      <c r="A419" s="49">
        <f>IF(P419=0,0,IF(COUNTBLANK(P419)=1,0,COUNTA($P$14:P419)))</f>
        <v>0</v>
      </c>
      <c r="B419" s="21">
        <f>IF($C$4="citu pasākumu izmaksas",IF('10a+c+n'!$Q419="C",'10a+c+n'!B419,0))</f>
        <v>0</v>
      </c>
      <c r="C419" s="21">
        <f>IF($C$4="citu pasākumu izmaksas",IF('10a+c+n'!$Q419="C",'10a+c+n'!C419,0))</f>
        <v>0</v>
      </c>
      <c r="D419" s="21">
        <f>IF($C$4="citu pasākumu izmaksas",IF('10a+c+n'!$Q419="C",'10a+c+n'!D419,0))</f>
        <v>0</v>
      </c>
      <c r="E419" s="42"/>
      <c r="F419" s="64"/>
      <c r="G419" s="121"/>
      <c r="H419" s="121">
        <f>IF($C$4="citu pasākumu izmaksas",IF('10a+c+n'!$Q419="C",'10a+c+n'!H419,0))</f>
        <v>0</v>
      </c>
      <c r="I419" s="121"/>
      <c r="J419" s="121"/>
      <c r="K419" s="122">
        <f>IF($C$4="citu pasākumu izmaksas",IF('10a+c+n'!$Q419="C",'10a+c+n'!K419,0))</f>
        <v>0</v>
      </c>
      <c r="L419" s="83">
        <f>IF($C$4="citu pasākumu izmaksas",IF('10a+c+n'!$Q419="C",'10a+c+n'!L419,0))</f>
        <v>0</v>
      </c>
      <c r="M419" s="121">
        <f>IF($C$4="citu pasākumu izmaksas",IF('10a+c+n'!$Q419="C",'10a+c+n'!M419,0))</f>
        <v>0</v>
      </c>
      <c r="N419" s="121">
        <f>IF($C$4="citu pasākumu izmaksas",IF('10a+c+n'!$Q419="C",'10a+c+n'!N419,0))</f>
        <v>0</v>
      </c>
      <c r="O419" s="121">
        <f>IF($C$4="citu pasākumu izmaksas",IF('10a+c+n'!$Q419="C",'10a+c+n'!O419,0))</f>
        <v>0</v>
      </c>
      <c r="P419" s="122">
        <f>IF($C$4="citu pasākumu izmaksas",IF('10a+c+n'!$Q419="C",'10a+c+n'!P419,0))</f>
        <v>0</v>
      </c>
    </row>
    <row r="420" spans="1:16" x14ac:dyDescent="0.2">
      <c r="A420" s="49">
        <f>IF(P420=0,0,IF(COUNTBLANK(P420)=1,0,COUNTA($P$14:P420)))</f>
        <v>0</v>
      </c>
      <c r="B420" s="21">
        <f>IF($C$4="citu pasākumu izmaksas",IF('10a+c+n'!$Q420="C",'10a+c+n'!B420,0))</f>
        <v>0</v>
      </c>
      <c r="C420" s="21">
        <f>IF($C$4="citu pasākumu izmaksas",IF('10a+c+n'!$Q420="C",'10a+c+n'!C420,0))</f>
        <v>0</v>
      </c>
      <c r="D420" s="21">
        <f>IF($C$4="citu pasākumu izmaksas",IF('10a+c+n'!$Q420="C",'10a+c+n'!D420,0))</f>
        <v>0</v>
      </c>
      <c r="E420" s="42"/>
      <c r="F420" s="64"/>
      <c r="G420" s="121"/>
      <c r="H420" s="121">
        <f>IF($C$4="citu pasākumu izmaksas",IF('10a+c+n'!$Q420="C",'10a+c+n'!H420,0))</f>
        <v>0</v>
      </c>
      <c r="I420" s="121"/>
      <c r="J420" s="121"/>
      <c r="K420" s="122">
        <f>IF($C$4="citu pasākumu izmaksas",IF('10a+c+n'!$Q420="C",'10a+c+n'!K420,0))</f>
        <v>0</v>
      </c>
      <c r="L420" s="83">
        <f>IF($C$4="citu pasākumu izmaksas",IF('10a+c+n'!$Q420="C",'10a+c+n'!L420,0))</f>
        <v>0</v>
      </c>
      <c r="M420" s="121">
        <f>IF($C$4="citu pasākumu izmaksas",IF('10a+c+n'!$Q420="C",'10a+c+n'!M420,0))</f>
        <v>0</v>
      </c>
      <c r="N420" s="121">
        <f>IF($C$4="citu pasākumu izmaksas",IF('10a+c+n'!$Q420="C",'10a+c+n'!N420,0))</f>
        <v>0</v>
      </c>
      <c r="O420" s="121">
        <f>IF($C$4="citu pasākumu izmaksas",IF('10a+c+n'!$Q420="C",'10a+c+n'!O420,0))</f>
        <v>0</v>
      </c>
      <c r="P420" s="122">
        <f>IF($C$4="citu pasākumu izmaksas",IF('10a+c+n'!$Q420="C",'10a+c+n'!P420,0))</f>
        <v>0</v>
      </c>
    </row>
    <row r="421" spans="1:16" x14ac:dyDescent="0.2">
      <c r="A421" s="49">
        <f>IF(P421=0,0,IF(COUNTBLANK(P421)=1,0,COUNTA($P$14:P421)))</f>
        <v>0</v>
      </c>
      <c r="B421" s="21">
        <f>IF($C$4="citu pasākumu izmaksas",IF('10a+c+n'!$Q421="C",'10a+c+n'!B421,0))</f>
        <v>0</v>
      </c>
      <c r="C421" s="21">
        <f>IF($C$4="citu pasākumu izmaksas",IF('10a+c+n'!$Q421="C",'10a+c+n'!C421,0))</f>
        <v>0</v>
      </c>
      <c r="D421" s="21">
        <f>IF($C$4="citu pasākumu izmaksas",IF('10a+c+n'!$Q421="C",'10a+c+n'!D421,0))</f>
        <v>0</v>
      </c>
      <c r="E421" s="42"/>
      <c r="F421" s="64"/>
      <c r="G421" s="121"/>
      <c r="H421" s="121">
        <f>IF($C$4="citu pasākumu izmaksas",IF('10a+c+n'!$Q421="C",'10a+c+n'!H421,0))</f>
        <v>0</v>
      </c>
      <c r="I421" s="121"/>
      <c r="J421" s="121"/>
      <c r="K421" s="122">
        <f>IF($C$4="citu pasākumu izmaksas",IF('10a+c+n'!$Q421="C",'10a+c+n'!K421,0))</f>
        <v>0</v>
      </c>
      <c r="L421" s="83">
        <f>IF($C$4="citu pasākumu izmaksas",IF('10a+c+n'!$Q421="C",'10a+c+n'!L421,0))</f>
        <v>0</v>
      </c>
      <c r="M421" s="121">
        <f>IF($C$4="citu pasākumu izmaksas",IF('10a+c+n'!$Q421="C",'10a+c+n'!M421,0))</f>
        <v>0</v>
      </c>
      <c r="N421" s="121">
        <f>IF($C$4="citu pasākumu izmaksas",IF('10a+c+n'!$Q421="C",'10a+c+n'!N421,0))</f>
        <v>0</v>
      </c>
      <c r="O421" s="121">
        <f>IF($C$4="citu pasākumu izmaksas",IF('10a+c+n'!$Q421="C",'10a+c+n'!O421,0))</f>
        <v>0</v>
      </c>
      <c r="P421" s="122">
        <f>IF($C$4="citu pasākumu izmaksas",IF('10a+c+n'!$Q421="C",'10a+c+n'!P421,0))</f>
        <v>0</v>
      </c>
    </row>
    <row r="422" spans="1:16" x14ac:dyDescent="0.2">
      <c r="A422" s="49">
        <f>IF(P422=0,0,IF(COUNTBLANK(P422)=1,0,COUNTA($P$14:P422)))</f>
        <v>0</v>
      </c>
      <c r="B422" s="21">
        <f>IF($C$4="citu pasākumu izmaksas",IF('10a+c+n'!$Q422="C",'10a+c+n'!B422,0))</f>
        <v>0</v>
      </c>
      <c r="C422" s="21">
        <f>IF($C$4="citu pasākumu izmaksas",IF('10a+c+n'!$Q422="C",'10a+c+n'!C422,0))</f>
        <v>0</v>
      </c>
      <c r="D422" s="21">
        <f>IF($C$4="citu pasākumu izmaksas",IF('10a+c+n'!$Q422="C",'10a+c+n'!D422,0))</f>
        <v>0</v>
      </c>
      <c r="E422" s="42"/>
      <c r="F422" s="64"/>
      <c r="G422" s="121"/>
      <c r="H422" s="121">
        <f>IF($C$4="citu pasākumu izmaksas",IF('10a+c+n'!$Q422="C",'10a+c+n'!H422,0))</f>
        <v>0</v>
      </c>
      <c r="I422" s="121"/>
      <c r="J422" s="121"/>
      <c r="K422" s="122">
        <f>IF($C$4="citu pasākumu izmaksas",IF('10a+c+n'!$Q422="C",'10a+c+n'!K422,0))</f>
        <v>0</v>
      </c>
      <c r="L422" s="83">
        <f>IF($C$4="citu pasākumu izmaksas",IF('10a+c+n'!$Q422="C",'10a+c+n'!L422,0))</f>
        <v>0</v>
      </c>
      <c r="M422" s="121">
        <f>IF($C$4="citu pasākumu izmaksas",IF('10a+c+n'!$Q422="C",'10a+c+n'!M422,0))</f>
        <v>0</v>
      </c>
      <c r="N422" s="121">
        <f>IF($C$4="citu pasākumu izmaksas",IF('10a+c+n'!$Q422="C",'10a+c+n'!N422,0))</f>
        <v>0</v>
      </c>
      <c r="O422" s="121">
        <f>IF($C$4="citu pasākumu izmaksas",IF('10a+c+n'!$Q422="C",'10a+c+n'!O422,0))</f>
        <v>0</v>
      </c>
      <c r="P422" s="122">
        <f>IF($C$4="citu pasākumu izmaksas",IF('10a+c+n'!$Q422="C",'10a+c+n'!P422,0))</f>
        <v>0</v>
      </c>
    </row>
    <row r="423" spans="1:16" x14ac:dyDescent="0.2">
      <c r="A423" s="49">
        <f>IF(P423=0,0,IF(COUNTBLANK(P423)=1,0,COUNTA($P$14:P423)))</f>
        <v>0</v>
      </c>
      <c r="B423" s="21">
        <f>IF($C$4="citu pasākumu izmaksas",IF('10a+c+n'!$Q423="C",'10a+c+n'!B423,0))</f>
        <v>0</v>
      </c>
      <c r="C423" s="21">
        <f>IF($C$4="citu pasākumu izmaksas",IF('10a+c+n'!$Q423="C",'10a+c+n'!C423,0))</f>
        <v>0</v>
      </c>
      <c r="D423" s="21">
        <f>IF($C$4="citu pasākumu izmaksas",IF('10a+c+n'!$Q423="C",'10a+c+n'!D423,0))</f>
        <v>0</v>
      </c>
      <c r="E423" s="42"/>
      <c r="F423" s="64"/>
      <c r="G423" s="121"/>
      <c r="H423" s="121">
        <f>IF($C$4="citu pasākumu izmaksas",IF('10a+c+n'!$Q423="C",'10a+c+n'!H423,0))</f>
        <v>0</v>
      </c>
      <c r="I423" s="121"/>
      <c r="J423" s="121"/>
      <c r="K423" s="122">
        <f>IF($C$4="citu pasākumu izmaksas",IF('10a+c+n'!$Q423="C",'10a+c+n'!K423,0))</f>
        <v>0</v>
      </c>
      <c r="L423" s="83">
        <f>IF($C$4="citu pasākumu izmaksas",IF('10a+c+n'!$Q423="C",'10a+c+n'!L423,0))</f>
        <v>0</v>
      </c>
      <c r="M423" s="121">
        <f>IF($C$4="citu pasākumu izmaksas",IF('10a+c+n'!$Q423="C",'10a+c+n'!M423,0))</f>
        <v>0</v>
      </c>
      <c r="N423" s="121">
        <f>IF($C$4="citu pasākumu izmaksas",IF('10a+c+n'!$Q423="C",'10a+c+n'!N423,0))</f>
        <v>0</v>
      </c>
      <c r="O423" s="121">
        <f>IF($C$4="citu pasākumu izmaksas",IF('10a+c+n'!$Q423="C",'10a+c+n'!O423,0))</f>
        <v>0</v>
      </c>
      <c r="P423" s="122">
        <f>IF($C$4="citu pasākumu izmaksas",IF('10a+c+n'!$Q423="C",'10a+c+n'!P423,0))</f>
        <v>0</v>
      </c>
    </row>
    <row r="424" spans="1:16" x14ac:dyDescent="0.2">
      <c r="A424" s="49">
        <f>IF(P424=0,0,IF(COUNTBLANK(P424)=1,0,COUNTA($P$14:P424)))</f>
        <v>0</v>
      </c>
      <c r="B424" s="21">
        <f>IF($C$4="citu pasākumu izmaksas",IF('10a+c+n'!$Q424="C",'10a+c+n'!B424,0))</f>
        <v>0</v>
      </c>
      <c r="C424" s="21">
        <f>IF($C$4="citu pasākumu izmaksas",IF('10a+c+n'!$Q424="C",'10a+c+n'!C424,0))</f>
        <v>0</v>
      </c>
      <c r="D424" s="21">
        <f>IF($C$4="citu pasākumu izmaksas",IF('10a+c+n'!$Q424="C",'10a+c+n'!D424,0))</f>
        <v>0</v>
      </c>
      <c r="E424" s="42"/>
      <c r="F424" s="64"/>
      <c r="G424" s="121"/>
      <c r="H424" s="121">
        <f>IF($C$4="citu pasākumu izmaksas",IF('10a+c+n'!$Q424="C",'10a+c+n'!H424,0))</f>
        <v>0</v>
      </c>
      <c r="I424" s="121"/>
      <c r="J424" s="121"/>
      <c r="K424" s="122">
        <f>IF($C$4="citu pasākumu izmaksas",IF('10a+c+n'!$Q424="C",'10a+c+n'!K424,0))</f>
        <v>0</v>
      </c>
      <c r="L424" s="83">
        <f>IF($C$4="citu pasākumu izmaksas",IF('10a+c+n'!$Q424="C",'10a+c+n'!L424,0))</f>
        <v>0</v>
      </c>
      <c r="M424" s="121">
        <f>IF($C$4="citu pasākumu izmaksas",IF('10a+c+n'!$Q424="C",'10a+c+n'!M424,0))</f>
        <v>0</v>
      </c>
      <c r="N424" s="121">
        <f>IF($C$4="citu pasākumu izmaksas",IF('10a+c+n'!$Q424="C",'10a+c+n'!N424,0))</f>
        <v>0</v>
      </c>
      <c r="O424" s="121">
        <f>IF($C$4="citu pasākumu izmaksas",IF('10a+c+n'!$Q424="C",'10a+c+n'!O424,0))</f>
        <v>0</v>
      </c>
      <c r="P424" s="122">
        <f>IF($C$4="citu pasākumu izmaksas",IF('10a+c+n'!$Q424="C",'10a+c+n'!P424,0))</f>
        <v>0</v>
      </c>
    </row>
    <row r="425" spans="1:16" x14ac:dyDescent="0.2">
      <c r="A425" s="49">
        <f>IF(P425=0,0,IF(COUNTBLANK(P425)=1,0,COUNTA($P$14:P425)))</f>
        <v>0</v>
      </c>
      <c r="B425" s="21">
        <f>IF($C$4="citu pasākumu izmaksas",IF('10a+c+n'!$Q425="C",'10a+c+n'!B425,0))</f>
        <v>0</v>
      </c>
      <c r="C425" s="21">
        <f>IF($C$4="citu pasākumu izmaksas",IF('10a+c+n'!$Q425="C",'10a+c+n'!C425,0))</f>
        <v>0</v>
      </c>
      <c r="D425" s="21">
        <f>IF($C$4="citu pasākumu izmaksas",IF('10a+c+n'!$Q425="C",'10a+c+n'!D425,0))</f>
        <v>0</v>
      </c>
      <c r="E425" s="42"/>
      <c r="F425" s="64"/>
      <c r="G425" s="121"/>
      <c r="H425" s="121">
        <f>IF($C$4="citu pasākumu izmaksas",IF('10a+c+n'!$Q425="C",'10a+c+n'!H425,0))</f>
        <v>0</v>
      </c>
      <c r="I425" s="121"/>
      <c r="J425" s="121"/>
      <c r="K425" s="122">
        <f>IF($C$4="citu pasākumu izmaksas",IF('10a+c+n'!$Q425="C",'10a+c+n'!K425,0))</f>
        <v>0</v>
      </c>
      <c r="L425" s="83">
        <f>IF($C$4="citu pasākumu izmaksas",IF('10a+c+n'!$Q425="C",'10a+c+n'!L425,0))</f>
        <v>0</v>
      </c>
      <c r="M425" s="121">
        <f>IF($C$4="citu pasākumu izmaksas",IF('10a+c+n'!$Q425="C",'10a+c+n'!M425,0))</f>
        <v>0</v>
      </c>
      <c r="N425" s="121">
        <f>IF($C$4="citu pasākumu izmaksas",IF('10a+c+n'!$Q425="C",'10a+c+n'!N425,0))</f>
        <v>0</v>
      </c>
      <c r="O425" s="121">
        <f>IF($C$4="citu pasākumu izmaksas",IF('10a+c+n'!$Q425="C",'10a+c+n'!O425,0))</f>
        <v>0</v>
      </c>
      <c r="P425" s="122">
        <f>IF($C$4="citu pasākumu izmaksas",IF('10a+c+n'!$Q425="C",'10a+c+n'!P425,0))</f>
        <v>0</v>
      </c>
    </row>
    <row r="426" spans="1:16" x14ac:dyDescent="0.2">
      <c r="A426" s="49">
        <f>IF(P426=0,0,IF(COUNTBLANK(P426)=1,0,COUNTA($P$14:P426)))</f>
        <v>0</v>
      </c>
      <c r="B426" s="21">
        <f>IF($C$4="citu pasākumu izmaksas",IF('10a+c+n'!$Q426="C",'10a+c+n'!B426,0))</f>
        <v>0</v>
      </c>
      <c r="C426" s="21">
        <f>IF($C$4="citu pasākumu izmaksas",IF('10a+c+n'!$Q426="C",'10a+c+n'!C426,0))</f>
        <v>0</v>
      </c>
      <c r="D426" s="21">
        <f>IF($C$4="citu pasākumu izmaksas",IF('10a+c+n'!$Q426="C",'10a+c+n'!D426,0))</f>
        <v>0</v>
      </c>
      <c r="E426" s="42"/>
      <c r="F426" s="64"/>
      <c r="G426" s="121"/>
      <c r="H426" s="121">
        <f>IF($C$4="citu pasākumu izmaksas",IF('10a+c+n'!$Q426="C",'10a+c+n'!H426,0))</f>
        <v>0</v>
      </c>
      <c r="I426" s="121"/>
      <c r="J426" s="121"/>
      <c r="K426" s="122">
        <f>IF($C$4="citu pasākumu izmaksas",IF('10a+c+n'!$Q426="C",'10a+c+n'!K426,0))</f>
        <v>0</v>
      </c>
      <c r="L426" s="83">
        <f>IF($C$4="citu pasākumu izmaksas",IF('10a+c+n'!$Q426="C",'10a+c+n'!L426,0))</f>
        <v>0</v>
      </c>
      <c r="M426" s="121">
        <f>IF($C$4="citu pasākumu izmaksas",IF('10a+c+n'!$Q426="C",'10a+c+n'!M426,0))</f>
        <v>0</v>
      </c>
      <c r="N426" s="121">
        <f>IF($C$4="citu pasākumu izmaksas",IF('10a+c+n'!$Q426="C",'10a+c+n'!N426,0))</f>
        <v>0</v>
      </c>
      <c r="O426" s="121">
        <f>IF($C$4="citu pasākumu izmaksas",IF('10a+c+n'!$Q426="C",'10a+c+n'!O426,0))</f>
        <v>0</v>
      </c>
      <c r="P426" s="122">
        <f>IF($C$4="citu pasākumu izmaksas",IF('10a+c+n'!$Q426="C",'10a+c+n'!P426,0))</f>
        <v>0</v>
      </c>
    </row>
    <row r="427" spans="1:16" x14ac:dyDescent="0.2">
      <c r="A427" s="49">
        <f>IF(P427=0,0,IF(COUNTBLANK(P427)=1,0,COUNTA($P$14:P427)))</f>
        <v>0</v>
      </c>
      <c r="B427" s="21">
        <f>IF($C$4="citu pasākumu izmaksas",IF('10a+c+n'!$Q427="C",'10a+c+n'!B427,0))</f>
        <v>0</v>
      </c>
      <c r="C427" s="21">
        <f>IF($C$4="citu pasākumu izmaksas",IF('10a+c+n'!$Q427="C",'10a+c+n'!C427,0))</f>
        <v>0</v>
      </c>
      <c r="D427" s="21">
        <f>IF($C$4="citu pasākumu izmaksas",IF('10a+c+n'!$Q427="C",'10a+c+n'!D427,0))</f>
        <v>0</v>
      </c>
      <c r="E427" s="42"/>
      <c r="F427" s="64"/>
      <c r="G427" s="121"/>
      <c r="H427" s="121">
        <f>IF($C$4="citu pasākumu izmaksas",IF('10a+c+n'!$Q427="C",'10a+c+n'!H427,0))</f>
        <v>0</v>
      </c>
      <c r="I427" s="121"/>
      <c r="J427" s="121"/>
      <c r="K427" s="122">
        <f>IF($C$4="citu pasākumu izmaksas",IF('10a+c+n'!$Q427="C",'10a+c+n'!K427,0))</f>
        <v>0</v>
      </c>
      <c r="L427" s="83">
        <f>IF($C$4="citu pasākumu izmaksas",IF('10a+c+n'!$Q427="C",'10a+c+n'!L427,0))</f>
        <v>0</v>
      </c>
      <c r="M427" s="121">
        <f>IF($C$4="citu pasākumu izmaksas",IF('10a+c+n'!$Q427="C",'10a+c+n'!M427,0))</f>
        <v>0</v>
      </c>
      <c r="N427" s="121">
        <f>IF($C$4="citu pasākumu izmaksas",IF('10a+c+n'!$Q427="C",'10a+c+n'!N427,0))</f>
        <v>0</v>
      </c>
      <c r="O427" s="121">
        <f>IF($C$4="citu pasākumu izmaksas",IF('10a+c+n'!$Q427="C",'10a+c+n'!O427,0))</f>
        <v>0</v>
      </c>
      <c r="P427" s="122">
        <f>IF($C$4="citu pasākumu izmaksas",IF('10a+c+n'!$Q427="C",'10a+c+n'!P427,0))</f>
        <v>0</v>
      </c>
    </row>
    <row r="428" spans="1:16" x14ac:dyDescent="0.2">
      <c r="A428" s="49">
        <f>IF(P428=0,0,IF(COUNTBLANK(P428)=1,0,COUNTA($P$14:P428)))</f>
        <v>0</v>
      </c>
      <c r="B428" s="21">
        <f>IF($C$4="citu pasākumu izmaksas",IF('10a+c+n'!$Q428="C",'10a+c+n'!B428,0))</f>
        <v>0</v>
      </c>
      <c r="C428" s="21">
        <f>IF($C$4="citu pasākumu izmaksas",IF('10a+c+n'!$Q428="C",'10a+c+n'!C428,0))</f>
        <v>0</v>
      </c>
      <c r="D428" s="21">
        <f>IF($C$4="citu pasākumu izmaksas",IF('10a+c+n'!$Q428="C",'10a+c+n'!D428,0))</f>
        <v>0</v>
      </c>
      <c r="E428" s="42"/>
      <c r="F428" s="64"/>
      <c r="G428" s="121"/>
      <c r="H428" s="121">
        <f>IF($C$4="citu pasākumu izmaksas",IF('10a+c+n'!$Q428="C",'10a+c+n'!H428,0))</f>
        <v>0</v>
      </c>
      <c r="I428" s="121"/>
      <c r="J428" s="121"/>
      <c r="K428" s="122">
        <f>IF($C$4="citu pasākumu izmaksas",IF('10a+c+n'!$Q428="C",'10a+c+n'!K428,0))</f>
        <v>0</v>
      </c>
      <c r="L428" s="83">
        <f>IF($C$4="citu pasākumu izmaksas",IF('10a+c+n'!$Q428="C",'10a+c+n'!L428,0))</f>
        <v>0</v>
      </c>
      <c r="M428" s="121">
        <f>IF($C$4="citu pasākumu izmaksas",IF('10a+c+n'!$Q428="C",'10a+c+n'!M428,0))</f>
        <v>0</v>
      </c>
      <c r="N428" s="121">
        <f>IF($C$4="citu pasākumu izmaksas",IF('10a+c+n'!$Q428="C",'10a+c+n'!N428,0))</f>
        <v>0</v>
      </c>
      <c r="O428" s="121">
        <f>IF($C$4="citu pasākumu izmaksas",IF('10a+c+n'!$Q428="C",'10a+c+n'!O428,0))</f>
        <v>0</v>
      </c>
      <c r="P428" s="122">
        <f>IF($C$4="citu pasākumu izmaksas",IF('10a+c+n'!$Q428="C",'10a+c+n'!P428,0))</f>
        <v>0</v>
      </c>
    </row>
    <row r="429" spans="1:16" x14ac:dyDescent="0.2">
      <c r="A429" s="49">
        <f>IF(P429=0,0,IF(COUNTBLANK(P429)=1,0,COUNTA($P$14:P429)))</f>
        <v>0</v>
      </c>
      <c r="B429" s="21">
        <f>IF($C$4="citu pasākumu izmaksas",IF('10a+c+n'!$Q429="C",'10a+c+n'!B429,0))</f>
        <v>0</v>
      </c>
      <c r="C429" s="21">
        <f>IF($C$4="citu pasākumu izmaksas",IF('10a+c+n'!$Q429="C",'10a+c+n'!C429,0))</f>
        <v>0</v>
      </c>
      <c r="D429" s="21">
        <f>IF($C$4="citu pasākumu izmaksas",IF('10a+c+n'!$Q429="C",'10a+c+n'!D429,0))</f>
        <v>0</v>
      </c>
      <c r="E429" s="42"/>
      <c r="F429" s="64"/>
      <c r="G429" s="121"/>
      <c r="H429" s="121">
        <f>IF($C$4="citu pasākumu izmaksas",IF('10a+c+n'!$Q429="C",'10a+c+n'!H429,0))</f>
        <v>0</v>
      </c>
      <c r="I429" s="121"/>
      <c r="J429" s="121"/>
      <c r="K429" s="122">
        <f>IF($C$4="citu pasākumu izmaksas",IF('10a+c+n'!$Q429="C",'10a+c+n'!K429,0))</f>
        <v>0</v>
      </c>
      <c r="L429" s="83">
        <f>IF($C$4="citu pasākumu izmaksas",IF('10a+c+n'!$Q429="C",'10a+c+n'!L429,0))</f>
        <v>0</v>
      </c>
      <c r="M429" s="121">
        <f>IF($C$4="citu pasākumu izmaksas",IF('10a+c+n'!$Q429="C",'10a+c+n'!M429,0))</f>
        <v>0</v>
      </c>
      <c r="N429" s="121">
        <f>IF($C$4="citu pasākumu izmaksas",IF('10a+c+n'!$Q429="C",'10a+c+n'!N429,0))</f>
        <v>0</v>
      </c>
      <c r="O429" s="121">
        <f>IF($C$4="citu pasākumu izmaksas",IF('10a+c+n'!$Q429="C",'10a+c+n'!O429,0))</f>
        <v>0</v>
      </c>
      <c r="P429" s="122">
        <f>IF($C$4="citu pasākumu izmaksas",IF('10a+c+n'!$Q429="C",'10a+c+n'!P429,0))</f>
        <v>0</v>
      </c>
    </row>
    <row r="430" spans="1:16" x14ac:dyDescent="0.2">
      <c r="A430" s="49">
        <f>IF(P430=0,0,IF(COUNTBLANK(P430)=1,0,COUNTA($P$14:P430)))</f>
        <v>0</v>
      </c>
      <c r="B430" s="21">
        <f>IF($C$4="citu pasākumu izmaksas",IF('10a+c+n'!$Q430="C",'10a+c+n'!B430,0))</f>
        <v>0</v>
      </c>
      <c r="C430" s="21">
        <f>IF($C$4="citu pasākumu izmaksas",IF('10a+c+n'!$Q430="C",'10a+c+n'!C430,0))</f>
        <v>0</v>
      </c>
      <c r="D430" s="21">
        <f>IF($C$4="citu pasākumu izmaksas",IF('10a+c+n'!$Q430="C",'10a+c+n'!D430,0))</f>
        <v>0</v>
      </c>
      <c r="E430" s="42"/>
      <c r="F430" s="64"/>
      <c r="G430" s="121"/>
      <c r="H430" s="121">
        <f>IF($C$4="citu pasākumu izmaksas",IF('10a+c+n'!$Q430="C",'10a+c+n'!H430,0))</f>
        <v>0</v>
      </c>
      <c r="I430" s="121"/>
      <c r="J430" s="121"/>
      <c r="K430" s="122">
        <f>IF($C$4="citu pasākumu izmaksas",IF('10a+c+n'!$Q430="C",'10a+c+n'!K430,0))</f>
        <v>0</v>
      </c>
      <c r="L430" s="83">
        <f>IF($C$4="citu pasākumu izmaksas",IF('10a+c+n'!$Q430="C",'10a+c+n'!L430,0))</f>
        <v>0</v>
      </c>
      <c r="M430" s="121">
        <f>IF($C$4="citu pasākumu izmaksas",IF('10a+c+n'!$Q430="C",'10a+c+n'!M430,0))</f>
        <v>0</v>
      </c>
      <c r="N430" s="121">
        <f>IF($C$4="citu pasākumu izmaksas",IF('10a+c+n'!$Q430="C",'10a+c+n'!N430,0))</f>
        <v>0</v>
      </c>
      <c r="O430" s="121">
        <f>IF($C$4="citu pasākumu izmaksas",IF('10a+c+n'!$Q430="C",'10a+c+n'!O430,0))</f>
        <v>0</v>
      </c>
      <c r="P430" s="122">
        <f>IF($C$4="citu pasākumu izmaksas",IF('10a+c+n'!$Q430="C",'10a+c+n'!P430,0))</f>
        <v>0</v>
      </c>
    </row>
    <row r="431" spans="1:16" x14ac:dyDescent="0.2">
      <c r="A431" s="49">
        <f>IF(P431=0,0,IF(COUNTBLANK(P431)=1,0,COUNTA($P$14:P431)))</f>
        <v>0</v>
      </c>
      <c r="B431" s="21">
        <f>IF($C$4="citu pasākumu izmaksas",IF('10a+c+n'!$Q431="C",'10a+c+n'!B431,0))</f>
        <v>0</v>
      </c>
      <c r="C431" s="21">
        <f>IF($C$4="citu pasākumu izmaksas",IF('10a+c+n'!$Q431="C",'10a+c+n'!C431,0))</f>
        <v>0</v>
      </c>
      <c r="D431" s="21">
        <f>IF($C$4="citu pasākumu izmaksas",IF('10a+c+n'!$Q431="C",'10a+c+n'!D431,0))</f>
        <v>0</v>
      </c>
      <c r="E431" s="42"/>
      <c r="F431" s="64"/>
      <c r="G431" s="121"/>
      <c r="H431" s="121">
        <f>IF($C$4="citu pasākumu izmaksas",IF('10a+c+n'!$Q431="C",'10a+c+n'!H431,0))</f>
        <v>0</v>
      </c>
      <c r="I431" s="121"/>
      <c r="J431" s="121"/>
      <c r="K431" s="122">
        <f>IF($C$4="citu pasākumu izmaksas",IF('10a+c+n'!$Q431="C",'10a+c+n'!K431,0))</f>
        <v>0</v>
      </c>
      <c r="L431" s="83">
        <f>IF($C$4="citu pasākumu izmaksas",IF('10a+c+n'!$Q431="C",'10a+c+n'!L431,0))</f>
        <v>0</v>
      </c>
      <c r="M431" s="121">
        <f>IF($C$4="citu pasākumu izmaksas",IF('10a+c+n'!$Q431="C",'10a+c+n'!M431,0))</f>
        <v>0</v>
      </c>
      <c r="N431" s="121">
        <f>IF($C$4="citu pasākumu izmaksas",IF('10a+c+n'!$Q431="C",'10a+c+n'!N431,0))</f>
        <v>0</v>
      </c>
      <c r="O431" s="121">
        <f>IF($C$4="citu pasākumu izmaksas",IF('10a+c+n'!$Q431="C",'10a+c+n'!O431,0))</f>
        <v>0</v>
      </c>
      <c r="P431" s="122">
        <f>IF($C$4="citu pasākumu izmaksas",IF('10a+c+n'!$Q431="C",'10a+c+n'!P431,0))</f>
        <v>0</v>
      </c>
    </row>
    <row r="432" spans="1:16" x14ac:dyDescent="0.2">
      <c r="A432" s="49">
        <f>IF(P432=0,0,IF(COUNTBLANK(P432)=1,0,COUNTA($P$14:P432)))</f>
        <v>0</v>
      </c>
      <c r="B432" s="21">
        <f>IF($C$4="citu pasākumu izmaksas",IF('10a+c+n'!$Q432="C",'10a+c+n'!B432,0))</f>
        <v>0</v>
      </c>
      <c r="C432" s="21">
        <f>IF($C$4="citu pasākumu izmaksas",IF('10a+c+n'!$Q432="C",'10a+c+n'!C432,0))</f>
        <v>0</v>
      </c>
      <c r="D432" s="21">
        <f>IF($C$4="citu pasākumu izmaksas",IF('10a+c+n'!$Q432="C",'10a+c+n'!D432,0))</f>
        <v>0</v>
      </c>
      <c r="E432" s="42"/>
      <c r="F432" s="64"/>
      <c r="G432" s="121"/>
      <c r="H432" s="121">
        <f>IF($C$4="citu pasākumu izmaksas",IF('10a+c+n'!$Q432="C",'10a+c+n'!H432,0))</f>
        <v>0</v>
      </c>
      <c r="I432" s="121"/>
      <c r="J432" s="121"/>
      <c r="K432" s="122">
        <f>IF($C$4="citu pasākumu izmaksas",IF('10a+c+n'!$Q432="C",'10a+c+n'!K432,0))</f>
        <v>0</v>
      </c>
      <c r="L432" s="83">
        <f>IF($C$4="citu pasākumu izmaksas",IF('10a+c+n'!$Q432="C",'10a+c+n'!L432,0))</f>
        <v>0</v>
      </c>
      <c r="M432" s="121">
        <f>IF($C$4="citu pasākumu izmaksas",IF('10a+c+n'!$Q432="C",'10a+c+n'!M432,0))</f>
        <v>0</v>
      </c>
      <c r="N432" s="121">
        <f>IF($C$4="citu pasākumu izmaksas",IF('10a+c+n'!$Q432="C",'10a+c+n'!N432,0))</f>
        <v>0</v>
      </c>
      <c r="O432" s="121">
        <f>IF($C$4="citu pasākumu izmaksas",IF('10a+c+n'!$Q432="C",'10a+c+n'!O432,0))</f>
        <v>0</v>
      </c>
      <c r="P432" s="122">
        <f>IF($C$4="citu pasākumu izmaksas",IF('10a+c+n'!$Q432="C",'10a+c+n'!P432,0))</f>
        <v>0</v>
      </c>
    </row>
    <row r="433" spans="1:16" x14ac:dyDescent="0.2">
      <c r="A433" s="49">
        <f>IF(P433=0,0,IF(COUNTBLANK(P433)=1,0,COUNTA($P$14:P433)))</f>
        <v>0</v>
      </c>
      <c r="B433" s="21">
        <f>IF($C$4="citu pasākumu izmaksas",IF('10a+c+n'!$Q433="C",'10a+c+n'!B433,0))</f>
        <v>0</v>
      </c>
      <c r="C433" s="21">
        <f>IF($C$4="citu pasākumu izmaksas",IF('10a+c+n'!$Q433="C",'10a+c+n'!C433,0))</f>
        <v>0</v>
      </c>
      <c r="D433" s="21">
        <f>IF($C$4="citu pasākumu izmaksas",IF('10a+c+n'!$Q433="C",'10a+c+n'!D433,0))</f>
        <v>0</v>
      </c>
      <c r="E433" s="42"/>
      <c r="F433" s="64"/>
      <c r="G433" s="121"/>
      <c r="H433" s="121">
        <f>IF($C$4="citu pasākumu izmaksas",IF('10a+c+n'!$Q433="C",'10a+c+n'!H433,0))</f>
        <v>0</v>
      </c>
      <c r="I433" s="121"/>
      <c r="J433" s="121"/>
      <c r="K433" s="122">
        <f>IF($C$4="citu pasākumu izmaksas",IF('10a+c+n'!$Q433="C",'10a+c+n'!K433,0))</f>
        <v>0</v>
      </c>
      <c r="L433" s="83">
        <f>IF($C$4="citu pasākumu izmaksas",IF('10a+c+n'!$Q433="C",'10a+c+n'!L433,0))</f>
        <v>0</v>
      </c>
      <c r="M433" s="121">
        <f>IF($C$4="citu pasākumu izmaksas",IF('10a+c+n'!$Q433="C",'10a+c+n'!M433,0))</f>
        <v>0</v>
      </c>
      <c r="N433" s="121">
        <f>IF($C$4="citu pasākumu izmaksas",IF('10a+c+n'!$Q433="C",'10a+c+n'!N433,0))</f>
        <v>0</v>
      </c>
      <c r="O433" s="121">
        <f>IF($C$4="citu pasākumu izmaksas",IF('10a+c+n'!$Q433="C",'10a+c+n'!O433,0))</f>
        <v>0</v>
      </c>
      <c r="P433" s="122">
        <f>IF($C$4="citu pasākumu izmaksas",IF('10a+c+n'!$Q433="C",'10a+c+n'!P433,0))</f>
        <v>0</v>
      </c>
    </row>
    <row r="434" spans="1:16" x14ac:dyDescent="0.2">
      <c r="A434" s="49">
        <f>IF(P434=0,0,IF(COUNTBLANK(P434)=1,0,COUNTA($P$14:P434)))</f>
        <v>0</v>
      </c>
      <c r="B434" s="21">
        <f>IF($C$4="citu pasākumu izmaksas",IF('10a+c+n'!$Q434="C",'10a+c+n'!B434,0))</f>
        <v>0</v>
      </c>
      <c r="C434" s="21">
        <f>IF($C$4="citu pasākumu izmaksas",IF('10a+c+n'!$Q434="C",'10a+c+n'!C434,0))</f>
        <v>0</v>
      </c>
      <c r="D434" s="21">
        <f>IF($C$4="citu pasākumu izmaksas",IF('10a+c+n'!$Q434="C",'10a+c+n'!D434,0))</f>
        <v>0</v>
      </c>
      <c r="E434" s="42"/>
      <c r="F434" s="64"/>
      <c r="G434" s="121"/>
      <c r="H434" s="121">
        <f>IF($C$4="citu pasākumu izmaksas",IF('10a+c+n'!$Q434="C",'10a+c+n'!H434,0))</f>
        <v>0</v>
      </c>
      <c r="I434" s="121"/>
      <c r="J434" s="121"/>
      <c r="K434" s="122">
        <f>IF($C$4="citu pasākumu izmaksas",IF('10a+c+n'!$Q434="C",'10a+c+n'!K434,0))</f>
        <v>0</v>
      </c>
      <c r="L434" s="83">
        <f>IF($C$4="citu pasākumu izmaksas",IF('10a+c+n'!$Q434="C",'10a+c+n'!L434,0))</f>
        <v>0</v>
      </c>
      <c r="M434" s="121">
        <f>IF($C$4="citu pasākumu izmaksas",IF('10a+c+n'!$Q434="C",'10a+c+n'!M434,0))</f>
        <v>0</v>
      </c>
      <c r="N434" s="121">
        <f>IF($C$4="citu pasākumu izmaksas",IF('10a+c+n'!$Q434="C",'10a+c+n'!N434,0))</f>
        <v>0</v>
      </c>
      <c r="O434" s="121">
        <f>IF($C$4="citu pasākumu izmaksas",IF('10a+c+n'!$Q434="C",'10a+c+n'!O434,0))</f>
        <v>0</v>
      </c>
      <c r="P434" s="122">
        <f>IF($C$4="citu pasākumu izmaksas",IF('10a+c+n'!$Q434="C",'10a+c+n'!P434,0))</f>
        <v>0</v>
      </c>
    </row>
    <row r="435" spans="1:16" x14ac:dyDescent="0.2">
      <c r="A435" s="49">
        <f>IF(P435=0,0,IF(COUNTBLANK(P435)=1,0,COUNTA($P$14:P435)))</f>
        <v>0</v>
      </c>
      <c r="B435" s="21">
        <f>IF($C$4="citu pasākumu izmaksas",IF('10a+c+n'!$Q435="C",'10a+c+n'!B435,0))</f>
        <v>0</v>
      </c>
      <c r="C435" s="21">
        <f>IF($C$4="citu pasākumu izmaksas",IF('10a+c+n'!$Q435="C",'10a+c+n'!C435,0))</f>
        <v>0</v>
      </c>
      <c r="D435" s="21">
        <f>IF($C$4="citu pasākumu izmaksas",IF('10a+c+n'!$Q435="C",'10a+c+n'!D435,0))</f>
        <v>0</v>
      </c>
      <c r="E435" s="42"/>
      <c r="F435" s="64"/>
      <c r="G435" s="121"/>
      <c r="H435" s="121">
        <f>IF($C$4="citu pasākumu izmaksas",IF('10a+c+n'!$Q435="C",'10a+c+n'!H435,0))</f>
        <v>0</v>
      </c>
      <c r="I435" s="121"/>
      <c r="J435" s="121"/>
      <c r="K435" s="122">
        <f>IF($C$4="citu pasākumu izmaksas",IF('10a+c+n'!$Q435="C",'10a+c+n'!K435,0))</f>
        <v>0</v>
      </c>
      <c r="L435" s="83">
        <f>IF($C$4="citu pasākumu izmaksas",IF('10a+c+n'!$Q435="C",'10a+c+n'!L435,0))</f>
        <v>0</v>
      </c>
      <c r="M435" s="121">
        <f>IF($C$4="citu pasākumu izmaksas",IF('10a+c+n'!$Q435="C",'10a+c+n'!M435,0))</f>
        <v>0</v>
      </c>
      <c r="N435" s="121">
        <f>IF($C$4="citu pasākumu izmaksas",IF('10a+c+n'!$Q435="C",'10a+c+n'!N435,0))</f>
        <v>0</v>
      </c>
      <c r="O435" s="121">
        <f>IF($C$4="citu pasākumu izmaksas",IF('10a+c+n'!$Q435="C",'10a+c+n'!O435,0))</f>
        <v>0</v>
      </c>
      <c r="P435" s="122">
        <f>IF($C$4="citu pasākumu izmaksas",IF('10a+c+n'!$Q435="C",'10a+c+n'!P435,0))</f>
        <v>0</v>
      </c>
    </row>
    <row r="436" spans="1:16" x14ac:dyDescent="0.2">
      <c r="A436" s="49">
        <f>IF(P436=0,0,IF(COUNTBLANK(P436)=1,0,COUNTA($P$14:P436)))</f>
        <v>0</v>
      </c>
      <c r="B436" s="21">
        <f>IF($C$4="citu pasākumu izmaksas",IF('10a+c+n'!$Q436="C",'10a+c+n'!B436,0))</f>
        <v>0</v>
      </c>
      <c r="C436" s="21">
        <f>IF($C$4="citu pasākumu izmaksas",IF('10a+c+n'!$Q436="C",'10a+c+n'!C436,0))</f>
        <v>0</v>
      </c>
      <c r="D436" s="21">
        <f>IF($C$4="citu pasākumu izmaksas",IF('10a+c+n'!$Q436="C",'10a+c+n'!D436,0))</f>
        <v>0</v>
      </c>
      <c r="E436" s="42"/>
      <c r="F436" s="64"/>
      <c r="G436" s="121"/>
      <c r="H436" s="121">
        <f>IF($C$4="citu pasākumu izmaksas",IF('10a+c+n'!$Q436="C",'10a+c+n'!H436,0))</f>
        <v>0</v>
      </c>
      <c r="I436" s="121"/>
      <c r="J436" s="121"/>
      <c r="K436" s="122">
        <f>IF($C$4="citu pasākumu izmaksas",IF('10a+c+n'!$Q436="C",'10a+c+n'!K436,0))</f>
        <v>0</v>
      </c>
      <c r="L436" s="83">
        <f>IF($C$4="citu pasākumu izmaksas",IF('10a+c+n'!$Q436="C",'10a+c+n'!L436,0))</f>
        <v>0</v>
      </c>
      <c r="M436" s="121">
        <f>IF($C$4="citu pasākumu izmaksas",IF('10a+c+n'!$Q436="C",'10a+c+n'!M436,0))</f>
        <v>0</v>
      </c>
      <c r="N436" s="121">
        <f>IF($C$4="citu pasākumu izmaksas",IF('10a+c+n'!$Q436="C",'10a+c+n'!N436,0))</f>
        <v>0</v>
      </c>
      <c r="O436" s="121">
        <f>IF($C$4="citu pasākumu izmaksas",IF('10a+c+n'!$Q436="C",'10a+c+n'!O436,0))</f>
        <v>0</v>
      </c>
      <c r="P436" s="122">
        <f>IF($C$4="citu pasākumu izmaksas",IF('10a+c+n'!$Q436="C",'10a+c+n'!P436,0))</f>
        <v>0</v>
      </c>
    </row>
    <row r="437" spans="1:16" x14ac:dyDescent="0.2">
      <c r="A437" s="49">
        <f>IF(P437=0,0,IF(COUNTBLANK(P437)=1,0,COUNTA($P$14:P437)))</f>
        <v>0</v>
      </c>
      <c r="B437" s="21">
        <f>IF($C$4="citu pasākumu izmaksas",IF('10a+c+n'!$Q437="C",'10a+c+n'!B437,0))</f>
        <v>0</v>
      </c>
      <c r="C437" s="21">
        <f>IF($C$4="citu pasākumu izmaksas",IF('10a+c+n'!$Q437="C",'10a+c+n'!C437,0))</f>
        <v>0</v>
      </c>
      <c r="D437" s="21">
        <f>IF($C$4="citu pasākumu izmaksas",IF('10a+c+n'!$Q437="C",'10a+c+n'!D437,0))</f>
        <v>0</v>
      </c>
      <c r="E437" s="42"/>
      <c r="F437" s="64"/>
      <c r="G437" s="121"/>
      <c r="H437" s="121">
        <f>IF($C$4="citu pasākumu izmaksas",IF('10a+c+n'!$Q437="C",'10a+c+n'!H437,0))</f>
        <v>0</v>
      </c>
      <c r="I437" s="121"/>
      <c r="J437" s="121"/>
      <c r="K437" s="122">
        <f>IF($C$4="citu pasākumu izmaksas",IF('10a+c+n'!$Q437="C",'10a+c+n'!K437,0))</f>
        <v>0</v>
      </c>
      <c r="L437" s="83">
        <f>IF($C$4="citu pasākumu izmaksas",IF('10a+c+n'!$Q437="C",'10a+c+n'!L437,0))</f>
        <v>0</v>
      </c>
      <c r="M437" s="121">
        <f>IF($C$4="citu pasākumu izmaksas",IF('10a+c+n'!$Q437="C",'10a+c+n'!M437,0))</f>
        <v>0</v>
      </c>
      <c r="N437" s="121">
        <f>IF($C$4="citu pasākumu izmaksas",IF('10a+c+n'!$Q437="C",'10a+c+n'!N437,0))</f>
        <v>0</v>
      </c>
      <c r="O437" s="121">
        <f>IF($C$4="citu pasākumu izmaksas",IF('10a+c+n'!$Q437="C",'10a+c+n'!O437,0))</f>
        <v>0</v>
      </c>
      <c r="P437" s="122">
        <f>IF($C$4="citu pasākumu izmaksas",IF('10a+c+n'!$Q437="C",'10a+c+n'!P437,0))</f>
        <v>0</v>
      </c>
    </row>
    <row r="438" spans="1:16" x14ac:dyDescent="0.2">
      <c r="A438" s="49">
        <f>IF(P438=0,0,IF(COUNTBLANK(P438)=1,0,COUNTA($P$14:P438)))</f>
        <v>0</v>
      </c>
      <c r="B438" s="21">
        <f>IF($C$4="citu pasākumu izmaksas",IF('10a+c+n'!$Q438="C",'10a+c+n'!B438,0))</f>
        <v>0</v>
      </c>
      <c r="C438" s="21">
        <f>IF($C$4="citu pasākumu izmaksas",IF('10a+c+n'!$Q438="C",'10a+c+n'!C438,0))</f>
        <v>0</v>
      </c>
      <c r="D438" s="21">
        <f>IF($C$4="citu pasākumu izmaksas",IF('10a+c+n'!$Q438="C",'10a+c+n'!D438,0))</f>
        <v>0</v>
      </c>
      <c r="E438" s="42"/>
      <c r="F438" s="64"/>
      <c r="G438" s="121"/>
      <c r="H438" s="121">
        <f>IF($C$4="citu pasākumu izmaksas",IF('10a+c+n'!$Q438="C",'10a+c+n'!H438,0))</f>
        <v>0</v>
      </c>
      <c r="I438" s="121"/>
      <c r="J438" s="121"/>
      <c r="K438" s="122">
        <f>IF($C$4="citu pasākumu izmaksas",IF('10a+c+n'!$Q438="C",'10a+c+n'!K438,0))</f>
        <v>0</v>
      </c>
      <c r="L438" s="83">
        <f>IF($C$4="citu pasākumu izmaksas",IF('10a+c+n'!$Q438="C",'10a+c+n'!L438,0))</f>
        <v>0</v>
      </c>
      <c r="M438" s="121">
        <f>IF($C$4="citu pasākumu izmaksas",IF('10a+c+n'!$Q438="C",'10a+c+n'!M438,0))</f>
        <v>0</v>
      </c>
      <c r="N438" s="121">
        <f>IF($C$4="citu pasākumu izmaksas",IF('10a+c+n'!$Q438="C",'10a+c+n'!N438,0))</f>
        <v>0</v>
      </c>
      <c r="O438" s="121">
        <f>IF($C$4="citu pasākumu izmaksas",IF('10a+c+n'!$Q438="C",'10a+c+n'!O438,0))</f>
        <v>0</v>
      </c>
      <c r="P438" s="122">
        <f>IF($C$4="citu pasākumu izmaksas",IF('10a+c+n'!$Q438="C",'10a+c+n'!P438,0))</f>
        <v>0</v>
      </c>
    </row>
    <row r="439" spans="1:16" x14ac:dyDescent="0.2">
      <c r="A439" s="49">
        <f>IF(P439=0,0,IF(COUNTBLANK(P439)=1,0,COUNTA($P$14:P439)))</f>
        <v>0</v>
      </c>
      <c r="B439" s="21">
        <f>IF($C$4="citu pasākumu izmaksas",IF('10a+c+n'!$Q439="C",'10a+c+n'!B439,0))</f>
        <v>0</v>
      </c>
      <c r="C439" s="21">
        <f>IF($C$4="citu pasākumu izmaksas",IF('10a+c+n'!$Q439="C",'10a+c+n'!C439,0))</f>
        <v>0</v>
      </c>
      <c r="D439" s="21">
        <f>IF($C$4="citu pasākumu izmaksas",IF('10a+c+n'!$Q439="C",'10a+c+n'!D439,0))</f>
        <v>0</v>
      </c>
      <c r="E439" s="42"/>
      <c r="F439" s="64"/>
      <c r="G439" s="121"/>
      <c r="H439" s="121">
        <f>IF($C$4="citu pasākumu izmaksas",IF('10a+c+n'!$Q439="C",'10a+c+n'!H439,0))</f>
        <v>0</v>
      </c>
      <c r="I439" s="121"/>
      <c r="J439" s="121"/>
      <c r="K439" s="122">
        <f>IF($C$4="citu pasākumu izmaksas",IF('10a+c+n'!$Q439="C",'10a+c+n'!K439,0))</f>
        <v>0</v>
      </c>
      <c r="L439" s="83">
        <f>IF($C$4="citu pasākumu izmaksas",IF('10a+c+n'!$Q439="C",'10a+c+n'!L439,0))</f>
        <v>0</v>
      </c>
      <c r="M439" s="121">
        <f>IF($C$4="citu pasākumu izmaksas",IF('10a+c+n'!$Q439="C",'10a+c+n'!M439,0))</f>
        <v>0</v>
      </c>
      <c r="N439" s="121">
        <f>IF($C$4="citu pasākumu izmaksas",IF('10a+c+n'!$Q439="C",'10a+c+n'!N439,0))</f>
        <v>0</v>
      </c>
      <c r="O439" s="121">
        <f>IF($C$4="citu pasākumu izmaksas",IF('10a+c+n'!$Q439="C",'10a+c+n'!O439,0))</f>
        <v>0</v>
      </c>
      <c r="P439" s="122">
        <f>IF($C$4="citu pasākumu izmaksas",IF('10a+c+n'!$Q439="C",'10a+c+n'!P439,0))</f>
        <v>0</v>
      </c>
    </row>
    <row r="440" spans="1:16" x14ac:dyDescent="0.2">
      <c r="A440" s="49">
        <f>IF(P440=0,0,IF(COUNTBLANK(P440)=1,0,COUNTA($P$14:P440)))</f>
        <v>0</v>
      </c>
      <c r="B440" s="21">
        <f>IF($C$4="citu pasākumu izmaksas",IF('10a+c+n'!$Q440="C",'10a+c+n'!B440,0))</f>
        <v>0</v>
      </c>
      <c r="C440" s="21">
        <f>IF($C$4="citu pasākumu izmaksas",IF('10a+c+n'!$Q440="C",'10a+c+n'!C440,0))</f>
        <v>0</v>
      </c>
      <c r="D440" s="21">
        <f>IF($C$4="citu pasākumu izmaksas",IF('10a+c+n'!$Q440="C",'10a+c+n'!D440,0))</f>
        <v>0</v>
      </c>
      <c r="E440" s="42"/>
      <c r="F440" s="64"/>
      <c r="G440" s="121"/>
      <c r="H440" s="121">
        <f>IF($C$4="citu pasākumu izmaksas",IF('10a+c+n'!$Q440="C",'10a+c+n'!H440,0))</f>
        <v>0</v>
      </c>
      <c r="I440" s="121"/>
      <c r="J440" s="121"/>
      <c r="K440" s="122">
        <f>IF($C$4="citu pasākumu izmaksas",IF('10a+c+n'!$Q440="C",'10a+c+n'!K440,0))</f>
        <v>0</v>
      </c>
      <c r="L440" s="83">
        <f>IF($C$4="citu pasākumu izmaksas",IF('10a+c+n'!$Q440="C",'10a+c+n'!L440,0))</f>
        <v>0</v>
      </c>
      <c r="M440" s="121">
        <f>IF($C$4="citu pasākumu izmaksas",IF('10a+c+n'!$Q440="C",'10a+c+n'!M440,0))</f>
        <v>0</v>
      </c>
      <c r="N440" s="121">
        <f>IF($C$4="citu pasākumu izmaksas",IF('10a+c+n'!$Q440="C",'10a+c+n'!N440,0))</f>
        <v>0</v>
      </c>
      <c r="O440" s="121">
        <f>IF($C$4="citu pasākumu izmaksas",IF('10a+c+n'!$Q440="C",'10a+c+n'!O440,0))</f>
        <v>0</v>
      </c>
      <c r="P440" s="122">
        <f>IF($C$4="citu pasākumu izmaksas",IF('10a+c+n'!$Q440="C",'10a+c+n'!P440,0))</f>
        <v>0</v>
      </c>
    </row>
    <row r="441" spans="1:16" x14ac:dyDescent="0.2">
      <c r="A441" s="49">
        <f>IF(P441=0,0,IF(COUNTBLANK(P441)=1,0,COUNTA($P$14:P441)))</f>
        <v>0</v>
      </c>
      <c r="B441" s="21">
        <f>IF($C$4="citu pasākumu izmaksas",IF('10a+c+n'!$Q441="C",'10a+c+n'!B441,0))</f>
        <v>0</v>
      </c>
      <c r="C441" s="21">
        <f>IF($C$4="citu pasākumu izmaksas",IF('10a+c+n'!$Q441="C",'10a+c+n'!C441,0))</f>
        <v>0</v>
      </c>
      <c r="D441" s="21">
        <f>IF($C$4="citu pasākumu izmaksas",IF('10a+c+n'!$Q441="C",'10a+c+n'!D441,0))</f>
        <v>0</v>
      </c>
      <c r="E441" s="42"/>
      <c r="F441" s="64"/>
      <c r="G441" s="121"/>
      <c r="H441" s="121">
        <f>IF($C$4="citu pasākumu izmaksas",IF('10a+c+n'!$Q441="C",'10a+c+n'!H441,0))</f>
        <v>0</v>
      </c>
      <c r="I441" s="121"/>
      <c r="J441" s="121"/>
      <c r="K441" s="122">
        <f>IF($C$4="citu pasākumu izmaksas",IF('10a+c+n'!$Q441="C",'10a+c+n'!K441,0))</f>
        <v>0</v>
      </c>
      <c r="L441" s="83">
        <f>IF($C$4="citu pasākumu izmaksas",IF('10a+c+n'!$Q441="C",'10a+c+n'!L441,0))</f>
        <v>0</v>
      </c>
      <c r="M441" s="121">
        <f>IF($C$4="citu pasākumu izmaksas",IF('10a+c+n'!$Q441="C",'10a+c+n'!M441,0))</f>
        <v>0</v>
      </c>
      <c r="N441" s="121">
        <f>IF($C$4="citu pasākumu izmaksas",IF('10a+c+n'!$Q441="C",'10a+c+n'!N441,0))</f>
        <v>0</v>
      </c>
      <c r="O441" s="121">
        <f>IF($C$4="citu pasākumu izmaksas",IF('10a+c+n'!$Q441="C",'10a+c+n'!O441,0))</f>
        <v>0</v>
      </c>
      <c r="P441" s="122">
        <f>IF($C$4="citu pasākumu izmaksas",IF('10a+c+n'!$Q441="C",'10a+c+n'!P441,0))</f>
        <v>0</v>
      </c>
    </row>
    <row r="442" spans="1:16" x14ac:dyDescent="0.2">
      <c r="A442" s="49">
        <f>IF(P442=0,0,IF(COUNTBLANK(P442)=1,0,COUNTA($P$14:P442)))</f>
        <v>0</v>
      </c>
      <c r="B442" s="21">
        <f>IF($C$4="citu pasākumu izmaksas",IF('10a+c+n'!$Q442="C",'10a+c+n'!B442,0))</f>
        <v>0</v>
      </c>
      <c r="C442" s="21">
        <f>IF($C$4="citu pasākumu izmaksas",IF('10a+c+n'!$Q442="C",'10a+c+n'!C442,0))</f>
        <v>0</v>
      </c>
      <c r="D442" s="21">
        <f>IF($C$4="citu pasākumu izmaksas",IF('10a+c+n'!$Q442="C",'10a+c+n'!D442,0))</f>
        <v>0</v>
      </c>
      <c r="E442" s="42"/>
      <c r="F442" s="64"/>
      <c r="G442" s="121"/>
      <c r="H442" s="121">
        <f>IF($C$4="citu pasākumu izmaksas",IF('10a+c+n'!$Q442="C",'10a+c+n'!H442,0))</f>
        <v>0</v>
      </c>
      <c r="I442" s="121"/>
      <c r="J442" s="121"/>
      <c r="K442" s="122">
        <f>IF($C$4="citu pasākumu izmaksas",IF('10a+c+n'!$Q442="C",'10a+c+n'!K442,0))</f>
        <v>0</v>
      </c>
      <c r="L442" s="83">
        <f>IF($C$4="citu pasākumu izmaksas",IF('10a+c+n'!$Q442="C",'10a+c+n'!L442,0))</f>
        <v>0</v>
      </c>
      <c r="M442" s="121">
        <f>IF($C$4="citu pasākumu izmaksas",IF('10a+c+n'!$Q442="C",'10a+c+n'!M442,0))</f>
        <v>0</v>
      </c>
      <c r="N442" s="121">
        <f>IF($C$4="citu pasākumu izmaksas",IF('10a+c+n'!$Q442="C",'10a+c+n'!N442,0))</f>
        <v>0</v>
      </c>
      <c r="O442" s="121">
        <f>IF($C$4="citu pasākumu izmaksas",IF('10a+c+n'!$Q442="C",'10a+c+n'!O442,0))</f>
        <v>0</v>
      </c>
      <c r="P442" s="122">
        <f>IF($C$4="citu pasākumu izmaksas",IF('10a+c+n'!$Q442="C",'10a+c+n'!P442,0))</f>
        <v>0</v>
      </c>
    </row>
    <row r="443" spans="1:16" x14ac:dyDescent="0.2">
      <c r="A443" s="49">
        <f>IF(P443=0,0,IF(COUNTBLANK(P443)=1,0,COUNTA($P$14:P443)))</f>
        <v>0</v>
      </c>
      <c r="B443" s="21">
        <f>IF($C$4="citu pasākumu izmaksas",IF('10a+c+n'!$Q443="C",'10a+c+n'!B443,0))</f>
        <v>0</v>
      </c>
      <c r="C443" s="21">
        <f>IF($C$4="citu pasākumu izmaksas",IF('10a+c+n'!$Q443="C",'10a+c+n'!C443,0))</f>
        <v>0</v>
      </c>
      <c r="D443" s="21">
        <f>IF($C$4="citu pasākumu izmaksas",IF('10a+c+n'!$Q443="C",'10a+c+n'!D443,0))</f>
        <v>0</v>
      </c>
      <c r="E443" s="42"/>
      <c r="F443" s="64"/>
      <c r="G443" s="121"/>
      <c r="H443" s="121">
        <f>IF($C$4="citu pasākumu izmaksas",IF('10a+c+n'!$Q443="C",'10a+c+n'!H443,0))</f>
        <v>0</v>
      </c>
      <c r="I443" s="121"/>
      <c r="J443" s="121"/>
      <c r="K443" s="122">
        <f>IF($C$4="citu pasākumu izmaksas",IF('10a+c+n'!$Q443="C",'10a+c+n'!K443,0))</f>
        <v>0</v>
      </c>
      <c r="L443" s="83">
        <f>IF($C$4="citu pasākumu izmaksas",IF('10a+c+n'!$Q443="C",'10a+c+n'!L443,0))</f>
        <v>0</v>
      </c>
      <c r="M443" s="121">
        <f>IF($C$4="citu pasākumu izmaksas",IF('10a+c+n'!$Q443="C",'10a+c+n'!M443,0))</f>
        <v>0</v>
      </c>
      <c r="N443" s="121">
        <f>IF($C$4="citu pasākumu izmaksas",IF('10a+c+n'!$Q443="C",'10a+c+n'!N443,0))</f>
        <v>0</v>
      </c>
      <c r="O443" s="121">
        <f>IF($C$4="citu pasākumu izmaksas",IF('10a+c+n'!$Q443="C",'10a+c+n'!O443,0))</f>
        <v>0</v>
      </c>
      <c r="P443" s="122">
        <f>IF($C$4="citu pasākumu izmaksas",IF('10a+c+n'!$Q443="C",'10a+c+n'!P443,0))</f>
        <v>0</v>
      </c>
    </row>
    <row r="444" spans="1:16" x14ac:dyDescent="0.2">
      <c r="A444" s="49">
        <f>IF(P444=0,0,IF(COUNTBLANK(P444)=1,0,COUNTA($P$14:P444)))</f>
        <v>0</v>
      </c>
      <c r="B444" s="21">
        <f>IF($C$4="citu pasākumu izmaksas",IF('10a+c+n'!$Q444="C",'10a+c+n'!B444,0))</f>
        <v>0</v>
      </c>
      <c r="C444" s="21">
        <f>IF($C$4="citu pasākumu izmaksas",IF('10a+c+n'!$Q444="C",'10a+c+n'!C444,0))</f>
        <v>0</v>
      </c>
      <c r="D444" s="21">
        <f>IF($C$4="citu pasākumu izmaksas",IF('10a+c+n'!$Q444="C",'10a+c+n'!D444,0))</f>
        <v>0</v>
      </c>
      <c r="E444" s="42"/>
      <c r="F444" s="64"/>
      <c r="G444" s="121"/>
      <c r="H444" s="121">
        <f>IF($C$4="citu pasākumu izmaksas",IF('10a+c+n'!$Q444="C",'10a+c+n'!H444,0))</f>
        <v>0</v>
      </c>
      <c r="I444" s="121"/>
      <c r="J444" s="121"/>
      <c r="K444" s="122">
        <f>IF($C$4="citu pasākumu izmaksas",IF('10a+c+n'!$Q444="C",'10a+c+n'!K444,0))</f>
        <v>0</v>
      </c>
      <c r="L444" s="83">
        <f>IF($C$4="citu pasākumu izmaksas",IF('10a+c+n'!$Q444="C",'10a+c+n'!L444,0))</f>
        <v>0</v>
      </c>
      <c r="M444" s="121">
        <f>IF($C$4="citu pasākumu izmaksas",IF('10a+c+n'!$Q444="C",'10a+c+n'!M444,0))</f>
        <v>0</v>
      </c>
      <c r="N444" s="121">
        <f>IF($C$4="citu pasākumu izmaksas",IF('10a+c+n'!$Q444="C",'10a+c+n'!N444,0))</f>
        <v>0</v>
      </c>
      <c r="O444" s="121">
        <f>IF($C$4="citu pasākumu izmaksas",IF('10a+c+n'!$Q444="C",'10a+c+n'!O444,0))</f>
        <v>0</v>
      </c>
      <c r="P444" s="122">
        <f>IF($C$4="citu pasākumu izmaksas",IF('10a+c+n'!$Q444="C",'10a+c+n'!P444,0))</f>
        <v>0</v>
      </c>
    </row>
    <row r="445" spans="1:16" x14ac:dyDescent="0.2">
      <c r="A445" s="49">
        <f>IF(P445=0,0,IF(COUNTBLANK(P445)=1,0,COUNTA($P$14:P445)))</f>
        <v>0</v>
      </c>
      <c r="B445" s="21">
        <f>IF($C$4="citu pasākumu izmaksas",IF('10a+c+n'!$Q445="C",'10a+c+n'!B445,0))</f>
        <v>0</v>
      </c>
      <c r="C445" s="21">
        <f>IF($C$4="citu pasākumu izmaksas",IF('10a+c+n'!$Q445="C",'10a+c+n'!C445,0))</f>
        <v>0</v>
      </c>
      <c r="D445" s="21">
        <f>IF($C$4="citu pasākumu izmaksas",IF('10a+c+n'!$Q445="C",'10a+c+n'!D445,0))</f>
        <v>0</v>
      </c>
      <c r="E445" s="42"/>
      <c r="F445" s="64"/>
      <c r="G445" s="121"/>
      <c r="H445" s="121">
        <f>IF($C$4="citu pasākumu izmaksas",IF('10a+c+n'!$Q445="C",'10a+c+n'!H445,0))</f>
        <v>0</v>
      </c>
      <c r="I445" s="121"/>
      <c r="J445" s="121"/>
      <c r="K445" s="122">
        <f>IF($C$4="citu pasākumu izmaksas",IF('10a+c+n'!$Q445="C",'10a+c+n'!K445,0))</f>
        <v>0</v>
      </c>
      <c r="L445" s="83">
        <f>IF($C$4="citu pasākumu izmaksas",IF('10a+c+n'!$Q445="C",'10a+c+n'!L445,0))</f>
        <v>0</v>
      </c>
      <c r="M445" s="121">
        <f>IF($C$4="citu pasākumu izmaksas",IF('10a+c+n'!$Q445="C",'10a+c+n'!M445,0))</f>
        <v>0</v>
      </c>
      <c r="N445" s="121">
        <f>IF($C$4="citu pasākumu izmaksas",IF('10a+c+n'!$Q445="C",'10a+c+n'!N445,0))</f>
        <v>0</v>
      </c>
      <c r="O445" s="121">
        <f>IF($C$4="citu pasākumu izmaksas",IF('10a+c+n'!$Q445="C",'10a+c+n'!O445,0))</f>
        <v>0</v>
      </c>
      <c r="P445" s="122">
        <f>IF($C$4="citu pasākumu izmaksas",IF('10a+c+n'!$Q445="C",'10a+c+n'!P445,0))</f>
        <v>0</v>
      </c>
    </row>
    <row r="446" spans="1:16" x14ac:dyDescent="0.2">
      <c r="A446" s="49">
        <f>IF(P446=0,0,IF(COUNTBLANK(P446)=1,0,COUNTA($P$14:P446)))</f>
        <v>0</v>
      </c>
      <c r="B446" s="21">
        <f>IF($C$4="citu pasākumu izmaksas",IF('10a+c+n'!$Q446="C",'10a+c+n'!B446,0))</f>
        <v>0</v>
      </c>
      <c r="C446" s="21">
        <f>IF($C$4="citu pasākumu izmaksas",IF('10a+c+n'!$Q446="C",'10a+c+n'!C446,0))</f>
        <v>0</v>
      </c>
      <c r="D446" s="21">
        <f>IF($C$4="citu pasākumu izmaksas",IF('10a+c+n'!$Q446="C",'10a+c+n'!D446,0))</f>
        <v>0</v>
      </c>
      <c r="E446" s="42"/>
      <c r="F446" s="64"/>
      <c r="G446" s="121"/>
      <c r="H446" s="121">
        <f>IF($C$4="citu pasākumu izmaksas",IF('10a+c+n'!$Q446="C",'10a+c+n'!H446,0))</f>
        <v>0</v>
      </c>
      <c r="I446" s="121"/>
      <c r="J446" s="121"/>
      <c r="K446" s="122">
        <f>IF($C$4="citu pasākumu izmaksas",IF('10a+c+n'!$Q446="C",'10a+c+n'!K446,0))</f>
        <v>0</v>
      </c>
      <c r="L446" s="83">
        <f>IF($C$4="citu pasākumu izmaksas",IF('10a+c+n'!$Q446="C",'10a+c+n'!L446,0))</f>
        <v>0</v>
      </c>
      <c r="M446" s="121">
        <f>IF($C$4="citu pasākumu izmaksas",IF('10a+c+n'!$Q446="C",'10a+c+n'!M446,0))</f>
        <v>0</v>
      </c>
      <c r="N446" s="121">
        <f>IF($C$4="citu pasākumu izmaksas",IF('10a+c+n'!$Q446="C",'10a+c+n'!N446,0))</f>
        <v>0</v>
      </c>
      <c r="O446" s="121">
        <f>IF($C$4="citu pasākumu izmaksas",IF('10a+c+n'!$Q446="C",'10a+c+n'!O446,0))</f>
        <v>0</v>
      </c>
      <c r="P446" s="122">
        <f>IF($C$4="citu pasākumu izmaksas",IF('10a+c+n'!$Q446="C",'10a+c+n'!P446,0))</f>
        <v>0</v>
      </c>
    </row>
    <row r="447" spans="1:16" x14ac:dyDescent="0.2">
      <c r="A447" s="49">
        <f>IF(P447=0,0,IF(COUNTBLANK(P447)=1,0,COUNTA($P$14:P447)))</f>
        <v>0</v>
      </c>
      <c r="B447" s="21">
        <f>IF($C$4="citu pasākumu izmaksas",IF('10a+c+n'!$Q447="C",'10a+c+n'!B447,0))</f>
        <v>0</v>
      </c>
      <c r="C447" s="21">
        <f>IF($C$4="citu pasākumu izmaksas",IF('10a+c+n'!$Q447="C",'10a+c+n'!C447,0))</f>
        <v>0</v>
      </c>
      <c r="D447" s="21">
        <f>IF($C$4="citu pasākumu izmaksas",IF('10a+c+n'!$Q447="C",'10a+c+n'!D447,0))</f>
        <v>0</v>
      </c>
      <c r="E447" s="42"/>
      <c r="F447" s="64"/>
      <c r="G447" s="121"/>
      <c r="H447" s="121">
        <f>IF($C$4="citu pasākumu izmaksas",IF('10a+c+n'!$Q447="C",'10a+c+n'!H447,0))</f>
        <v>0</v>
      </c>
      <c r="I447" s="121"/>
      <c r="J447" s="121"/>
      <c r="K447" s="122">
        <f>IF($C$4="citu pasākumu izmaksas",IF('10a+c+n'!$Q447="C",'10a+c+n'!K447,0))</f>
        <v>0</v>
      </c>
      <c r="L447" s="83">
        <f>IF($C$4="citu pasākumu izmaksas",IF('10a+c+n'!$Q447="C",'10a+c+n'!L447,0))</f>
        <v>0</v>
      </c>
      <c r="M447" s="121">
        <f>IF($C$4="citu pasākumu izmaksas",IF('10a+c+n'!$Q447="C",'10a+c+n'!M447,0))</f>
        <v>0</v>
      </c>
      <c r="N447" s="121">
        <f>IF($C$4="citu pasākumu izmaksas",IF('10a+c+n'!$Q447="C",'10a+c+n'!N447,0))</f>
        <v>0</v>
      </c>
      <c r="O447" s="121">
        <f>IF($C$4="citu pasākumu izmaksas",IF('10a+c+n'!$Q447="C",'10a+c+n'!O447,0))</f>
        <v>0</v>
      </c>
      <c r="P447" s="122">
        <f>IF($C$4="citu pasākumu izmaksas",IF('10a+c+n'!$Q447="C",'10a+c+n'!P447,0))</f>
        <v>0</v>
      </c>
    </row>
    <row r="448" spans="1:16" x14ac:dyDescent="0.2">
      <c r="A448" s="49">
        <f>IF(P448=0,0,IF(COUNTBLANK(P448)=1,0,COUNTA($P$14:P448)))</f>
        <v>0</v>
      </c>
      <c r="B448" s="21">
        <f>IF($C$4="citu pasākumu izmaksas",IF('10a+c+n'!$Q448="C",'10a+c+n'!B448,0))</f>
        <v>0</v>
      </c>
      <c r="C448" s="21">
        <f>IF($C$4="citu pasākumu izmaksas",IF('10a+c+n'!$Q448="C",'10a+c+n'!C448,0))</f>
        <v>0</v>
      </c>
      <c r="D448" s="21">
        <f>IF($C$4="citu pasākumu izmaksas",IF('10a+c+n'!$Q448="C",'10a+c+n'!D448,0))</f>
        <v>0</v>
      </c>
      <c r="E448" s="42"/>
      <c r="F448" s="64"/>
      <c r="G448" s="121"/>
      <c r="H448" s="121">
        <f>IF($C$4="citu pasākumu izmaksas",IF('10a+c+n'!$Q448="C",'10a+c+n'!H448,0))</f>
        <v>0</v>
      </c>
      <c r="I448" s="121"/>
      <c r="J448" s="121"/>
      <c r="K448" s="122">
        <f>IF($C$4="citu pasākumu izmaksas",IF('10a+c+n'!$Q448="C",'10a+c+n'!K448,0))</f>
        <v>0</v>
      </c>
      <c r="L448" s="83">
        <f>IF($C$4="citu pasākumu izmaksas",IF('10a+c+n'!$Q448="C",'10a+c+n'!L448,0))</f>
        <v>0</v>
      </c>
      <c r="M448" s="121">
        <f>IF($C$4="citu pasākumu izmaksas",IF('10a+c+n'!$Q448="C",'10a+c+n'!M448,0))</f>
        <v>0</v>
      </c>
      <c r="N448" s="121">
        <f>IF($C$4="citu pasākumu izmaksas",IF('10a+c+n'!$Q448="C",'10a+c+n'!N448,0))</f>
        <v>0</v>
      </c>
      <c r="O448" s="121">
        <f>IF($C$4="citu pasākumu izmaksas",IF('10a+c+n'!$Q448="C",'10a+c+n'!O448,0))</f>
        <v>0</v>
      </c>
      <c r="P448" s="122">
        <f>IF($C$4="citu pasākumu izmaksas",IF('10a+c+n'!$Q448="C",'10a+c+n'!P448,0))</f>
        <v>0</v>
      </c>
    </row>
    <row r="449" spans="1:16" x14ac:dyDescent="0.2">
      <c r="A449" s="49">
        <f>IF(P449=0,0,IF(COUNTBLANK(P449)=1,0,COUNTA($P$14:P449)))</f>
        <v>0</v>
      </c>
      <c r="B449" s="21">
        <f>IF($C$4="citu pasākumu izmaksas",IF('10a+c+n'!$Q449="C",'10a+c+n'!B449,0))</f>
        <v>0</v>
      </c>
      <c r="C449" s="21">
        <f>IF($C$4="citu pasākumu izmaksas",IF('10a+c+n'!$Q449="C",'10a+c+n'!C449,0))</f>
        <v>0</v>
      </c>
      <c r="D449" s="21">
        <f>IF($C$4="citu pasākumu izmaksas",IF('10a+c+n'!$Q449="C",'10a+c+n'!D449,0))</f>
        <v>0</v>
      </c>
      <c r="E449" s="42"/>
      <c r="F449" s="64"/>
      <c r="G449" s="121"/>
      <c r="H449" s="121">
        <f>IF($C$4="citu pasākumu izmaksas",IF('10a+c+n'!$Q449="C",'10a+c+n'!H449,0))</f>
        <v>0</v>
      </c>
      <c r="I449" s="121"/>
      <c r="J449" s="121"/>
      <c r="K449" s="122">
        <f>IF($C$4="citu pasākumu izmaksas",IF('10a+c+n'!$Q449="C",'10a+c+n'!K449,0))</f>
        <v>0</v>
      </c>
      <c r="L449" s="83">
        <f>IF($C$4="citu pasākumu izmaksas",IF('10a+c+n'!$Q449="C",'10a+c+n'!L449,0))</f>
        <v>0</v>
      </c>
      <c r="M449" s="121">
        <f>IF($C$4="citu pasākumu izmaksas",IF('10a+c+n'!$Q449="C",'10a+c+n'!M449,0))</f>
        <v>0</v>
      </c>
      <c r="N449" s="121">
        <f>IF($C$4="citu pasākumu izmaksas",IF('10a+c+n'!$Q449="C",'10a+c+n'!N449,0))</f>
        <v>0</v>
      </c>
      <c r="O449" s="121">
        <f>IF($C$4="citu pasākumu izmaksas",IF('10a+c+n'!$Q449="C",'10a+c+n'!O449,0))</f>
        <v>0</v>
      </c>
      <c r="P449" s="122">
        <f>IF($C$4="citu pasākumu izmaksas",IF('10a+c+n'!$Q449="C",'10a+c+n'!P449,0))</f>
        <v>0</v>
      </c>
    </row>
    <row r="450" spans="1:16" x14ac:dyDescent="0.2">
      <c r="A450" s="49">
        <f>IF(P450=0,0,IF(COUNTBLANK(P450)=1,0,COUNTA($P$14:P450)))</f>
        <v>0</v>
      </c>
      <c r="B450" s="21">
        <f>IF($C$4="citu pasākumu izmaksas",IF('10a+c+n'!$Q450="C",'10a+c+n'!B450,0))</f>
        <v>0</v>
      </c>
      <c r="C450" s="21">
        <f>IF($C$4="citu pasākumu izmaksas",IF('10a+c+n'!$Q450="C",'10a+c+n'!C450,0))</f>
        <v>0</v>
      </c>
      <c r="D450" s="21">
        <f>IF($C$4="citu pasākumu izmaksas",IF('10a+c+n'!$Q450="C",'10a+c+n'!D450,0))</f>
        <v>0</v>
      </c>
      <c r="E450" s="42"/>
      <c r="F450" s="64"/>
      <c r="G450" s="121"/>
      <c r="H450" s="121">
        <f>IF($C$4="citu pasākumu izmaksas",IF('10a+c+n'!$Q450="C",'10a+c+n'!H450,0))</f>
        <v>0</v>
      </c>
      <c r="I450" s="121"/>
      <c r="J450" s="121"/>
      <c r="K450" s="122">
        <f>IF($C$4="citu pasākumu izmaksas",IF('10a+c+n'!$Q450="C",'10a+c+n'!K450,0))</f>
        <v>0</v>
      </c>
      <c r="L450" s="83">
        <f>IF($C$4="citu pasākumu izmaksas",IF('10a+c+n'!$Q450="C",'10a+c+n'!L450,0))</f>
        <v>0</v>
      </c>
      <c r="M450" s="121">
        <f>IF($C$4="citu pasākumu izmaksas",IF('10a+c+n'!$Q450="C",'10a+c+n'!M450,0))</f>
        <v>0</v>
      </c>
      <c r="N450" s="121">
        <f>IF($C$4="citu pasākumu izmaksas",IF('10a+c+n'!$Q450="C",'10a+c+n'!N450,0))</f>
        <v>0</v>
      </c>
      <c r="O450" s="121">
        <f>IF($C$4="citu pasākumu izmaksas",IF('10a+c+n'!$Q450="C",'10a+c+n'!O450,0))</f>
        <v>0</v>
      </c>
      <c r="P450" s="122">
        <f>IF($C$4="citu pasākumu izmaksas",IF('10a+c+n'!$Q450="C",'10a+c+n'!P450,0))</f>
        <v>0</v>
      </c>
    </row>
    <row r="451" spans="1:16" x14ac:dyDescent="0.2">
      <c r="A451" s="49">
        <f>IF(P451=0,0,IF(COUNTBLANK(P451)=1,0,COUNTA($P$14:P451)))</f>
        <v>0</v>
      </c>
      <c r="B451" s="21">
        <f>IF($C$4="citu pasākumu izmaksas",IF('10a+c+n'!$Q451="C",'10a+c+n'!B451,0))</f>
        <v>0</v>
      </c>
      <c r="C451" s="21">
        <f>IF($C$4="citu pasākumu izmaksas",IF('10a+c+n'!$Q451="C",'10a+c+n'!C451,0))</f>
        <v>0</v>
      </c>
      <c r="D451" s="21">
        <f>IF($C$4="citu pasākumu izmaksas",IF('10a+c+n'!$Q451="C",'10a+c+n'!D451,0))</f>
        <v>0</v>
      </c>
      <c r="E451" s="42"/>
      <c r="F451" s="64"/>
      <c r="G451" s="121"/>
      <c r="H451" s="121">
        <f>IF($C$4="citu pasākumu izmaksas",IF('10a+c+n'!$Q451="C",'10a+c+n'!H451,0))</f>
        <v>0</v>
      </c>
      <c r="I451" s="121"/>
      <c r="J451" s="121"/>
      <c r="K451" s="122">
        <f>IF($C$4="citu pasākumu izmaksas",IF('10a+c+n'!$Q451="C",'10a+c+n'!K451,0))</f>
        <v>0</v>
      </c>
      <c r="L451" s="83">
        <f>IF($C$4="citu pasākumu izmaksas",IF('10a+c+n'!$Q451="C",'10a+c+n'!L451,0))</f>
        <v>0</v>
      </c>
      <c r="M451" s="121">
        <f>IF($C$4="citu pasākumu izmaksas",IF('10a+c+n'!$Q451="C",'10a+c+n'!M451,0))</f>
        <v>0</v>
      </c>
      <c r="N451" s="121">
        <f>IF($C$4="citu pasākumu izmaksas",IF('10a+c+n'!$Q451="C",'10a+c+n'!N451,0))</f>
        <v>0</v>
      </c>
      <c r="O451" s="121">
        <f>IF($C$4="citu pasākumu izmaksas",IF('10a+c+n'!$Q451="C",'10a+c+n'!O451,0))</f>
        <v>0</v>
      </c>
      <c r="P451" s="122">
        <f>IF($C$4="citu pasākumu izmaksas",IF('10a+c+n'!$Q451="C",'10a+c+n'!P451,0))</f>
        <v>0</v>
      </c>
    </row>
    <row r="452" spans="1:16" x14ac:dyDescent="0.2">
      <c r="A452" s="49">
        <f>IF(P452=0,0,IF(COUNTBLANK(P452)=1,0,COUNTA($P$14:P452)))</f>
        <v>0</v>
      </c>
      <c r="B452" s="21">
        <f>IF($C$4="citu pasākumu izmaksas",IF('10a+c+n'!$Q452="C",'10a+c+n'!B452,0))</f>
        <v>0</v>
      </c>
      <c r="C452" s="21">
        <f>IF($C$4="citu pasākumu izmaksas",IF('10a+c+n'!$Q452="C",'10a+c+n'!C452,0))</f>
        <v>0</v>
      </c>
      <c r="D452" s="21">
        <f>IF($C$4="citu pasākumu izmaksas",IF('10a+c+n'!$Q452="C",'10a+c+n'!D452,0))</f>
        <v>0</v>
      </c>
      <c r="E452" s="42"/>
      <c r="F452" s="64"/>
      <c r="G452" s="121"/>
      <c r="H452" s="121">
        <f>IF($C$4="citu pasākumu izmaksas",IF('10a+c+n'!$Q452="C",'10a+c+n'!H452,0))</f>
        <v>0</v>
      </c>
      <c r="I452" s="121"/>
      <c r="J452" s="121"/>
      <c r="K452" s="122">
        <f>IF($C$4="citu pasākumu izmaksas",IF('10a+c+n'!$Q452="C",'10a+c+n'!K452,0))</f>
        <v>0</v>
      </c>
      <c r="L452" s="83">
        <f>IF($C$4="citu pasākumu izmaksas",IF('10a+c+n'!$Q452="C",'10a+c+n'!L452,0))</f>
        <v>0</v>
      </c>
      <c r="M452" s="121">
        <f>IF($C$4="citu pasākumu izmaksas",IF('10a+c+n'!$Q452="C",'10a+c+n'!M452,0))</f>
        <v>0</v>
      </c>
      <c r="N452" s="121">
        <f>IF($C$4="citu pasākumu izmaksas",IF('10a+c+n'!$Q452="C",'10a+c+n'!N452,0))</f>
        <v>0</v>
      </c>
      <c r="O452" s="121">
        <f>IF($C$4="citu pasākumu izmaksas",IF('10a+c+n'!$Q452="C",'10a+c+n'!O452,0))</f>
        <v>0</v>
      </c>
      <c r="P452" s="122">
        <f>IF($C$4="citu pasākumu izmaksas",IF('10a+c+n'!$Q452="C",'10a+c+n'!P452,0))</f>
        <v>0</v>
      </c>
    </row>
    <row r="453" spans="1:16" x14ac:dyDescent="0.2">
      <c r="A453" s="49">
        <f>IF(P453=0,0,IF(COUNTBLANK(P453)=1,0,COUNTA($P$14:P453)))</f>
        <v>0</v>
      </c>
      <c r="B453" s="21">
        <f>IF($C$4="citu pasākumu izmaksas",IF('10a+c+n'!$Q453="C",'10a+c+n'!B453,0))</f>
        <v>0</v>
      </c>
      <c r="C453" s="21">
        <f>IF($C$4="citu pasākumu izmaksas",IF('10a+c+n'!$Q453="C",'10a+c+n'!C453,0))</f>
        <v>0</v>
      </c>
      <c r="D453" s="21">
        <f>IF($C$4="citu pasākumu izmaksas",IF('10a+c+n'!$Q453="C",'10a+c+n'!D453,0))</f>
        <v>0</v>
      </c>
      <c r="E453" s="42"/>
      <c r="F453" s="64"/>
      <c r="G453" s="121"/>
      <c r="H453" s="121">
        <f>IF($C$4="citu pasākumu izmaksas",IF('10a+c+n'!$Q453="C",'10a+c+n'!H453,0))</f>
        <v>0</v>
      </c>
      <c r="I453" s="121"/>
      <c r="J453" s="121"/>
      <c r="K453" s="122">
        <f>IF($C$4="citu pasākumu izmaksas",IF('10a+c+n'!$Q453="C",'10a+c+n'!K453,0))</f>
        <v>0</v>
      </c>
      <c r="L453" s="83">
        <f>IF($C$4="citu pasākumu izmaksas",IF('10a+c+n'!$Q453="C",'10a+c+n'!L453,0))</f>
        <v>0</v>
      </c>
      <c r="M453" s="121">
        <f>IF($C$4="citu pasākumu izmaksas",IF('10a+c+n'!$Q453="C",'10a+c+n'!M453,0))</f>
        <v>0</v>
      </c>
      <c r="N453" s="121">
        <f>IF($C$4="citu pasākumu izmaksas",IF('10a+c+n'!$Q453="C",'10a+c+n'!N453,0))</f>
        <v>0</v>
      </c>
      <c r="O453" s="121">
        <f>IF($C$4="citu pasākumu izmaksas",IF('10a+c+n'!$Q453="C",'10a+c+n'!O453,0))</f>
        <v>0</v>
      </c>
      <c r="P453" s="122">
        <f>IF($C$4="citu pasākumu izmaksas",IF('10a+c+n'!$Q453="C",'10a+c+n'!P453,0))</f>
        <v>0</v>
      </c>
    </row>
    <row r="454" spans="1:16" x14ac:dyDescent="0.2">
      <c r="A454" s="49">
        <f>IF(P454=0,0,IF(COUNTBLANK(P454)=1,0,COUNTA($P$14:P454)))</f>
        <v>0</v>
      </c>
      <c r="B454" s="21">
        <f>IF($C$4="citu pasākumu izmaksas",IF('10a+c+n'!$Q454="C",'10a+c+n'!B454,0))</f>
        <v>0</v>
      </c>
      <c r="C454" s="21">
        <f>IF($C$4="citu pasākumu izmaksas",IF('10a+c+n'!$Q454="C",'10a+c+n'!C454,0))</f>
        <v>0</v>
      </c>
      <c r="D454" s="21">
        <f>IF($C$4="citu pasākumu izmaksas",IF('10a+c+n'!$Q454="C",'10a+c+n'!D454,0))</f>
        <v>0</v>
      </c>
      <c r="E454" s="42"/>
      <c r="F454" s="64"/>
      <c r="G454" s="121"/>
      <c r="H454" s="121">
        <f>IF($C$4="citu pasākumu izmaksas",IF('10a+c+n'!$Q454="C",'10a+c+n'!H454,0))</f>
        <v>0</v>
      </c>
      <c r="I454" s="121"/>
      <c r="J454" s="121"/>
      <c r="K454" s="122">
        <f>IF($C$4="citu pasākumu izmaksas",IF('10a+c+n'!$Q454="C",'10a+c+n'!K454,0))</f>
        <v>0</v>
      </c>
      <c r="L454" s="83">
        <f>IF($C$4="citu pasākumu izmaksas",IF('10a+c+n'!$Q454="C",'10a+c+n'!L454,0))</f>
        <v>0</v>
      </c>
      <c r="M454" s="121">
        <f>IF($C$4="citu pasākumu izmaksas",IF('10a+c+n'!$Q454="C",'10a+c+n'!M454,0))</f>
        <v>0</v>
      </c>
      <c r="N454" s="121">
        <f>IF($C$4="citu pasākumu izmaksas",IF('10a+c+n'!$Q454="C",'10a+c+n'!N454,0))</f>
        <v>0</v>
      </c>
      <c r="O454" s="121">
        <f>IF($C$4="citu pasākumu izmaksas",IF('10a+c+n'!$Q454="C",'10a+c+n'!O454,0))</f>
        <v>0</v>
      </c>
      <c r="P454" s="122">
        <f>IF($C$4="citu pasākumu izmaksas",IF('10a+c+n'!$Q454="C",'10a+c+n'!P454,0))</f>
        <v>0</v>
      </c>
    </row>
    <row r="455" spans="1:16" x14ac:dyDescent="0.2">
      <c r="A455" s="49">
        <f>IF(P455=0,0,IF(COUNTBLANK(P455)=1,0,COUNTA($P$14:P455)))</f>
        <v>0</v>
      </c>
      <c r="B455" s="21">
        <f>IF($C$4="citu pasākumu izmaksas",IF('10a+c+n'!$Q455="C",'10a+c+n'!B455,0))</f>
        <v>0</v>
      </c>
      <c r="C455" s="21">
        <f>IF($C$4="citu pasākumu izmaksas",IF('10a+c+n'!$Q455="C",'10a+c+n'!C455,0))</f>
        <v>0</v>
      </c>
      <c r="D455" s="21">
        <f>IF($C$4="citu pasākumu izmaksas",IF('10a+c+n'!$Q455="C",'10a+c+n'!D455,0))</f>
        <v>0</v>
      </c>
      <c r="E455" s="42"/>
      <c r="F455" s="64"/>
      <c r="G455" s="121"/>
      <c r="H455" s="121">
        <f>IF($C$4="citu pasākumu izmaksas",IF('10a+c+n'!$Q455="C",'10a+c+n'!H455,0))</f>
        <v>0</v>
      </c>
      <c r="I455" s="121"/>
      <c r="J455" s="121"/>
      <c r="K455" s="122">
        <f>IF($C$4="citu pasākumu izmaksas",IF('10a+c+n'!$Q455="C",'10a+c+n'!K455,0))</f>
        <v>0</v>
      </c>
      <c r="L455" s="83">
        <f>IF($C$4="citu pasākumu izmaksas",IF('10a+c+n'!$Q455="C",'10a+c+n'!L455,0))</f>
        <v>0</v>
      </c>
      <c r="M455" s="121">
        <f>IF($C$4="citu pasākumu izmaksas",IF('10a+c+n'!$Q455="C",'10a+c+n'!M455,0))</f>
        <v>0</v>
      </c>
      <c r="N455" s="121">
        <f>IF($C$4="citu pasākumu izmaksas",IF('10a+c+n'!$Q455="C",'10a+c+n'!N455,0))</f>
        <v>0</v>
      </c>
      <c r="O455" s="121">
        <f>IF($C$4="citu pasākumu izmaksas",IF('10a+c+n'!$Q455="C",'10a+c+n'!O455,0))</f>
        <v>0</v>
      </c>
      <c r="P455" s="122">
        <f>IF($C$4="citu pasākumu izmaksas",IF('10a+c+n'!$Q455="C",'10a+c+n'!P455,0))</f>
        <v>0</v>
      </c>
    </row>
    <row r="456" spans="1:16" x14ac:dyDescent="0.2">
      <c r="A456" s="49">
        <f>IF(P456=0,0,IF(COUNTBLANK(P456)=1,0,COUNTA($P$14:P456)))</f>
        <v>0</v>
      </c>
      <c r="B456" s="21">
        <f>IF($C$4="citu pasākumu izmaksas",IF('10a+c+n'!$Q456="C",'10a+c+n'!B456,0))</f>
        <v>0</v>
      </c>
      <c r="C456" s="21">
        <f>IF($C$4="citu pasākumu izmaksas",IF('10a+c+n'!$Q456="C",'10a+c+n'!C456,0))</f>
        <v>0</v>
      </c>
      <c r="D456" s="21">
        <f>IF($C$4="citu pasākumu izmaksas",IF('10a+c+n'!$Q456="C",'10a+c+n'!D456,0))</f>
        <v>0</v>
      </c>
      <c r="E456" s="42"/>
      <c r="F456" s="64"/>
      <c r="G456" s="121"/>
      <c r="H456" s="121">
        <f>IF($C$4="citu pasākumu izmaksas",IF('10a+c+n'!$Q456="C",'10a+c+n'!H456,0))</f>
        <v>0</v>
      </c>
      <c r="I456" s="121"/>
      <c r="J456" s="121"/>
      <c r="K456" s="122">
        <f>IF($C$4="citu pasākumu izmaksas",IF('10a+c+n'!$Q456="C",'10a+c+n'!K456,0))</f>
        <v>0</v>
      </c>
      <c r="L456" s="83">
        <f>IF($C$4="citu pasākumu izmaksas",IF('10a+c+n'!$Q456="C",'10a+c+n'!L456,0))</f>
        <v>0</v>
      </c>
      <c r="M456" s="121">
        <f>IF($C$4="citu pasākumu izmaksas",IF('10a+c+n'!$Q456="C",'10a+c+n'!M456,0))</f>
        <v>0</v>
      </c>
      <c r="N456" s="121">
        <f>IF($C$4="citu pasākumu izmaksas",IF('10a+c+n'!$Q456="C",'10a+c+n'!N456,0))</f>
        <v>0</v>
      </c>
      <c r="O456" s="121">
        <f>IF($C$4="citu pasākumu izmaksas",IF('10a+c+n'!$Q456="C",'10a+c+n'!O456,0))</f>
        <v>0</v>
      </c>
      <c r="P456" s="122">
        <f>IF($C$4="citu pasākumu izmaksas",IF('10a+c+n'!$Q456="C",'10a+c+n'!P456,0))</f>
        <v>0</v>
      </c>
    </row>
    <row r="457" spans="1:16" x14ac:dyDescent="0.2">
      <c r="A457" s="49">
        <f>IF(P457=0,0,IF(COUNTBLANK(P457)=1,0,COUNTA($P$14:P457)))</f>
        <v>0</v>
      </c>
      <c r="B457" s="21">
        <f>IF($C$4="citu pasākumu izmaksas",IF('10a+c+n'!$Q457="C",'10a+c+n'!B457,0))</f>
        <v>0</v>
      </c>
      <c r="C457" s="21">
        <f>IF($C$4="citu pasākumu izmaksas",IF('10a+c+n'!$Q457="C",'10a+c+n'!C457,0))</f>
        <v>0</v>
      </c>
      <c r="D457" s="21">
        <f>IF($C$4="citu pasākumu izmaksas",IF('10a+c+n'!$Q457="C",'10a+c+n'!D457,0))</f>
        <v>0</v>
      </c>
      <c r="E457" s="42"/>
      <c r="F457" s="64"/>
      <c r="G457" s="121"/>
      <c r="H457" s="121">
        <f>IF($C$4="citu pasākumu izmaksas",IF('10a+c+n'!$Q457="C",'10a+c+n'!H457,0))</f>
        <v>0</v>
      </c>
      <c r="I457" s="121"/>
      <c r="J457" s="121"/>
      <c r="K457" s="122">
        <f>IF($C$4="citu pasākumu izmaksas",IF('10a+c+n'!$Q457="C",'10a+c+n'!K457,0))</f>
        <v>0</v>
      </c>
      <c r="L457" s="83">
        <f>IF($C$4="citu pasākumu izmaksas",IF('10a+c+n'!$Q457="C",'10a+c+n'!L457,0))</f>
        <v>0</v>
      </c>
      <c r="M457" s="121">
        <f>IF($C$4="citu pasākumu izmaksas",IF('10a+c+n'!$Q457="C",'10a+c+n'!M457,0))</f>
        <v>0</v>
      </c>
      <c r="N457" s="121">
        <f>IF($C$4="citu pasākumu izmaksas",IF('10a+c+n'!$Q457="C",'10a+c+n'!N457,0))</f>
        <v>0</v>
      </c>
      <c r="O457" s="121">
        <f>IF($C$4="citu pasākumu izmaksas",IF('10a+c+n'!$Q457="C",'10a+c+n'!O457,0))</f>
        <v>0</v>
      </c>
      <c r="P457" s="122">
        <f>IF($C$4="citu pasākumu izmaksas",IF('10a+c+n'!$Q457="C",'10a+c+n'!P457,0))</f>
        <v>0</v>
      </c>
    </row>
    <row r="458" spans="1:16" x14ac:dyDescent="0.2">
      <c r="A458" s="49">
        <f>IF(P458=0,0,IF(COUNTBLANK(P458)=1,0,COUNTA($P$14:P458)))</f>
        <v>0</v>
      </c>
      <c r="B458" s="21">
        <f>IF($C$4="citu pasākumu izmaksas",IF('10a+c+n'!$Q458="C",'10a+c+n'!B458,0))</f>
        <v>0</v>
      </c>
      <c r="C458" s="21">
        <f>IF($C$4="citu pasākumu izmaksas",IF('10a+c+n'!$Q458="C",'10a+c+n'!C458,0))</f>
        <v>0</v>
      </c>
      <c r="D458" s="21">
        <f>IF($C$4="citu pasākumu izmaksas",IF('10a+c+n'!$Q458="C",'10a+c+n'!D458,0))</f>
        <v>0</v>
      </c>
      <c r="E458" s="42"/>
      <c r="F458" s="64"/>
      <c r="G458" s="121"/>
      <c r="H458" s="121">
        <f>IF($C$4="citu pasākumu izmaksas",IF('10a+c+n'!$Q458="C",'10a+c+n'!H458,0))</f>
        <v>0</v>
      </c>
      <c r="I458" s="121"/>
      <c r="J458" s="121"/>
      <c r="K458" s="122">
        <f>IF($C$4="citu pasākumu izmaksas",IF('10a+c+n'!$Q458="C",'10a+c+n'!K458,0))</f>
        <v>0</v>
      </c>
      <c r="L458" s="83">
        <f>IF($C$4="citu pasākumu izmaksas",IF('10a+c+n'!$Q458="C",'10a+c+n'!L458,0))</f>
        <v>0</v>
      </c>
      <c r="M458" s="121">
        <f>IF($C$4="citu pasākumu izmaksas",IF('10a+c+n'!$Q458="C",'10a+c+n'!M458,0))</f>
        <v>0</v>
      </c>
      <c r="N458" s="121">
        <f>IF($C$4="citu pasākumu izmaksas",IF('10a+c+n'!$Q458="C",'10a+c+n'!N458,0))</f>
        <v>0</v>
      </c>
      <c r="O458" s="121">
        <f>IF($C$4="citu pasākumu izmaksas",IF('10a+c+n'!$Q458="C",'10a+c+n'!O458,0))</f>
        <v>0</v>
      </c>
      <c r="P458" s="122">
        <f>IF($C$4="citu pasākumu izmaksas",IF('10a+c+n'!$Q458="C",'10a+c+n'!P458,0))</f>
        <v>0</v>
      </c>
    </row>
    <row r="459" spans="1:16" x14ac:dyDescent="0.2">
      <c r="A459" s="49">
        <f>IF(P459=0,0,IF(COUNTBLANK(P459)=1,0,COUNTA($P$14:P459)))</f>
        <v>0</v>
      </c>
      <c r="B459" s="21">
        <f>IF($C$4="citu pasākumu izmaksas",IF('10a+c+n'!$Q459="C",'10a+c+n'!B459,0))</f>
        <v>0</v>
      </c>
      <c r="C459" s="21">
        <f>IF($C$4="citu pasākumu izmaksas",IF('10a+c+n'!$Q459="C",'10a+c+n'!C459,0))</f>
        <v>0</v>
      </c>
      <c r="D459" s="21">
        <f>IF($C$4="citu pasākumu izmaksas",IF('10a+c+n'!$Q459="C",'10a+c+n'!D459,0))</f>
        <v>0</v>
      </c>
      <c r="E459" s="42"/>
      <c r="F459" s="64"/>
      <c r="G459" s="121"/>
      <c r="H459" s="121">
        <f>IF($C$4="citu pasākumu izmaksas",IF('10a+c+n'!$Q459="C",'10a+c+n'!H459,0))</f>
        <v>0</v>
      </c>
      <c r="I459" s="121"/>
      <c r="J459" s="121"/>
      <c r="K459" s="122">
        <f>IF($C$4="citu pasākumu izmaksas",IF('10a+c+n'!$Q459="C",'10a+c+n'!K459,0))</f>
        <v>0</v>
      </c>
      <c r="L459" s="83">
        <f>IF($C$4="citu pasākumu izmaksas",IF('10a+c+n'!$Q459="C",'10a+c+n'!L459,0))</f>
        <v>0</v>
      </c>
      <c r="M459" s="121">
        <f>IF($C$4="citu pasākumu izmaksas",IF('10a+c+n'!$Q459="C",'10a+c+n'!M459,0))</f>
        <v>0</v>
      </c>
      <c r="N459" s="121">
        <f>IF($C$4="citu pasākumu izmaksas",IF('10a+c+n'!$Q459="C",'10a+c+n'!N459,0))</f>
        <v>0</v>
      </c>
      <c r="O459" s="121">
        <f>IF($C$4="citu pasākumu izmaksas",IF('10a+c+n'!$Q459="C",'10a+c+n'!O459,0))</f>
        <v>0</v>
      </c>
      <c r="P459" s="122">
        <f>IF($C$4="citu pasākumu izmaksas",IF('10a+c+n'!$Q459="C",'10a+c+n'!P459,0))</f>
        <v>0</v>
      </c>
    </row>
    <row r="460" spans="1:16" x14ac:dyDescent="0.2">
      <c r="A460" s="49">
        <f>IF(P460=0,0,IF(COUNTBLANK(P460)=1,0,COUNTA($P$14:P460)))</f>
        <v>0</v>
      </c>
      <c r="B460" s="21">
        <f>IF($C$4="citu pasākumu izmaksas",IF('10a+c+n'!$Q460="C",'10a+c+n'!B460,0))</f>
        <v>0</v>
      </c>
      <c r="C460" s="21">
        <f>IF($C$4="citu pasākumu izmaksas",IF('10a+c+n'!$Q460="C",'10a+c+n'!C460,0))</f>
        <v>0</v>
      </c>
      <c r="D460" s="21">
        <f>IF($C$4="citu pasākumu izmaksas",IF('10a+c+n'!$Q460="C",'10a+c+n'!D460,0))</f>
        <v>0</v>
      </c>
      <c r="E460" s="42"/>
      <c r="F460" s="64"/>
      <c r="G460" s="121"/>
      <c r="H460" s="121">
        <f>IF($C$4="citu pasākumu izmaksas",IF('10a+c+n'!$Q460="C",'10a+c+n'!H460,0))</f>
        <v>0</v>
      </c>
      <c r="I460" s="121"/>
      <c r="J460" s="121"/>
      <c r="K460" s="122">
        <f>IF($C$4="citu pasākumu izmaksas",IF('10a+c+n'!$Q460="C",'10a+c+n'!K460,0))</f>
        <v>0</v>
      </c>
      <c r="L460" s="83">
        <f>IF($C$4="citu pasākumu izmaksas",IF('10a+c+n'!$Q460="C",'10a+c+n'!L460,0))</f>
        <v>0</v>
      </c>
      <c r="M460" s="121">
        <f>IF($C$4="citu pasākumu izmaksas",IF('10a+c+n'!$Q460="C",'10a+c+n'!M460,0))</f>
        <v>0</v>
      </c>
      <c r="N460" s="121">
        <f>IF($C$4="citu pasākumu izmaksas",IF('10a+c+n'!$Q460="C",'10a+c+n'!N460,0))</f>
        <v>0</v>
      </c>
      <c r="O460" s="121">
        <f>IF($C$4="citu pasākumu izmaksas",IF('10a+c+n'!$Q460="C",'10a+c+n'!O460,0))</f>
        <v>0</v>
      </c>
      <c r="P460" s="122">
        <f>IF($C$4="citu pasākumu izmaksas",IF('10a+c+n'!$Q460="C",'10a+c+n'!P460,0))</f>
        <v>0</v>
      </c>
    </row>
    <row r="461" spans="1:16" x14ac:dyDescent="0.2">
      <c r="A461" s="49">
        <f>IF(P461=0,0,IF(COUNTBLANK(P461)=1,0,COUNTA($P$14:P461)))</f>
        <v>0</v>
      </c>
      <c r="B461" s="21">
        <f>IF($C$4="citu pasākumu izmaksas",IF('10a+c+n'!$Q461="C",'10a+c+n'!B461,0))</f>
        <v>0</v>
      </c>
      <c r="C461" s="21">
        <f>IF($C$4="citu pasākumu izmaksas",IF('10a+c+n'!$Q461="C",'10a+c+n'!C461,0))</f>
        <v>0</v>
      </c>
      <c r="D461" s="21">
        <f>IF($C$4="citu pasākumu izmaksas",IF('10a+c+n'!$Q461="C",'10a+c+n'!D461,0))</f>
        <v>0</v>
      </c>
      <c r="E461" s="42"/>
      <c r="F461" s="64"/>
      <c r="G461" s="121"/>
      <c r="H461" s="121">
        <f>IF($C$4="citu pasākumu izmaksas",IF('10a+c+n'!$Q461="C",'10a+c+n'!H461,0))</f>
        <v>0</v>
      </c>
      <c r="I461" s="121"/>
      <c r="J461" s="121"/>
      <c r="K461" s="122">
        <f>IF($C$4="citu pasākumu izmaksas",IF('10a+c+n'!$Q461="C",'10a+c+n'!K461,0))</f>
        <v>0</v>
      </c>
      <c r="L461" s="83">
        <f>IF($C$4="citu pasākumu izmaksas",IF('10a+c+n'!$Q461="C",'10a+c+n'!L461,0))</f>
        <v>0</v>
      </c>
      <c r="M461" s="121">
        <f>IF($C$4="citu pasākumu izmaksas",IF('10a+c+n'!$Q461="C",'10a+c+n'!M461,0))</f>
        <v>0</v>
      </c>
      <c r="N461" s="121">
        <f>IF($C$4="citu pasākumu izmaksas",IF('10a+c+n'!$Q461="C",'10a+c+n'!N461,0))</f>
        <v>0</v>
      </c>
      <c r="O461" s="121">
        <f>IF($C$4="citu pasākumu izmaksas",IF('10a+c+n'!$Q461="C",'10a+c+n'!O461,0))</f>
        <v>0</v>
      </c>
      <c r="P461" s="122">
        <f>IF($C$4="citu pasākumu izmaksas",IF('10a+c+n'!$Q461="C",'10a+c+n'!P461,0))</f>
        <v>0</v>
      </c>
    </row>
    <row r="462" spans="1:16" x14ac:dyDescent="0.2">
      <c r="A462" s="49">
        <f>IF(P462=0,0,IF(COUNTBLANK(P462)=1,0,COUNTA($P$14:P462)))</f>
        <v>0</v>
      </c>
      <c r="B462" s="21">
        <f>IF($C$4="citu pasākumu izmaksas",IF('10a+c+n'!$Q462="C",'10a+c+n'!B462,0))</f>
        <v>0</v>
      </c>
      <c r="C462" s="21">
        <f>IF($C$4="citu pasākumu izmaksas",IF('10a+c+n'!$Q462="C",'10a+c+n'!C462,0))</f>
        <v>0</v>
      </c>
      <c r="D462" s="21">
        <f>IF($C$4="citu pasākumu izmaksas",IF('10a+c+n'!$Q462="C",'10a+c+n'!D462,0))</f>
        <v>0</v>
      </c>
      <c r="E462" s="42"/>
      <c r="F462" s="64"/>
      <c r="G462" s="121"/>
      <c r="H462" s="121">
        <f>IF($C$4="citu pasākumu izmaksas",IF('10a+c+n'!$Q462="C",'10a+c+n'!H462,0))</f>
        <v>0</v>
      </c>
      <c r="I462" s="121"/>
      <c r="J462" s="121"/>
      <c r="K462" s="122">
        <f>IF($C$4="citu pasākumu izmaksas",IF('10a+c+n'!$Q462="C",'10a+c+n'!K462,0))</f>
        <v>0</v>
      </c>
      <c r="L462" s="83">
        <f>IF($C$4="citu pasākumu izmaksas",IF('10a+c+n'!$Q462="C",'10a+c+n'!L462,0))</f>
        <v>0</v>
      </c>
      <c r="M462" s="121">
        <f>IF($C$4="citu pasākumu izmaksas",IF('10a+c+n'!$Q462="C",'10a+c+n'!M462,0))</f>
        <v>0</v>
      </c>
      <c r="N462" s="121">
        <f>IF($C$4="citu pasākumu izmaksas",IF('10a+c+n'!$Q462="C",'10a+c+n'!N462,0))</f>
        <v>0</v>
      </c>
      <c r="O462" s="121">
        <f>IF($C$4="citu pasākumu izmaksas",IF('10a+c+n'!$Q462="C",'10a+c+n'!O462,0))</f>
        <v>0</v>
      </c>
      <c r="P462" s="122">
        <f>IF($C$4="citu pasākumu izmaksas",IF('10a+c+n'!$Q462="C",'10a+c+n'!P462,0))</f>
        <v>0</v>
      </c>
    </row>
    <row r="463" spans="1:16" x14ac:dyDescent="0.2">
      <c r="A463" s="49">
        <f>IF(P463=0,0,IF(COUNTBLANK(P463)=1,0,COUNTA($P$14:P463)))</f>
        <v>0</v>
      </c>
      <c r="B463" s="21">
        <f>IF($C$4="citu pasākumu izmaksas",IF('10a+c+n'!$Q463="C",'10a+c+n'!B463,0))</f>
        <v>0</v>
      </c>
      <c r="C463" s="21">
        <f>IF($C$4="citu pasākumu izmaksas",IF('10a+c+n'!$Q463="C",'10a+c+n'!C463,0))</f>
        <v>0</v>
      </c>
      <c r="D463" s="21">
        <f>IF($C$4="citu pasākumu izmaksas",IF('10a+c+n'!$Q463="C",'10a+c+n'!D463,0))</f>
        <v>0</v>
      </c>
      <c r="E463" s="42"/>
      <c r="F463" s="64"/>
      <c r="G463" s="121"/>
      <c r="H463" s="121">
        <f>IF($C$4="citu pasākumu izmaksas",IF('10a+c+n'!$Q463="C",'10a+c+n'!H463,0))</f>
        <v>0</v>
      </c>
      <c r="I463" s="121"/>
      <c r="J463" s="121"/>
      <c r="K463" s="122">
        <f>IF($C$4="citu pasākumu izmaksas",IF('10a+c+n'!$Q463="C",'10a+c+n'!K463,0))</f>
        <v>0</v>
      </c>
      <c r="L463" s="83">
        <f>IF($C$4="citu pasākumu izmaksas",IF('10a+c+n'!$Q463="C",'10a+c+n'!L463,0))</f>
        <v>0</v>
      </c>
      <c r="M463" s="121">
        <f>IF($C$4="citu pasākumu izmaksas",IF('10a+c+n'!$Q463="C",'10a+c+n'!M463,0))</f>
        <v>0</v>
      </c>
      <c r="N463" s="121">
        <f>IF($C$4="citu pasākumu izmaksas",IF('10a+c+n'!$Q463="C",'10a+c+n'!N463,0))</f>
        <v>0</v>
      </c>
      <c r="O463" s="121">
        <f>IF($C$4="citu pasākumu izmaksas",IF('10a+c+n'!$Q463="C",'10a+c+n'!O463,0))</f>
        <v>0</v>
      </c>
      <c r="P463" s="122">
        <f>IF($C$4="citu pasākumu izmaksas",IF('10a+c+n'!$Q463="C",'10a+c+n'!P463,0))</f>
        <v>0</v>
      </c>
    </row>
    <row r="464" spans="1:16" x14ac:dyDescent="0.2">
      <c r="A464" s="49">
        <f>IF(P464=0,0,IF(COUNTBLANK(P464)=1,0,COUNTA($P$14:P464)))</f>
        <v>0</v>
      </c>
      <c r="B464" s="21">
        <f>IF($C$4="citu pasākumu izmaksas",IF('10a+c+n'!$Q464="C",'10a+c+n'!B464,0))</f>
        <v>0</v>
      </c>
      <c r="C464" s="21">
        <f>IF($C$4="citu pasākumu izmaksas",IF('10a+c+n'!$Q464="C",'10a+c+n'!C464,0))</f>
        <v>0</v>
      </c>
      <c r="D464" s="21">
        <f>IF($C$4="citu pasākumu izmaksas",IF('10a+c+n'!$Q464="C",'10a+c+n'!D464,0))</f>
        <v>0</v>
      </c>
      <c r="E464" s="42"/>
      <c r="F464" s="64"/>
      <c r="G464" s="121"/>
      <c r="H464" s="121">
        <f>IF($C$4="citu pasākumu izmaksas",IF('10a+c+n'!$Q464="C",'10a+c+n'!H464,0))</f>
        <v>0</v>
      </c>
      <c r="I464" s="121"/>
      <c r="J464" s="121"/>
      <c r="K464" s="122">
        <f>IF($C$4="citu pasākumu izmaksas",IF('10a+c+n'!$Q464="C",'10a+c+n'!K464,0))</f>
        <v>0</v>
      </c>
      <c r="L464" s="83">
        <f>IF($C$4="citu pasākumu izmaksas",IF('10a+c+n'!$Q464="C",'10a+c+n'!L464,0))</f>
        <v>0</v>
      </c>
      <c r="M464" s="121">
        <f>IF($C$4="citu pasākumu izmaksas",IF('10a+c+n'!$Q464="C",'10a+c+n'!M464,0))</f>
        <v>0</v>
      </c>
      <c r="N464" s="121">
        <f>IF($C$4="citu pasākumu izmaksas",IF('10a+c+n'!$Q464="C",'10a+c+n'!N464,0))</f>
        <v>0</v>
      </c>
      <c r="O464" s="121">
        <f>IF($C$4="citu pasākumu izmaksas",IF('10a+c+n'!$Q464="C",'10a+c+n'!O464,0))</f>
        <v>0</v>
      </c>
      <c r="P464" s="122">
        <f>IF($C$4="citu pasākumu izmaksas",IF('10a+c+n'!$Q464="C",'10a+c+n'!P464,0))</f>
        <v>0</v>
      </c>
    </row>
    <row r="465" spans="1:16" x14ac:dyDescent="0.2">
      <c r="A465" s="49">
        <f>IF(P465=0,0,IF(COUNTBLANK(P465)=1,0,COUNTA($P$14:P465)))</f>
        <v>0</v>
      </c>
      <c r="B465" s="21">
        <f>IF($C$4="citu pasākumu izmaksas",IF('10a+c+n'!$Q465="C",'10a+c+n'!B465,0))</f>
        <v>0</v>
      </c>
      <c r="C465" s="21">
        <f>IF($C$4="citu pasākumu izmaksas",IF('10a+c+n'!$Q465="C",'10a+c+n'!C465,0))</f>
        <v>0</v>
      </c>
      <c r="D465" s="21">
        <f>IF($C$4="citu pasākumu izmaksas",IF('10a+c+n'!$Q465="C",'10a+c+n'!D465,0))</f>
        <v>0</v>
      </c>
      <c r="E465" s="42"/>
      <c r="F465" s="64"/>
      <c r="G465" s="121"/>
      <c r="H465" s="121">
        <f>IF($C$4="citu pasākumu izmaksas",IF('10a+c+n'!$Q465="C",'10a+c+n'!H465,0))</f>
        <v>0</v>
      </c>
      <c r="I465" s="121"/>
      <c r="J465" s="121"/>
      <c r="K465" s="122">
        <f>IF($C$4="citu pasākumu izmaksas",IF('10a+c+n'!$Q465="C",'10a+c+n'!K465,0))</f>
        <v>0</v>
      </c>
      <c r="L465" s="83">
        <f>IF($C$4="citu pasākumu izmaksas",IF('10a+c+n'!$Q465="C",'10a+c+n'!L465,0))</f>
        <v>0</v>
      </c>
      <c r="M465" s="121">
        <f>IF($C$4="citu pasākumu izmaksas",IF('10a+c+n'!$Q465="C",'10a+c+n'!M465,0))</f>
        <v>0</v>
      </c>
      <c r="N465" s="121">
        <f>IF($C$4="citu pasākumu izmaksas",IF('10a+c+n'!$Q465="C",'10a+c+n'!N465,0))</f>
        <v>0</v>
      </c>
      <c r="O465" s="121">
        <f>IF($C$4="citu pasākumu izmaksas",IF('10a+c+n'!$Q465="C",'10a+c+n'!O465,0))</f>
        <v>0</v>
      </c>
      <c r="P465" s="122">
        <f>IF($C$4="citu pasākumu izmaksas",IF('10a+c+n'!$Q465="C",'10a+c+n'!P465,0))</f>
        <v>0</v>
      </c>
    </row>
    <row r="466" spans="1:16" x14ac:dyDescent="0.2">
      <c r="A466" s="49">
        <f>IF(P466=0,0,IF(COUNTBLANK(P466)=1,0,COUNTA($P$14:P466)))</f>
        <v>0</v>
      </c>
      <c r="B466" s="21">
        <f>IF($C$4="citu pasākumu izmaksas",IF('10a+c+n'!$Q466="C",'10a+c+n'!B466,0))</f>
        <v>0</v>
      </c>
      <c r="C466" s="21">
        <f>IF($C$4="citu pasākumu izmaksas",IF('10a+c+n'!$Q466="C",'10a+c+n'!C466,0))</f>
        <v>0</v>
      </c>
      <c r="D466" s="21">
        <f>IF($C$4="citu pasākumu izmaksas",IF('10a+c+n'!$Q466="C",'10a+c+n'!D466,0))</f>
        <v>0</v>
      </c>
      <c r="E466" s="42"/>
      <c r="F466" s="64"/>
      <c r="G466" s="121"/>
      <c r="H466" s="121">
        <f>IF($C$4="citu pasākumu izmaksas",IF('10a+c+n'!$Q466="C",'10a+c+n'!H466,0))</f>
        <v>0</v>
      </c>
      <c r="I466" s="121"/>
      <c r="J466" s="121"/>
      <c r="K466" s="122">
        <f>IF($C$4="citu pasākumu izmaksas",IF('10a+c+n'!$Q466="C",'10a+c+n'!K466,0))</f>
        <v>0</v>
      </c>
      <c r="L466" s="83">
        <f>IF($C$4="citu pasākumu izmaksas",IF('10a+c+n'!$Q466="C",'10a+c+n'!L466,0))</f>
        <v>0</v>
      </c>
      <c r="M466" s="121">
        <f>IF($C$4="citu pasākumu izmaksas",IF('10a+c+n'!$Q466="C",'10a+c+n'!M466,0))</f>
        <v>0</v>
      </c>
      <c r="N466" s="121">
        <f>IF($C$4="citu pasākumu izmaksas",IF('10a+c+n'!$Q466="C",'10a+c+n'!N466,0))</f>
        <v>0</v>
      </c>
      <c r="O466" s="121">
        <f>IF($C$4="citu pasākumu izmaksas",IF('10a+c+n'!$Q466="C",'10a+c+n'!O466,0))</f>
        <v>0</v>
      </c>
      <c r="P466" s="122">
        <f>IF($C$4="citu pasākumu izmaksas",IF('10a+c+n'!$Q466="C",'10a+c+n'!P466,0))</f>
        <v>0</v>
      </c>
    </row>
    <row r="467" spans="1:16" x14ac:dyDescent="0.2">
      <c r="A467" s="49">
        <f>IF(P467=0,0,IF(COUNTBLANK(P467)=1,0,COUNTA($P$14:P467)))</f>
        <v>0</v>
      </c>
      <c r="B467" s="21">
        <f>IF($C$4="citu pasākumu izmaksas",IF('10a+c+n'!$Q467="C",'10a+c+n'!B467,0))</f>
        <v>0</v>
      </c>
      <c r="C467" s="21">
        <f>IF($C$4="citu pasākumu izmaksas",IF('10a+c+n'!$Q467="C",'10a+c+n'!C467,0))</f>
        <v>0</v>
      </c>
      <c r="D467" s="21">
        <f>IF($C$4="citu pasākumu izmaksas",IF('10a+c+n'!$Q467="C",'10a+c+n'!D467,0))</f>
        <v>0</v>
      </c>
      <c r="E467" s="42"/>
      <c r="F467" s="64"/>
      <c r="G467" s="121"/>
      <c r="H467" s="121">
        <f>IF($C$4="citu pasākumu izmaksas",IF('10a+c+n'!$Q467="C",'10a+c+n'!H467,0))</f>
        <v>0</v>
      </c>
      <c r="I467" s="121"/>
      <c r="J467" s="121"/>
      <c r="K467" s="122">
        <f>IF($C$4="citu pasākumu izmaksas",IF('10a+c+n'!$Q467="C",'10a+c+n'!K467,0))</f>
        <v>0</v>
      </c>
      <c r="L467" s="83">
        <f>IF($C$4="citu pasākumu izmaksas",IF('10a+c+n'!$Q467="C",'10a+c+n'!L467,0))</f>
        <v>0</v>
      </c>
      <c r="M467" s="121">
        <f>IF($C$4="citu pasākumu izmaksas",IF('10a+c+n'!$Q467="C",'10a+c+n'!M467,0))</f>
        <v>0</v>
      </c>
      <c r="N467" s="121">
        <f>IF($C$4="citu pasākumu izmaksas",IF('10a+c+n'!$Q467="C",'10a+c+n'!N467,0))</f>
        <v>0</v>
      </c>
      <c r="O467" s="121">
        <f>IF($C$4="citu pasākumu izmaksas",IF('10a+c+n'!$Q467="C",'10a+c+n'!O467,0))</f>
        <v>0</v>
      </c>
      <c r="P467" s="122">
        <f>IF($C$4="citu pasākumu izmaksas",IF('10a+c+n'!$Q467="C",'10a+c+n'!P467,0))</f>
        <v>0</v>
      </c>
    </row>
    <row r="468" spans="1:16" x14ac:dyDescent="0.2">
      <c r="A468" s="49">
        <f>IF(P468=0,0,IF(COUNTBLANK(P468)=1,0,COUNTA($P$14:P468)))</f>
        <v>0</v>
      </c>
      <c r="B468" s="21">
        <f>IF($C$4="citu pasākumu izmaksas",IF('10a+c+n'!$Q468="C",'10a+c+n'!B468,0))</f>
        <v>0</v>
      </c>
      <c r="C468" s="21">
        <f>IF($C$4="citu pasākumu izmaksas",IF('10a+c+n'!$Q468="C",'10a+c+n'!C468,0))</f>
        <v>0</v>
      </c>
      <c r="D468" s="21">
        <f>IF($C$4="citu pasākumu izmaksas",IF('10a+c+n'!$Q468="C",'10a+c+n'!D468,0))</f>
        <v>0</v>
      </c>
      <c r="E468" s="42"/>
      <c r="F468" s="64"/>
      <c r="G468" s="121"/>
      <c r="H468" s="121">
        <f>IF($C$4="citu pasākumu izmaksas",IF('10a+c+n'!$Q468="C",'10a+c+n'!H468,0))</f>
        <v>0</v>
      </c>
      <c r="I468" s="121"/>
      <c r="J468" s="121"/>
      <c r="K468" s="122">
        <f>IF($C$4="citu pasākumu izmaksas",IF('10a+c+n'!$Q468="C",'10a+c+n'!K468,0))</f>
        <v>0</v>
      </c>
      <c r="L468" s="83">
        <f>IF($C$4="citu pasākumu izmaksas",IF('10a+c+n'!$Q468="C",'10a+c+n'!L468,0))</f>
        <v>0</v>
      </c>
      <c r="M468" s="121">
        <f>IF($C$4="citu pasākumu izmaksas",IF('10a+c+n'!$Q468="C",'10a+c+n'!M468,0))</f>
        <v>0</v>
      </c>
      <c r="N468" s="121">
        <f>IF($C$4="citu pasākumu izmaksas",IF('10a+c+n'!$Q468="C",'10a+c+n'!N468,0))</f>
        <v>0</v>
      </c>
      <c r="O468" s="121">
        <f>IF($C$4="citu pasākumu izmaksas",IF('10a+c+n'!$Q468="C",'10a+c+n'!O468,0))</f>
        <v>0</v>
      </c>
      <c r="P468" s="122">
        <f>IF($C$4="citu pasākumu izmaksas",IF('10a+c+n'!$Q468="C",'10a+c+n'!P468,0))</f>
        <v>0</v>
      </c>
    </row>
    <row r="469" spans="1:16" x14ac:dyDescent="0.2">
      <c r="A469" s="49">
        <f>IF(P469=0,0,IF(COUNTBLANK(P469)=1,0,COUNTA($P$14:P469)))</f>
        <v>0</v>
      </c>
      <c r="B469" s="21">
        <f>IF($C$4="citu pasākumu izmaksas",IF('10a+c+n'!$Q469="C",'10a+c+n'!B469,0))</f>
        <v>0</v>
      </c>
      <c r="C469" s="21">
        <f>IF($C$4="citu pasākumu izmaksas",IF('10a+c+n'!$Q469="C",'10a+c+n'!C469,0))</f>
        <v>0</v>
      </c>
      <c r="D469" s="21">
        <f>IF($C$4="citu pasākumu izmaksas",IF('10a+c+n'!$Q469="C",'10a+c+n'!D469,0))</f>
        <v>0</v>
      </c>
      <c r="E469" s="42"/>
      <c r="F469" s="64"/>
      <c r="G469" s="121"/>
      <c r="H469" s="121">
        <f>IF($C$4="citu pasākumu izmaksas",IF('10a+c+n'!$Q469="C",'10a+c+n'!H469,0))</f>
        <v>0</v>
      </c>
      <c r="I469" s="121"/>
      <c r="J469" s="121"/>
      <c r="K469" s="122">
        <f>IF($C$4="citu pasākumu izmaksas",IF('10a+c+n'!$Q469="C",'10a+c+n'!K469,0))</f>
        <v>0</v>
      </c>
      <c r="L469" s="83">
        <f>IF($C$4="citu pasākumu izmaksas",IF('10a+c+n'!$Q469="C",'10a+c+n'!L469,0))</f>
        <v>0</v>
      </c>
      <c r="M469" s="121">
        <f>IF($C$4="citu pasākumu izmaksas",IF('10a+c+n'!$Q469="C",'10a+c+n'!M469,0))</f>
        <v>0</v>
      </c>
      <c r="N469" s="121">
        <f>IF($C$4="citu pasākumu izmaksas",IF('10a+c+n'!$Q469="C",'10a+c+n'!N469,0))</f>
        <v>0</v>
      </c>
      <c r="O469" s="121">
        <f>IF($C$4="citu pasākumu izmaksas",IF('10a+c+n'!$Q469="C",'10a+c+n'!O469,0))</f>
        <v>0</v>
      </c>
      <c r="P469" s="122">
        <f>IF($C$4="citu pasākumu izmaksas",IF('10a+c+n'!$Q469="C",'10a+c+n'!P469,0))</f>
        <v>0</v>
      </c>
    </row>
    <row r="470" spans="1:16" x14ac:dyDescent="0.2">
      <c r="A470" s="49">
        <f>IF(P470=0,0,IF(COUNTBLANK(P470)=1,0,COUNTA($P$14:P470)))</f>
        <v>0</v>
      </c>
      <c r="B470" s="21">
        <f>IF($C$4="citu pasākumu izmaksas",IF('10a+c+n'!$Q470="C",'10a+c+n'!B470,0))</f>
        <v>0</v>
      </c>
      <c r="C470" s="21">
        <f>IF($C$4="citu pasākumu izmaksas",IF('10a+c+n'!$Q470="C",'10a+c+n'!C470,0))</f>
        <v>0</v>
      </c>
      <c r="D470" s="21">
        <f>IF($C$4="citu pasākumu izmaksas",IF('10a+c+n'!$Q470="C",'10a+c+n'!D470,0))</f>
        <v>0</v>
      </c>
      <c r="E470" s="42"/>
      <c r="F470" s="64"/>
      <c r="G470" s="121"/>
      <c r="H470" s="121">
        <f>IF($C$4="citu pasākumu izmaksas",IF('10a+c+n'!$Q470="C",'10a+c+n'!H470,0))</f>
        <v>0</v>
      </c>
      <c r="I470" s="121"/>
      <c r="J470" s="121"/>
      <c r="K470" s="122">
        <f>IF($C$4="citu pasākumu izmaksas",IF('10a+c+n'!$Q470="C",'10a+c+n'!K470,0))</f>
        <v>0</v>
      </c>
      <c r="L470" s="83">
        <f>IF($C$4="citu pasākumu izmaksas",IF('10a+c+n'!$Q470="C",'10a+c+n'!L470,0))</f>
        <v>0</v>
      </c>
      <c r="M470" s="121">
        <f>IF($C$4="citu pasākumu izmaksas",IF('10a+c+n'!$Q470="C",'10a+c+n'!M470,0))</f>
        <v>0</v>
      </c>
      <c r="N470" s="121">
        <f>IF($C$4="citu pasākumu izmaksas",IF('10a+c+n'!$Q470="C",'10a+c+n'!N470,0))</f>
        <v>0</v>
      </c>
      <c r="O470" s="121">
        <f>IF($C$4="citu pasākumu izmaksas",IF('10a+c+n'!$Q470="C",'10a+c+n'!O470,0))</f>
        <v>0</v>
      </c>
      <c r="P470" s="122">
        <f>IF($C$4="citu pasākumu izmaksas",IF('10a+c+n'!$Q470="C",'10a+c+n'!P470,0))</f>
        <v>0</v>
      </c>
    </row>
    <row r="471" spans="1:16" x14ac:dyDescent="0.2">
      <c r="A471" s="49">
        <f>IF(P471=0,0,IF(COUNTBLANK(P471)=1,0,COUNTA($P$14:P471)))</f>
        <v>0</v>
      </c>
      <c r="B471" s="21">
        <f>IF($C$4="citu pasākumu izmaksas",IF('10a+c+n'!$Q471="C",'10a+c+n'!B471,0))</f>
        <v>0</v>
      </c>
      <c r="C471" s="21">
        <f>IF($C$4="citu pasākumu izmaksas",IF('10a+c+n'!$Q471="C",'10a+c+n'!C471,0))</f>
        <v>0</v>
      </c>
      <c r="D471" s="21">
        <f>IF($C$4="citu pasākumu izmaksas",IF('10a+c+n'!$Q471="C",'10a+c+n'!D471,0))</f>
        <v>0</v>
      </c>
      <c r="E471" s="42"/>
      <c r="F471" s="64"/>
      <c r="G471" s="121"/>
      <c r="H471" s="121">
        <f>IF($C$4="citu pasākumu izmaksas",IF('10a+c+n'!$Q471="C",'10a+c+n'!H471,0))</f>
        <v>0</v>
      </c>
      <c r="I471" s="121"/>
      <c r="J471" s="121"/>
      <c r="K471" s="122">
        <f>IF($C$4="citu pasākumu izmaksas",IF('10a+c+n'!$Q471="C",'10a+c+n'!K471,0))</f>
        <v>0</v>
      </c>
      <c r="L471" s="83">
        <f>IF($C$4="citu pasākumu izmaksas",IF('10a+c+n'!$Q471="C",'10a+c+n'!L471,0))</f>
        <v>0</v>
      </c>
      <c r="M471" s="121">
        <f>IF($C$4="citu pasākumu izmaksas",IF('10a+c+n'!$Q471="C",'10a+c+n'!M471,0))</f>
        <v>0</v>
      </c>
      <c r="N471" s="121">
        <f>IF($C$4="citu pasākumu izmaksas",IF('10a+c+n'!$Q471="C",'10a+c+n'!N471,0))</f>
        <v>0</v>
      </c>
      <c r="O471" s="121">
        <f>IF($C$4="citu pasākumu izmaksas",IF('10a+c+n'!$Q471="C",'10a+c+n'!O471,0))</f>
        <v>0</v>
      </c>
      <c r="P471" s="122">
        <f>IF($C$4="citu pasākumu izmaksas",IF('10a+c+n'!$Q471="C",'10a+c+n'!P471,0))</f>
        <v>0</v>
      </c>
    </row>
    <row r="472" spans="1:16" x14ac:dyDescent="0.2">
      <c r="A472" s="49">
        <f>IF(P472=0,0,IF(COUNTBLANK(P472)=1,0,COUNTA($P$14:P472)))</f>
        <v>0</v>
      </c>
      <c r="B472" s="21">
        <f>IF($C$4="citu pasākumu izmaksas",IF('10a+c+n'!$Q472="C",'10a+c+n'!B472,0))</f>
        <v>0</v>
      </c>
      <c r="C472" s="21">
        <f>IF($C$4="citu pasākumu izmaksas",IF('10a+c+n'!$Q472="C",'10a+c+n'!C472,0))</f>
        <v>0</v>
      </c>
      <c r="D472" s="21">
        <f>IF($C$4="citu pasākumu izmaksas",IF('10a+c+n'!$Q472="C",'10a+c+n'!D472,0))</f>
        <v>0</v>
      </c>
      <c r="E472" s="42"/>
      <c r="F472" s="64"/>
      <c r="G472" s="121"/>
      <c r="H472" s="121">
        <f>IF($C$4="citu pasākumu izmaksas",IF('10a+c+n'!$Q472="C",'10a+c+n'!H472,0))</f>
        <v>0</v>
      </c>
      <c r="I472" s="121"/>
      <c r="J472" s="121"/>
      <c r="K472" s="122">
        <f>IF($C$4="citu pasākumu izmaksas",IF('10a+c+n'!$Q472="C",'10a+c+n'!K472,0))</f>
        <v>0</v>
      </c>
      <c r="L472" s="83">
        <f>IF($C$4="citu pasākumu izmaksas",IF('10a+c+n'!$Q472="C",'10a+c+n'!L472,0))</f>
        <v>0</v>
      </c>
      <c r="M472" s="121">
        <f>IF($C$4="citu pasākumu izmaksas",IF('10a+c+n'!$Q472="C",'10a+c+n'!M472,0))</f>
        <v>0</v>
      </c>
      <c r="N472" s="121">
        <f>IF($C$4="citu pasākumu izmaksas",IF('10a+c+n'!$Q472="C",'10a+c+n'!N472,0))</f>
        <v>0</v>
      </c>
      <c r="O472" s="121">
        <f>IF($C$4="citu pasākumu izmaksas",IF('10a+c+n'!$Q472="C",'10a+c+n'!O472,0))</f>
        <v>0</v>
      </c>
      <c r="P472" s="122">
        <f>IF($C$4="citu pasākumu izmaksas",IF('10a+c+n'!$Q472="C",'10a+c+n'!P472,0))</f>
        <v>0</v>
      </c>
    </row>
    <row r="473" spans="1:16" x14ac:dyDescent="0.2">
      <c r="A473" s="49">
        <f>IF(P473=0,0,IF(COUNTBLANK(P473)=1,0,COUNTA($P$14:P473)))</f>
        <v>0</v>
      </c>
      <c r="B473" s="21">
        <f>IF($C$4="citu pasākumu izmaksas",IF('10a+c+n'!$Q473="C",'10a+c+n'!B473,0))</f>
        <v>0</v>
      </c>
      <c r="C473" s="21">
        <f>IF($C$4="citu pasākumu izmaksas",IF('10a+c+n'!$Q473="C",'10a+c+n'!C473,0))</f>
        <v>0</v>
      </c>
      <c r="D473" s="21">
        <f>IF($C$4="citu pasākumu izmaksas",IF('10a+c+n'!$Q473="C",'10a+c+n'!D473,0))</f>
        <v>0</v>
      </c>
      <c r="E473" s="42"/>
      <c r="F473" s="64"/>
      <c r="G473" s="121"/>
      <c r="H473" s="121">
        <f>IF($C$4="citu pasākumu izmaksas",IF('10a+c+n'!$Q473="C",'10a+c+n'!H473,0))</f>
        <v>0</v>
      </c>
      <c r="I473" s="121"/>
      <c r="J473" s="121"/>
      <c r="K473" s="122">
        <f>IF($C$4="citu pasākumu izmaksas",IF('10a+c+n'!$Q473="C",'10a+c+n'!K473,0))</f>
        <v>0</v>
      </c>
      <c r="L473" s="83">
        <f>IF($C$4="citu pasākumu izmaksas",IF('10a+c+n'!$Q473="C",'10a+c+n'!L473,0))</f>
        <v>0</v>
      </c>
      <c r="M473" s="121">
        <f>IF($C$4="citu pasākumu izmaksas",IF('10a+c+n'!$Q473="C",'10a+c+n'!M473,0))</f>
        <v>0</v>
      </c>
      <c r="N473" s="121">
        <f>IF($C$4="citu pasākumu izmaksas",IF('10a+c+n'!$Q473="C",'10a+c+n'!N473,0))</f>
        <v>0</v>
      </c>
      <c r="O473" s="121">
        <f>IF($C$4="citu pasākumu izmaksas",IF('10a+c+n'!$Q473="C",'10a+c+n'!O473,0))</f>
        <v>0</v>
      </c>
      <c r="P473" s="122">
        <f>IF($C$4="citu pasākumu izmaksas",IF('10a+c+n'!$Q473="C",'10a+c+n'!P473,0))</f>
        <v>0</v>
      </c>
    </row>
    <row r="474" spans="1:16" x14ac:dyDescent="0.2">
      <c r="A474" s="49">
        <f>IF(P474=0,0,IF(COUNTBLANK(P474)=1,0,COUNTA($P$14:P474)))</f>
        <v>0</v>
      </c>
      <c r="B474" s="21">
        <f>IF($C$4="citu pasākumu izmaksas",IF('10a+c+n'!$Q474="C",'10a+c+n'!B474,0))</f>
        <v>0</v>
      </c>
      <c r="C474" s="21">
        <f>IF($C$4="citu pasākumu izmaksas",IF('10a+c+n'!$Q474="C",'10a+c+n'!C474,0))</f>
        <v>0</v>
      </c>
      <c r="D474" s="21">
        <f>IF($C$4="citu pasākumu izmaksas",IF('10a+c+n'!$Q474="C",'10a+c+n'!D474,0))</f>
        <v>0</v>
      </c>
      <c r="E474" s="42"/>
      <c r="F474" s="64"/>
      <c r="G474" s="121"/>
      <c r="H474" s="121">
        <f>IF($C$4="citu pasākumu izmaksas",IF('10a+c+n'!$Q474="C",'10a+c+n'!H474,0))</f>
        <v>0</v>
      </c>
      <c r="I474" s="121"/>
      <c r="J474" s="121"/>
      <c r="K474" s="122">
        <f>IF($C$4="citu pasākumu izmaksas",IF('10a+c+n'!$Q474="C",'10a+c+n'!K474,0))</f>
        <v>0</v>
      </c>
      <c r="L474" s="83">
        <f>IF($C$4="citu pasākumu izmaksas",IF('10a+c+n'!$Q474="C",'10a+c+n'!L474,0))</f>
        <v>0</v>
      </c>
      <c r="M474" s="121">
        <f>IF($C$4="citu pasākumu izmaksas",IF('10a+c+n'!$Q474="C",'10a+c+n'!M474,0))</f>
        <v>0</v>
      </c>
      <c r="N474" s="121">
        <f>IF($C$4="citu pasākumu izmaksas",IF('10a+c+n'!$Q474="C",'10a+c+n'!N474,0))</f>
        <v>0</v>
      </c>
      <c r="O474" s="121">
        <f>IF($C$4="citu pasākumu izmaksas",IF('10a+c+n'!$Q474="C",'10a+c+n'!O474,0))</f>
        <v>0</v>
      </c>
      <c r="P474" s="122">
        <f>IF($C$4="citu pasākumu izmaksas",IF('10a+c+n'!$Q474="C",'10a+c+n'!P474,0))</f>
        <v>0</v>
      </c>
    </row>
    <row r="475" spans="1:16" x14ac:dyDescent="0.2">
      <c r="A475" s="49">
        <f>IF(P475=0,0,IF(COUNTBLANK(P475)=1,0,COUNTA($P$14:P475)))</f>
        <v>0</v>
      </c>
      <c r="B475" s="21">
        <f>IF($C$4="citu pasākumu izmaksas",IF('10a+c+n'!$Q475="C",'10a+c+n'!B475,0))</f>
        <v>0</v>
      </c>
      <c r="C475" s="21">
        <f>IF($C$4="citu pasākumu izmaksas",IF('10a+c+n'!$Q475="C",'10a+c+n'!C475,0))</f>
        <v>0</v>
      </c>
      <c r="D475" s="21">
        <f>IF($C$4="citu pasākumu izmaksas",IF('10a+c+n'!$Q475="C",'10a+c+n'!D475,0))</f>
        <v>0</v>
      </c>
      <c r="E475" s="42"/>
      <c r="F475" s="64"/>
      <c r="G475" s="121"/>
      <c r="H475" s="121">
        <f>IF($C$4="citu pasākumu izmaksas",IF('10a+c+n'!$Q475="C",'10a+c+n'!H475,0))</f>
        <v>0</v>
      </c>
      <c r="I475" s="121"/>
      <c r="J475" s="121"/>
      <c r="K475" s="122">
        <f>IF($C$4="citu pasākumu izmaksas",IF('10a+c+n'!$Q475="C",'10a+c+n'!K475,0))</f>
        <v>0</v>
      </c>
      <c r="L475" s="83">
        <f>IF($C$4="citu pasākumu izmaksas",IF('10a+c+n'!$Q475="C",'10a+c+n'!L475,0))</f>
        <v>0</v>
      </c>
      <c r="M475" s="121">
        <f>IF($C$4="citu pasākumu izmaksas",IF('10a+c+n'!$Q475="C",'10a+c+n'!M475,0))</f>
        <v>0</v>
      </c>
      <c r="N475" s="121">
        <f>IF($C$4="citu pasākumu izmaksas",IF('10a+c+n'!$Q475="C",'10a+c+n'!N475,0))</f>
        <v>0</v>
      </c>
      <c r="O475" s="121">
        <f>IF($C$4="citu pasākumu izmaksas",IF('10a+c+n'!$Q475="C",'10a+c+n'!O475,0))</f>
        <v>0</v>
      </c>
      <c r="P475" s="122">
        <f>IF($C$4="citu pasākumu izmaksas",IF('10a+c+n'!$Q475="C",'10a+c+n'!P475,0))</f>
        <v>0</v>
      </c>
    </row>
    <row r="476" spans="1:16" x14ac:dyDescent="0.2">
      <c r="A476" s="49">
        <f>IF(P476=0,0,IF(COUNTBLANK(P476)=1,0,COUNTA($P$14:P476)))</f>
        <v>0</v>
      </c>
      <c r="B476" s="21">
        <f>IF($C$4="citu pasākumu izmaksas",IF('10a+c+n'!$Q476="C",'10a+c+n'!B476,0))</f>
        <v>0</v>
      </c>
      <c r="C476" s="21">
        <f>IF($C$4="citu pasākumu izmaksas",IF('10a+c+n'!$Q476="C",'10a+c+n'!C476,0))</f>
        <v>0</v>
      </c>
      <c r="D476" s="21">
        <f>IF($C$4="citu pasākumu izmaksas",IF('10a+c+n'!$Q476="C",'10a+c+n'!D476,0))</f>
        <v>0</v>
      </c>
      <c r="E476" s="42"/>
      <c r="F476" s="64"/>
      <c r="G476" s="121"/>
      <c r="H476" s="121">
        <f>IF($C$4="citu pasākumu izmaksas",IF('10a+c+n'!$Q476="C",'10a+c+n'!H476,0))</f>
        <v>0</v>
      </c>
      <c r="I476" s="121"/>
      <c r="J476" s="121"/>
      <c r="K476" s="122">
        <f>IF($C$4="citu pasākumu izmaksas",IF('10a+c+n'!$Q476="C",'10a+c+n'!K476,0))</f>
        <v>0</v>
      </c>
      <c r="L476" s="83">
        <f>IF($C$4="citu pasākumu izmaksas",IF('10a+c+n'!$Q476="C",'10a+c+n'!L476,0))</f>
        <v>0</v>
      </c>
      <c r="M476" s="121">
        <f>IF($C$4="citu pasākumu izmaksas",IF('10a+c+n'!$Q476="C",'10a+c+n'!M476,0))</f>
        <v>0</v>
      </c>
      <c r="N476" s="121">
        <f>IF($C$4="citu pasākumu izmaksas",IF('10a+c+n'!$Q476="C",'10a+c+n'!N476,0))</f>
        <v>0</v>
      </c>
      <c r="O476" s="121">
        <f>IF($C$4="citu pasākumu izmaksas",IF('10a+c+n'!$Q476="C",'10a+c+n'!O476,0))</f>
        <v>0</v>
      </c>
      <c r="P476" s="122">
        <f>IF($C$4="citu pasākumu izmaksas",IF('10a+c+n'!$Q476="C",'10a+c+n'!P476,0))</f>
        <v>0</v>
      </c>
    </row>
    <row r="477" spans="1:16" x14ac:dyDescent="0.2">
      <c r="A477" s="49">
        <f>IF(P477=0,0,IF(COUNTBLANK(P477)=1,0,COUNTA($P$14:P477)))</f>
        <v>0</v>
      </c>
      <c r="B477" s="21">
        <f>IF($C$4="citu pasākumu izmaksas",IF('10a+c+n'!$Q477="C",'10a+c+n'!B477,0))</f>
        <v>0</v>
      </c>
      <c r="C477" s="21">
        <f>IF($C$4="citu pasākumu izmaksas",IF('10a+c+n'!$Q477="C",'10a+c+n'!C477,0))</f>
        <v>0</v>
      </c>
      <c r="D477" s="21">
        <f>IF($C$4="citu pasākumu izmaksas",IF('10a+c+n'!$Q477="C",'10a+c+n'!D477,0))</f>
        <v>0</v>
      </c>
      <c r="E477" s="42"/>
      <c r="F477" s="64"/>
      <c r="G477" s="121"/>
      <c r="H477" s="121">
        <f>IF($C$4="citu pasākumu izmaksas",IF('10a+c+n'!$Q477="C",'10a+c+n'!H477,0))</f>
        <v>0</v>
      </c>
      <c r="I477" s="121"/>
      <c r="J477" s="121"/>
      <c r="K477" s="122">
        <f>IF($C$4="citu pasākumu izmaksas",IF('10a+c+n'!$Q477="C",'10a+c+n'!K477,0))</f>
        <v>0</v>
      </c>
      <c r="L477" s="83">
        <f>IF($C$4="citu pasākumu izmaksas",IF('10a+c+n'!$Q477="C",'10a+c+n'!L477,0))</f>
        <v>0</v>
      </c>
      <c r="M477" s="121">
        <f>IF($C$4="citu pasākumu izmaksas",IF('10a+c+n'!$Q477="C",'10a+c+n'!M477,0))</f>
        <v>0</v>
      </c>
      <c r="N477" s="121">
        <f>IF($C$4="citu pasākumu izmaksas",IF('10a+c+n'!$Q477="C",'10a+c+n'!N477,0))</f>
        <v>0</v>
      </c>
      <c r="O477" s="121">
        <f>IF($C$4="citu pasākumu izmaksas",IF('10a+c+n'!$Q477="C",'10a+c+n'!O477,0))</f>
        <v>0</v>
      </c>
      <c r="P477" s="122">
        <f>IF($C$4="citu pasākumu izmaksas",IF('10a+c+n'!$Q477="C",'10a+c+n'!P477,0))</f>
        <v>0</v>
      </c>
    </row>
    <row r="478" spans="1:16" x14ac:dyDescent="0.2">
      <c r="A478" s="49">
        <f>IF(P478=0,0,IF(COUNTBLANK(P478)=1,0,COUNTA($P$14:P478)))</f>
        <v>0</v>
      </c>
      <c r="B478" s="21">
        <f>IF($C$4="citu pasākumu izmaksas",IF('10a+c+n'!$Q478="C",'10a+c+n'!B478,0))</f>
        <v>0</v>
      </c>
      <c r="C478" s="21">
        <f>IF($C$4="citu pasākumu izmaksas",IF('10a+c+n'!$Q478="C",'10a+c+n'!C478,0))</f>
        <v>0</v>
      </c>
      <c r="D478" s="21">
        <f>IF($C$4="citu pasākumu izmaksas",IF('10a+c+n'!$Q478="C",'10a+c+n'!D478,0))</f>
        <v>0</v>
      </c>
      <c r="E478" s="42"/>
      <c r="F478" s="64"/>
      <c r="G478" s="121"/>
      <c r="H478" s="121">
        <f>IF($C$4="citu pasākumu izmaksas",IF('10a+c+n'!$Q478="C",'10a+c+n'!H478,0))</f>
        <v>0</v>
      </c>
      <c r="I478" s="121"/>
      <c r="J478" s="121"/>
      <c r="K478" s="122">
        <f>IF($C$4="citu pasākumu izmaksas",IF('10a+c+n'!$Q478="C",'10a+c+n'!K478,0))</f>
        <v>0</v>
      </c>
      <c r="L478" s="83">
        <f>IF($C$4="citu pasākumu izmaksas",IF('10a+c+n'!$Q478="C",'10a+c+n'!L478,0))</f>
        <v>0</v>
      </c>
      <c r="M478" s="121">
        <f>IF($C$4="citu pasākumu izmaksas",IF('10a+c+n'!$Q478="C",'10a+c+n'!M478,0))</f>
        <v>0</v>
      </c>
      <c r="N478" s="121">
        <f>IF($C$4="citu pasākumu izmaksas",IF('10a+c+n'!$Q478="C",'10a+c+n'!N478,0))</f>
        <v>0</v>
      </c>
      <c r="O478" s="121">
        <f>IF($C$4="citu pasākumu izmaksas",IF('10a+c+n'!$Q478="C",'10a+c+n'!O478,0))</f>
        <v>0</v>
      </c>
      <c r="P478" s="122">
        <f>IF($C$4="citu pasākumu izmaksas",IF('10a+c+n'!$Q478="C",'10a+c+n'!P478,0))</f>
        <v>0</v>
      </c>
    </row>
    <row r="479" spans="1:16" x14ac:dyDescent="0.2">
      <c r="A479" s="49">
        <f>IF(P479=0,0,IF(COUNTBLANK(P479)=1,0,COUNTA($P$14:P479)))</f>
        <v>0</v>
      </c>
      <c r="B479" s="21">
        <f>IF($C$4="citu pasākumu izmaksas",IF('10a+c+n'!$Q479="C",'10a+c+n'!B479,0))</f>
        <v>0</v>
      </c>
      <c r="C479" s="21">
        <f>IF($C$4="citu pasākumu izmaksas",IF('10a+c+n'!$Q479="C",'10a+c+n'!C479,0))</f>
        <v>0</v>
      </c>
      <c r="D479" s="21">
        <f>IF($C$4="citu pasākumu izmaksas",IF('10a+c+n'!$Q479="C",'10a+c+n'!D479,0))</f>
        <v>0</v>
      </c>
      <c r="E479" s="42"/>
      <c r="F479" s="64"/>
      <c r="G479" s="121"/>
      <c r="H479" s="121">
        <f>IF($C$4="citu pasākumu izmaksas",IF('10a+c+n'!$Q479="C",'10a+c+n'!H479,0))</f>
        <v>0</v>
      </c>
      <c r="I479" s="121"/>
      <c r="J479" s="121"/>
      <c r="K479" s="122">
        <f>IF($C$4="citu pasākumu izmaksas",IF('10a+c+n'!$Q479="C",'10a+c+n'!K479,0))</f>
        <v>0</v>
      </c>
      <c r="L479" s="83">
        <f>IF($C$4="citu pasākumu izmaksas",IF('10a+c+n'!$Q479="C",'10a+c+n'!L479,0))</f>
        <v>0</v>
      </c>
      <c r="M479" s="121">
        <f>IF($C$4="citu pasākumu izmaksas",IF('10a+c+n'!$Q479="C",'10a+c+n'!M479,0))</f>
        <v>0</v>
      </c>
      <c r="N479" s="121">
        <f>IF($C$4="citu pasākumu izmaksas",IF('10a+c+n'!$Q479="C",'10a+c+n'!N479,0))</f>
        <v>0</v>
      </c>
      <c r="O479" s="121">
        <f>IF($C$4="citu pasākumu izmaksas",IF('10a+c+n'!$Q479="C",'10a+c+n'!O479,0))</f>
        <v>0</v>
      </c>
      <c r="P479" s="122">
        <f>IF($C$4="citu pasākumu izmaksas",IF('10a+c+n'!$Q479="C",'10a+c+n'!P479,0))</f>
        <v>0</v>
      </c>
    </row>
    <row r="480" spans="1:16" x14ac:dyDescent="0.2">
      <c r="A480" s="49">
        <f>IF(P480=0,0,IF(COUNTBLANK(P480)=1,0,COUNTA($P$14:P480)))</f>
        <v>0</v>
      </c>
      <c r="B480" s="21">
        <f>IF($C$4="citu pasākumu izmaksas",IF('10a+c+n'!$Q480="C",'10a+c+n'!B480,0))</f>
        <v>0</v>
      </c>
      <c r="C480" s="21">
        <f>IF($C$4="citu pasākumu izmaksas",IF('10a+c+n'!$Q480="C",'10a+c+n'!C480,0))</f>
        <v>0</v>
      </c>
      <c r="D480" s="21">
        <f>IF($C$4="citu pasākumu izmaksas",IF('10a+c+n'!$Q480="C",'10a+c+n'!D480,0))</f>
        <v>0</v>
      </c>
      <c r="E480" s="42"/>
      <c r="F480" s="64"/>
      <c r="G480" s="121"/>
      <c r="H480" s="121">
        <f>IF($C$4="citu pasākumu izmaksas",IF('10a+c+n'!$Q480="C",'10a+c+n'!H480,0))</f>
        <v>0</v>
      </c>
      <c r="I480" s="121"/>
      <c r="J480" s="121"/>
      <c r="K480" s="122">
        <f>IF($C$4="citu pasākumu izmaksas",IF('10a+c+n'!$Q480="C",'10a+c+n'!K480,0))</f>
        <v>0</v>
      </c>
      <c r="L480" s="83">
        <f>IF($C$4="citu pasākumu izmaksas",IF('10a+c+n'!$Q480="C",'10a+c+n'!L480,0))</f>
        <v>0</v>
      </c>
      <c r="M480" s="121">
        <f>IF($C$4="citu pasākumu izmaksas",IF('10a+c+n'!$Q480="C",'10a+c+n'!M480,0))</f>
        <v>0</v>
      </c>
      <c r="N480" s="121">
        <f>IF($C$4="citu pasākumu izmaksas",IF('10a+c+n'!$Q480="C",'10a+c+n'!N480,0))</f>
        <v>0</v>
      </c>
      <c r="O480" s="121">
        <f>IF($C$4="citu pasākumu izmaksas",IF('10a+c+n'!$Q480="C",'10a+c+n'!O480,0))</f>
        <v>0</v>
      </c>
      <c r="P480" s="122">
        <f>IF($C$4="citu pasākumu izmaksas",IF('10a+c+n'!$Q480="C",'10a+c+n'!P480,0))</f>
        <v>0</v>
      </c>
    </row>
    <row r="481" spans="1:16" x14ac:dyDescent="0.2">
      <c r="A481" s="49">
        <f>IF(P481=0,0,IF(COUNTBLANK(P481)=1,0,COUNTA($P$14:P481)))</f>
        <v>0</v>
      </c>
      <c r="B481" s="21">
        <f>IF($C$4="citu pasākumu izmaksas",IF('10a+c+n'!$Q481="C",'10a+c+n'!B481,0))</f>
        <v>0</v>
      </c>
      <c r="C481" s="21">
        <f>IF($C$4="citu pasākumu izmaksas",IF('10a+c+n'!$Q481="C",'10a+c+n'!C481,0))</f>
        <v>0</v>
      </c>
      <c r="D481" s="21">
        <f>IF($C$4="citu pasākumu izmaksas",IF('10a+c+n'!$Q481="C",'10a+c+n'!D481,0))</f>
        <v>0</v>
      </c>
      <c r="E481" s="42"/>
      <c r="F481" s="64"/>
      <c r="G481" s="121"/>
      <c r="H481" s="121">
        <f>IF($C$4="citu pasākumu izmaksas",IF('10a+c+n'!$Q481="C",'10a+c+n'!H481,0))</f>
        <v>0</v>
      </c>
      <c r="I481" s="121"/>
      <c r="J481" s="121"/>
      <c r="K481" s="122">
        <f>IF($C$4="citu pasākumu izmaksas",IF('10a+c+n'!$Q481="C",'10a+c+n'!K481,0))</f>
        <v>0</v>
      </c>
      <c r="L481" s="83">
        <f>IF($C$4="citu pasākumu izmaksas",IF('10a+c+n'!$Q481="C",'10a+c+n'!L481,0))</f>
        <v>0</v>
      </c>
      <c r="M481" s="121">
        <f>IF($C$4="citu pasākumu izmaksas",IF('10a+c+n'!$Q481="C",'10a+c+n'!M481,0))</f>
        <v>0</v>
      </c>
      <c r="N481" s="121">
        <f>IF($C$4="citu pasākumu izmaksas",IF('10a+c+n'!$Q481="C",'10a+c+n'!N481,0))</f>
        <v>0</v>
      </c>
      <c r="O481" s="121">
        <f>IF($C$4="citu pasākumu izmaksas",IF('10a+c+n'!$Q481="C",'10a+c+n'!O481,0))</f>
        <v>0</v>
      </c>
      <c r="P481" s="122">
        <f>IF($C$4="citu pasākumu izmaksas",IF('10a+c+n'!$Q481="C",'10a+c+n'!P481,0))</f>
        <v>0</v>
      </c>
    </row>
    <row r="482" spans="1:16" x14ac:dyDescent="0.2">
      <c r="A482" s="49">
        <f>IF(P482=0,0,IF(COUNTBLANK(P482)=1,0,COUNTA($P$14:P482)))</f>
        <v>0</v>
      </c>
      <c r="B482" s="21">
        <f>IF($C$4="citu pasākumu izmaksas",IF('10a+c+n'!$Q482="C",'10a+c+n'!B482,0))</f>
        <v>0</v>
      </c>
      <c r="C482" s="21">
        <f>IF($C$4="citu pasākumu izmaksas",IF('10a+c+n'!$Q482="C",'10a+c+n'!C482,0))</f>
        <v>0</v>
      </c>
      <c r="D482" s="21">
        <f>IF($C$4="citu pasākumu izmaksas",IF('10a+c+n'!$Q482="C",'10a+c+n'!D482,0))</f>
        <v>0</v>
      </c>
      <c r="E482" s="42"/>
      <c r="F482" s="64"/>
      <c r="G482" s="121"/>
      <c r="H482" s="121">
        <f>IF($C$4="citu pasākumu izmaksas",IF('10a+c+n'!$Q482="C",'10a+c+n'!H482,0))</f>
        <v>0</v>
      </c>
      <c r="I482" s="121"/>
      <c r="J482" s="121"/>
      <c r="K482" s="122">
        <f>IF($C$4="citu pasākumu izmaksas",IF('10a+c+n'!$Q482="C",'10a+c+n'!K482,0))</f>
        <v>0</v>
      </c>
      <c r="L482" s="83">
        <f>IF($C$4="citu pasākumu izmaksas",IF('10a+c+n'!$Q482="C",'10a+c+n'!L482,0))</f>
        <v>0</v>
      </c>
      <c r="M482" s="121">
        <f>IF($C$4="citu pasākumu izmaksas",IF('10a+c+n'!$Q482="C",'10a+c+n'!M482,0))</f>
        <v>0</v>
      </c>
      <c r="N482" s="121">
        <f>IF($C$4="citu pasākumu izmaksas",IF('10a+c+n'!$Q482="C",'10a+c+n'!N482,0))</f>
        <v>0</v>
      </c>
      <c r="O482" s="121">
        <f>IF($C$4="citu pasākumu izmaksas",IF('10a+c+n'!$Q482="C",'10a+c+n'!O482,0))</f>
        <v>0</v>
      </c>
      <c r="P482" s="122">
        <f>IF($C$4="citu pasākumu izmaksas",IF('10a+c+n'!$Q482="C",'10a+c+n'!P482,0))</f>
        <v>0</v>
      </c>
    </row>
    <row r="483" spans="1:16" x14ac:dyDescent="0.2">
      <c r="A483" s="49">
        <f>IF(P483=0,0,IF(COUNTBLANK(P483)=1,0,COUNTA($P$14:P483)))</f>
        <v>0</v>
      </c>
      <c r="B483" s="21">
        <f>IF($C$4="citu pasākumu izmaksas",IF('10a+c+n'!$Q483="C",'10a+c+n'!B483,0))</f>
        <v>0</v>
      </c>
      <c r="C483" s="21">
        <f>IF($C$4="citu pasākumu izmaksas",IF('10a+c+n'!$Q483="C",'10a+c+n'!C483,0))</f>
        <v>0</v>
      </c>
      <c r="D483" s="21">
        <f>IF($C$4="citu pasākumu izmaksas",IF('10a+c+n'!$Q483="C",'10a+c+n'!D483,0))</f>
        <v>0</v>
      </c>
      <c r="E483" s="42"/>
      <c r="F483" s="64"/>
      <c r="G483" s="121"/>
      <c r="H483" s="121">
        <f>IF($C$4="citu pasākumu izmaksas",IF('10a+c+n'!$Q483="C",'10a+c+n'!H483,0))</f>
        <v>0</v>
      </c>
      <c r="I483" s="121"/>
      <c r="J483" s="121"/>
      <c r="K483" s="122">
        <f>IF($C$4="citu pasākumu izmaksas",IF('10a+c+n'!$Q483="C",'10a+c+n'!K483,0))</f>
        <v>0</v>
      </c>
      <c r="L483" s="83">
        <f>IF($C$4="citu pasākumu izmaksas",IF('10a+c+n'!$Q483="C",'10a+c+n'!L483,0))</f>
        <v>0</v>
      </c>
      <c r="M483" s="121">
        <f>IF($C$4="citu pasākumu izmaksas",IF('10a+c+n'!$Q483="C",'10a+c+n'!M483,0))</f>
        <v>0</v>
      </c>
      <c r="N483" s="121">
        <f>IF($C$4="citu pasākumu izmaksas",IF('10a+c+n'!$Q483="C",'10a+c+n'!N483,0))</f>
        <v>0</v>
      </c>
      <c r="O483" s="121">
        <f>IF($C$4="citu pasākumu izmaksas",IF('10a+c+n'!$Q483="C",'10a+c+n'!O483,0))</f>
        <v>0</v>
      </c>
      <c r="P483" s="122">
        <f>IF($C$4="citu pasākumu izmaksas",IF('10a+c+n'!$Q483="C",'10a+c+n'!P483,0))</f>
        <v>0</v>
      </c>
    </row>
    <row r="484" spans="1:16" x14ac:dyDescent="0.2">
      <c r="A484" s="49">
        <f>IF(P484=0,0,IF(COUNTBLANK(P484)=1,0,COUNTA($P$14:P484)))</f>
        <v>0</v>
      </c>
      <c r="B484" s="21">
        <f>IF($C$4="citu pasākumu izmaksas",IF('10a+c+n'!$Q484="C",'10a+c+n'!B484,0))</f>
        <v>0</v>
      </c>
      <c r="C484" s="21">
        <f>IF($C$4="citu pasākumu izmaksas",IF('10a+c+n'!$Q484="C",'10a+c+n'!C484,0))</f>
        <v>0</v>
      </c>
      <c r="D484" s="21">
        <f>IF($C$4="citu pasākumu izmaksas",IF('10a+c+n'!$Q484="C",'10a+c+n'!D484,0))</f>
        <v>0</v>
      </c>
      <c r="E484" s="42"/>
      <c r="F484" s="64"/>
      <c r="G484" s="121"/>
      <c r="H484" s="121">
        <f>IF($C$4="citu pasākumu izmaksas",IF('10a+c+n'!$Q484="C",'10a+c+n'!H484,0))</f>
        <v>0</v>
      </c>
      <c r="I484" s="121"/>
      <c r="J484" s="121"/>
      <c r="K484" s="122">
        <f>IF($C$4="citu pasākumu izmaksas",IF('10a+c+n'!$Q484="C",'10a+c+n'!K484,0))</f>
        <v>0</v>
      </c>
      <c r="L484" s="83">
        <f>IF($C$4="citu pasākumu izmaksas",IF('10a+c+n'!$Q484="C",'10a+c+n'!L484,0))</f>
        <v>0</v>
      </c>
      <c r="M484" s="121">
        <f>IF($C$4="citu pasākumu izmaksas",IF('10a+c+n'!$Q484="C",'10a+c+n'!M484,0))</f>
        <v>0</v>
      </c>
      <c r="N484" s="121">
        <f>IF($C$4="citu pasākumu izmaksas",IF('10a+c+n'!$Q484="C",'10a+c+n'!N484,0))</f>
        <v>0</v>
      </c>
      <c r="O484" s="121">
        <f>IF($C$4="citu pasākumu izmaksas",IF('10a+c+n'!$Q484="C",'10a+c+n'!O484,0))</f>
        <v>0</v>
      </c>
      <c r="P484" s="122">
        <f>IF($C$4="citu pasākumu izmaksas",IF('10a+c+n'!$Q484="C",'10a+c+n'!P484,0))</f>
        <v>0</v>
      </c>
    </row>
    <row r="485" spans="1:16" x14ac:dyDescent="0.2">
      <c r="A485" s="49">
        <f>IF(P485=0,0,IF(COUNTBLANK(P485)=1,0,COUNTA($P$14:P485)))</f>
        <v>0</v>
      </c>
      <c r="B485" s="21">
        <f>IF($C$4="citu pasākumu izmaksas",IF('10a+c+n'!$Q485="C",'10a+c+n'!B485,0))</f>
        <v>0</v>
      </c>
      <c r="C485" s="21">
        <f>IF($C$4="citu pasākumu izmaksas",IF('10a+c+n'!$Q485="C",'10a+c+n'!C485,0))</f>
        <v>0</v>
      </c>
      <c r="D485" s="21">
        <f>IF($C$4="citu pasākumu izmaksas",IF('10a+c+n'!$Q485="C",'10a+c+n'!D485,0))</f>
        <v>0</v>
      </c>
      <c r="E485" s="42"/>
      <c r="F485" s="64"/>
      <c r="G485" s="121"/>
      <c r="H485" s="121">
        <f>IF($C$4="citu pasākumu izmaksas",IF('10a+c+n'!$Q485="C",'10a+c+n'!H485,0))</f>
        <v>0</v>
      </c>
      <c r="I485" s="121"/>
      <c r="J485" s="121"/>
      <c r="K485" s="122">
        <f>IF($C$4="citu pasākumu izmaksas",IF('10a+c+n'!$Q485="C",'10a+c+n'!K485,0))</f>
        <v>0</v>
      </c>
      <c r="L485" s="83">
        <f>IF($C$4="citu pasākumu izmaksas",IF('10a+c+n'!$Q485="C",'10a+c+n'!L485,0))</f>
        <v>0</v>
      </c>
      <c r="M485" s="121">
        <f>IF($C$4="citu pasākumu izmaksas",IF('10a+c+n'!$Q485="C",'10a+c+n'!M485,0))</f>
        <v>0</v>
      </c>
      <c r="N485" s="121">
        <f>IF($C$4="citu pasākumu izmaksas",IF('10a+c+n'!$Q485="C",'10a+c+n'!N485,0))</f>
        <v>0</v>
      </c>
      <c r="O485" s="121">
        <f>IF($C$4="citu pasākumu izmaksas",IF('10a+c+n'!$Q485="C",'10a+c+n'!O485,0))</f>
        <v>0</v>
      </c>
      <c r="P485" s="122">
        <f>IF($C$4="citu pasākumu izmaksas",IF('10a+c+n'!$Q485="C",'10a+c+n'!P485,0))</f>
        <v>0</v>
      </c>
    </row>
    <row r="486" spans="1:16" x14ac:dyDescent="0.2">
      <c r="A486" s="49">
        <f>IF(P486=0,0,IF(COUNTBLANK(P486)=1,0,COUNTA($P$14:P486)))</f>
        <v>0</v>
      </c>
      <c r="B486" s="21">
        <f>IF($C$4="citu pasākumu izmaksas",IF('10a+c+n'!$Q486="C",'10a+c+n'!B486,0))</f>
        <v>0</v>
      </c>
      <c r="C486" s="21">
        <f>IF($C$4="citu pasākumu izmaksas",IF('10a+c+n'!$Q486="C",'10a+c+n'!C486,0))</f>
        <v>0</v>
      </c>
      <c r="D486" s="21">
        <f>IF($C$4="citu pasākumu izmaksas",IF('10a+c+n'!$Q486="C",'10a+c+n'!D486,0))</f>
        <v>0</v>
      </c>
      <c r="E486" s="42"/>
      <c r="F486" s="64"/>
      <c r="G486" s="121"/>
      <c r="H486" s="121">
        <f>IF($C$4="citu pasākumu izmaksas",IF('10a+c+n'!$Q486="C",'10a+c+n'!H486,0))</f>
        <v>0</v>
      </c>
      <c r="I486" s="121"/>
      <c r="J486" s="121"/>
      <c r="K486" s="122">
        <f>IF($C$4="citu pasākumu izmaksas",IF('10a+c+n'!$Q486="C",'10a+c+n'!K486,0))</f>
        <v>0</v>
      </c>
      <c r="L486" s="83">
        <f>IF($C$4="citu pasākumu izmaksas",IF('10a+c+n'!$Q486="C",'10a+c+n'!L486,0))</f>
        <v>0</v>
      </c>
      <c r="M486" s="121">
        <f>IF($C$4="citu pasākumu izmaksas",IF('10a+c+n'!$Q486="C",'10a+c+n'!M486,0))</f>
        <v>0</v>
      </c>
      <c r="N486" s="121">
        <f>IF($C$4="citu pasākumu izmaksas",IF('10a+c+n'!$Q486="C",'10a+c+n'!N486,0))</f>
        <v>0</v>
      </c>
      <c r="O486" s="121">
        <f>IF($C$4="citu pasākumu izmaksas",IF('10a+c+n'!$Q486="C",'10a+c+n'!O486,0))</f>
        <v>0</v>
      </c>
      <c r="P486" s="122">
        <f>IF($C$4="citu pasākumu izmaksas",IF('10a+c+n'!$Q486="C",'10a+c+n'!P486,0))</f>
        <v>0</v>
      </c>
    </row>
    <row r="487" spans="1:16" x14ac:dyDescent="0.2">
      <c r="A487" s="49">
        <f>IF(P487=0,0,IF(COUNTBLANK(P487)=1,0,COUNTA($P$14:P487)))</f>
        <v>0</v>
      </c>
      <c r="B487" s="21">
        <f>IF($C$4="citu pasākumu izmaksas",IF('10a+c+n'!$Q487="C",'10a+c+n'!B487,0))</f>
        <v>0</v>
      </c>
      <c r="C487" s="21">
        <f>IF($C$4="citu pasākumu izmaksas",IF('10a+c+n'!$Q487="C",'10a+c+n'!C487,0))</f>
        <v>0</v>
      </c>
      <c r="D487" s="21">
        <f>IF($C$4="citu pasākumu izmaksas",IF('10a+c+n'!$Q487="C",'10a+c+n'!D487,0))</f>
        <v>0</v>
      </c>
      <c r="E487" s="42"/>
      <c r="F487" s="64"/>
      <c r="G487" s="121"/>
      <c r="H487" s="121">
        <f>IF($C$4="citu pasākumu izmaksas",IF('10a+c+n'!$Q487="C",'10a+c+n'!H487,0))</f>
        <v>0</v>
      </c>
      <c r="I487" s="121"/>
      <c r="J487" s="121"/>
      <c r="K487" s="122">
        <f>IF($C$4="citu pasākumu izmaksas",IF('10a+c+n'!$Q487="C",'10a+c+n'!K487,0))</f>
        <v>0</v>
      </c>
      <c r="L487" s="83">
        <f>IF($C$4="citu pasākumu izmaksas",IF('10a+c+n'!$Q487="C",'10a+c+n'!L487,0))</f>
        <v>0</v>
      </c>
      <c r="M487" s="121">
        <f>IF($C$4="citu pasākumu izmaksas",IF('10a+c+n'!$Q487="C",'10a+c+n'!M487,0))</f>
        <v>0</v>
      </c>
      <c r="N487" s="121">
        <f>IF($C$4="citu pasākumu izmaksas",IF('10a+c+n'!$Q487="C",'10a+c+n'!N487,0))</f>
        <v>0</v>
      </c>
      <c r="O487" s="121">
        <f>IF($C$4="citu pasākumu izmaksas",IF('10a+c+n'!$Q487="C",'10a+c+n'!O487,0))</f>
        <v>0</v>
      </c>
      <c r="P487" s="122">
        <f>IF($C$4="citu pasākumu izmaksas",IF('10a+c+n'!$Q487="C",'10a+c+n'!P487,0))</f>
        <v>0</v>
      </c>
    </row>
    <row r="488" spans="1:16" x14ac:dyDescent="0.2">
      <c r="A488" s="49">
        <f>IF(P488=0,0,IF(COUNTBLANK(P488)=1,0,COUNTA($P$14:P488)))</f>
        <v>0</v>
      </c>
      <c r="B488" s="21">
        <f>IF($C$4="citu pasākumu izmaksas",IF('10a+c+n'!$Q488="C",'10a+c+n'!B488,0))</f>
        <v>0</v>
      </c>
      <c r="C488" s="21">
        <f>IF($C$4="citu pasākumu izmaksas",IF('10a+c+n'!$Q488="C",'10a+c+n'!C488,0))</f>
        <v>0</v>
      </c>
      <c r="D488" s="21">
        <f>IF($C$4="citu pasākumu izmaksas",IF('10a+c+n'!$Q488="C",'10a+c+n'!D488,0))</f>
        <v>0</v>
      </c>
      <c r="E488" s="42"/>
      <c r="F488" s="64"/>
      <c r="G488" s="121"/>
      <c r="H488" s="121">
        <f>IF($C$4="citu pasākumu izmaksas",IF('10a+c+n'!$Q488="C",'10a+c+n'!H488,0))</f>
        <v>0</v>
      </c>
      <c r="I488" s="121"/>
      <c r="J488" s="121"/>
      <c r="K488" s="122">
        <f>IF($C$4="citu pasākumu izmaksas",IF('10a+c+n'!$Q488="C",'10a+c+n'!K488,0))</f>
        <v>0</v>
      </c>
      <c r="L488" s="83">
        <f>IF($C$4="citu pasākumu izmaksas",IF('10a+c+n'!$Q488="C",'10a+c+n'!L488,0))</f>
        <v>0</v>
      </c>
      <c r="M488" s="121">
        <f>IF($C$4="citu pasākumu izmaksas",IF('10a+c+n'!$Q488="C",'10a+c+n'!M488,0))</f>
        <v>0</v>
      </c>
      <c r="N488" s="121">
        <f>IF($C$4="citu pasākumu izmaksas",IF('10a+c+n'!$Q488="C",'10a+c+n'!N488,0))</f>
        <v>0</v>
      </c>
      <c r="O488" s="121">
        <f>IF($C$4="citu pasākumu izmaksas",IF('10a+c+n'!$Q488="C",'10a+c+n'!O488,0))</f>
        <v>0</v>
      </c>
      <c r="P488" s="122">
        <f>IF($C$4="citu pasākumu izmaksas",IF('10a+c+n'!$Q488="C",'10a+c+n'!P488,0))</f>
        <v>0</v>
      </c>
    </row>
    <row r="489" spans="1:16" x14ac:dyDescent="0.2">
      <c r="A489" s="49">
        <f>IF(P489=0,0,IF(COUNTBLANK(P489)=1,0,COUNTA($P$14:P489)))</f>
        <v>0</v>
      </c>
      <c r="B489" s="21">
        <f>IF($C$4="citu pasākumu izmaksas",IF('10a+c+n'!$Q489="C",'10a+c+n'!B489,0))</f>
        <v>0</v>
      </c>
      <c r="C489" s="21">
        <f>IF($C$4="citu pasākumu izmaksas",IF('10a+c+n'!$Q489="C",'10a+c+n'!C489,0))</f>
        <v>0</v>
      </c>
      <c r="D489" s="21">
        <f>IF($C$4="citu pasākumu izmaksas",IF('10a+c+n'!$Q489="C",'10a+c+n'!D489,0))</f>
        <v>0</v>
      </c>
      <c r="E489" s="42"/>
      <c r="F489" s="64"/>
      <c r="G489" s="121"/>
      <c r="H489" s="121">
        <f>IF($C$4="citu pasākumu izmaksas",IF('10a+c+n'!$Q489="C",'10a+c+n'!H489,0))</f>
        <v>0</v>
      </c>
      <c r="I489" s="121"/>
      <c r="J489" s="121"/>
      <c r="K489" s="122">
        <f>IF($C$4="citu pasākumu izmaksas",IF('10a+c+n'!$Q489="C",'10a+c+n'!K489,0))</f>
        <v>0</v>
      </c>
      <c r="L489" s="83">
        <f>IF($C$4="citu pasākumu izmaksas",IF('10a+c+n'!$Q489="C",'10a+c+n'!L489,0))</f>
        <v>0</v>
      </c>
      <c r="M489" s="121">
        <f>IF($C$4="citu pasākumu izmaksas",IF('10a+c+n'!$Q489="C",'10a+c+n'!M489,0))</f>
        <v>0</v>
      </c>
      <c r="N489" s="121">
        <f>IF($C$4="citu pasākumu izmaksas",IF('10a+c+n'!$Q489="C",'10a+c+n'!N489,0))</f>
        <v>0</v>
      </c>
      <c r="O489" s="121">
        <f>IF($C$4="citu pasākumu izmaksas",IF('10a+c+n'!$Q489="C",'10a+c+n'!O489,0))</f>
        <v>0</v>
      </c>
      <c r="P489" s="122">
        <f>IF($C$4="citu pasākumu izmaksas",IF('10a+c+n'!$Q489="C",'10a+c+n'!P489,0))</f>
        <v>0</v>
      </c>
    </row>
    <row r="490" spans="1:16" x14ac:dyDescent="0.2">
      <c r="A490" s="49">
        <f>IF(P490=0,0,IF(COUNTBLANK(P490)=1,0,COUNTA($P$14:P490)))</f>
        <v>0</v>
      </c>
      <c r="B490" s="21">
        <f>IF($C$4="citu pasākumu izmaksas",IF('10a+c+n'!$Q490="C",'10a+c+n'!B490,0))</f>
        <v>0</v>
      </c>
      <c r="C490" s="21">
        <f>IF($C$4="citu pasākumu izmaksas",IF('10a+c+n'!$Q490="C",'10a+c+n'!C490,0))</f>
        <v>0</v>
      </c>
      <c r="D490" s="21">
        <f>IF($C$4="citu pasākumu izmaksas",IF('10a+c+n'!$Q490="C",'10a+c+n'!D490,0))</f>
        <v>0</v>
      </c>
      <c r="E490" s="42"/>
      <c r="F490" s="64"/>
      <c r="G490" s="121"/>
      <c r="H490" s="121">
        <f>IF($C$4="citu pasākumu izmaksas",IF('10a+c+n'!$Q490="C",'10a+c+n'!H490,0))</f>
        <v>0</v>
      </c>
      <c r="I490" s="121"/>
      <c r="J490" s="121"/>
      <c r="K490" s="122">
        <f>IF($C$4="citu pasākumu izmaksas",IF('10a+c+n'!$Q490="C",'10a+c+n'!K490,0))</f>
        <v>0</v>
      </c>
      <c r="L490" s="83">
        <f>IF($C$4="citu pasākumu izmaksas",IF('10a+c+n'!$Q490="C",'10a+c+n'!L490,0))</f>
        <v>0</v>
      </c>
      <c r="M490" s="121">
        <f>IF($C$4="citu pasākumu izmaksas",IF('10a+c+n'!$Q490="C",'10a+c+n'!M490,0))</f>
        <v>0</v>
      </c>
      <c r="N490" s="121">
        <f>IF($C$4="citu pasākumu izmaksas",IF('10a+c+n'!$Q490="C",'10a+c+n'!N490,0))</f>
        <v>0</v>
      </c>
      <c r="O490" s="121">
        <f>IF($C$4="citu pasākumu izmaksas",IF('10a+c+n'!$Q490="C",'10a+c+n'!O490,0))</f>
        <v>0</v>
      </c>
      <c r="P490" s="122">
        <f>IF($C$4="citu pasākumu izmaksas",IF('10a+c+n'!$Q490="C",'10a+c+n'!P490,0))</f>
        <v>0</v>
      </c>
    </row>
    <row r="491" spans="1:16" x14ac:dyDescent="0.2">
      <c r="A491" s="49">
        <f>IF(P491=0,0,IF(COUNTBLANK(P491)=1,0,COUNTA($P$14:P491)))</f>
        <v>0</v>
      </c>
      <c r="B491" s="21">
        <f>IF($C$4="citu pasākumu izmaksas",IF('10a+c+n'!$Q491="C",'10a+c+n'!B491,0))</f>
        <v>0</v>
      </c>
      <c r="C491" s="21">
        <f>IF($C$4="citu pasākumu izmaksas",IF('10a+c+n'!$Q491="C",'10a+c+n'!C491,0))</f>
        <v>0</v>
      </c>
      <c r="D491" s="21">
        <f>IF($C$4="citu pasākumu izmaksas",IF('10a+c+n'!$Q491="C",'10a+c+n'!D491,0))</f>
        <v>0</v>
      </c>
      <c r="E491" s="42"/>
      <c r="F491" s="64"/>
      <c r="G491" s="121"/>
      <c r="H491" s="121">
        <f>IF($C$4="citu pasākumu izmaksas",IF('10a+c+n'!$Q491="C",'10a+c+n'!H491,0))</f>
        <v>0</v>
      </c>
      <c r="I491" s="121"/>
      <c r="J491" s="121"/>
      <c r="K491" s="122">
        <f>IF($C$4="citu pasākumu izmaksas",IF('10a+c+n'!$Q491="C",'10a+c+n'!K491,0))</f>
        <v>0</v>
      </c>
      <c r="L491" s="83">
        <f>IF($C$4="citu pasākumu izmaksas",IF('10a+c+n'!$Q491="C",'10a+c+n'!L491,0))</f>
        <v>0</v>
      </c>
      <c r="M491" s="121">
        <f>IF($C$4="citu pasākumu izmaksas",IF('10a+c+n'!$Q491="C",'10a+c+n'!M491,0))</f>
        <v>0</v>
      </c>
      <c r="N491" s="121">
        <f>IF($C$4="citu pasākumu izmaksas",IF('10a+c+n'!$Q491="C",'10a+c+n'!N491,0))</f>
        <v>0</v>
      </c>
      <c r="O491" s="121">
        <f>IF($C$4="citu pasākumu izmaksas",IF('10a+c+n'!$Q491="C",'10a+c+n'!O491,0))</f>
        <v>0</v>
      </c>
      <c r="P491" s="122">
        <f>IF($C$4="citu pasākumu izmaksas",IF('10a+c+n'!$Q491="C",'10a+c+n'!P491,0))</f>
        <v>0</v>
      </c>
    </row>
    <row r="492" spans="1:16" x14ac:dyDescent="0.2">
      <c r="A492" s="49">
        <f>IF(P492=0,0,IF(COUNTBLANK(P492)=1,0,COUNTA($P$14:P492)))</f>
        <v>0</v>
      </c>
      <c r="B492" s="21">
        <f>IF($C$4="citu pasākumu izmaksas",IF('10a+c+n'!$Q492="C",'10a+c+n'!B492,0))</f>
        <v>0</v>
      </c>
      <c r="C492" s="21">
        <f>IF($C$4="citu pasākumu izmaksas",IF('10a+c+n'!$Q492="C",'10a+c+n'!C492,0))</f>
        <v>0</v>
      </c>
      <c r="D492" s="21">
        <f>IF($C$4="citu pasākumu izmaksas",IF('10a+c+n'!$Q492="C",'10a+c+n'!D492,0))</f>
        <v>0</v>
      </c>
      <c r="E492" s="42"/>
      <c r="F492" s="64"/>
      <c r="G492" s="121"/>
      <c r="H492" s="121">
        <f>IF($C$4="citu pasākumu izmaksas",IF('10a+c+n'!$Q492="C",'10a+c+n'!H492,0))</f>
        <v>0</v>
      </c>
      <c r="I492" s="121"/>
      <c r="J492" s="121"/>
      <c r="K492" s="122">
        <f>IF($C$4="citu pasākumu izmaksas",IF('10a+c+n'!$Q492="C",'10a+c+n'!K492,0))</f>
        <v>0</v>
      </c>
      <c r="L492" s="83">
        <f>IF($C$4="citu pasākumu izmaksas",IF('10a+c+n'!$Q492="C",'10a+c+n'!L492,0))</f>
        <v>0</v>
      </c>
      <c r="M492" s="121">
        <f>IF($C$4="citu pasākumu izmaksas",IF('10a+c+n'!$Q492="C",'10a+c+n'!M492,0))</f>
        <v>0</v>
      </c>
      <c r="N492" s="121">
        <f>IF($C$4="citu pasākumu izmaksas",IF('10a+c+n'!$Q492="C",'10a+c+n'!N492,0))</f>
        <v>0</v>
      </c>
      <c r="O492" s="121">
        <f>IF($C$4="citu pasākumu izmaksas",IF('10a+c+n'!$Q492="C",'10a+c+n'!O492,0))</f>
        <v>0</v>
      </c>
      <c r="P492" s="122">
        <f>IF($C$4="citu pasākumu izmaksas",IF('10a+c+n'!$Q492="C",'10a+c+n'!P492,0))</f>
        <v>0</v>
      </c>
    </row>
    <row r="493" spans="1:16" x14ac:dyDescent="0.2">
      <c r="A493" s="49">
        <f>IF(P493=0,0,IF(COUNTBLANK(P493)=1,0,COUNTA($P$14:P493)))</f>
        <v>0</v>
      </c>
      <c r="B493" s="21">
        <f>IF($C$4="citu pasākumu izmaksas",IF('10a+c+n'!$Q493="C",'10a+c+n'!B493,0))</f>
        <v>0</v>
      </c>
      <c r="C493" s="21">
        <f>IF($C$4="citu pasākumu izmaksas",IF('10a+c+n'!$Q493="C",'10a+c+n'!C493,0))</f>
        <v>0</v>
      </c>
      <c r="D493" s="21">
        <f>IF($C$4="citu pasākumu izmaksas",IF('10a+c+n'!$Q493="C",'10a+c+n'!D493,0))</f>
        <v>0</v>
      </c>
      <c r="E493" s="42"/>
      <c r="F493" s="64"/>
      <c r="G493" s="121"/>
      <c r="H493" s="121">
        <f>IF($C$4="citu pasākumu izmaksas",IF('10a+c+n'!$Q493="C",'10a+c+n'!H493,0))</f>
        <v>0</v>
      </c>
      <c r="I493" s="121"/>
      <c r="J493" s="121"/>
      <c r="K493" s="122">
        <f>IF($C$4="citu pasākumu izmaksas",IF('10a+c+n'!$Q493="C",'10a+c+n'!K493,0))</f>
        <v>0</v>
      </c>
      <c r="L493" s="83">
        <f>IF($C$4="citu pasākumu izmaksas",IF('10a+c+n'!$Q493="C",'10a+c+n'!L493,0))</f>
        <v>0</v>
      </c>
      <c r="M493" s="121">
        <f>IF($C$4="citu pasākumu izmaksas",IF('10a+c+n'!$Q493="C",'10a+c+n'!M493,0))</f>
        <v>0</v>
      </c>
      <c r="N493" s="121">
        <f>IF($C$4="citu pasākumu izmaksas",IF('10a+c+n'!$Q493="C",'10a+c+n'!N493,0))</f>
        <v>0</v>
      </c>
      <c r="O493" s="121">
        <f>IF($C$4="citu pasākumu izmaksas",IF('10a+c+n'!$Q493="C",'10a+c+n'!O493,0))</f>
        <v>0</v>
      </c>
      <c r="P493" s="122">
        <f>IF($C$4="citu pasākumu izmaksas",IF('10a+c+n'!$Q493="C",'10a+c+n'!P493,0))</f>
        <v>0</v>
      </c>
    </row>
    <row r="494" spans="1:16" x14ac:dyDescent="0.2">
      <c r="A494" s="49">
        <f>IF(P494=0,0,IF(COUNTBLANK(P494)=1,0,COUNTA($P$14:P494)))</f>
        <v>0</v>
      </c>
      <c r="B494" s="21">
        <f>IF($C$4="citu pasākumu izmaksas",IF('10a+c+n'!$Q494="C",'10a+c+n'!B494,0))</f>
        <v>0</v>
      </c>
      <c r="C494" s="21">
        <f>IF($C$4="citu pasākumu izmaksas",IF('10a+c+n'!$Q494="C",'10a+c+n'!C494,0))</f>
        <v>0</v>
      </c>
      <c r="D494" s="21">
        <f>IF($C$4="citu pasākumu izmaksas",IF('10a+c+n'!$Q494="C",'10a+c+n'!D494,0))</f>
        <v>0</v>
      </c>
      <c r="E494" s="42"/>
      <c r="F494" s="64"/>
      <c r="G494" s="121"/>
      <c r="H494" s="121">
        <f>IF($C$4="citu pasākumu izmaksas",IF('10a+c+n'!$Q494="C",'10a+c+n'!H494,0))</f>
        <v>0</v>
      </c>
      <c r="I494" s="121"/>
      <c r="J494" s="121"/>
      <c r="K494" s="122">
        <f>IF($C$4="citu pasākumu izmaksas",IF('10a+c+n'!$Q494="C",'10a+c+n'!K494,0))</f>
        <v>0</v>
      </c>
      <c r="L494" s="83">
        <f>IF($C$4="citu pasākumu izmaksas",IF('10a+c+n'!$Q494="C",'10a+c+n'!L494,0))</f>
        <v>0</v>
      </c>
      <c r="M494" s="121">
        <f>IF($C$4="citu pasākumu izmaksas",IF('10a+c+n'!$Q494="C",'10a+c+n'!M494,0))</f>
        <v>0</v>
      </c>
      <c r="N494" s="121">
        <f>IF($C$4="citu pasākumu izmaksas",IF('10a+c+n'!$Q494="C",'10a+c+n'!N494,0))</f>
        <v>0</v>
      </c>
      <c r="O494" s="121">
        <f>IF($C$4="citu pasākumu izmaksas",IF('10a+c+n'!$Q494="C",'10a+c+n'!O494,0))</f>
        <v>0</v>
      </c>
      <c r="P494" s="122">
        <f>IF($C$4="citu pasākumu izmaksas",IF('10a+c+n'!$Q494="C",'10a+c+n'!P494,0))</f>
        <v>0</v>
      </c>
    </row>
    <row r="495" spans="1:16" x14ac:dyDescent="0.2">
      <c r="A495" s="49">
        <f>IF(P495=0,0,IF(COUNTBLANK(P495)=1,0,COUNTA($P$14:P495)))</f>
        <v>0</v>
      </c>
      <c r="B495" s="21">
        <f>IF($C$4="citu pasākumu izmaksas",IF('10a+c+n'!$Q495="C",'10a+c+n'!B495,0))</f>
        <v>0</v>
      </c>
      <c r="C495" s="21">
        <f>IF($C$4="citu pasākumu izmaksas",IF('10a+c+n'!$Q495="C",'10a+c+n'!C495,0))</f>
        <v>0</v>
      </c>
      <c r="D495" s="21">
        <f>IF($C$4="citu pasākumu izmaksas",IF('10a+c+n'!$Q495="C",'10a+c+n'!D495,0))</f>
        <v>0</v>
      </c>
      <c r="E495" s="42"/>
      <c r="F495" s="64"/>
      <c r="G495" s="121"/>
      <c r="H495" s="121">
        <f>IF($C$4="citu pasākumu izmaksas",IF('10a+c+n'!$Q495="C",'10a+c+n'!H495,0))</f>
        <v>0</v>
      </c>
      <c r="I495" s="121"/>
      <c r="J495" s="121"/>
      <c r="K495" s="122">
        <f>IF($C$4="citu pasākumu izmaksas",IF('10a+c+n'!$Q495="C",'10a+c+n'!K495,0))</f>
        <v>0</v>
      </c>
      <c r="L495" s="83">
        <f>IF($C$4="citu pasākumu izmaksas",IF('10a+c+n'!$Q495="C",'10a+c+n'!L495,0))</f>
        <v>0</v>
      </c>
      <c r="M495" s="121">
        <f>IF($C$4="citu pasākumu izmaksas",IF('10a+c+n'!$Q495="C",'10a+c+n'!M495,0))</f>
        <v>0</v>
      </c>
      <c r="N495" s="121">
        <f>IF($C$4="citu pasākumu izmaksas",IF('10a+c+n'!$Q495="C",'10a+c+n'!N495,0))</f>
        <v>0</v>
      </c>
      <c r="O495" s="121">
        <f>IF($C$4="citu pasākumu izmaksas",IF('10a+c+n'!$Q495="C",'10a+c+n'!O495,0))</f>
        <v>0</v>
      </c>
      <c r="P495" s="122">
        <f>IF($C$4="citu pasākumu izmaksas",IF('10a+c+n'!$Q495="C",'10a+c+n'!P495,0))</f>
        <v>0</v>
      </c>
    </row>
    <row r="496" spans="1:16" x14ac:dyDescent="0.2">
      <c r="A496" s="49">
        <f>IF(P496=0,0,IF(COUNTBLANK(P496)=1,0,COUNTA($P$14:P496)))</f>
        <v>0</v>
      </c>
      <c r="B496" s="21">
        <f>IF($C$4="citu pasākumu izmaksas",IF('10a+c+n'!$Q496="C",'10a+c+n'!B496,0))</f>
        <v>0</v>
      </c>
      <c r="C496" s="21">
        <f>IF($C$4="citu pasākumu izmaksas",IF('10a+c+n'!$Q496="C",'10a+c+n'!C496,0))</f>
        <v>0</v>
      </c>
      <c r="D496" s="21">
        <f>IF($C$4="citu pasākumu izmaksas",IF('10a+c+n'!$Q496="C",'10a+c+n'!D496,0))</f>
        <v>0</v>
      </c>
      <c r="E496" s="42"/>
      <c r="F496" s="64"/>
      <c r="G496" s="121"/>
      <c r="H496" s="121">
        <f>IF($C$4="citu pasākumu izmaksas",IF('10a+c+n'!$Q496="C",'10a+c+n'!H496,0))</f>
        <v>0</v>
      </c>
      <c r="I496" s="121"/>
      <c r="J496" s="121"/>
      <c r="K496" s="122">
        <f>IF($C$4="citu pasākumu izmaksas",IF('10a+c+n'!$Q496="C",'10a+c+n'!K496,0))</f>
        <v>0</v>
      </c>
      <c r="L496" s="83">
        <f>IF($C$4="citu pasākumu izmaksas",IF('10a+c+n'!$Q496="C",'10a+c+n'!L496,0))</f>
        <v>0</v>
      </c>
      <c r="M496" s="121">
        <f>IF($C$4="citu pasākumu izmaksas",IF('10a+c+n'!$Q496="C",'10a+c+n'!M496,0))</f>
        <v>0</v>
      </c>
      <c r="N496" s="121">
        <f>IF($C$4="citu pasākumu izmaksas",IF('10a+c+n'!$Q496="C",'10a+c+n'!N496,0))</f>
        <v>0</v>
      </c>
      <c r="O496" s="121">
        <f>IF($C$4="citu pasākumu izmaksas",IF('10a+c+n'!$Q496="C",'10a+c+n'!O496,0))</f>
        <v>0</v>
      </c>
      <c r="P496" s="122">
        <f>IF($C$4="citu pasākumu izmaksas",IF('10a+c+n'!$Q496="C",'10a+c+n'!P496,0))</f>
        <v>0</v>
      </c>
    </row>
    <row r="497" spans="1:16" x14ac:dyDescent="0.2">
      <c r="A497" s="49">
        <f>IF(P497=0,0,IF(COUNTBLANK(P497)=1,0,COUNTA($P$14:P497)))</f>
        <v>0</v>
      </c>
      <c r="B497" s="21">
        <f>IF($C$4="citu pasākumu izmaksas",IF('10a+c+n'!$Q497="C",'10a+c+n'!B497,0))</f>
        <v>0</v>
      </c>
      <c r="C497" s="21">
        <f>IF($C$4="citu pasākumu izmaksas",IF('10a+c+n'!$Q497="C",'10a+c+n'!C497,0))</f>
        <v>0</v>
      </c>
      <c r="D497" s="21">
        <f>IF($C$4="citu pasākumu izmaksas",IF('10a+c+n'!$Q497="C",'10a+c+n'!D497,0))</f>
        <v>0</v>
      </c>
      <c r="E497" s="42"/>
      <c r="F497" s="64"/>
      <c r="G497" s="121"/>
      <c r="H497" s="121">
        <f>IF($C$4="citu pasākumu izmaksas",IF('10a+c+n'!$Q497="C",'10a+c+n'!H497,0))</f>
        <v>0</v>
      </c>
      <c r="I497" s="121"/>
      <c r="J497" s="121"/>
      <c r="K497" s="122">
        <f>IF($C$4="citu pasākumu izmaksas",IF('10a+c+n'!$Q497="C",'10a+c+n'!K497,0))</f>
        <v>0</v>
      </c>
      <c r="L497" s="83">
        <f>IF($C$4="citu pasākumu izmaksas",IF('10a+c+n'!$Q497="C",'10a+c+n'!L497,0))</f>
        <v>0</v>
      </c>
      <c r="M497" s="121">
        <f>IF($C$4="citu pasākumu izmaksas",IF('10a+c+n'!$Q497="C",'10a+c+n'!M497,0))</f>
        <v>0</v>
      </c>
      <c r="N497" s="121">
        <f>IF($C$4="citu pasākumu izmaksas",IF('10a+c+n'!$Q497="C",'10a+c+n'!N497,0))</f>
        <v>0</v>
      </c>
      <c r="O497" s="121">
        <f>IF($C$4="citu pasākumu izmaksas",IF('10a+c+n'!$Q497="C",'10a+c+n'!O497,0))</f>
        <v>0</v>
      </c>
      <c r="P497" s="122">
        <f>IF($C$4="citu pasākumu izmaksas",IF('10a+c+n'!$Q497="C",'10a+c+n'!P497,0))</f>
        <v>0</v>
      </c>
    </row>
    <row r="498" spans="1:16" x14ac:dyDescent="0.2">
      <c r="A498" s="49">
        <f>IF(P498=0,0,IF(COUNTBLANK(P498)=1,0,COUNTA($P$14:P498)))</f>
        <v>0</v>
      </c>
      <c r="B498" s="21">
        <f>IF($C$4="citu pasākumu izmaksas",IF('10a+c+n'!$Q498="C",'10a+c+n'!B498,0))</f>
        <v>0</v>
      </c>
      <c r="C498" s="21">
        <f>IF($C$4="citu pasākumu izmaksas",IF('10a+c+n'!$Q498="C",'10a+c+n'!C498,0))</f>
        <v>0</v>
      </c>
      <c r="D498" s="21">
        <f>IF($C$4="citu pasākumu izmaksas",IF('10a+c+n'!$Q498="C",'10a+c+n'!D498,0))</f>
        <v>0</v>
      </c>
      <c r="E498" s="42"/>
      <c r="F498" s="64"/>
      <c r="G498" s="121"/>
      <c r="H498" s="121">
        <f>IF($C$4="citu pasākumu izmaksas",IF('10a+c+n'!$Q498="C",'10a+c+n'!H498,0))</f>
        <v>0</v>
      </c>
      <c r="I498" s="121"/>
      <c r="J498" s="121"/>
      <c r="K498" s="122">
        <f>IF($C$4="citu pasākumu izmaksas",IF('10a+c+n'!$Q498="C",'10a+c+n'!K498,0))</f>
        <v>0</v>
      </c>
      <c r="L498" s="83">
        <f>IF($C$4="citu pasākumu izmaksas",IF('10a+c+n'!$Q498="C",'10a+c+n'!L498,0))</f>
        <v>0</v>
      </c>
      <c r="M498" s="121">
        <f>IF($C$4="citu pasākumu izmaksas",IF('10a+c+n'!$Q498="C",'10a+c+n'!M498,0))</f>
        <v>0</v>
      </c>
      <c r="N498" s="121">
        <f>IF($C$4="citu pasākumu izmaksas",IF('10a+c+n'!$Q498="C",'10a+c+n'!N498,0))</f>
        <v>0</v>
      </c>
      <c r="O498" s="121">
        <f>IF($C$4="citu pasākumu izmaksas",IF('10a+c+n'!$Q498="C",'10a+c+n'!O498,0))</f>
        <v>0</v>
      </c>
      <c r="P498" s="122">
        <f>IF($C$4="citu pasākumu izmaksas",IF('10a+c+n'!$Q498="C",'10a+c+n'!P498,0))</f>
        <v>0</v>
      </c>
    </row>
    <row r="499" spans="1:16" x14ac:dyDescent="0.2">
      <c r="A499" s="49">
        <f>IF(P499=0,0,IF(COUNTBLANK(P499)=1,0,COUNTA($P$14:P499)))</f>
        <v>0</v>
      </c>
      <c r="B499" s="21">
        <f>IF($C$4="citu pasākumu izmaksas",IF('10a+c+n'!$Q499="C",'10a+c+n'!B499,0))</f>
        <v>0</v>
      </c>
      <c r="C499" s="21">
        <f>IF($C$4="citu pasākumu izmaksas",IF('10a+c+n'!$Q499="C",'10a+c+n'!C499,0))</f>
        <v>0</v>
      </c>
      <c r="D499" s="21">
        <f>IF($C$4="citu pasākumu izmaksas",IF('10a+c+n'!$Q499="C",'10a+c+n'!D499,0))</f>
        <v>0</v>
      </c>
      <c r="E499" s="42"/>
      <c r="F499" s="64"/>
      <c r="G499" s="121"/>
      <c r="H499" s="121">
        <f>IF($C$4="citu pasākumu izmaksas",IF('10a+c+n'!$Q499="C",'10a+c+n'!H499,0))</f>
        <v>0</v>
      </c>
      <c r="I499" s="121"/>
      <c r="J499" s="121"/>
      <c r="K499" s="122">
        <f>IF($C$4="citu pasākumu izmaksas",IF('10a+c+n'!$Q499="C",'10a+c+n'!K499,0))</f>
        <v>0</v>
      </c>
      <c r="L499" s="83">
        <f>IF($C$4="citu pasākumu izmaksas",IF('10a+c+n'!$Q499="C",'10a+c+n'!L499,0))</f>
        <v>0</v>
      </c>
      <c r="M499" s="121">
        <f>IF($C$4="citu pasākumu izmaksas",IF('10a+c+n'!$Q499="C",'10a+c+n'!M499,0))</f>
        <v>0</v>
      </c>
      <c r="N499" s="121">
        <f>IF($C$4="citu pasākumu izmaksas",IF('10a+c+n'!$Q499="C",'10a+c+n'!N499,0))</f>
        <v>0</v>
      </c>
      <c r="O499" s="121">
        <f>IF($C$4="citu pasākumu izmaksas",IF('10a+c+n'!$Q499="C",'10a+c+n'!O499,0))</f>
        <v>0</v>
      </c>
      <c r="P499" s="122">
        <f>IF($C$4="citu pasākumu izmaksas",IF('10a+c+n'!$Q499="C",'10a+c+n'!P499,0))</f>
        <v>0</v>
      </c>
    </row>
    <row r="500" spans="1:16" x14ac:dyDescent="0.2">
      <c r="A500" s="49">
        <f>IF(P500=0,0,IF(COUNTBLANK(P500)=1,0,COUNTA($P$14:P500)))</f>
        <v>0</v>
      </c>
      <c r="B500" s="21">
        <f>IF($C$4="citu pasākumu izmaksas",IF('10a+c+n'!$Q500="C",'10a+c+n'!B500,0))</f>
        <v>0</v>
      </c>
      <c r="C500" s="21">
        <f>IF($C$4="citu pasākumu izmaksas",IF('10a+c+n'!$Q500="C",'10a+c+n'!C500,0))</f>
        <v>0</v>
      </c>
      <c r="D500" s="21">
        <f>IF($C$4="citu pasākumu izmaksas",IF('10a+c+n'!$Q500="C",'10a+c+n'!D500,0))</f>
        <v>0</v>
      </c>
      <c r="E500" s="42"/>
      <c r="F500" s="64"/>
      <c r="G500" s="121"/>
      <c r="H500" s="121">
        <f>IF($C$4="citu pasākumu izmaksas",IF('10a+c+n'!$Q500="C",'10a+c+n'!H500,0))</f>
        <v>0</v>
      </c>
      <c r="I500" s="121"/>
      <c r="J500" s="121"/>
      <c r="K500" s="122">
        <f>IF($C$4="citu pasākumu izmaksas",IF('10a+c+n'!$Q500="C",'10a+c+n'!K500,0))</f>
        <v>0</v>
      </c>
      <c r="L500" s="83">
        <f>IF($C$4="citu pasākumu izmaksas",IF('10a+c+n'!$Q500="C",'10a+c+n'!L500,0))</f>
        <v>0</v>
      </c>
      <c r="M500" s="121">
        <f>IF($C$4="citu pasākumu izmaksas",IF('10a+c+n'!$Q500="C",'10a+c+n'!M500,0))</f>
        <v>0</v>
      </c>
      <c r="N500" s="121">
        <f>IF($C$4="citu pasākumu izmaksas",IF('10a+c+n'!$Q500="C",'10a+c+n'!N500,0))</f>
        <v>0</v>
      </c>
      <c r="O500" s="121">
        <f>IF($C$4="citu pasākumu izmaksas",IF('10a+c+n'!$Q500="C",'10a+c+n'!O500,0))</f>
        <v>0</v>
      </c>
      <c r="P500" s="122">
        <f>IF($C$4="citu pasākumu izmaksas",IF('10a+c+n'!$Q500="C",'10a+c+n'!P500,0))</f>
        <v>0</v>
      </c>
    </row>
    <row r="501" spans="1:16" x14ac:dyDescent="0.2">
      <c r="A501" s="49">
        <f>IF(P501=0,0,IF(COUNTBLANK(P501)=1,0,COUNTA($P$14:P501)))</f>
        <v>0</v>
      </c>
      <c r="B501" s="21">
        <f>IF($C$4="citu pasākumu izmaksas",IF('10a+c+n'!$Q501="C",'10a+c+n'!B501,0))</f>
        <v>0</v>
      </c>
      <c r="C501" s="21">
        <f>IF($C$4="citu pasākumu izmaksas",IF('10a+c+n'!$Q501="C",'10a+c+n'!C501,0))</f>
        <v>0</v>
      </c>
      <c r="D501" s="21">
        <f>IF($C$4="citu pasākumu izmaksas",IF('10a+c+n'!$Q501="C",'10a+c+n'!D501,0))</f>
        <v>0</v>
      </c>
      <c r="E501" s="42"/>
      <c r="F501" s="64"/>
      <c r="G501" s="121"/>
      <c r="H501" s="121">
        <f>IF($C$4="citu pasākumu izmaksas",IF('10a+c+n'!$Q501="C",'10a+c+n'!H501,0))</f>
        <v>0</v>
      </c>
      <c r="I501" s="121"/>
      <c r="J501" s="121"/>
      <c r="K501" s="122">
        <f>IF($C$4="citu pasākumu izmaksas",IF('10a+c+n'!$Q501="C",'10a+c+n'!K501,0))</f>
        <v>0</v>
      </c>
      <c r="L501" s="83">
        <f>IF($C$4="citu pasākumu izmaksas",IF('10a+c+n'!$Q501="C",'10a+c+n'!L501,0))</f>
        <v>0</v>
      </c>
      <c r="M501" s="121">
        <f>IF($C$4="citu pasākumu izmaksas",IF('10a+c+n'!$Q501="C",'10a+c+n'!M501,0))</f>
        <v>0</v>
      </c>
      <c r="N501" s="121">
        <f>IF($C$4="citu pasākumu izmaksas",IF('10a+c+n'!$Q501="C",'10a+c+n'!N501,0))</f>
        <v>0</v>
      </c>
      <c r="O501" s="121">
        <f>IF($C$4="citu pasākumu izmaksas",IF('10a+c+n'!$Q501="C",'10a+c+n'!O501,0))</f>
        <v>0</v>
      </c>
      <c r="P501" s="122">
        <f>IF($C$4="citu pasākumu izmaksas",IF('10a+c+n'!$Q501="C",'10a+c+n'!P501,0))</f>
        <v>0</v>
      </c>
    </row>
    <row r="502" spans="1:16" x14ac:dyDescent="0.2">
      <c r="A502" s="49">
        <f>IF(P502=0,0,IF(COUNTBLANK(P502)=1,0,COUNTA($P$14:P502)))</f>
        <v>0</v>
      </c>
      <c r="B502" s="21">
        <f>IF($C$4="citu pasākumu izmaksas",IF('10a+c+n'!$Q502="C",'10a+c+n'!B502,0))</f>
        <v>0</v>
      </c>
      <c r="C502" s="21">
        <f>IF($C$4="citu pasākumu izmaksas",IF('10a+c+n'!$Q502="C",'10a+c+n'!C502,0))</f>
        <v>0</v>
      </c>
      <c r="D502" s="21">
        <f>IF($C$4="citu pasākumu izmaksas",IF('10a+c+n'!$Q502="C",'10a+c+n'!D502,0))</f>
        <v>0</v>
      </c>
      <c r="E502" s="42"/>
      <c r="F502" s="64"/>
      <c r="G502" s="121"/>
      <c r="H502" s="121">
        <f>IF($C$4="citu pasākumu izmaksas",IF('10a+c+n'!$Q502="C",'10a+c+n'!H502,0))</f>
        <v>0</v>
      </c>
      <c r="I502" s="121"/>
      <c r="J502" s="121"/>
      <c r="K502" s="122">
        <f>IF($C$4="citu pasākumu izmaksas",IF('10a+c+n'!$Q502="C",'10a+c+n'!K502,0))</f>
        <v>0</v>
      </c>
      <c r="L502" s="83">
        <f>IF($C$4="citu pasākumu izmaksas",IF('10a+c+n'!$Q502="C",'10a+c+n'!L502,0))</f>
        <v>0</v>
      </c>
      <c r="M502" s="121">
        <f>IF($C$4="citu pasākumu izmaksas",IF('10a+c+n'!$Q502="C",'10a+c+n'!M502,0))</f>
        <v>0</v>
      </c>
      <c r="N502" s="121">
        <f>IF($C$4="citu pasākumu izmaksas",IF('10a+c+n'!$Q502="C",'10a+c+n'!N502,0))</f>
        <v>0</v>
      </c>
      <c r="O502" s="121">
        <f>IF($C$4="citu pasākumu izmaksas",IF('10a+c+n'!$Q502="C",'10a+c+n'!O502,0))</f>
        <v>0</v>
      </c>
      <c r="P502" s="122">
        <f>IF($C$4="citu pasākumu izmaksas",IF('10a+c+n'!$Q502="C",'10a+c+n'!P502,0))</f>
        <v>0</v>
      </c>
    </row>
    <row r="503" spans="1:16" x14ac:dyDescent="0.2">
      <c r="A503" s="49">
        <f>IF(P503=0,0,IF(COUNTBLANK(P503)=1,0,COUNTA($P$14:P503)))</f>
        <v>0</v>
      </c>
      <c r="B503" s="21">
        <f>IF($C$4="citu pasākumu izmaksas",IF('10a+c+n'!$Q503="C",'10a+c+n'!B503,0))</f>
        <v>0</v>
      </c>
      <c r="C503" s="21">
        <f>IF($C$4="citu pasākumu izmaksas",IF('10a+c+n'!$Q503="C",'10a+c+n'!C503,0))</f>
        <v>0</v>
      </c>
      <c r="D503" s="21">
        <f>IF($C$4="citu pasākumu izmaksas",IF('10a+c+n'!$Q503="C",'10a+c+n'!D503,0))</f>
        <v>0</v>
      </c>
      <c r="E503" s="42"/>
      <c r="F503" s="64"/>
      <c r="G503" s="121"/>
      <c r="H503" s="121">
        <f>IF($C$4="citu pasākumu izmaksas",IF('10a+c+n'!$Q503="C",'10a+c+n'!H503,0))</f>
        <v>0</v>
      </c>
      <c r="I503" s="121"/>
      <c r="J503" s="121"/>
      <c r="K503" s="122">
        <f>IF($C$4="citu pasākumu izmaksas",IF('10a+c+n'!$Q503="C",'10a+c+n'!K503,0))</f>
        <v>0</v>
      </c>
      <c r="L503" s="83">
        <f>IF($C$4="citu pasākumu izmaksas",IF('10a+c+n'!$Q503="C",'10a+c+n'!L503,0))</f>
        <v>0</v>
      </c>
      <c r="M503" s="121">
        <f>IF($C$4="citu pasākumu izmaksas",IF('10a+c+n'!$Q503="C",'10a+c+n'!M503,0))</f>
        <v>0</v>
      </c>
      <c r="N503" s="121">
        <f>IF($C$4="citu pasākumu izmaksas",IF('10a+c+n'!$Q503="C",'10a+c+n'!N503,0))</f>
        <v>0</v>
      </c>
      <c r="O503" s="121">
        <f>IF($C$4="citu pasākumu izmaksas",IF('10a+c+n'!$Q503="C",'10a+c+n'!O503,0))</f>
        <v>0</v>
      </c>
      <c r="P503" s="122">
        <f>IF($C$4="citu pasākumu izmaksas",IF('10a+c+n'!$Q503="C",'10a+c+n'!P503,0))</f>
        <v>0</v>
      </c>
    </row>
    <row r="504" spans="1:16" x14ac:dyDescent="0.2">
      <c r="A504" s="49">
        <f>IF(P504=0,0,IF(COUNTBLANK(P504)=1,0,COUNTA($P$14:P504)))</f>
        <v>0</v>
      </c>
      <c r="B504" s="21">
        <f>IF($C$4="citu pasākumu izmaksas",IF('10a+c+n'!$Q504="C",'10a+c+n'!B504,0))</f>
        <v>0</v>
      </c>
      <c r="C504" s="21">
        <f>IF($C$4="citu pasākumu izmaksas",IF('10a+c+n'!$Q504="C",'10a+c+n'!C504,0))</f>
        <v>0</v>
      </c>
      <c r="D504" s="21">
        <f>IF($C$4="citu pasākumu izmaksas",IF('10a+c+n'!$Q504="C",'10a+c+n'!D504,0))</f>
        <v>0</v>
      </c>
      <c r="E504" s="42"/>
      <c r="F504" s="64"/>
      <c r="G504" s="121"/>
      <c r="H504" s="121">
        <f>IF($C$4="citu pasākumu izmaksas",IF('10a+c+n'!$Q504="C",'10a+c+n'!H504,0))</f>
        <v>0</v>
      </c>
      <c r="I504" s="121"/>
      <c r="J504" s="121"/>
      <c r="K504" s="122">
        <f>IF($C$4="citu pasākumu izmaksas",IF('10a+c+n'!$Q504="C",'10a+c+n'!K504,0))</f>
        <v>0</v>
      </c>
      <c r="L504" s="83">
        <f>IF($C$4="citu pasākumu izmaksas",IF('10a+c+n'!$Q504="C",'10a+c+n'!L504,0))</f>
        <v>0</v>
      </c>
      <c r="M504" s="121">
        <f>IF($C$4="citu pasākumu izmaksas",IF('10a+c+n'!$Q504="C",'10a+c+n'!M504,0))</f>
        <v>0</v>
      </c>
      <c r="N504" s="121">
        <f>IF($C$4="citu pasākumu izmaksas",IF('10a+c+n'!$Q504="C",'10a+c+n'!N504,0))</f>
        <v>0</v>
      </c>
      <c r="O504" s="121">
        <f>IF($C$4="citu pasākumu izmaksas",IF('10a+c+n'!$Q504="C",'10a+c+n'!O504,0))</f>
        <v>0</v>
      </c>
      <c r="P504" s="122">
        <f>IF($C$4="citu pasākumu izmaksas",IF('10a+c+n'!$Q504="C",'10a+c+n'!P504,0))</f>
        <v>0</v>
      </c>
    </row>
    <row r="505" spans="1:16" x14ac:dyDescent="0.2">
      <c r="A505" s="49">
        <f>IF(P505=0,0,IF(COUNTBLANK(P505)=1,0,COUNTA($P$14:P505)))</f>
        <v>0</v>
      </c>
      <c r="B505" s="21">
        <f>IF($C$4="citu pasākumu izmaksas",IF('10a+c+n'!$Q505="C",'10a+c+n'!B505,0))</f>
        <v>0</v>
      </c>
      <c r="C505" s="21">
        <f>IF($C$4="citu pasākumu izmaksas",IF('10a+c+n'!$Q505="C",'10a+c+n'!C505,0))</f>
        <v>0</v>
      </c>
      <c r="D505" s="21">
        <f>IF($C$4="citu pasākumu izmaksas",IF('10a+c+n'!$Q505="C",'10a+c+n'!D505,0))</f>
        <v>0</v>
      </c>
      <c r="E505" s="42"/>
      <c r="F505" s="64"/>
      <c r="G505" s="121"/>
      <c r="H505" s="121">
        <f>IF($C$4="citu pasākumu izmaksas",IF('10a+c+n'!$Q505="C",'10a+c+n'!H505,0))</f>
        <v>0</v>
      </c>
      <c r="I505" s="121"/>
      <c r="J505" s="121"/>
      <c r="K505" s="122">
        <f>IF($C$4="citu pasākumu izmaksas",IF('10a+c+n'!$Q505="C",'10a+c+n'!K505,0))</f>
        <v>0</v>
      </c>
      <c r="L505" s="83">
        <f>IF($C$4="citu pasākumu izmaksas",IF('10a+c+n'!$Q505="C",'10a+c+n'!L505,0))</f>
        <v>0</v>
      </c>
      <c r="M505" s="121">
        <f>IF($C$4="citu pasākumu izmaksas",IF('10a+c+n'!$Q505="C",'10a+c+n'!M505,0))</f>
        <v>0</v>
      </c>
      <c r="N505" s="121">
        <f>IF($C$4="citu pasākumu izmaksas",IF('10a+c+n'!$Q505="C",'10a+c+n'!N505,0))</f>
        <v>0</v>
      </c>
      <c r="O505" s="121">
        <f>IF($C$4="citu pasākumu izmaksas",IF('10a+c+n'!$Q505="C",'10a+c+n'!O505,0))</f>
        <v>0</v>
      </c>
      <c r="P505" s="122">
        <f>IF($C$4="citu pasākumu izmaksas",IF('10a+c+n'!$Q505="C",'10a+c+n'!P505,0))</f>
        <v>0</v>
      </c>
    </row>
    <row r="506" spans="1:16" x14ac:dyDescent="0.2">
      <c r="A506" s="49">
        <f>IF(P506=0,0,IF(COUNTBLANK(P506)=1,0,COUNTA($P$14:P506)))</f>
        <v>0</v>
      </c>
      <c r="B506" s="21">
        <f>IF($C$4="citu pasākumu izmaksas",IF('10a+c+n'!$Q506="C",'10a+c+n'!B506,0))</f>
        <v>0</v>
      </c>
      <c r="C506" s="21">
        <f>IF($C$4="citu pasākumu izmaksas",IF('10a+c+n'!$Q506="C",'10a+c+n'!C506,0))</f>
        <v>0</v>
      </c>
      <c r="D506" s="21">
        <f>IF($C$4="citu pasākumu izmaksas",IF('10a+c+n'!$Q506="C",'10a+c+n'!D506,0))</f>
        <v>0</v>
      </c>
      <c r="E506" s="42"/>
      <c r="F506" s="64"/>
      <c r="G506" s="121"/>
      <c r="H506" s="121">
        <f>IF($C$4="citu pasākumu izmaksas",IF('10a+c+n'!$Q506="C",'10a+c+n'!H506,0))</f>
        <v>0</v>
      </c>
      <c r="I506" s="121"/>
      <c r="J506" s="121"/>
      <c r="K506" s="122">
        <f>IF($C$4="citu pasākumu izmaksas",IF('10a+c+n'!$Q506="C",'10a+c+n'!K506,0))</f>
        <v>0</v>
      </c>
      <c r="L506" s="83">
        <f>IF($C$4="citu pasākumu izmaksas",IF('10a+c+n'!$Q506="C",'10a+c+n'!L506,0))</f>
        <v>0</v>
      </c>
      <c r="M506" s="121">
        <f>IF($C$4="citu pasākumu izmaksas",IF('10a+c+n'!$Q506="C",'10a+c+n'!M506,0))</f>
        <v>0</v>
      </c>
      <c r="N506" s="121">
        <f>IF($C$4="citu pasākumu izmaksas",IF('10a+c+n'!$Q506="C",'10a+c+n'!N506,0))</f>
        <v>0</v>
      </c>
      <c r="O506" s="121">
        <f>IF($C$4="citu pasākumu izmaksas",IF('10a+c+n'!$Q506="C",'10a+c+n'!O506,0))</f>
        <v>0</v>
      </c>
      <c r="P506" s="122">
        <f>IF($C$4="citu pasākumu izmaksas",IF('10a+c+n'!$Q506="C",'10a+c+n'!P506,0))</f>
        <v>0</v>
      </c>
    </row>
    <row r="507" spans="1:16" x14ac:dyDescent="0.2">
      <c r="A507" s="49">
        <f>IF(P507=0,0,IF(COUNTBLANK(P507)=1,0,COUNTA($P$14:P507)))</f>
        <v>0</v>
      </c>
      <c r="B507" s="21">
        <f>IF($C$4="citu pasākumu izmaksas",IF('10a+c+n'!$Q507="C",'10a+c+n'!B507,0))</f>
        <v>0</v>
      </c>
      <c r="C507" s="21">
        <f>IF($C$4="citu pasākumu izmaksas",IF('10a+c+n'!$Q507="C",'10a+c+n'!C507,0))</f>
        <v>0</v>
      </c>
      <c r="D507" s="21">
        <f>IF($C$4="citu pasākumu izmaksas",IF('10a+c+n'!$Q507="C",'10a+c+n'!D507,0))</f>
        <v>0</v>
      </c>
      <c r="E507" s="42"/>
      <c r="F507" s="64"/>
      <c r="G507" s="121"/>
      <c r="H507" s="121">
        <f>IF($C$4="citu pasākumu izmaksas",IF('10a+c+n'!$Q507="C",'10a+c+n'!H507,0))</f>
        <v>0</v>
      </c>
      <c r="I507" s="121"/>
      <c r="J507" s="121"/>
      <c r="K507" s="122">
        <f>IF($C$4="citu pasākumu izmaksas",IF('10a+c+n'!$Q507="C",'10a+c+n'!K507,0))</f>
        <v>0</v>
      </c>
      <c r="L507" s="83">
        <f>IF($C$4="citu pasākumu izmaksas",IF('10a+c+n'!$Q507="C",'10a+c+n'!L507,0))</f>
        <v>0</v>
      </c>
      <c r="M507" s="121">
        <f>IF($C$4="citu pasākumu izmaksas",IF('10a+c+n'!$Q507="C",'10a+c+n'!M507,0))</f>
        <v>0</v>
      </c>
      <c r="N507" s="121">
        <f>IF($C$4="citu pasākumu izmaksas",IF('10a+c+n'!$Q507="C",'10a+c+n'!N507,0))</f>
        <v>0</v>
      </c>
      <c r="O507" s="121">
        <f>IF($C$4="citu pasākumu izmaksas",IF('10a+c+n'!$Q507="C",'10a+c+n'!O507,0))</f>
        <v>0</v>
      </c>
      <c r="P507" s="122">
        <f>IF($C$4="citu pasākumu izmaksas",IF('10a+c+n'!$Q507="C",'10a+c+n'!P507,0))</f>
        <v>0</v>
      </c>
    </row>
    <row r="508" spans="1:16" x14ac:dyDescent="0.2">
      <c r="A508" s="49">
        <f>IF(P508=0,0,IF(COUNTBLANK(P508)=1,0,COUNTA($P$14:P508)))</f>
        <v>0</v>
      </c>
      <c r="B508" s="21">
        <f>IF($C$4="citu pasākumu izmaksas",IF('10a+c+n'!$Q508="C",'10a+c+n'!B508,0))</f>
        <v>0</v>
      </c>
      <c r="C508" s="21">
        <f>IF($C$4="citu pasākumu izmaksas",IF('10a+c+n'!$Q508="C",'10a+c+n'!C508,0))</f>
        <v>0</v>
      </c>
      <c r="D508" s="21">
        <f>IF($C$4="citu pasākumu izmaksas",IF('10a+c+n'!$Q508="C",'10a+c+n'!D508,0))</f>
        <v>0</v>
      </c>
      <c r="E508" s="42"/>
      <c r="F508" s="64"/>
      <c r="G508" s="121"/>
      <c r="H508" s="121">
        <f>IF($C$4="citu pasākumu izmaksas",IF('10a+c+n'!$Q508="C",'10a+c+n'!H508,0))</f>
        <v>0</v>
      </c>
      <c r="I508" s="121"/>
      <c r="J508" s="121"/>
      <c r="K508" s="122">
        <f>IF($C$4="citu pasākumu izmaksas",IF('10a+c+n'!$Q508="C",'10a+c+n'!K508,0))</f>
        <v>0</v>
      </c>
      <c r="L508" s="83">
        <f>IF($C$4="citu pasākumu izmaksas",IF('10a+c+n'!$Q508="C",'10a+c+n'!L508,0))</f>
        <v>0</v>
      </c>
      <c r="M508" s="121">
        <f>IF($C$4="citu pasākumu izmaksas",IF('10a+c+n'!$Q508="C",'10a+c+n'!M508,0))</f>
        <v>0</v>
      </c>
      <c r="N508" s="121">
        <f>IF($C$4="citu pasākumu izmaksas",IF('10a+c+n'!$Q508="C",'10a+c+n'!N508,0))</f>
        <v>0</v>
      </c>
      <c r="O508" s="121">
        <f>IF($C$4="citu pasākumu izmaksas",IF('10a+c+n'!$Q508="C",'10a+c+n'!O508,0))</f>
        <v>0</v>
      </c>
      <c r="P508" s="122">
        <f>IF($C$4="citu pasākumu izmaksas",IF('10a+c+n'!$Q508="C",'10a+c+n'!P508,0))</f>
        <v>0</v>
      </c>
    </row>
    <row r="509" spans="1:16" x14ac:dyDescent="0.2">
      <c r="A509" s="49">
        <f>IF(P509=0,0,IF(COUNTBLANK(P509)=1,0,COUNTA($P$14:P509)))</f>
        <v>0</v>
      </c>
      <c r="B509" s="21">
        <f>IF($C$4="citu pasākumu izmaksas",IF('10a+c+n'!$Q509="C",'10a+c+n'!B509,0))</f>
        <v>0</v>
      </c>
      <c r="C509" s="21">
        <f>IF($C$4="citu pasākumu izmaksas",IF('10a+c+n'!$Q509="C",'10a+c+n'!C509,0))</f>
        <v>0</v>
      </c>
      <c r="D509" s="21">
        <f>IF($C$4="citu pasākumu izmaksas",IF('10a+c+n'!$Q509="C",'10a+c+n'!D509,0))</f>
        <v>0</v>
      </c>
      <c r="E509" s="42"/>
      <c r="F509" s="64"/>
      <c r="G509" s="121"/>
      <c r="H509" s="121">
        <f>IF($C$4="citu pasākumu izmaksas",IF('10a+c+n'!$Q509="C",'10a+c+n'!H509,0))</f>
        <v>0</v>
      </c>
      <c r="I509" s="121"/>
      <c r="J509" s="121"/>
      <c r="K509" s="122">
        <f>IF($C$4="citu pasākumu izmaksas",IF('10a+c+n'!$Q509="C",'10a+c+n'!K509,0))</f>
        <v>0</v>
      </c>
      <c r="L509" s="83">
        <f>IF($C$4="citu pasākumu izmaksas",IF('10a+c+n'!$Q509="C",'10a+c+n'!L509,0))</f>
        <v>0</v>
      </c>
      <c r="M509" s="121">
        <f>IF($C$4="citu pasākumu izmaksas",IF('10a+c+n'!$Q509="C",'10a+c+n'!M509,0))</f>
        <v>0</v>
      </c>
      <c r="N509" s="121">
        <f>IF($C$4="citu pasākumu izmaksas",IF('10a+c+n'!$Q509="C",'10a+c+n'!N509,0))</f>
        <v>0</v>
      </c>
      <c r="O509" s="121">
        <f>IF($C$4="citu pasākumu izmaksas",IF('10a+c+n'!$Q509="C",'10a+c+n'!O509,0))</f>
        <v>0</v>
      </c>
      <c r="P509" s="122">
        <f>IF($C$4="citu pasākumu izmaksas",IF('10a+c+n'!$Q509="C",'10a+c+n'!P509,0))</f>
        <v>0</v>
      </c>
    </row>
    <row r="510" spans="1:16" x14ac:dyDescent="0.2">
      <c r="A510" s="49">
        <f>IF(P510=0,0,IF(COUNTBLANK(P510)=1,0,COUNTA($P$14:P510)))</f>
        <v>0</v>
      </c>
      <c r="B510" s="21">
        <f>IF($C$4="citu pasākumu izmaksas",IF('10a+c+n'!$Q510="C",'10a+c+n'!B510,0))</f>
        <v>0</v>
      </c>
      <c r="C510" s="21">
        <f>IF($C$4="citu pasākumu izmaksas",IF('10a+c+n'!$Q510="C",'10a+c+n'!C510,0))</f>
        <v>0</v>
      </c>
      <c r="D510" s="21">
        <f>IF($C$4="citu pasākumu izmaksas",IF('10a+c+n'!$Q510="C",'10a+c+n'!D510,0))</f>
        <v>0</v>
      </c>
      <c r="E510" s="42"/>
      <c r="F510" s="64"/>
      <c r="G510" s="121"/>
      <c r="H510" s="121">
        <f>IF($C$4="citu pasākumu izmaksas",IF('10a+c+n'!$Q510="C",'10a+c+n'!H510,0))</f>
        <v>0</v>
      </c>
      <c r="I510" s="121"/>
      <c r="J510" s="121"/>
      <c r="K510" s="122">
        <f>IF($C$4="citu pasākumu izmaksas",IF('10a+c+n'!$Q510="C",'10a+c+n'!K510,0))</f>
        <v>0</v>
      </c>
      <c r="L510" s="83">
        <f>IF($C$4="citu pasākumu izmaksas",IF('10a+c+n'!$Q510="C",'10a+c+n'!L510,0))</f>
        <v>0</v>
      </c>
      <c r="M510" s="121">
        <f>IF($C$4="citu pasākumu izmaksas",IF('10a+c+n'!$Q510="C",'10a+c+n'!M510,0))</f>
        <v>0</v>
      </c>
      <c r="N510" s="121">
        <f>IF($C$4="citu pasākumu izmaksas",IF('10a+c+n'!$Q510="C",'10a+c+n'!N510,0))</f>
        <v>0</v>
      </c>
      <c r="O510" s="121">
        <f>IF($C$4="citu pasākumu izmaksas",IF('10a+c+n'!$Q510="C",'10a+c+n'!O510,0))</f>
        <v>0</v>
      </c>
      <c r="P510" s="122">
        <f>IF($C$4="citu pasākumu izmaksas",IF('10a+c+n'!$Q510="C",'10a+c+n'!P510,0))</f>
        <v>0</v>
      </c>
    </row>
    <row r="511" spans="1:16" x14ac:dyDescent="0.2">
      <c r="A511" s="49">
        <f>IF(P511=0,0,IF(COUNTBLANK(P511)=1,0,COUNTA($P$14:P511)))</f>
        <v>0</v>
      </c>
      <c r="B511" s="21">
        <f>IF($C$4="citu pasākumu izmaksas",IF('10a+c+n'!$Q511="C",'10a+c+n'!B511,0))</f>
        <v>0</v>
      </c>
      <c r="C511" s="21">
        <f>IF($C$4="citu pasākumu izmaksas",IF('10a+c+n'!$Q511="C",'10a+c+n'!C511,0))</f>
        <v>0</v>
      </c>
      <c r="D511" s="21">
        <f>IF($C$4="citu pasākumu izmaksas",IF('10a+c+n'!$Q511="C",'10a+c+n'!D511,0))</f>
        <v>0</v>
      </c>
      <c r="E511" s="42"/>
      <c r="F511" s="64"/>
      <c r="G511" s="121"/>
      <c r="H511" s="121">
        <f>IF($C$4="citu pasākumu izmaksas",IF('10a+c+n'!$Q511="C",'10a+c+n'!H511,0))</f>
        <v>0</v>
      </c>
      <c r="I511" s="121"/>
      <c r="J511" s="121"/>
      <c r="K511" s="122">
        <f>IF($C$4="citu pasākumu izmaksas",IF('10a+c+n'!$Q511="C",'10a+c+n'!K511,0))</f>
        <v>0</v>
      </c>
      <c r="L511" s="83">
        <f>IF($C$4="citu pasākumu izmaksas",IF('10a+c+n'!$Q511="C",'10a+c+n'!L511,0))</f>
        <v>0</v>
      </c>
      <c r="M511" s="121">
        <f>IF($C$4="citu pasākumu izmaksas",IF('10a+c+n'!$Q511="C",'10a+c+n'!M511,0))</f>
        <v>0</v>
      </c>
      <c r="N511" s="121">
        <f>IF($C$4="citu pasākumu izmaksas",IF('10a+c+n'!$Q511="C",'10a+c+n'!N511,0))</f>
        <v>0</v>
      </c>
      <c r="O511" s="121">
        <f>IF($C$4="citu pasākumu izmaksas",IF('10a+c+n'!$Q511="C",'10a+c+n'!O511,0))</f>
        <v>0</v>
      </c>
      <c r="P511" s="122">
        <f>IF($C$4="citu pasākumu izmaksas",IF('10a+c+n'!$Q511="C",'10a+c+n'!P511,0))</f>
        <v>0</v>
      </c>
    </row>
    <row r="512" spans="1:16" x14ac:dyDescent="0.2">
      <c r="A512" s="49">
        <f>IF(P512=0,0,IF(COUNTBLANK(P512)=1,0,COUNTA($P$14:P512)))</f>
        <v>0</v>
      </c>
      <c r="B512" s="21">
        <f>IF($C$4="citu pasākumu izmaksas",IF('10a+c+n'!$Q512="C",'10a+c+n'!B512,0))</f>
        <v>0</v>
      </c>
      <c r="C512" s="21">
        <f>IF($C$4="citu pasākumu izmaksas",IF('10a+c+n'!$Q512="C",'10a+c+n'!C512,0))</f>
        <v>0</v>
      </c>
      <c r="D512" s="21">
        <f>IF($C$4="citu pasākumu izmaksas",IF('10a+c+n'!$Q512="C",'10a+c+n'!D512,0))</f>
        <v>0</v>
      </c>
      <c r="E512" s="42"/>
      <c r="F512" s="64"/>
      <c r="G512" s="121"/>
      <c r="H512" s="121">
        <f>IF($C$4="citu pasākumu izmaksas",IF('10a+c+n'!$Q512="C",'10a+c+n'!H512,0))</f>
        <v>0</v>
      </c>
      <c r="I512" s="121"/>
      <c r="J512" s="121"/>
      <c r="K512" s="122">
        <f>IF($C$4="citu pasākumu izmaksas",IF('10a+c+n'!$Q512="C",'10a+c+n'!K512,0))</f>
        <v>0</v>
      </c>
      <c r="L512" s="83">
        <f>IF($C$4="citu pasākumu izmaksas",IF('10a+c+n'!$Q512="C",'10a+c+n'!L512,0))</f>
        <v>0</v>
      </c>
      <c r="M512" s="121">
        <f>IF($C$4="citu pasākumu izmaksas",IF('10a+c+n'!$Q512="C",'10a+c+n'!M512,0))</f>
        <v>0</v>
      </c>
      <c r="N512" s="121">
        <f>IF($C$4="citu pasākumu izmaksas",IF('10a+c+n'!$Q512="C",'10a+c+n'!N512,0))</f>
        <v>0</v>
      </c>
      <c r="O512" s="121">
        <f>IF($C$4="citu pasākumu izmaksas",IF('10a+c+n'!$Q512="C",'10a+c+n'!O512,0))</f>
        <v>0</v>
      </c>
      <c r="P512" s="122">
        <f>IF($C$4="citu pasākumu izmaksas",IF('10a+c+n'!$Q512="C",'10a+c+n'!P512,0))</f>
        <v>0</v>
      </c>
    </row>
    <row r="513" spans="1:16" x14ac:dyDescent="0.2">
      <c r="A513" s="49">
        <f>IF(P513=0,0,IF(COUNTBLANK(P513)=1,0,COUNTA($P$14:P513)))</f>
        <v>0</v>
      </c>
      <c r="B513" s="21">
        <f>IF($C$4="citu pasākumu izmaksas",IF('10a+c+n'!$Q513="C",'10a+c+n'!B513,0))</f>
        <v>0</v>
      </c>
      <c r="C513" s="21">
        <f>IF($C$4="citu pasākumu izmaksas",IF('10a+c+n'!$Q513="C",'10a+c+n'!C513,0))</f>
        <v>0</v>
      </c>
      <c r="D513" s="21">
        <f>IF($C$4="citu pasākumu izmaksas",IF('10a+c+n'!$Q513="C",'10a+c+n'!D513,0))</f>
        <v>0</v>
      </c>
      <c r="E513" s="42"/>
      <c r="F513" s="64"/>
      <c r="G513" s="121"/>
      <c r="H513" s="121">
        <f>IF($C$4="citu pasākumu izmaksas",IF('10a+c+n'!$Q513="C",'10a+c+n'!H513,0))</f>
        <v>0</v>
      </c>
      <c r="I513" s="121"/>
      <c r="J513" s="121"/>
      <c r="K513" s="122">
        <f>IF($C$4="citu pasākumu izmaksas",IF('10a+c+n'!$Q513="C",'10a+c+n'!K513,0))</f>
        <v>0</v>
      </c>
      <c r="L513" s="83">
        <f>IF($C$4="citu pasākumu izmaksas",IF('10a+c+n'!$Q513="C",'10a+c+n'!L513,0))</f>
        <v>0</v>
      </c>
      <c r="M513" s="121">
        <f>IF($C$4="citu pasākumu izmaksas",IF('10a+c+n'!$Q513="C",'10a+c+n'!M513,0))</f>
        <v>0</v>
      </c>
      <c r="N513" s="121">
        <f>IF($C$4="citu pasākumu izmaksas",IF('10a+c+n'!$Q513="C",'10a+c+n'!N513,0))</f>
        <v>0</v>
      </c>
      <c r="O513" s="121">
        <f>IF($C$4="citu pasākumu izmaksas",IF('10a+c+n'!$Q513="C",'10a+c+n'!O513,0))</f>
        <v>0</v>
      </c>
      <c r="P513" s="122">
        <f>IF($C$4="citu pasākumu izmaksas",IF('10a+c+n'!$Q513="C",'10a+c+n'!P513,0))</f>
        <v>0</v>
      </c>
    </row>
    <row r="514" spans="1:16" x14ac:dyDescent="0.2">
      <c r="A514" s="49">
        <f>IF(P514=0,0,IF(COUNTBLANK(P514)=1,0,COUNTA($P$14:P514)))</f>
        <v>0</v>
      </c>
      <c r="B514" s="21">
        <f>IF($C$4="citu pasākumu izmaksas",IF('10a+c+n'!$Q514="C",'10a+c+n'!B514,0))</f>
        <v>0</v>
      </c>
      <c r="C514" s="21">
        <f>IF($C$4="citu pasākumu izmaksas",IF('10a+c+n'!$Q514="C",'10a+c+n'!C514,0))</f>
        <v>0</v>
      </c>
      <c r="D514" s="21">
        <f>IF($C$4="citu pasākumu izmaksas",IF('10a+c+n'!$Q514="C",'10a+c+n'!D514,0))</f>
        <v>0</v>
      </c>
      <c r="E514" s="42"/>
      <c r="F514" s="64"/>
      <c r="G514" s="121"/>
      <c r="H514" s="121">
        <f>IF($C$4="citu pasākumu izmaksas",IF('10a+c+n'!$Q514="C",'10a+c+n'!H514,0))</f>
        <v>0</v>
      </c>
      <c r="I514" s="121"/>
      <c r="J514" s="121"/>
      <c r="K514" s="122">
        <f>IF($C$4="citu pasākumu izmaksas",IF('10a+c+n'!$Q514="C",'10a+c+n'!K514,0))</f>
        <v>0</v>
      </c>
      <c r="L514" s="83">
        <f>IF($C$4="citu pasākumu izmaksas",IF('10a+c+n'!$Q514="C",'10a+c+n'!L514,0))</f>
        <v>0</v>
      </c>
      <c r="M514" s="121">
        <f>IF($C$4="citu pasākumu izmaksas",IF('10a+c+n'!$Q514="C",'10a+c+n'!M514,0))</f>
        <v>0</v>
      </c>
      <c r="N514" s="121">
        <f>IF($C$4="citu pasākumu izmaksas",IF('10a+c+n'!$Q514="C",'10a+c+n'!N514,0))</f>
        <v>0</v>
      </c>
      <c r="O514" s="121">
        <f>IF($C$4="citu pasākumu izmaksas",IF('10a+c+n'!$Q514="C",'10a+c+n'!O514,0))</f>
        <v>0</v>
      </c>
      <c r="P514" s="122">
        <f>IF($C$4="citu pasākumu izmaksas",IF('10a+c+n'!$Q514="C",'10a+c+n'!P514,0))</f>
        <v>0</v>
      </c>
    </row>
    <row r="515" spans="1:16" x14ac:dyDescent="0.2">
      <c r="A515" s="49">
        <f>IF(P515=0,0,IF(COUNTBLANK(P515)=1,0,COUNTA($P$14:P515)))</f>
        <v>0</v>
      </c>
      <c r="B515" s="21">
        <f>IF($C$4="citu pasākumu izmaksas",IF('10a+c+n'!$Q515="C",'10a+c+n'!B515,0))</f>
        <v>0</v>
      </c>
      <c r="C515" s="21">
        <f>IF($C$4="citu pasākumu izmaksas",IF('10a+c+n'!$Q515="C",'10a+c+n'!C515,0))</f>
        <v>0</v>
      </c>
      <c r="D515" s="21">
        <f>IF($C$4="citu pasākumu izmaksas",IF('10a+c+n'!$Q515="C",'10a+c+n'!D515,0))</f>
        <v>0</v>
      </c>
      <c r="E515" s="42"/>
      <c r="F515" s="64"/>
      <c r="G515" s="121"/>
      <c r="H515" s="121">
        <f>IF($C$4="citu pasākumu izmaksas",IF('10a+c+n'!$Q515="C",'10a+c+n'!H515,0))</f>
        <v>0</v>
      </c>
      <c r="I515" s="121"/>
      <c r="J515" s="121"/>
      <c r="K515" s="122">
        <f>IF($C$4="citu pasākumu izmaksas",IF('10a+c+n'!$Q515="C",'10a+c+n'!K515,0))</f>
        <v>0</v>
      </c>
      <c r="L515" s="83">
        <f>IF($C$4="citu pasākumu izmaksas",IF('10a+c+n'!$Q515="C",'10a+c+n'!L515,0))</f>
        <v>0</v>
      </c>
      <c r="M515" s="121">
        <f>IF($C$4="citu pasākumu izmaksas",IF('10a+c+n'!$Q515="C",'10a+c+n'!M515,0))</f>
        <v>0</v>
      </c>
      <c r="N515" s="121">
        <f>IF($C$4="citu pasākumu izmaksas",IF('10a+c+n'!$Q515="C",'10a+c+n'!N515,0))</f>
        <v>0</v>
      </c>
      <c r="O515" s="121">
        <f>IF($C$4="citu pasākumu izmaksas",IF('10a+c+n'!$Q515="C",'10a+c+n'!O515,0))</f>
        <v>0</v>
      </c>
      <c r="P515" s="122">
        <f>IF($C$4="citu pasākumu izmaksas",IF('10a+c+n'!$Q515="C",'10a+c+n'!P515,0))</f>
        <v>0</v>
      </c>
    </row>
    <row r="516" spans="1:16" x14ac:dyDescent="0.2">
      <c r="A516" s="49">
        <f>IF(P516=0,0,IF(COUNTBLANK(P516)=1,0,COUNTA($P$14:P516)))</f>
        <v>0</v>
      </c>
      <c r="B516" s="21">
        <f>IF($C$4="citu pasākumu izmaksas",IF('10a+c+n'!$Q516="C",'10a+c+n'!B516,0))</f>
        <v>0</v>
      </c>
      <c r="C516" s="21">
        <f>IF($C$4="citu pasākumu izmaksas",IF('10a+c+n'!$Q516="C",'10a+c+n'!C516,0))</f>
        <v>0</v>
      </c>
      <c r="D516" s="21">
        <f>IF($C$4="citu pasākumu izmaksas",IF('10a+c+n'!$Q516="C",'10a+c+n'!D516,0))</f>
        <v>0</v>
      </c>
      <c r="E516" s="42"/>
      <c r="F516" s="64"/>
      <c r="G516" s="121"/>
      <c r="H516" s="121">
        <f>IF($C$4="citu pasākumu izmaksas",IF('10a+c+n'!$Q516="C",'10a+c+n'!H516,0))</f>
        <v>0</v>
      </c>
      <c r="I516" s="121"/>
      <c r="J516" s="121"/>
      <c r="K516" s="122">
        <f>IF($C$4="citu pasākumu izmaksas",IF('10a+c+n'!$Q516="C",'10a+c+n'!K516,0))</f>
        <v>0</v>
      </c>
      <c r="L516" s="83">
        <f>IF($C$4="citu pasākumu izmaksas",IF('10a+c+n'!$Q516="C",'10a+c+n'!L516,0))</f>
        <v>0</v>
      </c>
      <c r="M516" s="121">
        <f>IF($C$4="citu pasākumu izmaksas",IF('10a+c+n'!$Q516="C",'10a+c+n'!M516,0))</f>
        <v>0</v>
      </c>
      <c r="N516" s="121">
        <f>IF($C$4="citu pasākumu izmaksas",IF('10a+c+n'!$Q516="C",'10a+c+n'!N516,0))</f>
        <v>0</v>
      </c>
      <c r="O516" s="121">
        <f>IF($C$4="citu pasākumu izmaksas",IF('10a+c+n'!$Q516="C",'10a+c+n'!O516,0))</f>
        <v>0</v>
      </c>
      <c r="P516" s="122">
        <f>IF($C$4="citu pasākumu izmaksas",IF('10a+c+n'!$Q516="C",'10a+c+n'!P516,0))</f>
        <v>0</v>
      </c>
    </row>
    <row r="517" spans="1:16" x14ac:dyDescent="0.2">
      <c r="A517" s="49">
        <f>IF(P517=0,0,IF(COUNTBLANK(P517)=1,0,COUNTA($P$14:P517)))</f>
        <v>0</v>
      </c>
      <c r="B517" s="21">
        <f>IF($C$4="citu pasākumu izmaksas",IF('10a+c+n'!$Q517="C",'10a+c+n'!B517,0))</f>
        <v>0</v>
      </c>
      <c r="C517" s="21">
        <f>IF($C$4="citu pasākumu izmaksas",IF('10a+c+n'!$Q517="C",'10a+c+n'!C517,0))</f>
        <v>0</v>
      </c>
      <c r="D517" s="21">
        <f>IF($C$4="citu pasākumu izmaksas",IF('10a+c+n'!$Q517="C",'10a+c+n'!D517,0))</f>
        <v>0</v>
      </c>
      <c r="E517" s="42"/>
      <c r="F517" s="64"/>
      <c r="G517" s="121"/>
      <c r="H517" s="121">
        <f>IF($C$4="citu pasākumu izmaksas",IF('10a+c+n'!$Q517="C",'10a+c+n'!H517,0))</f>
        <v>0</v>
      </c>
      <c r="I517" s="121"/>
      <c r="J517" s="121"/>
      <c r="K517" s="122">
        <f>IF($C$4="citu pasākumu izmaksas",IF('10a+c+n'!$Q517="C",'10a+c+n'!K517,0))</f>
        <v>0</v>
      </c>
      <c r="L517" s="83">
        <f>IF($C$4="citu pasākumu izmaksas",IF('10a+c+n'!$Q517="C",'10a+c+n'!L517,0))</f>
        <v>0</v>
      </c>
      <c r="M517" s="121">
        <f>IF($C$4="citu pasākumu izmaksas",IF('10a+c+n'!$Q517="C",'10a+c+n'!M517,0))</f>
        <v>0</v>
      </c>
      <c r="N517" s="121">
        <f>IF($C$4="citu pasākumu izmaksas",IF('10a+c+n'!$Q517="C",'10a+c+n'!N517,0))</f>
        <v>0</v>
      </c>
      <c r="O517" s="121">
        <f>IF($C$4="citu pasākumu izmaksas",IF('10a+c+n'!$Q517="C",'10a+c+n'!O517,0))</f>
        <v>0</v>
      </c>
      <c r="P517" s="122">
        <f>IF($C$4="citu pasākumu izmaksas",IF('10a+c+n'!$Q517="C",'10a+c+n'!P517,0))</f>
        <v>0</v>
      </c>
    </row>
    <row r="518" spans="1:16" x14ac:dyDescent="0.2">
      <c r="A518" s="49">
        <f>IF(P518=0,0,IF(COUNTBLANK(P518)=1,0,COUNTA($P$14:P518)))</f>
        <v>0</v>
      </c>
      <c r="B518" s="21">
        <f>IF($C$4="citu pasākumu izmaksas",IF('10a+c+n'!$Q518="C",'10a+c+n'!B518,0))</f>
        <v>0</v>
      </c>
      <c r="C518" s="21">
        <f>IF($C$4="citu pasākumu izmaksas",IF('10a+c+n'!$Q518="C",'10a+c+n'!C518,0))</f>
        <v>0</v>
      </c>
      <c r="D518" s="21">
        <f>IF($C$4="citu pasākumu izmaksas",IF('10a+c+n'!$Q518="C",'10a+c+n'!D518,0))</f>
        <v>0</v>
      </c>
      <c r="E518" s="42"/>
      <c r="F518" s="64"/>
      <c r="G518" s="121"/>
      <c r="H518" s="121">
        <f>IF($C$4="citu pasākumu izmaksas",IF('10a+c+n'!$Q518="C",'10a+c+n'!H518,0))</f>
        <v>0</v>
      </c>
      <c r="I518" s="121"/>
      <c r="J518" s="121"/>
      <c r="K518" s="122">
        <f>IF($C$4="citu pasākumu izmaksas",IF('10a+c+n'!$Q518="C",'10a+c+n'!K518,0))</f>
        <v>0</v>
      </c>
      <c r="L518" s="83">
        <f>IF($C$4="citu pasākumu izmaksas",IF('10a+c+n'!$Q518="C",'10a+c+n'!L518,0))</f>
        <v>0</v>
      </c>
      <c r="M518" s="121">
        <f>IF($C$4="citu pasākumu izmaksas",IF('10a+c+n'!$Q518="C",'10a+c+n'!M518,0))</f>
        <v>0</v>
      </c>
      <c r="N518" s="121">
        <f>IF($C$4="citu pasākumu izmaksas",IF('10a+c+n'!$Q518="C",'10a+c+n'!N518,0))</f>
        <v>0</v>
      </c>
      <c r="O518" s="121">
        <f>IF($C$4="citu pasākumu izmaksas",IF('10a+c+n'!$Q518="C",'10a+c+n'!O518,0))</f>
        <v>0</v>
      </c>
      <c r="P518" s="122">
        <f>IF($C$4="citu pasākumu izmaksas",IF('10a+c+n'!$Q518="C",'10a+c+n'!P518,0))</f>
        <v>0</v>
      </c>
    </row>
    <row r="519" spans="1:16" x14ac:dyDescent="0.2">
      <c r="A519" s="49">
        <f>IF(P519=0,0,IF(COUNTBLANK(P519)=1,0,COUNTA($P$14:P519)))</f>
        <v>0</v>
      </c>
      <c r="B519" s="21">
        <f>IF($C$4="citu pasākumu izmaksas",IF('10a+c+n'!$Q519="C",'10a+c+n'!B519,0))</f>
        <v>0</v>
      </c>
      <c r="C519" s="21">
        <f>IF($C$4="citu pasākumu izmaksas",IF('10a+c+n'!$Q519="C",'10a+c+n'!C519,0))</f>
        <v>0</v>
      </c>
      <c r="D519" s="21">
        <f>IF($C$4="citu pasākumu izmaksas",IF('10a+c+n'!$Q519="C",'10a+c+n'!D519,0))</f>
        <v>0</v>
      </c>
      <c r="E519" s="42"/>
      <c r="F519" s="64"/>
      <c r="G519" s="121"/>
      <c r="H519" s="121">
        <f>IF($C$4="citu pasākumu izmaksas",IF('10a+c+n'!$Q519="C",'10a+c+n'!H519,0))</f>
        <v>0</v>
      </c>
      <c r="I519" s="121"/>
      <c r="J519" s="121"/>
      <c r="K519" s="122">
        <f>IF($C$4="citu pasākumu izmaksas",IF('10a+c+n'!$Q519="C",'10a+c+n'!K519,0))</f>
        <v>0</v>
      </c>
      <c r="L519" s="83">
        <f>IF($C$4="citu pasākumu izmaksas",IF('10a+c+n'!$Q519="C",'10a+c+n'!L519,0))</f>
        <v>0</v>
      </c>
      <c r="M519" s="121">
        <f>IF($C$4="citu pasākumu izmaksas",IF('10a+c+n'!$Q519="C",'10a+c+n'!M519,0))</f>
        <v>0</v>
      </c>
      <c r="N519" s="121">
        <f>IF($C$4="citu pasākumu izmaksas",IF('10a+c+n'!$Q519="C",'10a+c+n'!N519,0))</f>
        <v>0</v>
      </c>
      <c r="O519" s="121">
        <f>IF($C$4="citu pasākumu izmaksas",IF('10a+c+n'!$Q519="C",'10a+c+n'!O519,0))</f>
        <v>0</v>
      </c>
      <c r="P519" s="122">
        <f>IF($C$4="citu pasākumu izmaksas",IF('10a+c+n'!$Q519="C",'10a+c+n'!P519,0))</f>
        <v>0</v>
      </c>
    </row>
    <row r="520" spans="1:16" x14ac:dyDescent="0.2">
      <c r="A520" s="49">
        <f>IF(P520=0,0,IF(COUNTBLANK(P520)=1,0,COUNTA($P$14:P520)))</f>
        <v>0</v>
      </c>
      <c r="B520" s="21">
        <f>IF($C$4="citu pasākumu izmaksas",IF('10a+c+n'!$Q520="C",'10a+c+n'!B520,0))</f>
        <v>0</v>
      </c>
      <c r="C520" s="21">
        <f>IF($C$4="citu pasākumu izmaksas",IF('10a+c+n'!$Q520="C",'10a+c+n'!C520,0))</f>
        <v>0</v>
      </c>
      <c r="D520" s="21">
        <f>IF($C$4="citu pasākumu izmaksas",IF('10a+c+n'!$Q520="C",'10a+c+n'!D520,0))</f>
        <v>0</v>
      </c>
      <c r="E520" s="42"/>
      <c r="F520" s="64"/>
      <c r="G520" s="121"/>
      <c r="H520" s="121">
        <f>IF($C$4="citu pasākumu izmaksas",IF('10a+c+n'!$Q520="C",'10a+c+n'!H520,0))</f>
        <v>0</v>
      </c>
      <c r="I520" s="121"/>
      <c r="J520" s="121"/>
      <c r="K520" s="122">
        <f>IF($C$4="citu pasākumu izmaksas",IF('10a+c+n'!$Q520="C",'10a+c+n'!K520,0))</f>
        <v>0</v>
      </c>
      <c r="L520" s="83">
        <f>IF($C$4="citu pasākumu izmaksas",IF('10a+c+n'!$Q520="C",'10a+c+n'!L520,0))</f>
        <v>0</v>
      </c>
      <c r="M520" s="121">
        <f>IF($C$4="citu pasākumu izmaksas",IF('10a+c+n'!$Q520="C",'10a+c+n'!M520,0))</f>
        <v>0</v>
      </c>
      <c r="N520" s="121">
        <f>IF($C$4="citu pasākumu izmaksas",IF('10a+c+n'!$Q520="C",'10a+c+n'!N520,0))</f>
        <v>0</v>
      </c>
      <c r="O520" s="121">
        <f>IF($C$4="citu pasākumu izmaksas",IF('10a+c+n'!$Q520="C",'10a+c+n'!O520,0))</f>
        <v>0</v>
      </c>
      <c r="P520" s="122">
        <f>IF($C$4="citu pasākumu izmaksas",IF('10a+c+n'!$Q520="C",'10a+c+n'!P520,0))</f>
        <v>0</v>
      </c>
    </row>
    <row r="521" spans="1:16" x14ac:dyDescent="0.2">
      <c r="A521" s="49">
        <f>IF(P521=0,0,IF(COUNTBLANK(P521)=1,0,COUNTA($P$14:P521)))</f>
        <v>0</v>
      </c>
      <c r="B521" s="21">
        <f>IF($C$4="citu pasākumu izmaksas",IF('10a+c+n'!$Q521="C",'10a+c+n'!B521,0))</f>
        <v>0</v>
      </c>
      <c r="C521" s="21">
        <f>IF($C$4="citu pasākumu izmaksas",IF('10a+c+n'!$Q521="C",'10a+c+n'!C521,0))</f>
        <v>0</v>
      </c>
      <c r="D521" s="21">
        <f>IF($C$4="citu pasākumu izmaksas",IF('10a+c+n'!$Q521="C",'10a+c+n'!D521,0))</f>
        <v>0</v>
      </c>
      <c r="E521" s="42"/>
      <c r="F521" s="64"/>
      <c r="G521" s="121"/>
      <c r="H521" s="121">
        <f>IF($C$4="citu pasākumu izmaksas",IF('10a+c+n'!$Q521="C",'10a+c+n'!H521,0))</f>
        <v>0</v>
      </c>
      <c r="I521" s="121"/>
      <c r="J521" s="121"/>
      <c r="K521" s="122">
        <f>IF($C$4="citu pasākumu izmaksas",IF('10a+c+n'!$Q521="C",'10a+c+n'!K521,0))</f>
        <v>0</v>
      </c>
      <c r="L521" s="83">
        <f>IF($C$4="citu pasākumu izmaksas",IF('10a+c+n'!$Q521="C",'10a+c+n'!L521,0))</f>
        <v>0</v>
      </c>
      <c r="M521" s="121">
        <f>IF($C$4="citu pasākumu izmaksas",IF('10a+c+n'!$Q521="C",'10a+c+n'!M521,0))</f>
        <v>0</v>
      </c>
      <c r="N521" s="121">
        <f>IF($C$4="citu pasākumu izmaksas",IF('10a+c+n'!$Q521="C",'10a+c+n'!N521,0))</f>
        <v>0</v>
      </c>
      <c r="O521" s="121">
        <f>IF($C$4="citu pasākumu izmaksas",IF('10a+c+n'!$Q521="C",'10a+c+n'!O521,0))</f>
        <v>0</v>
      </c>
      <c r="P521" s="122">
        <f>IF($C$4="citu pasākumu izmaksas",IF('10a+c+n'!$Q521="C",'10a+c+n'!P521,0))</f>
        <v>0</v>
      </c>
    </row>
    <row r="522" spans="1:16" x14ac:dyDescent="0.2">
      <c r="A522" s="49">
        <f>IF(P522=0,0,IF(COUNTBLANK(P522)=1,0,COUNTA($P$14:P522)))</f>
        <v>0</v>
      </c>
      <c r="B522" s="21">
        <f>IF($C$4="citu pasākumu izmaksas",IF('10a+c+n'!$Q522="C",'10a+c+n'!B522,0))</f>
        <v>0</v>
      </c>
      <c r="C522" s="21">
        <f>IF($C$4="citu pasākumu izmaksas",IF('10a+c+n'!$Q522="C",'10a+c+n'!C522,0))</f>
        <v>0</v>
      </c>
      <c r="D522" s="21">
        <f>IF($C$4="citu pasākumu izmaksas",IF('10a+c+n'!$Q522="C",'10a+c+n'!D522,0))</f>
        <v>0</v>
      </c>
      <c r="E522" s="42"/>
      <c r="F522" s="64"/>
      <c r="G522" s="121"/>
      <c r="H522" s="121">
        <f>IF($C$4="citu pasākumu izmaksas",IF('10a+c+n'!$Q522="C",'10a+c+n'!H522,0))</f>
        <v>0</v>
      </c>
      <c r="I522" s="121"/>
      <c r="J522" s="121"/>
      <c r="K522" s="122">
        <f>IF($C$4="citu pasākumu izmaksas",IF('10a+c+n'!$Q522="C",'10a+c+n'!K522,0))</f>
        <v>0</v>
      </c>
      <c r="L522" s="83">
        <f>IF($C$4="citu pasākumu izmaksas",IF('10a+c+n'!$Q522="C",'10a+c+n'!L522,0))</f>
        <v>0</v>
      </c>
      <c r="M522" s="121">
        <f>IF($C$4="citu pasākumu izmaksas",IF('10a+c+n'!$Q522="C",'10a+c+n'!M522,0))</f>
        <v>0</v>
      </c>
      <c r="N522" s="121">
        <f>IF($C$4="citu pasākumu izmaksas",IF('10a+c+n'!$Q522="C",'10a+c+n'!N522,0))</f>
        <v>0</v>
      </c>
      <c r="O522" s="121">
        <f>IF($C$4="citu pasākumu izmaksas",IF('10a+c+n'!$Q522="C",'10a+c+n'!O522,0))</f>
        <v>0</v>
      </c>
      <c r="P522" s="122">
        <f>IF($C$4="citu pasākumu izmaksas",IF('10a+c+n'!$Q522="C",'10a+c+n'!P522,0))</f>
        <v>0</v>
      </c>
    </row>
    <row r="523" spans="1:16" x14ac:dyDescent="0.2">
      <c r="A523" s="49">
        <f>IF(P523=0,0,IF(COUNTBLANK(P523)=1,0,COUNTA($P$14:P523)))</f>
        <v>0</v>
      </c>
      <c r="B523" s="21">
        <f>IF($C$4="citu pasākumu izmaksas",IF('10a+c+n'!$Q523="C",'10a+c+n'!B523,0))</f>
        <v>0</v>
      </c>
      <c r="C523" s="21">
        <f>IF($C$4="citu pasākumu izmaksas",IF('10a+c+n'!$Q523="C",'10a+c+n'!C523,0))</f>
        <v>0</v>
      </c>
      <c r="D523" s="21">
        <f>IF($C$4="citu pasākumu izmaksas",IF('10a+c+n'!$Q523="C",'10a+c+n'!D523,0))</f>
        <v>0</v>
      </c>
      <c r="E523" s="42"/>
      <c r="F523" s="64"/>
      <c r="G523" s="121"/>
      <c r="H523" s="121">
        <f>IF($C$4="citu pasākumu izmaksas",IF('10a+c+n'!$Q523="C",'10a+c+n'!H523,0))</f>
        <v>0</v>
      </c>
      <c r="I523" s="121"/>
      <c r="J523" s="121"/>
      <c r="K523" s="122">
        <f>IF($C$4="citu pasākumu izmaksas",IF('10a+c+n'!$Q523="C",'10a+c+n'!K523,0))</f>
        <v>0</v>
      </c>
      <c r="L523" s="83">
        <f>IF($C$4="citu pasākumu izmaksas",IF('10a+c+n'!$Q523="C",'10a+c+n'!L523,0))</f>
        <v>0</v>
      </c>
      <c r="M523" s="121">
        <f>IF($C$4="citu pasākumu izmaksas",IF('10a+c+n'!$Q523="C",'10a+c+n'!M523,0))</f>
        <v>0</v>
      </c>
      <c r="N523" s="121">
        <f>IF($C$4="citu pasākumu izmaksas",IF('10a+c+n'!$Q523="C",'10a+c+n'!N523,0))</f>
        <v>0</v>
      </c>
      <c r="O523" s="121">
        <f>IF($C$4="citu pasākumu izmaksas",IF('10a+c+n'!$Q523="C",'10a+c+n'!O523,0))</f>
        <v>0</v>
      </c>
      <c r="P523" s="122">
        <f>IF($C$4="citu pasākumu izmaksas",IF('10a+c+n'!$Q523="C",'10a+c+n'!P523,0))</f>
        <v>0</v>
      </c>
    </row>
    <row r="524" spans="1:16" x14ac:dyDescent="0.2">
      <c r="A524" s="49">
        <f>IF(P524=0,0,IF(COUNTBLANK(P524)=1,0,COUNTA($P$14:P524)))</f>
        <v>0</v>
      </c>
      <c r="B524" s="21">
        <f>IF($C$4="citu pasākumu izmaksas",IF('10a+c+n'!$Q524="C",'10a+c+n'!B524,0))</f>
        <v>0</v>
      </c>
      <c r="C524" s="21">
        <f>IF($C$4="citu pasākumu izmaksas",IF('10a+c+n'!$Q524="C",'10a+c+n'!C524,0))</f>
        <v>0</v>
      </c>
      <c r="D524" s="21">
        <f>IF($C$4="citu pasākumu izmaksas",IF('10a+c+n'!$Q524="C",'10a+c+n'!D524,0))</f>
        <v>0</v>
      </c>
      <c r="E524" s="42"/>
      <c r="F524" s="64"/>
      <c r="G524" s="121"/>
      <c r="H524" s="121">
        <f>IF($C$4="citu pasākumu izmaksas",IF('10a+c+n'!$Q524="C",'10a+c+n'!H524,0))</f>
        <v>0</v>
      </c>
      <c r="I524" s="121"/>
      <c r="J524" s="121"/>
      <c r="K524" s="122">
        <f>IF($C$4="citu pasākumu izmaksas",IF('10a+c+n'!$Q524="C",'10a+c+n'!K524,0))</f>
        <v>0</v>
      </c>
      <c r="L524" s="83">
        <f>IF($C$4="citu pasākumu izmaksas",IF('10a+c+n'!$Q524="C",'10a+c+n'!L524,0))</f>
        <v>0</v>
      </c>
      <c r="M524" s="121">
        <f>IF($C$4="citu pasākumu izmaksas",IF('10a+c+n'!$Q524="C",'10a+c+n'!M524,0))</f>
        <v>0</v>
      </c>
      <c r="N524" s="121">
        <f>IF($C$4="citu pasākumu izmaksas",IF('10a+c+n'!$Q524="C",'10a+c+n'!N524,0))</f>
        <v>0</v>
      </c>
      <c r="O524" s="121">
        <f>IF($C$4="citu pasākumu izmaksas",IF('10a+c+n'!$Q524="C",'10a+c+n'!O524,0))</f>
        <v>0</v>
      </c>
      <c r="P524" s="122">
        <f>IF($C$4="citu pasākumu izmaksas",IF('10a+c+n'!$Q524="C",'10a+c+n'!P524,0))</f>
        <v>0</v>
      </c>
    </row>
    <row r="525" spans="1:16" x14ac:dyDescent="0.2">
      <c r="A525" s="49">
        <f>IF(P525=0,0,IF(COUNTBLANK(P525)=1,0,COUNTA($P$14:P525)))</f>
        <v>0</v>
      </c>
      <c r="B525" s="21">
        <f>IF($C$4="citu pasākumu izmaksas",IF('10a+c+n'!$Q525="C",'10a+c+n'!B525,0))</f>
        <v>0</v>
      </c>
      <c r="C525" s="21">
        <f>IF($C$4="citu pasākumu izmaksas",IF('10a+c+n'!$Q525="C",'10a+c+n'!C525,0))</f>
        <v>0</v>
      </c>
      <c r="D525" s="21">
        <f>IF($C$4="citu pasākumu izmaksas",IF('10a+c+n'!$Q525="C",'10a+c+n'!D525,0))</f>
        <v>0</v>
      </c>
      <c r="E525" s="42"/>
      <c r="F525" s="64"/>
      <c r="G525" s="121"/>
      <c r="H525" s="121">
        <f>IF($C$4="citu pasākumu izmaksas",IF('10a+c+n'!$Q525="C",'10a+c+n'!H525,0))</f>
        <v>0</v>
      </c>
      <c r="I525" s="121"/>
      <c r="J525" s="121"/>
      <c r="K525" s="122">
        <f>IF($C$4="citu pasākumu izmaksas",IF('10a+c+n'!$Q525="C",'10a+c+n'!K525,0))</f>
        <v>0</v>
      </c>
      <c r="L525" s="83">
        <f>IF($C$4="citu pasākumu izmaksas",IF('10a+c+n'!$Q525="C",'10a+c+n'!L525,0))</f>
        <v>0</v>
      </c>
      <c r="M525" s="121">
        <f>IF($C$4="citu pasākumu izmaksas",IF('10a+c+n'!$Q525="C",'10a+c+n'!M525,0))</f>
        <v>0</v>
      </c>
      <c r="N525" s="121">
        <f>IF($C$4="citu pasākumu izmaksas",IF('10a+c+n'!$Q525="C",'10a+c+n'!N525,0))</f>
        <v>0</v>
      </c>
      <c r="O525" s="121">
        <f>IF($C$4="citu pasākumu izmaksas",IF('10a+c+n'!$Q525="C",'10a+c+n'!O525,0))</f>
        <v>0</v>
      </c>
      <c r="P525" s="122">
        <f>IF($C$4="citu pasākumu izmaksas",IF('10a+c+n'!$Q525="C",'10a+c+n'!P525,0))</f>
        <v>0</v>
      </c>
    </row>
    <row r="526" spans="1:16" x14ac:dyDescent="0.2">
      <c r="A526" s="49">
        <f>IF(P526=0,0,IF(COUNTBLANK(P526)=1,0,COUNTA($P$14:P526)))</f>
        <v>0</v>
      </c>
      <c r="B526" s="21">
        <f>IF($C$4="citu pasākumu izmaksas",IF('10a+c+n'!$Q526="C",'10a+c+n'!B526,0))</f>
        <v>0</v>
      </c>
      <c r="C526" s="21">
        <f>IF($C$4="citu pasākumu izmaksas",IF('10a+c+n'!$Q526="C",'10a+c+n'!C526,0))</f>
        <v>0</v>
      </c>
      <c r="D526" s="21">
        <f>IF($C$4="citu pasākumu izmaksas",IF('10a+c+n'!$Q526="C",'10a+c+n'!D526,0))</f>
        <v>0</v>
      </c>
      <c r="E526" s="42"/>
      <c r="F526" s="64"/>
      <c r="G526" s="121"/>
      <c r="H526" s="121">
        <f>IF($C$4="citu pasākumu izmaksas",IF('10a+c+n'!$Q526="C",'10a+c+n'!H526,0))</f>
        <v>0</v>
      </c>
      <c r="I526" s="121"/>
      <c r="J526" s="121"/>
      <c r="K526" s="122">
        <f>IF($C$4="citu pasākumu izmaksas",IF('10a+c+n'!$Q526="C",'10a+c+n'!K526,0))</f>
        <v>0</v>
      </c>
      <c r="L526" s="83">
        <f>IF($C$4="citu pasākumu izmaksas",IF('10a+c+n'!$Q526="C",'10a+c+n'!L526,0))</f>
        <v>0</v>
      </c>
      <c r="M526" s="121">
        <f>IF($C$4="citu pasākumu izmaksas",IF('10a+c+n'!$Q526="C",'10a+c+n'!M526,0))</f>
        <v>0</v>
      </c>
      <c r="N526" s="121">
        <f>IF($C$4="citu pasākumu izmaksas",IF('10a+c+n'!$Q526="C",'10a+c+n'!N526,0))</f>
        <v>0</v>
      </c>
      <c r="O526" s="121">
        <f>IF($C$4="citu pasākumu izmaksas",IF('10a+c+n'!$Q526="C",'10a+c+n'!O526,0))</f>
        <v>0</v>
      </c>
      <c r="P526" s="122">
        <f>IF($C$4="citu pasākumu izmaksas",IF('10a+c+n'!$Q526="C",'10a+c+n'!P526,0))</f>
        <v>0</v>
      </c>
    </row>
    <row r="527" spans="1:16" x14ac:dyDescent="0.2">
      <c r="A527" s="49">
        <f>IF(P527=0,0,IF(COUNTBLANK(P527)=1,0,COUNTA($P$14:P527)))</f>
        <v>0</v>
      </c>
      <c r="B527" s="21">
        <f>IF($C$4="citu pasākumu izmaksas",IF('10a+c+n'!$Q527="C",'10a+c+n'!B527,0))</f>
        <v>0</v>
      </c>
      <c r="C527" s="21">
        <f>IF($C$4="citu pasākumu izmaksas",IF('10a+c+n'!$Q527="C",'10a+c+n'!C527,0))</f>
        <v>0</v>
      </c>
      <c r="D527" s="21">
        <f>IF($C$4="citu pasākumu izmaksas",IF('10a+c+n'!$Q527="C",'10a+c+n'!D527,0))</f>
        <v>0</v>
      </c>
      <c r="E527" s="42"/>
      <c r="F527" s="64"/>
      <c r="G527" s="121"/>
      <c r="H527" s="121">
        <f>IF($C$4="citu pasākumu izmaksas",IF('10a+c+n'!$Q527="C",'10a+c+n'!H527,0))</f>
        <v>0</v>
      </c>
      <c r="I527" s="121"/>
      <c r="J527" s="121"/>
      <c r="K527" s="122">
        <f>IF($C$4="citu pasākumu izmaksas",IF('10a+c+n'!$Q527="C",'10a+c+n'!K527,0))</f>
        <v>0</v>
      </c>
      <c r="L527" s="83">
        <f>IF($C$4="citu pasākumu izmaksas",IF('10a+c+n'!$Q527="C",'10a+c+n'!L527,0))</f>
        <v>0</v>
      </c>
      <c r="M527" s="121">
        <f>IF($C$4="citu pasākumu izmaksas",IF('10a+c+n'!$Q527="C",'10a+c+n'!M527,0))</f>
        <v>0</v>
      </c>
      <c r="N527" s="121">
        <f>IF($C$4="citu pasākumu izmaksas",IF('10a+c+n'!$Q527="C",'10a+c+n'!N527,0))</f>
        <v>0</v>
      </c>
      <c r="O527" s="121">
        <f>IF($C$4="citu pasākumu izmaksas",IF('10a+c+n'!$Q527="C",'10a+c+n'!O527,0))</f>
        <v>0</v>
      </c>
      <c r="P527" s="122">
        <f>IF($C$4="citu pasākumu izmaksas",IF('10a+c+n'!$Q527="C",'10a+c+n'!P527,0))</f>
        <v>0</v>
      </c>
    </row>
    <row r="528" spans="1:16" x14ac:dyDescent="0.2">
      <c r="A528" s="49">
        <f>IF(P528=0,0,IF(COUNTBLANK(P528)=1,0,COUNTA($P$14:P528)))</f>
        <v>0</v>
      </c>
      <c r="B528" s="21">
        <f>IF($C$4="citu pasākumu izmaksas",IF('10a+c+n'!$Q528="C",'10a+c+n'!B528,0))</f>
        <v>0</v>
      </c>
      <c r="C528" s="21">
        <f>IF($C$4="citu pasākumu izmaksas",IF('10a+c+n'!$Q528="C",'10a+c+n'!C528,0))</f>
        <v>0</v>
      </c>
      <c r="D528" s="21">
        <f>IF($C$4="citu pasākumu izmaksas",IF('10a+c+n'!$Q528="C",'10a+c+n'!D528,0))</f>
        <v>0</v>
      </c>
      <c r="E528" s="42"/>
      <c r="F528" s="64"/>
      <c r="G528" s="121"/>
      <c r="H528" s="121">
        <f>IF($C$4="citu pasākumu izmaksas",IF('10a+c+n'!$Q528="C",'10a+c+n'!H528,0))</f>
        <v>0</v>
      </c>
      <c r="I528" s="121"/>
      <c r="J528" s="121"/>
      <c r="K528" s="122">
        <f>IF($C$4="citu pasākumu izmaksas",IF('10a+c+n'!$Q528="C",'10a+c+n'!K528,0))</f>
        <v>0</v>
      </c>
      <c r="L528" s="83">
        <f>IF($C$4="citu pasākumu izmaksas",IF('10a+c+n'!$Q528="C",'10a+c+n'!L528,0))</f>
        <v>0</v>
      </c>
      <c r="M528" s="121">
        <f>IF($C$4="citu pasākumu izmaksas",IF('10a+c+n'!$Q528="C",'10a+c+n'!M528,0))</f>
        <v>0</v>
      </c>
      <c r="N528" s="121">
        <f>IF($C$4="citu pasākumu izmaksas",IF('10a+c+n'!$Q528="C",'10a+c+n'!N528,0))</f>
        <v>0</v>
      </c>
      <c r="O528" s="121">
        <f>IF($C$4="citu pasākumu izmaksas",IF('10a+c+n'!$Q528="C",'10a+c+n'!O528,0))</f>
        <v>0</v>
      </c>
      <c r="P528" s="122">
        <f>IF($C$4="citu pasākumu izmaksas",IF('10a+c+n'!$Q528="C",'10a+c+n'!P528,0))</f>
        <v>0</v>
      </c>
    </row>
    <row r="529" spans="1:16" x14ac:dyDescent="0.2">
      <c r="A529" s="49">
        <f>IF(P529=0,0,IF(COUNTBLANK(P529)=1,0,COUNTA($P$14:P529)))</f>
        <v>0</v>
      </c>
      <c r="B529" s="21">
        <f>IF($C$4="citu pasākumu izmaksas",IF('10a+c+n'!$Q529="C",'10a+c+n'!B529,0))</f>
        <v>0</v>
      </c>
      <c r="C529" s="21">
        <f>IF($C$4="citu pasākumu izmaksas",IF('10a+c+n'!$Q529="C",'10a+c+n'!C529,0))</f>
        <v>0</v>
      </c>
      <c r="D529" s="21">
        <f>IF($C$4="citu pasākumu izmaksas",IF('10a+c+n'!$Q529="C",'10a+c+n'!D529,0))</f>
        <v>0</v>
      </c>
      <c r="E529" s="42"/>
      <c r="F529" s="64"/>
      <c r="G529" s="121"/>
      <c r="H529" s="121">
        <f>IF($C$4="citu pasākumu izmaksas",IF('10a+c+n'!$Q529="C",'10a+c+n'!H529,0))</f>
        <v>0</v>
      </c>
      <c r="I529" s="121"/>
      <c r="J529" s="121"/>
      <c r="K529" s="122">
        <f>IF($C$4="citu pasākumu izmaksas",IF('10a+c+n'!$Q529="C",'10a+c+n'!K529,0))</f>
        <v>0</v>
      </c>
      <c r="L529" s="83">
        <f>IF($C$4="citu pasākumu izmaksas",IF('10a+c+n'!$Q529="C",'10a+c+n'!L529,0))</f>
        <v>0</v>
      </c>
      <c r="M529" s="121">
        <f>IF($C$4="citu pasākumu izmaksas",IF('10a+c+n'!$Q529="C",'10a+c+n'!M529,0))</f>
        <v>0</v>
      </c>
      <c r="N529" s="121">
        <f>IF($C$4="citu pasākumu izmaksas",IF('10a+c+n'!$Q529="C",'10a+c+n'!N529,0))</f>
        <v>0</v>
      </c>
      <c r="O529" s="121">
        <f>IF($C$4="citu pasākumu izmaksas",IF('10a+c+n'!$Q529="C",'10a+c+n'!O529,0))</f>
        <v>0</v>
      </c>
      <c r="P529" s="122">
        <f>IF($C$4="citu pasākumu izmaksas",IF('10a+c+n'!$Q529="C",'10a+c+n'!P529,0))</f>
        <v>0</v>
      </c>
    </row>
    <row r="530" spans="1:16" x14ac:dyDescent="0.2">
      <c r="A530" s="49">
        <f>IF(P530=0,0,IF(COUNTBLANK(P530)=1,0,COUNTA($P$14:P530)))</f>
        <v>0</v>
      </c>
      <c r="B530" s="21">
        <f>IF($C$4="citu pasākumu izmaksas",IF('10a+c+n'!$Q530="C",'10a+c+n'!B530,0))</f>
        <v>0</v>
      </c>
      <c r="C530" s="21">
        <f>IF($C$4="citu pasākumu izmaksas",IF('10a+c+n'!$Q530="C",'10a+c+n'!C530,0))</f>
        <v>0</v>
      </c>
      <c r="D530" s="21">
        <f>IF($C$4="citu pasākumu izmaksas",IF('10a+c+n'!$Q530="C",'10a+c+n'!D530,0))</f>
        <v>0</v>
      </c>
      <c r="E530" s="42"/>
      <c r="F530" s="64"/>
      <c r="G530" s="121"/>
      <c r="H530" s="121">
        <f>IF($C$4="citu pasākumu izmaksas",IF('10a+c+n'!$Q530="C",'10a+c+n'!H530,0))</f>
        <v>0</v>
      </c>
      <c r="I530" s="121"/>
      <c r="J530" s="121"/>
      <c r="K530" s="122">
        <f>IF($C$4="citu pasākumu izmaksas",IF('10a+c+n'!$Q530="C",'10a+c+n'!K530,0))</f>
        <v>0</v>
      </c>
      <c r="L530" s="83">
        <f>IF($C$4="citu pasākumu izmaksas",IF('10a+c+n'!$Q530="C",'10a+c+n'!L530,0))</f>
        <v>0</v>
      </c>
      <c r="M530" s="121">
        <f>IF($C$4="citu pasākumu izmaksas",IF('10a+c+n'!$Q530="C",'10a+c+n'!M530,0))</f>
        <v>0</v>
      </c>
      <c r="N530" s="121">
        <f>IF($C$4="citu pasākumu izmaksas",IF('10a+c+n'!$Q530="C",'10a+c+n'!N530,0))</f>
        <v>0</v>
      </c>
      <c r="O530" s="121">
        <f>IF($C$4="citu pasākumu izmaksas",IF('10a+c+n'!$Q530="C",'10a+c+n'!O530,0))</f>
        <v>0</v>
      </c>
      <c r="P530" s="122">
        <f>IF($C$4="citu pasākumu izmaksas",IF('10a+c+n'!$Q530="C",'10a+c+n'!P530,0))</f>
        <v>0</v>
      </c>
    </row>
    <row r="531" spans="1:16" x14ac:dyDescent="0.2">
      <c r="A531" s="49">
        <f>IF(P531=0,0,IF(COUNTBLANK(P531)=1,0,COUNTA($P$14:P531)))</f>
        <v>0</v>
      </c>
      <c r="B531" s="21">
        <f>IF($C$4="citu pasākumu izmaksas",IF('10a+c+n'!$Q531="C",'10a+c+n'!B531,0))</f>
        <v>0</v>
      </c>
      <c r="C531" s="21">
        <f>IF($C$4="citu pasākumu izmaksas",IF('10a+c+n'!$Q531="C",'10a+c+n'!C531,0))</f>
        <v>0</v>
      </c>
      <c r="D531" s="21">
        <f>IF($C$4="citu pasākumu izmaksas",IF('10a+c+n'!$Q531="C",'10a+c+n'!D531,0))</f>
        <v>0</v>
      </c>
      <c r="E531" s="42"/>
      <c r="F531" s="64"/>
      <c r="G531" s="121"/>
      <c r="H531" s="121">
        <f>IF($C$4="citu pasākumu izmaksas",IF('10a+c+n'!$Q531="C",'10a+c+n'!H531,0))</f>
        <v>0</v>
      </c>
      <c r="I531" s="121"/>
      <c r="J531" s="121"/>
      <c r="K531" s="122">
        <f>IF($C$4="citu pasākumu izmaksas",IF('10a+c+n'!$Q531="C",'10a+c+n'!K531,0))</f>
        <v>0</v>
      </c>
      <c r="L531" s="83">
        <f>IF($C$4="citu pasākumu izmaksas",IF('10a+c+n'!$Q531="C",'10a+c+n'!L531,0))</f>
        <v>0</v>
      </c>
      <c r="M531" s="121">
        <f>IF($C$4="citu pasākumu izmaksas",IF('10a+c+n'!$Q531="C",'10a+c+n'!M531,0))</f>
        <v>0</v>
      </c>
      <c r="N531" s="121">
        <f>IF($C$4="citu pasākumu izmaksas",IF('10a+c+n'!$Q531="C",'10a+c+n'!N531,0))</f>
        <v>0</v>
      </c>
      <c r="O531" s="121">
        <f>IF($C$4="citu pasākumu izmaksas",IF('10a+c+n'!$Q531="C",'10a+c+n'!O531,0))</f>
        <v>0</v>
      </c>
      <c r="P531" s="122">
        <f>IF($C$4="citu pasākumu izmaksas",IF('10a+c+n'!$Q531="C",'10a+c+n'!P531,0))</f>
        <v>0</v>
      </c>
    </row>
    <row r="532" spans="1:16" x14ac:dyDescent="0.2">
      <c r="A532" s="49">
        <f>IF(P532=0,0,IF(COUNTBLANK(P532)=1,0,COUNTA($P$14:P532)))</f>
        <v>0</v>
      </c>
      <c r="B532" s="21">
        <f>IF($C$4="citu pasākumu izmaksas",IF('10a+c+n'!$Q532="C",'10a+c+n'!B532,0))</f>
        <v>0</v>
      </c>
      <c r="C532" s="21">
        <f>IF($C$4="citu pasākumu izmaksas",IF('10a+c+n'!$Q532="C",'10a+c+n'!C532,0))</f>
        <v>0</v>
      </c>
      <c r="D532" s="21">
        <f>IF($C$4="citu pasākumu izmaksas",IF('10a+c+n'!$Q532="C",'10a+c+n'!D532,0))</f>
        <v>0</v>
      </c>
      <c r="E532" s="42"/>
      <c r="F532" s="64"/>
      <c r="G532" s="121"/>
      <c r="H532" s="121">
        <f>IF($C$4="citu pasākumu izmaksas",IF('10a+c+n'!$Q532="C",'10a+c+n'!H532,0))</f>
        <v>0</v>
      </c>
      <c r="I532" s="121"/>
      <c r="J532" s="121"/>
      <c r="K532" s="122">
        <f>IF($C$4="citu pasākumu izmaksas",IF('10a+c+n'!$Q532="C",'10a+c+n'!K532,0))</f>
        <v>0</v>
      </c>
      <c r="L532" s="83">
        <f>IF($C$4="citu pasākumu izmaksas",IF('10a+c+n'!$Q532="C",'10a+c+n'!L532,0))</f>
        <v>0</v>
      </c>
      <c r="M532" s="121">
        <f>IF($C$4="citu pasākumu izmaksas",IF('10a+c+n'!$Q532="C",'10a+c+n'!M532,0))</f>
        <v>0</v>
      </c>
      <c r="N532" s="121">
        <f>IF($C$4="citu pasākumu izmaksas",IF('10a+c+n'!$Q532="C",'10a+c+n'!N532,0))</f>
        <v>0</v>
      </c>
      <c r="O532" s="121">
        <f>IF($C$4="citu pasākumu izmaksas",IF('10a+c+n'!$Q532="C",'10a+c+n'!O532,0))</f>
        <v>0</v>
      </c>
      <c r="P532" s="122">
        <f>IF($C$4="citu pasākumu izmaksas",IF('10a+c+n'!$Q532="C",'10a+c+n'!P532,0))</f>
        <v>0</v>
      </c>
    </row>
    <row r="533" spans="1:16" x14ac:dyDescent="0.2">
      <c r="A533" s="49">
        <f>IF(P533=0,0,IF(COUNTBLANK(P533)=1,0,COUNTA($P$14:P533)))</f>
        <v>0</v>
      </c>
      <c r="B533" s="21">
        <f>IF($C$4="citu pasākumu izmaksas",IF('10a+c+n'!$Q533="C",'10a+c+n'!B533,0))</f>
        <v>0</v>
      </c>
      <c r="C533" s="21">
        <f>IF($C$4="citu pasākumu izmaksas",IF('10a+c+n'!$Q533="C",'10a+c+n'!C533,0))</f>
        <v>0</v>
      </c>
      <c r="D533" s="21">
        <f>IF($C$4="citu pasākumu izmaksas",IF('10a+c+n'!$Q533="C",'10a+c+n'!D533,0))</f>
        <v>0</v>
      </c>
      <c r="E533" s="42"/>
      <c r="F533" s="64"/>
      <c r="G533" s="121"/>
      <c r="H533" s="121">
        <f>IF($C$4="citu pasākumu izmaksas",IF('10a+c+n'!$Q533="C",'10a+c+n'!H533,0))</f>
        <v>0</v>
      </c>
      <c r="I533" s="121"/>
      <c r="J533" s="121"/>
      <c r="K533" s="122">
        <f>IF($C$4="citu pasākumu izmaksas",IF('10a+c+n'!$Q533="C",'10a+c+n'!K533,0))</f>
        <v>0</v>
      </c>
      <c r="L533" s="83">
        <f>IF($C$4="citu pasākumu izmaksas",IF('10a+c+n'!$Q533="C",'10a+c+n'!L533,0))</f>
        <v>0</v>
      </c>
      <c r="M533" s="121">
        <f>IF($C$4="citu pasākumu izmaksas",IF('10a+c+n'!$Q533="C",'10a+c+n'!M533,0))</f>
        <v>0</v>
      </c>
      <c r="N533" s="121">
        <f>IF($C$4="citu pasākumu izmaksas",IF('10a+c+n'!$Q533="C",'10a+c+n'!N533,0))</f>
        <v>0</v>
      </c>
      <c r="O533" s="121">
        <f>IF($C$4="citu pasākumu izmaksas",IF('10a+c+n'!$Q533="C",'10a+c+n'!O533,0))</f>
        <v>0</v>
      </c>
      <c r="P533" s="122">
        <f>IF($C$4="citu pasākumu izmaksas",IF('10a+c+n'!$Q533="C",'10a+c+n'!P533,0))</f>
        <v>0</v>
      </c>
    </row>
    <row r="534" spans="1:16" x14ac:dyDescent="0.2">
      <c r="A534" s="49">
        <f>IF(P534=0,0,IF(COUNTBLANK(P534)=1,0,COUNTA($P$14:P534)))</f>
        <v>0</v>
      </c>
      <c r="B534" s="21">
        <f>IF($C$4="citu pasākumu izmaksas",IF('10a+c+n'!$Q534="C",'10a+c+n'!B534,0))</f>
        <v>0</v>
      </c>
      <c r="C534" s="21">
        <f>IF($C$4="citu pasākumu izmaksas",IF('10a+c+n'!$Q534="C",'10a+c+n'!C534,0))</f>
        <v>0</v>
      </c>
      <c r="D534" s="21">
        <f>IF($C$4="citu pasākumu izmaksas",IF('10a+c+n'!$Q534="C",'10a+c+n'!D534,0))</f>
        <v>0</v>
      </c>
      <c r="E534" s="42"/>
      <c r="F534" s="64"/>
      <c r="G534" s="121"/>
      <c r="H534" s="121">
        <f>IF($C$4="citu pasākumu izmaksas",IF('10a+c+n'!$Q534="C",'10a+c+n'!H534,0))</f>
        <v>0</v>
      </c>
      <c r="I534" s="121"/>
      <c r="J534" s="121"/>
      <c r="K534" s="122">
        <f>IF($C$4="citu pasākumu izmaksas",IF('10a+c+n'!$Q534="C",'10a+c+n'!K534,0))</f>
        <v>0</v>
      </c>
      <c r="L534" s="83">
        <f>IF($C$4="citu pasākumu izmaksas",IF('10a+c+n'!$Q534="C",'10a+c+n'!L534,0))</f>
        <v>0</v>
      </c>
      <c r="M534" s="121">
        <f>IF($C$4="citu pasākumu izmaksas",IF('10a+c+n'!$Q534="C",'10a+c+n'!M534,0))</f>
        <v>0</v>
      </c>
      <c r="N534" s="121">
        <f>IF($C$4="citu pasākumu izmaksas",IF('10a+c+n'!$Q534="C",'10a+c+n'!N534,0))</f>
        <v>0</v>
      </c>
      <c r="O534" s="121">
        <f>IF($C$4="citu pasākumu izmaksas",IF('10a+c+n'!$Q534="C",'10a+c+n'!O534,0))</f>
        <v>0</v>
      </c>
      <c r="P534" s="122">
        <f>IF($C$4="citu pasākumu izmaksas",IF('10a+c+n'!$Q534="C",'10a+c+n'!P534,0))</f>
        <v>0</v>
      </c>
    </row>
    <row r="535" spans="1:16" x14ac:dyDescent="0.2">
      <c r="A535" s="49">
        <f>IF(P535=0,0,IF(COUNTBLANK(P535)=1,0,COUNTA($P$14:P535)))</f>
        <v>0</v>
      </c>
      <c r="B535" s="21">
        <f>IF($C$4="citu pasākumu izmaksas",IF('10a+c+n'!$Q535="C",'10a+c+n'!B535,0))</f>
        <v>0</v>
      </c>
      <c r="C535" s="21">
        <f>IF($C$4="citu pasākumu izmaksas",IF('10a+c+n'!$Q535="C",'10a+c+n'!C535,0))</f>
        <v>0</v>
      </c>
      <c r="D535" s="21">
        <f>IF($C$4="citu pasākumu izmaksas",IF('10a+c+n'!$Q535="C",'10a+c+n'!D535,0))</f>
        <v>0</v>
      </c>
      <c r="E535" s="42"/>
      <c r="F535" s="64"/>
      <c r="G535" s="121"/>
      <c r="H535" s="121">
        <f>IF($C$4="citu pasākumu izmaksas",IF('10a+c+n'!$Q535="C",'10a+c+n'!H535,0))</f>
        <v>0</v>
      </c>
      <c r="I535" s="121"/>
      <c r="J535" s="121"/>
      <c r="K535" s="122">
        <f>IF($C$4="citu pasākumu izmaksas",IF('10a+c+n'!$Q535="C",'10a+c+n'!K535,0))</f>
        <v>0</v>
      </c>
      <c r="L535" s="83">
        <f>IF($C$4="citu pasākumu izmaksas",IF('10a+c+n'!$Q535="C",'10a+c+n'!L535,0))</f>
        <v>0</v>
      </c>
      <c r="M535" s="121">
        <f>IF($C$4="citu pasākumu izmaksas",IF('10a+c+n'!$Q535="C",'10a+c+n'!M535,0))</f>
        <v>0</v>
      </c>
      <c r="N535" s="121">
        <f>IF($C$4="citu pasākumu izmaksas",IF('10a+c+n'!$Q535="C",'10a+c+n'!N535,0))</f>
        <v>0</v>
      </c>
      <c r="O535" s="121">
        <f>IF($C$4="citu pasākumu izmaksas",IF('10a+c+n'!$Q535="C",'10a+c+n'!O535,0))</f>
        <v>0</v>
      </c>
      <c r="P535" s="122">
        <f>IF($C$4="citu pasākumu izmaksas",IF('10a+c+n'!$Q535="C",'10a+c+n'!P535,0))</f>
        <v>0</v>
      </c>
    </row>
    <row r="536" spans="1:16" x14ac:dyDescent="0.2">
      <c r="A536" s="49">
        <f>IF(P536=0,0,IF(COUNTBLANK(P536)=1,0,COUNTA($P$14:P536)))</f>
        <v>0</v>
      </c>
      <c r="B536" s="21">
        <f>IF($C$4="citu pasākumu izmaksas",IF('10a+c+n'!$Q536="C",'10a+c+n'!B536,0))</f>
        <v>0</v>
      </c>
      <c r="C536" s="21">
        <f>IF($C$4="citu pasākumu izmaksas",IF('10a+c+n'!$Q536="C",'10a+c+n'!C536,0))</f>
        <v>0</v>
      </c>
      <c r="D536" s="21">
        <f>IF($C$4="citu pasākumu izmaksas",IF('10a+c+n'!$Q536="C",'10a+c+n'!D536,0))</f>
        <v>0</v>
      </c>
      <c r="E536" s="42"/>
      <c r="F536" s="64"/>
      <c r="G536" s="121"/>
      <c r="H536" s="121">
        <f>IF($C$4="citu pasākumu izmaksas",IF('10a+c+n'!$Q536="C",'10a+c+n'!H536,0))</f>
        <v>0</v>
      </c>
      <c r="I536" s="121"/>
      <c r="J536" s="121"/>
      <c r="K536" s="122">
        <f>IF($C$4="citu pasākumu izmaksas",IF('10a+c+n'!$Q536="C",'10a+c+n'!K536,0))</f>
        <v>0</v>
      </c>
      <c r="L536" s="83">
        <f>IF($C$4="citu pasākumu izmaksas",IF('10a+c+n'!$Q536="C",'10a+c+n'!L536,0))</f>
        <v>0</v>
      </c>
      <c r="M536" s="121">
        <f>IF($C$4="citu pasākumu izmaksas",IF('10a+c+n'!$Q536="C",'10a+c+n'!M536,0))</f>
        <v>0</v>
      </c>
      <c r="N536" s="121">
        <f>IF($C$4="citu pasākumu izmaksas",IF('10a+c+n'!$Q536="C",'10a+c+n'!N536,0))</f>
        <v>0</v>
      </c>
      <c r="O536" s="121">
        <f>IF($C$4="citu pasākumu izmaksas",IF('10a+c+n'!$Q536="C",'10a+c+n'!O536,0))</f>
        <v>0</v>
      </c>
      <c r="P536" s="122">
        <f>IF($C$4="citu pasākumu izmaksas",IF('10a+c+n'!$Q536="C",'10a+c+n'!P536,0))</f>
        <v>0</v>
      </c>
    </row>
    <row r="537" spans="1:16" x14ac:dyDescent="0.2">
      <c r="A537" s="49">
        <f>IF(P537=0,0,IF(COUNTBLANK(P537)=1,0,COUNTA($P$14:P537)))</f>
        <v>0</v>
      </c>
      <c r="B537" s="21">
        <f>IF($C$4="citu pasākumu izmaksas",IF('10a+c+n'!$Q537="C",'10a+c+n'!B537,0))</f>
        <v>0</v>
      </c>
      <c r="C537" s="21">
        <f>IF($C$4="citu pasākumu izmaksas",IF('10a+c+n'!$Q537="C",'10a+c+n'!C537,0))</f>
        <v>0</v>
      </c>
      <c r="D537" s="21">
        <f>IF($C$4="citu pasākumu izmaksas",IF('10a+c+n'!$Q537="C",'10a+c+n'!D537,0))</f>
        <v>0</v>
      </c>
      <c r="E537" s="42"/>
      <c r="F537" s="64"/>
      <c r="G537" s="121"/>
      <c r="H537" s="121">
        <f>IF($C$4="citu pasākumu izmaksas",IF('10a+c+n'!$Q537="C",'10a+c+n'!H537,0))</f>
        <v>0</v>
      </c>
      <c r="I537" s="121"/>
      <c r="J537" s="121"/>
      <c r="K537" s="122">
        <f>IF($C$4="citu pasākumu izmaksas",IF('10a+c+n'!$Q537="C",'10a+c+n'!K537,0))</f>
        <v>0</v>
      </c>
      <c r="L537" s="83">
        <f>IF($C$4="citu pasākumu izmaksas",IF('10a+c+n'!$Q537="C",'10a+c+n'!L537,0))</f>
        <v>0</v>
      </c>
      <c r="M537" s="121">
        <f>IF($C$4="citu pasākumu izmaksas",IF('10a+c+n'!$Q537="C",'10a+c+n'!M537,0))</f>
        <v>0</v>
      </c>
      <c r="N537" s="121">
        <f>IF($C$4="citu pasākumu izmaksas",IF('10a+c+n'!$Q537="C",'10a+c+n'!N537,0))</f>
        <v>0</v>
      </c>
      <c r="O537" s="121">
        <f>IF($C$4="citu pasākumu izmaksas",IF('10a+c+n'!$Q537="C",'10a+c+n'!O537,0))</f>
        <v>0</v>
      </c>
      <c r="P537" s="122">
        <f>IF($C$4="citu pasākumu izmaksas",IF('10a+c+n'!$Q537="C",'10a+c+n'!P537,0))</f>
        <v>0</v>
      </c>
    </row>
    <row r="538" spans="1:16" x14ac:dyDescent="0.2">
      <c r="A538" s="49">
        <f>IF(P538=0,0,IF(COUNTBLANK(P538)=1,0,COUNTA($P$14:P538)))</f>
        <v>0</v>
      </c>
      <c r="B538" s="21">
        <f>IF($C$4="citu pasākumu izmaksas",IF('10a+c+n'!$Q538="C",'10a+c+n'!B538,0))</f>
        <v>0</v>
      </c>
      <c r="C538" s="21">
        <f>IF($C$4="citu pasākumu izmaksas",IF('10a+c+n'!$Q538="C",'10a+c+n'!C538,0))</f>
        <v>0</v>
      </c>
      <c r="D538" s="21">
        <f>IF($C$4="citu pasākumu izmaksas",IF('10a+c+n'!$Q538="C",'10a+c+n'!D538,0))</f>
        <v>0</v>
      </c>
      <c r="E538" s="42"/>
      <c r="F538" s="64"/>
      <c r="G538" s="121"/>
      <c r="H538" s="121">
        <f>IF($C$4="citu pasākumu izmaksas",IF('10a+c+n'!$Q538="C",'10a+c+n'!H538,0))</f>
        <v>0</v>
      </c>
      <c r="I538" s="121"/>
      <c r="J538" s="121"/>
      <c r="K538" s="122">
        <f>IF($C$4="citu pasākumu izmaksas",IF('10a+c+n'!$Q538="C",'10a+c+n'!K538,0))</f>
        <v>0</v>
      </c>
      <c r="L538" s="83">
        <f>IF($C$4="citu pasākumu izmaksas",IF('10a+c+n'!$Q538="C",'10a+c+n'!L538,0))</f>
        <v>0</v>
      </c>
      <c r="M538" s="121">
        <f>IF($C$4="citu pasākumu izmaksas",IF('10a+c+n'!$Q538="C",'10a+c+n'!M538,0))</f>
        <v>0</v>
      </c>
      <c r="N538" s="121">
        <f>IF($C$4="citu pasākumu izmaksas",IF('10a+c+n'!$Q538="C",'10a+c+n'!N538,0))</f>
        <v>0</v>
      </c>
      <c r="O538" s="121">
        <f>IF($C$4="citu pasākumu izmaksas",IF('10a+c+n'!$Q538="C",'10a+c+n'!O538,0))</f>
        <v>0</v>
      </c>
      <c r="P538" s="122">
        <f>IF($C$4="citu pasākumu izmaksas",IF('10a+c+n'!$Q538="C",'10a+c+n'!P538,0))</f>
        <v>0</v>
      </c>
    </row>
    <row r="539" spans="1:16" x14ac:dyDescent="0.2">
      <c r="A539" s="49">
        <f>IF(P539=0,0,IF(COUNTBLANK(P539)=1,0,COUNTA($P$14:P539)))</f>
        <v>0</v>
      </c>
      <c r="B539" s="21">
        <f>IF($C$4="citu pasākumu izmaksas",IF('10a+c+n'!$Q539="C",'10a+c+n'!B539,0))</f>
        <v>0</v>
      </c>
      <c r="C539" s="21">
        <f>IF($C$4="citu pasākumu izmaksas",IF('10a+c+n'!$Q539="C",'10a+c+n'!C539,0))</f>
        <v>0</v>
      </c>
      <c r="D539" s="21">
        <f>IF($C$4="citu pasākumu izmaksas",IF('10a+c+n'!$Q539="C",'10a+c+n'!D539,0))</f>
        <v>0</v>
      </c>
      <c r="E539" s="42"/>
      <c r="F539" s="64"/>
      <c r="G539" s="121"/>
      <c r="H539" s="121">
        <f>IF($C$4="citu pasākumu izmaksas",IF('10a+c+n'!$Q539="C",'10a+c+n'!H539,0))</f>
        <v>0</v>
      </c>
      <c r="I539" s="121"/>
      <c r="J539" s="121"/>
      <c r="K539" s="122">
        <f>IF($C$4="citu pasākumu izmaksas",IF('10a+c+n'!$Q539="C",'10a+c+n'!K539,0))</f>
        <v>0</v>
      </c>
      <c r="L539" s="83">
        <f>IF($C$4="citu pasākumu izmaksas",IF('10a+c+n'!$Q539="C",'10a+c+n'!L539,0))</f>
        <v>0</v>
      </c>
      <c r="M539" s="121">
        <f>IF($C$4="citu pasākumu izmaksas",IF('10a+c+n'!$Q539="C",'10a+c+n'!M539,0))</f>
        <v>0</v>
      </c>
      <c r="N539" s="121">
        <f>IF($C$4="citu pasākumu izmaksas",IF('10a+c+n'!$Q539="C",'10a+c+n'!N539,0))</f>
        <v>0</v>
      </c>
      <c r="O539" s="121">
        <f>IF($C$4="citu pasākumu izmaksas",IF('10a+c+n'!$Q539="C",'10a+c+n'!O539,0))</f>
        <v>0</v>
      </c>
      <c r="P539" s="122">
        <f>IF($C$4="citu pasākumu izmaksas",IF('10a+c+n'!$Q539="C",'10a+c+n'!P539,0))</f>
        <v>0</v>
      </c>
    </row>
    <row r="540" spans="1:16" x14ac:dyDescent="0.2">
      <c r="A540" s="49">
        <f>IF(P540=0,0,IF(COUNTBLANK(P540)=1,0,COUNTA($P$14:P540)))</f>
        <v>0</v>
      </c>
      <c r="B540" s="21">
        <f>IF($C$4="citu pasākumu izmaksas",IF('10a+c+n'!$Q540="C",'10a+c+n'!B540,0))</f>
        <v>0</v>
      </c>
      <c r="C540" s="21">
        <f>IF($C$4="citu pasākumu izmaksas",IF('10a+c+n'!$Q540="C",'10a+c+n'!C540,0))</f>
        <v>0</v>
      </c>
      <c r="D540" s="21">
        <f>IF($C$4="citu pasākumu izmaksas",IF('10a+c+n'!$Q540="C",'10a+c+n'!D540,0))</f>
        <v>0</v>
      </c>
      <c r="E540" s="42"/>
      <c r="F540" s="64"/>
      <c r="G540" s="121"/>
      <c r="H540" s="121">
        <f>IF($C$4="citu pasākumu izmaksas",IF('10a+c+n'!$Q540="C",'10a+c+n'!H540,0))</f>
        <v>0</v>
      </c>
      <c r="I540" s="121"/>
      <c r="J540" s="121"/>
      <c r="K540" s="122">
        <f>IF($C$4="citu pasākumu izmaksas",IF('10a+c+n'!$Q540="C",'10a+c+n'!K540,0))</f>
        <v>0</v>
      </c>
      <c r="L540" s="83">
        <f>IF($C$4="citu pasākumu izmaksas",IF('10a+c+n'!$Q540="C",'10a+c+n'!L540,0))</f>
        <v>0</v>
      </c>
      <c r="M540" s="121">
        <f>IF($C$4="citu pasākumu izmaksas",IF('10a+c+n'!$Q540="C",'10a+c+n'!M540,0))</f>
        <v>0</v>
      </c>
      <c r="N540" s="121">
        <f>IF($C$4="citu pasākumu izmaksas",IF('10a+c+n'!$Q540="C",'10a+c+n'!N540,0))</f>
        <v>0</v>
      </c>
      <c r="O540" s="121">
        <f>IF($C$4="citu pasākumu izmaksas",IF('10a+c+n'!$Q540="C",'10a+c+n'!O540,0))</f>
        <v>0</v>
      </c>
      <c r="P540" s="122">
        <f>IF($C$4="citu pasākumu izmaksas",IF('10a+c+n'!$Q540="C",'10a+c+n'!P540,0))</f>
        <v>0</v>
      </c>
    </row>
    <row r="541" spans="1:16" x14ac:dyDescent="0.2">
      <c r="A541" s="49">
        <f>IF(P541=0,0,IF(COUNTBLANK(P541)=1,0,COUNTA($P$14:P541)))</f>
        <v>0</v>
      </c>
      <c r="B541" s="21">
        <f>IF($C$4="citu pasākumu izmaksas",IF('10a+c+n'!$Q541="C",'10a+c+n'!B541,0))</f>
        <v>0</v>
      </c>
      <c r="C541" s="21">
        <f>IF($C$4="citu pasākumu izmaksas",IF('10a+c+n'!$Q541="C",'10a+c+n'!C541,0))</f>
        <v>0</v>
      </c>
      <c r="D541" s="21">
        <f>IF($C$4="citu pasākumu izmaksas",IF('10a+c+n'!$Q541="C",'10a+c+n'!D541,0))</f>
        <v>0</v>
      </c>
      <c r="E541" s="42"/>
      <c r="F541" s="64"/>
      <c r="G541" s="121"/>
      <c r="H541" s="121">
        <f>IF($C$4="citu pasākumu izmaksas",IF('10a+c+n'!$Q541="C",'10a+c+n'!H541,0))</f>
        <v>0</v>
      </c>
      <c r="I541" s="121"/>
      <c r="J541" s="121"/>
      <c r="K541" s="122">
        <f>IF($C$4="citu pasākumu izmaksas",IF('10a+c+n'!$Q541="C",'10a+c+n'!K541,0))</f>
        <v>0</v>
      </c>
      <c r="L541" s="83">
        <f>IF($C$4="citu pasākumu izmaksas",IF('10a+c+n'!$Q541="C",'10a+c+n'!L541,0))</f>
        <v>0</v>
      </c>
      <c r="M541" s="121">
        <f>IF($C$4="citu pasākumu izmaksas",IF('10a+c+n'!$Q541="C",'10a+c+n'!M541,0))</f>
        <v>0</v>
      </c>
      <c r="N541" s="121">
        <f>IF($C$4="citu pasākumu izmaksas",IF('10a+c+n'!$Q541="C",'10a+c+n'!N541,0))</f>
        <v>0</v>
      </c>
      <c r="O541" s="121">
        <f>IF($C$4="citu pasākumu izmaksas",IF('10a+c+n'!$Q541="C",'10a+c+n'!O541,0))</f>
        <v>0</v>
      </c>
      <c r="P541" s="122">
        <f>IF($C$4="citu pasākumu izmaksas",IF('10a+c+n'!$Q541="C",'10a+c+n'!P541,0))</f>
        <v>0</v>
      </c>
    </row>
    <row r="542" spans="1:16" x14ac:dyDescent="0.2">
      <c r="A542" s="49">
        <f>IF(P542=0,0,IF(COUNTBLANK(P542)=1,0,COUNTA($P$14:P542)))</f>
        <v>0</v>
      </c>
      <c r="B542" s="21">
        <f>IF($C$4="citu pasākumu izmaksas",IF('10a+c+n'!$Q542="C",'10a+c+n'!B542,0))</f>
        <v>0</v>
      </c>
      <c r="C542" s="21">
        <f>IF($C$4="citu pasākumu izmaksas",IF('10a+c+n'!$Q542="C",'10a+c+n'!C542,0))</f>
        <v>0</v>
      </c>
      <c r="D542" s="21">
        <f>IF($C$4="citu pasākumu izmaksas",IF('10a+c+n'!$Q542="C",'10a+c+n'!D542,0))</f>
        <v>0</v>
      </c>
      <c r="E542" s="42"/>
      <c r="F542" s="64"/>
      <c r="G542" s="121"/>
      <c r="H542" s="121">
        <f>IF($C$4="citu pasākumu izmaksas",IF('10a+c+n'!$Q542="C",'10a+c+n'!H542,0))</f>
        <v>0</v>
      </c>
      <c r="I542" s="121"/>
      <c r="J542" s="121"/>
      <c r="K542" s="122">
        <f>IF($C$4="citu pasākumu izmaksas",IF('10a+c+n'!$Q542="C",'10a+c+n'!K542,0))</f>
        <v>0</v>
      </c>
      <c r="L542" s="83">
        <f>IF($C$4="citu pasākumu izmaksas",IF('10a+c+n'!$Q542="C",'10a+c+n'!L542,0))</f>
        <v>0</v>
      </c>
      <c r="M542" s="121">
        <f>IF($C$4="citu pasākumu izmaksas",IF('10a+c+n'!$Q542="C",'10a+c+n'!M542,0))</f>
        <v>0</v>
      </c>
      <c r="N542" s="121">
        <f>IF($C$4="citu pasākumu izmaksas",IF('10a+c+n'!$Q542="C",'10a+c+n'!N542,0))</f>
        <v>0</v>
      </c>
      <c r="O542" s="121">
        <f>IF($C$4="citu pasākumu izmaksas",IF('10a+c+n'!$Q542="C",'10a+c+n'!O542,0))</f>
        <v>0</v>
      </c>
      <c r="P542" s="122">
        <f>IF($C$4="citu pasākumu izmaksas",IF('10a+c+n'!$Q542="C",'10a+c+n'!P542,0))</f>
        <v>0</v>
      </c>
    </row>
    <row r="543" spans="1:16" x14ac:dyDescent="0.2">
      <c r="A543" s="49">
        <f>IF(P543=0,0,IF(COUNTBLANK(P543)=1,0,COUNTA($P$14:P543)))</f>
        <v>0</v>
      </c>
      <c r="B543" s="21">
        <f>IF($C$4="citu pasākumu izmaksas",IF('10a+c+n'!$Q543="C",'10a+c+n'!B543,0))</f>
        <v>0</v>
      </c>
      <c r="C543" s="21">
        <f>IF($C$4="citu pasākumu izmaksas",IF('10a+c+n'!$Q543="C",'10a+c+n'!C543,0))</f>
        <v>0</v>
      </c>
      <c r="D543" s="21">
        <f>IF($C$4="citu pasākumu izmaksas",IF('10a+c+n'!$Q543="C",'10a+c+n'!D543,0))</f>
        <v>0</v>
      </c>
      <c r="E543" s="42"/>
      <c r="F543" s="64"/>
      <c r="G543" s="121"/>
      <c r="H543" s="121">
        <f>IF($C$4="citu pasākumu izmaksas",IF('10a+c+n'!$Q543="C",'10a+c+n'!H543,0))</f>
        <v>0</v>
      </c>
      <c r="I543" s="121"/>
      <c r="J543" s="121"/>
      <c r="K543" s="122">
        <f>IF($C$4="citu pasākumu izmaksas",IF('10a+c+n'!$Q543="C",'10a+c+n'!K543,0))</f>
        <v>0</v>
      </c>
      <c r="L543" s="83">
        <f>IF($C$4="citu pasākumu izmaksas",IF('10a+c+n'!$Q543="C",'10a+c+n'!L543,0))</f>
        <v>0</v>
      </c>
      <c r="M543" s="121">
        <f>IF($C$4="citu pasākumu izmaksas",IF('10a+c+n'!$Q543="C",'10a+c+n'!M543,0))</f>
        <v>0</v>
      </c>
      <c r="N543" s="121">
        <f>IF($C$4="citu pasākumu izmaksas",IF('10a+c+n'!$Q543="C",'10a+c+n'!N543,0))</f>
        <v>0</v>
      </c>
      <c r="O543" s="121">
        <f>IF($C$4="citu pasākumu izmaksas",IF('10a+c+n'!$Q543="C",'10a+c+n'!O543,0))</f>
        <v>0</v>
      </c>
      <c r="P543" s="122">
        <f>IF($C$4="citu pasākumu izmaksas",IF('10a+c+n'!$Q543="C",'10a+c+n'!P543,0))</f>
        <v>0</v>
      </c>
    </row>
    <row r="544" spans="1:16" x14ac:dyDescent="0.2">
      <c r="A544" s="49">
        <f>IF(P544=0,0,IF(COUNTBLANK(P544)=1,0,COUNTA($P$14:P544)))</f>
        <v>0</v>
      </c>
      <c r="B544" s="21">
        <f>IF($C$4="citu pasākumu izmaksas",IF('10a+c+n'!$Q544="C",'10a+c+n'!B544,0))</f>
        <v>0</v>
      </c>
      <c r="C544" s="21">
        <f>IF($C$4="citu pasākumu izmaksas",IF('10a+c+n'!$Q544="C",'10a+c+n'!C544,0))</f>
        <v>0</v>
      </c>
      <c r="D544" s="21">
        <f>IF($C$4="citu pasākumu izmaksas",IF('10a+c+n'!$Q544="C",'10a+c+n'!D544,0))</f>
        <v>0</v>
      </c>
      <c r="E544" s="42"/>
      <c r="F544" s="64"/>
      <c r="G544" s="121"/>
      <c r="H544" s="121">
        <f>IF($C$4="citu pasākumu izmaksas",IF('10a+c+n'!$Q544="C",'10a+c+n'!H544,0))</f>
        <v>0</v>
      </c>
      <c r="I544" s="121"/>
      <c r="J544" s="121"/>
      <c r="K544" s="122">
        <f>IF($C$4="citu pasākumu izmaksas",IF('10a+c+n'!$Q544="C",'10a+c+n'!K544,0))</f>
        <v>0</v>
      </c>
      <c r="L544" s="83">
        <f>IF($C$4="citu pasākumu izmaksas",IF('10a+c+n'!$Q544="C",'10a+c+n'!L544,0))</f>
        <v>0</v>
      </c>
      <c r="M544" s="121">
        <f>IF($C$4="citu pasākumu izmaksas",IF('10a+c+n'!$Q544="C",'10a+c+n'!M544,0))</f>
        <v>0</v>
      </c>
      <c r="N544" s="121">
        <f>IF($C$4="citu pasākumu izmaksas",IF('10a+c+n'!$Q544="C",'10a+c+n'!N544,0))</f>
        <v>0</v>
      </c>
      <c r="O544" s="121">
        <f>IF($C$4="citu pasākumu izmaksas",IF('10a+c+n'!$Q544="C",'10a+c+n'!O544,0))</f>
        <v>0</v>
      </c>
      <c r="P544" s="122">
        <f>IF($C$4="citu pasākumu izmaksas",IF('10a+c+n'!$Q544="C",'10a+c+n'!P544,0))</f>
        <v>0</v>
      </c>
    </row>
    <row r="545" spans="1:16" x14ac:dyDescent="0.2">
      <c r="A545" s="49">
        <f>IF(P545=0,0,IF(COUNTBLANK(P545)=1,0,COUNTA($P$14:P545)))</f>
        <v>0</v>
      </c>
      <c r="B545" s="21">
        <f>IF($C$4="citu pasākumu izmaksas",IF('10a+c+n'!$Q545="C",'10a+c+n'!B545,0))</f>
        <v>0</v>
      </c>
      <c r="C545" s="21">
        <f>IF($C$4="citu pasākumu izmaksas",IF('10a+c+n'!$Q545="C",'10a+c+n'!C545,0))</f>
        <v>0</v>
      </c>
      <c r="D545" s="21">
        <f>IF($C$4="citu pasākumu izmaksas",IF('10a+c+n'!$Q545="C",'10a+c+n'!D545,0))</f>
        <v>0</v>
      </c>
      <c r="E545" s="42"/>
      <c r="F545" s="64"/>
      <c r="G545" s="121"/>
      <c r="H545" s="121">
        <f>IF($C$4="citu pasākumu izmaksas",IF('10a+c+n'!$Q545="C",'10a+c+n'!H545,0))</f>
        <v>0</v>
      </c>
      <c r="I545" s="121"/>
      <c r="J545" s="121"/>
      <c r="K545" s="122">
        <f>IF($C$4="citu pasākumu izmaksas",IF('10a+c+n'!$Q545="C",'10a+c+n'!K545,0))</f>
        <v>0</v>
      </c>
      <c r="L545" s="83">
        <f>IF($C$4="citu pasākumu izmaksas",IF('10a+c+n'!$Q545="C",'10a+c+n'!L545,0))</f>
        <v>0</v>
      </c>
      <c r="M545" s="121">
        <f>IF($C$4="citu pasākumu izmaksas",IF('10a+c+n'!$Q545="C",'10a+c+n'!M545,0))</f>
        <v>0</v>
      </c>
      <c r="N545" s="121">
        <f>IF($C$4="citu pasākumu izmaksas",IF('10a+c+n'!$Q545="C",'10a+c+n'!N545,0))</f>
        <v>0</v>
      </c>
      <c r="O545" s="121">
        <f>IF($C$4="citu pasākumu izmaksas",IF('10a+c+n'!$Q545="C",'10a+c+n'!O545,0))</f>
        <v>0</v>
      </c>
      <c r="P545" s="122">
        <f>IF($C$4="citu pasākumu izmaksas",IF('10a+c+n'!$Q545="C",'10a+c+n'!P545,0))</f>
        <v>0</v>
      </c>
    </row>
    <row r="546" spans="1:16" x14ac:dyDescent="0.2">
      <c r="A546" s="49">
        <f>IF(P546=0,0,IF(COUNTBLANK(P546)=1,0,COUNTA($P$14:P546)))</f>
        <v>0</v>
      </c>
      <c r="B546" s="21">
        <f>IF($C$4="citu pasākumu izmaksas",IF('10a+c+n'!$Q546="C",'10a+c+n'!B546,0))</f>
        <v>0</v>
      </c>
      <c r="C546" s="21">
        <f>IF($C$4="citu pasākumu izmaksas",IF('10a+c+n'!$Q546="C",'10a+c+n'!C546,0))</f>
        <v>0</v>
      </c>
      <c r="D546" s="21">
        <f>IF($C$4="citu pasākumu izmaksas",IF('10a+c+n'!$Q546="C",'10a+c+n'!D546,0))</f>
        <v>0</v>
      </c>
      <c r="E546" s="42"/>
      <c r="F546" s="64"/>
      <c r="G546" s="121"/>
      <c r="H546" s="121">
        <f>IF($C$4="citu pasākumu izmaksas",IF('10a+c+n'!$Q546="C",'10a+c+n'!H546,0))</f>
        <v>0</v>
      </c>
      <c r="I546" s="121"/>
      <c r="J546" s="121"/>
      <c r="K546" s="122">
        <f>IF($C$4="citu pasākumu izmaksas",IF('10a+c+n'!$Q546="C",'10a+c+n'!K546,0))</f>
        <v>0</v>
      </c>
      <c r="L546" s="83">
        <f>IF($C$4="citu pasākumu izmaksas",IF('10a+c+n'!$Q546="C",'10a+c+n'!L546,0))</f>
        <v>0</v>
      </c>
      <c r="M546" s="121">
        <f>IF($C$4="citu pasākumu izmaksas",IF('10a+c+n'!$Q546="C",'10a+c+n'!M546,0))</f>
        <v>0</v>
      </c>
      <c r="N546" s="121">
        <f>IF($C$4="citu pasākumu izmaksas",IF('10a+c+n'!$Q546="C",'10a+c+n'!N546,0))</f>
        <v>0</v>
      </c>
      <c r="O546" s="121">
        <f>IF($C$4="citu pasākumu izmaksas",IF('10a+c+n'!$Q546="C",'10a+c+n'!O546,0))</f>
        <v>0</v>
      </c>
      <c r="P546" s="122">
        <f>IF($C$4="citu pasākumu izmaksas",IF('10a+c+n'!$Q546="C",'10a+c+n'!P546,0))</f>
        <v>0</v>
      </c>
    </row>
    <row r="547" spans="1:16" x14ac:dyDescent="0.2">
      <c r="A547" s="49">
        <f>IF(P547=0,0,IF(COUNTBLANK(P547)=1,0,COUNTA($P$14:P547)))</f>
        <v>0</v>
      </c>
      <c r="B547" s="21">
        <f>IF($C$4="citu pasākumu izmaksas",IF('10a+c+n'!$Q547="C",'10a+c+n'!B547,0))</f>
        <v>0</v>
      </c>
      <c r="C547" s="21">
        <f>IF($C$4="citu pasākumu izmaksas",IF('10a+c+n'!$Q547="C",'10a+c+n'!C547,0))</f>
        <v>0</v>
      </c>
      <c r="D547" s="21">
        <f>IF($C$4="citu pasākumu izmaksas",IF('10a+c+n'!$Q547="C",'10a+c+n'!D547,0))</f>
        <v>0</v>
      </c>
      <c r="E547" s="42"/>
      <c r="F547" s="64"/>
      <c r="G547" s="121"/>
      <c r="H547" s="121">
        <f>IF($C$4="citu pasākumu izmaksas",IF('10a+c+n'!$Q547="C",'10a+c+n'!H547,0))</f>
        <v>0</v>
      </c>
      <c r="I547" s="121"/>
      <c r="J547" s="121"/>
      <c r="K547" s="122">
        <f>IF($C$4="citu pasākumu izmaksas",IF('10a+c+n'!$Q547="C",'10a+c+n'!K547,0))</f>
        <v>0</v>
      </c>
      <c r="L547" s="83">
        <f>IF($C$4="citu pasākumu izmaksas",IF('10a+c+n'!$Q547="C",'10a+c+n'!L547,0))</f>
        <v>0</v>
      </c>
      <c r="M547" s="121">
        <f>IF($C$4="citu pasākumu izmaksas",IF('10a+c+n'!$Q547="C",'10a+c+n'!M547,0))</f>
        <v>0</v>
      </c>
      <c r="N547" s="121">
        <f>IF($C$4="citu pasākumu izmaksas",IF('10a+c+n'!$Q547="C",'10a+c+n'!N547,0))</f>
        <v>0</v>
      </c>
      <c r="O547" s="121">
        <f>IF($C$4="citu pasākumu izmaksas",IF('10a+c+n'!$Q547="C",'10a+c+n'!O547,0))</f>
        <v>0</v>
      </c>
      <c r="P547" s="122">
        <f>IF($C$4="citu pasākumu izmaksas",IF('10a+c+n'!$Q547="C",'10a+c+n'!P547,0))</f>
        <v>0</v>
      </c>
    </row>
    <row r="548" spans="1:16" x14ac:dyDescent="0.2">
      <c r="A548" s="49">
        <f>IF(P548=0,0,IF(COUNTBLANK(P548)=1,0,COUNTA($P$14:P548)))</f>
        <v>0</v>
      </c>
      <c r="B548" s="21">
        <f>IF($C$4="citu pasākumu izmaksas",IF('10a+c+n'!$Q548="C",'10a+c+n'!B548,0))</f>
        <v>0</v>
      </c>
      <c r="C548" s="21">
        <f>IF($C$4="citu pasākumu izmaksas",IF('10a+c+n'!$Q548="C",'10a+c+n'!C548,0))</f>
        <v>0</v>
      </c>
      <c r="D548" s="21">
        <f>IF($C$4="citu pasākumu izmaksas",IF('10a+c+n'!$Q548="C",'10a+c+n'!D548,0))</f>
        <v>0</v>
      </c>
      <c r="E548" s="42"/>
      <c r="F548" s="64"/>
      <c r="G548" s="121"/>
      <c r="H548" s="121">
        <f>IF($C$4="citu pasākumu izmaksas",IF('10a+c+n'!$Q548="C",'10a+c+n'!H548,0))</f>
        <v>0</v>
      </c>
      <c r="I548" s="121"/>
      <c r="J548" s="121"/>
      <c r="K548" s="122">
        <f>IF($C$4="citu pasākumu izmaksas",IF('10a+c+n'!$Q548="C",'10a+c+n'!K548,0))</f>
        <v>0</v>
      </c>
      <c r="L548" s="83">
        <f>IF($C$4="citu pasākumu izmaksas",IF('10a+c+n'!$Q548="C",'10a+c+n'!L548,0))</f>
        <v>0</v>
      </c>
      <c r="M548" s="121">
        <f>IF($C$4="citu pasākumu izmaksas",IF('10a+c+n'!$Q548="C",'10a+c+n'!M548,0))</f>
        <v>0</v>
      </c>
      <c r="N548" s="121">
        <f>IF($C$4="citu pasākumu izmaksas",IF('10a+c+n'!$Q548="C",'10a+c+n'!N548,0))</f>
        <v>0</v>
      </c>
      <c r="O548" s="121">
        <f>IF($C$4="citu pasākumu izmaksas",IF('10a+c+n'!$Q548="C",'10a+c+n'!O548,0))</f>
        <v>0</v>
      </c>
      <c r="P548" s="122">
        <f>IF($C$4="citu pasākumu izmaksas",IF('10a+c+n'!$Q548="C",'10a+c+n'!P548,0))</f>
        <v>0</v>
      </c>
    </row>
    <row r="549" spans="1:16" x14ac:dyDescent="0.2">
      <c r="A549" s="49">
        <f>IF(P549=0,0,IF(COUNTBLANK(P549)=1,0,COUNTA($P$14:P549)))</f>
        <v>0</v>
      </c>
      <c r="B549" s="21">
        <f>IF($C$4="citu pasākumu izmaksas",IF('10a+c+n'!$Q549="C",'10a+c+n'!B549,0))</f>
        <v>0</v>
      </c>
      <c r="C549" s="21">
        <f>IF($C$4="citu pasākumu izmaksas",IF('10a+c+n'!$Q549="C",'10a+c+n'!C549,0))</f>
        <v>0</v>
      </c>
      <c r="D549" s="21">
        <f>IF($C$4="citu pasākumu izmaksas",IF('10a+c+n'!$Q549="C",'10a+c+n'!D549,0))</f>
        <v>0</v>
      </c>
      <c r="E549" s="42"/>
      <c r="F549" s="64"/>
      <c r="G549" s="121"/>
      <c r="H549" s="121">
        <f>IF($C$4="citu pasākumu izmaksas",IF('10a+c+n'!$Q549="C",'10a+c+n'!H549,0))</f>
        <v>0</v>
      </c>
      <c r="I549" s="121"/>
      <c r="J549" s="121"/>
      <c r="K549" s="122">
        <f>IF($C$4="citu pasākumu izmaksas",IF('10a+c+n'!$Q549="C",'10a+c+n'!K549,0))</f>
        <v>0</v>
      </c>
      <c r="L549" s="83">
        <f>IF($C$4="citu pasākumu izmaksas",IF('10a+c+n'!$Q549="C",'10a+c+n'!L549,0))</f>
        <v>0</v>
      </c>
      <c r="M549" s="121">
        <f>IF($C$4="citu pasākumu izmaksas",IF('10a+c+n'!$Q549="C",'10a+c+n'!M549,0))</f>
        <v>0</v>
      </c>
      <c r="N549" s="121">
        <f>IF($C$4="citu pasākumu izmaksas",IF('10a+c+n'!$Q549="C",'10a+c+n'!N549,0))</f>
        <v>0</v>
      </c>
      <c r="O549" s="121">
        <f>IF($C$4="citu pasākumu izmaksas",IF('10a+c+n'!$Q549="C",'10a+c+n'!O549,0))</f>
        <v>0</v>
      </c>
      <c r="P549" s="122">
        <f>IF($C$4="citu pasākumu izmaksas",IF('10a+c+n'!$Q549="C",'10a+c+n'!P549,0))</f>
        <v>0</v>
      </c>
    </row>
    <row r="550" spans="1:16" x14ac:dyDescent="0.2">
      <c r="A550" s="49">
        <f>IF(P550=0,0,IF(COUNTBLANK(P550)=1,0,COUNTA($P$14:P550)))</f>
        <v>0</v>
      </c>
      <c r="B550" s="21">
        <f>IF($C$4="citu pasākumu izmaksas",IF('10a+c+n'!$Q550="C",'10a+c+n'!B550,0))</f>
        <v>0</v>
      </c>
      <c r="C550" s="21">
        <f>IF($C$4="citu pasākumu izmaksas",IF('10a+c+n'!$Q550="C",'10a+c+n'!C550,0))</f>
        <v>0</v>
      </c>
      <c r="D550" s="21">
        <f>IF($C$4="citu pasākumu izmaksas",IF('10a+c+n'!$Q550="C",'10a+c+n'!D550,0))</f>
        <v>0</v>
      </c>
      <c r="E550" s="42"/>
      <c r="F550" s="64"/>
      <c r="G550" s="121"/>
      <c r="H550" s="121">
        <f>IF($C$4="citu pasākumu izmaksas",IF('10a+c+n'!$Q550="C",'10a+c+n'!H550,0))</f>
        <v>0</v>
      </c>
      <c r="I550" s="121"/>
      <c r="J550" s="121"/>
      <c r="K550" s="122">
        <f>IF($C$4="citu pasākumu izmaksas",IF('10a+c+n'!$Q550="C",'10a+c+n'!K550,0))</f>
        <v>0</v>
      </c>
      <c r="L550" s="83">
        <f>IF($C$4="citu pasākumu izmaksas",IF('10a+c+n'!$Q550="C",'10a+c+n'!L550,0))</f>
        <v>0</v>
      </c>
      <c r="M550" s="121">
        <f>IF($C$4="citu pasākumu izmaksas",IF('10a+c+n'!$Q550="C",'10a+c+n'!M550,0))</f>
        <v>0</v>
      </c>
      <c r="N550" s="121">
        <f>IF($C$4="citu pasākumu izmaksas",IF('10a+c+n'!$Q550="C",'10a+c+n'!N550,0))</f>
        <v>0</v>
      </c>
      <c r="O550" s="121">
        <f>IF($C$4="citu pasākumu izmaksas",IF('10a+c+n'!$Q550="C",'10a+c+n'!O550,0))</f>
        <v>0</v>
      </c>
      <c r="P550" s="122">
        <f>IF($C$4="citu pasākumu izmaksas",IF('10a+c+n'!$Q550="C",'10a+c+n'!P550,0))</f>
        <v>0</v>
      </c>
    </row>
    <row r="551" spans="1:16" x14ac:dyDescent="0.2">
      <c r="A551" s="49">
        <f>IF(P551=0,0,IF(COUNTBLANK(P551)=1,0,COUNTA($P$14:P551)))</f>
        <v>0</v>
      </c>
      <c r="B551" s="21">
        <f>IF($C$4="citu pasākumu izmaksas",IF('10a+c+n'!$Q551="C",'10a+c+n'!B551,0))</f>
        <v>0</v>
      </c>
      <c r="C551" s="21">
        <f>IF($C$4="citu pasākumu izmaksas",IF('10a+c+n'!$Q551="C",'10a+c+n'!C551,0))</f>
        <v>0</v>
      </c>
      <c r="D551" s="21">
        <f>IF($C$4="citu pasākumu izmaksas",IF('10a+c+n'!$Q551="C",'10a+c+n'!D551,0))</f>
        <v>0</v>
      </c>
      <c r="E551" s="42"/>
      <c r="F551" s="64"/>
      <c r="G551" s="121"/>
      <c r="H551" s="121">
        <f>IF($C$4="citu pasākumu izmaksas",IF('10a+c+n'!$Q551="C",'10a+c+n'!H551,0))</f>
        <v>0</v>
      </c>
      <c r="I551" s="121"/>
      <c r="J551" s="121"/>
      <c r="K551" s="122">
        <f>IF($C$4="citu pasākumu izmaksas",IF('10a+c+n'!$Q551="C",'10a+c+n'!K551,0))</f>
        <v>0</v>
      </c>
      <c r="L551" s="83">
        <f>IF($C$4="citu pasākumu izmaksas",IF('10a+c+n'!$Q551="C",'10a+c+n'!L551,0))</f>
        <v>0</v>
      </c>
      <c r="M551" s="121">
        <f>IF($C$4="citu pasākumu izmaksas",IF('10a+c+n'!$Q551="C",'10a+c+n'!M551,0))</f>
        <v>0</v>
      </c>
      <c r="N551" s="121">
        <f>IF($C$4="citu pasākumu izmaksas",IF('10a+c+n'!$Q551="C",'10a+c+n'!N551,0))</f>
        <v>0</v>
      </c>
      <c r="O551" s="121">
        <f>IF($C$4="citu pasākumu izmaksas",IF('10a+c+n'!$Q551="C",'10a+c+n'!O551,0))</f>
        <v>0</v>
      </c>
      <c r="P551" s="122">
        <f>IF($C$4="citu pasākumu izmaksas",IF('10a+c+n'!$Q551="C",'10a+c+n'!P551,0))</f>
        <v>0</v>
      </c>
    </row>
    <row r="552" spans="1:16" x14ac:dyDescent="0.2">
      <c r="A552" s="49">
        <f>IF(P552=0,0,IF(COUNTBLANK(P552)=1,0,COUNTA($P$14:P552)))</f>
        <v>0</v>
      </c>
      <c r="B552" s="21">
        <f>IF($C$4="citu pasākumu izmaksas",IF('10a+c+n'!$Q552="C",'10a+c+n'!B552,0))</f>
        <v>0</v>
      </c>
      <c r="C552" s="21">
        <f>IF($C$4="citu pasākumu izmaksas",IF('10a+c+n'!$Q552="C",'10a+c+n'!C552,0))</f>
        <v>0</v>
      </c>
      <c r="D552" s="21">
        <f>IF($C$4="citu pasākumu izmaksas",IF('10a+c+n'!$Q552="C",'10a+c+n'!D552,0))</f>
        <v>0</v>
      </c>
      <c r="E552" s="42"/>
      <c r="F552" s="64"/>
      <c r="G552" s="121"/>
      <c r="H552" s="121">
        <f>IF($C$4="citu pasākumu izmaksas",IF('10a+c+n'!$Q552="C",'10a+c+n'!H552,0))</f>
        <v>0</v>
      </c>
      <c r="I552" s="121"/>
      <c r="J552" s="121"/>
      <c r="K552" s="122">
        <f>IF($C$4="citu pasākumu izmaksas",IF('10a+c+n'!$Q552="C",'10a+c+n'!K552,0))</f>
        <v>0</v>
      </c>
      <c r="L552" s="83">
        <f>IF($C$4="citu pasākumu izmaksas",IF('10a+c+n'!$Q552="C",'10a+c+n'!L552,0))</f>
        <v>0</v>
      </c>
      <c r="M552" s="121">
        <f>IF($C$4="citu pasākumu izmaksas",IF('10a+c+n'!$Q552="C",'10a+c+n'!M552,0))</f>
        <v>0</v>
      </c>
      <c r="N552" s="121">
        <f>IF($C$4="citu pasākumu izmaksas",IF('10a+c+n'!$Q552="C",'10a+c+n'!N552,0))</f>
        <v>0</v>
      </c>
      <c r="O552" s="121">
        <f>IF($C$4="citu pasākumu izmaksas",IF('10a+c+n'!$Q552="C",'10a+c+n'!O552,0))</f>
        <v>0</v>
      </c>
      <c r="P552" s="122">
        <f>IF($C$4="citu pasākumu izmaksas",IF('10a+c+n'!$Q552="C",'10a+c+n'!P552,0))</f>
        <v>0</v>
      </c>
    </row>
    <row r="553" spans="1:16" x14ac:dyDescent="0.2">
      <c r="A553" s="49">
        <f>IF(P553=0,0,IF(COUNTBLANK(P553)=1,0,COUNTA($P$14:P553)))</f>
        <v>0</v>
      </c>
      <c r="B553" s="21">
        <f>IF($C$4="citu pasākumu izmaksas",IF('10a+c+n'!$Q553="C",'10a+c+n'!B553,0))</f>
        <v>0</v>
      </c>
      <c r="C553" s="21">
        <f>IF($C$4="citu pasākumu izmaksas",IF('10a+c+n'!$Q553="C",'10a+c+n'!C553,0))</f>
        <v>0</v>
      </c>
      <c r="D553" s="21">
        <f>IF($C$4="citu pasākumu izmaksas",IF('10a+c+n'!$Q553="C",'10a+c+n'!D553,0))</f>
        <v>0</v>
      </c>
      <c r="E553" s="42"/>
      <c r="F553" s="64"/>
      <c r="G553" s="121"/>
      <c r="H553" s="121">
        <f>IF($C$4="citu pasākumu izmaksas",IF('10a+c+n'!$Q553="C",'10a+c+n'!H553,0))</f>
        <v>0</v>
      </c>
      <c r="I553" s="121"/>
      <c r="J553" s="121"/>
      <c r="K553" s="122">
        <f>IF($C$4="citu pasākumu izmaksas",IF('10a+c+n'!$Q553="C",'10a+c+n'!K553,0))</f>
        <v>0</v>
      </c>
      <c r="L553" s="83">
        <f>IF($C$4="citu pasākumu izmaksas",IF('10a+c+n'!$Q553="C",'10a+c+n'!L553,0))</f>
        <v>0</v>
      </c>
      <c r="M553" s="121">
        <f>IF($C$4="citu pasākumu izmaksas",IF('10a+c+n'!$Q553="C",'10a+c+n'!M553,0))</f>
        <v>0</v>
      </c>
      <c r="N553" s="121">
        <f>IF($C$4="citu pasākumu izmaksas",IF('10a+c+n'!$Q553="C",'10a+c+n'!N553,0))</f>
        <v>0</v>
      </c>
      <c r="O553" s="121">
        <f>IF($C$4="citu pasākumu izmaksas",IF('10a+c+n'!$Q553="C",'10a+c+n'!O553,0))</f>
        <v>0</v>
      </c>
      <c r="P553" s="122">
        <f>IF($C$4="citu pasākumu izmaksas",IF('10a+c+n'!$Q553="C",'10a+c+n'!P553,0))</f>
        <v>0</v>
      </c>
    </row>
    <row r="554" spans="1:16" x14ac:dyDescent="0.2">
      <c r="A554" s="49">
        <f>IF(P554=0,0,IF(COUNTBLANK(P554)=1,0,COUNTA($P$14:P554)))</f>
        <v>0</v>
      </c>
      <c r="B554" s="21">
        <f>IF($C$4="citu pasākumu izmaksas",IF('10a+c+n'!$Q554="C",'10a+c+n'!B554,0))</f>
        <v>0</v>
      </c>
      <c r="C554" s="21">
        <f>IF($C$4="citu pasākumu izmaksas",IF('10a+c+n'!$Q554="C",'10a+c+n'!C554,0))</f>
        <v>0</v>
      </c>
      <c r="D554" s="21">
        <f>IF($C$4="citu pasākumu izmaksas",IF('10a+c+n'!$Q554="C",'10a+c+n'!D554,0))</f>
        <v>0</v>
      </c>
      <c r="E554" s="42"/>
      <c r="F554" s="64"/>
      <c r="G554" s="121"/>
      <c r="H554" s="121">
        <f>IF($C$4="citu pasākumu izmaksas",IF('10a+c+n'!$Q554="C",'10a+c+n'!H554,0))</f>
        <v>0</v>
      </c>
      <c r="I554" s="121"/>
      <c r="J554" s="121"/>
      <c r="K554" s="122">
        <f>IF($C$4="citu pasākumu izmaksas",IF('10a+c+n'!$Q554="C",'10a+c+n'!K554,0))</f>
        <v>0</v>
      </c>
      <c r="L554" s="83">
        <f>IF($C$4="citu pasākumu izmaksas",IF('10a+c+n'!$Q554="C",'10a+c+n'!L554,0))</f>
        <v>0</v>
      </c>
      <c r="M554" s="121">
        <f>IF($C$4="citu pasākumu izmaksas",IF('10a+c+n'!$Q554="C",'10a+c+n'!M554,0))</f>
        <v>0</v>
      </c>
      <c r="N554" s="121">
        <f>IF($C$4="citu pasākumu izmaksas",IF('10a+c+n'!$Q554="C",'10a+c+n'!N554,0))</f>
        <v>0</v>
      </c>
      <c r="O554" s="121">
        <f>IF($C$4="citu pasākumu izmaksas",IF('10a+c+n'!$Q554="C",'10a+c+n'!O554,0))</f>
        <v>0</v>
      </c>
      <c r="P554" s="122">
        <f>IF($C$4="citu pasākumu izmaksas",IF('10a+c+n'!$Q554="C",'10a+c+n'!P554,0))</f>
        <v>0</v>
      </c>
    </row>
    <row r="555" spans="1:16" x14ac:dyDescent="0.2">
      <c r="A555" s="49">
        <f>IF(P555=0,0,IF(COUNTBLANK(P555)=1,0,COUNTA($P$14:P555)))</f>
        <v>0</v>
      </c>
      <c r="B555" s="21">
        <f>IF($C$4="citu pasākumu izmaksas",IF('10a+c+n'!$Q555="C",'10a+c+n'!B555,0))</f>
        <v>0</v>
      </c>
      <c r="C555" s="21">
        <f>IF($C$4="citu pasākumu izmaksas",IF('10a+c+n'!$Q555="C",'10a+c+n'!C555,0))</f>
        <v>0</v>
      </c>
      <c r="D555" s="21">
        <f>IF($C$4="citu pasākumu izmaksas",IF('10a+c+n'!$Q555="C",'10a+c+n'!D555,0))</f>
        <v>0</v>
      </c>
      <c r="E555" s="42"/>
      <c r="F555" s="64"/>
      <c r="G555" s="121"/>
      <c r="H555" s="121">
        <f>IF($C$4="citu pasākumu izmaksas",IF('10a+c+n'!$Q555="C",'10a+c+n'!H555,0))</f>
        <v>0</v>
      </c>
      <c r="I555" s="121"/>
      <c r="J555" s="121"/>
      <c r="K555" s="122">
        <f>IF($C$4="citu pasākumu izmaksas",IF('10a+c+n'!$Q555="C",'10a+c+n'!K555,0))</f>
        <v>0</v>
      </c>
      <c r="L555" s="83">
        <f>IF($C$4="citu pasākumu izmaksas",IF('10a+c+n'!$Q555="C",'10a+c+n'!L555,0))</f>
        <v>0</v>
      </c>
      <c r="M555" s="121">
        <f>IF($C$4="citu pasākumu izmaksas",IF('10a+c+n'!$Q555="C",'10a+c+n'!M555,0))</f>
        <v>0</v>
      </c>
      <c r="N555" s="121">
        <f>IF($C$4="citu pasākumu izmaksas",IF('10a+c+n'!$Q555="C",'10a+c+n'!N555,0))</f>
        <v>0</v>
      </c>
      <c r="O555" s="121">
        <f>IF($C$4="citu pasākumu izmaksas",IF('10a+c+n'!$Q555="C",'10a+c+n'!O555,0))</f>
        <v>0</v>
      </c>
      <c r="P555" s="122">
        <f>IF($C$4="citu pasākumu izmaksas",IF('10a+c+n'!$Q555="C",'10a+c+n'!P555,0))</f>
        <v>0</v>
      </c>
    </row>
    <row r="556" spans="1:16" x14ac:dyDescent="0.2">
      <c r="A556" s="49">
        <f>IF(P556=0,0,IF(COUNTBLANK(P556)=1,0,COUNTA($P$14:P556)))</f>
        <v>0</v>
      </c>
      <c r="B556" s="21">
        <f>IF($C$4="citu pasākumu izmaksas",IF('10a+c+n'!$Q556="C",'10a+c+n'!B556,0))</f>
        <v>0</v>
      </c>
      <c r="C556" s="21">
        <f>IF($C$4="citu pasākumu izmaksas",IF('10a+c+n'!$Q556="C",'10a+c+n'!C556,0))</f>
        <v>0</v>
      </c>
      <c r="D556" s="21">
        <f>IF($C$4="citu pasākumu izmaksas",IF('10a+c+n'!$Q556="C",'10a+c+n'!D556,0))</f>
        <v>0</v>
      </c>
      <c r="E556" s="42"/>
      <c r="F556" s="64"/>
      <c r="G556" s="121"/>
      <c r="H556" s="121">
        <f>IF($C$4="citu pasākumu izmaksas",IF('10a+c+n'!$Q556="C",'10a+c+n'!H556,0))</f>
        <v>0</v>
      </c>
      <c r="I556" s="121"/>
      <c r="J556" s="121"/>
      <c r="K556" s="122">
        <f>IF($C$4="citu pasākumu izmaksas",IF('10a+c+n'!$Q556="C",'10a+c+n'!K556,0))</f>
        <v>0</v>
      </c>
      <c r="L556" s="83">
        <f>IF($C$4="citu pasākumu izmaksas",IF('10a+c+n'!$Q556="C",'10a+c+n'!L556,0))</f>
        <v>0</v>
      </c>
      <c r="M556" s="121">
        <f>IF($C$4="citu pasākumu izmaksas",IF('10a+c+n'!$Q556="C",'10a+c+n'!M556,0))</f>
        <v>0</v>
      </c>
      <c r="N556" s="121">
        <f>IF($C$4="citu pasākumu izmaksas",IF('10a+c+n'!$Q556="C",'10a+c+n'!N556,0))</f>
        <v>0</v>
      </c>
      <c r="O556" s="121">
        <f>IF($C$4="citu pasākumu izmaksas",IF('10a+c+n'!$Q556="C",'10a+c+n'!O556,0))</f>
        <v>0</v>
      </c>
      <c r="P556" s="122">
        <f>IF($C$4="citu pasākumu izmaksas",IF('10a+c+n'!$Q556="C",'10a+c+n'!P556,0))</f>
        <v>0</v>
      </c>
    </row>
    <row r="557" spans="1:16" x14ac:dyDescent="0.2">
      <c r="A557" s="49">
        <f>IF(P557=0,0,IF(COUNTBLANK(P557)=1,0,COUNTA($P$14:P557)))</f>
        <v>0</v>
      </c>
      <c r="B557" s="21">
        <f>IF($C$4="citu pasākumu izmaksas",IF('10a+c+n'!$Q557="C",'10a+c+n'!B557,0))</f>
        <v>0</v>
      </c>
      <c r="C557" s="21">
        <f>IF($C$4="citu pasākumu izmaksas",IF('10a+c+n'!$Q557="C",'10a+c+n'!C557,0))</f>
        <v>0</v>
      </c>
      <c r="D557" s="21">
        <f>IF($C$4="citu pasākumu izmaksas",IF('10a+c+n'!$Q557="C",'10a+c+n'!D557,0))</f>
        <v>0</v>
      </c>
      <c r="E557" s="42"/>
      <c r="F557" s="64"/>
      <c r="G557" s="121"/>
      <c r="H557" s="121">
        <f>IF($C$4="citu pasākumu izmaksas",IF('10a+c+n'!$Q557="C",'10a+c+n'!H557,0))</f>
        <v>0</v>
      </c>
      <c r="I557" s="121"/>
      <c r="J557" s="121"/>
      <c r="K557" s="122">
        <f>IF($C$4="citu pasākumu izmaksas",IF('10a+c+n'!$Q557="C",'10a+c+n'!K557,0))</f>
        <v>0</v>
      </c>
      <c r="L557" s="83">
        <f>IF($C$4="citu pasākumu izmaksas",IF('10a+c+n'!$Q557="C",'10a+c+n'!L557,0))</f>
        <v>0</v>
      </c>
      <c r="M557" s="121">
        <f>IF($C$4="citu pasākumu izmaksas",IF('10a+c+n'!$Q557="C",'10a+c+n'!M557,0))</f>
        <v>0</v>
      </c>
      <c r="N557" s="121">
        <f>IF($C$4="citu pasākumu izmaksas",IF('10a+c+n'!$Q557="C",'10a+c+n'!N557,0))</f>
        <v>0</v>
      </c>
      <c r="O557" s="121">
        <f>IF($C$4="citu pasākumu izmaksas",IF('10a+c+n'!$Q557="C",'10a+c+n'!O557,0))</f>
        <v>0</v>
      </c>
      <c r="P557" s="122">
        <f>IF($C$4="citu pasākumu izmaksas",IF('10a+c+n'!$Q557="C",'10a+c+n'!P557,0))</f>
        <v>0</v>
      </c>
    </row>
    <row r="558" spans="1:16" x14ac:dyDescent="0.2">
      <c r="A558" s="49">
        <f>IF(P558=0,0,IF(COUNTBLANK(P558)=1,0,COUNTA($P$14:P558)))</f>
        <v>0</v>
      </c>
      <c r="B558" s="21">
        <f>IF($C$4="citu pasākumu izmaksas",IF('10a+c+n'!$Q558="C",'10a+c+n'!B558,0))</f>
        <v>0</v>
      </c>
      <c r="C558" s="21">
        <f>IF($C$4="citu pasākumu izmaksas",IF('10a+c+n'!$Q558="C",'10a+c+n'!C558,0))</f>
        <v>0</v>
      </c>
      <c r="D558" s="21">
        <f>IF($C$4="citu pasākumu izmaksas",IF('10a+c+n'!$Q558="C",'10a+c+n'!D558,0))</f>
        <v>0</v>
      </c>
      <c r="E558" s="42"/>
      <c r="F558" s="64"/>
      <c r="G558" s="121"/>
      <c r="H558" s="121">
        <f>IF($C$4="citu pasākumu izmaksas",IF('10a+c+n'!$Q558="C",'10a+c+n'!H558,0))</f>
        <v>0</v>
      </c>
      <c r="I558" s="121"/>
      <c r="J558" s="121"/>
      <c r="K558" s="122">
        <f>IF($C$4="citu pasākumu izmaksas",IF('10a+c+n'!$Q558="C",'10a+c+n'!K558,0))</f>
        <v>0</v>
      </c>
      <c r="L558" s="83">
        <f>IF($C$4="citu pasākumu izmaksas",IF('10a+c+n'!$Q558="C",'10a+c+n'!L558,0))</f>
        <v>0</v>
      </c>
      <c r="M558" s="121">
        <f>IF($C$4="citu pasākumu izmaksas",IF('10a+c+n'!$Q558="C",'10a+c+n'!M558,0))</f>
        <v>0</v>
      </c>
      <c r="N558" s="121">
        <f>IF($C$4="citu pasākumu izmaksas",IF('10a+c+n'!$Q558="C",'10a+c+n'!N558,0))</f>
        <v>0</v>
      </c>
      <c r="O558" s="121">
        <f>IF($C$4="citu pasākumu izmaksas",IF('10a+c+n'!$Q558="C",'10a+c+n'!O558,0))</f>
        <v>0</v>
      </c>
      <c r="P558" s="122">
        <f>IF($C$4="citu pasākumu izmaksas",IF('10a+c+n'!$Q558="C",'10a+c+n'!P558,0))</f>
        <v>0</v>
      </c>
    </row>
    <row r="559" spans="1:16" x14ac:dyDescent="0.2">
      <c r="A559" s="49">
        <f>IF(P559=0,0,IF(COUNTBLANK(P559)=1,0,COUNTA($P$14:P559)))</f>
        <v>0</v>
      </c>
      <c r="B559" s="21">
        <f>IF($C$4="citu pasākumu izmaksas",IF('10a+c+n'!$Q559="C",'10a+c+n'!B559,0))</f>
        <v>0</v>
      </c>
      <c r="C559" s="21">
        <f>IF($C$4="citu pasākumu izmaksas",IF('10a+c+n'!$Q559="C",'10a+c+n'!C559,0))</f>
        <v>0</v>
      </c>
      <c r="D559" s="21">
        <f>IF($C$4="citu pasākumu izmaksas",IF('10a+c+n'!$Q559="C",'10a+c+n'!D559,0))</f>
        <v>0</v>
      </c>
      <c r="E559" s="42"/>
      <c r="F559" s="64"/>
      <c r="G559" s="121"/>
      <c r="H559" s="121">
        <f>IF($C$4="citu pasākumu izmaksas",IF('10a+c+n'!$Q559="C",'10a+c+n'!H559,0))</f>
        <v>0</v>
      </c>
      <c r="I559" s="121"/>
      <c r="J559" s="121"/>
      <c r="K559" s="122">
        <f>IF($C$4="citu pasākumu izmaksas",IF('10a+c+n'!$Q559="C",'10a+c+n'!K559,0))</f>
        <v>0</v>
      </c>
      <c r="L559" s="83">
        <f>IF($C$4="citu pasākumu izmaksas",IF('10a+c+n'!$Q559="C",'10a+c+n'!L559,0))</f>
        <v>0</v>
      </c>
      <c r="M559" s="121">
        <f>IF($C$4="citu pasākumu izmaksas",IF('10a+c+n'!$Q559="C",'10a+c+n'!M559,0))</f>
        <v>0</v>
      </c>
      <c r="N559" s="121">
        <f>IF($C$4="citu pasākumu izmaksas",IF('10a+c+n'!$Q559="C",'10a+c+n'!N559,0))</f>
        <v>0</v>
      </c>
      <c r="O559" s="121">
        <f>IF($C$4="citu pasākumu izmaksas",IF('10a+c+n'!$Q559="C",'10a+c+n'!O559,0))</f>
        <v>0</v>
      </c>
      <c r="P559" s="122">
        <f>IF($C$4="citu pasākumu izmaksas",IF('10a+c+n'!$Q559="C",'10a+c+n'!P559,0))</f>
        <v>0</v>
      </c>
    </row>
    <row r="560" spans="1:16" x14ac:dyDescent="0.2">
      <c r="A560" s="49">
        <f>IF(P560=0,0,IF(COUNTBLANK(P560)=1,0,COUNTA($P$14:P560)))</f>
        <v>0</v>
      </c>
      <c r="B560" s="21">
        <f>IF($C$4="citu pasākumu izmaksas",IF('10a+c+n'!$Q560="C",'10a+c+n'!B560,0))</f>
        <v>0</v>
      </c>
      <c r="C560" s="21">
        <f>IF($C$4="citu pasākumu izmaksas",IF('10a+c+n'!$Q560="C",'10a+c+n'!C560,0))</f>
        <v>0</v>
      </c>
      <c r="D560" s="21">
        <f>IF($C$4="citu pasākumu izmaksas",IF('10a+c+n'!$Q560="C",'10a+c+n'!D560,0))</f>
        <v>0</v>
      </c>
      <c r="E560" s="42"/>
      <c r="F560" s="64"/>
      <c r="G560" s="121"/>
      <c r="H560" s="121">
        <f>IF($C$4="citu pasākumu izmaksas",IF('10a+c+n'!$Q560="C",'10a+c+n'!H560,0))</f>
        <v>0</v>
      </c>
      <c r="I560" s="121"/>
      <c r="J560" s="121"/>
      <c r="K560" s="122">
        <f>IF($C$4="citu pasākumu izmaksas",IF('10a+c+n'!$Q560="C",'10a+c+n'!K560,0))</f>
        <v>0</v>
      </c>
      <c r="L560" s="83">
        <f>IF($C$4="citu pasākumu izmaksas",IF('10a+c+n'!$Q560="C",'10a+c+n'!L560,0))</f>
        <v>0</v>
      </c>
      <c r="M560" s="121">
        <f>IF($C$4="citu pasākumu izmaksas",IF('10a+c+n'!$Q560="C",'10a+c+n'!M560,0))</f>
        <v>0</v>
      </c>
      <c r="N560" s="121">
        <f>IF($C$4="citu pasākumu izmaksas",IF('10a+c+n'!$Q560="C",'10a+c+n'!N560,0))</f>
        <v>0</v>
      </c>
      <c r="O560" s="121">
        <f>IF($C$4="citu pasākumu izmaksas",IF('10a+c+n'!$Q560="C",'10a+c+n'!O560,0))</f>
        <v>0</v>
      </c>
      <c r="P560" s="122">
        <f>IF($C$4="citu pasākumu izmaksas",IF('10a+c+n'!$Q560="C",'10a+c+n'!P560,0))</f>
        <v>0</v>
      </c>
    </row>
    <row r="561" spans="1:16" x14ac:dyDescent="0.2">
      <c r="A561" s="49">
        <f>IF(P561=0,0,IF(COUNTBLANK(P561)=1,0,COUNTA($P$14:P561)))</f>
        <v>0</v>
      </c>
      <c r="B561" s="21">
        <f>IF($C$4="citu pasākumu izmaksas",IF('10a+c+n'!$Q561="C",'10a+c+n'!B561,0))</f>
        <v>0</v>
      </c>
      <c r="C561" s="21">
        <f>IF($C$4="citu pasākumu izmaksas",IF('10a+c+n'!$Q561="C",'10a+c+n'!C561,0))</f>
        <v>0</v>
      </c>
      <c r="D561" s="21">
        <f>IF($C$4="citu pasākumu izmaksas",IF('10a+c+n'!$Q561="C",'10a+c+n'!D561,0))</f>
        <v>0</v>
      </c>
      <c r="E561" s="42"/>
      <c r="F561" s="64"/>
      <c r="G561" s="121"/>
      <c r="H561" s="121">
        <f>IF($C$4="citu pasākumu izmaksas",IF('10a+c+n'!$Q561="C",'10a+c+n'!H561,0))</f>
        <v>0</v>
      </c>
      <c r="I561" s="121"/>
      <c r="J561" s="121"/>
      <c r="K561" s="122">
        <f>IF($C$4="citu pasākumu izmaksas",IF('10a+c+n'!$Q561="C",'10a+c+n'!K561,0))</f>
        <v>0</v>
      </c>
      <c r="L561" s="83">
        <f>IF($C$4="citu pasākumu izmaksas",IF('10a+c+n'!$Q561="C",'10a+c+n'!L561,0))</f>
        <v>0</v>
      </c>
      <c r="M561" s="121">
        <f>IF($C$4="citu pasākumu izmaksas",IF('10a+c+n'!$Q561="C",'10a+c+n'!M561,0))</f>
        <v>0</v>
      </c>
      <c r="N561" s="121">
        <f>IF($C$4="citu pasākumu izmaksas",IF('10a+c+n'!$Q561="C",'10a+c+n'!N561,0))</f>
        <v>0</v>
      </c>
      <c r="O561" s="121">
        <f>IF($C$4="citu pasākumu izmaksas",IF('10a+c+n'!$Q561="C",'10a+c+n'!O561,0))</f>
        <v>0</v>
      </c>
      <c r="P561" s="122">
        <f>IF($C$4="citu pasākumu izmaksas",IF('10a+c+n'!$Q561="C",'10a+c+n'!P561,0))</f>
        <v>0</v>
      </c>
    </row>
    <row r="562" spans="1:16" x14ac:dyDescent="0.2">
      <c r="A562" s="49">
        <f>IF(P562=0,0,IF(COUNTBLANK(P562)=1,0,COUNTA($P$14:P562)))</f>
        <v>0</v>
      </c>
      <c r="B562" s="21">
        <f>IF($C$4="citu pasākumu izmaksas",IF('10a+c+n'!$Q562="C",'10a+c+n'!B562,0))</f>
        <v>0</v>
      </c>
      <c r="C562" s="21">
        <f>IF($C$4="citu pasākumu izmaksas",IF('10a+c+n'!$Q562="C",'10a+c+n'!C562,0))</f>
        <v>0</v>
      </c>
      <c r="D562" s="21">
        <f>IF($C$4="citu pasākumu izmaksas",IF('10a+c+n'!$Q562="C",'10a+c+n'!D562,0))</f>
        <v>0</v>
      </c>
      <c r="E562" s="42"/>
      <c r="F562" s="64"/>
      <c r="G562" s="121"/>
      <c r="H562" s="121">
        <f>IF($C$4="citu pasākumu izmaksas",IF('10a+c+n'!$Q562="C",'10a+c+n'!H562,0))</f>
        <v>0</v>
      </c>
      <c r="I562" s="121"/>
      <c r="J562" s="121"/>
      <c r="K562" s="122">
        <f>IF($C$4="citu pasākumu izmaksas",IF('10a+c+n'!$Q562="C",'10a+c+n'!K562,0))</f>
        <v>0</v>
      </c>
      <c r="L562" s="83">
        <f>IF($C$4="citu pasākumu izmaksas",IF('10a+c+n'!$Q562="C",'10a+c+n'!L562,0))</f>
        <v>0</v>
      </c>
      <c r="M562" s="121">
        <f>IF($C$4="citu pasākumu izmaksas",IF('10a+c+n'!$Q562="C",'10a+c+n'!M562,0))</f>
        <v>0</v>
      </c>
      <c r="N562" s="121">
        <f>IF($C$4="citu pasākumu izmaksas",IF('10a+c+n'!$Q562="C",'10a+c+n'!N562,0))</f>
        <v>0</v>
      </c>
      <c r="O562" s="121">
        <f>IF($C$4="citu pasākumu izmaksas",IF('10a+c+n'!$Q562="C",'10a+c+n'!O562,0))</f>
        <v>0</v>
      </c>
      <c r="P562" s="122">
        <f>IF($C$4="citu pasākumu izmaksas",IF('10a+c+n'!$Q562="C",'10a+c+n'!P562,0))</f>
        <v>0</v>
      </c>
    </row>
    <row r="563" spans="1:16" x14ac:dyDescent="0.2">
      <c r="A563" s="49">
        <f>IF(P563=0,0,IF(COUNTBLANK(P563)=1,0,COUNTA($P$14:P563)))</f>
        <v>0</v>
      </c>
      <c r="B563" s="21">
        <f>IF($C$4="citu pasākumu izmaksas",IF('10a+c+n'!$Q563="C",'10a+c+n'!B563,0))</f>
        <v>0</v>
      </c>
      <c r="C563" s="21">
        <f>IF($C$4="citu pasākumu izmaksas",IF('10a+c+n'!$Q563="C",'10a+c+n'!C563,0))</f>
        <v>0</v>
      </c>
      <c r="D563" s="21">
        <f>IF($C$4="citu pasākumu izmaksas",IF('10a+c+n'!$Q563="C",'10a+c+n'!D563,0))</f>
        <v>0</v>
      </c>
      <c r="E563" s="42"/>
      <c r="F563" s="64"/>
      <c r="G563" s="121"/>
      <c r="H563" s="121">
        <f>IF($C$4="citu pasākumu izmaksas",IF('10a+c+n'!$Q563="C",'10a+c+n'!H563,0))</f>
        <v>0</v>
      </c>
      <c r="I563" s="121"/>
      <c r="J563" s="121"/>
      <c r="K563" s="122">
        <f>IF($C$4="citu pasākumu izmaksas",IF('10a+c+n'!$Q563="C",'10a+c+n'!K563,0))</f>
        <v>0</v>
      </c>
      <c r="L563" s="83">
        <f>IF($C$4="citu pasākumu izmaksas",IF('10a+c+n'!$Q563="C",'10a+c+n'!L563,0))</f>
        <v>0</v>
      </c>
      <c r="M563" s="121">
        <f>IF($C$4="citu pasākumu izmaksas",IF('10a+c+n'!$Q563="C",'10a+c+n'!M563,0))</f>
        <v>0</v>
      </c>
      <c r="N563" s="121">
        <f>IF($C$4="citu pasākumu izmaksas",IF('10a+c+n'!$Q563="C",'10a+c+n'!N563,0))</f>
        <v>0</v>
      </c>
      <c r="O563" s="121">
        <f>IF($C$4="citu pasākumu izmaksas",IF('10a+c+n'!$Q563="C",'10a+c+n'!O563,0))</f>
        <v>0</v>
      </c>
      <c r="P563" s="122">
        <f>IF($C$4="citu pasākumu izmaksas",IF('10a+c+n'!$Q563="C",'10a+c+n'!P563,0))</f>
        <v>0</v>
      </c>
    </row>
    <row r="564" spans="1:16" x14ac:dyDescent="0.2">
      <c r="A564" s="49">
        <f>IF(P564=0,0,IF(COUNTBLANK(P564)=1,0,COUNTA($P$14:P564)))</f>
        <v>0</v>
      </c>
      <c r="B564" s="21">
        <f>IF($C$4="citu pasākumu izmaksas",IF('10a+c+n'!$Q564="C",'10a+c+n'!B564,0))</f>
        <v>0</v>
      </c>
      <c r="C564" s="21">
        <f>IF($C$4="citu pasākumu izmaksas",IF('10a+c+n'!$Q564="C",'10a+c+n'!C564,0))</f>
        <v>0</v>
      </c>
      <c r="D564" s="21">
        <f>IF($C$4="citu pasākumu izmaksas",IF('10a+c+n'!$Q564="C",'10a+c+n'!D564,0))</f>
        <v>0</v>
      </c>
      <c r="E564" s="42"/>
      <c r="F564" s="64"/>
      <c r="G564" s="121"/>
      <c r="H564" s="121">
        <f>IF($C$4="citu pasākumu izmaksas",IF('10a+c+n'!$Q564="C",'10a+c+n'!H564,0))</f>
        <v>0</v>
      </c>
      <c r="I564" s="121"/>
      <c r="J564" s="121"/>
      <c r="K564" s="122">
        <f>IF($C$4="citu pasākumu izmaksas",IF('10a+c+n'!$Q564="C",'10a+c+n'!K564,0))</f>
        <v>0</v>
      </c>
      <c r="L564" s="83">
        <f>IF($C$4="citu pasākumu izmaksas",IF('10a+c+n'!$Q564="C",'10a+c+n'!L564,0))</f>
        <v>0</v>
      </c>
      <c r="M564" s="121">
        <f>IF($C$4="citu pasākumu izmaksas",IF('10a+c+n'!$Q564="C",'10a+c+n'!M564,0))</f>
        <v>0</v>
      </c>
      <c r="N564" s="121">
        <f>IF($C$4="citu pasākumu izmaksas",IF('10a+c+n'!$Q564="C",'10a+c+n'!N564,0))</f>
        <v>0</v>
      </c>
      <c r="O564" s="121">
        <f>IF($C$4="citu pasākumu izmaksas",IF('10a+c+n'!$Q564="C",'10a+c+n'!O564,0))</f>
        <v>0</v>
      </c>
      <c r="P564" s="122">
        <f>IF($C$4="citu pasākumu izmaksas",IF('10a+c+n'!$Q564="C",'10a+c+n'!P564,0))</f>
        <v>0</v>
      </c>
    </row>
    <row r="565" spans="1:16" x14ac:dyDescent="0.2">
      <c r="A565" s="49">
        <f>IF(P565=0,0,IF(COUNTBLANK(P565)=1,0,COUNTA($P$14:P565)))</f>
        <v>0</v>
      </c>
      <c r="B565" s="21">
        <f>IF($C$4="citu pasākumu izmaksas",IF('10a+c+n'!$Q565="C",'10a+c+n'!B565,0))</f>
        <v>0</v>
      </c>
      <c r="C565" s="21">
        <f>IF($C$4="citu pasākumu izmaksas",IF('10a+c+n'!$Q565="C",'10a+c+n'!C565,0))</f>
        <v>0</v>
      </c>
      <c r="D565" s="21">
        <f>IF($C$4="citu pasākumu izmaksas",IF('10a+c+n'!$Q565="C",'10a+c+n'!D565,0))</f>
        <v>0</v>
      </c>
      <c r="E565" s="42"/>
      <c r="F565" s="64"/>
      <c r="G565" s="121"/>
      <c r="H565" s="121">
        <f>IF($C$4="citu pasākumu izmaksas",IF('10a+c+n'!$Q565="C",'10a+c+n'!H565,0))</f>
        <v>0</v>
      </c>
      <c r="I565" s="121"/>
      <c r="J565" s="121"/>
      <c r="K565" s="122">
        <f>IF($C$4="citu pasākumu izmaksas",IF('10a+c+n'!$Q565="C",'10a+c+n'!K565,0))</f>
        <v>0</v>
      </c>
      <c r="L565" s="83">
        <f>IF($C$4="citu pasākumu izmaksas",IF('10a+c+n'!$Q565="C",'10a+c+n'!L565,0))</f>
        <v>0</v>
      </c>
      <c r="M565" s="121">
        <f>IF($C$4="citu pasākumu izmaksas",IF('10a+c+n'!$Q565="C",'10a+c+n'!M565,0))</f>
        <v>0</v>
      </c>
      <c r="N565" s="121">
        <f>IF($C$4="citu pasākumu izmaksas",IF('10a+c+n'!$Q565="C",'10a+c+n'!N565,0))</f>
        <v>0</v>
      </c>
      <c r="O565" s="121">
        <f>IF($C$4="citu pasākumu izmaksas",IF('10a+c+n'!$Q565="C",'10a+c+n'!O565,0))</f>
        <v>0</v>
      </c>
      <c r="P565" s="122">
        <f>IF($C$4="citu pasākumu izmaksas",IF('10a+c+n'!$Q565="C",'10a+c+n'!P565,0))</f>
        <v>0</v>
      </c>
    </row>
    <row r="566" spans="1:16" x14ac:dyDescent="0.2">
      <c r="A566" s="49">
        <f>IF(P566=0,0,IF(COUNTBLANK(P566)=1,0,COUNTA($P$14:P566)))</f>
        <v>0</v>
      </c>
      <c r="B566" s="21">
        <f>IF($C$4="citu pasākumu izmaksas",IF('10a+c+n'!$Q566="C",'10a+c+n'!B566,0))</f>
        <v>0</v>
      </c>
      <c r="C566" s="21">
        <f>IF($C$4="citu pasākumu izmaksas",IF('10a+c+n'!$Q566="C",'10a+c+n'!C566,0))</f>
        <v>0</v>
      </c>
      <c r="D566" s="21">
        <f>IF($C$4="citu pasākumu izmaksas",IF('10a+c+n'!$Q566="C",'10a+c+n'!D566,0))</f>
        <v>0</v>
      </c>
      <c r="E566" s="42"/>
      <c r="F566" s="64"/>
      <c r="G566" s="121"/>
      <c r="H566" s="121">
        <f>IF($C$4="citu pasākumu izmaksas",IF('10a+c+n'!$Q566="C",'10a+c+n'!H566,0))</f>
        <v>0</v>
      </c>
      <c r="I566" s="121"/>
      <c r="J566" s="121"/>
      <c r="K566" s="122">
        <f>IF($C$4="citu pasākumu izmaksas",IF('10a+c+n'!$Q566="C",'10a+c+n'!K566,0))</f>
        <v>0</v>
      </c>
      <c r="L566" s="83">
        <f>IF($C$4="citu pasākumu izmaksas",IF('10a+c+n'!$Q566="C",'10a+c+n'!L566,0))</f>
        <v>0</v>
      </c>
      <c r="M566" s="121">
        <f>IF($C$4="citu pasākumu izmaksas",IF('10a+c+n'!$Q566="C",'10a+c+n'!M566,0))</f>
        <v>0</v>
      </c>
      <c r="N566" s="121">
        <f>IF($C$4="citu pasākumu izmaksas",IF('10a+c+n'!$Q566="C",'10a+c+n'!N566,0))</f>
        <v>0</v>
      </c>
      <c r="O566" s="121">
        <f>IF($C$4="citu pasākumu izmaksas",IF('10a+c+n'!$Q566="C",'10a+c+n'!O566,0))</f>
        <v>0</v>
      </c>
      <c r="P566" s="122">
        <f>IF($C$4="citu pasākumu izmaksas",IF('10a+c+n'!$Q566="C",'10a+c+n'!P566,0))</f>
        <v>0</v>
      </c>
    </row>
    <row r="567" spans="1:16" x14ac:dyDescent="0.2">
      <c r="A567" s="49">
        <f>IF(P567=0,0,IF(COUNTBLANK(P567)=1,0,COUNTA($P$14:P567)))</f>
        <v>0</v>
      </c>
      <c r="B567" s="21">
        <f>IF($C$4="citu pasākumu izmaksas",IF('10a+c+n'!$Q567="C",'10a+c+n'!B567,0))</f>
        <v>0</v>
      </c>
      <c r="C567" s="21">
        <f>IF($C$4="citu pasākumu izmaksas",IF('10a+c+n'!$Q567="C",'10a+c+n'!C567,0))</f>
        <v>0</v>
      </c>
      <c r="D567" s="21">
        <f>IF($C$4="citu pasākumu izmaksas",IF('10a+c+n'!$Q567="C",'10a+c+n'!D567,0))</f>
        <v>0</v>
      </c>
      <c r="E567" s="42"/>
      <c r="F567" s="64"/>
      <c r="G567" s="121"/>
      <c r="H567" s="121">
        <f>IF($C$4="citu pasākumu izmaksas",IF('10a+c+n'!$Q567="C",'10a+c+n'!H567,0))</f>
        <v>0</v>
      </c>
      <c r="I567" s="121"/>
      <c r="J567" s="121"/>
      <c r="K567" s="122">
        <f>IF($C$4="citu pasākumu izmaksas",IF('10a+c+n'!$Q567="C",'10a+c+n'!K567,0))</f>
        <v>0</v>
      </c>
      <c r="L567" s="83">
        <f>IF($C$4="citu pasākumu izmaksas",IF('10a+c+n'!$Q567="C",'10a+c+n'!L567,0))</f>
        <v>0</v>
      </c>
      <c r="M567" s="121">
        <f>IF($C$4="citu pasākumu izmaksas",IF('10a+c+n'!$Q567="C",'10a+c+n'!M567,0))</f>
        <v>0</v>
      </c>
      <c r="N567" s="121">
        <f>IF($C$4="citu pasākumu izmaksas",IF('10a+c+n'!$Q567="C",'10a+c+n'!N567,0))</f>
        <v>0</v>
      </c>
      <c r="O567" s="121">
        <f>IF($C$4="citu pasākumu izmaksas",IF('10a+c+n'!$Q567="C",'10a+c+n'!O567,0))</f>
        <v>0</v>
      </c>
      <c r="P567" s="122">
        <f>IF($C$4="citu pasākumu izmaksas",IF('10a+c+n'!$Q567="C",'10a+c+n'!P567,0))</f>
        <v>0</v>
      </c>
    </row>
    <row r="568" spans="1:16" x14ac:dyDescent="0.2">
      <c r="A568" s="49">
        <f>IF(P568=0,0,IF(COUNTBLANK(P568)=1,0,COUNTA($P$14:P568)))</f>
        <v>0</v>
      </c>
      <c r="B568" s="21">
        <f>IF($C$4="citu pasākumu izmaksas",IF('10a+c+n'!$Q568="C",'10a+c+n'!B568,0))</f>
        <v>0</v>
      </c>
      <c r="C568" s="21">
        <f>IF($C$4="citu pasākumu izmaksas",IF('10a+c+n'!$Q568="C",'10a+c+n'!C568,0))</f>
        <v>0</v>
      </c>
      <c r="D568" s="21">
        <f>IF($C$4="citu pasākumu izmaksas",IF('10a+c+n'!$Q568="C",'10a+c+n'!D568,0))</f>
        <v>0</v>
      </c>
      <c r="E568" s="42"/>
      <c r="F568" s="64"/>
      <c r="G568" s="121"/>
      <c r="H568" s="121">
        <f>IF($C$4="citu pasākumu izmaksas",IF('10a+c+n'!$Q568="C",'10a+c+n'!H568,0))</f>
        <v>0</v>
      </c>
      <c r="I568" s="121"/>
      <c r="J568" s="121"/>
      <c r="K568" s="122">
        <f>IF($C$4="citu pasākumu izmaksas",IF('10a+c+n'!$Q568="C",'10a+c+n'!K568,0))</f>
        <v>0</v>
      </c>
      <c r="L568" s="83">
        <f>IF($C$4="citu pasākumu izmaksas",IF('10a+c+n'!$Q568="C",'10a+c+n'!L568,0))</f>
        <v>0</v>
      </c>
      <c r="M568" s="121">
        <f>IF($C$4="citu pasākumu izmaksas",IF('10a+c+n'!$Q568="C",'10a+c+n'!M568,0))</f>
        <v>0</v>
      </c>
      <c r="N568" s="121">
        <f>IF($C$4="citu pasākumu izmaksas",IF('10a+c+n'!$Q568="C",'10a+c+n'!N568,0))</f>
        <v>0</v>
      </c>
      <c r="O568" s="121">
        <f>IF($C$4="citu pasākumu izmaksas",IF('10a+c+n'!$Q568="C",'10a+c+n'!O568,0))</f>
        <v>0</v>
      </c>
      <c r="P568" s="122">
        <f>IF($C$4="citu pasākumu izmaksas",IF('10a+c+n'!$Q568="C",'10a+c+n'!P568,0))</f>
        <v>0</v>
      </c>
    </row>
    <row r="569" spans="1:16" x14ac:dyDescent="0.2">
      <c r="A569" s="49">
        <f>IF(P569=0,0,IF(COUNTBLANK(P569)=1,0,COUNTA($P$14:P569)))</f>
        <v>0</v>
      </c>
      <c r="B569" s="21">
        <f>IF($C$4="citu pasākumu izmaksas",IF('10a+c+n'!$Q569="C",'10a+c+n'!B569,0))</f>
        <v>0</v>
      </c>
      <c r="C569" s="21">
        <f>IF($C$4="citu pasākumu izmaksas",IF('10a+c+n'!$Q569="C",'10a+c+n'!C569,0))</f>
        <v>0</v>
      </c>
      <c r="D569" s="21">
        <f>IF($C$4="citu pasākumu izmaksas",IF('10a+c+n'!$Q569="C",'10a+c+n'!D569,0))</f>
        <v>0</v>
      </c>
      <c r="E569" s="42"/>
      <c r="F569" s="64"/>
      <c r="G569" s="121"/>
      <c r="H569" s="121">
        <f>IF($C$4="citu pasākumu izmaksas",IF('10a+c+n'!$Q569="C",'10a+c+n'!H569,0))</f>
        <v>0</v>
      </c>
      <c r="I569" s="121"/>
      <c r="J569" s="121"/>
      <c r="K569" s="122">
        <f>IF($C$4="citu pasākumu izmaksas",IF('10a+c+n'!$Q569="C",'10a+c+n'!K569,0))</f>
        <v>0</v>
      </c>
      <c r="L569" s="83">
        <f>IF($C$4="citu pasākumu izmaksas",IF('10a+c+n'!$Q569="C",'10a+c+n'!L569,0))</f>
        <v>0</v>
      </c>
      <c r="M569" s="121">
        <f>IF($C$4="citu pasākumu izmaksas",IF('10a+c+n'!$Q569="C",'10a+c+n'!M569,0))</f>
        <v>0</v>
      </c>
      <c r="N569" s="121">
        <f>IF($C$4="citu pasākumu izmaksas",IF('10a+c+n'!$Q569="C",'10a+c+n'!N569,0))</f>
        <v>0</v>
      </c>
      <c r="O569" s="121">
        <f>IF($C$4="citu pasākumu izmaksas",IF('10a+c+n'!$Q569="C",'10a+c+n'!O569,0))</f>
        <v>0</v>
      </c>
      <c r="P569" s="122">
        <f>IF($C$4="citu pasākumu izmaksas",IF('10a+c+n'!$Q569="C",'10a+c+n'!P569,0))</f>
        <v>0</v>
      </c>
    </row>
    <row r="570" spans="1:16" x14ac:dyDescent="0.2">
      <c r="A570" s="49">
        <f>IF(P570=0,0,IF(COUNTBLANK(P570)=1,0,COUNTA($P$14:P570)))</f>
        <v>0</v>
      </c>
      <c r="B570" s="21">
        <f>IF($C$4="citu pasākumu izmaksas",IF('10a+c+n'!$Q570="C",'10a+c+n'!B570,0))</f>
        <v>0</v>
      </c>
      <c r="C570" s="21">
        <f>IF($C$4="citu pasākumu izmaksas",IF('10a+c+n'!$Q570="C",'10a+c+n'!C570,0))</f>
        <v>0</v>
      </c>
      <c r="D570" s="21">
        <f>IF($C$4="citu pasākumu izmaksas",IF('10a+c+n'!$Q570="C",'10a+c+n'!D570,0))</f>
        <v>0</v>
      </c>
      <c r="E570" s="42"/>
      <c r="F570" s="64"/>
      <c r="G570" s="121"/>
      <c r="H570" s="121">
        <f>IF($C$4="citu pasākumu izmaksas",IF('10a+c+n'!$Q570="C",'10a+c+n'!H570,0))</f>
        <v>0</v>
      </c>
      <c r="I570" s="121"/>
      <c r="J570" s="121"/>
      <c r="K570" s="122">
        <f>IF($C$4="citu pasākumu izmaksas",IF('10a+c+n'!$Q570="C",'10a+c+n'!K570,0))</f>
        <v>0</v>
      </c>
      <c r="L570" s="83">
        <f>IF($C$4="citu pasākumu izmaksas",IF('10a+c+n'!$Q570="C",'10a+c+n'!L570,0))</f>
        <v>0</v>
      </c>
      <c r="M570" s="121">
        <f>IF($C$4="citu pasākumu izmaksas",IF('10a+c+n'!$Q570="C",'10a+c+n'!M570,0))</f>
        <v>0</v>
      </c>
      <c r="N570" s="121">
        <f>IF($C$4="citu pasākumu izmaksas",IF('10a+c+n'!$Q570="C",'10a+c+n'!N570,0))</f>
        <v>0</v>
      </c>
      <c r="O570" s="121">
        <f>IF($C$4="citu pasākumu izmaksas",IF('10a+c+n'!$Q570="C",'10a+c+n'!O570,0))</f>
        <v>0</v>
      </c>
      <c r="P570" s="122">
        <f>IF($C$4="citu pasākumu izmaksas",IF('10a+c+n'!$Q570="C",'10a+c+n'!P570,0))</f>
        <v>0</v>
      </c>
    </row>
    <row r="571" spans="1:16" x14ac:dyDescent="0.2">
      <c r="A571" s="49">
        <f>IF(P571=0,0,IF(COUNTBLANK(P571)=1,0,COUNTA($P$14:P571)))</f>
        <v>0</v>
      </c>
      <c r="B571" s="21">
        <f>IF($C$4="citu pasākumu izmaksas",IF('10a+c+n'!$Q571="C",'10a+c+n'!B571,0))</f>
        <v>0</v>
      </c>
      <c r="C571" s="21">
        <f>IF($C$4="citu pasākumu izmaksas",IF('10a+c+n'!$Q571="C",'10a+c+n'!C571,0))</f>
        <v>0</v>
      </c>
      <c r="D571" s="21">
        <f>IF($C$4="citu pasākumu izmaksas",IF('10a+c+n'!$Q571="C",'10a+c+n'!D571,0))</f>
        <v>0</v>
      </c>
      <c r="E571" s="42"/>
      <c r="F571" s="64"/>
      <c r="G571" s="121"/>
      <c r="H571" s="121">
        <f>IF($C$4="citu pasākumu izmaksas",IF('10a+c+n'!$Q571="C",'10a+c+n'!H571,0))</f>
        <v>0</v>
      </c>
      <c r="I571" s="121"/>
      <c r="J571" s="121"/>
      <c r="K571" s="122">
        <f>IF($C$4="citu pasākumu izmaksas",IF('10a+c+n'!$Q571="C",'10a+c+n'!K571,0))</f>
        <v>0</v>
      </c>
      <c r="L571" s="83">
        <f>IF($C$4="citu pasākumu izmaksas",IF('10a+c+n'!$Q571="C",'10a+c+n'!L571,0))</f>
        <v>0</v>
      </c>
      <c r="M571" s="121">
        <f>IF($C$4="citu pasākumu izmaksas",IF('10a+c+n'!$Q571="C",'10a+c+n'!M571,0))</f>
        <v>0</v>
      </c>
      <c r="N571" s="121">
        <f>IF($C$4="citu pasākumu izmaksas",IF('10a+c+n'!$Q571="C",'10a+c+n'!N571,0))</f>
        <v>0</v>
      </c>
      <c r="O571" s="121">
        <f>IF($C$4="citu pasākumu izmaksas",IF('10a+c+n'!$Q571="C",'10a+c+n'!O571,0))</f>
        <v>0</v>
      </c>
      <c r="P571" s="122">
        <f>IF($C$4="citu pasākumu izmaksas",IF('10a+c+n'!$Q571="C",'10a+c+n'!P571,0))</f>
        <v>0</v>
      </c>
    </row>
    <row r="572" spans="1:16" x14ac:dyDescent="0.2">
      <c r="A572" s="49">
        <f>IF(P572=0,0,IF(COUNTBLANK(P572)=1,0,COUNTA($P$14:P572)))</f>
        <v>0</v>
      </c>
      <c r="B572" s="21">
        <f>IF($C$4="citu pasākumu izmaksas",IF('10a+c+n'!$Q572="C",'10a+c+n'!B572,0))</f>
        <v>0</v>
      </c>
      <c r="C572" s="21">
        <f>IF($C$4="citu pasākumu izmaksas",IF('10a+c+n'!$Q572="C",'10a+c+n'!C572,0))</f>
        <v>0</v>
      </c>
      <c r="D572" s="21">
        <f>IF($C$4="citu pasākumu izmaksas",IF('10a+c+n'!$Q572="C",'10a+c+n'!D572,0))</f>
        <v>0</v>
      </c>
      <c r="E572" s="42"/>
      <c r="F572" s="64"/>
      <c r="G572" s="121"/>
      <c r="H572" s="121">
        <f>IF($C$4="citu pasākumu izmaksas",IF('10a+c+n'!$Q572="C",'10a+c+n'!H572,0))</f>
        <v>0</v>
      </c>
      <c r="I572" s="121"/>
      <c r="J572" s="121"/>
      <c r="K572" s="122">
        <f>IF($C$4="citu pasākumu izmaksas",IF('10a+c+n'!$Q572="C",'10a+c+n'!K572,0))</f>
        <v>0</v>
      </c>
      <c r="L572" s="83">
        <f>IF($C$4="citu pasākumu izmaksas",IF('10a+c+n'!$Q572="C",'10a+c+n'!L572,0))</f>
        <v>0</v>
      </c>
      <c r="M572" s="121">
        <f>IF($C$4="citu pasākumu izmaksas",IF('10a+c+n'!$Q572="C",'10a+c+n'!M572,0))</f>
        <v>0</v>
      </c>
      <c r="N572" s="121">
        <f>IF($C$4="citu pasākumu izmaksas",IF('10a+c+n'!$Q572="C",'10a+c+n'!N572,0))</f>
        <v>0</v>
      </c>
      <c r="O572" s="121">
        <f>IF($C$4="citu pasākumu izmaksas",IF('10a+c+n'!$Q572="C",'10a+c+n'!O572,0))</f>
        <v>0</v>
      </c>
      <c r="P572" s="122">
        <f>IF($C$4="citu pasākumu izmaksas",IF('10a+c+n'!$Q572="C",'10a+c+n'!P572,0))</f>
        <v>0</v>
      </c>
    </row>
    <row r="573" spans="1:16" x14ac:dyDescent="0.2">
      <c r="A573" s="49">
        <f>IF(P573=0,0,IF(COUNTBLANK(P573)=1,0,COUNTA($P$14:P573)))</f>
        <v>0</v>
      </c>
      <c r="B573" s="21">
        <f>IF($C$4="citu pasākumu izmaksas",IF('10a+c+n'!$Q573="C",'10a+c+n'!B573,0))</f>
        <v>0</v>
      </c>
      <c r="C573" s="21">
        <f>IF($C$4="citu pasākumu izmaksas",IF('10a+c+n'!$Q573="C",'10a+c+n'!C573,0))</f>
        <v>0</v>
      </c>
      <c r="D573" s="21">
        <f>IF($C$4="citu pasākumu izmaksas",IF('10a+c+n'!$Q573="C",'10a+c+n'!D573,0))</f>
        <v>0</v>
      </c>
      <c r="E573" s="42"/>
      <c r="F573" s="64"/>
      <c r="G573" s="121"/>
      <c r="H573" s="121">
        <f>IF($C$4="citu pasākumu izmaksas",IF('10a+c+n'!$Q573="C",'10a+c+n'!H573,0))</f>
        <v>0</v>
      </c>
      <c r="I573" s="121"/>
      <c r="J573" s="121"/>
      <c r="K573" s="122">
        <f>IF($C$4="citu pasākumu izmaksas",IF('10a+c+n'!$Q573="C",'10a+c+n'!K573,0))</f>
        <v>0</v>
      </c>
      <c r="L573" s="83">
        <f>IF($C$4="citu pasākumu izmaksas",IF('10a+c+n'!$Q573="C",'10a+c+n'!L573,0))</f>
        <v>0</v>
      </c>
      <c r="M573" s="121">
        <f>IF($C$4="citu pasākumu izmaksas",IF('10a+c+n'!$Q573="C",'10a+c+n'!M573,0))</f>
        <v>0</v>
      </c>
      <c r="N573" s="121">
        <f>IF($C$4="citu pasākumu izmaksas",IF('10a+c+n'!$Q573="C",'10a+c+n'!N573,0))</f>
        <v>0</v>
      </c>
      <c r="O573" s="121">
        <f>IF($C$4="citu pasākumu izmaksas",IF('10a+c+n'!$Q573="C",'10a+c+n'!O573,0))</f>
        <v>0</v>
      </c>
      <c r="P573" s="122">
        <f>IF($C$4="citu pasākumu izmaksas",IF('10a+c+n'!$Q573="C",'10a+c+n'!P573,0))</f>
        <v>0</v>
      </c>
    </row>
    <row r="574" spans="1:16" x14ac:dyDescent="0.2">
      <c r="A574" s="49">
        <f>IF(P574=0,0,IF(COUNTBLANK(P574)=1,0,COUNTA($P$14:P574)))</f>
        <v>0</v>
      </c>
      <c r="B574" s="21">
        <f>IF($C$4="citu pasākumu izmaksas",IF('10a+c+n'!$Q574="C",'10a+c+n'!B574,0))</f>
        <v>0</v>
      </c>
      <c r="C574" s="21">
        <f>IF($C$4="citu pasākumu izmaksas",IF('10a+c+n'!$Q574="C",'10a+c+n'!C574,0))</f>
        <v>0</v>
      </c>
      <c r="D574" s="21">
        <f>IF($C$4="citu pasākumu izmaksas",IF('10a+c+n'!$Q574="C",'10a+c+n'!D574,0))</f>
        <v>0</v>
      </c>
      <c r="E574" s="42"/>
      <c r="F574" s="64"/>
      <c r="G574" s="121"/>
      <c r="H574" s="121">
        <f>IF($C$4="citu pasākumu izmaksas",IF('10a+c+n'!$Q574="C",'10a+c+n'!H574,0))</f>
        <v>0</v>
      </c>
      <c r="I574" s="121"/>
      <c r="J574" s="121"/>
      <c r="K574" s="122">
        <f>IF($C$4="citu pasākumu izmaksas",IF('10a+c+n'!$Q574="C",'10a+c+n'!K574,0))</f>
        <v>0</v>
      </c>
      <c r="L574" s="83">
        <f>IF($C$4="citu pasākumu izmaksas",IF('10a+c+n'!$Q574="C",'10a+c+n'!L574,0))</f>
        <v>0</v>
      </c>
      <c r="M574" s="121">
        <f>IF($C$4="citu pasākumu izmaksas",IF('10a+c+n'!$Q574="C",'10a+c+n'!M574,0))</f>
        <v>0</v>
      </c>
      <c r="N574" s="121">
        <f>IF($C$4="citu pasākumu izmaksas",IF('10a+c+n'!$Q574="C",'10a+c+n'!N574,0))</f>
        <v>0</v>
      </c>
      <c r="O574" s="121">
        <f>IF($C$4="citu pasākumu izmaksas",IF('10a+c+n'!$Q574="C",'10a+c+n'!O574,0))</f>
        <v>0</v>
      </c>
      <c r="P574" s="122">
        <f>IF($C$4="citu pasākumu izmaksas",IF('10a+c+n'!$Q574="C",'10a+c+n'!P574,0))</f>
        <v>0</v>
      </c>
    </row>
    <row r="575" spans="1:16" x14ac:dyDescent="0.2">
      <c r="A575" s="49">
        <f>IF(P575=0,0,IF(COUNTBLANK(P575)=1,0,COUNTA($P$14:P575)))</f>
        <v>0</v>
      </c>
      <c r="B575" s="21">
        <f>IF($C$4="citu pasākumu izmaksas",IF('10a+c+n'!$Q575="C",'10a+c+n'!B575,0))</f>
        <v>0</v>
      </c>
      <c r="C575" s="21">
        <f>IF($C$4="citu pasākumu izmaksas",IF('10a+c+n'!$Q575="C",'10a+c+n'!C575,0))</f>
        <v>0</v>
      </c>
      <c r="D575" s="21">
        <f>IF($C$4="citu pasākumu izmaksas",IF('10a+c+n'!$Q575="C",'10a+c+n'!D575,0))</f>
        <v>0</v>
      </c>
      <c r="E575" s="42"/>
      <c r="F575" s="64"/>
      <c r="G575" s="121"/>
      <c r="H575" s="121">
        <f>IF($C$4="citu pasākumu izmaksas",IF('10a+c+n'!$Q575="C",'10a+c+n'!H575,0))</f>
        <v>0</v>
      </c>
      <c r="I575" s="121"/>
      <c r="J575" s="121"/>
      <c r="K575" s="122">
        <f>IF($C$4="citu pasākumu izmaksas",IF('10a+c+n'!$Q575="C",'10a+c+n'!K575,0))</f>
        <v>0</v>
      </c>
      <c r="L575" s="83">
        <f>IF($C$4="citu pasākumu izmaksas",IF('10a+c+n'!$Q575="C",'10a+c+n'!L575,0))</f>
        <v>0</v>
      </c>
      <c r="M575" s="121">
        <f>IF($C$4="citu pasākumu izmaksas",IF('10a+c+n'!$Q575="C",'10a+c+n'!M575,0))</f>
        <v>0</v>
      </c>
      <c r="N575" s="121">
        <f>IF($C$4="citu pasākumu izmaksas",IF('10a+c+n'!$Q575="C",'10a+c+n'!N575,0))</f>
        <v>0</v>
      </c>
      <c r="O575" s="121">
        <f>IF($C$4="citu pasākumu izmaksas",IF('10a+c+n'!$Q575="C",'10a+c+n'!O575,0))</f>
        <v>0</v>
      </c>
      <c r="P575" s="122">
        <f>IF($C$4="citu pasākumu izmaksas",IF('10a+c+n'!$Q575="C",'10a+c+n'!P575,0))</f>
        <v>0</v>
      </c>
    </row>
    <row r="576" spans="1:16" x14ac:dyDescent="0.2">
      <c r="A576" s="49">
        <f>IF(P576=0,0,IF(COUNTBLANK(P576)=1,0,COUNTA($P$14:P576)))</f>
        <v>0</v>
      </c>
      <c r="B576" s="21">
        <f>IF($C$4="citu pasākumu izmaksas",IF('10a+c+n'!$Q576="C",'10a+c+n'!B576,0))</f>
        <v>0</v>
      </c>
      <c r="C576" s="21">
        <f>IF($C$4="citu pasākumu izmaksas",IF('10a+c+n'!$Q576="C",'10a+c+n'!C576,0))</f>
        <v>0</v>
      </c>
      <c r="D576" s="21">
        <f>IF($C$4="citu pasākumu izmaksas",IF('10a+c+n'!$Q576="C",'10a+c+n'!D576,0))</f>
        <v>0</v>
      </c>
      <c r="E576" s="42"/>
      <c r="F576" s="64"/>
      <c r="G576" s="121"/>
      <c r="H576" s="121">
        <f>IF($C$4="citu pasākumu izmaksas",IF('10a+c+n'!$Q576="C",'10a+c+n'!H576,0))</f>
        <v>0</v>
      </c>
      <c r="I576" s="121"/>
      <c r="J576" s="121"/>
      <c r="K576" s="122">
        <f>IF($C$4="citu pasākumu izmaksas",IF('10a+c+n'!$Q576="C",'10a+c+n'!K576,0))</f>
        <v>0</v>
      </c>
      <c r="L576" s="83">
        <f>IF($C$4="citu pasākumu izmaksas",IF('10a+c+n'!$Q576="C",'10a+c+n'!L576,0))</f>
        <v>0</v>
      </c>
      <c r="M576" s="121">
        <f>IF($C$4="citu pasākumu izmaksas",IF('10a+c+n'!$Q576="C",'10a+c+n'!M576,0))</f>
        <v>0</v>
      </c>
      <c r="N576" s="121">
        <f>IF($C$4="citu pasākumu izmaksas",IF('10a+c+n'!$Q576="C",'10a+c+n'!N576,0))</f>
        <v>0</v>
      </c>
      <c r="O576" s="121">
        <f>IF($C$4="citu pasākumu izmaksas",IF('10a+c+n'!$Q576="C",'10a+c+n'!O576,0))</f>
        <v>0</v>
      </c>
      <c r="P576" s="122">
        <f>IF($C$4="citu pasākumu izmaksas",IF('10a+c+n'!$Q576="C",'10a+c+n'!P576,0))</f>
        <v>0</v>
      </c>
    </row>
    <row r="577" spans="1:16" x14ac:dyDescent="0.2">
      <c r="A577" s="49">
        <f>IF(P577=0,0,IF(COUNTBLANK(P577)=1,0,COUNTA($P$14:P577)))</f>
        <v>0</v>
      </c>
      <c r="B577" s="21">
        <f>IF($C$4="citu pasākumu izmaksas",IF('10a+c+n'!$Q577="C",'10a+c+n'!B577,0))</f>
        <v>0</v>
      </c>
      <c r="C577" s="21">
        <f>IF($C$4="citu pasākumu izmaksas",IF('10a+c+n'!$Q577="C",'10a+c+n'!C577,0))</f>
        <v>0</v>
      </c>
      <c r="D577" s="21">
        <f>IF($C$4="citu pasākumu izmaksas",IF('10a+c+n'!$Q577="C",'10a+c+n'!D577,0))</f>
        <v>0</v>
      </c>
      <c r="E577" s="42"/>
      <c r="F577" s="64"/>
      <c r="G577" s="121"/>
      <c r="H577" s="121">
        <f>IF($C$4="citu pasākumu izmaksas",IF('10a+c+n'!$Q577="C",'10a+c+n'!H577,0))</f>
        <v>0</v>
      </c>
      <c r="I577" s="121"/>
      <c r="J577" s="121"/>
      <c r="K577" s="122">
        <f>IF($C$4="citu pasākumu izmaksas",IF('10a+c+n'!$Q577="C",'10a+c+n'!K577,0))</f>
        <v>0</v>
      </c>
      <c r="L577" s="83">
        <f>IF($C$4="citu pasākumu izmaksas",IF('10a+c+n'!$Q577="C",'10a+c+n'!L577,0))</f>
        <v>0</v>
      </c>
      <c r="M577" s="121">
        <f>IF($C$4="citu pasākumu izmaksas",IF('10a+c+n'!$Q577="C",'10a+c+n'!M577,0))</f>
        <v>0</v>
      </c>
      <c r="N577" s="121">
        <f>IF($C$4="citu pasākumu izmaksas",IF('10a+c+n'!$Q577="C",'10a+c+n'!N577,0))</f>
        <v>0</v>
      </c>
      <c r="O577" s="121">
        <f>IF($C$4="citu pasākumu izmaksas",IF('10a+c+n'!$Q577="C",'10a+c+n'!O577,0))</f>
        <v>0</v>
      </c>
      <c r="P577" s="122">
        <f>IF($C$4="citu pasākumu izmaksas",IF('10a+c+n'!$Q577="C",'10a+c+n'!P577,0))</f>
        <v>0</v>
      </c>
    </row>
    <row r="578" spans="1:16" x14ac:dyDescent="0.2">
      <c r="A578" s="49">
        <f>IF(P578=0,0,IF(COUNTBLANK(P578)=1,0,COUNTA($P$14:P578)))</f>
        <v>0</v>
      </c>
      <c r="B578" s="21">
        <f>IF($C$4="citu pasākumu izmaksas",IF('10a+c+n'!$Q578="C",'10a+c+n'!B578,0))</f>
        <v>0</v>
      </c>
      <c r="C578" s="21">
        <f>IF($C$4="citu pasākumu izmaksas",IF('10a+c+n'!$Q578="C",'10a+c+n'!C578,0))</f>
        <v>0</v>
      </c>
      <c r="D578" s="21">
        <f>IF($C$4="citu pasākumu izmaksas",IF('10a+c+n'!$Q578="C",'10a+c+n'!D578,0))</f>
        <v>0</v>
      </c>
      <c r="E578" s="42"/>
      <c r="F578" s="64"/>
      <c r="G578" s="121"/>
      <c r="H578" s="121">
        <f>IF($C$4="citu pasākumu izmaksas",IF('10a+c+n'!$Q578="C",'10a+c+n'!H578,0))</f>
        <v>0</v>
      </c>
      <c r="I578" s="121"/>
      <c r="J578" s="121"/>
      <c r="K578" s="122">
        <f>IF($C$4="citu pasākumu izmaksas",IF('10a+c+n'!$Q578="C",'10a+c+n'!K578,0))</f>
        <v>0</v>
      </c>
      <c r="L578" s="83">
        <f>IF($C$4="citu pasākumu izmaksas",IF('10a+c+n'!$Q578="C",'10a+c+n'!L578,0))</f>
        <v>0</v>
      </c>
      <c r="M578" s="121">
        <f>IF($C$4="citu pasākumu izmaksas",IF('10a+c+n'!$Q578="C",'10a+c+n'!M578,0))</f>
        <v>0</v>
      </c>
      <c r="N578" s="121">
        <f>IF($C$4="citu pasākumu izmaksas",IF('10a+c+n'!$Q578="C",'10a+c+n'!N578,0))</f>
        <v>0</v>
      </c>
      <c r="O578" s="121">
        <f>IF($C$4="citu pasākumu izmaksas",IF('10a+c+n'!$Q578="C",'10a+c+n'!O578,0))</f>
        <v>0</v>
      </c>
      <c r="P578" s="122">
        <f>IF($C$4="citu pasākumu izmaksas",IF('10a+c+n'!$Q578="C",'10a+c+n'!P578,0))</f>
        <v>0</v>
      </c>
    </row>
    <row r="579" spans="1:16" x14ac:dyDescent="0.2">
      <c r="A579" s="49">
        <f>IF(P579=0,0,IF(COUNTBLANK(P579)=1,0,COUNTA($P$14:P579)))</f>
        <v>0</v>
      </c>
      <c r="B579" s="21">
        <f>IF($C$4="citu pasākumu izmaksas",IF('10a+c+n'!$Q579="C",'10a+c+n'!B579,0))</f>
        <v>0</v>
      </c>
      <c r="C579" s="21">
        <f>IF($C$4="citu pasākumu izmaksas",IF('10a+c+n'!$Q579="C",'10a+c+n'!C579,0))</f>
        <v>0</v>
      </c>
      <c r="D579" s="21">
        <f>IF($C$4="citu pasākumu izmaksas",IF('10a+c+n'!$Q579="C",'10a+c+n'!D579,0))</f>
        <v>0</v>
      </c>
      <c r="E579" s="42"/>
      <c r="F579" s="64"/>
      <c r="G579" s="121"/>
      <c r="H579" s="121">
        <f>IF($C$4="citu pasākumu izmaksas",IF('10a+c+n'!$Q579="C",'10a+c+n'!H579,0))</f>
        <v>0</v>
      </c>
      <c r="I579" s="121"/>
      <c r="J579" s="121"/>
      <c r="K579" s="122">
        <f>IF($C$4="citu pasākumu izmaksas",IF('10a+c+n'!$Q579="C",'10a+c+n'!K579,0))</f>
        <v>0</v>
      </c>
      <c r="L579" s="83">
        <f>IF($C$4="citu pasākumu izmaksas",IF('10a+c+n'!$Q579="C",'10a+c+n'!L579,0))</f>
        <v>0</v>
      </c>
      <c r="M579" s="121">
        <f>IF($C$4="citu pasākumu izmaksas",IF('10a+c+n'!$Q579="C",'10a+c+n'!M579,0))</f>
        <v>0</v>
      </c>
      <c r="N579" s="121">
        <f>IF($C$4="citu pasākumu izmaksas",IF('10a+c+n'!$Q579="C",'10a+c+n'!N579,0))</f>
        <v>0</v>
      </c>
      <c r="O579" s="121">
        <f>IF($C$4="citu pasākumu izmaksas",IF('10a+c+n'!$Q579="C",'10a+c+n'!O579,0))</f>
        <v>0</v>
      </c>
      <c r="P579" s="122">
        <f>IF($C$4="citu pasākumu izmaksas",IF('10a+c+n'!$Q579="C",'10a+c+n'!P579,0))</f>
        <v>0</v>
      </c>
    </row>
    <row r="580" spans="1:16" x14ac:dyDescent="0.2">
      <c r="A580" s="49">
        <f>IF(P580=0,0,IF(COUNTBLANK(P580)=1,0,COUNTA($P$14:P580)))</f>
        <v>0</v>
      </c>
      <c r="B580" s="21">
        <f>IF($C$4="citu pasākumu izmaksas",IF('10a+c+n'!$Q580="C",'10a+c+n'!B580,0))</f>
        <v>0</v>
      </c>
      <c r="C580" s="21">
        <f>IF($C$4="citu pasākumu izmaksas",IF('10a+c+n'!$Q580="C",'10a+c+n'!C580,0))</f>
        <v>0</v>
      </c>
      <c r="D580" s="21">
        <f>IF($C$4="citu pasākumu izmaksas",IF('10a+c+n'!$Q580="C",'10a+c+n'!D580,0))</f>
        <v>0</v>
      </c>
      <c r="E580" s="42"/>
      <c r="F580" s="64"/>
      <c r="G580" s="121"/>
      <c r="H580" s="121">
        <f>IF($C$4="citu pasākumu izmaksas",IF('10a+c+n'!$Q580="C",'10a+c+n'!H580,0))</f>
        <v>0</v>
      </c>
      <c r="I580" s="121"/>
      <c r="J580" s="121"/>
      <c r="K580" s="122">
        <f>IF($C$4="citu pasākumu izmaksas",IF('10a+c+n'!$Q580="C",'10a+c+n'!K580,0))</f>
        <v>0</v>
      </c>
      <c r="L580" s="83">
        <f>IF($C$4="citu pasākumu izmaksas",IF('10a+c+n'!$Q580="C",'10a+c+n'!L580,0))</f>
        <v>0</v>
      </c>
      <c r="M580" s="121">
        <f>IF($C$4="citu pasākumu izmaksas",IF('10a+c+n'!$Q580="C",'10a+c+n'!M580,0))</f>
        <v>0</v>
      </c>
      <c r="N580" s="121">
        <f>IF($C$4="citu pasākumu izmaksas",IF('10a+c+n'!$Q580="C",'10a+c+n'!N580,0))</f>
        <v>0</v>
      </c>
      <c r="O580" s="121">
        <f>IF($C$4="citu pasākumu izmaksas",IF('10a+c+n'!$Q580="C",'10a+c+n'!O580,0))</f>
        <v>0</v>
      </c>
      <c r="P580" s="122">
        <f>IF($C$4="citu pasākumu izmaksas",IF('10a+c+n'!$Q580="C",'10a+c+n'!P580,0))</f>
        <v>0</v>
      </c>
    </row>
    <row r="581" spans="1:16" x14ac:dyDescent="0.2">
      <c r="A581" s="49">
        <f>IF(P581=0,0,IF(COUNTBLANK(P581)=1,0,COUNTA($P$14:P581)))</f>
        <v>0</v>
      </c>
      <c r="B581" s="21">
        <f>IF($C$4="citu pasākumu izmaksas",IF('10a+c+n'!$Q581="C",'10a+c+n'!B581,0))</f>
        <v>0</v>
      </c>
      <c r="C581" s="21">
        <f>IF($C$4="citu pasākumu izmaksas",IF('10a+c+n'!$Q581="C",'10a+c+n'!C581,0))</f>
        <v>0</v>
      </c>
      <c r="D581" s="21">
        <f>IF($C$4="citu pasākumu izmaksas",IF('10a+c+n'!$Q581="C",'10a+c+n'!D581,0))</f>
        <v>0</v>
      </c>
      <c r="E581" s="42"/>
      <c r="F581" s="64"/>
      <c r="G581" s="121"/>
      <c r="H581" s="121">
        <f>IF($C$4="citu pasākumu izmaksas",IF('10a+c+n'!$Q581="C",'10a+c+n'!H581,0))</f>
        <v>0</v>
      </c>
      <c r="I581" s="121"/>
      <c r="J581" s="121"/>
      <c r="K581" s="122">
        <f>IF($C$4="citu pasākumu izmaksas",IF('10a+c+n'!$Q581="C",'10a+c+n'!K581,0))</f>
        <v>0</v>
      </c>
      <c r="L581" s="83">
        <f>IF($C$4="citu pasākumu izmaksas",IF('10a+c+n'!$Q581="C",'10a+c+n'!L581,0))</f>
        <v>0</v>
      </c>
      <c r="M581" s="121">
        <f>IF($C$4="citu pasākumu izmaksas",IF('10a+c+n'!$Q581="C",'10a+c+n'!M581,0))</f>
        <v>0</v>
      </c>
      <c r="N581" s="121">
        <f>IF($C$4="citu pasākumu izmaksas",IF('10a+c+n'!$Q581="C",'10a+c+n'!N581,0))</f>
        <v>0</v>
      </c>
      <c r="O581" s="121">
        <f>IF($C$4="citu pasākumu izmaksas",IF('10a+c+n'!$Q581="C",'10a+c+n'!O581,0))</f>
        <v>0</v>
      </c>
      <c r="P581" s="122">
        <f>IF($C$4="citu pasākumu izmaksas",IF('10a+c+n'!$Q581="C",'10a+c+n'!P581,0))</f>
        <v>0</v>
      </c>
    </row>
    <row r="582" spans="1:16" x14ac:dyDescent="0.2">
      <c r="A582" s="49">
        <f>IF(P582=0,0,IF(COUNTBLANK(P582)=1,0,COUNTA($P$14:P582)))</f>
        <v>0</v>
      </c>
      <c r="B582" s="21">
        <f>IF($C$4="citu pasākumu izmaksas",IF('10a+c+n'!$Q582="C",'10a+c+n'!B582,0))</f>
        <v>0</v>
      </c>
      <c r="C582" s="21">
        <f>IF($C$4="citu pasākumu izmaksas",IF('10a+c+n'!$Q582="C",'10a+c+n'!C582,0))</f>
        <v>0</v>
      </c>
      <c r="D582" s="21">
        <f>IF($C$4="citu pasākumu izmaksas",IF('10a+c+n'!$Q582="C",'10a+c+n'!D582,0))</f>
        <v>0</v>
      </c>
      <c r="E582" s="42"/>
      <c r="F582" s="64"/>
      <c r="G582" s="121"/>
      <c r="H582" s="121">
        <f>IF($C$4="citu pasākumu izmaksas",IF('10a+c+n'!$Q582="C",'10a+c+n'!H582,0))</f>
        <v>0</v>
      </c>
      <c r="I582" s="121"/>
      <c r="J582" s="121"/>
      <c r="K582" s="122">
        <f>IF($C$4="citu pasākumu izmaksas",IF('10a+c+n'!$Q582="C",'10a+c+n'!K582,0))</f>
        <v>0</v>
      </c>
      <c r="L582" s="83">
        <f>IF($C$4="citu pasākumu izmaksas",IF('10a+c+n'!$Q582="C",'10a+c+n'!L582,0))</f>
        <v>0</v>
      </c>
      <c r="M582" s="121">
        <f>IF($C$4="citu pasākumu izmaksas",IF('10a+c+n'!$Q582="C",'10a+c+n'!M582,0))</f>
        <v>0</v>
      </c>
      <c r="N582" s="121">
        <f>IF($C$4="citu pasākumu izmaksas",IF('10a+c+n'!$Q582="C",'10a+c+n'!N582,0))</f>
        <v>0</v>
      </c>
      <c r="O582" s="121">
        <f>IF($C$4="citu pasākumu izmaksas",IF('10a+c+n'!$Q582="C",'10a+c+n'!O582,0))</f>
        <v>0</v>
      </c>
      <c r="P582" s="122">
        <f>IF($C$4="citu pasākumu izmaksas",IF('10a+c+n'!$Q582="C",'10a+c+n'!P582,0))</f>
        <v>0</v>
      </c>
    </row>
    <row r="583" spans="1:16" x14ac:dyDescent="0.2">
      <c r="A583" s="49">
        <f>IF(P583=0,0,IF(COUNTBLANK(P583)=1,0,COUNTA($P$14:P583)))</f>
        <v>0</v>
      </c>
      <c r="B583" s="21">
        <f>IF($C$4="citu pasākumu izmaksas",IF('10a+c+n'!$Q583="C",'10a+c+n'!B583,0))</f>
        <v>0</v>
      </c>
      <c r="C583" s="21">
        <f>IF($C$4="citu pasākumu izmaksas",IF('10a+c+n'!$Q583="C",'10a+c+n'!C583,0))</f>
        <v>0</v>
      </c>
      <c r="D583" s="21">
        <f>IF($C$4="citu pasākumu izmaksas",IF('10a+c+n'!$Q583="C",'10a+c+n'!D583,0))</f>
        <v>0</v>
      </c>
      <c r="E583" s="42"/>
      <c r="F583" s="64"/>
      <c r="G583" s="121"/>
      <c r="H583" s="121">
        <f>IF($C$4="citu pasākumu izmaksas",IF('10a+c+n'!$Q583="C",'10a+c+n'!H583,0))</f>
        <v>0</v>
      </c>
      <c r="I583" s="121"/>
      <c r="J583" s="121"/>
      <c r="K583" s="122">
        <f>IF($C$4="citu pasākumu izmaksas",IF('10a+c+n'!$Q583="C",'10a+c+n'!K583,0))</f>
        <v>0</v>
      </c>
      <c r="L583" s="83">
        <f>IF($C$4="citu pasākumu izmaksas",IF('10a+c+n'!$Q583="C",'10a+c+n'!L583,0))</f>
        <v>0</v>
      </c>
      <c r="M583" s="121">
        <f>IF($C$4="citu pasākumu izmaksas",IF('10a+c+n'!$Q583="C",'10a+c+n'!M583,0))</f>
        <v>0</v>
      </c>
      <c r="N583" s="121">
        <f>IF($C$4="citu pasākumu izmaksas",IF('10a+c+n'!$Q583="C",'10a+c+n'!N583,0))</f>
        <v>0</v>
      </c>
      <c r="O583" s="121">
        <f>IF($C$4="citu pasākumu izmaksas",IF('10a+c+n'!$Q583="C",'10a+c+n'!O583,0))</f>
        <v>0</v>
      </c>
      <c r="P583" s="122">
        <f>IF($C$4="citu pasākumu izmaksas",IF('10a+c+n'!$Q583="C",'10a+c+n'!P583,0))</f>
        <v>0</v>
      </c>
    </row>
    <row r="584" spans="1:16" x14ac:dyDescent="0.2">
      <c r="A584" s="49">
        <f>IF(P584=0,0,IF(COUNTBLANK(P584)=1,0,COUNTA($P$14:P584)))</f>
        <v>0</v>
      </c>
      <c r="B584" s="21">
        <f>IF($C$4="citu pasākumu izmaksas",IF('10a+c+n'!$Q584="C",'10a+c+n'!B584,0))</f>
        <v>0</v>
      </c>
      <c r="C584" s="21">
        <f>IF($C$4="citu pasākumu izmaksas",IF('10a+c+n'!$Q584="C",'10a+c+n'!C584,0))</f>
        <v>0</v>
      </c>
      <c r="D584" s="21">
        <f>IF($C$4="citu pasākumu izmaksas",IF('10a+c+n'!$Q584="C",'10a+c+n'!D584,0))</f>
        <v>0</v>
      </c>
      <c r="E584" s="42"/>
      <c r="F584" s="64"/>
      <c r="G584" s="121"/>
      <c r="H584" s="121">
        <f>IF($C$4="citu pasākumu izmaksas",IF('10a+c+n'!$Q584="C",'10a+c+n'!H584,0))</f>
        <v>0</v>
      </c>
      <c r="I584" s="121"/>
      <c r="J584" s="121"/>
      <c r="K584" s="122">
        <f>IF($C$4="citu pasākumu izmaksas",IF('10a+c+n'!$Q584="C",'10a+c+n'!K584,0))</f>
        <v>0</v>
      </c>
      <c r="L584" s="83">
        <f>IF($C$4="citu pasākumu izmaksas",IF('10a+c+n'!$Q584="C",'10a+c+n'!L584,0))</f>
        <v>0</v>
      </c>
      <c r="M584" s="121">
        <f>IF($C$4="citu pasākumu izmaksas",IF('10a+c+n'!$Q584="C",'10a+c+n'!M584,0))</f>
        <v>0</v>
      </c>
      <c r="N584" s="121">
        <f>IF($C$4="citu pasākumu izmaksas",IF('10a+c+n'!$Q584="C",'10a+c+n'!N584,0))</f>
        <v>0</v>
      </c>
      <c r="O584" s="121">
        <f>IF($C$4="citu pasākumu izmaksas",IF('10a+c+n'!$Q584="C",'10a+c+n'!O584,0))</f>
        <v>0</v>
      </c>
      <c r="P584" s="122">
        <f>IF($C$4="citu pasākumu izmaksas",IF('10a+c+n'!$Q584="C",'10a+c+n'!P584,0))</f>
        <v>0</v>
      </c>
    </row>
    <row r="585" spans="1:16" x14ac:dyDescent="0.2">
      <c r="A585" s="49">
        <f>IF(P585=0,0,IF(COUNTBLANK(P585)=1,0,COUNTA($P$14:P585)))</f>
        <v>0</v>
      </c>
      <c r="B585" s="21">
        <f>IF($C$4="citu pasākumu izmaksas",IF('10a+c+n'!$Q585="C",'10a+c+n'!B585,0))</f>
        <v>0</v>
      </c>
      <c r="C585" s="21">
        <f>IF($C$4="citu pasākumu izmaksas",IF('10a+c+n'!$Q585="C",'10a+c+n'!C585,0))</f>
        <v>0</v>
      </c>
      <c r="D585" s="21">
        <f>IF($C$4="citu pasākumu izmaksas",IF('10a+c+n'!$Q585="C",'10a+c+n'!D585,0))</f>
        <v>0</v>
      </c>
      <c r="E585" s="42"/>
      <c r="F585" s="64"/>
      <c r="G585" s="121"/>
      <c r="H585" s="121">
        <f>IF($C$4="citu pasākumu izmaksas",IF('10a+c+n'!$Q585="C",'10a+c+n'!H585,0))</f>
        <v>0</v>
      </c>
      <c r="I585" s="121"/>
      <c r="J585" s="121"/>
      <c r="K585" s="122">
        <f>IF($C$4="citu pasākumu izmaksas",IF('10a+c+n'!$Q585="C",'10a+c+n'!K585,0))</f>
        <v>0</v>
      </c>
      <c r="L585" s="83">
        <f>IF($C$4="citu pasākumu izmaksas",IF('10a+c+n'!$Q585="C",'10a+c+n'!L585,0))</f>
        <v>0</v>
      </c>
      <c r="M585" s="121">
        <f>IF($C$4="citu pasākumu izmaksas",IF('10a+c+n'!$Q585="C",'10a+c+n'!M585,0))</f>
        <v>0</v>
      </c>
      <c r="N585" s="121">
        <f>IF($C$4="citu pasākumu izmaksas",IF('10a+c+n'!$Q585="C",'10a+c+n'!N585,0))</f>
        <v>0</v>
      </c>
      <c r="O585" s="121">
        <f>IF($C$4="citu pasākumu izmaksas",IF('10a+c+n'!$Q585="C",'10a+c+n'!O585,0))</f>
        <v>0</v>
      </c>
      <c r="P585" s="122">
        <f>IF($C$4="citu pasākumu izmaksas",IF('10a+c+n'!$Q585="C",'10a+c+n'!P585,0))</f>
        <v>0</v>
      </c>
    </row>
    <row r="586" spans="1:16" x14ac:dyDescent="0.2">
      <c r="A586" s="49">
        <f>IF(P586=0,0,IF(COUNTBLANK(P586)=1,0,COUNTA($P$14:P586)))</f>
        <v>0</v>
      </c>
      <c r="B586" s="21">
        <f>IF($C$4="citu pasākumu izmaksas",IF('10a+c+n'!$Q586="C",'10a+c+n'!B586,0))</f>
        <v>0</v>
      </c>
      <c r="C586" s="21">
        <f>IF($C$4="citu pasākumu izmaksas",IF('10a+c+n'!$Q586="C",'10a+c+n'!C586,0))</f>
        <v>0</v>
      </c>
      <c r="D586" s="21">
        <f>IF($C$4="citu pasākumu izmaksas",IF('10a+c+n'!$Q586="C",'10a+c+n'!D586,0))</f>
        <v>0</v>
      </c>
      <c r="E586" s="42"/>
      <c r="F586" s="64"/>
      <c r="G586" s="121"/>
      <c r="H586" s="121">
        <f>IF($C$4="citu pasākumu izmaksas",IF('10a+c+n'!$Q586="C",'10a+c+n'!H586,0))</f>
        <v>0</v>
      </c>
      <c r="I586" s="121"/>
      <c r="J586" s="121"/>
      <c r="K586" s="122">
        <f>IF($C$4="citu pasākumu izmaksas",IF('10a+c+n'!$Q586="C",'10a+c+n'!K586,0))</f>
        <v>0</v>
      </c>
      <c r="L586" s="83">
        <f>IF($C$4="citu pasākumu izmaksas",IF('10a+c+n'!$Q586="C",'10a+c+n'!L586,0))</f>
        <v>0</v>
      </c>
      <c r="M586" s="121">
        <f>IF($C$4="citu pasākumu izmaksas",IF('10a+c+n'!$Q586="C",'10a+c+n'!M586,0))</f>
        <v>0</v>
      </c>
      <c r="N586" s="121">
        <f>IF($C$4="citu pasākumu izmaksas",IF('10a+c+n'!$Q586="C",'10a+c+n'!N586,0))</f>
        <v>0</v>
      </c>
      <c r="O586" s="121">
        <f>IF($C$4="citu pasākumu izmaksas",IF('10a+c+n'!$Q586="C",'10a+c+n'!O586,0))</f>
        <v>0</v>
      </c>
      <c r="P586" s="122">
        <f>IF($C$4="citu pasākumu izmaksas",IF('10a+c+n'!$Q586="C",'10a+c+n'!P586,0))</f>
        <v>0</v>
      </c>
    </row>
    <row r="587" spans="1:16" x14ac:dyDescent="0.2">
      <c r="A587" s="49">
        <f>IF(P587=0,0,IF(COUNTBLANK(P587)=1,0,COUNTA($P$14:P587)))</f>
        <v>0</v>
      </c>
      <c r="B587" s="21">
        <f>IF($C$4="citu pasākumu izmaksas",IF('10a+c+n'!$Q587="C",'10a+c+n'!B587,0))</f>
        <v>0</v>
      </c>
      <c r="C587" s="21">
        <f>IF($C$4="citu pasākumu izmaksas",IF('10a+c+n'!$Q587="C",'10a+c+n'!C587,0))</f>
        <v>0</v>
      </c>
      <c r="D587" s="21">
        <f>IF($C$4="citu pasākumu izmaksas",IF('10a+c+n'!$Q587="C",'10a+c+n'!D587,0))</f>
        <v>0</v>
      </c>
      <c r="E587" s="42"/>
      <c r="F587" s="64"/>
      <c r="G587" s="121"/>
      <c r="H587" s="121">
        <f>IF($C$4="citu pasākumu izmaksas",IF('10a+c+n'!$Q587="C",'10a+c+n'!H587,0))</f>
        <v>0</v>
      </c>
      <c r="I587" s="121"/>
      <c r="J587" s="121"/>
      <c r="K587" s="122">
        <f>IF($C$4="citu pasākumu izmaksas",IF('10a+c+n'!$Q587="C",'10a+c+n'!K587,0))</f>
        <v>0</v>
      </c>
      <c r="L587" s="83">
        <f>IF($C$4="citu pasākumu izmaksas",IF('10a+c+n'!$Q587="C",'10a+c+n'!L587,0))</f>
        <v>0</v>
      </c>
      <c r="M587" s="121">
        <f>IF($C$4="citu pasākumu izmaksas",IF('10a+c+n'!$Q587="C",'10a+c+n'!M587,0))</f>
        <v>0</v>
      </c>
      <c r="N587" s="121">
        <f>IF($C$4="citu pasākumu izmaksas",IF('10a+c+n'!$Q587="C",'10a+c+n'!N587,0))</f>
        <v>0</v>
      </c>
      <c r="O587" s="121">
        <f>IF($C$4="citu pasākumu izmaksas",IF('10a+c+n'!$Q587="C",'10a+c+n'!O587,0))</f>
        <v>0</v>
      </c>
      <c r="P587" s="122">
        <f>IF($C$4="citu pasākumu izmaksas",IF('10a+c+n'!$Q587="C",'10a+c+n'!P587,0))</f>
        <v>0</v>
      </c>
    </row>
    <row r="588" spans="1:16" x14ac:dyDescent="0.2">
      <c r="A588" s="49">
        <f>IF(P588=0,0,IF(COUNTBLANK(P588)=1,0,COUNTA($P$14:P588)))</f>
        <v>0</v>
      </c>
      <c r="B588" s="21">
        <f>IF($C$4="citu pasākumu izmaksas",IF('10a+c+n'!$Q588="C",'10a+c+n'!B588,0))</f>
        <v>0</v>
      </c>
      <c r="C588" s="21">
        <f>IF($C$4="citu pasākumu izmaksas",IF('10a+c+n'!$Q588="C",'10a+c+n'!C588,0))</f>
        <v>0</v>
      </c>
      <c r="D588" s="21">
        <f>IF($C$4="citu pasākumu izmaksas",IF('10a+c+n'!$Q588="C",'10a+c+n'!D588,0))</f>
        <v>0</v>
      </c>
      <c r="E588" s="42"/>
      <c r="F588" s="64"/>
      <c r="G588" s="121"/>
      <c r="H588" s="121">
        <f>IF($C$4="citu pasākumu izmaksas",IF('10a+c+n'!$Q588="C",'10a+c+n'!H588,0))</f>
        <v>0</v>
      </c>
      <c r="I588" s="121"/>
      <c r="J588" s="121"/>
      <c r="K588" s="122">
        <f>IF($C$4="citu pasākumu izmaksas",IF('10a+c+n'!$Q588="C",'10a+c+n'!K588,0))</f>
        <v>0</v>
      </c>
      <c r="L588" s="83">
        <f>IF($C$4="citu pasākumu izmaksas",IF('10a+c+n'!$Q588="C",'10a+c+n'!L588,0))</f>
        <v>0</v>
      </c>
      <c r="M588" s="121">
        <f>IF($C$4="citu pasākumu izmaksas",IF('10a+c+n'!$Q588="C",'10a+c+n'!M588,0))</f>
        <v>0</v>
      </c>
      <c r="N588" s="121">
        <f>IF($C$4="citu pasākumu izmaksas",IF('10a+c+n'!$Q588="C",'10a+c+n'!N588,0))</f>
        <v>0</v>
      </c>
      <c r="O588" s="121">
        <f>IF($C$4="citu pasākumu izmaksas",IF('10a+c+n'!$Q588="C",'10a+c+n'!O588,0))</f>
        <v>0</v>
      </c>
      <c r="P588" s="122">
        <f>IF($C$4="citu pasākumu izmaksas",IF('10a+c+n'!$Q588="C",'10a+c+n'!P588,0))</f>
        <v>0</v>
      </c>
    </row>
    <row r="589" spans="1:16" x14ac:dyDescent="0.2">
      <c r="A589" s="49">
        <f>IF(P589=0,0,IF(COUNTBLANK(P589)=1,0,COUNTA($P$14:P589)))</f>
        <v>0</v>
      </c>
      <c r="B589" s="21">
        <f>IF($C$4="citu pasākumu izmaksas",IF('10a+c+n'!$Q589="C",'10a+c+n'!B589,0))</f>
        <v>0</v>
      </c>
      <c r="C589" s="21">
        <f>IF($C$4="citu pasākumu izmaksas",IF('10a+c+n'!$Q589="C",'10a+c+n'!C589,0))</f>
        <v>0</v>
      </c>
      <c r="D589" s="21">
        <f>IF($C$4="citu pasākumu izmaksas",IF('10a+c+n'!$Q589="C",'10a+c+n'!D589,0))</f>
        <v>0</v>
      </c>
      <c r="E589" s="42"/>
      <c r="F589" s="64"/>
      <c r="G589" s="121"/>
      <c r="H589" s="121">
        <f>IF($C$4="citu pasākumu izmaksas",IF('10a+c+n'!$Q589="C",'10a+c+n'!H589,0))</f>
        <v>0</v>
      </c>
      <c r="I589" s="121"/>
      <c r="J589" s="121"/>
      <c r="K589" s="122">
        <f>IF($C$4="citu pasākumu izmaksas",IF('10a+c+n'!$Q589="C",'10a+c+n'!K589,0))</f>
        <v>0</v>
      </c>
      <c r="L589" s="83">
        <f>IF($C$4="citu pasākumu izmaksas",IF('10a+c+n'!$Q589="C",'10a+c+n'!L589,0))</f>
        <v>0</v>
      </c>
      <c r="M589" s="121">
        <f>IF($C$4="citu pasākumu izmaksas",IF('10a+c+n'!$Q589="C",'10a+c+n'!M589,0))</f>
        <v>0</v>
      </c>
      <c r="N589" s="121">
        <f>IF($C$4="citu pasākumu izmaksas",IF('10a+c+n'!$Q589="C",'10a+c+n'!N589,0))</f>
        <v>0</v>
      </c>
      <c r="O589" s="121">
        <f>IF($C$4="citu pasākumu izmaksas",IF('10a+c+n'!$Q589="C",'10a+c+n'!O589,0))</f>
        <v>0</v>
      </c>
      <c r="P589" s="122">
        <f>IF($C$4="citu pasākumu izmaksas",IF('10a+c+n'!$Q589="C",'10a+c+n'!P589,0))</f>
        <v>0</v>
      </c>
    </row>
    <row r="590" spans="1:16" x14ac:dyDescent="0.2">
      <c r="A590" s="49">
        <f>IF(P590=0,0,IF(COUNTBLANK(P590)=1,0,COUNTA($P$14:P590)))</f>
        <v>0</v>
      </c>
      <c r="B590" s="21">
        <f>IF($C$4="citu pasākumu izmaksas",IF('10a+c+n'!$Q590="C",'10a+c+n'!B590,0))</f>
        <v>0</v>
      </c>
      <c r="C590" s="21">
        <f>IF($C$4="citu pasākumu izmaksas",IF('10a+c+n'!$Q590="C",'10a+c+n'!C590,0))</f>
        <v>0</v>
      </c>
      <c r="D590" s="21">
        <f>IF($C$4="citu pasākumu izmaksas",IF('10a+c+n'!$Q590="C",'10a+c+n'!D590,0))</f>
        <v>0</v>
      </c>
      <c r="E590" s="42"/>
      <c r="F590" s="64"/>
      <c r="G590" s="121"/>
      <c r="H590" s="121">
        <f>IF($C$4="citu pasākumu izmaksas",IF('10a+c+n'!$Q590="C",'10a+c+n'!H590,0))</f>
        <v>0</v>
      </c>
      <c r="I590" s="121"/>
      <c r="J590" s="121"/>
      <c r="K590" s="122">
        <f>IF($C$4="citu pasākumu izmaksas",IF('10a+c+n'!$Q590="C",'10a+c+n'!K590,0))</f>
        <v>0</v>
      </c>
      <c r="L590" s="83">
        <f>IF($C$4="citu pasākumu izmaksas",IF('10a+c+n'!$Q590="C",'10a+c+n'!L590,0))</f>
        <v>0</v>
      </c>
      <c r="M590" s="121">
        <f>IF($C$4="citu pasākumu izmaksas",IF('10a+c+n'!$Q590="C",'10a+c+n'!M590,0))</f>
        <v>0</v>
      </c>
      <c r="N590" s="121">
        <f>IF($C$4="citu pasākumu izmaksas",IF('10a+c+n'!$Q590="C",'10a+c+n'!N590,0))</f>
        <v>0</v>
      </c>
      <c r="O590" s="121">
        <f>IF($C$4="citu pasākumu izmaksas",IF('10a+c+n'!$Q590="C",'10a+c+n'!O590,0))</f>
        <v>0</v>
      </c>
      <c r="P590" s="122">
        <f>IF($C$4="citu pasākumu izmaksas",IF('10a+c+n'!$Q590="C",'10a+c+n'!P590,0))</f>
        <v>0</v>
      </c>
    </row>
    <row r="591" spans="1:16" x14ac:dyDescent="0.2">
      <c r="A591" s="49">
        <f>IF(P591=0,0,IF(COUNTBLANK(P591)=1,0,COUNTA($P$14:P591)))</f>
        <v>0</v>
      </c>
      <c r="B591" s="21">
        <f>IF($C$4="citu pasākumu izmaksas",IF('10a+c+n'!$Q591="C",'10a+c+n'!B591,0))</f>
        <v>0</v>
      </c>
      <c r="C591" s="21">
        <f>IF($C$4="citu pasākumu izmaksas",IF('10a+c+n'!$Q591="C",'10a+c+n'!C591,0))</f>
        <v>0</v>
      </c>
      <c r="D591" s="21">
        <f>IF($C$4="citu pasākumu izmaksas",IF('10a+c+n'!$Q591="C",'10a+c+n'!D591,0))</f>
        <v>0</v>
      </c>
      <c r="E591" s="42"/>
      <c r="F591" s="64"/>
      <c r="G591" s="121"/>
      <c r="H591" s="121">
        <f>IF($C$4="citu pasākumu izmaksas",IF('10a+c+n'!$Q591="C",'10a+c+n'!H591,0))</f>
        <v>0</v>
      </c>
      <c r="I591" s="121"/>
      <c r="J591" s="121"/>
      <c r="K591" s="122">
        <f>IF($C$4="citu pasākumu izmaksas",IF('10a+c+n'!$Q591="C",'10a+c+n'!K591,0))</f>
        <v>0</v>
      </c>
      <c r="L591" s="83">
        <f>IF($C$4="citu pasākumu izmaksas",IF('10a+c+n'!$Q591="C",'10a+c+n'!L591,0))</f>
        <v>0</v>
      </c>
      <c r="M591" s="121">
        <f>IF($C$4="citu pasākumu izmaksas",IF('10a+c+n'!$Q591="C",'10a+c+n'!M591,0))</f>
        <v>0</v>
      </c>
      <c r="N591" s="121">
        <f>IF($C$4="citu pasākumu izmaksas",IF('10a+c+n'!$Q591="C",'10a+c+n'!N591,0))</f>
        <v>0</v>
      </c>
      <c r="O591" s="121">
        <f>IF($C$4="citu pasākumu izmaksas",IF('10a+c+n'!$Q591="C",'10a+c+n'!O591,0))</f>
        <v>0</v>
      </c>
      <c r="P591" s="122">
        <f>IF($C$4="citu pasākumu izmaksas",IF('10a+c+n'!$Q591="C",'10a+c+n'!P591,0))</f>
        <v>0</v>
      </c>
    </row>
    <row r="592" spans="1:16" x14ac:dyDescent="0.2">
      <c r="A592" s="49">
        <f>IF(P592=0,0,IF(COUNTBLANK(P592)=1,0,COUNTA($P$14:P592)))</f>
        <v>0</v>
      </c>
      <c r="B592" s="21">
        <f>IF($C$4="citu pasākumu izmaksas",IF('10a+c+n'!$Q592="C",'10a+c+n'!B592,0))</f>
        <v>0</v>
      </c>
      <c r="C592" s="21">
        <f>IF($C$4="citu pasākumu izmaksas",IF('10a+c+n'!$Q592="C",'10a+c+n'!C592,0))</f>
        <v>0</v>
      </c>
      <c r="D592" s="21">
        <f>IF($C$4="citu pasākumu izmaksas",IF('10a+c+n'!$Q592="C",'10a+c+n'!D592,0))</f>
        <v>0</v>
      </c>
      <c r="E592" s="42"/>
      <c r="F592" s="64"/>
      <c r="G592" s="121"/>
      <c r="H592" s="121">
        <f>IF($C$4="citu pasākumu izmaksas",IF('10a+c+n'!$Q592="C",'10a+c+n'!H592,0))</f>
        <v>0</v>
      </c>
      <c r="I592" s="121"/>
      <c r="J592" s="121"/>
      <c r="K592" s="122">
        <f>IF($C$4="citu pasākumu izmaksas",IF('10a+c+n'!$Q592="C",'10a+c+n'!K592,0))</f>
        <v>0</v>
      </c>
      <c r="L592" s="83">
        <f>IF($C$4="citu pasākumu izmaksas",IF('10a+c+n'!$Q592="C",'10a+c+n'!L592,0))</f>
        <v>0</v>
      </c>
      <c r="M592" s="121">
        <f>IF($C$4="citu pasākumu izmaksas",IF('10a+c+n'!$Q592="C",'10a+c+n'!M592,0))</f>
        <v>0</v>
      </c>
      <c r="N592" s="121">
        <f>IF($C$4="citu pasākumu izmaksas",IF('10a+c+n'!$Q592="C",'10a+c+n'!N592,0))</f>
        <v>0</v>
      </c>
      <c r="O592" s="121">
        <f>IF($C$4="citu pasākumu izmaksas",IF('10a+c+n'!$Q592="C",'10a+c+n'!O592,0))</f>
        <v>0</v>
      </c>
      <c r="P592" s="122">
        <f>IF($C$4="citu pasākumu izmaksas",IF('10a+c+n'!$Q592="C",'10a+c+n'!P592,0))</f>
        <v>0</v>
      </c>
    </row>
    <row r="593" spans="1:16" x14ac:dyDescent="0.2">
      <c r="A593" s="49">
        <f>IF(P593=0,0,IF(COUNTBLANK(P593)=1,0,COUNTA($P$14:P593)))</f>
        <v>0</v>
      </c>
      <c r="B593" s="21">
        <f>IF($C$4="citu pasākumu izmaksas",IF('10a+c+n'!$Q593="C",'10a+c+n'!B593,0))</f>
        <v>0</v>
      </c>
      <c r="C593" s="21">
        <f>IF($C$4="citu pasākumu izmaksas",IF('10a+c+n'!$Q593="C",'10a+c+n'!C593,0))</f>
        <v>0</v>
      </c>
      <c r="D593" s="21">
        <f>IF($C$4="citu pasākumu izmaksas",IF('10a+c+n'!$Q593="C",'10a+c+n'!D593,0))</f>
        <v>0</v>
      </c>
      <c r="E593" s="42"/>
      <c r="F593" s="64"/>
      <c r="G593" s="121"/>
      <c r="H593" s="121">
        <f>IF($C$4="citu pasākumu izmaksas",IF('10a+c+n'!$Q593="C",'10a+c+n'!H593,0))</f>
        <v>0</v>
      </c>
      <c r="I593" s="121"/>
      <c r="J593" s="121"/>
      <c r="K593" s="122">
        <f>IF($C$4="citu pasākumu izmaksas",IF('10a+c+n'!$Q593="C",'10a+c+n'!K593,0))</f>
        <v>0</v>
      </c>
      <c r="L593" s="83">
        <f>IF($C$4="citu pasākumu izmaksas",IF('10a+c+n'!$Q593="C",'10a+c+n'!L593,0))</f>
        <v>0</v>
      </c>
      <c r="M593" s="121">
        <f>IF($C$4="citu pasākumu izmaksas",IF('10a+c+n'!$Q593="C",'10a+c+n'!M593,0))</f>
        <v>0</v>
      </c>
      <c r="N593" s="121">
        <f>IF($C$4="citu pasākumu izmaksas",IF('10a+c+n'!$Q593="C",'10a+c+n'!N593,0))</f>
        <v>0</v>
      </c>
      <c r="O593" s="121">
        <f>IF($C$4="citu pasākumu izmaksas",IF('10a+c+n'!$Q593="C",'10a+c+n'!O593,0))</f>
        <v>0</v>
      </c>
      <c r="P593" s="122">
        <f>IF($C$4="citu pasākumu izmaksas",IF('10a+c+n'!$Q593="C",'10a+c+n'!P593,0))</f>
        <v>0</v>
      </c>
    </row>
    <row r="594" spans="1:16" x14ac:dyDescent="0.2">
      <c r="A594" s="49">
        <f>IF(P594=0,0,IF(COUNTBLANK(P594)=1,0,COUNTA($P$14:P594)))</f>
        <v>0</v>
      </c>
      <c r="B594" s="21">
        <f>IF($C$4="citu pasākumu izmaksas",IF('10a+c+n'!$Q594="C",'10a+c+n'!B594,0))</f>
        <v>0</v>
      </c>
      <c r="C594" s="21">
        <f>IF($C$4="citu pasākumu izmaksas",IF('10a+c+n'!$Q594="C",'10a+c+n'!C594,0))</f>
        <v>0</v>
      </c>
      <c r="D594" s="21">
        <f>IF($C$4="citu pasākumu izmaksas",IF('10a+c+n'!$Q594="C",'10a+c+n'!D594,0))</f>
        <v>0</v>
      </c>
      <c r="E594" s="42"/>
      <c r="F594" s="64"/>
      <c r="G594" s="121"/>
      <c r="H594" s="121">
        <f>IF($C$4="citu pasākumu izmaksas",IF('10a+c+n'!$Q594="C",'10a+c+n'!H594,0))</f>
        <v>0</v>
      </c>
      <c r="I594" s="121"/>
      <c r="J594" s="121"/>
      <c r="K594" s="122">
        <f>IF($C$4="citu pasākumu izmaksas",IF('10a+c+n'!$Q594="C",'10a+c+n'!K594,0))</f>
        <v>0</v>
      </c>
      <c r="L594" s="83">
        <f>IF($C$4="citu pasākumu izmaksas",IF('10a+c+n'!$Q594="C",'10a+c+n'!L594,0))</f>
        <v>0</v>
      </c>
      <c r="M594" s="121">
        <f>IF($C$4="citu pasākumu izmaksas",IF('10a+c+n'!$Q594="C",'10a+c+n'!M594,0))</f>
        <v>0</v>
      </c>
      <c r="N594" s="121">
        <f>IF($C$4="citu pasākumu izmaksas",IF('10a+c+n'!$Q594="C",'10a+c+n'!N594,0))</f>
        <v>0</v>
      </c>
      <c r="O594" s="121">
        <f>IF($C$4="citu pasākumu izmaksas",IF('10a+c+n'!$Q594="C",'10a+c+n'!O594,0))</f>
        <v>0</v>
      </c>
      <c r="P594" s="122">
        <f>IF($C$4="citu pasākumu izmaksas",IF('10a+c+n'!$Q594="C",'10a+c+n'!P594,0))</f>
        <v>0</v>
      </c>
    </row>
    <row r="595" spans="1:16" x14ac:dyDescent="0.2">
      <c r="A595" s="49">
        <f>IF(P595=0,0,IF(COUNTBLANK(P595)=1,0,COUNTA($P$14:P595)))</f>
        <v>0</v>
      </c>
      <c r="B595" s="21">
        <f>IF($C$4="citu pasākumu izmaksas",IF('10a+c+n'!$Q595="C",'10a+c+n'!B595,0))</f>
        <v>0</v>
      </c>
      <c r="C595" s="21">
        <f>IF($C$4="citu pasākumu izmaksas",IF('10a+c+n'!$Q595="C",'10a+c+n'!C595,0))</f>
        <v>0</v>
      </c>
      <c r="D595" s="21">
        <f>IF($C$4="citu pasākumu izmaksas",IF('10a+c+n'!$Q595="C",'10a+c+n'!D595,0))</f>
        <v>0</v>
      </c>
      <c r="E595" s="42"/>
      <c r="F595" s="64"/>
      <c r="G595" s="121"/>
      <c r="H595" s="121">
        <f>IF($C$4="citu pasākumu izmaksas",IF('10a+c+n'!$Q595="C",'10a+c+n'!H595,0))</f>
        <v>0</v>
      </c>
      <c r="I595" s="121"/>
      <c r="J595" s="121"/>
      <c r="K595" s="122">
        <f>IF($C$4="citu pasākumu izmaksas",IF('10a+c+n'!$Q595="C",'10a+c+n'!K595,0))</f>
        <v>0</v>
      </c>
      <c r="L595" s="83">
        <f>IF($C$4="citu pasākumu izmaksas",IF('10a+c+n'!$Q595="C",'10a+c+n'!L595,0))</f>
        <v>0</v>
      </c>
      <c r="M595" s="121">
        <f>IF($C$4="citu pasākumu izmaksas",IF('10a+c+n'!$Q595="C",'10a+c+n'!M595,0))</f>
        <v>0</v>
      </c>
      <c r="N595" s="121">
        <f>IF($C$4="citu pasākumu izmaksas",IF('10a+c+n'!$Q595="C",'10a+c+n'!N595,0))</f>
        <v>0</v>
      </c>
      <c r="O595" s="121">
        <f>IF($C$4="citu pasākumu izmaksas",IF('10a+c+n'!$Q595="C",'10a+c+n'!O595,0))</f>
        <v>0</v>
      </c>
      <c r="P595" s="122">
        <f>IF($C$4="citu pasākumu izmaksas",IF('10a+c+n'!$Q595="C",'10a+c+n'!P595,0))</f>
        <v>0</v>
      </c>
    </row>
    <row r="596" spans="1:16" x14ac:dyDescent="0.2">
      <c r="A596" s="49">
        <f>IF(P596=0,0,IF(COUNTBLANK(P596)=1,0,COUNTA($P$14:P596)))</f>
        <v>0</v>
      </c>
      <c r="B596" s="21">
        <f>IF($C$4="citu pasākumu izmaksas",IF('10a+c+n'!$Q596="C",'10a+c+n'!B596,0))</f>
        <v>0</v>
      </c>
      <c r="C596" s="21">
        <f>IF($C$4="citu pasākumu izmaksas",IF('10a+c+n'!$Q596="C",'10a+c+n'!C596,0))</f>
        <v>0</v>
      </c>
      <c r="D596" s="21">
        <f>IF($C$4="citu pasākumu izmaksas",IF('10a+c+n'!$Q596="C",'10a+c+n'!D596,0))</f>
        <v>0</v>
      </c>
      <c r="E596" s="42"/>
      <c r="F596" s="64"/>
      <c r="G596" s="121"/>
      <c r="H596" s="121">
        <f>IF($C$4="citu pasākumu izmaksas",IF('10a+c+n'!$Q596="C",'10a+c+n'!H596,0))</f>
        <v>0</v>
      </c>
      <c r="I596" s="121"/>
      <c r="J596" s="121"/>
      <c r="K596" s="122">
        <f>IF($C$4="citu pasākumu izmaksas",IF('10a+c+n'!$Q596="C",'10a+c+n'!K596,0))</f>
        <v>0</v>
      </c>
      <c r="L596" s="83">
        <f>IF($C$4="citu pasākumu izmaksas",IF('10a+c+n'!$Q596="C",'10a+c+n'!L596,0))</f>
        <v>0</v>
      </c>
      <c r="M596" s="121">
        <f>IF($C$4="citu pasākumu izmaksas",IF('10a+c+n'!$Q596="C",'10a+c+n'!M596,0))</f>
        <v>0</v>
      </c>
      <c r="N596" s="121">
        <f>IF($C$4="citu pasākumu izmaksas",IF('10a+c+n'!$Q596="C",'10a+c+n'!N596,0))</f>
        <v>0</v>
      </c>
      <c r="O596" s="121">
        <f>IF($C$4="citu pasākumu izmaksas",IF('10a+c+n'!$Q596="C",'10a+c+n'!O596,0))</f>
        <v>0</v>
      </c>
      <c r="P596" s="122">
        <f>IF($C$4="citu pasākumu izmaksas",IF('10a+c+n'!$Q596="C",'10a+c+n'!P596,0))</f>
        <v>0</v>
      </c>
    </row>
    <row r="597" spans="1:16" x14ac:dyDescent="0.2">
      <c r="A597" s="49">
        <f>IF(P597=0,0,IF(COUNTBLANK(P597)=1,0,COUNTA($P$14:P597)))</f>
        <v>0</v>
      </c>
      <c r="B597" s="21">
        <f>IF($C$4="citu pasākumu izmaksas",IF('10a+c+n'!$Q597="C",'10a+c+n'!B597,0))</f>
        <v>0</v>
      </c>
      <c r="C597" s="21">
        <f>IF($C$4="citu pasākumu izmaksas",IF('10a+c+n'!$Q597="C",'10a+c+n'!C597,0))</f>
        <v>0</v>
      </c>
      <c r="D597" s="21">
        <f>IF($C$4="citu pasākumu izmaksas",IF('10a+c+n'!$Q597="C",'10a+c+n'!D597,0))</f>
        <v>0</v>
      </c>
      <c r="E597" s="42"/>
      <c r="F597" s="64"/>
      <c r="G597" s="121"/>
      <c r="H597" s="121">
        <f>IF($C$4="citu pasākumu izmaksas",IF('10a+c+n'!$Q597="C",'10a+c+n'!H597,0))</f>
        <v>0</v>
      </c>
      <c r="I597" s="121"/>
      <c r="J597" s="121"/>
      <c r="K597" s="122">
        <f>IF($C$4="citu pasākumu izmaksas",IF('10a+c+n'!$Q597="C",'10a+c+n'!K597,0))</f>
        <v>0</v>
      </c>
      <c r="L597" s="83">
        <f>IF($C$4="citu pasākumu izmaksas",IF('10a+c+n'!$Q597="C",'10a+c+n'!L597,0))</f>
        <v>0</v>
      </c>
      <c r="M597" s="121">
        <f>IF($C$4="citu pasākumu izmaksas",IF('10a+c+n'!$Q597="C",'10a+c+n'!M597,0))</f>
        <v>0</v>
      </c>
      <c r="N597" s="121">
        <f>IF($C$4="citu pasākumu izmaksas",IF('10a+c+n'!$Q597="C",'10a+c+n'!N597,0))</f>
        <v>0</v>
      </c>
      <c r="O597" s="121">
        <f>IF($C$4="citu pasākumu izmaksas",IF('10a+c+n'!$Q597="C",'10a+c+n'!O597,0))</f>
        <v>0</v>
      </c>
      <c r="P597" s="122">
        <f>IF($C$4="citu pasākumu izmaksas",IF('10a+c+n'!$Q597="C",'10a+c+n'!P597,0))</f>
        <v>0</v>
      </c>
    </row>
    <row r="598" spans="1:16" x14ac:dyDescent="0.2">
      <c r="A598" s="49">
        <f>IF(P598=0,0,IF(COUNTBLANK(P598)=1,0,COUNTA($P$14:P598)))</f>
        <v>0</v>
      </c>
      <c r="B598" s="21">
        <f>IF($C$4="citu pasākumu izmaksas",IF('10a+c+n'!$Q598="C",'10a+c+n'!B598,0))</f>
        <v>0</v>
      </c>
      <c r="C598" s="21">
        <f>IF($C$4="citu pasākumu izmaksas",IF('10a+c+n'!$Q598="C",'10a+c+n'!C598,0))</f>
        <v>0</v>
      </c>
      <c r="D598" s="21">
        <f>IF($C$4="citu pasākumu izmaksas",IF('10a+c+n'!$Q598="C",'10a+c+n'!D598,0))</f>
        <v>0</v>
      </c>
      <c r="E598" s="42"/>
      <c r="F598" s="64"/>
      <c r="G598" s="121"/>
      <c r="H598" s="121">
        <f>IF($C$4="citu pasākumu izmaksas",IF('10a+c+n'!$Q598="C",'10a+c+n'!H598,0))</f>
        <v>0</v>
      </c>
      <c r="I598" s="121"/>
      <c r="J598" s="121"/>
      <c r="K598" s="122">
        <f>IF($C$4="citu pasākumu izmaksas",IF('10a+c+n'!$Q598="C",'10a+c+n'!K598,0))</f>
        <v>0</v>
      </c>
      <c r="L598" s="83">
        <f>IF($C$4="citu pasākumu izmaksas",IF('10a+c+n'!$Q598="C",'10a+c+n'!L598,0))</f>
        <v>0</v>
      </c>
      <c r="M598" s="121">
        <f>IF($C$4="citu pasākumu izmaksas",IF('10a+c+n'!$Q598="C",'10a+c+n'!M598,0))</f>
        <v>0</v>
      </c>
      <c r="N598" s="121">
        <f>IF($C$4="citu pasākumu izmaksas",IF('10a+c+n'!$Q598="C",'10a+c+n'!N598,0))</f>
        <v>0</v>
      </c>
      <c r="O598" s="121">
        <f>IF($C$4="citu pasākumu izmaksas",IF('10a+c+n'!$Q598="C",'10a+c+n'!O598,0))</f>
        <v>0</v>
      </c>
      <c r="P598" s="122">
        <f>IF($C$4="citu pasākumu izmaksas",IF('10a+c+n'!$Q598="C",'10a+c+n'!P598,0))</f>
        <v>0</v>
      </c>
    </row>
    <row r="599" spans="1:16" x14ac:dyDescent="0.2">
      <c r="A599" s="49">
        <f>IF(P599=0,0,IF(COUNTBLANK(P599)=1,0,COUNTA($P$14:P599)))</f>
        <v>0</v>
      </c>
      <c r="B599" s="21">
        <f>IF($C$4="citu pasākumu izmaksas",IF('10a+c+n'!$Q599="C",'10a+c+n'!B599,0))</f>
        <v>0</v>
      </c>
      <c r="C599" s="21">
        <f>IF($C$4="citu pasākumu izmaksas",IF('10a+c+n'!$Q599="C",'10a+c+n'!C599,0))</f>
        <v>0</v>
      </c>
      <c r="D599" s="21">
        <f>IF($C$4="citu pasākumu izmaksas",IF('10a+c+n'!$Q599="C",'10a+c+n'!D599,0))</f>
        <v>0</v>
      </c>
      <c r="E599" s="42"/>
      <c r="F599" s="64"/>
      <c r="G599" s="121"/>
      <c r="H599" s="121">
        <f>IF($C$4="citu pasākumu izmaksas",IF('10a+c+n'!$Q599="C",'10a+c+n'!H599,0))</f>
        <v>0</v>
      </c>
      <c r="I599" s="121"/>
      <c r="J599" s="121"/>
      <c r="K599" s="122">
        <f>IF($C$4="citu pasākumu izmaksas",IF('10a+c+n'!$Q599="C",'10a+c+n'!K599,0))</f>
        <v>0</v>
      </c>
      <c r="L599" s="83">
        <f>IF($C$4="citu pasākumu izmaksas",IF('10a+c+n'!$Q599="C",'10a+c+n'!L599,0))</f>
        <v>0</v>
      </c>
      <c r="M599" s="121">
        <f>IF($C$4="citu pasākumu izmaksas",IF('10a+c+n'!$Q599="C",'10a+c+n'!M599,0))</f>
        <v>0</v>
      </c>
      <c r="N599" s="121">
        <f>IF($C$4="citu pasākumu izmaksas",IF('10a+c+n'!$Q599="C",'10a+c+n'!N599,0))</f>
        <v>0</v>
      </c>
      <c r="O599" s="121">
        <f>IF($C$4="citu pasākumu izmaksas",IF('10a+c+n'!$Q599="C",'10a+c+n'!O599,0))</f>
        <v>0</v>
      </c>
      <c r="P599" s="122">
        <f>IF($C$4="citu pasākumu izmaksas",IF('10a+c+n'!$Q599="C",'10a+c+n'!P599,0))</f>
        <v>0</v>
      </c>
    </row>
    <row r="600" spans="1:16" x14ac:dyDescent="0.2">
      <c r="A600" s="49">
        <f>IF(P600=0,0,IF(COUNTBLANK(P600)=1,0,COUNTA($P$14:P600)))</f>
        <v>0</v>
      </c>
      <c r="B600" s="21">
        <f>IF($C$4="citu pasākumu izmaksas",IF('10a+c+n'!$Q600="C",'10a+c+n'!B600,0))</f>
        <v>0</v>
      </c>
      <c r="C600" s="21">
        <f>IF($C$4="citu pasākumu izmaksas",IF('10a+c+n'!$Q600="C",'10a+c+n'!C600,0))</f>
        <v>0</v>
      </c>
      <c r="D600" s="21">
        <f>IF($C$4="citu pasākumu izmaksas",IF('10a+c+n'!$Q600="C",'10a+c+n'!D600,0))</f>
        <v>0</v>
      </c>
      <c r="E600" s="42"/>
      <c r="F600" s="64"/>
      <c r="G600" s="121"/>
      <c r="H600" s="121">
        <f>IF($C$4="citu pasākumu izmaksas",IF('10a+c+n'!$Q600="C",'10a+c+n'!H600,0))</f>
        <v>0</v>
      </c>
      <c r="I600" s="121"/>
      <c r="J600" s="121"/>
      <c r="K600" s="122">
        <f>IF($C$4="citu pasākumu izmaksas",IF('10a+c+n'!$Q600="C",'10a+c+n'!K600,0))</f>
        <v>0</v>
      </c>
      <c r="L600" s="83">
        <f>IF($C$4="citu pasākumu izmaksas",IF('10a+c+n'!$Q600="C",'10a+c+n'!L600,0))</f>
        <v>0</v>
      </c>
      <c r="M600" s="121">
        <f>IF($C$4="citu pasākumu izmaksas",IF('10a+c+n'!$Q600="C",'10a+c+n'!M600,0))</f>
        <v>0</v>
      </c>
      <c r="N600" s="121">
        <f>IF($C$4="citu pasākumu izmaksas",IF('10a+c+n'!$Q600="C",'10a+c+n'!N600,0))</f>
        <v>0</v>
      </c>
      <c r="O600" s="121">
        <f>IF($C$4="citu pasākumu izmaksas",IF('10a+c+n'!$Q600="C",'10a+c+n'!O600,0))</f>
        <v>0</v>
      </c>
      <c r="P600" s="122">
        <f>IF($C$4="citu pasākumu izmaksas",IF('10a+c+n'!$Q600="C",'10a+c+n'!P600,0))</f>
        <v>0</v>
      </c>
    </row>
    <row r="601" spans="1:16" x14ac:dyDescent="0.2">
      <c r="A601" s="49">
        <f>IF(P601=0,0,IF(COUNTBLANK(P601)=1,0,COUNTA($P$14:P601)))</f>
        <v>0</v>
      </c>
      <c r="B601" s="21">
        <f>IF($C$4="citu pasākumu izmaksas",IF('10a+c+n'!$Q601="C",'10a+c+n'!B601,0))</f>
        <v>0</v>
      </c>
      <c r="C601" s="21">
        <f>IF($C$4="citu pasākumu izmaksas",IF('10a+c+n'!$Q601="C",'10a+c+n'!C601,0))</f>
        <v>0</v>
      </c>
      <c r="D601" s="21">
        <f>IF($C$4="citu pasākumu izmaksas",IF('10a+c+n'!$Q601="C",'10a+c+n'!D601,0))</f>
        <v>0</v>
      </c>
      <c r="E601" s="42"/>
      <c r="F601" s="64"/>
      <c r="G601" s="121"/>
      <c r="H601" s="121">
        <f>IF($C$4="citu pasākumu izmaksas",IF('10a+c+n'!$Q601="C",'10a+c+n'!H601,0))</f>
        <v>0</v>
      </c>
      <c r="I601" s="121"/>
      <c r="J601" s="121"/>
      <c r="K601" s="122">
        <f>IF($C$4="citu pasākumu izmaksas",IF('10a+c+n'!$Q601="C",'10a+c+n'!K601,0))</f>
        <v>0</v>
      </c>
      <c r="L601" s="83">
        <f>IF($C$4="citu pasākumu izmaksas",IF('10a+c+n'!$Q601="C",'10a+c+n'!L601,0))</f>
        <v>0</v>
      </c>
      <c r="M601" s="121">
        <f>IF($C$4="citu pasākumu izmaksas",IF('10a+c+n'!$Q601="C",'10a+c+n'!M601,0))</f>
        <v>0</v>
      </c>
      <c r="N601" s="121">
        <f>IF($C$4="citu pasākumu izmaksas",IF('10a+c+n'!$Q601="C",'10a+c+n'!N601,0))</f>
        <v>0</v>
      </c>
      <c r="O601" s="121">
        <f>IF($C$4="citu pasākumu izmaksas",IF('10a+c+n'!$Q601="C",'10a+c+n'!O601,0))</f>
        <v>0</v>
      </c>
      <c r="P601" s="122">
        <f>IF($C$4="citu pasākumu izmaksas",IF('10a+c+n'!$Q601="C",'10a+c+n'!P601,0))</f>
        <v>0</v>
      </c>
    </row>
    <row r="602" spans="1:16" x14ac:dyDescent="0.2">
      <c r="A602" s="49">
        <f>IF(P602=0,0,IF(COUNTBLANK(P602)=1,0,COUNTA($P$14:P602)))</f>
        <v>0</v>
      </c>
      <c r="B602" s="21">
        <f>IF($C$4="citu pasākumu izmaksas",IF('10a+c+n'!$Q602="C",'10a+c+n'!B602,0))</f>
        <v>0</v>
      </c>
      <c r="C602" s="21">
        <f>IF($C$4="citu pasākumu izmaksas",IF('10a+c+n'!$Q602="C",'10a+c+n'!C602,0))</f>
        <v>0</v>
      </c>
      <c r="D602" s="21">
        <f>IF($C$4="citu pasākumu izmaksas",IF('10a+c+n'!$Q602="C",'10a+c+n'!D602,0))</f>
        <v>0</v>
      </c>
      <c r="E602" s="42"/>
      <c r="F602" s="64"/>
      <c r="G602" s="121"/>
      <c r="H602" s="121">
        <f>IF($C$4="citu pasākumu izmaksas",IF('10a+c+n'!$Q602="C",'10a+c+n'!H602,0))</f>
        <v>0</v>
      </c>
      <c r="I602" s="121"/>
      <c r="J602" s="121"/>
      <c r="K602" s="122">
        <f>IF($C$4="citu pasākumu izmaksas",IF('10a+c+n'!$Q602="C",'10a+c+n'!K602,0))</f>
        <v>0</v>
      </c>
      <c r="L602" s="83">
        <f>IF($C$4="citu pasākumu izmaksas",IF('10a+c+n'!$Q602="C",'10a+c+n'!L602,0))</f>
        <v>0</v>
      </c>
      <c r="M602" s="121">
        <f>IF($C$4="citu pasākumu izmaksas",IF('10a+c+n'!$Q602="C",'10a+c+n'!M602,0))</f>
        <v>0</v>
      </c>
      <c r="N602" s="121">
        <f>IF($C$4="citu pasākumu izmaksas",IF('10a+c+n'!$Q602="C",'10a+c+n'!N602,0))</f>
        <v>0</v>
      </c>
      <c r="O602" s="121">
        <f>IF($C$4="citu pasākumu izmaksas",IF('10a+c+n'!$Q602="C",'10a+c+n'!O602,0))</f>
        <v>0</v>
      </c>
      <c r="P602" s="122">
        <f>IF($C$4="citu pasākumu izmaksas",IF('10a+c+n'!$Q602="C",'10a+c+n'!P602,0))</f>
        <v>0</v>
      </c>
    </row>
    <row r="603" spans="1:16" x14ac:dyDescent="0.2">
      <c r="A603" s="49">
        <f>IF(P603=0,0,IF(COUNTBLANK(P603)=1,0,COUNTA($P$14:P603)))</f>
        <v>0</v>
      </c>
      <c r="B603" s="21">
        <f>IF($C$4="citu pasākumu izmaksas",IF('10a+c+n'!$Q603="C",'10a+c+n'!B603,0))</f>
        <v>0</v>
      </c>
      <c r="C603" s="21">
        <f>IF($C$4="citu pasākumu izmaksas",IF('10a+c+n'!$Q603="C",'10a+c+n'!C603,0))</f>
        <v>0</v>
      </c>
      <c r="D603" s="21">
        <f>IF($C$4="citu pasākumu izmaksas",IF('10a+c+n'!$Q603="C",'10a+c+n'!D603,0))</f>
        <v>0</v>
      </c>
      <c r="E603" s="42"/>
      <c r="F603" s="64"/>
      <c r="G603" s="121"/>
      <c r="H603" s="121">
        <f>IF($C$4="citu pasākumu izmaksas",IF('10a+c+n'!$Q603="C",'10a+c+n'!H603,0))</f>
        <v>0</v>
      </c>
      <c r="I603" s="121"/>
      <c r="J603" s="121"/>
      <c r="K603" s="122">
        <f>IF($C$4="citu pasākumu izmaksas",IF('10a+c+n'!$Q603="C",'10a+c+n'!K603,0))</f>
        <v>0</v>
      </c>
      <c r="L603" s="83">
        <f>IF($C$4="citu pasākumu izmaksas",IF('10a+c+n'!$Q603="C",'10a+c+n'!L603,0))</f>
        <v>0</v>
      </c>
      <c r="M603" s="121">
        <f>IF($C$4="citu pasākumu izmaksas",IF('10a+c+n'!$Q603="C",'10a+c+n'!M603,0))</f>
        <v>0</v>
      </c>
      <c r="N603" s="121">
        <f>IF($C$4="citu pasākumu izmaksas",IF('10a+c+n'!$Q603="C",'10a+c+n'!N603,0))</f>
        <v>0</v>
      </c>
      <c r="O603" s="121">
        <f>IF($C$4="citu pasākumu izmaksas",IF('10a+c+n'!$Q603="C",'10a+c+n'!O603,0))</f>
        <v>0</v>
      </c>
      <c r="P603" s="122">
        <f>IF($C$4="citu pasākumu izmaksas",IF('10a+c+n'!$Q603="C",'10a+c+n'!P603,0))</f>
        <v>0</v>
      </c>
    </row>
    <row r="604" spans="1:16" x14ac:dyDescent="0.2">
      <c r="A604" s="49">
        <f>IF(P604=0,0,IF(COUNTBLANK(P604)=1,0,COUNTA($P$14:P604)))</f>
        <v>0</v>
      </c>
      <c r="B604" s="21">
        <f>IF($C$4="citu pasākumu izmaksas",IF('10a+c+n'!$Q604="C",'10a+c+n'!B604,0))</f>
        <v>0</v>
      </c>
      <c r="C604" s="21">
        <f>IF($C$4="citu pasākumu izmaksas",IF('10a+c+n'!$Q604="C",'10a+c+n'!C604,0))</f>
        <v>0</v>
      </c>
      <c r="D604" s="21">
        <f>IF($C$4="citu pasākumu izmaksas",IF('10a+c+n'!$Q604="C",'10a+c+n'!D604,0))</f>
        <v>0</v>
      </c>
      <c r="E604" s="42"/>
      <c r="F604" s="64"/>
      <c r="G604" s="121"/>
      <c r="H604" s="121">
        <f>IF($C$4="citu pasākumu izmaksas",IF('10a+c+n'!$Q604="C",'10a+c+n'!H604,0))</f>
        <v>0</v>
      </c>
      <c r="I604" s="121"/>
      <c r="J604" s="121"/>
      <c r="K604" s="122">
        <f>IF($C$4="citu pasākumu izmaksas",IF('10a+c+n'!$Q604="C",'10a+c+n'!K604,0))</f>
        <v>0</v>
      </c>
      <c r="L604" s="83">
        <f>IF($C$4="citu pasākumu izmaksas",IF('10a+c+n'!$Q604="C",'10a+c+n'!L604,0))</f>
        <v>0</v>
      </c>
      <c r="M604" s="121">
        <f>IF($C$4="citu pasākumu izmaksas",IF('10a+c+n'!$Q604="C",'10a+c+n'!M604,0))</f>
        <v>0</v>
      </c>
      <c r="N604" s="121">
        <f>IF($C$4="citu pasākumu izmaksas",IF('10a+c+n'!$Q604="C",'10a+c+n'!N604,0))</f>
        <v>0</v>
      </c>
      <c r="O604" s="121">
        <f>IF($C$4="citu pasākumu izmaksas",IF('10a+c+n'!$Q604="C",'10a+c+n'!O604,0))</f>
        <v>0</v>
      </c>
      <c r="P604" s="122">
        <f>IF($C$4="citu pasākumu izmaksas",IF('10a+c+n'!$Q604="C",'10a+c+n'!P604,0))</f>
        <v>0</v>
      </c>
    </row>
    <row r="605" spans="1:16" x14ac:dyDescent="0.2">
      <c r="A605" s="49">
        <f>IF(P605=0,0,IF(COUNTBLANK(P605)=1,0,COUNTA($P$14:P605)))</f>
        <v>0</v>
      </c>
      <c r="B605" s="21">
        <f>IF($C$4="citu pasākumu izmaksas",IF('10a+c+n'!$Q605="C",'10a+c+n'!B605,0))</f>
        <v>0</v>
      </c>
      <c r="C605" s="21">
        <f>IF($C$4="citu pasākumu izmaksas",IF('10a+c+n'!$Q605="C",'10a+c+n'!C605,0))</f>
        <v>0</v>
      </c>
      <c r="D605" s="21">
        <f>IF($C$4="citu pasākumu izmaksas",IF('10a+c+n'!$Q605="C",'10a+c+n'!D605,0))</f>
        <v>0</v>
      </c>
      <c r="E605" s="42"/>
      <c r="F605" s="64"/>
      <c r="G605" s="121"/>
      <c r="H605" s="121">
        <f>IF($C$4="citu pasākumu izmaksas",IF('10a+c+n'!$Q605="C",'10a+c+n'!H605,0))</f>
        <v>0</v>
      </c>
      <c r="I605" s="121"/>
      <c r="J605" s="121"/>
      <c r="K605" s="122">
        <f>IF($C$4="citu pasākumu izmaksas",IF('10a+c+n'!$Q605="C",'10a+c+n'!K605,0))</f>
        <v>0</v>
      </c>
      <c r="L605" s="83">
        <f>IF($C$4="citu pasākumu izmaksas",IF('10a+c+n'!$Q605="C",'10a+c+n'!L605,0))</f>
        <v>0</v>
      </c>
      <c r="M605" s="121">
        <f>IF($C$4="citu pasākumu izmaksas",IF('10a+c+n'!$Q605="C",'10a+c+n'!M605,0))</f>
        <v>0</v>
      </c>
      <c r="N605" s="121">
        <f>IF($C$4="citu pasākumu izmaksas",IF('10a+c+n'!$Q605="C",'10a+c+n'!N605,0))</f>
        <v>0</v>
      </c>
      <c r="O605" s="121">
        <f>IF($C$4="citu pasākumu izmaksas",IF('10a+c+n'!$Q605="C",'10a+c+n'!O605,0))</f>
        <v>0</v>
      </c>
      <c r="P605" s="122">
        <f>IF($C$4="citu pasākumu izmaksas",IF('10a+c+n'!$Q605="C",'10a+c+n'!P605,0))</f>
        <v>0</v>
      </c>
    </row>
    <row r="606" spans="1:16" x14ac:dyDescent="0.2">
      <c r="A606" s="49">
        <f>IF(P606=0,0,IF(COUNTBLANK(P606)=1,0,COUNTA($P$14:P606)))</f>
        <v>0</v>
      </c>
      <c r="B606" s="21">
        <f>IF($C$4="citu pasākumu izmaksas",IF('10a+c+n'!$Q606="C",'10a+c+n'!B606,0))</f>
        <v>0</v>
      </c>
      <c r="C606" s="21">
        <f>IF($C$4="citu pasākumu izmaksas",IF('10a+c+n'!$Q606="C",'10a+c+n'!C606,0))</f>
        <v>0</v>
      </c>
      <c r="D606" s="21">
        <f>IF($C$4="citu pasākumu izmaksas",IF('10a+c+n'!$Q606="C",'10a+c+n'!D606,0))</f>
        <v>0</v>
      </c>
      <c r="E606" s="42"/>
      <c r="F606" s="64"/>
      <c r="G606" s="121"/>
      <c r="H606" s="121">
        <f>IF($C$4="citu pasākumu izmaksas",IF('10a+c+n'!$Q606="C",'10a+c+n'!H606,0))</f>
        <v>0</v>
      </c>
      <c r="I606" s="121"/>
      <c r="J606" s="121"/>
      <c r="K606" s="122">
        <f>IF($C$4="citu pasākumu izmaksas",IF('10a+c+n'!$Q606="C",'10a+c+n'!K606,0))</f>
        <v>0</v>
      </c>
      <c r="L606" s="83">
        <f>IF($C$4="citu pasākumu izmaksas",IF('10a+c+n'!$Q606="C",'10a+c+n'!L606,0))</f>
        <v>0</v>
      </c>
      <c r="M606" s="121">
        <f>IF($C$4="citu pasākumu izmaksas",IF('10a+c+n'!$Q606="C",'10a+c+n'!M606,0))</f>
        <v>0</v>
      </c>
      <c r="N606" s="121">
        <f>IF($C$4="citu pasākumu izmaksas",IF('10a+c+n'!$Q606="C",'10a+c+n'!N606,0))</f>
        <v>0</v>
      </c>
      <c r="O606" s="121">
        <f>IF($C$4="citu pasākumu izmaksas",IF('10a+c+n'!$Q606="C",'10a+c+n'!O606,0))</f>
        <v>0</v>
      </c>
      <c r="P606" s="122">
        <f>IF($C$4="citu pasākumu izmaksas",IF('10a+c+n'!$Q606="C",'10a+c+n'!P606,0))</f>
        <v>0</v>
      </c>
    </row>
    <row r="607" spans="1:16" x14ac:dyDescent="0.2">
      <c r="A607" s="49">
        <f>IF(P607=0,0,IF(COUNTBLANK(P607)=1,0,COUNTA($P$14:P607)))</f>
        <v>0</v>
      </c>
      <c r="B607" s="21">
        <f>IF($C$4="citu pasākumu izmaksas",IF('10a+c+n'!$Q607="C",'10a+c+n'!B607,0))</f>
        <v>0</v>
      </c>
      <c r="C607" s="21">
        <f>IF($C$4="citu pasākumu izmaksas",IF('10a+c+n'!$Q607="C",'10a+c+n'!C607,0))</f>
        <v>0</v>
      </c>
      <c r="D607" s="21">
        <f>IF($C$4="citu pasākumu izmaksas",IF('10a+c+n'!$Q607="C",'10a+c+n'!D607,0))</f>
        <v>0</v>
      </c>
      <c r="E607" s="42"/>
      <c r="F607" s="64"/>
      <c r="G607" s="121"/>
      <c r="H607" s="121">
        <f>IF($C$4="citu pasākumu izmaksas",IF('10a+c+n'!$Q607="C",'10a+c+n'!H607,0))</f>
        <v>0</v>
      </c>
      <c r="I607" s="121"/>
      <c r="J607" s="121"/>
      <c r="K607" s="122">
        <f>IF($C$4="citu pasākumu izmaksas",IF('10a+c+n'!$Q607="C",'10a+c+n'!K607,0))</f>
        <v>0</v>
      </c>
      <c r="L607" s="83">
        <f>IF($C$4="citu pasākumu izmaksas",IF('10a+c+n'!$Q607="C",'10a+c+n'!L607,0))</f>
        <v>0</v>
      </c>
      <c r="M607" s="121">
        <f>IF($C$4="citu pasākumu izmaksas",IF('10a+c+n'!$Q607="C",'10a+c+n'!M607,0))</f>
        <v>0</v>
      </c>
      <c r="N607" s="121">
        <f>IF($C$4="citu pasākumu izmaksas",IF('10a+c+n'!$Q607="C",'10a+c+n'!N607,0))</f>
        <v>0</v>
      </c>
      <c r="O607" s="121">
        <f>IF($C$4="citu pasākumu izmaksas",IF('10a+c+n'!$Q607="C",'10a+c+n'!O607,0))</f>
        <v>0</v>
      </c>
      <c r="P607" s="122">
        <f>IF($C$4="citu pasākumu izmaksas",IF('10a+c+n'!$Q607="C",'10a+c+n'!P607,0))</f>
        <v>0</v>
      </c>
    </row>
    <row r="608" spans="1:16" x14ac:dyDescent="0.2">
      <c r="A608" s="49">
        <f>IF(P608=0,0,IF(COUNTBLANK(P608)=1,0,COUNTA($P$14:P608)))</f>
        <v>0</v>
      </c>
      <c r="B608" s="21">
        <f>IF($C$4="citu pasākumu izmaksas",IF('10a+c+n'!$Q608="C",'10a+c+n'!B608,0))</f>
        <v>0</v>
      </c>
      <c r="C608" s="21">
        <f>IF($C$4="citu pasākumu izmaksas",IF('10a+c+n'!$Q608="C",'10a+c+n'!C608,0))</f>
        <v>0</v>
      </c>
      <c r="D608" s="21">
        <f>IF($C$4="citu pasākumu izmaksas",IF('10a+c+n'!$Q608="C",'10a+c+n'!D608,0))</f>
        <v>0</v>
      </c>
      <c r="E608" s="42"/>
      <c r="F608" s="64"/>
      <c r="G608" s="121"/>
      <c r="H608" s="121">
        <f>IF($C$4="citu pasākumu izmaksas",IF('10a+c+n'!$Q608="C",'10a+c+n'!H608,0))</f>
        <v>0</v>
      </c>
      <c r="I608" s="121"/>
      <c r="J608" s="121"/>
      <c r="K608" s="122">
        <f>IF($C$4="citu pasākumu izmaksas",IF('10a+c+n'!$Q608="C",'10a+c+n'!K608,0))</f>
        <v>0</v>
      </c>
      <c r="L608" s="83">
        <f>IF($C$4="citu pasākumu izmaksas",IF('10a+c+n'!$Q608="C",'10a+c+n'!L608,0))</f>
        <v>0</v>
      </c>
      <c r="M608" s="121">
        <f>IF($C$4="citu pasākumu izmaksas",IF('10a+c+n'!$Q608="C",'10a+c+n'!M608,0))</f>
        <v>0</v>
      </c>
      <c r="N608" s="121">
        <f>IF($C$4="citu pasākumu izmaksas",IF('10a+c+n'!$Q608="C",'10a+c+n'!N608,0))</f>
        <v>0</v>
      </c>
      <c r="O608" s="121">
        <f>IF($C$4="citu pasākumu izmaksas",IF('10a+c+n'!$Q608="C",'10a+c+n'!O608,0))</f>
        <v>0</v>
      </c>
      <c r="P608" s="122">
        <f>IF($C$4="citu pasākumu izmaksas",IF('10a+c+n'!$Q608="C",'10a+c+n'!P608,0))</f>
        <v>0</v>
      </c>
    </row>
    <row r="609" spans="1:16" x14ac:dyDescent="0.2">
      <c r="A609" s="49">
        <f>IF(P609=0,0,IF(COUNTBLANK(P609)=1,0,COUNTA($P$14:P609)))</f>
        <v>0</v>
      </c>
      <c r="B609" s="21">
        <f>IF($C$4="citu pasākumu izmaksas",IF('10a+c+n'!$Q609="C",'10a+c+n'!B609,0))</f>
        <v>0</v>
      </c>
      <c r="C609" s="21">
        <f>IF($C$4="citu pasākumu izmaksas",IF('10a+c+n'!$Q609="C",'10a+c+n'!C609,0))</f>
        <v>0</v>
      </c>
      <c r="D609" s="21">
        <f>IF($C$4="citu pasākumu izmaksas",IF('10a+c+n'!$Q609="C",'10a+c+n'!D609,0))</f>
        <v>0</v>
      </c>
      <c r="E609" s="42"/>
      <c r="F609" s="64"/>
      <c r="G609" s="121"/>
      <c r="H609" s="121">
        <f>IF($C$4="citu pasākumu izmaksas",IF('10a+c+n'!$Q609="C",'10a+c+n'!H609,0))</f>
        <v>0</v>
      </c>
      <c r="I609" s="121"/>
      <c r="J609" s="121"/>
      <c r="K609" s="122">
        <f>IF($C$4="citu pasākumu izmaksas",IF('10a+c+n'!$Q609="C",'10a+c+n'!K609,0))</f>
        <v>0</v>
      </c>
      <c r="L609" s="83">
        <f>IF($C$4="citu pasākumu izmaksas",IF('10a+c+n'!$Q609="C",'10a+c+n'!L609,0))</f>
        <v>0</v>
      </c>
      <c r="M609" s="121">
        <f>IF($C$4="citu pasākumu izmaksas",IF('10a+c+n'!$Q609="C",'10a+c+n'!M609,0))</f>
        <v>0</v>
      </c>
      <c r="N609" s="121">
        <f>IF($C$4="citu pasākumu izmaksas",IF('10a+c+n'!$Q609="C",'10a+c+n'!N609,0))</f>
        <v>0</v>
      </c>
      <c r="O609" s="121">
        <f>IF($C$4="citu pasākumu izmaksas",IF('10a+c+n'!$Q609="C",'10a+c+n'!O609,0))</f>
        <v>0</v>
      </c>
      <c r="P609" s="122">
        <f>IF($C$4="citu pasākumu izmaksas",IF('10a+c+n'!$Q609="C",'10a+c+n'!P609,0))</f>
        <v>0</v>
      </c>
    </row>
    <row r="610" spans="1:16" x14ac:dyDescent="0.2">
      <c r="A610" s="49">
        <f>IF(P610=0,0,IF(COUNTBLANK(P610)=1,0,COUNTA($P$14:P610)))</f>
        <v>0</v>
      </c>
      <c r="B610" s="21">
        <f>IF($C$4="citu pasākumu izmaksas",IF('10a+c+n'!$Q610="C",'10a+c+n'!B610,0))</f>
        <v>0</v>
      </c>
      <c r="C610" s="21">
        <f>IF($C$4="citu pasākumu izmaksas",IF('10a+c+n'!$Q610="C",'10a+c+n'!C610,0))</f>
        <v>0</v>
      </c>
      <c r="D610" s="21">
        <f>IF($C$4="citu pasākumu izmaksas",IF('10a+c+n'!$Q610="C",'10a+c+n'!D610,0))</f>
        <v>0</v>
      </c>
      <c r="E610" s="42"/>
      <c r="F610" s="64"/>
      <c r="G610" s="121"/>
      <c r="H610" s="121">
        <f>IF($C$4="citu pasākumu izmaksas",IF('10a+c+n'!$Q610="C",'10a+c+n'!H610,0))</f>
        <v>0</v>
      </c>
      <c r="I610" s="121"/>
      <c r="J610" s="121"/>
      <c r="K610" s="122">
        <f>IF($C$4="citu pasākumu izmaksas",IF('10a+c+n'!$Q610="C",'10a+c+n'!K610,0))</f>
        <v>0</v>
      </c>
      <c r="L610" s="83">
        <f>IF($C$4="citu pasākumu izmaksas",IF('10a+c+n'!$Q610="C",'10a+c+n'!L610,0))</f>
        <v>0</v>
      </c>
      <c r="M610" s="121">
        <f>IF($C$4="citu pasākumu izmaksas",IF('10a+c+n'!$Q610="C",'10a+c+n'!M610,0))</f>
        <v>0</v>
      </c>
      <c r="N610" s="121">
        <f>IF($C$4="citu pasākumu izmaksas",IF('10a+c+n'!$Q610="C",'10a+c+n'!N610,0))</f>
        <v>0</v>
      </c>
      <c r="O610" s="121">
        <f>IF($C$4="citu pasākumu izmaksas",IF('10a+c+n'!$Q610="C",'10a+c+n'!O610,0))</f>
        <v>0</v>
      </c>
      <c r="P610" s="122">
        <f>IF($C$4="citu pasākumu izmaksas",IF('10a+c+n'!$Q610="C",'10a+c+n'!P610,0))</f>
        <v>0</v>
      </c>
    </row>
    <row r="611" spans="1:16" x14ac:dyDescent="0.2">
      <c r="A611" s="49">
        <f>IF(P611=0,0,IF(COUNTBLANK(P611)=1,0,COUNTA($P$14:P611)))</f>
        <v>0</v>
      </c>
      <c r="B611" s="21">
        <f>IF($C$4="citu pasākumu izmaksas",IF('10a+c+n'!$Q611="C",'10a+c+n'!B611,0))</f>
        <v>0</v>
      </c>
      <c r="C611" s="21">
        <f>IF($C$4="citu pasākumu izmaksas",IF('10a+c+n'!$Q611="C",'10a+c+n'!C611,0))</f>
        <v>0</v>
      </c>
      <c r="D611" s="21">
        <f>IF($C$4="citu pasākumu izmaksas",IF('10a+c+n'!$Q611="C",'10a+c+n'!D611,0))</f>
        <v>0</v>
      </c>
      <c r="E611" s="42"/>
      <c r="F611" s="64"/>
      <c r="G611" s="121"/>
      <c r="H611" s="121">
        <f>IF($C$4="citu pasākumu izmaksas",IF('10a+c+n'!$Q611="C",'10a+c+n'!H611,0))</f>
        <v>0</v>
      </c>
      <c r="I611" s="121"/>
      <c r="J611" s="121"/>
      <c r="K611" s="122">
        <f>IF($C$4="citu pasākumu izmaksas",IF('10a+c+n'!$Q611="C",'10a+c+n'!K611,0))</f>
        <v>0</v>
      </c>
      <c r="L611" s="83">
        <f>IF($C$4="citu pasākumu izmaksas",IF('10a+c+n'!$Q611="C",'10a+c+n'!L611,0))</f>
        <v>0</v>
      </c>
      <c r="M611" s="121">
        <f>IF($C$4="citu pasākumu izmaksas",IF('10a+c+n'!$Q611="C",'10a+c+n'!M611,0))</f>
        <v>0</v>
      </c>
      <c r="N611" s="121">
        <f>IF($C$4="citu pasākumu izmaksas",IF('10a+c+n'!$Q611="C",'10a+c+n'!N611,0))</f>
        <v>0</v>
      </c>
      <c r="O611" s="121">
        <f>IF($C$4="citu pasākumu izmaksas",IF('10a+c+n'!$Q611="C",'10a+c+n'!O611,0))</f>
        <v>0</v>
      </c>
      <c r="P611" s="122">
        <f>IF($C$4="citu pasākumu izmaksas",IF('10a+c+n'!$Q611="C",'10a+c+n'!P611,0))</f>
        <v>0</v>
      </c>
    </row>
    <row r="612" spans="1:16" x14ac:dyDescent="0.2">
      <c r="A612" s="49">
        <f>IF(P612=0,0,IF(COUNTBLANK(P612)=1,0,COUNTA($P$14:P612)))</f>
        <v>0</v>
      </c>
      <c r="B612" s="21">
        <f>IF($C$4="citu pasākumu izmaksas",IF('10a+c+n'!$Q612="C",'10a+c+n'!B612,0))</f>
        <v>0</v>
      </c>
      <c r="C612" s="21">
        <f>IF($C$4="citu pasākumu izmaksas",IF('10a+c+n'!$Q612="C",'10a+c+n'!C612,0))</f>
        <v>0</v>
      </c>
      <c r="D612" s="21">
        <f>IF($C$4="citu pasākumu izmaksas",IF('10a+c+n'!$Q612="C",'10a+c+n'!D612,0))</f>
        <v>0</v>
      </c>
      <c r="E612" s="42"/>
      <c r="F612" s="64"/>
      <c r="G612" s="121"/>
      <c r="H612" s="121">
        <f>IF($C$4="citu pasākumu izmaksas",IF('10a+c+n'!$Q612="C",'10a+c+n'!H612,0))</f>
        <v>0</v>
      </c>
      <c r="I612" s="121"/>
      <c r="J612" s="121"/>
      <c r="K612" s="122">
        <f>IF($C$4="citu pasākumu izmaksas",IF('10a+c+n'!$Q612="C",'10a+c+n'!K612,0))</f>
        <v>0</v>
      </c>
      <c r="L612" s="83">
        <f>IF($C$4="citu pasākumu izmaksas",IF('10a+c+n'!$Q612="C",'10a+c+n'!L612,0))</f>
        <v>0</v>
      </c>
      <c r="M612" s="121">
        <f>IF($C$4="citu pasākumu izmaksas",IF('10a+c+n'!$Q612="C",'10a+c+n'!M612,0))</f>
        <v>0</v>
      </c>
      <c r="N612" s="121">
        <f>IF($C$4="citu pasākumu izmaksas",IF('10a+c+n'!$Q612="C",'10a+c+n'!N612,0))</f>
        <v>0</v>
      </c>
      <c r="O612" s="121">
        <f>IF($C$4="citu pasākumu izmaksas",IF('10a+c+n'!$Q612="C",'10a+c+n'!O612,0))</f>
        <v>0</v>
      </c>
      <c r="P612" s="122">
        <f>IF($C$4="citu pasākumu izmaksas",IF('10a+c+n'!$Q612="C",'10a+c+n'!P612,0))</f>
        <v>0</v>
      </c>
    </row>
    <row r="613" spans="1:16" x14ac:dyDescent="0.2">
      <c r="A613" s="49">
        <f>IF(P613=0,0,IF(COUNTBLANK(P613)=1,0,COUNTA($P$14:P613)))</f>
        <v>0</v>
      </c>
      <c r="B613" s="21">
        <f>IF($C$4="citu pasākumu izmaksas",IF('10a+c+n'!$Q613="C",'10a+c+n'!B613,0))</f>
        <v>0</v>
      </c>
      <c r="C613" s="21">
        <f>IF($C$4="citu pasākumu izmaksas",IF('10a+c+n'!$Q613="C",'10a+c+n'!C613,0))</f>
        <v>0</v>
      </c>
      <c r="D613" s="21">
        <f>IF($C$4="citu pasākumu izmaksas",IF('10a+c+n'!$Q613="C",'10a+c+n'!D613,0))</f>
        <v>0</v>
      </c>
      <c r="E613" s="42"/>
      <c r="F613" s="64"/>
      <c r="G613" s="121"/>
      <c r="H613" s="121">
        <f>IF($C$4="citu pasākumu izmaksas",IF('10a+c+n'!$Q613="C",'10a+c+n'!H613,0))</f>
        <v>0</v>
      </c>
      <c r="I613" s="121"/>
      <c r="J613" s="121"/>
      <c r="K613" s="122">
        <f>IF($C$4="citu pasākumu izmaksas",IF('10a+c+n'!$Q613="C",'10a+c+n'!K613,0))</f>
        <v>0</v>
      </c>
      <c r="L613" s="83">
        <f>IF($C$4="citu pasākumu izmaksas",IF('10a+c+n'!$Q613="C",'10a+c+n'!L613,0))</f>
        <v>0</v>
      </c>
      <c r="M613" s="121">
        <f>IF($C$4="citu pasākumu izmaksas",IF('10a+c+n'!$Q613="C",'10a+c+n'!M613,0))</f>
        <v>0</v>
      </c>
      <c r="N613" s="121">
        <f>IF($C$4="citu pasākumu izmaksas",IF('10a+c+n'!$Q613="C",'10a+c+n'!N613,0))</f>
        <v>0</v>
      </c>
      <c r="O613" s="121">
        <f>IF($C$4="citu pasākumu izmaksas",IF('10a+c+n'!$Q613="C",'10a+c+n'!O613,0))</f>
        <v>0</v>
      </c>
      <c r="P613" s="122">
        <f>IF($C$4="citu pasākumu izmaksas",IF('10a+c+n'!$Q613="C",'10a+c+n'!P613,0))</f>
        <v>0</v>
      </c>
    </row>
    <row r="614" spans="1:16" x14ac:dyDescent="0.2">
      <c r="A614" s="49">
        <f>IF(P614=0,0,IF(COUNTBLANK(P614)=1,0,COUNTA($P$14:P614)))</f>
        <v>0</v>
      </c>
      <c r="B614" s="21">
        <f>IF($C$4="citu pasākumu izmaksas",IF('10a+c+n'!$Q614="C",'10a+c+n'!B614,0))</f>
        <v>0</v>
      </c>
      <c r="C614" s="21">
        <f>IF($C$4="citu pasākumu izmaksas",IF('10a+c+n'!$Q614="C",'10a+c+n'!C614,0))</f>
        <v>0</v>
      </c>
      <c r="D614" s="21">
        <f>IF($C$4="citu pasākumu izmaksas",IF('10a+c+n'!$Q614="C",'10a+c+n'!D614,0))</f>
        <v>0</v>
      </c>
      <c r="E614" s="42"/>
      <c r="F614" s="64"/>
      <c r="G614" s="121"/>
      <c r="H614" s="121">
        <f>IF($C$4="citu pasākumu izmaksas",IF('10a+c+n'!$Q614="C",'10a+c+n'!H614,0))</f>
        <v>0</v>
      </c>
      <c r="I614" s="121"/>
      <c r="J614" s="121"/>
      <c r="K614" s="122">
        <f>IF($C$4="citu pasākumu izmaksas",IF('10a+c+n'!$Q614="C",'10a+c+n'!K614,0))</f>
        <v>0</v>
      </c>
      <c r="L614" s="83">
        <f>IF($C$4="citu pasākumu izmaksas",IF('10a+c+n'!$Q614="C",'10a+c+n'!L614,0))</f>
        <v>0</v>
      </c>
      <c r="M614" s="121">
        <f>IF($C$4="citu pasākumu izmaksas",IF('10a+c+n'!$Q614="C",'10a+c+n'!M614,0))</f>
        <v>0</v>
      </c>
      <c r="N614" s="121">
        <f>IF($C$4="citu pasākumu izmaksas",IF('10a+c+n'!$Q614="C",'10a+c+n'!N614,0))</f>
        <v>0</v>
      </c>
      <c r="O614" s="121">
        <f>IF($C$4="citu pasākumu izmaksas",IF('10a+c+n'!$Q614="C",'10a+c+n'!O614,0))</f>
        <v>0</v>
      </c>
      <c r="P614" s="122">
        <f>IF($C$4="citu pasākumu izmaksas",IF('10a+c+n'!$Q614="C",'10a+c+n'!P614,0))</f>
        <v>0</v>
      </c>
    </row>
    <row r="615" spans="1:16" x14ac:dyDescent="0.2">
      <c r="A615" s="49">
        <f>IF(P615=0,0,IF(COUNTBLANK(P615)=1,0,COUNTA($P$14:P615)))</f>
        <v>0</v>
      </c>
      <c r="B615" s="21">
        <f>IF($C$4="citu pasākumu izmaksas",IF('10a+c+n'!$Q615="C",'10a+c+n'!B615,0))</f>
        <v>0</v>
      </c>
      <c r="C615" s="21">
        <f>IF($C$4="citu pasākumu izmaksas",IF('10a+c+n'!$Q615="C",'10a+c+n'!C615,0))</f>
        <v>0</v>
      </c>
      <c r="D615" s="21">
        <f>IF($C$4="citu pasākumu izmaksas",IF('10a+c+n'!$Q615="C",'10a+c+n'!D615,0))</f>
        <v>0</v>
      </c>
      <c r="E615" s="42"/>
      <c r="F615" s="64"/>
      <c r="G615" s="121"/>
      <c r="H615" s="121">
        <f>IF($C$4="citu pasākumu izmaksas",IF('10a+c+n'!$Q615="C",'10a+c+n'!H615,0))</f>
        <v>0</v>
      </c>
      <c r="I615" s="121"/>
      <c r="J615" s="121"/>
      <c r="K615" s="122">
        <f>IF($C$4="citu pasākumu izmaksas",IF('10a+c+n'!$Q615="C",'10a+c+n'!K615,0))</f>
        <v>0</v>
      </c>
      <c r="L615" s="83">
        <f>IF($C$4="citu pasākumu izmaksas",IF('10a+c+n'!$Q615="C",'10a+c+n'!L615,0))</f>
        <v>0</v>
      </c>
      <c r="M615" s="121">
        <f>IF($C$4="citu pasākumu izmaksas",IF('10a+c+n'!$Q615="C",'10a+c+n'!M615,0))</f>
        <v>0</v>
      </c>
      <c r="N615" s="121">
        <f>IF($C$4="citu pasākumu izmaksas",IF('10a+c+n'!$Q615="C",'10a+c+n'!N615,0))</f>
        <v>0</v>
      </c>
      <c r="O615" s="121">
        <f>IF($C$4="citu pasākumu izmaksas",IF('10a+c+n'!$Q615="C",'10a+c+n'!O615,0))</f>
        <v>0</v>
      </c>
      <c r="P615" s="122">
        <f>IF($C$4="citu pasākumu izmaksas",IF('10a+c+n'!$Q615="C",'10a+c+n'!P615,0))</f>
        <v>0</v>
      </c>
    </row>
    <row r="616" spans="1:16" x14ac:dyDescent="0.2">
      <c r="A616" s="49">
        <f>IF(P616=0,0,IF(COUNTBLANK(P616)=1,0,COUNTA($P$14:P616)))</f>
        <v>0</v>
      </c>
      <c r="B616" s="21">
        <f>IF($C$4="citu pasākumu izmaksas",IF('10a+c+n'!$Q616="C",'10a+c+n'!B616,0))</f>
        <v>0</v>
      </c>
      <c r="C616" s="21">
        <f>IF($C$4="citu pasākumu izmaksas",IF('10a+c+n'!$Q616="C",'10a+c+n'!C616,0))</f>
        <v>0</v>
      </c>
      <c r="D616" s="21">
        <f>IF($C$4="citu pasākumu izmaksas",IF('10a+c+n'!$Q616="C",'10a+c+n'!D616,0))</f>
        <v>0</v>
      </c>
      <c r="E616" s="42"/>
      <c r="F616" s="64"/>
      <c r="G616" s="121"/>
      <c r="H616" s="121">
        <f>IF($C$4="citu pasākumu izmaksas",IF('10a+c+n'!$Q616="C",'10a+c+n'!H616,0))</f>
        <v>0</v>
      </c>
      <c r="I616" s="121"/>
      <c r="J616" s="121"/>
      <c r="K616" s="122">
        <f>IF($C$4="citu pasākumu izmaksas",IF('10a+c+n'!$Q616="C",'10a+c+n'!K616,0))</f>
        <v>0</v>
      </c>
      <c r="L616" s="83">
        <f>IF($C$4="citu pasākumu izmaksas",IF('10a+c+n'!$Q616="C",'10a+c+n'!L616,0))</f>
        <v>0</v>
      </c>
      <c r="M616" s="121">
        <f>IF($C$4="citu pasākumu izmaksas",IF('10a+c+n'!$Q616="C",'10a+c+n'!M616,0))</f>
        <v>0</v>
      </c>
      <c r="N616" s="121">
        <f>IF($C$4="citu pasākumu izmaksas",IF('10a+c+n'!$Q616="C",'10a+c+n'!N616,0))</f>
        <v>0</v>
      </c>
      <c r="O616" s="121">
        <f>IF($C$4="citu pasākumu izmaksas",IF('10a+c+n'!$Q616="C",'10a+c+n'!O616,0))</f>
        <v>0</v>
      </c>
      <c r="P616" s="122">
        <f>IF($C$4="citu pasākumu izmaksas",IF('10a+c+n'!$Q616="C",'10a+c+n'!P616,0))</f>
        <v>0</v>
      </c>
    </row>
    <row r="617" spans="1:16" x14ac:dyDescent="0.2">
      <c r="A617" s="49">
        <f>IF(P617=0,0,IF(COUNTBLANK(P617)=1,0,COUNTA($P$14:P617)))</f>
        <v>0</v>
      </c>
      <c r="B617" s="21">
        <f>IF($C$4="citu pasākumu izmaksas",IF('10a+c+n'!$Q617="C",'10a+c+n'!B617,0))</f>
        <v>0</v>
      </c>
      <c r="C617" s="21">
        <f>IF($C$4="citu pasākumu izmaksas",IF('10a+c+n'!$Q617="C",'10a+c+n'!C617,0))</f>
        <v>0</v>
      </c>
      <c r="D617" s="21">
        <f>IF($C$4="citu pasākumu izmaksas",IF('10a+c+n'!$Q617="C",'10a+c+n'!D617,0))</f>
        <v>0</v>
      </c>
      <c r="E617" s="42"/>
      <c r="F617" s="64"/>
      <c r="G617" s="121"/>
      <c r="H617" s="121">
        <f>IF($C$4="citu pasākumu izmaksas",IF('10a+c+n'!$Q617="C",'10a+c+n'!H617,0))</f>
        <v>0</v>
      </c>
      <c r="I617" s="121"/>
      <c r="J617" s="121"/>
      <c r="K617" s="122">
        <f>IF($C$4="citu pasākumu izmaksas",IF('10a+c+n'!$Q617="C",'10a+c+n'!K617,0))</f>
        <v>0</v>
      </c>
      <c r="L617" s="83">
        <f>IF($C$4="citu pasākumu izmaksas",IF('10a+c+n'!$Q617="C",'10a+c+n'!L617,0))</f>
        <v>0</v>
      </c>
      <c r="M617" s="121">
        <f>IF($C$4="citu pasākumu izmaksas",IF('10a+c+n'!$Q617="C",'10a+c+n'!M617,0))</f>
        <v>0</v>
      </c>
      <c r="N617" s="121">
        <f>IF($C$4="citu pasākumu izmaksas",IF('10a+c+n'!$Q617="C",'10a+c+n'!N617,0))</f>
        <v>0</v>
      </c>
      <c r="O617" s="121">
        <f>IF($C$4="citu pasākumu izmaksas",IF('10a+c+n'!$Q617="C",'10a+c+n'!O617,0))</f>
        <v>0</v>
      </c>
      <c r="P617" s="122">
        <f>IF($C$4="citu pasākumu izmaksas",IF('10a+c+n'!$Q617="C",'10a+c+n'!P617,0))</f>
        <v>0</v>
      </c>
    </row>
    <row r="618" spans="1:16" x14ac:dyDescent="0.2">
      <c r="A618" s="49">
        <f>IF(P618=0,0,IF(COUNTBLANK(P618)=1,0,COUNTA($P$14:P618)))</f>
        <v>0</v>
      </c>
      <c r="B618" s="21">
        <f>IF($C$4="citu pasākumu izmaksas",IF('10a+c+n'!$Q618="C",'10a+c+n'!B618,0))</f>
        <v>0</v>
      </c>
      <c r="C618" s="21">
        <f>IF($C$4="citu pasākumu izmaksas",IF('10a+c+n'!$Q618="C",'10a+c+n'!C618,0))</f>
        <v>0</v>
      </c>
      <c r="D618" s="21">
        <f>IF($C$4="citu pasākumu izmaksas",IF('10a+c+n'!$Q618="C",'10a+c+n'!D618,0))</f>
        <v>0</v>
      </c>
      <c r="E618" s="42"/>
      <c r="F618" s="64"/>
      <c r="G618" s="121"/>
      <c r="H618" s="121">
        <f>IF($C$4="citu pasākumu izmaksas",IF('10a+c+n'!$Q618="C",'10a+c+n'!H618,0))</f>
        <v>0</v>
      </c>
      <c r="I618" s="121"/>
      <c r="J618" s="121"/>
      <c r="K618" s="122">
        <f>IF($C$4="citu pasākumu izmaksas",IF('10a+c+n'!$Q618="C",'10a+c+n'!K618,0))</f>
        <v>0</v>
      </c>
      <c r="L618" s="83">
        <f>IF($C$4="citu pasākumu izmaksas",IF('10a+c+n'!$Q618="C",'10a+c+n'!L618,0))</f>
        <v>0</v>
      </c>
      <c r="M618" s="121">
        <f>IF($C$4="citu pasākumu izmaksas",IF('10a+c+n'!$Q618="C",'10a+c+n'!M618,0))</f>
        <v>0</v>
      </c>
      <c r="N618" s="121">
        <f>IF($C$4="citu pasākumu izmaksas",IF('10a+c+n'!$Q618="C",'10a+c+n'!N618,0))</f>
        <v>0</v>
      </c>
      <c r="O618" s="121">
        <f>IF($C$4="citu pasākumu izmaksas",IF('10a+c+n'!$Q618="C",'10a+c+n'!O618,0))</f>
        <v>0</v>
      </c>
      <c r="P618" s="122">
        <f>IF($C$4="citu pasākumu izmaksas",IF('10a+c+n'!$Q618="C",'10a+c+n'!P618,0))</f>
        <v>0</v>
      </c>
    </row>
    <row r="619" spans="1:16" x14ac:dyDescent="0.2">
      <c r="A619" s="49">
        <f>IF(P619=0,0,IF(COUNTBLANK(P619)=1,0,COUNTA($P$14:P619)))</f>
        <v>0</v>
      </c>
      <c r="B619" s="21">
        <f>IF($C$4="citu pasākumu izmaksas",IF('10a+c+n'!$Q619="C",'10a+c+n'!B619,0))</f>
        <v>0</v>
      </c>
      <c r="C619" s="21">
        <f>IF($C$4="citu pasākumu izmaksas",IF('10a+c+n'!$Q619="C",'10a+c+n'!C619,0))</f>
        <v>0</v>
      </c>
      <c r="D619" s="21">
        <f>IF($C$4="citu pasākumu izmaksas",IF('10a+c+n'!$Q619="C",'10a+c+n'!D619,0))</f>
        <v>0</v>
      </c>
      <c r="E619" s="42"/>
      <c r="F619" s="64"/>
      <c r="G619" s="121"/>
      <c r="H619" s="121">
        <f>IF($C$4="citu pasākumu izmaksas",IF('10a+c+n'!$Q619="C",'10a+c+n'!H619,0))</f>
        <v>0</v>
      </c>
      <c r="I619" s="121"/>
      <c r="J619" s="121"/>
      <c r="K619" s="122">
        <f>IF($C$4="citu pasākumu izmaksas",IF('10a+c+n'!$Q619="C",'10a+c+n'!K619,0))</f>
        <v>0</v>
      </c>
      <c r="L619" s="83">
        <f>IF($C$4="citu pasākumu izmaksas",IF('10a+c+n'!$Q619="C",'10a+c+n'!L619,0))</f>
        <v>0</v>
      </c>
      <c r="M619" s="121">
        <f>IF($C$4="citu pasākumu izmaksas",IF('10a+c+n'!$Q619="C",'10a+c+n'!M619,0))</f>
        <v>0</v>
      </c>
      <c r="N619" s="121">
        <f>IF($C$4="citu pasākumu izmaksas",IF('10a+c+n'!$Q619="C",'10a+c+n'!N619,0))</f>
        <v>0</v>
      </c>
      <c r="O619" s="121">
        <f>IF($C$4="citu pasākumu izmaksas",IF('10a+c+n'!$Q619="C",'10a+c+n'!O619,0))</f>
        <v>0</v>
      </c>
      <c r="P619" s="122">
        <f>IF($C$4="citu pasākumu izmaksas",IF('10a+c+n'!$Q619="C",'10a+c+n'!P619,0))</f>
        <v>0</v>
      </c>
    </row>
    <row r="620" spans="1:16" x14ac:dyDescent="0.2">
      <c r="A620" s="49">
        <f>IF(P620=0,0,IF(COUNTBLANK(P620)=1,0,COUNTA($P$14:P620)))</f>
        <v>0</v>
      </c>
      <c r="B620" s="21">
        <f>IF($C$4="citu pasākumu izmaksas",IF('10a+c+n'!$Q620="C",'10a+c+n'!B620,0))</f>
        <v>0</v>
      </c>
      <c r="C620" s="21">
        <f>IF($C$4="citu pasākumu izmaksas",IF('10a+c+n'!$Q620="C",'10a+c+n'!C620,0))</f>
        <v>0</v>
      </c>
      <c r="D620" s="21">
        <f>IF($C$4="citu pasākumu izmaksas",IF('10a+c+n'!$Q620="C",'10a+c+n'!D620,0))</f>
        <v>0</v>
      </c>
      <c r="E620" s="42"/>
      <c r="F620" s="64"/>
      <c r="G620" s="121"/>
      <c r="H620" s="121">
        <f>IF($C$4="citu pasākumu izmaksas",IF('10a+c+n'!$Q620="C",'10a+c+n'!H620,0))</f>
        <v>0</v>
      </c>
      <c r="I620" s="121"/>
      <c r="J620" s="121"/>
      <c r="K620" s="122">
        <f>IF($C$4="citu pasākumu izmaksas",IF('10a+c+n'!$Q620="C",'10a+c+n'!K620,0))</f>
        <v>0</v>
      </c>
      <c r="L620" s="83">
        <f>IF($C$4="citu pasākumu izmaksas",IF('10a+c+n'!$Q620="C",'10a+c+n'!L620,0))</f>
        <v>0</v>
      </c>
      <c r="M620" s="121">
        <f>IF($C$4="citu pasākumu izmaksas",IF('10a+c+n'!$Q620="C",'10a+c+n'!M620,0))</f>
        <v>0</v>
      </c>
      <c r="N620" s="121">
        <f>IF($C$4="citu pasākumu izmaksas",IF('10a+c+n'!$Q620="C",'10a+c+n'!N620,0))</f>
        <v>0</v>
      </c>
      <c r="O620" s="121">
        <f>IF($C$4="citu pasākumu izmaksas",IF('10a+c+n'!$Q620="C",'10a+c+n'!O620,0))</f>
        <v>0</v>
      </c>
      <c r="P620" s="122">
        <f>IF($C$4="citu pasākumu izmaksas",IF('10a+c+n'!$Q620="C",'10a+c+n'!P620,0))</f>
        <v>0</v>
      </c>
    </row>
    <row r="621" spans="1:16" x14ac:dyDescent="0.2">
      <c r="A621" s="49">
        <f>IF(P621=0,0,IF(COUNTBLANK(P621)=1,0,COUNTA($P$14:P621)))</f>
        <v>0</v>
      </c>
      <c r="B621" s="21">
        <f>IF($C$4="citu pasākumu izmaksas",IF('10a+c+n'!$Q621="C",'10a+c+n'!B621,0))</f>
        <v>0</v>
      </c>
      <c r="C621" s="21">
        <f>IF($C$4="citu pasākumu izmaksas",IF('10a+c+n'!$Q621="C",'10a+c+n'!C621,0))</f>
        <v>0</v>
      </c>
      <c r="D621" s="21">
        <f>IF($C$4="citu pasākumu izmaksas",IF('10a+c+n'!$Q621="C",'10a+c+n'!D621,0))</f>
        <v>0</v>
      </c>
      <c r="E621" s="42"/>
      <c r="F621" s="64"/>
      <c r="G621" s="121"/>
      <c r="H621" s="121">
        <f>IF($C$4="citu pasākumu izmaksas",IF('10a+c+n'!$Q621="C",'10a+c+n'!H621,0))</f>
        <v>0</v>
      </c>
      <c r="I621" s="121"/>
      <c r="J621" s="121"/>
      <c r="K621" s="122">
        <f>IF($C$4="citu pasākumu izmaksas",IF('10a+c+n'!$Q621="C",'10a+c+n'!K621,0))</f>
        <v>0</v>
      </c>
      <c r="L621" s="83">
        <f>IF($C$4="citu pasākumu izmaksas",IF('10a+c+n'!$Q621="C",'10a+c+n'!L621,0))</f>
        <v>0</v>
      </c>
      <c r="M621" s="121">
        <f>IF($C$4="citu pasākumu izmaksas",IF('10a+c+n'!$Q621="C",'10a+c+n'!M621,0))</f>
        <v>0</v>
      </c>
      <c r="N621" s="121">
        <f>IF($C$4="citu pasākumu izmaksas",IF('10a+c+n'!$Q621="C",'10a+c+n'!N621,0))</f>
        <v>0</v>
      </c>
      <c r="O621" s="121">
        <f>IF($C$4="citu pasākumu izmaksas",IF('10a+c+n'!$Q621="C",'10a+c+n'!O621,0))</f>
        <v>0</v>
      </c>
      <c r="P621" s="122">
        <f>IF($C$4="citu pasākumu izmaksas",IF('10a+c+n'!$Q621="C",'10a+c+n'!P621,0))</f>
        <v>0</v>
      </c>
    </row>
    <row r="622" spans="1:16" x14ac:dyDescent="0.2">
      <c r="A622" s="49">
        <f>IF(P622=0,0,IF(COUNTBLANK(P622)=1,0,COUNTA($P$14:P622)))</f>
        <v>0</v>
      </c>
      <c r="B622" s="21">
        <f>IF($C$4="citu pasākumu izmaksas",IF('10a+c+n'!$Q622="C",'10a+c+n'!B622,0))</f>
        <v>0</v>
      </c>
      <c r="C622" s="21">
        <f>IF($C$4="citu pasākumu izmaksas",IF('10a+c+n'!$Q622="C",'10a+c+n'!C622,0))</f>
        <v>0</v>
      </c>
      <c r="D622" s="21">
        <f>IF($C$4="citu pasākumu izmaksas",IF('10a+c+n'!$Q622="C",'10a+c+n'!D622,0))</f>
        <v>0</v>
      </c>
      <c r="E622" s="42"/>
      <c r="F622" s="64"/>
      <c r="G622" s="121"/>
      <c r="H622" s="121">
        <f>IF($C$4="citu pasākumu izmaksas",IF('10a+c+n'!$Q622="C",'10a+c+n'!H622,0))</f>
        <v>0</v>
      </c>
      <c r="I622" s="121"/>
      <c r="J622" s="121"/>
      <c r="K622" s="122">
        <f>IF($C$4="citu pasākumu izmaksas",IF('10a+c+n'!$Q622="C",'10a+c+n'!K622,0))</f>
        <v>0</v>
      </c>
      <c r="L622" s="83">
        <f>IF($C$4="citu pasākumu izmaksas",IF('10a+c+n'!$Q622="C",'10a+c+n'!L622,0))</f>
        <v>0</v>
      </c>
      <c r="M622" s="121">
        <f>IF($C$4="citu pasākumu izmaksas",IF('10a+c+n'!$Q622="C",'10a+c+n'!M622,0))</f>
        <v>0</v>
      </c>
      <c r="N622" s="121">
        <f>IF($C$4="citu pasākumu izmaksas",IF('10a+c+n'!$Q622="C",'10a+c+n'!N622,0))</f>
        <v>0</v>
      </c>
      <c r="O622" s="121">
        <f>IF($C$4="citu pasākumu izmaksas",IF('10a+c+n'!$Q622="C",'10a+c+n'!O622,0))</f>
        <v>0</v>
      </c>
      <c r="P622" s="122">
        <f>IF($C$4="citu pasākumu izmaksas",IF('10a+c+n'!$Q622="C",'10a+c+n'!P622,0))</f>
        <v>0</v>
      </c>
    </row>
    <row r="623" spans="1:16" x14ac:dyDescent="0.2">
      <c r="A623" s="49">
        <f>IF(P623=0,0,IF(COUNTBLANK(P623)=1,0,COUNTA($P$14:P623)))</f>
        <v>0</v>
      </c>
      <c r="B623" s="21">
        <f>IF($C$4="citu pasākumu izmaksas",IF('10a+c+n'!$Q623="C",'10a+c+n'!B623,0))</f>
        <v>0</v>
      </c>
      <c r="C623" s="21">
        <f>IF($C$4="citu pasākumu izmaksas",IF('10a+c+n'!$Q623="C",'10a+c+n'!C623,0))</f>
        <v>0</v>
      </c>
      <c r="D623" s="21">
        <f>IF($C$4="citu pasākumu izmaksas",IF('10a+c+n'!$Q623="C",'10a+c+n'!D623,0))</f>
        <v>0</v>
      </c>
      <c r="E623" s="42"/>
      <c r="F623" s="64"/>
      <c r="G623" s="121"/>
      <c r="H623" s="121">
        <f>IF($C$4="citu pasākumu izmaksas",IF('10a+c+n'!$Q623="C",'10a+c+n'!H623,0))</f>
        <v>0</v>
      </c>
      <c r="I623" s="121"/>
      <c r="J623" s="121"/>
      <c r="K623" s="122">
        <f>IF($C$4="citu pasākumu izmaksas",IF('10a+c+n'!$Q623="C",'10a+c+n'!K623,0))</f>
        <v>0</v>
      </c>
      <c r="L623" s="83">
        <f>IF($C$4="citu pasākumu izmaksas",IF('10a+c+n'!$Q623="C",'10a+c+n'!L623,0))</f>
        <v>0</v>
      </c>
      <c r="M623" s="121">
        <f>IF($C$4="citu pasākumu izmaksas",IF('10a+c+n'!$Q623="C",'10a+c+n'!M623,0))</f>
        <v>0</v>
      </c>
      <c r="N623" s="121">
        <f>IF($C$4="citu pasākumu izmaksas",IF('10a+c+n'!$Q623="C",'10a+c+n'!N623,0))</f>
        <v>0</v>
      </c>
      <c r="O623" s="121">
        <f>IF($C$4="citu pasākumu izmaksas",IF('10a+c+n'!$Q623="C",'10a+c+n'!O623,0))</f>
        <v>0</v>
      </c>
      <c r="P623" s="122">
        <f>IF($C$4="citu pasākumu izmaksas",IF('10a+c+n'!$Q623="C",'10a+c+n'!P623,0))</f>
        <v>0</v>
      </c>
    </row>
    <row r="624" spans="1:16" x14ac:dyDescent="0.2">
      <c r="A624" s="49">
        <f>IF(P624=0,0,IF(COUNTBLANK(P624)=1,0,COUNTA($P$14:P624)))</f>
        <v>0</v>
      </c>
      <c r="B624" s="21">
        <f>IF($C$4="citu pasākumu izmaksas",IF('10a+c+n'!$Q624="C",'10a+c+n'!B624,0))</f>
        <v>0</v>
      </c>
      <c r="C624" s="21">
        <f>IF($C$4="citu pasākumu izmaksas",IF('10a+c+n'!$Q624="C",'10a+c+n'!C624,0))</f>
        <v>0</v>
      </c>
      <c r="D624" s="21">
        <f>IF($C$4="citu pasākumu izmaksas",IF('10a+c+n'!$Q624="C",'10a+c+n'!D624,0))</f>
        <v>0</v>
      </c>
      <c r="E624" s="42"/>
      <c r="F624" s="64"/>
      <c r="G624" s="121"/>
      <c r="H624" s="121">
        <f>IF($C$4="citu pasākumu izmaksas",IF('10a+c+n'!$Q624="C",'10a+c+n'!H624,0))</f>
        <v>0</v>
      </c>
      <c r="I624" s="121"/>
      <c r="J624" s="121"/>
      <c r="K624" s="122">
        <f>IF($C$4="citu pasākumu izmaksas",IF('10a+c+n'!$Q624="C",'10a+c+n'!K624,0))</f>
        <v>0</v>
      </c>
      <c r="L624" s="83">
        <f>IF($C$4="citu pasākumu izmaksas",IF('10a+c+n'!$Q624="C",'10a+c+n'!L624,0))</f>
        <v>0</v>
      </c>
      <c r="M624" s="121">
        <f>IF($C$4="citu pasākumu izmaksas",IF('10a+c+n'!$Q624="C",'10a+c+n'!M624,0))</f>
        <v>0</v>
      </c>
      <c r="N624" s="121">
        <f>IF($C$4="citu pasākumu izmaksas",IF('10a+c+n'!$Q624="C",'10a+c+n'!N624,0))</f>
        <v>0</v>
      </c>
      <c r="O624" s="121">
        <f>IF($C$4="citu pasākumu izmaksas",IF('10a+c+n'!$Q624="C",'10a+c+n'!O624,0))</f>
        <v>0</v>
      </c>
      <c r="P624" s="122">
        <f>IF($C$4="citu pasākumu izmaksas",IF('10a+c+n'!$Q624="C",'10a+c+n'!P624,0))</f>
        <v>0</v>
      </c>
    </row>
    <row r="625" spans="1:16" x14ac:dyDescent="0.2">
      <c r="A625" s="49">
        <f>IF(P625=0,0,IF(COUNTBLANK(P625)=1,0,COUNTA($P$14:P625)))</f>
        <v>0</v>
      </c>
      <c r="B625" s="21">
        <f>IF($C$4="citu pasākumu izmaksas",IF('10a+c+n'!$Q625="C",'10a+c+n'!B625,0))</f>
        <v>0</v>
      </c>
      <c r="C625" s="21">
        <f>IF($C$4="citu pasākumu izmaksas",IF('10a+c+n'!$Q625="C",'10a+c+n'!C625,0))</f>
        <v>0</v>
      </c>
      <c r="D625" s="21">
        <f>IF($C$4="citu pasākumu izmaksas",IF('10a+c+n'!$Q625="C",'10a+c+n'!D625,0))</f>
        <v>0</v>
      </c>
      <c r="E625" s="42"/>
      <c r="F625" s="64"/>
      <c r="G625" s="121"/>
      <c r="H625" s="121">
        <f>IF($C$4="citu pasākumu izmaksas",IF('10a+c+n'!$Q625="C",'10a+c+n'!H625,0))</f>
        <v>0</v>
      </c>
      <c r="I625" s="121"/>
      <c r="J625" s="121"/>
      <c r="K625" s="122">
        <f>IF($C$4="citu pasākumu izmaksas",IF('10a+c+n'!$Q625="C",'10a+c+n'!K625,0))</f>
        <v>0</v>
      </c>
      <c r="L625" s="83">
        <f>IF($C$4="citu pasākumu izmaksas",IF('10a+c+n'!$Q625="C",'10a+c+n'!L625,0))</f>
        <v>0</v>
      </c>
      <c r="M625" s="121">
        <f>IF($C$4="citu pasākumu izmaksas",IF('10a+c+n'!$Q625="C",'10a+c+n'!M625,0))</f>
        <v>0</v>
      </c>
      <c r="N625" s="121">
        <f>IF($C$4="citu pasākumu izmaksas",IF('10a+c+n'!$Q625="C",'10a+c+n'!N625,0))</f>
        <v>0</v>
      </c>
      <c r="O625" s="121">
        <f>IF($C$4="citu pasākumu izmaksas",IF('10a+c+n'!$Q625="C",'10a+c+n'!O625,0))</f>
        <v>0</v>
      </c>
      <c r="P625" s="122">
        <f>IF($C$4="citu pasākumu izmaksas",IF('10a+c+n'!$Q625="C",'10a+c+n'!P625,0))</f>
        <v>0</v>
      </c>
    </row>
    <row r="626" spans="1:16" x14ac:dyDescent="0.2">
      <c r="A626" s="49">
        <f>IF(P626=0,0,IF(COUNTBLANK(P626)=1,0,COUNTA($P$14:P626)))</f>
        <v>0</v>
      </c>
      <c r="B626" s="21">
        <f>IF($C$4="citu pasākumu izmaksas",IF('10a+c+n'!$Q626="C",'10a+c+n'!B626,0))</f>
        <v>0</v>
      </c>
      <c r="C626" s="21">
        <f>IF($C$4="citu pasākumu izmaksas",IF('10a+c+n'!$Q626="C",'10a+c+n'!C626,0))</f>
        <v>0</v>
      </c>
      <c r="D626" s="21">
        <f>IF($C$4="citu pasākumu izmaksas",IF('10a+c+n'!$Q626="C",'10a+c+n'!D626,0))</f>
        <v>0</v>
      </c>
      <c r="E626" s="42"/>
      <c r="F626" s="64"/>
      <c r="G626" s="121"/>
      <c r="H626" s="121">
        <f>IF($C$4="citu pasākumu izmaksas",IF('10a+c+n'!$Q626="C",'10a+c+n'!H626,0))</f>
        <v>0</v>
      </c>
      <c r="I626" s="121"/>
      <c r="J626" s="121"/>
      <c r="K626" s="122">
        <f>IF($C$4="citu pasākumu izmaksas",IF('10a+c+n'!$Q626="C",'10a+c+n'!K626,0))</f>
        <v>0</v>
      </c>
      <c r="L626" s="83">
        <f>IF($C$4="citu pasākumu izmaksas",IF('10a+c+n'!$Q626="C",'10a+c+n'!L626,0))</f>
        <v>0</v>
      </c>
      <c r="M626" s="121">
        <f>IF($C$4="citu pasākumu izmaksas",IF('10a+c+n'!$Q626="C",'10a+c+n'!M626,0))</f>
        <v>0</v>
      </c>
      <c r="N626" s="121">
        <f>IF($C$4="citu pasākumu izmaksas",IF('10a+c+n'!$Q626="C",'10a+c+n'!N626,0))</f>
        <v>0</v>
      </c>
      <c r="O626" s="121">
        <f>IF($C$4="citu pasākumu izmaksas",IF('10a+c+n'!$Q626="C",'10a+c+n'!O626,0))</f>
        <v>0</v>
      </c>
      <c r="P626" s="122">
        <f>IF($C$4="citu pasākumu izmaksas",IF('10a+c+n'!$Q626="C",'10a+c+n'!P626,0))</f>
        <v>0</v>
      </c>
    </row>
    <row r="627" spans="1:16" x14ac:dyDescent="0.2">
      <c r="A627" s="49">
        <f>IF(P627=0,0,IF(COUNTBLANK(P627)=1,0,COUNTA($P$14:P627)))</f>
        <v>0</v>
      </c>
      <c r="B627" s="21">
        <f>IF($C$4="citu pasākumu izmaksas",IF('10a+c+n'!$Q627="C",'10a+c+n'!B627,0))</f>
        <v>0</v>
      </c>
      <c r="C627" s="21">
        <f>IF($C$4="citu pasākumu izmaksas",IF('10a+c+n'!$Q627="C",'10a+c+n'!C627,0))</f>
        <v>0</v>
      </c>
      <c r="D627" s="21">
        <f>IF($C$4="citu pasākumu izmaksas",IF('10a+c+n'!$Q627="C",'10a+c+n'!D627,0))</f>
        <v>0</v>
      </c>
      <c r="E627" s="42"/>
      <c r="F627" s="64"/>
      <c r="G627" s="121"/>
      <c r="H627" s="121">
        <f>IF($C$4="citu pasākumu izmaksas",IF('10a+c+n'!$Q627="C",'10a+c+n'!H627,0))</f>
        <v>0</v>
      </c>
      <c r="I627" s="121"/>
      <c r="J627" s="121"/>
      <c r="K627" s="122">
        <f>IF($C$4="citu pasākumu izmaksas",IF('10a+c+n'!$Q627="C",'10a+c+n'!K627,0))</f>
        <v>0</v>
      </c>
      <c r="L627" s="83">
        <f>IF($C$4="citu pasākumu izmaksas",IF('10a+c+n'!$Q627="C",'10a+c+n'!L627,0))</f>
        <v>0</v>
      </c>
      <c r="M627" s="121">
        <f>IF($C$4="citu pasākumu izmaksas",IF('10a+c+n'!$Q627="C",'10a+c+n'!M627,0))</f>
        <v>0</v>
      </c>
      <c r="N627" s="121">
        <f>IF($C$4="citu pasākumu izmaksas",IF('10a+c+n'!$Q627="C",'10a+c+n'!N627,0))</f>
        <v>0</v>
      </c>
      <c r="O627" s="121">
        <f>IF($C$4="citu pasākumu izmaksas",IF('10a+c+n'!$Q627="C",'10a+c+n'!O627,0))</f>
        <v>0</v>
      </c>
      <c r="P627" s="122">
        <f>IF($C$4="citu pasākumu izmaksas",IF('10a+c+n'!$Q627="C",'10a+c+n'!P627,0))</f>
        <v>0</v>
      </c>
    </row>
    <row r="628" spans="1:16" x14ac:dyDescent="0.2">
      <c r="A628" s="49">
        <f>IF(P628=0,0,IF(COUNTBLANK(P628)=1,0,COUNTA($P$14:P628)))</f>
        <v>0</v>
      </c>
      <c r="B628" s="21">
        <f>IF($C$4="citu pasākumu izmaksas",IF('10a+c+n'!$Q628="C",'10a+c+n'!B628,0))</f>
        <v>0</v>
      </c>
      <c r="C628" s="21">
        <f>IF($C$4="citu pasākumu izmaksas",IF('10a+c+n'!$Q628="C",'10a+c+n'!C628,0))</f>
        <v>0</v>
      </c>
      <c r="D628" s="21">
        <f>IF($C$4="citu pasākumu izmaksas",IF('10a+c+n'!$Q628="C",'10a+c+n'!D628,0))</f>
        <v>0</v>
      </c>
      <c r="E628" s="42"/>
      <c r="F628" s="64"/>
      <c r="G628" s="121"/>
      <c r="H628" s="121">
        <f>IF($C$4="citu pasākumu izmaksas",IF('10a+c+n'!$Q628="C",'10a+c+n'!H628,0))</f>
        <v>0</v>
      </c>
      <c r="I628" s="121"/>
      <c r="J628" s="121"/>
      <c r="K628" s="122">
        <f>IF($C$4="citu pasākumu izmaksas",IF('10a+c+n'!$Q628="C",'10a+c+n'!K628,0))</f>
        <v>0</v>
      </c>
      <c r="L628" s="83">
        <f>IF($C$4="citu pasākumu izmaksas",IF('10a+c+n'!$Q628="C",'10a+c+n'!L628,0))</f>
        <v>0</v>
      </c>
      <c r="M628" s="121">
        <f>IF($C$4="citu pasākumu izmaksas",IF('10a+c+n'!$Q628="C",'10a+c+n'!M628,0))</f>
        <v>0</v>
      </c>
      <c r="N628" s="121">
        <f>IF($C$4="citu pasākumu izmaksas",IF('10a+c+n'!$Q628="C",'10a+c+n'!N628,0))</f>
        <v>0</v>
      </c>
      <c r="O628" s="121">
        <f>IF($C$4="citu pasākumu izmaksas",IF('10a+c+n'!$Q628="C",'10a+c+n'!O628,0))</f>
        <v>0</v>
      </c>
      <c r="P628" s="122">
        <f>IF($C$4="citu pasākumu izmaksas",IF('10a+c+n'!$Q628="C",'10a+c+n'!P628,0))</f>
        <v>0</v>
      </c>
    </row>
    <row r="629" spans="1:16" x14ac:dyDescent="0.2">
      <c r="A629" s="49">
        <f>IF(P629=0,0,IF(COUNTBLANK(P629)=1,0,COUNTA($P$14:P629)))</f>
        <v>0</v>
      </c>
      <c r="B629" s="21">
        <f>IF($C$4="citu pasākumu izmaksas",IF('10a+c+n'!$Q629="C",'10a+c+n'!B629,0))</f>
        <v>0</v>
      </c>
      <c r="C629" s="21">
        <f>IF($C$4="citu pasākumu izmaksas",IF('10a+c+n'!$Q629="C",'10a+c+n'!C629,0))</f>
        <v>0</v>
      </c>
      <c r="D629" s="21">
        <f>IF($C$4="citu pasākumu izmaksas",IF('10a+c+n'!$Q629="C",'10a+c+n'!D629,0))</f>
        <v>0</v>
      </c>
      <c r="E629" s="42"/>
      <c r="F629" s="64"/>
      <c r="G629" s="121"/>
      <c r="H629" s="121">
        <f>IF($C$4="citu pasākumu izmaksas",IF('10a+c+n'!$Q629="C",'10a+c+n'!H629,0))</f>
        <v>0</v>
      </c>
      <c r="I629" s="121"/>
      <c r="J629" s="121"/>
      <c r="K629" s="122">
        <f>IF($C$4="citu pasākumu izmaksas",IF('10a+c+n'!$Q629="C",'10a+c+n'!K629,0))</f>
        <v>0</v>
      </c>
      <c r="L629" s="83">
        <f>IF($C$4="citu pasākumu izmaksas",IF('10a+c+n'!$Q629="C",'10a+c+n'!L629,0))</f>
        <v>0</v>
      </c>
      <c r="M629" s="121">
        <f>IF($C$4="citu pasākumu izmaksas",IF('10a+c+n'!$Q629="C",'10a+c+n'!M629,0))</f>
        <v>0</v>
      </c>
      <c r="N629" s="121">
        <f>IF($C$4="citu pasākumu izmaksas",IF('10a+c+n'!$Q629="C",'10a+c+n'!N629,0))</f>
        <v>0</v>
      </c>
      <c r="O629" s="121">
        <f>IF($C$4="citu pasākumu izmaksas",IF('10a+c+n'!$Q629="C",'10a+c+n'!O629,0))</f>
        <v>0</v>
      </c>
      <c r="P629" s="122">
        <f>IF($C$4="citu pasākumu izmaksas",IF('10a+c+n'!$Q629="C",'10a+c+n'!P629,0))</f>
        <v>0</v>
      </c>
    </row>
    <row r="630" spans="1:16" x14ac:dyDescent="0.2">
      <c r="A630" s="49">
        <f>IF(P630=0,0,IF(COUNTBLANK(P630)=1,0,COUNTA($P$14:P630)))</f>
        <v>0</v>
      </c>
      <c r="B630" s="21">
        <f>IF($C$4="citu pasākumu izmaksas",IF('10a+c+n'!$Q630="C",'10a+c+n'!B630,0))</f>
        <v>0</v>
      </c>
      <c r="C630" s="21">
        <f>IF($C$4="citu pasākumu izmaksas",IF('10a+c+n'!$Q630="C",'10a+c+n'!C630,0))</f>
        <v>0</v>
      </c>
      <c r="D630" s="21">
        <f>IF($C$4="citu pasākumu izmaksas",IF('10a+c+n'!$Q630="C",'10a+c+n'!D630,0))</f>
        <v>0</v>
      </c>
      <c r="E630" s="42"/>
      <c r="F630" s="64"/>
      <c r="G630" s="121"/>
      <c r="H630" s="121">
        <f>IF($C$4="citu pasākumu izmaksas",IF('10a+c+n'!$Q630="C",'10a+c+n'!H630,0))</f>
        <v>0</v>
      </c>
      <c r="I630" s="121"/>
      <c r="J630" s="121"/>
      <c r="K630" s="122">
        <f>IF($C$4="citu pasākumu izmaksas",IF('10a+c+n'!$Q630="C",'10a+c+n'!K630,0))</f>
        <v>0</v>
      </c>
      <c r="L630" s="83">
        <f>IF($C$4="citu pasākumu izmaksas",IF('10a+c+n'!$Q630="C",'10a+c+n'!L630,0))</f>
        <v>0</v>
      </c>
      <c r="M630" s="121">
        <f>IF($C$4="citu pasākumu izmaksas",IF('10a+c+n'!$Q630="C",'10a+c+n'!M630,0))</f>
        <v>0</v>
      </c>
      <c r="N630" s="121">
        <f>IF($C$4="citu pasākumu izmaksas",IF('10a+c+n'!$Q630="C",'10a+c+n'!N630,0))</f>
        <v>0</v>
      </c>
      <c r="O630" s="121">
        <f>IF($C$4="citu pasākumu izmaksas",IF('10a+c+n'!$Q630="C",'10a+c+n'!O630,0))</f>
        <v>0</v>
      </c>
      <c r="P630" s="122">
        <f>IF($C$4="citu pasākumu izmaksas",IF('10a+c+n'!$Q630="C",'10a+c+n'!P630,0))</f>
        <v>0</v>
      </c>
    </row>
    <row r="631" spans="1:16" x14ac:dyDescent="0.2">
      <c r="A631" s="49">
        <f>IF(P631=0,0,IF(COUNTBLANK(P631)=1,0,COUNTA($P$14:P631)))</f>
        <v>0</v>
      </c>
      <c r="B631" s="21">
        <f>IF($C$4="citu pasākumu izmaksas",IF('10a+c+n'!$Q631="C",'10a+c+n'!B631,0))</f>
        <v>0</v>
      </c>
      <c r="C631" s="21">
        <f>IF($C$4="citu pasākumu izmaksas",IF('10a+c+n'!$Q631="C",'10a+c+n'!C631,0))</f>
        <v>0</v>
      </c>
      <c r="D631" s="21">
        <f>IF($C$4="citu pasākumu izmaksas",IF('10a+c+n'!$Q631="C",'10a+c+n'!D631,0))</f>
        <v>0</v>
      </c>
      <c r="E631" s="42"/>
      <c r="F631" s="64"/>
      <c r="G631" s="121"/>
      <c r="H631" s="121">
        <f>IF($C$4="citu pasākumu izmaksas",IF('10a+c+n'!$Q631="C",'10a+c+n'!H631,0))</f>
        <v>0</v>
      </c>
      <c r="I631" s="121"/>
      <c r="J631" s="121"/>
      <c r="K631" s="122">
        <f>IF($C$4="citu pasākumu izmaksas",IF('10a+c+n'!$Q631="C",'10a+c+n'!K631,0))</f>
        <v>0</v>
      </c>
      <c r="L631" s="83">
        <f>IF($C$4="citu pasākumu izmaksas",IF('10a+c+n'!$Q631="C",'10a+c+n'!L631,0))</f>
        <v>0</v>
      </c>
      <c r="M631" s="121">
        <f>IF($C$4="citu pasākumu izmaksas",IF('10a+c+n'!$Q631="C",'10a+c+n'!M631,0))</f>
        <v>0</v>
      </c>
      <c r="N631" s="121">
        <f>IF($C$4="citu pasākumu izmaksas",IF('10a+c+n'!$Q631="C",'10a+c+n'!N631,0))</f>
        <v>0</v>
      </c>
      <c r="O631" s="121">
        <f>IF($C$4="citu pasākumu izmaksas",IF('10a+c+n'!$Q631="C",'10a+c+n'!O631,0))</f>
        <v>0</v>
      </c>
      <c r="P631" s="122">
        <f>IF($C$4="citu pasākumu izmaksas",IF('10a+c+n'!$Q631="C",'10a+c+n'!P631,0))</f>
        <v>0</v>
      </c>
    </row>
    <row r="632" spans="1:16" x14ac:dyDescent="0.2">
      <c r="A632" s="49">
        <f>IF(P632=0,0,IF(COUNTBLANK(P632)=1,0,COUNTA($P$14:P632)))</f>
        <v>0</v>
      </c>
      <c r="B632" s="21">
        <f>IF($C$4="citu pasākumu izmaksas",IF('10a+c+n'!$Q632="C",'10a+c+n'!B632,0))</f>
        <v>0</v>
      </c>
      <c r="C632" s="21">
        <f>IF($C$4="citu pasākumu izmaksas",IF('10a+c+n'!$Q632="C",'10a+c+n'!C632,0))</f>
        <v>0</v>
      </c>
      <c r="D632" s="21">
        <f>IF($C$4="citu pasākumu izmaksas",IF('10a+c+n'!$Q632="C",'10a+c+n'!D632,0))</f>
        <v>0</v>
      </c>
      <c r="E632" s="42"/>
      <c r="F632" s="64"/>
      <c r="G632" s="121"/>
      <c r="H632" s="121">
        <f>IF($C$4="citu pasākumu izmaksas",IF('10a+c+n'!$Q632="C",'10a+c+n'!H632,0))</f>
        <v>0</v>
      </c>
      <c r="I632" s="121"/>
      <c r="J632" s="121"/>
      <c r="K632" s="122">
        <f>IF($C$4="citu pasākumu izmaksas",IF('10a+c+n'!$Q632="C",'10a+c+n'!K632,0))</f>
        <v>0</v>
      </c>
      <c r="L632" s="83">
        <f>IF($C$4="citu pasākumu izmaksas",IF('10a+c+n'!$Q632="C",'10a+c+n'!L632,0))</f>
        <v>0</v>
      </c>
      <c r="M632" s="121">
        <f>IF($C$4="citu pasākumu izmaksas",IF('10a+c+n'!$Q632="C",'10a+c+n'!M632,0))</f>
        <v>0</v>
      </c>
      <c r="N632" s="121">
        <f>IF($C$4="citu pasākumu izmaksas",IF('10a+c+n'!$Q632="C",'10a+c+n'!N632,0))</f>
        <v>0</v>
      </c>
      <c r="O632" s="121">
        <f>IF($C$4="citu pasākumu izmaksas",IF('10a+c+n'!$Q632="C",'10a+c+n'!O632,0))</f>
        <v>0</v>
      </c>
      <c r="P632" s="122">
        <f>IF($C$4="citu pasākumu izmaksas",IF('10a+c+n'!$Q632="C",'10a+c+n'!P632,0))</f>
        <v>0</v>
      </c>
    </row>
    <row r="633" spans="1:16" x14ac:dyDescent="0.2">
      <c r="A633" s="49">
        <f>IF(P633=0,0,IF(COUNTBLANK(P633)=1,0,COUNTA($P$14:P633)))</f>
        <v>0</v>
      </c>
      <c r="B633" s="21">
        <f>IF($C$4="citu pasākumu izmaksas",IF('10a+c+n'!$Q633="C",'10a+c+n'!B633,0))</f>
        <v>0</v>
      </c>
      <c r="C633" s="21">
        <f>IF($C$4="citu pasākumu izmaksas",IF('10a+c+n'!$Q633="C",'10a+c+n'!C633,0))</f>
        <v>0</v>
      </c>
      <c r="D633" s="21">
        <f>IF($C$4="citu pasākumu izmaksas",IF('10a+c+n'!$Q633="C",'10a+c+n'!D633,0))</f>
        <v>0</v>
      </c>
      <c r="E633" s="42"/>
      <c r="F633" s="64"/>
      <c r="G633" s="121"/>
      <c r="H633" s="121">
        <f>IF($C$4="citu pasākumu izmaksas",IF('10a+c+n'!$Q633="C",'10a+c+n'!H633,0))</f>
        <v>0</v>
      </c>
      <c r="I633" s="121"/>
      <c r="J633" s="121"/>
      <c r="K633" s="122">
        <f>IF($C$4="citu pasākumu izmaksas",IF('10a+c+n'!$Q633="C",'10a+c+n'!K633,0))</f>
        <v>0</v>
      </c>
      <c r="L633" s="83">
        <f>IF($C$4="citu pasākumu izmaksas",IF('10a+c+n'!$Q633="C",'10a+c+n'!L633,0))</f>
        <v>0</v>
      </c>
      <c r="M633" s="121">
        <f>IF($C$4="citu pasākumu izmaksas",IF('10a+c+n'!$Q633="C",'10a+c+n'!M633,0))</f>
        <v>0</v>
      </c>
      <c r="N633" s="121">
        <f>IF($C$4="citu pasākumu izmaksas",IF('10a+c+n'!$Q633="C",'10a+c+n'!N633,0))</f>
        <v>0</v>
      </c>
      <c r="O633" s="121">
        <f>IF($C$4="citu pasākumu izmaksas",IF('10a+c+n'!$Q633="C",'10a+c+n'!O633,0))</f>
        <v>0</v>
      </c>
      <c r="P633" s="122">
        <f>IF($C$4="citu pasākumu izmaksas",IF('10a+c+n'!$Q633="C",'10a+c+n'!P633,0))</f>
        <v>0</v>
      </c>
    </row>
    <row r="634" spans="1:16" x14ac:dyDescent="0.2">
      <c r="A634" s="49">
        <f>IF(P634=0,0,IF(COUNTBLANK(P634)=1,0,COUNTA($P$14:P634)))</f>
        <v>0</v>
      </c>
      <c r="B634" s="21">
        <f>IF($C$4="citu pasākumu izmaksas",IF('10a+c+n'!$Q634="C",'10a+c+n'!B634,0))</f>
        <v>0</v>
      </c>
      <c r="C634" s="21">
        <f>IF($C$4="citu pasākumu izmaksas",IF('10a+c+n'!$Q634="C",'10a+c+n'!C634,0))</f>
        <v>0</v>
      </c>
      <c r="D634" s="21">
        <f>IF($C$4="citu pasākumu izmaksas",IF('10a+c+n'!$Q634="C",'10a+c+n'!D634,0))</f>
        <v>0</v>
      </c>
      <c r="E634" s="42"/>
      <c r="F634" s="64"/>
      <c r="G634" s="121"/>
      <c r="H634" s="121">
        <f>IF($C$4="citu pasākumu izmaksas",IF('10a+c+n'!$Q634="C",'10a+c+n'!H634,0))</f>
        <v>0</v>
      </c>
      <c r="I634" s="121"/>
      <c r="J634" s="121"/>
      <c r="K634" s="122">
        <f>IF($C$4="citu pasākumu izmaksas",IF('10a+c+n'!$Q634="C",'10a+c+n'!K634,0))</f>
        <v>0</v>
      </c>
      <c r="L634" s="83">
        <f>IF($C$4="citu pasākumu izmaksas",IF('10a+c+n'!$Q634="C",'10a+c+n'!L634,0))</f>
        <v>0</v>
      </c>
      <c r="M634" s="121">
        <f>IF($C$4="citu pasākumu izmaksas",IF('10a+c+n'!$Q634="C",'10a+c+n'!M634,0))</f>
        <v>0</v>
      </c>
      <c r="N634" s="121">
        <f>IF($C$4="citu pasākumu izmaksas",IF('10a+c+n'!$Q634="C",'10a+c+n'!N634,0))</f>
        <v>0</v>
      </c>
      <c r="O634" s="121">
        <f>IF($C$4="citu pasākumu izmaksas",IF('10a+c+n'!$Q634="C",'10a+c+n'!O634,0))</f>
        <v>0</v>
      </c>
      <c r="P634" s="122">
        <f>IF($C$4="citu pasākumu izmaksas",IF('10a+c+n'!$Q634="C",'10a+c+n'!P634,0))</f>
        <v>0</v>
      </c>
    </row>
    <row r="635" spans="1:16" x14ac:dyDescent="0.2">
      <c r="A635" s="49">
        <f>IF(P635=0,0,IF(COUNTBLANK(P635)=1,0,COUNTA($P$14:P635)))</f>
        <v>0</v>
      </c>
      <c r="B635" s="21">
        <f>IF($C$4="citu pasākumu izmaksas",IF('10a+c+n'!$Q635="C",'10a+c+n'!B635,0))</f>
        <v>0</v>
      </c>
      <c r="C635" s="21">
        <f>IF($C$4="citu pasākumu izmaksas",IF('10a+c+n'!$Q635="C",'10a+c+n'!C635,0))</f>
        <v>0</v>
      </c>
      <c r="D635" s="21">
        <f>IF($C$4="citu pasākumu izmaksas",IF('10a+c+n'!$Q635="C",'10a+c+n'!D635,0))</f>
        <v>0</v>
      </c>
      <c r="E635" s="42"/>
      <c r="F635" s="64"/>
      <c r="G635" s="121"/>
      <c r="H635" s="121">
        <f>IF($C$4="citu pasākumu izmaksas",IF('10a+c+n'!$Q635="C",'10a+c+n'!H635,0))</f>
        <v>0</v>
      </c>
      <c r="I635" s="121"/>
      <c r="J635" s="121"/>
      <c r="K635" s="122">
        <f>IF($C$4="citu pasākumu izmaksas",IF('10a+c+n'!$Q635="C",'10a+c+n'!K635,0))</f>
        <v>0</v>
      </c>
      <c r="L635" s="83">
        <f>IF($C$4="citu pasākumu izmaksas",IF('10a+c+n'!$Q635="C",'10a+c+n'!L635,0))</f>
        <v>0</v>
      </c>
      <c r="M635" s="121">
        <f>IF($C$4="citu pasākumu izmaksas",IF('10a+c+n'!$Q635="C",'10a+c+n'!M635,0))</f>
        <v>0</v>
      </c>
      <c r="N635" s="121">
        <f>IF($C$4="citu pasākumu izmaksas",IF('10a+c+n'!$Q635="C",'10a+c+n'!N635,0))</f>
        <v>0</v>
      </c>
      <c r="O635" s="121">
        <f>IF($C$4="citu pasākumu izmaksas",IF('10a+c+n'!$Q635="C",'10a+c+n'!O635,0))</f>
        <v>0</v>
      </c>
      <c r="P635" s="122">
        <f>IF($C$4="citu pasākumu izmaksas",IF('10a+c+n'!$Q635="C",'10a+c+n'!P635,0))</f>
        <v>0</v>
      </c>
    </row>
    <row r="636" spans="1:16" x14ac:dyDescent="0.2">
      <c r="A636" s="49">
        <f>IF(P636=0,0,IF(COUNTBLANK(P636)=1,0,COUNTA($P$14:P636)))</f>
        <v>0</v>
      </c>
      <c r="B636" s="21">
        <f>IF($C$4="citu pasākumu izmaksas",IF('10a+c+n'!$Q636="C",'10a+c+n'!B636,0))</f>
        <v>0</v>
      </c>
      <c r="C636" s="21">
        <f>IF($C$4="citu pasākumu izmaksas",IF('10a+c+n'!$Q636="C",'10a+c+n'!C636,0))</f>
        <v>0</v>
      </c>
      <c r="D636" s="21">
        <f>IF($C$4="citu pasākumu izmaksas",IF('10a+c+n'!$Q636="C",'10a+c+n'!D636,0))</f>
        <v>0</v>
      </c>
      <c r="E636" s="42"/>
      <c r="F636" s="64"/>
      <c r="G636" s="121"/>
      <c r="H636" s="121">
        <f>IF($C$4="citu pasākumu izmaksas",IF('10a+c+n'!$Q636="C",'10a+c+n'!H636,0))</f>
        <v>0</v>
      </c>
      <c r="I636" s="121"/>
      <c r="J636" s="121"/>
      <c r="K636" s="122">
        <f>IF($C$4="citu pasākumu izmaksas",IF('10a+c+n'!$Q636="C",'10a+c+n'!K636,0))</f>
        <v>0</v>
      </c>
      <c r="L636" s="83">
        <f>IF($C$4="citu pasākumu izmaksas",IF('10a+c+n'!$Q636="C",'10a+c+n'!L636,0))</f>
        <v>0</v>
      </c>
      <c r="M636" s="121">
        <f>IF($C$4="citu pasākumu izmaksas",IF('10a+c+n'!$Q636="C",'10a+c+n'!M636,0))</f>
        <v>0</v>
      </c>
      <c r="N636" s="121">
        <f>IF($C$4="citu pasākumu izmaksas",IF('10a+c+n'!$Q636="C",'10a+c+n'!N636,0))</f>
        <v>0</v>
      </c>
      <c r="O636" s="121">
        <f>IF($C$4="citu pasākumu izmaksas",IF('10a+c+n'!$Q636="C",'10a+c+n'!O636,0))</f>
        <v>0</v>
      </c>
      <c r="P636" s="122">
        <f>IF($C$4="citu pasākumu izmaksas",IF('10a+c+n'!$Q636="C",'10a+c+n'!P636,0))</f>
        <v>0</v>
      </c>
    </row>
    <row r="637" spans="1:16" x14ac:dyDescent="0.2">
      <c r="A637" s="49">
        <f>IF(P637=0,0,IF(COUNTBLANK(P637)=1,0,COUNTA($P$14:P637)))</f>
        <v>0</v>
      </c>
      <c r="B637" s="21">
        <f>IF($C$4="citu pasākumu izmaksas",IF('10a+c+n'!$Q637="C",'10a+c+n'!B637,0))</f>
        <v>0</v>
      </c>
      <c r="C637" s="21">
        <f>IF($C$4="citu pasākumu izmaksas",IF('10a+c+n'!$Q637="C",'10a+c+n'!C637,0))</f>
        <v>0</v>
      </c>
      <c r="D637" s="21">
        <f>IF($C$4="citu pasākumu izmaksas",IF('10a+c+n'!$Q637="C",'10a+c+n'!D637,0))</f>
        <v>0</v>
      </c>
      <c r="E637" s="42"/>
      <c r="F637" s="64"/>
      <c r="G637" s="121"/>
      <c r="H637" s="121">
        <f>IF($C$4="citu pasākumu izmaksas",IF('10a+c+n'!$Q637="C",'10a+c+n'!H637,0))</f>
        <v>0</v>
      </c>
      <c r="I637" s="121"/>
      <c r="J637" s="121"/>
      <c r="K637" s="122">
        <f>IF($C$4="citu pasākumu izmaksas",IF('10a+c+n'!$Q637="C",'10a+c+n'!K637,0))</f>
        <v>0</v>
      </c>
      <c r="L637" s="83">
        <f>IF($C$4="citu pasākumu izmaksas",IF('10a+c+n'!$Q637="C",'10a+c+n'!L637,0))</f>
        <v>0</v>
      </c>
      <c r="M637" s="121">
        <f>IF($C$4="citu pasākumu izmaksas",IF('10a+c+n'!$Q637="C",'10a+c+n'!M637,0))</f>
        <v>0</v>
      </c>
      <c r="N637" s="121">
        <f>IF($C$4="citu pasākumu izmaksas",IF('10a+c+n'!$Q637="C",'10a+c+n'!N637,0))</f>
        <v>0</v>
      </c>
      <c r="O637" s="121">
        <f>IF($C$4="citu pasākumu izmaksas",IF('10a+c+n'!$Q637="C",'10a+c+n'!O637,0))</f>
        <v>0</v>
      </c>
      <c r="P637" s="122">
        <f>IF($C$4="citu pasākumu izmaksas",IF('10a+c+n'!$Q637="C",'10a+c+n'!P637,0))</f>
        <v>0</v>
      </c>
    </row>
    <row r="638" spans="1:16" x14ac:dyDescent="0.2">
      <c r="A638" s="49">
        <f>IF(P638=0,0,IF(COUNTBLANK(P638)=1,0,COUNTA($P$14:P638)))</f>
        <v>0</v>
      </c>
      <c r="B638" s="21">
        <f>IF($C$4="citu pasākumu izmaksas",IF('10a+c+n'!$Q638="C",'10a+c+n'!B638,0))</f>
        <v>0</v>
      </c>
      <c r="C638" s="21">
        <f>IF($C$4="citu pasākumu izmaksas",IF('10a+c+n'!$Q638="C",'10a+c+n'!C638,0))</f>
        <v>0</v>
      </c>
      <c r="D638" s="21">
        <f>IF($C$4="citu pasākumu izmaksas",IF('10a+c+n'!$Q638="C",'10a+c+n'!D638,0))</f>
        <v>0</v>
      </c>
      <c r="E638" s="42"/>
      <c r="F638" s="64"/>
      <c r="G638" s="121"/>
      <c r="H638" s="121">
        <f>IF($C$4="citu pasākumu izmaksas",IF('10a+c+n'!$Q638="C",'10a+c+n'!H638,0))</f>
        <v>0</v>
      </c>
      <c r="I638" s="121"/>
      <c r="J638" s="121"/>
      <c r="K638" s="122">
        <f>IF($C$4="citu pasākumu izmaksas",IF('10a+c+n'!$Q638="C",'10a+c+n'!K638,0))</f>
        <v>0</v>
      </c>
      <c r="L638" s="83">
        <f>IF($C$4="citu pasākumu izmaksas",IF('10a+c+n'!$Q638="C",'10a+c+n'!L638,0))</f>
        <v>0</v>
      </c>
      <c r="M638" s="121">
        <f>IF($C$4="citu pasākumu izmaksas",IF('10a+c+n'!$Q638="C",'10a+c+n'!M638,0))</f>
        <v>0</v>
      </c>
      <c r="N638" s="121">
        <f>IF($C$4="citu pasākumu izmaksas",IF('10a+c+n'!$Q638="C",'10a+c+n'!N638,0))</f>
        <v>0</v>
      </c>
      <c r="O638" s="121">
        <f>IF($C$4="citu pasākumu izmaksas",IF('10a+c+n'!$Q638="C",'10a+c+n'!O638,0))</f>
        <v>0</v>
      </c>
      <c r="P638" s="122">
        <f>IF($C$4="citu pasākumu izmaksas",IF('10a+c+n'!$Q638="C",'10a+c+n'!P638,0))</f>
        <v>0</v>
      </c>
    </row>
    <row r="639" spans="1:16" x14ac:dyDescent="0.2">
      <c r="A639" s="49">
        <f>IF(P639=0,0,IF(COUNTBLANK(P639)=1,0,COUNTA($P$14:P639)))</f>
        <v>0</v>
      </c>
      <c r="B639" s="21">
        <f>IF($C$4="citu pasākumu izmaksas",IF('10a+c+n'!$Q639="C",'10a+c+n'!B639,0))</f>
        <v>0</v>
      </c>
      <c r="C639" s="21">
        <f>IF($C$4="citu pasākumu izmaksas",IF('10a+c+n'!$Q639="C",'10a+c+n'!C639,0))</f>
        <v>0</v>
      </c>
      <c r="D639" s="21">
        <f>IF($C$4="citu pasākumu izmaksas",IF('10a+c+n'!$Q639="C",'10a+c+n'!D639,0))</f>
        <v>0</v>
      </c>
      <c r="E639" s="42"/>
      <c r="F639" s="64"/>
      <c r="G639" s="121"/>
      <c r="H639" s="121">
        <f>IF($C$4="citu pasākumu izmaksas",IF('10a+c+n'!$Q639="C",'10a+c+n'!H639,0))</f>
        <v>0</v>
      </c>
      <c r="I639" s="121"/>
      <c r="J639" s="121"/>
      <c r="K639" s="122">
        <f>IF($C$4="citu pasākumu izmaksas",IF('10a+c+n'!$Q639="C",'10a+c+n'!K639,0))</f>
        <v>0</v>
      </c>
      <c r="L639" s="83">
        <f>IF($C$4="citu pasākumu izmaksas",IF('10a+c+n'!$Q639="C",'10a+c+n'!L639,0))</f>
        <v>0</v>
      </c>
      <c r="M639" s="121">
        <f>IF($C$4="citu pasākumu izmaksas",IF('10a+c+n'!$Q639="C",'10a+c+n'!M639,0))</f>
        <v>0</v>
      </c>
      <c r="N639" s="121">
        <f>IF($C$4="citu pasākumu izmaksas",IF('10a+c+n'!$Q639="C",'10a+c+n'!N639,0))</f>
        <v>0</v>
      </c>
      <c r="O639" s="121">
        <f>IF($C$4="citu pasākumu izmaksas",IF('10a+c+n'!$Q639="C",'10a+c+n'!O639,0))</f>
        <v>0</v>
      </c>
      <c r="P639" s="122">
        <f>IF($C$4="citu pasākumu izmaksas",IF('10a+c+n'!$Q639="C",'10a+c+n'!P639,0))</f>
        <v>0</v>
      </c>
    </row>
    <row r="640" spans="1:16" x14ac:dyDescent="0.2">
      <c r="A640" s="49">
        <f>IF(P640=0,0,IF(COUNTBLANK(P640)=1,0,COUNTA($P$14:P640)))</f>
        <v>0</v>
      </c>
      <c r="B640" s="21">
        <f>IF($C$4="citu pasākumu izmaksas",IF('10a+c+n'!$Q640="C",'10a+c+n'!B640,0))</f>
        <v>0</v>
      </c>
      <c r="C640" s="21">
        <f>IF($C$4="citu pasākumu izmaksas",IF('10a+c+n'!$Q640="C",'10a+c+n'!C640,0))</f>
        <v>0</v>
      </c>
      <c r="D640" s="21">
        <f>IF($C$4="citu pasākumu izmaksas",IF('10a+c+n'!$Q640="C",'10a+c+n'!D640,0))</f>
        <v>0</v>
      </c>
      <c r="E640" s="42"/>
      <c r="F640" s="64"/>
      <c r="G640" s="121"/>
      <c r="H640" s="121">
        <f>IF($C$4="citu pasākumu izmaksas",IF('10a+c+n'!$Q640="C",'10a+c+n'!H640,0))</f>
        <v>0</v>
      </c>
      <c r="I640" s="121"/>
      <c r="J640" s="121"/>
      <c r="K640" s="122">
        <f>IF($C$4="citu pasākumu izmaksas",IF('10a+c+n'!$Q640="C",'10a+c+n'!K640,0))</f>
        <v>0</v>
      </c>
      <c r="L640" s="83">
        <f>IF($C$4="citu pasākumu izmaksas",IF('10a+c+n'!$Q640="C",'10a+c+n'!L640,0))</f>
        <v>0</v>
      </c>
      <c r="M640" s="121">
        <f>IF($C$4="citu pasākumu izmaksas",IF('10a+c+n'!$Q640="C",'10a+c+n'!M640,0))</f>
        <v>0</v>
      </c>
      <c r="N640" s="121">
        <f>IF($C$4="citu pasākumu izmaksas",IF('10a+c+n'!$Q640="C",'10a+c+n'!N640,0))</f>
        <v>0</v>
      </c>
      <c r="O640" s="121">
        <f>IF($C$4="citu pasākumu izmaksas",IF('10a+c+n'!$Q640="C",'10a+c+n'!O640,0))</f>
        <v>0</v>
      </c>
      <c r="P640" s="122">
        <f>IF($C$4="citu pasākumu izmaksas",IF('10a+c+n'!$Q640="C",'10a+c+n'!P640,0))</f>
        <v>0</v>
      </c>
    </row>
    <row r="641" spans="1:16" x14ac:dyDescent="0.2">
      <c r="A641" s="49">
        <f>IF(P641=0,0,IF(COUNTBLANK(P641)=1,0,COUNTA($P$14:P641)))</f>
        <v>0</v>
      </c>
      <c r="B641" s="21">
        <f>IF($C$4="citu pasākumu izmaksas",IF('10a+c+n'!$Q641="C",'10a+c+n'!B641,0))</f>
        <v>0</v>
      </c>
      <c r="C641" s="21">
        <f>IF($C$4="citu pasākumu izmaksas",IF('10a+c+n'!$Q641="C",'10a+c+n'!C641,0))</f>
        <v>0</v>
      </c>
      <c r="D641" s="21">
        <f>IF($C$4="citu pasākumu izmaksas",IF('10a+c+n'!$Q641="C",'10a+c+n'!D641,0))</f>
        <v>0</v>
      </c>
      <c r="E641" s="42"/>
      <c r="F641" s="64"/>
      <c r="G641" s="121"/>
      <c r="H641" s="121">
        <f>IF($C$4="citu pasākumu izmaksas",IF('10a+c+n'!$Q641="C",'10a+c+n'!H641,0))</f>
        <v>0</v>
      </c>
      <c r="I641" s="121"/>
      <c r="J641" s="121"/>
      <c r="K641" s="122">
        <f>IF($C$4="citu pasākumu izmaksas",IF('10a+c+n'!$Q641="C",'10a+c+n'!K641,0))</f>
        <v>0</v>
      </c>
      <c r="L641" s="83">
        <f>IF($C$4="citu pasākumu izmaksas",IF('10a+c+n'!$Q641="C",'10a+c+n'!L641,0))</f>
        <v>0</v>
      </c>
      <c r="M641" s="121">
        <f>IF($C$4="citu pasākumu izmaksas",IF('10a+c+n'!$Q641="C",'10a+c+n'!M641,0))</f>
        <v>0</v>
      </c>
      <c r="N641" s="121">
        <f>IF($C$4="citu pasākumu izmaksas",IF('10a+c+n'!$Q641="C",'10a+c+n'!N641,0))</f>
        <v>0</v>
      </c>
      <c r="O641" s="121">
        <f>IF($C$4="citu pasākumu izmaksas",IF('10a+c+n'!$Q641="C",'10a+c+n'!O641,0))</f>
        <v>0</v>
      </c>
      <c r="P641" s="122">
        <f>IF($C$4="citu pasākumu izmaksas",IF('10a+c+n'!$Q641="C",'10a+c+n'!P641,0))</f>
        <v>0</v>
      </c>
    </row>
    <row r="642" spans="1:16" x14ac:dyDescent="0.2">
      <c r="A642" s="49">
        <f>IF(P642=0,0,IF(COUNTBLANK(P642)=1,0,COUNTA($P$14:P642)))</f>
        <v>0</v>
      </c>
      <c r="B642" s="21">
        <f>IF($C$4="citu pasākumu izmaksas",IF('10a+c+n'!$Q642="C",'10a+c+n'!B642,0))</f>
        <v>0</v>
      </c>
      <c r="C642" s="21">
        <f>IF($C$4="citu pasākumu izmaksas",IF('10a+c+n'!$Q642="C",'10a+c+n'!C642,0))</f>
        <v>0</v>
      </c>
      <c r="D642" s="21">
        <f>IF($C$4="citu pasākumu izmaksas",IF('10a+c+n'!$Q642="C",'10a+c+n'!D642,0))</f>
        <v>0</v>
      </c>
      <c r="E642" s="42"/>
      <c r="F642" s="64"/>
      <c r="G642" s="121"/>
      <c r="H642" s="121">
        <f>IF($C$4="citu pasākumu izmaksas",IF('10a+c+n'!$Q642="C",'10a+c+n'!H642,0))</f>
        <v>0</v>
      </c>
      <c r="I642" s="121"/>
      <c r="J642" s="121"/>
      <c r="K642" s="122">
        <f>IF($C$4="citu pasākumu izmaksas",IF('10a+c+n'!$Q642="C",'10a+c+n'!K642,0))</f>
        <v>0</v>
      </c>
      <c r="L642" s="83">
        <f>IF($C$4="citu pasākumu izmaksas",IF('10a+c+n'!$Q642="C",'10a+c+n'!L642,0))</f>
        <v>0</v>
      </c>
      <c r="M642" s="121">
        <f>IF($C$4="citu pasākumu izmaksas",IF('10a+c+n'!$Q642="C",'10a+c+n'!M642,0))</f>
        <v>0</v>
      </c>
      <c r="N642" s="121">
        <f>IF($C$4="citu pasākumu izmaksas",IF('10a+c+n'!$Q642="C",'10a+c+n'!N642,0))</f>
        <v>0</v>
      </c>
      <c r="O642" s="121">
        <f>IF($C$4="citu pasākumu izmaksas",IF('10a+c+n'!$Q642="C",'10a+c+n'!O642,0))</f>
        <v>0</v>
      </c>
      <c r="P642" s="122">
        <f>IF($C$4="citu pasākumu izmaksas",IF('10a+c+n'!$Q642="C",'10a+c+n'!P642,0))</f>
        <v>0</v>
      </c>
    </row>
    <row r="643" spans="1:16" x14ac:dyDescent="0.2">
      <c r="A643" s="49">
        <f>IF(P643=0,0,IF(COUNTBLANK(P643)=1,0,COUNTA($P$14:P643)))</f>
        <v>0</v>
      </c>
      <c r="B643" s="21">
        <f>IF($C$4="citu pasākumu izmaksas",IF('10a+c+n'!$Q643="C",'10a+c+n'!B643,0))</f>
        <v>0</v>
      </c>
      <c r="C643" s="21">
        <f>IF($C$4="citu pasākumu izmaksas",IF('10a+c+n'!$Q643="C",'10a+c+n'!C643,0))</f>
        <v>0</v>
      </c>
      <c r="D643" s="21">
        <f>IF($C$4="citu pasākumu izmaksas",IF('10a+c+n'!$Q643="C",'10a+c+n'!D643,0))</f>
        <v>0</v>
      </c>
      <c r="E643" s="42"/>
      <c r="F643" s="64"/>
      <c r="G643" s="121"/>
      <c r="H643" s="121">
        <f>IF($C$4="citu pasākumu izmaksas",IF('10a+c+n'!$Q643="C",'10a+c+n'!H643,0))</f>
        <v>0</v>
      </c>
      <c r="I643" s="121"/>
      <c r="J643" s="121"/>
      <c r="K643" s="122">
        <f>IF($C$4="citu pasākumu izmaksas",IF('10a+c+n'!$Q643="C",'10a+c+n'!K643,0))</f>
        <v>0</v>
      </c>
      <c r="L643" s="83">
        <f>IF($C$4="citu pasākumu izmaksas",IF('10a+c+n'!$Q643="C",'10a+c+n'!L643,0))</f>
        <v>0</v>
      </c>
      <c r="M643" s="121">
        <f>IF($C$4="citu pasākumu izmaksas",IF('10a+c+n'!$Q643="C",'10a+c+n'!M643,0))</f>
        <v>0</v>
      </c>
      <c r="N643" s="121">
        <f>IF($C$4="citu pasākumu izmaksas",IF('10a+c+n'!$Q643="C",'10a+c+n'!N643,0))</f>
        <v>0</v>
      </c>
      <c r="O643" s="121">
        <f>IF($C$4="citu pasākumu izmaksas",IF('10a+c+n'!$Q643="C",'10a+c+n'!O643,0))</f>
        <v>0</v>
      </c>
      <c r="P643" s="122">
        <f>IF($C$4="citu pasākumu izmaksas",IF('10a+c+n'!$Q643="C",'10a+c+n'!P643,0))</f>
        <v>0</v>
      </c>
    </row>
    <row r="644" spans="1:16" x14ac:dyDescent="0.2">
      <c r="A644" s="49">
        <f>IF(P644=0,0,IF(COUNTBLANK(P644)=1,0,COUNTA($P$14:P644)))</f>
        <v>0</v>
      </c>
      <c r="B644" s="21">
        <f>IF($C$4="citu pasākumu izmaksas",IF('10a+c+n'!$Q644="C",'10a+c+n'!B644,0))</f>
        <v>0</v>
      </c>
      <c r="C644" s="21">
        <f>IF($C$4="citu pasākumu izmaksas",IF('10a+c+n'!$Q644="C",'10a+c+n'!C644,0))</f>
        <v>0</v>
      </c>
      <c r="D644" s="21">
        <f>IF($C$4="citu pasākumu izmaksas",IF('10a+c+n'!$Q644="C",'10a+c+n'!D644,0))</f>
        <v>0</v>
      </c>
      <c r="E644" s="42"/>
      <c r="F644" s="64"/>
      <c r="G644" s="121"/>
      <c r="H644" s="121">
        <f>IF($C$4="citu pasākumu izmaksas",IF('10a+c+n'!$Q644="C",'10a+c+n'!H644,0))</f>
        <v>0</v>
      </c>
      <c r="I644" s="121"/>
      <c r="J644" s="121"/>
      <c r="K644" s="122">
        <f>IF($C$4="citu pasākumu izmaksas",IF('10a+c+n'!$Q644="C",'10a+c+n'!K644,0))</f>
        <v>0</v>
      </c>
      <c r="L644" s="83">
        <f>IF($C$4="citu pasākumu izmaksas",IF('10a+c+n'!$Q644="C",'10a+c+n'!L644,0))</f>
        <v>0</v>
      </c>
      <c r="M644" s="121">
        <f>IF($C$4="citu pasākumu izmaksas",IF('10a+c+n'!$Q644="C",'10a+c+n'!M644,0))</f>
        <v>0</v>
      </c>
      <c r="N644" s="121">
        <f>IF($C$4="citu pasākumu izmaksas",IF('10a+c+n'!$Q644="C",'10a+c+n'!N644,0))</f>
        <v>0</v>
      </c>
      <c r="O644" s="121">
        <f>IF($C$4="citu pasākumu izmaksas",IF('10a+c+n'!$Q644="C",'10a+c+n'!O644,0))</f>
        <v>0</v>
      </c>
      <c r="P644" s="122">
        <f>IF($C$4="citu pasākumu izmaksas",IF('10a+c+n'!$Q644="C",'10a+c+n'!P644,0))</f>
        <v>0</v>
      </c>
    </row>
    <row r="645" spans="1:16" x14ac:dyDescent="0.2">
      <c r="A645" s="49">
        <f>IF(P645=0,0,IF(COUNTBLANK(P645)=1,0,COUNTA($P$14:P645)))</f>
        <v>0</v>
      </c>
      <c r="B645" s="21">
        <f>IF($C$4="citu pasākumu izmaksas",IF('10a+c+n'!$Q645="C",'10a+c+n'!B645,0))</f>
        <v>0</v>
      </c>
      <c r="C645" s="21">
        <f>IF($C$4="citu pasākumu izmaksas",IF('10a+c+n'!$Q645="C",'10a+c+n'!C645,0))</f>
        <v>0</v>
      </c>
      <c r="D645" s="21">
        <f>IF($C$4="citu pasākumu izmaksas",IF('10a+c+n'!$Q645="C",'10a+c+n'!D645,0))</f>
        <v>0</v>
      </c>
      <c r="E645" s="42"/>
      <c r="F645" s="64"/>
      <c r="G645" s="121"/>
      <c r="H645" s="121">
        <f>IF($C$4="citu pasākumu izmaksas",IF('10a+c+n'!$Q645="C",'10a+c+n'!H645,0))</f>
        <v>0</v>
      </c>
      <c r="I645" s="121"/>
      <c r="J645" s="121"/>
      <c r="K645" s="122">
        <f>IF($C$4="citu pasākumu izmaksas",IF('10a+c+n'!$Q645="C",'10a+c+n'!K645,0))</f>
        <v>0</v>
      </c>
      <c r="L645" s="83">
        <f>IF($C$4="citu pasākumu izmaksas",IF('10a+c+n'!$Q645="C",'10a+c+n'!L645,0))</f>
        <v>0</v>
      </c>
      <c r="M645" s="121">
        <f>IF($C$4="citu pasākumu izmaksas",IF('10a+c+n'!$Q645="C",'10a+c+n'!M645,0))</f>
        <v>0</v>
      </c>
      <c r="N645" s="121">
        <f>IF($C$4="citu pasākumu izmaksas",IF('10a+c+n'!$Q645="C",'10a+c+n'!N645,0))</f>
        <v>0</v>
      </c>
      <c r="O645" s="121">
        <f>IF($C$4="citu pasākumu izmaksas",IF('10a+c+n'!$Q645="C",'10a+c+n'!O645,0))</f>
        <v>0</v>
      </c>
      <c r="P645" s="122">
        <f>IF($C$4="citu pasākumu izmaksas",IF('10a+c+n'!$Q645="C",'10a+c+n'!P645,0))</f>
        <v>0</v>
      </c>
    </row>
    <row r="646" spans="1:16" x14ac:dyDescent="0.2">
      <c r="A646" s="49">
        <f>IF(P646=0,0,IF(COUNTBLANK(P646)=1,0,COUNTA($P$14:P646)))</f>
        <v>0</v>
      </c>
      <c r="B646" s="21">
        <f>IF($C$4="citu pasākumu izmaksas",IF('10a+c+n'!$Q646="C",'10a+c+n'!B646,0))</f>
        <v>0</v>
      </c>
      <c r="C646" s="21">
        <f>IF($C$4="citu pasākumu izmaksas",IF('10a+c+n'!$Q646="C",'10a+c+n'!C646,0))</f>
        <v>0</v>
      </c>
      <c r="D646" s="21">
        <f>IF($C$4="citu pasākumu izmaksas",IF('10a+c+n'!$Q646="C",'10a+c+n'!D646,0))</f>
        <v>0</v>
      </c>
      <c r="E646" s="42"/>
      <c r="F646" s="64"/>
      <c r="G646" s="121"/>
      <c r="H646" s="121">
        <f>IF($C$4="citu pasākumu izmaksas",IF('10a+c+n'!$Q646="C",'10a+c+n'!H646,0))</f>
        <v>0</v>
      </c>
      <c r="I646" s="121"/>
      <c r="J646" s="121"/>
      <c r="K646" s="122">
        <f>IF($C$4="citu pasākumu izmaksas",IF('10a+c+n'!$Q646="C",'10a+c+n'!K646,0))</f>
        <v>0</v>
      </c>
      <c r="L646" s="83">
        <f>IF($C$4="citu pasākumu izmaksas",IF('10a+c+n'!$Q646="C",'10a+c+n'!L646,0))</f>
        <v>0</v>
      </c>
      <c r="M646" s="121">
        <f>IF($C$4="citu pasākumu izmaksas",IF('10a+c+n'!$Q646="C",'10a+c+n'!M646,0))</f>
        <v>0</v>
      </c>
      <c r="N646" s="121">
        <f>IF($C$4="citu pasākumu izmaksas",IF('10a+c+n'!$Q646="C",'10a+c+n'!N646,0))</f>
        <v>0</v>
      </c>
      <c r="O646" s="121">
        <f>IF($C$4="citu pasākumu izmaksas",IF('10a+c+n'!$Q646="C",'10a+c+n'!O646,0))</f>
        <v>0</v>
      </c>
      <c r="P646" s="122">
        <f>IF($C$4="citu pasākumu izmaksas",IF('10a+c+n'!$Q646="C",'10a+c+n'!P646,0))</f>
        <v>0</v>
      </c>
    </row>
    <row r="647" spans="1:16" x14ac:dyDescent="0.2">
      <c r="A647" s="49">
        <f>IF(P647=0,0,IF(COUNTBLANK(P647)=1,0,COUNTA($P$14:P647)))</f>
        <v>0</v>
      </c>
      <c r="B647" s="21">
        <f>IF($C$4="citu pasākumu izmaksas",IF('10a+c+n'!$Q647="C",'10a+c+n'!B647,0))</f>
        <v>0</v>
      </c>
      <c r="C647" s="21">
        <f>IF($C$4="citu pasākumu izmaksas",IF('10a+c+n'!$Q647="C",'10a+c+n'!C647,0))</f>
        <v>0</v>
      </c>
      <c r="D647" s="21">
        <f>IF($C$4="citu pasākumu izmaksas",IF('10a+c+n'!$Q647="C",'10a+c+n'!D647,0))</f>
        <v>0</v>
      </c>
      <c r="E647" s="42"/>
      <c r="F647" s="64"/>
      <c r="G647" s="121"/>
      <c r="H647" s="121">
        <f>IF($C$4="citu pasākumu izmaksas",IF('10a+c+n'!$Q647="C",'10a+c+n'!H647,0))</f>
        <v>0</v>
      </c>
      <c r="I647" s="121"/>
      <c r="J647" s="121"/>
      <c r="K647" s="122">
        <f>IF($C$4="citu pasākumu izmaksas",IF('10a+c+n'!$Q647="C",'10a+c+n'!K647,0))</f>
        <v>0</v>
      </c>
      <c r="L647" s="83">
        <f>IF($C$4="citu pasākumu izmaksas",IF('10a+c+n'!$Q647="C",'10a+c+n'!L647,0))</f>
        <v>0</v>
      </c>
      <c r="M647" s="121">
        <f>IF($C$4="citu pasākumu izmaksas",IF('10a+c+n'!$Q647="C",'10a+c+n'!M647,0))</f>
        <v>0</v>
      </c>
      <c r="N647" s="121">
        <f>IF($C$4="citu pasākumu izmaksas",IF('10a+c+n'!$Q647="C",'10a+c+n'!N647,0))</f>
        <v>0</v>
      </c>
      <c r="O647" s="121">
        <f>IF($C$4="citu pasākumu izmaksas",IF('10a+c+n'!$Q647="C",'10a+c+n'!O647,0))</f>
        <v>0</v>
      </c>
      <c r="P647" s="122">
        <f>IF($C$4="citu pasākumu izmaksas",IF('10a+c+n'!$Q647="C",'10a+c+n'!P647,0))</f>
        <v>0</v>
      </c>
    </row>
    <row r="648" spans="1:16" x14ac:dyDescent="0.2">
      <c r="A648" s="49">
        <f>IF(P648=0,0,IF(COUNTBLANK(P648)=1,0,COUNTA($P$14:P648)))</f>
        <v>0</v>
      </c>
      <c r="B648" s="21">
        <f>IF($C$4="citu pasākumu izmaksas",IF('10a+c+n'!$Q648="C",'10a+c+n'!B648,0))</f>
        <v>0</v>
      </c>
      <c r="C648" s="21">
        <f>IF($C$4="citu pasākumu izmaksas",IF('10a+c+n'!$Q648="C",'10a+c+n'!C648,0))</f>
        <v>0</v>
      </c>
      <c r="D648" s="21">
        <f>IF($C$4="citu pasākumu izmaksas",IF('10a+c+n'!$Q648="C",'10a+c+n'!D648,0))</f>
        <v>0</v>
      </c>
      <c r="E648" s="42"/>
      <c r="F648" s="64"/>
      <c r="G648" s="121"/>
      <c r="H648" s="121">
        <f>IF($C$4="citu pasākumu izmaksas",IF('10a+c+n'!$Q648="C",'10a+c+n'!H648,0))</f>
        <v>0</v>
      </c>
      <c r="I648" s="121"/>
      <c r="J648" s="121"/>
      <c r="K648" s="122">
        <f>IF($C$4="citu pasākumu izmaksas",IF('10a+c+n'!$Q648="C",'10a+c+n'!K648,0))</f>
        <v>0</v>
      </c>
      <c r="L648" s="83">
        <f>IF($C$4="citu pasākumu izmaksas",IF('10a+c+n'!$Q648="C",'10a+c+n'!L648,0))</f>
        <v>0</v>
      </c>
      <c r="M648" s="121">
        <f>IF($C$4="citu pasākumu izmaksas",IF('10a+c+n'!$Q648="C",'10a+c+n'!M648,0))</f>
        <v>0</v>
      </c>
      <c r="N648" s="121">
        <f>IF($C$4="citu pasākumu izmaksas",IF('10a+c+n'!$Q648="C",'10a+c+n'!N648,0))</f>
        <v>0</v>
      </c>
      <c r="O648" s="121">
        <f>IF($C$4="citu pasākumu izmaksas",IF('10a+c+n'!$Q648="C",'10a+c+n'!O648,0))</f>
        <v>0</v>
      </c>
      <c r="P648" s="122">
        <f>IF($C$4="citu pasākumu izmaksas",IF('10a+c+n'!$Q648="C",'10a+c+n'!P648,0))</f>
        <v>0</v>
      </c>
    </row>
    <row r="649" spans="1:16" x14ac:dyDescent="0.2">
      <c r="A649" s="49">
        <f>IF(P649=0,0,IF(COUNTBLANK(P649)=1,0,COUNTA($P$14:P649)))</f>
        <v>0</v>
      </c>
      <c r="B649" s="21">
        <f>IF($C$4="citu pasākumu izmaksas",IF('10a+c+n'!$Q649="C",'10a+c+n'!B649,0))</f>
        <v>0</v>
      </c>
      <c r="C649" s="21">
        <f>IF($C$4="citu pasākumu izmaksas",IF('10a+c+n'!$Q649="C",'10a+c+n'!C649,0))</f>
        <v>0</v>
      </c>
      <c r="D649" s="21">
        <f>IF($C$4="citu pasākumu izmaksas",IF('10a+c+n'!$Q649="C",'10a+c+n'!D649,0))</f>
        <v>0</v>
      </c>
      <c r="E649" s="42"/>
      <c r="F649" s="64"/>
      <c r="G649" s="121"/>
      <c r="H649" s="121">
        <f>IF($C$4="citu pasākumu izmaksas",IF('10a+c+n'!$Q649="C",'10a+c+n'!H649,0))</f>
        <v>0</v>
      </c>
      <c r="I649" s="121"/>
      <c r="J649" s="121"/>
      <c r="K649" s="122">
        <f>IF($C$4="citu pasākumu izmaksas",IF('10a+c+n'!$Q649="C",'10a+c+n'!K649,0))</f>
        <v>0</v>
      </c>
      <c r="L649" s="83">
        <f>IF($C$4="citu pasākumu izmaksas",IF('10a+c+n'!$Q649="C",'10a+c+n'!L649,0))</f>
        <v>0</v>
      </c>
      <c r="M649" s="121">
        <f>IF($C$4="citu pasākumu izmaksas",IF('10a+c+n'!$Q649="C",'10a+c+n'!M649,0))</f>
        <v>0</v>
      </c>
      <c r="N649" s="121">
        <f>IF($C$4="citu pasākumu izmaksas",IF('10a+c+n'!$Q649="C",'10a+c+n'!N649,0))</f>
        <v>0</v>
      </c>
      <c r="O649" s="121">
        <f>IF($C$4="citu pasākumu izmaksas",IF('10a+c+n'!$Q649="C",'10a+c+n'!O649,0))</f>
        <v>0</v>
      </c>
      <c r="P649" s="122">
        <f>IF($C$4="citu pasākumu izmaksas",IF('10a+c+n'!$Q649="C",'10a+c+n'!P649,0))</f>
        <v>0</v>
      </c>
    </row>
    <row r="650" spans="1:16" x14ac:dyDescent="0.2">
      <c r="A650" s="49">
        <f>IF(P650=0,0,IF(COUNTBLANK(P650)=1,0,COUNTA($P$14:P650)))</f>
        <v>0</v>
      </c>
      <c r="B650" s="21">
        <f>IF($C$4="citu pasākumu izmaksas",IF('10a+c+n'!$Q650="C",'10a+c+n'!B650,0))</f>
        <v>0</v>
      </c>
      <c r="C650" s="21">
        <f>IF($C$4="citu pasākumu izmaksas",IF('10a+c+n'!$Q650="C",'10a+c+n'!C650,0))</f>
        <v>0</v>
      </c>
      <c r="D650" s="21">
        <f>IF($C$4="citu pasākumu izmaksas",IF('10a+c+n'!$Q650="C",'10a+c+n'!D650,0))</f>
        <v>0</v>
      </c>
      <c r="E650" s="42"/>
      <c r="F650" s="64"/>
      <c r="G650" s="121"/>
      <c r="H650" s="121">
        <f>IF($C$4="citu pasākumu izmaksas",IF('10a+c+n'!$Q650="C",'10a+c+n'!H650,0))</f>
        <v>0</v>
      </c>
      <c r="I650" s="121"/>
      <c r="J650" s="121"/>
      <c r="K650" s="122">
        <f>IF($C$4="citu pasākumu izmaksas",IF('10a+c+n'!$Q650="C",'10a+c+n'!K650,0))</f>
        <v>0</v>
      </c>
      <c r="L650" s="83">
        <f>IF($C$4="citu pasākumu izmaksas",IF('10a+c+n'!$Q650="C",'10a+c+n'!L650,0))</f>
        <v>0</v>
      </c>
      <c r="M650" s="121">
        <f>IF($C$4="citu pasākumu izmaksas",IF('10a+c+n'!$Q650="C",'10a+c+n'!M650,0))</f>
        <v>0</v>
      </c>
      <c r="N650" s="121">
        <f>IF($C$4="citu pasākumu izmaksas",IF('10a+c+n'!$Q650="C",'10a+c+n'!N650,0))</f>
        <v>0</v>
      </c>
      <c r="O650" s="121">
        <f>IF($C$4="citu pasākumu izmaksas",IF('10a+c+n'!$Q650="C",'10a+c+n'!O650,0))</f>
        <v>0</v>
      </c>
      <c r="P650" s="122">
        <f>IF($C$4="citu pasākumu izmaksas",IF('10a+c+n'!$Q650="C",'10a+c+n'!P650,0))</f>
        <v>0</v>
      </c>
    </row>
    <row r="651" spans="1:16" x14ac:dyDescent="0.2">
      <c r="A651" s="49">
        <f>IF(P651=0,0,IF(COUNTBLANK(P651)=1,0,COUNTA($P$14:P651)))</f>
        <v>0</v>
      </c>
      <c r="B651" s="21">
        <f>IF($C$4="citu pasākumu izmaksas",IF('10a+c+n'!$Q651="C",'10a+c+n'!B651,0))</f>
        <v>0</v>
      </c>
      <c r="C651" s="21">
        <f>IF($C$4="citu pasākumu izmaksas",IF('10a+c+n'!$Q651="C",'10a+c+n'!C651,0))</f>
        <v>0</v>
      </c>
      <c r="D651" s="21">
        <f>IF($C$4="citu pasākumu izmaksas",IF('10a+c+n'!$Q651="C",'10a+c+n'!D651,0))</f>
        <v>0</v>
      </c>
      <c r="E651" s="42"/>
      <c r="F651" s="64"/>
      <c r="G651" s="121"/>
      <c r="H651" s="121">
        <f>IF($C$4="citu pasākumu izmaksas",IF('10a+c+n'!$Q651="C",'10a+c+n'!H651,0))</f>
        <v>0</v>
      </c>
      <c r="I651" s="121"/>
      <c r="J651" s="121"/>
      <c r="K651" s="122">
        <f>IF($C$4="citu pasākumu izmaksas",IF('10a+c+n'!$Q651="C",'10a+c+n'!K651,0))</f>
        <v>0</v>
      </c>
      <c r="L651" s="83">
        <f>IF($C$4="citu pasākumu izmaksas",IF('10a+c+n'!$Q651="C",'10a+c+n'!L651,0))</f>
        <v>0</v>
      </c>
      <c r="M651" s="121">
        <f>IF($C$4="citu pasākumu izmaksas",IF('10a+c+n'!$Q651="C",'10a+c+n'!M651,0))</f>
        <v>0</v>
      </c>
      <c r="N651" s="121">
        <f>IF($C$4="citu pasākumu izmaksas",IF('10a+c+n'!$Q651="C",'10a+c+n'!N651,0))</f>
        <v>0</v>
      </c>
      <c r="O651" s="121">
        <f>IF($C$4="citu pasākumu izmaksas",IF('10a+c+n'!$Q651="C",'10a+c+n'!O651,0))</f>
        <v>0</v>
      </c>
      <c r="P651" s="122">
        <f>IF($C$4="citu pasākumu izmaksas",IF('10a+c+n'!$Q651="C",'10a+c+n'!P651,0))</f>
        <v>0</v>
      </c>
    </row>
    <row r="652" spans="1:16" x14ac:dyDescent="0.2">
      <c r="A652" s="49">
        <f>IF(P652=0,0,IF(COUNTBLANK(P652)=1,0,COUNTA($P$14:P652)))</f>
        <v>0</v>
      </c>
      <c r="B652" s="21">
        <f>IF($C$4="citu pasākumu izmaksas",IF('10a+c+n'!$Q652="C",'10a+c+n'!B652,0))</f>
        <v>0</v>
      </c>
      <c r="C652" s="21">
        <f>IF($C$4="citu pasākumu izmaksas",IF('10a+c+n'!$Q652="C",'10a+c+n'!C652,0))</f>
        <v>0</v>
      </c>
      <c r="D652" s="21">
        <f>IF($C$4="citu pasākumu izmaksas",IF('10a+c+n'!$Q652="C",'10a+c+n'!D652,0))</f>
        <v>0</v>
      </c>
      <c r="E652" s="42"/>
      <c r="F652" s="64"/>
      <c r="G652" s="121"/>
      <c r="H652" s="121">
        <f>IF($C$4="citu pasākumu izmaksas",IF('10a+c+n'!$Q652="C",'10a+c+n'!H652,0))</f>
        <v>0</v>
      </c>
      <c r="I652" s="121"/>
      <c r="J652" s="121"/>
      <c r="K652" s="122">
        <f>IF($C$4="citu pasākumu izmaksas",IF('10a+c+n'!$Q652="C",'10a+c+n'!K652,0))</f>
        <v>0</v>
      </c>
      <c r="L652" s="83">
        <f>IF($C$4="citu pasākumu izmaksas",IF('10a+c+n'!$Q652="C",'10a+c+n'!L652,0))</f>
        <v>0</v>
      </c>
      <c r="M652" s="121">
        <f>IF($C$4="citu pasākumu izmaksas",IF('10a+c+n'!$Q652="C",'10a+c+n'!M652,0))</f>
        <v>0</v>
      </c>
      <c r="N652" s="121">
        <f>IF($C$4="citu pasākumu izmaksas",IF('10a+c+n'!$Q652="C",'10a+c+n'!N652,0))</f>
        <v>0</v>
      </c>
      <c r="O652" s="121">
        <f>IF($C$4="citu pasākumu izmaksas",IF('10a+c+n'!$Q652="C",'10a+c+n'!O652,0))</f>
        <v>0</v>
      </c>
      <c r="P652" s="122">
        <f>IF($C$4="citu pasākumu izmaksas",IF('10a+c+n'!$Q652="C",'10a+c+n'!P652,0))</f>
        <v>0</v>
      </c>
    </row>
    <row r="653" spans="1:16" x14ac:dyDescent="0.2">
      <c r="A653" s="49">
        <f>IF(P653=0,0,IF(COUNTBLANK(P653)=1,0,COUNTA($P$14:P653)))</f>
        <v>0</v>
      </c>
      <c r="B653" s="21">
        <f>IF($C$4="citu pasākumu izmaksas",IF('10a+c+n'!$Q653="C",'10a+c+n'!B653,0))</f>
        <v>0</v>
      </c>
      <c r="C653" s="21">
        <f>IF($C$4="citu pasākumu izmaksas",IF('10a+c+n'!$Q653="C",'10a+c+n'!C653,0))</f>
        <v>0</v>
      </c>
      <c r="D653" s="21">
        <f>IF($C$4="citu pasākumu izmaksas",IF('10a+c+n'!$Q653="C",'10a+c+n'!D653,0))</f>
        <v>0</v>
      </c>
      <c r="E653" s="42"/>
      <c r="F653" s="64"/>
      <c r="G653" s="121"/>
      <c r="H653" s="121">
        <f>IF($C$4="citu pasākumu izmaksas",IF('10a+c+n'!$Q653="C",'10a+c+n'!H653,0))</f>
        <v>0</v>
      </c>
      <c r="I653" s="121"/>
      <c r="J653" s="121"/>
      <c r="K653" s="122">
        <f>IF($C$4="citu pasākumu izmaksas",IF('10a+c+n'!$Q653="C",'10a+c+n'!K653,0))</f>
        <v>0</v>
      </c>
      <c r="L653" s="83">
        <f>IF($C$4="citu pasākumu izmaksas",IF('10a+c+n'!$Q653="C",'10a+c+n'!L653,0))</f>
        <v>0</v>
      </c>
      <c r="M653" s="121">
        <f>IF($C$4="citu pasākumu izmaksas",IF('10a+c+n'!$Q653="C",'10a+c+n'!M653,0))</f>
        <v>0</v>
      </c>
      <c r="N653" s="121">
        <f>IF($C$4="citu pasākumu izmaksas",IF('10a+c+n'!$Q653="C",'10a+c+n'!N653,0))</f>
        <v>0</v>
      </c>
      <c r="O653" s="121">
        <f>IF($C$4="citu pasākumu izmaksas",IF('10a+c+n'!$Q653="C",'10a+c+n'!O653,0))</f>
        <v>0</v>
      </c>
      <c r="P653" s="122">
        <f>IF($C$4="citu pasākumu izmaksas",IF('10a+c+n'!$Q653="C",'10a+c+n'!P653,0))</f>
        <v>0</v>
      </c>
    </row>
    <row r="654" spans="1:16" x14ac:dyDescent="0.2">
      <c r="A654" s="49">
        <f>IF(P654=0,0,IF(COUNTBLANK(P654)=1,0,COUNTA($P$14:P654)))</f>
        <v>0</v>
      </c>
      <c r="B654" s="21">
        <f>IF($C$4="citu pasākumu izmaksas",IF('10a+c+n'!$Q654="C",'10a+c+n'!B654,0))</f>
        <v>0</v>
      </c>
      <c r="C654" s="21">
        <f>IF($C$4="citu pasākumu izmaksas",IF('10a+c+n'!$Q654="C",'10a+c+n'!C654,0))</f>
        <v>0</v>
      </c>
      <c r="D654" s="21">
        <f>IF($C$4="citu pasākumu izmaksas",IF('10a+c+n'!$Q654="C",'10a+c+n'!D654,0))</f>
        <v>0</v>
      </c>
      <c r="E654" s="42"/>
      <c r="F654" s="64"/>
      <c r="G654" s="121"/>
      <c r="H654" s="121">
        <f>IF($C$4="citu pasākumu izmaksas",IF('10a+c+n'!$Q654="C",'10a+c+n'!H654,0))</f>
        <v>0</v>
      </c>
      <c r="I654" s="121"/>
      <c r="J654" s="121"/>
      <c r="K654" s="122">
        <f>IF($C$4="citu pasākumu izmaksas",IF('10a+c+n'!$Q654="C",'10a+c+n'!K654,0))</f>
        <v>0</v>
      </c>
      <c r="L654" s="83">
        <f>IF($C$4="citu pasākumu izmaksas",IF('10a+c+n'!$Q654="C",'10a+c+n'!L654,0))</f>
        <v>0</v>
      </c>
      <c r="M654" s="121">
        <f>IF($C$4="citu pasākumu izmaksas",IF('10a+c+n'!$Q654="C",'10a+c+n'!M654,0))</f>
        <v>0</v>
      </c>
      <c r="N654" s="121">
        <f>IF($C$4="citu pasākumu izmaksas",IF('10a+c+n'!$Q654="C",'10a+c+n'!N654,0))</f>
        <v>0</v>
      </c>
      <c r="O654" s="121">
        <f>IF($C$4="citu pasākumu izmaksas",IF('10a+c+n'!$Q654="C",'10a+c+n'!O654,0))</f>
        <v>0</v>
      </c>
      <c r="P654" s="122">
        <f>IF($C$4="citu pasākumu izmaksas",IF('10a+c+n'!$Q654="C",'10a+c+n'!P654,0))</f>
        <v>0</v>
      </c>
    </row>
    <row r="655" spans="1:16" x14ac:dyDescent="0.2">
      <c r="A655" s="49">
        <f>IF(P655=0,0,IF(COUNTBLANK(P655)=1,0,COUNTA($P$14:P655)))</f>
        <v>0</v>
      </c>
      <c r="B655" s="21">
        <f>IF($C$4="citu pasākumu izmaksas",IF('10a+c+n'!$Q655="C",'10a+c+n'!B655,0))</f>
        <v>0</v>
      </c>
      <c r="C655" s="21">
        <f>IF($C$4="citu pasākumu izmaksas",IF('10a+c+n'!$Q655="C",'10a+c+n'!C655,0))</f>
        <v>0</v>
      </c>
      <c r="D655" s="21">
        <f>IF($C$4="citu pasākumu izmaksas",IF('10a+c+n'!$Q655="C",'10a+c+n'!D655,0))</f>
        <v>0</v>
      </c>
      <c r="E655" s="42"/>
      <c r="F655" s="64"/>
      <c r="G655" s="121"/>
      <c r="H655" s="121">
        <f>IF($C$4="citu pasākumu izmaksas",IF('10a+c+n'!$Q655="C",'10a+c+n'!H655,0))</f>
        <v>0</v>
      </c>
      <c r="I655" s="121"/>
      <c r="J655" s="121"/>
      <c r="K655" s="122">
        <f>IF($C$4="citu pasākumu izmaksas",IF('10a+c+n'!$Q655="C",'10a+c+n'!K655,0))</f>
        <v>0</v>
      </c>
      <c r="L655" s="83">
        <f>IF($C$4="citu pasākumu izmaksas",IF('10a+c+n'!$Q655="C",'10a+c+n'!L655,0))</f>
        <v>0</v>
      </c>
      <c r="M655" s="121">
        <f>IF($C$4="citu pasākumu izmaksas",IF('10a+c+n'!$Q655="C",'10a+c+n'!M655,0))</f>
        <v>0</v>
      </c>
      <c r="N655" s="121">
        <f>IF($C$4="citu pasākumu izmaksas",IF('10a+c+n'!$Q655="C",'10a+c+n'!N655,0))</f>
        <v>0</v>
      </c>
      <c r="O655" s="121">
        <f>IF($C$4="citu pasākumu izmaksas",IF('10a+c+n'!$Q655="C",'10a+c+n'!O655,0))</f>
        <v>0</v>
      </c>
      <c r="P655" s="122">
        <f>IF($C$4="citu pasākumu izmaksas",IF('10a+c+n'!$Q655="C",'10a+c+n'!P655,0))</f>
        <v>0</v>
      </c>
    </row>
    <row r="656" spans="1:16" x14ac:dyDescent="0.2">
      <c r="A656" s="49">
        <f>IF(P656=0,0,IF(COUNTBLANK(P656)=1,0,COUNTA($P$14:P656)))</f>
        <v>0</v>
      </c>
      <c r="B656" s="21">
        <f>IF($C$4="citu pasākumu izmaksas",IF('10a+c+n'!$Q656="C",'10a+c+n'!B656,0))</f>
        <v>0</v>
      </c>
      <c r="C656" s="21">
        <f>IF($C$4="citu pasākumu izmaksas",IF('10a+c+n'!$Q656="C",'10a+c+n'!C656,0))</f>
        <v>0</v>
      </c>
      <c r="D656" s="21">
        <f>IF($C$4="citu pasākumu izmaksas",IF('10a+c+n'!$Q656="C",'10a+c+n'!D656,0))</f>
        <v>0</v>
      </c>
      <c r="E656" s="42"/>
      <c r="F656" s="64"/>
      <c r="G656" s="121"/>
      <c r="H656" s="121">
        <f>IF($C$4="citu pasākumu izmaksas",IF('10a+c+n'!$Q656="C",'10a+c+n'!H656,0))</f>
        <v>0</v>
      </c>
      <c r="I656" s="121"/>
      <c r="J656" s="121"/>
      <c r="K656" s="122">
        <f>IF($C$4="citu pasākumu izmaksas",IF('10a+c+n'!$Q656="C",'10a+c+n'!K656,0))</f>
        <v>0</v>
      </c>
      <c r="L656" s="83">
        <f>IF($C$4="citu pasākumu izmaksas",IF('10a+c+n'!$Q656="C",'10a+c+n'!L656,0))</f>
        <v>0</v>
      </c>
      <c r="M656" s="121">
        <f>IF($C$4="citu pasākumu izmaksas",IF('10a+c+n'!$Q656="C",'10a+c+n'!M656,0))</f>
        <v>0</v>
      </c>
      <c r="N656" s="121">
        <f>IF($C$4="citu pasākumu izmaksas",IF('10a+c+n'!$Q656="C",'10a+c+n'!N656,0))</f>
        <v>0</v>
      </c>
      <c r="O656" s="121">
        <f>IF($C$4="citu pasākumu izmaksas",IF('10a+c+n'!$Q656="C",'10a+c+n'!O656,0))</f>
        <v>0</v>
      </c>
      <c r="P656" s="122">
        <f>IF($C$4="citu pasākumu izmaksas",IF('10a+c+n'!$Q656="C",'10a+c+n'!P656,0))</f>
        <v>0</v>
      </c>
    </row>
    <row r="657" spans="1:16" x14ac:dyDescent="0.2">
      <c r="A657" s="49">
        <f>IF(P657=0,0,IF(COUNTBLANK(P657)=1,0,COUNTA($P$14:P657)))</f>
        <v>0</v>
      </c>
      <c r="B657" s="21">
        <f>IF($C$4="citu pasākumu izmaksas",IF('10a+c+n'!$Q657="C",'10a+c+n'!B657,0))</f>
        <v>0</v>
      </c>
      <c r="C657" s="21">
        <f>IF($C$4="citu pasākumu izmaksas",IF('10a+c+n'!$Q657="C",'10a+c+n'!C657,0))</f>
        <v>0</v>
      </c>
      <c r="D657" s="21">
        <f>IF($C$4="citu pasākumu izmaksas",IF('10a+c+n'!$Q657="C",'10a+c+n'!D657,0))</f>
        <v>0</v>
      </c>
      <c r="E657" s="42"/>
      <c r="F657" s="64"/>
      <c r="G657" s="121"/>
      <c r="H657" s="121">
        <f>IF($C$4="citu pasākumu izmaksas",IF('10a+c+n'!$Q657="C",'10a+c+n'!H657,0))</f>
        <v>0</v>
      </c>
      <c r="I657" s="121"/>
      <c r="J657" s="121"/>
      <c r="K657" s="122">
        <f>IF($C$4="citu pasākumu izmaksas",IF('10a+c+n'!$Q657="C",'10a+c+n'!K657,0))</f>
        <v>0</v>
      </c>
      <c r="L657" s="83">
        <f>IF($C$4="citu pasākumu izmaksas",IF('10a+c+n'!$Q657="C",'10a+c+n'!L657,0))</f>
        <v>0</v>
      </c>
      <c r="M657" s="121">
        <f>IF($C$4="citu pasākumu izmaksas",IF('10a+c+n'!$Q657="C",'10a+c+n'!M657,0))</f>
        <v>0</v>
      </c>
      <c r="N657" s="121">
        <f>IF($C$4="citu pasākumu izmaksas",IF('10a+c+n'!$Q657="C",'10a+c+n'!N657,0))</f>
        <v>0</v>
      </c>
      <c r="O657" s="121">
        <f>IF($C$4="citu pasākumu izmaksas",IF('10a+c+n'!$Q657="C",'10a+c+n'!O657,0))</f>
        <v>0</v>
      </c>
      <c r="P657" s="122">
        <f>IF($C$4="citu pasākumu izmaksas",IF('10a+c+n'!$Q657="C",'10a+c+n'!P657,0))</f>
        <v>0</v>
      </c>
    </row>
    <row r="658" spans="1:16" x14ac:dyDescent="0.2">
      <c r="A658" s="49">
        <f>IF(P658=0,0,IF(COUNTBLANK(P658)=1,0,COUNTA($P$14:P658)))</f>
        <v>0</v>
      </c>
      <c r="B658" s="21">
        <f>IF($C$4="citu pasākumu izmaksas",IF('10a+c+n'!$Q658="C",'10a+c+n'!B658,0))</f>
        <v>0</v>
      </c>
      <c r="C658" s="21">
        <f>IF($C$4="citu pasākumu izmaksas",IF('10a+c+n'!$Q658="C",'10a+c+n'!C658,0))</f>
        <v>0</v>
      </c>
      <c r="D658" s="21">
        <f>IF($C$4="citu pasākumu izmaksas",IF('10a+c+n'!$Q658="C",'10a+c+n'!D658,0))</f>
        <v>0</v>
      </c>
      <c r="E658" s="42"/>
      <c r="F658" s="64"/>
      <c r="G658" s="121"/>
      <c r="H658" s="121">
        <f>IF($C$4="citu pasākumu izmaksas",IF('10a+c+n'!$Q658="C",'10a+c+n'!H658,0))</f>
        <v>0</v>
      </c>
      <c r="I658" s="121"/>
      <c r="J658" s="121"/>
      <c r="K658" s="122">
        <f>IF($C$4="citu pasākumu izmaksas",IF('10a+c+n'!$Q658="C",'10a+c+n'!K658,0))</f>
        <v>0</v>
      </c>
      <c r="L658" s="83">
        <f>IF($C$4="citu pasākumu izmaksas",IF('10a+c+n'!$Q658="C",'10a+c+n'!L658,0))</f>
        <v>0</v>
      </c>
      <c r="M658" s="121">
        <f>IF($C$4="citu pasākumu izmaksas",IF('10a+c+n'!$Q658="C",'10a+c+n'!M658,0))</f>
        <v>0</v>
      </c>
      <c r="N658" s="121">
        <f>IF($C$4="citu pasākumu izmaksas",IF('10a+c+n'!$Q658="C",'10a+c+n'!N658,0))</f>
        <v>0</v>
      </c>
      <c r="O658" s="121">
        <f>IF($C$4="citu pasākumu izmaksas",IF('10a+c+n'!$Q658="C",'10a+c+n'!O658,0))</f>
        <v>0</v>
      </c>
      <c r="P658" s="122">
        <f>IF($C$4="citu pasākumu izmaksas",IF('10a+c+n'!$Q658="C",'10a+c+n'!P658,0))</f>
        <v>0</v>
      </c>
    </row>
    <row r="659" spans="1:16" x14ac:dyDescent="0.2">
      <c r="A659" s="49">
        <f>IF(P659=0,0,IF(COUNTBLANK(P659)=1,0,COUNTA($P$14:P659)))</f>
        <v>0</v>
      </c>
      <c r="B659" s="21">
        <f>IF($C$4="citu pasākumu izmaksas",IF('10a+c+n'!$Q659="C",'10a+c+n'!B659,0))</f>
        <v>0</v>
      </c>
      <c r="C659" s="21">
        <f>IF($C$4="citu pasākumu izmaksas",IF('10a+c+n'!$Q659="C",'10a+c+n'!C659,0))</f>
        <v>0</v>
      </c>
      <c r="D659" s="21">
        <f>IF($C$4="citu pasākumu izmaksas",IF('10a+c+n'!$Q659="C",'10a+c+n'!D659,0))</f>
        <v>0</v>
      </c>
      <c r="E659" s="42"/>
      <c r="F659" s="64"/>
      <c r="G659" s="121"/>
      <c r="H659" s="121">
        <f>IF($C$4="citu pasākumu izmaksas",IF('10a+c+n'!$Q659="C",'10a+c+n'!H659,0))</f>
        <v>0</v>
      </c>
      <c r="I659" s="121"/>
      <c r="J659" s="121"/>
      <c r="K659" s="122">
        <f>IF($C$4="citu pasākumu izmaksas",IF('10a+c+n'!$Q659="C",'10a+c+n'!K659,0))</f>
        <v>0</v>
      </c>
      <c r="L659" s="83">
        <f>IF($C$4="citu pasākumu izmaksas",IF('10a+c+n'!$Q659="C",'10a+c+n'!L659,0))</f>
        <v>0</v>
      </c>
      <c r="M659" s="121">
        <f>IF($C$4="citu pasākumu izmaksas",IF('10a+c+n'!$Q659="C",'10a+c+n'!M659,0))</f>
        <v>0</v>
      </c>
      <c r="N659" s="121">
        <f>IF($C$4="citu pasākumu izmaksas",IF('10a+c+n'!$Q659="C",'10a+c+n'!N659,0))</f>
        <v>0</v>
      </c>
      <c r="O659" s="121">
        <f>IF($C$4="citu pasākumu izmaksas",IF('10a+c+n'!$Q659="C",'10a+c+n'!O659,0))</f>
        <v>0</v>
      </c>
      <c r="P659" s="122">
        <f>IF($C$4="citu pasākumu izmaksas",IF('10a+c+n'!$Q659="C",'10a+c+n'!P659,0))</f>
        <v>0</v>
      </c>
    </row>
    <row r="660" spans="1:16" x14ac:dyDescent="0.2">
      <c r="A660" s="49">
        <f>IF(P660=0,0,IF(COUNTBLANK(P660)=1,0,COUNTA($P$14:P660)))</f>
        <v>0</v>
      </c>
      <c r="B660" s="21">
        <f>IF($C$4="citu pasākumu izmaksas",IF('10a+c+n'!$Q660="C",'10a+c+n'!B660,0))</f>
        <v>0</v>
      </c>
      <c r="C660" s="21">
        <f>IF($C$4="citu pasākumu izmaksas",IF('10a+c+n'!$Q660="C",'10a+c+n'!C660,0))</f>
        <v>0</v>
      </c>
      <c r="D660" s="21">
        <f>IF($C$4="citu pasākumu izmaksas",IF('10a+c+n'!$Q660="C",'10a+c+n'!D660,0))</f>
        <v>0</v>
      </c>
      <c r="E660" s="42"/>
      <c r="F660" s="64"/>
      <c r="G660" s="121"/>
      <c r="H660" s="121">
        <f>IF($C$4="citu pasākumu izmaksas",IF('10a+c+n'!$Q660="C",'10a+c+n'!H660,0))</f>
        <v>0</v>
      </c>
      <c r="I660" s="121"/>
      <c r="J660" s="121"/>
      <c r="K660" s="122">
        <f>IF($C$4="citu pasākumu izmaksas",IF('10a+c+n'!$Q660="C",'10a+c+n'!K660,0))</f>
        <v>0</v>
      </c>
      <c r="L660" s="83">
        <f>IF($C$4="citu pasākumu izmaksas",IF('10a+c+n'!$Q660="C",'10a+c+n'!L660,0))</f>
        <v>0</v>
      </c>
      <c r="M660" s="121">
        <f>IF($C$4="citu pasākumu izmaksas",IF('10a+c+n'!$Q660="C",'10a+c+n'!M660,0))</f>
        <v>0</v>
      </c>
      <c r="N660" s="121">
        <f>IF($C$4="citu pasākumu izmaksas",IF('10a+c+n'!$Q660="C",'10a+c+n'!N660,0))</f>
        <v>0</v>
      </c>
      <c r="O660" s="121">
        <f>IF($C$4="citu pasākumu izmaksas",IF('10a+c+n'!$Q660="C",'10a+c+n'!O660,0))</f>
        <v>0</v>
      </c>
      <c r="P660" s="122">
        <f>IF($C$4="citu pasākumu izmaksas",IF('10a+c+n'!$Q660="C",'10a+c+n'!P660,0))</f>
        <v>0</v>
      </c>
    </row>
    <row r="661" spans="1:16" x14ac:dyDescent="0.2">
      <c r="A661" s="49">
        <f>IF(P661=0,0,IF(COUNTBLANK(P661)=1,0,COUNTA($P$14:P661)))</f>
        <v>0</v>
      </c>
      <c r="B661" s="21">
        <f>IF($C$4="citu pasākumu izmaksas",IF('10a+c+n'!$Q661="C",'10a+c+n'!B661,0))</f>
        <v>0</v>
      </c>
      <c r="C661" s="21">
        <f>IF($C$4="citu pasākumu izmaksas",IF('10a+c+n'!$Q661="C",'10a+c+n'!C661,0))</f>
        <v>0</v>
      </c>
      <c r="D661" s="21">
        <f>IF($C$4="citu pasākumu izmaksas",IF('10a+c+n'!$Q661="C",'10a+c+n'!D661,0))</f>
        <v>0</v>
      </c>
      <c r="E661" s="42"/>
      <c r="F661" s="64"/>
      <c r="G661" s="121"/>
      <c r="H661" s="121">
        <f>IF($C$4="citu pasākumu izmaksas",IF('10a+c+n'!$Q661="C",'10a+c+n'!H661,0))</f>
        <v>0</v>
      </c>
      <c r="I661" s="121"/>
      <c r="J661" s="121"/>
      <c r="K661" s="122">
        <f>IF($C$4="citu pasākumu izmaksas",IF('10a+c+n'!$Q661="C",'10a+c+n'!K661,0))</f>
        <v>0</v>
      </c>
      <c r="L661" s="83">
        <f>IF($C$4="citu pasākumu izmaksas",IF('10a+c+n'!$Q661="C",'10a+c+n'!L661,0))</f>
        <v>0</v>
      </c>
      <c r="M661" s="121">
        <f>IF($C$4="citu pasākumu izmaksas",IF('10a+c+n'!$Q661="C",'10a+c+n'!M661,0))</f>
        <v>0</v>
      </c>
      <c r="N661" s="121">
        <f>IF($C$4="citu pasākumu izmaksas",IF('10a+c+n'!$Q661="C",'10a+c+n'!N661,0))</f>
        <v>0</v>
      </c>
      <c r="O661" s="121">
        <f>IF($C$4="citu pasākumu izmaksas",IF('10a+c+n'!$Q661="C",'10a+c+n'!O661,0))</f>
        <v>0</v>
      </c>
      <c r="P661" s="122">
        <f>IF($C$4="citu pasākumu izmaksas",IF('10a+c+n'!$Q661="C",'10a+c+n'!P661,0))</f>
        <v>0</v>
      </c>
    </row>
    <row r="662" spans="1:16" x14ac:dyDescent="0.2">
      <c r="A662" s="49">
        <f>IF(P662=0,0,IF(COUNTBLANK(P662)=1,0,COUNTA($P$14:P662)))</f>
        <v>0</v>
      </c>
      <c r="B662" s="21">
        <f>IF($C$4="citu pasākumu izmaksas",IF('10a+c+n'!$Q662="C",'10a+c+n'!B662,0))</f>
        <v>0</v>
      </c>
      <c r="C662" s="21">
        <f>IF($C$4="citu pasākumu izmaksas",IF('10a+c+n'!$Q662="C",'10a+c+n'!C662,0))</f>
        <v>0</v>
      </c>
      <c r="D662" s="21">
        <f>IF($C$4="citu pasākumu izmaksas",IF('10a+c+n'!$Q662="C",'10a+c+n'!D662,0))</f>
        <v>0</v>
      </c>
      <c r="E662" s="42"/>
      <c r="F662" s="64"/>
      <c r="G662" s="121"/>
      <c r="H662" s="121">
        <f>IF($C$4="citu pasākumu izmaksas",IF('10a+c+n'!$Q662="C",'10a+c+n'!H662,0))</f>
        <v>0</v>
      </c>
      <c r="I662" s="121"/>
      <c r="J662" s="121"/>
      <c r="K662" s="122">
        <f>IF($C$4="citu pasākumu izmaksas",IF('10a+c+n'!$Q662="C",'10a+c+n'!K662,0))</f>
        <v>0</v>
      </c>
      <c r="L662" s="83">
        <f>IF($C$4="citu pasākumu izmaksas",IF('10a+c+n'!$Q662="C",'10a+c+n'!L662,0))</f>
        <v>0</v>
      </c>
      <c r="M662" s="121">
        <f>IF($C$4="citu pasākumu izmaksas",IF('10a+c+n'!$Q662="C",'10a+c+n'!M662,0))</f>
        <v>0</v>
      </c>
      <c r="N662" s="121">
        <f>IF($C$4="citu pasākumu izmaksas",IF('10a+c+n'!$Q662="C",'10a+c+n'!N662,0))</f>
        <v>0</v>
      </c>
      <c r="O662" s="121">
        <f>IF($C$4="citu pasākumu izmaksas",IF('10a+c+n'!$Q662="C",'10a+c+n'!O662,0))</f>
        <v>0</v>
      </c>
      <c r="P662" s="122">
        <f>IF($C$4="citu pasākumu izmaksas",IF('10a+c+n'!$Q662="C",'10a+c+n'!P662,0))</f>
        <v>0</v>
      </c>
    </row>
    <row r="663" spans="1:16" x14ac:dyDescent="0.2">
      <c r="A663" s="49">
        <f>IF(P663=0,0,IF(COUNTBLANK(P663)=1,0,COUNTA($P$14:P663)))</f>
        <v>0</v>
      </c>
      <c r="B663" s="21">
        <f>IF($C$4="citu pasākumu izmaksas",IF('10a+c+n'!$Q663="C",'10a+c+n'!B663,0))</f>
        <v>0</v>
      </c>
      <c r="C663" s="21">
        <f>IF($C$4="citu pasākumu izmaksas",IF('10a+c+n'!$Q663="C",'10a+c+n'!C663,0))</f>
        <v>0</v>
      </c>
      <c r="D663" s="21">
        <f>IF($C$4="citu pasākumu izmaksas",IF('10a+c+n'!$Q663="C",'10a+c+n'!D663,0))</f>
        <v>0</v>
      </c>
      <c r="E663" s="42"/>
      <c r="F663" s="64"/>
      <c r="G663" s="121"/>
      <c r="H663" s="121">
        <f>IF($C$4="citu pasākumu izmaksas",IF('10a+c+n'!$Q663="C",'10a+c+n'!H663,0))</f>
        <v>0</v>
      </c>
      <c r="I663" s="121"/>
      <c r="J663" s="121"/>
      <c r="K663" s="122">
        <f>IF($C$4="citu pasākumu izmaksas",IF('10a+c+n'!$Q663="C",'10a+c+n'!K663,0))</f>
        <v>0</v>
      </c>
      <c r="L663" s="83">
        <f>IF($C$4="citu pasākumu izmaksas",IF('10a+c+n'!$Q663="C",'10a+c+n'!L663,0))</f>
        <v>0</v>
      </c>
      <c r="M663" s="121">
        <f>IF($C$4="citu pasākumu izmaksas",IF('10a+c+n'!$Q663="C",'10a+c+n'!M663,0))</f>
        <v>0</v>
      </c>
      <c r="N663" s="121">
        <f>IF($C$4="citu pasākumu izmaksas",IF('10a+c+n'!$Q663="C",'10a+c+n'!N663,0))</f>
        <v>0</v>
      </c>
      <c r="O663" s="121">
        <f>IF($C$4="citu pasākumu izmaksas",IF('10a+c+n'!$Q663="C",'10a+c+n'!O663,0))</f>
        <v>0</v>
      </c>
      <c r="P663" s="122">
        <f>IF($C$4="citu pasākumu izmaksas",IF('10a+c+n'!$Q663="C",'10a+c+n'!P663,0))</f>
        <v>0</v>
      </c>
    </row>
    <row r="664" spans="1:16" x14ac:dyDescent="0.2">
      <c r="A664" s="49">
        <f>IF(P664=0,0,IF(COUNTBLANK(P664)=1,0,COUNTA($P$14:P664)))</f>
        <v>0</v>
      </c>
      <c r="B664" s="21">
        <f>IF($C$4="citu pasākumu izmaksas",IF('10a+c+n'!$Q664="C",'10a+c+n'!B664,0))</f>
        <v>0</v>
      </c>
      <c r="C664" s="21">
        <f>IF($C$4="citu pasākumu izmaksas",IF('10a+c+n'!$Q664="C",'10a+c+n'!C664,0))</f>
        <v>0</v>
      </c>
      <c r="D664" s="21">
        <f>IF($C$4="citu pasākumu izmaksas",IF('10a+c+n'!$Q664="C",'10a+c+n'!D664,0))</f>
        <v>0</v>
      </c>
      <c r="E664" s="42"/>
      <c r="F664" s="64"/>
      <c r="G664" s="121"/>
      <c r="H664" s="121">
        <f>IF($C$4="citu pasākumu izmaksas",IF('10a+c+n'!$Q664="C",'10a+c+n'!H664,0))</f>
        <v>0</v>
      </c>
      <c r="I664" s="121"/>
      <c r="J664" s="121"/>
      <c r="K664" s="122">
        <f>IF($C$4="citu pasākumu izmaksas",IF('10a+c+n'!$Q664="C",'10a+c+n'!K664,0))</f>
        <v>0</v>
      </c>
      <c r="L664" s="83">
        <f>IF($C$4="citu pasākumu izmaksas",IF('10a+c+n'!$Q664="C",'10a+c+n'!L664,0))</f>
        <v>0</v>
      </c>
      <c r="M664" s="121">
        <f>IF($C$4="citu pasākumu izmaksas",IF('10a+c+n'!$Q664="C",'10a+c+n'!M664,0))</f>
        <v>0</v>
      </c>
      <c r="N664" s="121">
        <f>IF($C$4="citu pasākumu izmaksas",IF('10a+c+n'!$Q664="C",'10a+c+n'!N664,0))</f>
        <v>0</v>
      </c>
      <c r="O664" s="121">
        <f>IF($C$4="citu pasākumu izmaksas",IF('10a+c+n'!$Q664="C",'10a+c+n'!O664,0))</f>
        <v>0</v>
      </c>
      <c r="P664" s="122">
        <f>IF($C$4="citu pasākumu izmaksas",IF('10a+c+n'!$Q664="C",'10a+c+n'!P664,0))</f>
        <v>0</v>
      </c>
    </row>
    <row r="665" spans="1:16" x14ac:dyDescent="0.2">
      <c r="A665" s="49">
        <f>IF(P665=0,0,IF(COUNTBLANK(P665)=1,0,COUNTA($P$14:P665)))</f>
        <v>0</v>
      </c>
      <c r="B665" s="21">
        <f>IF($C$4="citu pasākumu izmaksas",IF('10a+c+n'!$Q665="C",'10a+c+n'!B665,0))</f>
        <v>0</v>
      </c>
      <c r="C665" s="21">
        <f>IF($C$4="citu pasākumu izmaksas",IF('10a+c+n'!$Q665="C",'10a+c+n'!C665,0))</f>
        <v>0</v>
      </c>
      <c r="D665" s="21">
        <f>IF($C$4="citu pasākumu izmaksas",IF('10a+c+n'!$Q665="C",'10a+c+n'!D665,0))</f>
        <v>0</v>
      </c>
      <c r="E665" s="42"/>
      <c r="F665" s="64"/>
      <c r="G665" s="121"/>
      <c r="H665" s="121">
        <f>IF($C$4="citu pasākumu izmaksas",IF('10a+c+n'!$Q665="C",'10a+c+n'!H665,0))</f>
        <v>0</v>
      </c>
      <c r="I665" s="121"/>
      <c r="J665" s="121"/>
      <c r="K665" s="122">
        <f>IF($C$4="citu pasākumu izmaksas",IF('10a+c+n'!$Q665="C",'10a+c+n'!K665,0))</f>
        <v>0</v>
      </c>
      <c r="L665" s="83">
        <f>IF($C$4="citu pasākumu izmaksas",IF('10a+c+n'!$Q665="C",'10a+c+n'!L665,0))</f>
        <v>0</v>
      </c>
      <c r="M665" s="121">
        <f>IF($C$4="citu pasākumu izmaksas",IF('10a+c+n'!$Q665="C",'10a+c+n'!M665,0))</f>
        <v>0</v>
      </c>
      <c r="N665" s="121">
        <f>IF($C$4="citu pasākumu izmaksas",IF('10a+c+n'!$Q665="C",'10a+c+n'!N665,0))</f>
        <v>0</v>
      </c>
      <c r="O665" s="121">
        <f>IF($C$4="citu pasākumu izmaksas",IF('10a+c+n'!$Q665="C",'10a+c+n'!O665,0))</f>
        <v>0</v>
      </c>
      <c r="P665" s="122">
        <f>IF($C$4="citu pasākumu izmaksas",IF('10a+c+n'!$Q665="C",'10a+c+n'!P665,0))</f>
        <v>0</v>
      </c>
    </row>
    <row r="666" spans="1:16" x14ac:dyDescent="0.2">
      <c r="A666" s="49">
        <f>IF(P666=0,0,IF(COUNTBLANK(P666)=1,0,COUNTA($P$14:P666)))</f>
        <v>0</v>
      </c>
      <c r="B666" s="21">
        <f>IF($C$4="citu pasākumu izmaksas",IF('10a+c+n'!$Q666="C",'10a+c+n'!B666,0))</f>
        <v>0</v>
      </c>
      <c r="C666" s="21">
        <f>IF($C$4="citu pasākumu izmaksas",IF('10a+c+n'!$Q666="C",'10a+c+n'!C666,0))</f>
        <v>0</v>
      </c>
      <c r="D666" s="21">
        <f>IF($C$4="citu pasākumu izmaksas",IF('10a+c+n'!$Q666="C",'10a+c+n'!D666,0))</f>
        <v>0</v>
      </c>
      <c r="E666" s="42"/>
      <c r="F666" s="64"/>
      <c r="G666" s="121"/>
      <c r="H666" s="121">
        <f>IF($C$4="citu pasākumu izmaksas",IF('10a+c+n'!$Q666="C",'10a+c+n'!H666,0))</f>
        <v>0</v>
      </c>
      <c r="I666" s="121"/>
      <c r="J666" s="121"/>
      <c r="K666" s="122">
        <f>IF($C$4="citu pasākumu izmaksas",IF('10a+c+n'!$Q666="C",'10a+c+n'!K666,0))</f>
        <v>0</v>
      </c>
      <c r="L666" s="83">
        <f>IF($C$4="citu pasākumu izmaksas",IF('10a+c+n'!$Q666="C",'10a+c+n'!L666,0))</f>
        <v>0</v>
      </c>
      <c r="M666" s="121">
        <f>IF($C$4="citu pasākumu izmaksas",IF('10a+c+n'!$Q666="C",'10a+c+n'!M666,0))</f>
        <v>0</v>
      </c>
      <c r="N666" s="121">
        <f>IF($C$4="citu pasākumu izmaksas",IF('10a+c+n'!$Q666="C",'10a+c+n'!N666,0))</f>
        <v>0</v>
      </c>
      <c r="O666" s="121">
        <f>IF($C$4="citu pasākumu izmaksas",IF('10a+c+n'!$Q666="C",'10a+c+n'!O666,0))</f>
        <v>0</v>
      </c>
      <c r="P666" s="122">
        <f>IF($C$4="citu pasākumu izmaksas",IF('10a+c+n'!$Q666="C",'10a+c+n'!P666,0))</f>
        <v>0</v>
      </c>
    </row>
    <row r="667" spans="1:16" x14ac:dyDescent="0.2">
      <c r="A667" s="49">
        <f>IF(P667=0,0,IF(COUNTBLANK(P667)=1,0,COUNTA($P$14:P667)))</f>
        <v>0</v>
      </c>
      <c r="B667" s="21">
        <f>IF($C$4="citu pasākumu izmaksas",IF('10a+c+n'!$Q667="C",'10a+c+n'!B667,0))</f>
        <v>0</v>
      </c>
      <c r="C667" s="21">
        <f>IF($C$4="citu pasākumu izmaksas",IF('10a+c+n'!$Q667="C",'10a+c+n'!C667,0))</f>
        <v>0</v>
      </c>
      <c r="D667" s="21">
        <f>IF($C$4="citu pasākumu izmaksas",IF('10a+c+n'!$Q667="C",'10a+c+n'!D667,0))</f>
        <v>0</v>
      </c>
      <c r="E667" s="42"/>
      <c r="F667" s="64"/>
      <c r="G667" s="121"/>
      <c r="H667" s="121">
        <f>IF($C$4="citu pasākumu izmaksas",IF('10a+c+n'!$Q667="C",'10a+c+n'!H667,0))</f>
        <v>0</v>
      </c>
      <c r="I667" s="121"/>
      <c r="J667" s="121"/>
      <c r="K667" s="122">
        <f>IF($C$4="citu pasākumu izmaksas",IF('10a+c+n'!$Q667="C",'10a+c+n'!K667,0))</f>
        <v>0</v>
      </c>
      <c r="L667" s="83">
        <f>IF($C$4="citu pasākumu izmaksas",IF('10a+c+n'!$Q667="C",'10a+c+n'!L667,0))</f>
        <v>0</v>
      </c>
      <c r="M667" s="121">
        <f>IF($C$4="citu pasākumu izmaksas",IF('10a+c+n'!$Q667="C",'10a+c+n'!M667,0))</f>
        <v>0</v>
      </c>
      <c r="N667" s="121">
        <f>IF($C$4="citu pasākumu izmaksas",IF('10a+c+n'!$Q667="C",'10a+c+n'!N667,0))</f>
        <v>0</v>
      </c>
      <c r="O667" s="121">
        <f>IF($C$4="citu pasākumu izmaksas",IF('10a+c+n'!$Q667="C",'10a+c+n'!O667,0))</f>
        <v>0</v>
      </c>
      <c r="P667" s="122">
        <f>IF($C$4="citu pasākumu izmaksas",IF('10a+c+n'!$Q667="C",'10a+c+n'!P667,0))</f>
        <v>0</v>
      </c>
    </row>
    <row r="668" spans="1:16" x14ac:dyDescent="0.2">
      <c r="A668" s="49">
        <f>IF(P668=0,0,IF(COUNTBLANK(P668)=1,0,COUNTA($P$14:P668)))</f>
        <v>0</v>
      </c>
      <c r="B668" s="21">
        <f>IF($C$4="citu pasākumu izmaksas",IF('10a+c+n'!$Q668="C",'10a+c+n'!B668,0))</f>
        <v>0</v>
      </c>
      <c r="C668" s="21">
        <f>IF($C$4="citu pasākumu izmaksas",IF('10a+c+n'!$Q668="C",'10a+c+n'!C668,0))</f>
        <v>0</v>
      </c>
      <c r="D668" s="21">
        <f>IF($C$4="citu pasākumu izmaksas",IF('10a+c+n'!$Q668="C",'10a+c+n'!D668,0))</f>
        <v>0</v>
      </c>
      <c r="E668" s="42"/>
      <c r="F668" s="64"/>
      <c r="G668" s="121"/>
      <c r="H668" s="121">
        <f>IF($C$4="citu pasākumu izmaksas",IF('10a+c+n'!$Q668="C",'10a+c+n'!H668,0))</f>
        <v>0</v>
      </c>
      <c r="I668" s="121"/>
      <c r="J668" s="121"/>
      <c r="K668" s="122">
        <f>IF($C$4="citu pasākumu izmaksas",IF('10a+c+n'!$Q668="C",'10a+c+n'!K668,0))</f>
        <v>0</v>
      </c>
      <c r="L668" s="83">
        <f>IF($C$4="citu pasākumu izmaksas",IF('10a+c+n'!$Q668="C",'10a+c+n'!L668,0))</f>
        <v>0</v>
      </c>
      <c r="M668" s="121">
        <f>IF($C$4="citu pasākumu izmaksas",IF('10a+c+n'!$Q668="C",'10a+c+n'!M668,0))</f>
        <v>0</v>
      </c>
      <c r="N668" s="121">
        <f>IF($C$4="citu pasākumu izmaksas",IF('10a+c+n'!$Q668="C",'10a+c+n'!N668,0))</f>
        <v>0</v>
      </c>
      <c r="O668" s="121">
        <f>IF($C$4="citu pasākumu izmaksas",IF('10a+c+n'!$Q668="C",'10a+c+n'!O668,0))</f>
        <v>0</v>
      </c>
      <c r="P668" s="122">
        <f>IF($C$4="citu pasākumu izmaksas",IF('10a+c+n'!$Q668="C",'10a+c+n'!P668,0))</f>
        <v>0</v>
      </c>
    </row>
    <row r="669" spans="1:16" x14ac:dyDescent="0.2">
      <c r="A669" s="49">
        <f>IF(P669=0,0,IF(COUNTBLANK(P669)=1,0,COUNTA($P$14:P669)))</f>
        <v>0</v>
      </c>
      <c r="B669" s="21">
        <f>IF($C$4="citu pasākumu izmaksas",IF('10a+c+n'!$Q669="C",'10a+c+n'!B669,0))</f>
        <v>0</v>
      </c>
      <c r="C669" s="21">
        <f>IF($C$4="citu pasākumu izmaksas",IF('10a+c+n'!$Q669="C",'10a+c+n'!C669,0))</f>
        <v>0</v>
      </c>
      <c r="D669" s="21">
        <f>IF($C$4="citu pasākumu izmaksas",IF('10a+c+n'!$Q669="C",'10a+c+n'!D669,0))</f>
        <v>0</v>
      </c>
      <c r="E669" s="42"/>
      <c r="F669" s="64"/>
      <c r="G669" s="121"/>
      <c r="H669" s="121">
        <f>IF($C$4="citu pasākumu izmaksas",IF('10a+c+n'!$Q669="C",'10a+c+n'!H669,0))</f>
        <v>0</v>
      </c>
      <c r="I669" s="121"/>
      <c r="J669" s="121"/>
      <c r="K669" s="122">
        <f>IF($C$4="citu pasākumu izmaksas",IF('10a+c+n'!$Q669="C",'10a+c+n'!K669,0))</f>
        <v>0</v>
      </c>
      <c r="L669" s="83">
        <f>IF($C$4="citu pasākumu izmaksas",IF('10a+c+n'!$Q669="C",'10a+c+n'!L669,0))</f>
        <v>0</v>
      </c>
      <c r="M669" s="121">
        <f>IF($C$4="citu pasākumu izmaksas",IF('10a+c+n'!$Q669="C",'10a+c+n'!M669,0))</f>
        <v>0</v>
      </c>
      <c r="N669" s="121">
        <f>IF($C$4="citu pasākumu izmaksas",IF('10a+c+n'!$Q669="C",'10a+c+n'!N669,0))</f>
        <v>0</v>
      </c>
      <c r="O669" s="121">
        <f>IF($C$4="citu pasākumu izmaksas",IF('10a+c+n'!$Q669="C",'10a+c+n'!O669,0))</f>
        <v>0</v>
      </c>
      <c r="P669" s="122">
        <f>IF($C$4="citu pasākumu izmaksas",IF('10a+c+n'!$Q669="C",'10a+c+n'!P669,0))</f>
        <v>0</v>
      </c>
    </row>
    <row r="670" spans="1:16" x14ac:dyDescent="0.2">
      <c r="A670" s="49">
        <f>IF(P670=0,0,IF(COUNTBLANK(P670)=1,0,COUNTA($P$14:P670)))</f>
        <v>0</v>
      </c>
      <c r="B670" s="21">
        <f>IF($C$4="citu pasākumu izmaksas",IF('10a+c+n'!$Q670="C",'10a+c+n'!B670,0))</f>
        <v>0</v>
      </c>
      <c r="C670" s="21">
        <f>IF($C$4="citu pasākumu izmaksas",IF('10a+c+n'!$Q670="C",'10a+c+n'!C670,0))</f>
        <v>0</v>
      </c>
      <c r="D670" s="21">
        <f>IF($C$4="citu pasākumu izmaksas",IF('10a+c+n'!$Q670="C",'10a+c+n'!D670,0))</f>
        <v>0</v>
      </c>
      <c r="E670" s="42"/>
      <c r="F670" s="64"/>
      <c r="G670" s="121"/>
      <c r="H670" s="121">
        <f>IF($C$4="citu pasākumu izmaksas",IF('10a+c+n'!$Q670="C",'10a+c+n'!H670,0))</f>
        <v>0</v>
      </c>
      <c r="I670" s="121"/>
      <c r="J670" s="121"/>
      <c r="K670" s="122">
        <f>IF($C$4="citu pasākumu izmaksas",IF('10a+c+n'!$Q670="C",'10a+c+n'!K670,0))</f>
        <v>0</v>
      </c>
      <c r="L670" s="83">
        <f>IF($C$4="citu pasākumu izmaksas",IF('10a+c+n'!$Q670="C",'10a+c+n'!L670,0))</f>
        <v>0</v>
      </c>
      <c r="M670" s="121">
        <f>IF($C$4="citu pasākumu izmaksas",IF('10a+c+n'!$Q670="C",'10a+c+n'!M670,0))</f>
        <v>0</v>
      </c>
      <c r="N670" s="121">
        <f>IF($C$4="citu pasākumu izmaksas",IF('10a+c+n'!$Q670="C",'10a+c+n'!N670,0))</f>
        <v>0</v>
      </c>
      <c r="O670" s="121">
        <f>IF($C$4="citu pasākumu izmaksas",IF('10a+c+n'!$Q670="C",'10a+c+n'!O670,0))</f>
        <v>0</v>
      </c>
      <c r="P670" s="122">
        <f>IF($C$4="citu pasākumu izmaksas",IF('10a+c+n'!$Q670="C",'10a+c+n'!P670,0))</f>
        <v>0</v>
      </c>
    </row>
    <row r="671" spans="1:16" x14ac:dyDescent="0.2">
      <c r="A671" s="49">
        <f>IF(P671=0,0,IF(COUNTBLANK(P671)=1,0,COUNTA($P$14:P671)))</f>
        <v>0</v>
      </c>
      <c r="B671" s="21">
        <f>IF($C$4="citu pasākumu izmaksas",IF('10a+c+n'!$Q671="C",'10a+c+n'!B671,0))</f>
        <v>0</v>
      </c>
      <c r="C671" s="21">
        <f>IF($C$4="citu pasākumu izmaksas",IF('10a+c+n'!$Q671="C",'10a+c+n'!C671,0))</f>
        <v>0</v>
      </c>
      <c r="D671" s="21">
        <f>IF($C$4="citu pasākumu izmaksas",IF('10a+c+n'!$Q671="C",'10a+c+n'!D671,0))</f>
        <v>0</v>
      </c>
      <c r="E671" s="42"/>
      <c r="F671" s="64"/>
      <c r="G671" s="121"/>
      <c r="H671" s="121">
        <f>IF($C$4="citu pasākumu izmaksas",IF('10a+c+n'!$Q671="C",'10a+c+n'!H671,0))</f>
        <v>0</v>
      </c>
      <c r="I671" s="121"/>
      <c r="J671" s="121"/>
      <c r="K671" s="122">
        <f>IF($C$4="citu pasākumu izmaksas",IF('10a+c+n'!$Q671="C",'10a+c+n'!K671,0))</f>
        <v>0</v>
      </c>
      <c r="L671" s="83">
        <f>IF($C$4="citu pasākumu izmaksas",IF('10a+c+n'!$Q671="C",'10a+c+n'!L671,0))</f>
        <v>0</v>
      </c>
      <c r="M671" s="121">
        <f>IF($C$4="citu pasākumu izmaksas",IF('10a+c+n'!$Q671="C",'10a+c+n'!M671,0))</f>
        <v>0</v>
      </c>
      <c r="N671" s="121">
        <f>IF($C$4="citu pasākumu izmaksas",IF('10a+c+n'!$Q671="C",'10a+c+n'!N671,0))</f>
        <v>0</v>
      </c>
      <c r="O671" s="121">
        <f>IF($C$4="citu pasākumu izmaksas",IF('10a+c+n'!$Q671="C",'10a+c+n'!O671,0))</f>
        <v>0</v>
      </c>
      <c r="P671" s="122">
        <f>IF($C$4="citu pasākumu izmaksas",IF('10a+c+n'!$Q671="C",'10a+c+n'!P671,0))</f>
        <v>0</v>
      </c>
    </row>
    <row r="672" spans="1:16" x14ac:dyDescent="0.2">
      <c r="A672" s="49">
        <f>IF(P672=0,0,IF(COUNTBLANK(P672)=1,0,COUNTA($P$14:P672)))</f>
        <v>0</v>
      </c>
      <c r="B672" s="21">
        <f>IF($C$4="citu pasākumu izmaksas",IF('10a+c+n'!$Q672="C",'10a+c+n'!B672,0))</f>
        <v>0</v>
      </c>
      <c r="C672" s="21">
        <f>IF($C$4="citu pasākumu izmaksas",IF('10a+c+n'!$Q672="C",'10a+c+n'!C672,0))</f>
        <v>0</v>
      </c>
      <c r="D672" s="21">
        <f>IF($C$4="citu pasākumu izmaksas",IF('10a+c+n'!$Q672="C",'10a+c+n'!D672,0))</f>
        <v>0</v>
      </c>
      <c r="E672" s="42"/>
      <c r="F672" s="64"/>
      <c r="G672" s="121"/>
      <c r="H672" s="121">
        <f>IF($C$4="citu pasākumu izmaksas",IF('10a+c+n'!$Q672="C",'10a+c+n'!H672,0))</f>
        <v>0</v>
      </c>
      <c r="I672" s="121"/>
      <c r="J672" s="121"/>
      <c r="K672" s="122">
        <f>IF($C$4="citu pasākumu izmaksas",IF('10a+c+n'!$Q672="C",'10a+c+n'!K672,0))</f>
        <v>0</v>
      </c>
      <c r="L672" s="83">
        <f>IF($C$4="citu pasākumu izmaksas",IF('10a+c+n'!$Q672="C",'10a+c+n'!L672,0))</f>
        <v>0</v>
      </c>
      <c r="M672" s="121">
        <f>IF($C$4="citu pasākumu izmaksas",IF('10a+c+n'!$Q672="C",'10a+c+n'!M672,0))</f>
        <v>0</v>
      </c>
      <c r="N672" s="121">
        <f>IF($C$4="citu pasākumu izmaksas",IF('10a+c+n'!$Q672="C",'10a+c+n'!N672,0))</f>
        <v>0</v>
      </c>
      <c r="O672" s="121">
        <f>IF($C$4="citu pasākumu izmaksas",IF('10a+c+n'!$Q672="C",'10a+c+n'!O672,0))</f>
        <v>0</v>
      </c>
      <c r="P672" s="122">
        <f>IF($C$4="citu pasākumu izmaksas",IF('10a+c+n'!$Q672="C",'10a+c+n'!P672,0))</f>
        <v>0</v>
      </c>
    </row>
    <row r="673" spans="1:16" x14ac:dyDescent="0.2">
      <c r="A673" s="49">
        <f>IF(P673=0,0,IF(COUNTBLANK(P673)=1,0,COUNTA($P$14:P673)))</f>
        <v>0</v>
      </c>
      <c r="B673" s="21">
        <f>IF($C$4="citu pasākumu izmaksas",IF('10a+c+n'!$Q673="C",'10a+c+n'!B673,0))</f>
        <v>0</v>
      </c>
      <c r="C673" s="21">
        <f>IF($C$4="citu pasākumu izmaksas",IF('10a+c+n'!$Q673="C",'10a+c+n'!C673,0))</f>
        <v>0</v>
      </c>
      <c r="D673" s="21">
        <f>IF($C$4="citu pasākumu izmaksas",IF('10a+c+n'!$Q673="C",'10a+c+n'!D673,0))</f>
        <v>0</v>
      </c>
      <c r="E673" s="42"/>
      <c r="F673" s="64"/>
      <c r="G673" s="121"/>
      <c r="H673" s="121">
        <f>IF($C$4="citu pasākumu izmaksas",IF('10a+c+n'!$Q673="C",'10a+c+n'!H673,0))</f>
        <v>0</v>
      </c>
      <c r="I673" s="121"/>
      <c r="J673" s="121"/>
      <c r="K673" s="122">
        <f>IF($C$4="citu pasākumu izmaksas",IF('10a+c+n'!$Q673="C",'10a+c+n'!K673,0))</f>
        <v>0</v>
      </c>
      <c r="L673" s="83">
        <f>IF($C$4="citu pasākumu izmaksas",IF('10a+c+n'!$Q673="C",'10a+c+n'!L673,0))</f>
        <v>0</v>
      </c>
      <c r="M673" s="121">
        <f>IF($C$4="citu pasākumu izmaksas",IF('10a+c+n'!$Q673="C",'10a+c+n'!M673,0))</f>
        <v>0</v>
      </c>
      <c r="N673" s="121">
        <f>IF($C$4="citu pasākumu izmaksas",IF('10a+c+n'!$Q673="C",'10a+c+n'!N673,0))</f>
        <v>0</v>
      </c>
      <c r="O673" s="121">
        <f>IF($C$4="citu pasākumu izmaksas",IF('10a+c+n'!$Q673="C",'10a+c+n'!O673,0))</f>
        <v>0</v>
      </c>
      <c r="P673" s="122">
        <f>IF($C$4="citu pasākumu izmaksas",IF('10a+c+n'!$Q673="C",'10a+c+n'!P673,0))</f>
        <v>0</v>
      </c>
    </row>
    <row r="674" spans="1:16" x14ac:dyDescent="0.2">
      <c r="A674" s="49">
        <f>IF(P674=0,0,IF(COUNTBLANK(P674)=1,0,COUNTA($P$14:P674)))</f>
        <v>0</v>
      </c>
      <c r="B674" s="21">
        <f>IF($C$4="citu pasākumu izmaksas",IF('10a+c+n'!$Q674="C",'10a+c+n'!B674,0))</f>
        <v>0</v>
      </c>
      <c r="C674" s="21">
        <f>IF($C$4="citu pasākumu izmaksas",IF('10a+c+n'!$Q674="C",'10a+c+n'!C674,0))</f>
        <v>0</v>
      </c>
      <c r="D674" s="21">
        <f>IF($C$4="citu pasākumu izmaksas",IF('10a+c+n'!$Q674="C",'10a+c+n'!D674,0))</f>
        <v>0</v>
      </c>
      <c r="E674" s="42"/>
      <c r="F674" s="64"/>
      <c r="G674" s="121"/>
      <c r="H674" s="121">
        <f>IF($C$4="citu pasākumu izmaksas",IF('10a+c+n'!$Q674="C",'10a+c+n'!H674,0))</f>
        <v>0</v>
      </c>
      <c r="I674" s="121"/>
      <c r="J674" s="121"/>
      <c r="K674" s="122">
        <f>IF($C$4="citu pasākumu izmaksas",IF('10a+c+n'!$Q674="C",'10a+c+n'!K674,0))</f>
        <v>0</v>
      </c>
      <c r="L674" s="83">
        <f>IF($C$4="citu pasākumu izmaksas",IF('10a+c+n'!$Q674="C",'10a+c+n'!L674,0))</f>
        <v>0</v>
      </c>
      <c r="M674" s="121">
        <f>IF($C$4="citu pasākumu izmaksas",IF('10a+c+n'!$Q674="C",'10a+c+n'!M674,0))</f>
        <v>0</v>
      </c>
      <c r="N674" s="121">
        <f>IF($C$4="citu pasākumu izmaksas",IF('10a+c+n'!$Q674="C",'10a+c+n'!N674,0))</f>
        <v>0</v>
      </c>
      <c r="O674" s="121">
        <f>IF($C$4="citu pasākumu izmaksas",IF('10a+c+n'!$Q674="C",'10a+c+n'!O674,0))</f>
        <v>0</v>
      </c>
      <c r="P674" s="122">
        <f>IF($C$4="citu pasākumu izmaksas",IF('10a+c+n'!$Q674="C",'10a+c+n'!P674,0))</f>
        <v>0</v>
      </c>
    </row>
    <row r="675" spans="1:16" x14ac:dyDescent="0.2">
      <c r="A675" s="49">
        <f>IF(P675=0,0,IF(COUNTBLANK(P675)=1,0,COUNTA($P$14:P675)))</f>
        <v>0</v>
      </c>
      <c r="B675" s="21">
        <f>IF($C$4="citu pasākumu izmaksas",IF('10a+c+n'!$Q675="C",'10a+c+n'!B675,0))</f>
        <v>0</v>
      </c>
      <c r="C675" s="21">
        <f>IF($C$4="citu pasākumu izmaksas",IF('10a+c+n'!$Q675="C",'10a+c+n'!C675,0))</f>
        <v>0</v>
      </c>
      <c r="D675" s="21">
        <f>IF($C$4="citu pasākumu izmaksas",IF('10a+c+n'!$Q675="C",'10a+c+n'!D675,0))</f>
        <v>0</v>
      </c>
      <c r="E675" s="42"/>
      <c r="F675" s="64"/>
      <c r="G675" s="121"/>
      <c r="H675" s="121">
        <f>IF($C$4="citu pasākumu izmaksas",IF('10a+c+n'!$Q675="C",'10a+c+n'!H675,0))</f>
        <v>0</v>
      </c>
      <c r="I675" s="121"/>
      <c r="J675" s="121"/>
      <c r="K675" s="122">
        <f>IF($C$4="citu pasākumu izmaksas",IF('10a+c+n'!$Q675="C",'10a+c+n'!K675,0))</f>
        <v>0</v>
      </c>
      <c r="L675" s="83">
        <f>IF($C$4="citu pasākumu izmaksas",IF('10a+c+n'!$Q675="C",'10a+c+n'!L675,0))</f>
        <v>0</v>
      </c>
      <c r="M675" s="121">
        <f>IF($C$4="citu pasākumu izmaksas",IF('10a+c+n'!$Q675="C",'10a+c+n'!M675,0))</f>
        <v>0</v>
      </c>
      <c r="N675" s="121">
        <f>IF($C$4="citu pasākumu izmaksas",IF('10a+c+n'!$Q675="C",'10a+c+n'!N675,0))</f>
        <v>0</v>
      </c>
      <c r="O675" s="121">
        <f>IF($C$4="citu pasākumu izmaksas",IF('10a+c+n'!$Q675="C",'10a+c+n'!O675,0))</f>
        <v>0</v>
      </c>
      <c r="P675" s="122">
        <f>IF($C$4="citu pasākumu izmaksas",IF('10a+c+n'!$Q675="C",'10a+c+n'!P675,0))</f>
        <v>0</v>
      </c>
    </row>
    <row r="676" spans="1:16" x14ac:dyDescent="0.2">
      <c r="A676" s="49">
        <f>IF(P676=0,0,IF(COUNTBLANK(P676)=1,0,COUNTA($P$14:P676)))</f>
        <v>0</v>
      </c>
      <c r="B676" s="21">
        <f>IF($C$4="citu pasākumu izmaksas",IF('10a+c+n'!$Q676="C",'10a+c+n'!B676,0))</f>
        <v>0</v>
      </c>
      <c r="C676" s="21">
        <f>IF($C$4="citu pasākumu izmaksas",IF('10a+c+n'!$Q676="C",'10a+c+n'!C676,0))</f>
        <v>0</v>
      </c>
      <c r="D676" s="21">
        <f>IF($C$4="citu pasākumu izmaksas",IF('10a+c+n'!$Q676="C",'10a+c+n'!D676,0))</f>
        <v>0</v>
      </c>
      <c r="E676" s="42"/>
      <c r="F676" s="64"/>
      <c r="G676" s="121"/>
      <c r="H676" s="121">
        <f>IF($C$4="citu pasākumu izmaksas",IF('10a+c+n'!$Q676="C",'10a+c+n'!H676,0))</f>
        <v>0</v>
      </c>
      <c r="I676" s="121"/>
      <c r="J676" s="121"/>
      <c r="K676" s="122">
        <f>IF($C$4="citu pasākumu izmaksas",IF('10a+c+n'!$Q676="C",'10a+c+n'!K676,0))</f>
        <v>0</v>
      </c>
      <c r="L676" s="83">
        <f>IF($C$4="citu pasākumu izmaksas",IF('10a+c+n'!$Q676="C",'10a+c+n'!L676,0))</f>
        <v>0</v>
      </c>
      <c r="M676" s="121">
        <f>IF($C$4="citu pasākumu izmaksas",IF('10a+c+n'!$Q676="C",'10a+c+n'!M676,0))</f>
        <v>0</v>
      </c>
      <c r="N676" s="121">
        <f>IF($C$4="citu pasākumu izmaksas",IF('10a+c+n'!$Q676="C",'10a+c+n'!N676,0))</f>
        <v>0</v>
      </c>
      <c r="O676" s="121">
        <f>IF($C$4="citu pasākumu izmaksas",IF('10a+c+n'!$Q676="C",'10a+c+n'!O676,0))</f>
        <v>0</v>
      </c>
      <c r="P676" s="122">
        <f>IF($C$4="citu pasākumu izmaksas",IF('10a+c+n'!$Q676="C",'10a+c+n'!P676,0))</f>
        <v>0</v>
      </c>
    </row>
    <row r="677" spans="1:16" x14ac:dyDescent="0.2">
      <c r="A677" s="49">
        <f>IF(P677=0,0,IF(COUNTBLANK(P677)=1,0,COUNTA($P$14:P677)))</f>
        <v>0</v>
      </c>
      <c r="B677" s="21">
        <f>IF($C$4="citu pasākumu izmaksas",IF('10a+c+n'!$Q677="C",'10a+c+n'!B677,0))</f>
        <v>0</v>
      </c>
      <c r="C677" s="21">
        <f>IF($C$4="citu pasākumu izmaksas",IF('10a+c+n'!$Q677="C",'10a+c+n'!C677,0))</f>
        <v>0</v>
      </c>
      <c r="D677" s="21">
        <f>IF($C$4="citu pasākumu izmaksas",IF('10a+c+n'!$Q677="C",'10a+c+n'!D677,0))</f>
        <v>0</v>
      </c>
      <c r="E677" s="42"/>
      <c r="F677" s="64"/>
      <c r="G677" s="121"/>
      <c r="H677" s="121">
        <f>IF($C$4="citu pasākumu izmaksas",IF('10a+c+n'!$Q677="C",'10a+c+n'!H677,0))</f>
        <v>0</v>
      </c>
      <c r="I677" s="121"/>
      <c r="J677" s="121"/>
      <c r="K677" s="122">
        <f>IF($C$4="citu pasākumu izmaksas",IF('10a+c+n'!$Q677="C",'10a+c+n'!K677,0))</f>
        <v>0</v>
      </c>
      <c r="L677" s="83">
        <f>IF($C$4="citu pasākumu izmaksas",IF('10a+c+n'!$Q677="C",'10a+c+n'!L677,0))</f>
        <v>0</v>
      </c>
      <c r="M677" s="121">
        <f>IF($C$4="citu pasākumu izmaksas",IF('10a+c+n'!$Q677="C",'10a+c+n'!M677,0))</f>
        <v>0</v>
      </c>
      <c r="N677" s="121">
        <f>IF($C$4="citu pasākumu izmaksas",IF('10a+c+n'!$Q677="C",'10a+c+n'!N677,0))</f>
        <v>0</v>
      </c>
      <c r="O677" s="121">
        <f>IF($C$4="citu pasākumu izmaksas",IF('10a+c+n'!$Q677="C",'10a+c+n'!O677,0))</f>
        <v>0</v>
      </c>
      <c r="P677" s="122">
        <f>IF($C$4="citu pasākumu izmaksas",IF('10a+c+n'!$Q677="C",'10a+c+n'!P677,0))</f>
        <v>0</v>
      </c>
    </row>
    <row r="678" spans="1:16" x14ac:dyDescent="0.2">
      <c r="A678" s="49">
        <f>IF(P678=0,0,IF(COUNTBLANK(P678)=1,0,COUNTA($P$14:P678)))</f>
        <v>0</v>
      </c>
      <c r="B678" s="21">
        <f>IF($C$4="citu pasākumu izmaksas",IF('10a+c+n'!$Q678="C",'10a+c+n'!B678,0))</f>
        <v>0</v>
      </c>
      <c r="C678" s="21">
        <f>IF($C$4="citu pasākumu izmaksas",IF('10a+c+n'!$Q678="C",'10a+c+n'!C678,0))</f>
        <v>0</v>
      </c>
      <c r="D678" s="21">
        <f>IF($C$4="citu pasākumu izmaksas",IF('10a+c+n'!$Q678="C",'10a+c+n'!D678,0))</f>
        <v>0</v>
      </c>
      <c r="E678" s="42"/>
      <c r="F678" s="64"/>
      <c r="G678" s="121"/>
      <c r="H678" s="121">
        <f>IF($C$4="citu pasākumu izmaksas",IF('10a+c+n'!$Q678="C",'10a+c+n'!H678,0))</f>
        <v>0</v>
      </c>
      <c r="I678" s="121"/>
      <c r="J678" s="121"/>
      <c r="K678" s="122">
        <f>IF($C$4="citu pasākumu izmaksas",IF('10a+c+n'!$Q678="C",'10a+c+n'!K678,0))</f>
        <v>0</v>
      </c>
      <c r="L678" s="83">
        <f>IF($C$4="citu pasākumu izmaksas",IF('10a+c+n'!$Q678="C",'10a+c+n'!L678,0))</f>
        <v>0</v>
      </c>
      <c r="M678" s="121">
        <f>IF($C$4="citu pasākumu izmaksas",IF('10a+c+n'!$Q678="C",'10a+c+n'!M678,0))</f>
        <v>0</v>
      </c>
      <c r="N678" s="121">
        <f>IF($C$4="citu pasākumu izmaksas",IF('10a+c+n'!$Q678="C",'10a+c+n'!N678,0))</f>
        <v>0</v>
      </c>
      <c r="O678" s="121">
        <f>IF($C$4="citu pasākumu izmaksas",IF('10a+c+n'!$Q678="C",'10a+c+n'!O678,0))</f>
        <v>0</v>
      </c>
      <c r="P678" s="122">
        <f>IF($C$4="citu pasākumu izmaksas",IF('10a+c+n'!$Q678="C",'10a+c+n'!P678,0))</f>
        <v>0</v>
      </c>
    </row>
    <row r="679" spans="1:16" x14ac:dyDescent="0.2">
      <c r="A679" s="49">
        <f>IF(P679=0,0,IF(COUNTBLANK(P679)=1,0,COUNTA($P$14:P679)))</f>
        <v>0</v>
      </c>
      <c r="B679" s="21">
        <f>IF($C$4="citu pasākumu izmaksas",IF('10a+c+n'!$Q679="C",'10a+c+n'!B679,0))</f>
        <v>0</v>
      </c>
      <c r="C679" s="21">
        <f>IF($C$4="citu pasākumu izmaksas",IF('10a+c+n'!$Q679="C",'10a+c+n'!C679,0))</f>
        <v>0</v>
      </c>
      <c r="D679" s="21">
        <f>IF($C$4="citu pasākumu izmaksas",IF('10a+c+n'!$Q679="C",'10a+c+n'!D679,0))</f>
        <v>0</v>
      </c>
      <c r="E679" s="42"/>
      <c r="F679" s="64"/>
      <c r="G679" s="121"/>
      <c r="H679" s="121">
        <f>IF($C$4="citu pasākumu izmaksas",IF('10a+c+n'!$Q679="C",'10a+c+n'!H679,0))</f>
        <v>0</v>
      </c>
      <c r="I679" s="121"/>
      <c r="J679" s="121"/>
      <c r="K679" s="122">
        <f>IF($C$4="citu pasākumu izmaksas",IF('10a+c+n'!$Q679="C",'10a+c+n'!K679,0))</f>
        <v>0</v>
      </c>
      <c r="L679" s="83">
        <f>IF($C$4="citu pasākumu izmaksas",IF('10a+c+n'!$Q679="C",'10a+c+n'!L679,0))</f>
        <v>0</v>
      </c>
      <c r="M679" s="121">
        <f>IF($C$4="citu pasākumu izmaksas",IF('10a+c+n'!$Q679="C",'10a+c+n'!M679,0))</f>
        <v>0</v>
      </c>
      <c r="N679" s="121">
        <f>IF($C$4="citu pasākumu izmaksas",IF('10a+c+n'!$Q679="C",'10a+c+n'!N679,0))</f>
        <v>0</v>
      </c>
      <c r="O679" s="121">
        <f>IF($C$4="citu pasākumu izmaksas",IF('10a+c+n'!$Q679="C",'10a+c+n'!O679,0))</f>
        <v>0</v>
      </c>
      <c r="P679" s="122">
        <f>IF($C$4="citu pasākumu izmaksas",IF('10a+c+n'!$Q679="C",'10a+c+n'!P679,0))</f>
        <v>0</v>
      </c>
    </row>
    <row r="680" spans="1:16" x14ac:dyDescent="0.2">
      <c r="A680" s="49">
        <f>IF(P680=0,0,IF(COUNTBLANK(P680)=1,0,COUNTA($P$14:P680)))</f>
        <v>0</v>
      </c>
      <c r="B680" s="21">
        <f>IF($C$4="citu pasākumu izmaksas",IF('10a+c+n'!$Q680="C",'10a+c+n'!B680,0))</f>
        <v>0</v>
      </c>
      <c r="C680" s="21">
        <f>IF($C$4="citu pasākumu izmaksas",IF('10a+c+n'!$Q680="C",'10a+c+n'!C680,0))</f>
        <v>0</v>
      </c>
      <c r="D680" s="21">
        <f>IF($C$4="citu pasākumu izmaksas",IF('10a+c+n'!$Q680="C",'10a+c+n'!D680,0))</f>
        <v>0</v>
      </c>
      <c r="E680" s="42"/>
      <c r="F680" s="64"/>
      <c r="G680" s="121"/>
      <c r="H680" s="121">
        <f>IF($C$4="citu pasākumu izmaksas",IF('10a+c+n'!$Q680="C",'10a+c+n'!H680,0))</f>
        <v>0</v>
      </c>
      <c r="I680" s="121"/>
      <c r="J680" s="121"/>
      <c r="K680" s="122">
        <f>IF($C$4="citu pasākumu izmaksas",IF('10a+c+n'!$Q680="C",'10a+c+n'!K680,0))</f>
        <v>0</v>
      </c>
      <c r="L680" s="83">
        <f>IF($C$4="citu pasākumu izmaksas",IF('10a+c+n'!$Q680="C",'10a+c+n'!L680,0))</f>
        <v>0</v>
      </c>
      <c r="M680" s="121">
        <f>IF($C$4="citu pasākumu izmaksas",IF('10a+c+n'!$Q680="C",'10a+c+n'!M680,0))</f>
        <v>0</v>
      </c>
      <c r="N680" s="121">
        <f>IF($C$4="citu pasākumu izmaksas",IF('10a+c+n'!$Q680="C",'10a+c+n'!N680,0))</f>
        <v>0</v>
      </c>
      <c r="O680" s="121">
        <f>IF($C$4="citu pasākumu izmaksas",IF('10a+c+n'!$Q680="C",'10a+c+n'!O680,0))</f>
        <v>0</v>
      </c>
      <c r="P680" s="122">
        <f>IF($C$4="citu pasākumu izmaksas",IF('10a+c+n'!$Q680="C",'10a+c+n'!P680,0))</f>
        <v>0</v>
      </c>
    </row>
    <row r="681" spans="1:16" x14ac:dyDescent="0.2">
      <c r="A681" s="49">
        <f>IF(P681=0,0,IF(COUNTBLANK(P681)=1,0,COUNTA($P$14:P681)))</f>
        <v>0</v>
      </c>
      <c r="B681" s="21">
        <f>IF($C$4="citu pasākumu izmaksas",IF('10a+c+n'!$Q681="C",'10a+c+n'!B681,0))</f>
        <v>0</v>
      </c>
      <c r="C681" s="21">
        <f>IF($C$4="citu pasākumu izmaksas",IF('10a+c+n'!$Q681="C",'10a+c+n'!C681,0))</f>
        <v>0</v>
      </c>
      <c r="D681" s="21">
        <f>IF($C$4="citu pasākumu izmaksas",IF('10a+c+n'!$Q681="C",'10a+c+n'!D681,0))</f>
        <v>0</v>
      </c>
      <c r="E681" s="42"/>
      <c r="F681" s="64"/>
      <c r="G681" s="121"/>
      <c r="H681" s="121">
        <f>IF($C$4="citu pasākumu izmaksas",IF('10a+c+n'!$Q681="C",'10a+c+n'!H681,0))</f>
        <v>0</v>
      </c>
      <c r="I681" s="121"/>
      <c r="J681" s="121"/>
      <c r="K681" s="122">
        <f>IF($C$4="citu pasākumu izmaksas",IF('10a+c+n'!$Q681="C",'10a+c+n'!K681,0))</f>
        <v>0</v>
      </c>
      <c r="L681" s="83">
        <f>IF($C$4="citu pasākumu izmaksas",IF('10a+c+n'!$Q681="C",'10a+c+n'!L681,0))</f>
        <v>0</v>
      </c>
      <c r="M681" s="121">
        <f>IF($C$4="citu pasākumu izmaksas",IF('10a+c+n'!$Q681="C",'10a+c+n'!M681,0))</f>
        <v>0</v>
      </c>
      <c r="N681" s="121">
        <f>IF($C$4="citu pasākumu izmaksas",IF('10a+c+n'!$Q681="C",'10a+c+n'!N681,0))</f>
        <v>0</v>
      </c>
      <c r="O681" s="121">
        <f>IF($C$4="citu pasākumu izmaksas",IF('10a+c+n'!$Q681="C",'10a+c+n'!O681,0))</f>
        <v>0</v>
      </c>
      <c r="P681" s="122">
        <f>IF($C$4="citu pasākumu izmaksas",IF('10a+c+n'!$Q681="C",'10a+c+n'!P681,0))</f>
        <v>0</v>
      </c>
    </row>
    <row r="682" spans="1:16" x14ac:dyDescent="0.2">
      <c r="A682" s="49">
        <f>IF(P682=0,0,IF(COUNTBLANK(P682)=1,0,COUNTA($P$14:P682)))</f>
        <v>0</v>
      </c>
      <c r="B682" s="21">
        <f>IF($C$4="citu pasākumu izmaksas",IF('10a+c+n'!$Q682="C",'10a+c+n'!B682,0))</f>
        <v>0</v>
      </c>
      <c r="C682" s="21">
        <f>IF($C$4="citu pasākumu izmaksas",IF('10a+c+n'!$Q682="C",'10a+c+n'!C682,0))</f>
        <v>0</v>
      </c>
      <c r="D682" s="21">
        <f>IF($C$4="citu pasākumu izmaksas",IF('10a+c+n'!$Q682="C",'10a+c+n'!D682,0))</f>
        <v>0</v>
      </c>
      <c r="E682" s="42"/>
      <c r="F682" s="64"/>
      <c r="G682" s="121"/>
      <c r="H682" s="121">
        <f>IF($C$4="citu pasākumu izmaksas",IF('10a+c+n'!$Q682="C",'10a+c+n'!H682,0))</f>
        <v>0</v>
      </c>
      <c r="I682" s="121"/>
      <c r="J682" s="121"/>
      <c r="K682" s="122">
        <f>IF($C$4="citu pasākumu izmaksas",IF('10a+c+n'!$Q682="C",'10a+c+n'!K682,0))</f>
        <v>0</v>
      </c>
      <c r="L682" s="83">
        <f>IF($C$4="citu pasākumu izmaksas",IF('10a+c+n'!$Q682="C",'10a+c+n'!L682,0))</f>
        <v>0</v>
      </c>
      <c r="M682" s="121">
        <f>IF($C$4="citu pasākumu izmaksas",IF('10a+c+n'!$Q682="C",'10a+c+n'!M682,0))</f>
        <v>0</v>
      </c>
      <c r="N682" s="121">
        <f>IF($C$4="citu pasākumu izmaksas",IF('10a+c+n'!$Q682="C",'10a+c+n'!N682,0))</f>
        <v>0</v>
      </c>
      <c r="O682" s="121">
        <f>IF($C$4="citu pasākumu izmaksas",IF('10a+c+n'!$Q682="C",'10a+c+n'!O682,0))</f>
        <v>0</v>
      </c>
      <c r="P682" s="122">
        <f>IF($C$4="citu pasākumu izmaksas",IF('10a+c+n'!$Q682="C",'10a+c+n'!P682,0))</f>
        <v>0</v>
      </c>
    </row>
    <row r="683" spans="1:16" x14ac:dyDescent="0.2">
      <c r="A683" s="49">
        <f>IF(P683=0,0,IF(COUNTBLANK(P683)=1,0,COUNTA($P$14:P683)))</f>
        <v>0</v>
      </c>
      <c r="B683" s="21">
        <f>IF($C$4="citu pasākumu izmaksas",IF('10a+c+n'!$Q683="C",'10a+c+n'!B683,0))</f>
        <v>0</v>
      </c>
      <c r="C683" s="21">
        <f>IF($C$4="citu pasākumu izmaksas",IF('10a+c+n'!$Q683="C",'10a+c+n'!C683,0))</f>
        <v>0</v>
      </c>
      <c r="D683" s="21">
        <f>IF($C$4="citu pasākumu izmaksas",IF('10a+c+n'!$Q683="C",'10a+c+n'!D683,0))</f>
        <v>0</v>
      </c>
      <c r="E683" s="42"/>
      <c r="F683" s="64"/>
      <c r="G683" s="121"/>
      <c r="H683" s="121">
        <f>IF($C$4="citu pasākumu izmaksas",IF('10a+c+n'!$Q683="C",'10a+c+n'!H683,0))</f>
        <v>0</v>
      </c>
      <c r="I683" s="121"/>
      <c r="J683" s="121"/>
      <c r="K683" s="122">
        <f>IF($C$4="citu pasākumu izmaksas",IF('10a+c+n'!$Q683="C",'10a+c+n'!K683,0))</f>
        <v>0</v>
      </c>
      <c r="L683" s="83">
        <f>IF($C$4="citu pasākumu izmaksas",IF('10a+c+n'!$Q683="C",'10a+c+n'!L683,0))</f>
        <v>0</v>
      </c>
      <c r="M683" s="121">
        <f>IF($C$4="citu pasākumu izmaksas",IF('10a+c+n'!$Q683="C",'10a+c+n'!M683,0))</f>
        <v>0</v>
      </c>
      <c r="N683" s="121">
        <f>IF($C$4="citu pasākumu izmaksas",IF('10a+c+n'!$Q683="C",'10a+c+n'!N683,0))</f>
        <v>0</v>
      </c>
      <c r="O683" s="121">
        <f>IF($C$4="citu pasākumu izmaksas",IF('10a+c+n'!$Q683="C",'10a+c+n'!O683,0))</f>
        <v>0</v>
      </c>
      <c r="P683" s="122">
        <f>IF($C$4="citu pasākumu izmaksas",IF('10a+c+n'!$Q683="C",'10a+c+n'!P683,0))</f>
        <v>0</v>
      </c>
    </row>
    <row r="684" spans="1:16" x14ac:dyDescent="0.2">
      <c r="A684" s="49">
        <f>IF(P684=0,0,IF(COUNTBLANK(P684)=1,0,COUNTA($P$14:P684)))</f>
        <v>0</v>
      </c>
      <c r="B684" s="21">
        <f>IF($C$4="citu pasākumu izmaksas",IF('10a+c+n'!$Q684="C",'10a+c+n'!B684,0))</f>
        <v>0</v>
      </c>
      <c r="C684" s="21">
        <f>IF($C$4="citu pasākumu izmaksas",IF('10a+c+n'!$Q684="C",'10a+c+n'!C684,0))</f>
        <v>0</v>
      </c>
      <c r="D684" s="21">
        <f>IF($C$4="citu pasākumu izmaksas",IF('10a+c+n'!$Q684="C",'10a+c+n'!D684,0))</f>
        <v>0</v>
      </c>
      <c r="E684" s="42"/>
      <c r="F684" s="64"/>
      <c r="G684" s="121"/>
      <c r="H684" s="121">
        <f>IF($C$4="citu pasākumu izmaksas",IF('10a+c+n'!$Q684="C",'10a+c+n'!H684,0))</f>
        <v>0</v>
      </c>
      <c r="I684" s="121"/>
      <c r="J684" s="121"/>
      <c r="K684" s="122">
        <f>IF($C$4="citu pasākumu izmaksas",IF('10a+c+n'!$Q684="C",'10a+c+n'!K684,0))</f>
        <v>0</v>
      </c>
      <c r="L684" s="83">
        <f>IF($C$4="citu pasākumu izmaksas",IF('10a+c+n'!$Q684="C",'10a+c+n'!L684,0))</f>
        <v>0</v>
      </c>
      <c r="M684" s="121">
        <f>IF($C$4="citu pasākumu izmaksas",IF('10a+c+n'!$Q684="C",'10a+c+n'!M684,0))</f>
        <v>0</v>
      </c>
      <c r="N684" s="121">
        <f>IF($C$4="citu pasākumu izmaksas",IF('10a+c+n'!$Q684="C",'10a+c+n'!N684,0))</f>
        <v>0</v>
      </c>
      <c r="O684" s="121">
        <f>IF($C$4="citu pasākumu izmaksas",IF('10a+c+n'!$Q684="C",'10a+c+n'!O684,0))</f>
        <v>0</v>
      </c>
      <c r="P684" s="122">
        <f>IF($C$4="citu pasākumu izmaksas",IF('10a+c+n'!$Q684="C",'10a+c+n'!P684,0))</f>
        <v>0</v>
      </c>
    </row>
    <row r="685" spans="1:16" x14ac:dyDescent="0.2">
      <c r="A685" s="49">
        <f>IF(P685=0,0,IF(COUNTBLANK(P685)=1,0,COUNTA($P$14:P685)))</f>
        <v>0</v>
      </c>
      <c r="B685" s="21">
        <f>IF($C$4="citu pasākumu izmaksas",IF('10a+c+n'!$Q685="C",'10a+c+n'!B685,0))</f>
        <v>0</v>
      </c>
      <c r="C685" s="21">
        <f>IF($C$4="citu pasākumu izmaksas",IF('10a+c+n'!$Q685="C",'10a+c+n'!C685,0))</f>
        <v>0</v>
      </c>
      <c r="D685" s="21">
        <f>IF($C$4="citu pasākumu izmaksas",IF('10a+c+n'!$Q685="C",'10a+c+n'!D685,0))</f>
        <v>0</v>
      </c>
      <c r="E685" s="42"/>
      <c r="F685" s="64"/>
      <c r="G685" s="121"/>
      <c r="H685" s="121">
        <f>IF($C$4="citu pasākumu izmaksas",IF('10a+c+n'!$Q685="C",'10a+c+n'!H685,0))</f>
        <v>0</v>
      </c>
      <c r="I685" s="121"/>
      <c r="J685" s="121"/>
      <c r="K685" s="122">
        <f>IF($C$4="citu pasākumu izmaksas",IF('10a+c+n'!$Q685="C",'10a+c+n'!K685,0))</f>
        <v>0</v>
      </c>
      <c r="L685" s="83">
        <f>IF($C$4="citu pasākumu izmaksas",IF('10a+c+n'!$Q685="C",'10a+c+n'!L685,0))</f>
        <v>0</v>
      </c>
      <c r="M685" s="121">
        <f>IF($C$4="citu pasākumu izmaksas",IF('10a+c+n'!$Q685="C",'10a+c+n'!M685,0))</f>
        <v>0</v>
      </c>
      <c r="N685" s="121">
        <f>IF($C$4="citu pasākumu izmaksas",IF('10a+c+n'!$Q685="C",'10a+c+n'!N685,0))</f>
        <v>0</v>
      </c>
      <c r="O685" s="121">
        <f>IF($C$4="citu pasākumu izmaksas",IF('10a+c+n'!$Q685="C",'10a+c+n'!O685,0))</f>
        <v>0</v>
      </c>
      <c r="P685" s="122">
        <f>IF($C$4="citu pasākumu izmaksas",IF('10a+c+n'!$Q685="C",'10a+c+n'!P685,0))</f>
        <v>0</v>
      </c>
    </row>
    <row r="686" spans="1:16" x14ac:dyDescent="0.2">
      <c r="A686" s="49">
        <f>IF(P686=0,0,IF(COUNTBLANK(P686)=1,0,COUNTA($P$14:P686)))</f>
        <v>0</v>
      </c>
      <c r="B686" s="21">
        <f>IF($C$4="citu pasākumu izmaksas",IF('10a+c+n'!$Q686="C",'10a+c+n'!B686,0))</f>
        <v>0</v>
      </c>
      <c r="C686" s="21">
        <f>IF($C$4="citu pasākumu izmaksas",IF('10a+c+n'!$Q686="C",'10a+c+n'!C686,0))</f>
        <v>0</v>
      </c>
      <c r="D686" s="21">
        <f>IF($C$4="citu pasākumu izmaksas",IF('10a+c+n'!$Q686="C",'10a+c+n'!D686,0))</f>
        <v>0</v>
      </c>
      <c r="E686" s="42"/>
      <c r="F686" s="64"/>
      <c r="G686" s="121"/>
      <c r="H686" s="121">
        <f>IF($C$4="citu pasākumu izmaksas",IF('10a+c+n'!$Q686="C",'10a+c+n'!H686,0))</f>
        <v>0</v>
      </c>
      <c r="I686" s="121"/>
      <c r="J686" s="121"/>
      <c r="K686" s="122">
        <f>IF($C$4="citu pasākumu izmaksas",IF('10a+c+n'!$Q686="C",'10a+c+n'!K686,0))</f>
        <v>0</v>
      </c>
      <c r="L686" s="83">
        <f>IF($C$4="citu pasākumu izmaksas",IF('10a+c+n'!$Q686="C",'10a+c+n'!L686,0))</f>
        <v>0</v>
      </c>
      <c r="M686" s="121">
        <f>IF($C$4="citu pasākumu izmaksas",IF('10a+c+n'!$Q686="C",'10a+c+n'!M686,0))</f>
        <v>0</v>
      </c>
      <c r="N686" s="121">
        <f>IF($C$4="citu pasākumu izmaksas",IF('10a+c+n'!$Q686="C",'10a+c+n'!N686,0))</f>
        <v>0</v>
      </c>
      <c r="O686" s="121">
        <f>IF($C$4="citu pasākumu izmaksas",IF('10a+c+n'!$Q686="C",'10a+c+n'!O686,0))</f>
        <v>0</v>
      </c>
      <c r="P686" s="122">
        <f>IF($C$4="citu pasākumu izmaksas",IF('10a+c+n'!$Q686="C",'10a+c+n'!P686,0))</f>
        <v>0</v>
      </c>
    </row>
    <row r="687" spans="1:16" x14ac:dyDescent="0.2">
      <c r="A687" s="49">
        <f>IF(P687=0,0,IF(COUNTBLANK(P687)=1,0,COUNTA($P$14:P687)))</f>
        <v>0</v>
      </c>
      <c r="B687" s="21">
        <f>IF($C$4="citu pasākumu izmaksas",IF('10a+c+n'!$Q687="C",'10a+c+n'!B687,0))</f>
        <v>0</v>
      </c>
      <c r="C687" s="21">
        <f>IF($C$4="citu pasākumu izmaksas",IF('10a+c+n'!$Q687="C",'10a+c+n'!C687,0))</f>
        <v>0</v>
      </c>
      <c r="D687" s="21">
        <f>IF($C$4="citu pasākumu izmaksas",IF('10a+c+n'!$Q687="C",'10a+c+n'!D687,0))</f>
        <v>0</v>
      </c>
      <c r="E687" s="42"/>
      <c r="F687" s="64"/>
      <c r="G687" s="121"/>
      <c r="H687" s="121">
        <f>IF($C$4="citu pasākumu izmaksas",IF('10a+c+n'!$Q687="C",'10a+c+n'!H687,0))</f>
        <v>0</v>
      </c>
      <c r="I687" s="121"/>
      <c r="J687" s="121"/>
      <c r="K687" s="122">
        <f>IF($C$4="citu pasākumu izmaksas",IF('10a+c+n'!$Q687="C",'10a+c+n'!K687,0))</f>
        <v>0</v>
      </c>
      <c r="L687" s="83">
        <f>IF($C$4="citu pasākumu izmaksas",IF('10a+c+n'!$Q687="C",'10a+c+n'!L687,0))</f>
        <v>0</v>
      </c>
      <c r="M687" s="121">
        <f>IF($C$4="citu pasākumu izmaksas",IF('10a+c+n'!$Q687="C",'10a+c+n'!M687,0))</f>
        <v>0</v>
      </c>
      <c r="N687" s="121">
        <f>IF($C$4="citu pasākumu izmaksas",IF('10a+c+n'!$Q687="C",'10a+c+n'!N687,0))</f>
        <v>0</v>
      </c>
      <c r="O687" s="121">
        <f>IF($C$4="citu pasākumu izmaksas",IF('10a+c+n'!$Q687="C",'10a+c+n'!O687,0))</f>
        <v>0</v>
      </c>
      <c r="P687" s="122">
        <f>IF($C$4="citu pasākumu izmaksas",IF('10a+c+n'!$Q687="C",'10a+c+n'!P687,0))</f>
        <v>0</v>
      </c>
    </row>
    <row r="688" spans="1:16" x14ac:dyDescent="0.2">
      <c r="A688" s="49">
        <f>IF(P688=0,0,IF(COUNTBLANK(P688)=1,0,COUNTA($P$14:P688)))</f>
        <v>0</v>
      </c>
      <c r="B688" s="21">
        <f>IF($C$4="citu pasākumu izmaksas",IF('10a+c+n'!$Q688="C",'10a+c+n'!B688,0))</f>
        <v>0</v>
      </c>
      <c r="C688" s="21">
        <f>IF($C$4="citu pasākumu izmaksas",IF('10a+c+n'!$Q688="C",'10a+c+n'!C688,0))</f>
        <v>0</v>
      </c>
      <c r="D688" s="21">
        <f>IF($C$4="citu pasākumu izmaksas",IF('10a+c+n'!$Q688="C",'10a+c+n'!D688,0))</f>
        <v>0</v>
      </c>
      <c r="E688" s="42"/>
      <c r="F688" s="64"/>
      <c r="G688" s="121"/>
      <c r="H688" s="121">
        <f>IF($C$4="citu pasākumu izmaksas",IF('10a+c+n'!$Q688="C",'10a+c+n'!H688,0))</f>
        <v>0</v>
      </c>
      <c r="I688" s="121"/>
      <c r="J688" s="121"/>
      <c r="K688" s="122">
        <f>IF($C$4="citu pasākumu izmaksas",IF('10a+c+n'!$Q688="C",'10a+c+n'!K688,0))</f>
        <v>0</v>
      </c>
      <c r="L688" s="83">
        <f>IF($C$4="citu pasākumu izmaksas",IF('10a+c+n'!$Q688="C",'10a+c+n'!L688,0))</f>
        <v>0</v>
      </c>
      <c r="M688" s="121">
        <f>IF($C$4="citu pasākumu izmaksas",IF('10a+c+n'!$Q688="C",'10a+c+n'!M688,0))</f>
        <v>0</v>
      </c>
      <c r="N688" s="121">
        <f>IF($C$4="citu pasākumu izmaksas",IF('10a+c+n'!$Q688="C",'10a+c+n'!N688,0))</f>
        <v>0</v>
      </c>
      <c r="O688" s="121">
        <f>IF($C$4="citu pasākumu izmaksas",IF('10a+c+n'!$Q688="C",'10a+c+n'!O688,0))</f>
        <v>0</v>
      </c>
      <c r="P688" s="122">
        <f>IF($C$4="citu pasākumu izmaksas",IF('10a+c+n'!$Q688="C",'10a+c+n'!P688,0))</f>
        <v>0</v>
      </c>
    </row>
    <row r="689" spans="1:16" x14ac:dyDescent="0.2">
      <c r="A689" s="49">
        <f>IF(P689=0,0,IF(COUNTBLANK(P689)=1,0,COUNTA($P$14:P689)))</f>
        <v>0</v>
      </c>
      <c r="B689" s="21">
        <f>IF($C$4="citu pasākumu izmaksas",IF('10a+c+n'!$Q689="C",'10a+c+n'!B689,0))</f>
        <v>0</v>
      </c>
      <c r="C689" s="21">
        <f>IF($C$4="citu pasākumu izmaksas",IF('10a+c+n'!$Q689="C",'10a+c+n'!C689,0))</f>
        <v>0</v>
      </c>
      <c r="D689" s="21">
        <f>IF($C$4="citu pasākumu izmaksas",IF('10a+c+n'!$Q689="C",'10a+c+n'!D689,0))</f>
        <v>0</v>
      </c>
      <c r="E689" s="42"/>
      <c r="F689" s="64"/>
      <c r="G689" s="121"/>
      <c r="H689" s="121">
        <f>IF($C$4="citu pasākumu izmaksas",IF('10a+c+n'!$Q689="C",'10a+c+n'!H689,0))</f>
        <v>0</v>
      </c>
      <c r="I689" s="121"/>
      <c r="J689" s="121"/>
      <c r="K689" s="122">
        <f>IF($C$4="citu pasākumu izmaksas",IF('10a+c+n'!$Q689="C",'10a+c+n'!K689,0))</f>
        <v>0</v>
      </c>
      <c r="L689" s="83">
        <f>IF($C$4="citu pasākumu izmaksas",IF('10a+c+n'!$Q689="C",'10a+c+n'!L689,0))</f>
        <v>0</v>
      </c>
      <c r="M689" s="121">
        <f>IF($C$4="citu pasākumu izmaksas",IF('10a+c+n'!$Q689="C",'10a+c+n'!M689,0))</f>
        <v>0</v>
      </c>
      <c r="N689" s="121">
        <f>IF($C$4="citu pasākumu izmaksas",IF('10a+c+n'!$Q689="C",'10a+c+n'!N689,0))</f>
        <v>0</v>
      </c>
      <c r="O689" s="121">
        <f>IF($C$4="citu pasākumu izmaksas",IF('10a+c+n'!$Q689="C",'10a+c+n'!O689,0))</f>
        <v>0</v>
      </c>
      <c r="P689" s="122">
        <f>IF($C$4="citu pasākumu izmaksas",IF('10a+c+n'!$Q689="C",'10a+c+n'!P689,0))</f>
        <v>0</v>
      </c>
    </row>
    <row r="690" spans="1:16" x14ac:dyDescent="0.2">
      <c r="A690" s="49">
        <f>IF(P690=0,0,IF(COUNTBLANK(P690)=1,0,COUNTA($P$14:P690)))</f>
        <v>0</v>
      </c>
      <c r="B690" s="21">
        <f>IF($C$4="citu pasākumu izmaksas",IF('10a+c+n'!$Q690="C",'10a+c+n'!B690,0))</f>
        <v>0</v>
      </c>
      <c r="C690" s="21">
        <f>IF($C$4="citu pasākumu izmaksas",IF('10a+c+n'!$Q690="C",'10a+c+n'!C690,0))</f>
        <v>0</v>
      </c>
      <c r="D690" s="21">
        <f>IF($C$4="citu pasākumu izmaksas",IF('10a+c+n'!$Q690="C",'10a+c+n'!D690,0))</f>
        <v>0</v>
      </c>
      <c r="E690" s="42"/>
      <c r="F690" s="64"/>
      <c r="G690" s="121"/>
      <c r="H690" s="121">
        <f>IF($C$4="citu pasākumu izmaksas",IF('10a+c+n'!$Q690="C",'10a+c+n'!H690,0))</f>
        <v>0</v>
      </c>
      <c r="I690" s="121"/>
      <c r="J690" s="121"/>
      <c r="K690" s="122">
        <f>IF($C$4="citu pasākumu izmaksas",IF('10a+c+n'!$Q690="C",'10a+c+n'!K690,0))</f>
        <v>0</v>
      </c>
      <c r="L690" s="83">
        <f>IF($C$4="citu pasākumu izmaksas",IF('10a+c+n'!$Q690="C",'10a+c+n'!L690,0))</f>
        <v>0</v>
      </c>
      <c r="M690" s="121">
        <f>IF($C$4="citu pasākumu izmaksas",IF('10a+c+n'!$Q690="C",'10a+c+n'!M690,0))</f>
        <v>0</v>
      </c>
      <c r="N690" s="121">
        <f>IF($C$4="citu pasākumu izmaksas",IF('10a+c+n'!$Q690="C",'10a+c+n'!N690,0))</f>
        <v>0</v>
      </c>
      <c r="O690" s="121">
        <f>IF($C$4="citu pasākumu izmaksas",IF('10a+c+n'!$Q690="C",'10a+c+n'!O690,0))</f>
        <v>0</v>
      </c>
      <c r="P690" s="122">
        <f>IF($C$4="citu pasākumu izmaksas",IF('10a+c+n'!$Q690="C",'10a+c+n'!P690,0))</f>
        <v>0</v>
      </c>
    </row>
    <row r="691" spans="1:16" x14ac:dyDescent="0.2">
      <c r="A691" s="49">
        <f>IF(P691=0,0,IF(COUNTBLANK(P691)=1,0,COUNTA($P$14:P691)))</f>
        <v>0</v>
      </c>
      <c r="B691" s="21">
        <f>IF($C$4="citu pasākumu izmaksas",IF('10a+c+n'!$Q691="C",'10a+c+n'!B691,0))</f>
        <v>0</v>
      </c>
      <c r="C691" s="21">
        <f>IF($C$4="citu pasākumu izmaksas",IF('10a+c+n'!$Q691="C",'10a+c+n'!C691,0))</f>
        <v>0</v>
      </c>
      <c r="D691" s="21">
        <f>IF($C$4="citu pasākumu izmaksas",IF('10a+c+n'!$Q691="C",'10a+c+n'!D691,0))</f>
        <v>0</v>
      </c>
      <c r="E691" s="42"/>
      <c r="F691" s="64"/>
      <c r="G691" s="121"/>
      <c r="H691" s="121">
        <f>IF($C$4="citu pasākumu izmaksas",IF('10a+c+n'!$Q691="C",'10a+c+n'!H691,0))</f>
        <v>0</v>
      </c>
      <c r="I691" s="121"/>
      <c r="J691" s="121"/>
      <c r="K691" s="122">
        <f>IF($C$4="citu pasākumu izmaksas",IF('10a+c+n'!$Q691="C",'10a+c+n'!K691,0))</f>
        <v>0</v>
      </c>
      <c r="L691" s="83">
        <f>IF($C$4="citu pasākumu izmaksas",IF('10a+c+n'!$Q691="C",'10a+c+n'!L691,0))</f>
        <v>0</v>
      </c>
      <c r="M691" s="121">
        <f>IF($C$4="citu pasākumu izmaksas",IF('10a+c+n'!$Q691="C",'10a+c+n'!M691,0))</f>
        <v>0</v>
      </c>
      <c r="N691" s="121">
        <f>IF($C$4="citu pasākumu izmaksas",IF('10a+c+n'!$Q691="C",'10a+c+n'!N691,0))</f>
        <v>0</v>
      </c>
      <c r="O691" s="121">
        <f>IF($C$4="citu pasākumu izmaksas",IF('10a+c+n'!$Q691="C",'10a+c+n'!O691,0))</f>
        <v>0</v>
      </c>
      <c r="P691" s="122">
        <f>IF($C$4="citu pasākumu izmaksas",IF('10a+c+n'!$Q691="C",'10a+c+n'!P691,0))</f>
        <v>0</v>
      </c>
    </row>
    <row r="692" spans="1:16" x14ac:dyDescent="0.2">
      <c r="A692" s="49">
        <f>IF(P692=0,0,IF(COUNTBLANK(P692)=1,0,COUNTA($P$14:P692)))</f>
        <v>0</v>
      </c>
      <c r="B692" s="21">
        <f>IF($C$4="citu pasākumu izmaksas",IF('10a+c+n'!$Q692="C",'10a+c+n'!B692,0))</f>
        <v>0</v>
      </c>
      <c r="C692" s="21">
        <f>IF($C$4="citu pasākumu izmaksas",IF('10a+c+n'!$Q692="C",'10a+c+n'!C692,0))</f>
        <v>0</v>
      </c>
      <c r="D692" s="21">
        <f>IF($C$4="citu pasākumu izmaksas",IF('10a+c+n'!$Q692="C",'10a+c+n'!D692,0))</f>
        <v>0</v>
      </c>
      <c r="E692" s="42"/>
      <c r="F692" s="64"/>
      <c r="G692" s="121"/>
      <c r="H692" s="121">
        <f>IF($C$4="citu pasākumu izmaksas",IF('10a+c+n'!$Q692="C",'10a+c+n'!H692,0))</f>
        <v>0</v>
      </c>
      <c r="I692" s="121"/>
      <c r="J692" s="121"/>
      <c r="K692" s="122">
        <f>IF($C$4="citu pasākumu izmaksas",IF('10a+c+n'!$Q692="C",'10a+c+n'!K692,0))</f>
        <v>0</v>
      </c>
      <c r="L692" s="83">
        <f>IF($C$4="citu pasākumu izmaksas",IF('10a+c+n'!$Q692="C",'10a+c+n'!L692,0))</f>
        <v>0</v>
      </c>
      <c r="M692" s="121">
        <f>IF($C$4="citu pasākumu izmaksas",IF('10a+c+n'!$Q692="C",'10a+c+n'!M692,0))</f>
        <v>0</v>
      </c>
      <c r="N692" s="121">
        <f>IF($C$4="citu pasākumu izmaksas",IF('10a+c+n'!$Q692="C",'10a+c+n'!N692,0))</f>
        <v>0</v>
      </c>
      <c r="O692" s="121">
        <f>IF($C$4="citu pasākumu izmaksas",IF('10a+c+n'!$Q692="C",'10a+c+n'!O692,0))</f>
        <v>0</v>
      </c>
      <c r="P692" s="122">
        <f>IF($C$4="citu pasākumu izmaksas",IF('10a+c+n'!$Q692="C",'10a+c+n'!P692,0))</f>
        <v>0</v>
      </c>
    </row>
    <row r="693" spans="1:16" x14ac:dyDescent="0.2">
      <c r="A693" s="49">
        <f>IF(P693=0,0,IF(COUNTBLANK(P693)=1,0,COUNTA($P$14:P693)))</f>
        <v>0</v>
      </c>
      <c r="B693" s="21">
        <f>IF($C$4="citu pasākumu izmaksas",IF('10a+c+n'!$Q693="C",'10a+c+n'!B693,0))</f>
        <v>0</v>
      </c>
      <c r="C693" s="21">
        <f>IF($C$4="citu pasākumu izmaksas",IF('10a+c+n'!$Q693="C",'10a+c+n'!C693,0))</f>
        <v>0</v>
      </c>
      <c r="D693" s="21">
        <f>IF($C$4="citu pasākumu izmaksas",IF('10a+c+n'!$Q693="C",'10a+c+n'!D693,0))</f>
        <v>0</v>
      </c>
      <c r="E693" s="42"/>
      <c r="F693" s="64"/>
      <c r="G693" s="121"/>
      <c r="H693" s="121">
        <f>IF($C$4="citu pasākumu izmaksas",IF('10a+c+n'!$Q693="C",'10a+c+n'!H693,0))</f>
        <v>0</v>
      </c>
      <c r="I693" s="121"/>
      <c r="J693" s="121"/>
      <c r="K693" s="122">
        <f>IF($C$4="citu pasākumu izmaksas",IF('10a+c+n'!$Q693="C",'10a+c+n'!K693,0))</f>
        <v>0</v>
      </c>
      <c r="L693" s="83">
        <f>IF($C$4="citu pasākumu izmaksas",IF('10a+c+n'!$Q693="C",'10a+c+n'!L693,0))</f>
        <v>0</v>
      </c>
      <c r="M693" s="121">
        <f>IF($C$4="citu pasākumu izmaksas",IF('10a+c+n'!$Q693="C",'10a+c+n'!M693,0))</f>
        <v>0</v>
      </c>
      <c r="N693" s="121">
        <f>IF($C$4="citu pasākumu izmaksas",IF('10a+c+n'!$Q693="C",'10a+c+n'!N693,0))</f>
        <v>0</v>
      </c>
      <c r="O693" s="121">
        <f>IF($C$4="citu pasākumu izmaksas",IF('10a+c+n'!$Q693="C",'10a+c+n'!O693,0))</f>
        <v>0</v>
      </c>
      <c r="P693" s="122">
        <f>IF($C$4="citu pasākumu izmaksas",IF('10a+c+n'!$Q693="C",'10a+c+n'!P693,0))</f>
        <v>0</v>
      </c>
    </row>
    <row r="694" spans="1:16" x14ac:dyDescent="0.2">
      <c r="A694" s="49">
        <f>IF(P694=0,0,IF(COUNTBLANK(P694)=1,0,COUNTA($P$14:P694)))</f>
        <v>0</v>
      </c>
      <c r="B694" s="21">
        <f>IF($C$4="citu pasākumu izmaksas",IF('10a+c+n'!$Q694="C",'10a+c+n'!B694,0))</f>
        <v>0</v>
      </c>
      <c r="C694" s="21">
        <f>IF($C$4="citu pasākumu izmaksas",IF('10a+c+n'!$Q694="C",'10a+c+n'!C694,0))</f>
        <v>0</v>
      </c>
      <c r="D694" s="21">
        <f>IF($C$4="citu pasākumu izmaksas",IF('10a+c+n'!$Q694="C",'10a+c+n'!D694,0))</f>
        <v>0</v>
      </c>
      <c r="E694" s="42"/>
      <c r="F694" s="64"/>
      <c r="G694" s="121"/>
      <c r="H694" s="121">
        <f>IF($C$4="citu pasākumu izmaksas",IF('10a+c+n'!$Q694="C",'10a+c+n'!H694,0))</f>
        <v>0</v>
      </c>
      <c r="I694" s="121"/>
      <c r="J694" s="121"/>
      <c r="K694" s="122">
        <f>IF($C$4="citu pasākumu izmaksas",IF('10a+c+n'!$Q694="C",'10a+c+n'!K694,0))</f>
        <v>0</v>
      </c>
      <c r="L694" s="83">
        <f>IF($C$4="citu pasākumu izmaksas",IF('10a+c+n'!$Q694="C",'10a+c+n'!L694,0))</f>
        <v>0</v>
      </c>
      <c r="M694" s="121">
        <f>IF($C$4="citu pasākumu izmaksas",IF('10a+c+n'!$Q694="C",'10a+c+n'!M694,0))</f>
        <v>0</v>
      </c>
      <c r="N694" s="121">
        <f>IF($C$4="citu pasākumu izmaksas",IF('10a+c+n'!$Q694="C",'10a+c+n'!N694,0))</f>
        <v>0</v>
      </c>
      <c r="O694" s="121">
        <f>IF($C$4="citu pasākumu izmaksas",IF('10a+c+n'!$Q694="C",'10a+c+n'!O694,0))</f>
        <v>0</v>
      </c>
      <c r="P694" s="122">
        <f>IF($C$4="citu pasākumu izmaksas",IF('10a+c+n'!$Q694="C",'10a+c+n'!P694,0))</f>
        <v>0</v>
      </c>
    </row>
    <row r="695" spans="1:16" x14ac:dyDescent="0.2">
      <c r="A695" s="49">
        <f>IF(P695=0,0,IF(COUNTBLANK(P695)=1,0,COUNTA($P$14:P695)))</f>
        <v>0</v>
      </c>
      <c r="B695" s="21">
        <f>IF($C$4="citu pasākumu izmaksas",IF('10a+c+n'!$Q695="C",'10a+c+n'!B695,0))</f>
        <v>0</v>
      </c>
      <c r="C695" s="21">
        <f>IF($C$4="citu pasākumu izmaksas",IF('10a+c+n'!$Q695="C",'10a+c+n'!C695,0))</f>
        <v>0</v>
      </c>
      <c r="D695" s="21">
        <f>IF($C$4="citu pasākumu izmaksas",IF('10a+c+n'!$Q695="C",'10a+c+n'!D695,0))</f>
        <v>0</v>
      </c>
      <c r="E695" s="42"/>
      <c r="F695" s="64"/>
      <c r="G695" s="121"/>
      <c r="H695" s="121">
        <f>IF($C$4="citu pasākumu izmaksas",IF('10a+c+n'!$Q695="C",'10a+c+n'!H695,0))</f>
        <v>0</v>
      </c>
      <c r="I695" s="121"/>
      <c r="J695" s="121"/>
      <c r="K695" s="122">
        <f>IF($C$4="citu pasākumu izmaksas",IF('10a+c+n'!$Q695="C",'10a+c+n'!K695,0))</f>
        <v>0</v>
      </c>
      <c r="L695" s="83">
        <f>IF($C$4="citu pasākumu izmaksas",IF('10a+c+n'!$Q695="C",'10a+c+n'!L695,0))</f>
        <v>0</v>
      </c>
      <c r="M695" s="121">
        <f>IF($C$4="citu pasākumu izmaksas",IF('10a+c+n'!$Q695="C",'10a+c+n'!M695,0))</f>
        <v>0</v>
      </c>
      <c r="N695" s="121">
        <f>IF($C$4="citu pasākumu izmaksas",IF('10a+c+n'!$Q695="C",'10a+c+n'!N695,0))</f>
        <v>0</v>
      </c>
      <c r="O695" s="121">
        <f>IF($C$4="citu pasākumu izmaksas",IF('10a+c+n'!$Q695="C",'10a+c+n'!O695,0))</f>
        <v>0</v>
      </c>
      <c r="P695" s="122">
        <f>IF($C$4="citu pasākumu izmaksas",IF('10a+c+n'!$Q695="C",'10a+c+n'!P695,0))</f>
        <v>0</v>
      </c>
    </row>
    <row r="696" spans="1:16" x14ac:dyDescent="0.2">
      <c r="A696" s="49">
        <f>IF(P696=0,0,IF(COUNTBLANK(P696)=1,0,COUNTA($P$14:P696)))</f>
        <v>0</v>
      </c>
      <c r="B696" s="21">
        <f>IF($C$4="citu pasākumu izmaksas",IF('10a+c+n'!$Q696="C",'10a+c+n'!B696,0))</f>
        <v>0</v>
      </c>
      <c r="C696" s="21">
        <f>IF($C$4="citu pasākumu izmaksas",IF('10a+c+n'!$Q696="C",'10a+c+n'!C696,0))</f>
        <v>0</v>
      </c>
      <c r="D696" s="21">
        <f>IF($C$4="citu pasākumu izmaksas",IF('10a+c+n'!$Q696="C",'10a+c+n'!D696,0))</f>
        <v>0</v>
      </c>
      <c r="E696" s="42"/>
      <c r="F696" s="64"/>
      <c r="G696" s="121"/>
      <c r="H696" s="121">
        <f>IF($C$4="citu pasākumu izmaksas",IF('10a+c+n'!$Q696="C",'10a+c+n'!H696,0))</f>
        <v>0</v>
      </c>
      <c r="I696" s="121"/>
      <c r="J696" s="121"/>
      <c r="K696" s="122">
        <f>IF($C$4="citu pasākumu izmaksas",IF('10a+c+n'!$Q696="C",'10a+c+n'!K696,0))</f>
        <v>0</v>
      </c>
      <c r="L696" s="83">
        <f>IF($C$4="citu pasākumu izmaksas",IF('10a+c+n'!$Q696="C",'10a+c+n'!L696,0))</f>
        <v>0</v>
      </c>
      <c r="M696" s="121">
        <f>IF($C$4="citu pasākumu izmaksas",IF('10a+c+n'!$Q696="C",'10a+c+n'!M696,0))</f>
        <v>0</v>
      </c>
      <c r="N696" s="121">
        <f>IF($C$4="citu pasākumu izmaksas",IF('10a+c+n'!$Q696="C",'10a+c+n'!N696,0))</f>
        <v>0</v>
      </c>
      <c r="O696" s="121">
        <f>IF($C$4="citu pasākumu izmaksas",IF('10a+c+n'!$Q696="C",'10a+c+n'!O696,0))</f>
        <v>0</v>
      </c>
      <c r="P696" s="122">
        <f>IF($C$4="citu pasākumu izmaksas",IF('10a+c+n'!$Q696="C",'10a+c+n'!P696,0))</f>
        <v>0</v>
      </c>
    </row>
    <row r="697" spans="1:16" x14ac:dyDescent="0.2">
      <c r="A697" s="49">
        <f>IF(P697=0,0,IF(COUNTBLANK(P697)=1,0,COUNTA($P$14:P697)))</f>
        <v>0</v>
      </c>
      <c r="B697" s="21">
        <f>IF($C$4="citu pasākumu izmaksas",IF('10a+c+n'!$Q697="C",'10a+c+n'!B697,0))</f>
        <v>0</v>
      </c>
      <c r="C697" s="21">
        <f>IF($C$4="citu pasākumu izmaksas",IF('10a+c+n'!$Q697="C",'10a+c+n'!C697,0))</f>
        <v>0</v>
      </c>
      <c r="D697" s="21">
        <f>IF($C$4="citu pasākumu izmaksas",IF('10a+c+n'!$Q697="C",'10a+c+n'!D697,0))</f>
        <v>0</v>
      </c>
      <c r="E697" s="42"/>
      <c r="F697" s="64"/>
      <c r="G697" s="121"/>
      <c r="H697" s="121">
        <f>IF($C$4="citu pasākumu izmaksas",IF('10a+c+n'!$Q697="C",'10a+c+n'!H697,0))</f>
        <v>0</v>
      </c>
      <c r="I697" s="121"/>
      <c r="J697" s="121"/>
      <c r="K697" s="122">
        <f>IF($C$4="citu pasākumu izmaksas",IF('10a+c+n'!$Q697="C",'10a+c+n'!K697,0))</f>
        <v>0</v>
      </c>
      <c r="L697" s="83">
        <f>IF($C$4="citu pasākumu izmaksas",IF('10a+c+n'!$Q697="C",'10a+c+n'!L697,0))</f>
        <v>0</v>
      </c>
      <c r="M697" s="121">
        <f>IF($C$4="citu pasākumu izmaksas",IF('10a+c+n'!$Q697="C",'10a+c+n'!M697,0))</f>
        <v>0</v>
      </c>
      <c r="N697" s="121">
        <f>IF($C$4="citu pasākumu izmaksas",IF('10a+c+n'!$Q697="C",'10a+c+n'!N697,0))</f>
        <v>0</v>
      </c>
      <c r="O697" s="121">
        <f>IF($C$4="citu pasākumu izmaksas",IF('10a+c+n'!$Q697="C",'10a+c+n'!O697,0))</f>
        <v>0</v>
      </c>
      <c r="P697" s="122">
        <f>IF($C$4="citu pasākumu izmaksas",IF('10a+c+n'!$Q697="C",'10a+c+n'!P697,0))</f>
        <v>0</v>
      </c>
    </row>
    <row r="698" spans="1:16" x14ac:dyDescent="0.2">
      <c r="A698" s="49">
        <f>IF(P698=0,0,IF(COUNTBLANK(P698)=1,0,COUNTA($P$14:P698)))</f>
        <v>0</v>
      </c>
      <c r="B698" s="21">
        <f>IF($C$4="citu pasākumu izmaksas",IF('10a+c+n'!$Q698="C",'10a+c+n'!B698,0))</f>
        <v>0</v>
      </c>
      <c r="C698" s="21">
        <f>IF($C$4="citu pasākumu izmaksas",IF('10a+c+n'!$Q698="C",'10a+c+n'!C698,0))</f>
        <v>0</v>
      </c>
      <c r="D698" s="21">
        <f>IF($C$4="citu pasākumu izmaksas",IF('10a+c+n'!$Q698="C",'10a+c+n'!D698,0))</f>
        <v>0</v>
      </c>
      <c r="E698" s="42"/>
      <c r="F698" s="64"/>
      <c r="G698" s="121"/>
      <c r="H698" s="121">
        <f>IF($C$4="citu pasākumu izmaksas",IF('10a+c+n'!$Q698="C",'10a+c+n'!H698,0))</f>
        <v>0</v>
      </c>
      <c r="I698" s="121"/>
      <c r="J698" s="121"/>
      <c r="K698" s="122">
        <f>IF($C$4="citu pasākumu izmaksas",IF('10a+c+n'!$Q698="C",'10a+c+n'!K698,0))</f>
        <v>0</v>
      </c>
      <c r="L698" s="83">
        <f>IF($C$4="citu pasākumu izmaksas",IF('10a+c+n'!$Q698="C",'10a+c+n'!L698,0))</f>
        <v>0</v>
      </c>
      <c r="M698" s="121">
        <f>IF($C$4="citu pasākumu izmaksas",IF('10a+c+n'!$Q698="C",'10a+c+n'!M698,0))</f>
        <v>0</v>
      </c>
      <c r="N698" s="121">
        <f>IF($C$4="citu pasākumu izmaksas",IF('10a+c+n'!$Q698="C",'10a+c+n'!N698,0))</f>
        <v>0</v>
      </c>
      <c r="O698" s="121">
        <f>IF($C$4="citu pasākumu izmaksas",IF('10a+c+n'!$Q698="C",'10a+c+n'!O698,0))</f>
        <v>0</v>
      </c>
      <c r="P698" s="122">
        <f>IF($C$4="citu pasākumu izmaksas",IF('10a+c+n'!$Q698="C",'10a+c+n'!P698,0))</f>
        <v>0</v>
      </c>
    </row>
    <row r="699" spans="1:16" x14ac:dyDescent="0.2">
      <c r="A699" s="49">
        <f>IF(P699=0,0,IF(COUNTBLANK(P699)=1,0,COUNTA($P$14:P699)))</f>
        <v>0</v>
      </c>
      <c r="B699" s="21">
        <f>IF($C$4="citu pasākumu izmaksas",IF('10a+c+n'!$Q699="C",'10a+c+n'!B699,0))</f>
        <v>0</v>
      </c>
      <c r="C699" s="21">
        <f>IF($C$4="citu pasākumu izmaksas",IF('10a+c+n'!$Q699="C",'10a+c+n'!C699,0))</f>
        <v>0</v>
      </c>
      <c r="D699" s="21">
        <f>IF($C$4="citu pasākumu izmaksas",IF('10a+c+n'!$Q699="C",'10a+c+n'!D699,0))</f>
        <v>0</v>
      </c>
      <c r="E699" s="42"/>
      <c r="F699" s="64"/>
      <c r="G699" s="121"/>
      <c r="H699" s="121">
        <f>IF($C$4="citu pasākumu izmaksas",IF('10a+c+n'!$Q699="C",'10a+c+n'!H699,0))</f>
        <v>0</v>
      </c>
      <c r="I699" s="121"/>
      <c r="J699" s="121"/>
      <c r="K699" s="122">
        <f>IF($C$4="citu pasākumu izmaksas",IF('10a+c+n'!$Q699="C",'10a+c+n'!K699,0))</f>
        <v>0</v>
      </c>
      <c r="L699" s="83">
        <f>IF($C$4="citu pasākumu izmaksas",IF('10a+c+n'!$Q699="C",'10a+c+n'!L699,0))</f>
        <v>0</v>
      </c>
      <c r="M699" s="121">
        <f>IF($C$4="citu pasākumu izmaksas",IF('10a+c+n'!$Q699="C",'10a+c+n'!M699,0))</f>
        <v>0</v>
      </c>
      <c r="N699" s="121">
        <f>IF($C$4="citu pasākumu izmaksas",IF('10a+c+n'!$Q699="C",'10a+c+n'!N699,0))</f>
        <v>0</v>
      </c>
      <c r="O699" s="121">
        <f>IF($C$4="citu pasākumu izmaksas",IF('10a+c+n'!$Q699="C",'10a+c+n'!O699,0))</f>
        <v>0</v>
      </c>
      <c r="P699" s="122">
        <f>IF($C$4="citu pasākumu izmaksas",IF('10a+c+n'!$Q699="C",'10a+c+n'!P699,0))</f>
        <v>0</v>
      </c>
    </row>
    <row r="700" spans="1:16" x14ac:dyDescent="0.2">
      <c r="A700" s="49">
        <f>IF(P700=0,0,IF(COUNTBLANK(P700)=1,0,COUNTA($P$14:P700)))</f>
        <v>0</v>
      </c>
      <c r="B700" s="21">
        <f>IF($C$4="citu pasākumu izmaksas",IF('10a+c+n'!$Q700="C",'10a+c+n'!B700,0))</f>
        <v>0</v>
      </c>
      <c r="C700" s="21">
        <f>IF($C$4="citu pasākumu izmaksas",IF('10a+c+n'!$Q700="C",'10a+c+n'!C700,0))</f>
        <v>0</v>
      </c>
      <c r="D700" s="21">
        <f>IF($C$4="citu pasākumu izmaksas",IF('10a+c+n'!$Q700="C",'10a+c+n'!D700,0))</f>
        <v>0</v>
      </c>
      <c r="E700" s="42"/>
      <c r="F700" s="64"/>
      <c r="G700" s="121"/>
      <c r="H700" s="121">
        <f>IF($C$4="citu pasākumu izmaksas",IF('10a+c+n'!$Q700="C",'10a+c+n'!H700,0))</f>
        <v>0</v>
      </c>
      <c r="I700" s="121"/>
      <c r="J700" s="121"/>
      <c r="K700" s="122">
        <f>IF($C$4="citu pasākumu izmaksas",IF('10a+c+n'!$Q700="C",'10a+c+n'!K700,0))</f>
        <v>0</v>
      </c>
      <c r="L700" s="83">
        <f>IF($C$4="citu pasākumu izmaksas",IF('10a+c+n'!$Q700="C",'10a+c+n'!L700,0))</f>
        <v>0</v>
      </c>
      <c r="M700" s="121">
        <f>IF($C$4="citu pasākumu izmaksas",IF('10a+c+n'!$Q700="C",'10a+c+n'!M700,0))</f>
        <v>0</v>
      </c>
      <c r="N700" s="121">
        <f>IF($C$4="citu pasākumu izmaksas",IF('10a+c+n'!$Q700="C",'10a+c+n'!N700,0))</f>
        <v>0</v>
      </c>
      <c r="O700" s="121">
        <f>IF($C$4="citu pasākumu izmaksas",IF('10a+c+n'!$Q700="C",'10a+c+n'!O700,0))</f>
        <v>0</v>
      </c>
      <c r="P700" s="122">
        <f>IF($C$4="citu pasākumu izmaksas",IF('10a+c+n'!$Q700="C",'10a+c+n'!P700,0))</f>
        <v>0</v>
      </c>
    </row>
    <row r="701" spans="1:16" x14ac:dyDescent="0.2">
      <c r="A701" s="49">
        <f>IF(P701=0,0,IF(COUNTBLANK(P701)=1,0,COUNTA($P$14:P701)))</f>
        <v>0</v>
      </c>
      <c r="B701" s="21">
        <f>IF($C$4="citu pasākumu izmaksas",IF('10a+c+n'!$Q701="C",'10a+c+n'!B701,0))</f>
        <v>0</v>
      </c>
      <c r="C701" s="21">
        <f>IF($C$4="citu pasākumu izmaksas",IF('10a+c+n'!$Q701="C",'10a+c+n'!C701,0))</f>
        <v>0</v>
      </c>
      <c r="D701" s="21">
        <f>IF($C$4="citu pasākumu izmaksas",IF('10a+c+n'!$Q701="C",'10a+c+n'!D701,0))</f>
        <v>0</v>
      </c>
      <c r="E701" s="42"/>
      <c r="F701" s="64"/>
      <c r="G701" s="121"/>
      <c r="H701" s="121">
        <f>IF($C$4="citu pasākumu izmaksas",IF('10a+c+n'!$Q701="C",'10a+c+n'!H701,0))</f>
        <v>0</v>
      </c>
      <c r="I701" s="121"/>
      <c r="J701" s="121"/>
      <c r="K701" s="122">
        <f>IF($C$4="citu pasākumu izmaksas",IF('10a+c+n'!$Q701="C",'10a+c+n'!K701,0))</f>
        <v>0</v>
      </c>
      <c r="L701" s="83">
        <f>IF($C$4="citu pasākumu izmaksas",IF('10a+c+n'!$Q701="C",'10a+c+n'!L701,0))</f>
        <v>0</v>
      </c>
      <c r="M701" s="121">
        <f>IF($C$4="citu pasākumu izmaksas",IF('10a+c+n'!$Q701="C",'10a+c+n'!M701,0))</f>
        <v>0</v>
      </c>
      <c r="N701" s="121">
        <f>IF($C$4="citu pasākumu izmaksas",IF('10a+c+n'!$Q701="C",'10a+c+n'!N701,0))</f>
        <v>0</v>
      </c>
      <c r="O701" s="121">
        <f>IF($C$4="citu pasākumu izmaksas",IF('10a+c+n'!$Q701="C",'10a+c+n'!O701,0))</f>
        <v>0</v>
      </c>
      <c r="P701" s="122">
        <f>IF($C$4="citu pasākumu izmaksas",IF('10a+c+n'!$Q701="C",'10a+c+n'!P701,0))</f>
        <v>0</v>
      </c>
    </row>
    <row r="702" spans="1:16" x14ac:dyDescent="0.2">
      <c r="A702" s="49">
        <f>IF(P702=0,0,IF(COUNTBLANK(P702)=1,0,COUNTA($P$14:P702)))</f>
        <v>0</v>
      </c>
      <c r="B702" s="21">
        <f>IF($C$4="citu pasākumu izmaksas",IF('10a+c+n'!$Q702="C",'10a+c+n'!B702,0))</f>
        <v>0</v>
      </c>
      <c r="C702" s="21">
        <f>IF($C$4="citu pasākumu izmaksas",IF('10a+c+n'!$Q702="C",'10a+c+n'!C702,0))</f>
        <v>0</v>
      </c>
      <c r="D702" s="21">
        <f>IF($C$4="citu pasākumu izmaksas",IF('10a+c+n'!$Q702="C",'10a+c+n'!D702,0))</f>
        <v>0</v>
      </c>
      <c r="E702" s="42"/>
      <c r="F702" s="64"/>
      <c r="G702" s="121"/>
      <c r="H702" s="121">
        <f>IF($C$4="citu pasākumu izmaksas",IF('10a+c+n'!$Q702="C",'10a+c+n'!H702,0))</f>
        <v>0</v>
      </c>
      <c r="I702" s="121"/>
      <c r="J702" s="121"/>
      <c r="K702" s="122">
        <f>IF($C$4="citu pasākumu izmaksas",IF('10a+c+n'!$Q702="C",'10a+c+n'!K702,0))</f>
        <v>0</v>
      </c>
      <c r="L702" s="83">
        <f>IF($C$4="citu pasākumu izmaksas",IF('10a+c+n'!$Q702="C",'10a+c+n'!L702,0))</f>
        <v>0</v>
      </c>
      <c r="M702" s="121">
        <f>IF($C$4="citu pasākumu izmaksas",IF('10a+c+n'!$Q702="C",'10a+c+n'!M702,0))</f>
        <v>0</v>
      </c>
      <c r="N702" s="121">
        <f>IF($C$4="citu pasākumu izmaksas",IF('10a+c+n'!$Q702="C",'10a+c+n'!N702,0))</f>
        <v>0</v>
      </c>
      <c r="O702" s="121">
        <f>IF($C$4="citu pasākumu izmaksas",IF('10a+c+n'!$Q702="C",'10a+c+n'!O702,0))</f>
        <v>0</v>
      </c>
      <c r="P702" s="122">
        <f>IF($C$4="citu pasākumu izmaksas",IF('10a+c+n'!$Q702="C",'10a+c+n'!P702,0))</f>
        <v>0</v>
      </c>
    </row>
    <row r="703" spans="1:16" x14ac:dyDescent="0.2">
      <c r="A703" s="49">
        <f>IF(P703=0,0,IF(COUNTBLANK(P703)=1,0,COUNTA($P$14:P703)))</f>
        <v>0</v>
      </c>
      <c r="B703" s="21">
        <f>IF($C$4="citu pasākumu izmaksas",IF('10a+c+n'!$Q703="C",'10a+c+n'!B703,0))</f>
        <v>0</v>
      </c>
      <c r="C703" s="21">
        <f>IF($C$4="citu pasākumu izmaksas",IF('10a+c+n'!$Q703="C",'10a+c+n'!C703,0))</f>
        <v>0</v>
      </c>
      <c r="D703" s="21">
        <f>IF($C$4="citu pasākumu izmaksas",IF('10a+c+n'!$Q703="C",'10a+c+n'!D703,0))</f>
        <v>0</v>
      </c>
      <c r="E703" s="42"/>
      <c r="F703" s="64"/>
      <c r="G703" s="121"/>
      <c r="H703" s="121">
        <f>IF($C$4="citu pasākumu izmaksas",IF('10a+c+n'!$Q703="C",'10a+c+n'!H703,0))</f>
        <v>0</v>
      </c>
      <c r="I703" s="121"/>
      <c r="J703" s="121"/>
      <c r="K703" s="122">
        <f>IF($C$4="citu pasākumu izmaksas",IF('10a+c+n'!$Q703="C",'10a+c+n'!K703,0))</f>
        <v>0</v>
      </c>
      <c r="L703" s="83">
        <f>IF($C$4="citu pasākumu izmaksas",IF('10a+c+n'!$Q703="C",'10a+c+n'!L703,0))</f>
        <v>0</v>
      </c>
      <c r="M703" s="121">
        <f>IF($C$4="citu pasākumu izmaksas",IF('10a+c+n'!$Q703="C",'10a+c+n'!M703,0))</f>
        <v>0</v>
      </c>
      <c r="N703" s="121">
        <f>IF($C$4="citu pasākumu izmaksas",IF('10a+c+n'!$Q703="C",'10a+c+n'!N703,0))</f>
        <v>0</v>
      </c>
      <c r="O703" s="121">
        <f>IF($C$4="citu pasākumu izmaksas",IF('10a+c+n'!$Q703="C",'10a+c+n'!O703,0))</f>
        <v>0</v>
      </c>
      <c r="P703" s="122">
        <f>IF($C$4="citu pasākumu izmaksas",IF('10a+c+n'!$Q703="C",'10a+c+n'!P703,0))</f>
        <v>0</v>
      </c>
    </row>
    <row r="704" spans="1:16" x14ac:dyDescent="0.2">
      <c r="A704" s="49">
        <f>IF(P704=0,0,IF(COUNTBLANK(P704)=1,0,COUNTA($P$14:P704)))</f>
        <v>0</v>
      </c>
      <c r="B704" s="21">
        <f>IF($C$4="citu pasākumu izmaksas",IF('10a+c+n'!$Q704="C",'10a+c+n'!B704,0))</f>
        <v>0</v>
      </c>
      <c r="C704" s="21">
        <f>IF($C$4="citu pasākumu izmaksas",IF('10a+c+n'!$Q704="C",'10a+c+n'!C704,0))</f>
        <v>0</v>
      </c>
      <c r="D704" s="21">
        <f>IF($C$4="citu pasākumu izmaksas",IF('10a+c+n'!$Q704="C",'10a+c+n'!D704,0))</f>
        <v>0</v>
      </c>
      <c r="E704" s="42"/>
      <c r="F704" s="64"/>
      <c r="G704" s="121"/>
      <c r="H704" s="121">
        <f>IF($C$4="citu pasākumu izmaksas",IF('10a+c+n'!$Q704="C",'10a+c+n'!H704,0))</f>
        <v>0</v>
      </c>
      <c r="I704" s="121"/>
      <c r="J704" s="121"/>
      <c r="K704" s="122">
        <f>IF($C$4="citu pasākumu izmaksas",IF('10a+c+n'!$Q704="C",'10a+c+n'!K704,0))</f>
        <v>0</v>
      </c>
      <c r="L704" s="83">
        <f>IF($C$4="citu pasākumu izmaksas",IF('10a+c+n'!$Q704="C",'10a+c+n'!L704,0))</f>
        <v>0</v>
      </c>
      <c r="M704" s="121">
        <f>IF($C$4="citu pasākumu izmaksas",IF('10a+c+n'!$Q704="C",'10a+c+n'!M704,0))</f>
        <v>0</v>
      </c>
      <c r="N704" s="121">
        <f>IF($C$4="citu pasākumu izmaksas",IF('10a+c+n'!$Q704="C",'10a+c+n'!N704,0))</f>
        <v>0</v>
      </c>
      <c r="O704" s="121">
        <f>IF($C$4="citu pasākumu izmaksas",IF('10a+c+n'!$Q704="C",'10a+c+n'!O704,0))</f>
        <v>0</v>
      </c>
      <c r="P704" s="122">
        <f>IF($C$4="citu pasākumu izmaksas",IF('10a+c+n'!$Q704="C",'10a+c+n'!P704,0))</f>
        <v>0</v>
      </c>
    </row>
    <row r="705" spans="1:16" x14ac:dyDescent="0.2">
      <c r="A705" s="49">
        <f>IF(P705=0,0,IF(COUNTBLANK(P705)=1,0,COUNTA($P$14:P705)))</f>
        <v>0</v>
      </c>
      <c r="B705" s="21">
        <f>IF($C$4="citu pasākumu izmaksas",IF('10a+c+n'!$Q705="C",'10a+c+n'!B705,0))</f>
        <v>0</v>
      </c>
      <c r="C705" s="21">
        <f>IF($C$4="citu pasākumu izmaksas",IF('10a+c+n'!$Q705="C",'10a+c+n'!C705,0))</f>
        <v>0</v>
      </c>
      <c r="D705" s="21">
        <f>IF($C$4="citu pasākumu izmaksas",IF('10a+c+n'!$Q705="C",'10a+c+n'!D705,0))</f>
        <v>0</v>
      </c>
      <c r="E705" s="42"/>
      <c r="F705" s="64"/>
      <c r="G705" s="121"/>
      <c r="H705" s="121">
        <f>IF($C$4="citu pasākumu izmaksas",IF('10a+c+n'!$Q705="C",'10a+c+n'!H705,0))</f>
        <v>0</v>
      </c>
      <c r="I705" s="121"/>
      <c r="J705" s="121"/>
      <c r="K705" s="122">
        <f>IF($C$4="citu pasākumu izmaksas",IF('10a+c+n'!$Q705="C",'10a+c+n'!K705,0))</f>
        <v>0</v>
      </c>
      <c r="L705" s="83">
        <f>IF($C$4="citu pasākumu izmaksas",IF('10a+c+n'!$Q705="C",'10a+c+n'!L705,0))</f>
        <v>0</v>
      </c>
      <c r="M705" s="121">
        <f>IF($C$4="citu pasākumu izmaksas",IF('10a+c+n'!$Q705="C",'10a+c+n'!M705,0))</f>
        <v>0</v>
      </c>
      <c r="N705" s="121">
        <f>IF($C$4="citu pasākumu izmaksas",IF('10a+c+n'!$Q705="C",'10a+c+n'!N705,0))</f>
        <v>0</v>
      </c>
      <c r="O705" s="121">
        <f>IF($C$4="citu pasākumu izmaksas",IF('10a+c+n'!$Q705="C",'10a+c+n'!O705,0))</f>
        <v>0</v>
      </c>
      <c r="P705" s="122">
        <f>IF($C$4="citu pasākumu izmaksas",IF('10a+c+n'!$Q705="C",'10a+c+n'!P705,0))</f>
        <v>0</v>
      </c>
    </row>
    <row r="706" spans="1:16" x14ac:dyDescent="0.2">
      <c r="A706" s="49">
        <f>IF(P706=0,0,IF(COUNTBLANK(P706)=1,0,COUNTA($P$14:P706)))</f>
        <v>0</v>
      </c>
      <c r="B706" s="21">
        <f>IF($C$4="citu pasākumu izmaksas",IF('10a+c+n'!$Q706="C",'10a+c+n'!B706,0))</f>
        <v>0</v>
      </c>
      <c r="C706" s="21">
        <f>IF($C$4="citu pasākumu izmaksas",IF('10a+c+n'!$Q706="C",'10a+c+n'!C706,0))</f>
        <v>0</v>
      </c>
      <c r="D706" s="21">
        <f>IF($C$4="citu pasākumu izmaksas",IF('10a+c+n'!$Q706="C",'10a+c+n'!D706,0))</f>
        <v>0</v>
      </c>
      <c r="E706" s="42"/>
      <c r="F706" s="64"/>
      <c r="G706" s="121"/>
      <c r="H706" s="121">
        <f>IF($C$4="citu pasākumu izmaksas",IF('10a+c+n'!$Q706="C",'10a+c+n'!H706,0))</f>
        <v>0</v>
      </c>
      <c r="I706" s="121"/>
      <c r="J706" s="121"/>
      <c r="K706" s="122">
        <f>IF($C$4="citu pasākumu izmaksas",IF('10a+c+n'!$Q706="C",'10a+c+n'!K706,0))</f>
        <v>0</v>
      </c>
      <c r="L706" s="83">
        <f>IF($C$4="citu pasākumu izmaksas",IF('10a+c+n'!$Q706="C",'10a+c+n'!L706,0))</f>
        <v>0</v>
      </c>
      <c r="M706" s="121">
        <f>IF($C$4="citu pasākumu izmaksas",IF('10a+c+n'!$Q706="C",'10a+c+n'!M706,0))</f>
        <v>0</v>
      </c>
      <c r="N706" s="121">
        <f>IF($C$4="citu pasākumu izmaksas",IF('10a+c+n'!$Q706="C",'10a+c+n'!N706,0))</f>
        <v>0</v>
      </c>
      <c r="O706" s="121">
        <f>IF($C$4="citu pasākumu izmaksas",IF('10a+c+n'!$Q706="C",'10a+c+n'!O706,0))</f>
        <v>0</v>
      </c>
      <c r="P706" s="122">
        <f>IF($C$4="citu pasākumu izmaksas",IF('10a+c+n'!$Q706="C",'10a+c+n'!P706,0))</f>
        <v>0</v>
      </c>
    </row>
    <row r="707" spans="1:16" x14ac:dyDescent="0.2">
      <c r="A707" s="49">
        <f>IF(P707=0,0,IF(COUNTBLANK(P707)=1,0,COUNTA($P$14:P707)))</f>
        <v>0</v>
      </c>
      <c r="B707" s="21">
        <f>IF($C$4="citu pasākumu izmaksas",IF('10a+c+n'!$Q707="C",'10a+c+n'!B707,0))</f>
        <v>0</v>
      </c>
      <c r="C707" s="21">
        <f>IF($C$4="citu pasākumu izmaksas",IF('10a+c+n'!$Q707="C",'10a+c+n'!C707,0))</f>
        <v>0</v>
      </c>
      <c r="D707" s="21">
        <f>IF($C$4="citu pasākumu izmaksas",IF('10a+c+n'!$Q707="C",'10a+c+n'!D707,0))</f>
        <v>0</v>
      </c>
      <c r="E707" s="42"/>
      <c r="F707" s="64"/>
      <c r="G707" s="121"/>
      <c r="H707" s="121">
        <f>IF($C$4="citu pasākumu izmaksas",IF('10a+c+n'!$Q707="C",'10a+c+n'!H707,0))</f>
        <v>0</v>
      </c>
      <c r="I707" s="121"/>
      <c r="J707" s="121"/>
      <c r="K707" s="122">
        <f>IF($C$4="citu pasākumu izmaksas",IF('10a+c+n'!$Q707="C",'10a+c+n'!K707,0))</f>
        <v>0</v>
      </c>
      <c r="L707" s="83">
        <f>IF($C$4="citu pasākumu izmaksas",IF('10a+c+n'!$Q707="C",'10a+c+n'!L707,0))</f>
        <v>0</v>
      </c>
      <c r="M707" s="121">
        <f>IF($C$4="citu pasākumu izmaksas",IF('10a+c+n'!$Q707="C",'10a+c+n'!M707,0))</f>
        <v>0</v>
      </c>
      <c r="N707" s="121">
        <f>IF($C$4="citu pasākumu izmaksas",IF('10a+c+n'!$Q707="C",'10a+c+n'!N707,0))</f>
        <v>0</v>
      </c>
      <c r="O707" s="121">
        <f>IF($C$4="citu pasākumu izmaksas",IF('10a+c+n'!$Q707="C",'10a+c+n'!O707,0))</f>
        <v>0</v>
      </c>
      <c r="P707" s="122">
        <f>IF($C$4="citu pasākumu izmaksas",IF('10a+c+n'!$Q707="C",'10a+c+n'!P707,0))</f>
        <v>0</v>
      </c>
    </row>
    <row r="708" spans="1:16" x14ac:dyDescent="0.2">
      <c r="A708" s="49">
        <f>IF(P708=0,0,IF(COUNTBLANK(P708)=1,0,COUNTA($P$14:P708)))</f>
        <v>0</v>
      </c>
      <c r="B708" s="21">
        <f>IF($C$4="citu pasākumu izmaksas",IF('10a+c+n'!$Q708="C",'10a+c+n'!B708,0))</f>
        <v>0</v>
      </c>
      <c r="C708" s="21">
        <f>IF($C$4="citu pasākumu izmaksas",IF('10a+c+n'!$Q708="C",'10a+c+n'!C708,0))</f>
        <v>0</v>
      </c>
      <c r="D708" s="21">
        <f>IF($C$4="citu pasākumu izmaksas",IF('10a+c+n'!$Q708="C",'10a+c+n'!D708,0))</f>
        <v>0</v>
      </c>
      <c r="E708" s="42"/>
      <c r="F708" s="64"/>
      <c r="G708" s="121"/>
      <c r="H708" s="121">
        <f>IF($C$4="citu pasākumu izmaksas",IF('10a+c+n'!$Q708="C",'10a+c+n'!H708,0))</f>
        <v>0</v>
      </c>
      <c r="I708" s="121"/>
      <c r="J708" s="121"/>
      <c r="K708" s="122">
        <f>IF($C$4="citu pasākumu izmaksas",IF('10a+c+n'!$Q708="C",'10a+c+n'!K708,0))</f>
        <v>0</v>
      </c>
      <c r="L708" s="83">
        <f>IF($C$4="citu pasākumu izmaksas",IF('10a+c+n'!$Q708="C",'10a+c+n'!L708,0))</f>
        <v>0</v>
      </c>
      <c r="M708" s="121">
        <f>IF($C$4="citu pasākumu izmaksas",IF('10a+c+n'!$Q708="C",'10a+c+n'!M708,0))</f>
        <v>0</v>
      </c>
      <c r="N708" s="121">
        <f>IF($C$4="citu pasākumu izmaksas",IF('10a+c+n'!$Q708="C",'10a+c+n'!N708,0))</f>
        <v>0</v>
      </c>
      <c r="O708" s="121">
        <f>IF($C$4="citu pasākumu izmaksas",IF('10a+c+n'!$Q708="C",'10a+c+n'!O708,0))</f>
        <v>0</v>
      </c>
      <c r="P708" s="122">
        <f>IF($C$4="citu pasākumu izmaksas",IF('10a+c+n'!$Q708="C",'10a+c+n'!P708,0))</f>
        <v>0</v>
      </c>
    </row>
    <row r="709" spans="1:16" x14ac:dyDescent="0.2">
      <c r="A709" s="49">
        <f>IF(P709=0,0,IF(COUNTBLANK(P709)=1,0,COUNTA($P$14:P709)))</f>
        <v>0</v>
      </c>
      <c r="B709" s="21">
        <f>IF($C$4="citu pasākumu izmaksas",IF('10a+c+n'!$Q709="C",'10a+c+n'!B709,0))</f>
        <v>0</v>
      </c>
      <c r="C709" s="21">
        <f>IF($C$4="citu pasākumu izmaksas",IF('10a+c+n'!$Q709="C",'10a+c+n'!C709,0))</f>
        <v>0</v>
      </c>
      <c r="D709" s="21">
        <f>IF($C$4="citu pasākumu izmaksas",IF('10a+c+n'!$Q709="C",'10a+c+n'!D709,0))</f>
        <v>0</v>
      </c>
      <c r="E709" s="42"/>
      <c r="F709" s="64"/>
      <c r="G709" s="121"/>
      <c r="H709" s="121">
        <f>IF($C$4="citu pasākumu izmaksas",IF('10a+c+n'!$Q709="C",'10a+c+n'!H709,0))</f>
        <v>0</v>
      </c>
      <c r="I709" s="121"/>
      <c r="J709" s="121"/>
      <c r="K709" s="122">
        <f>IF($C$4="citu pasākumu izmaksas",IF('10a+c+n'!$Q709="C",'10a+c+n'!K709,0))</f>
        <v>0</v>
      </c>
      <c r="L709" s="83">
        <f>IF($C$4="citu pasākumu izmaksas",IF('10a+c+n'!$Q709="C",'10a+c+n'!L709,0))</f>
        <v>0</v>
      </c>
      <c r="M709" s="121">
        <f>IF($C$4="citu pasākumu izmaksas",IF('10a+c+n'!$Q709="C",'10a+c+n'!M709,0))</f>
        <v>0</v>
      </c>
      <c r="N709" s="121">
        <f>IF($C$4="citu pasākumu izmaksas",IF('10a+c+n'!$Q709="C",'10a+c+n'!N709,0))</f>
        <v>0</v>
      </c>
      <c r="O709" s="121">
        <f>IF($C$4="citu pasākumu izmaksas",IF('10a+c+n'!$Q709="C",'10a+c+n'!O709,0))</f>
        <v>0</v>
      </c>
      <c r="P709" s="122">
        <f>IF($C$4="citu pasākumu izmaksas",IF('10a+c+n'!$Q709="C",'10a+c+n'!P709,0))</f>
        <v>0</v>
      </c>
    </row>
    <row r="710" spans="1:16" x14ac:dyDescent="0.2">
      <c r="A710" s="49">
        <f>IF(P710=0,0,IF(COUNTBLANK(P710)=1,0,COUNTA($P$14:P710)))</f>
        <v>0</v>
      </c>
      <c r="B710" s="21">
        <f>IF($C$4="citu pasākumu izmaksas",IF('10a+c+n'!$Q710="C",'10a+c+n'!B710,0))</f>
        <v>0</v>
      </c>
      <c r="C710" s="21">
        <f>IF($C$4="citu pasākumu izmaksas",IF('10a+c+n'!$Q710="C",'10a+c+n'!C710,0))</f>
        <v>0</v>
      </c>
      <c r="D710" s="21">
        <f>IF($C$4="citu pasākumu izmaksas",IF('10a+c+n'!$Q710="C",'10a+c+n'!D710,0))</f>
        <v>0</v>
      </c>
      <c r="E710" s="42"/>
      <c r="F710" s="64"/>
      <c r="G710" s="121"/>
      <c r="H710" s="121">
        <f>IF($C$4="citu pasākumu izmaksas",IF('10a+c+n'!$Q710="C",'10a+c+n'!H710,0))</f>
        <v>0</v>
      </c>
      <c r="I710" s="121"/>
      <c r="J710" s="121"/>
      <c r="K710" s="122">
        <f>IF($C$4="citu pasākumu izmaksas",IF('10a+c+n'!$Q710="C",'10a+c+n'!K710,0))</f>
        <v>0</v>
      </c>
      <c r="L710" s="83">
        <f>IF($C$4="citu pasākumu izmaksas",IF('10a+c+n'!$Q710="C",'10a+c+n'!L710,0))</f>
        <v>0</v>
      </c>
      <c r="M710" s="121">
        <f>IF($C$4="citu pasākumu izmaksas",IF('10a+c+n'!$Q710="C",'10a+c+n'!M710,0))</f>
        <v>0</v>
      </c>
      <c r="N710" s="121">
        <f>IF($C$4="citu pasākumu izmaksas",IF('10a+c+n'!$Q710="C",'10a+c+n'!N710,0))</f>
        <v>0</v>
      </c>
      <c r="O710" s="121">
        <f>IF($C$4="citu pasākumu izmaksas",IF('10a+c+n'!$Q710="C",'10a+c+n'!O710,0))</f>
        <v>0</v>
      </c>
      <c r="P710" s="122">
        <f>IF($C$4="citu pasākumu izmaksas",IF('10a+c+n'!$Q710="C",'10a+c+n'!P710,0))</f>
        <v>0</v>
      </c>
    </row>
    <row r="711" spans="1:16" x14ac:dyDescent="0.2">
      <c r="A711" s="49">
        <f>IF(P711=0,0,IF(COUNTBLANK(P711)=1,0,COUNTA($P$14:P711)))</f>
        <v>0</v>
      </c>
      <c r="B711" s="21">
        <f>IF($C$4="citu pasākumu izmaksas",IF('10a+c+n'!$Q711="C",'10a+c+n'!B711,0))</f>
        <v>0</v>
      </c>
      <c r="C711" s="21">
        <f>IF($C$4="citu pasākumu izmaksas",IF('10a+c+n'!$Q711="C",'10a+c+n'!C711,0))</f>
        <v>0</v>
      </c>
      <c r="D711" s="21">
        <f>IF($C$4="citu pasākumu izmaksas",IF('10a+c+n'!$Q711="C",'10a+c+n'!D711,0))</f>
        <v>0</v>
      </c>
      <c r="E711" s="42"/>
      <c r="F711" s="64"/>
      <c r="G711" s="121"/>
      <c r="H711" s="121">
        <f>IF($C$4="citu pasākumu izmaksas",IF('10a+c+n'!$Q711="C",'10a+c+n'!H711,0))</f>
        <v>0</v>
      </c>
      <c r="I711" s="121"/>
      <c r="J711" s="121"/>
      <c r="K711" s="122">
        <f>IF($C$4="citu pasākumu izmaksas",IF('10a+c+n'!$Q711="C",'10a+c+n'!K711,0))</f>
        <v>0</v>
      </c>
      <c r="L711" s="83">
        <f>IF($C$4="citu pasākumu izmaksas",IF('10a+c+n'!$Q711="C",'10a+c+n'!L711,0))</f>
        <v>0</v>
      </c>
      <c r="M711" s="121">
        <f>IF($C$4="citu pasākumu izmaksas",IF('10a+c+n'!$Q711="C",'10a+c+n'!M711,0))</f>
        <v>0</v>
      </c>
      <c r="N711" s="121">
        <f>IF($C$4="citu pasākumu izmaksas",IF('10a+c+n'!$Q711="C",'10a+c+n'!N711,0))</f>
        <v>0</v>
      </c>
      <c r="O711" s="121">
        <f>IF($C$4="citu pasākumu izmaksas",IF('10a+c+n'!$Q711="C",'10a+c+n'!O711,0))</f>
        <v>0</v>
      </c>
      <c r="P711" s="122">
        <f>IF($C$4="citu pasākumu izmaksas",IF('10a+c+n'!$Q711="C",'10a+c+n'!P711,0))</f>
        <v>0</v>
      </c>
    </row>
    <row r="712" spans="1:16" x14ac:dyDescent="0.2">
      <c r="A712" s="49">
        <f>IF(P712=0,0,IF(COUNTBLANK(P712)=1,0,COUNTA($P$14:P712)))</f>
        <v>0</v>
      </c>
      <c r="B712" s="21">
        <f>IF($C$4="citu pasākumu izmaksas",IF('10a+c+n'!$Q712="C",'10a+c+n'!B712,0))</f>
        <v>0</v>
      </c>
      <c r="C712" s="21">
        <f>IF($C$4="citu pasākumu izmaksas",IF('10a+c+n'!$Q712="C",'10a+c+n'!C712,0))</f>
        <v>0</v>
      </c>
      <c r="D712" s="21">
        <f>IF($C$4="citu pasākumu izmaksas",IF('10a+c+n'!$Q712="C",'10a+c+n'!D712,0))</f>
        <v>0</v>
      </c>
      <c r="E712" s="42"/>
      <c r="F712" s="64"/>
      <c r="G712" s="121"/>
      <c r="H712" s="121">
        <f>IF($C$4="citu pasākumu izmaksas",IF('10a+c+n'!$Q712="C",'10a+c+n'!H712,0))</f>
        <v>0</v>
      </c>
      <c r="I712" s="121"/>
      <c r="J712" s="121"/>
      <c r="K712" s="122">
        <f>IF($C$4="citu pasākumu izmaksas",IF('10a+c+n'!$Q712="C",'10a+c+n'!K712,0))</f>
        <v>0</v>
      </c>
      <c r="L712" s="83">
        <f>IF($C$4="citu pasākumu izmaksas",IF('10a+c+n'!$Q712="C",'10a+c+n'!L712,0))</f>
        <v>0</v>
      </c>
      <c r="M712" s="121">
        <f>IF($C$4="citu pasākumu izmaksas",IF('10a+c+n'!$Q712="C",'10a+c+n'!M712,0))</f>
        <v>0</v>
      </c>
      <c r="N712" s="121">
        <f>IF($C$4="citu pasākumu izmaksas",IF('10a+c+n'!$Q712="C",'10a+c+n'!N712,0))</f>
        <v>0</v>
      </c>
      <c r="O712" s="121">
        <f>IF($C$4="citu pasākumu izmaksas",IF('10a+c+n'!$Q712="C",'10a+c+n'!O712,0))</f>
        <v>0</v>
      </c>
      <c r="P712" s="122">
        <f>IF($C$4="citu pasākumu izmaksas",IF('10a+c+n'!$Q712="C",'10a+c+n'!P712,0))</f>
        <v>0</v>
      </c>
    </row>
    <row r="713" spans="1:16" x14ac:dyDescent="0.2">
      <c r="A713" s="49">
        <f>IF(P713=0,0,IF(COUNTBLANK(P713)=1,0,COUNTA($P$14:P713)))</f>
        <v>0</v>
      </c>
      <c r="B713" s="21">
        <f>IF($C$4="citu pasākumu izmaksas",IF('10a+c+n'!$Q713="C",'10a+c+n'!B713,0))</f>
        <v>0</v>
      </c>
      <c r="C713" s="21">
        <f>IF($C$4="citu pasākumu izmaksas",IF('10a+c+n'!$Q713="C",'10a+c+n'!C713,0))</f>
        <v>0</v>
      </c>
      <c r="D713" s="21">
        <f>IF($C$4="citu pasākumu izmaksas",IF('10a+c+n'!$Q713="C",'10a+c+n'!D713,0))</f>
        <v>0</v>
      </c>
      <c r="E713" s="42"/>
      <c r="F713" s="64"/>
      <c r="G713" s="121"/>
      <c r="H713" s="121">
        <f>IF($C$4="citu pasākumu izmaksas",IF('10a+c+n'!$Q713="C",'10a+c+n'!H713,0))</f>
        <v>0</v>
      </c>
      <c r="I713" s="121"/>
      <c r="J713" s="121"/>
      <c r="K713" s="122">
        <f>IF($C$4="citu pasākumu izmaksas",IF('10a+c+n'!$Q713="C",'10a+c+n'!K713,0))</f>
        <v>0</v>
      </c>
      <c r="L713" s="83">
        <f>IF($C$4="citu pasākumu izmaksas",IF('10a+c+n'!$Q713="C",'10a+c+n'!L713,0))</f>
        <v>0</v>
      </c>
      <c r="M713" s="121">
        <f>IF($C$4="citu pasākumu izmaksas",IF('10a+c+n'!$Q713="C",'10a+c+n'!M713,0))</f>
        <v>0</v>
      </c>
      <c r="N713" s="121">
        <f>IF($C$4="citu pasākumu izmaksas",IF('10a+c+n'!$Q713="C",'10a+c+n'!N713,0))</f>
        <v>0</v>
      </c>
      <c r="O713" s="121">
        <f>IF($C$4="citu pasākumu izmaksas",IF('10a+c+n'!$Q713="C",'10a+c+n'!O713,0))</f>
        <v>0</v>
      </c>
      <c r="P713" s="122">
        <f>IF($C$4="citu pasākumu izmaksas",IF('10a+c+n'!$Q713="C",'10a+c+n'!P713,0))</f>
        <v>0</v>
      </c>
    </row>
    <row r="714" spans="1:16" x14ac:dyDescent="0.2">
      <c r="A714" s="49">
        <f>IF(P714=0,0,IF(COUNTBLANK(P714)=1,0,COUNTA($P$14:P714)))</f>
        <v>0</v>
      </c>
      <c r="B714" s="21">
        <f>IF($C$4="citu pasākumu izmaksas",IF('10a+c+n'!$Q714="C",'10a+c+n'!B714,0))</f>
        <v>0</v>
      </c>
      <c r="C714" s="21">
        <f>IF($C$4="citu pasākumu izmaksas",IF('10a+c+n'!$Q714="C",'10a+c+n'!C714,0))</f>
        <v>0</v>
      </c>
      <c r="D714" s="21">
        <f>IF($C$4="citu pasākumu izmaksas",IF('10a+c+n'!$Q714="C",'10a+c+n'!D714,0))</f>
        <v>0</v>
      </c>
      <c r="E714" s="42"/>
      <c r="F714" s="64"/>
      <c r="G714" s="121"/>
      <c r="H714" s="121">
        <f>IF($C$4="citu pasākumu izmaksas",IF('10a+c+n'!$Q714="C",'10a+c+n'!H714,0))</f>
        <v>0</v>
      </c>
      <c r="I714" s="121"/>
      <c r="J714" s="121"/>
      <c r="K714" s="122">
        <f>IF($C$4="citu pasākumu izmaksas",IF('10a+c+n'!$Q714="C",'10a+c+n'!K714,0))</f>
        <v>0</v>
      </c>
      <c r="L714" s="83">
        <f>IF($C$4="citu pasākumu izmaksas",IF('10a+c+n'!$Q714="C",'10a+c+n'!L714,0))</f>
        <v>0</v>
      </c>
      <c r="M714" s="121">
        <f>IF($C$4="citu pasākumu izmaksas",IF('10a+c+n'!$Q714="C",'10a+c+n'!M714,0))</f>
        <v>0</v>
      </c>
      <c r="N714" s="121">
        <f>IF($C$4="citu pasākumu izmaksas",IF('10a+c+n'!$Q714="C",'10a+c+n'!N714,0))</f>
        <v>0</v>
      </c>
      <c r="O714" s="121">
        <f>IF($C$4="citu pasākumu izmaksas",IF('10a+c+n'!$Q714="C",'10a+c+n'!O714,0))</f>
        <v>0</v>
      </c>
      <c r="P714" s="122">
        <f>IF($C$4="citu pasākumu izmaksas",IF('10a+c+n'!$Q714="C",'10a+c+n'!P714,0))</f>
        <v>0</v>
      </c>
    </row>
    <row r="715" spans="1:16" x14ac:dyDescent="0.2">
      <c r="A715" s="49">
        <f>IF(P715=0,0,IF(COUNTBLANK(P715)=1,0,COUNTA($P$14:P715)))</f>
        <v>0</v>
      </c>
      <c r="B715" s="21">
        <f>IF($C$4="citu pasākumu izmaksas",IF('10a+c+n'!$Q715="C",'10a+c+n'!B715,0))</f>
        <v>0</v>
      </c>
      <c r="C715" s="21">
        <f>IF($C$4="citu pasākumu izmaksas",IF('10a+c+n'!$Q715="C",'10a+c+n'!C715,0))</f>
        <v>0</v>
      </c>
      <c r="D715" s="21">
        <f>IF($C$4="citu pasākumu izmaksas",IF('10a+c+n'!$Q715="C",'10a+c+n'!D715,0))</f>
        <v>0</v>
      </c>
      <c r="E715" s="42"/>
      <c r="F715" s="64"/>
      <c r="G715" s="121"/>
      <c r="H715" s="121">
        <f>IF($C$4="citu pasākumu izmaksas",IF('10a+c+n'!$Q715="C",'10a+c+n'!H715,0))</f>
        <v>0</v>
      </c>
      <c r="I715" s="121"/>
      <c r="J715" s="121"/>
      <c r="K715" s="122">
        <f>IF($C$4="citu pasākumu izmaksas",IF('10a+c+n'!$Q715="C",'10a+c+n'!K715,0))</f>
        <v>0</v>
      </c>
      <c r="L715" s="83">
        <f>IF($C$4="citu pasākumu izmaksas",IF('10a+c+n'!$Q715="C",'10a+c+n'!L715,0))</f>
        <v>0</v>
      </c>
      <c r="M715" s="121">
        <f>IF($C$4="citu pasākumu izmaksas",IF('10a+c+n'!$Q715="C",'10a+c+n'!M715,0))</f>
        <v>0</v>
      </c>
      <c r="N715" s="121">
        <f>IF($C$4="citu pasākumu izmaksas",IF('10a+c+n'!$Q715="C",'10a+c+n'!N715,0))</f>
        <v>0</v>
      </c>
      <c r="O715" s="121">
        <f>IF($C$4="citu pasākumu izmaksas",IF('10a+c+n'!$Q715="C",'10a+c+n'!O715,0))</f>
        <v>0</v>
      </c>
      <c r="P715" s="122">
        <f>IF($C$4="citu pasākumu izmaksas",IF('10a+c+n'!$Q715="C",'10a+c+n'!P715,0))</f>
        <v>0</v>
      </c>
    </row>
    <row r="716" spans="1:16" x14ac:dyDescent="0.2">
      <c r="A716" s="49">
        <f>IF(P716=0,0,IF(COUNTBLANK(P716)=1,0,COUNTA($P$14:P716)))</f>
        <v>0</v>
      </c>
      <c r="B716" s="21">
        <f>IF($C$4="citu pasākumu izmaksas",IF('10a+c+n'!$Q716="C",'10a+c+n'!B716,0))</f>
        <v>0</v>
      </c>
      <c r="C716" s="21">
        <f>IF($C$4="citu pasākumu izmaksas",IF('10a+c+n'!$Q716="C",'10a+c+n'!C716,0))</f>
        <v>0</v>
      </c>
      <c r="D716" s="21">
        <f>IF($C$4="citu pasākumu izmaksas",IF('10a+c+n'!$Q716="C",'10a+c+n'!D716,0))</f>
        <v>0</v>
      </c>
      <c r="E716" s="42"/>
      <c r="F716" s="64"/>
      <c r="G716" s="121"/>
      <c r="H716" s="121">
        <f>IF($C$4="citu pasākumu izmaksas",IF('10a+c+n'!$Q716="C",'10a+c+n'!H716,0))</f>
        <v>0</v>
      </c>
      <c r="I716" s="121"/>
      <c r="J716" s="121"/>
      <c r="K716" s="122">
        <f>IF($C$4="citu pasākumu izmaksas",IF('10a+c+n'!$Q716="C",'10a+c+n'!K716,0))</f>
        <v>0</v>
      </c>
      <c r="L716" s="83">
        <f>IF($C$4="citu pasākumu izmaksas",IF('10a+c+n'!$Q716="C",'10a+c+n'!L716,0))</f>
        <v>0</v>
      </c>
      <c r="M716" s="121">
        <f>IF($C$4="citu pasākumu izmaksas",IF('10a+c+n'!$Q716="C",'10a+c+n'!M716,0))</f>
        <v>0</v>
      </c>
      <c r="N716" s="121">
        <f>IF($C$4="citu pasākumu izmaksas",IF('10a+c+n'!$Q716="C",'10a+c+n'!N716,0))</f>
        <v>0</v>
      </c>
      <c r="O716" s="121">
        <f>IF($C$4="citu pasākumu izmaksas",IF('10a+c+n'!$Q716="C",'10a+c+n'!O716,0))</f>
        <v>0</v>
      </c>
      <c r="P716" s="122">
        <f>IF($C$4="citu pasākumu izmaksas",IF('10a+c+n'!$Q716="C",'10a+c+n'!P716,0))</f>
        <v>0</v>
      </c>
    </row>
    <row r="717" spans="1:16" x14ac:dyDescent="0.2">
      <c r="A717" s="49">
        <f>IF(P717=0,0,IF(COUNTBLANK(P717)=1,0,COUNTA($P$14:P717)))</f>
        <v>0</v>
      </c>
      <c r="B717" s="21">
        <f>IF($C$4="citu pasākumu izmaksas",IF('10a+c+n'!$Q717="C",'10a+c+n'!B717,0))</f>
        <v>0</v>
      </c>
      <c r="C717" s="21">
        <f>IF($C$4="citu pasākumu izmaksas",IF('10a+c+n'!$Q717="C",'10a+c+n'!C717,0))</f>
        <v>0</v>
      </c>
      <c r="D717" s="21">
        <f>IF($C$4="citu pasākumu izmaksas",IF('10a+c+n'!$Q717="C",'10a+c+n'!D717,0))</f>
        <v>0</v>
      </c>
      <c r="E717" s="42"/>
      <c r="F717" s="64"/>
      <c r="G717" s="121"/>
      <c r="H717" s="121">
        <f>IF($C$4="citu pasākumu izmaksas",IF('10a+c+n'!$Q717="C",'10a+c+n'!H717,0))</f>
        <v>0</v>
      </c>
      <c r="I717" s="121"/>
      <c r="J717" s="121"/>
      <c r="K717" s="122">
        <f>IF($C$4="citu pasākumu izmaksas",IF('10a+c+n'!$Q717="C",'10a+c+n'!K717,0))</f>
        <v>0</v>
      </c>
      <c r="L717" s="83">
        <f>IF($C$4="citu pasākumu izmaksas",IF('10a+c+n'!$Q717="C",'10a+c+n'!L717,0))</f>
        <v>0</v>
      </c>
      <c r="M717" s="121">
        <f>IF($C$4="citu pasākumu izmaksas",IF('10a+c+n'!$Q717="C",'10a+c+n'!M717,0))</f>
        <v>0</v>
      </c>
      <c r="N717" s="121">
        <f>IF($C$4="citu pasākumu izmaksas",IF('10a+c+n'!$Q717="C",'10a+c+n'!N717,0))</f>
        <v>0</v>
      </c>
      <c r="O717" s="121">
        <f>IF($C$4="citu pasākumu izmaksas",IF('10a+c+n'!$Q717="C",'10a+c+n'!O717,0))</f>
        <v>0</v>
      </c>
      <c r="P717" s="122">
        <f>IF($C$4="citu pasākumu izmaksas",IF('10a+c+n'!$Q717="C",'10a+c+n'!P717,0))</f>
        <v>0</v>
      </c>
    </row>
    <row r="718" spans="1:16" x14ac:dyDescent="0.2">
      <c r="A718" s="49">
        <f>IF(P718=0,0,IF(COUNTBLANK(P718)=1,0,COUNTA($P$14:P718)))</f>
        <v>0</v>
      </c>
      <c r="B718" s="21">
        <f>IF($C$4="citu pasākumu izmaksas",IF('10a+c+n'!$Q718="C",'10a+c+n'!B718,0))</f>
        <v>0</v>
      </c>
      <c r="C718" s="21">
        <f>IF($C$4="citu pasākumu izmaksas",IF('10a+c+n'!$Q718="C",'10a+c+n'!C718,0))</f>
        <v>0</v>
      </c>
      <c r="D718" s="21">
        <f>IF($C$4="citu pasākumu izmaksas",IF('10a+c+n'!$Q718="C",'10a+c+n'!D718,0))</f>
        <v>0</v>
      </c>
      <c r="E718" s="42"/>
      <c r="F718" s="64"/>
      <c r="G718" s="121"/>
      <c r="H718" s="121">
        <f>IF($C$4="citu pasākumu izmaksas",IF('10a+c+n'!$Q718="C",'10a+c+n'!H718,0))</f>
        <v>0</v>
      </c>
      <c r="I718" s="121"/>
      <c r="J718" s="121"/>
      <c r="K718" s="122">
        <f>IF($C$4="citu pasākumu izmaksas",IF('10a+c+n'!$Q718="C",'10a+c+n'!K718,0))</f>
        <v>0</v>
      </c>
      <c r="L718" s="83">
        <f>IF($C$4="citu pasākumu izmaksas",IF('10a+c+n'!$Q718="C",'10a+c+n'!L718,0))</f>
        <v>0</v>
      </c>
      <c r="M718" s="121">
        <f>IF($C$4="citu pasākumu izmaksas",IF('10a+c+n'!$Q718="C",'10a+c+n'!M718,0))</f>
        <v>0</v>
      </c>
      <c r="N718" s="121">
        <f>IF($C$4="citu pasākumu izmaksas",IF('10a+c+n'!$Q718="C",'10a+c+n'!N718,0))</f>
        <v>0</v>
      </c>
      <c r="O718" s="121">
        <f>IF($C$4="citu pasākumu izmaksas",IF('10a+c+n'!$Q718="C",'10a+c+n'!O718,0))</f>
        <v>0</v>
      </c>
      <c r="P718" s="122">
        <f>IF($C$4="citu pasākumu izmaksas",IF('10a+c+n'!$Q718="C",'10a+c+n'!P718,0))</f>
        <v>0</v>
      </c>
    </row>
    <row r="719" spans="1:16" x14ac:dyDescent="0.2">
      <c r="A719" s="49">
        <f>IF(P719=0,0,IF(COUNTBLANK(P719)=1,0,COUNTA($P$14:P719)))</f>
        <v>0</v>
      </c>
      <c r="B719" s="21">
        <f>IF($C$4="citu pasākumu izmaksas",IF('10a+c+n'!$Q719="C",'10a+c+n'!B719,0))</f>
        <v>0</v>
      </c>
      <c r="C719" s="21">
        <f>IF($C$4="citu pasākumu izmaksas",IF('10a+c+n'!$Q719="C",'10a+c+n'!C719,0))</f>
        <v>0</v>
      </c>
      <c r="D719" s="21">
        <f>IF($C$4="citu pasākumu izmaksas",IF('10a+c+n'!$Q719="C",'10a+c+n'!D719,0))</f>
        <v>0</v>
      </c>
      <c r="E719" s="42"/>
      <c r="F719" s="64"/>
      <c r="G719" s="121"/>
      <c r="H719" s="121">
        <f>IF($C$4="citu pasākumu izmaksas",IF('10a+c+n'!$Q719="C",'10a+c+n'!H719,0))</f>
        <v>0</v>
      </c>
      <c r="I719" s="121"/>
      <c r="J719" s="121"/>
      <c r="K719" s="122">
        <f>IF($C$4="citu pasākumu izmaksas",IF('10a+c+n'!$Q719="C",'10a+c+n'!K719,0))</f>
        <v>0</v>
      </c>
      <c r="L719" s="83">
        <f>IF($C$4="citu pasākumu izmaksas",IF('10a+c+n'!$Q719="C",'10a+c+n'!L719,0))</f>
        <v>0</v>
      </c>
      <c r="M719" s="121">
        <f>IF($C$4="citu pasākumu izmaksas",IF('10a+c+n'!$Q719="C",'10a+c+n'!M719,0))</f>
        <v>0</v>
      </c>
      <c r="N719" s="121">
        <f>IF($C$4="citu pasākumu izmaksas",IF('10a+c+n'!$Q719="C",'10a+c+n'!N719,0))</f>
        <v>0</v>
      </c>
      <c r="O719" s="121">
        <f>IF($C$4="citu pasākumu izmaksas",IF('10a+c+n'!$Q719="C",'10a+c+n'!O719,0))</f>
        <v>0</v>
      </c>
      <c r="P719" s="122">
        <f>IF($C$4="citu pasākumu izmaksas",IF('10a+c+n'!$Q719="C",'10a+c+n'!P719,0))</f>
        <v>0</v>
      </c>
    </row>
    <row r="720" spans="1:16" x14ac:dyDescent="0.2">
      <c r="A720" s="49">
        <f>IF(P720=0,0,IF(COUNTBLANK(P720)=1,0,COUNTA($P$14:P720)))</f>
        <v>0</v>
      </c>
      <c r="B720" s="21">
        <f>IF($C$4="citu pasākumu izmaksas",IF('10a+c+n'!$Q720="C",'10a+c+n'!B720,0))</f>
        <v>0</v>
      </c>
      <c r="C720" s="21">
        <f>IF($C$4="citu pasākumu izmaksas",IF('10a+c+n'!$Q720="C",'10a+c+n'!C720,0))</f>
        <v>0</v>
      </c>
      <c r="D720" s="21">
        <f>IF($C$4="citu pasākumu izmaksas",IF('10a+c+n'!$Q720="C",'10a+c+n'!D720,0))</f>
        <v>0</v>
      </c>
      <c r="E720" s="42"/>
      <c r="F720" s="64"/>
      <c r="G720" s="121"/>
      <c r="H720" s="121">
        <f>IF($C$4="citu pasākumu izmaksas",IF('10a+c+n'!$Q720="C",'10a+c+n'!H720,0))</f>
        <v>0</v>
      </c>
      <c r="I720" s="121"/>
      <c r="J720" s="121"/>
      <c r="K720" s="122">
        <f>IF($C$4="citu pasākumu izmaksas",IF('10a+c+n'!$Q720="C",'10a+c+n'!K720,0))</f>
        <v>0</v>
      </c>
      <c r="L720" s="83">
        <f>IF($C$4="citu pasākumu izmaksas",IF('10a+c+n'!$Q720="C",'10a+c+n'!L720,0))</f>
        <v>0</v>
      </c>
      <c r="M720" s="121">
        <f>IF($C$4="citu pasākumu izmaksas",IF('10a+c+n'!$Q720="C",'10a+c+n'!M720,0))</f>
        <v>0</v>
      </c>
      <c r="N720" s="121">
        <f>IF($C$4="citu pasākumu izmaksas",IF('10a+c+n'!$Q720="C",'10a+c+n'!N720,0))</f>
        <v>0</v>
      </c>
      <c r="O720" s="121">
        <f>IF($C$4="citu pasākumu izmaksas",IF('10a+c+n'!$Q720="C",'10a+c+n'!O720,0))</f>
        <v>0</v>
      </c>
      <c r="P720" s="122">
        <f>IF($C$4="citu pasākumu izmaksas",IF('10a+c+n'!$Q720="C",'10a+c+n'!P720,0))</f>
        <v>0</v>
      </c>
    </row>
    <row r="721" spans="1:16" x14ac:dyDescent="0.2">
      <c r="A721" s="49">
        <f>IF(P721=0,0,IF(COUNTBLANK(P721)=1,0,COUNTA($P$14:P721)))</f>
        <v>0</v>
      </c>
      <c r="B721" s="21">
        <f>IF($C$4="citu pasākumu izmaksas",IF('10a+c+n'!$Q721="C",'10a+c+n'!B721,0))</f>
        <v>0</v>
      </c>
      <c r="C721" s="21">
        <f>IF($C$4="citu pasākumu izmaksas",IF('10a+c+n'!$Q721="C",'10a+c+n'!C721,0))</f>
        <v>0</v>
      </c>
      <c r="D721" s="21">
        <f>IF($C$4="citu pasākumu izmaksas",IF('10a+c+n'!$Q721="C",'10a+c+n'!D721,0))</f>
        <v>0</v>
      </c>
      <c r="E721" s="42"/>
      <c r="F721" s="64"/>
      <c r="G721" s="121"/>
      <c r="H721" s="121">
        <f>IF($C$4="citu pasākumu izmaksas",IF('10a+c+n'!$Q721="C",'10a+c+n'!H721,0))</f>
        <v>0</v>
      </c>
      <c r="I721" s="121"/>
      <c r="J721" s="121"/>
      <c r="K721" s="122">
        <f>IF($C$4="citu pasākumu izmaksas",IF('10a+c+n'!$Q721="C",'10a+c+n'!K721,0))</f>
        <v>0</v>
      </c>
      <c r="L721" s="83">
        <f>IF($C$4="citu pasākumu izmaksas",IF('10a+c+n'!$Q721="C",'10a+c+n'!L721,0))</f>
        <v>0</v>
      </c>
      <c r="M721" s="121">
        <f>IF($C$4="citu pasākumu izmaksas",IF('10a+c+n'!$Q721="C",'10a+c+n'!M721,0))</f>
        <v>0</v>
      </c>
      <c r="N721" s="121">
        <f>IF($C$4="citu pasākumu izmaksas",IF('10a+c+n'!$Q721="C",'10a+c+n'!N721,0))</f>
        <v>0</v>
      </c>
      <c r="O721" s="121">
        <f>IF($C$4="citu pasākumu izmaksas",IF('10a+c+n'!$Q721="C",'10a+c+n'!O721,0))</f>
        <v>0</v>
      </c>
      <c r="P721" s="122">
        <f>IF($C$4="citu pasākumu izmaksas",IF('10a+c+n'!$Q721="C",'10a+c+n'!P721,0))</f>
        <v>0</v>
      </c>
    </row>
    <row r="722" spans="1:16" x14ac:dyDescent="0.2">
      <c r="A722" s="49">
        <f>IF(P722=0,0,IF(COUNTBLANK(P722)=1,0,COUNTA($P$14:P722)))</f>
        <v>0</v>
      </c>
      <c r="B722" s="21">
        <f>IF($C$4="citu pasākumu izmaksas",IF('10a+c+n'!$Q722="C",'10a+c+n'!B722,0))</f>
        <v>0</v>
      </c>
      <c r="C722" s="21">
        <f>IF($C$4="citu pasākumu izmaksas",IF('10a+c+n'!$Q722="C",'10a+c+n'!C722,0))</f>
        <v>0</v>
      </c>
      <c r="D722" s="21">
        <f>IF($C$4="citu pasākumu izmaksas",IF('10a+c+n'!$Q722="C",'10a+c+n'!D722,0))</f>
        <v>0</v>
      </c>
      <c r="E722" s="42"/>
      <c r="F722" s="64"/>
      <c r="G722" s="121"/>
      <c r="H722" s="121">
        <f>IF($C$4="citu pasākumu izmaksas",IF('10a+c+n'!$Q722="C",'10a+c+n'!H722,0))</f>
        <v>0</v>
      </c>
      <c r="I722" s="121"/>
      <c r="J722" s="121"/>
      <c r="K722" s="122">
        <f>IF($C$4="citu pasākumu izmaksas",IF('10a+c+n'!$Q722="C",'10a+c+n'!K722,0))</f>
        <v>0</v>
      </c>
      <c r="L722" s="83">
        <f>IF($C$4="citu pasākumu izmaksas",IF('10a+c+n'!$Q722="C",'10a+c+n'!L722,0))</f>
        <v>0</v>
      </c>
      <c r="M722" s="121">
        <f>IF($C$4="citu pasākumu izmaksas",IF('10a+c+n'!$Q722="C",'10a+c+n'!M722,0))</f>
        <v>0</v>
      </c>
      <c r="N722" s="121">
        <f>IF($C$4="citu pasākumu izmaksas",IF('10a+c+n'!$Q722="C",'10a+c+n'!N722,0))</f>
        <v>0</v>
      </c>
      <c r="O722" s="121">
        <f>IF($C$4="citu pasākumu izmaksas",IF('10a+c+n'!$Q722="C",'10a+c+n'!O722,0))</f>
        <v>0</v>
      </c>
      <c r="P722" s="122">
        <f>IF($C$4="citu pasākumu izmaksas",IF('10a+c+n'!$Q722="C",'10a+c+n'!P722,0))</f>
        <v>0</v>
      </c>
    </row>
    <row r="723" spans="1:16" x14ac:dyDescent="0.2">
      <c r="A723" s="49">
        <f>IF(P723=0,0,IF(COUNTBLANK(P723)=1,0,COUNTA($P$14:P723)))</f>
        <v>0</v>
      </c>
      <c r="B723" s="21">
        <f>IF($C$4="citu pasākumu izmaksas",IF('10a+c+n'!$Q723="C",'10a+c+n'!B723,0))</f>
        <v>0</v>
      </c>
      <c r="C723" s="21">
        <f>IF($C$4="citu pasākumu izmaksas",IF('10a+c+n'!$Q723="C",'10a+c+n'!C723,0))</f>
        <v>0</v>
      </c>
      <c r="D723" s="21">
        <f>IF($C$4="citu pasākumu izmaksas",IF('10a+c+n'!$Q723="C",'10a+c+n'!D723,0))</f>
        <v>0</v>
      </c>
      <c r="E723" s="42"/>
      <c r="F723" s="64"/>
      <c r="G723" s="121"/>
      <c r="H723" s="121">
        <f>IF($C$4="citu pasākumu izmaksas",IF('10a+c+n'!$Q723="C",'10a+c+n'!H723,0))</f>
        <v>0</v>
      </c>
      <c r="I723" s="121"/>
      <c r="J723" s="121"/>
      <c r="K723" s="122">
        <f>IF($C$4="citu pasākumu izmaksas",IF('10a+c+n'!$Q723="C",'10a+c+n'!K723,0))</f>
        <v>0</v>
      </c>
      <c r="L723" s="83">
        <f>IF($C$4="citu pasākumu izmaksas",IF('10a+c+n'!$Q723="C",'10a+c+n'!L723,0))</f>
        <v>0</v>
      </c>
      <c r="M723" s="121">
        <f>IF($C$4="citu pasākumu izmaksas",IF('10a+c+n'!$Q723="C",'10a+c+n'!M723,0))</f>
        <v>0</v>
      </c>
      <c r="N723" s="121">
        <f>IF($C$4="citu pasākumu izmaksas",IF('10a+c+n'!$Q723="C",'10a+c+n'!N723,0))</f>
        <v>0</v>
      </c>
      <c r="O723" s="121">
        <f>IF($C$4="citu pasākumu izmaksas",IF('10a+c+n'!$Q723="C",'10a+c+n'!O723,0))</f>
        <v>0</v>
      </c>
      <c r="P723" s="122">
        <f>IF($C$4="citu pasākumu izmaksas",IF('10a+c+n'!$Q723="C",'10a+c+n'!P723,0))</f>
        <v>0</v>
      </c>
    </row>
    <row r="724" spans="1:16" x14ac:dyDescent="0.2">
      <c r="A724" s="49">
        <f>IF(P724=0,0,IF(COUNTBLANK(P724)=1,0,COUNTA($P$14:P724)))</f>
        <v>0</v>
      </c>
      <c r="B724" s="21">
        <f>IF($C$4="citu pasākumu izmaksas",IF('10a+c+n'!$Q724="C",'10a+c+n'!B724,0))</f>
        <v>0</v>
      </c>
      <c r="C724" s="21">
        <f>IF($C$4="citu pasākumu izmaksas",IF('10a+c+n'!$Q724="C",'10a+c+n'!C724,0))</f>
        <v>0</v>
      </c>
      <c r="D724" s="21">
        <f>IF($C$4="citu pasākumu izmaksas",IF('10a+c+n'!$Q724="C",'10a+c+n'!D724,0))</f>
        <v>0</v>
      </c>
      <c r="E724" s="42"/>
      <c r="F724" s="64"/>
      <c r="G724" s="121"/>
      <c r="H724" s="121">
        <f>IF($C$4="citu pasākumu izmaksas",IF('10a+c+n'!$Q724="C",'10a+c+n'!H724,0))</f>
        <v>0</v>
      </c>
      <c r="I724" s="121"/>
      <c r="J724" s="121"/>
      <c r="K724" s="122">
        <f>IF($C$4="citu pasākumu izmaksas",IF('10a+c+n'!$Q724="C",'10a+c+n'!K724,0))</f>
        <v>0</v>
      </c>
      <c r="L724" s="83">
        <f>IF($C$4="citu pasākumu izmaksas",IF('10a+c+n'!$Q724="C",'10a+c+n'!L724,0))</f>
        <v>0</v>
      </c>
      <c r="M724" s="121">
        <f>IF($C$4="citu pasākumu izmaksas",IF('10a+c+n'!$Q724="C",'10a+c+n'!M724,0))</f>
        <v>0</v>
      </c>
      <c r="N724" s="121">
        <f>IF($C$4="citu pasākumu izmaksas",IF('10a+c+n'!$Q724="C",'10a+c+n'!N724,0))</f>
        <v>0</v>
      </c>
      <c r="O724" s="121">
        <f>IF($C$4="citu pasākumu izmaksas",IF('10a+c+n'!$Q724="C",'10a+c+n'!O724,0))</f>
        <v>0</v>
      </c>
      <c r="P724" s="122">
        <f>IF($C$4="citu pasākumu izmaksas",IF('10a+c+n'!$Q724="C",'10a+c+n'!P724,0))</f>
        <v>0</v>
      </c>
    </row>
    <row r="725" spans="1:16" x14ac:dyDescent="0.2">
      <c r="A725" s="49">
        <f>IF(P725=0,0,IF(COUNTBLANK(P725)=1,0,COUNTA($P$14:P725)))</f>
        <v>0</v>
      </c>
      <c r="B725" s="21">
        <f>IF($C$4="citu pasākumu izmaksas",IF('10a+c+n'!$Q725="C",'10a+c+n'!B725,0))</f>
        <v>0</v>
      </c>
      <c r="C725" s="21">
        <f>IF($C$4="citu pasākumu izmaksas",IF('10a+c+n'!$Q725="C",'10a+c+n'!C725,0))</f>
        <v>0</v>
      </c>
      <c r="D725" s="21">
        <f>IF($C$4="citu pasākumu izmaksas",IF('10a+c+n'!$Q725="C",'10a+c+n'!D725,0))</f>
        <v>0</v>
      </c>
      <c r="E725" s="42"/>
      <c r="F725" s="64"/>
      <c r="G725" s="121"/>
      <c r="H725" s="121">
        <f>IF($C$4="citu pasākumu izmaksas",IF('10a+c+n'!$Q725="C",'10a+c+n'!H725,0))</f>
        <v>0</v>
      </c>
      <c r="I725" s="121"/>
      <c r="J725" s="121"/>
      <c r="K725" s="122">
        <f>IF($C$4="citu pasākumu izmaksas",IF('10a+c+n'!$Q725="C",'10a+c+n'!K725,0))</f>
        <v>0</v>
      </c>
      <c r="L725" s="83">
        <f>IF($C$4="citu pasākumu izmaksas",IF('10a+c+n'!$Q725="C",'10a+c+n'!L725,0))</f>
        <v>0</v>
      </c>
      <c r="M725" s="121">
        <f>IF($C$4="citu pasākumu izmaksas",IF('10a+c+n'!$Q725="C",'10a+c+n'!M725,0))</f>
        <v>0</v>
      </c>
      <c r="N725" s="121">
        <f>IF($C$4="citu pasākumu izmaksas",IF('10a+c+n'!$Q725="C",'10a+c+n'!N725,0))</f>
        <v>0</v>
      </c>
      <c r="O725" s="121">
        <f>IF($C$4="citu pasākumu izmaksas",IF('10a+c+n'!$Q725="C",'10a+c+n'!O725,0))</f>
        <v>0</v>
      </c>
      <c r="P725" s="122">
        <f>IF($C$4="citu pasākumu izmaksas",IF('10a+c+n'!$Q725="C",'10a+c+n'!P725,0))</f>
        <v>0</v>
      </c>
    </row>
    <row r="726" spans="1:16" x14ac:dyDescent="0.2">
      <c r="A726" s="49">
        <f>IF(P726=0,0,IF(COUNTBLANK(P726)=1,0,COUNTA($P$14:P726)))</f>
        <v>0</v>
      </c>
      <c r="B726" s="21">
        <f>IF($C$4="citu pasākumu izmaksas",IF('10a+c+n'!$Q726="C",'10a+c+n'!B726,0))</f>
        <v>0</v>
      </c>
      <c r="C726" s="21">
        <f>IF($C$4="citu pasākumu izmaksas",IF('10a+c+n'!$Q726="C",'10a+c+n'!C726,0))</f>
        <v>0</v>
      </c>
      <c r="D726" s="21">
        <f>IF($C$4="citu pasākumu izmaksas",IF('10a+c+n'!$Q726="C",'10a+c+n'!D726,0))</f>
        <v>0</v>
      </c>
      <c r="E726" s="42"/>
      <c r="F726" s="64"/>
      <c r="G726" s="121"/>
      <c r="H726" s="121">
        <f>IF($C$4="citu pasākumu izmaksas",IF('10a+c+n'!$Q726="C",'10a+c+n'!H726,0))</f>
        <v>0</v>
      </c>
      <c r="I726" s="121"/>
      <c r="J726" s="121"/>
      <c r="K726" s="122">
        <f>IF($C$4="citu pasākumu izmaksas",IF('10a+c+n'!$Q726="C",'10a+c+n'!K726,0))</f>
        <v>0</v>
      </c>
      <c r="L726" s="83">
        <f>IF($C$4="citu pasākumu izmaksas",IF('10a+c+n'!$Q726="C",'10a+c+n'!L726,0))</f>
        <v>0</v>
      </c>
      <c r="M726" s="121">
        <f>IF($C$4="citu pasākumu izmaksas",IF('10a+c+n'!$Q726="C",'10a+c+n'!M726,0))</f>
        <v>0</v>
      </c>
      <c r="N726" s="121">
        <f>IF($C$4="citu pasākumu izmaksas",IF('10a+c+n'!$Q726="C",'10a+c+n'!N726,0))</f>
        <v>0</v>
      </c>
      <c r="O726" s="121">
        <f>IF($C$4="citu pasākumu izmaksas",IF('10a+c+n'!$Q726="C",'10a+c+n'!O726,0))</f>
        <v>0</v>
      </c>
      <c r="P726" s="122">
        <f>IF($C$4="citu pasākumu izmaksas",IF('10a+c+n'!$Q726="C",'10a+c+n'!P726,0))</f>
        <v>0</v>
      </c>
    </row>
    <row r="727" spans="1:16" x14ac:dyDescent="0.2">
      <c r="A727" s="49">
        <f>IF(P727=0,0,IF(COUNTBLANK(P727)=1,0,COUNTA($P$14:P727)))</f>
        <v>0</v>
      </c>
      <c r="B727" s="21">
        <f>IF($C$4="citu pasākumu izmaksas",IF('10a+c+n'!$Q727="C",'10a+c+n'!B727,0))</f>
        <v>0</v>
      </c>
      <c r="C727" s="21">
        <f>IF($C$4="citu pasākumu izmaksas",IF('10a+c+n'!$Q727="C",'10a+c+n'!C727,0))</f>
        <v>0</v>
      </c>
      <c r="D727" s="21">
        <f>IF($C$4="citu pasākumu izmaksas",IF('10a+c+n'!$Q727="C",'10a+c+n'!D727,0))</f>
        <v>0</v>
      </c>
      <c r="E727" s="42"/>
      <c r="F727" s="64"/>
      <c r="G727" s="121"/>
      <c r="H727" s="121">
        <f>IF($C$4="citu pasākumu izmaksas",IF('10a+c+n'!$Q727="C",'10a+c+n'!H727,0))</f>
        <v>0</v>
      </c>
      <c r="I727" s="121"/>
      <c r="J727" s="121"/>
      <c r="K727" s="122">
        <f>IF($C$4="citu pasākumu izmaksas",IF('10a+c+n'!$Q727="C",'10a+c+n'!K727,0))</f>
        <v>0</v>
      </c>
      <c r="L727" s="83">
        <f>IF($C$4="citu pasākumu izmaksas",IF('10a+c+n'!$Q727="C",'10a+c+n'!L727,0))</f>
        <v>0</v>
      </c>
      <c r="M727" s="121">
        <f>IF($C$4="citu pasākumu izmaksas",IF('10a+c+n'!$Q727="C",'10a+c+n'!M727,0))</f>
        <v>0</v>
      </c>
      <c r="N727" s="121">
        <f>IF($C$4="citu pasākumu izmaksas",IF('10a+c+n'!$Q727="C",'10a+c+n'!N727,0))</f>
        <v>0</v>
      </c>
      <c r="O727" s="121">
        <f>IF($C$4="citu pasākumu izmaksas",IF('10a+c+n'!$Q727="C",'10a+c+n'!O727,0))</f>
        <v>0</v>
      </c>
      <c r="P727" s="122">
        <f>IF($C$4="citu pasākumu izmaksas",IF('10a+c+n'!$Q727="C",'10a+c+n'!P727,0))</f>
        <v>0</v>
      </c>
    </row>
    <row r="728" spans="1:16" x14ac:dyDescent="0.2">
      <c r="A728" s="49">
        <f>IF(P728=0,0,IF(COUNTBLANK(P728)=1,0,COUNTA($P$14:P728)))</f>
        <v>0</v>
      </c>
      <c r="B728" s="21">
        <f>IF($C$4="citu pasākumu izmaksas",IF('10a+c+n'!$Q728="C",'10a+c+n'!B728,0))</f>
        <v>0</v>
      </c>
      <c r="C728" s="21">
        <f>IF($C$4="citu pasākumu izmaksas",IF('10a+c+n'!$Q728="C",'10a+c+n'!C728,0))</f>
        <v>0</v>
      </c>
      <c r="D728" s="21">
        <f>IF($C$4="citu pasākumu izmaksas",IF('10a+c+n'!$Q728="C",'10a+c+n'!D728,0))</f>
        <v>0</v>
      </c>
      <c r="E728" s="42"/>
      <c r="F728" s="64"/>
      <c r="G728" s="121"/>
      <c r="H728" s="121">
        <f>IF($C$4="citu pasākumu izmaksas",IF('10a+c+n'!$Q728="C",'10a+c+n'!H728,0))</f>
        <v>0</v>
      </c>
      <c r="I728" s="121"/>
      <c r="J728" s="121"/>
      <c r="K728" s="122">
        <f>IF($C$4="citu pasākumu izmaksas",IF('10a+c+n'!$Q728="C",'10a+c+n'!K728,0))</f>
        <v>0</v>
      </c>
      <c r="L728" s="83">
        <f>IF($C$4="citu pasākumu izmaksas",IF('10a+c+n'!$Q728="C",'10a+c+n'!L728,0))</f>
        <v>0</v>
      </c>
      <c r="M728" s="121">
        <f>IF($C$4="citu pasākumu izmaksas",IF('10a+c+n'!$Q728="C",'10a+c+n'!M728,0))</f>
        <v>0</v>
      </c>
      <c r="N728" s="121">
        <f>IF($C$4="citu pasākumu izmaksas",IF('10a+c+n'!$Q728="C",'10a+c+n'!N728,0))</f>
        <v>0</v>
      </c>
      <c r="O728" s="121">
        <f>IF($C$4="citu pasākumu izmaksas",IF('10a+c+n'!$Q728="C",'10a+c+n'!O728,0))</f>
        <v>0</v>
      </c>
      <c r="P728" s="122">
        <f>IF($C$4="citu pasākumu izmaksas",IF('10a+c+n'!$Q728="C",'10a+c+n'!P728,0))</f>
        <v>0</v>
      </c>
    </row>
    <row r="729" spans="1:16" x14ac:dyDescent="0.2">
      <c r="A729" s="49">
        <f>IF(P729=0,0,IF(COUNTBLANK(P729)=1,0,COUNTA($P$14:P729)))</f>
        <v>0</v>
      </c>
      <c r="B729" s="21">
        <f>IF($C$4="citu pasākumu izmaksas",IF('10a+c+n'!$Q729="C",'10a+c+n'!B729,0))</f>
        <v>0</v>
      </c>
      <c r="C729" s="21">
        <f>IF($C$4="citu pasākumu izmaksas",IF('10a+c+n'!$Q729="C",'10a+c+n'!C729,0))</f>
        <v>0</v>
      </c>
      <c r="D729" s="21">
        <f>IF($C$4="citu pasākumu izmaksas",IF('10a+c+n'!$Q729="C",'10a+c+n'!D729,0))</f>
        <v>0</v>
      </c>
      <c r="E729" s="42"/>
      <c r="F729" s="64"/>
      <c r="G729" s="121"/>
      <c r="H729" s="121">
        <f>IF($C$4="citu pasākumu izmaksas",IF('10a+c+n'!$Q729="C",'10a+c+n'!H729,0))</f>
        <v>0</v>
      </c>
      <c r="I729" s="121"/>
      <c r="J729" s="121"/>
      <c r="K729" s="122">
        <f>IF($C$4="citu pasākumu izmaksas",IF('10a+c+n'!$Q729="C",'10a+c+n'!K729,0))</f>
        <v>0</v>
      </c>
      <c r="L729" s="83">
        <f>IF($C$4="citu pasākumu izmaksas",IF('10a+c+n'!$Q729="C",'10a+c+n'!L729,0))</f>
        <v>0</v>
      </c>
      <c r="M729" s="121">
        <f>IF($C$4="citu pasākumu izmaksas",IF('10a+c+n'!$Q729="C",'10a+c+n'!M729,0))</f>
        <v>0</v>
      </c>
      <c r="N729" s="121">
        <f>IF($C$4="citu pasākumu izmaksas",IF('10a+c+n'!$Q729="C",'10a+c+n'!N729,0))</f>
        <v>0</v>
      </c>
      <c r="O729" s="121">
        <f>IF($C$4="citu pasākumu izmaksas",IF('10a+c+n'!$Q729="C",'10a+c+n'!O729,0))</f>
        <v>0</v>
      </c>
      <c r="P729" s="122">
        <f>IF($C$4="citu pasākumu izmaksas",IF('10a+c+n'!$Q729="C",'10a+c+n'!P729,0))</f>
        <v>0</v>
      </c>
    </row>
    <row r="730" spans="1:16" x14ac:dyDescent="0.2">
      <c r="A730" s="49">
        <f>IF(P730=0,0,IF(COUNTBLANK(P730)=1,0,COUNTA($P$14:P730)))</f>
        <v>0</v>
      </c>
      <c r="B730" s="21">
        <f>IF($C$4="citu pasākumu izmaksas",IF('10a+c+n'!$Q730="C",'10a+c+n'!B730,0))</f>
        <v>0</v>
      </c>
      <c r="C730" s="21">
        <f>IF($C$4="citu pasākumu izmaksas",IF('10a+c+n'!$Q730="C",'10a+c+n'!C730,0))</f>
        <v>0</v>
      </c>
      <c r="D730" s="21">
        <f>IF($C$4="citu pasākumu izmaksas",IF('10a+c+n'!$Q730="C",'10a+c+n'!D730,0))</f>
        <v>0</v>
      </c>
      <c r="E730" s="42"/>
      <c r="F730" s="64"/>
      <c r="G730" s="121"/>
      <c r="H730" s="121">
        <f>IF($C$4="citu pasākumu izmaksas",IF('10a+c+n'!$Q730="C",'10a+c+n'!H730,0))</f>
        <v>0</v>
      </c>
      <c r="I730" s="121"/>
      <c r="J730" s="121"/>
      <c r="K730" s="122">
        <f>IF($C$4="citu pasākumu izmaksas",IF('10a+c+n'!$Q730="C",'10a+c+n'!K730,0))</f>
        <v>0</v>
      </c>
      <c r="L730" s="83">
        <f>IF($C$4="citu pasākumu izmaksas",IF('10a+c+n'!$Q730="C",'10a+c+n'!L730,0))</f>
        <v>0</v>
      </c>
      <c r="M730" s="121">
        <f>IF($C$4="citu pasākumu izmaksas",IF('10a+c+n'!$Q730="C",'10a+c+n'!M730,0))</f>
        <v>0</v>
      </c>
      <c r="N730" s="121">
        <f>IF($C$4="citu pasākumu izmaksas",IF('10a+c+n'!$Q730="C",'10a+c+n'!N730,0))</f>
        <v>0</v>
      </c>
      <c r="O730" s="121">
        <f>IF($C$4="citu pasākumu izmaksas",IF('10a+c+n'!$Q730="C",'10a+c+n'!O730,0))</f>
        <v>0</v>
      </c>
      <c r="P730" s="122">
        <f>IF($C$4="citu pasākumu izmaksas",IF('10a+c+n'!$Q730="C",'10a+c+n'!P730,0))</f>
        <v>0</v>
      </c>
    </row>
    <row r="731" spans="1:16" x14ac:dyDescent="0.2">
      <c r="A731" s="49">
        <f>IF(P731=0,0,IF(COUNTBLANK(P731)=1,0,COUNTA($P$14:P731)))</f>
        <v>0</v>
      </c>
      <c r="B731" s="21">
        <f>IF($C$4="citu pasākumu izmaksas",IF('10a+c+n'!$Q731="C",'10a+c+n'!B731,0))</f>
        <v>0</v>
      </c>
      <c r="C731" s="21">
        <f>IF($C$4="citu pasākumu izmaksas",IF('10a+c+n'!$Q731="C",'10a+c+n'!C731,0))</f>
        <v>0</v>
      </c>
      <c r="D731" s="21">
        <f>IF($C$4="citu pasākumu izmaksas",IF('10a+c+n'!$Q731="C",'10a+c+n'!D731,0))</f>
        <v>0</v>
      </c>
      <c r="E731" s="42"/>
      <c r="F731" s="64"/>
      <c r="G731" s="121"/>
      <c r="H731" s="121">
        <f>IF($C$4="citu pasākumu izmaksas",IF('10a+c+n'!$Q731="C",'10a+c+n'!H731,0))</f>
        <v>0</v>
      </c>
      <c r="I731" s="121"/>
      <c r="J731" s="121"/>
      <c r="K731" s="122">
        <f>IF($C$4="citu pasākumu izmaksas",IF('10a+c+n'!$Q731="C",'10a+c+n'!K731,0))</f>
        <v>0</v>
      </c>
      <c r="L731" s="83">
        <f>IF($C$4="citu pasākumu izmaksas",IF('10a+c+n'!$Q731="C",'10a+c+n'!L731,0))</f>
        <v>0</v>
      </c>
      <c r="M731" s="121">
        <f>IF($C$4="citu pasākumu izmaksas",IF('10a+c+n'!$Q731="C",'10a+c+n'!M731,0))</f>
        <v>0</v>
      </c>
      <c r="N731" s="121">
        <f>IF($C$4="citu pasākumu izmaksas",IF('10a+c+n'!$Q731="C",'10a+c+n'!N731,0))</f>
        <v>0</v>
      </c>
      <c r="O731" s="121">
        <f>IF($C$4="citu pasākumu izmaksas",IF('10a+c+n'!$Q731="C",'10a+c+n'!O731,0))</f>
        <v>0</v>
      </c>
      <c r="P731" s="122">
        <f>IF($C$4="citu pasākumu izmaksas",IF('10a+c+n'!$Q731="C",'10a+c+n'!P731,0))</f>
        <v>0</v>
      </c>
    </row>
    <row r="732" spans="1:16" x14ac:dyDescent="0.2">
      <c r="A732" s="49">
        <f>IF(P732=0,0,IF(COUNTBLANK(P732)=1,0,COUNTA($P$14:P732)))</f>
        <v>0</v>
      </c>
      <c r="B732" s="21">
        <f>IF($C$4="citu pasākumu izmaksas",IF('10a+c+n'!$Q732="C",'10a+c+n'!B732,0))</f>
        <v>0</v>
      </c>
      <c r="C732" s="21">
        <f>IF($C$4="citu pasākumu izmaksas",IF('10a+c+n'!$Q732="C",'10a+c+n'!C732,0))</f>
        <v>0</v>
      </c>
      <c r="D732" s="21">
        <f>IF($C$4="citu pasākumu izmaksas",IF('10a+c+n'!$Q732="C",'10a+c+n'!D732,0))</f>
        <v>0</v>
      </c>
      <c r="E732" s="42"/>
      <c r="F732" s="64"/>
      <c r="G732" s="121"/>
      <c r="H732" s="121">
        <f>IF($C$4="citu pasākumu izmaksas",IF('10a+c+n'!$Q732="C",'10a+c+n'!H732,0))</f>
        <v>0</v>
      </c>
      <c r="I732" s="121"/>
      <c r="J732" s="121"/>
      <c r="K732" s="122">
        <f>IF($C$4="citu pasākumu izmaksas",IF('10a+c+n'!$Q732="C",'10a+c+n'!K732,0))</f>
        <v>0</v>
      </c>
      <c r="L732" s="83">
        <f>IF($C$4="citu pasākumu izmaksas",IF('10a+c+n'!$Q732="C",'10a+c+n'!L732,0))</f>
        <v>0</v>
      </c>
      <c r="M732" s="121">
        <f>IF($C$4="citu pasākumu izmaksas",IF('10a+c+n'!$Q732="C",'10a+c+n'!M732,0))</f>
        <v>0</v>
      </c>
      <c r="N732" s="121">
        <f>IF($C$4="citu pasākumu izmaksas",IF('10a+c+n'!$Q732="C",'10a+c+n'!N732,0))</f>
        <v>0</v>
      </c>
      <c r="O732" s="121">
        <f>IF($C$4="citu pasākumu izmaksas",IF('10a+c+n'!$Q732="C",'10a+c+n'!O732,0))</f>
        <v>0</v>
      </c>
      <c r="P732" s="122">
        <f>IF($C$4="citu pasākumu izmaksas",IF('10a+c+n'!$Q732="C",'10a+c+n'!P732,0))</f>
        <v>0</v>
      </c>
    </row>
    <row r="733" spans="1:16" x14ac:dyDescent="0.2">
      <c r="A733" s="49">
        <f>IF(P733=0,0,IF(COUNTBLANK(P733)=1,0,COUNTA($P$14:P733)))</f>
        <v>0</v>
      </c>
      <c r="B733" s="21">
        <f>IF($C$4="citu pasākumu izmaksas",IF('10a+c+n'!$Q733="C",'10a+c+n'!B733,0))</f>
        <v>0</v>
      </c>
      <c r="C733" s="21">
        <f>IF($C$4="citu pasākumu izmaksas",IF('10a+c+n'!$Q733="C",'10a+c+n'!C733,0))</f>
        <v>0</v>
      </c>
      <c r="D733" s="21">
        <f>IF($C$4="citu pasākumu izmaksas",IF('10a+c+n'!$Q733="C",'10a+c+n'!D733,0))</f>
        <v>0</v>
      </c>
      <c r="E733" s="42"/>
      <c r="F733" s="64"/>
      <c r="G733" s="121"/>
      <c r="H733" s="121">
        <f>IF($C$4="citu pasākumu izmaksas",IF('10a+c+n'!$Q733="C",'10a+c+n'!H733,0))</f>
        <v>0</v>
      </c>
      <c r="I733" s="121"/>
      <c r="J733" s="121"/>
      <c r="K733" s="122">
        <f>IF($C$4="citu pasākumu izmaksas",IF('10a+c+n'!$Q733="C",'10a+c+n'!K733,0))</f>
        <v>0</v>
      </c>
      <c r="L733" s="83">
        <f>IF($C$4="citu pasākumu izmaksas",IF('10a+c+n'!$Q733="C",'10a+c+n'!L733,0))</f>
        <v>0</v>
      </c>
      <c r="M733" s="121">
        <f>IF($C$4="citu pasākumu izmaksas",IF('10a+c+n'!$Q733="C",'10a+c+n'!M733,0))</f>
        <v>0</v>
      </c>
      <c r="N733" s="121">
        <f>IF($C$4="citu pasākumu izmaksas",IF('10a+c+n'!$Q733="C",'10a+c+n'!N733,0))</f>
        <v>0</v>
      </c>
      <c r="O733" s="121">
        <f>IF($C$4="citu pasākumu izmaksas",IF('10a+c+n'!$Q733="C",'10a+c+n'!O733,0))</f>
        <v>0</v>
      </c>
      <c r="P733" s="122">
        <f>IF($C$4="citu pasākumu izmaksas",IF('10a+c+n'!$Q733="C",'10a+c+n'!P733,0))</f>
        <v>0</v>
      </c>
    </row>
    <row r="734" spans="1:16" x14ac:dyDescent="0.2">
      <c r="A734" s="49">
        <f>IF(P734=0,0,IF(COUNTBLANK(P734)=1,0,COUNTA($P$14:P734)))</f>
        <v>0</v>
      </c>
      <c r="B734" s="21">
        <f>IF($C$4="citu pasākumu izmaksas",IF('10a+c+n'!$Q734="C",'10a+c+n'!B734,0))</f>
        <v>0</v>
      </c>
      <c r="C734" s="21">
        <f>IF($C$4="citu pasākumu izmaksas",IF('10a+c+n'!$Q734="C",'10a+c+n'!C734,0))</f>
        <v>0</v>
      </c>
      <c r="D734" s="21">
        <f>IF($C$4="citu pasākumu izmaksas",IF('10a+c+n'!$Q734="C",'10a+c+n'!D734,0))</f>
        <v>0</v>
      </c>
      <c r="E734" s="42"/>
      <c r="F734" s="64"/>
      <c r="G734" s="121"/>
      <c r="H734" s="121">
        <f>IF($C$4="citu pasākumu izmaksas",IF('10a+c+n'!$Q734="C",'10a+c+n'!H734,0))</f>
        <v>0</v>
      </c>
      <c r="I734" s="121"/>
      <c r="J734" s="121"/>
      <c r="K734" s="122">
        <f>IF($C$4="citu pasākumu izmaksas",IF('10a+c+n'!$Q734="C",'10a+c+n'!K734,0))</f>
        <v>0</v>
      </c>
      <c r="L734" s="83">
        <f>IF($C$4="citu pasākumu izmaksas",IF('10a+c+n'!$Q734="C",'10a+c+n'!L734,0))</f>
        <v>0</v>
      </c>
      <c r="M734" s="121">
        <f>IF($C$4="citu pasākumu izmaksas",IF('10a+c+n'!$Q734="C",'10a+c+n'!M734,0))</f>
        <v>0</v>
      </c>
      <c r="N734" s="121">
        <f>IF($C$4="citu pasākumu izmaksas",IF('10a+c+n'!$Q734="C",'10a+c+n'!N734,0))</f>
        <v>0</v>
      </c>
      <c r="O734" s="121">
        <f>IF($C$4="citu pasākumu izmaksas",IF('10a+c+n'!$Q734="C",'10a+c+n'!O734,0))</f>
        <v>0</v>
      </c>
      <c r="P734" s="122">
        <f>IF($C$4="citu pasākumu izmaksas",IF('10a+c+n'!$Q734="C",'10a+c+n'!P734,0))</f>
        <v>0</v>
      </c>
    </row>
    <row r="735" spans="1:16" x14ac:dyDescent="0.2">
      <c r="A735" s="49">
        <f>IF(P735=0,0,IF(COUNTBLANK(P735)=1,0,COUNTA($P$14:P735)))</f>
        <v>0</v>
      </c>
      <c r="B735" s="21">
        <f>IF($C$4="citu pasākumu izmaksas",IF('10a+c+n'!$Q735="C",'10a+c+n'!B735,0))</f>
        <v>0</v>
      </c>
      <c r="C735" s="21">
        <f>IF($C$4="citu pasākumu izmaksas",IF('10a+c+n'!$Q735="C",'10a+c+n'!C735,0))</f>
        <v>0</v>
      </c>
      <c r="D735" s="21">
        <f>IF($C$4="citu pasākumu izmaksas",IF('10a+c+n'!$Q735="C",'10a+c+n'!D735,0))</f>
        <v>0</v>
      </c>
      <c r="E735" s="42"/>
      <c r="F735" s="64"/>
      <c r="G735" s="121"/>
      <c r="H735" s="121">
        <f>IF($C$4="citu pasākumu izmaksas",IF('10a+c+n'!$Q735="C",'10a+c+n'!H735,0))</f>
        <v>0</v>
      </c>
      <c r="I735" s="121"/>
      <c r="J735" s="121"/>
      <c r="K735" s="122">
        <f>IF($C$4="citu pasākumu izmaksas",IF('10a+c+n'!$Q735="C",'10a+c+n'!K735,0))</f>
        <v>0</v>
      </c>
      <c r="L735" s="83">
        <f>IF($C$4="citu pasākumu izmaksas",IF('10a+c+n'!$Q735="C",'10a+c+n'!L735,0))</f>
        <v>0</v>
      </c>
      <c r="M735" s="121">
        <f>IF($C$4="citu pasākumu izmaksas",IF('10a+c+n'!$Q735="C",'10a+c+n'!M735,0))</f>
        <v>0</v>
      </c>
      <c r="N735" s="121">
        <f>IF($C$4="citu pasākumu izmaksas",IF('10a+c+n'!$Q735="C",'10a+c+n'!N735,0))</f>
        <v>0</v>
      </c>
      <c r="O735" s="121">
        <f>IF($C$4="citu pasākumu izmaksas",IF('10a+c+n'!$Q735="C",'10a+c+n'!O735,0))</f>
        <v>0</v>
      </c>
      <c r="P735" s="122">
        <f>IF($C$4="citu pasākumu izmaksas",IF('10a+c+n'!$Q735="C",'10a+c+n'!P735,0))</f>
        <v>0</v>
      </c>
    </row>
    <row r="736" spans="1:16" x14ac:dyDescent="0.2">
      <c r="A736" s="49">
        <f>IF(P736=0,0,IF(COUNTBLANK(P736)=1,0,COUNTA($P$14:P736)))</f>
        <v>0</v>
      </c>
      <c r="B736" s="21">
        <f>IF($C$4="citu pasākumu izmaksas",IF('10a+c+n'!$Q736="C",'10a+c+n'!B736,0))</f>
        <v>0</v>
      </c>
      <c r="C736" s="21">
        <f>IF($C$4="citu pasākumu izmaksas",IF('10a+c+n'!$Q736="C",'10a+c+n'!C736,0))</f>
        <v>0</v>
      </c>
      <c r="D736" s="21">
        <f>IF($C$4="citu pasākumu izmaksas",IF('10a+c+n'!$Q736="C",'10a+c+n'!D736,0))</f>
        <v>0</v>
      </c>
      <c r="E736" s="42"/>
      <c r="F736" s="64"/>
      <c r="G736" s="121"/>
      <c r="H736" s="121">
        <f>IF($C$4="citu pasākumu izmaksas",IF('10a+c+n'!$Q736="C",'10a+c+n'!H736,0))</f>
        <v>0</v>
      </c>
      <c r="I736" s="121"/>
      <c r="J736" s="121"/>
      <c r="K736" s="122">
        <f>IF($C$4="citu pasākumu izmaksas",IF('10a+c+n'!$Q736="C",'10a+c+n'!K736,0))</f>
        <v>0</v>
      </c>
      <c r="L736" s="83">
        <f>IF($C$4="citu pasākumu izmaksas",IF('10a+c+n'!$Q736="C",'10a+c+n'!L736,0))</f>
        <v>0</v>
      </c>
      <c r="M736" s="121">
        <f>IF($C$4="citu pasākumu izmaksas",IF('10a+c+n'!$Q736="C",'10a+c+n'!M736,0))</f>
        <v>0</v>
      </c>
      <c r="N736" s="121">
        <f>IF($C$4="citu pasākumu izmaksas",IF('10a+c+n'!$Q736="C",'10a+c+n'!N736,0))</f>
        <v>0</v>
      </c>
      <c r="O736" s="121">
        <f>IF($C$4="citu pasākumu izmaksas",IF('10a+c+n'!$Q736="C",'10a+c+n'!O736,0))</f>
        <v>0</v>
      </c>
      <c r="P736" s="122">
        <f>IF($C$4="citu pasākumu izmaksas",IF('10a+c+n'!$Q736="C",'10a+c+n'!P736,0))</f>
        <v>0</v>
      </c>
    </row>
    <row r="737" spans="1:16" x14ac:dyDescent="0.2">
      <c r="A737" s="49">
        <f>IF(P737=0,0,IF(COUNTBLANK(P737)=1,0,COUNTA($P$14:P737)))</f>
        <v>0</v>
      </c>
      <c r="B737" s="21">
        <f>IF($C$4="citu pasākumu izmaksas",IF('10a+c+n'!$Q737="C",'10a+c+n'!B737,0))</f>
        <v>0</v>
      </c>
      <c r="C737" s="21">
        <f>IF($C$4="citu pasākumu izmaksas",IF('10a+c+n'!$Q737="C",'10a+c+n'!C737,0))</f>
        <v>0</v>
      </c>
      <c r="D737" s="21">
        <f>IF($C$4="citu pasākumu izmaksas",IF('10a+c+n'!$Q737="C",'10a+c+n'!D737,0))</f>
        <v>0</v>
      </c>
      <c r="E737" s="42"/>
      <c r="F737" s="64"/>
      <c r="G737" s="121"/>
      <c r="H737" s="121">
        <f>IF($C$4="citu pasākumu izmaksas",IF('10a+c+n'!$Q737="C",'10a+c+n'!H737,0))</f>
        <v>0</v>
      </c>
      <c r="I737" s="121"/>
      <c r="J737" s="121"/>
      <c r="K737" s="122">
        <f>IF($C$4="citu pasākumu izmaksas",IF('10a+c+n'!$Q737="C",'10a+c+n'!K737,0))</f>
        <v>0</v>
      </c>
      <c r="L737" s="83">
        <f>IF($C$4="citu pasākumu izmaksas",IF('10a+c+n'!$Q737="C",'10a+c+n'!L737,0))</f>
        <v>0</v>
      </c>
      <c r="M737" s="121">
        <f>IF($C$4="citu pasākumu izmaksas",IF('10a+c+n'!$Q737="C",'10a+c+n'!M737,0))</f>
        <v>0</v>
      </c>
      <c r="N737" s="121">
        <f>IF($C$4="citu pasākumu izmaksas",IF('10a+c+n'!$Q737="C",'10a+c+n'!N737,0))</f>
        <v>0</v>
      </c>
      <c r="O737" s="121">
        <f>IF($C$4="citu pasākumu izmaksas",IF('10a+c+n'!$Q737="C",'10a+c+n'!O737,0))</f>
        <v>0</v>
      </c>
      <c r="P737" s="122">
        <f>IF($C$4="citu pasākumu izmaksas",IF('10a+c+n'!$Q737="C",'10a+c+n'!P737,0))</f>
        <v>0</v>
      </c>
    </row>
    <row r="738" spans="1:16" x14ac:dyDescent="0.2">
      <c r="A738" s="49">
        <f>IF(P738=0,0,IF(COUNTBLANK(P738)=1,0,COUNTA($P$14:P738)))</f>
        <v>0</v>
      </c>
      <c r="B738" s="21">
        <f>IF($C$4="citu pasākumu izmaksas",IF('10a+c+n'!$Q738="C",'10a+c+n'!B738,0))</f>
        <v>0</v>
      </c>
      <c r="C738" s="21">
        <f>IF($C$4="citu pasākumu izmaksas",IF('10a+c+n'!$Q738="C",'10a+c+n'!C738,0))</f>
        <v>0</v>
      </c>
      <c r="D738" s="21">
        <f>IF($C$4="citu pasākumu izmaksas",IF('10a+c+n'!$Q738="C",'10a+c+n'!D738,0))</f>
        <v>0</v>
      </c>
      <c r="E738" s="42"/>
      <c r="F738" s="64"/>
      <c r="G738" s="121"/>
      <c r="H738" s="121">
        <f>IF($C$4="citu pasākumu izmaksas",IF('10a+c+n'!$Q738="C",'10a+c+n'!H738,0))</f>
        <v>0</v>
      </c>
      <c r="I738" s="121"/>
      <c r="J738" s="121"/>
      <c r="K738" s="122">
        <f>IF($C$4="citu pasākumu izmaksas",IF('10a+c+n'!$Q738="C",'10a+c+n'!K738,0))</f>
        <v>0</v>
      </c>
      <c r="L738" s="83">
        <f>IF($C$4="citu pasākumu izmaksas",IF('10a+c+n'!$Q738="C",'10a+c+n'!L738,0))</f>
        <v>0</v>
      </c>
      <c r="M738" s="121">
        <f>IF($C$4="citu pasākumu izmaksas",IF('10a+c+n'!$Q738="C",'10a+c+n'!M738,0))</f>
        <v>0</v>
      </c>
      <c r="N738" s="121">
        <f>IF($C$4="citu pasākumu izmaksas",IF('10a+c+n'!$Q738="C",'10a+c+n'!N738,0))</f>
        <v>0</v>
      </c>
      <c r="O738" s="121">
        <f>IF($C$4="citu pasākumu izmaksas",IF('10a+c+n'!$Q738="C",'10a+c+n'!O738,0))</f>
        <v>0</v>
      </c>
      <c r="P738" s="122">
        <f>IF($C$4="citu pasākumu izmaksas",IF('10a+c+n'!$Q738="C",'10a+c+n'!P738,0))</f>
        <v>0</v>
      </c>
    </row>
    <row r="739" spans="1:16" x14ac:dyDescent="0.2">
      <c r="A739" s="49">
        <f>IF(P739=0,0,IF(COUNTBLANK(P739)=1,0,COUNTA($P$14:P739)))</f>
        <v>0</v>
      </c>
      <c r="B739" s="21">
        <f>IF($C$4="citu pasākumu izmaksas",IF('10a+c+n'!$Q739="C",'10a+c+n'!B739,0))</f>
        <v>0</v>
      </c>
      <c r="C739" s="21">
        <f>IF($C$4="citu pasākumu izmaksas",IF('10a+c+n'!$Q739="C",'10a+c+n'!C739,0))</f>
        <v>0</v>
      </c>
      <c r="D739" s="21">
        <f>IF($C$4="citu pasākumu izmaksas",IF('10a+c+n'!$Q739="C",'10a+c+n'!D739,0))</f>
        <v>0</v>
      </c>
      <c r="E739" s="42"/>
      <c r="F739" s="64"/>
      <c r="G739" s="121"/>
      <c r="H739" s="121">
        <f>IF($C$4="citu pasākumu izmaksas",IF('10a+c+n'!$Q739="C",'10a+c+n'!H739,0))</f>
        <v>0</v>
      </c>
      <c r="I739" s="121"/>
      <c r="J739" s="121"/>
      <c r="K739" s="122">
        <f>IF($C$4="citu pasākumu izmaksas",IF('10a+c+n'!$Q739="C",'10a+c+n'!K739,0))</f>
        <v>0</v>
      </c>
      <c r="L739" s="83">
        <f>IF($C$4="citu pasākumu izmaksas",IF('10a+c+n'!$Q739="C",'10a+c+n'!L739,0))</f>
        <v>0</v>
      </c>
      <c r="M739" s="121">
        <f>IF($C$4="citu pasākumu izmaksas",IF('10a+c+n'!$Q739="C",'10a+c+n'!M739,0))</f>
        <v>0</v>
      </c>
      <c r="N739" s="121">
        <f>IF($C$4="citu pasākumu izmaksas",IF('10a+c+n'!$Q739="C",'10a+c+n'!N739,0))</f>
        <v>0</v>
      </c>
      <c r="O739" s="121">
        <f>IF($C$4="citu pasākumu izmaksas",IF('10a+c+n'!$Q739="C",'10a+c+n'!O739,0))</f>
        <v>0</v>
      </c>
      <c r="P739" s="122">
        <f>IF($C$4="citu pasākumu izmaksas",IF('10a+c+n'!$Q739="C",'10a+c+n'!P739,0))</f>
        <v>0</v>
      </c>
    </row>
    <row r="740" spans="1:16" x14ac:dyDescent="0.2">
      <c r="A740" s="49">
        <f>IF(P740=0,0,IF(COUNTBLANK(P740)=1,0,COUNTA($P$14:P740)))</f>
        <v>0</v>
      </c>
      <c r="B740" s="21">
        <f>IF($C$4="citu pasākumu izmaksas",IF('10a+c+n'!$Q740="C",'10a+c+n'!B740,0))</f>
        <v>0</v>
      </c>
      <c r="C740" s="21">
        <f>IF($C$4="citu pasākumu izmaksas",IF('10a+c+n'!$Q740="C",'10a+c+n'!C740,0))</f>
        <v>0</v>
      </c>
      <c r="D740" s="21">
        <f>IF($C$4="citu pasākumu izmaksas",IF('10a+c+n'!$Q740="C",'10a+c+n'!D740,0))</f>
        <v>0</v>
      </c>
      <c r="E740" s="42"/>
      <c r="F740" s="64"/>
      <c r="G740" s="121"/>
      <c r="H740" s="121">
        <f>IF($C$4="citu pasākumu izmaksas",IF('10a+c+n'!$Q740="C",'10a+c+n'!H740,0))</f>
        <v>0</v>
      </c>
      <c r="I740" s="121"/>
      <c r="J740" s="121"/>
      <c r="K740" s="122">
        <f>IF($C$4="citu pasākumu izmaksas",IF('10a+c+n'!$Q740="C",'10a+c+n'!K740,0))</f>
        <v>0</v>
      </c>
      <c r="L740" s="83">
        <f>IF($C$4="citu pasākumu izmaksas",IF('10a+c+n'!$Q740="C",'10a+c+n'!L740,0))</f>
        <v>0</v>
      </c>
      <c r="M740" s="121">
        <f>IF($C$4="citu pasākumu izmaksas",IF('10a+c+n'!$Q740="C",'10a+c+n'!M740,0))</f>
        <v>0</v>
      </c>
      <c r="N740" s="121">
        <f>IF($C$4="citu pasākumu izmaksas",IF('10a+c+n'!$Q740="C",'10a+c+n'!N740,0))</f>
        <v>0</v>
      </c>
      <c r="O740" s="121">
        <f>IF($C$4="citu pasākumu izmaksas",IF('10a+c+n'!$Q740="C",'10a+c+n'!O740,0))</f>
        <v>0</v>
      </c>
      <c r="P740" s="122">
        <f>IF($C$4="citu pasākumu izmaksas",IF('10a+c+n'!$Q740="C",'10a+c+n'!P740,0))</f>
        <v>0</v>
      </c>
    </row>
    <row r="741" spans="1:16" x14ac:dyDescent="0.2">
      <c r="A741" s="49">
        <f>IF(P741=0,0,IF(COUNTBLANK(P741)=1,0,COUNTA($P$14:P741)))</f>
        <v>0</v>
      </c>
      <c r="B741" s="21">
        <f>IF($C$4="citu pasākumu izmaksas",IF('10a+c+n'!$Q741="C",'10a+c+n'!B741,0))</f>
        <v>0</v>
      </c>
      <c r="C741" s="21">
        <f>IF($C$4="citu pasākumu izmaksas",IF('10a+c+n'!$Q741="C",'10a+c+n'!C741,0))</f>
        <v>0</v>
      </c>
      <c r="D741" s="21">
        <f>IF($C$4="citu pasākumu izmaksas",IF('10a+c+n'!$Q741="C",'10a+c+n'!D741,0))</f>
        <v>0</v>
      </c>
      <c r="E741" s="42"/>
      <c r="F741" s="64"/>
      <c r="G741" s="121"/>
      <c r="H741" s="121">
        <f>IF($C$4="citu pasākumu izmaksas",IF('10a+c+n'!$Q741="C",'10a+c+n'!H741,0))</f>
        <v>0</v>
      </c>
      <c r="I741" s="121"/>
      <c r="J741" s="121"/>
      <c r="K741" s="122">
        <f>IF($C$4="citu pasākumu izmaksas",IF('10a+c+n'!$Q741="C",'10a+c+n'!K741,0))</f>
        <v>0</v>
      </c>
      <c r="L741" s="83">
        <f>IF($C$4="citu pasākumu izmaksas",IF('10a+c+n'!$Q741="C",'10a+c+n'!L741,0))</f>
        <v>0</v>
      </c>
      <c r="M741" s="121">
        <f>IF($C$4="citu pasākumu izmaksas",IF('10a+c+n'!$Q741="C",'10a+c+n'!M741,0))</f>
        <v>0</v>
      </c>
      <c r="N741" s="121">
        <f>IF($C$4="citu pasākumu izmaksas",IF('10a+c+n'!$Q741="C",'10a+c+n'!N741,0))</f>
        <v>0</v>
      </c>
      <c r="O741" s="121">
        <f>IF($C$4="citu pasākumu izmaksas",IF('10a+c+n'!$Q741="C",'10a+c+n'!O741,0))</f>
        <v>0</v>
      </c>
      <c r="P741" s="122">
        <f>IF($C$4="citu pasākumu izmaksas",IF('10a+c+n'!$Q741="C",'10a+c+n'!P741,0))</f>
        <v>0</v>
      </c>
    </row>
    <row r="742" spans="1:16" x14ac:dyDescent="0.2">
      <c r="A742" s="49">
        <f>IF(P742=0,0,IF(COUNTBLANK(P742)=1,0,COUNTA($P$14:P742)))</f>
        <v>0</v>
      </c>
      <c r="B742" s="21">
        <f>IF($C$4="citu pasākumu izmaksas",IF('10a+c+n'!$Q742="C",'10a+c+n'!B742,0))</f>
        <v>0</v>
      </c>
      <c r="C742" s="21">
        <f>IF($C$4="citu pasākumu izmaksas",IF('10a+c+n'!$Q742="C",'10a+c+n'!C742,0))</f>
        <v>0</v>
      </c>
      <c r="D742" s="21">
        <f>IF($C$4="citu pasākumu izmaksas",IF('10a+c+n'!$Q742="C",'10a+c+n'!D742,0))</f>
        <v>0</v>
      </c>
      <c r="E742" s="42"/>
      <c r="F742" s="64"/>
      <c r="G742" s="121"/>
      <c r="H742" s="121">
        <f>IF($C$4="citu pasākumu izmaksas",IF('10a+c+n'!$Q742="C",'10a+c+n'!H742,0))</f>
        <v>0</v>
      </c>
      <c r="I742" s="121"/>
      <c r="J742" s="121"/>
      <c r="K742" s="122">
        <f>IF($C$4="citu pasākumu izmaksas",IF('10a+c+n'!$Q742="C",'10a+c+n'!K742,0))</f>
        <v>0</v>
      </c>
      <c r="L742" s="83">
        <f>IF($C$4="citu pasākumu izmaksas",IF('10a+c+n'!$Q742="C",'10a+c+n'!L742,0))</f>
        <v>0</v>
      </c>
      <c r="M742" s="121">
        <f>IF($C$4="citu pasākumu izmaksas",IF('10a+c+n'!$Q742="C",'10a+c+n'!M742,0))</f>
        <v>0</v>
      </c>
      <c r="N742" s="121">
        <f>IF($C$4="citu pasākumu izmaksas",IF('10a+c+n'!$Q742="C",'10a+c+n'!N742,0))</f>
        <v>0</v>
      </c>
      <c r="O742" s="121">
        <f>IF($C$4="citu pasākumu izmaksas",IF('10a+c+n'!$Q742="C",'10a+c+n'!O742,0))</f>
        <v>0</v>
      </c>
      <c r="P742" s="122">
        <f>IF($C$4="citu pasākumu izmaksas",IF('10a+c+n'!$Q742="C",'10a+c+n'!P742,0))</f>
        <v>0</v>
      </c>
    </row>
    <row r="743" spans="1:16" x14ac:dyDescent="0.2">
      <c r="A743" s="49">
        <f>IF(P743=0,0,IF(COUNTBLANK(P743)=1,0,COUNTA($P$14:P743)))</f>
        <v>0</v>
      </c>
      <c r="B743" s="21">
        <f>IF($C$4="citu pasākumu izmaksas",IF('10a+c+n'!$Q743="C",'10a+c+n'!B743,0))</f>
        <v>0</v>
      </c>
      <c r="C743" s="21">
        <f>IF($C$4="citu pasākumu izmaksas",IF('10a+c+n'!$Q743="C",'10a+c+n'!C743,0))</f>
        <v>0</v>
      </c>
      <c r="D743" s="21">
        <f>IF($C$4="citu pasākumu izmaksas",IF('10a+c+n'!$Q743="C",'10a+c+n'!D743,0))</f>
        <v>0</v>
      </c>
      <c r="E743" s="42"/>
      <c r="F743" s="64"/>
      <c r="G743" s="121"/>
      <c r="H743" s="121">
        <f>IF($C$4="citu pasākumu izmaksas",IF('10a+c+n'!$Q743="C",'10a+c+n'!H743,0))</f>
        <v>0</v>
      </c>
      <c r="I743" s="121"/>
      <c r="J743" s="121"/>
      <c r="K743" s="122">
        <f>IF($C$4="citu pasākumu izmaksas",IF('10a+c+n'!$Q743="C",'10a+c+n'!K743,0))</f>
        <v>0</v>
      </c>
      <c r="L743" s="83">
        <f>IF($C$4="citu pasākumu izmaksas",IF('10a+c+n'!$Q743="C",'10a+c+n'!L743,0))</f>
        <v>0</v>
      </c>
      <c r="M743" s="121">
        <f>IF($C$4="citu pasākumu izmaksas",IF('10a+c+n'!$Q743="C",'10a+c+n'!M743,0))</f>
        <v>0</v>
      </c>
      <c r="N743" s="121">
        <f>IF($C$4="citu pasākumu izmaksas",IF('10a+c+n'!$Q743="C",'10a+c+n'!N743,0))</f>
        <v>0</v>
      </c>
      <c r="O743" s="121">
        <f>IF($C$4="citu pasākumu izmaksas",IF('10a+c+n'!$Q743="C",'10a+c+n'!O743,0))</f>
        <v>0</v>
      </c>
      <c r="P743" s="122">
        <f>IF($C$4="citu pasākumu izmaksas",IF('10a+c+n'!$Q743="C",'10a+c+n'!P743,0))</f>
        <v>0</v>
      </c>
    </row>
    <row r="744" spans="1:16" x14ac:dyDescent="0.2">
      <c r="A744" s="49">
        <f>IF(P744=0,0,IF(COUNTBLANK(P744)=1,0,COUNTA($P$14:P744)))</f>
        <v>0</v>
      </c>
      <c r="B744" s="21">
        <f>IF($C$4="citu pasākumu izmaksas",IF('10a+c+n'!$Q744="C",'10a+c+n'!B744,0))</f>
        <v>0</v>
      </c>
      <c r="C744" s="21">
        <f>IF($C$4="citu pasākumu izmaksas",IF('10a+c+n'!$Q744="C",'10a+c+n'!C744,0))</f>
        <v>0</v>
      </c>
      <c r="D744" s="21">
        <f>IF($C$4="citu pasākumu izmaksas",IF('10a+c+n'!$Q744="C",'10a+c+n'!D744,0))</f>
        <v>0</v>
      </c>
      <c r="E744" s="42"/>
      <c r="F744" s="64"/>
      <c r="G744" s="121"/>
      <c r="H744" s="121">
        <f>IF($C$4="citu pasākumu izmaksas",IF('10a+c+n'!$Q744="C",'10a+c+n'!H744,0))</f>
        <v>0</v>
      </c>
      <c r="I744" s="121"/>
      <c r="J744" s="121"/>
      <c r="K744" s="122">
        <f>IF($C$4="citu pasākumu izmaksas",IF('10a+c+n'!$Q744="C",'10a+c+n'!K744,0))</f>
        <v>0</v>
      </c>
      <c r="L744" s="83">
        <f>IF($C$4="citu pasākumu izmaksas",IF('10a+c+n'!$Q744="C",'10a+c+n'!L744,0))</f>
        <v>0</v>
      </c>
      <c r="M744" s="121">
        <f>IF($C$4="citu pasākumu izmaksas",IF('10a+c+n'!$Q744="C",'10a+c+n'!M744,0))</f>
        <v>0</v>
      </c>
      <c r="N744" s="121">
        <f>IF($C$4="citu pasākumu izmaksas",IF('10a+c+n'!$Q744="C",'10a+c+n'!N744,0))</f>
        <v>0</v>
      </c>
      <c r="O744" s="121">
        <f>IF($C$4="citu pasākumu izmaksas",IF('10a+c+n'!$Q744="C",'10a+c+n'!O744,0))</f>
        <v>0</v>
      </c>
      <c r="P744" s="122">
        <f>IF($C$4="citu pasākumu izmaksas",IF('10a+c+n'!$Q744="C",'10a+c+n'!P744,0))</f>
        <v>0</v>
      </c>
    </row>
    <row r="745" spans="1:16" x14ac:dyDescent="0.2">
      <c r="A745" s="49">
        <f>IF(P745=0,0,IF(COUNTBLANK(P745)=1,0,COUNTA($P$14:P745)))</f>
        <v>0</v>
      </c>
      <c r="B745" s="21">
        <f>IF($C$4="citu pasākumu izmaksas",IF('10a+c+n'!$Q745="C",'10a+c+n'!B745,0))</f>
        <v>0</v>
      </c>
      <c r="C745" s="21">
        <f>IF($C$4="citu pasākumu izmaksas",IF('10a+c+n'!$Q745="C",'10a+c+n'!C745,0))</f>
        <v>0</v>
      </c>
      <c r="D745" s="21">
        <f>IF($C$4="citu pasākumu izmaksas",IF('10a+c+n'!$Q745="C",'10a+c+n'!D745,0))</f>
        <v>0</v>
      </c>
      <c r="E745" s="42"/>
      <c r="F745" s="64"/>
      <c r="G745" s="121"/>
      <c r="H745" s="121">
        <f>IF($C$4="citu pasākumu izmaksas",IF('10a+c+n'!$Q745="C",'10a+c+n'!H745,0))</f>
        <v>0</v>
      </c>
      <c r="I745" s="121"/>
      <c r="J745" s="121"/>
      <c r="K745" s="122">
        <f>IF($C$4="citu pasākumu izmaksas",IF('10a+c+n'!$Q745="C",'10a+c+n'!K745,0))</f>
        <v>0</v>
      </c>
      <c r="L745" s="83">
        <f>IF($C$4="citu pasākumu izmaksas",IF('10a+c+n'!$Q745="C",'10a+c+n'!L745,0))</f>
        <v>0</v>
      </c>
      <c r="M745" s="121">
        <f>IF($C$4="citu pasākumu izmaksas",IF('10a+c+n'!$Q745="C",'10a+c+n'!M745,0))</f>
        <v>0</v>
      </c>
      <c r="N745" s="121">
        <f>IF($C$4="citu pasākumu izmaksas",IF('10a+c+n'!$Q745="C",'10a+c+n'!N745,0))</f>
        <v>0</v>
      </c>
      <c r="O745" s="121">
        <f>IF($C$4="citu pasākumu izmaksas",IF('10a+c+n'!$Q745="C",'10a+c+n'!O745,0))</f>
        <v>0</v>
      </c>
      <c r="P745" s="122">
        <f>IF($C$4="citu pasākumu izmaksas",IF('10a+c+n'!$Q745="C",'10a+c+n'!P745,0))</f>
        <v>0</v>
      </c>
    </row>
    <row r="746" spans="1:16" x14ac:dyDescent="0.2">
      <c r="A746" s="49">
        <f>IF(P746=0,0,IF(COUNTBLANK(P746)=1,0,COUNTA($P$14:P746)))</f>
        <v>0</v>
      </c>
      <c r="B746" s="21">
        <f>IF($C$4="citu pasākumu izmaksas",IF('10a+c+n'!$Q746="C",'10a+c+n'!B746,0))</f>
        <v>0</v>
      </c>
      <c r="C746" s="21">
        <f>IF($C$4="citu pasākumu izmaksas",IF('10a+c+n'!$Q746="C",'10a+c+n'!C746,0))</f>
        <v>0</v>
      </c>
      <c r="D746" s="21">
        <f>IF($C$4="citu pasākumu izmaksas",IF('10a+c+n'!$Q746="C",'10a+c+n'!D746,0))</f>
        <v>0</v>
      </c>
      <c r="E746" s="42"/>
      <c r="F746" s="64"/>
      <c r="G746" s="121"/>
      <c r="H746" s="121">
        <f>IF($C$4="citu pasākumu izmaksas",IF('10a+c+n'!$Q746="C",'10a+c+n'!H746,0))</f>
        <v>0</v>
      </c>
      <c r="I746" s="121"/>
      <c r="J746" s="121"/>
      <c r="K746" s="122">
        <f>IF($C$4="citu pasākumu izmaksas",IF('10a+c+n'!$Q746="C",'10a+c+n'!K746,0))</f>
        <v>0</v>
      </c>
      <c r="L746" s="83">
        <f>IF($C$4="citu pasākumu izmaksas",IF('10a+c+n'!$Q746="C",'10a+c+n'!L746,0))</f>
        <v>0</v>
      </c>
      <c r="M746" s="121">
        <f>IF($C$4="citu pasākumu izmaksas",IF('10a+c+n'!$Q746="C",'10a+c+n'!M746,0))</f>
        <v>0</v>
      </c>
      <c r="N746" s="121">
        <f>IF($C$4="citu pasākumu izmaksas",IF('10a+c+n'!$Q746="C",'10a+c+n'!N746,0))</f>
        <v>0</v>
      </c>
      <c r="O746" s="121">
        <f>IF($C$4="citu pasākumu izmaksas",IF('10a+c+n'!$Q746="C",'10a+c+n'!O746,0))</f>
        <v>0</v>
      </c>
      <c r="P746" s="122">
        <f>IF($C$4="citu pasākumu izmaksas",IF('10a+c+n'!$Q746="C",'10a+c+n'!P746,0))</f>
        <v>0</v>
      </c>
    </row>
    <row r="747" spans="1:16" x14ac:dyDescent="0.2">
      <c r="A747" s="49">
        <f>IF(P747=0,0,IF(COUNTBLANK(P747)=1,0,COUNTA($P$14:P747)))</f>
        <v>0</v>
      </c>
      <c r="B747" s="21">
        <f>IF($C$4="citu pasākumu izmaksas",IF('10a+c+n'!$Q747="C",'10a+c+n'!B747,0))</f>
        <v>0</v>
      </c>
      <c r="C747" s="21">
        <f>IF($C$4="citu pasākumu izmaksas",IF('10a+c+n'!$Q747="C",'10a+c+n'!C747,0))</f>
        <v>0</v>
      </c>
      <c r="D747" s="21">
        <f>IF($C$4="citu pasākumu izmaksas",IF('10a+c+n'!$Q747="C",'10a+c+n'!D747,0))</f>
        <v>0</v>
      </c>
      <c r="E747" s="42"/>
      <c r="F747" s="64"/>
      <c r="G747" s="121"/>
      <c r="H747" s="121">
        <f>IF($C$4="citu pasākumu izmaksas",IF('10a+c+n'!$Q747="C",'10a+c+n'!H747,0))</f>
        <v>0</v>
      </c>
      <c r="I747" s="121"/>
      <c r="J747" s="121"/>
      <c r="K747" s="122">
        <f>IF($C$4="citu pasākumu izmaksas",IF('10a+c+n'!$Q747="C",'10a+c+n'!K747,0))</f>
        <v>0</v>
      </c>
      <c r="L747" s="83">
        <f>IF($C$4="citu pasākumu izmaksas",IF('10a+c+n'!$Q747="C",'10a+c+n'!L747,0))</f>
        <v>0</v>
      </c>
      <c r="M747" s="121">
        <f>IF($C$4="citu pasākumu izmaksas",IF('10a+c+n'!$Q747="C",'10a+c+n'!M747,0))</f>
        <v>0</v>
      </c>
      <c r="N747" s="121">
        <f>IF($C$4="citu pasākumu izmaksas",IF('10a+c+n'!$Q747="C",'10a+c+n'!N747,0))</f>
        <v>0</v>
      </c>
      <c r="O747" s="121">
        <f>IF($C$4="citu pasākumu izmaksas",IF('10a+c+n'!$Q747="C",'10a+c+n'!O747,0))</f>
        <v>0</v>
      </c>
      <c r="P747" s="122">
        <f>IF($C$4="citu pasākumu izmaksas",IF('10a+c+n'!$Q747="C",'10a+c+n'!P747,0))</f>
        <v>0</v>
      </c>
    </row>
    <row r="748" spans="1:16" x14ac:dyDescent="0.2">
      <c r="A748" s="49">
        <f>IF(P748=0,0,IF(COUNTBLANK(P748)=1,0,COUNTA($P$14:P748)))</f>
        <v>0</v>
      </c>
      <c r="B748" s="21">
        <f>IF($C$4="citu pasākumu izmaksas",IF('10a+c+n'!$Q748="C",'10a+c+n'!B748,0))</f>
        <v>0</v>
      </c>
      <c r="C748" s="21">
        <f>IF($C$4="citu pasākumu izmaksas",IF('10a+c+n'!$Q748="C",'10a+c+n'!C748,0))</f>
        <v>0</v>
      </c>
      <c r="D748" s="21">
        <f>IF($C$4="citu pasākumu izmaksas",IF('10a+c+n'!$Q748="C",'10a+c+n'!D748,0))</f>
        <v>0</v>
      </c>
      <c r="E748" s="42"/>
      <c r="F748" s="64"/>
      <c r="G748" s="121"/>
      <c r="H748" s="121">
        <f>IF($C$4="citu pasākumu izmaksas",IF('10a+c+n'!$Q748="C",'10a+c+n'!H748,0))</f>
        <v>0</v>
      </c>
      <c r="I748" s="121"/>
      <c r="J748" s="121"/>
      <c r="K748" s="122">
        <f>IF($C$4="citu pasākumu izmaksas",IF('10a+c+n'!$Q748="C",'10a+c+n'!K748,0))</f>
        <v>0</v>
      </c>
      <c r="L748" s="83">
        <f>IF($C$4="citu pasākumu izmaksas",IF('10a+c+n'!$Q748="C",'10a+c+n'!L748,0))</f>
        <v>0</v>
      </c>
      <c r="M748" s="121">
        <f>IF($C$4="citu pasākumu izmaksas",IF('10a+c+n'!$Q748="C",'10a+c+n'!M748,0))</f>
        <v>0</v>
      </c>
      <c r="N748" s="121">
        <f>IF($C$4="citu pasākumu izmaksas",IF('10a+c+n'!$Q748="C",'10a+c+n'!N748,0))</f>
        <v>0</v>
      </c>
      <c r="O748" s="121">
        <f>IF($C$4="citu pasākumu izmaksas",IF('10a+c+n'!$Q748="C",'10a+c+n'!O748,0))</f>
        <v>0</v>
      </c>
      <c r="P748" s="122">
        <f>IF($C$4="citu pasākumu izmaksas",IF('10a+c+n'!$Q748="C",'10a+c+n'!P748,0))</f>
        <v>0</v>
      </c>
    </row>
    <row r="749" spans="1:16" x14ac:dyDescent="0.2">
      <c r="A749" s="49">
        <f>IF(P749=0,0,IF(COUNTBLANK(P749)=1,0,COUNTA($P$14:P749)))</f>
        <v>0</v>
      </c>
      <c r="B749" s="21">
        <f>IF($C$4="citu pasākumu izmaksas",IF('10a+c+n'!$Q749="C",'10a+c+n'!B749,0))</f>
        <v>0</v>
      </c>
      <c r="C749" s="21">
        <f>IF($C$4="citu pasākumu izmaksas",IF('10a+c+n'!$Q749="C",'10a+c+n'!C749,0))</f>
        <v>0</v>
      </c>
      <c r="D749" s="21">
        <f>IF($C$4="citu pasākumu izmaksas",IF('10a+c+n'!$Q749="C",'10a+c+n'!D749,0))</f>
        <v>0</v>
      </c>
      <c r="E749" s="42"/>
      <c r="F749" s="64"/>
      <c r="G749" s="121"/>
      <c r="H749" s="121">
        <f>IF($C$4="citu pasākumu izmaksas",IF('10a+c+n'!$Q749="C",'10a+c+n'!H749,0))</f>
        <v>0</v>
      </c>
      <c r="I749" s="121"/>
      <c r="J749" s="121"/>
      <c r="K749" s="122">
        <f>IF($C$4="citu pasākumu izmaksas",IF('10a+c+n'!$Q749="C",'10a+c+n'!K749,0))</f>
        <v>0</v>
      </c>
      <c r="L749" s="83">
        <f>IF($C$4="citu pasākumu izmaksas",IF('10a+c+n'!$Q749="C",'10a+c+n'!L749,0))</f>
        <v>0</v>
      </c>
      <c r="M749" s="121">
        <f>IF($C$4="citu pasākumu izmaksas",IF('10a+c+n'!$Q749="C",'10a+c+n'!M749,0))</f>
        <v>0</v>
      </c>
      <c r="N749" s="121">
        <f>IF($C$4="citu pasākumu izmaksas",IF('10a+c+n'!$Q749="C",'10a+c+n'!N749,0))</f>
        <v>0</v>
      </c>
      <c r="O749" s="121">
        <f>IF($C$4="citu pasākumu izmaksas",IF('10a+c+n'!$Q749="C",'10a+c+n'!O749,0))</f>
        <v>0</v>
      </c>
      <c r="P749" s="122">
        <f>IF($C$4="citu pasākumu izmaksas",IF('10a+c+n'!$Q749="C",'10a+c+n'!P749,0))</f>
        <v>0</v>
      </c>
    </row>
    <row r="750" spans="1:16" x14ac:dyDescent="0.2">
      <c r="A750" s="49">
        <f>IF(P750=0,0,IF(COUNTBLANK(P750)=1,0,COUNTA($P$14:P750)))</f>
        <v>0</v>
      </c>
      <c r="B750" s="21">
        <f>IF($C$4="citu pasākumu izmaksas",IF('10a+c+n'!$Q750="C",'10a+c+n'!B750,0))</f>
        <v>0</v>
      </c>
      <c r="C750" s="21">
        <f>IF($C$4="citu pasākumu izmaksas",IF('10a+c+n'!$Q750="C",'10a+c+n'!C750,0))</f>
        <v>0</v>
      </c>
      <c r="D750" s="21">
        <f>IF($C$4="citu pasākumu izmaksas",IF('10a+c+n'!$Q750="C",'10a+c+n'!D750,0))</f>
        <v>0</v>
      </c>
      <c r="E750" s="42"/>
      <c r="F750" s="64"/>
      <c r="G750" s="121"/>
      <c r="H750" s="121">
        <f>IF($C$4="citu pasākumu izmaksas",IF('10a+c+n'!$Q750="C",'10a+c+n'!H750,0))</f>
        <v>0</v>
      </c>
      <c r="I750" s="121"/>
      <c r="J750" s="121"/>
      <c r="K750" s="122">
        <f>IF($C$4="citu pasākumu izmaksas",IF('10a+c+n'!$Q750="C",'10a+c+n'!K750,0))</f>
        <v>0</v>
      </c>
      <c r="L750" s="83">
        <f>IF($C$4="citu pasākumu izmaksas",IF('10a+c+n'!$Q750="C",'10a+c+n'!L750,0))</f>
        <v>0</v>
      </c>
      <c r="M750" s="121">
        <f>IF($C$4="citu pasākumu izmaksas",IF('10a+c+n'!$Q750="C",'10a+c+n'!M750,0))</f>
        <v>0</v>
      </c>
      <c r="N750" s="121">
        <f>IF($C$4="citu pasākumu izmaksas",IF('10a+c+n'!$Q750="C",'10a+c+n'!N750,0))</f>
        <v>0</v>
      </c>
      <c r="O750" s="121">
        <f>IF($C$4="citu pasākumu izmaksas",IF('10a+c+n'!$Q750="C",'10a+c+n'!O750,0))</f>
        <v>0</v>
      </c>
      <c r="P750" s="122">
        <f>IF($C$4="citu pasākumu izmaksas",IF('10a+c+n'!$Q750="C",'10a+c+n'!P750,0))</f>
        <v>0</v>
      </c>
    </row>
    <row r="751" spans="1:16" x14ac:dyDescent="0.2">
      <c r="A751" s="49">
        <f>IF(P751=0,0,IF(COUNTBLANK(P751)=1,0,COUNTA($P$14:P751)))</f>
        <v>0</v>
      </c>
      <c r="B751" s="21">
        <f>IF($C$4="citu pasākumu izmaksas",IF('10a+c+n'!$Q751="C",'10a+c+n'!B751,0))</f>
        <v>0</v>
      </c>
      <c r="C751" s="21">
        <f>IF($C$4="citu pasākumu izmaksas",IF('10a+c+n'!$Q751="C",'10a+c+n'!C751,0))</f>
        <v>0</v>
      </c>
      <c r="D751" s="21">
        <f>IF($C$4="citu pasākumu izmaksas",IF('10a+c+n'!$Q751="C",'10a+c+n'!D751,0))</f>
        <v>0</v>
      </c>
      <c r="E751" s="42"/>
      <c r="F751" s="64"/>
      <c r="G751" s="121"/>
      <c r="H751" s="121">
        <f>IF($C$4="citu pasākumu izmaksas",IF('10a+c+n'!$Q751="C",'10a+c+n'!H751,0))</f>
        <v>0</v>
      </c>
      <c r="I751" s="121"/>
      <c r="J751" s="121"/>
      <c r="K751" s="122">
        <f>IF($C$4="citu pasākumu izmaksas",IF('10a+c+n'!$Q751="C",'10a+c+n'!K751,0))</f>
        <v>0</v>
      </c>
      <c r="L751" s="83">
        <f>IF($C$4="citu pasākumu izmaksas",IF('10a+c+n'!$Q751="C",'10a+c+n'!L751,0))</f>
        <v>0</v>
      </c>
      <c r="M751" s="121">
        <f>IF($C$4="citu pasākumu izmaksas",IF('10a+c+n'!$Q751="C",'10a+c+n'!M751,0))</f>
        <v>0</v>
      </c>
      <c r="N751" s="121">
        <f>IF($C$4="citu pasākumu izmaksas",IF('10a+c+n'!$Q751="C",'10a+c+n'!N751,0))</f>
        <v>0</v>
      </c>
      <c r="O751" s="121">
        <f>IF($C$4="citu pasākumu izmaksas",IF('10a+c+n'!$Q751="C",'10a+c+n'!O751,0))</f>
        <v>0</v>
      </c>
      <c r="P751" s="122">
        <f>IF($C$4="citu pasākumu izmaksas",IF('10a+c+n'!$Q751="C",'10a+c+n'!P751,0))</f>
        <v>0</v>
      </c>
    </row>
    <row r="752" spans="1:16" x14ac:dyDescent="0.2">
      <c r="A752" s="49">
        <f>IF(P752=0,0,IF(COUNTBLANK(P752)=1,0,COUNTA($P$14:P752)))</f>
        <v>0</v>
      </c>
      <c r="B752" s="21">
        <f>IF($C$4="citu pasākumu izmaksas",IF('10a+c+n'!$Q752="C",'10a+c+n'!B752,0))</f>
        <v>0</v>
      </c>
      <c r="C752" s="21">
        <f>IF($C$4="citu pasākumu izmaksas",IF('10a+c+n'!$Q752="C",'10a+c+n'!C752,0))</f>
        <v>0</v>
      </c>
      <c r="D752" s="21">
        <f>IF($C$4="citu pasākumu izmaksas",IF('10a+c+n'!$Q752="C",'10a+c+n'!D752,0))</f>
        <v>0</v>
      </c>
      <c r="E752" s="42"/>
      <c r="F752" s="64"/>
      <c r="G752" s="121"/>
      <c r="H752" s="121">
        <f>IF($C$4="citu pasākumu izmaksas",IF('10a+c+n'!$Q752="C",'10a+c+n'!H752,0))</f>
        <v>0</v>
      </c>
      <c r="I752" s="121"/>
      <c r="J752" s="121"/>
      <c r="K752" s="122">
        <f>IF($C$4="citu pasākumu izmaksas",IF('10a+c+n'!$Q752="C",'10a+c+n'!K752,0))</f>
        <v>0</v>
      </c>
      <c r="L752" s="83">
        <f>IF($C$4="citu pasākumu izmaksas",IF('10a+c+n'!$Q752="C",'10a+c+n'!L752,0))</f>
        <v>0</v>
      </c>
      <c r="M752" s="121">
        <f>IF($C$4="citu pasākumu izmaksas",IF('10a+c+n'!$Q752="C",'10a+c+n'!M752,0))</f>
        <v>0</v>
      </c>
      <c r="N752" s="121">
        <f>IF($C$4="citu pasākumu izmaksas",IF('10a+c+n'!$Q752="C",'10a+c+n'!N752,0))</f>
        <v>0</v>
      </c>
      <c r="O752" s="121">
        <f>IF($C$4="citu pasākumu izmaksas",IF('10a+c+n'!$Q752="C",'10a+c+n'!O752,0))</f>
        <v>0</v>
      </c>
      <c r="P752" s="122">
        <f>IF($C$4="citu pasākumu izmaksas",IF('10a+c+n'!$Q752="C",'10a+c+n'!P752,0))</f>
        <v>0</v>
      </c>
    </row>
    <row r="753" spans="1:16" x14ac:dyDescent="0.2">
      <c r="A753" s="49">
        <f>IF(P753=0,0,IF(COUNTBLANK(P753)=1,0,COUNTA($P$14:P753)))</f>
        <v>0</v>
      </c>
      <c r="B753" s="21">
        <f>IF($C$4="citu pasākumu izmaksas",IF('10a+c+n'!$Q753="C",'10a+c+n'!B753,0))</f>
        <v>0</v>
      </c>
      <c r="C753" s="21">
        <f>IF($C$4="citu pasākumu izmaksas",IF('10a+c+n'!$Q753="C",'10a+c+n'!C753,0))</f>
        <v>0</v>
      </c>
      <c r="D753" s="21">
        <f>IF($C$4="citu pasākumu izmaksas",IF('10a+c+n'!$Q753="C",'10a+c+n'!D753,0))</f>
        <v>0</v>
      </c>
      <c r="E753" s="42"/>
      <c r="F753" s="64"/>
      <c r="G753" s="121"/>
      <c r="H753" s="121">
        <f>IF($C$4="citu pasākumu izmaksas",IF('10a+c+n'!$Q753="C",'10a+c+n'!H753,0))</f>
        <v>0</v>
      </c>
      <c r="I753" s="121"/>
      <c r="J753" s="121"/>
      <c r="K753" s="122">
        <f>IF($C$4="citu pasākumu izmaksas",IF('10a+c+n'!$Q753="C",'10a+c+n'!K753,0))</f>
        <v>0</v>
      </c>
      <c r="L753" s="83">
        <f>IF($C$4="citu pasākumu izmaksas",IF('10a+c+n'!$Q753="C",'10a+c+n'!L753,0))</f>
        <v>0</v>
      </c>
      <c r="M753" s="121">
        <f>IF($C$4="citu pasākumu izmaksas",IF('10a+c+n'!$Q753="C",'10a+c+n'!M753,0))</f>
        <v>0</v>
      </c>
      <c r="N753" s="121">
        <f>IF($C$4="citu pasākumu izmaksas",IF('10a+c+n'!$Q753="C",'10a+c+n'!N753,0))</f>
        <v>0</v>
      </c>
      <c r="O753" s="121">
        <f>IF($C$4="citu pasākumu izmaksas",IF('10a+c+n'!$Q753="C",'10a+c+n'!O753,0))</f>
        <v>0</v>
      </c>
      <c r="P753" s="122">
        <f>IF($C$4="citu pasākumu izmaksas",IF('10a+c+n'!$Q753="C",'10a+c+n'!P753,0))</f>
        <v>0</v>
      </c>
    </row>
    <row r="754" spans="1:16" x14ac:dyDescent="0.2">
      <c r="A754" s="49">
        <f>IF(P754=0,0,IF(COUNTBLANK(P754)=1,0,COUNTA($P$14:P754)))</f>
        <v>0</v>
      </c>
      <c r="B754" s="21">
        <f>IF($C$4="citu pasākumu izmaksas",IF('10a+c+n'!$Q754="C",'10a+c+n'!B754,0))</f>
        <v>0</v>
      </c>
      <c r="C754" s="21">
        <f>IF($C$4="citu pasākumu izmaksas",IF('10a+c+n'!$Q754="C",'10a+c+n'!C754,0))</f>
        <v>0</v>
      </c>
      <c r="D754" s="21">
        <f>IF($C$4="citu pasākumu izmaksas",IF('10a+c+n'!$Q754="C",'10a+c+n'!D754,0))</f>
        <v>0</v>
      </c>
      <c r="E754" s="42"/>
      <c r="F754" s="64"/>
      <c r="G754" s="121"/>
      <c r="H754" s="121">
        <f>IF($C$4="citu pasākumu izmaksas",IF('10a+c+n'!$Q754="C",'10a+c+n'!H754,0))</f>
        <v>0</v>
      </c>
      <c r="I754" s="121"/>
      <c r="J754" s="121"/>
      <c r="K754" s="122">
        <f>IF($C$4="citu pasākumu izmaksas",IF('10a+c+n'!$Q754="C",'10a+c+n'!K754,0))</f>
        <v>0</v>
      </c>
      <c r="L754" s="83">
        <f>IF($C$4="citu pasākumu izmaksas",IF('10a+c+n'!$Q754="C",'10a+c+n'!L754,0))</f>
        <v>0</v>
      </c>
      <c r="M754" s="121">
        <f>IF($C$4="citu pasākumu izmaksas",IF('10a+c+n'!$Q754="C",'10a+c+n'!M754,0))</f>
        <v>0</v>
      </c>
      <c r="N754" s="121">
        <f>IF($C$4="citu pasākumu izmaksas",IF('10a+c+n'!$Q754="C",'10a+c+n'!N754,0))</f>
        <v>0</v>
      </c>
      <c r="O754" s="121">
        <f>IF($C$4="citu pasākumu izmaksas",IF('10a+c+n'!$Q754="C",'10a+c+n'!O754,0))</f>
        <v>0</v>
      </c>
      <c r="P754" s="122">
        <f>IF($C$4="citu pasākumu izmaksas",IF('10a+c+n'!$Q754="C",'10a+c+n'!P754,0))</f>
        <v>0</v>
      </c>
    </row>
    <row r="755" spans="1:16" x14ac:dyDescent="0.2">
      <c r="A755" s="49">
        <f>IF(P755=0,0,IF(COUNTBLANK(P755)=1,0,COUNTA($P$14:P755)))</f>
        <v>0</v>
      </c>
      <c r="B755" s="21">
        <f>IF($C$4="citu pasākumu izmaksas",IF('10a+c+n'!$Q755="C",'10a+c+n'!B755,0))</f>
        <v>0</v>
      </c>
      <c r="C755" s="21">
        <f>IF($C$4="citu pasākumu izmaksas",IF('10a+c+n'!$Q755="C",'10a+c+n'!C755,0))</f>
        <v>0</v>
      </c>
      <c r="D755" s="21">
        <f>IF($C$4="citu pasākumu izmaksas",IF('10a+c+n'!$Q755="C",'10a+c+n'!D755,0))</f>
        <v>0</v>
      </c>
      <c r="E755" s="42"/>
      <c r="F755" s="64"/>
      <c r="G755" s="121"/>
      <c r="H755" s="121">
        <f>IF($C$4="citu pasākumu izmaksas",IF('10a+c+n'!$Q755="C",'10a+c+n'!H755,0))</f>
        <v>0</v>
      </c>
      <c r="I755" s="121"/>
      <c r="J755" s="121"/>
      <c r="K755" s="122">
        <f>IF($C$4="citu pasākumu izmaksas",IF('10a+c+n'!$Q755="C",'10a+c+n'!K755,0))</f>
        <v>0</v>
      </c>
      <c r="L755" s="83">
        <f>IF($C$4="citu pasākumu izmaksas",IF('10a+c+n'!$Q755="C",'10a+c+n'!L755,0))</f>
        <v>0</v>
      </c>
      <c r="M755" s="121">
        <f>IF($C$4="citu pasākumu izmaksas",IF('10a+c+n'!$Q755="C",'10a+c+n'!M755,0))</f>
        <v>0</v>
      </c>
      <c r="N755" s="121">
        <f>IF($C$4="citu pasākumu izmaksas",IF('10a+c+n'!$Q755="C",'10a+c+n'!N755,0))</f>
        <v>0</v>
      </c>
      <c r="O755" s="121">
        <f>IF($C$4="citu pasākumu izmaksas",IF('10a+c+n'!$Q755="C",'10a+c+n'!O755,0))</f>
        <v>0</v>
      </c>
      <c r="P755" s="122">
        <f>IF($C$4="citu pasākumu izmaksas",IF('10a+c+n'!$Q755="C",'10a+c+n'!P755,0))</f>
        <v>0</v>
      </c>
    </row>
    <row r="756" spans="1:16" x14ac:dyDescent="0.2">
      <c r="A756" s="49">
        <f>IF(P756=0,0,IF(COUNTBLANK(P756)=1,0,COUNTA($P$14:P756)))</f>
        <v>0</v>
      </c>
      <c r="B756" s="21">
        <f>IF($C$4="citu pasākumu izmaksas",IF('10a+c+n'!$Q756="C",'10a+c+n'!B756,0))</f>
        <v>0</v>
      </c>
      <c r="C756" s="21">
        <f>IF($C$4="citu pasākumu izmaksas",IF('10a+c+n'!$Q756="C",'10a+c+n'!C756,0))</f>
        <v>0</v>
      </c>
      <c r="D756" s="21">
        <f>IF($C$4="citu pasākumu izmaksas",IF('10a+c+n'!$Q756="C",'10a+c+n'!D756,0))</f>
        <v>0</v>
      </c>
      <c r="E756" s="42"/>
      <c r="F756" s="64"/>
      <c r="G756" s="121"/>
      <c r="H756" s="121">
        <f>IF($C$4="citu pasākumu izmaksas",IF('10a+c+n'!$Q756="C",'10a+c+n'!H756,0))</f>
        <v>0</v>
      </c>
      <c r="I756" s="121"/>
      <c r="J756" s="121"/>
      <c r="K756" s="122">
        <f>IF($C$4="citu pasākumu izmaksas",IF('10a+c+n'!$Q756="C",'10a+c+n'!K756,0))</f>
        <v>0</v>
      </c>
      <c r="L756" s="83">
        <f>IF($C$4="citu pasākumu izmaksas",IF('10a+c+n'!$Q756="C",'10a+c+n'!L756,0))</f>
        <v>0</v>
      </c>
      <c r="M756" s="121">
        <f>IF($C$4="citu pasākumu izmaksas",IF('10a+c+n'!$Q756="C",'10a+c+n'!M756,0))</f>
        <v>0</v>
      </c>
      <c r="N756" s="121">
        <f>IF($C$4="citu pasākumu izmaksas",IF('10a+c+n'!$Q756="C",'10a+c+n'!N756,0))</f>
        <v>0</v>
      </c>
      <c r="O756" s="121">
        <f>IF($C$4="citu pasākumu izmaksas",IF('10a+c+n'!$Q756="C",'10a+c+n'!O756,0))</f>
        <v>0</v>
      </c>
      <c r="P756" s="122">
        <f>IF($C$4="citu pasākumu izmaksas",IF('10a+c+n'!$Q756="C",'10a+c+n'!P756,0))</f>
        <v>0</v>
      </c>
    </row>
    <row r="757" spans="1:16" x14ac:dyDescent="0.2">
      <c r="A757" s="49">
        <f>IF(P757=0,0,IF(COUNTBLANK(P757)=1,0,COUNTA($P$14:P757)))</f>
        <v>0</v>
      </c>
      <c r="B757" s="21">
        <f>IF($C$4="citu pasākumu izmaksas",IF('10a+c+n'!$Q757="C",'10a+c+n'!B757,0))</f>
        <v>0</v>
      </c>
      <c r="C757" s="21">
        <f>IF($C$4="citu pasākumu izmaksas",IF('10a+c+n'!$Q757="C",'10a+c+n'!C757,0))</f>
        <v>0</v>
      </c>
      <c r="D757" s="21">
        <f>IF($C$4="citu pasākumu izmaksas",IF('10a+c+n'!$Q757="C",'10a+c+n'!D757,0))</f>
        <v>0</v>
      </c>
      <c r="E757" s="42"/>
      <c r="F757" s="64"/>
      <c r="G757" s="121"/>
      <c r="H757" s="121">
        <f>IF($C$4="citu pasākumu izmaksas",IF('10a+c+n'!$Q757="C",'10a+c+n'!H757,0))</f>
        <v>0</v>
      </c>
      <c r="I757" s="121"/>
      <c r="J757" s="121"/>
      <c r="K757" s="122">
        <f>IF($C$4="citu pasākumu izmaksas",IF('10a+c+n'!$Q757="C",'10a+c+n'!K757,0))</f>
        <v>0</v>
      </c>
      <c r="L757" s="83">
        <f>IF($C$4="citu pasākumu izmaksas",IF('10a+c+n'!$Q757="C",'10a+c+n'!L757,0))</f>
        <v>0</v>
      </c>
      <c r="M757" s="121">
        <f>IF($C$4="citu pasākumu izmaksas",IF('10a+c+n'!$Q757="C",'10a+c+n'!M757,0))</f>
        <v>0</v>
      </c>
      <c r="N757" s="121">
        <f>IF($C$4="citu pasākumu izmaksas",IF('10a+c+n'!$Q757="C",'10a+c+n'!N757,0))</f>
        <v>0</v>
      </c>
      <c r="O757" s="121">
        <f>IF($C$4="citu pasākumu izmaksas",IF('10a+c+n'!$Q757="C",'10a+c+n'!O757,0))</f>
        <v>0</v>
      </c>
      <c r="P757" s="122">
        <f>IF($C$4="citu pasākumu izmaksas",IF('10a+c+n'!$Q757="C",'10a+c+n'!P757,0))</f>
        <v>0</v>
      </c>
    </row>
    <row r="758" spans="1:16" x14ac:dyDescent="0.2">
      <c r="A758" s="49">
        <f>IF(P758=0,0,IF(COUNTBLANK(P758)=1,0,COUNTA($P$14:P758)))</f>
        <v>0</v>
      </c>
      <c r="B758" s="21">
        <f>IF($C$4="citu pasākumu izmaksas",IF('10a+c+n'!$Q758="C",'10a+c+n'!B758,0))</f>
        <v>0</v>
      </c>
      <c r="C758" s="21">
        <f>IF($C$4="citu pasākumu izmaksas",IF('10a+c+n'!$Q758="C",'10a+c+n'!C758,0))</f>
        <v>0</v>
      </c>
      <c r="D758" s="21">
        <f>IF($C$4="citu pasākumu izmaksas",IF('10a+c+n'!$Q758="C",'10a+c+n'!D758,0))</f>
        <v>0</v>
      </c>
      <c r="E758" s="42"/>
      <c r="F758" s="64"/>
      <c r="G758" s="121"/>
      <c r="H758" s="121">
        <f>IF($C$4="citu pasākumu izmaksas",IF('10a+c+n'!$Q758="C",'10a+c+n'!H758,0))</f>
        <v>0</v>
      </c>
      <c r="I758" s="121"/>
      <c r="J758" s="121"/>
      <c r="K758" s="122">
        <f>IF($C$4="citu pasākumu izmaksas",IF('10a+c+n'!$Q758="C",'10a+c+n'!K758,0))</f>
        <v>0</v>
      </c>
      <c r="L758" s="83">
        <f>IF($C$4="citu pasākumu izmaksas",IF('10a+c+n'!$Q758="C",'10a+c+n'!L758,0))</f>
        <v>0</v>
      </c>
      <c r="M758" s="121">
        <f>IF($C$4="citu pasākumu izmaksas",IF('10a+c+n'!$Q758="C",'10a+c+n'!M758,0))</f>
        <v>0</v>
      </c>
      <c r="N758" s="121">
        <f>IF($C$4="citu pasākumu izmaksas",IF('10a+c+n'!$Q758="C",'10a+c+n'!N758,0))</f>
        <v>0</v>
      </c>
      <c r="O758" s="121">
        <f>IF($C$4="citu pasākumu izmaksas",IF('10a+c+n'!$Q758="C",'10a+c+n'!O758,0))</f>
        <v>0</v>
      </c>
      <c r="P758" s="122">
        <f>IF($C$4="citu pasākumu izmaksas",IF('10a+c+n'!$Q758="C",'10a+c+n'!P758,0))</f>
        <v>0</v>
      </c>
    </row>
    <row r="759" spans="1:16" x14ac:dyDescent="0.2">
      <c r="A759" s="49">
        <f>IF(P759=0,0,IF(COUNTBLANK(P759)=1,0,COUNTA($P$14:P759)))</f>
        <v>0</v>
      </c>
      <c r="B759" s="21">
        <f>IF($C$4="citu pasākumu izmaksas",IF('10a+c+n'!$Q759="C",'10a+c+n'!B759,0))</f>
        <v>0</v>
      </c>
      <c r="C759" s="21">
        <f>IF($C$4="citu pasākumu izmaksas",IF('10a+c+n'!$Q759="C",'10a+c+n'!C759,0))</f>
        <v>0</v>
      </c>
      <c r="D759" s="21">
        <f>IF($C$4="citu pasākumu izmaksas",IF('10a+c+n'!$Q759="C",'10a+c+n'!D759,0))</f>
        <v>0</v>
      </c>
      <c r="E759" s="42"/>
      <c r="F759" s="64"/>
      <c r="G759" s="121"/>
      <c r="H759" s="121">
        <f>IF($C$4="citu pasākumu izmaksas",IF('10a+c+n'!$Q759="C",'10a+c+n'!H759,0))</f>
        <v>0</v>
      </c>
      <c r="I759" s="121"/>
      <c r="J759" s="121"/>
      <c r="K759" s="122">
        <f>IF($C$4="citu pasākumu izmaksas",IF('10a+c+n'!$Q759="C",'10a+c+n'!K759,0))</f>
        <v>0</v>
      </c>
      <c r="L759" s="83">
        <f>IF($C$4="citu pasākumu izmaksas",IF('10a+c+n'!$Q759="C",'10a+c+n'!L759,0))</f>
        <v>0</v>
      </c>
      <c r="M759" s="121">
        <f>IF($C$4="citu pasākumu izmaksas",IF('10a+c+n'!$Q759="C",'10a+c+n'!M759,0))</f>
        <v>0</v>
      </c>
      <c r="N759" s="121">
        <f>IF($C$4="citu pasākumu izmaksas",IF('10a+c+n'!$Q759="C",'10a+c+n'!N759,0))</f>
        <v>0</v>
      </c>
      <c r="O759" s="121">
        <f>IF($C$4="citu pasākumu izmaksas",IF('10a+c+n'!$Q759="C",'10a+c+n'!O759,0))</f>
        <v>0</v>
      </c>
      <c r="P759" s="122">
        <f>IF($C$4="citu pasākumu izmaksas",IF('10a+c+n'!$Q759="C",'10a+c+n'!P759,0))</f>
        <v>0</v>
      </c>
    </row>
    <row r="760" spans="1:16" x14ac:dyDescent="0.2">
      <c r="A760" s="49">
        <f>IF(P760=0,0,IF(COUNTBLANK(P760)=1,0,COUNTA($P$14:P760)))</f>
        <v>0</v>
      </c>
      <c r="B760" s="21">
        <f>IF($C$4="citu pasākumu izmaksas",IF('10a+c+n'!$Q760="C",'10a+c+n'!B760,0))</f>
        <v>0</v>
      </c>
      <c r="C760" s="21">
        <f>IF($C$4="citu pasākumu izmaksas",IF('10a+c+n'!$Q760="C",'10a+c+n'!C760,0))</f>
        <v>0</v>
      </c>
      <c r="D760" s="21">
        <f>IF($C$4="citu pasākumu izmaksas",IF('10a+c+n'!$Q760="C",'10a+c+n'!D760,0))</f>
        <v>0</v>
      </c>
      <c r="E760" s="42"/>
      <c r="F760" s="64"/>
      <c r="G760" s="121"/>
      <c r="H760" s="121">
        <f>IF($C$4="citu pasākumu izmaksas",IF('10a+c+n'!$Q760="C",'10a+c+n'!H760,0))</f>
        <v>0</v>
      </c>
      <c r="I760" s="121"/>
      <c r="J760" s="121"/>
      <c r="K760" s="122">
        <f>IF($C$4="citu pasākumu izmaksas",IF('10a+c+n'!$Q760="C",'10a+c+n'!K760,0))</f>
        <v>0</v>
      </c>
      <c r="L760" s="83">
        <f>IF($C$4="citu pasākumu izmaksas",IF('10a+c+n'!$Q760="C",'10a+c+n'!L760,0))</f>
        <v>0</v>
      </c>
      <c r="M760" s="121">
        <f>IF($C$4="citu pasākumu izmaksas",IF('10a+c+n'!$Q760="C",'10a+c+n'!M760,0))</f>
        <v>0</v>
      </c>
      <c r="N760" s="121">
        <f>IF($C$4="citu pasākumu izmaksas",IF('10a+c+n'!$Q760="C",'10a+c+n'!N760,0))</f>
        <v>0</v>
      </c>
      <c r="O760" s="121">
        <f>IF($C$4="citu pasākumu izmaksas",IF('10a+c+n'!$Q760="C",'10a+c+n'!O760,0))</f>
        <v>0</v>
      </c>
      <c r="P760" s="122">
        <f>IF($C$4="citu pasākumu izmaksas",IF('10a+c+n'!$Q760="C",'10a+c+n'!P760,0))</f>
        <v>0</v>
      </c>
    </row>
    <row r="761" spans="1:16" x14ac:dyDescent="0.2">
      <c r="A761" s="49">
        <f>IF(P761=0,0,IF(COUNTBLANK(P761)=1,0,COUNTA($P$14:P761)))</f>
        <v>0</v>
      </c>
      <c r="B761" s="21">
        <f>IF($C$4="citu pasākumu izmaksas",IF('10a+c+n'!$Q761="C",'10a+c+n'!B761,0))</f>
        <v>0</v>
      </c>
      <c r="C761" s="21">
        <f>IF($C$4="citu pasākumu izmaksas",IF('10a+c+n'!$Q761="C",'10a+c+n'!C761,0))</f>
        <v>0</v>
      </c>
      <c r="D761" s="21">
        <f>IF($C$4="citu pasākumu izmaksas",IF('10a+c+n'!$Q761="C",'10a+c+n'!D761,0))</f>
        <v>0</v>
      </c>
      <c r="E761" s="42"/>
      <c r="F761" s="64"/>
      <c r="G761" s="121"/>
      <c r="H761" s="121">
        <f>IF($C$4="citu pasākumu izmaksas",IF('10a+c+n'!$Q761="C",'10a+c+n'!H761,0))</f>
        <v>0</v>
      </c>
      <c r="I761" s="121"/>
      <c r="J761" s="121"/>
      <c r="K761" s="122">
        <f>IF($C$4="citu pasākumu izmaksas",IF('10a+c+n'!$Q761="C",'10a+c+n'!K761,0))</f>
        <v>0</v>
      </c>
      <c r="L761" s="83">
        <f>IF($C$4="citu pasākumu izmaksas",IF('10a+c+n'!$Q761="C",'10a+c+n'!L761,0))</f>
        <v>0</v>
      </c>
      <c r="M761" s="121">
        <f>IF($C$4="citu pasākumu izmaksas",IF('10a+c+n'!$Q761="C",'10a+c+n'!M761,0))</f>
        <v>0</v>
      </c>
      <c r="N761" s="121">
        <f>IF($C$4="citu pasākumu izmaksas",IF('10a+c+n'!$Q761="C",'10a+c+n'!N761,0))</f>
        <v>0</v>
      </c>
      <c r="O761" s="121">
        <f>IF($C$4="citu pasākumu izmaksas",IF('10a+c+n'!$Q761="C",'10a+c+n'!O761,0))</f>
        <v>0</v>
      </c>
      <c r="P761" s="122">
        <f>IF($C$4="citu pasākumu izmaksas",IF('10a+c+n'!$Q761="C",'10a+c+n'!P761,0))</f>
        <v>0</v>
      </c>
    </row>
    <row r="762" spans="1:16" x14ac:dyDescent="0.2">
      <c r="A762" s="49">
        <f>IF(P762=0,0,IF(COUNTBLANK(P762)=1,0,COUNTA($P$14:P762)))</f>
        <v>0</v>
      </c>
      <c r="B762" s="21">
        <f>IF($C$4="citu pasākumu izmaksas",IF('10a+c+n'!$Q762="C",'10a+c+n'!B762,0))</f>
        <v>0</v>
      </c>
      <c r="C762" s="21">
        <f>IF($C$4="citu pasākumu izmaksas",IF('10a+c+n'!$Q762="C",'10a+c+n'!C762,0))</f>
        <v>0</v>
      </c>
      <c r="D762" s="21">
        <f>IF($C$4="citu pasākumu izmaksas",IF('10a+c+n'!$Q762="C",'10a+c+n'!D762,0))</f>
        <v>0</v>
      </c>
      <c r="E762" s="42"/>
      <c r="F762" s="64"/>
      <c r="G762" s="121"/>
      <c r="H762" s="121">
        <f>IF($C$4="citu pasākumu izmaksas",IF('10a+c+n'!$Q762="C",'10a+c+n'!H762,0))</f>
        <v>0</v>
      </c>
      <c r="I762" s="121"/>
      <c r="J762" s="121"/>
      <c r="K762" s="122">
        <f>IF($C$4="citu pasākumu izmaksas",IF('10a+c+n'!$Q762="C",'10a+c+n'!K762,0))</f>
        <v>0</v>
      </c>
      <c r="L762" s="83">
        <f>IF($C$4="citu pasākumu izmaksas",IF('10a+c+n'!$Q762="C",'10a+c+n'!L762,0))</f>
        <v>0</v>
      </c>
      <c r="M762" s="121">
        <f>IF($C$4="citu pasākumu izmaksas",IF('10a+c+n'!$Q762="C",'10a+c+n'!M762,0))</f>
        <v>0</v>
      </c>
      <c r="N762" s="121">
        <f>IF($C$4="citu pasākumu izmaksas",IF('10a+c+n'!$Q762="C",'10a+c+n'!N762,0))</f>
        <v>0</v>
      </c>
      <c r="O762" s="121">
        <f>IF($C$4="citu pasākumu izmaksas",IF('10a+c+n'!$Q762="C",'10a+c+n'!O762,0))</f>
        <v>0</v>
      </c>
      <c r="P762" s="122">
        <f>IF($C$4="citu pasākumu izmaksas",IF('10a+c+n'!$Q762="C",'10a+c+n'!P762,0))</f>
        <v>0</v>
      </c>
    </row>
    <row r="763" spans="1:16" x14ac:dyDescent="0.2">
      <c r="A763" s="49">
        <f>IF(P763=0,0,IF(COUNTBLANK(P763)=1,0,COUNTA($P$14:P763)))</f>
        <v>0</v>
      </c>
      <c r="B763" s="21">
        <f>IF($C$4="citu pasākumu izmaksas",IF('10a+c+n'!$Q763="C",'10a+c+n'!B763,0))</f>
        <v>0</v>
      </c>
      <c r="C763" s="21">
        <f>IF($C$4="citu pasākumu izmaksas",IF('10a+c+n'!$Q763="C",'10a+c+n'!C763,0))</f>
        <v>0</v>
      </c>
      <c r="D763" s="21">
        <f>IF($C$4="citu pasākumu izmaksas",IF('10a+c+n'!$Q763="C",'10a+c+n'!D763,0))</f>
        <v>0</v>
      </c>
      <c r="E763" s="42"/>
      <c r="F763" s="64"/>
      <c r="G763" s="121"/>
      <c r="H763" s="121">
        <f>IF($C$4="citu pasākumu izmaksas",IF('10a+c+n'!$Q763="C",'10a+c+n'!H763,0))</f>
        <v>0</v>
      </c>
      <c r="I763" s="121"/>
      <c r="J763" s="121"/>
      <c r="K763" s="122">
        <f>IF($C$4="citu pasākumu izmaksas",IF('10a+c+n'!$Q763="C",'10a+c+n'!K763,0))</f>
        <v>0</v>
      </c>
      <c r="L763" s="83">
        <f>IF($C$4="citu pasākumu izmaksas",IF('10a+c+n'!$Q763="C",'10a+c+n'!L763,0))</f>
        <v>0</v>
      </c>
      <c r="M763" s="121">
        <f>IF($C$4="citu pasākumu izmaksas",IF('10a+c+n'!$Q763="C",'10a+c+n'!M763,0))</f>
        <v>0</v>
      </c>
      <c r="N763" s="121">
        <f>IF($C$4="citu pasākumu izmaksas",IF('10a+c+n'!$Q763="C",'10a+c+n'!N763,0))</f>
        <v>0</v>
      </c>
      <c r="O763" s="121">
        <f>IF($C$4="citu pasākumu izmaksas",IF('10a+c+n'!$Q763="C",'10a+c+n'!O763,0))</f>
        <v>0</v>
      </c>
      <c r="P763" s="122">
        <f>IF($C$4="citu pasākumu izmaksas",IF('10a+c+n'!$Q763="C",'10a+c+n'!P763,0))</f>
        <v>0</v>
      </c>
    </row>
    <row r="764" spans="1:16" x14ac:dyDescent="0.2">
      <c r="A764" s="49">
        <f>IF(P764=0,0,IF(COUNTBLANK(P764)=1,0,COUNTA($P$14:P764)))</f>
        <v>0</v>
      </c>
      <c r="B764" s="21">
        <f>IF($C$4="citu pasākumu izmaksas",IF('10a+c+n'!$Q764="C",'10a+c+n'!B764,0))</f>
        <v>0</v>
      </c>
      <c r="C764" s="21">
        <f>IF($C$4="citu pasākumu izmaksas",IF('10a+c+n'!$Q764="C",'10a+c+n'!C764,0))</f>
        <v>0</v>
      </c>
      <c r="D764" s="21">
        <f>IF($C$4="citu pasākumu izmaksas",IF('10a+c+n'!$Q764="C",'10a+c+n'!D764,0))</f>
        <v>0</v>
      </c>
      <c r="E764" s="42"/>
      <c r="F764" s="64"/>
      <c r="G764" s="121"/>
      <c r="H764" s="121">
        <f>IF($C$4="citu pasākumu izmaksas",IF('10a+c+n'!$Q764="C",'10a+c+n'!H764,0))</f>
        <v>0</v>
      </c>
      <c r="I764" s="121"/>
      <c r="J764" s="121"/>
      <c r="K764" s="122">
        <f>IF($C$4="citu pasākumu izmaksas",IF('10a+c+n'!$Q764="C",'10a+c+n'!K764,0))</f>
        <v>0</v>
      </c>
      <c r="L764" s="83">
        <f>IF($C$4="citu pasākumu izmaksas",IF('10a+c+n'!$Q764="C",'10a+c+n'!L764,0))</f>
        <v>0</v>
      </c>
      <c r="M764" s="121">
        <f>IF($C$4="citu pasākumu izmaksas",IF('10a+c+n'!$Q764="C",'10a+c+n'!M764,0))</f>
        <v>0</v>
      </c>
      <c r="N764" s="121">
        <f>IF($C$4="citu pasākumu izmaksas",IF('10a+c+n'!$Q764="C",'10a+c+n'!N764,0))</f>
        <v>0</v>
      </c>
      <c r="O764" s="121">
        <f>IF($C$4="citu pasākumu izmaksas",IF('10a+c+n'!$Q764="C",'10a+c+n'!O764,0))</f>
        <v>0</v>
      </c>
      <c r="P764" s="122">
        <f>IF($C$4="citu pasākumu izmaksas",IF('10a+c+n'!$Q764="C",'10a+c+n'!P764,0))</f>
        <v>0</v>
      </c>
    </row>
    <row r="765" spans="1:16" x14ac:dyDescent="0.2">
      <c r="A765" s="49">
        <f>IF(P765=0,0,IF(COUNTBLANK(P765)=1,0,COUNTA($P$14:P765)))</f>
        <v>0</v>
      </c>
      <c r="B765" s="21">
        <f>IF($C$4="citu pasākumu izmaksas",IF('10a+c+n'!$Q765="C",'10a+c+n'!B765,0))</f>
        <v>0</v>
      </c>
      <c r="C765" s="21">
        <f>IF($C$4="citu pasākumu izmaksas",IF('10a+c+n'!$Q765="C",'10a+c+n'!C765,0))</f>
        <v>0</v>
      </c>
      <c r="D765" s="21">
        <f>IF($C$4="citu pasākumu izmaksas",IF('10a+c+n'!$Q765="C",'10a+c+n'!D765,0))</f>
        <v>0</v>
      </c>
      <c r="E765" s="42"/>
      <c r="F765" s="64"/>
      <c r="G765" s="121"/>
      <c r="H765" s="121">
        <f>IF($C$4="citu pasākumu izmaksas",IF('10a+c+n'!$Q765="C",'10a+c+n'!H765,0))</f>
        <v>0</v>
      </c>
      <c r="I765" s="121"/>
      <c r="J765" s="121"/>
      <c r="K765" s="122">
        <f>IF($C$4="citu pasākumu izmaksas",IF('10a+c+n'!$Q765="C",'10a+c+n'!K765,0))</f>
        <v>0</v>
      </c>
      <c r="L765" s="83">
        <f>IF($C$4="citu pasākumu izmaksas",IF('10a+c+n'!$Q765="C",'10a+c+n'!L765,0))</f>
        <v>0</v>
      </c>
      <c r="M765" s="121">
        <f>IF($C$4="citu pasākumu izmaksas",IF('10a+c+n'!$Q765="C",'10a+c+n'!M765,0))</f>
        <v>0</v>
      </c>
      <c r="N765" s="121">
        <f>IF($C$4="citu pasākumu izmaksas",IF('10a+c+n'!$Q765="C",'10a+c+n'!N765,0))</f>
        <v>0</v>
      </c>
      <c r="O765" s="121">
        <f>IF($C$4="citu pasākumu izmaksas",IF('10a+c+n'!$Q765="C",'10a+c+n'!O765,0))</f>
        <v>0</v>
      </c>
      <c r="P765" s="122">
        <f>IF($C$4="citu pasākumu izmaksas",IF('10a+c+n'!$Q765="C",'10a+c+n'!P765,0))</f>
        <v>0</v>
      </c>
    </row>
    <row r="766" spans="1:16" x14ac:dyDescent="0.2">
      <c r="A766" s="49">
        <f>IF(P766=0,0,IF(COUNTBLANK(P766)=1,0,COUNTA($P$14:P766)))</f>
        <v>0</v>
      </c>
      <c r="B766" s="21">
        <f>IF($C$4="citu pasākumu izmaksas",IF('10a+c+n'!$Q766="C",'10a+c+n'!B766,0))</f>
        <v>0</v>
      </c>
      <c r="C766" s="21">
        <f>IF($C$4="citu pasākumu izmaksas",IF('10a+c+n'!$Q766="C",'10a+c+n'!C766,0))</f>
        <v>0</v>
      </c>
      <c r="D766" s="21">
        <f>IF($C$4="citu pasākumu izmaksas",IF('10a+c+n'!$Q766="C",'10a+c+n'!D766,0))</f>
        <v>0</v>
      </c>
      <c r="E766" s="42"/>
      <c r="F766" s="64"/>
      <c r="G766" s="121"/>
      <c r="H766" s="121">
        <f>IF($C$4="citu pasākumu izmaksas",IF('10a+c+n'!$Q766="C",'10a+c+n'!H766,0))</f>
        <v>0</v>
      </c>
      <c r="I766" s="121"/>
      <c r="J766" s="121"/>
      <c r="K766" s="122">
        <f>IF($C$4="citu pasākumu izmaksas",IF('10a+c+n'!$Q766="C",'10a+c+n'!K766,0))</f>
        <v>0</v>
      </c>
      <c r="L766" s="83">
        <f>IF($C$4="citu pasākumu izmaksas",IF('10a+c+n'!$Q766="C",'10a+c+n'!L766,0))</f>
        <v>0</v>
      </c>
      <c r="M766" s="121">
        <f>IF($C$4="citu pasākumu izmaksas",IF('10a+c+n'!$Q766="C",'10a+c+n'!M766,0))</f>
        <v>0</v>
      </c>
      <c r="N766" s="121">
        <f>IF($C$4="citu pasākumu izmaksas",IF('10a+c+n'!$Q766="C",'10a+c+n'!N766,0))</f>
        <v>0</v>
      </c>
      <c r="O766" s="121">
        <f>IF($C$4="citu pasākumu izmaksas",IF('10a+c+n'!$Q766="C",'10a+c+n'!O766,0))</f>
        <v>0</v>
      </c>
      <c r="P766" s="122">
        <f>IF($C$4="citu pasākumu izmaksas",IF('10a+c+n'!$Q766="C",'10a+c+n'!P766,0))</f>
        <v>0</v>
      </c>
    </row>
    <row r="767" spans="1:16" x14ac:dyDescent="0.2">
      <c r="A767" s="49">
        <f>IF(P767=0,0,IF(COUNTBLANK(P767)=1,0,COUNTA($P$14:P767)))</f>
        <v>0</v>
      </c>
      <c r="B767" s="21">
        <f>IF($C$4="citu pasākumu izmaksas",IF('10a+c+n'!$Q767="C",'10a+c+n'!B767,0))</f>
        <v>0</v>
      </c>
      <c r="C767" s="21">
        <f>IF($C$4="citu pasākumu izmaksas",IF('10a+c+n'!$Q767="C",'10a+c+n'!C767,0))</f>
        <v>0</v>
      </c>
      <c r="D767" s="21">
        <f>IF($C$4="citu pasākumu izmaksas",IF('10a+c+n'!$Q767="C",'10a+c+n'!D767,0))</f>
        <v>0</v>
      </c>
      <c r="E767" s="42"/>
      <c r="F767" s="64"/>
      <c r="G767" s="121"/>
      <c r="H767" s="121">
        <f>IF($C$4="citu pasākumu izmaksas",IF('10a+c+n'!$Q767="C",'10a+c+n'!H767,0))</f>
        <v>0</v>
      </c>
      <c r="I767" s="121"/>
      <c r="J767" s="121"/>
      <c r="K767" s="122">
        <f>IF($C$4="citu pasākumu izmaksas",IF('10a+c+n'!$Q767="C",'10a+c+n'!K767,0))</f>
        <v>0</v>
      </c>
      <c r="L767" s="83">
        <f>IF($C$4="citu pasākumu izmaksas",IF('10a+c+n'!$Q767="C",'10a+c+n'!L767,0))</f>
        <v>0</v>
      </c>
      <c r="M767" s="121">
        <f>IF($C$4="citu pasākumu izmaksas",IF('10a+c+n'!$Q767="C",'10a+c+n'!M767,0))</f>
        <v>0</v>
      </c>
      <c r="N767" s="121">
        <f>IF($C$4="citu pasākumu izmaksas",IF('10a+c+n'!$Q767="C",'10a+c+n'!N767,0))</f>
        <v>0</v>
      </c>
      <c r="O767" s="121">
        <f>IF($C$4="citu pasākumu izmaksas",IF('10a+c+n'!$Q767="C",'10a+c+n'!O767,0))</f>
        <v>0</v>
      </c>
      <c r="P767" s="122">
        <f>IF($C$4="citu pasākumu izmaksas",IF('10a+c+n'!$Q767="C",'10a+c+n'!P767,0))</f>
        <v>0</v>
      </c>
    </row>
    <row r="768" spans="1:16" x14ac:dyDescent="0.2">
      <c r="A768" s="49">
        <f>IF(P768=0,0,IF(COUNTBLANK(P768)=1,0,COUNTA($P$14:P768)))</f>
        <v>0</v>
      </c>
      <c r="B768" s="21">
        <f>IF($C$4="citu pasākumu izmaksas",IF('10a+c+n'!$Q768="C",'10a+c+n'!B768,0))</f>
        <v>0</v>
      </c>
      <c r="C768" s="21">
        <f>IF($C$4="citu pasākumu izmaksas",IF('10a+c+n'!$Q768="C",'10a+c+n'!C768,0))</f>
        <v>0</v>
      </c>
      <c r="D768" s="21">
        <f>IF($C$4="citu pasākumu izmaksas",IF('10a+c+n'!$Q768="C",'10a+c+n'!D768,0))</f>
        <v>0</v>
      </c>
      <c r="E768" s="42"/>
      <c r="F768" s="64"/>
      <c r="G768" s="121"/>
      <c r="H768" s="121">
        <f>IF($C$4="citu pasākumu izmaksas",IF('10a+c+n'!$Q768="C",'10a+c+n'!H768,0))</f>
        <v>0</v>
      </c>
      <c r="I768" s="121"/>
      <c r="J768" s="121"/>
      <c r="K768" s="122">
        <f>IF($C$4="citu pasākumu izmaksas",IF('10a+c+n'!$Q768="C",'10a+c+n'!K768,0))</f>
        <v>0</v>
      </c>
      <c r="L768" s="83">
        <f>IF($C$4="citu pasākumu izmaksas",IF('10a+c+n'!$Q768="C",'10a+c+n'!L768,0))</f>
        <v>0</v>
      </c>
      <c r="M768" s="121">
        <f>IF($C$4="citu pasākumu izmaksas",IF('10a+c+n'!$Q768="C",'10a+c+n'!M768,0))</f>
        <v>0</v>
      </c>
      <c r="N768" s="121">
        <f>IF($C$4="citu pasākumu izmaksas",IF('10a+c+n'!$Q768="C",'10a+c+n'!N768,0))</f>
        <v>0</v>
      </c>
      <c r="O768" s="121">
        <f>IF($C$4="citu pasākumu izmaksas",IF('10a+c+n'!$Q768="C",'10a+c+n'!O768,0))</f>
        <v>0</v>
      </c>
      <c r="P768" s="122">
        <f>IF($C$4="citu pasākumu izmaksas",IF('10a+c+n'!$Q768="C",'10a+c+n'!P768,0))</f>
        <v>0</v>
      </c>
    </row>
    <row r="769" spans="1:16" x14ac:dyDescent="0.2">
      <c r="A769" s="49">
        <f>IF(P769=0,0,IF(COUNTBLANK(P769)=1,0,COUNTA($P$14:P769)))</f>
        <v>0</v>
      </c>
      <c r="B769" s="21">
        <f>IF($C$4="citu pasākumu izmaksas",IF('10a+c+n'!$Q769="C",'10a+c+n'!B769,0))</f>
        <v>0</v>
      </c>
      <c r="C769" s="21">
        <f>IF($C$4="citu pasākumu izmaksas",IF('10a+c+n'!$Q769="C",'10a+c+n'!C769,0))</f>
        <v>0</v>
      </c>
      <c r="D769" s="21">
        <f>IF($C$4="citu pasākumu izmaksas",IF('10a+c+n'!$Q769="C",'10a+c+n'!D769,0))</f>
        <v>0</v>
      </c>
      <c r="E769" s="42"/>
      <c r="F769" s="64"/>
      <c r="G769" s="121"/>
      <c r="H769" s="121">
        <f>IF($C$4="citu pasākumu izmaksas",IF('10a+c+n'!$Q769="C",'10a+c+n'!H769,0))</f>
        <v>0</v>
      </c>
      <c r="I769" s="121"/>
      <c r="J769" s="121"/>
      <c r="K769" s="122">
        <f>IF($C$4="citu pasākumu izmaksas",IF('10a+c+n'!$Q769="C",'10a+c+n'!K769,0))</f>
        <v>0</v>
      </c>
      <c r="L769" s="83">
        <f>IF($C$4="citu pasākumu izmaksas",IF('10a+c+n'!$Q769="C",'10a+c+n'!L769,0))</f>
        <v>0</v>
      </c>
      <c r="M769" s="121">
        <f>IF($C$4="citu pasākumu izmaksas",IF('10a+c+n'!$Q769="C",'10a+c+n'!M769,0))</f>
        <v>0</v>
      </c>
      <c r="N769" s="121">
        <f>IF($C$4="citu pasākumu izmaksas",IF('10a+c+n'!$Q769="C",'10a+c+n'!N769,0))</f>
        <v>0</v>
      </c>
      <c r="O769" s="121">
        <f>IF($C$4="citu pasākumu izmaksas",IF('10a+c+n'!$Q769="C",'10a+c+n'!O769,0))</f>
        <v>0</v>
      </c>
      <c r="P769" s="122">
        <f>IF($C$4="citu pasākumu izmaksas",IF('10a+c+n'!$Q769="C",'10a+c+n'!P769,0))</f>
        <v>0</v>
      </c>
    </row>
    <row r="770" spans="1:16" x14ac:dyDescent="0.2">
      <c r="A770" s="49">
        <f>IF(P770=0,0,IF(COUNTBLANK(P770)=1,0,COUNTA($P$14:P770)))</f>
        <v>0</v>
      </c>
      <c r="B770" s="21">
        <f>IF($C$4="citu pasākumu izmaksas",IF('10a+c+n'!$Q770="C",'10a+c+n'!B770,0))</f>
        <v>0</v>
      </c>
      <c r="C770" s="21">
        <f>IF($C$4="citu pasākumu izmaksas",IF('10a+c+n'!$Q770="C",'10a+c+n'!C770,0))</f>
        <v>0</v>
      </c>
      <c r="D770" s="21">
        <f>IF($C$4="citu pasākumu izmaksas",IF('10a+c+n'!$Q770="C",'10a+c+n'!D770,0))</f>
        <v>0</v>
      </c>
      <c r="E770" s="42"/>
      <c r="F770" s="64"/>
      <c r="G770" s="121"/>
      <c r="H770" s="121">
        <f>IF($C$4="citu pasākumu izmaksas",IF('10a+c+n'!$Q770="C",'10a+c+n'!H770,0))</f>
        <v>0</v>
      </c>
      <c r="I770" s="121"/>
      <c r="J770" s="121"/>
      <c r="K770" s="122">
        <f>IF($C$4="citu pasākumu izmaksas",IF('10a+c+n'!$Q770="C",'10a+c+n'!K770,0))</f>
        <v>0</v>
      </c>
      <c r="L770" s="83">
        <f>IF($C$4="citu pasākumu izmaksas",IF('10a+c+n'!$Q770="C",'10a+c+n'!L770,0))</f>
        <v>0</v>
      </c>
      <c r="M770" s="121">
        <f>IF($C$4="citu pasākumu izmaksas",IF('10a+c+n'!$Q770="C",'10a+c+n'!M770,0))</f>
        <v>0</v>
      </c>
      <c r="N770" s="121">
        <f>IF($C$4="citu pasākumu izmaksas",IF('10a+c+n'!$Q770="C",'10a+c+n'!N770,0))</f>
        <v>0</v>
      </c>
      <c r="O770" s="121">
        <f>IF($C$4="citu pasākumu izmaksas",IF('10a+c+n'!$Q770="C",'10a+c+n'!O770,0))</f>
        <v>0</v>
      </c>
      <c r="P770" s="122">
        <f>IF($C$4="citu pasākumu izmaksas",IF('10a+c+n'!$Q770="C",'10a+c+n'!P770,0))</f>
        <v>0</v>
      </c>
    </row>
    <row r="771" spans="1:16" x14ac:dyDescent="0.2">
      <c r="A771" s="49">
        <f>IF(P771=0,0,IF(COUNTBLANK(P771)=1,0,COUNTA($P$14:P771)))</f>
        <v>0</v>
      </c>
      <c r="B771" s="21">
        <f>IF($C$4="citu pasākumu izmaksas",IF('10a+c+n'!$Q771="C",'10a+c+n'!B771,0))</f>
        <v>0</v>
      </c>
      <c r="C771" s="21">
        <f>IF($C$4="citu pasākumu izmaksas",IF('10a+c+n'!$Q771="C",'10a+c+n'!C771,0))</f>
        <v>0</v>
      </c>
      <c r="D771" s="21">
        <f>IF($C$4="citu pasākumu izmaksas",IF('10a+c+n'!$Q771="C",'10a+c+n'!D771,0))</f>
        <v>0</v>
      </c>
      <c r="E771" s="42"/>
      <c r="F771" s="64"/>
      <c r="G771" s="121"/>
      <c r="H771" s="121">
        <f>IF($C$4="citu pasākumu izmaksas",IF('10a+c+n'!$Q771="C",'10a+c+n'!H771,0))</f>
        <v>0</v>
      </c>
      <c r="I771" s="121"/>
      <c r="J771" s="121"/>
      <c r="K771" s="122">
        <f>IF($C$4="citu pasākumu izmaksas",IF('10a+c+n'!$Q771="C",'10a+c+n'!K771,0))</f>
        <v>0</v>
      </c>
      <c r="L771" s="83">
        <f>IF($C$4="citu pasākumu izmaksas",IF('10a+c+n'!$Q771="C",'10a+c+n'!L771,0))</f>
        <v>0</v>
      </c>
      <c r="M771" s="121">
        <f>IF($C$4="citu pasākumu izmaksas",IF('10a+c+n'!$Q771="C",'10a+c+n'!M771,0))</f>
        <v>0</v>
      </c>
      <c r="N771" s="121">
        <f>IF($C$4="citu pasākumu izmaksas",IF('10a+c+n'!$Q771="C",'10a+c+n'!N771,0))</f>
        <v>0</v>
      </c>
      <c r="O771" s="121">
        <f>IF($C$4="citu pasākumu izmaksas",IF('10a+c+n'!$Q771="C",'10a+c+n'!O771,0))</f>
        <v>0</v>
      </c>
      <c r="P771" s="122">
        <f>IF($C$4="citu pasākumu izmaksas",IF('10a+c+n'!$Q771="C",'10a+c+n'!P771,0))</f>
        <v>0</v>
      </c>
    </row>
    <row r="772" spans="1:16" x14ac:dyDescent="0.2">
      <c r="A772" s="49">
        <f>IF(P772=0,0,IF(COUNTBLANK(P772)=1,0,COUNTA($P$14:P772)))</f>
        <v>0</v>
      </c>
      <c r="B772" s="21">
        <f>IF($C$4="citu pasākumu izmaksas",IF('10a+c+n'!$Q772="C",'10a+c+n'!B772,0))</f>
        <v>0</v>
      </c>
      <c r="C772" s="21">
        <f>IF($C$4="citu pasākumu izmaksas",IF('10a+c+n'!$Q772="C",'10a+c+n'!C772,0))</f>
        <v>0</v>
      </c>
      <c r="D772" s="21">
        <f>IF($C$4="citu pasākumu izmaksas",IF('10a+c+n'!$Q772="C",'10a+c+n'!D772,0))</f>
        <v>0</v>
      </c>
      <c r="E772" s="42"/>
      <c r="F772" s="64"/>
      <c r="G772" s="121"/>
      <c r="H772" s="121">
        <f>IF($C$4="citu pasākumu izmaksas",IF('10a+c+n'!$Q772="C",'10a+c+n'!H772,0))</f>
        <v>0</v>
      </c>
      <c r="I772" s="121"/>
      <c r="J772" s="121"/>
      <c r="K772" s="122">
        <f>IF($C$4="citu pasākumu izmaksas",IF('10a+c+n'!$Q772="C",'10a+c+n'!K772,0))</f>
        <v>0</v>
      </c>
      <c r="L772" s="83">
        <f>IF($C$4="citu pasākumu izmaksas",IF('10a+c+n'!$Q772="C",'10a+c+n'!L772,0))</f>
        <v>0</v>
      </c>
      <c r="M772" s="121">
        <f>IF($C$4="citu pasākumu izmaksas",IF('10a+c+n'!$Q772="C",'10a+c+n'!M772,0))</f>
        <v>0</v>
      </c>
      <c r="N772" s="121">
        <f>IF($C$4="citu pasākumu izmaksas",IF('10a+c+n'!$Q772="C",'10a+c+n'!N772,0))</f>
        <v>0</v>
      </c>
      <c r="O772" s="121">
        <f>IF($C$4="citu pasākumu izmaksas",IF('10a+c+n'!$Q772="C",'10a+c+n'!O772,0))</f>
        <v>0</v>
      </c>
      <c r="P772" s="122">
        <f>IF($C$4="citu pasākumu izmaksas",IF('10a+c+n'!$Q772="C",'10a+c+n'!P772,0))</f>
        <v>0</v>
      </c>
    </row>
    <row r="773" spans="1:16" x14ac:dyDescent="0.2">
      <c r="A773" s="49">
        <f>IF(P773=0,0,IF(COUNTBLANK(P773)=1,0,COUNTA($P$14:P773)))</f>
        <v>0</v>
      </c>
      <c r="B773" s="21">
        <f>IF($C$4="citu pasākumu izmaksas",IF('10a+c+n'!$Q773="C",'10a+c+n'!B773,0))</f>
        <v>0</v>
      </c>
      <c r="C773" s="21">
        <f>IF($C$4="citu pasākumu izmaksas",IF('10a+c+n'!$Q773="C",'10a+c+n'!C773,0))</f>
        <v>0</v>
      </c>
      <c r="D773" s="21">
        <f>IF($C$4="citu pasākumu izmaksas",IF('10a+c+n'!$Q773="C",'10a+c+n'!D773,0))</f>
        <v>0</v>
      </c>
      <c r="E773" s="42"/>
      <c r="F773" s="64"/>
      <c r="G773" s="121"/>
      <c r="H773" s="121">
        <f>IF($C$4="citu pasākumu izmaksas",IF('10a+c+n'!$Q773="C",'10a+c+n'!H773,0))</f>
        <v>0</v>
      </c>
      <c r="I773" s="121"/>
      <c r="J773" s="121"/>
      <c r="K773" s="122">
        <f>IF($C$4="citu pasākumu izmaksas",IF('10a+c+n'!$Q773="C",'10a+c+n'!K773,0))</f>
        <v>0</v>
      </c>
      <c r="L773" s="83">
        <f>IF($C$4="citu pasākumu izmaksas",IF('10a+c+n'!$Q773="C",'10a+c+n'!L773,0))</f>
        <v>0</v>
      </c>
      <c r="M773" s="121">
        <f>IF($C$4="citu pasākumu izmaksas",IF('10a+c+n'!$Q773="C",'10a+c+n'!M773,0))</f>
        <v>0</v>
      </c>
      <c r="N773" s="121">
        <f>IF($C$4="citu pasākumu izmaksas",IF('10a+c+n'!$Q773="C",'10a+c+n'!N773,0))</f>
        <v>0</v>
      </c>
      <c r="O773" s="121">
        <f>IF($C$4="citu pasākumu izmaksas",IF('10a+c+n'!$Q773="C",'10a+c+n'!O773,0))</f>
        <v>0</v>
      </c>
      <c r="P773" s="122">
        <f>IF($C$4="citu pasākumu izmaksas",IF('10a+c+n'!$Q773="C",'10a+c+n'!P773,0))</f>
        <v>0</v>
      </c>
    </row>
    <row r="774" spans="1:16" x14ac:dyDescent="0.2">
      <c r="A774" s="49">
        <f>IF(P774=0,0,IF(COUNTBLANK(P774)=1,0,COUNTA($P$14:P774)))</f>
        <v>0</v>
      </c>
      <c r="B774" s="21">
        <f>IF($C$4="citu pasākumu izmaksas",IF('10a+c+n'!$Q774="C",'10a+c+n'!B774,0))</f>
        <v>0</v>
      </c>
      <c r="C774" s="21">
        <f>IF($C$4="citu pasākumu izmaksas",IF('10a+c+n'!$Q774="C",'10a+c+n'!C774,0))</f>
        <v>0</v>
      </c>
      <c r="D774" s="21">
        <f>IF($C$4="citu pasākumu izmaksas",IF('10a+c+n'!$Q774="C",'10a+c+n'!D774,0))</f>
        <v>0</v>
      </c>
      <c r="E774" s="42"/>
      <c r="F774" s="64"/>
      <c r="G774" s="121"/>
      <c r="H774" s="121">
        <f>IF($C$4="citu pasākumu izmaksas",IF('10a+c+n'!$Q774="C",'10a+c+n'!H774,0))</f>
        <v>0</v>
      </c>
      <c r="I774" s="121"/>
      <c r="J774" s="121"/>
      <c r="K774" s="122">
        <f>IF($C$4="citu pasākumu izmaksas",IF('10a+c+n'!$Q774="C",'10a+c+n'!K774,0))</f>
        <v>0</v>
      </c>
      <c r="L774" s="83">
        <f>IF($C$4="citu pasākumu izmaksas",IF('10a+c+n'!$Q774="C",'10a+c+n'!L774,0))</f>
        <v>0</v>
      </c>
      <c r="M774" s="121">
        <f>IF($C$4="citu pasākumu izmaksas",IF('10a+c+n'!$Q774="C",'10a+c+n'!M774,0))</f>
        <v>0</v>
      </c>
      <c r="N774" s="121">
        <f>IF($C$4="citu pasākumu izmaksas",IF('10a+c+n'!$Q774="C",'10a+c+n'!N774,0))</f>
        <v>0</v>
      </c>
      <c r="O774" s="121">
        <f>IF($C$4="citu pasākumu izmaksas",IF('10a+c+n'!$Q774="C",'10a+c+n'!O774,0))</f>
        <v>0</v>
      </c>
      <c r="P774" s="122">
        <f>IF($C$4="citu pasākumu izmaksas",IF('10a+c+n'!$Q774="C",'10a+c+n'!P774,0))</f>
        <v>0</v>
      </c>
    </row>
    <row r="775" spans="1:16" x14ac:dyDescent="0.2">
      <c r="A775" s="49">
        <f>IF(P775=0,0,IF(COUNTBLANK(P775)=1,0,COUNTA($P$14:P775)))</f>
        <v>0</v>
      </c>
      <c r="B775" s="21">
        <f>IF($C$4="citu pasākumu izmaksas",IF('10a+c+n'!$Q775="C",'10a+c+n'!B775,0))</f>
        <v>0</v>
      </c>
      <c r="C775" s="21">
        <f>IF($C$4="citu pasākumu izmaksas",IF('10a+c+n'!$Q775="C",'10a+c+n'!C775,0))</f>
        <v>0</v>
      </c>
      <c r="D775" s="21">
        <f>IF($C$4="citu pasākumu izmaksas",IF('10a+c+n'!$Q775="C",'10a+c+n'!D775,0))</f>
        <v>0</v>
      </c>
      <c r="E775" s="42"/>
      <c r="F775" s="64"/>
      <c r="G775" s="121"/>
      <c r="H775" s="121">
        <f>IF($C$4="citu pasākumu izmaksas",IF('10a+c+n'!$Q775="C",'10a+c+n'!H775,0))</f>
        <v>0</v>
      </c>
      <c r="I775" s="121"/>
      <c r="J775" s="121"/>
      <c r="K775" s="122">
        <f>IF($C$4="citu pasākumu izmaksas",IF('10a+c+n'!$Q775="C",'10a+c+n'!K775,0))</f>
        <v>0</v>
      </c>
      <c r="L775" s="83">
        <f>IF($C$4="citu pasākumu izmaksas",IF('10a+c+n'!$Q775="C",'10a+c+n'!L775,0))</f>
        <v>0</v>
      </c>
      <c r="M775" s="121">
        <f>IF($C$4="citu pasākumu izmaksas",IF('10a+c+n'!$Q775="C",'10a+c+n'!M775,0))</f>
        <v>0</v>
      </c>
      <c r="N775" s="121">
        <f>IF($C$4="citu pasākumu izmaksas",IF('10a+c+n'!$Q775="C",'10a+c+n'!N775,0))</f>
        <v>0</v>
      </c>
      <c r="O775" s="121">
        <f>IF($C$4="citu pasākumu izmaksas",IF('10a+c+n'!$Q775="C",'10a+c+n'!O775,0))</f>
        <v>0</v>
      </c>
      <c r="P775" s="122">
        <f>IF($C$4="citu pasākumu izmaksas",IF('10a+c+n'!$Q775="C",'10a+c+n'!P775,0))</f>
        <v>0</v>
      </c>
    </row>
    <row r="776" spans="1:16" x14ac:dyDescent="0.2">
      <c r="A776" s="49">
        <f>IF(P776=0,0,IF(COUNTBLANK(P776)=1,0,COUNTA($P$14:P776)))</f>
        <v>0</v>
      </c>
      <c r="B776" s="21">
        <f>IF($C$4="citu pasākumu izmaksas",IF('10a+c+n'!$Q776="C",'10a+c+n'!B776,0))</f>
        <v>0</v>
      </c>
      <c r="C776" s="21">
        <f>IF($C$4="citu pasākumu izmaksas",IF('10a+c+n'!$Q776="C",'10a+c+n'!C776,0))</f>
        <v>0</v>
      </c>
      <c r="D776" s="21">
        <f>IF($C$4="citu pasākumu izmaksas",IF('10a+c+n'!$Q776="C",'10a+c+n'!D776,0))</f>
        <v>0</v>
      </c>
      <c r="E776" s="42"/>
      <c r="F776" s="64"/>
      <c r="G776" s="121"/>
      <c r="H776" s="121">
        <f>IF($C$4="citu pasākumu izmaksas",IF('10a+c+n'!$Q776="C",'10a+c+n'!H776,0))</f>
        <v>0</v>
      </c>
      <c r="I776" s="121"/>
      <c r="J776" s="121"/>
      <c r="K776" s="122">
        <f>IF($C$4="citu pasākumu izmaksas",IF('10a+c+n'!$Q776="C",'10a+c+n'!K776,0))</f>
        <v>0</v>
      </c>
      <c r="L776" s="83">
        <f>IF($C$4="citu pasākumu izmaksas",IF('10a+c+n'!$Q776="C",'10a+c+n'!L776,0))</f>
        <v>0</v>
      </c>
      <c r="M776" s="121">
        <f>IF($C$4="citu pasākumu izmaksas",IF('10a+c+n'!$Q776="C",'10a+c+n'!M776,0))</f>
        <v>0</v>
      </c>
      <c r="N776" s="121">
        <f>IF($C$4="citu pasākumu izmaksas",IF('10a+c+n'!$Q776="C",'10a+c+n'!N776,0))</f>
        <v>0</v>
      </c>
      <c r="O776" s="121">
        <f>IF($C$4="citu pasākumu izmaksas",IF('10a+c+n'!$Q776="C",'10a+c+n'!O776,0))</f>
        <v>0</v>
      </c>
      <c r="P776" s="122">
        <f>IF($C$4="citu pasākumu izmaksas",IF('10a+c+n'!$Q776="C",'10a+c+n'!P776,0))</f>
        <v>0</v>
      </c>
    </row>
    <row r="777" spans="1:16" x14ac:dyDescent="0.2">
      <c r="A777" s="49">
        <f>IF(P777=0,0,IF(COUNTBLANK(P777)=1,0,COUNTA($P$14:P777)))</f>
        <v>0</v>
      </c>
      <c r="B777" s="21">
        <f>IF($C$4="citu pasākumu izmaksas",IF('10a+c+n'!$Q777="C",'10a+c+n'!B777,0))</f>
        <v>0</v>
      </c>
      <c r="C777" s="21">
        <f>IF($C$4="citu pasākumu izmaksas",IF('10a+c+n'!$Q777="C",'10a+c+n'!C777,0))</f>
        <v>0</v>
      </c>
      <c r="D777" s="21">
        <f>IF($C$4="citu pasākumu izmaksas",IF('10a+c+n'!$Q777="C",'10a+c+n'!D777,0))</f>
        <v>0</v>
      </c>
      <c r="E777" s="42"/>
      <c r="F777" s="64"/>
      <c r="G777" s="121"/>
      <c r="H777" s="121">
        <f>IF($C$4="citu pasākumu izmaksas",IF('10a+c+n'!$Q777="C",'10a+c+n'!H777,0))</f>
        <v>0</v>
      </c>
      <c r="I777" s="121"/>
      <c r="J777" s="121"/>
      <c r="K777" s="122">
        <f>IF($C$4="citu pasākumu izmaksas",IF('10a+c+n'!$Q777="C",'10a+c+n'!K777,0))</f>
        <v>0</v>
      </c>
      <c r="L777" s="83">
        <f>IF($C$4="citu pasākumu izmaksas",IF('10a+c+n'!$Q777="C",'10a+c+n'!L777,0))</f>
        <v>0</v>
      </c>
      <c r="M777" s="121">
        <f>IF($C$4="citu pasākumu izmaksas",IF('10a+c+n'!$Q777="C",'10a+c+n'!M777,0))</f>
        <v>0</v>
      </c>
      <c r="N777" s="121">
        <f>IF($C$4="citu pasākumu izmaksas",IF('10a+c+n'!$Q777="C",'10a+c+n'!N777,0))</f>
        <v>0</v>
      </c>
      <c r="O777" s="121">
        <f>IF($C$4="citu pasākumu izmaksas",IF('10a+c+n'!$Q777="C",'10a+c+n'!O777,0))</f>
        <v>0</v>
      </c>
      <c r="P777" s="122">
        <f>IF($C$4="citu pasākumu izmaksas",IF('10a+c+n'!$Q777="C",'10a+c+n'!P777,0))</f>
        <v>0</v>
      </c>
    </row>
    <row r="778" spans="1:16" x14ac:dyDescent="0.2">
      <c r="A778" s="49">
        <f>IF(P778=0,0,IF(COUNTBLANK(P778)=1,0,COUNTA($P$14:P778)))</f>
        <v>0</v>
      </c>
      <c r="B778" s="21">
        <f>IF($C$4="citu pasākumu izmaksas",IF('10a+c+n'!$Q778="C",'10a+c+n'!B778,0))</f>
        <v>0</v>
      </c>
      <c r="C778" s="21">
        <f>IF($C$4="citu pasākumu izmaksas",IF('10a+c+n'!$Q778="C",'10a+c+n'!C778,0))</f>
        <v>0</v>
      </c>
      <c r="D778" s="21">
        <f>IF($C$4="citu pasākumu izmaksas",IF('10a+c+n'!$Q778="C",'10a+c+n'!D778,0))</f>
        <v>0</v>
      </c>
      <c r="E778" s="42"/>
      <c r="F778" s="64"/>
      <c r="G778" s="121"/>
      <c r="H778" s="121">
        <f>IF($C$4="citu pasākumu izmaksas",IF('10a+c+n'!$Q778="C",'10a+c+n'!H778,0))</f>
        <v>0</v>
      </c>
      <c r="I778" s="121"/>
      <c r="J778" s="121"/>
      <c r="K778" s="122">
        <f>IF($C$4="citu pasākumu izmaksas",IF('10a+c+n'!$Q778="C",'10a+c+n'!K778,0))</f>
        <v>0</v>
      </c>
      <c r="L778" s="83">
        <f>IF($C$4="citu pasākumu izmaksas",IF('10a+c+n'!$Q778="C",'10a+c+n'!L778,0))</f>
        <v>0</v>
      </c>
      <c r="M778" s="121">
        <f>IF($C$4="citu pasākumu izmaksas",IF('10a+c+n'!$Q778="C",'10a+c+n'!M778,0))</f>
        <v>0</v>
      </c>
      <c r="N778" s="121">
        <f>IF($C$4="citu pasākumu izmaksas",IF('10a+c+n'!$Q778="C",'10a+c+n'!N778,0))</f>
        <v>0</v>
      </c>
      <c r="O778" s="121">
        <f>IF($C$4="citu pasākumu izmaksas",IF('10a+c+n'!$Q778="C",'10a+c+n'!O778,0))</f>
        <v>0</v>
      </c>
      <c r="P778" s="122">
        <f>IF($C$4="citu pasākumu izmaksas",IF('10a+c+n'!$Q778="C",'10a+c+n'!P778,0))</f>
        <v>0</v>
      </c>
    </row>
    <row r="779" spans="1:16" x14ac:dyDescent="0.2">
      <c r="A779" s="49">
        <f>IF(P779=0,0,IF(COUNTBLANK(P779)=1,0,COUNTA($P$14:P779)))</f>
        <v>0</v>
      </c>
      <c r="B779" s="21">
        <f>IF($C$4="citu pasākumu izmaksas",IF('10a+c+n'!$Q779="C",'10a+c+n'!B779,0))</f>
        <v>0</v>
      </c>
      <c r="C779" s="21">
        <f>IF($C$4="citu pasākumu izmaksas",IF('10a+c+n'!$Q779="C",'10a+c+n'!C779,0))</f>
        <v>0</v>
      </c>
      <c r="D779" s="21">
        <f>IF($C$4="citu pasākumu izmaksas",IF('10a+c+n'!$Q779="C",'10a+c+n'!D779,0))</f>
        <v>0</v>
      </c>
      <c r="E779" s="42"/>
      <c r="F779" s="64"/>
      <c r="G779" s="121"/>
      <c r="H779" s="121">
        <f>IF($C$4="citu pasākumu izmaksas",IF('10a+c+n'!$Q779="C",'10a+c+n'!H779,0))</f>
        <v>0</v>
      </c>
      <c r="I779" s="121"/>
      <c r="J779" s="121"/>
      <c r="K779" s="122">
        <f>IF($C$4="citu pasākumu izmaksas",IF('10a+c+n'!$Q779="C",'10a+c+n'!K779,0))</f>
        <v>0</v>
      </c>
      <c r="L779" s="83">
        <f>IF($C$4="citu pasākumu izmaksas",IF('10a+c+n'!$Q779="C",'10a+c+n'!L779,0))</f>
        <v>0</v>
      </c>
      <c r="M779" s="121">
        <f>IF($C$4="citu pasākumu izmaksas",IF('10a+c+n'!$Q779="C",'10a+c+n'!M779,0))</f>
        <v>0</v>
      </c>
      <c r="N779" s="121">
        <f>IF($C$4="citu pasākumu izmaksas",IF('10a+c+n'!$Q779="C",'10a+c+n'!N779,0))</f>
        <v>0</v>
      </c>
      <c r="O779" s="121">
        <f>IF($C$4="citu pasākumu izmaksas",IF('10a+c+n'!$Q779="C",'10a+c+n'!O779,0))</f>
        <v>0</v>
      </c>
      <c r="P779" s="122">
        <f>IF($C$4="citu pasākumu izmaksas",IF('10a+c+n'!$Q779="C",'10a+c+n'!P779,0))</f>
        <v>0</v>
      </c>
    </row>
    <row r="780" spans="1:16" x14ac:dyDescent="0.2">
      <c r="A780" s="49">
        <f>IF(P780=0,0,IF(COUNTBLANK(P780)=1,0,COUNTA($P$14:P780)))</f>
        <v>0</v>
      </c>
      <c r="B780" s="21">
        <f>IF($C$4="citu pasākumu izmaksas",IF('10a+c+n'!$Q780="C",'10a+c+n'!B780,0))</f>
        <v>0</v>
      </c>
      <c r="C780" s="21">
        <f>IF($C$4="citu pasākumu izmaksas",IF('10a+c+n'!$Q780="C",'10a+c+n'!C780,0))</f>
        <v>0</v>
      </c>
      <c r="D780" s="21">
        <f>IF($C$4="citu pasākumu izmaksas",IF('10a+c+n'!$Q780="C",'10a+c+n'!D780,0))</f>
        <v>0</v>
      </c>
      <c r="E780" s="42"/>
      <c r="F780" s="64"/>
      <c r="G780" s="121"/>
      <c r="H780" s="121">
        <f>IF($C$4="citu pasākumu izmaksas",IF('10a+c+n'!$Q780="C",'10a+c+n'!H780,0))</f>
        <v>0</v>
      </c>
      <c r="I780" s="121"/>
      <c r="J780" s="121"/>
      <c r="K780" s="122">
        <f>IF($C$4="citu pasākumu izmaksas",IF('10a+c+n'!$Q780="C",'10a+c+n'!K780,0))</f>
        <v>0</v>
      </c>
      <c r="L780" s="83">
        <f>IF($C$4="citu pasākumu izmaksas",IF('10a+c+n'!$Q780="C",'10a+c+n'!L780,0))</f>
        <v>0</v>
      </c>
      <c r="M780" s="121">
        <f>IF($C$4="citu pasākumu izmaksas",IF('10a+c+n'!$Q780="C",'10a+c+n'!M780,0))</f>
        <v>0</v>
      </c>
      <c r="N780" s="121">
        <f>IF($C$4="citu pasākumu izmaksas",IF('10a+c+n'!$Q780="C",'10a+c+n'!N780,0))</f>
        <v>0</v>
      </c>
      <c r="O780" s="121">
        <f>IF($C$4="citu pasākumu izmaksas",IF('10a+c+n'!$Q780="C",'10a+c+n'!O780,0))</f>
        <v>0</v>
      </c>
      <c r="P780" s="122">
        <f>IF($C$4="citu pasākumu izmaksas",IF('10a+c+n'!$Q780="C",'10a+c+n'!P780,0))</f>
        <v>0</v>
      </c>
    </row>
    <row r="781" spans="1:16" x14ac:dyDescent="0.2">
      <c r="A781" s="49">
        <f>IF(P781=0,0,IF(COUNTBLANK(P781)=1,0,COUNTA($P$14:P781)))</f>
        <v>0</v>
      </c>
      <c r="B781" s="21">
        <f>IF($C$4="citu pasākumu izmaksas",IF('10a+c+n'!$Q781="C",'10a+c+n'!B781,0))</f>
        <v>0</v>
      </c>
      <c r="C781" s="21">
        <f>IF($C$4="citu pasākumu izmaksas",IF('10a+c+n'!$Q781="C",'10a+c+n'!C781,0))</f>
        <v>0</v>
      </c>
      <c r="D781" s="21">
        <f>IF($C$4="citu pasākumu izmaksas",IF('10a+c+n'!$Q781="C",'10a+c+n'!D781,0))</f>
        <v>0</v>
      </c>
      <c r="E781" s="42"/>
      <c r="F781" s="64"/>
      <c r="G781" s="121"/>
      <c r="H781" s="121">
        <f>IF($C$4="citu pasākumu izmaksas",IF('10a+c+n'!$Q781="C",'10a+c+n'!H781,0))</f>
        <v>0</v>
      </c>
      <c r="I781" s="121"/>
      <c r="J781" s="121"/>
      <c r="K781" s="122">
        <f>IF($C$4="citu pasākumu izmaksas",IF('10a+c+n'!$Q781="C",'10a+c+n'!K781,0))</f>
        <v>0</v>
      </c>
      <c r="L781" s="83">
        <f>IF($C$4="citu pasākumu izmaksas",IF('10a+c+n'!$Q781="C",'10a+c+n'!L781,0))</f>
        <v>0</v>
      </c>
      <c r="M781" s="121">
        <f>IF($C$4="citu pasākumu izmaksas",IF('10a+c+n'!$Q781="C",'10a+c+n'!M781,0))</f>
        <v>0</v>
      </c>
      <c r="N781" s="121">
        <f>IF($C$4="citu pasākumu izmaksas",IF('10a+c+n'!$Q781="C",'10a+c+n'!N781,0))</f>
        <v>0</v>
      </c>
      <c r="O781" s="121">
        <f>IF($C$4="citu pasākumu izmaksas",IF('10a+c+n'!$Q781="C",'10a+c+n'!O781,0))</f>
        <v>0</v>
      </c>
      <c r="P781" s="122">
        <f>IF($C$4="citu pasākumu izmaksas",IF('10a+c+n'!$Q781="C",'10a+c+n'!P781,0))</f>
        <v>0</v>
      </c>
    </row>
    <row r="782" spans="1:16" x14ac:dyDescent="0.2">
      <c r="A782" s="49">
        <f>IF(P782=0,0,IF(COUNTBLANK(P782)=1,0,COUNTA($P$14:P782)))</f>
        <v>0</v>
      </c>
      <c r="B782" s="21">
        <f>IF($C$4="citu pasākumu izmaksas",IF('10a+c+n'!$Q782="C",'10a+c+n'!B782,0))</f>
        <v>0</v>
      </c>
      <c r="C782" s="21">
        <f>IF($C$4="citu pasākumu izmaksas",IF('10a+c+n'!$Q782="C",'10a+c+n'!C782,0))</f>
        <v>0</v>
      </c>
      <c r="D782" s="21">
        <f>IF($C$4="citu pasākumu izmaksas",IF('10a+c+n'!$Q782="C",'10a+c+n'!D782,0))</f>
        <v>0</v>
      </c>
      <c r="E782" s="42"/>
      <c r="F782" s="64"/>
      <c r="G782" s="121"/>
      <c r="H782" s="121">
        <f>IF($C$4="citu pasākumu izmaksas",IF('10a+c+n'!$Q782="C",'10a+c+n'!H782,0))</f>
        <v>0</v>
      </c>
      <c r="I782" s="121"/>
      <c r="J782" s="121"/>
      <c r="K782" s="122">
        <f>IF($C$4="citu pasākumu izmaksas",IF('10a+c+n'!$Q782="C",'10a+c+n'!K782,0))</f>
        <v>0</v>
      </c>
      <c r="L782" s="83">
        <f>IF($C$4="citu pasākumu izmaksas",IF('10a+c+n'!$Q782="C",'10a+c+n'!L782,0))</f>
        <v>0</v>
      </c>
      <c r="M782" s="121">
        <f>IF($C$4="citu pasākumu izmaksas",IF('10a+c+n'!$Q782="C",'10a+c+n'!M782,0))</f>
        <v>0</v>
      </c>
      <c r="N782" s="121">
        <f>IF($C$4="citu pasākumu izmaksas",IF('10a+c+n'!$Q782="C",'10a+c+n'!N782,0))</f>
        <v>0</v>
      </c>
      <c r="O782" s="121">
        <f>IF($C$4="citu pasākumu izmaksas",IF('10a+c+n'!$Q782="C",'10a+c+n'!O782,0))</f>
        <v>0</v>
      </c>
      <c r="P782" s="122">
        <f>IF($C$4="citu pasākumu izmaksas",IF('10a+c+n'!$Q782="C",'10a+c+n'!P782,0))</f>
        <v>0</v>
      </c>
    </row>
    <row r="783" spans="1:16" x14ac:dyDescent="0.2">
      <c r="A783" s="49">
        <f>IF(P783=0,0,IF(COUNTBLANK(P783)=1,0,COUNTA($P$14:P783)))</f>
        <v>0</v>
      </c>
      <c r="B783" s="21">
        <f>IF($C$4="citu pasākumu izmaksas",IF('10a+c+n'!$Q783="C",'10a+c+n'!B783,0))</f>
        <v>0</v>
      </c>
      <c r="C783" s="21">
        <f>IF($C$4="citu pasākumu izmaksas",IF('10a+c+n'!$Q783="C",'10a+c+n'!C783,0))</f>
        <v>0</v>
      </c>
      <c r="D783" s="21">
        <f>IF($C$4="citu pasākumu izmaksas",IF('10a+c+n'!$Q783="C",'10a+c+n'!D783,0))</f>
        <v>0</v>
      </c>
      <c r="E783" s="42"/>
      <c r="F783" s="64"/>
      <c r="G783" s="121"/>
      <c r="H783" s="121">
        <f>IF($C$4="citu pasākumu izmaksas",IF('10a+c+n'!$Q783="C",'10a+c+n'!H783,0))</f>
        <v>0</v>
      </c>
      <c r="I783" s="121"/>
      <c r="J783" s="121"/>
      <c r="K783" s="122">
        <f>IF($C$4="citu pasākumu izmaksas",IF('10a+c+n'!$Q783="C",'10a+c+n'!K783,0))</f>
        <v>0</v>
      </c>
      <c r="L783" s="83">
        <f>IF($C$4="citu pasākumu izmaksas",IF('10a+c+n'!$Q783="C",'10a+c+n'!L783,0))</f>
        <v>0</v>
      </c>
      <c r="M783" s="121">
        <f>IF($C$4="citu pasākumu izmaksas",IF('10a+c+n'!$Q783="C",'10a+c+n'!M783,0))</f>
        <v>0</v>
      </c>
      <c r="N783" s="121">
        <f>IF($C$4="citu pasākumu izmaksas",IF('10a+c+n'!$Q783="C",'10a+c+n'!N783,0))</f>
        <v>0</v>
      </c>
      <c r="O783" s="121">
        <f>IF($C$4="citu pasākumu izmaksas",IF('10a+c+n'!$Q783="C",'10a+c+n'!O783,0))</f>
        <v>0</v>
      </c>
      <c r="P783" s="122">
        <f>IF($C$4="citu pasākumu izmaksas",IF('10a+c+n'!$Q783="C",'10a+c+n'!P783,0))</f>
        <v>0</v>
      </c>
    </row>
    <row r="784" spans="1:16" x14ac:dyDescent="0.2">
      <c r="A784" s="49">
        <f>IF(P784=0,0,IF(COUNTBLANK(P784)=1,0,COUNTA($P$14:P784)))</f>
        <v>0</v>
      </c>
      <c r="B784" s="21">
        <f>IF($C$4="citu pasākumu izmaksas",IF('10a+c+n'!$Q784="C",'10a+c+n'!B784,0))</f>
        <v>0</v>
      </c>
      <c r="C784" s="21">
        <f>IF($C$4="citu pasākumu izmaksas",IF('10a+c+n'!$Q784="C",'10a+c+n'!C784,0))</f>
        <v>0</v>
      </c>
      <c r="D784" s="21">
        <f>IF($C$4="citu pasākumu izmaksas",IF('10a+c+n'!$Q784="C",'10a+c+n'!D784,0))</f>
        <v>0</v>
      </c>
      <c r="E784" s="42"/>
      <c r="F784" s="64"/>
      <c r="G784" s="121"/>
      <c r="H784" s="121">
        <f>IF($C$4="citu pasākumu izmaksas",IF('10a+c+n'!$Q784="C",'10a+c+n'!H784,0))</f>
        <v>0</v>
      </c>
      <c r="I784" s="121"/>
      <c r="J784" s="121"/>
      <c r="K784" s="122">
        <f>IF($C$4="citu pasākumu izmaksas",IF('10a+c+n'!$Q784="C",'10a+c+n'!K784,0))</f>
        <v>0</v>
      </c>
      <c r="L784" s="83">
        <f>IF($C$4="citu pasākumu izmaksas",IF('10a+c+n'!$Q784="C",'10a+c+n'!L784,0))</f>
        <v>0</v>
      </c>
      <c r="M784" s="121">
        <f>IF($C$4="citu pasākumu izmaksas",IF('10a+c+n'!$Q784="C",'10a+c+n'!M784,0))</f>
        <v>0</v>
      </c>
      <c r="N784" s="121">
        <f>IF($C$4="citu pasākumu izmaksas",IF('10a+c+n'!$Q784="C",'10a+c+n'!N784,0))</f>
        <v>0</v>
      </c>
      <c r="O784" s="121">
        <f>IF($C$4="citu pasākumu izmaksas",IF('10a+c+n'!$Q784="C",'10a+c+n'!O784,0))</f>
        <v>0</v>
      </c>
      <c r="P784" s="122">
        <f>IF($C$4="citu pasākumu izmaksas",IF('10a+c+n'!$Q784="C",'10a+c+n'!P784,0))</f>
        <v>0</v>
      </c>
    </row>
    <row r="785" spans="1:16" x14ac:dyDescent="0.2">
      <c r="A785" s="49">
        <f>IF(P785=0,0,IF(COUNTBLANK(P785)=1,0,COUNTA($P$14:P785)))</f>
        <v>0</v>
      </c>
      <c r="B785" s="21">
        <f>IF($C$4="citu pasākumu izmaksas",IF('10a+c+n'!$Q785="C",'10a+c+n'!B785,0))</f>
        <v>0</v>
      </c>
      <c r="C785" s="21">
        <f>IF($C$4="citu pasākumu izmaksas",IF('10a+c+n'!$Q785="C",'10a+c+n'!C785,0))</f>
        <v>0</v>
      </c>
      <c r="D785" s="21">
        <f>IF($C$4="citu pasākumu izmaksas",IF('10a+c+n'!$Q785="C",'10a+c+n'!D785,0))</f>
        <v>0</v>
      </c>
      <c r="E785" s="42"/>
      <c r="F785" s="64"/>
      <c r="G785" s="121"/>
      <c r="H785" s="121">
        <f>IF($C$4="citu pasākumu izmaksas",IF('10a+c+n'!$Q785="C",'10a+c+n'!H785,0))</f>
        <v>0</v>
      </c>
      <c r="I785" s="121"/>
      <c r="J785" s="121"/>
      <c r="K785" s="122">
        <f>IF($C$4="citu pasākumu izmaksas",IF('10a+c+n'!$Q785="C",'10a+c+n'!K785,0))</f>
        <v>0</v>
      </c>
      <c r="L785" s="83">
        <f>IF($C$4="citu pasākumu izmaksas",IF('10a+c+n'!$Q785="C",'10a+c+n'!L785,0))</f>
        <v>0</v>
      </c>
      <c r="M785" s="121">
        <f>IF($C$4="citu pasākumu izmaksas",IF('10a+c+n'!$Q785="C",'10a+c+n'!M785,0))</f>
        <v>0</v>
      </c>
      <c r="N785" s="121">
        <f>IF($C$4="citu pasākumu izmaksas",IF('10a+c+n'!$Q785="C",'10a+c+n'!N785,0))</f>
        <v>0</v>
      </c>
      <c r="O785" s="121">
        <f>IF($C$4="citu pasākumu izmaksas",IF('10a+c+n'!$Q785="C",'10a+c+n'!O785,0))</f>
        <v>0</v>
      </c>
      <c r="P785" s="122">
        <f>IF($C$4="citu pasākumu izmaksas",IF('10a+c+n'!$Q785="C",'10a+c+n'!P785,0))</f>
        <v>0</v>
      </c>
    </row>
    <row r="786" spans="1:16" x14ac:dyDescent="0.2">
      <c r="A786" s="49">
        <f>IF(P786=0,0,IF(COUNTBLANK(P786)=1,0,COUNTA($P$14:P786)))</f>
        <v>0</v>
      </c>
      <c r="B786" s="21">
        <f>IF($C$4="citu pasākumu izmaksas",IF('10a+c+n'!$Q786="C",'10a+c+n'!B786,0))</f>
        <v>0</v>
      </c>
      <c r="C786" s="21">
        <f>IF($C$4="citu pasākumu izmaksas",IF('10a+c+n'!$Q786="C",'10a+c+n'!C786,0))</f>
        <v>0</v>
      </c>
      <c r="D786" s="21">
        <f>IF($C$4="citu pasākumu izmaksas",IF('10a+c+n'!$Q786="C",'10a+c+n'!D786,0))</f>
        <v>0</v>
      </c>
      <c r="E786" s="42"/>
      <c r="F786" s="64"/>
      <c r="G786" s="121"/>
      <c r="H786" s="121">
        <f>IF($C$4="citu pasākumu izmaksas",IF('10a+c+n'!$Q786="C",'10a+c+n'!H786,0))</f>
        <v>0</v>
      </c>
      <c r="I786" s="121"/>
      <c r="J786" s="121"/>
      <c r="K786" s="122">
        <f>IF($C$4="citu pasākumu izmaksas",IF('10a+c+n'!$Q786="C",'10a+c+n'!K786,0))</f>
        <v>0</v>
      </c>
      <c r="L786" s="83">
        <f>IF($C$4="citu pasākumu izmaksas",IF('10a+c+n'!$Q786="C",'10a+c+n'!L786,0))</f>
        <v>0</v>
      </c>
      <c r="M786" s="121">
        <f>IF($C$4="citu pasākumu izmaksas",IF('10a+c+n'!$Q786="C",'10a+c+n'!M786,0))</f>
        <v>0</v>
      </c>
      <c r="N786" s="121">
        <f>IF($C$4="citu pasākumu izmaksas",IF('10a+c+n'!$Q786="C",'10a+c+n'!N786,0))</f>
        <v>0</v>
      </c>
      <c r="O786" s="121">
        <f>IF($C$4="citu pasākumu izmaksas",IF('10a+c+n'!$Q786="C",'10a+c+n'!O786,0))</f>
        <v>0</v>
      </c>
      <c r="P786" s="122">
        <f>IF($C$4="citu pasākumu izmaksas",IF('10a+c+n'!$Q786="C",'10a+c+n'!P786,0))</f>
        <v>0</v>
      </c>
    </row>
    <row r="787" spans="1:16" x14ac:dyDescent="0.2">
      <c r="A787" s="49">
        <f>IF(P787=0,0,IF(COUNTBLANK(P787)=1,0,COUNTA($P$14:P787)))</f>
        <v>0</v>
      </c>
      <c r="B787" s="21">
        <f>IF($C$4="citu pasākumu izmaksas",IF('10a+c+n'!$Q787="C",'10a+c+n'!B787,0))</f>
        <v>0</v>
      </c>
      <c r="C787" s="21">
        <f>IF($C$4="citu pasākumu izmaksas",IF('10a+c+n'!$Q787="C",'10a+c+n'!C787,0))</f>
        <v>0</v>
      </c>
      <c r="D787" s="21">
        <f>IF($C$4="citu pasākumu izmaksas",IF('10a+c+n'!$Q787="C",'10a+c+n'!D787,0))</f>
        <v>0</v>
      </c>
      <c r="E787" s="42"/>
      <c r="F787" s="64"/>
      <c r="G787" s="121"/>
      <c r="H787" s="121">
        <f>IF($C$4="citu pasākumu izmaksas",IF('10a+c+n'!$Q787="C",'10a+c+n'!H787,0))</f>
        <v>0</v>
      </c>
      <c r="I787" s="121"/>
      <c r="J787" s="121"/>
      <c r="K787" s="122">
        <f>IF($C$4="citu pasākumu izmaksas",IF('10a+c+n'!$Q787="C",'10a+c+n'!K787,0))</f>
        <v>0</v>
      </c>
      <c r="L787" s="83">
        <f>IF($C$4="citu pasākumu izmaksas",IF('10a+c+n'!$Q787="C",'10a+c+n'!L787,0))</f>
        <v>0</v>
      </c>
      <c r="M787" s="121">
        <f>IF($C$4="citu pasākumu izmaksas",IF('10a+c+n'!$Q787="C",'10a+c+n'!M787,0))</f>
        <v>0</v>
      </c>
      <c r="N787" s="121">
        <f>IF($C$4="citu pasākumu izmaksas",IF('10a+c+n'!$Q787="C",'10a+c+n'!N787,0))</f>
        <v>0</v>
      </c>
      <c r="O787" s="121">
        <f>IF($C$4="citu pasākumu izmaksas",IF('10a+c+n'!$Q787="C",'10a+c+n'!O787,0))</f>
        <v>0</v>
      </c>
      <c r="P787" s="122">
        <f>IF($C$4="citu pasākumu izmaksas",IF('10a+c+n'!$Q787="C",'10a+c+n'!P787,0))</f>
        <v>0</v>
      </c>
    </row>
    <row r="788" spans="1:16" x14ac:dyDescent="0.2">
      <c r="A788" s="49">
        <f>IF(P788=0,0,IF(COUNTBLANK(P788)=1,0,COUNTA($P$14:P788)))</f>
        <v>0</v>
      </c>
      <c r="B788" s="21">
        <f>IF($C$4="citu pasākumu izmaksas",IF('10a+c+n'!$Q788="C",'10a+c+n'!B788,0))</f>
        <v>0</v>
      </c>
      <c r="C788" s="21">
        <f>IF($C$4="citu pasākumu izmaksas",IF('10a+c+n'!$Q788="C",'10a+c+n'!C788,0))</f>
        <v>0</v>
      </c>
      <c r="D788" s="21">
        <f>IF($C$4="citu pasākumu izmaksas",IF('10a+c+n'!$Q788="C",'10a+c+n'!D788,0))</f>
        <v>0</v>
      </c>
      <c r="E788" s="42"/>
      <c r="F788" s="64"/>
      <c r="G788" s="121"/>
      <c r="H788" s="121">
        <f>IF($C$4="citu pasākumu izmaksas",IF('10a+c+n'!$Q788="C",'10a+c+n'!H788,0))</f>
        <v>0</v>
      </c>
      <c r="I788" s="121"/>
      <c r="J788" s="121"/>
      <c r="K788" s="122">
        <f>IF($C$4="citu pasākumu izmaksas",IF('10a+c+n'!$Q788="C",'10a+c+n'!K788,0))</f>
        <v>0</v>
      </c>
      <c r="L788" s="83">
        <f>IF($C$4="citu pasākumu izmaksas",IF('10a+c+n'!$Q788="C",'10a+c+n'!L788,0))</f>
        <v>0</v>
      </c>
      <c r="M788" s="121">
        <f>IF($C$4="citu pasākumu izmaksas",IF('10a+c+n'!$Q788="C",'10a+c+n'!M788,0))</f>
        <v>0</v>
      </c>
      <c r="N788" s="121">
        <f>IF($C$4="citu pasākumu izmaksas",IF('10a+c+n'!$Q788="C",'10a+c+n'!N788,0))</f>
        <v>0</v>
      </c>
      <c r="O788" s="121">
        <f>IF($C$4="citu pasākumu izmaksas",IF('10a+c+n'!$Q788="C",'10a+c+n'!O788,0))</f>
        <v>0</v>
      </c>
      <c r="P788" s="122">
        <f>IF($C$4="citu pasākumu izmaksas",IF('10a+c+n'!$Q788="C",'10a+c+n'!P788,0))</f>
        <v>0</v>
      </c>
    </row>
    <row r="789" spans="1:16" x14ac:dyDescent="0.2">
      <c r="A789" s="49">
        <f>IF(P789=0,0,IF(COUNTBLANK(P789)=1,0,COUNTA($P$14:P789)))</f>
        <v>0</v>
      </c>
      <c r="B789" s="21">
        <f>IF($C$4="citu pasākumu izmaksas",IF('10a+c+n'!$Q789="C",'10a+c+n'!B789,0))</f>
        <v>0</v>
      </c>
      <c r="C789" s="21">
        <f>IF($C$4="citu pasākumu izmaksas",IF('10a+c+n'!$Q789="C",'10a+c+n'!C789,0))</f>
        <v>0</v>
      </c>
      <c r="D789" s="21">
        <f>IF($C$4="citu pasākumu izmaksas",IF('10a+c+n'!$Q789="C",'10a+c+n'!D789,0))</f>
        <v>0</v>
      </c>
      <c r="E789" s="42"/>
      <c r="F789" s="64"/>
      <c r="G789" s="121"/>
      <c r="H789" s="121">
        <f>IF($C$4="citu pasākumu izmaksas",IF('10a+c+n'!$Q789="C",'10a+c+n'!H789,0))</f>
        <v>0</v>
      </c>
      <c r="I789" s="121"/>
      <c r="J789" s="121"/>
      <c r="K789" s="122">
        <f>IF($C$4="citu pasākumu izmaksas",IF('10a+c+n'!$Q789="C",'10a+c+n'!K789,0))</f>
        <v>0</v>
      </c>
      <c r="L789" s="83">
        <f>IF($C$4="citu pasākumu izmaksas",IF('10a+c+n'!$Q789="C",'10a+c+n'!L789,0))</f>
        <v>0</v>
      </c>
      <c r="M789" s="121">
        <f>IF($C$4="citu pasākumu izmaksas",IF('10a+c+n'!$Q789="C",'10a+c+n'!M789,0))</f>
        <v>0</v>
      </c>
      <c r="N789" s="121">
        <f>IF($C$4="citu pasākumu izmaksas",IF('10a+c+n'!$Q789="C",'10a+c+n'!N789,0))</f>
        <v>0</v>
      </c>
      <c r="O789" s="121">
        <f>IF($C$4="citu pasākumu izmaksas",IF('10a+c+n'!$Q789="C",'10a+c+n'!O789,0))</f>
        <v>0</v>
      </c>
      <c r="P789" s="122">
        <f>IF($C$4="citu pasākumu izmaksas",IF('10a+c+n'!$Q789="C",'10a+c+n'!P789,0))</f>
        <v>0</v>
      </c>
    </row>
    <row r="790" spans="1:16" x14ac:dyDescent="0.2">
      <c r="A790" s="49">
        <f>IF(P790=0,0,IF(COUNTBLANK(P790)=1,0,COUNTA($P$14:P790)))</f>
        <v>0</v>
      </c>
      <c r="B790" s="21">
        <f>IF($C$4="citu pasākumu izmaksas",IF('10a+c+n'!$Q790="C",'10a+c+n'!B790,0))</f>
        <v>0</v>
      </c>
      <c r="C790" s="21">
        <f>IF($C$4="citu pasākumu izmaksas",IF('10a+c+n'!$Q790="C",'10a+c+n'!C790,0))</f>
        <v>0</v>
      </c>
      <c r="D790" s="21">
        <f>IF($C$4="citu pasākumu izmaksas",IF('10a+c+n'!$Q790="C",'10a+c+n'!D790,0))</f>
        <v>0</v>
      </c>
      <c r="E790" s="42"/>
      <c r="F790" s="64"/>
      <c r="G790" s="121"/>
      <c r="H790" s="121">
        <f>IF($C$4="citu pasākumu izmaksas",IF('10a+c+n'!$Q790="C",'10a+c+n'!H790,0))</f>
        <v>0</v>
      </c>
      <c r="I790" s="121"/>
      <c r="J790" s="121"/>
      <c r="K790" s="122">
        <f>IF($C$4="citu pasākumu izmaksas",IF('10a+c+n'!$Q790="C",'10a+c+n'!K790,0))</f>
        <v>0</v>
      </c>
      <c r="L790" s="83">
        <f>IF($C$4="citu pasākumu izmaksas",IF('10a+c+n'!$Q790="C",'10a+c+n'!L790,0))</f>
        <v>0</v>
      </c>
      <c r="M790" s="121">
        <f>IF($C$4="citu pasākumu izmaksas",IF('10a+c+n'!$Q790="C",'10a+c+n'!M790,0))</f>
        <v>0</v>
      </c>
      <c r="N790" s="121">
        <f>IF($C$4="citu pasākumu izmaksas",IF('10a+c+n'!$Q790="C",'10a+c+n'!N790,0))</f>
        <v>0</v>
      </c>
      <c r="O790" s="121">
        <f>IF($C$4="citu pasākumu izmaksas",IF('10a+c+n'!$Q790="C",'10a+c+n'!O790,0))</f>
        <v>0</v>
      </c>
      <c r="P790" s="122">
        <f>IF($C$4="citu pasākumu izmaksas",IF('10a+c+n'!$Q790="C",'10a+c+n'!P790,0))</f>
        <v>0</v>
      </c>
    </row>
    <row r="791" spans="1:16" x14ac:dyDescent="0.2">
      <c r="A791" s="49">
        <f>IF(P791=0,0,IF(COUNTBLANK(P791)=1,0,COUNTA($P$14:P791)))</f>
        <v>0</v>
      </c>
      <c r="B791" s="21">
        <f>IF($C$4="citu pasākumu izmaksas",IF('10a+c+n'!$Q791="C",'10a+c+n'!B791,0))</f>
        <v>0</v>
      </c>
      <c r="C791" s="21">
        <f>IF($C$4="citu pasākumu izmaksas",IF('10a+c+n'!$Q791="C",'10a+c+n'!C791,0))</f>
        <v>0</v>
      </c>
      <c r="D791" s="21">
        <f>IF($C$4="citu pasākumu izmaksas",IF('10a+c+n'!$Q791="C",'10a+c+n'!D791,0))</f>
        <v>0</v>
      </c>
      <c r="E791" s="42"/>
      <c r="F791" s="64"/>
      <c r="G791" s="121"/>
      <c r="H791" s="121">
        <f>IF($C$4="citu pasākumu izmaksas",IF('10a+c+n'!$Q791="C",'10a+c+n'!H791,0))</f>
        <v>0</v>
      </c>
      <c r="I791" s="121"/>
      <c r="J791" s="121"/>
      <c r="K791" s="122">
        <f>IF($C$4="citu pasākumu izmaksas",IF('10a+c+n'!$Q791="C",'10a+c+n'!K791,0))</f>
        <v>0</v>
      </c>
      <c r="L791" s="83">
        <f>IF($C$4="citu pasākumu izmaksas",IF('10a+c+n'!$Q791="C",'10a+c+n'!L791,0))</f>
        <v>0</v>
      </c>
      <c r="M791" s="121">
        <f>IF($C$4="citu pasākumu izmaksas",IF('10a+c+n'!$Q791="C",'10a+c+n'!M791,0))</f>
        <v>0</v>
      </c>
      <c r="N791" s="121">
        <f>IF($C$4="citu pasākumu izmaksas",IF('10a+c+n'!$Q791="C",'10a+c+n'!N791,0))</f>
        <v>0</v>
      </c>
      <c r="O791" s="121">
        <f>IF($C$4="citu pasākumu izmaksas",IF('10a+c+n'!$Q791="C",'10a+c+n'!O791,0))</f>
        <v>0</v>
      </c>
      <c r="P791" s="122">
        <f>IF($C$4="citu pasākumu izmaksas",IF('10a+c+n'!$Q791="C",'10a+c+n'!P791,0))</f>
        <v>0</v>
      </c>
    </row>
    <row r="792" spans="1:16" x14ac:dyDescent="0.2">
      <c r="A792" s="49">
        <f>IF(P792=0,0,IF(COUNTBLANK(P792)=1,0,COUNTA($P$14:P792)))</f>
        <v>0</v>
      </c>
      <c r="B792" s="21">
        <f>IF($C$4="citu pasākumu izmaksas",IF('10a+c+n'!$Q792="C",'10a+c+n'!B792,0))</f>
        <v>0</v>
      </c>
      <c r="C792" s="21">
        <f>IF($C$4="citu pasākumu izmaksas",IF('10a+c+n'!$Q792="C",'10a+c+n'!C792,0))</f>
        <v>0</v>
      </c>
      <c r="D792" s="21">
        <f>IF($C$4="citu pasākumu izmaksas",IF('10a+c+n'!$Q792="C",'10a+c+n'!D792,0))</f>
        <v>0</v>
      </c>
      <c r="E792" s="42"/>
      <c r="F792" s="64"/>
      <c r="G792" s="121"/>
      <c r="H792" s="121">
        <f>IF($C$4="citu pasākumu izmaksas",IF('10a+c+n'!$Q792="C",'10a+c+n'!H792,0))</f>
        <v>0</v>
      </c>
      <c r="I792" s="121"/>
      <c r="J792" s="121"/>
      <c r="K792" s="122">
        <f>IF($C$4="citu pasākumu izmaksas",IF('10a+c+n'!$Q792="C",'10a+c+n'!K792,0))</f>
        <v>0</v>
      </c>
      <c r="L792" s="83">
        <f>IF($C$4="citu pasākumu izmaksas",IF('10a+c+n'!$Q792="C",'10a+c+n'!L792,0))</f>
        <v>0</v>
      </c>
      <c r="M792" s="121">
        <f>IF($C$4="citu pasākumu izmaksas",IF('10a+c+n'!$Q792="C",'10a+c+n'!M792,0))</f>
        <v>0</v>
      </c>
      <c r="N792" s="121">
        <f>IF($C$4="citu pasākumu izmaksas",IF('10a+c+n'!$Q792="C",'10a+c+n'!N792,0))</f>
        <v>0</v>
      </c>
      <c r="O792" s="121">
        <f>IF($C$4="citu pasākumu izmaksas",IF('10a+c+n'!$Q792="C",'10a+c+n'!O792,0))</f>
        <v>0</v>
      </c>
      <c r="P792" s="122">
        <f>IF($C$4="citu pasākumu izmaksas",IF('10a+c+n'!$Q792="C",'10a+c+n'!P792,0))</f>
        <v>0</v>
      </c>
    </row>
    <row r="793" spans="1:16" x14ac:dyDescent="0.2">
      <c r="A793" s="49">
        <f>IF(P793=0,0,IF(COUNTBLANK(P793)=1,0,COUNTA($P$14:P793)))</f>
        <v>0</v>
      </c>
      <c r="B793" s="21">
        <f>IF($C$4="citu pasākumu izmaksas",IF('10a+c+n'!$Q793="C",'10a+c+n'!B793,0))</f>
        <v>0</v>
      </c>
      <c r="C793" s="21">
        <f>IF($C$4="citu pasākumu izmaksas",IF('10a+c+n'!$Q793="C",'10a+c+n'!C793,0))</f>
        <v>0</v>
      </c>
      <c r="D793" s="21">
        <f>IF($C$4="citu pasākumu izmaksas",IF('10a+c+n'!$Q793="C",'10a+c+n'!D793,0))</f>
        <v>0</v>
      </c>
      <c r="E793" s="42"/>
      <c r="F793" s="64"/>
      <c r="G793" s="121"/>
      <c r="H793" s="121">
        <f>IF($C$4="citu pasākumu izmaksas",IF('10a+c+n'!$Q793="C",'10a+c+n'!H793,0))</f>
        <v>0</v>
      </c>
      <c r="I793" s="121"/>
      <c r="J793" s="121"/>
      <c r="K793" s="122">
        <f>IF($C$4="citu pasākumu izmaksas",IF('10a+c+n'!$Q793="C",'10a+c+n'!K793,0))</f>
        <v>0</v>
      </c>
      <c r="L793" s="83">
        <f>IF($C$4="citu pasākumu izmaksas",IF('10a+c+n'!$Q793="C",'10a+c+n'!L793,0))</f>
        <v>0</v>
      </c>
      <c r="M793" s="121">
        <f>IF($C$4="citu pasākumu izmaksas",IF('10a+c+n'!$Q793="C",'10a+c+n'!M793,0))</f>
        <v>0</v>
      </c>
      <c r="N793" s="121">
        <f>IF($C$4="citu pasākumu izmaksas",IF('10a+c+n'!$Q793="C",'10a+c+n'!N793,0))</f>
        <v>0</v>
      </c>
      <c r="O793" s="121">
        <f>IF($C$4="citu pasākumu izmaksas",IF('10a+c+n'!$Q793="C",'10a+c+n'!O793,0))</f>
        <v>0</v>
      </c>
      <c r="P793" s="122">
        <f>IF($C$4="citu pasākumu izmaksas",IF('10a+c+n'!$Q793="C",'10a+c+n'!P793,0))</f>
        <v>0</v>
      </c>
    </row>
    <row r="794" spans="1:16" x14ac:dyDescent="0.2">
      <c r="A794" s="49">
        <f>IF(P794=0,0,IF(COUNTBLANK(P794)=1,0,COUNTA($P$14:P794)))</f>
        <v>0</v>
      </c>
      <c r="B794" s="21">
        <f>IF($C$4="citu pasākumu izmaksas",IF('10a+c+n'!$Q794="C",'10a+c+n'!B794,0))</f>
        <v>0</v>
      </c>
      <c r="C794" s="21">
        <f>IF($C$4="citu pasākumu izmaksas",IF('10a+c+n'!$Q794="C",'10a+c+n'!C794,0))</f>
        <v>0</v>
      </c>
      <c r="D794" s="21">
        <f>IF($C$4="citu pasākumu izmaksas",IF('10a+c+n'!$Q794="C",'10a+c+n'!D794,0))</f>
        <v>0</v>
      </c>
      <c r="E794" s="42"/>
      <c r="F794" s="64"/>
      <c r="G794" s="121"/>
      <c r="H794" s="121">
        <f>IF($C$4="citu pasākumu izmaksas",IF('10a+c+n'!$Q794="C",'10a+c+n'!H794,0))</f>
        <v>0</v>
      </c>
      <c r="I794" s="121"/>
      <c r="J794" s="121"/>
      <c r="K794" s="122">
        <f>IF($C$4="citu pasākumu izmaksas",IF('10a+c+n'!$Q794="C",'10a+c+n'!K794,0))</f>
        <v>0</v>
      </c>
      <c r="L794" s="83">
        <f>IF($C$4="citu pasākumu izmaksas",IF('10a+c+n'!$Q794="C",'10a+c+n'!L794,0))</f>
        <v>0</v>
      </c>
      <c r="M794" s="121">
        <f>IF($C$4="citu pasākumu izmaksas",IF('10a+c+n'!$Q794="C",'10a+c+n'!M794,0))</f>
        <v>0</v>
      </c>
      <c r="N794" s="121">
        <f>IF($C$4="citu pasākumu izmaksas",IF('10a+c+n'!$Q794="C",'10a+c+n'!N794,0))</f>
        <v>0</v>
      </c>
      <c r="O794" s="121">
        <f>IF($C$4="citu pasākumu izmaksas",IF('10a+c+n'!$Q794="C",'10a+c+n'!O794,0))</f>
        <v>0</v>
      </c>
      <c r="P794" s="122">
        <f>IF($C$4="citu pasākumu izmaksas",IF('10a+c+n'!$Q794="C",'10a+c+n'!P794,0))</f>
        <v>0</v>
      </c>
    </row>
    <row r="795" spans="1:16" x14ac:dyDescent="0.2">
      <c r="A795" s="49">
        <f>IF(P795=0,0,IF(COUNTBLANK(P795)=1,0,COUNTA($P$14:P795)))</f>
        <v>0</v>
      </c>
      <c r="B795" s="21">
        <f>IF($C$4="citu pasākumu izmaksas",IF('10a+c+n'!$Q795="C",'10a+c+n'!B795,0))</f>
        <v>0</v>
      </c>
      <c r="C795" s="21">
        <f>IF($C$4="citu pasākumu izmaksas",IF('10a+c+n'!$Q795="C",'10a+c+n'!C795,0))</f>
        <v>0</v>
      </c>
      <c r="D795" s="21">
        <f>IF($C$4="citu pasākumu izmaksas",IF('10a+c+n'!$Q795="C",'10a+c+n'!D795,0))</f>
        <v>0</v>
      </c>
      <c r="E795" s="42"/>
      <c r="F795" s="64"/>
      <c r="G795" s="121"/>
      <c r="H795" s="121">
        <f>IF($C$4="citu pasākumu izmaksas",IF('10a+c+n'!$Q795="C",'10a+c+n'!H795,0))</f>
        <v>0</v>
      </c>
      <c r="I795" s="121"/>
      <c r="J795" s="121"/>
      <c r="K795" s="122">
        <f>IF($C$4="citu pasākumu izmaksas",IF('10a+c+n'!$Q795="C",'10a+c+n'!K795,0))</f>
        <v>0</v>
      </c>
      <c r="L795" s="83">
        <f>IF($C$4="citu pasākumu izmaksas",IF('10a+c+n'!$Q795="C",'10a+c+n'!L795,0))</f>
        <v>0</v>
      </c>
      <c r="M795" s="121">
        <f>IF($C$4="citu pasākumu izmaksas",IF('10a+c+n'!$Q795="C",'10a+c+n'!M795,0))</f>
        <v>0</v>
      </c>
      <c r="N795" s="121">
        <f>IF($C$4="citu pasākumu izmaksas",IF('10a+c+n'!$Q795="C",'10a+c+n'!N795,0))</f>
        <v>0</v>
      </c>
      <c r="O795" s="121">
        <f>IF($C$4="citu pasākumu izmaksas",IF('10a+c+n'!$Q795="C",'10a+c+n'!O795,0))</f>
        <v>0</v>
      </c>
      <c r="P795" s="122">
        <f>IF($C$4="citu pasākumu izmaksas",IF('10a+c+n'!$Q795="C",'10a+c+n'!P795,0))</f>
        <v>0</v>
      </c>
    </row>
    <row r="796" spans="1:16" x14ac:dyDescent="0.2">
      <c r="A796" s="49">
        <f>IF(P796=0,0,IF(COUNTBLANK(P796)=1,0,COUNTA($P$14:P796)))</f>
        <v>0</v>
      </c>
      <c r="B796" s="21">
        <f>IF($C$4="citu pasākumu izmaksas",IF('10a+c+n'!$Q796="C",'10a+c+n'!B796,0))</f>
        <v>0</v>
      </c>
      <c r="C796" s="21">
        <f>IF($C$4="citu pasākumu izmaksas",IF('10a+c+n'!$Q796="C",'10a+c+n'!C796,0))</f>
        <v>0</v>
      </c>
      <c r="D796" s="21">
        <f>IF($C$4="citu pasākumu izmaksas",IF('10a+c+n'!$Q796="C",'10a+c+n'!D796,0))</f>
        <v>0</v>
      </c>
      <c r="E796" s="42"/>
      <c r="F796" s="64"/>
      <c r="G796" s="121"/>
      <c r="H796" s="121">
        <f>IF($C$4="citu pasākumu izmaksas",IF('10a+c+n'!$Q796="C",'10a+c+n'!H796,0))</f>
        <v>0</v>
      </c>
      <c r="I796" s="121"/>
      <c r="J796" s="121"/>
      <c r="K796" s="122">
        <f>IF($C$4="citu pasākumu izmaksas",IF('10a+c+n'!$Q796="C",'10a+c+n'!K796,0))</f>
        <v>0</v>
      </c>
      <c r="L796" s="83">
        <f>IF($C$4="citu pasākumu izmaksas",IF('10a+c+n'!$Q796="C",'10a+c+n'!L796,0))</f>
        <v>0</v>
      </c>
      <c r="M796" s="121">
        <f>IF($C$4="citu pasākumu izmaksas",IF('10a+c+n'!$Q796="C",'10a+c+n'!M796,0))</f>
        <v>0</v>
      </c>
      <c r="N796" s="121">
        <f>IF($C$4="citu pasākumu izmaksas",IF('10a+c+n'!$Q796="C",'10a+c+n'!N796,0))</f>
        <v>0</v>
      </c>
      <c r="O796" s="121">
        <f>IF($C$4="citu pasākumu izmaksas",IF('10a+c+n'!$Q796="C",'10a+c+n'!O796,0))</f>
        <v>0</v>
      </c>
      <c r="P796" s="122">
        <f>IF($C$4="citu pasākumu izmaksas",IF('10a+c+n'!$Q796="C",'10a+c+n'!P796,0))</f>
        <v>0</v>
      </c>
    </row>
    <row r="797" spans="1:16" x14ac:dyDescent="0.2">
      <c r="A797" s="49">
        <f>IF(P797=0,0,IF(COUNTBLANK(P797)=1,0,COUNTA($P$14:P797)))</f>
        <v>0</v>
      </c>
      <c r="B797" s="21">
        <f>IF($C$4="citu pasākumu izmaksas",IF('10a+c+n'!$Q797="C",'10a+c+n'!B797,0))</f>
        <v>0</v>
      </c>
      <c r="C797" s="21">
        <f>IF($C$4="citu pasākumu izmaksas",IF('10a+c+n'!$Q797="C",'10a+c+n'!C797,0))</f>
        <v>0</v>
      </c>
      <c r="D797" s="21">
        <f>IF($C$4="citu pasākumu izmaksas",IF('10a+c+n'!$Q797="C",'10a+c+n'!D797,0))</f>
        <v>0</v>
      </c>
      <c r="E797" s="42"/>
      <c r="F797" s="64"/>
      <c r="G797" s="121"/>
      <c r="H797" s="121">
        <f>IF($C$4="citu pasākumu izmaksas",IF('10a+c+n'!$Q797="C",'10a+c+n'!H797,0))</f>
        <v>0</v>
      </c>
      <c r="I797" s="121"/>
      <c r="J797" s="121"/>
      <c r="K797" s="122">
        <f>IF($C$4="citu pasākumu izmaksas",IF('10a+c+n'!$Q797="C",'10a+c+n'!K797,0))</f>
        <v>0</v>
      </c>
      <c r="L797" s="83">
        <f>IF($C$4="citu pasākumu izmaksas",IF('10a+c+n'!$Q797="C",'10a+c+n'!L797,0))</f>
        <v>0</v>
      </c>
      <c r="M797" s="121">
        <f>IF($C$4="citu pasākumu izmaksas",IF('10a+c+n'!$Q797="C",'10a+c+n'!M797,0))</f>
        <v>0</v>
      </c>
      <c r="N797" s="121">
        <f>IF($C$4="citu pasākumu izmaksas",IF('10a+c+n'!$Q797="C",'10a+c+n'!N797,0))</f>
        <v>0</v>
      </c>
      <c r="O797" s="121">
        <f>IF($C$4="citu pasākumu izmaksas",IF('10a+c+n'!$Q797="C",'10a+c+n'!O797,0))</f>
        <v>0</v>
      </c>
      <c r="P797" s="122">
        <f>IF($C$4="citu pasākumu izmaksas",IF('10a+c+n'!$Q797="C",'10a+c+n'!P797,0))</f>
        <v>0</v>
      </c>
    </row>
    <row r="798" spans="1:16" x14ac:dyDescent="0.2">
      <c r="A798" s="49">
        <f>IF(P798=0,0,IF(COUNTBLANK(P798)=1,0,COUNTA($P$14:P798)))</f>
        <v>0</v>
      </c>
      <c r="B798" s="21">
        <f>IF($C$4="citu pasākumu izmaksas",IF('10a+c+n'!$Q798="C",'10a+c+n'!B798,0))</f>
        <v>0</v>
      </c>
      <c r="C798" s="21">
        <f>IF($C$4="citu pasākumu izmaksas",IF('10a+c+n'!$Q798="C",'10a+c+n'!C798,0))</f>
        <v>0</v>
      </c>
      <c r="D798" s="21">
        <f>IF($C$4="citu pasākumu izmaksas",IF('10a+c+n'!$Q798="C",'10a+c+n'!D798,0))</f>
        <v>0</v>
      </c>
      <c r="E798" s="42"/>
      <c r="F798" s="64"/>
      <c r="G798" s="121"/>
      <c r="H798" s="121">
        <f>IF($C$4="citu pasākumu izmaksas",IF('10a+c+n'!$Q798="C",'10a+c+n'!H798,0))</f>
        <v>0</v>
      </c>
      <c r="I798" s="121"/>
      <c r="J798" s="121"/>
      <c r="K798" s="122">
        <f>IF($C$4="citu pasākumu izmaksas",IF('10a+c+n'!$Q798="C",'10a+c+n'!K798,0))</f>
        <v>0</v>
      </c>
      <c r="L798" s="83">
        <f>IF($C$4="citu pasākumu izmaksas",IF('10a+c+n'!$Q798="C",'10a+c+n'!L798,0))</f>
        <v>0</v>
      </c>
      <c r="M798" s="121">
        <f>IF($C$4="citu pasākumu izmaksas",IF('10a+c+n'!$Q798="C",'10a+c+n'!M798,0))</f>
        <v>0</v>
      </c>
      <c r="N798" s="121">
        <f>IF($C$4="citu pasākumu izmaksas",IF('10a+c+n'!$Q798="C",'10a+c+n'!N798,0))</f>
        <v>0</v>
      </c>
      <c r="O798" s="121">
        <f>IF($C$4="citu pasākumu izmaksas",IF('10a+c+n'!$Q798="C",'10a+c+n'!O798,0))</f>
        <v>0</v>
      </c>
      <c r="P798" s="122">
        <f>IF($C$4="citu pasākumu izmaksas",IF('10a+c+n'!$Q798="C",'10a+c+n'!P798,0))</f>
        <v>0</v>
      </c>
    </row>
    <row r="799" spans="1:16" x14ac:dyDescent="0.2">
      <c r="A799" s="49">
        <f>IF(P799=0,0,IF(COUNTBLANK(P799)=1,0,COUNTA($P$14:P799)))</f>
        <v>0</v>
      </c>
      <c r="B799" s="21">
        <f>IF($C$4="citu pasākumu izmaksas",IF('10a+c+n'!$Q799="C",'10a+c+n'!B799,0))</f>
        <v>0</v>
      </c>
      <c r="C799" s="21">
        <f>IF($C$4="citu pasākumu izmaksas",IF('10a+c+n'!$Q799="C",'10a+c+n'!C799,0))</f>
        <v>0</v>
      </c>
      <c r="D799" s="21">
        <f>IF($C$4="citu pasākumu izmaksas",IF('10a+c+n'!$Q799="C",'10a+c+n'!D799,0))</f>
        <v>0</v>
      </c>
      <c r="E799" s="42"/>
      <c r="F799" s="64"/>
      <c r="G799" s="121"/>
      <c r="H799" s="121">
        <f>IF($C$4="citu pasākumu izmaksas",IF('10a+c+n'!$Q799="C",'10a+c+n'!H799,0))</f>
        <v>0</v>
      </c>
      <c r="I799" s="121"/>
      <c r="J799" s="121"/>
      <c r="K799" s="122">
        <f>IF($C$4="citu pasākumu izmaksas",IF('10a+c+n'!$Q799="C",'10a+c+n'!K799,0))</f>
        <v>0</v>
      </c>
      <c r="L799" s="83">
        <f>IF($C$4="citu pasākumu izmaksas",IF('10a+c+n'!$Q799="C",'10a+c+n'!L799,0))</f>
        <v>0</v>
      </c>
      <c r="M799" s="121">
        <f>IF($C$4="citu pasākumu izmaksas",IF('10a+c+n'!$Q799="C",'10a+c+n'!M799,0))</f>
        <v>0</v>
      </c>
      <c r="N799" s="121">
        <f>IF($C$4="citu pasākumu izmaksas",IF('10a+c+n'!$Q799="C",'10a+c+n'!N799,0))</f>
        <v>0</v>
      </c>
      <c r="O799" s="121">
        <f>IF($C$4="citu pasākumu izmaksas",IF('10a+c+n'!$Q799="C",'10a+c+n'!O799,0))</f>
        <v>0</v>
      </c>
      <c r="P799" s="122">
        <f>IF($C$4="citu pasākumu izmaksas",IF('10a+c+n'!$Q799="C",'10a+c+n'!P799,0))</f>
        <v>0</v>
      </c>
    </row>
    <row r="800" spans="1:16" x14ac:dyDescent="0.2">
      <c r="A800" s="49">
        <f>IF(P800=0,0,IF(COUNTBLANK(P800)=1,0,COUNTA($P$14:P800)))</f>
        <v>0</v>
      </c>
      <c r="B800" s="21">
        <f>IF($C$4="citu pasākumu izmaksas",IF('10a+c+n'!$Q800="C",'10a+c+n'!B800,0))</f>
        <v>0</v>
      </c>
      <c r="C800" s="21">
        <f>IF($C$4="citu pasākumu izmaksas",IF('10a+c+n'!$Q800="C",'10a+c+n'!C800,0))</f>
        <v>0</v>
      </c>
      <c r="D800" s="21">
        <f>IF($C$4="citu pasākumu izmaksas",IF('10a+c+n'!$Q800="C",'10a+c+n'!D800,0))</f>
        <v>0</v>
      </c>
      <c r="E800" s="42"/>
      <c r="F800" s="64"/>
      <c r="G800" s="121"/>
      <c r="H800" s="121">
        <f>IF($C$4="citu pasākumu izmaksas",IF('10a+c+n'!$Q800="C",'10a+c+n'!H800,0))</f>
        <v>0</v>
      </c>
      <c r="I800" s="121"/>
      <c r="J800" s="121"/>
      <c r="K800" s="122">
        <f>IF($C$4="citu pasākumu izmaksas",IF('10a+c+n'!$Q800="C",'10a+c+n'!K800,0))</f>
        <v>0</v>
      </c>
      <c r="L800" s="83">
        <f>IF($C$4="citu pasākumu izmaksas",IF('10a+c+n'!$Q800="C",'10a+c+n'!L800,0))</f>
        <v>0</v>
      </c>
      <c r="M800" s="121">
        <f>IF($C$4="citu pasākumu izmaksas",IF('10a+c+n'!$Q800="C",'10a+c+n'!M800,0))</f>
        <v>0</v>
      </c>
      <c r="N800" s="121">
        <f>IF($C$4="citu pasākumu izmaksas",IF('10a+c+n'!$Q800="C",'10a+c+n'!N800,0))</f>
        <v>0</v>
      </c>
      <c r="O800" s="121">
        <f>IF($C$4="citu pasākumu izmaksas",IF('10a+c+n'!$Q800="C",'10a+c+n'!O800,0))</f>
        <v>0</v>
      </c>
      <c r="P800" s="122">
        <f>IF($C$4="citu pasākumu izmaksas",IF('10a+c+n'!$Q800="C",'10a+c+n'!P800,0))</f>
        <v>0</v>
      </c>
    </row>
    <row r="801" spans="1:16" x14ac:dyDescent="0.2">
      <c r="A801" s="49">
        <f>IF(P801=0,0,IF(COUNTBLANK(P801)=1,0,COUNTA($P$14:P801)))</f>
        <v>0</v>
      </c>
      <c r="B801" s="21">
        <f>IF($C$4="citu pasākumu izmaksas",IF('10a+c+n'!$Q801="C",'10a+c+n'!B801,0))</f>
        <v>0</v>
      </c>
      <c r="C801" s="21">
        <f>IF($C$4="citu pasākumu izmaksas",IF('10a+c+n'!$Q801="C",'10a+c+n'!C801,0))</f>
        <v>0</v>
      </c>
      <c r="D801" s="21">
        <f>IF($C$4="citu pasākumu izmaksas",IF('10a+c+n'!$Q801="C",'10a+c+n'!D801,0))</f>
        <v>0</v>
      </c>
      <c r="E801" s="42"/>
      <c r="F801" s="64"/>
      <c r="G801" s="121"/>
      <c r="H801" s="121">
        <f>IF($C$4="citu pasākumu izmaksas",IF('10a+c+n'!$Q801="C",'10a+c+n'!H801,0))</f>
        <v>0</v>
      </c>
      <c r="I801" s="121"/>
      <c r="J801" s="121"/>
      <c r="K801" s="122">
        <f>IF($C$4="citu pasākumu izmaksas",IF('10a+c+n'!$Q801="C",'10a+c+n'!K801,0))</f>
        <v>0</v>
      </c>
      <c r="L801" s="83">
        <f>IF($C$4="citu pasākumu izmaksas",IF('10a+c+n'!$Q801="C",'10a+c+n'!L801,0))</f>
        <v>0</v>
      </c>
      <c r="M801" s="121">
        <f>IF($C$4="citu pasākumu izmaksas",IF('10a+c+n'!$Q801="C",'10a+c+n'!M801,0))</f>
        <v>0</v>
      </c>
      <c r="N801" s="121">
        <f>IF($C$4="citu pasākumu izmaksas",IF('10a+c+n'!$Q801="C",'10a+c+n'!N801,0))</f>
        <v>0</v>
      </c>
      <c r="O801" s="121">
        <f>IF($C$4="citu pasākumu izmaksas",IF('10a+c+n'!$Q801="C",'10a+c+n'!O801,0))</f>
        <v>0</v>
      </c>
      <c r="P801" s="122">
        <f>IF($C$4="citu pasākumu izmaksas",IF('10a+c+n'!$Q801="C",'10a+c+n'!P801,0))</f>
        <v>0</v>
      </c>
    </row>
    <row r="802" spans="1:16" x14ac:dyDescent="0.2">
      <c r="A802" s="49">
        <f>IF(P802=0,0,IF(COUNTBLANK(P802)=1,0,COUNTA($P$14:P802)))</f>
        <v>0</v>
      </c>
      <c r="B802" s="21">
        <f>IF($C$4="citu pasākumu izmaksas",IF('10a+c+n'!$Q802="C",'10a+c+n'!B802,0))</f>
        <v>0</v>
      </c>
      <c r="C802" s="21">
        <f>IF($C$4="citu pasākumu izmaksas",IF('10a+c+n'!$Q802="C",'10a+c+n'!C802,0))</f>
        <v>0</v>
      </c>
      <c r="D802" s="21">
        <f>IF($C$4="citu pasākumu izmaksas",IF('10a+c+n'!$Q802="C",'10a+c+n'!D802,0))</f>
        <v>0</v>
      </c>
      <c r="E802" s="42"/>
      <c r="F802" s="64"/>
      <c r="G802" s="121"/>
      <c r="H802" s="121">
        <f>IF($C$4="citu pasākumu izmaksas",IF('10a+c+n'!$Q802="C",'10a+c+n'!H802,0))</f>
        <v>0</v>
      </c>
      <c r="I802" s="121"/>
      <c r="J802" s="121"/>
      <c r="K802" s="122">
        <f>IF($C$4="citu pasākumu izmaksas",IF('10a+c+n'!$Q802="C",'10a+c+n'!K802,0))</f>
        <v>0</v>
      </c>
      <c r="L802" s="83">
        <f>IF($C$4="citu pasākumu izmaksas",IF('10a+c+n'!$Q802="C",'10a+c+n'!L802,0))</f>
        <v>0</v>
      </c>
      <c r="M802" s="121">
        <f>IF($C$4="citu pasākumu izmaksas",IF('10a+c+n'!$Q802="C",'10a+c+n'!M802,0))</f>
        <v>0</v>
      </c>
      <c r="N802" s="121">
        <f>IF($C$4="citu pasākumu izmaksas",IF('10a+c+n'!$Q802="C",'10a+c+n'!N802,0))</f>
        <v>0</v>
      </c>
      <c r="O802" s="121">
        <f>IF($C$4="citu pasākumu izmaksas",IF('10a+c+n'!$Q802="C",'10a+c+n'!O802,0))</f>
        <v>0</v>
      </c>
      <c r="P802" s="122">
        <f>IF($C$4="citu pasākumu izmaksas",IF('10a+c+n'!$Q802="C",'10a+c+n'!P802,0))</f>
        <v>0</v>
      </c>
    </row>
    <row r="803" spans="1:16" x14ac:dyDescent="0.2">
      <c r="A803" s="49">
        <f>IF(P803=0,0,IF(COUNTBLANK(P803)=1,0,COUNTA($P$14:P803)))</f>
        <v>0</v>
      </c>
      <c r="B803" s="21">
        <f>IF($C$4="citu pasākumu izmaksas",IF('10a+c+n'!$Q803="C",'10a+c+n'!B803,0))</f>
        <v>0</v>
      </c>
      <c r="C803" s="21">
        <f>IF($C$4="citu pasākumu izmaksas",IF('10a+c+n'!$Q803="C",'10a+c+n'!C803,0))</f>
        <v>0</v>
      </c>
      <c r="D803" s="21">
        <f>IF($C$4="citu pasākumu izmaksas",IF('10a+c+n'!$Q803="C",'10a+c+n'!D803,0))</f>
        <v>0</v>
      </c>
      <c r="E803" s="42"/>
      <c r="F803" s="64"/>
      <c r="G803" s="121"/>
      <c r="H803" s="121">
        <f>IF($C$4="citu pasākumu izmaksas",IF('10a+c+n'!$Q803="C",'10a+c+n'!H803,0))</f>
        <v>0</v>
      </c>
      <c r="I803" s="121"/>
      <c r="J803" s="121"/>
      <c r="K803" s="122">
        <f>IF($C$4="citu pasākumu izmaksas",IF('10a+c+n'!$Q803="C",'10a+c+n'!K803,0))</f>
        <v>0</v>
      </c>
      <c r="L803" s="83">
        <f>IF($C$4="citu pasākumu izmaksas",IF('10a+c+n'!$Q803="C",'10a+c+n'!L803,0))</f>
        <v>0</v>
      </c>
      <c r="M803" s="121">
        <f>IF($C$4="citu pasākumu izmaksas",IF('10a+c+n'!$Q803="C",'10a+c+n'!M803,0))</f>
        <v>0</v>
      </c>
      <c r="N803" s="121">
        <f>IF($C$4="citu pasākumu izmaksas",IF('10a+c+n'!$Q803="C",'10a+c+n'!N803,0))</f>
        <v>0</v>
      </c>
      <c r="O803" s="121">
        <f>IF($C$4="citu pasākumu izmaksas",IF('10a+c+n'!$Q803="C",'10a+c+n'!O803,0))</f>
        <v>0</v>
      </c>
      <c r="P803" s="122">
        <f>IF($C$4="citu pasākumu izmaksas",IF('10a+c+n'!$Q803="C",'10a+c+n'!P803,0))</f>
        <v>0</v>
      </c>
    </row>
    <row r="804" spans="1:16" x14ac:dyDescent="0.2">
      <c r="A804" s="49">
        <f>IF(P804=0,0,IF(COUNTBLANK(P804)=1,0,COUNTA($P$14:P804)))</f>
        <v>0</v>
      </c>
      <c r="B804" s="21">
        <f>IF($C$4="citu pasākumu izmaksas",IF('10a+c+n'!$Q804="C",'10a+c+n'!B804,0))</f>
        <v>0</v>
      </c>
      <c r="C804" s="21">
        <f>IF($C$4="citu pasākumu izmaksas",IF('10a+c+n'!$Q804="C",'10a+c+n'!C804,0))</f>
        <v>0</v>
      </c>
      <c r="D804" s="21">
        <f>IF($C$4="citu pasākumu izmaksas",IF('10a+c+n'!$Q804="C",'10a+c+n'!D804,0))</f>
        <v>0</v>
      </c>
      <c r="E804" s="42"/>
      <c r="F804" s="64"/>
      <c r="G804" s="121"/>
      <c r="H804" s="121">
        <f>IF($C$4="citu pasākumu izmaksas",IF('10a+c+n'!$Q804="C",'10a+c+n'!H804,0))</f>
        <v>0</v>
      </c>
      <c r="I804" s="121"/>
      <c r="J804" s="121"/>
      <c r="K804" s="122">
        <f>IF($C$4="citu pasākumu izmaksas",IF('10a+c+n'!$Q804="C",'10a+c+n'!K804,0))</f>
        <v>0</v>
      </c>
      <c r="L804" s="83">
        <f>IF($C$4="citu pasākumu izmaksas",IF('10a+c+n'!$Q804="C",'10a+c+n'!L804,0))</f>
        <v>0</v>
      </c>
      <c r="M804" s="121">
        <f>IF($C$4="citu pasākumu izmaksas",IF('10a+c+n'!$Q804="C",'10a+c+n'!M804,0))</f>
        <v>0</v>
      </c>
      <c r="N804" s="121">
        <f>IF($C$4="citu pasākumu izmaksas",IF('10a+c+n'!$Q804="C",'10a+c+n'!N804,0))</f>
        <v>0</v>
      </c>
      <c r="O804" s="121">
        <f>IF($C$4="citu pasākumu izmaksas",IF('10a+c+n'!$Q804="C",'10a+c+n'!O804,0))</f>
        <v>0</v>
      </c>
      <c r="P804" s="122">
        <f>IF($C$4="citu pasākumu izmaksas",IF('10a+c+n'!$Q804="C",'10a+c+n'!P804,0))</f>
        <v>0</v>
      </c>
    </row>
    <row r="805" spans="1:16" x14ac:dyDescent="0.2">
      <c r="A805" s="49">
        <f>IF(P805=0,0,IF(COUNTBLANK(P805)=1,0,COUNTA($P$14:P805)))</f>
        <v>0</v>
      </c>
      <c r="B805" s="21">
        <f>IF($C$4="citu pasākumu izmaksas",IF('10a+c+n'!$Q805="C",'10a+c+n'!B805,0))</f>
        <v>0</v>
      </c>
      <c r="C805" s="21">
        <f>IF($C$4="citu pasākumu izmaksas",IF('10a+c+n'!$Q805="C",'10a+c+n'!C805,0))</f>
        <v>0</v>
      </c>
      <c r="D805" s="21">
        <f>IF($C$4="citu pasākumu izmaksas",IF('10a+c+n'!$Q805="C",'10a+c+n'!D805,0))</f>
        <v>0</v>
      </c>
      <c r="E805" s="42"/>
      <c r="F805" s="64"/>
      <c r="G805" s="121"/>
      <c r="H805" s="121">
        <f>IF($C$4="citu pasākumu izmaksas",IF('10a+c+n'!$Q805="C",'10a+c+n'!H805,0))</f>
        <v>0</v>
      </c>
      <c r="I805" s="121"/>
      <c r="J805" s="121"/>
      <c r="K805" s="122">
        <f>IF($C$4="citu pasākumu izmaksas",IF('10a+c+n'!$Q805="C",'10a+c+n'!K805,0))</f>
        <v>0</v>
      </c>
      <c r="L805" s="83">
        <f>IF($C$4="citu pasākumu izmaksas",IF('10a+c+n'!$Q805="C",'10a+c+n'!L805,0))</f>
        <v>0</v>
      </c>
      <c r="M805" s="121">
        <f>IF($C$4="citu pasākumu izmaksas",IF('10a+c+n'!$Q805="C",'10a+c+n'!M805,0))</f>
        <v>0</v>
      </c>
      <c r="N805" s="121">
        <f>IF($C$4="citu pasākumu izmaksas",IF('10a+c+n'!$Q805="C",'10a+c+n'!N805,0))</f>
        <v>0</v>
      </c>
      <c r="O805" s="121">
        <f>IF($C$4="citu pasākumu izmaksas",IF('10a+c+n'!$Q805="C",'10a+c+n'!O805,0))</f>
        <v>0</v>
      </c>
      <c r="P805" s="122">
        <f>IF($C$4="citu pasākumu izmaksas",IF('10a+c+n'!$Q805="C",'10a+c+n'!P805,0))</f>
        <v>0</v>
      </c>
    </row>
    <row r="806" spans="1:16" x14ac:dyDescent="0.2">
      <c r="A806" s="49">
        <f>IF(P806=0,0,IF(COUNTBLANK(P806)=1,0,COUNTA($P$14:P806)))</f>
        <v>0</v>
      </c>
      <c r="B806" s="21">
        <f>IF($C$4="citu pasākumu izmaksas",IF('10a+c+n'!$Q806="C",'10a+c+n'!B806,0))</f>
        <v>0</v>
      </c>
      <c r="C806" s="21">
        <f>IF($C$4="citu pasākumu izmaksas",IF('10a+c+n'!$Q806="C",'10a+c+n'!C806,0))</f>
        <v>0</v>
      </c>
      <c r="D806" s="21">
        <f>IF($C$4="citu pasākumu izmaksas",IF('10a+c+n'!$Q806="C",'10a+c+n'!D806,0))</f>
        <v>0</v>
      </c>
      <c r="E806" s="42"/>
      <c r="F806" s="64"/>
      <c r="G806" s="121"/>
      <c r="H806" s="121">
        <f>IF($C$4="citu pasākumu izmaksas",IF('10a+c+n'!$Q806="C",'10a+c+n'!H806,0))</f>
        <v>0</v>
      </c>
      <c r="I806" s="121"/>
      <c r="J806" s="121"/>
      <c r="K806" s="122">
        <f>IF($C$4="citu pasākumu izmaksas",IF('10a+c+n'!$Q806="C",'10a+c+n'!K806,0))</f>
        <v>0</v>
      </c>
      <c r="L806" s="83">
        <f>IF($C$4="citu pasākumu izmaksas",IF('10a+c+n'!$Q806="C",'10a+c+n'!L806,0))</f>
        <v>0</v>
      </c>
      <c r="M806" s="121">
        <f>IF($C$4="citu pasākumu izmaksas",IF('10a+c+n'!$Q806="C",'10a+c+n'!M806,0))</f>
        <v>0</v>
      </c>
      <c r="N806" s="121">
        <f>IF($C$4="citu pasākumu izmaksas",IF('10a+c+n'!$Q806="C",'10a+c+n'!N806,0))</f>
        <v>0</v>
      </c>
      <c r="O806" s="121">
        <f>IF($C$4="citu pasākumu izmaksas",IF('10a+c+n'!$Q806="C",'10a+c+n'!O806,0))</f>
        <v>0</v>
      </c>
      <c r="P806" s="122">
        <f>IF($C$4="citu pasākumu izmaksas",IF('10a+c+n'!$Q806="C",'10a+c+n'!P806,0))</f>
        <v>0</v>
      </c>
    </row>
    <row r="807" spans="1:16" x14ac:dyDescent="0.2">
      <c r="A807" s="49">
        <f>IF(P807=0,0,IF(COUNTBLANK(P807)=1,0,COUNTA($P$14:P807)))</f>
        <v>0</v>
      </c>
      <c r="B807" s="21">
        <f>IF($C$4="citu pasākumu izmaksas",IF('10a+c+n'!$Q807="C",'10a+c+n'!B807,0))</f>
        <v>0</v>
      </c>
      <c r="C807" s="21">
        <f>IF($C$4="citu pasākumu izmaksas",IF('10a+c+n'!$Q807="C",'10a+c+n'!C807,0))</f>
        <v>0</v>
      </c>
      <c r="D807" s="21">
        <f>IF($C$4="citu pasākumu izmaksas",IF('10a+c+n'!$Q807="C",'10a+c+n'!D807,0))</f>
        <v>0</v>
      </c>
      <c r="E807" s="42"/>
      <c r="F807" s="64"/>
      <c r="G807" s="121"/>
      <c r="H807" s="121">
        <f>IF($C$4="citu pasākumu izmaksas",IF('10a+c+n'!$Q807="C",'10a+c+n'!H807,0))</f>
        <v>0</v>
      </c>
      <c r="I807" s="121"/>
      <c r="J807" s="121"/>
      <c r="K807" s="122">
        <f>IF($C$4="citu pasākumu izmaksas",IF('10a+c+n'!$Q807="C",'10a+c+n'!K807,0))</f>
        <v>0</v>
      </c>
      <c r="L807" s="83">
        <f>IF($C$4="citu pasākumu izmaksas",IF('10a+c+n'!$Q807="C",'10a+c+n'!L807,0))</f>
        <v>0</v>
      </c>
      <c r="M807" s="121">
        <f>IF($C$4="citu pasākumu izmaksas",IF('10a+c+n'!$Q807="C",'10a+c+n'!M807,0))</f>
        <v>0</v>
      </c>
      <c r="N807" s="121">
        <f>IF($C$4="citu pasākumu izmaksas",IF('10a+c+n'!$Q807="C",'10a+c+n'!N807,0))</f>
        <v>0</v>
      </c>
      <c r="O807" s="121">
        <f>IF($C$4="citu pasākumu izmaksas",IF('10a+c+n'!$Q807="C",'10a+c+n'!O807,0))</f>
        <v>0</v>
      </c>
      <c r="P807" s="122">
        <f>IF($C$4="citu pasākumu izmaksas",IF('10a+c+n'!$Q807="C",'10a+c+n'!P807,0))</f>
        <v>0</v>
      </c>
    </row>
    <row r="808" spans="1:16" x14ac:dyDescent="0.2">
      <c r="A808" s="49">
        <f>IF(P808=0,0,IF(COUNTBLANK(P808)=1,0,COUNTA($P$14:P808)))</f>
        <v>0</v>
      </c>
      <c r="B808" s="21">
        <f>IF($C$4="citu pasākumu izmaksas",IF('10a+c+n'!$Q808="C",'10a+c+n'!B808,0))</f>
        <v>0</v>
      </c>
      <c r="C808" s="21">
        <f>IF($C$4="citu pasākumu izmaksas",IF('10a+c+n'!$Q808="C",'10a+c+n'!C808,0))</f>
        <v>0</v>
      </c>
      <c r="D808" s="21">
        <f>IF($C$4="citu pasākumu izmaksas",IF('10a+c+n'!$Q808="C",'10a+c+n'!D808,0))</f>
        <v>0</v>
      </c>
      <c r="E808" s="42"/>
      <c r="F808" s="64"/>
      <c r="G808" s="121"/>
      <c r="H808" s="121">
        <f>IF($C$4="citu pasākumu izmaksas",IF('10a+c+n'!$Q808="C",'10a+c+n'!H808,0))</f>
        <v>0</v>
      </c>
      <c r="I808" s="121"/>
      <c r="J808" s="121"/>
      <c r="K808" s="122">
        <f>IF($C$4="citu pasākumu izmaksas",IF('10a+c+n'!$Q808="C",'10a+c+n'!K808,0))</f>
        <v>0</v>
      </c>
      <c r="L808" s="83">
        <f>IF($C$4="citu pasākumu izmaksas",IF('10a+c+n'!$Q808="C",'10a+c+n'!L808,0))</f>
        <v>0</v>
      </c>
      <c r="M808" s="121">
        <f>IF($C$4="citu pasākumu izmaksas",IF('10a+c+n'!$Q808="C",'10a+c+n'!M808,0))</f>
        <v>0</v>
      </c>
      <c r="N808" s="121">
        <f>IF($C$4="citu pasākumu izmaksas",IF('10a+c+n'!$Q808="C",'10a+c+n'!N808,0))</f>
        <v>0</v>
      </c>
      <c r="O808" s="121">
        <f>IF($C$4="citu pasākumu izmaksas",IF('10a+c+n'!$Q808="C",'10a+c+n'!O808,0))</f>
        <v>0</v>
      </c>
      <c r="P808" s="122">
        <f>IF($C$4="citu pasākumu izmaksas",IF('10a+c+n'!$Q808="C",'10a+c+n'!P808,0))</f>
        <v>0</v>
      </c>
    </row>
    <row r="809" spans="1:16" x14ac:dyDescent="0.2">
      <c r="A809" s="49">
        <f>IF(P809=0,0,IF(COUNTBLANK(P809)=1,0,COUNTA($P$14:P809)))</f>
        <v>0</v>
      </c>
      <c r="B809" s="21">
        <f>IF($C$4="citu pasākumu izmaksas",IF('10a+c+n'!$Q809="C",'10a+c+n'!B809,0))</f>
        <v>0</v>
      </c>
      <c r="C809" s="21">
        <f>IF($C$4="citu pasākumu izmaksas",IF('10a+c+n'!$Q809="C",'10a+c+n'!C809,0))</f>
        <v>0</v>
      </c>
      <c r="D809" s="21">
        <f>IF($C$4="citu pasākumu izmaksas",IF('10a+c+n'!$Q809="C",'10a+c+n'!D809,0))</f>
        <v>0</v>
      </c>
      <c r="E809" s="42"/>
      <c r="F809" s="64"/>
      <c r="G809" s="121"/>
      <c r="H809" s="121">
        <f>IF($C$4="citu pasākumu izmaksas",IF('10a+c+n'!$Q809="C",'10a+c+n'!H809,0))</f>
        <v>0</v>
      </c>
      <c r="I809" s="121"/>
      <c r="J809" s="121"/>
      <c r="K809" s="122">
        <f>IF($C$4="citu pasākumu izmaksas",IF('10a+c+n'!$Q809="C",'10a+c+n'!K809,0))</f>
        <v>0</v>
      </c>
      <c r="L809" s="83">
        <f>IF($C$4="citu pasākumu izmaksas",IF('10a+c+n'!$Q809="C",'10a+c+n'!L809,0))</f>
        <v>0</v>
      </c>
      <c r="M809" s="121">
        <f>IF($C$4="citu pasākumu izmaksas",IF('10a+c+n'!$Q809="C",'10a+c+n'!M809,0))</f>
        <v>0</v>
      </c>
      <c r="N809" s="121">
        <f>IF($C$4="citu pasākumu izmaksas",IF('10a+c+n'!$Q809="C",'10a+c+n'!N809,0))</f>
        <v>0</v>
      </c>
      <c r="O809" s="121">
        <f>IF($C$4="citu pasākumu izmaksas",IF('10a+c+n'!$Q809="C",'10a+c+n'!O809,0))</f>
        <v>0</v>
      </c>
      <c r="P809" s="122">
        <f>IF($C$4="citu pasākumu izmaksas",IF('10a+c+n'!$Q809="C",'10a+c+n'!P809,0))</f>
        <v>0</v>
      </c>
    </row>
    <row r="810" spans="1:16" x14ac:dyDescent="0.2">
      <c r="A810" s="49">
        <f>IF(P810=0,0,IF(COUNTBLANK(P810)=1,0,COUNTA($P$14:P810)))</f>
        <v>0</v>
      </c>
      <c r="B810" s="21">
        <f>IF($C$4="citu pasākumu izmaksas",IF('10a+c+n'!$Q810="C",'10a+c+n'!B810,0))</f>
        <v>0</v>
      </c>
      <c r="C810" s="21">
        <f>IF($C$4="citu pasākumu izmaksas",IF('10a+c+n'!$Q810="C",'10a+c+n'!C810,0))</f>
        <v>0</v>
      </c>
      <c r="D810" s="21">
        <f>IF($C$4="citu pasākumu izmaksas",IF('10a+c+n'!$Q810="C",'10a+c+n'!D810,0))</f>
        <v>0</v>
      </c>
      <c r="E810" s="42"/>
      <c r="F810" s="64"/>
      <c r="G810" s="121"/>
      <c r="H810" s="121">
        <f>IF($C$4="citu pasākumu izmaksas",IF('10a+c+n'!$Q810="C",'10a+c+n'!H810,0))</f>
        <v>0</v>
      </c>
      <c r="I810" s="121"/>
      <c r="J810" s="121"/>
      <c r="K810" s="122">
        <f>IF($C$4="citu pasākumu izmaksas",IF('10a+c+n'!$Q810="C",'10a+c+n'!K810,0))</f>
        <v>0</v>
      </c>
      <c r="L810" s="83">
        <f>IF($C$4="citu pasākumu izmaksas",IF('10a+c+n'!$Q810="C",'10a+c+n'!L810,0))</f>
        <v>0</v>
      </c>
      <c r="M810" s="121">
        <f>IF($C$4="citu pasākumu izmaksas",IF('10a+c+n'!$Q810="C",'10a+c+n'!M810,0))</f>
        <v>0</v>
      </c>
      <c r="N810" s="121">
        <f>IF($C$4="citu pasākumu izmaksas",IF('10a+c+n'!$Q810="C",'10a+c+n'!N810,0))</f>
        <v>0</v>
      </c>
      <c r="O810" s="121">
        <f>IF($C$4="citu pasākumu izmaksas",IF('10a+c+n'!$Q810="C",'10a+c+n'!O810,0))</f>
        <v>0</v>
      </c>
      <c r="P810" s="122">
        <f>IF($C$4="citu pasākumu izmaksas",IF('10a+c+n'!$Q810="C",'10a+c+n'!P810,0))</f>
        <v>0</v>
      </c>
    </row>
    <row r="811" spans="1:16" x14ac:dyDescent="0.2">
      <c r="A811" s="49">
        <f>IF(P811=0,0,IF(COUNTBLANK(P811)=1,0,COUNTA($P$14:P811)))</f>
        <v>0</v>
      </c>
      <c r="B811" s="21">
        <f>IF($C$4="citu pasākumu izmaksas",IF('10a+c+n'!$Q811="C",'10a+c+n'!B811,0))</f>
        <v>0</v>
      </c>
      <c r="C811" s="21">
        <f>IF($C$4="citu pasākumu izmaksas",IF('10a+c+n'!$Q811="C",'10a+c+n'!C811,0))</f>
        <v>0</v>
      </c>
      <c r="D811" s="21">
        <f>IF($C$4="citu pasākumu izmaksas",IF('10a+c+n'!$Q811="C",'10a+c+n'!D811,0))</f>
        <v>0</v>
      </c>
      <c r="E811" s="42"/>
      <c r="F811" s="64"/>
      <c r="G811" s="121"/>
      <c r="H811" s="121">
        <f>IF($C$4="citu pasākumu izmaksas",IF('10a+c+n'!$Q811="C",'10a+c+n'!H811,0))</f>
        <v>0</v>
      </c>
      <c r="I811" s="121"/>
      <c r="J811" s="121"/>
      <c r="K811" s="122">
        <f>IF($C$4="citu pasākumu izmaksas",IF('10a+c+n'!$Q811="C",'10a+c+n'!K811,0))</f>
        <v>0</v>
      </c>
      <c r="L811" s="83">
        <f>IF($C$4="citu pasākumu izmaksas",IF('10a+c+n'!$Q811="C",'10a+c+n'!L811,0))</f>
        <v>0</v>
      </c>
      <c r="M811" s="121">
        <f>IF($C$4="citu pasākumu izmaksas",IF('10a+c+n'!$Q811="C",'10a+c+n'!M811,0))</f>
        <v>0</v>
      </c>
      <c r="N811" s="121">
        <f>IF($C$4="citu pasākumu izmaksas",IF('10a+c+n'!$Q811="C",'10a+c+n'!N811,0))</f>
        <v>0</v>
      </c>
      <c r="O811" s="121">
        <f>IF($C$4="citu pasākumu izmaksas",IF('10a+c+n'!$Q811="C",'10a+c+n'!O811,0))</f>
        <v>0</v>
      </c>
      <c r="P811" s="122">
        <f>IF($C$4="citu pasākumu izmaksas",IF('10a+c+n'!$Q811="C",'10a+c+n'!P811,0))</f>
        <v>0</v>
      </c>
    </row>
    <row r="812" spans="1:16" x14ac:dyDescent="0.2">
      <c r="A812" s="49">
        <f>IF(P812=0,0,IF(COUNTBLANK(P812)=1,0,COUNTA($P$14:P812)))</f>
        <v>0</v>
      </c>
      <c r="B812" s="21">
        <f>IF($C$4="citu pasākumu izmaksas",IF('10a+c+n'!$Q812="C",'10a+c+n'!B812,0))</f>
        <v>0</v>
      </c>
      <c r="C812" s="21">
        <f>IF($C$4="citu pasākumu izmaksas",IF('10a+c+n'!$Q812="C",'10a+c+n'!C812,0))</f>
        <v>0</v>
      </c>
      <c r="D812" s="21">
        <f>IF($C$4="citu pasākumu izmaksas",IF('10a+c+n'!$Q812="C",'10a+c+n'!D812,0))</f>
        <v>0</v>
      </c>
      <c r="E812" s="42"/>
      <c r="F812" s="64"/>
      <c r="G812" s="121"/>
      <c r="H812" s="121">
        <f>IF($C$4="citu pasākumu izmaksas",IF('10a+c+n'!$Q812="C",'10a+c+n'!H812,0))</f>
        <v>0</v>
      </c>
      <c r="I812" s="121"/>
      <c r="J812" s="121"/>
      <c r="K812" s="122">
        <f>IF($C$4="citu pasākumu izmaksas",IF('10a+c+n'!$Q812="C",'10a+c+n'!K812,0))</f>
        <v>0</v>
      </c>
      <c r="L812" s="83">
        <f>IF($C$4="citu pasākumu izmaksas",IF('10a+c+n'!$Q812="C",'10a+c+n'!L812,0))</f>
        <v>0</v>
      </c>
      <c r="M812" s="121">
        <f>IF($C$4="citu pasākumu izmaksas",IF('10a+c+n'!$Q812="C",'10a+c+n'!M812,0))</f>
        <v>0</v>
      </c>
      <c r="N812" s="121">
        <f>IF($C$4="citu pasākumu izmaksas",IF('10a+c+n'!$Q812="C",'10a+c+n'!N812,0))</f>
        <v>0</v>
      </c>
      <c r="O812" s="121">
        <f>IF($C$4="citu pasākumu izmaksas",IF('10a+c+n'!$Q812="C",'10a+c+n'!O812,0))</f>
        <v>0</v>
      </c>
      <c r="P812" s="122">
        <f>IF($C$4="citu pasākumu izmaksas",IF('10a+c+n'!$Q812="C",'10a+c+n'!P812,0))</f>
        <v>0</v>
      </c>
    </row>
    <row r="813" spans="1:16" x14ac:dyDescent="0.2">
      <c r="A813" s="49">
        <f>IF(P813=0,0,IF(COUNTBLANK(P813)=1,0,COUNTA($P$14:P813)))</f>
        <v>0</v>
      </c>
      <c r="B813" s="21">
        <f>IF($C$4="citu pasākumu izmaksas",IF('10a+c+n'!$Q813="C",'10a+c+n'!B813,0))</f>
        <v>0</v>
      </c>
      <c r="C813" s="21">
        <f>IF($C$4="citu pasākumu izmaksas",IF('10a+c+n'!$Q813="C",'10a+c+n'!C813,0))</f>
        <v>0</v>
      </c>
      <c r="D813" s="21">
        <f>IF($C$4="citu pasākumu izmaksas",IF('10a+c+n'!$Q813="C",'10a+c+n'!D813,0))</f>
        <v>0</v>
      </c>
      <c r="E813" s="42"/>
      <c r="F813" s="64"/>
      <c r="G813" s="121"/>
      <c r="H813" s="121">
        <f>IF($C$4="citu pasākumu izmaksas",IF('10a+c+n'!$Q813="C",'10a+c+n'!H813,0))</f>
        <v>0</v>
      </c>
      <c r="I813" s="121"/>
      <c r="J813" s="121"/>
      <c r="K813" s="122">
        <f>IF($C$4="citu pasākumu izmaksas",IF('10a+c+n'!$Q813="C",'10a+c+n'!K813,0))</f>
        <v>0</v>
      </c>
      <c r="L813" s="83">
        <f>IF($C$4="citu pasākumu izmaksas",IF('10a+c+n'!$Q813="C",'10a+c+n'!L813,0))</f>
        <v>0</v>
      </c>
      <c r="M813" s="121">
        <f>IF($C$4="citu pasākumu izmaksas",IF('10a+c+n'!$Q813="C",'10a+c+n'!M813,0))</f>
        <v>0</v>
      </c>
      <c r="N813" s="121">
        <f>IF($C$4="citu pasākumu izmaksas",IF('10a+c+n'!$Q813="C",'10a+c+n'!N813,0))</f>
        <v>0</v>
      </c>
      <c r="O813" s="121">
        <f>IF($C$4="citu pasākumu izmaksas",IF('10a+c+n'!$Q813="C",'10a+c+n'!O813,0))</f>
        <v>0</v>
      </c>
      <c r="P813" s="122">
        <f>IF($C$4="citu pasākumu izmaksas",IF('10a+c+n'!$Q813="C",'10a+c+n'!P813,0))</f>
        <v>0</v>
      </c>
    </row>
    <row r="814" spans="1:16" x14ac:dyDescent="0.2">
      <c r="A814" s="49">
        <f>IF(P814=0,0,IF(COUNTBLANK(P814)=1,0,COUNTA($P$14:P814)))</f>
        <v>0</v>
      </c>
      <c r="B814" s="21">
        <f>IF($C$4="citu pasākumu izmaksas",IF('10a+c+n'!$Q814="C",'10a+c+n'!B814,0))</f>
        <v>0</v>
      </c>
      <c r="C814" s="21">
        <f>IF($C$4="citu pasākumu izmaksas",IF('10a+c+n'!$Q814="C",'10a+c+n'!C814,0))</f>
        <v>0</v>
      </c>
      <c r="D814" s="21">
        <f>IF($C$4="citu pasākumu izmaksas",IF('10a+c+n'!$Q814="C",'10a+c+n'!D814,0))</f>
        <v>0</v>
      </c>
      <c r="E814" s="42"/>
      <c r="F814" s="64"/>
      <c r="G814" s="121"/>
      <c r="H814" s="121">
        <f>IF($C$4="citu pasākumu izmaksas",IF('10a+c+n'!$Q814="C",'10a+c+n'!H814,0))</f>
        <v>0</v>
      </c>
      <c r="I814" s="121"/>
      <c r="J814" s="121"/>
      <c r="K814" s="122">
        <f>IF($C$4="citu pasākumu izmaksas",IF('10a+c+n'!$Q814="C",'10a+c+n'!K814,0))</f>
        <v>0</v>
      </c>
      <c r="L814" s="83">
        <f>IF($C$4="citu pasākumu izmaksas",IF('10a+c+n'!$Q814="C",'10a+c+n'!L814,0))</f>
        <v>0</v>
      </c>
      <c r="M814" s="121">
        <f>IF($C$4="citu pasākumu izmaksas",IF('10a+c+n'!$Q814="C",'10a+c+n'!M814,0))</f>
        <v>0</v>
      </c>
      <c r="N814" s="121">
        <f>IF($C$4="citu pasākumu izmaksas",IF('10a+c+n'!$Q814="C",'10a+c+n'!N814,0))</f>
        <v>0</v>
      </c>
      <c r="O814" s="121">
        <f>IF($C$4="citu pasākumu izmaksas",IF('10a+c+n'!$Q814="C",'10a+c+n'!O814,0))</f>
        <v>0</v>
      </c>
      <c r="P814" s="122">
        <f>IF($C$4="citu pasākumu izmaksas",IF('10a+c+n'!$Q814="C",'10a+c+n'!P814,0))</f>
        <v>0</v>
      </c>
    </row>
    <row r="815" spans="1:16" x14ac:dyDescent="0.2">
      <c r="A815" s="49">
        <f>IF(P815=0,0,IF(COUNTBLANK(P815)=1,0,COUNTA($P$14:P815)))</f>
        <v>0</v>
      </c>
      <c r="B815" s="21">
        <f>IF($C$4="citu pasākumu izmaksas",IF('10a+c+n'!$Q815="C",'10a+c+n'!B815,0))</f>
        <v>0</v>
      </c>
      <c r="C815" s="21">
        <f>IF($C$4="citu pasākumu izmaksas",IF('10a+c+n'!$Q815="C",'10a+c+n'!C815,0))</f>
        <v>0</v>
      </c>
      <c r="D815" s="21">
        <f>IF($C$4="citu pasākumu izmaksas",IF('10a+c+n'!$Q815="C",'10a+c+n'!D815,0))</f>
        <v>0</v>
      </c>
      <c r="E815" s="42"/>
      <c r="F815" s="64"/>
      <c r="G815" s="121"/>
      <c r="H815" s="121">
        <f>IF($C$4="citu pasākumu izmaksas",IF('10a+c+n'!$Q815="C",'10a+c+n'!H815,0))</f>
        <v>0</v>
      </c>
      <c r="I815" s="121"/>
      <c r="J815" s="121"/>
      <c r="K815" s="122">
        <f>IF($C$4="citu pasākumu izmaksas",IF('10a+c+n'!$Q815="C",'10a+c+n'!K815,0))</f>
        <v>0</v>
      </c>
      <c r="L815" s="83">
        <f>IF($C$4="citu pasākumu izmaksas",IF('10a+c+n'!$Q815="C",'10a+c+n'!L815,0))</f>
        <v>0</v>
      </c>
      <c r="M815" s="121">
        <f>IF($C$4="citu pasākumu izmaksas",IF('10a+c+n'!$Q815="C",'10a+c+n'!M815,0))</f>
        <v>0</v>
      </c>
      <c r="N815" s="121">
        <f>IF($C$4="citu pasākumu izmaksas",IF('10a+c+n'!$Q815="C",'10a+c+n'!N815,0))</f>
        <v>0</v>
      </c>
      <c r="O815" s="121">
        <f>IF($C$4="citu pasākumu izmaksas",IF('10a+c+n'!$Q815="C",'10a+c+n'!O815,0))</f>
        <v>0</v>
      </c>
      <c r="P815" s="122">
        <f>IF($C$4="citu pasākumu izmaksas",IF('10a+c+n'!$Q815="C",'10a+c+n'!P815,0))</f>
        <v>0</v>
      </c>
    </row>
    <row r="816" spans="1:16" x14ac:dyDescent="0.2">
      <c r="A816" s="49">
        <f>IF(P816=0,0,IF(COUNTBLANK(P816)=1,0,COUNTA($P$14:P816)))</f>
        <v>0</v>
      </c>
      <c r="B816" s="21">
        <f>IF($C$4="citu pasākumu izmaksas",IF('10a+c+n'!$Q816="C",'10a+c+n'!B816,0))</f>
        <v>0</v>
      </c>
      <c r="C816" s="21">
        <f>IF($C$4="citu pasākumu izmaksas",IF('10a+c+n'!$Q816="C",'10a+c+n'!C816,0))</f>
        <v>0</v>
      </c>
      <c r="D816" s="21">
        <f>IF($C$4="citu pasākumu izmaksas",IF('10a+c+n'!$Q816="C",'10a+c+n'!D816,0))</f>
        <v>0</v>
      </c>
      <c r="E816" s="42"/>
      <c r="F816" s="64"/>
      <c r="G816" s="121"/>
      <c r="H816" s="121">
        <f>IF($C$4="citu pasākumu izmaksas",IF('10a+c+n'!$Q816="C",'10a+c+n'!H816,0))</f>
        <v>0</v>
      </c>
      <c r="I816" s="121"/>
      <c r="J816" s="121"/>
      <c r="K816" s="122">
        <f>IF($C$4="citu pasākumu izmaksas",IF('10a+c+n'!$Q816="C",'10a+c+n'!K816,0))</f>
        <v>0</v>
      </c>
      <c r="L816" s="83">
        <f>IF($C$4="citu pasākumu izmaksas",IF('10a+c+n'!$Q816="C",'10a+c+n'!L816,0))</f>
        <v>0</v>
      </c>
      <c r="M816" s="121">
        <f>IF($C$4="citu pasākumu izmaksas",IF('10a+c+n'!$Q816="C",'10a+c+n'!M816,0))</f>
        <v>0</v>
      </c>
      <c r="N816" s="121">
        <f>IF($C$4="citu pasākumu izmaksas",IF('10a+c+n'!$Q816="C",'10a+c+n'!N816,0))</f>
        <v>0</v>
      </c>
      <c r="O816" s="121">
        <f>IF($C$4="citu pasākumu izmaksas",IF('10a+c+n'!$Q816="C",'10a+c+n'!O816,0))</f>
        <v>0</v>
      </c>
      <c r="P816" s="122">
        <f>IF($C$4="citu pasākumu izmaksas",IF('10a+c+n'!$Q816="C",'10a+c+n'!P816,0))</f>
        <v>0</v>
      </c>
    </row>
    <row r="817" spans="1:16" x14ac:dyDescent="0.2">
      <c r="A817" s="49">
        <f>IF(P817=0,0,IF(COUNTBLANK(P817)=1,0,COUNTA($P$14:P817)))</f>
        <v>0</v>
      </c>
      <c r="B817" s="21">
        <f>IF($C$4="citu pasākumu izmaksas",IF('10a+c+n'!$Q817="C",'10a+c+n'!B817,0))</f>
        <v>0</v>
      </c>
      <c r="C817" s="21">
        <f>IF($C$4="citu pasākumu izmaksas",IF('10a+c+n'!$Q817="C",'10a+c+n'!C817,0))</f>
        <v>0</v>
      </c>
      <c r="D817" s="21">
        <f>IF($C$4="citu pasākumu izmaksas",IF('10a+c+n'!$Q817="C",'10a+c+n'!D817,0))</f>
        <v>0</v>
      </c>
      <c r="E817" s="42"/>
      <c r="F817" s="64"/>
      <c r="G817" s="121"/>
      <c r="H817" s="121">
        <f>IF($C$4="citu pasākumu izmaksas",IF('10a+c+n'!$Q817="C",'10a+c+n'!H817,0))</f>
        <v>0</v>
      </c>
      <c r="I817" s="121"/>
      <c r="J817" s="121"/>
      <c r="K817" s="122">
        <f>IF($C$4="citu pasākumu izmaksas",IF('10a+c+n'!$Q817="C",'10a+c+n'!K817,0))</f>
        <v>0</v>
      </c>
      <c r="L817" s="83">
        <f>IF($C$4="citu pasākumu izmaksas",IF('10a+c+n'!$Q817="C",'10a+c+n'!L817,0))</f>
        <v>0</v>
      </c>
      <c r="M817" s="121">
        <f>IF($C$4="citu pasākumu izmaksas",IF('10a+c+n'!$Q817="C",'10a+c+n'!M817,0))</f>
        <v>0</v>
      </c>
      <c r="N817" s="121">
        <f>IF($C$4="citu pasākumu izmaksas",IF('10a+c+n'!$Q817="C",'10a+c+n'!N817,0))</f>
        <v>0</v>
      </c>
      <c r="O817" s="121">
        <f>IF($C$4="citu pasākumu izmaksas",IF('10a+c+n'!$Q817="C",'10a+c+n'!O817,0))</f>
        <v>0</v>
      </c>
      <c r="P817" s="122">
        <f>IF($C$4="citu pasākumu izmaksas",IF('10a+c+n'!$Q817="C",'10a+c+n'!P817,0))</f>
        <v>0</v>
      </c>
    </row>
    <row r="818" spans="1:16" x14ac:dyDescent="0.2">
      <c r="A818" s="49">
        <f>IF(P818=0,0,IF(COUNTBLANK(P818)=1,0,COUNTA($P$14:P818)))</f>
        <v>0</v>
      </c>
      <c r="B818" s="21">
        <f>IF($C$4="citu pasākumu izmaksas",IF('10a+c+n'!$Q818="C",'10a+c+n'!B818,0))</f>
        <v>0</v>
      </c>
      <c r="C818" s="21">
        <f>IF($C$4="citu pasākumu izmaksas",IF('10a+c+n'!$Q818="C",'10a+c+n'!C818,0))</f>
        <v>0</v>
      </c>
      <c r="D818" s="21">
        <f>IF($C$4="citu pasākumu izmaksas",IF('10a+c+n'!$Q818="C",'10a+c+n'!D818,0))</f>
        <v>0</v>
      </c>
      <c r="E818" s="42"/>
      <c r="F818" s="64"/>
      <c r="G818" s="121"/>
      <c r="H818" s="121">
        <f>IF($C$4="citu pasākumu izmaksas",IF('10a+c+n'!$Q818="C",'10a+c+n'!H818,0))</f>
        <v>0</v>
      </c>
      <c r="I818" s="121"/>
      <c r="J818" s="121"/>
      <c r="K818" s="122">
        <f>IF($C$4="citu pasākumu izmaksas",IF('10a+c+n'!$Q818="C",'10a+c+n'!K818,0))</f>
        <v>0</v>
      </c>
      <c r="L818" s="83">
        <f>IF($C$4="citu pasākumu izmaksas",IF('10a+c+n'!$Q818="C",'10a+c+n'!L818,0))</f>
        <v>0</v>
      </c>
      <c r="M818" s="121">
        <f>IF($C$4="citu pasākumu izmaksas",IF('10a+c+n'!$Q818="C",'10a+c+n'!M818,0))</f>
        <v>0</v>
      </c>
      <c r="N818" s="121">
        <f>IF($C$4="citu pasākumu izmaksas",IF('10a+c+n'!$Q818="C",'10a+c+n'!N818,0))</f>
        <v>0</v>
      </c>
      <c r="O818" s="121">
        <f>IF($C$4="citu pasākumu izmaksas",IF('10a+c+n'!$Q818="C",'10a+c+n'!O818,0))</f>
        <v>0</v>
      </c>
      <c r="P818" s="122">
        <f>IF($C$4="citu pasākumu izmaksas",IF('10a+c+n'!$Q818="C",'10a+c+n'!P818,0))</f>
        <v>0</v>
      </c>
    </row>
    <row r="819" spans="1:16" x14ac:dyDescent="0.2">
      <c r="A819" s="49">
        <f>IF(P819=0,0,IF(COUNTBLANK(P819)=1,0,COUNTA($P$14:P819)))</f>
        <v>0</v>
      </c>
      <c r="B819" s="21">
        <f>IF($C$4="citu pasākumu izmaksas",IF('10a+c+n'!$Q819="C",'10a+c+n'!B819,0))</f>
        <v>0</v>
      </c>
      <c r="C819" s="21">
        <f>IF($C$4="citu pasākumu izmaksas",IF('10a+c+n'!$Q819="C",'10a+c+n'!C819,0))</f>
        <v>0</v>
      </c>
      <c r="D819" s="21">
        <f>IF($C$4="citu pasākumu izmaksas",IF('10a+c+n'!$Q819="C",'10a+c+n'!D819,0))</f>
        <v>0</v>
      </c>
      <c r="E819" s="42"/>
      <c r="F819" s="64"/>
      <c r="G819" s="121"/>
      <c r="H819" s="121">
        <f>IF($C$4="citu pasākumu izmaksas",IF('10a+c+n'!$Q819="C",'10a+c+n'!H819,0))</f>
        <v>0</v>
      </c>
      <c r="I819" s="121"/>
      <c r="J819" s="121"/>
      <c r="K819" s="122">
        <f>IF($C$4="citu pasākumu izmaksas",IF('10a+c+n'!$Q819="C",'10a+c+n'!K819,0))</f>
        <v>0</v>
      </c>
      <c r="L819" s="83">
        <f>IF($C$4="citu pasākumu izmaksas",IF('10a+c+n'!$Q819="C",'10a+c+n'!L819,0))</f>
        <v>0</v>
      </c>
      <c r="M819" s="121">
        <f>IF($C$4="citu pasākumu izmaksas",IF('10a+c+n'!$Q819="C",'10a+c+n'!M819,0))</f>
        <v>0</v>
      </c>
      <c r="N819" s="121">
        <f>IF($C$4="citu pasākumu izmaksas",IF('10a+c+n'!$Q819="C",'10a+c+n'!N819,0))</f>
        <v>0</v>
      </c>
      <c r="O819" s="121">
        <f>IF($C$4="citu pasākumu izmaksas",IF('10a+c+n'!$Q819="C",'10a+c+n'!O819,0))</f>
        <v>0</v>
      </c>
      <c r="P819" s="122">
        <f>IF($C$4="citu pasākumu izmaksas",IF('10a+c+n'!$Q819="C",'10a+c+n'!P819,0))</f>
        <v>0</v>
      </c>
    </row>
    <row r="820" spans="1:16" x14ac:dyDescent="0.2">
      <c r="A820" s="49">
        <f>IF(P820=0,0,IF(COUNTBLANK(P820)=1,0,COUNTA($P$14:P820)))</f>
        <v>0</v>
      </c>
      <c r="B820" s="21">
        <f>IF($C$4="citu pasākumu izmaksas",IF('10a+c+n'!$Q820="C",'10a+c+n'!B820,0))</f>
        <v>0</v>
      </c>
      <c r="C820" s="21">
        <f>IF($C$4="citu pasākumu izmaksas",IF('10a+c+n'!$Q820="C",'10a+c+n'!C820,0))</f>
        <v>0</v>
      </c>
      <c r="D820" s="21">
        <f>IF($C$4="citu pasākumu izmaksas",IF('10a+c+n'!$Q820="C",'10a+c+n'!D820,0))</f>
        <v>0</v>
      </c>
      <c r="E820" s="42"/>
      <c r="F820" s="64"/>
      <c r="G820" s="121"/>
      <c r="H820" s="121">
        <f>IF($C$4="citu pasākumu izmaksas",IF('10a+c+n'!$Q820="C",'10a+c+n'!H820,0))</f>
        <v>0</v>
      </c>
      <c r="I820" s="121"/>
      <c r="J820" s="121"/>
      <c r="K820" s="122">
        <f>IF($C$4="citu pasākumu izmaksas",IF('10a+c+n'!$Q820="C",'10a+c+n'!K820,0))</f>
        <v>0</v>
      </c>
      <c r="L820" s="83">
        <f>IF($C$4="citu pasākumu izmaksas",IF('10a+c+n'!$Q820="C",'10a+c+n'!L820,0))</f>
        <v>0</v>
      </c>
      <c r="M820" s="121">
        <f>IF($C$4="citu pasākumu izmaksas",IF('10a+c+n'!$Q820="C",'10a+c+n'!M820,0))</f>
        <v>0</v>
      </c>
      <c r="N820" s="121">
        <f>IF($C$4="citu pasākumu izmaksas",IF('10a+c+n'!$Q820="C",'10a+c+n'!N820,0))</f>
        <v>0</v>
      </c>
      <c r="O820" s="121">
        <f>IF($C$4="citu pasākumu izmaksas",IF('10a+c+n'!$Q820="C",'10a+c+n'!O820,0))</f>
        <v>0</v>
      </c>
      <c r="P820" s="122">
        <f>IF($C$4="citu pasākumu izmaksas",IF('10a+c+n'!$Q820="C",'10a+c+n'!P820,0))</f>
        <v>0</v>
      </c>
    </row>
    <row r="821" spans="1:16" x14ac:dyDescent="0.2">
      <c r="A821" s="49">
        <f>IF(P821=0,0,IF(COUNTBLANK(P821)=1,0,COUNTA($P$14:P821)))</f>
        <v>0</v>
      </c>
      <c r="B821" s="21">
        <f>IF($C$4="citu pasākumu izmaksas",IF('10a+c+n'!$Q821="C",'10a+c+n'!B821,0))</f>
        <v>0</v>
      </c>
      <c r="C821" s="21">
        <f>IF($C$4="citu pasākumu izmaksas",IF('10a+c+n'!$Q821="C",'10a+c+n'!C821,0))</f>
        <v>0</v>
      </c>
      <c r="D821" s="21">
        <f>IF($C$4="citu pasākumu izmaksas",IF('10a+c+n'!$Q821="C",'10a+c+n'!D821,0))</f>
        <v>0</v>
      </c>
      <c r="E821" s="42"/>
      <c r="F821" s="64"/>
      <c r="G821" s="121"/>
      <c r="H821" s="121">
        <f>IF($C$4="citu pasākumu izmaksas",IF('10a+c+n'!$Q821="C",'10a+c+n'!H821,0))</f>
        <v>0</v>
      </c>
      <c r="I821" s="121"/>
      <c r="J821" s="121"/>
      <c r="K821" s="122">
        <f>IF($C$4="citu pasākumu izmaksas",IF('10a+c+n'!$Q821="C",'10a+c+n'!K821,0))</f>
        <v>0</v>
      </c>
      <c r="L821" s="83">
        <f>IF($C$4="citu pasākumu izmaksas",IF('10a+c+n'!$Q821="C",'10a+c+n'!L821,0))</f>
        <v>0</v>
      </c>
      <c r="M821" s="121">
        <f>IF($C$4="citu pasākumu izmaksas",IF('10a+c+n'!$Q821="C",'10a+c+n'!M821,0))</f>
        <v>0</v>
      </c>
      <c r="N821" s="121">
        <f>IF($C$4="citu pasākumu izmaksas",IF('10a+c+n'!$Q821="C",'10a+c+n'!N821,0))</f>
        <v>0</v>
      </c>
      <c r="O821" s="121">
        <f>IF($C$4="citu pasākumu izmaksas",IF('10a+c+n'!$Q821="C",'10a+c+n'!O821,0))</f>
        <v>0</v>
      </c>
      <c r="P821" s="122">
        <f>IF($C$4="citu pasākumu izmaksas",IF('10a+c+n'!$Q821="C",'10a+c+n'!P821,0))</f>
        <v>0</v>
      </c>
    </row>
    <row r="822" spans="1:16" x14ac:dyDescent="0.2">
      <c r="A822" s="49">
        <f>IF(P822=0,0,IF(COUNTBLANK(P822)=1,0,COUNTA($P$14:P822)))</f>
        <v>0</v>
      </c>
      <c r="B822" s="21">
        <f>IF($C$4="citu pasākumu izmaksas",IF('10a+c+n'!$Q822="C",'10a+c+n'!B822,0))</f>
        <v>0</v>
      </c>
      <c r="C822" s="21">
        <f>IF($C$4="citu pasākumu izmaksas",IF('10a+c+n'!$Q822="C",'10a+c+n'!C822,0))</f>
        <v>0</v>
      </c>
      <c r="D822" s="21">
        <f>IF($C$4="citu pasākumu izmaksas",IF('10a+c+n'!$Q822="C",'10a+c+n'!D822,0))</f>
        <v>0</v>
      </c>
      <c r="E822" s="42"/>
      <c r="F822" s="64"/>
      <c r="G822" s="121"/>
      <c r="H822" s="121">
        <f>IF($C$4="citu pasākumu izmaksas",IF('10a+c+n'!$Q822="C",'10a+c+n'!H822,0))</f>
        <v>0</v>
      </c>
      <c r="I822" s="121"/>
      <c r="J822" s="121"/>
      <c r="K822" s="122">
        <f>IF($C$4="citu pasākumu izmaksas",IF('10a+c+n'!$Q822="C",'10a+c+n'!K822,0))</f>
        <v>0</v>
      </c>
      <c r="L822" s="83">
        <f>IF($C$4="citu pasākumu izmaksas",IF('10a+c+n'!$Q822="C",'10a+c+n'!L822,0))</f>
        <v>0</v>
      </c>
      <c r="M822" s="121">
        <f>IF($C$4="citu pasākumu izmaksas",IF('10a+c+n'!$Q822="C",'10a+c+n'!M822,0))</f>
        <v>0</v>
      </c>
      <c r="N822" s="121">
        <f>IF($C$4="citu pasākumu izmaksas",IF('10a+c+n'!$Q822="C",'10a+c+n'!N822,0))</f>
        <v>0</v>
      </c>
      <c r="O822" s="121">
        <f>IF($C$4="citu pasākumu izmaksas",IF('10a+c+n'!$Q822="C",'10a+c+n'!O822,0))</f>
        <v>0</v>
      </c>
      <c r="P822" s="122">
        <f>IF($C$4="citu pasākumu izmaksas",IF('10a+c+n'!$Q822="C",'10a+c+n'!P822,0))</f>
        <v>0</v>
      </c>
    </row>
    <row r="823" spans="1:16" x14ac:dyDescent="0.2">
      <c r="A823" s="49">
        <f>IF(P823=0,0,IF(COUNTBLANK(P823)=1,0,COUNTA($P$14:P823)))</f>
        <v>0</v>
      </c>
      <c r="B823" s="21">
        <f>IF($C$4="citu pasākumu izmaksas",IF('10a+c+n'!$Q823="C",'10a+c+n'!B823,0))</f>
        <v>0</v>
      </c>
      <c r="C823" s="21">
        <f>IF($C$4="citu pasākumu izmaksas",IF('10a+c+n'!$Q823="C",'10a+c+n'!C823,0))</f>
        <v>0</v>
      </c>
      <c r="D823" s="21">
        <f>IF($C$4="citu pasākumu izmaksas",IF('10a+c+n'!$Q823="C",'10a+c+n'!D823,0))</f>
        <v>0</v>
      </c>
      <c r="E823" s="42"/>
      <c r="F823" s="64"/>
      <c r="G823" s="121"/>
      <c r="H823" s="121">
        <f>IF($C$4="citu pasākumu izmaksas",IF('10a+c+n'!$Q823="C",'10a+c+n'!H823,0))</f>
        <v>0</v>
      </c>
      <c r="I823" s="121"/>
      <c r="J823" s="121"/>
      <c r="K823" s="122">
        <f>IF($C$4="citu pasākumu izmaksas",IF('10a+c+n'!$Q823="C",'10a+c+n'!K823,0))</f>
        <v>0</v>
      </c>
      <c r="L823" s="83">
        <f>IF($C$4="citu pasākumu izmaksas",IF('10a+c+n'!$Q823="C",'10a+c+n'!L823,0))</f>
        <v>0</v>
      </c>
      <c r="M823" s="121">
        <f>IF($C$4="citu pasākumu izmaksas",IF('10a+c+n'!$Q823="C",'10a+c+n'!M823,0))</f>
        <v>0</v>
      </c>
      <c r="N823" s="121">
        <f>IF($C$4="citu pasākumu izmaksas",IF('10a+c+n'!$Q823="C",'10a+c+n'!N823,0))</f>
        <v>0</v>
      </c>
      <c r="O823" s="121">
        <f>IF($C$4="citu pasākumu izmaksas",IF('10a+c+n'!$Q823="C",'10a+c+n'!O823,0))</f>
        <v>0</v>
      </c>
      <c r="P823" s="122">
        <f>IF($C$4="citu pasākumu izmaksas",IF('10a+c+n'!$Q823="C",'10a+c+n'!P823,0))</f>
        <v>0</v>
      </c>
    </row>
    <row r="824" spans="1:16" x14ac:dyDescent="0.2">
      <c r="A824" s="49">
        <f>IF(P824=0,0,IF(COUNTBLANK(P824)=1,0,COUNTA($P$14:P824)))</f>
        <v>0</v>
      </c>
      <c r="B824" s="21">
        <f>IF($C$4="citu pasākumu izmaksas",IF('10a+c+n'!$Q824="C",'10a+c+n'!B824,0))</f>
        <v>0</v>
      </c>
      <c r="C824" s="21">
        <f>IF($C$4="citu pasākumu izmaksas",IF('10a+c+n'!$Q824="C",'10a+c+n'!C824,0))</f>
        <v>0</v>
      </c>
      <c r="D824" s="21">
        <f>IF($C$4="citu pasākumu izmaksas",IF('10a+c+n'!$Q824="C",'10a+c+n'!D824,0))</f>
        <v>0</v>
      </c>
      <c r="E824" s="42"/>
      <c r="F824" s="64"/>
      <c r="G824" s="121"/>
      <c r="H824" s="121">
        <f>IF($C$4="citu pasākumu izmaksas",IF('10a+c+n'!$Q824="C",'10a+c+n'!H824,0))</f>
        <v>0</v>
      </c>
      <c r="I824" s="121"/>
      <c r="J824" s="121"/>
      <c r="K824" s="122">
        <f>IF($C$4="citu pasākumu izmaksas",IF('10a+c+n'!$Q824="C",'10a+c+n'!K824,0))</f>
        <v>0</v>
      </c>
      <c r="L824" s="83">
        <f>IF($C$4="citu pasākumu izmaksas",IF('10a+c+n'!$Q824="C",'10a+c+n'!L824,0))</f>
        <v>0</v>
      </c>
      <c r="M824" s="121">
        <f>IF($C$4="citu pasākumu izmaksas",IF('10a+c+n'!$Q824="C",'10a+c+n'!M824,0))</f>
        <v>0</v>
      </c>
      <c r="N824" s="121">
        <f>IF($C$4="citu pasākumu izmaksas",IF('10a+c+n'!$Q824="C",'10a+c+n'!N824,0))</f>
        <v>0</v>
      </c>
      <c r="O824" s="121">
        <f>IF($C$4="citu pasākumu izmaksas",IF('10a+c+n'!$Q824="C",'10a+c+n'!O824,0))</f>
        <v>0</v>
      </c>
      <c r="P824" s="122">
        <f>IF($C$4="citu pasākumu izmaksas",IF('10a+c+n'!$Q824="C",'10a+c+n'!P824,0))</f>
        <v>0</v>
      </c>
    </row>
    <row r="825" spans="1:16" x14ac:dyDescent="0.2">
      <c r="A825" s="49">
        <f>IF(P825=0,0,IF(COUNTBLANK(P825)=1,0,COUNTA($P$14:P825)))</f>
        <v>0</v>
      </c>
      <c r="B825" s="21">
        <f>IF($C$4="citu pasākumu izmaksas",IF('10a+c+n'!$Q825="C",'10a+c+n'!B825,0))</f>
        <v>0</v>
      </c>
      <c r="C825" s="21">
        <f>IF($C$4="citu pasākumu izmaksas",IF('10a+c+n'!$Q825="C",'10a+c+n'!C825,0))</f>
        <v>0</v>
      </c>
      <c r="D825" s="21">
        <f>IF($C$4="citu pasākumu izmaksas",IF('10a+c+n'!$Q825="C",'10a+c+n'!D825,0))</f>
        <v>0</v>
      </c>
      <c r="E825" s="42"/>
      <c r="F825" s="64"/>
      <c r="G825" s="121"/>
      <c r="H825" s="121">
        <f>IF($C$4="citu pasākumu izmaksas",IF('10a+c+n'!$Q825="C",'10a+c+n'!H825,0))</f>
        <v>0</v>
      </c>
      <c r="I825" s="121"/>
      <c r="J825" s="121"/>
      <c r="K825" s="122">
        <f>IF($C$4="citu pasākumu izmaksas",IF('10a+c+n'!$Q825="C",'10a+c+n'!K825,0))</f>
        <v>0</v>
      </c>
      <c r="L825" s="83">
        <f>IF($C$4="citu pasākumu izmaksas",IF('10a+c+n'!$Q825="C",'10a+c+n'!L825,0))</f>
        <v>0</v>
      </c>
      <c r="M825" s="121">
        <f>IF($C$4="citu pasākumu izmaksas",IF('10a+c+n'!$Q825="C",'10a+c+n'!M825,0))</f>
        <v>0</v>
      </c>
      <c r="N825" s="121">
        <f>IF($C$4="citu pasākumu izmaksas",IF('10a+c+n'!$Q825="C",'10a+c+n'!N825,0))</f>
        <v>0</v>
      </c>
      <c r="O825" s="121">
        <f>IF($C$4="citu pasākumu izmaksas",IF('10a+c+n'!$Q825="C",'10a+c+n'!O825,0))</f>
        <v>0</v>
      </c>
      <c r="P825" s="122">
        <f>IF($C$4="citu pasākumu izmaksas",IF('10a+c+n'!$Q825="C",'10a+c+n'!P825,0))</f>
        <v>0</v>
      </c>
    </row>
    <row r="826" spans="1:16" x14ac:dyDescent="0.2">
      <c r="A826" s="49">
        <f>IF(P826=0,0,IF(COUNTBLANK(P826)=1,0,COUNTA($P$14:P826)))</f>
        <v>0</v>
      </c>
      <c r="B826" s="21">
        <f>IF($C$4="citu pasākumu izmaksas",IF('10a+c+n'!$Q826="C",'10a+c+n'!B826,0))</f>
        <v>0</v>
      </c>
      <c r="C826" s="21">
        <f>IF($C$4="citu pasākumu izmaksas",IF('10a+c+n'!$Q826="C",'10a+c+n'!C826,0))</f>
        <v>0</v>
      </c>
      <c r="D826" s="21">
        <f>IF($C$4="citu pasākumu izmaksas",IF('10a+c+n'!$Q826="C",'10a+c+n'!D826,0))</f>
        <v>0</v>
      </c>
      <c r="E826" s="42"/>
      <c r="F826" s="64"/>
      <c r="G826" s="121"/>
      <c r="H826" s="121">
        <f>IF($C$4="citu pasākumu izmaksas",IF('10a+c+n'!$Q826="C",'10a+c+n'!H826,0))</f>
        <v>0</v>
      </c>
      <c r="I826" s="121"/>
      <c r="J826" s="121"/>
      <c r="K826" s="122">
        <f>IF($C$4="citu pasākumu izmaksas",IF('10a+c+n'!$Q826="C",'10a+c+n'!K826,0))</f>
        <v>0</v>
      </c>
      <c r="L826" s="83">
        <f>IF($C$4="citu pasākumu izmaksas",IF('10a+c+n'!$Q826="C",'10a+c+n'!L826,0))</f>
        <v>0</v>
      </c>
      <c r="M826" s="121">
        <f>IF($C$4="citu pasākumu izmaksas",IF('10a+c+n'!$Q826="C",'10a+c+n'!M826,0))</f>
        <v>0</v>
      </c>
      <c r="N826" s="121">
        <f>IF($C$4="citu pasākumu izmaksas",IF('10a+c+n'!$Q826="C",'10a+c+n'!N826,0))</f>
        <v>0</v>
      </c>
      <c r="O826" s="121">
        <f>IF($C$4="citu pasākumu izmaksas",IF('10a+c+n'!$Q826="C",'10a+c+n'!O826,0))</f>
        <v>0</v>
      </c>
      <c r="P826" s="122">
        <f>IF($C$4="citu pasākumu izmaksas",IF('10a+c+n'!$Q826="C",'10a+c+n'!P826,0))</f>
        <v>0</v>
      </c>
    </row>
    <row r="827" spans="1:16" x14ac:dyDescent="0.2">
      <c r="A827" s="49">
        <f>IF(P827=0,0,IF(COUNTBLANK(P827)=1,0,COUNTA($P$14:P827)))</f>
        <v>0</v>
      </c>
      <c r="B827" s="21">
        <f>IF($C$4="citu pasākumu izmaksas",IF('10a+c+n'!$Q827="C",'10a+c+n'!B827,0))</f>
        <v>0</v>
      </c>
      <c r="C827" s="21">
        <f>IF($C$4="citu pasākumu izmaksas",IF('10a+c+n'!$Q827="C",'10a+c+n'!C827,0))</f>
        <v>0</v>
      </c>
      <c r="D827" s="21">
        <f>IF($C$4="citu pasākumu izmaksas",IF('10a+c+n'!$Q827="C",'10a+c+n'!D827,0))</f>
        <v>0</v>
      </c>
      <c r="E827" s="42"/>
      <c r="F827" s="64"/>
      <c r="G827" s="121"/>
      <c r="H827" s="121">
        <f>IF($C$4="citu pasākumu izmaksas",IF('10a+c+n'!$Q827="C",'10a+c+n'!H827,0))</f>
        <v>0</v>
      </c>
      <c r="I827" s="121"/>
      <c r="J827" s="121"/>
      <c r="K827" s="122">
        <f>IF($C$4="citu pasākumu izmaksas",IF('10a+c+n'!$Q827="C",'10a+c+n'!K827,0))</f>
        <v>0</v>
      </c>
      <c r="L827" s="83">
        <f>IF($C$4="citu pasākumu izmaksas",IF('10a+c+n'!$Q827="C",'10a+c+n'!L827,0))</f>
        <v>0</v>
      </c>
      <c r="M827" s="121">
        <f>IF($C$4="citu pasākumu izmaksas",IF('10a+c+n'!$Q827="C",'10a+c+n'!M827,0))</f>
        <v>0</v>
      </c>
      <c r="N827" s="121">
        <f>IF($C$4="citu pasākumu izmaksas",IF('10a+c+n'!$Q827="C",'10a+c+n'!N827,0))</f>
        <v>0</v>
      </c>
      <c r="O827" s="121">
        <f>IF($C$4="citu pasākumu izmaksas",IF('10a+c+n'!$Q827="C",'10a+c+n'!O827,0))</f>
        <v>0</v>
      </c>
      <c r="P827" s="122">
        <f>IF($C$4="citu pasākumu izmaksas",IF('10a+c+n'!$Q827="C",'10a+c+n'!P827,0))</f>
        <v>0</v>
      </c>
    </row>
    <row r="828" spans="1:16" x14ac:dyDescent="0.2">
      <c r="A828" s="49">
        <f>IF(P828=0,0,IF(COUNTBLANK(P828)=1,0,COUNTA($P$14:P828)))</f>
        <v>0</v>
      </c>
      <c r="B828" s="21">
        <f>IF($C$4="citu pasākumu izmaksas",IF('10a+c+n'!$Q828="C",'10a+c+n'!B828,0))</f>
        <v>0</v>
      </c>
      <c r="C828" s="21">
        <f>IF($C$4="citu pasākumu izmaksas",IF('10a+c+n'!$Q828="C",'10a+c+n'!C828,0))</f>
        <v>0</v>
      </c>
      <c r="D828" s="21">
        <f>IF($C$4="citu pasākumu izmaksas",IF('10a+c+n'!$Q828="C",'10a+c+n'!D828,0))</f>
        <v>0</v>
      </c>
      <c r="E828" s="42"/>
      <c r="F828" s="64"/>
      <c r="G828" s="121"/>
      <c r="H828" s="121">
        <f>IF($C$4="citu pasākumu izmaksas",IF('10a+c+n'!$Q828="C",'10a+c+n'!H828,0))</f>
        <v>0</v>
      </c>
      <c r="I828" s="121"/>
      <c r="J828" s="121"/>
      <c r="K828" s="122">
        <f>IF($C$4="citu pasākumu izmaksas",IF('10a+c+n'!$Q828="C",'10a+c+n'!K828,0))</f>
        <v>0</v>
      </c>
      <c r="L828" s="83">
        <f>IF($C$4="citu pasākumu izmaksas",IF('10a+c+n'!$Q828="C",'10a+c+n'!L828,0))</f>
        <v>0</v>
      </c>
      <c r="M828" s="121">
        <f>IF($C$4="citu pasākumu izmaksas",IF('10a+c+n'!$Q828="C",'10a+c+n'!M828,0))</f>
        <v>0</v>
      </c>
      <c r="N828" s="121">
        <f>IF($C$4="citu pasākumu izmaksas",IF('10a+c+n'!$Q828="C",'10a+c+n'!N828,0))</f>
        <v>0</v>
      </c>
      <c r="O828" s="121">
        <f>IF($C$4="citu pasākumu izmaksas",IF('10a+c+n'!$Q828="C",'10a+c+n'!O828,0))</f>
        <v>0</v>
      </c>
      <c r="P828" s="122">
        <f>IF($C$4="citu pasākumu izmaksas",IF('10a+c+n'!$Q828="C",'10a+c+n'!P828,0))</f>
        <v>0</v>
      </c>
    </row>
    <row r="829" spans="1:16" x14ac:dyDescent="0.2">
      <c r="A829" s="49">
        <f>IF(P829=0,0,IF(COUNTBLANK(P829)=1,0,COUNTA($P$14:P829)))</f>
        <v>0</v>
      </c>
      <c r="B829" s="21">
        <f>IF($C$4="citu pasākumu izmaksas",IF('10a+c+n'!$Q829="C",'10a+c+n'!B829,0))</f>
        <v>0</v>
      </c>
      <c r="C829" s="21">
        <f>IF($C$4="citu pasākumu izmaksas",IF('10a+c+n'!$Q829="C",'10a+c+n'!C829,0))</f>
        <v>0</v>
      </c>
      <c r="D829" s="21">
        <f>IF($C$4="citu pasākumu izmaksas",IF('10a+c+n'!$Q829="C",'10a+c+n'!D829,0))</f>
        <v>0</v>
      </c>
      <c r="E829" s="42"/>
      <c r="F829" s="64"/>
      <c r="G829" s="121"/>
      <c r="H829" s="121">
        <f>IF($C$4="citu pasākumu izmaksas",IF('10a+c+n'!$Q829="C",'10a+c+n'!H829,0))</f>
        <v>0</v>
      </c>
      <c r="I829" s="121"/>
      <c r="J829" s="121"/>
      <c r="K829" s="122">
        <f>IF($C$4="citu pasākumu izmaksas",IF('10a+c+n'!$Q829="C",'10a+c+n'!K829,0))</f>
        <v>0</v>
      </c>
      <c r="L829" s="83">
        <f>IF($C$4="citu pasākumu izmaksas",IF('10a+c+n'!$Q829="C",'10a+c+n'!L829,0))</f>
        <v>0</v>
      </c>
      <c r="M829" s="121">
        <f>IF($C$4="citu pasākumu izmaksas",IF('10a+c+n'!$Q829="C",'10a+c+n'!M829,0))</f>
        <v>0</v>
      </c>
      <c r="N829" s="121">
        <f>IF($C$4="citu pasākumu izmaksas",IF('10a+c+n'!$Q829="C",'10a+c+n'!N829,0))</f>
        <v>0</v>
      </c>
      <c r="O829" s="121">
        <f>IF($C$4="citu pasākumu izmaksas",IF('10a+c+n'!$Q829="C",'10a+c+n'!O829,0))</f>
        <v>0</v>
      </c>
      <c r="P829" s="122">
        <f>IF($C$4="citu pasākumu izmaksas",IF('10a+c+n'!$Q829="C",'10a+c+n'!P829,0))</f>
        <v>0</v>
      </c>
    </row>
    <row r="830" spans="1:16" x14ac:dyDescent="0.2">
      <c r="A830" s="49">
        <f>IF(P830=0,0,IF(COUNTBLANK(P830)=1,0,COUNTA($P$14:P830)))</f>
        <v>0</v>
      </c>
      <c r="B830" s="21">
        <f>IF($C$4="citu pasākumu izmaksas",IF('10a+c+n'!$Q830="C",'10a+c+n'!B830,0))</f>
        <v>0</v>
      </c>
      <c r="C830" s="21">
        <f>IF($C$4="citu pasākumu izmaksas",IF('10a+c+n'!$Q830="C",'10a+c+n'!C830,0))</f>
        <v>0</v>
      </c>
      <c r="D830" s="21">
        <f>IF($C$4="citu pasākumu izmaksas",IF('10a+c+n'!$Q830="C",'10a+c+n'!D830,0))</f>
        <v>0</v>
      </c>
      <c r="E830" s="42"/>
      <c r="F830" s="64"/>
      <c r="G830" s="121"/>
      <c r="H830" s="121">
        <f>IF($C$4="citu pasākumu izmaksas",IF('10a+c+n'!$Q830="C",'10a+c+n'!H830,0))</f>
        <v>0</v>
      </c>
      <c r="I830" s="121"/>
      <c r="J830" s="121"/>
      <c r="K830" s="122">
        <f>IF($C$4="citu pasākumu izmaksas",IF('10a+c+n'!$Q830="C",'10a+c+n'!K830,0))</f>
        <v>0</v>
      </c>
      <c r="L830" s="83">
        <f>IF($C$4="citu pasākumu izmaksas",IF('10a+c+n'!$Q830="C",'10a+c+n'!L830,0))</f>
        <v>0</v>
      </c>
      <c r="M830" s="121">
        <f>IF($C$4="citu pasākumu izmaksas",IF('10a+c+n'!$Q830="C",'10a+c+n'!M830,0))</f>
        <v>0</v>
      </c>
      <c r="N830" s="121">
        <f>IF($C$4="citu pasākumu izmaksas",IF('10a+c+n'!$Q830="C",'10a+c+n'!N830,0))</f>
        <v>0</v>
      </c>
      <c r="O830" s="121">
        <f>IF($C$4="citu pasākumu izmaksas",IF('10a+c+n'!$Q830="C",'10a+c+n'!O830,0))</f>
        <v>0</v>
      </c>
      <c r="P830" s="122">
        <f>IF($C$4="citu pasākumu izmaksas",IF('10a+c+n'!$Q830="C",'10a+c+n'!P830,0))</f>
        <v>0</v>
      </c>
    </row>
    <row r="831" spans="1:16" x14ac:dyDescent="0.2">
      <c r="A831" s="49">
        <f>IF(P831=0,0,IF(COUNTBLANK(P831)=1,0,COUNTA($P$14:P831)))</f>
        <v>0</v>
      </c>
      <c r="B831" s="21">
        <f>IF($C$4="citu pasākumu izmaksas",IF('10a+c+n'!$Q831="C",'10a+c+n'!B831,0))</f>
        <v>0</v>
      </c>
      <c r="C831" s="21">
        <f>IF($C$4="citu pasākumu izmaksas",IF('10a+c+n'!$Q831="C",'10a+c+n'!C831,0))</f>
        <v>0</v>
      </c>
      <c r="D831" s="21">
        <f>IF($C$4="citu pasākumu izmaksas",IF('10a+c+n'!$Q831="C",'10a+c+n'!D831,0))</f>
        <v>0</v>
      </c>
      <c r="E831" s="42"/>
      <c r="F831" s="64"/>
      <c r="G831" s="121"/>
      <c r="H831" s="121">
        <f>IF($C$4="citu pasākumu izmaksas",IF('10a+c+n'!$Q831="C",'10a+c+n'!H831,0))</f>
        <v>0</v>
      </c>
      <c r="I831" s="121"/>
      <c r="J831" s="121"/>
      <c r="K831" s="122">
        <f>IF($C$4="citu pasākumu izmaksas",IF('10a+c+n'!$Q831="C",'10a+c+n'!K831,0))</f>
        <v>0</v>
      </c>
      <c r="L831" s="83">
        <f>IF($C$4="citu pasākumu izmaksas",IF('10a+c+n'!$Q831="C",'10a+c+n'!L831,0))</f>
        <v>0</v>
      </c>
      <c r="M831" s="121">
        <f>IF($C$4="citu pasākumu izmaksas",IF('10a+c+n'!$Q831="C",'10a+c+n'!M831,0))</f>
        <v>0</v>
      </c>
      <c r="N831" s="121">
        <f>IF($C$4="citu pasākumu izmaksas",IF('10a+c+n'!$Q831="C",'10a+c+n'!N831,0))</f>
        <v>0</v>
      </c>
      <c r="O831" s="121">
        <f>IF($C$4="citu pasākumu izmaksas",IF('10a+c+n'!$Q831="C",'10a+c+n'!O831,0))</f>
        <v>0</v>
      </c>
      <c r="P831" s="122">
        <f>IF($C$4="citu pasākumu izmaksas",IF('10a+c+n'!$Q831="C",'10a+c+n'!P831,0))</f>
        <v>0</v>
      </c>
    </row>
    <row r="832" spans="1:16" x14ac:dyDescent="0.2">
      <c r="A832" s="49">
        <f>IF(P832=0,0,IF(COUNTBLANK(P832)=1,0,COUNTA($P$14:P832)))</f>
        <v>0</v>
      </c>
      <c r="B832" s="21">
        <f>IF($C$4="citu pasākumu izmaksas",IF('10a+c+n'!$Q832="C",'10a+c+n'!B832,0))</f>
        <v>0</v>
      </c>
      <c r="C832" s="21">
        <f>IF($C$4="citu pasākumu izmaksas",IF('10a+c+n'!$Q832="C",'10a+c+n'!C832,0))</f>
        <v>0</v>
      </c>
      <c r="D832" s="21">
        <f>IF($C$4="citu pasākumu izmaksas",IF('10a+c+n'!$Q832="C",'10a+c+n'!D832,0))</f>
        <v>0</v>
      </c>
      <c r="E832" s="42"/>
      <c r="F832" s="64"/>
      <c r="G832" s="121"/>
      <c r="H832" s="121">
        <f>IF($C$4="citu pasākumu izmaksas",IF('10a+c+n'!$Q832="C",'10a+c+n'!H832,0))</f>
        <v>0</v>
      </c>
      <c r="I832" s="121"/>
      <c r="J832" s="121"/>
      <c r="K832" s="122">
        <f>IF($C$4="citu pasākumu izmaksas",IF('10a+c+n'!$Q832="C",'10a+c+n'!K832,0))</f>
        <v>0</v>
      </c>
      <c r="L832" s="83">
        <f>IF($C$4="citu pasākumu izmaksas",IF('10a+c+n'!$Q832="C",'10a+c+n'!L832,0))</f>
        <v>0</v>
      </c>
      <c r="M832" s="121">
        <f>IF($C$4="citu pasākumu izmaksas",IF('10a+c+n'!$Q832="C",'10a+c+n'!M832,0))</f>
        <v>0</v>
      </c>
      <c r="N832" s="121">
        <f>IF($C$4="citu pasākumu izmaksas",IF('10a+c+n'!$Q832="C",'10a+c+n'!N832,0))</f>
        <v>0</v>
      </c>
      <c r="O832" s="121">
        <f>IF($C$4="citu pasākumu izmaksas",IF('10a+c+n'!$Q832="C",'10a+c+n'!O832,0))</f>
        <v>0</v>
      </c>
      <c r="P832" s="122">
        <f>IF($C$4="citu pasākumu izmaksas",IF('10a+c+n'!$Q832="C",'10a+c+n'!P832,0))</f>
        <v>0</v>
      </c>
    </row>
    <row r="833" spans="1:16" x14ac:dyDescent="0.2">
      <c r="A833" s="49">
        <f>IF(P833=0,0,IF(COUNTBLANK(P833)=1,0,COUNTA($P$14:P833)))</f>
        <v>0</v>
      </c>
      <c r="B833" s="21">
        <f>IF($C$4="citu pasākumu izmaksas",IF('10a+c+n'!$Q833="C",'10a+c+n'!B833,0))</f>
        <v>0</v>
      </c>
      <c r="C833" s="21">
        <f>IF($C$4="citu pasākumu izmaksas",IF('10a+c+n'!$Q833="C",'10a+c+n'!C833,0))</f>
        <v>0</v>
      </c>
      <c r="D833" s="21">
        <f>IF($C$4="citu pasākumu izmaksas",IF('10a+c+n'!$Q833="C",'10a+c+n'!D833,0))</f>
        <v>0</v>
      </c>
      <c r="E833" s="42"/>
      <c r="F833" s="64"/>
      <c r="G833" s="121"/>
      <c r="H833" s="121">
        <f>IF($C$4="citu pasākumu izmaksas",IF('10a+c+n'!$Q833="C",'10a+c+n'!H833,0))</f>
        <v>0</v>
      </c>
      <c r="I833" s="121"/>
      <c r="J833" s="121"/>
      <c r="K833" s="122">
        <f>IF($C$4="citu pasākumu izmaksas",IF('10a+c+n'!$Q833="C",'10a+c+n'!K833,0))</f>
        <v>0</v>
      </c>
      <c r="L833" s="83">
        <f>IF($C$4="citu pasākumu izmaksas",IF('10a+c+n'!$Q833="C",'10a+c+n'!L833,0))</f>
        <v>0</v>
      </c>
      <c r="M833" s="121">
        <f>IF($C$4="citu pasākumu izmaksas",IF('10a+c+n'!$Q833="C",'10a+c+n'!M833,0))</f>
        <v>0</v>
      </c>
      <c r="N833" s="121">
        <f>IF($C$4="citu pasākumu izmaksas",IF('10a+c+n'!$Q833="C",'10a+c+n'!N833,0))</f>
        <v>0</v>
      </c>
      <c r="O833" s="121">
        <f>IF($C$4="citu pasākumu izmaksas",IF('10a+c+n'!$Q833="C",'10a+c+n'!O833,0))</f>
        <v>0</v>
      </c>
      <c r="P833" s="122">
        <f>IF($C$4="citu pasākumu izmaksas",IF('10a+c+n'!$Q833="C",'10a+c+n'!P833,0))</f>
        <v>0</v>
      </c>
    </row>
    <row r="834" spans="1:16" x14ac:dyDescent="0.2">
      <c r="A834" s="49">
        <f>IF(P834=0,0,IF(COUNTBLANK(P834)=1,0,COUNTA($P$14:P834)))</f>
        <v>0</v>
      </c>
      <c r="B834" s="21">
        <f>IF($C$4="citu pasākumu izmaksas",IF('10a+c+n'!$Q834="C",'10a+c+n'!B834,0))</f>
        <v>0</v>
      </c>
      <c r="C834" s="21">
        <f>IF($C$4="citu pasākumu izmaksas",IF('10a+c+n'!$Q834="C",'10a+c+n'!C834,0))</f>
        <v>0</v>
      </c>
      <c r="D834" s="21">
        <f>IF($C$4="citu pasākumu izmaksas",IF('10a+c+n'!$Q834="C",'10a+c+n'!D834,0))</f>
        <v>0</v>
      </c>
      <c r="E834" s="42"/>
      <c r="F834" s="64"/>
      <c r="G834" s="121"/>
      <c r="H834" s="121">
        <f>IF($C$4="citu pasākumu izmaksas",IF('10a+c+n'!$Q834="C",'10a+c+n'!H834,0))</f>
        <v>0</v>
      </c>
      <c r="I834" s="121"/>
      <c r="J834" s="121"/>
      <c r="K834" s="122">
        <f>IF($C$4="citu pasākumu izmaksas",IF('10a+c+n'!$Q834="C",'10a+c+n'!K834,0))</f>
        <v>0</v>
      </c>
      <c r="L834" s="83">
        <f>IF($C$4="citu pasākumu izmaksas",IF('10a+c+n'!$Q834="C",'10a+c+n'!L834,0))</f>
        <v>0</v>
      </c>
      <c r="M834" s="121">
        <f>IF($C$4="citu pasākumu izmaksas",IF('10a+c+n'!$Q834="C",'10a+c+n'!M834,0))</f>
        <v>0</v>
      </c>
      <c r="N834" s="121">
        <f>IF($C$4="citu pasākumu izmaksas",IF('10a+c+n'!$Q834="C",'10a+c+n'!N834,0))</f>
        <v>0</v>
      </c>
      <c r="O834" s="121">
        <f>IF($C$4="citu pasākumu izmaksas",IF('10a+c+n'!$Q834="C",'10a+c+n'!O834,0))</f>
        <v>0</v>
      </c>
      <c r="P834" s="122">
        <f>IF($C$4="citu pasākumu izmaksas",IF('10a+c+n'!$Q834="C",'10a+c+n'!P834,0))</f>
        <v>0</v>
      </c>
    </row>
    <row r="835" spans="1:16" x14ac:dyDescent="0.2">
      <c r="A835" s="49">
        <f>IF(P835=0,0,IF(COUNTBLANK(P835)=1,0,COUNTA($P$14:P835)))</f>
        <v>0</v>
      </c>
      <c r="B835" s="21">
        <f>IF($C$4="citu pasākumu izmaksas",IF('10a+c+n'!$Q835="C",'10a+c+n'!B835,0))</f>
        <v>0</v>
      </c>
      <c r="C835" s="21">
        <f>IF($C$4="citu pasākumu izmaksas",IF('10a+c+n'!$Q835="C",'10a+c+n'!C835,0))</f>
        <v>0</v>
      </c>
      <c r="D835" s="21">
        <f>IF($C$4="citu pasākumu izmaksas",IF('10a+c+n'!$Q835="C",'10a+c+n'!D835,0))</f>
        <v>0</v>
      </c>
      <c r="E835" s="42"/>
      <c r="F835" s="64"/>
      <c r="G835" s="121"/>
      <c r="H835" s="121">
        <f>IF($C$4="citu pasākumu izmaksas",IF('10a+c+n'!$Q835="C",'10a+c+n'!H835,0))</f>
        <v>0</v>
      </c>
      <c r="I835" s="121"/>
      <c r="J835" s="121"/>
      <c r="K835" s="122">
        <f>IF($C$4="citu pasākumu izmaksas",IF('10a+c+n'!$Q835="C",'10a+c+n'!K835,0))</f>
        <v>0</v>
      </c>
      <c r="L835" s="83">
        <f>IF($C$4="citu pasākumu izmaksas",IF('10a+c+n'!$Q835="C",'10a+c+n'!L835,0))</f>
        <v>0</v>
      </c>
      <c r="M835" s="121">
        <f>IF($C$4="citu pasākumu izmaksas",IF('10a+c+n'!$Q835="C",'10a+c+n'!M835,0))</f>
        <v>0</v>
      </c>
      <c r="N835" s="121">
        <f>IF($C$4="citu pasākumu izmaksas",IF('10a+c+n'!$Q835="C",'10a+c+n'!N835,0))</f>
        <v>0</v>
      </c>
      <c r="O835" s="121">
        <f>IF($C$4="citu pasākumu izmaksas",IF('10a+c+n'!$Q835="C",'10a+c+n'!O835,0))</f>
        <v>0</v>
      </c>
      <c r="P835" s="122">
        <f>IF($C$4="citu pasākumu izmaksas",IF('10a+c+n'!$Q835="C",'10a+c+n'!P835,0))</f>
        <v>0</v>
      </c>
    </row>
    <row r="836" spans="1:16" x14ac:dyDescent="0.2">
      <c r="A836" s="49">
        <f>IF(P836=0,0,IF(COUNTBLANK(P836)=1,0,COUNTA($P$14:P836)))</f>
        <v>0</v>
      </c>
      <c r="B836" s="21">
        <f>IF($C$4="citu pasākumu izmaksas",IF('10a+c+n'!$Q836="C",'10a+c+n'!B836,0))</f>
        <v>0</v>
      </c>
      <c r="C836" s="21">
        <f>IF($C$4="citu pasākumu izmaksas",IF('10a+c+n'!$Q836="C",'10a+c+n'!C836,0))</f>
        <v>0</v>
      </c>
      <c r="D836" s="21">
        <f>IF($C$4="citu pasākumu izmaksas",IF('10a+c+n'!$Q836="C",'10a+c+n'!D836,0))</f>
        <v>0</v>
      </c>
      <c r="E836" s="42"/>
      <c r="F836" s="64"/>
      <c r="G836" s="121"/>
      <c r="H836" s="121">
        <f>IF($C$4="citu pasākumu izmaksas",IF('10a+c+n'!$Q836="C",'10a+c+n'!H836,0))</f>
        <v>0</v>
      </c>
      <c r="I836" s="121"/>
      <c r="J836" s="121"/>
      <c r="K836" s="122">
        <f>IF($C$4="citu pasākumu izmaksas",IF('10a+c+n'!$Q836="C",'10a+c+n'!K836,0))</f>
        <v>0</v>
      </c>
      <c r="L836" s="83">
        <f>IF($C$4="citu pasākumu izmaksas",IF('10a+c+n'!$Q836="C",'10a+c+n'!L836,0))</f>
        <v>0</v>
      </c>
      <c r="M836" s="121">
        <f>IF($C$4="citu pasākumu izmaksas",IF('10a+c+n'!$Q836="C",'10a+c+n'!M836,0))</f>
        <v>0</v>
      </c>
      <c r="N836" s="121">
        <f>IF($C$4="citu pasākumu izmaksas",IF('10a+c+n'!$Q836="C",'10a+c+n'!N836,0))</f>
        <v>0</v>
      </c>
      <c r="O836" s="121">
        <f>IF($C$4="citu pasākumu izmaksas",IF('10a+c+n'!$Q836="C",'10a+c+n'!O836,0))</f>
        <v>0</v>
      </c>
      <c r="P836" s="122">
        <f>IF($C$4="citu pasākumu izmaksas",IF('10a+c+n'!$Q836="C",'10a+c+n'!P836,0))</f>
        <v>0</v>
      </c>
    </row>
    <row r="837" spans="1:16" x14ac:dyDescent="0.2">
      <c r="A837" s="49">
        <f>IF(P837=0,0,IF(COUNTBLANK(P837)=1,0,COUNTA($P$14:P837)))</f>
        <v>0</v>
      </c>
      <c r="B837" s="21">
        <f>IF($C$4="citu pasākumu izmaksas",IF('10a+c+n'!$Q837="C",'10a+c+n'!B837,0))</f>
        <v>0</v>
      </c>
      <c r="C837" s="21">
        <f>IF($C$4="citu pasākumu izmaksas",IF('10a+c+n'!$Q837="C",'10a+c+n'!C837,0))</f>
        <v>0</v>
      </c>
      <c r="D837" s="21">
        <f>IF($C$4="citu pasākumu izmaksas",IF('10a+c+n'!$Q837="C",'10a+c+n'!D837,0))</f>
        <v>0</v>
      </c>
      <c r="E837" s="42"/>
      <c r="F837" s="64"/>
      <c r="G837" s="121"/>
      <c r="H837" s="121">
        <f>IF($C$4="citu pasākumu izmaksas",IF('10a+c+n'!$Q837="C",'10a+c+n'!H837,0))</f>
        <v>0</v>
      </c>
      <c r="I837" s="121"/>
      <c r="J837" s="121"/>
      <c r="K837" s="122">
        <f>IF($C$4="citu pasākumu izmaksas",IF('10a+c+n'!$Q837="C",'10a+c+n'!K837,0))</f>
        <v>0</v>
      </c>
      <c r="L837" s="83">
        <f>IF($C$4="citu pasākumu izmaksas",IF('10a+c+n'!$Q837="C",'10a+c+n'!L837,0))</f>
        <v>0</v>
      </c>
      <c r="M837" s="121">
        <f>IF($C$4="citu pasākumu izmaksas",IF('10a+c+n'!$Q837="C",'10a+c+n'!M837,0))</f>
        <v>0</v>
      </c>
      <c r="N837" s="121">
        <f>IF($C$4="citu pasākumu izmaksas",IF('10a+c+n'!$Q837="C",'10a+c+n'!N837,0))</f>
        <v>0</v>
      </c>
      <c r="O837" s="121">
        <f>IF($C$4="citu pasākumu izmaksas",IF('10a+c+n'!$Q837="C",'10a+c+n'!O837,0))</f>
        <v>0</v>
      </c>
      <c r="P837" s="122">
        <f>IF($C$4="citu pasākumu izmaksas",IF('10a+c+n'!$Q837="C",'10a+c+n'!P837,0))</f>
        <v>0</v>
      </c>
    </row>
    <row r="838" spans="1:16" x14ac:dyDescent="0.2">
      <c r="A838" s="49">
        <f>IF(P838=0,0,IF(COUNTBLANK(P838)=1,0,COUNTA($P$14:P838)))</f>
        <v>0</v>
      </c>
      <c r="B838" s="21">
        <f>IF($C$4="citu pasākumu izmaksas",IF('10a+c+n'!$Q838="C",'10a+c+n'!B838,0))</f>
        <v>0</v>
      </c>
      <c r="C838" s="21">
        <f>IF($C$4="citu pasākumu izmaksas",IF('10a+c+n'!$Q838="C",'10a+c+n'!C838,0))</f>
        <v>0</v>
      </c>
      <c r="D838" s="21">
        <f>IF($C$4="citu pasākumu izmaksas",IF('10a+c+n'!$Q838="C",'10a+c+n'!D838,0))</f>
        <v>0</v>
      </c>
      <c r="E838" s="42"/>
      <c r="F838" s="64"/>
      <c r="G838" s="121"/>
      <c r="H838" s="121">
        <f>IF($C$4="citu pasākumu izmaksas",IF('10a+c+n'!$Q838="C",'10a+c+n'!H838,0))</f>
        <v>0</v>
      </c>
      <c r="I838" s="121"/>
      <c r="J838" s="121"/>
      <c r="K838" s="122">
        <f>IF($C$4="citu pasākumu izmaksas",IF('10a+c+n'!$Q838="C",'10a+c+n'!K838,0))</f>
        <v>0</v>
      </c>
      <c r="L838" s="83">
        <f>IF($C$4="citu pasākumu izmaksas",IF('10a+c+n'!$Q838="C",'10a+c+n'!L838,0))</f>
        <v>0</v>
      </c>
      <c r="M838" s="121">
        <f>IF($C$4="citu pasākumu izmaksas",IF('10a+c+n'!$Q838="C",'10a+c+n'!M838,0))</f>
        <v>0</v>
      </c>
      <c r="N838" s="121">
        <f>IF($C$4="citu pasākumu izmaksas",IF('10a+c+n'!$Q838="C",'10a+c+n'!N838,0))</f>
        <v>0</v>
      </c>
      <c r="O838" s="121">
        <f>IF($C$4="citu pasākumu izmaksas",IF('10a+c+n'!$Q838="C",'10a+c+n'!O838,0))</f>
        <v>0</v>
      </c>
      <c r="P838" s="122">
        <f>IF($C$4="citu pasākumu izmaksas",IF('10a+c+n'!$Q838="C",'10a+c+n'!P838,0))</f>
        <v>0</v>
      </c>
    </row>
    <row r="839" spans="1:16" x14ac:dyDescent="0.2">
      <c r="A839" s="49">
        <f>IF(P839=0,0,IF(COUNTBLANK(P839)=1,0,COUNTA($P$14:P839)))</f>
        <v>0</v>
      </c>
      <c r="B839" s="21">
        <f>IF($C$4="citu pasākumu izmaksas",IF('10a+c+n'!$Q839="C",'10a+c+n'!B839,0))</f>
        <v>0</v>
      </c>
      <c r="C839" s="21">
        <f>IF($C$4="citu pasākumu izmaksas",IF('10a+c+n'!$Q839="C",'10a+c+n'!C839,0))</f>
        <v>0</v>
      </c>
      <c r="D839" s="21">
        <f>IF($C$4="citu pasākumu izmaksas",IF('10a+c+n'!$Q839="C",'10a+c+n'!D839,0))</f>
        <v>0</v>
      </c>
      <c r="E839" s="42"/>
      <c r="F839" s="64"/>
      <c r="G839" s="121"/>
      <c r="H839" s="121">
        <f>IF($C$4="citu pasākumu izmaksas",IF('10a+c+n'!$Q839="C",'10a+c+n'!H839,0))</f>
        <v>0</v>
      </c>
      <c r="I839" s="121"/>
      <c r="J839" s="121"/>
      <c r="K839" s="122">
        <f>IF($C$4="citu pasākumu izmaksas",IF('10a+c+n'!$Q839="C",'10a+c+n'!K839,0))</f>
        <v>0</v>
      </c>
      <c r="L839" s="83">
        <f>IF($C$4="citu pasākumu izmaksas",IF('10a+c+n'!$Q839="C",'10a+c+n'!L839,0))</f>
        <v>0</v>
      </c>
      <c r="M839" s="121">
        <f>IF($C$4="citu pasākumu izmaksas",IF('10a+c+n'!$Q839="C",'10a+c+n'!M839,0))</f>
        <v>0</v>
      </c>
      <c r="N839" s="121">
        <f>IF($C$4="citu pasākumu izmaksas",IF('10a+c+n'!$Q839="C",'10a+c+n'!N839,0))</f>
        <v>0</v>
      </c>
      <c r="O839" s="121">
        <f>IF($C$4="citu pasākumu izmaksas",IF('10a+c+n'!$Q839="C",'10a+c+n'!O839,0))</f>
        <v>0</v>
      </c>
      <c r="P839" s="122">
        <f>IF($C$4="citu pasākumu izmaksas",IF('10a+c+n'!$Q839="C",'10a+c+n'!P839,0))</f>
        <v>0</v>
      </c>
    </row>
    <row r="840" spans="1:16" x14ac:dyDescent="0.2">
      <c r="A840" s="49">
        <f>IF(P840=0,0,IF(COUNTBLANK(P840)=1,0,COUNTA($P$14:P840)))</f>
        <v>0</v>
      </c>
      <c r="B840" s="21">
        <f>IF($C$4="citu pasākumu izmaksas",IF('10a+c+n'!$Q840="C",'10a+c+n'!B840,0))</f>
        <v>0</v>
      </c>
      <c r="C840" s="21">
        <f>IF($C$4="citu pasākumu izmaksas",IF('10a+c+n'!$Q840="C",'10a+c+n'!C840,0))</f>
        <v>0</v>
      </c>
      <c r="D840" s="21">
        <f>IF($C$4="citu pasākumu izmaksas",IF('10a+c+n'!$Q840="C",'10a+c+n'!D840,0))</f>
        <v>0</v>
      </c>
      <c r="E840" s="42"/>
      <c r="F840" s="64"/>
      <c r="G840" s="121"/>
      <c r="H840" s="121">
        <f>IF($C$4="citu pasākumu izmaksas",IF('10a+c+n'!$Q840="C",'10a+c+n'!H840,0))</f>
        <v>0</v>
      </c>
      <c r="I840" s="121"/>
      <c r="J840" s="121"/>
      <c r="K840" s="122">
        <f>IF($C$4="citu pasākumu izmaksas",IF('10a+c+n'!$Q840="C",'10a+c+n'!K840,0))</f>
        <v>0</v>
      </c>
      <c r="L840" s="83">
        <f>IF($C$4="citu pasākumu izmaksas",IF('10a+c+n'!$Q840="C",'10a+c+n'!L840,0))</f>
        <v>0</v>
      </c>
      <c r="M840" s="121">
        <f>IF($C$4="citu pasākumu izmaksas",IF('10a+c+n'!$Q840="C",'10a+c+n'!M840,0))</f>
        <v>0</v>
      </c>
      <c r="N840" s="121">
        <f>IF($C$4="citu pasākumu izmaksas",IF('10a+c+n'!$Q840="C",'10a+c+n'!N840,0))</f>
        <v>0</v>
      </c>
      <c r="O840" s="121">
        <f>IF($C$4="citu pasākumu izmaksas",IF('10a+c+n'!$Q840="C",'10a+c+n'!O840,0))</f>
        <v>0</v>
      </c>
      <c r="P840" s="122">
        <f>IF($C$4="citu pasākumu izmaksas",IF('10a+c+n'!$Q840="C",'10a+c+n'!P840,0))</f>
        <v>0</v>
      </c>
    </row>
    <row r="841" spans="1:16" x14ac:dyDescent="0.2">
      <c r="A841" s="49">
        <f>IF(P841=0,0,IF(COUNTBLANK(P841)=1,0,COUNTA($P$14:P841)))</f>
        <v>0</v>
      </c>
      <c r="B841" s="21">
        <f>IF($C$4="citu pasākumu izmaksas",IF('10a+c+n'!$Q841="C",'10a+c+n'!B841,0))</f>
        <v>0</v>
      </c>
      <c r="C841" s="21">
        <f>IF($C$4="citu pasākumu izmaksas",IF('10a+c+n'!$Q841="C",'10a+c+n'!C841,0))</f>
        <v>0</v>
      </c>
      <c r="D841" s="21">
        <f>IF($C$4="citu pasākumu izmaksas",IF('10a+c+n'!$Q841="C",'10a+c+n'!D841,0))</f>
        <v>0</v>
      </c>
      <c r="E841" s="42"/>
      <c r="F841" s="64"/>
      <c r="G841" s="121"/>
      <c r="H841" s="121">
        <f>IF($C$4="citu pasākumu izmaksas",IF('10a+c+n'!$Q841="C",'10a+c+n'!H841,0))</f>
        <v>0</v>
      </c>
      <c r="I841" s="121"/>
      <c r="J841" s="121"/>
      <c r="K841" s="122">
        <f>IF($C$4="citu pasākumu izmaksas",IF('10a+c+n'!$Q841="C",'10a+c+n'!K841,0))</f>
        <v>0</v>
      </c>
      <c r="L841" s="83">
        <f>IF($C$4="citu pasākumu izmaksas",IF('10a+c+n'!$Q841="C",'10a+c+n'!L841,0))</f>
        <v>0</v>
      </c>
      <c r="M841" s="121">
        <f>IF($C$4="citu pasākumu izmaksas",IF('10a+c+n'!$Q841="C",'10a+c+n'!M841,0))</f>
        <v>0</v>
      </c>
      <c r="N841" s="121">
        <f>IF($C$4="citu pasākumu izmaksas",IF('10a+c+n'!$Q841="C",'10a+c+n'!N841,0))</f>
        <v>0</v>
      </c>
      <c r="O841" s="121">
        <f>IF($C$4="citu pasākumu izmaksas",IF('10a+c+n'!$Q841="C",'10a+c+n'!O841,0))</f>
        <v>0</v>
      </c>
      <c r="P841" s="122">
        <f>IF($C$4="citu pasākumu izmaksas",IF('10a+c+n'!$Q841="C",'10a+c+n'!P841,0))</f>
        <v>0</v>
      </c>
    </row>
    <row r="842" spans="1:16" x14ac:dyDescent="0.2">
      <c r="A842" s="49">
        <f>IF(P842=0,0,IF(COUNTBLANK(P842)=1,0,COUNTA($P$14:P842)))</f>
        <v>0</v>
      </c>
      <c r="B842" s="21">
        <f>IF($C$4="citu pasākumu izmaksas",IF('10a+c+n'!$Q842="C",'10a+c+n'!B842,0))</f>
        <v>0</v>
      </c>
      <c r="C842" s="21">
        <f>IF($C$4="citu pasākumu izmaksas",IF('10a+c+n'!$Q842="C",'10a+c+n'!C842,0))</f>
        <v>0</v>
      </c>
      <c r="D842" s="21">
        <f>IF($C$4="citu pasākumu izmaksas",IF('10a+c+n'!$Q842="C",'10a+c+n'!D842,0))</f>
        <v>0</v>
      </c>
      <c r="E842" s="42"/>
      <c r="F842" s="64"/>
      <c r="G842" s="121"/>
      <c r="H842" s="121">
        <f>IF($C$4="citu pasākumu izmaksas",IF('10a+c+n'!$Q842="C",'10a+c+n'!H842,0))</f>
        <v>0</v>
      </c>
      <c r="I842" s="121"/>
      <c r="J842" s="121"/>
      <c r="K842" s="122">
        <f>IF($C$4="citu pasākumu izmaksas",IF('10a+c+n'!$Q842="C",'10a+c+n'!K842,0))</f>
        <v>0</v>
      </c>
      <c r="L842" s="83">
        <f>IF($C$4="citu pasākumu izmaksas",IF('10a+c+n'!$Q842="C",'10a+c+n'!L842,0))</f>
        <v>0</v>
      </c>
      <c r="M842" s="121">
        <f>IF($C$4="citu pasākumu izmaksas",IF('10a+c+n'!$Q842="C",'10a+c+n'!M842,0))</f>
        <v>0</v>
      </c>
      <c r="N842" s="121">
        <f>IF($C$4="citu pasākumu izmaksas",IF('10a+c+n'!$Q842="C",'10a+c+n'!N842,0))</f>
        <v>0</v>
      </c>
      <c r="O842" s="121">
        <f>IF($C$4="citu pasākumu izmaksas",IF('10a+c+n'!$Q842="C",'10a+c+n'!O842,0))</f>
        <v>0</v>
      </c>
      <c r="P842" s="122">
        <f>IF($C$4="citu pasākumu izmaksas",IF('10a+c+n'!$Q842="C",'10a+c+n'!P842,0))</f>
        <v>0</v>
      </c>
    </row>
    <row r="843" spans="1:16" x14ac:dyDescent="0.2">
      <c r="A843" s="49">
        <f>IF(P843=0,0,IF(COUNTBLANK(P843)=1,0,COUNTA($P$14:P843)))</f>
        <v>0</v>
      </c>
      <c r="B843" s="21">
        <f>IF($C$4="citu pasākumu izmaksas",IF('10a+c+n'!$Q843="C",'10a+c+n'!B843,0))</f>
        <v>0</v>
      </c>
      <c r="C843" s="21">
        <f>IF($C$4="citu pasākumu izmaksas",IF('10a+c+n'!$Q843="C",'10a+c+n'!C843,0))</f>
        <v>0</v>
      </c>
      <c r="D843" s="21">
        <f>IF($C$4="citu pasākumu izmaksas",IF('10a+c+n'!$Q843="C",'10a+c+n'!D843,0))</f>
        <v>0</v>
      </c>
      <c r="E843" s="42"/>
      <c r="F843" s="64"/>
      <c r="G843" s="121"/>
      <c r="H843" s="121">
        <f>IF($C$4="citu pasākumu izmaksas",IF('10a+c+n'!$Q843="C",'10a+c+n'!H843,0))</f>
        <v>0</v>
      </c>
      <c r="I843" s="121"/>
      <c r="J843" s="121"/>
      <c r="K843" s="122">
        <f>IF($C$4="citu pasākumu izmaksas",IF('10a+c+n'!$Q843="C",'10a+c+n'!K843,0))</f>
        <v>0</v>
      </c>
      <c r="L843" s="83">
        <f>IF($C$4="citu pasākumu izmaksas",IF('10a+c+n'!$Q843="C",'10a+c+n'!L843,0))</f>
        <v>0</v>
      </c>
      <c r="M843" s="121">
        <f>IF($C$4="citu pasākumu izmaksas",IF('10a+c+n'!$Q843="C",'10a+c+n'!M843,0))</f>
        <v>0</v>
      </c>
      <c r="N843" s="121">
        <f>IF($C$4="citu pasākumu izmaksas",IF('10a+c+n'!$Q843="C",'10a+c+n'!N843,0))</f>
        <v>0</v>
      </c>
      <c r="O843" s="121">
        <f>IF($C$4="citu pasākumu izmaksas",IF('10a+c+n'!$Q843="C",'10a+c+n'!O843,0))</f>
        <v>0</v>
      </c>
      <c r="P843" s="122">
        <f>IF($C$4="citu pasākumu izmaksas",IF('10a+c+n'!$Q843="C",'10a+c+n'!P843,0))</f>
        <v>0</v>
      </c>
    </row>
    <row r="844" spans="1:16" x14ac:dyDescent="0.2">
      <c r="A844" s="49">
        <f>IF(P844=0,0,IF(COUNTBLANK(P844)=1,0,COUNTA($P$14:P844)))</f>
        <v>0</v>
      </c>
      <c r="B844" s="21">
        <f>IF($C$4="citu pasākumu izmaksas",IF('10a+c+n'!$Q844="C",'10a+c+n'!B844,0))</f>
        <v>0</v>
      </c>
      <c r="C844" s="21">
        <f>IF($C$4="citu pasākumu izmaksas",IF('10a+c+n'!$Q844="C",'10a+c+n'!C844,0))</f>
        <v>0</v>
      </c>
      <c r="D844" s="21">
        <f>IF($C$4="citu pasākumu izmaksas",IF('10a+c+n'!$Q844="C",'10a+c+n'!D844,0))</f>
        <v>0</v>
      </c>
      <c r="E844" s="42"/>
      <c r="F844" s="64"/>
      <c r="G844" s="121"/>
      <c r="H844" s="121">
        <f>IF($C$4="citu pasākumu izmaksas",IF('10a+c+n'!$Q844="C",'10a+c+n'!H844,0))</f>
        <v>0</v>
      </c>
      <c r="I844" s="121"/>
      <c r="J844" s="121"/>
      <c r="K844" s="122">
        <f>IF($C$4="citu pasākumu izmaksas",IF('10a+c+n'!$Q844="C",'10a+c+n'!K844,0))</f>
        <v>0</v>
      </c>
      <c r="L844" s="83">
        <f>IF($C$4="citu pasākumu izmaksas",IF('10a+c+n'!$Q844="C",'10a+c+n'!L844,0))</f>
        <v>0</v>
      </c>
      <c r="M844" s="121">
        <f>IF($C$4="citu pasākumu izmaksas",IF('10a+c+n'!$Q844="C",'10a+c+n'!M844,0))</f>
        <v>0</v>
      </c>
      <c r="N844" s="121">
        <f>IF($C$4="citu pasākumu izmaksas",IF('10a+c+n'!$Q844="C",'10a+c+n'!N844,0))</f>
        <v>0</v>
      </c>
      <c r="O844" s="121">
        <f>IF($C$4="citu pasākumu izmaksas",IF('10a+c+n'!$Q844="C",'10a+c+n'!O844,0))</f>
        <v>0</v>
      </c>
      <c r="P844" s="122">
        <f>IF($C$4="citu pasākumu izmaksas",IF('10a+c+n'!$Q844="C",'10a+c+n'!P844,0))</f>
        <v>0</v>
      </c>
    </row>
    <row r="845" spans="1:16" x14ac:dyDescent="0.2">
      <c r="A845" s="49">
        <f>IF(P845=0,0,IF(COUNTBLANK(P845)=1,0,COUNTA($P$14:P845)))</f>
        <v>0</v>
      </c>
      <c r="B845" s="21">
        <f>IF($C$4="citu pasākumu izmaksas",IF('10a+c+n'!$Q845="C",'10a+c+n'!B845,0))</f>
        <v>0</v>
      </c>
      <c r="C845" s="21">
        <f>IF($C$4="citu pasākumu izmaksas",IF('10a+c+n'!$Q845="C",'10a+c+n'!C845,0))</f>
        <v>0</v>
      </c>
      <c r="D845" s="21">
        <f>IF($C$4="citu pasākumu izmaksas",IF('10a+c+n'!$Q845="C",'10a+c+n'!D845,0))</f>
        <v>0</v>
      </c>
      <c r="E845" s="42"/>
      <c r="F845" s="64"/>
      <c r="G845" s="121"/>
      <c r="H845" s="121">
        <f>IF($C$4="citu pasākumu izmaksas",IF('10a+c+n'!$Q845="C",'10a+c+n'!H845,0))</f>
        <v>0</v>
      </c>
      <c r="I845" s="121"/>
      <c r="J845" s="121"/>
      <c r="K845" s="122">
        <f>IF($C$4="citu pasākumu izmaksas",IF('10a+c+n'!$Q845="C",'10a+c+n'!K845,0))</f>
        <v>0</v>
      </c>
      <c r="L845" s="83">
        <f>IF($C$4="citu pasākumu izmaksas",IF('10a+c+n'!$Q845="C",'10a+c+n'!L845,0))</f>
        <v>0</v>
      </c>
      <c r="M845" s="121">
        <f>IF($C$4="citu pasākumu izmaksas",IF('10a+c+n'!$Q845="C",'10a+c+n'!M845,0))</f>
        <v>0</v>
      </c>
      <c r="N845" s="121">
        <f>IF($C$4="citu pasākumu izmaksas",IF('10a+c+n'!$Q845="C",'10a+c+n'!N845,0))</f>
        <v>0</v>
      </c>
      <c r="O845" s="121">
        <f>IF($C$4="citu pasākumu izmaksas",IF('10a+c+n'!$Q845="C",'10a+c+n'!O845,0))</f>
        <v>0</v>
      </c>
      <c r="P845" s="122">
        <f>IF($C$4="citu pasākumu izmaksas",IF('10a+c+n'!$Q845="C",'10a+c+n'!P845,0))</f>
        <v>0</v>
      </c>
    </row>
    <row r="846" spans="1:16" x14ac:dyDescent="0.2">
      <c r="A846" s="49">
        <f>IF(P846=0,0,IF(COUNTBLANK(P846)=1,0,COUNTA($P$14:P846)))</f>
        <v>0</v>
      </c>
      <c r="B846" s="21">
        <f>IF($C$4="citu pasākumu izmaksas",IF('10a+c+n'!$Q846="C",'10a+c+n'!B846,0))</f>
        <v>0</v>
      </c>
      <c r="C846" s="21">
        <f>IF($C$4="citu pasākumu izmaksas",IF('10a+c+n'!$Q846="C",'10a+c+n'!C846,0))</f>
        <v>0</v>
      </c>
      <c r="D846" s="21">
        <f>IF($C$4="citu pasākumu izmaksas",IF('10a+c+n'!$Q846="C",'10a+c+n'!D846,0))</f>
        <v>0</v>
      </c>
      <c r="E846" s="42"/>
      <c r="F846" s="64"/>
      <c r="G846" s="121"/>
      <c r="H846" s="121">
        <f>IF($C$4="citu pasākumu izmaksas",IF('10a+c+n'!$Q846="C",'10a+c+n'!H846,0))</f>
        <v>0</v>
      </c>
      <c r="I846" s="121"/>
      <c r="J846" s="121"/>
      <c r="K846" s="122">
        <f>IF($C$4="citu pasākumu izmaksas",IF('10a+c+n'!$Q846="C",'10a+c+n'!K846,0))</f>
        <v>0</v>
      </c>
      <c r="L846" s="83">
        <f>IF($C$4="citu pasākumu izmaksas",IF('10a+c+n'!$Q846="C",'10a+c+n'!L846,0))</f>
        <v>0</v>
      </c>
      <c r="M846" s="121">
        <f>IF($C$4="citu pasākumu izmaksas",IF('10a+c+n'!$Q846="C",'10a+c+n'!M846,0))</f>
        <v>0</v>
      </c>
      <c r="N846" s="121">
        <f>IF($C$4="citu pasākumu izmaksas",IF('10a+c+n'!$Q846="C",'10a+c+n'!N846,0))</f>
        <v>0</v>
      </c>
      <c r="O846" s="121">
        <f>IF($C$4="citu pasākumu izmaksas",IF('10a+c+n'!$Q846="C",'10a+c+n'!O846,0))</f>
        <v>0</v>
      </c>
      <c r="P846" s="122">
        <f>IF($C$4="citu pasākumu izmaksas",IF('10a+c+n'!$Q846="C",'10a+c+n'!P846,0))</f>
        <v>0</v>
      </c>
    </row>
    <row r="847" spans="1:16" x14ac:dyDescent="0.2">
      <c r="A847" s="49">
        <f>IF(P847=0,0,IF(COUNTBLANK(P847)=1,0,COUNTA($P$14:P847)))</f>
        <v>0</v>
      </c>
      <c r="B847" s="21">
        <f>IF($C$4="citu pasākumu izmaksas",IF('10a+c+n'!$Q847="C",'10a+c+n'!B847,0))</f>
        <v>0</v>
      </c>
      <c r="C847" s="21">
        <f>IF($C$4="citu pasākumu izmaksas",IF('10a+c+n'!$Q847="C",'10a+c+n'!C847,0))</f>
        <v>0</v>
      </c>
      <c r="D847" s="21">
        <f>IF($C$4="citu pasākumu izmaksas",IF('10a+c+n'!$Q847="C",'10a+c+n'!D847,0))</f>
        <v>0</v>
      </c>
      <c r="E847" s="42"/>
      <c r="F847" s="64"/>
      <c r="G847" s="121"/>
      <c r="H847" s="121">
        <f>IF($C$4="citu pasākumu izmaksas",IF('10a+c+n'!$Q847="C",'10a+c+n'!H847,0))</f>
        <v>0</v>
      </c>
      <c r="I847" s="121"/>
      <c r="J847" s="121"/>
      <c r="K847" s="122">
        <f>IF($C$4="citu pasākumu izmaksas",IF('10a+c+n'!$Q847="C",'10a+c+n'!K847,0))</f>
        <v>0</v>
      </c>
      <c r="L847" s="83">
        <f>IF($C$4="citu pasākumu izmaksas",IF('10a+c+n'!$Q847="C",'10a+c+n'!L847,0))</f>
        <v>0</v>
      </c>
      <c r="M847" s="121">
        <f>IF($C$4="citu pasākumu izmaksas",IF('10a+c+n'!$Q847="C",'10a+c+n'!M847,0))</f>
        <v>0</v>
      </c>
      <c r="N847" s="121">
        <f>IF($C$4="citu pasākumu izmaksas",IF('10a+c+n'!$Q847="C",'10a+c+n'!N847,0))</f>
        <v>0</v>
      </c>
      <c r="O847" s="121">
        <f>IF($C$4="citu pasākumu izmaksas",IF('10a+c+n'!$Q847="C",'10a+c+n'!O847,0))</f>
        <v>0</v>
      </c>
      <c r="P847" s="122">
        <f>IF($C$4="citu pasākumu izmaksas",IF('10a+c+n'!$Q847="C",'10a+c+n'!P847,0))</f>
        <v>0</v>
      </c>
    </row>
    <row r="848" spans="1:16" x14ac:dyDescent="0.2">
      <c r="A848" s="49">
        <f>IF(P848=0,0,IF(COUNTBLANK(P848)=1,0,COUNTA($P$14:P848)))</f>
        <v>0</v>
      </c>
      <c r="B848" s="21">
        <f>IF($C$4="citu pasākumu izmaksas",IF('10a+c+n'!$Q848="C",'10a+c+n'!B848,0))</f>
        <v>0</v>
      </c>
      <c r="C848" s="21">
        <f>IF($C$4="citu pasākumu izmaksas",IF('10a+c+n'!$Q848="C",'10a+c+n'!C848,0))</f>
        <v>0</v>
      </c>
      <c r="D848" s="21">
        <f>IF($C$4="citu pasākumu izmaksas",IF('10a+c+n'!$Q848="C",'10a+c+n'!D848,0))</f>
        <v>0</v>
      </c>
      <c r="E848" s="42"/>
      <c r="F848" s="64"/>
      <c r="G848" s="121"/>
      <c r="H848" s="121">
        <f>IF($C$4="citu pasākumu izmaksas",IF('10a+c+n'!$Q848="C",'10a+c+n'!H848,0))</f>
        <v>0</v>
      </c>
      <c r="I848" s="121"/>
      <c r="J848" s="121"/>
      <c r="K848" s="122">
        <f>IF($C$4="citu pasākumu izmaksas",IF('10a+c+n'!$Q848="C",'10a+c+n'!K848,0))</f>
        <v>0</v>
      </c>
      <c r="L848" s="83">
        <f>IF($C$4="citu pasākumu izmaksas",IF('10a+c+n'!$Q848="C",'10a+c+n'!L848,0))</f>
        <v>0</v>
      </c>
      <c r="M848" s="121">
        <f>IF($C$4="citu pasākumu izmaksas",IF('10a+c+n'!$Q848="C",'10a+c+n'!M848,0))</f>
        <v>0</v>
      </c>
      <c r="N848" s="121">
        <f>IF($C$4="citu pasākumu izmaksas",IF('10a+c+n'!$Q848="C",'10a+c+n'!N848,0))</f>
        <v>0</v>
      </c>
      <c r="O848" s="121">
        <f>IF($C$4="citu pasākumu izmaksas",IF('10a+c+n'!$Q848="C",'10a+c+n'!O848,0))</f>
        <v>0</v>
      </c>
      <c r="P848" s="122">
        <f>IF($C$4="citu pasākumu izmaksas",IF('10a+c+n'!$Q848="C",'10a+c+n'!P848,0))</f>
        <v>0</v>
      </c>
    </row>
    <row r="849" spans="1:16" x14ac:dyDescent="0.2">
      <c r="A849" s="49">
        <f>IF(P849=0,0,IF(COUNTBLANK(P849)=1,0,COUNTA($P$14:P849)))</f>
        <v>0</v>
      </c>
      <c r="B849" s="21">
        <f>IF($C$4="citu pasākumu izmaksas",IF('10a+c+n'!$Q849="C",'10a+c+n'!B849,0))</f>
        <v>0</v>
      </c>
      <c r="C849" s="21">
        <f>IF($C$4="citu pasākumu izmaksas",IF('10a+c+n'!$Q849="C",'10a+c+n'!C849,0))</f>
        <v>0</v>
      </c>
      <c r="D849" s="21">
        <f>IF($C$4="citu pasākumu izmaksas",IF('10a+c+n'!$Q849="C",'10a+c+n'!D849,0))</f>
        <v>0</v>
      </c>
      <c r="E849" s="42"/>
      <c r="F849" s="64"/>
      <c r="G849" s="121"/>
      <c r="H849" s="121">
        <f>IF($C$4="citu pasākumu izmaksas",IF('10a+c+n'!$Q849="C",'10a+c+n'!H849,0))</f>
        <v>0</v>
      </c>
      <c r="I849" s="121"/>
      <c r="J849" s="121"/>
      <c r="K849" s="122">
        <f>IF($C$4="citu pasākumu izmaksas",IF('10a+c+n'!$Q849="C",'10a+c+n'!K849,0))</f>
        <v>0</v>
      </c>
      <c r="L849" s="83">
        <f>IF($C$4="citu pasākumu izmaksas",IF('10a+c+n'!$Q849="C",'10a+c+n'!L849,0))</f>
        <v>0</v>
      </c>
      <c r="M849" s="121">
        <f>IF($C$4="citu pasākumu izmaksas",IF('10a+c+n'!$Q849="C",'10a+c+n'!M849,0))</f>
        <v>0</v>
      </c>
      <c r="N849" s="121">
        <f>IF($C$4="citu pasākumu izmaksas",IF('10a+c+n'!$Q849="C",'10a+c+n'!N849,0))</f>
        <v>0</v>
      </c>
      <c r="O849" s="121">
        <f>IF($C$4="citu pasākumu izmaksas",IF('10a+c+n'!$Q849="C",'10a+c+n'!O849,0))</f>
        <v>0</v>
      </c>
      <c r="P849" s="122">
        <f>IF($C$4="citu pasākumu izmaksas",IF('10a+c+n'!$Q849="C",'10a+c+n'!P849,0))</f>
        <v>0</v>
      </c>
    </row>
    <row r="850" spans="1:16" x14ac:dyDescent="0.2">
      <c r="A850" s="49">
        <f>IF(P850=0,0,IF(COUNTBLANK(P850)=1,0,COUNTA($P$14:P850)))</f>
        <v>0</v>
      </c>
      <c r="B850" s="21">
        <f>IF($C$4="citu pasākumu izmaksas",IF('10a+c+n'!$Q850="C",'10a+c+n'!B850,0))</f>
        <v>0</v>
      </c>
      <c r="C850" s="21">
        <f>IF($C$4="citu pasākumu izmaksas",IF('10a+c+n'!$Q850="C",'10a+c+n'!C850,0))</f>
        <v>0</v>
      </c>
      <c r="D850" s="21">
        <f>IF($C$4="citu pasākumu izmaksas",IF('10a+c+n'!$Q850="C",'10a+c+n'!D850,0))</f>
        <v>0</v>
      </c>
      <c r="E850" s="42"/>
      <c r="F850" s="64"/>
      <c r="G850" s="121"/>
      <c r="H850" s="121">
        <f>IF($C$4="citu pasākumu izmaksas",IF('10a+c+n'!$Q850="C",'10a+c+n'!H850,0))</f>
        <v>0</v>
      </c>
      <c r="I850" s="121"/>
      <c r="J850" s="121"/>
      <c r="K850" s="122">
        <f>IF($C$4="citu pasākumu izmaksas",IF('10a+c+n'!$Q850="C",'10a+c+n'!K850,0))</f>
        <v>0</v>
      </c>
      <c r="L850" s="83">
        <f>IF($C$4="citu pasākumu izmaksas",IF('10a+c+n'!$Q850="C",'10a+c+n'!L850,0))</f>
        <v>0</v>
      </c>
      <c r="M850" s="121">
        <f>IF($C$4="citu pasākumu izmaksas",IF('10a+c+n'!$Q850="C",'10a+c+n'!M850,0))</f>
        <v>0</v>
      </c>
      <c r="N850" s="121">
        <f>IF($C$4="citu pasākumu izmaksas",IF('10a+c+n'!$Q850="C",'10a+c+n'!N850,0))</f>
        <v>0</v>
      </c>
      <c r="O850" s="121">
        <f>IF($C$4="citu pasākumu izmaksas",IF('10a+c+n'!$Q850="C",'10a+c+n'!O850,0))</f>
        <v>0</v>
      </c>
      <c r="P850" s="122">
        <f>IF($C$4="citu pasākumu izmaksas",IF('10a+c+n'!$Q850="C",'10a+c+n'!P850,0))</f>
        <v>0</v>
      </c>
    </row>
    <row r="851" spans="1:16" x14ac:dyDescent="0.2">
      <c r="A851" s="49">
        <f>IF(P851=0,0,IF(COUNTBLANK(P851)=1,0,COUNTA($P$14:P851)))</f>
        <v>0</v>
      </c>
      <c r="B851" s="21">
        <f>IF($C$4="citu pasākumu izmaksas",IF('10a+c+n'!$Q851="C",'10a+c+n'!B851,0))</f>
        <v>0</v>
      </c>
      <c r="C851" s="21">
        <f>IF($C$4="citu pasākumu izmaksas",IF('10a+c+n'!$Q851="C",'10a+c+n'!C851,0))</f>
        <v>0</v>
      </c>
      <c r="D851" s="21">
        <f>IF($C$4="citu pasākumu izmaksas",IF('10a+c+n'!$Q851="C",'10a+c+n'!D851,0))</f>
        <v>0</v>
      </c>
      <c r="E851" s="42"/>
      <c r="F851" s="64"/>
      <c r="G851" s="121"/>
      <c r="H851" s="121">
        <f>IF($C$4="citu pasākumu izmaksas",IF('10a+c+n'!$Q851="C",'10a+c+n'!H851,0))</f>
        <v>0</v>
      </c>
      <c r="I851" s="121"/>
      <c r="J851" s="121"/>
      <c r="K851" s="122">
        <f>IF($C$4="citu pasākumu izmaksas",IF('10a+c+n'!$Q851="C",'10a+c+n'!K851,0))</f>
        <v>0</v>
      </c>
      <c r="L851" s="83">
        <f>IF($C$4="citu pasākumu izmaksas",IF('10a+c+n'!$Q851="C",'10a+c+n'!L851,0))</f>
        <v>0</v>
      </c>
      <c r="M851" s="121">
        <f>IF($C$4="citu pasākumu izmaksas",IF('10a+c+n'!$Q851="C",'10a+c+n'!M851,0))</f>
        <v>0</v>
      </c>
      <c r="N851" s="121">
        <f>IF($C$4="citu pasākumu izmaksas",IF('10a+c+n'!$Q851="C",'10a+c+n'!N851,0))</f>
        <v>0</v>
      </c>
      <c r="O851" s="121">
        <f>IF($C$4="citu pasākumu izmaksas",IF('10a+c+n'!$Q851="C",'10a+c+n'!O851,0))</f>
        <v>0</v>
      </c>
      <c r="P851" s="122">
        <f>IF($C$4="citu pasākumu izmaksas",IF('10a+c+n'!$Q851="C",'10a+c+n'!P851,0))</f>
        <v>0</v>
      </c>
    </row>
    <row r="852" spans="1:16" x14ac:dyDescent="0.2">
      <c r="A852" s="49">
        <f>IF(P852=0,0,IF(COUNTBLANK(P852)=1,0,COUNTA($P$14:P852)))</f>
        <v>0</v>
      </c>
      <c r="B852" s="21">
        <f>IF($C$4="citu pasākumu izmaksas",IF('10a+c+n'!$Q852="C",'10a+c+n'!B852,0))</f>
        <v>0</v>
      </c>
      <c r="C852" s="21">
        <f>IF($C$4="citu pasākumu izmaksas",IF('10a+c+n'!$Q852="C",'10a+c+n'!C852,0))</f>
        <v>0</v>
      </c>
      <c r="D852" s="21">
        <f>IF($C$4="citu pasākumu izmaksas",IF('10a+c+n'!$Q852="C",'10a+c+n'!D852,0))</f>
        <v>0</v>
      </c>
      <c r="E852" s="42"/>
      <c r="F852" s="64"/>
      <c r="G852" s="121"/>
      <c r="H852" s="121">
        <f>IF($C$4="citu pasākumu izmaksas",IF('10a+c+n'!$Q852="C",'10a+c+n'!H852,0))</f>
        <v>0</v>
      </c>
      <c r="I852" s="121"/>
      <c r="J852" s="121"/>
      <c r="K852" s="122">
        <f>IF($C$4="citu pasākumu izmaksas",IF('10a+c+n'!$Q852="C",'10a+c+n'!K852,0))</f>
        <v>0</v>
      </c>
      <c r="L852" s="83">
        <f>IF($C$4="citu pasākumu izmaksas",IF('10a+c+n'!$Q852="C",'10a+c+n'!L852,0))</f>
        <v>0</v>
      </c>
      <c r="M852" s="121">
        <f>IF($C$4="citu pasākumu izmaksas",IF('10a+c+n'!$Q852="C",'10a+c+n'!M852,0))</f>
        <v>0</v>
      </c>
      <c r="N852" s="121">
        <f>IF($C$4="citu pasākumu izmaksas",IF('10a+c+n'!$Q852="C",'10a+c+n'!N852,0))</f>
        <v>0</v>
      </c>
      <c r="O852" s="121">
        <f>IF($C$4="citu pasākumu izmaksas",IF('10a+c+n'!$Q852="C",'10a+c+n'!O852,0))</f>
        <v>0</v>
      </c>
      <c r="P852" s="122">
        <f>IF($C$4="citu pasākumu izmaksas",IF('10a+c+n'!$Q852="C",'10a+c+n'!P852,0))</f>
        <v>0</v>
      </c>
    </row>
    <row r="853" spans="1:16" x14ac:dyDescent="0.2">
      <c r="A853" s="49">
        <f>IF(P853=0,0,IF(COUNTBLANK(P853)=1,0,COUNTA($P$14:P853)))</f>
        <v>0</v>
      </c>
      <c r="B853" s="21">
        <f>IF($C$4="citu pasākumu izmaksas",IF('10a+c+n'!$Q853="C",'10a+c+n'!B853,0))</f>
        <v>0</v>
      </c>
      <c r="C853" s="21">
        <f>IF($C$4="citu pasākumu izmaksas",IF('10a+c+n'!$Q853="C",'10a+c+n'!C853,0))</f>
        <v>0</v>
      </c>
      <c r="D853" s="21">
        <f>IF($C$4="citu pasākumu izmaksas",IF('10a+c+n'!$Q853="C",'10a+c+n'!D853,0))</f>
        <v>0</v>
      </c>
      <c r="E853" s="42"/>
      <c r="F853" s="64"/>
      <c r="G853" s="121"/>
      <c r="H853" s="121">
        <f>IF($C$4="citu pasākumu izmaksas",IF('10a+c+n'!$Q853="C",'10a+c+n'!H853,0))</f>
        <v>0</v>
      </c>
      <c r="I853" s="121"/>
      <c r="J853" s="121"/>
      <c r="K853" s="122">
        <f>IF($C$4="citu pasākumu izmaksas",IF('10a+c+n'!$Q853="C",'10a+c+n'!K853,0))</f>
        <v>0</v>
      </c>
      <c r="L853" s="83">
        <f>IF($C$4="citu pasākumu izmaksas",IF('10a+c+n'!$Q853="C",'10a+c+n'!L853,0))</f>
        <v>0</v>
      </c>
      <c r="M853" s="121">
        <f>IF($C$4="citu pasākumu izmaksas",IF('10a+c+n'!$Q853="C",'10a+c+n'!M853,0))</f>
        <v>0</v>
      </c>
      <c r="N853" s="121">
        <f>IF($C$4="citu pasākumu izmaksas",IF('10a+c+n'!$Q853="C",'10a+c+n'!N853,0))</f>
        <v>0</v>
      </c>
      <c r="O853" s="121">
        <f>IF($C$4="citu pasākumu izmaksas",IF('10a+c+n'!$Q853="C",'10a+c+n'!O853,0))</f>
        <v>0</v>
      </c>
      <c r="P853" s="122">
        <f>IF($C$4="citu pasākumu izmaksas",IF('10a+c+n'!$Q853="C",'10a+c+n'!P853,0))</f>
        <v>0</v>
      </c>
    </row>
    <row r="854" spans="1:16" x14ac:dyDescent="0.2">
      <c r="A854" s="49">
        <f>IF(P854=0,0,IF(COUNTBLANK(P854)=1,0,COUNTA($P$14:P854)))</f>
        <v>0</v>
      </c>
      <c r="B854" s="21">
        <f>IF($C$4="citu pasākumu izmaksas",IF('10a+c+n'!$Q854="C",'10a+c+n'!B854,0))</f>
        <v>0</v>
      </c>
      <c r="C854" s="21">
        <f>IF($C$4="citu pasākumu izmaksas",IF('10a+c+n'!$Q854="C",'10a+c+n'!C854,0))</f>
        <v>0</v>
      </c>
      <c r="D854" s="21">
        <f>IF($C$4="citu pasākumu izmaksas",IF('10a+c+n'!$Q854="C",'10a+c+n'!D854,0))</f>
        <v>0</v>
      </c>
      <c r="E854" s="42"/>
      <c r="F854" s="64"/>
      <c r="G854" s="121"/>
      <c r="H854" s="121">
        <f>IF($C$4="citu pasākumu izmaksas",IF('10a+c+n'!$Q854="C",'10a+c+n'!H854,0))</f>
        <v>0</v>
      </c>
      <c r="I854" s="121"/>
      <c r="J854" s="121"/>
      <c r="K854" s="122">
        <f>IF($C$4="citu pasākumu izmaksas",IF('10a+c+n'!$Q854="C",'10a+c+n'!K854,0))</f>
        <v>0</v>
      </c>
      <c r="L854" s="83">
        <f>IF($C$4="citu pasākumu izmaksas",IF('10a+c+n'!$Q854="C",'10a+c+n'!L854,0))</f>
        <v>0</v>
      </c>
      <c r="M854" s="121">
        <f>IF($C$4="citu pasākumu izmaksas",IF('10a+c+n'!$Q854="C",'10a+c+n'!M854,0))</f>
        <v>0</v>
      </c>
      <c r="N854" s="121">
        <f>IF($C$4="citu pasākumu izmaksas",IF('10a+c+n'!$Q854="C",'10a+c+n'!N854,0))</f>
        <v>0</v>
      </c>
      <c r="O854" s="121">
        <f>IF($C$4="citu pasākumu izmaksas",IF('10a+c+n'!$Q854="C",'10a+c+n'!O854,0))</f>
        <v>0</v>
      </c>
      <c r="P854" s="122">
        <f>IF($C$4="citu pasākumu izmaksas",IF('10a+c+n'!$Q854="C",'10a+c+n'!P854,0))</f>
        <v>0</v>
      </c>
    </row>
    <row r="855" spans="1:16" x14ac:dyDescent="0.2">
      <c r="A855" s="49">
        <f>IF(P855=0,0,IF(COUNTBLANK(P855)=1,0,COUNTA($P$14:P855)))</f>
        <v>0</v>
      </c>
      <c r="B855" s="21">
        <f>IF($C$4="citu pasākumu izmaksas",IF('10a+c+n'!$Q855="C",'10a+c+n'!B855,0))</f>
        <v>0</v>
      </c>
      <c r="C855" s="21">
        <f>IF($C$4="citu pasākumu izmaksas",IF('10a+c+n'!$Q855="C",'10a+c+n'!C855,0))</f>
        <v>0</v>
      </c>
      <c r="D855" s="21">
        <f>IF($C$4="citu pasākumu izmaksas",IF('10a+c+n'!$Q855="C",'10a+c+n'!D855,0))</f>
        <v>0</v>
      </c>
      <c r="E855" s="42"/>
      <c r="F855" s="64"/>
      <c r="G855" s="121"/>
      <c r="H855" s="121">
        <f>IF($C$4="citu pasākumu izmaksas",IF('10a+c+n'!$Q855="C",'10a+c+n'!H855,0))</f>
        <v>0</v>
      </c>
      <c r="I855" s="121"/>
      <c r="J855" s="121"/>
      <c r="K855" s="122">
        <f>IF($C$4="citu pasākumu izmaksas",IF('10a+c+n'!$Q855="C",'10a+c+n'!K855,0))</f>
        <v>0</v>
      </c>
      <c r="L855" s="83">
        <f>IF($C$4="citu pasākumu izmaksas",IF('10a+c+n'!$Q855="C",'10a+c+n'!L855,0))</f>
        <v>0</v>
      </c>
      <c r="M855" s="121">
        <f>IF($C$4="citu pasākumu izmaksas",IF('10a+c+n'!$Q855="C",'10a+c+n'!M855,0))</f>
        <v>0</v>
      </c>
      <c r="N855" s="121">
        <f>IF($C$4="citu pasākumu izmaksas",IF('10a+c+n'!$Q855="C",'10a+c+n'!N855,0))</f>
        <v>0</v>
      </c>
      <c r="O855" s="121">
        <f>IF($C$4="citu pasākumu izmaksas",IF('10a+c+n'!$Q855="C",'10a+c+n'!O855,0))</f>
        <v>0</v>
      </c>
      <c r="P855" s="122">
        <f>IF($C$4="citu pasākumu izmaksas",IF('10a+c+n'!$Q855="C",'10a+c+n'!P855,0))</f>
        <v>0</v>
      </c>
    </row>
    <row r="856" spans="1:16" x14ac:dyDescent="0.2">
      <c r="A856" s="49">
        <f>IF(P856=0,0,IF(COUNTBLANK(P856)=1,0,COUNTA($P$14:P856)))</f>
        <v>0</v>
      </c>
      <c r="B856" s="21">
        <f>IF($C$4="citu pasākumu izmaksas",IF('10a+c+n'!$Q856="C",'10a+c+n'!B856,0))</f>
        <v>0</v>
      </c>
      <c r="C856" s="21">
        <f>IF($C$4="citu pasākumu izmaksas",IF('10a+c+n'!$Q856="C",'10a+c+n'!C856,0))</f>
        <v>0</v>
      </c>
      <c r="D856" s="21">
        <f>IF($C$4="citu pasākumu izmaksas",IF('10a+c+n'!$Q856="C",'10a+c+n'!D856,0))</f>
        <v>0</v>
      </c>
      <c r="E856" s="42"/>
      <c r="F856" s="64"/>
      <c r="G856" s="121"/>
      <c r="H856" s="121">
        <f>IF($C$4="citu pasākumu izmaksas",IF('10a+c+n'!$Q856="C",'10a+c+n'!H856,0))</f>
        <v>0</v>
      </c>
      <c r="I856" s="121"/>
      <c r="J856" s="121"/>
      <c r="K856" s="122">
        <f>IF($C$4="citu pasākumu izmaksas",IF('10a+c+n'!$Q856="C",'10a+c+n'!K856,0))</f>
        <v>0</v>
      </c>
      <c r="L856" s="83">
        <f>IF($C$4="citu pasākumu izmaksas",IF('10a+c+n'!$Q856="C",'10a+c+n'!L856,0))</f>
        <v>0</v>
      </c>
      <c r="M856" s="121">
        <f>IF($C$4="citu pasākumu izmaksas",IF('10a+c+n'!$Q856="C",'10a+c+n'!M856,0))</f>
        <v>0</v>
      </c>
      <c r="N856" s="121">
        <f>IF($C$4="citu pasākumu izmaksas",IF('10a+c+n'!$Q856="C",'10a+c+n'!N856,0))</f>
        <v>0</v>
      </c>
      <c r="O856" s="121">
        <f>IF($C$4="citu pasākumu izmaksas",IF('10a+c+n'!$Q856="C",'10a+c+n'!O856,0))</f>
        <v>0</v>
      </c>
      <c r="P856" s="122">
        <f>IF($C$4="citu pasākumu izmaksas",IF('10a+c+n'!$Q856="C",'10a+c+n'!P856,0))</f>
        <v>0</v>
      </c>
    </row>
    <row r="857" spans="1:16" x14ac:dyDescent="0.2">
      <c r="A857" s="49">
        <f>IF(P857=0,0,IF(COUNTBLANK(P857)=1,0,COUNTA($P$14:P857)))</f>
        <v>0</v>
      </c>
      <c r="B857" s="21">
        <f>IF($C$4="citu pasākumu izmaksas",IF('10a+c+n'!$Q857="C",'10a+c+n'!B857,0))</f>
        <v>0</v>
      </c>
      <c r="C857" s="21">
        <f>IF($C$4="citu pasākumu izmaksas",IF('10a+c+n'!$Q857="C",'10a+c+n'!C857,0))</f>
        <v>0</v>
      </c>
      <c r="D857" s="21">
        <f>IF($C$4="citu pasākumu izmaksas",IF('10a+c+n'!$Q857="C",'10a+c+n'!D857,0))</f>
        <v>0</v>
      </c>
      <c r="E857" s="42"/>
      <c r="F857" s="64"/>
      <c r="G857" s="121"/>
      <c r="H857" s="121">
        <f>IF($C$4="citu pasākumu izmaksas",IF('10a+c+n'!$Q857="C",'10a+c+n'!H857,0))</f>
        <v>0</v>
      </c>
      <c r="I857" s="121"/>
      <c r="J857" s="121"/>
      <c r="K857" s="122">
        <f>IF($C$4="citu pasākumu izmaksas",IF('10a+c+n'!$Q857="C",'10a+c+n'!K857,0))</f>
        <v>0</v>
      </c>
      <c r="L857" s="83">
        <f>IF($C$4="citu pasākumu izmaksas",IF('10a+c+n'!$Q857="C",'10a+c+n'!L857,0))</f>
        <v>0</v>
      </c>
      <c r="M857" s="121">
        <f>IF($C$4="citu pasākumu izmaksas",IF('10a+c+n'!$Q857="C",'10a+c+n'!M857,0))</f>
        <v>0</v>
      </c>
      <c r="N857" s="121">
        <f>IF($C$4="citu pasākumu izmaksas",IF('10a+c+n'!$Q857="C",'10a+c+n'!N857,0))</f>
        <v>0</v>
      </c>
      <c r="O857" s="121">
        <f>IF($C$4="citu pasākumu izmaksas",IF('10a+c+n'!$Q857="C",'10a+c+n'!O857,0))</f>
        <v>0</v>
      </c>
      <c r="P857" s="122">
        <f>IF($C$4="citu pasākumu izmaksas",IF('10a+c+n'!$Q857="C",'10a+c+n'!P857,0))</f>
        <v>0</v>
      </c>
    </row>
    <row r="858" spans="1:16" x14ac:dyDescent="0.2">
      <c r="A858" s="49">
        <f>IF(P858=0,0,IF(COUNTBLANK(P858)=1,0,COUNTA($P$14:P858)))</f>
        <v>0</v>
      </c>
      <c r="B858" s="21">
        <f>IF($C$4="citu pasākumu izmaksas",IF('10a+c+n'!$Q858="C",'10a+c+n'!B858,0))</f>
        <v>0</v>
      </c>
      <c r="C858" s="21">
        <f>IF($C$4="citu pasākumu izmaksas",IF('10a+c+n'!$Q858="C",'10a+c+n'!C858,0))</f>
        <v>0</v>
      </c>
      <c r="D858" s="21">
        <f>IF($C$4="citu pasākumu izmaksas",IF('10a+c+n'!$Q858="C",'10a+c+n'!D858,0))</f>
        <v>0</v>
      </c>
      <c r="E858" s="42"/>
      <c r="F858" s="64"/>
      <c r="G858" s="121"/>
      <c r="H858" s="121">
        <f>IF($C$4="citu pasākumu izmaksas",IF('10a+c+n'!$Q858="C",'10a+c+n'!H858,0))</f>
        <v>0</v>
      </c>
      <c r="I858" s="121"/>
      <c r="J858" s="121"/>
      <c r="K858" s="122">
        <f>IF($C$4="citu pasākumu izmaksas",IF('10a+c+n'!$Q858="C",'10a+c+n'!K858,0))</f>
        <v>0</v>
      </c>
      <c r="L858" s="83">
        <f>IF($C$4="citu pasākumu izmaksas",IF('10a+c+n'!$Q858="C",'10a+c+n'!L858,0))</f>
        <v>0</v>
      </c>
      <c r="M858" s="121">
        <f>IF($C$4="citu pasākumu izmaksas",IF('10a+c+n'!$Q858="C",'10a+c+n'!M858,0))</f>
        <v>0</v>
      </c>
      <c r="N858" s="121">
        <f>IF($C$4="citu pasākumu izmaksas",IF('10a+c+n'!$Q858="C",'10a+c+n'!N858,0))</f>
        <v>0</v>
      </c>
      <c r="O858" s="121">
        <f>IF($C$4="citu pasākumu izmaksas",IF('10a+c+n'!$Q858="C",'10a+c+n'!O858,0))</f>
        <v>0</v>
      </c>
      <c r="P858" s="122">
        <f>IF($C$4="citu pasākumu izmaksas",IF('10a+c+n'!$Q858="C",'10a+c+n'!P858,0))</f>
        <v>0</v>
      </c>
    </row>
    <row r="859" spans="1:16" x14ac:dyDescent="0.2">
      <c r="A859" s="49">
        <f>IF(P859=0,0,IF(COUNTBLANK(P859)=1,0,COUNTA($P$14:P859)))</f>
        <v>0</v>
      </c>
      <c r="B859" s="21">
        <f>IF($C$4="citu pasākumu izmaksas",IF('10a+c+n'!$Q859="C",'10a+c+n'!B859,0))</f>
        <v>0</v>
      </c>
      <c r="C859" s="21">
        <f>IF($C$4="citu pasākumu izmaksas",IF('10a+c+n'!$Q859="C",'10a+c+n'!C859,0))</f>
        <v>0</v>
      </c>
      <c r="D859" s="21">
        <f>IF($C$4="citu pasākumu izmaksas",IF('10a+c+n'!$Q859="C",'10a+c+n'!D859,0))</f>
        <v>0</v>
      </c>
      <c r="E859" s="42"/>
      <c r="F859" s="64"/>
      <c r="G859" s="121"/>
      <c r="H859" s="121">
        <f>IF($C$4="citu pasākumu izmaksas",IF('10a+c+n'!$Q859="C",'10a+c+n'!H859,0))</f>
        <v>0</v>
      </c>
      <c r="I859" s="121"/>
      <c r="J859" s="121"/>
      <c r="K859" s="122">
        <f>IF($C$4="citu pasākumu izmaksas",IF('10a+c+n'!$Q859="C",'10a+c+n'!K859,0))</f>
        <v>0</v>
      </c>
      <c r="L859" s="83">
        <f>IF($C$4="citu pasākumu izmaksas",IF('10a+c+n'!$Q859="C",'10a+c+n'!L859,0))</f>
        <v>0</v>
      </c>
      <c r="M859" s="121">
        <f>IF($C$4="citu pasākumu izmaksas",IF('10a+c+n'!$Q859="C",'10a+c+n'!M859,0))</f>
        <v>0</v>
      </c>
      <c r="N859" s="121">
        <f>IF($C$4="citu pasākumu izmaksas",IF('10a+c+n'!$Q859="C",'10a+c+n'!N859,0))</f>
        <v>0</v>
      </c>
      <c r="O859" s="121">
        <f>IF($C$4="citu pasākumu izmaksas",IF('10a+c+n'!$Q859="C",'10a+c+n'!O859,0))</f>
        <v>0</v>
      </c>
      <c r="P859" s="122">
        <f>IF($C$4="citu pasākumu izmaksas",IF('10a+c+n'!$Q859="C",'10a+c+n'!P859,0))</f>
        <v>0</v>
      </c>
    </row>
    <row r="860" spans="1:16" x14ac:dyDescent="0.2">
      <c r="A860" s="49">
        <f>IF(P860=0,0,IF(COUNTBLANK(P860)=1,0,COUNTA($P$14:P860)))</f>
        <v>0</v>
      </c>
      <c r="B860" s="21">
        <f>IF($C$4="citu pasākumu izmaksas",IF('10a+c+n'!$Q860="C",'10a+c+n'!B860,0))</f>
        <v>0</v>
      </c>
      <c r="C860" s="21">
        <f>IF($C$4="citu pasākumu izmaksas",IF('10a+c+n'!$Q860="C",'10a+c+n'!C860,0))</f>
        <v>0</v>
      </c>
      <c r="D860" s="21">
        <f>IF($C$4="citu pasākumu izmaksas",IF('10a+c+n'!$Q860="C",'10a+c+n'!D860,0))</f>
        <v>0</v>
      </c>
      <c r="E860" s="42"/>
      <c r="F860" s="64"/>
      <c r="G860" s="121"/>
      <c r="H860" s="121">
        <f>IF($C$4="citu pasākumu izmaksas",IF('10a+c+n'!$Q860="C",'10a+c+n'!H860,0))</f>
        <v>0</v>
      </c>
      <c r="I860" s="121"/>
      <c r="J860" s="121"/>
      <c r="K860" s="122">
        <f>IF($C$4="citu pasākumu izmaksas",IF('10a+c+n'!$Q860="C",'10a+c+n'!K860,0))</f>
        <v>0</v>
      </c>
      <c r="L860" s="83">
        <f>IF($C$4="citu pasākumu izmaksas",IF('10a+c+n'!$Q860="C",'10a+c+n'!L860,0))</f>
        <v>0</v>
      </c>
      <c r="M860" s="121">
        <f>IF($C$4="citu pasākumu izmaksas",IF('10a+c+n'!$Q860="C",'10a+c+n'!M860,0))</f>
        <v>0</v>
      </c>
      <c r="N860" s="121">
        <f>IF($C$4="citu pasākumu izmaksas",IF('10a+c+n'!$Q860="C",'10a+c+n'!N860,0))</f>
        <v>0</v>
      </c>
      <c r="O860" s="121">
        <f>IF($C$4="citu pasākumu izmaksas",IF('10a+c+n'!$Q860="C",'10a+c+n'!O860,0))</f>
        <v>0</v>
      </c>
      <c r="P860" s="122">
        <f>IF($C$4="citu pasākumu izmaksas",IF('10a+c+n'!$Q860="C",'10a+c+n'!P860,0))</f>
        <v>0</v>
      </c>
    </row>
    <row r="861" spans="1:16" x14ac:dyDescent="0.2">
      <c r="A861" s="49">
        <f>IF(P861=0,0,IF(COUNTBLANK(P861)=1,0,COUNTA($P$14:P861)))</f>
        <v>0</v>
      </c>
      <c r="B861" s="21">
        <f>IF($C$4="citu pasākumu izmaksas",IF('10a+c+n'!$Q861="C",'10a+c+n'!B861,0))</f>
        <v>0</v>
      </c>
      <c r="C861" s="21">
        <f>IF($C$4="citu pasākumu izmaksas",IF('10a+c+n'!$Q861="C",'10a+c+n'!C861,0))</f>
        <v>0</v>
      </c>
      <c r="D861" s="21">
        <f>IF($C$4="citu pasākumu izmaksas",IF('10a+c+n'!$Q861="C",'10a+c+n'!D861,0))</f>
        <v>0</v>
      </c>
      <c r="E861" s="42"/>
      <c r="F861" s="64"/>
      <c r="G861" s="121"/>
      <c r="H861" s="121">
        <f>IF($C$4="citu pasākumu izmaksas",IF('10a+c+n'!$Q861="C",'10a+c+n'!H861,0))</f>
        <v>0</v>
      </c>
      <c r="I861" s="121"/>
      <c r="J861" s="121"/>
      <c r="K861" s="122">
        <f>IF($C$4="citu pasākumu izmaksas",IF('10a+c+n'!$Q861="C",'10a+c+n'!K861,0))</f>
        <v>0</v>
      </c>
      <c r="L861" s="83">
        <f>IF($C$4="citu pasākumu izmaksas",IF('10a+c+n'!$Q861="C",'10a+c+n'!L861,0))</f>
        <v>0</v>
      </c>
      <c r="M861" s="121">
        <f>IF($C$4="citu pasākumu izmaksas",IF('10a+c+n'!$Q861="C",'10a+c+n'!M861,0))</f>
        <v>0</v>
      </c>
      <c r="N861" s="121">
        <f>IF($C$4="citu pasākumu izmaksas",IF('10a+c+n'!$Q861="C",'10a+c+n'!N861,0))</f>
        <v>0</v>
      </c>
      <c r="O861" s="121">
        <f>IF($C$4="citu pasākumu izmaksas",IF('10a+c+n'!$Q861="C",'10a+c+n'!O861,0))</f>
        <v>0</v>
      </c>
      <c r="P861" s="122">
        <f>IF($C$4="citu pasākumu izmaksas",IF('10a+c+n'!$Q861="C",'10a+c+n'!P861,0))</f>
        <v>0</v>
      </c>
    </row>
    <row r="862" spans="1:16" x14ac:dyDescent="0.2">
      <c r="A862" s="49">
        <f>IF(P862=0,0,IF(COUNTBLANK(P862)=1,0,COUNTA($P$14:P862)))</f>
        <v>0</v>
      </c>
      <c r="B862" s="21">
        <f>IF($C$4="citu pasākumu izmaksas",IF('10a+c+n'!$Q862="C",'10a+c+n'!B862,0))</f>
        <v>0</v>
      </c>
      <c r="C862" s="21">
        <f>IF($C$4="citu pasākumu izmaksas",IF('10a+c+n'!$Q862="C",'10a+c+n'!C862,0))</f>
        <v>0</v>
      </c>
      <c r="D862" s="21">
        <f>IF($C$4="citu pasākumu izmaksas",IF('10a+c+n'!$Q862="C",'10a+c+n'!D862,0))</f>
        <v>0</v>
      </c>
      <c r="E862" s="42"/>
      <c r="F862" s="64"/>
      <c r="G862" s="121"/>
      <c r="H862" s="121">
        <f>IF($C$4="citu pasākumu izmaksas",IF('10a+c+n'!$Q862="C",'10a+c+n'!H862,0))</f>
        <v>0</v>
      </c>
      <c r="I862" s="121"/>
      <c r="J862" s="121"/>
      <c r="K862" s="122">
        <f>IF($C$4="citu pasākumu izmaksas",IF('10a+c+n'!$Q862="C",'10a+c+n'!K862,0))</f>
        <v>0</v>
      </c>
      <c r="L862" s="83">
        <f>IF($C$4="citu pasākumu izmaksas",IF('10a+c+n'!$Q862="C",'10a+c+n'!L862,0))</f>
        <v>0</v>
      </c>
      <c r="M862" s="121">
        <f>IF($C$4="citu pasākumu izmaksas",IF('10a+c+n'!$Q862="C",'10a+c+n'!M862,0))</f>
        <v>0</v>
      </c>
      <c r="N862" s="121">
        <f>IF($C$4="citu pasākumu izmaksas",IF('10a+c+n'!$Q862="C",'10a+c+n'!N862,0))</f>
        <v>0</v>
      </c>
      <c r="O862" s="121">
        <f>IF($C$4="citu pasākumu izmaksas",IF('10a+c+n'!$Q862="C",'10a+c+n'!O862,0))</f>
        <v>0</v>
      </c>
      <c r="P862" s="122">
        <f>IF($C$4="citu pasākumu izmaksas",IF('10a+c+n'!$Q862="C",'10a+c+n'!P862,0))</f>
        <v>0</v>
      </c>
    </row>
    <row r="863" spans="1:16" x14ac:dyDescent="0.2">
      <c r="A863" s="49">
        <f>IF(P863=0,0,IF(COUNTBLANK(P863)=1,0,COUNTA($P$14:P863)))</f>
        <v>0</v>
      </c>
      <c r="B863" s="21">
        <f>IF($C$4="citu pasākumu izmaksas",IF('10a+c+n'!$Q863="C",'10a+c+n'!B863,0))</f>
        <v>0</v>
      </c>
      <c r="C863" s="21">
        <f>IF($C$4="citu pasākumu izmaksas",IF('10a+c+n'!$Q863="C",'10a+c+n'!C863,0))</f>
        <v>0</v>
      </c>
      <c r="D863" s="21">
        <f>IF($C$4="citu pasākumu izmaksas",IF('10a+c+n'!$Q863="C",'10a+c+n'!D863,0))</f>
        <v>0</v>
      </c>
      <c r="E863" s="42"/>
      <c r="F863" s="64"/>
      <c r="G863" s="121"/>
      <c r="H863" s="121">
        <f>IF($C$4="citu pasākumu izmaksas",IF('10a+c+n'!$Q863="C",'10a+c+n'!H863,0))</f>
        <v>0</v>
      </c>
      <c r="I863" s="121"/>
      <c r="J863" s="121"/>
      <c r="K863" s="122">
        <f>IF($C$4="citu pasākumu izmaksas",IF('10a+c+n'!$Q863="C",'10a+c+n'!K863,0))</f>
        <v>0</v>
      </c>
      <c r="L863" s="83">
        <f>IF($C$4="citu pasākumu izmaksas",IF('10a+c+n'!$Q863="C",'10a+c+n'!L863,0))</f>
        <v>0</v>
      </c>
      <c r="M863" s="121">
        <f>IF($C$4="citu pasākumu izmaksas",IF('10a+c+n'!$Q863="C",'10a+c+n'!M863,0))</f>
        <v>0</v>
      </c>
      <c r="N863" s="121">
        <f>IF($C$4="citu pasākumu izmaksas",IF('10a+c+n'!$Q863="C",'10a+c+n'!N863,0))</f>
        <v>0</v>
      </c>
      <c r="O863" s="121">
        <f>IF($C$4="citu pasākumu izmaksas",IF('10a+c+n'!$Q863="C",'10a+c+n'!O863,0))</f>
        <v>0</v>
      </c>
      <c r="P863" s="122">
        <f>IF($C$4="citu pasākumu izmaksas",IF('10a+c+n'!$Q863="C",'10a+c+n'!P863,0))</f>
        <v>0</v>
      </c>
    </row>
    <row r="864" spans="1:16" x14ac:dyDescent="0.2">
      <c r="A864" s="49">
        <f>IF(P864=0,0,IF(COUNTBLANK(P864)=1,0,COUNTA($P$14:P864)))</f>
        <v>0</v>
      </c>
      <c r="B864" s="21">
        <f>IF($C$4="citu pasākumu izmaksas",IF('10a+c+n'!$Q864="C",'10a+c+n'!B864,0))</f>
        <v>0</v>
      </c>
      <c r="C864" s="21">
        <f>IF($C$4="citu pasākumu izmaksas",IF('10a+c+n'!$Q864="C",'10a+c+n'!C864,0))</f>
        <v>0</v>
      </c>
      <c r="D864" s="21">
        <f>IF($C$4="citu pasākumu izmaksas",IF('10a+c+n'!$Q864="C",'10a+c+n'!D864,0))</f>
        <v>0</v>
      </c>
      <c r="E864" s="42"/>
      <c r="F864" s="64"/>
      <c r="G864" s="121"/>
      <c r="H864" s="121">
        <f>IF($C$4="citu pasākumu izmaksas",IF('10a+c+n'!$Q864="C",'10a+c+n'!H864,0))</f>
        <v>0</v>
      </c>
      <c r="I864" s="121"/>
      <c r="J864" s="121"/>
      <c r="K864" s="122">
        <f>IF($C$4="citu pasākumu izmaksas",IF('10a+c+n'!$Q864="C",'10a+c+n'!K864,0))</f>
        <v>0</v>
      </c>
      <c r="L864" s="83">
        <f>IF($C$4="citu pasākumu izmaksas",IF('10a+c+n'!$Q864="C",'10a+c+n'!L864,0))</f>
        <v>0</v>
      </c>
      <c r="M864" s="121">
        <f>IF($C$4="citu pasākumu izmaksas",IF('10a+c+n'!$Q864="C",'10a+c+n'!M864,0))</f>
        <v>0</v>
      </c>
      <c r="N864" s="121">
        <f>IF($C$4="citu pasākumu izmaksas",IF('10a+c+n'!$Q864="C",'10a+c+n'!N864,0))</f>
        <v>0</v>
      </c>
      <c r="O864" s="121">
        <f>IF($C$4="citu pasākumu izmaksas",IF('10a+c+n'!$Q864="C",'10a+c+n'!O864,0))</f>
        <v>0</v>
      </c>
      <c r="P864" s="122">
        <f>IF($C$4="citu pasākumu izmaksas",IF('10a+c+n'!$Q864="C",'10a+c+n'!P864,0))</f>
        <v>0</v>
      </c>
    </row>
    <row r="865" spans="1:16" x14ac:dyDescent="0.2">
      <c r="A865" s="49">
        <f>IF(P865=0,0,IF(COUNTBLANK(P865)=1,0,COUNTA($P$14:P865)))</f>
        <v>0</v>
      </c>
      <c r="B865" s="21">
        <f>IF($C$4="citu pasākumu izmaksas",IF('10a+c+n'!$Q865="C",'10a+c+n'!B865,0))</f>
        <v>0</v>
      </c>
      <c r="C865" s="21">
        <f>IF($C$4="citu pasākumu izmaksas",IF('10a+c+n'!$Q865="C",'10a+c+n'!C865,0))</f>
        <v>0</v>
      </c>
      <c r="D865" s="21">
        <f>IF($C$4="citu pasākumu izmaksas",IF('10a+c+n'!$Q865="C",'10a+c+n'!D865,0))</f>
        <v>0</v>
      </c>
      <c r="E865" s="42"/>
      <c r="F865" s="64"/>
      <c r="G865" s="121"/>
      <c r="H865" s="121">
        <f>IF($C$4="citu pasākumu izmaksas",IF('10a+c+n'!$Q865="C",'10a+c+n'!H865,0))</f>
        <v>0</v>
      </c>
      <c r="I865" s="121"/>
      <c r="J865" s="121"/>
      <c r="K865" s="122">
        <f>IF($C$4="citu pasākumu izmaksas",IF('10a+c+n'!$Q865="C",'10a+c+n'!K865,0))</f>
        <v>0</v>
      </c>
      <c r="L865" s="83">
        <f>IF($C$4="citu pasākumu izmaksas",IF('10a+c+n'!$Q865="C",'10a+c+n'!L865,0))</f>
        <v>0</v>
      </c>
      <c r="M865" s="121">
        <f>IF($C$4="citu pasākumu izmaksas",IF('10a+c+n'!$Q865="C",'10a+c+n'!M865,0))</f>
        <v>0</v>
      </c>
      <c r="N865" s="121">
        <f>IF($C$4="citu pasākumu izmaksas",IF('10a+c+n'!$Q865="C",'10a+c+n'!N865,0))</f>
        <v>0</v>
      </c>
      <c r="O865" s="121">
        <f>IF($C$4="citu pasākumu izmaksas",IF('10a+c+n'!$Q865="C",'10a+c+n'!O865,0))</f>
        <v>0</v>
      </c>
      <c r="P865" s="122">
        <f>IF($C$4="citu pasākumu izmaksas",IF('10a+c+n'!$Q865="C",'10a+c+n'!P865,0))</f>
        <v>0</v>
      </c>
    </row>
    <row r="866" spans="1:16" x14ac:dyDescent="0.2">
      <c r="A866" s="49">
        <f>IF(P866=0,0,IF(COUNTBLANK(P866)=1,0,COUNTA($P$14:P866)))</f>
        <v>0</v>
      </c>
      <c r="B866" s="21">
        <f>IF($C$4="citu pasākumu izmaksas",IF('10a+c+n'!$Q866="C",'10a+c+n'!B866,0))</f>
        <v>0</v>
      </c>
      <c r="C866" s="21">
        <f>IF($C$4="citu pasākumu izmaksas",IF('10a+c+n'!$Q866="C",'10a+c+n'!C866,0))</f>
        <v>0</v>
      </c>
      <c r="D866" s="21">
        <f>IF($C$4="citu pasākumu izmaksas",IF('10a+c+n'!$Q866="C",'10a+c+n'!D866,0))</f>
        <v>0</v>
      </c>
      <c r="E866" s="42"/>
      <c r="F866" s="64"/>
      <c r="G866" s="121"/>
      <c r="H866" s="121">
        <f>IF($C$4="citu pasākumu izmaksas",IF('10a+c+n'!$Q866="C",'10a+c+n'!H866,0))</f>
        <v>0</v>
      </c>
      <c r="I866" s="121"/>
      <c r="J866" s="121"/>
      <c r="K866" s="122">
        <f>IF($C$4="citu pasākumu izmaksas",IF('10a+c+n'!$Q866="C",'10a+c+n'!K866,0))</f>
        <v>0</v>
      </c>
      <c r="L866" s="83">
        <f>IF($C$4="citu pasākumu izmaksas",IF('10a+c+n'!$Q866="C",'10a+c+n'!L866,0))</f>
        <v>0</v>
      </c>
      <c r="M866" s="121">
        <f>IF($C$4="citu pasākumu izmaksas",IF('10a+c+n'!$Q866="C",'10a+c+n'!M866,0))</f>
        <v>0</v>
      </c>
      <c r="N866" s="121">
        <f>IF($C$4="citu pasākumu izmaksas",IF('10a+c+n'!$Q866="C",'10a+c+n'!N866,0))</f>
        <v>0</v>
      </c>
      <c r="O866" s="121">
        <f>IF($C$4="citu pasākumu izmaksas",IF('10a+c+n'!$Q866="C",'10a+c+n'!O866,0))</f>
        <v>0</v>
      </c>
      <c r="P866" s="122">
        <f>IF($C$4="citu pasākumu izmaksas",IF('10a+c+n'!$Q866="C",'10a+c+n'!P866,0))</f>
        <v>0</v>
      </c>
    </row>
    <row r="867" spans="1:16" x14ac:dyDescent="0.2">
      <c r="A867" s="49">
        <f>IF(P867=0,0,IF(COUNTBLANK(P867)=1,0,COUNTA($P$14:P867)))</f>
        <v>0</v>
      </c>
      <c r="B867" s="21">
        <f>IF($C$4="citu pasākumu izmaksas",IF('10a+c+n'!$Q867="C",'10a+c+n'!B867,0))</f>
        <v>0</v>
      </c>
      <c r="C867" s="21">
        <f>IF($C$4="citu pasākumu izmaksas",IF('10a+c+n'!$Q867="C",'10a+c+n'!C867,0))</f>
        <v>0</v>
      </c>
      <c r="D867" s="21">
        <f>IF($C$4="citu pasākumu izmaksas",IF('10a+c+n'!$Q867="C",'10a+c+n'!D867,0))</f>
        <v>0</v>
      </c>
      <c r="E867" s="42"/>
      <c r="F867" s="64"/>
      <c r="G867" s="121"/>
      <c r="H867" s="121">
        <f>IF($C$4="citu pasākumu izmaksas",IF('10a+c+n'!$Q867="C",'10a+c+n'!H867,0))</f>
        <v>0</v>
      </c>
      <c r="I867" s="121"/>
      <c r="J867" s="121"/>
      <c r="K867" s="122">
        <f>IF($C$4="citu pasākumu izmaksas",IF('10a+c+n'!$Q867="C",'10a+c+n'!K867,0))</f>
        <v>0</v>
      </c>
      <c r="L867" s="83">
        <f>IF($C$4="citu pasākumu izmaksas",IF('10a+c+n'!$Q867="C",'10a+c+n'!L867,0))</f>
        <v>0</v>
      </c>
      <c r="M867" s="121">
        <f>IF($C$4="citu pasākumu izmaksas",IF('10a+c+n'!$Q867="C",'10a+c+n'!M867,0))</f>
        <v>0</v>
      </c>
      <c r="N867" s="121">
        <f>IF($C$4="citu pasākumu izmaksas",IF('10a+c+n'!$Q867="C",'10a+c+n'!N867,0))</f>
        <v>0</v>
      </c>
      <c r="O867" s="121">
        <f>IF($C$4="citu pasākumu izmaksas",IF('10a+c+n'!$Q867="C",'10a+c+n'!O867,0))</f>
        <v>0</v>
      </c>
      <c r="P867" s="122">
        <f>IF($C$4="citu pasākumu izmaksas",IF('10a+c+n'!$Q867="C",'10a+c+n'!P867,0))</f>
        <v>0</v>
      </c>
    </row>
    <row r="868" spans="1:16" x14ac:dyDescent="0.2">
      <c r="A868" s="49">
        <f>IF(P868=0,0,IF(COUNTBLANK(P868)=1,0,COUNTA($P$14:P868)))</f>
        <v>0</v>
      </c>
      <c r="B868" s="21">
        <f>IF($C$4="citu pasākumu izmaksas",IF('10a+c+n'!$Q868="C",'10a+c+n'!B868,0))</f>
        <v>0</v>
      </c>
      <c r="C868" s="21">
        <f>IF($C$4="citu pasākumu izmaksas",IF('10a+c+n'!$Q868="C",'10a+c+n'!C868,0))</f>
        <v>0</v>
      </c>
      <c r="D868" s="21">
        <f>IF($C$4="citu pasākumu izmaksas",IF('10a+c+n'!$Q868="C",'10a+c+n'!D868,0))</f>
        <v>0</v>
      </c>
      <c r="E868" s="42"/>
      <c r="F868" s="64"/>
      <c r="G868" s="121"/>
      <c r="H868" s="121">
        <f>IF($C$4="citu pasākumu izmaksas",IF('10a+c+n'!$Q868="C",'10a+c+n'!H868,0))</f>
        <v>0</v>
      </c>
      <c r="I868" s="121"/>
      <c r="J868" s="121"/>
      <c r="K868" s="122">
        <f>IF($C$4="citu pasākumu izmaksas",IF('10a+c+n'!$Q868="C",'10a+c+n'!K868,0))</f>
        <v>0</v>
      </c>
      <c r="L868" s="83">
        <f>IF($C$4="citu pasākumu izmaksas",IF('10a+c+n'!$Q868="C",'10a+c+n'!L868,0))</f>
        <v>0</v>
      </c>
      <c r="M868" s="121">
        <f>IF($C$4="citu pasākumu izmaksas",IF('10a+c+n'!$Q868="C",'10a+c+n'!M868,0))</f>
        <v>0</v>
      </c>
      <c r="N868" s="121">
        <f>IF($C$4="citu pasākumu izmaksas",IF('10a+c+n'!$Q868="C",'10a+c+n'!N868,0))</f>
        <v>0</v>
      </c>
      <c r="O868" s="121">
        <f>IF($C$4="citu pasākumu izmaksas",IF('10a+c+n'!$Q868="C",'10a+c+n'!O868,0))</f>
        <v>0</v>
      </c>
      <c r="P868" s="122">
        <f>IF($C$4="citu pasākumu izmaksas",IF('10a+c+n'!$Q868="C",'10a+c+n'!P868,0))</f>
        <v>0</v>
      </c>
    </row>
    <row r="869" spans="1:16" x14ac:dyDescent="0.2">
      <c r="A869" s="49">
        <f>IF(P869=0,0,IF(COUNTBLANK(P869)=1,0,COUNTA($P$14:P869)))</f>
        <v>0</v>
      </c>
      <c r="B869" s="21">
        <f>IF($C$4="citu pasākumu izmaksas",IF('10a+c+n'!$Q869="C",'10a+c+n'!B869,0))</f>
        <v>0</v>
      </c>
      <c r="C869" s="21">
        <f>IF($C$4="citu pasākumu izmaksas",IF('10a+c+n'!$Q869="C",'10a+c+n'!C869,0))</f>
        <v>0</v>
      </c>
      <c r="D869" s="21">
        <f>IF($C$4="citu pasākumu izmaksas",IF('10a+c+n'!$Q869="C",'10a+c+n'!D869,0))</f>
        <v>0</v>
      </c>
      <c r="E869" s="42"/>
      <c r="F869" s="64"/>
      <c r="G869" s="121"/>
      <c r="H869" s="121">
        <f>IF($C$4="citu pasākumu izmaksas",IF('10a+c+n'!$Q869="C",'10a+c+n'!H869,0))</f>
        <v>0</v>
      </c>
      <c r="I869" s="121"/>
      <c r="J869" s="121"/>
      <c r="K869" s="122">
        <f>IF($C$4="citu pasākumu izmaksas",IF('10a+c+n'!$Q869="C",'10a+c+n'!K869,0))</f>
        <v>0</v>
      </c>
      <c r="L869" s="83">
        <f>IF($C$4="citu pasākumu izmaksas",IF('10a+c+n'!$Q869="C",'10a+c+n'!L869,0))</f>
        <v>0</v>
      </c>
      <c r="M869" s="121">
        <f>IF($C$4="citu pasākumu izmaksas",IF('10a+c+n'!$Q869="C",'10a+c+n'!M869,0))</f>
        <v>0</v>
      </c>
      <c r="N869" s="121">
        <f>IF($C$4="citu pasākumu izmaksas",IF('10a+c+n'!$Q869="C",'10a+c+n'!N869,0))</f>
        <v>0</v>
      </c>
      <c r="O869" s="121">
        <f>IF($C$4="citu pasākumu izmaksas",IF('10a+c+n'!$Q869="C",'10a+c+n'!O869,0))</f>
        <v>0</v>
      </c>
      <c r="P869" s="122">
        <f>IF($C$4="citu pasākumu izmaksas",IF('10a+c+n'!$Q869="C",'10a+c+n'!P869,0))</f>
        <v>0</v>
      </c>
    </row>
    <row r="870" spans="1:16" x14ac:dyDescent="0.2">
      <c r="A870" s="49">
        <f>IF(P870=0,0,IF(COUNTBLANK(P870)=1,0,COUNTA($P$14:P870)))</f>
        <v>0</v>
      </c>
      <c r="B870" s="21">
        <f>IF($C$4="citu pasākumu izmaksas",IF('10a+c+n'!$Q870="C",'10a+c+n'!B870,0))</f>
        <v>0</v>
      </c>
      <c r="C870" s="21">
        <f>IF($C$4="citu pasākumu izmaksas",IF('10a+c+n'!$Q870="C",'10a+c+n'!C870,0))</f>
        <v>0</v>
      </c>
      <c r="D870" s="21">
        <f>IF($C$4="citu pasākumu izmaksas",IF('10a+c+n'!$Q870="C",'10a+c+n'!D870,0))</f>
        <v>0</v>
      </c>
      <c r="E870" s="42"/>
      <c r="F870" s="64"/>
      <c r="G870" s="121"/>
      <c r="H870" s="121">
        <f>IF($C$4="citu pasākumu izmaksas",IF('10a+c+n'!$Q870="C",'10a+c+n'!H870,0))</f>
        <v>0</v>
      </c>
      <c r="I870" s="121"/>
      <c r="J870" s="121"/>
      <c r="K870" s="122">
        <f>IF($C$4="citu pasākumu izmaksas",IF('10a+c+n'!$Q870="C",'10a+c+n'!K870,0))</f>
        <v>0</v>
      </c>
      <c r="L870" s="83">
        <f>IF($C$4="citu pasākumu izmaksas",IF('10a+c+n'!$Q870="C",'10a+c+n'!L870,0))</f>
        <v>0</v>
      </c>
      <c r="M870" s="121">
        <f>IF($C$4="citu pasākumu izmaksas",IF('10a+c+n'!$Q870="C",'10a+c+n'!M870,0))</f>
        <v>0</v>
      </c>
      <c r="N870" s="121">
        <f>IF($C$4="citu pasākumu izmaksas",IF('10a+c+n'!$Q870="C",'10a+c+n'!N870,0))</f>
        <v>0</v>
      </c>
      <c r="O870" s="121">
        <f>IF($C$4="citu pasākumu izmaksas",IF('10a+c+n'!$Q870="C",'10a+c+n'!O870,0))</f>
        <v>0</v>
      </c>
      <c r="P870" s="122">
        <f>IF($C$4="citu pasākumu izmaksas",IF('10a+c+n'!$Q870="C",'10a+c+n'!P870,0))</f>
        <v>0</v>
      </c>
    </row>
    <row r="871" spans="1:16" x14ac:dyDescent="0.2">
      <c r="A871" s="49">
        <f>IF(P871=0,0,IF(COUNTBLANK(P871)=1,0,COUNTA($P$14:P871)))</f>
        <v>0</v>
      </c>
      <c r="B871" s="21">
        <f>IF($C$4="citu pasākumu izmaksas",IF('10a+c+n'!$Q871="C",'10a+c+n'!B871,0))</f>
        <v>0</v>
      </c>
      <c r="C871" s="21">
        <f>IF($C$4="citu pasākumu izmaksas",IF('10a+c+n'!$Q871="C",'10a+c+n'!C871,0))</f>
        <v>0</v>
      </c>
      <c r="D871" s="21">
        <f>IF($C$4="citu pasākumu izmaksas",IF('10a+c+n'!$Q871="C",'10a+c+n'!D871,0))</f>
        <v>0</v>
      </c>
      <c r="E871" s="42"/>
      <c r="F871" s="64"/>
      <c r="G871" s="121"/>
      <c r="H871" s="121">
        <f>IF($C$4="citu pasākumu izmaksas",IF('10a+c+n'!$Q871="C",'10a+c+n'!H871,0))</f>
        <v>0</v>
      </c>
      <c r="I871" s="121"/>
      <c r="J871" s="121"/>
      <c r="K871" s="122">
        <f>IF($C$4="citu pasākumu izmaksas",IF('10a+c+n'!$Q871="C",'10a+c+n'!K871,0))</f>
        <v>0</v>
      </c>
      <c r="L871" s="83">
        <f>IF($C$4="citu pasākumu izmaksas",IF('10a+c+n'!$Q871="C",'10a+c+n'!L871,0))</f>
        <v>0</v>
      </c>
      <c r="M871" s="121">
        <f>IF($C$4="citu pasākumu izmaksas",IF('10a+c+n'!$Q871="C",'10a+c+n'!M871,0))</f>
        <v>0</v>
      </c>
      <c r="N871" s="121">
        <f>IF($C$4="citu pasākumu izmaksas",IF('10a+c+n'!$Q871="C",'10a+c+n'!N871,0))</f>
        <v>0</v>
      </c>
      <c r="O871" s="121">
        <f>IF($C$4="citu pasākumu izmaksas",IF('10a+c+n'!$Q871="C",'10a+c+n'!O871,0))</f>
        <v>0</v>
      </c>
      <c r="P871" s="122">
        <f>IF($C$4="citu pasākumu izmaksas",IF('10a+c+n'!$Q871="C",'10a+c+n'!P871,0))</f>
        <v>0</v>
      </c>
    </row>
    <row r="872" spans="1:16" x14ac:dyDescent="0.2">
      <c r="A872" s="49">
        <f>IF(P872=0,0,IF(COUNTBLANK(P872)=1,0,COUNTA($P$14:P872)))</f>
        <v>0</v>
      </c>
      <c r="B872" s="21">
        <f>IF($C$4="citu pasākumu izmaksas",IF('10a+c+n'!$Q872="C",'10a+c+n'!B872,0))</f>
        <v>0</v>
      </c>
      <c r="C872" s="21">
        <f>IF($C$4="citu pasākumu izmaksas",IF('10a+c+n'!$Q872="C",'10a+c+n'!C872,0))</f>
        <v>0</v>
      </c>
      <c r="D872" s="21">
        <f>IF($C$4="citu pasākumu izmaksas",IF('10a+c+n'!$Q872="C",'10a+c+n'!D872,0))</f>
        <v>0</v>
      </c>
      <c r="E872" s="42"/>
      <c r="F872" s="64"/>
      <c r="G872" s="121"/>
      <c r="H872" s="121">
        <f>IF($C$4="citu pasākumu izmaksas",IF('10a+c+n'!$Q872="C",'10a+c+n'!H872,0))</f>
        <v>0</v>
      </c>
      <c r="I872" s="121"/>
      <c r="J872" s="121"/>
      <c r="K872" s="122">
        <f>IF($C$4="citu pasākumu izmaksas",IF('10a+c+n'!$Q872="C",'10a+c+n'!K872,0))</f>
        <v>0</v>
      </c>
      <c r="L872" s="83">
        <f>IF($C$4="citu pasākumu izmaksas",IF('10a+c+n'!$Q872="C",'10a+c+n'!L872,0))</f>
        <v>0</v>
      </c>
      <c r="M872" s="121">
        <f>IF($C$4="citu pasākumu izmaksas",IF('10a+c+n'!$Q872="C",'10a+c+n'!M872,0))</f>
        <v>0</v>
      </c>
      <c r="N872" s="121">
        <f>IF($C$4="citu pasākumu izmaksas",IF('10a+c+n'!$Q872="C",'10a+c+n'!N872,0))</f>
        <v>0</v>
      </c>
      <c r="O872" s="121">
        <f>IF($C$4="citu pasākumu izmaksas",IF('10a+c+n'!$Q872="C",'10a+c+n'!O872,0))</f>
        <v>0</v>
      </c>
      <c r="P872" s="122">
        <f>IF($C$4="citu pasākumu izmaksas",IF('10a+c+n'!$Q872="C",'10a+c+n'!P872,0))</f>
        <v>0</v>
      </c>
    </row>
    <row r="873" spans="1:16" x14ac:dyDescent="0.2">
      <c r="A873" s="49">
        <f>IF(P873=0,0,IF(COUNTBLANK(P873)=1,0,COUNTA($P$14:P873)))</f>
        <v>0</v>
      </c>
      <c r="B873" s="21">
        <f>IF($C$4="citu pasākumu izmaksas",IF('10a+c+n'!$Q873="C",'10a+c+n'!B873,0))</f>
        <v>0</v>
      </c>
      <c r="C873" s="21">
        <f>IF($C$4="citu pasākumu izmaksas",IF('10a+c+n'!$Q873="C",'10a+c+n'!C873,0))</f>
        <v>0</v>
      </c>
      <c r="D873" s="21">
        <f>IF($C$4="citu pasākumu izmaksas",IF('10a+c+n'!$Q873="C",'10a+c+n'!D873,0))</f>
        <v>0</v>
      </c>
      <c r="E873" s="42"/>
      <c r="F873" s="64"/>
      <c r="G873" s="121"/>
      <c r="H873" s="121">
        <f>IF($C$4="citu pasākumu izmaksas",IF('10a+c+n'!$Q873="C",'10a+c+n'!H873,0))</f>
        <v>0</v>
      </c>
      <c r="I873" s="121"/>
      <c r="J873" s="121"/>
      <c r="K873" s="122">
        <f>IF($C$4="citu pasākumu izmaksas",IF('10a+c+n'!$Q873="C",'10a+c+n'!K873,0))</f>
        <v>0</v>
      </c>
      <c r="L873" s="83">
        <f>IF($C$4="citu pasākumu izmaksas",IF('10a+c+n'!$Q873="C",'10a+c+n'!L873,0))</f>
        <v>0</v>
      </c>
      <c r="M873" s="121">
        <f>IF($C$4="citu pasākumu izmaksas",IF('10a+c+n'!$Q873="C",'10a+c+n'!M873,0))</f>
        <v>0</v>
      </c>
      <c r="N873" s="121">
        <f>IF($C$4="citu pasākumu izmaksas",IF('10a+c+n'!$Q873="C",'10a+c+n'!N873,0))</f>
        <v>0</v>
      </c>
      <c r="O873" s="121">
        <f>IF($C$4="citu pasākumu izmaksas",IF('10a+c+n'!$Q873="C",'10a+c+n'!O873,0))</f>
        <v>0</v>
      </c>
      <c r="P873" s="122">
        <f>IF($C$4="citu pasākumu izmaksas",IF('10a+c+n'!$Q873="C",'10a+c+n'!P873,0))</f>
        <v>0</v>
      </c>
    </row>
    <row r="874" spans="1:16" x14ac:dyDescent="0.2">
      <c r="A874" s="49">
        <f>IF(P874=0,0,IF(COUNTBLANK(P874)=1,0,COUNTA($P$14:P874)))</f>
        <v>0</v>
      </c>
      <c r="B874" s="21">
        <f>IF($C$4="citu pasākumu izmaksas",IF('10a+c+n'!$Q874="C",'10a+c+n'!B874,0))</f>
        <v>0</v>
      </c>
      <c r="C874" s="21">
        <f>IF($C$4="citu pasākumu izmaksas",IF('10a+c+n'!$Q874="C",'10a+c+n'!C874,0))</f>
        <v>0</v>
      </c>
      <c r="D874" s="21">
        <f>IF($C$4="citu pasākumu izmaksas",IF('10a+c+n'!$Q874="C",'10a+c+n'!D874,0))</f>
        <v>0</v>
      </c>
      <c r="E874" s="42"/>
      <c r="F874" s="64"/>
      <c r="G874" s="121"/>
      <c r="H874" s="121">
        <f>IF($C$4="citu pasākumu izmaksas",IF('10a+c+n'!$Q874="C",'10a+c+n'!H874,0))</f>
        <v>0</v>
      </c>
      <c r="I874" s="121"/>
      <c r="J874" s="121"/>
      <c r="K874" s="122">
        <f>IF($C$4="citu pasākumu izmaksas",IF('10a+c+n'!$Q874="C",'10a+c+n'!K874,0))</f>
        <v>0</v>
      </c>
      <c r="L874" s="83">
        <f>IF($C$4="citu pasākumu izmaksas",IF('10a+c+n'!$Q874="C",'10a+c+n'!L874,0))</f>
        <v>0</v>
      </c>
      <c r="M874" s="121">
        <f>IF($C$4="citu pasākumu izmaksas",IF('10a+c+n'!$Q874="C",'10a+c+n'!M874,0))</f>
        <v>0</v>
      </c>
      <c r="N874" s="121">
        <f>IF($C$4="citu pasākumu izmaksas",IF('10a+c+n'!$Q874="C",'10a+c+n'!N874,0))</f>
        <v>0</v>
      </c>
      <c r="O874" s="121">
        <f>IF($C$4="citu pasākumu izmaksas",IF('10a+c+n'!$Q874="C",'10a+c+n'!O874,0))</f>
        <v>0</v>
      </c>
      <c r="P874" s="122">
        <f>IF($C$4="citu pasākumu izmaksas",IF('10a+c+n'!$Q874="C",'10a+c+n'!P874,0))</f>
        <v>0</v>
      </c>
    </row>
    <row r="875" spans="1:16" x14ac:dyDescent="0.2">
      <c r="A875" s="49">
        <f>IF(P875=0,0,IF(COUNTBLANK(P875)=1,0,COUNTA($P$14:P875)))</f>
        <v>0</v>
      </c>
      <c r="B875" s="21">
        <f>IF($C$4="citu pasākumu izmaksas",IF('10a+c+n'!$Q875="C",'10a+c+n'!B875,0))</f>
        <v>0</v>
      </c>
      <c r="C875" s="21">
        <f>IF($C$4="citu pasākumu izmaksas",IF('10a+c+n'!$Q875="C",'10a+c+n'!C875,0))</f>
        <v>0</v>
      </c>
      <c r="D875" s="21">
        <f>IF($C$4="citu pasākumu izmaksas",IF('10a+c+n'!$Q875="C",'10a+c+n'!D875,0))</f>
        <v>0</v>
      </c>
      <c r="E875" s="42"/>
      <c r="F875" s="64"/>
      <c r="G875" s="121"/>
      <c r="H875" s="121">
        <f>IF($C$4="citu pasākumu izmaksas",IF('10a+c+n'!$Q875="C",'10a+c+n'!H875,0))</f>
        <v>0</v>
      </c>
      <c r="I875" s="121"/>
      <c r="J875" s="121"/>
      <c r="K875" s="122">
        <f>IF($C$4="citu pasākumu izmaksas",IF('10a+c+n'!$Q875="C",'10a+c+n'!K875,0))</f>
        <v>0</v>
      </c>
      <c r="L875" s="83">
        <f>IF($C$4="citu pasākumu izmaksas",IF('10a+c+n'!$Q875="C",'10a+c+n'!L875,0))</f>
        <v>0</v>
      </c>
      <c r="M875" s="121">
        <f>IF($C$4="citu pasākumu izmaksas",IF('10a+c+n'!$Q875="C",'10a+c+n'!M875,0))</f>
        <v>0</v>
      </c>
      <c r="N875" s="121">
        <f>IF($C$4="citu pasākumu izmaksas",IF('10a+c+n'!$Q875="C",'10a+c+n'!N875,0))</f>
        <v>0</v>
      </c>
      <c r="O875" s="121">
        <f>IF($C$4="citu pasākumu izmaksas",IF('10a+c+n'!$Q875="C",'10a+c+n'!O875,0))</f>
        <v>0</v>
      </c>
      <c r="P875" s="122">
        <f>IF($C$4="citu pasākumu izmaksas",IF('10a+c+n'!$Q875="C",'10a+c+n'!P875,0))</f>
        <v>0</v>
      </c>
    </row>
    <row r="876" spans="1:16" x14ac:dyDescent="0.2">
      <c r="A876" s="49">
        <f>IF(P876=0,0,IF(COUNTBLANK(P876)=1,0,COUNTA($P$14:P876)))</f>
        <v>0</v>
      </c>
      <c r="B876" s="21">
        <f>IF($C$4="citu pasākumu izmaksas",IF('10a+c+n'!$Q876="C",'10a+c+n'!B876,0))</f>
        <v>0</v>
      </c>
      <c r="C876" s="21">
        <f>IF($C$4="citu pasākumu izmaksas",IF('10a+c+n'!$Q876="C",'10a+c+n'!C876,0))</f>
        <v>0</v>
      </c>
      <c r="D876" s="21">
        <f>IF($C$4="citu pasākumu izmaksas",IF('10a+c+n'!$Q876="C",'10a+c+n'!D876,0))</f>
        <v>0</v>
      </c>
      <c r="E876" s="42"/>
      <c r="F876" s="64"/>
      <c r="G876" s="121"/>
      <c r="H876" s="121">
        <f>IF($C$4="citu pasākumu izmaksas",IF('10a+c+n'!$Q876="C",'10a+c+n'!H876,0))</f>
        <v>0</v>
      </c>
      <c r="I876" s="121"/>
      <c r="J876" s="121"/>
      <c r="K876" s="122">
        <f>IF($C$4="citu pasākumu izmaksas",IF('10a+c+n'!$Q876="C",'10a+c+n'!K876,0))</f>
        <v>0</v>
      </c>
      <c r="L876" s="83">
        <f>IF($C$4="citu pasākumu izmaksas",IF('10a+c+n'!$Q876="C",'10a+c+n'!L876,0))</f>
        <v>0</v>
      </c>
      <c r="M876" s="121">
        <f>IF($C$4="citu pasākumu izmaksas",IF('10a+c+n'!$Q876="C",'10a+c+n'!M876,0))</f>
        <v>0</v>
      </c>
      <c r="N876" s="121">
        <f>IF($C$4="citu pasākumu izmaksas",IF('10a+c+n'!$Q876="C",'10a+c+n'!N876,0))</f>
        <v>0</v>
      </c>
      <c r="O876" s="121">
        <f>IF($C$4="citu pasākumu izmaksas",IF('10a+c+n'!$Q876="C",'10a+c+n'!O876,0))</f>
        <v>0</v>
      </c>
      <c r="P876" s="122">
        <f>IF($C$4="citu pasākumu izmaksas",IF('10a+c+n'!$Q876="C",'10a+c+n'!P876,0))</f>
        <v>0</v>
      </c>
    </row>
    <row r="877" spans="1:16" x14ac:dyDescent="0.2">
      <c r="A877" s="49">
        <f>IF(P877=0,0,IF(COUNTBLANK(P877)=1,0,COUNTA($P$14:P877)))</f>
        <v>0</v>
      </c>
      <c r="B877" s="21">
        <f>IF($C$4="citu pasākumu izmaksas",IF('10a+c+n'!$Q877="C",'10a+c+n'!B877,0))</f>
        <v>0</v>
      </c>
      <c r="C877" s="21">
        <f>IF($C$4="citu pasākumu izmaksas",IF('10a+c+n'!$Q877="C",'10a+c+n'!C877,0))</f>
        <v>0</v>
      </c>
      <c r="D877" s="21">
        <f>IF($C$4="citu pasākumu izmaksas",IF('10a+c+n'!$Q877="C",'10a+c+n'!D877,0))</f>
        <v>0</v>
      </c>
      <c r="E877" s="42"/>
      <c r="F877" s="64"/>
      <c r="G877" s="121"/>
      <c r="H877" s="121">
        <f>IF($C$4="citu pasākumu izmaksas",IF('10a+c+n'!$Q877="C",'10a+c+n'!H877,0))</f>
        <v>0</v>
      </c>
      <c r="I877" s="121"/>
      <c r="J877" s="121"/>
      <c r="K877" s="122">
        <f>IF($C$4="citu pasākumu izmaksas",IF('10a+c+n'!$Q877="C",'10a+c+n'!K877,0))</f>
        <v>0</v>
      </c>
      <c r="L877" s="83">
        <f>IF($C$4="citu pasākumu izmaksas",IF('10a+c+n'!$Q877="C",'10a+c+n'!L877,0))</f>
        <v>0</v>
      </c>
      <c r="M877" s="121">
        <f>IF($C$4="citu pasākumu izmaksas",IF('10a+c+n'!$Q877="C",'10a+c+n'!M877,0))</f>
        <v>0</v>
      </c>
      <c r="N877" s="121">
        <f>IF($C$4="citu pasākumu izmaksas",IF('10a+c+n'!$Q877="C",'10a+c+n'!N877,0))</f>
        <v>0</v>
      </c>
      <c r="O877" s="121">
        <f>IF($C$4="citu pasākumu izmaksas",IF('10a+c+n'!$Q877="C",'10a+c+n'!O877,0))</f>
        <v>0</v>
      </c>
      <c r="P877" s="122">
        <f>IF($C$4="citu pasākumu izmaksas",IF('10a+c+n'!$Q877="C",'10a+c+n'!P877,0))</f>
        <v>0</v>
      </c>
    </row>
    <row r="878" spans="1:16" x14ac:dyDescent="0.2">
      <c r="A878" s="49">
        <f>IF(P878=0,0,IF(COUNTBLANK(P878)=1,0,COUNTA($P$14:P878)))</f>
        <v>0</v>
      </c>
      <c r="B878" s="21">
        <f>IF($C$4="citu pasākumu izmaksas",IF('10a+c+n'!$Q878="C",'10a+c+n'!B878,0))</f>
        <v>0</v>
      </c>
      <c r="C878" s="21">
        <f>IF($C$4="citu pasākumu izmaksas",IF('10a+c+n'!$Q878="C",'10a+c+n'!C878,0))</f>
        <v>0</v>
      </c>
      <c r="D878" s="21">
        <f>IF($C$4="citu pasākumu izmaksas",IF('10a+c+n'!$Q878="C",'10a+c+n'!D878,0))</f>
        <v>0</v>
      </c>
      <c r="E878" s="42"/>
      <c r="F878" s="64"/>
      <c r="G878" s="121"/>
      <c r="H878" s="121">
        <f>IF($C$4="citu pasākumu izmaksas",IF('10a+c+n'!$Q878="C",'10a+c+n'!H878,0))</f>
        <v>0</v>
      </c>
      <c r="I878" s="121"/>
      <c r="J878" s="121"/>
      <c r="K878" s="122">
        <f>IF($C$4="citu pasākumu izmaksas",IF('10a+c+n'!$Q878="C",'10a+c+n'!K878,0))</f>
        <v>0</v>
      </c>
      <c r="L878" s="83">
        <f>IF($C$4="citu pasākumu izmaksas",IF('10a+c+n'!$Q878="C",'10a+c+n'!L878,0))</f>
        <v>0</v>
      </c>
      <c r="M878" s="121">
        <f>IF($C$4="citu pasākumu izmaksas",IF('10a+c+n'!$Q878="C",'10a+c+n'!M878,0))</f>
        <v>0</v>
      </c>
      <c r="N878" s="121">
        <f>IF($C$4="citu pasākumu izmaksas",IF('10a+c+n'!$Q878="C",'10a+c+n'!N878,0))</f>
        <v>0</v>
      </c>
      <c r="O878" s="121">
        <f>IF($C$4="citu pasākumu izmaksas",IF('10a+c+n'!$Q878="C",'10a+c+n'!O878,0))</f>
        <v>0</v>
      </c>
      <c r="P878" s="122">
        <f>IF($C$4="citu pasākumu izmaksas",IF('10a+c+n'!$Q878="C",'10a+c+n'!P878,0))</f>
        <v>0</v>
      </c>
    </row>
    <row r="879" spans="1:16" x14ac:dyDescent="0.2">
      <c r="A879" s="49">
        <f>IF(P879=0,0,IF(COUNTBLANK(P879)=1,0,COUNTA($P$14:P879)))</f>
        <v>0</v>
      </c>
      <c r="B879" s="21">
        <f>IF($C$4="citu pasākumu izmaksas",IF('10a+c+n'!$Q879="C",'10a+c+n'!B879,0))</f>
        <v>0</v>
      </c>
      <c r="C879" s="21">
        <f>IF($C$4="citu pasākumu izmaksas",IF('10a+c+n'!$Q879="C",'10a+c+n'!C879,0))</f>
        <v>0</v>
      </c>
      <c r="D879" s="21">
        <f>IF($C$4="citu pasākumu izmaksas",IF('10a+c+n'!$Q879="C",'10a+c+n'!D879,0))</f>
        <v>0</v>
      </c>
      <c r="E879" s="42"/>
      <c r="F879" s="64"/>
      <c r="G879" s="121"/>
      <c r="H879" s="121">
        <f>IF($C$4="citu pasākumu izmaksas",IF('10a+c+n'!$Q879="C",'10a+c+n'!H879,0))</f>
        <v>0</v>
      </c>
      <c r="I879" s="121"/>
      <c r="J879" s="121"/>
      <c r="K879" s="122">
        <f>IF($C$4="citu pasākumu izmaksas",IF('10a+c+n'!$Q879="C",'10a+c+n'!K879,0))</f>
        <v>0</v>
      </c>
      <c r="L879" s="83">
        <f>IF($C$4="citu pasākumu izmaksas",IF('10a+c+n'!$Q879="C",'10a+c+n'!L879,0))</f>
        <v>0</v>
      </c>
      <c r="M879" s="121">
        <f>IF($C$4="citu pasākumu izmaksas",IF('10a+c+n'!$Q879="C",'10a+c+n'!M879,0))</f>
        <v>0</v>
      </c>
      <c r="N879" s="121">
        <f>IF($C$4="citu pasākumu izmaksas",IF('10a+c+n'!$Q879="C",'10a+c+n'!N879,0))</f>
        <v>0</v>
      </c>
      <c r="O879" s="121">
        <f>IF($C$4="citu pasākumu izmaksas",IF('10a+c+n'!$Q879="C",'10a+c+n'!O879,0))</f>
        <v>0</v>
      </c>
      <c r="P879" s="122">
        <f>IF($C$4="citu pasākumu izmaksas",IF('10a+c+n'!$Q879="C",'10a+c+n'!P879,0))</f>
        <v>0</v>
      </c>
    </row>
    <row r="880" spans="1:16" x14ac:dyDescent="0.2">
      <c r="A880" s="49">
        <f>IF(P880=0,0,IF(COUNTBLANK(P880)=1,0,COUNTA($P$14:P880)))</f>
        <v>0</v>
      </c>
      <c r="B880" s="21">
        <f>IF($C$4="citu pasākumu izmaksas",IF('10a+c+n'!$Q880="C",'10a+c+n'!B880,0))</f>
        <v>0</v>
      </c>
      <c r="C880" s="21">
        <f>IF($C$4="citu pasākumu izmaksas",IF('10a+c+n'!$Q880="C",'10a+c+n'!C880,0))</f>
        <v>0</v>
      </c>
      <c r="D880" s="21">
        <f>IF($C$4="citu pasākumu izmaksas",IF('10a+c+n'!$Q880="C",'10a+c+n'!D880,0))</f>
        <v>0</v>
      </c>
      <c r="E880" s="42"/>
      <c r="F880" s="64"/>
      <c r="G880" s="121"/>
      <c r="H880" s="121">
        <f>IF($C$4="citu pasākumu izmaksas",IF('10a+c+n'!$Q880="C",'10a+c+n'!H880,0))</f>
        <v>0</v>
      </c>
      <c r="I880" s="121"/>
      <c r="J880" s="121"/>
      <c r="K880" s="122">
        <f>IF($C$4="citu pasākumu izmaksas",IF('10a+c+n'!$Q880="C",'10a+c+n'!K880,0))</f>
        <v>0</v>
      </c>
      <c r="L880" s="83">
        <f>IF($C$4="citu pasākumu izmaksas",IF('10a+c+n'!$Q880="C",'10a+c+n'!L880,0))</f>
        <v>0</v>
      </c>
      <c r="M880" s="121">
        <f>IF($C$4="citu pasākumu izmaksas",IF('10a+c+n'!$Q880="C",'10a+c+n'!M880,0))</f>
        <v>0</v>
      </c>
      <c r="N880" s="121">
        <f>IF($C$4="citu pasākumu izmaksas",IF('10a+c+n'!$Q880="C",'10a+c+n'!N880,0))</f>
        <v>0</v>
      </c>
      <c r="O880" s="121">
        <f>IF($C$4="citu pasākumu izmaksas",IF('10a+c+n'!$Q880="C",'10a+c+n'!O880,0))</f>
        <v>0</v>
      </c>
      <c r="P880" s="122">
        <f>IF($C$4="citu pasākumu izmaksas",IF('10a+c+n'!$Q880="C",'10a+c+n'!P880,0))</f>
        <v>0</v>
      </c>
    </row>
    <row r="881" spans="1:16" x14ac:dyDescent="0.2">
      <c r="A881" s="49">
        <f>IF(P881=0,0,IF(COUNTBLANK(P881)=1,0,COUNTA($P$14:P881)))</f>
        <v>0</v>
      </c>
      <c r="B881" s="21">
        <f>IF($C$4="citu pasākumu izmaksas",IF('10a+c+n'!$Q881="C",'10a+c+n'!B881,0))</f>
        <v>0</v>
      </c>
      <c r="C881" s="21">
        <f>IF($C$4="citu pasākumu izmaksas",IF('10a+c+n'!$Q881="C",'10a+c+n'!C881,0))</f>
        <v>0</v>
      </c>
      <c r="D881" s="21">
        <f>IF($C$4="citu pasākumu izmaksas",IF('10a+c+n'!$Q881="C",'10a+c+n'!D881,0))</f>
        <v>0</v>
      </c>
      <c r="E881" s="42"/>
      <c r="F881" s="64"/>
      <c r="G881" s="121"/>
      <c r="H881" s="121">
        <f>IF($C$4="citu pasākumu izmaksas",IF('10a+c+n'!$Q881="C",'10a+c+n'!H881,0))</f>
        <v>0</v>
      </c>
      <c r="I881" s="121"/>
      <c r="J881" s="121"/>
      <c r="K881" s="122">
        <f>IF($C$4="citu pasākumu izmaksas",IF('10a+c+n'!$Q881="C",'10a+c+n'!K881,0))</f>
        <v>0</v>
      </c>
      <c r="L881" s="83">
        <f>IF($C$4="citu pasākumu izmaksas",IF('10a+c+n'!$Q881="C",'10a+c+n'!L881,0))</f>
        <v>0</v>
      </c>
      <c r="M881" s="121">
        <f>IF($C$4="citu pasākumu izmaksas",IF('10a+c+n'!$Q881="C",'10a+c+n'!M881,0))</f>
        <v>0</v>
      </c>
      <c r="N881" s="121">
        <f>IF($C$4="citu pasākumu izmaksas",IF('10a+c+n'!$Q881="C",'10a+c+n'!N881,0))</f>
        <v>0</v>
      </c>
      <c r="O881" s="121">
        <f>IF($C$4="citu pasākumu izmaksas",IF('10a+c+n'!$Q881="C",'10a+c+n'!O881,0))</f>
        <v>0</v>
      </c>
      <c r="P881" s="122">
        <f>IF($C$4="citu pasākumu izmaksas",IF('10a+c+n'!$Q881="C",'10a+c+n'!P881,0))</f>
        <v>0</v>
      </c>
    </row>
    <row r="882" spans="1:16" x14ac:dyDescent="0.2">
      <c r="A882" s="49">
        <f>IF(P882=0,0,IF(COUNTBLANK(P882)=1,0,COUNTA($P$14:P882)))</f>
        <v>0</v>
      </c>
      <c r="B882" s="21">
        <f>IF($C$4="citu pasākumu izmaksas",IF('10a+c+n'!$Q882="C",'10a+c+n'!B882,0))</f>
        <v>0</v>
      </c>
      <c r="C882" s="21">
        <f>IF($C$4="citu pasākumu izmaksas",IF('10a+c+n'!$Q882="C",'10a+c+n'!C882,0))</f>
        <v>0</v>
      </c>
      <c r="D882" s="21">
        <f>IF($C$4="citu pasākumu izmaksas",IF('10a+c+n'!$Q882="C",'10a+c+n'!D882,0))</f>
        <v>0</v>
      </c>
      <c r="E882" s="42"/>
      <c r="F882" s="64"/>
      <c r="G882" s="121"/>
      <c r="H882" s="121">
        <f>IF($C$4="citu pasākumu izmaksas",IF('10a+c+n'!$Q882="C",'10a+c+n'!H882,0))</f>
        <v>0</v>
      </c>
      <c r="I882" s="121"/>
      <c r="J882" s="121"/>
      <c r="K882" s="122">
        <f>IF($C$4="citu pasākumu izmaksas",IF('10a+c+n'!$Q882="C",'10a+c+n'!K882,0))</f>
        <v>0</v>
      </c>
      <c r="L882" s="83">
        <f>IF($C$4="citu pasākumu izmaksas",IF('10a+c+n'!$Q882="C",'10a+c+n'!L882,0))</f>
        <v>0</v>
      </c>
      <c r="M882" s="121">
        <f>IF($C$4="citu pasākumu izmaksas",IF('10a+c+n'!$Q882="C",'10a+c+n'!M882,0))</f>
        <v>0</v>
      </c>
      <c r="N882" s="121">
        <f>IF($C$4="citu pasākumu izmaksas",IF('10a+c+n'!$Q882="C",'10a+c+n'!N882,0))</f>
        <v>0</v>
      </c>
      <c r="O882" s="121">
        <f>IF($C$4="citu pasākumu izmaksas",IF('10a+c+n'!$Q882="C",'10a+c+n'!O882,0))</f>
        <v>0</v>
      </c>
      <c r="P882" s="122">
        <f>IF($C$4="citu pasākumu izmaksas",IF('10a+c+n'!$Q882="C",'10a+c+n'!P882,0))</f>
        <v>0</v>
      </c>
    </row>
    <row r="883" spans="1:16" x14ac:dyDescent="0.2">
      <c r="A883" s="49">
        <f>IF(P883=0,0,IF(COUNTBLANK(P883)=1,0,COUNTA($P$14:P883)))</f>
        <v>0</v>
      </c>
      <c r="B883" s="21">
        <f>IF($C$4="citu pasākumu izmaksas",IF('10a+c+n'!$Q883="C",'10a+c+n'!B883,0))</f>
        <v>0</v>
      </c>
      <c r="C883" s="21">
        <f>IF($C$4="citu pasākumu izmaksas",IF('10a+c+n'!$Q883="C",'10a+c+n'!C883,0))</f>
        <v>0</v>
      </c>
      <c r="D883" s="21">
        <f>IF($C$4="citu pasākumu izmaksas",IF('10a+c+n'!$Q883="C",'10a+c+n'!D883,0))</f>
        <v>0</v>
      </c>
      <c r="E883" s="42"/>
      <c r="F883" s="64"/>
      <c r="G883" s="121"/>
      <c r="H883" s="121">
        <f>IF($C$4="citu pasākumu izmaksas",IF('10a+c+n'!$Q883="C",'10a+c+n'!H883,0))</f>
        <v>0</v>
      </c>
      <c r="I883" s="121"/>
      <c r="J883" s="121"/>
      <c r="K883" s="122">
        <f>IF($C$4="citu pasākumu izmaksas",IF('10a+c+n'!$Q883="C",'10a+c+n'!K883,0))</f>
        <v>0</v>
      </c>
      <c r="L883" s="83">
        <f>IF($C$4="citu pasākumu izmaksas",IF('10a+c+n'!$Q883="C",'10a+c+n'!L883,0))</f>
        <v>0</v>
      </c>
      <c r="M883" s="121">
        <f>IF($C$4="citu pasākumu izmaksas",IF('10a+c+n'!$Q883="C",'10a+c+n'!M883,0))</f>
        <v>0</v>
      </c>
      <c r="N883" s="121">
        <f>IF($C$4="citu pasākumu izmaksas",IF('10a+c+n'!$Q883="C",'10a+c+n'!N883,0))</f>
        <v>0</v>
      </c>
      <c r="O883" s="121">
        <f>IF($C$4="citu pasākumu izmaksas",IF('10a+c+n'!$Q883="C",'10a+c+n'!O883,0))</f>
        <v>0</v>
      </c>
      <c r="P883" s="122">
        <f>IF($C$4="citu pasākumu izmaksas",IF('10a+c+n'!$Q883="C",'10a+c+n'!P883,0))</f>
        <v>0</v>
      </c>
    </row>
    <row r="884" spans="1:16" x14ac:dyDescent="0.2">
      <c r="A884" s="49">
        <f>IF(P884=0,0,IF(COUNTBLANK(P884)=1,0,COUNTA($P$14:P884)))</f>
        <v>0</v>
      </c>
      <c r="B884" s="21">
        <f>IF($C$4="citu pasākumu izmaksas",IF('10a+c+n'!$Q884="C",'10a+c+n'!B884,0))</f>
        <v>0</v>
      </c>
      <c r="C884" s="21">
        <f>IF($C$4="citu pasākumu izmaksas",IF('10a+c+n'!$Q884="C",'10a+c+n'!C884,0))</f>
        <v>0</v>
      </c>
      <c r="D884" s="21">
        <f>IF($C$4="citu pasākumu izmaksas",IF('10a+c+n'!$Q884="C",'10a+c+n'!D884,0))</f>
        <v>0</v>
      </c>
      <c r="E884" s="42"/>
      <c r="F884" s="64"/>
      <c r="G884" s="121"/>
      <c r="H884" s="121">
        <f>IF($C$4="citu pasākumu izmaksas",IF('10a+c+n'!$Q884="C",'10a+c+n'!H884,0))</f>
        <v>0</v>
      </c>
      <c r="I884" s="121"/>
      <c r="J884" s="121"/>
      <c r="K884" s="122">
        <f>IF($C$4="citu pasākumu izmaksas",IF('10a+c+n'!$Q884="C",'10a+c+n'!K884,0))</f>
        <v>0</v>
      </c>
      <c r="L884" s="83">
        <f>IF($C$4="citu pasākumu izmaksas",IF('10a+c+n'!$Q884="C",'10a+c+n'!L884,0))</f>
        <v>0</v>
      </c>
      <c r="M884" s="121">
        <f>IF($C$4="citu pasākumu izmaksas",IF('10a+c+n'!$Q884="C",'10a+c+n'!M884,0))</f>
        <v>0</v>
      </c>
      <c r="N884" s="121">
        <f>IF($C$4="citu pasākumu izmaksas",IF('10a+c+n'!$Q884="C",'10a+c+n'!N884,0))</f>
        <v>0</v>
      </c>
      <c r="O884" s="121">
        <f>IF($C$4="citu pasākumu izmaksas",IF('10a+c+n'!$Q884="C",'10a+c+n'!O884,0))</f>
        <v>0</v>
      </c>
      <c r="P884" s="122">
        <f>IF($C$4="citu pasākumu izmaksas",IF('10a+c+n'!$Q884="C",'10a+c+n'!P884,0))</f>
        <v>0</v>
      </c>
    </row>
    <row r="885" spans="1:16" x14ac:dyDescent="0.2">
      <c r="A885" s="49">
        <f>IF(P885=0,0,IF(COUNTBLANK(P885)=1,0,COUNTA($P$14:P885)))</f>
        <v>0</v>
      </c>
      <c r="B885" s="21">
        <f>IF($C$4="citu pasākumu izmaksas",IF('10a+c+n'!$Q885="C",'10a+c+n'!B885,0))</f>
        <v>0</v>
      </c>
      <c r="C885" s="21">
        <f>IF($C$4="citu pasākumu izmaksas",IF('10a+c+n'!$Q885="C",'10a+c+n'!C885,0))</f>
        <v>0</v>
      </c>
      <c r="D885" s="21">
        <f>IF($C$4="citu pasākumu izmaksas",IF('10a+c+n'!$Q885="C",'10a+c+n'!D885,0))</f>
        <v>0</v>
      </c>
      <c r="E885" s="42"/>
      <c r="F885" s="64"/>
      <c r="G885" s="121"/>
      <c r="H885" s="121">
        <f>IF($C$4="citu pasākumu izmaksas",IF('10a+c+n'!$Q885="C",'10a+c+n'!H885,0))</f>
        <v>0</v>
      </c>
      <c r="I885" s="121"/>
      <c r="J885" s="121"/>
      <c r="K885" s="122">
        <f>IF($C$4="citu pasākumu izmaksas",IF('10a+c+n'!$Q885="C",'10a+c+n'!K885,0))</f>
        <v>0</v>
      </c>
      <c r="L885" s="83">
        <f>IF($C$4="citu pasākumu izmaksas",IF('10a+c+n'!$Q885="C",'10a+c+n'!L885,0))</f>
        <v>0</v>
      </c>
      <c r="M885" s="121">
        <f>IF($C$4="citu pasākumu izmaksas",IF('10a+c+n'!$Q885="C",'10a+c+n'!M885,0))</f>
        <v>0</v>
      </c>
      <c r="N885" s="121">
        <f>IF($C$4="citu pasākumu izmaksas",IF('10a+c+n'!$Q885="C",'10a+c+n'!N885,0))</f>
        <v>0</v>
      </c>
      <c r="O885" s="121">
        <f>IF($C$4="citu pasākumu izmaksas",IF('10a+c+n'!$Q885="C",'10a+c+n'!O885,0))</f>
        <v>0</v>
      </c>
      <c r="P885" s="122">
        <f>IF($C$4="citu pasākumu izmaksas",IF('10a+c+n'!$Q885="C",'10a+c+n'!P885,0))</f>
        <v>0</v>
      </c>
    </row>
    <row r="886" spans="1:16" x14ac:dyDescent="0.2">
      <c r="A886" s="49">
        <f>IF(P886=0,0,IF(COUNTBLANK(P886)=1,0,COUNTA($P$14:P886)))</f>
        <v>0</v>
      </c>
      <c r="B886" s="21">
        <f>IF($C$4="citu pasākumu izmaksas",IF('10a+c+n'!$Q886="C",'10a+c+n'!B886,0))</f>
        <v>0</v>
      </c>
      <c r="C886" s="21">
        <f>IF($C$4="citu pasākumu izmaksas",IF('10a+c+n'!$Q886="C",'10a+c+n'!C886,0))</f>
        <v>0</v>
      </c>
      <c r="D886" s="21">
        <f>IF($C$4="citu pasākumu izmaksas",IF('10a+c+n'!$Q886="C",'10a+c+n'!D886,0))</f>
        <v>0</v>
      </c>
      <c r="E886" s="42"/>
      <c r="F886" s="64"/>
      <c r="G886" s="121"/>
      <c r="H886" s="121">
        <f>IF($C$4="citu pasākumu izmaksas",IF('10a+c+n'!$Q886="C",'10a+c+n'!H886,0))</f>
        <v>0</v>
      </c>
      <c r="I886" s="121"/>
      <c r="J886" s="121"/>
      <c r="K886" s="122">
        <f>IF($C$4="citu pasākumu izmaksas",IF('10a+c+n'!$Q886="C",'10a+c+n'!K886,0))</f>
        <v>0</v>
      </c>
      <c r="L886" s="83">
        <f>IF($C$4="citu pasākumu izmaksas",IF('10a+c+n'!$Q886="C",'10a+c+n'!L886,0))</f>
        <v>0</v>
      </c>
      <c r="M886" s="121">
        <f>IF($C$4="citu pasākumu izmaksas",IF('10a+c+n'!$Q886="C",'10a+c+n'!M886,0))</f>
        <v>0</v>
      </c>
      <c r="N886" s="121">
        <f>IF($C$4="citu pasākumu izmaksas",IF('10a+c+n'!$Q886="C",'10a+c+n'!N886,0))</f>
        <v>0</v>
      </c>
      <c r="O886" s="121">
        <f>IF($C$4="citu pasākumu izmaksas",IF('10a+c+n'!$Q886="C",'10a+c+n'!O886,0))</f>
        <v>0</v>
      </c>
      <c r="P886" s="122">
        <f>IF($C$4="citu pasākumu izmaksas",IF('10a+c+n'!$Q886="C",'10a+c+n'!P886,0))</f>
        <v>0</v>
      </c>
    </row>
    <row r="887" spans="1:16" x14ac:dyDescent="0.2">
      <c r="A887" s="49">
        <f>IF(P887=0,0,IF(COUNTBLANK(P887)=1,0,COUNTA($P$14:P887)))</f>
        <v>0</v>
      </c>
      <c r="B887" s="21">
        <f>IF($C$4="citu pasākumu izmaksas",IF('10a+c+n'!$Q887="C",'10a+c+n'!B887,0))</f>
        <v>0</v>
      </c>
      <c r="C887" s="21">
        <f>IF($C$4="citu pasākumu izmaksas",IF('10a+c+n'!$Q887="C",'10a+c+n'!C887,0))</f>
        <v>0</v>
      </c>
      <c r="D887" s="21">
        <f>IF($C$4="citu pasākumu izmaksas",IF('10a+c+n'!$Q887="C",'10a+c+n'!D887,0))</f>
        <v>0</v>
      </c>
      <c r="E887" s="42"/>
      <c r="F887" s="64"/>
      <c r="G887" s="121"/>
      <c r="H887" s="121">
        <f>IF($C$4="citu pasākumu izmaksas",IF('10a+c+n'!$Q887="C",'10a+c+n'!H887,0))</f>
        <v>0</v>
      </c>
      <c r="I887" s="121"/>
      <c r="J887" s="121"/>
      <c r="K887" s="122">
        <f>IF($C$4="citu pasākumu izmaksas",IF('10a+c+n'!$Q887="C",'10a+c+n'!K887,0))</f>
        <v>0</v>
      </c>
      <c r="L887" s="83">
        <f>IF($C$4="citu pasākumu izmaksas",IF('10a+c+n'!$Q887="C",'10a+c+n'!L887,0))</f>
        <v>0</v>
      </c>
      <c r="M887" s="121">
        <f>IF($C$4="citu pasākumu izmaksas",IF('10a+c+n'!$Q887="C",'10a+c+n'!M887,0))</f>
        <v>0</v>
      </c>
      <c r="N887" s="121">
        <f>IF($C$4="citu pasākumu izmaksas",IF('10a+c+n'!$Q887="C",'10a+c+n'!N887,0))</f>
        <v>0</v>
      </c>
      <c r="O887" s="121">
        <f>IF($C$4="citu pasākumu izmaksas",IF('10a+c+n'!$Q887="C",'10a+c+n'!O887,0))</f>
        <v>0</v>
      </c>
      <c r="P887" s="122">
        <f>IF($C$4="citu pasākumu izmaksas",IF('10a+c+n'!$Q887="C",'10a+c+n'!P887,0))</f>
        <v>0</v>
      </c>
    </row>
    <row r="888" spans="1:16" x14ac:dyDescent="0.2">
      <c r="A888" s="49">
        <f>IF(P888=0,0,IF(COUNTBLANK(P888)=1,0,COUNTA($P$14:P888)))</f>
        <v>0</v>
      </c>
      <c r="B888" s="21">
        <f>IF($C$4="citu pasākumu izmaksas",IF('10a+c+n'!$Q888="C",'10a+c+n'!B888,0))</f>
        <v>0</v>
      </c>
      <c r="C888" s="21">
        <f>IF($C$4="citu pasākumu izmaksas",IF('10a+c+n'!$Q888="C",'10a+c+n'!C888,0))</f>
        <v>0</v>
      </c>
      <c r="D888" s="21">
        <f>IF($C$4="citu pasākumu izmaksas",IF('10a+c+n'!$Q888="C",'10a+c+n'!D888,0))</f>
        <v>0</v>
      </c>
      <c r="E888" s="42"/>
      <c r="F888" s="64"/>
      <c r="G888" s="121"/>
      <c r="H888" s="121">
        <f>IF($C$4="citu pasākumu izmaksas",IF('10a+c+n'!$Q888="C",'10a+c+n'!H888,0))</f>
        <v>0</v>
      </c>
      <c r="I888" s="121"/>
      <c r="J888" s="121"/>
      <c r="K888" s="122">
        <f>IF($C$4="citu pasākumu izmaksas",IF('10a+c+n'!$Q888="C",'10a+c+n'!K888,0))</f>
        <v>0</v>
      </c>
      <c r="L888" s="83">
        <f>IF($C$4="citu pasākumu izmaksas",IF('10a+c+n'!$Q888="C",'10a+c+n'!L888,0))</f>
        <v>0</v>
      </c>
      <c r="M888" s="121">
        <f>IF($C$4="citu pasākumu izmaksas",IF('10a+c+n'!$Q888="C",'10a+c+n'!M888,0))</f>
        <v>0</v>
      </c>
      <c r="N888" s="121">
        <f>IF($C$4="citu pasākumu izmaksas",IF('10a+c+n'!$Q888="C",'10a+c+n'!N888,0))</f>
        <v>0</v>
      </c>
      <c r="O888" s="121">
        <f>IF($C$4="citu pasākumu izmaksas",IF('10a+c+n'!$Q888="C",'10a+c+n'!O888,0))</f>
        <v>0</v>
      </c>
      <c r="P888" s="122">
        <f>IF($C$4="citu pasākumu izmaksas",IF('10a+c+n'!$Q888="C",'10a+c+n'!P888,0))</f>
        <v>0</v>
      </c>
    </row>
    <row r="889" spans="1:16" x14ac:dyDescent="0.2">
      <c r="A889" s="49">
        <f>IF(P889=0,0,IF(COUNTBLANK(P889)=1,0,COUNTA($P$14:P889)))</f>
        <v>0</v>
      </c>
      <c r="B889" s="21">
        <f>IF($C$4="citu pasākumu izmaksas",IF('10a+c+n'!$Q889="C",'10a+c+n'!B889,0))</f>
        <v>0</v>
      </c>
      <c r="C889" s="21">
        <f>IF($C$4="citu pasākumu izmaksas",IF('10a+c+n'!$Q889="C",'10a+c+n'!C889,0))</f>
        <v>0</v>
      </c>
      <c r="D889" s="21">
        <f>IF($C$4="citu pasākumu izmaksas",IF('10a+c+n'!$Q889="C",'10a+c+n'!D889,0))</f>
        <v>0</v>
      </c>
      <c r="E889" s="42"/>
      <c r="F889" s="64"/>
      <c r="G889" s="121"/>
      <c r="H889" s="121">
        <f>IF($C$4="citu pasākumu izmaksas",IF('10a+c+n'!$Q889="C",'10a+c+n'!H889,0))</f>
        <v>0</v>
      </c>
      <c r="I889" s="121"/>
      <c r="J889" s="121"/>
      <c r="K889" s="122">
        <f>IF($C$4="citu pasākumu izmaksas",IF('10a+c+n'!$Q889="C",'10a+c+n'!K889,0))</f>
        <v>0</v>
      </c>
      <c r="L889" s="83">
        <f>IF($C$4="citu pasākumu izmaksas",IF('10a+c+n'!$Q889="C",'10a+c+n'!L889,0))</f>
        <v>0</v>
      </c>
      <c r="M889" s="121">
        <f>IF($C$4="citu pasākumu izmaksas",IF('10a+c+n'!$Q889="C",'10a+c+n'!M889,0))</f>
        <v>0</v>
      </c>
      <c r="N889" s="121">
        <f>IF($C$4="citu pasākumu izmaksas",IF('10a+c+n'!$Q889="C",'10a+c+n'!N889,0))</f>
        <v>0</v>
      </c>
      <c r="O889" s="121">
        <f>IF($C$4="citu pasākumu izmaksas",IF('10a+c+n'!$Q889="C",'10a+c+n'!O889,0))</f>
        <v>0</v>
      </c>
      <c r="P889" s="122">
        <f>IF($C$4="citu pasākumu izmaksas",IF('10a+c+n'!$Q889="C",'10a+c+n'!P889,0))</f>
        <v>0</v>
      </c>
    </row>
    <row r="890" spans="1:16" x14ac:dyDescent="0.2">
      <c r="A890" s="49">
        <f>IF(P890=0,0,IF(COUNTBLANK(P890)=1,0,COUNTA($P$14:P890)))</f>
        <v>0</v>
      </c>
      <c r="B890" s="21">
        <f>IF($C$4="citu pasākumu izmaksas",IF('10a+c+n'!$Q890="C",'10a+c+n'!B890,0))</f>
        <v>0</v>
      </c>
      <c r="C890" s="21">
        <f>IF($C$4="citu pasākumu izmaksas",IF('10a+c+n'!$Q890="C",'10a+c+n'!C890,0))</f>
        <v>0</v>
      </c>
      <c r="D890" s="21">
        <f>IF($C$4="citu pasākumu izmaksas",IF('10a+c+n'!$Q890="C",'10a+c+n'!D890,0))</f>
        <v>0</v>
      </c>
      <c r="E890" s="42"/>
      <c r="F890" s="64"/>
      <c r="G890" s="121"/>
      <c r="H890" s="121">
        <f>IF($C$4="citu pasākumu izmaksas",IF('10a+c+n'!$Q890="C",'10a+c+n'!H890,0))</f>
        <v>0</v>
      </c>
      <c r="I890" s="121"/>
      <c r="J890" s="121"/>
      <c r="K890" s="122">
        <f>IF($C$4="citu pasākumu izmaksas",IF('10a+c+n'!$Q890="C",'10a+c+n'!K890,0))</f>
        <v>0</v>
      </c>
      <c r="L890" s="83">
        <f>IF($C$4="citu pasākumu izmaksas",IF('10a+c+n'!$Q890="C",'10a+c+n'!L890,0))</f>
        <v>0</v>
      </c>
      <c r="M890" s="121">
        <f>IF($C$4="citu pasākumu izmaksas",IF('10a+c+n'!$Q890="C",'10a+c+n'!M890,0))</f>
        <v>0</v>
      </c>
      <c r="N890" s="121">
        <f>IF($C$4="citu pasākumu izmaksas",IF('10a+c+n'!$Q890="C",'10a+c+n'!N890,0))</f>
        <v>0</v>
      </c>
      <c r="O890" s="121">
        <f>IF($C$4="citu pasākumu izmaksas",IF('10a+c+n'!$Q890="C",'10a+c+n'!O890,0))</f>
        <v>0</v>
      </c>
      <c r="P890" s="122">
        <f>IF($C$4="citu pasākumu izmaksas",IF('10a+c+n'!$Q890="C",'10a+c+n'!P890,0))</f>
        <v>0</v>
      </c>
    </row>
    <row r="891" spans="1:16" x14ac:dyDescent="0.2">
      <c r="A891" s="49">
        <f>IF(P891=0,0,IF(COUNTBLANK(P891)=1,0,COUNTA($P$14:P891)))</f>
        <v>0</v>
      </c>
      <c r="B891" s="21">
        <f>IF($C$4="citu pasākumu izmaksas",IF('10a+c+n'!$Q891="C",'10a+c+n'!B891,0))</f>
        <v>0</v>
      </c>
      <c r="C891" s="21">
        <f>IF($C$4="citu pasākumu izmaksas",IF('10a+c+n'!$Q891="C",'10a+c+n'!C891,0))</f>
        <v>0</v>
      </c>
      <c r="D891" s="21">
        <f>IF($C$4="citu pasākumu izmaksas",IF('10a+c+n'!$Q891="C",'10a+c+n'!D891,0))</f>
        <v>0</v>
      </c>
      <c r="E891" s="42"/>
      <c r="F891" s="64"/>
      <c r="G891" s="121"/>
      <c r="H891" s="121">
        <f>IF($C$4="citu pasākumu izmaksas",IF('10a+c+n'!$Q891="C",'10a+c+n'!H891,0))</f>
        <v>0</v>
      </c>
      <c r="I891" s="121"/>
      <c r="J891" s="121"/>
      <c r="K891" s="122">
        <f>IF($C$4="citu pasākumu izmaksas",IF('10a+c+n'!$Q891="C",'10a+c+n'!K891,0))</f>
        <v>0</v>
      </c>
      <c r="L891" s="83">
        <f>IF($C$4="citu pasākumu izmaksas",IF('10a+c+n'!$Q891="C",'10a+c+n'!L891,0))</f>
        <v>0</v>
      </c>
      <c r="M891" s="121">
        <f>IF($C$4="citu pasākumu izmaksas",IF('10a+c+n'!$Q891="C",'10a+c+n'!M891,0))</f>
        <v>0</v>
      </c>
      <c r="N891" s="121">
        <f>IF($C$4="citu pasākumu izmaksas",IF('10a+c+n'!$Q891="C",'10a+c+n'!N891,0))</f>
        <v>0</v>
      </c>
      <c r="O891" s="121">
        <f>IF($C$4="citu pasākumu izmaksas",IF('10a+c+n'!$Q891="C",'10a+c+n'!O891,0))</f>
        <v>0</v>
      </c>
      <c r="P891" s="122">
        <f>IF($C$4="citu pasākumu izmaksas",IF('10a+c+n'!$Q891="C",'10a+c+n'!P891,0))</f>
        <v>0</v>
      </c>
    </row>
    <row r="892" spans="1:16" x14ac:dyDescent="0.2">
      <c r="A892" s="49">
        <f>IF(P892=0,0,IF(COUNTBLANK(P892)=1,0,COUNTA($P$14:P892)))</f>
        <v>0</v>
      </c>
      <c r="B892" s="21">
        <f>IF($C$4="citu pasākumu izmaksas",IF('10a+c+n'!$Q892="C",'10a+c+n'!B892,0))</f>
        <v>0</v>
      </c>
      <c r="C892" s="21">
        <f>IF($C$4="citu pasākumu izmaksas",IF('10a+c+n'!$Q892="C",'10a+c+n'!C892,0))</f>
        <v>0</v>
      </c>
      <c r="D892" s="21">
        <f>IF($C$4="citu pasākumu izmaksas",IF('10a+c+n'!$Q892="C",'10a+c+n'!D892,0))</f>
        <v>0</v>
      </c>
      <c r="E892" s="42"/>
      <c r="F892" s="64"/>
      <c r="G892" s="121"/>
      <c r="H892" s="121">
        <f>IF($C$4="citu pasākumu izmaksas",IF('10a+c+n'!$Q892="C",'10a+c+n'!H892,0))</f>
        <v>0</v>
      </c>
      <c r="I892" s="121"/>
      <c r="J892" s="121"/>
      <c r="K892" s="122">
        <f>IF($C$4="citu pasākumu izmaksas",IF('10a+c+n'!$Q892="C",'10a+c+n'!K892,0))</f>
        <v>0</v>
      </c>
      <c r="L892" s="83">
        <f>IF($C$4="citu pasākumu izmaksas",IF('10a+c+n'!$Q892="C",'10a+c+n'!L892,0))</f>
        <v>0</v>
      </c>
      <c r="M892" s="121">
        <f>IF($C$4="citu pasākumu izmaksas",IF('10a+c+n'!$Q892="C",'10a+c+n'!M892,0))</f>
        <v>0</v>
      </c>
      <c r="N892" s="121">
        <f>IF($C$4="citu pasākumu izmaksas",IF('10a+c+n'!$Q892="C",'10a+c+n'!N892,0))</f>
        <v>0</v>
      </c>
      <c r="O892" s="121">
        <f>IF($C$4="citu pasākumu izmaksas",IF('10a+c+n'!$Q892="C",'10a+c+n'!O892,0))</f>
        <v>0</v>
      </c>
      <c r="P892" s="122">
        <f>IF($C$4="citu pasākumu izmaksas",IF('10a+c+n'!$Q892="C",'10a+c+n'!P892,0))</f>
        <v>0</v>
      </c>
    </row>
    <row r="893" spans="1:16" x14ac:dyDescent="0.2">
      <c r="A893" s="49">
        <f>IF(P893=0,0,IF(COUNTBLANK(P893)=1,0,COUNTA($P$14:P893)))</f>
        <v>0</v>
      </c>
      <c r="B893" s="21">
        <f>IF($C$4="citu pasākumu izmaksas",IF('10a+c+n'!$Q893="C",'10a+c+n'!B893,0))</f>
        <v>0</v>
      </c>
      <c r="C893" s="21">
        <f>IF($C$4="citu pasākumu izmaksas",IF('10a+c+n'!$Q893="C",'10a+c+n'!C893,0))</f>
        <v>0</v>
      </c>
      <c r="D893" s="21">
        <f>IF($C$4="citu pasākumu izmaksas",IF('10a+c+n'!$Q893="C",'10a+c+n'!D893,0))</f>
        <v>0</v>
      </c>
      <c r="E893" s="42"/>
      <c r="F893" s="64"/>
      <c r="G893" s="121"/>
      <c r="H893" s="121">
        <f>IF($C$4="citu pasākumu izmaksas",IF('10a+c+n'!$Q893="C",'10a+c+n'!H893,0))</f>
        <v>0</v>
      </c>
      <c r="I893" s="121"/>
      <c r="J893" s="121"/>
      <c r="K893" s="122">
        <f>IF($C$4="citu pasākumu izmaksas",IF('10a+c+n'!$Q893="C",'10a+c+n'!K893,0))</f>
        <v>0</v>
      </c>
      <c r="L893" s="83">
        <f>IF($C$4="citu pasākumu izmaksas",IF('10a+c+n'!$Q893="C",'10a+c+n'!L893,0))</f>
        <v>0</v>
      </c>
      <c r="M893" s="121">
        <f>IF($C$4="citu pasākumu izmaksas",IF('10a+c+n'!$Q893="C",'10a+c+n'!M893,0))</f>
        <v>0</v>
      </c>
      <c r="N893" s="121">
        <f>IF($C$4="citu pasākumu izmaksas",IF('10a+c+n'!$Q893="C",'10a+c+n'!N893,0))</f>
        <v>0</v>
      </c>
      <c r="O893" s="121">
        <f>IF($C$4="citu pasākumu izmaksas",IF('10a+c+n'!$Q893="C",'10a+c+n'!O893,0))</f>
        <v>0</v>
      </c>
      <c r="P893" s="122">
        <f>IF($C$4="citu pasākumu izmaksas",IF('10a+c+n'!$Q893="C",'10a+c+n'!P893,0))</f>
        <v>0</v>
      </c>
    </row>
    <row r="894" spans="1:16" x14ac:dyDescent="0.2">
      <c r="A894" s="49">
        <f>IF(P894=0,0,IF(COUNTBLANK(P894)=1,0,COUNTA($P$14:P894)))</f>
        <v>0</v>
      </c>
      <c r="B894" s="21">
        <f>IF($C$4="citu pasākumu izmaksas",IF('10a+c+n'!$Q894="C",'10a+c+n'!B894,0))</f>
        <v>0</v>
      </c>
      <c r="C894" s="21">
        <f>IF($C$4="citu pasākumu izmaksas",IF('10a+c+n'!$Q894="C",'10a+c+n'!C894,0))</f>
        <v>0</v>
      </c>
      <c r="D894" s="21">
        <f>IF($C$4="citu pasākumu izmaksas",IF('10a+c+n'!$Q894="C",'10a+c+n'!D894,0))</f>
        <v>0</v>
      </c>
      <c r="E894" s="42"/>
      <c r="F894" s="64"/>
      <c r="G894" s="121"/>
      <c r="H894" s="121">
        <f>IF($C$4="citu pasākumu izmaksas",IF('10a+c+n'!$Q894="C",'10a+c+n'!H894,0))</f>
        <v>0</v>
      </c>
      <c r="I894" s="121"/>
      <c r="J894" s="121"/>
      <c r="K894" s="122">
        <f>IF($C$4="citu pasākumu izmaksas",IF('10a+c+n'!$Q894="C",'10a+c+n'!K894,0))</f>
        <v>0</v>
      </c>
      <c r="L894" s="83">
        <f>IF($C$4="citu pasākumu izmaksas",IF('10a+c+n'!$Q894="C",'10a+c+n'!L894,0))</f>
        <v>0</v>
      </c>
      <c r="M894" s="121">
        <f>IF($C$4="citu pasākumu izmaksas",IF('10a+c+n'!$Q894="C",'10a+c+n'!M894,0))</f>
        <v>0</v>
      </c>
      <c r="N894" s="121">
        <f>IF($C$4="citu pasākumu izmaksas",IF('10a+c+n'!$Q894="C",'10a+c+n'!N894,0))</f>
        <v>0</v>
      </c>
      <c r="O894" s="121">
        <f>IF($C$4="citu pasākumu izmaksas",IF('10a+c+n'!$Q894="C",'10a+c+n'!O894,0))</f>
        <v>0</v>
      </c>
      <c r="P894" s="122">
        <f>IF($C$4="citu pasākumu izmaksas",IF('10a+c+n'!$Q894="C",'10a+c+n'!P894,0))</f>
        <v>0</v>
      </c>
    </row>
    <row r="895" spans="1:16" x14ac:dyDescent="0.2">
      <c r="A895" s="49">
        <f>IF(P895=0,0,IF(COUNTBLANK(P895)=1,0,COUNTA($P$14:P895)))</f>
        <v>0</v>
      </c>
      <c r="B895" s="21">
        <f>IF($C$4="citu pasākumu izmaksas",IF('10a+c+n'!$Q895="C",'10a+c+n'!B895,0))</f>
        <v>0</v>
      </c>
      <c r="C895" s="21">
        <f>IF($C$4="citu pasākumu izmaksas",IF('10a+c+n'!$Q895="C",'10a+c+n'!C895,0))</f>
        <v>0</v>
      </c>
      <c r="D895" s="21">
        <f>IF($C$4="citu pasākumu izmaksas",IF('10a+c+n'!$Q895="C",'10a+c+n'!D895,0))</f>
        <v>0</v>
      </c>
      <c r="E895" s="42"/>
      <c r="F895" s="64"/>
      <c r="G895" s="121"/>
      <c r="H895" s="121">
        <f>IF($C$4="citu pasākumu izmaksas",IF('10a+c+n'!$Q895="C",'10a+c+n'!H895,0))</f>
        <v>0</v>
      </c>
      <c r="I895" s="121"/>
      <c r="J895" s="121"/>
      <c r="K895" s="122">
        <f>IF($C$4="citu pasākumu izmaksas",IF('10a+c+n'!$Q895="C",'10a+c+n'!K895,0))</f>
        <v>0</v>
      </c>
      <c r="L895" s="83">
        <f>IF($C$4="citu pasākumu izmaksas",IF('10a+c+n'!$Q895="C",'10a+c+n'!L895,0))</f>
        <v>0</v>
      </c>
      <c r="M895" s="121">
        <f>IF($C$4="citu pasākumu izmaksas",IF('10a+c+n'!$Q895="C",'10a+c+n'!M895,0))</f>
        <v>0</v>
      </c>
      <c r="N895" s="121">
        <f>IF($C$4="citu pasākumu izmaksas",IF('10a+c+n'!$Q895="C",'10a+c+n'!N895,0))</f>
        <v>0</v>
      </c>
      <c r="O895" s="121">
        <f>IF($C$4="citu pasākumu izmaksas",IF('10a+c+n'!$Q895="C",'10a+c+n'!O895,0))</f>
        <v>0</v>
      </c>
      <c r="P895" s="122">
        <f>IF($C$4="citu pasākumu izmaksas",IF('10a+c+n'!$Q895="C",'10a+c+n'!P895,0))</f>
        <v>0</v>
      </c>
    </row>
    <row r="896" spans="1:16" x14ac:dyDescent="0.2">
      <c r="A896" s="49">
        <f>IF(P896=0,0,IF(COUNTBLANK(P896)=1,0,COUNTA($P$14:P896)))</f>
        <v>0</v>
      </c>
      <c r="B896" s="21">
        <f>IF($C$4="citu pasākumu izmaksas",IF('10a+c+n'!$Q896="C",'10a+c+n'!B896,0))</f>
        <v>0</v>
      </c>
      <c r="C896" s="21">
        <f>IF($C$4="citu pasākumu izmaksas",IF('10a+c+n'!$Q896="C",'10a+c+n'!C896,0))</f>
        <v>0</v>
      </c>
      <c r="D896" s="21">
        <f>IF($C$4="citu pasākumu izmaksas",IF('10a+c+n'!$Q896="C",'10a+c+n'!D896,0))</f>
        <v>0</v>
      </c>
      <c r="E896" s="42"/>
      <c r="F896" s="64"/>
      <c r="G896" s="121"/>
      <c r="H896" s="121">
        <f>IF($C$4="citu pasākumu izmaksas",IF('10a+c+n'!$Q896="C",'10a+c+n'!H896,0))</f>
        <v>0</v>
      </c>
      <c r="I896" s="121"/>
      <c r="J896" s="121"/>
      <c r="K896" s="122">
        <f>IF($C$4="citu pasākumu izmaksas",IF('10a+c+n'!$Q896="C",'10a+c+n'!K896,0))</f>
        <v>0</v>
      </c>
      <c r="L896" s="83">
        <f>IF($C$4="citu pasākumu izmaksas",IF('10a+c+n'!$Q896="C",'10a+c+n'!L896,0))</f>
        <v>0</v>
      </c>
      <c r="M896" s="121">
        <f>IF($C$4="citu pasākumu izmaksas",IF('10a+c+n'!$Q896="C",'10a+c+n'!M896,0))</f>
        <v>0</v>
      </c>
      <c r="N896" s="121">
        <f>IF($C$4="citu pasākumu izmaksas",IF('10a+c+n'!$Q896="C",'10a+c+n'!N896,0))</f>
        <v>0</v>
      </c>
      <c r="O896" s="121">
        <f>IF($C$4="citu pasākumu izmaksas",IF('10a+c+n'!$Q896="C",'10a+c+n'!O896,0))</f>
        <v>0</v>
      </c>
      <c r="P896" s="122">
        <f>IF($C$4="citu pasākumu izmaksas",IF('10a+c+n'!$Q896="C",'10a+c+n'!P896,0))</f>
        <v>0</v>
      </c>
    </row>
    <row r="897" spans="1:16" x14ac:dyDescent="0.2">
      <c r="A897" s="49">
        <f>IF(P897=0,0,IF(COUNTBLANK(P897)=1,0,COUNTA($P$14:P897)))</f>
        <v>0</v>
      </c>
      <c r="B897" s="21">
        <f>IF($C$4="citu pasākumu izmaksas",IF('10a+c+n'!$Q897="C",'10a+c+n'!B897,0))</f>
        <v>0</v>
      </c>
      <c r="C897" s="21">
        <f>IF($C$4="citu pasākumu izmaksas",IF('10a+c+n'!$Q897="C",'10a+c+n'!C897,0))</f>
        <v>0</v>
      </c>
      <c r="D897" s="21">
        <f>IF($C$4="citu pasākumu izmaksas",IF('10a+c+n'!$Q897="C",'10a+c+n'!D897,0))</f>
        <v>0</v>
      </c>
      <c r="E897" s="42"/>
      <c r="F897" s="64"/>
      <c r="G897" s="121"/>
      <c r="H897" s="121">
        <f>IF($C$4="citu pasākumu izmaksas",IF('10a+c+n'!$Q897="C",'10a+c+n'!H897,0))</f>
        <v>0</v>
      </c>
      <c r="I897" s="121"/>
      <c r="J897" s="121"/>
      <c r="K897" s="122">
        <f>IF($C$4="citu pasākumu izmaksas",IF('10a+c+n'!$Q897="C",'10a+c+n'!K897,0))</f>
        <v>0</v>
      </c>
      <c r="L897" s="83">
        <f>IF($C$4="citu pasākumu izmaksas",IF('10a+c+n'!$Q897="C",'10a+c+n'!L897,0))</f>
        <v>0</v>
      </c>
      <c r="M897" s="121">
        <f>IF($C$4="citu pasākumu izmaksas",IF('10a+c+n'!$Q897="C",'10a+c+n'!M897,0))</f>
        <v>0</v>
      </c>
      <c r="N897" s="121">
        <f>IF($C$4="citu pasākumu izmaksas",IF('10a+c+n'!$Q897="C",'10a+c+n'!N897,0))</f>
        <v>0</v>
      </c>
      <c r="O897" s="121">
        <f>IF($C$4="citu pasākumu izmaksas",IF('10a+c+n'!$Q897="C",'10a+c+n'!O897,0))</f>
        <v>0</v>
      </c>
      <c r="P897" s="122">
        <f>IF($C$4="citu pasākumu izmaksas",IF('10a+c+n'!$Q897="C",'10a+c+n'!P897,0))</f>
        <v>0</v>
      </c>
    </row>
    <row r="898" spans="1:16" x14ac:dyDescent="0.2">
      <c r="A898" s="49">
        <f>IF(P898=0,0,IF(COUNTBLANK(P898)=1,0,COUNTA($P$14:P898)))</f>
        <v>0</v>
      </c>
      <c r="B898" s="21">
        <f>IF($C$4="citu pasākumu izmaksas",IF('10a+c+n'!$Q898="C",'10a+c+n'!B898,0))</f>
        <v>0</v>
      </c>
      <c r="C898" s="21">
        <f>IF($C$4="citu pasākumu izmaksas",IF('10a+c+n'!$Q898="C",'10a+c+n'!C898,0))</f>
        <v>0</v>
      </c>
      <c r="D898" s="21">
        <f>IF($C$4="citu pasākumu izmaksas",IF('10a+c+n'!$Q898="C",'10a+c+n'!D898,0))</f>
        <v>0</v>
      </c>
      <c r="E898" s="42"/>
      <c r="F898" s="64"/>
      <c r="G898" s="121"/>
      <c r="H898" s="121">
        <f>IF($C$4="citu pasākumu izmaksas",IF('10a+c+n'!$Q898="C",'10a+c+n'!H898,0))</f>
        <v>0</v>
      </c>
      <c r="I898" s="121"/>
      <c r="J898" s="121"/>
      <c r="K898" s="122">
        <f>IF($C$4="citu pasākumu izmaksas",IF('10a+c+n'!$Q898="C",'10a+c+n'!K898,0))</f>
        <v>0</v>
      </c>
      <c r="L898" s="83">
        <f>IF($C$4="citu pasākumu izmaksas",IF('10a+c+n'!$Q898="C",'10a+c+n'!L898,0))</f>
        <v>0</v>
      </c>
      <c r="M898" s="121">
        <f>IF($C$4="citu pasākumu izmaksas",IF('10a+c+n'!$Q898="C",'10a+c+n'!M898,0))</f>
        <v>0</v>
      </c>
      <c r="N898" s="121">
        <f>IF($C$4="citu pasākumu izmaksas",IF('10a+c+n'!$Q898="C",'10a+c+n'!N898,0))</f>
        <v>0</v>
      </c>
      <c r="O898" s="121">
        <f>IF($C$4="citu pasākumu izmaksas",IF('10a+c+n'!$Q898="C",'10a+c+n'!O898,0))</f>
        <v>0</v>
      </c>
      <c r="P898" s="122">
        <f>IF($C$4="citu pasākumu izmaksas",IF('10a+c+n'!$Q898="C",'10a+c+n'!P898,0))</f>
        <v>0</v>
      </c>
    </row>
    <row r="899" spans="1:16" x14ac:dyDescent="0.2">
      <c r="A899" s="49">
        <f>IF(P899=0,0,IF(COUNTBLANK(P899)=1,0,COUNTA($P$14:P899)))</f>
        <v>0</v>
      </c>
      <c r="B899" s="21">
        <f>IF($C$4="citu pasākumu izmaksas",IF('10a+c+n'!$Q899="C",'10a+c+n'!B899,0))</f>
        <v>0</v>
      </c>
      <c r="C899" s="21">
        <f>IF($C$4="citu pasākumu izmaksas",IF('10a+c+n'!$Q899="C",'10a+c+n'!C899,0))</f>
        <v>0</v>
      </c>
      <c r="D899" s="21">
        <f>IF($C$4="citu pasākumu izmaksas",IF('10a+c+n'!$Q899="C",'10a+c+n'!D899,0))</f>
        <v>0</v>
      </c>
      <c r="E899" s="42"/>
      <c r="F899" s="64"/>
      <c r="G899" s="121"/>
      <c r="H899" s="121">
        <f>IF($C$4="citu pasākumu izmaksas",IF('10a+c+n'!$Q899="C",'10a+c+n'!H899,0))</f>
        <v>0</v>
      </c>
      <c r="I899" s="121"/>
      <c r="J899" s="121"/>
      <c r="K899" s="122">
        <f>IF($C$4="citu pasākumu izmaksas",IF('10a+c+n'!$Q899="C",'10a+c+n'!K899,0))</f>
        <v>0</v>
      </c>
      <c r="L899" s="83">
        <f>IF($C$4="citu pasākumu izmaksas",IF('10a+c+n'!$Q899="C",'10a+c+n'!L899,0))</f>
        <v>0</v>
      </c>
      <c r="M899" s="121">
        <f>IF($C$4="citu pasākumu izmaksas",IF('10a+c+n'!$Q899="C",'10a+c+n'!M899,0))</f>
        <v>0</v>
      </c>
      <c r="N899" s="121">
        <f>IF($C$4="citu pasākumu izmaksas",IF('10a+c+n'!$Q899="C",'10a+c+n'!N899,0))</f>
        <v>0</v>
      </c>
      <c r="O899" s="121">
        <f>IF($C$4="citu pasākumu izmaksas",IF('10a+c+n'!$Q899="C",'10a+c+n'!O899,0))</f>
        <v>0</v>
      </c>
      <c r="P899" s="122">
        <f>IF($C$4="citu pasākumu izmaksas",IF('10a+c+n'!$Q899="C",'10a+c+n'!P899,0))</f>
        <v>0</v>
      </c>
    </row>
    <row r="900" spans="1:16" x14ac:dyDescent="0.2">
      <c r="A900" s="49">
        <f>IF(P900=0,0,IF(COUNTBLANK(P900)=1,0,COUNTA($P$14:P900)))</f>
        <v>0</v>
      </c>
      <c r="B900" s="21">
        <f>IF($C$4="citu pasākumu izmaksas",IF('10a+c+n'!$Q900="C",'10a+c+n'!B900,0))</f>
        <v>0</v>
      </c>
      <c r="C900" s="21">
        <f>IF($C$4="citu pasākumu izmaksas",IF('10a+c+n'!$Q900="C",'10a+c+n'!C900,0))</f>
        <v>0</v>
      </c>
      <c r="D900" s="21">
        <f>IF($C$4="citu pasākumu izmaksas",IF('10a+c+n'!$Q900="C",'10a+c+n'!D900,0))</f>
        <v>0</v>
      </c>
      <c r="E900" s="42"/>
      <c r="F900" s="64"/>
      <c r="G900" s="121"/>
      <c r="H900" s="121">
        <f>IF($C$4="citu pasākumu izmaksas",IF('10a+c+n'!$Q900="C",'10a+c+n'!H900,0))</f>
        <v>0</v>
      </c>
      <c r="I900" s="121"/>
      <c r="J900" s="121"/>
      <c r="K900" s="122">
        <f>IF($C$4="citu pasākumu izmaksas",IF('10a+c+n'!$Q900="C",'10a+c+n'!K900,0))</f>
        <v>0</v>
      </c>
      <c r="L900" s="83">
        <f>IF($C$4="citu pasākumu izmaksas",IF('10a+c+n'!$Q900="C",'10a+c+n'!L900,0))</f>
        <v>0</v>
      </c>
      <c r="M900" s="121">
        <f>IF($C$4="citu pasākumu izmaksas",IF('10a+c+n'!$Q900="C",'10a+c+n'!M900,0))</f>
        <v>0</v>
      </c>
      <c r="N900" s="121">
        <f>IF($C$4="citu pasākumu izmaksas",IF('10a+c+n'!$Q900="C",'10a+c+n'!N900,0))</f>
        <v>0</v>
      </c>
      <c r="O900" s="121">
        <f>IF($C$4="citu pasākumu izmaksas",IF('10a+c+n'!$Q900="C",'10a+c+n'!O900,0))</f>
        <v>0</v>
      </c>
      <c r="P900" s="122">
        <f>IF($C$4="citu pasākumu izmaksas",IF('10a+c+n'!$Q900="C",'10a+c+n'!P900,0))</f>
        <v>0</v>
      </c>
    </row>
    <row r="901" spans="1:16" x14ac:dyDescent="0.2">
      <c r="A901" s="49">
        <f>IF(P901=0,0,IF(COUNTBLANK(P901)=1,0,COUNTA($P$14:P901)))</f>
        <v>0</v>
      </c>
      <c r="B901" s="21">
        <f>IF($C$4="citu pasākumu izmaksas",IF('10a+c+n'!$Q901="C",'10a+c+n'!B901,0))</f>
        <v>0</v>
      </c>
      <c r="C901" s="21">
        <f>IF($C$4="citu pasākumu izmaksas",IF('10a+c+n'!$Q901="C",'10a+c+n'!C901,0))</f>
        <v>0</v>
      </c>
      <c r="D901" s="21">
        <f>IF($C$4="citu pasākumu izmaksas",IF('10a+c+n'!$Q901="C",'10a+c+n'!D901,0))</f>
        <v>0</v>
      </c>
      <c r="E901" s="42"/>
      <c r="F901" s="64"/>
      <c r="G901" s="121"/>
      <c r="H901" s="121">
        <f>IF($C$4="citu pasākumu izmaksas",IF('10a+c+n'!$Q901="C",'10a+c+n'!H901,0))</f>
        <v>0</v>
      </c>
      <c r="I901" s="121"/>
      <c r="J901" s="121"/>
      <c r="K901" s="122">
        <f>IF($C$4="citu pasākumu izmaksas",IF('10a+c+n'!$Q901="C",'10a+c+n'!K901,0))</f>
        <v>0</v>
      </c>
      <c r="L901" s="83">
        <f>IF($C$4="citu pasākumu izmaksas",IF('10a+c+n'!$Q901="C",'10a+c+n'!L901,0))</f>
        <v>0</v>
      </c>
      <c r="M901" s="121">
        <f>IF($C$4="citu pasākumu izmaksas",IF('10a+c+n'!$Q901="C",'10a+c+n'!M901,0))</f>
        <v>0</v>
      </c>
      <c r="N901" s="121">
        <f>IF($C$4="citu pasākumu izmaksas",IF('10a+c+n'!$Q901="C",'10a+c+n'!N901,0))</f>
        <v>0</v>
      </c>
      <c r="O901" s="121">
        <f>IF($C$4="citu pasākumu izmaksas",IF('10a+c+n'!$Q901="C",'10a+c+n'!O901,0))</f>
        <v>0</v>
      </c>
      <c r="P901" s="122">
        <f>IF($C$4="citu pasākumu izmaksas",IF('10a+c+n'!$Q901="C",'10a+c+n'!P901,0))</f>
        <v>0</v>
      </c>
    </row>
    <row r="902" spans="1:16" x14ac:dyDescent="0.2">
      <c r="A902" s="49">
        <f>IF(P902=0,0,IF(COUNTBLANK(P902)=1,0,COUNTA($P$14:P902)))</f>
        <v>0</v>
      </c>
      <c r="B902" s="21">
        <f>IF($C$4="citu pasākumu izmaksas",IF('10a+c+n'!$Q902="C",'10a+c+n'!B902,0))</f>
        <v>0</v>
      </c>
      <c r="C902" s="21">
        <f>IF($C$4="citu pasākumu izmaksas",IF('10a+c+n'!$Q902="C",'10a+c+n'!C902,0))</f>
        <v>0</v>
      </c>
      <c r="D902" s="21">
        <f>IF($C$4="citu pasākumu izmaksas",IF('10a+c+n'!$Q902="C",'10a+c+n'!D902,0))</f>
        <v>0</v>
      </c>
      <c r="E902" s="42"/>
      <c r="F902" s="64"/>
      <c r="G902" s="121"/>
      <c r="H902" s="121">
        <f>IF($C$4="citu pasākumu izmaksas",IF('10a+c+n'!$Q902="C",'10a+c+n'!H902,0))</f>
        <v>0</v>
      </c>
      <c r="I902" s="121"/>
      <c r="J902" s="121"/>
      <c r="K902" s="122">
        <f>IF($C$4="citu pasākumu izmaksas",IF('10a+c+n'!$Q902="C",'10a+c+n'!K902,0))</f>
        <v>0</v>
      </c>
      <c r="L902" s="83">
        <f>IF($C$4="citu pasākumu izmaksas",IF('10a+c+n'!$Q902="C",'10a+c+n'!L902,0))</f>
        <v>0</v>
      </c>
      <c r="M902" s="121">
        <f>IF($C$4="citu pasākumu izmaksas",IF('10a+c+n'!$Q902="C",'10a+c+n'!M902,0))</f>
        <v>0</v>
      </c>
      <c r="N902" s="121">
        <f>IF($C$4="citu pasākumu izmaksas",IF('10a+c+n'!$Q902="C",'10a+c+n'!N902,0))</f>
        <v>0</v>
      </c>
      <c r="O902" s="121">
        <f>IF($C$4="citu pasākumu izmaksas",IF('10a+c+n'!$Q902="C",'10a+c+n'!O902,0))</f>
        <v>0</v>
      </c>
      <c r="P902" s="122">
        <f>IF($C$4="citu pasākumu izmaksas",IF('10a+c+n'!$Q902="C",'10a+c+n'!P902,0))</f>
        <v>0</v>
      </c>
    </row>
    <row r="903" spans="1:16" x14ac:dyDescent="0.2">
      <c r="A903" s="49">
        <f>IF(P903=0,0,IF(COUNTBLANK(P903)=1,0,COUNTA($P$14:P903)))</f>
        <v>0</v>
      </c>
      <c r="B903" s="21">
        <f>IF($C$4="citu pasākumu izmaksas",IF('10a+c+n'!$Q903="C",'10a+c+n'!B903,0))</f>
        <v>0</v>
      </c>
      <c r="C903" s="21">
        <f>IF($C$4="citu pasākumu izmaksas",IF('10a+c+n'!$Q903="C",'10a+c+n'!C903,0))</f>
        <v>0</v>
      </c>
      <c r="D903" s="21">
        <f>IF($C$4="citu pasākumu izmaksas",IF('10a+c+n'!$Q903="C",'10a+c+n'!D903,0))</f>
        <v>0</v>
      </c>
      <c r="E903" s="42"/>
      <c r="F903" s="64"/>
      <c r="G903" s="121"/>
      <c r="H903" s="121">
        <f>IF($C$4="citu pasākumu izmaksas",IF('10a+c+n'!$Q903="C",'10a+c+n'!H903,0))</f>
        <v>0</v>
      </c>
      <c r="I903" s="121"/>
      <c r="J903" s="121"/>
      <c r="K903" s="122">
        <f>IF($C$4="citu pasākumu izmaksas",IF('10a+c+n'!$Q903="C",'10a+c+n'!K903,0))</f>
        <v>0</v>
      </c>
      <c r="L903" s="83">
        <f>IF($C$4="citu pasākumu izmaksas",IF('10a+c+n'!$Q903="C",'10a+c+n'!L903,0))</f>
        <v>0</v>
      </c>
      <c r="M903" s="121">
        <f>IF($C$4="citu pasākumu izmaksas",IF('10a+c+n'!$Q903="C",'10a+c+n'!M903,0))</f>
        <v>0</v>
      </c>
      <c r="N903" s="121">
        <f>IF($C$4="citu pasākumu izmaksas",IF('10a+c+n'!$Q903="C",'10a+c+n'!N903,0))</f>
        <v>0</v>
      </c>
      <c r="O903" s="121">
        <f>IF($C$4="citu pasākumu izmaksas",IF('10a+c+n'!$Q903="C",'10a+c+n'!O903,0))</f>
        <v>0</v>
      </c>
      <c r="P903" s="122">
        <f>IF($C$4="citu pasākumu izmaksas",IF('10a+c+n'!$Q903="C",'10a+c+n'!P903,0))</f>
        <v>0</v>
      </c>
    </row>
    <row r="904" spans="1:16" x14ac:dyDescent="0.2">
      <c r="A904" s="49">
        <f>IF(P904=0,0,IF(COUNTBLANK(P904)=1,0,COUNTA($P$14:P904)))</f>
        <v>0</v>
      </c>
      <c r="B904" s="21">
        <f>IF($C$4="citu pasākumu izmaksas",IF('10a+c+n'!$Q904="C",'10a+c+n'!B904,0))</f>
        <v>0</v>
      </c>
      <c r="C904" s="21">
        <f>IF($C$4="citu pasākumu izmaksas",IF('10a+c+n'!$Q904="C",'10a+c+n'!C904,0))</f>
        <v>0</v>
      </c>
      <c r="D904" s="21">
        <f>IF($C$4="citu pasākumu izmaksas",IF('10a+c+n'!$Q904="C",'10a+c+n'!D904,0))</f>
        <v>0</v>
      </c>
      <c r="E904" s="42"/>
      <c r="F904" s="64"/>
      <c r="G904" s="121"/>
      <c r="H904" s="121">
        <f>IF($C$4="citu pasākumu izmaksas",IF('10a+c+n'!$Q904="C",'10a+c+n'!H904,0))</f>
        <v>0</v>
      </c>
      <c r="I904" s="121"/>
      <c r="J904" s="121"/>
      <c r="K904" s="122">
        <f>IF($C$4="citu pasākumu izmaksas",IF('10a+c+n'!$Q904="C",'10a+c+n'!K904,0))</f>
        <v>0</v>
      </c>
      <c r="L904" s="83">
        <f>IF($C$4="citu pasākumu izmaksas",IF('10a+c+n'!$Q904="C",'10a+c+n'!L904,0))</f>
        <v>0</v>
      </c>
      <c r="M904" s="121">
        <f>IF($C$4="citu pasākumu izmaksas",IF('10a+c+n'!$Q904="C",'10a+c+n'!M904,0))</f>
        <v>0</v>
      </c>
      <c r="N904" s="121">
        <f>IF($C$4="citu pasākumu izmaksas",IF('10a+c+n'!$Q904="C",'10a+c+n'!N904,0))</f>
        <v>0</v>
      </c>
      <c r="O904" s="121">
        <f>IF($C$4="citu pasākumu izmaksas",IF('10a+c+n'!$Q904="C",'10a+c+n'!O904,0))</f>
        <v>0</v>
      </c>
      <c r="P904" s="122">
        <f>IF($C$4="citu pasākumu izmaksas",IF('10a+c+n'!$Q904="C",'10a+c+n'!P904,0))</f>
        <v>0</v>
      </c>
    </row>
    <row r="905" spans="1:16" x14ac:dyDescent="0.2">
      <c r="A905" s="49">
        <f>IF(P905=0,0,IF(COUNTBLANK(P905)=1,0,COUNTA($P$14:P905)))</f>
        <v>0</v>
      </c>
      <c r="B905" s="21">
        <f>IF($C$4="citu pasākumu izmaksas",IF('10a+c+n'!$Q905="C",'10a+c+n'!B905,0))</f>
        <v>0</v>
      </c>
      <c r="C905" s="21">
        <f>IF($C$4="citu pasākumu izmaksas",IF('10a+c+n'!$Q905="C",'10a+c+n'!C905,0))</f>
        <v>0</v>
      </c>
      <c r="D905" s="21">
        <f>IF($C$4="citu pasākumu izmaksas",IF('10a+c+n'!$Q905="C",'10a+c+n'!D905,0))</f>
        <v>0</v>
      </c>
      <c r="E905" s="42"/>
      <c r="F905" s="64"/>
      <c r="G905" s="121"/>
      <c r="H905" s="121">
        <f>IF($C$4="citu pasākumu izmaksas",IF('10a+c+n'!$Q905="C",'10a+c+n'!H905,0))</f>
        <v>0</v>
      </c>
      <c r="I905" s="121"/>
      <c r="J905" s="121"/>
      <c r="K905" s="122">
        <f>IF($C$4="citu pasākumu izmaksas",IF('10a+c+n'!$Q905="C",'10a+c+n'!K905,0))</f>
        <v>0</v>
      </c>
      <c r="L905" s="83">
        <f>IF($C$4="citu pasākumu izmaksas",IF('10a+c+n'!$Q905="C",'10a+c+n'!L905,0))</f>
        <v>0</v>
      </c>
      <c r="M905" s="121">
        <f>IF($C$4="citu pasākumu izmaksas",IF('10a+c+n'!$Q905="C",'10a+c+n'!M905,0))</f>
        <v>0</v>
      </c>
      <c r="N905" s="121">
        <f>IF($C$4="citu pasākumu izmaksas",IF('10a+c+n'!$Q905="C",'10a+c+n'!N905,0))</f>
        <v>0</v>
      </c>
      <c r="O905" s="121">
        <f>IF($C$4="citu pasākumu izmaksas",IF('10a+c+n'!$Q905="C",'10a+c+n'!O905,0))</f>
        <v>0</v>
      </c>
      <c r="P905" s="122">
        <f>IF($C$4="citu pasākumu izmaksas",IF('10a+c+n'!$Q905="C",'10a+c+n'!P905,0))</f>
        <v>0</v>
      </c>
    </row>
    <row r="906" spans="1:16" x14ac:dyDescent="0.2">
      <c r="A906" s="49">
        <f>IF(P906=0,0,IF(COUNTBLANK(P906)=1,0,COUNTA($P$14:P906)))</f>
        <v>0</v>
      </c>
      <c r="B906" s="21">
        <f>IF($C$4="citu pasākumu izmaksas",IF('10a+c+n'!$Q906="C",'10a+c+n'!B906,0))</f>
        <v>0</v>
      </c>
      <c r="C906" s="21">
        <f>IF($C$4="citu pasākumu izmaksas",IF('10a+c+n'!$Q906="C",'10a+c+n'!C906,0))</f>
        <v>0</v>
      </c>
      <c r="D906" s="21">
        <f>IF($C$4="citu pasākumu izmaksas",IF('10a+c+n'!$Q906="C",'10a+c+n'!D906,0))</f>
        <v>0</v>
      </c>
      <c r="E906" s="42"/>
      <c r="F906" s="64"/>
      <c r="G906" s="121"/>
      <c r="H906" s="121">
        <f>IF($C$4="citu pasākumu izmaksas",IF('10a+c+n'!$Q906="C",'10a+c+n'!H906,0))</f>
        <v>0</v>
      </c>
      <c r="I906" s="121"/>
      <c r="J906" s="121"/>
      <c r="K906" s="122">
        <f>IF($C$4="citu pasākumu izmaksas",IF('10a+c+n'!$Q906="C",'10a+c+n'!K906,0))</f>
        <v>0</v>
      </c>
      <c r="L906" s="83">
        <f>IF($C$4="citu pasākumu izmaksas",IF('10a+c+n'!$Q906="C",'10a+c+n'!L906,0))</f>
        <v>0</v>
      </c>
      <c r="M906" s="121">
        <f>IF($C$4="citu pasākumu izmaksas",IF('10a+c+n'!$Q906="C",'10a+c+n'!M906,0))</f>
        <v>0</v>
      </c>
      <c r="N906" s="121">
        <f>IF($C$4="citu pasākumu izmaksas",IF('10a+c+n'!$Q906="C",'10a+c+n'!N906,0))</f>
        <v>0</v>
      </c>
      <c r="O906" s="121">
        <f>IF($C$4="citu pasākumu izmaksas",IF('10a+c+n'!$Q906="C",'10a+c+n'!O906,0))</f>
        <v>0</v>
      </c>
      <c r="P906" s="122">
        <f>IF($C$4="citu pasākumu izmaksas",IF('10a+c+n'!$Q906="C",'10a+c+n'!P906,0))</f>
        <v>0</v>
      </c>
    </row>
    <row r="907" spans="1:16" x14ac:dyDescent="0.2">
      <c r="A907" s="49">
        <f>IF(P907=0,0,IF(COUNTBLANK(P907)=1,0,COUNTA($P$14:P907)))</f>
        <v>0</v>
      </c>
      <c r="B907" s="21">
        <f>IF($C$4="citu pasākumu izmaksas",IF('10a+c+n'!$Q907="C",'10a+c+n'!B907,0))</f>
        <v>0</v>
      </c>
      <c r="C907" s="21">
        <f>IF($C$4="citu pasākumu izmaksas",IF('10a+c+n'!$Q907="C",'10a+c+n'!C907,0))</f>
        <v>0</v>
      </c>
      <c r="D907" s="21">
        <f>IF($C$4="citu pasākumu izmaksas",IF('10a+c+n'!$Q907="C",'10a+c+n'!D907,0))</f>
        <v>0</v>
      </c>
      <c r="E907" s="42"/>
      <c r="F907" s="64"/>
      <c r="G907" s="121"/>
      <c r="H907" s="121">
        <f>IF($C$4="citu pasākumu izmaksas",IF('10a+c+n'!$Q907="C",'10a+c+n'!H907,0))</f>
        <v>0</v>
      </c>
      <c r="I907" s="121"/>
      <c r="J907" s="121"/>
      <c r="K907" s="122">
        <f>IF($C$4="citu pasākumu izmaksas",IF('10a+c+n'!$Q907="C",'10a+c+n'!K907,0))</f>
        <v>0</v>
      </c>
      <c r="L907" s="83">
        <f>IF($C$4="citu pasākumu izmaksas",IF('10a+c+n'!$Q907="C",'10a+c+n'!L907,0))</f>
        <v>0</v>
      </c>
      <c r="M907" s="121">
        <f>IF($C$4="citu pasākumu izmaksas",IF('10a+c+n'!$Q907="C",'10a+c+n'!M907,0))</f>
        <v>0</v>
      </c>
      <c r="N907" s="121">
        <f>IF($C$4="citu pasākumu izmaksas",IF('10a+c+n'!$Q907="C",'10a+c+n'!N907,0))</f>
        <v>0</v>
      </c>
      <c r="O907" s="121">
        <f>IF($C$4="citu pasākumu izmaksas",IF('10a+c+n'!$Q907="C",'10a+c+n'!O907,0))</f>
        <v>0</v>
      </c>
      <c r="P907" s="122">
        <f>IF($C$4="citu pasākumu izmaksas",IF('10a+c+n'!$Q907="C",'10a+c+n'!P907,0))</f>
        <v>0</v>
      </c>
    </row>
    <row r="908" spans="1:16" x14ac:dyDescent="0.2">
      <c r="A908" s="49">
        <f>IF(P908=0,0,IF(COUNTBLANK(P908)=1,0,COUNTA($P$14:P908)))</f>
        <v>0</v>
      </c>
      <c r="B908" s="21">
        <f>IF($C$4="citu pasākumu izmaksas",IF('10a+c+n'!$Q908="C",'10a+c+n'!B908,0))</f>
        <v>0</v>
      </c>
      <c r="C908" s="21">
        <f>IF($C$4="citu pasākumu izmaksas",IF('10a+c+n'!$Q908="C",'10a+c+n'!C908,0))</f>
        <v>0</v>
      </c>
      <c r="D908" s="21">
        <f>IF($C$4="citu pasākumu izmaksas",IF('10a+c+n'!$Q908="C",'10a+c+n'!D908,0))</f>
        <v>0</v>
      </c>
      <c r="E908" s="42"/>
      <c r="F908" s="64"/>
      <c r="G908" s="121"/>
      <c r="H908" s="121">
        <f>IF($C$4="citu pasākumu izmaksas",IF('10a+c+n'!$Q908="C",'10a+c+n'!H908,0))</f>
        <v>0</v>
      </c>
      <c r="I908" s="121"/>
      <c r="J908" s="121"/>
      <c r="K908" s="122">
        <f>IF($C$4="citu pasākumu izmaksas",IF('10a+c+n'!$Q908="C",'10a+c+n'!K908,0))</f>
        <v>0</v>
      </c>
      <c r="L908" s="83">
        <f>IF($C$4="citu pasākumu izmaksas",IF('10a+c+n'!$Q908="C",'10a+c+n'!L908,0))</f>
        <v>0</v>
      </c>
      <c r="M908" s="121">
        <f>IF($C$4="citu pasākumu izmaksas",IF('10a+c+n'!$Q908="C",'10a+c+n'!M908,0))</f>
        <v>0</v>
      </c>
      <c r="N908" s="121">
        <f>IF($C$4="citu pasākumu izmaksas",IF('10a+c+n'!$Q908="C",'10a+c+n'!N908,0))</f>
        <v>0</v>
      </c>
      <c r="O908" s="121">
        <f>IF($C$4="citu pasākumu izmaksas",IF('10a+c+n'!$Q908="C",'10a+c+n'!O908,0))</f>
        <v>0</v>
      </c>
      <c r="P908" s="122">
        <f>IF($C$4="citu pasākumu izmaksas",IF('10a+c+n'!$Q908="C",'10a+c+n'!P908,0))</f>
        <v>0</v>
      </c>
    </row>
    <row r="909" spans="1:16" x14ac:dyDescent="0.2">
      <c r="A909" s="49">
        <f>IF(P909=0,0,IF(COUNTBLANK(P909)=1,0,COUNTA($P$14:P909)))</f>
        <v>0</v>
      </c>
      <c r="B909" s="21">
        <f>IF($C$4="citu pasākumu izmaksas",IF('10a+c+n'!$Q909="C",'10a+c+n'!B909,0))</f>
        <v>0</v>
      </c>
      <c r="C909" s="21">
        <f>IF($C$4="citu pasākumu izmaksas",IF('10a+c+n'!$Q909="C",'10a+c+n'!C909,0))</f>
        <v>0</v>
      </c>
      <c r="D909" s="21">
        <f>IF($C$4="citu pasākumu izmaksas",IF('10a+c+n'!$Q909="C",'10a+c+n'!D909,0))</f>
        <v>0</v>
      </c>
      <c r="E909" s="42"/>
      <c r="F909" s="64"/>
      <c r="G909" s="121"/>
      <c r="H909" s="121">
        <f>IF($C$4="citu pasākumu izmaksas",IF('10a+c+n'!$Q909="C",'10a+c+n'!H909,0))</f>
        <v>0</v>
      </c>
      <c r="I909" s="121"/>
      <c r="J909" s="121"/>
      <c r="K909" s="122">
        <f>IF($C$4="citu pasākumu izmaksas",IF('10a+c+n'!$Q909="C",'10a+c+n'!K909,0))</f>
        <v>0</v>
      </c>
      <c r="L909" s="83">
        <f>IF($C$4="citu pasākumu izmaksas",IF('10a+c+n'!$Q909="C",'10a+c+n'!L909,0))</f>
        <v>0</v>
      </c>
      <c r="M909" s="121">
        <f>IF($C$4="citu pasākumu izmaksas",IF('10a+c+n'!$Q909="C",'10a+c+n'!M909,0))</f>
        <v>0</v>
      </c>
      <c r="N909" s="121">
        <f>IF($C$4="citu pasākumu izmaksas",IF('10a+c+n'!$Q909="C",'10a+c+n'!N909,0))</f>
        <v>0</v>
      </c>
      <c r="O909" s="121">
        <f>IF($C$4="citu pasākumu izmaksas",IF('10a+c+n'!$Q909="C",'10a+c+n'!O909,0))</f>
        <v>0</v>
      </c>
      <c r="P909" s="122">
        <f>IF($C$4="citu pasākumu izmaksas",IF('10a+c+n'!$Q909="C",'10a+c+n'!P909,0))</f>
        <v>0</v>
      </c>
    </row>
    <row r="910" spans="1:16" x14ac:dyDescent="0.2">
      <c r="A910" s="49">
        <f>IF(P910=0,0,IF(COUNTBLANK(P910)=1,0,COUNTA($P$14:P910)))</f>
        <v>0</v>
      </c>
      <c r="B910" s="21">
        <f>IF($C$4="citu pasākumu izmaksas",IF('10a+c+n'!$Q910="C",'10a+c+n'!B910,0))</f>
        <v>0</v>
      </c>
      <c r="C910" s="21">
        <f>IF($C$4="citu pasākumu izmaksas",IF('10a+c+n'!$Q910="C",'10a+c+n'!C910,0))</f>
        <v>0</v>
      </c>
      <c r="D910" s="21">
        <f>IF($C$4="citu pasākumu izmaksas",IF('10a+c+n'!$Q910="C",'10a+c+n'!D910,0))</f>
        <v>0</v>
      </c>
      <c r="E910" s="42"/>
      <c r="F910" s="64"/>
      <c r="G910" s="121"/>
      <c r="H910" s="121">
        <f>IF($C$4="citu pasākumu izmaksas",IF('10a+c+n'!$Q910="C",'10a+c+n'!H910,0))</f>
        <v>0</v>
      </c>
      <c r="I910" s="121"/>
      <c r="J910" s="121"/>
      <c r="K910" s="122">
        <f>IF($C$4="citu pasākumu izmaksas",IF('10a+c+n'!$Q910="C",'10a+c+n'!K910,0))</f>
        <v>0</v>
      </c>
      <c r="L910" s="83">
        <f>IF($C$4="citu pasākumu izmaksas",IF('10a+c+n'!$Q910="C",'10a+c+n'!L910,0))</f>
        <v>0</v>
      </c>
      <c r="M910" s="121">
        <f>IF($C$4="citu pasākumu izmaksas",IF('10a+c+n'!$Q910="C",'10a+c+n'!M910,0))</f>
        <v>0</v>
      </c>
      <c r="N910" s="121">
        <f>IF($C$4="citu pasākumu izmaksas",IF('10a+c+n'!$Q910="C",'10a+c+n'!N910,0))</f>
        <v>0</v>
      </c>
      <c r="O910" s="121">
        <f>IF($C$4="citu pasākumu izmaksas",IF('10a+c+n'!$Q910="C",'10a+c+n'!O910,0))</f>
        <v>0</v>
      </c>
      <c r="P910" s="122">
        <f>IF($C$4="citu pasākumu izmaksas",IF('10a+c+n'!$Q910="C",'10a+c+n'!P910,0))</f>
        <v>0</v>
      </c>
    </row>
    <row r="911" spans="1:16" x14ac:dyDescent="0.2">
      <c r="A911" s="49">
        <f>IF(P911=0,0,IF(COUNTBLANK(P911)=1,0,COUNTA($P$14:P911)))</f>
        <v>0</v>
      </c>
      <c r="B911" s="21">
        <f>IF($C$4="citu pasākumu izmaksas",IF('10a+c+n'!$Q911="C",'10a+c+n'!B911,0))</f>
        <v>0</v>
      </c>
      <c r="C911" s="21">
        <f>IF($C$4="citu pasākumu izmaksas",IF('10a+c+n'!$Q911="C",'10a+c+n'!C911,0))</f>
        <v>0</v>
      </c>
      <c r="D911" s="21">
        <f>IF($C$4="citu pasākumu izmaksas",IF('10a+c+n'!$Q911="C",'10a+c+n'!D911,0))</f>
        <v>0</v>
      </c>
      <c r="E911" s="42"/>
      <c r="F911" s="64"/>
      <c r="G911" s="121"/>
      <c r="H911" s="121">
        <f>IF($C$4="citu pasākumu izmaksas",IF('10a+c+n'!$Q911="C",'10a+c+n'!H911,0))</f>
        <v>0</v>
      </c>
      <c r="I911" s="121"/>
      <c r="J911" s="121"/>
      <c r="K911" s="122">
        <f>IF($C$4="citu pasākumu izmaksas",IF('10a+c+n'!$Q911="C",'10a+c+n'!K911,0))</f>
        <v>0</v>
      </c>
      <c r="L911" s="83">
        <f>IF($C$4="citu pasākumu izmaksas",IF('10a+c+n'!$Q911="C",'10a+c+n'!L911,0))</f>
        <v>0</v>
      </c>
      <c r="M911" s="121">
        <f>IF($C$4="citu pasākumu izmaksas",IF('10a+c+n'!$Q911="C",'10a+c+n'!M911,0))</f>
        <v>0</v>
      </c>
      <c r="N911" s="121">
        <f>IF($C$4="citu pasākumu izmaksas",IF('10a+c+n'!$Q911="C",'10a+c+n'!N911,0))</f>
        <v>0</v>
      </c>
      <c r="O911" s="121">
        <f>IF($C$4="citu pasākumu izmaksas",IF('10a+c+n'!$Q911="C",'10a+c+n'!O911,0))</f>
        <v>0</v>
      </c>
      <c r="P911" s="122">
        <f>IF($C$4="citu pasākumu izmaksas",IF('10a+c+n'!$Q911="C",'10a+c+n'!P911,0))</f>
        <v>0</v>
      </c>
    </row>
    <row r="912" spans="1:16" x14ac:dyDescent="0.2">
      <c r="A912" s="49">
        <f>IF(P912=0,0,IF(COUNTBLANK(P912)=1,0,COUNTA($P$14:P912)))</f>
        <v>0</v>
      </c>
      <c r="B912" s="21">
        <f>IF($C$4="citu pasākumu izmaksas",IF('10a+c+n'!$Q912="C",'10a+c+n'!B912,0))</f>
        <v>0</v>
      </c>
      <c r="C912" s="21">
        <f>IF($C$4="citu pasākumu izmaksas",IF('10a+c+n'!$Q912="C",'10a+c+n'!C912,0))</f>
        <v>0</v>
      </c>
      <c r="D912" s="21">
        <f>IF($C$4="citu pasākumu izmaksas",IF('10a+c+n'!$Q912="C",'10a+c+n'!D912,0))</f>
        <v>0</v>
      </c>
      <c r="E912" s="42"/>
      <c r="F912" s="64"/>
      <c r="G912" s="121"/>
      <c r="H912" s="121">
        <f>IF($C$4="citu pasākumu izmaksas",IF('10a+c+n'!$Q912="C",'10a+c+n'!H912,0))</f>
        <v>0</v>
      </c>
      <c r="I912" s="121"/>
      <c r="J912" s="121"/>
      <c r="K912" s="122">
        <f>IF($C$4="citu pasākumu izmaksas",IF('10a+c+n'!$Q912="C",'10a+c+n'!K912,0))</f>
        <v>0</v>
      </c>
      <c r="L912" s="83">
        <f>IF($C$4="citu pasākumu izmaksas",IF('10a+c+n'!$Q912="C",'10a+c+n'!L912,0))</f>
        <v>0</v>
      </c>
      <c r="M912" s="121">
        <f>IF($C$4="citu pasākumu izmaksas",IF('10a+c+n'!$Q912="C",'10a+c+n'!M912,0))</f>
        <v>0</v>
      </c>
      <c r="N912" s="121">
        <f>IF($C$4="citu pasākumu izmaksas",IF('10a+c+n'!$Q912="C",'10a+c+n'!N912,0))</f>
        <v>0</v>
      </c>
      <c r="O912" s="121">
        <f>IF($C$4="citu pasākumu izmaksas",IF('10a+c+n'!$Q912="C",'10a+c+n'!O912,0))</f>
        <v>0</v>
      </c>
      <c r="P912" s="122">
        <f>IF($C$4="citu pasākumu izmaksas",IF('10a+c+n'!$Q912="C",'10a+c+n'!P912,0))</f>
        <v>0</v>
      </c>
    </row>
    <row r="913" spans="1:16" x14ac:dyDescent="0.2">
      <c r="A913" s="49">
        <f>IF(P913=0,0,IF(COUNTBLANK(P913)=1,0,COUNTA($P$14:P913)))</f>
        <v>0</v>
      </c>
      <c r="B913" s="21">
        <f>IF($C$4="citu pasākumu izmaksas",IF('10a+c+n'!$Q913="C",'10a+c+n'!B913,0))</f>
        <v>0</v>
      </c>
      <c r="C913" s="21">
        <f>IF($C$4="citu pasākumu izmaksas",IF('10a+c+n'!$Q913="C",'10a+c+n'!C913,0))</f>
        <v>0</v>
      </c>
      <c r="D913" s="21">
        <f>IF($C$4="citu pasākumu izmaksas",IF('10a+c+n'!$Q913="C",'10a+c+n'!D913,0))</f>
        <v>0</v>
      </c>
      <c r="E913" s="42"/>
      <c r="F913" s="64"/>
      <c r="G913" s="121"/>
      <c r="H913" s="121">
        <f>IF($C$4="citu pasākumu izmaksas",IF('10a+c+n'!$Q913="C",'10a+c+n'!H913,0))</f>
        <v>0</v>
      </c>
      <c r="I913" s="121"/>
      <c r="J913" s="121"/>
      <c r="K913" s="122">
        <f>IF($C$4="citu pasākumu izmaksas",IF('10a+c+n'!$Q913="C",'10a+c+n'!K913,0))</f>
        <v>0</v>
      </c>
      <c r="L913" s="83">
        <f>IF($C$4="citu pasākumu izmaksas",IF('10a+c+n'!$Q913="C",'10a+c+n'!L913,0))</f>
        <v>0</v>
      </c>
      <c r="M913" s="121">
        <f>IF($C$4="citu pasākumu izmaksas",IF('10a+c+n'!$Q913="C",'10a+c+n'!M913,0))</f>
        <v>0</v>
      </c>
      <c r="N913" s="121">
        <f>IF($C$4="citu pasākumu izmaksas",IF('10a+c+n'!$Q913="C",'10a+c+n'!N913,0))</f>
        <v>0</v>
      </c>
      <c r="O913" s="121">
        <f>IF($C$4="citu pasākumu izmaksas",IF('10a+c+n'!$Q913="C",'10a+c+n'!O913,0))</f>
        <v>0</v>
      </c>
      <c r="P913" s="122">
        <f>IF($C$4="citu pasākumu izmaksas",IF('10a+c+n'!$Q913="C",'10a+c+n'!P913,0))</f>
        <v>0</v>
      </c>
    </row>
    <row r="914" spans="1:16" x14ac:dyDescent="0.2">
      <c r="A914" s="49">
        <f>IF(P914=0,0,IF(COUNTBLANK(P914)=1,0,COUNTA($P$14:P914)))</f>
        <v>0</v>
      </c>
      <c r="B914" s="21">
        <f>IF($C$4="citu pasākumu izmaksas",IF('10a+c+n'!$Q914="C",'10a+c+n'!B914,0))</f>
        <v>0</v>
      </c>
      <c r="C914" s="21">
        <f>IF($C$4="citu pasākumu izmaksas",IF('10a+c+n'!$Q914="C",'10a+c+n'!C914,0))</f>
        <v>0</v>
      </c>
      <c r="D914" s="21">
        <f>IF($C$4="citu pasākumu izmaksas",IF('10a+c+n'!$Q914="C",'10a+c+n'!D914,0))</f>
        <v>0</v>
      </c>
      <c r="E914" s="42"/>
      <c r="F914" s="64"/>
      <c r="G914" s="121"/>
      <c r="H914" s="121">
        <f>IF($C$4="citu pasākumu izmaksas",IF('10a+c+n'!$Q914="C",'10a+c+n'!H914,0))</f>
        <v>0</v>
      </c>
      <c r="I914" s="121"/>
      <c r="J914" s="121"/>
      <c r="K914" s="122">
        <f>IF($C$4="citu pasākumu izmaksas",IF('10a+c+n'!$Q914="C",'10a+c+n'!K914,0))</f>
        <v>0</v>
      </c>
      <c r="L914" s="83">
        <f>IF($C$4="citu pasākumu izmaksas",IF('10a+c+n'!$Q914="C",'10a+c+n'!L914,0))</f>
        <v>0</v>
      </c>
      <c r="M914" s="121">
        <f>IF($C$4="citu pasākumu izmaksas",IF('10a+c+n'!$Q914="C",'10a+c+n'!M914,0))</f>
        <v>0</v>
      </c>
      <c r="N914" s="121">
        <f>IF($C$4="citu pasākumu izmaksas",IF('10a+c+n'!$Q914="C",'10a+c+n'!N914,0))</f>
        <v>0</v>
      </c>
      <c r="O914" s="121">
        <f>IF($C$4="citu pasākumu izmaksas",IF('10a+c+n'!$Q914="C",'10a+c+n'!O914,0))</f>
        <v>0</v>
      </c>
      <c r="P914" s="122">
        <f>IF($C$4="citu pasākumu izmaksas",IF('10a+c+n'!$Q914="C",'10a+c+n'!P914,0))</f>
        <v>0</v>
      </c>
    </row>
    <row r="915" spans="1:16" x14ac:dyDescent="0.2">
      <c r="A915" s="49">
        <f>IF(P915=0,0,IF(COUNTBLANK(P915)=1,0,COUNTA($P$14:P915)))</f>
        <v>0</v>
      </c>
      <c r="B915" s="21">
        <f>IF($C$4="citu pasākumu izmaksas",IF('10a+c+n'!$Q915="C",'10a+c+n'!B915,0))</f>
        <v>0</v>
      </c>
      <c r="C915" s="21">
        <f>IF($C$4="citu pasākumu izmaksas",IF('10a+c+n'!$Q915="C",'10a+c+n'!C915,0))</f>
        <v>0</v>
      </c>
      <c r="D915" s="21">
        <f>IF($C$4="citu pasākumu izmaksas",IF('10a+c+n'!$Q915="C",'10a+c+n'!D915,0))</f>
        <v>0</v>
      </c>
      <c r="E915" s="42"/>
      <c r="F915" s="64"/>
      <c r="G915" s="121"/>
      <c r="H915" s="121">
        <f>IF($C$4="citu pasākumu izmaksas",IF('10a+c+n'!$Q915="C",'10a+c+n'!H915,0))</f>
        <v>0</v>
      </c>
      <c r="I915" s="121"/>
      <c r="J915" s="121"/>
      <c r="K915" s="122">
        <f>IF($C$4="citu pasākumu izmaksas",IF('10a+c+n'!$Q915="C",'10a+c+n'!K915,0))</f>
        <v>0</v>
      </c>
      <c r="L915" s="83">
        <f>IF($C$4="citu pasākumu izmaksas",IF('10a+c+n'!$Q915="C",'10a+c+n'!L915,0))</f>
        <v>0</v>
      </c>
      <c r="M915" s="121">
        <f>IF($C$4="citu pasākumu izmaksas",IF('10a+c+n'!$Q915="C",'10a+c+n'!M915,0))</f>
        <v>0</v>
      </c>
      <c r="N915" s="121">
        <f>IF($C$4="citu pasākumu izmaksas",IF('10a+c+n'!$Q915="C",'10a+c+n'!N915,0))</f>
        <v>0</v>
      </c>
      <c r="O915" s="121">
        <f>IF($C$4="citu pasākumu izmaksas",IF('10a+c+n'!$Q915="C",'10a+c+n'!O915,0))</f>
        <v>0</v>
      </c>
      <c r="P915" s="122">
        <f>IF($C$4="citu pasākumu izmaksas",IF('10a+c+n'!$Q915="C",'10a+c+n'!P915,0))</f>
        <v>0</v>
      </c>
    </row>
    <row r="916" spans="1:16" x14ac:dyDescent="0.2">
      <c r="A916" s="49">
        <f>IF(P916=0,0,IF(COUNTBLANK(P916)=1,0,COUNTA($P$14:P916)))</f>
        <v>0</v>
      </c>
      <c r="B916" s="21">
        <f>IF($C$4="citu pasākumu izmaksas",IF('10a+c+n'!$Q916="C",'10a+c+n'!B916,0))</f>
        <v>0</v>
      </c>
      <c r="C916" s="21">
        <f>IF($C$4="citu pasākumu izmaksas",IF('10a+c+n'!$Q916="C",'10a+c+n'!C916,0))</f>
        <v>0</v>
      </c>
      <c r="D916" s="21">
        <f>IF($C$4="citu pasākumu izmaksas",IF('10a+c+n'!$Q916="C",'10a+c+n'!D916,0))</f>
        <v>0</v>
      </c>
      <c r="E916" s="42"/>
      <c r="F916" s="64"/>
      <c r="G916" s="121"/>
      <c r="H916" s="121">
        <f>IF($C$4="citu pasākumu izmaksas",IF('10a+c+n'!$Q916="C",'10a+c+n'!H916,0))</f>
        <v>0</v>
      </c>
      <c r="I916" s="121"/>
      <c r="J916" s="121"/>
      <c r="K916" s="122">
        <f>IF($C$4="citu pasākumu izmaksas",IF('10a+c+n'!$Q916="C",'10a+c+n'!K916,0))</f>
        <v>0</v>
      </c>
      <c r="L916" s="83">
        <f>IF($C$4="citu pasākumu izmaksas",IF('10a+c+n'!$Q916="C",'10a+c+n'!L916,0))</f>
        <v>0</v>
      </c>
      <c r="M916" s="121">
        <f>IF($C$4="citu pasākumu izmaksas",IF('10a+c+n'!$Q916="C",'10a+c+n'!M916,0))</f>
        <v>0</v>
      </c>
      <c r="N916" s="121">
        <f>IF($C$4="citu pasākumu izmaksas",IF('10a+c+n'!$Q916="C",'10a+c+n'!N916,0))</f>
        <v>0</v>
      </c>
      <c r="O916" s="121">
        <f>IF($C$4="citu pasākumu izmaksas",IF('10a+c+n'!$Q916="C",'10a+c+n'!O916,0))</f>
        <v>0</v>
      </c>
      <c r="P916" s="122">
        <f>IF($C$4="citu pasākumu izmaksas",IF('10a+c+n'!$Q916="C",'10a+c+n'!P916,0))</f>
        <v>0</v>
      </c>
    </row>
    <row r="917" spans="1:16" x14ac:dyDescent="0.2">
      <c r="A917" s="49">
        <f>IF(P917=0,0,IF(COUNTBLANK(P917)=1,0,COUNTA($P$14:P917)))</f>
        <v>0</v>
      </c>
      <c r="B917" s="21">
        <f>IF($C$4="citu pasākumu izmaksas",IF('10a+c+n'!$Q917="C",'10a+c+n'!B917,0))</f>
        <v>0</v>
      </c>
      <c r="C917" s="21">
        <f>IF($C$4="citu pasākumu izmaksas",IF('10a+c+n'!$Q917="C",'10a+c+n'!C917,0))</f>
        <v>0</v>
      </c>
      <c r="D917" s="21">
        <f>IF($C$4="citu pasākumu izmaksas",IF('10a+c+n'!$Q917="C",'10a+c+n'!D917,0))</f>
        <v>0</v>
      </c>
      <c r="E917" s="42"/>
      <c r="F917" s="64"/>
      <c r="G917" s="121"/>
      <c r="H917" s="121">
        <f>IF($C$4="citu pasākumu izmaksas",IF('10a+c+n'!$Q917="C",'10a+c+n'!H917,0))</f>
        <v>0</v>
      </c>
      <c r="I917" s="121"/>
      <c r="J917" s="121"/>
      <c r="K917" s="122">
        <f>IF($C$4="citu pasākumu izmaksas",IF('10a+c+n'!$Q917="C",'10a+c+n'!K917,0))</f>
        <v>0</v>
      </c>
      <c r="L917" s="83">
        <f>IF($C$4="citu pasākumu izmaksas",IF('10a+c+n'!$Q917="C",'10a+c+n'!L917,0))</f>
        <v>0</v>
      </c>
      <c r="M917" s="121">
        <f>IF($C$4="citu pasākumu izmaksas",IF('10a+c+n'!$Q917="C",'10a+c+n'!M917,0))</f>
        <v>0</v>
      </c>
      <c r="N917" s="121">
        <f>IF($C$4="citu pasākumu izmaksas",IF('10a+c+n'!$Q917="C",'10a+c+n'!N917,0))</f>
        <v>0</v>
      </c>
      <c r="O917" s="121">
        <f>IF($C$4="citu pasākumu izmaksas",IF('10a+c+n'!$Q917="C",'10a+c+n'!O917,0))</f>
        <v>0</v>
      </c>
      <c r="P917" s="122">
        <f>IF($C$4="citu pasākumu izmaksas",IF('10a+c+n'!$Q917="C",'10a+c+n'!P917,0))</f>
        <v>0</v>
      </c>
    </row>
    <row r="918" spans="1:16" x14ac:dyDescent="0.2">
      <c r="A918" s="49">
        <f>IF(P918=0,0,IF(COUNTBLANK(P918)=1,0,COUNTA($P$14:P918)))</f>
        <v>0</v>
      </c>
      <c r="B918" s="21">
        <f>IF($C$4="citu pasākumu izmaksas",IF('10a+c+n'!$Q918="C",'10a+c+n'!B918,0))</f>
        <v>0</v>
      </c>
      <c r="C918" s="21">
        <f>IF($C$4="citu pasākumu izmaksas",IF('10a+c+n'!$Q918="C",'10a+c+n'!C918,0))</f>
        <v>0</v>
      </c>
      <c r="D918" s="21">
        <f>IF($C$4="citu pasākumu izmaksas",IF('10a+c+n'!$Q918="C",'10a+c+n'!D918,0))</f>
        <v>0</v>
      </c>
      <c r="E918" s="42"/>
      <c r="F918" s="64"/>
      <c r="G918" s="121"/>
      <c r="H918" s="121">
        <f>IF($C$4="citu pasākumu izmaksas",IF('10a+c+n'!$Q918="C",'10a+c+n'!H918,0))</f>
        <v>0</v>
      </c>
      <c r="I918" s="121"/>
      <c r="J918" s="121"/>
      <c r="K918" s="122">
        <f>IF($C$4="citu pasākumu izmaksas",IF('10a+c+n'!$Q918="C",'10a+c+n'!K918,0))</f>
        <v>0</v>
      </c>
      <c r="L918" s="83">
        <f>IF($C$4="citu pasākumu izmaksas",IF('10a+c+n'!$Q918="C",'10a+c+n'!L918,0))</f>
        <v>0</v>
      </c>
      <c r="M918" s="121">
        <f>IF($C$4="citu pasākumu izmaksas",IF('10a+c+n'!$Q918="C",'10a+c+n'!M918,0))</f>
        <v>0</v>
      </c>
      <c r="N918" s="121">
        <f>IF($C$4="citu pasākumu izmaksas",IF('10a+c+n'!$Q918="C",'10a+c+n'!N918,0))</f>
        <v>0</v>
      </c>
      <c r="O918" s="121">
        <f>IF($C$4="citu pasākumu izmaksas",IF('10a+c+n'!$Q918="C",'10a+c+n'!O918,0))</f>
        <v>0</v>
      </c>
      <c r="P918" s="122">
        <f>IF($C$4="citu pasākumu izmaksas",IF('10a+c+n'!$Q918="C",'10a+c+n'!P918,0))</f>
        <v>0</v>
      </c>
    </row>
    <row r="919" spans="1:16" x14ac:dyDescent="0.2">
      <c r="A919" s="49">
        <f>IF(P919=0,0,IF(COUNTBLANK(P919)=1,0,COUNTA($P$14:P919)))</f>
        <v>0</v>
      </c>
      <c r="B919" s="21">
        <f>IF($C$4="citu pasākumu izmaksas",IF('10a+c+n'!$Q919="C",'10a+c+n'!B919,0))</f>
        <v>0</v>
      </c>
      <c r="C919" s="21">
        <f>IF($C$4="citu pasākumu izmaksas",IF('10a+c+n'!$Q919="C",'10a+c+n'!C919,0))</f>
        <v>0</v>
      </c>
      <c r="D919" s="21">
        <f>IF($C$4="citu pasākumu izmaksas",IF('10a+c+n'!$Q919="C",'10a+c+n'!D919,0))</f>
        <v>0</v>
      </c>
      <c r="E919" s="42"/>
      <c r="F919" s="64"/>
      <c r="G919" s="121"/>
      <c r="H919" s="121">
        <f>IF($C$4="citu pasākumu izmaksas",IF('10a+c+n'!$Q919="C",'10a+c+n'!H919,0))</f>
        <v>0</v>
      </c>
      <c r="I919" s="121"/>
      <c r="J919" s="121"/>
      <c r="K919" s="122">
        <f>IF($C$4="citu pasākumu izmaksas",IF('10a+c+n'!$Q919="C",'10a+c+n'!K919,0))</f>
        <v>0</v>
      </c>
      <c r="L919" s="83">
        <f>IF($C$4="citu pasākumu izmaksas",IF('10a+c+n'!$Q919="C",'10a+c+n'!L919,0))</f>
        <v>0</v>
      </c>
      <c r="M919" s="121">
        <f>IF($C$4="citu pasākumu izmaksas",IF('10a+c+n'!$Q919="C",'10a+c+n'!M919,0))</f>
        <v>0</v>
      </c>
      <c r="N919" s="121">
        <f>IF($C$4="citu pasākumu izmaksas",IF('10a+c+n'!$Q919="C",'10a+c+n'!N919,0))</f>
        <v>0</v>
      </c>
      <c r="O919" s="121">
        <f>IF($C$4="citu pasākumu izmaksas",IF('10a+c+n'!$Q919="C",'10a+c+n'!O919,0))</f>
        <v>0</v>
      </c>
      <c r="P919" s="122">
        <f>IF($C$4="citu pasākumu izmaksas",IF('10a+c+n'!$Q919="C",'10a+c+n'!P919,0))</f>
        <v>0</v>
      </c>
    </row>
    <row r="920" spans="1:16" x14ac:dyDescent="0.2">
      <c r="A920" s="49">
        <f>IF(P920=0,0,IF(COUNTBLANK(P920)=1,0,COUNTA($P$14:P920)))</f>
        <v>0</v>
      </c>
      <c r="B920" s="21">
        <f>IF($C$4="citu pasākumu izmaksas",IF('10a+c+n'!$Q920="C",'10a+c+n'!B920,0))</f>
        <v>0</v>
      </c>
      <c r="C920" s="21">
        <f>IF($C$4="citu pasākumu izmaksas",IF('10a+c+n'!$Q920="C",'10a+c+n'!C920,0))</f>
        <v>0</v>
      </c>
      <c r="D920" s="21">
        <f>IF($C$4="citu pasākumu izmaksas",IF('10a+c+n'!$Q920="C",'10a+c+n'!D920,0))</f>
        <v>0</v>
      </c>
      <c r="E920" s="42"/>
      <c r="F920" s="64"/>
      <c r="G920" s="121"/>
      <c r="H920" s="121">
        <f>IF($C$4="citu pasākumu izmaksas",IF('10a+c+n'!$Q920="C",'10a+c+n'!H920,0))</f>
        <v>0</v>
      </c>
      <c r="I920" s="121"/>
      <c r="J920" s="121"/>
      <c r="K920" s="122">
        <f>IF($C$4="citu pasākumu izmaksas",IF('10a+c+n'!$Q920="C",'10a+c+n'!K920,0))</f>
        <v>0</v>
      </c>
      <c r="L920" s="83">
        <f>IF($C$4="citu pasākumu izmaksas",IF('10a+c+n'!$Q920="C",'10a+c+n'!L920,0))</f>
        <v>0</v>
      </c>
      <c r="M920" s="121">
        <f>IF($C$4="citu pasākumu izmaksas",IF('10a+c+n'!$Q920="C",'10a+c+n'!M920,0))</f>
        <v>0</v>
      </c>
      <c r="N920" s="121">
        <f>IF($C$4="citu pasākumu izmaksas",IF('10a+c+n'!$Q920="C",'10a+c+n'!N920,0))</f>
        <v>0</v>
      </c>
      <c r="O920" s="121">
        <f>IF($C$4="citu pasākumu izmaksas",IF('10a+c+n'!$Q920="C",'10a+c+n'!O920,0))</f>
        <v>0</v>
      </c>
      <c r="P920" s="122">
        <f>IF($C$4="citu pasākumu izmaksas",IF('10a+c+n'!$Q920="C",'10a+c+n'!P920,0))</f>
        <v>0</v>
      </c>
    </row>
    <row r="921" spans="1:16" x14ac:dyDescent="0.2">
      <c r="A921" s="49">
        <f>IF(P921=0,0,IF(COUNTBLANK(P921)=1,0,COUNTA($P$14:P921)))</f>
        <v>0</v>
      </c>
      <c r="B921" s="21">
        <f>IF($C$4="citu pasākumu izmaksas",IF('10a+c+n'!$Q921="C",'10a+c+n'!B921,0))</f>
        <v>0</v>
      </c>
      <c r="C921" s="21">
        <f>IF($C$4="citu pasākumu izmaksas",IF('10a+c+n'!$Q921="C",'10a+c+n'!C921,0))</f>
        <v>0</v>
      </c>
      <c r="D921" s="21">
        <f>IF($C$4="citu pasākumu izmaksas",IF('10a+c+n'!$Q921="C",'10a+c+n'!D921,0))</f>
        <v>0</v>
      </c>
      <c r="E921" s="42"/>
      <c r="F921" s="64"/>
      <c r="G921" s="121"/>
      <c r="H921" s="121">
        <f>IF($C$4="citu pasākumu izmaksas",IF('10a+c+n'!$Q921="C",'10a+c+n'!H921,0))</f>
        <v>0</v>
      </c>
      <c r="I921" s="121"/>
      <c r="J921" s="121"/>
      <c r="K921" s="122">
        <f>IF($C$4="citu pasākumu izmaksas",IF('10a+c+n'!$Q921="C",'10a+c+n'!K921,0))</f>
        <v>0</v>
      </c>
      <c r="L921" s="83">
        <f>IF($C$4="citu pasākumu izmaksas",IF('10a+c+n'!$Q921="C",'10a+c+n'!L921,0))</f>
        <v>0</v>
      </c>
      <c r="M921" s="121">
        <f>IF($C$4="citu pasākumu izmaksas",IF('10a+c+n'!$Q921="C",'10a+c+n'!M921,0))</f>
        <v>0</v>
      </c>
      <c r="N921" s="121">
        <f>IF($C$4="citu pasākumu izmaksas",IF('10a+c+n'!$Q921="C",'10a+c+n'!N921,0))</f>
        <v>0</v>
      </c>
      <c r="O921" s="121">
        <f>IF($C$4="citu pasākumu izmaksas",IF('10a+c+n'!$Q921="C",'10a+c+n'!O921,0))</f>
        <v>0</v>
      </c>
      <c r="P921" s="122">
        <f>IF($C$4="citu pasākumu izmaksas",IF('10a+c+n'!$Q921="C",'10a+c+n'!P921,0))</f>
        <v>0</v>
      </c>
    </row>
    <row r="922" spans="1:16" x14ac:dyDescent="0.2">
      <c r="A922" s="49">
        <f>IF(P922=0,0,IF(COUNTBLANK(P922)=1,0,COUNTA($P$14:P922)))</f>
        <v>0</v>
      </c>
      <c r="B922" s="21">
        <f>IF($C$4="citu pasākumu izmaksas",IF('10a+c+n'!$Q922="C",'10a+c+n'!B922,0))</f>
        <v>0</v>
      </c>
      <c r="C922" s="21">
        <f>IF($C$4="citu pasākumu izmaksas",IF('10a+c+n'!$Q922="C",'10a+c+n'!C922,0))</f>
        <v>0</v>
      </c>
      <c r="D922" s="21">
        <f>IF($C$4="citu pasākumu izmaksas",IF('10a+c+n'!$Q922="C",'10a+c+n'!D922,0))</f>
        <v>0</v>
      </c>
      <c r="E922" s="42"/>
      <c r="F922" s="64"/>
      <c r="G922" s="121"/>
      <c r="H922" s="121">
        <f>IF($C$4="citu pasākumu izmaksas",IF('10a+c+n'!$Q922="C",'10a+c+n'!H922,0))</f>
        <v>0</v>
      </c>
      <c r="I922" s="121"/>
      <c r="J922" s="121"/>
      <c r="K922" s="122">
        <f>IF($C$4="citu pasākumu izmaksas",IF('10a+c+n'!$Q922="C",'10a+c+n'!K922,0))</f>
        <v>0</v>
      </c>
      <c r="L922" s="83">
        <f>IF($C$4="citu pasākumu izmaksas",IF('10a+c+n'!$Q922="C",'10a+c+n'!L922,0))</f>
        <v>0</v>
      </c>
      <c r="M922" s="121">
        <f>IF($C$4="citu pasākumu izmaksas",IF('10a+c+n'!$Q922="C",'10a+c+n'!M922,0))</f>
        <v>0</v>
      </c>
      <c r="N922" s="121">
        <f>IF($C$4="citu pasākumu izmaksas",IF('10a+c+n'!$Q922="C",'10a+c+n'!N922,0))</f>
        <v>0</v>
      </c>
      <c r="O922" s="121">
        <f>IF($C$4="citu pasākumu izmaksas",IF('10a+c+n'!$Q922="C",'10a+c+n'!O922,0))</f>
        <v>0</v>
      </c>
      <c r="P922" s="122">
        <f>IF($C$4="citu pasākumu izmaksas",IF('10a+c+n'!$Q922="C",'10a+c+n'!P922,0))</f>
        <v>0</v>
      </c>
    </row>
    <row r="923" spans="1:16" x14ac:dyDescent="0.2">
      <c r="A923" s="49">
        <f>IF(P923=0,0,IF(COUNTBLANK(P923)=1,0,COUNTA($P$14:P923)))</f>
        <v>0</v>
      </c>
      <c r="B923" s="21">
        <f>IF($C$4="citu pasākumu izmaksas",IF('10a+c+n'!$Q923="C",'10a+c+n'!B923,0))</f>
        <v>0</v>
      </c>
      <c r="C923" s="21">
        <f>IF($C$4="citu pasākumu izmaksas",IF('10a+c+n'!$Q923="C",'10a+c+n'!C923,0))</f>
        <v>0</v>
      </c>
      <c r="D923" s="21">
        <f>IF($C$4="citu pasākumu izmaksas",IF('10a+c+n'!$Q923="C",'10a+c+n'!D923,0))</f>
        <v>0</v>
      </c>
      <c r="E923" s="42"/>
      <c r="F923" s="64"/>
      <c r="G923" s="121"/>
      <c r="H923" s="121">
        <f>IF($C$4="citu pasākumu izmaksas",IF('10a+c+n'!$Q923="C",'10a+c+n'!H923,0))</f>
        <v>0</v>
      </c>
      <c r="I923" s="121"/>
      <c r="J923" s="121"/>
      <c r="K923" s="122">
        <f>IF($C$4="citu pasākumu izmaksas",IF('10a+c+n'!$Q923="C",'10a+c+n'!K923,0))</f>
        <v>0</v>
      </c>
      <c r="L923" s="83">
        <f>IF($C$4="citu pasākumu izmaksas",IF('10a+c+n'!$Q923="C",'10a+c+n'!L923,0))</f>
        <v>0</v>
      </c>
      <c r="M923" s="121">
        <f>IF($C$4="citu pasākumu izmaksas",IF('10a+c+n'!$Q923="C",'10a+c+n'!M923,0))</f>
        <v>0</v>
      </c>
      <c r="N923" s="121">
        <f>IF($C$4="citu pasākumu izmaksas",IF('10a+c+n'!$Q923="C",'10a+c+n'!N923,0))</f>
        <v>0</v>
      </c>
      <c r="O923" s="121">
        <f>IF($C$4="citu pasākumu izmaksas",IF('10a+c+n'!$Q923="C",'10a+c+n'!O923,0))</f>
        <v>0</v>
      </c>
      <c r="P923" s="122">
        <f>IF($C$4="citu pasākumu izmaksas",IF('10a+c+n'!$Q923="C",'10a+c+n'!P923,0))</f>
        <v>0</v>
      </c>
    </row>
    <row r="924" spans="1:16" x14ac:dyDescent="0.2">
      <c r="A924" s="49">
        <f>IF(P924=0,0,IF(COUNTBLANK(P924)=1,0,COUNTA($P$14:P924)))</f>
        <v>0</v>
      </c>
      <c r="B924" s="21">
        <f>IF($C$4="citu pasākumu izmaksas",IF('10a+c+n'!$Q924="C",'10a+c+n'!B924,0))</f>
        <v>0</v>
      </c>
      <c r="C924" s="21">
        <f>IF($C$4="citu pasākumu izmaksas",IF('10a+c+n'!$Q924="C",'10a+c+n'!C924,0))</f>
        <v>0</v>
      </c>
      <c r="D924" s="21">
        <f>IF($C$4="citu pasākumu izmaksas",IF('10a+c+n'!$Q924="C",'10a+c+n'!D924,0))</f>
        <v>0</v>
      </c>
      <c r="E924" s="42"/>
      <c r="F924" s="64"/>
      <c r="G924" s="121"/>
      <c r="H924" s="121">
        <f>IF($C$4="citu pasākumu izmaksas",IF('10a+c+n'!$Q924="C",'10a+c+n'!H924,0))</f>
        <v>0</v>
      </c>
      <c r="I924" s="121"/>
      <c r="J924" s="121"/>
      <c r="K924" s="122">
        <f>IF($C$4="citu pasākumu izmaksas",IF('10a+c+n'!$Q924="C",'10a+c+n'!K924,0))</f>
        <v>0</v>
      </c>
      <c r="L924" s="83">
        <f>IF($C$4="citu pasākumu izmaksas",IF('10a+c+n'!$Q924="C",'10a+c+n'!L924,0))</f>
        <v>0</v>
      </c>
      <c r="M924" s="121">
        <f>IF($C$4="citu pasākumu izmaksas",IF('10a+c+n'!$Q924="C",'10a+c+n'!M924,0))</f>
        <v>0</v>
      </c>
      <c r="N924" s="121">
        <f>IF($C$4="citu pasākumu izmaksas",IF('10a+c+n'!$Q924="C",'10a+c+n'!N924,0))</f>
        <v>0</v>
      </c>
      <c r="O924" s="121">
        <f>IF($C$4="citu pasākumu izmaksas",IF('10a+c+n'!$Q924="C",'10a+c+n'!O924,0))</f>
        <v>0</v>
      </c>
      <c r="P924" s="122">
        <f>IF($C$4="citu pasākumu izmaksas",IF('10a+c+n'!$Q924="C",'10a+c+n'!P924,0))</f>
        <v>0</v>
      </c>
    </row>
    <row r="925" spans="1:16" x14ac:dyDescent="0.2">
      <c r="A925" s="49">
        <f>IF(P925=0,0,IF(COUNTBLANK(P925)=1,0,COUNTA($P$14:P925)))</f>
        <v>0</v>
      </c>
      <c r="B925" s="21">
        <f>IF($C$4="citu pasākumu izmaksas",IF('10a+c+n'!$Q925="C",'10a+c+n'!B925,0))</f>
        <v>0</v>
      </c>
      <c r="C925" s="21">
        <f>IF($C$4="citu pasākumu izmaksas",IF('10a+c+n'!$Q925="C",'10a+c+n'!C925,0))</f>
        <v>0</v>
      </c>
      <c r="D925" s="21">
        <f>IF($C$4="citu pasākumu izmaksas",IF('10a+c+n'!$Q925="C",'10a+c+n'!D925,0))</f>
        <v>0</v>
      </c>
      <c r="E925" s="42"/>
      <c r="F925" s="64"/>
      <c r="G925" s="121"/>
      <c r="H925" s="121">
        <f>IF($C$4="citu pasākumu izmaksas",IF('10a+c+n'!$Q925="C",'10a+c+n'!H925,0))</f>
        <v>0</v>
      </c>
      <c r="I925" s="121"/>
      <c r="J925" s="121"/>
      <c r="K925" s="122">
        <f>IF($C$4="citu pasākumu izmaksas",IF('10a+c+n'!$Q925="C",'10a+c+n'!K925,0))</f>
        <v>0</v>
      </c>
      <c r="L925" s="83">
        <f>IF($C$4="citu pasākumu izmaksas",IF('10a+c+n'!$Q925="C",'10a+c+n'!L925,0))</f>
        <v>0</v>
      </c>
      <c r="M925" s="121">
        <f>IF($C$4="citu pasākumu izmaksas",IF('10a+c+n'!$Q925="C",'10a+c+n'!M925,0))</f>
        <v>0</v>
      </c>
      <c r="N925" s="121">
        <f>IF($C$4="citu pasākumu izmaksas",IF('10a+c+n'!$Q925="C",'10a+c+n'!N925,0))</f>
        <v>0</v>
      </c>
      <c r="O925" s="121">
        <f>IF($C$4="citu pasākumu izmaksas",IF('10a+c+n'!$Q925="C",'10a+c+n'!O925,0))</f>
        <v>0</v>
      </c>
      <c r="P925" s="122">
        <f>IF($C$4="citu pasākumu izmaksas",IF('10a+c+n'!$Q925="C",'10a+c+n'!P925,0))</f>
        <v>0</v>
      </c>
    </row>
    <row r="926" spans="1:16" x14ac:dyDescent="0.2">
      <c r="A926" s="49">
        <f>IF(P926=0,0,IF(COUNTBLANK(P926)=1,0,COUNTA($P$14:P926)))</f>
        <v>0</v>
      </c>
      <c r="B926" s="21">
        <f>IF($C$4="citu pasākumu izmaksas",IF('10a+c+n'!$Q926="C",'10a+c+n'!B926,0))</f>
        <v>0</v>
      </c>
      <c r="C926" s="21">
        <f>IF($C$4="citu pasākumu izmaksas",IF('10a+c+n'!$Q926="C",'10a+c+n'!C926,0))</f>
        <v>0</v>
      </c>
      <c r="D926" s="21">
        <f>IF($C$4="citu pasākumu izmaksas",IF('10a+c+n'!$Q926="C",'10a+c+n'!D926,0))</f>
        <v>0</v>
      </c>
      <c r="E926" s="42"/>
      <c r="F926" s="64"/>
      <c r="G926" s="121"/>
      <c r="H926" s="121">
        <f>IF($C$4="citu pasākumu izmaksas",IF('10a+c+n'!$Q926="C",'10a+c+n'!H926,0))</f>
        <v>0</v>
      </c>
      <c r="I926" s="121"/>
      <c r="J926" s="121"/>
      <c r="K926" s="122">
        <f>IF($C$4="citu pasākumu izmaksas",IF('10a+c+n'!$Q926="C",'10a+c+n'!K926,0))</f>
        <v>0</v>
      </c>
      <c r="L926" s="83">
        <f>IF($C$4="citu pasākumu izmaksas",IF('10a+c+n'!$Q926="C",'10a+c+n'!L926,0))</f>
        <v>0</v>
      </c>
      <c r="M926" s="121">
        <f>IF($C$4="citu pasākumu izmaksas",IF('10a+c+n'!$Q926="C",'10a+c+n'!M926,0))</f>
        <v>0</v>
      </c>
      <c r="N926" s="121">
        <f>IF($C$4="citu pasākumu izmaksas",IF('10a+c+n'!$Q926="C",'10a+c+n'!N926,0))</f>
        <v>0</v>
      </c>
      <c r="O926" s="121">
        <f>IF($C$4="citu pasākumu izmaksas",IF('10a+c+n'!$Q926="C",'10a+c+n'!O926,0))</f>
        <v>0</v>
      </c>
      <c r="P926" s="122">
        <f>IF($C$4="citu pasākumu izmaksas",IF('10a+c+n'!$Q926="C",'10a+c+n'!P926,0))</f>
        <v>0</v>
      </c>
    </row>
    <row r="927" spans="1:16" x14ac:dyDescent="0.2">
      <c r="A927" s="49">
        <f>IF(P927=0,0,IF(COUNTBLANK(P927)=1,0,COUNTA($P$14:P927)))</f>
        <v>0</v>
      </c>
      <c r="B927" s="21">
        <f>IF($C$4="citu pasākumu izmaksas",IF('10a+c+n'!$Q927="C",'10a+c+n'!B927,0))</f>
        <v>0</v>
      </c>
      <c r="C927" s="21">
        <f>IF($C$4="citu pasākumu izmaksas",IF('10a+c+n'!$Q927="C",'10a+c+n'!C927,0))</f>
        <v>0</v>
      </c>
      <c r="D927" s="21">
        <f>IF($C$4="citu pasākumu izmaksas",IF('10a+c+n'!$Q927="C",'10a+c+n'!D927,0))</f>
        <v>0</v>
      </c>
      <c r="E927" s="42"/>
      <c r="F927" s="64"/>
      <c r="G927" s="121"/>
      <c r="H927" s="121">
        <f>IF($C$4="citu pasākumu izmaksas",IF('10a+c+n'!$Q927="C",'10a+c+n'!H927,0))</f>
        <v>0</v>
      </c>
      <c r="I927" s="121"/>
      <c r="J927" s="121"/>
      <c r="K927" s="122">
        <f>IF($C$4="citu pasākumu izmaksas",IF('10a+c+n'!$Q927="C",'10a+c+n'!K927,0))</f>
        <v>0</v>
      </c>
      <c r="L927" s="83">
        <f>IF($C$4="citu pasākumu izmaksas",IF('10a+c+n'!$Q927="C",'10a+c+n'!L927,0))</f>
        <v>0</v>
      </c>
      <c r="M927" s="121">
        <f>IF($C$4="citu pasākumu izmaksas",IF('10a+c+n'!$Q927="C",'10a+c+n'!M927,0))</f>
        <v>0</v>
      </c>
      <c r="N927" s="121">
        <f>IF($C$4="citu pasākumu izmaksas",IF('10a+c+n'!$Q927="C",'10a+c+n'!N927,0))</f>
        <v>0</v>
      </c>
      <c r="O927" s="121">
        <f>IF($C$4="citu pasākumu izmaksas",IF('10a+c+n'!$Q927="C",'10a+c+n'!O927,0))</f>
        <v>0</v>
      </c>
      <c r="P927" s="122">
        <f>IF($C$4="citu pasākumu izmaksas",IF('10a+c+n'!$Q927="C",'10a+c+n'!P927,0))</f>
        <v>0</v>
      </c>
    </row>
    <row r="928" spans="1:16" x14ac:dyDescent="0.2">
      <c r="A928" s="49">
        <f>IF(P928=0,0,IF(COUNTBLANK(P928)=1,0,COUNTA($P$14:P928)))</f>
        <v>0</v>
      </c>
      <c r="B928" s="21">
        <f>IF($C$4="citu pasākumu izmaksas",IF('10a+c+n'!$Q928="C",'10a+c+n'!B928,0))</f>
        <v>0</v>
      </c>
      <c r="C928" s="21">
        <f>IF($C$4="citu pasākumu izmaksas",IF('10a+c+n'!$Q928="C",'10a+c+n'!C928,0))</f>
        <v>0</v>
      </c>
      <c r="D928" s="21">
        <f>IF($C$4="citu pasākumu izmaksas",IF('10a+c+n'!$Q928="C",'10a+c+n'!D928,0))</f>
        <v>0</v>
      </c>
      <c r="E928" s="42"/>
      <c r="F928" s="64"/>
      <c r="G928" s="121"/>
      <c r="H928" s="121">
        <f>IF($C$4="citu pasākumu izmaksas",IF('10a+c+n'!$Q928="C",'10a+c+n'!H928,0))</f>
        <v>0</v>
      </c>
      <c r="I928" s="121"/>
      <c r="J928" s="121"/>
      <c r="K928" s="122">
        <f>IF($C$4="citu pasākumu izmaksas",IF('10a+c+n'!$Q928="C",'10a+c+n'!K928,0))</f>
        <v>0</v>
      </c>
      <c r="L928" s="83">
        <f>IF($C$4="citu pasākumu izmaksas",IF('10a+c+n'!$Q928="C",'10a+c+n'!L928,0))</f>
        <v>0</v>
      </c>
      <c r="M928" s="121">
        <f>IF($C$4="citu pasākumu izmaksas",IF('10a+c+n'!$Q928="C",'10a+c+n'!M928,0))</f>
        <v>0</v>
      </c>
      <c r="N928" s="121">
        <f>IF($C$4="citu pasākumu izmaksas",IF('10a+c+n'!$Q928="C",'10a+c+n'!N928,0))</f>
        <v>0</v>
      </c>
      <c r="O928" s="121">
        <f>IF($C$4="citu pasākumu izmaksas",IF('10a+c+n'!$Q928="C",'10a+c+n'!O928,0))</f>
        <v>0</v>
      </c>
      <c r="P928" s="122">
        <f>IF($C$4="citu pasākumu izmaksas",IF('10a+c+n'!$Q928="C",'10a+c+n'!P928,0))</f>
        <v>0</v>
      </c>
    </row>
    <row r="929" spans="1:16" x14ac:dyDescent="0.2">
      <c r="A929" s="49">
        <f>IF(P929=0,0,IF(COUNTBLANK(P929)=1,0,COUNTA($P$14:P929)))</f>
        <v>0</v>
      </c>
      <c r="B929" s="21">
        <f>IF($C$4="citu pasākumu izmaksas",IF('10a+c+n'!$Q929="C",'10a+c+n'!B929,0))</f>
        <v>0</v>
      </c>
      <c r="C929" s="21">
        <f>IF($C$4="citu pasākumu izmaksas",IF('10a+c+n'!$Q929="C",'10a+c+n'!C929,0))</f>
        <v>0</v>
      </c>
      <c r="D929" s="21">
        <f>IF($C$4="citu pasākumu izmaksas",IF('10a+c+n'!$Q929="C",'10a+c+n'!D929,0))</f>
        <v>0</v>
      </c>
      <c r="E929" s="42"/>
      <c r="F929" s="64"/>
      <c r="G929" s="121"/>
      <c r="H929" s="121">
        <f>IF($C$4="citu pasākumu izmaksas",IF('10a+c+n'!$Q929="C",'10a+c+n'!H929,0))</f>
        <v>0</v>
      </c>
      <c r="I929" s="121"/>
      <c r="J929" s="121"/>
      <c r="K929" s="122">
        <f>IF($C$4="citu pasākumu izmaksas",IF('10a+c+n'!$Q929="C",'10a+c+n'!K929,0))</f>
        <v>0</v>
      </c>
      <c r="L929" s="83">
        <f>IF($C$4="citu pasākumu izmaksas",IF('10a+c+n'!$Q929="C",'10a+c+n'!L929,0))</f>
        <v>0</v>
      </c>
      <c r="M929" s="121">
        <f>IF($C$4="citu pasākumu izmaksas",IF('10a+c+n'!$Q929="C",'10a+c+n'!M929,0))</f>
        <v>0</v>
      </c>
      <c r="N929" s="121">
        <f>IF($C$4="citu pasākumu izmaksas",IF('10a+c+n'!$Q929="C",'10a+c+n'!N929,0))</f>
        <v>0</v>
      </c>
      <c r="O929" s="121">
        <f>IF($C$4="citu pasākumu izmaksas",IF('10a+c+n'!$Q929="C",'10a+c+n'!O929,0))</f>
        <v>0</v>
      </c>
      <c r="P929" s="122">
        <f>IF($C$4="citu pasākumu izmaksas",IF('10a+c+n'!$Q929="C",'10a+c+n'!P929,0))</f>
        <v>0</v>
      </c>
    </row>
    <row r="930" spans="1:16" x14ac:dyDescent="0.2">
      <c r="A930" s="49">
        <f>IF(P930=0,0,IF(COUNTBLANK(P930)=1,0,COUNTA($P$14:P930)))</f>
        <v>0</v>
      </c>
      <c r="B930" s="21">
        <f>IF($C$4="citu pasākumu izmaksas",IF('10a+c+n'!$Q930="C",'10a+c+n'!B930,0))</f>
        <v>0</v>
      </c>
      <c r="C930" s="21">
        <f>IF($C$4="citu pasākumu izmaksas",IF('10a+c+n'!$Q930="C",'10a+c+n'!C930,0))</f>
        <v>0</v>
      </c>
      <c r="D930" s="21">
        <f>IF($C$4="citu pasākumu izmaksas",IF('10a+c+n'!$Q930="C",'10a+c+n'!D930,0))</f>
        <v>0</v>
      </c>
      <c r="E930" s="42"/>
      <c r="F930" s="64"/>
      <c r="G930" s="121"/>
      <c r="H930" s="121">
        <f>IF($C$4="citu pasākumu izmaksas",IF('10a+c+n'!$Q930="C",'10a+c+n'!H930,0))</f>
        <v>0</v>
      </c>
      <c r="I930" s="121"/>
      <c r="J930" s="121"/>
      <c r="K930" s="122">
        <f>IF($C$4="citu pasākumu izmaksas",IF('10a+c+n'!$Q930="C",'10a+c+n'!K930,0))</f>
        <v>0</v>
      </c>
      <c r="L930" s="83">
        <f>IF($C$4="citu pasākumu izmaksas",IF('10a+c+n'!$Q930="C",'10a+c+n'!L930,0))</f>
        <v>0</v>
      </c>
      <c r="M930" s="121">
        <f>IF($C$4="citu pasākumu izmaksas",IF('10a+c+n'!$Q930="C",'10a+c+n'!M930,0))</f>
        <v>0</v>
      </c>
      <c r="N930" s="121">
        <f>IF($C$4="citu pasākumu izmaksas",IF('10a+c+n'!$Q930="C",'10a+c+n'!N930,0))</f>
        <v>0</v>
      </c>
      <c r="O930" s="121">
        <f>IF($C$4="citu pasākumu izmaksas",IF('10a+c+n'!$Q930="C",'10a+c+n'!O930,0))</f>
        <v>0</v>
      </c>
      <c r="P930" s="122">
        <f>IF($C$4="citu pasākumu izmaksas",IF('10a+c+n'!$Q930="C",'10a+c+n'!P930,0))</f>
        <v>0</v>
      </c>
    </row>
    <row r="931" spans="1:16" x14ac:dyDescent="0.2">
      <c r="A931" s="49">
        <f>IF(P931=0,0,IF(COUNTBLANK(P931)=1,0,COUNTA($P$14:P931)))</f>
        <v>0</v>
      </c>
      <c r="B931" s="21">
        <f>IF($C$4="citu pasākumu izmaksas",IF('10a+c+n'!$Q931="C",'10a+c+n'!B931,0))</f>
        <v>0</v>
      </c>
      <c r="C931" s="21">
        <f>IF($C$4="citu pasākumu izmaksas",IF('10a+c+n'!$Q931="C",'10a+c+n'!C931,0))</f>
        <v>0</v>
      </c>
      <c r="D931" s="21">
        <f>IF($C$4="citu pasākumu izmaksas",IF('10a+c+n'!$Q931="C",'10a+c+n'!D931,0))</f>
        <v>0</v>
      </c>
      <c r="E931" s="42"/>
      <c r="F931" s="64"/>
      <c r="G931" s="121"/>
      <c r="H931" s="121">
        <f>IF($C$4="citu pasākumu izmaksas",IF('10a+c+n'!$Q931="C",'10a+c+n'!H931,0))</f>
        <v>0</v>
      </c>
      <c r="I931" s="121"/>
      <c r="J931" s="121"/>
      <c r="K931" s="122">
        <f>IF($C$4="citu pasākumu izmaksas",IF('10a+c+n'!$Q931="C",'10a+c+n'!K931,0))</f>
        <v>0</v>
      </c>
      <c r="L931" s="83">
        <f>IF($C$4="citu pasākumu izmaksas",IF('10a+c+n'!$Q931="C",'10a+c+n'!L931,0))</f>
        <v>0</v>
      </c>
      <c r="M931" s="121">
        <f>IF($C$4="citu pasākumu izmaksas",IF('10a+c+n'!$Q931="C",'10a+c+n'!M931,0))</f>
        <v>0</v>
      </c>
      <c r="N931" s="121">
        <f>IF($C$4="citu pasākumu izmaksas",IF('10a+c+n'!$Q931="C",'10a+c+n'!N931,0))</f>
        <v>0</v>
      </c>
      <c r="O931" s="121">
        <f>IF($C$4="citu pasākumu izmaksas",IF('10a+c+n'!$Q931="C",'10a+c+n'!O931,0))</f>
        <v>0</v>
      </c>
      <c r="P931" s="122">
        <f>IF($C$4="citu pasākumu izmaksas",IF('10a+c+n'!$Q931="C",'10a+c+n'!P931,0))</f>
        <v>0</v>
      </c>
    </row>
    <row r="932" spans="1:16" x14ac:dyDescent="0.2">
      <c r="A932" s="49">
        <f>IF(P932=0,0,IF(COUNTBLANK(P932)=1,0,COUNTA($P$14:P932)))</f>
        <v>0</v>
      </c>
      <c r="B932" s="21">
        <f>IF($C$4="citu pasākumu izmaksas",IF('10a+c+n'!$Q932="C",'10a+c+n'!B932,0))</f>
        <v>0</v>
      </c>
      <c r="C932" s="21">
        <f>IF($C$4="citu pasākumu izmaksas",IF('10a+c+n'!$Q932="C",'10a+c+n'!C932,0))</f>
        <v>0</v>
      </c>
      <c r="D932" s="21">
        <f>IF($C$4="citu pasākumu izmaksas",IF('10a+c+n'!$Q932="C",'10a+c+n'!D932,0))</f>
        <v>0</v>
      </c>
      <c r="E932" s="42"/>
      <c r="F932" s="64"/>
      <c r="G932" s="121"/>
      <c r="H932" s="121">
        <f>IF($C$4="citu pasākumu izmaksas",IF('10a+c+n'!$Q932="C",'10a+c+n'!H932,0))</f>
        <v>0</v>
      </c>
      <c r="I932" s="121"/>
      <c r="J932" s="121"/>
      <c r="K932" s="122">
        <f>IF($C$4="citu pasākumu izmaksas",IF('10a+c+n'!$Q932="C",'10a+c+n'!K932,0))</f>
        <v>0</v>
      </c>
      <c r="L932" s="83">
        <f>IF($C$4="citu pasākumu izmaksas",IF('10a+c+n'!$Q932="C",'10a+c+n'!L932,0))</f>
        <v>0</v>
      </c>
      <c r="M932" s="121">
        <f>IF($C$4="citu pasākumu izmaksas",IF('10a+c+n'!$Q932="C",'10a+c+n'!M932,0))</f>
        <v>0</v>
      </c>
      <c r="N932" s="121">
        <f>IF($C$4="citu pasākumu izmaksas",IF('10a+c+n'!$Q932="C",'10a+c+n'!N932,0))</f>
        <v>0</v>
      </c>
      <c r="O932" s="121">
        <f>IF($C$4="citu pasākumu izmaksas",IF('10a+c+n'!$Q932="C",'10a+c+n'!O932,0))</f>
        <v>0</v>
      </c>
      <c r="P932" s="122">
        <f>IF($C$4="citu pasākumu izmaksas",IF('10a+c+n'!$Q932="C",'10a+c+n'!P932,0))</f>
        <v>0</v>
      </c>
    </row>
    <row r="933" spans="1:16" x14ac:dyDescent="0.2">
      <c r="A933" s="49">
        <f>IF(P933=0,0,IF(COUNTBLANK(P933)=1,0,COUNTA($P$14:P933)))</f>
        <v>0</v>
      </c>
      <c r="B933" s="21">
        <f>IF($C$4="citu pasākumu izmaksas",IF('10a+c+n'!$Q933="C",'10a+c+n'!B933,0))</f>
        <v>0</v>
      </c>
      <c r="C933" s="21">
        <f>IF($C$4="citu pasākumu izmaksas",IF('10a+c+n'!$Q933="C",'10a+c+n'!C933,0))</f>
        <v>0</v>
      </c>
      <c r="D933" s="21">
        <f>IF($C$4="citu pasākumu izmaksas",IF('10a+c+n'!$Q933="C",'10a+c+n'!D933,0))</f>
        <v>0</v>
      </c>
      <c r="E933" s="42"/>
      <c r="F933" s="64"/>
      <c r="G933" s="121"/>
      <c r="H933" s="121">
        <f>IF($C$4="citu pasākumu izmaksas",IF('10a+c+n'!$Q933="C",'10a+c+n'!H933,0))</f>
        <v>0</v>
      </c>
      <c r="I933" s="121"/>
      <c r="J933" s="121"/>
      <c r="K933" s="122">
        <f>IF($C$4="citu pasākumu izmaksas",IF('10a+c+n'!$Q933="C",'10a+c+n'!K933,0))</f>
        <v>0</v>
      </c>
      <c r="L933" s="83">
        <f>IF($C$4="citu pasākumu izmaksas",IF('10a+c+n'!$Q933="C",'10a+c+n'!L933,0))</f>
        <v>0</v>
      </c>
      <c r="M933" s="121">
        <f>IF($C$4="citu pasākumu izmaksas",IF('10a+c+n'!$Q933="C",'10a+c+n'!M933,0))</f>
        <v>0</v>
      </c>
      <c r="N933" s="121">
        <f>IF($C$4="citu pasākumu izmaksas",IF('10a+c+n'!$Q933="C",'10a+c+n'!N933,0))</f>
        <v>0</v>
      </c>
      <c r="O933" s="121">
        <f>IF($C$4="citu pasākumu izmaksas",IF('10a+c+n'!$Q933="C",'10a+c+n'!O933,0))</f>
        <v>0</v>
      </c>
      <c r="P933" s="122">
        <f>IF($C$4="citu pasākumu izmaksas",IF('10a+c+n'!$Q933="C",'10a+c+n'!P933,0))</f>
        <v>0</v>
      </c>
    </row>
    <row r="934" spans="1:16" x14ac:dyDescent="0.2">
      <c r="A934" s="49">
        <f>IF(P934=0,0,IF(COUNTBLANK(P934)=1,0,COUNTA($P$14:P934)))</f>
        <v>0</v>
      </c>
      <c r="B934" s="21">
        <f>IF($C$4="citu pasākumu izmaksas",IF('10a+c+n'!$Q934="C",'10a+c+n'!B934,0))</f>
        <v>0</v>
      </c>
      <c r="C934" s="21">
        <f>IF($C$4="citu pasākumu izmaksas",IF('10a+c+n'!$Q934="C",'10a+c+n'!C934,0))</f>
        <v>0</v>
      </c>
      <c r="D934" s="21">
        <f>IF($C$4="citu pasākumu izmaksas",IF('10a+c+n'!$Q934="C",'10a+c+n'!D934,0))</f>
        <v>0</v>
      </c>
      <c r="E934" s="42"/>
      <c r="F934" s="64"/>
      <c r="G934" s="121"/>
      <c r="H934" s="121">
        <f>IF($C$4="citu pasākumu izmaksas",IF('10a+c+n'!$Q934="C",'10a+c+n'!H934,0))</f>
        <v>0</v>
      </c>
      <c r="I934" s="121"/>
      <c r="J934" s="121"/>
      <c r="K934" s="122">
        <f>IF($C$4="citu pasākumu izmaksas",IF('10a+c+n'!$Q934="C",'10a+c+n'!K934,0))</f>
        <v>0</v>
      </c>
      <c r="L934" s="83">
        <f>IF($C$4="citu pasākumu izmaksas",IF('10a+c+n'!$Q934="C",'10a+c+n'!L934,0))</f>
        <v>0</v>
      </c>
      <c r="M934" s="121">
        <f>IF($C$4="citu pasākumu izmaksas",IF('10a+c+n'!$Q934="C",'10a+c+n'!M934,0))</f>
        <v>0</v>
      </c>
      <c r="N934" s="121">
        <f>IF($C$4="citu pasākumu izmaksas",IF('10a+c+n'!$Q934="C",'10a+c+n'!N934,0))</f>
        <v>0</v>
      </c>
      <c r="O934" s="121">
        <f>IF($C$4="citu pasākumu izmaksas",IF('10a+c+n'!$Q934="C",'10a+c+n'!O934,0))</f>
        <v>0</v>
      </c>
      <c r="P934" s="122">
        <f>IF($C$4="citu pasākumu izmaksas",IF('10a+c+n'!$Q934="C",'10a+c+n'!P934,0))</f>
        <v>0</v>
      </c>
    </row>
    <row r="935" spans="1:16" x14ac:dyDescent="0.2">
      <c r="A935" s="49">
        <f>IF(P935=0,0,IF(COUNTBLANK(P935)=1,0,COUNTA($P$14:P935)))</f>
        <v>0</v>
      </c>
      <c r="B935" s="21">
        <f>IF($C$4="citu pasākumu izmaksas",IF('10a+c+n'!$Q935="C",'10a+c+n'!B935,0))</f>
        <v>0</v>
      </c>
      <c r="C935" s="21">
        <f>IF($C$4="citu pasākumu izmaksas",IF('10a+c+n'!$Q935="C",'10a+c+n'!C935,0))</f>
        <v>0</v>
      </c>
      <c r="D935" s="21">
        <f>IF($C$4="citu pasākumu izmaksas",IF('10a+c+n'!$Q935="C",'10a+c+n'!D935,0))</f>
        <v>0</v>
      </c>
      <c r="E935" s="42"/>
      <c r="F935" s="64"/>
      <c r="G935" s="121"/>
      <c r="H935" s="121">
        <f>IF($C$4="citu pasākumu izmaksas",IF('10a+c+n'!$Q935="C",'10a+c+n'!H935,0))</f>
        <v>0</v>
      </c>
      <c r="I935" s="121"/>
      <c r="J935" s="121"/>
      <c r="K935" s="122">
        <f>IF($C$4="citu pasākumu izmaksas",IF('10a+c+n'!$Q935="C",'10a+c+n'!K935,0))</f>
        <v>0</v>
      </c>
      <c r="L935" s="83">
        <f>IF($C$4="citu pasākumu izmaksas",IF('10a+c+n'!$Q935="C",'10a+c+n'!L935,0))</f>
        <v>0</v>
      </c>
      <c r="M935" s="121">
        <f>IF($C$4="citu pasākumu izmaksas",IF('10a+c+n'!$Q935="C",'10a+c+n'!M935,0))</f>
        <v>0</v>
      </c>
      <c r="N935" s="121">
        <f>IF($C$4="citu pasākumu izmaksas",IF('10a+c+n'!$Q935="C",'10a+c+n'!N935,0))</f>
        <v>0</v>
      </c>
      <c r="O935" s="121">
        <f>IF($C$4="citu pasākumu izmaksas",IF('10a+c+n'!$Q935="C",'10a+c+n'!O935,0))</f>
        <v>0</v>
      </c>
      <c r="P935" s="122">
        <f>IF($C$4="citu pasākumu izmaksas",IF('10a+c+n'!$Q935="C",'10a+c+n'!P935,0))</f>
        <v>0</v>
      </c>
    </row>
    <row r="936" spans="1:16" x14ac:dyDescent="0.2">
      <c r="A936" s="49">
        <f>IF(P936=0,0,IF(COUNTBLANK(P936)=1,0,COUNTA($P$14:P936)))</f>
        <v>0</v>
      </c>
      <c r="B936" s="21">
        <f>IF($C$4="citu pasākumu izmaksas",IF('10a+c+n'!$Q936="C",'10a+c+n'!B936,0))</f>
        <v>0</v>
      </c>
      <c r="C936" s="21">
        <f>IF($C$4="citu pasākumu izmaksas",IF('10a+c+n'!$Q936="C",'10a+c+n'!C936,0))</f>
        <v>0</v>
      </c>
      <c r="D936" s="21">
        <f>IF($C$4="citu pasākumu izmaksas",IF('10a+c+n'!$Q936="C",'10a+c+n'!D936,0))</f>
        <v>0</v>
      </c>
      <c r="E936" s="42"/>
      <c r="F936" s="64"/>
      <c r="G936" s="121"/>
      <c r="H936" s="121">
        <f>IF($C$4="citu pasākumu izmaksas",IF('10a+c+n'!$Q936="C",'10a+c+n'!H936,0))</f>
        <v>0</v>
      </c>
      <c r="I936" s="121"/>
      <c r="J936" s="121"/>
      <c r="K936" s="122">
        <f>IF($C$4="citu pasākumu izmaksas",IF('10a+c+n'!$Q936="C",'10a+c+n'!K936,0))</f>
        <v>0</v>
      </c>
      <c r="L936" s="83">
        <f>IF($C$4="citu pasākumu izmaksas",IF('10a+c+n'!$Q936="C",'10a+c+n'!L936,0))</f>
        <v>0</v>
      </c>
      <c r="M936" s="121">
        <f>IF($C$4="citu pasākumu izmaksas",IF('10a+c+n'!$Q936="C",'10a+c+n'!M936,0))</f>
        <v>0</v>
      </c>
      <c r="N936" s="121">
        <f>IF($C$4="citu pasākumu izmaksas",IF('10a+c+n'!$Q936="C",'10a+c+n'!N936,0))</f>
        <v>0</v>
      </c>
      <c r="O936" s="121">
        <f>IF($C$4="citu pasākumu izmaksas",IF('10a+c+n'!$Q936="C",'10a+c+n'!O936,0))</f>
        <v>0</v>
      </c>
      <c r="P936" s="122">
        <f>IF($C$4="citu pasākumu izmaksas",IF('10a+c+n'!$Q936="C",'10a+c+n'!P936,0))</f>
        <v>0</v>
      </c>
    </row>
    <row r="937" spans="1:16" x14ac:dyDescent="0.2">
      <c r="A937" s="49">
        <f>IF(P937=0,0,IF(COUNTBLANK(P937)=1,0,COUNTA($P$14:P937)))</f>
        <v>0</v>
      </c>
      <c r="B937" s="21">
        <f>IF($C$4="citu pasākumu izmaksas",IF('10a+c+n'!$Q937="C",'10a+c+n'!B937,0))</f>
        <v>0</v>
      </c>
      <c r="C937" s="21">
        <f>IF($C$4="citu pasākumu izmaksas",IF('10a+c+n'!$Q937="C",'10a+c+n'!C937,0))</f>
        <v>0</v>
      </c>
      <c r="D937" s="21">
        <f>IF($C$4="citu pasākumu izmaksas",IF('10a+c+n'!$Q937="C",'10a+c+n'!D937,0))</f>
        <v>0</v>
      </c>
      <c r="E937" s="42"/>
      <c r="F937" s="64"/>
      <c r="G937" s="121"/>
      <c r="H937" s="121">
        <f>IF($C$4="citu pasākumu izmaksas",IF('10a+c+n'!$Q937="C",'10a+c+n'!H937,0))</f>
        <v>0</v>
      </c>
      <c r="I937" s="121"/>
      <c r="J937" s="121"/>
      <c r="K937" s="122">
        <f>IF($C$4="citu pasākumu izmaksas",IF('10a+c+n'!$Q937="C",'10a+c+n'!K937,0))</f>
        <v>0</v>
      </c>
      <c r="L937" s="83">
        <f>IF($C$4="citu pasākumu izmaksas",IF('10a+c+n'!$Q937="C",'10a+c+n'!L937,0))</f>
        <v>0</v>
      </c>
      <c r="M937" s="121">
        <f>IF($C$4="citu pasākumu izmaksas",IF('10a+c+n'!$Q937="C",'10a+c+n'!M937,0))</f>
        <v>0</v>
      </c>
      <c r="N937" s="121">
        <f>IF($C$4="citu pasākumu izmaksas",IF('10a+c+n'!$Q937="C",'10a+c+n'!N937,0))</f>
        <v>0</v>
      </c>
      <c r="O937" s="121">
        <f>IF($C$4="citu pasākumu izmaksas",IF('10a+c+n'!$Q937="C",'10a+c+n'!O937,0))</f>
        <v>0</v>
      </c>
      <c r="P937" s="122">
        <f>IF($C$4="citu pasākumu izmaksas",IF('10a+c+n'!$Q937="C",'10a+c+n'!P937,0))</f>
        <v>0</v>
      </c>
    </row>
    <row r="938" spans="1:16" x14ac:dyDescent="0.2">
      <c r="A938" s="49">
        <f>IF(P938=0,0,IF(COUNTBLANK(P938)=1,0,COUNTA($P$14:P938)))</f>
        <v>0</v>
      </c>
      <c r="B938" s="21">
        <f>IF($C$4="citu pasākumu izmaksas",IF('10a+c+n'!$Q938="C",'10a+c+n'!B938,0))</f>
        <v>0</v>
      </c>
      <c r="C938" s="21">
        <f>IF($C$4="citu pasākumu izmaksas",IF('10a+c+n'!$Q938="C",'10a+c+n'!C938,0))</f>
        <v>0</v>
      </c>
      <c r="D938" s="21">
        <f>IF($C$4="citu pasākumu izmaksas",IF('10a+c+n'!$Q938="C",'10a+c+n'!D938,0))</f>
        <v>0</v>
      </c>
      <c r="E938" s="42"/>
      <c r="F938" s="64"/>
      <c r="G938" s="121"/>
      <c r="H938" s="121">
        <f>IF($C$4="citu pasākumu izmaksas",IF('10a+c+n'!$Q938="C",'10a+c+n'!H938,0))</f>
        <v>0</v>
      </c>
      <c r="I938" s="121"/>
      <c r="J938" s="121"/>
      <c r="K938" s="122">
        <f>IF($C$4="citu pasākumu izmaksas",IF('10a+c+n'!$Q938="C",'10a+c+n'!K938,0))</f>
        <v>0</v>
      </c>
      <c r="L938" s="83">
        <f>IF($C$4="citu pasākumu izmaksas",IF('10a+c+n'!$Q938="C",'10a+c+n'!L938,0))</f>
        <v>0</v>
      </c>
      <c r="M938" s="121">
        <f>IF($C$4="citu pasākumu izmaksas",IF('10a+c+n'!$Q938="C",'10a+c+n'!M938,0))</f>
        <v>0</v>
      </c>
      <c r="N938" s="121">
        <f>IF($C$4="citu pasākumu izmaksas",IF('10a+c+n'!$Q938="C",'10a+c+n'!N938,0))</f>
        <v>0</v>
      </c>
      <c r="O938" s="121">
        <f>IF($C$4="citu pasākumu izmaksas",IF('10a+c+n'!$Q938="C",'10a+c+n'!O938,0))</f>
        <v>0</v>
      </c>
      <c r="P938" s="122">
        <f>IF($C$4="citu pasākumu izmaksas",IF('10a+c+n'!$Q938="C",'10a+c+n'!P938,0))</f>
        <v>0</v>
      </c>
    </row>
    <row r="939" spans="1:16" x14ac:dyDescent="0.2">
      <c r="A939" s="49">
        <f>IF(P939=0,0,IF(COUNTBLANK(P939)=1,0,COUNTA($P$14:P939)))</f>
        <v>0</v>
      </c>
      <c r="B939" s="21">
        <f>IF($C$4="citu pasākumu izmaksas",IF('10a+c+n'!$Q939="C",'10a+c+n'!B939,0))</f>
        <v>0</v>
      </c>
      <c r="C939" s="21">
        <f>IF($C$4="citu pasākumu izmaksas",IF('10a+c+n'!$Q939="C",'10a+c+n'!C939,0))</f>
        <v>0</v>
      </c>
      <c r="D939" s="21">
        <f>IF($C$4="citu pasākumu izmaksas",IF('10a+c+n'!$Q939="C",'10a+c+n'!D939,0))</f>
        <v>0</v>
      </c>
      <c r="E939" s="42"/>
      <c r="F939" s="64"/>
      <c r="G939" s="121"/>
      <c r="H939" s="121">
        <f>IF($C$4="citu pasākumu izmaksas",IF('10a+c+n'!$Q939="C",'10a+c+n'!H939,0))</f>
        <v>0</v>
      </c>
      <c r="I939" s="121"/>
      <c r="J939" s="121"/>
      <c r="K939" s="122">
        <f>IF($C$4="citu pasākumu izmaksas",IF('10a+c+n'!$Q939="C",'10a+c+n'!K939,0))</f>
        <v>0</v>
      </c>
      <c r="L939" s="83">
        <f>IF($C$4="citu pasākumu izmaksas",IF('10a+c+n'!$Q939="C",'10a+c+n'!L939,0))</f>
        <v>0</v>
      </c>
      <c r="M939" s="121">
        <f>IF($C$4="citu pasākumu izmaksas",IF('10a+c+n'!$Q939="C",'10a+c+n'!M939,0))</f>
        <v>0</v>
      </c>
      <c r="N939" s="121">
        <f>IF($C$4="citu pasākumu izmaksas",IF('10a+c+n'!$Q939="C",'10a+c+n'!N939,0))</f>
        <v>0</v>
      </c>
      <c r="O939" s="121">
        <f>IF($C$4="citu pasākumu izmaksas",IF('10a+c+n'!$Q939="C",'10a+c+n'!O939,0))</f>
        <v>0</v>
      </c>
      <c r="P939" s="122">
        <f>IF($C$4="citu pasākumu izmaksas",IF('10a+c+n'!$Q939="C",'10a+c+n'!P939,0))</f>
        <v>0</v>
      </c>
    </row>
    <row r="940" spans="1:16" x14ac:dyDescent="0.2">
      <c r="A940" s="49">
        <f>IF(P940=0,0,IF(COUNTBLANK(P940)=1,0,COUNTA($P$14:P940)))</f>
        <v>0</v>
      </c>
      <c r="B940" s="21">
        <f>IF($C$4="citu pasākumu izmaksas",IF('10a+c+n'!$Q940="C",'10a+c+n'!B940,0))</f>
        <v>0</v>
      </c>
      <c r="C940" s="21">
        <f>IF($C$4="citu pasākumu izmaksas",IF('10a+c+n'!$Q940="C",'10a+c+n'!C940,0))</f>
        <v>0</v>
      </c>
      <c r="D940" s="21">
        <f>IF($C$4="citu pasākumu izmaksas",IF('10a+c+n'!$Q940="C",'10a+c+n'!D940,0))</f>
        <v>0</v>
      </c>
      <c r="E940" s="42"/>
      <c r="F940" s="64"/>
      <c r="G940" s="121"/>
      <c r="H940" s="121">
        <f>IF($C$4="citu pasākumu izmaksas",IF('10a+c+n'!$Q940="C",'10a+c+n'!H940,0))</f>
        <v>0</v>
      </c>
      <c r="I940" s="121"/>
      <c r="J940" s="121"/>
      <c r="K940" s="122">
        <f>IF($C$4="citu pasākumu izmaksas",IF('10a+c+n'!$Q940="C",'10a+c+n'!K940,0))</f>
        <v>0</v>
      </c>
      <c r="L940" s="83">
        <f>IF($C$4="citu pasākumu izmaksas",IF('10a+c+n'!$Q940="C",'10a+c+n'!L940,0))</f>
        <v>0</v>
      </c>
      <c r="M940" s="121">
        <f>IF($C$4="citu pasākumu izmaksas",IF('10a+c+n'!$Q940="C",'10a+c+n'!M940,0))</f>
        <v>0</v>
      </c>
      <c r="N940" s="121">
        <f>IF($C$4="citu pasākumu izmaksas",IF('10a+c+n'!$Q940="C",'10a+c+n'!N940,0))</f>
        <v>0</v>
      </c>
      <c r="O940" s="121">
        <f>IF($C$4="citu pasākumu izmaksas",IF('10a+c+n'!$Q940="C",'10a+c+n'!O940,0))</f>
        <v>0</v>
      </c>
      <c r="P940" s="122">
        <f>IF($C$4="citu pasākumu izmaksas",IF('10a+c+n'!$Q940="C",'10a+c+n'!P940,0))</f>
        <v>0</v>
      </c>
    </row>
    <row r="941" spans="1:16" x14ac:dyDescent="0.2">
      <c r="A941" s="49">
        <f>IF(P941=0,0,IF(COUNTBLANK(P941)=1,0,COUNTA($P$14:P941)))</f>
        <v>0</v>
      </c>
      <c r="B941" s="21">
        <f>IF($C$4="citu pasākumu izmaksas",IF('10a+c+n'!$Q941="C",'10a+c+n'!B941,0))</f>
        <v>0</v>
      </c>
      <c r="C941" s="21">
        <f>IF($C$4="citu pasākumu izmaksas",IF('10a+c+n'!$Q941="C",'10a+c+n'!C941,0))</f>
        <v>0</v>
      </c>
      <c r="D941" s="21">
        <f>IF($C$4="citu pasākumu izmaksas",IF('10a+c+n'!$Q941="C",'10a+c+n'!D941,0))</f>
        <v>0</v>
      </c>
      <c r="E941" s="42"/>
      <c r="F941" s="64"/>
      <c r="G941" s="121"/>
      <c r="H941" s="121">
        <f>IF($C$4="citu pasākumu izmaksas",IF('10a+c+n'!$Q941="C",'10a+c+n'!H941,0))</f>
        <v>0</v>
      </c>
      <c r="I941" s="121"/>
      <c r="J941" s="121"/>
      <c r="K941" s="122">
        <f>IF($C$4="citu pasākumu izmaksas",IF('10a+c+n'!$Q941="C",'10a+c+n'!K941,0))</f>
        <v>0</v>
      </c>
      <c r="L941" s="83">
        <f>IF($C$4="citu pasākumu izmaksas",IF('10a+c+n'!$Q941="C",'10a+c+n'!L941,0))</f>
        <v>0</v>
      </c>
      <c r="M941" s="121">
        <f>IF($C$4="citu pasākumu izmaksas",IF('10a+c+n'!$Q941="C",'10a+c+n'!M941,0))</f>
        <v>0</v>
      </c>
      <c r="N941" s="121">
        <f>IF($C$4="citu pasākumu izmaksas",IF('10a+c+n'!$Q941="C",'10a+c+n'!N941,0))</f>
        <v>0</v>
      </c>
      <c r="O941" s="121">
        <f>IF($C$4="citu pasākumu izmaksas",IF('10a+c+n'!$Q941="C",'10a+c+n'!O941,0))</f>
        <v>0</v>
      </c>
      <c r="P941" s="122">
        <f>IF($C$4="citu pasākumu izmaksas",IF('10a+c+n'!$Q941="C",'10a+c+n'!P941,0))</f>
        <v>0</v>
      </c>
    </row>
    <row r="942" spans="1:16" x14ac:dyDescent="0.2">
      <c r="A942" s="49">
        <f>IF(P942=0,0,IF(COUNTBLANK(P942)=1,0,COUNTA($P$14:P942)))</f>
        <v>0</v>
      </c>
      <c r="B942" s="21">
        <f>IF($C$4="citu pasākumu izmaksas",IF('10a+c+n'!$Q942="C",'10a+c+n'!B942,0))</f>
        <v>0</v>
      </c>
      <c r="C942" s="21">
        <f>IF($C$4="citu pasākumu izmaksas",IF('10a+c+n'!$Q942="C",'10a+c+n'!C942,0))</f>
        <v>0</v>
      </c>
      <c r="D942" s="21">
        <f>IF($C$4="citu pasākumu izmaksas",IF('10a+c+n'!$Q942="C",'10a+c+n'!D942,0))</f>
        <v>0</v>
      </c>
      <c r="E942" s="42"/>
      <c r="F942" s="64"/>
      <c r="G942" s="121"/>
      <c r="H942" s="121">
        <f>IF($C$4="citu pasākumu izmaksas",IF('10a+c+n'!$Q942="C",'10a+c+n'!H942,0))</f>
        <v>0</v>
      </c>
      <c r="I942" s="121"/>
      <c r="J942" s="121"/>
      <c r="K942" s="122">
        <f>IF($C$4="citu pasākumu izmaksas",IF('10a+c+n'!$Q942="C",'10a+c+n'!K942,0))</f>
        <v>0</v>
      </c>
      <c r="L942" s="83">
        <f>IF($C$4="citu pasākumu izmaksas",IF('10a+c+n'!$Q942="C",'10a+c+n'!L942,0))</f>
        <v>0</v>
      </c>
      <c r="M942" s="121">
        <f>IF($C$4="citu pasākumu izmaksas",IF('10a+c+n'!$Q942="C",'10a+c+n'!M942,0))</f>
        <v>0</v>
      </c>
      <c r="N942" s="121">
        <f>IF($C$4="citu pasākumu izmaksas",IF('10a+c+n'!$Q942="C",'10a+c+n'!N942,0))</f>
        <v>0</v>
      </c>
      <c r="O942" s="121">
        <f>IF($C$4="citu pasākumu izmaksas",IF('10a+c+n'!$Q942="C",'10a+c+n'!O942,0))</f>
        <v>0</v>
      </c>
      <c r="P942" s="122">
        <f>IF($C$4="citu pasākumu izmaksas",IF('10a+c+n'!$Q942="C",'10a+c+n'!P942,0))</f>
        <v>0</v>
      </c>
    </row>
    <row r="943" spans="1:16" x14ac:dyDescent="0.2">
      <c r="A943" s="49">
        <f>IF(P943=0,0,IF(COUNTBLANK(P943)=1,0,COUNTA($P$14:P943)))</f>
        <v>0</v>
      </c>
      <c r="B943" s="21">
        <f>IF($C$4="citu pasākumu izmaksas",IF('10a+c+n'!$Q943="C",'10a+c+n'!B943,0))</f>
        <v>0</v>
      </c>
      <c r="C943" s="21">
        <f>IF($C$4="citu pasākumu izmaksas",IF('10a+c+n'!$Q943="C",'10a+c+n'!C943,0))</f>
        <v>0</v>
      </c>
      <c r="D943" s="21">
        <f>IF($C$4="citu pasākumu izmaksas",IF('10a+c+n'!$Q943="C",'10a+c+n'!D943,0))</f>
        <v>0</v>
      </c>
      <c r="E943" s="42"/>
      <c r="F943" s="64"/>
      <c r="G943" s="121"/>
      <c r="H943" s="121">
        <f>IF($C$4="citu pasākumu izmaksas",IF('10a+c+n'!$Q943="C",'10a+c+n'!H943,0))</f>
        <v>0</v>
      </c>
      <c r="I943" s="121"/>
      <c r="J943" s="121"/>
      <c r="K943" s="122">
        <f>IF($C$4="citu pasākumu izmaksas",IF('10a+c+n'!$Q943="C",'10a+c+n'!K943,0))</f>
        <v>0</v>
      </c>
      <c r="L943" s="83">
        <f>IF($C$4="citu pasākumu izmaksas",IF('10a+c+n'!$Q943="C",'10a+c+n'!L943,0))</f>
        <v>0</v>
      </c>
      <c r="M943" s="121">
        <f>IF($C$4="citu pasākumu izmaksas",IF('10a+c+n'!$Q943="C",'10a+c+n'!M943,0))</f>
        <v>0</v>
      </c>
      <c r="N943" s="121">
        <f>IF($C$4="citu pasākumu izmaksas",IF('10a+c+n'!$Q943="C",'10a+c+n'!N943,0))</f>
        <v>0</v>
      </c>
      <c r="O943" s="121">
        <f>IF($C$4="citu pasākumu izmaksas",IF('10a+c+n'!$Q943="C",'10a+c+n'!O943,0))</f>
        <v>0</v>
      </c>
      <c r="P943" s="122">
        <f>IF($C$4="citu pasākumu izmaksas",IF('10a+c+n'!$Q943="C",'10a+c+n'!P943,0))</f>
        <v>0</v>
      </c>
    </row>
    <row r="944" spans="1:16" x14ac:dyDescent="0.2">
      <c r="A944" s="49">
        <f>IF(P944=0,0,IF(COUNTBLANK(P944)=1,0,COUNTA($P$14:P944)))</f>
        <v>0</v>
      </c>
      <c r="B944" s="21">
        <f>IF($C$4="citu pasākumu izmaksas",IF('10a+c+n'!$Q944="C",'10a+c+n'!B944,0))</f>
        <v>0</v>
      </c>
      <c r="C944" s="21">
        <f>IF($C$4="citu pasākumu izmaksas",IF('10a+c+n'!$Q944="C",'10a+c+n'!C944,0))</f>
        <v>0</v>
      </c>
      <c r="D944" s="21">
        <f>IF($C$4="citu pasākumu izmaksas",IF('10a+c+n'!$Q944="C",'10a+c+n'!D944,0))</f>
        <v>0</v>
      </c>
      <c r="E944" s="42"/>
      <c r="F944" s="64"/>
      <c r="G944" s="121"/>
      <c r="H944" s="121">
        <f>IF($C$4="citu pasākumu izmaksas",IF('10a+c+n'!$Q944="C",'10a+c+n'!H944,0))</f>
        <v>0</v>
      </c>
      <c r="I944" s="121"/>
      <c r="J944" s="121"/>
      <c r="K944" s="122">
        <f>IF($C$4="citu pasākumu izmaksas",IF('10a+c+n'!$Q944="C",'10a+c+n'!K944,0))</f>
        <v>0</v>
      </c>
      <c r="L944" s="83">
        <f>IF($C$4="citu pasākumu izmaksas",IF('10a+c+n'!$Q944="C",'10a+c+n'!L944,0))</f>
        <v>0</v>
      </c>
      <c r="M944" s="121">
        <f>IF($C$4="citu pasākumu izmaksas",IF('10a+c+n'!$Q944="C",'10a+c+n'!M944,0))</f>
        <v>0</v>
      </c>
      <c r="N944" s="121">
        <f>IF($C$4="citu pasākumu izmaksas",IF('10a+c+n'!$Q944="C",'10a+c+n'!N944,0))</f>
        <v>0</v>
      </c>
      <c r="O944" s="121">
        <f>IF($C$4="citu pasākumu izmaksas",IF('10a+c+n'!$Q944="C",'10a+c+n'!O944,0))</f>
        <v>0</v>
      </c>
      <c r="P944" s="122">
        <f>IF($C$4="citu pasākumu izmaksas",IF('10a+c+n'!$Q944="C",'10a+c+n'!P944,0))</f>
        <v>0</v>
      </c>
    </row>
    <row r="945" spans="1:16" x14ac:dyDescent="0.2">
      <c r="A945" s="49">
        <f>IF(P945=0,0,IF(COUNTBLANK(P945)=1,0,COUNTA($P$14:P945)))</f>
        <v>0</v>
      </c>
      <c r="B945" s="21">
        <f>IF($C$4="citu pasākumu izmaksas",IF('10a+c+n'!$Q945="C",'10a+c+n'!B945,0))</f>
        <v>0</v>
      </c>
      <c r="C945" s="21">
        <f>IF($C$4="citu pasākumu izmaksas",IF('10a+c+n'!$Q945="C",'10a+c+n'!C945,0))</f>
        <v>0</v>
      </c>
      <c r="D945" s="21">
        <f>IF($C$4="citu pasākumu izmaksas",IF('10a+c+n'!$Q945="C",'10a+c+n'!D945,0))</f>
        <v>0</v>
      </c>
      <c r="E945" s="42"/>
      <c r="F945" s="64"/>
      <c r="G945" s="121"/>
      <c r="H945" s="121">
        <f>IF($C$4="citu pasākumu izmaksas",IF('10a+c+n'!$Q945="C",'10a+c+n'!H945,0))</f>
        <v>0</v>
      </c>
      <c r="I945" s="121"/>
      <c r="J945" s="121"/>
      <c r="K945" s="122">
        <f>IF($C$4="citu pasākumu izmaksas",IF('10a+c+n'!$Q945="C",'10a+c+n'!K945,0))</f>
        <v>0</v>
      </c>
      <c r="L945" s="83">
        <f>IF($C$4="citu pasākumu izmaksas",IF('10a+c+n'!$Q945="C",'10a+c+n'!L945,0))</f>
        <v>0</v>
      </c>
      <c r="M945" s="121">
        <f>IF($C$4="citu pasākumu izmaksas",IF('10a+c+n'!$Q945="C",'10a+c+n'!M945,0))</f>
        <v>0</v>
      </c>
      <c r="N945" s="121">
        <f>IF($C$4="citu pasākumu izmaksas",IF('10a+c+n'!$Q945="C",'10a+c+n'!N945,0))</f>
        <v>0</v>
      </c>
      <c r="O945" s="121">
        <f>IF($C$4="citu pasākumu izmaksas",IF('10a+c+n'!$Q945="C",'10a+c+n'!O945,0))</f>
        <v>0</v>
      </c>
      <c r="P945" s="122">
        <f>IF($C$4="citu pasākumu izmaksas",IF('10a+c+n'!$Q945="C",'10a+c+n'!P945,0))</f>
        <v>0</v>
      </c>
    </row>
    <row r="946" spans="1:16" x14ac:dyDescent="0.2">
      <c r="A946" s="49">
        <f>IF(P946=0,0,IF(COUNTBLANK(P946)=1,0,COUNTA($P$14:P946)))</f>
        <v>0</v>
      </c>
      <c r="B946" s="21">
        <f>IF($C$4="citu pasākumu izmaksas",IF('10a+c+n'!$Q946="C",'10a+c+n'!B946,0))</f>
        <v>0</v>
      </c>
      <c r="C946" s="21">
        <f>IF($C$4="citu pasākumu izmaksas",IF('10a+c+n'!$Q946="C",'10a+c+n'!C946,0))</f>
        <v>0</v>
      </c>
      <c r="D946" s="21">
        <f>IF($C$4="citu pasākumu izmaksas",IF('10a+c+n'!$Q946="C",'10a+c+n'!D946,0))</f>
        <v>0</v>
      </c>
      <c r="E946" s="42"/>
      <c r="F946" s="64"/>
      <c r="G946" s="121"/>
      <c r="H946" s="121">
        <f>IF($C$4="citu pasākumu izmaksas",IF('10a+c+n'!$Q946="C",'10a+c+n'!H946,0))</f>
        <v>0</v>
      </c>
      <c r="I946" s="121"/>
      <c r="J946" s="121"/>
      <c r="K946" s="122">
        <f>IF($C$4="citu pasākumu izmaksas",IF('10a+c+n'!$Q946="C",'10a+c+n'!K946,0))</f>
        <v>0</v>
      </c>
      <c r="L946" s="83">
        <f>IF($C$4="citu pasākumu izmaksas",IF('10a+c+n'!$Q946="C",'10a+c+n'!L946,0))</f>
        <v>0</v>
      </c>
      <c r="M946" s="121">
        <f>IF($C$4="citu pasākumu izmaksas",IF('10a+c+n'!$Q946="C",'10a+c+n'!M946,0))</f>
        <v>0</v>
      </c>
      <c r="N946" s="121">
        <f>IF($C$4="citu pasākumu izmaksas",IF('10a+c+n'!$Q946="C",'10a+c+n'!N946,0))</f>
        <v>0</v>
      </c>
      <c r="O946" s="121">
        <f>IF($C$4="citu pasākumu izmaksas",IF('10a+c+n'!$Q946="C",'10a+c+n'!O946,0))</f>
        <v>0</v>
      </c>
      <c r="P946" s="122">
        <f>IF($C$4="citu pasākumu izmaksas",IF('10a+c+n'!$Q946="C",'10a+c+n'!P946,0))</f>
        <v>0</v>
      </c>
    </row>
    <row r="947" spans="1:16" x14ac:dyDescent="0.2">
      <c r="A947" s="49">
        <f>IF(P947=0,0,IF(COUNTBLANK(P947)=1,0,COUNTA($P$14:P947)))</f>
        <v>0</v>
      </c>
      <c r="B947" s="21">
        <f>IF($C$4="citu pasākumu izmaksas",IF('10a+c+n'!$Q947="C",'10a+c+n'!B947,0))</f>
        <v>0</v>
      </c>
      <c r="C947" s="21">
        <f>IF($C$4="citu pasākumu izmaksas",IF('10a+c+n'!$Q947="C",'10a+c+n'!C947,0))</f>
        <v>0</v>
      </c>
      <c r="D947" s="21">
        <f>IF($C$4="citu pasākumu izmaksas",IF('10a+c+n'!$Q947="C",'10a+c+n'!D947,0))</f>
        <v>0</v>
      </c>
      <c r="E947" s="42"/>
      <c r="F947" s="64"/>
      <c r="G947" s="121"/>
      <c r="H947" s="121">
        <f>IF($C$4="citu pasākumu izmaksas",IF('10a+c+n'!$Q947="C",'10a+c+n'!H947,0))</f>
        <v>0</v>
      </c>
      <c r="I947" s="121"/>
      <c r="J947" s="121"/>
      <c r="K947" s="122">
        <f>IF($C$4="citu pasākumu izmaksas",IF('10a+c+n'!$Q947="C",'10a+c+n'!K947,0))</f>
        <v>0</v>
      </c>
      <c r="L947" s="83">
        <f>IF($C$4="citu pasākumu izmaksas",IF('10a+c+n'!$Q947="C",'10a+c+n'!L947,0))</f>
        <v>0</v>
      </c>
      <c r="M947" s="121">
        <f>IF($C$4="citu pasākumu izmaksas",IF('10a+c+n'!$Q947="C",'10a+c+n'!M947,0))</f>
        <v>0</v>
      </c>
      <c r="N947" s="121">
        <f>IF($C$4="citu pasākumu izmaksas",IF('10a+c+n'!$Q947="C",'10a+c+n'!N947,0))</f>
        <v>0</v>
      </c>
      <c r="O947" s="121">
        <f>IF($C$4="citu pasākumu izmaksas",IF('10a+c+n'!$Q947="C",'10a+c+n'!O947,0))</f>
        <v>0</v>
      </c>
      <c r="P947" s="122">
        <f>IF($C$4="citu pasākumu izmaksas",IF('10a+c+n'!$Q947="C",'10a+c+n'!P947,0))</f>
        <v>0</v>
      </c>
    </row>
    <row r="948" spans="1:16" x14ac:dyDescent="0.2">
      <c r="A948" s="49">
        <f>IF(P948=0,0,IF(COUNTBLANK(P948)=1,0,COUNTA($P$14:P948)))</f>
        <v>0</v>
      </c>
      <c r="B948" s="21">
        <f>IF($C$4="citu pasākumu izmaksas",IF('10a+c+n'!$Q948="C",'10a+c+n'!B948,0))</f>
        <v>0</v>
      </c>
      <c r="C948" s="21">
        <f>IF($C$4="citu pasākumu izmaksas",IF('10a+c+n'!$Q948="C",'10a+c+n'!C948,0))</f>
        <v>0</v>
      </c>
      <c r="D948" s="21">
        <f>IF($C$4="citu pasākumu izmaksas",IF('10a+c+n'!$Q948="C",'10a+c+n'!D948,0))</f>
        <v>0</v>
      </c>
      <c r="E948" s="42"/>
      <c r="F948" s="64"/>
      <c r="G948" s="121"/>
      <c r="H948" s="121">
        <f>IF($C$4="citu pasākumu izmaksas",IF('10a+c+n'!$Q948="C",'10a+c+n'!H948,0))</f>
        <v>0</v>
      </c>
      <c r="I948" s="121"/>
      <c r="J948" s="121"/>
      <c r="K948" s="122">
        <f>IF($C$4="citu pasākumu izmaksas",IF('10a+c+n'!$Q948="C",'10a+c+n'!K948,0))</f>
        <v>0</v>
      </c>
      <c r="L948" s="83">
        <f>IF($C$4="citu pasākumu izmaksas",IF('10a+c+n'!$Q948="C",'10a+c+n'!L948,0))</f>
        <v>0</v>
      </c>
      <c r="M948" s="121">
        <f>IF($C$4="citu pasākumu izmaksas",IF('10a+c+n'!$Q948="C",'10a+c+n'!M948,0))</f>
        <v>0</v>
      </c>
      <c r="N948" s="121">
        <f>IF($C$4="citu pasākumu izmaksas",IF('10a+c+n'!$Q948="C",'10a+c+n'!N948,0))</f>
        <v>0</v>
      </c>
      <c r="O948" s="121">
        <f>IF($C$4="citu pasākumu izmaksas",IF('10a+c+n'!$Q948="C",'10a+c+n'!O948,0))</f>
        <v>0</v>
      </c>
      <c r="P948" s="122">
        <f>IF($C$4="citu pasākumu izmaksas",IF('10a+c+n'!$Q948="C",'10a+c+n'!P948,0))</f>
        <v>0</v>
      </c>
    </row>
    <row r="949" spans="1:16" x14ac:dyDescent="0.2">
      <c r="A949" s="49">
        <f>IF(P949=0,0,IF(COUNTBLANK(P949)=1,0,COUNTA($P$14:P949)))</f>
        <v>0</v>
      </c>
      <c r="B949" s="21">
        <f>IF($C$4="citu pasākumu izmaksas",IF('10a+c+n'!$Q949="C",'10a+c+n'!B949,0))</f>
        <v>0</v>
      </c>
      <c r="C949" s="21">
        <f>IF($C$4="citu pasākumu izmaksas",IF('10a+c+n'!$Q949="C",'10a+c+n'!C949,0))</f>
        <v>0</v>
      </c>
      <c r="D949" s="21">
        <f>IF($C$4="citu pasākumu izmaksas",IF('10a+c+n'!$Q949="C",'10a+c+n'!D949,0))</f>
        <v>0</v>
      </c>
      <c r="E949" s="42"/>
      <c r="F949" s="64"/>
      <c r="G949" s="121"/>
      <c r="H949" s="121">
        <f>IF($C$4="citu pasākumu izmaksas",IF('10a+c+n'!$Q949="C",'10a+c+n'!H949,0))</f>
        <v>0</v>
      </c>
      <c r="I949" s="121"/>
      <c r="J949" s="121"/>
      <c r="K949" s="122">
        <f>IF($C$4="citu pasākumu izmaksas",IF('10a+c+n'!$Q949="C",'10a+c+n'!K949,0))</f>
        <v>0</v>
      </c>
      <c r="L949" s="83">
        <f>IF($C$4="citu pasākumu izmaksas",IF('10a+c+n'!$Q949="C",'10a+c+n'!L949,0))</f>
        <v>0</v>
      </c>
      <c r="M949" s="121">
        <f>IF($C$4="citu pasākumu izmaksas",IF('10a+c+n'!$Q949="C",'10a+c+n'!M949,0))</f>
        <v>0</v>
      </c>
      <c r="N949" s="121">
        <f>IF($C$4="citu pasākumu izmaksas",IF('10a+c+n'!$Q949="C",'10a+c+n'!N949,0))</f>
        <v>0</v>
      </c>
      <c r="O949" s="121">
        <f>IF($C$4="citu pasākumu izmaksas",IF('10a+c+n'!$Q949="C",'10a+c+n'!O949,0))</f>
        <v>0</v>
      </c>
      <c r="P949" s="122">
        <f>IF($C$4="citu pasākumu izmaksas",IF('10a+c+n'!$Q949="C",'10a+c+n'!P949,0))</f>
        <v>0</v>
      </c>
    </row>
    <row r="950" spans="1:16" x14ac:dyDescent="0.2">
      <c r="A950" s="49">
        <f>IF(P950=0,0,IF(COUNTBLANK(P950)=1,0,COUNTA($P$14:P950)))</f>
        <v>0</v>
      </c>
      <c r="B950" s="21">
        <f>IF($C$4="citu pasākumu izmaksas",IF('10a+c+n'!$Q950="C",'10a+c+n'!B950,0))</f>
        <v>0</v>
      </c>
      <c r="C950" s="21">
        <f>IF($C$4="citu pasākumu izmaksas",IF('10a+c+n'!$Q950="C",'10a+c+n'!C950,0))</f>
        <v>0</v>
      </c>
      <c r="D950" s="21">
        <f>IF($C$4="citu pasākumu izmaksas",IF('10a+c+n'!$Q950="C",'10a+c+n'!D950,0))</f>
        <v>0</v>
      </c>
      <c r="E950" s="42"/>
      <c r="F950" s="64"/>
      <c r="G950" s="121"/>
      <c r="H950" s="121">
        <f>IF($C$4="citu pasākumu izmaksas",IF('10a+c+n'!$Q950="C",'10a+c+n'!H950,0))</f>
        <v>0</v>
      </c>
      <c r="I950" s="121"/>
      <c r="J950" s="121"/>
      <c r="K950" s="122">
        <f>IF($C$4="citu pasākumu izmaksas",IF('10a+c+n'!$Q950="C",'10a+c+n'!K950,0))</f>
        <v>0</v>
      </c>
      <c r="L950" s="83">
        <f>IF($C$4="citu pasākumu izmaksas",IF('10a+c+n'!$Q950="C",'10a+c+n'!L950,0))</f>
        <v>0</v>
      </c>
      <c r="M950" s="121">
        <f>IF($C$4="citu pasākumu izmaksas",IF('10a+c+n'!$Q950="C",'10a+c+n'!M950,0))</f>
        <v>0</v>
      </c>
      <c r="N950" s="121">
        <f>IF($C$4="citu pasākumu izmaksas",IF('10a+c+n'!$Q950="C",'10a+c+n'!N950,0))</f>
        <v>0</v>
      </c>
      <c r="O950" s="121">
        <f>IF($C$4="citu pasākumu izmaksas",IF('10a+c+n'!$Q950="C",'10a+c+n'!O950,0))</f>
        <v>0</v>
      </c>
      <c r="P950" s="122">
        <f>IF($C$4="citu pasākumu izmaksas",IF('10a+c+n'!$Q950="C",'10a+c+n'!P950,0))</f>
        <v>0</v>
      </c>
    </row>
    <row r="951" spans="1:16" x14ac:dyDescent="0.2">
      <c r="A951" s="49">
        <f>IF(P951=0,0,IF(COUNTBLANK(P951)=1,0,COUNTA($P$14:P951)))</f>
        <v>0</v>
      </c>
      <c r="B951" s="21">
        <f>IF($C$4="citu pasākumu izmaksas",IF('10a+c+n'!$Q951="C",'10a+c+n'!B951,0))</f>
        <v>0</v>
      </c>
      <c r="C951" s="21">
        <f>IF($C$4="citu pasākumu izmaksas",IF('10a+c+n'!$Q951="C",'10a+c+n'!C951,0))</f>
        <v>0</v>
      </c>
      <c r="D951" s="21">
        <f>IF($C$4="citu pasākumu izmaksas",IF('10a+c+n'!$Q951="C",'10a+c+n'!D951,0))</f>
        <v>0</v>
      </c>
      <c r="E951" s="42"/>
      <c r="F951" s="64"/>
      <c r="G951" s="121"/>
      <c r="H951" s="121">
        <f>IF($C$4="citu pasākumu izmaksas",IF('10a+c+n'!$Q951="C",'10a+c+n'!H951,0))</f>
        <v>0</v>
      </c>
      <c r="I951" s="121"/>
      <c r="J951" s="121"/>
      <c r="K951" s="122">
        <f>IF($C$4="citu pasākumu izmaksas",IF('10a+c+n'!$Q951="C",'10a+c+n'!K951,0))</f>
        <v>0</v>
      </c>
      <c r="L951" s="83">
        <f>IF($C$4="citu pasākumu izmaksas",IF('10a+c+n'!$Q951="C",'10a+c+n'!L951,0))</f>
        <v>0</v>
      </c>
      <c r="M951" s="121">
        <f>IF($C$4="citu pasākumu izmaksas",IF('10a+c+n'!$Q951="C",'10a+c+n'!M951,0))</f>
        <v>0</v>
      </c>
      <c r="N951" s="121">
        <f>IF($C$4="citu pasākumu izmaksas",IF('10a+c+n'!$Q951="C",'10a+c+n'!N951,0))</f>
        <v>0</v>
      </c>
      <c r="O951" s="121">
        <f>IF($C$4="citu pasākumu izmaksas",IF('10a+c+n'!$Q951="C",'10a+c+n'!O951,0))</f>
        <v>0</v>
      </c>
      <c r="P951" s="122">
        <f>IF($C$4="citu pasākumu izmaksas",IF('10a+c+n'!$Q951="C",'10a+c+n'!P951,0))</f>
        <v>0</v>
      </c>
    </row>
    <row r="952" spans="1:16" x14ac:dyDescent="0.2">
      <c r="A952" s="49">
        <f>IF(P952=0,0,IF(COUNTBLANK(P952)=1,0,COUNTA($P$14:P952)))</f>
        <v>0</v>
      </c>
      <c r="B952" s="21">
        <f>IF($C$4="citu pasākumu izmaksas",IF('10a+c+n'!$Q952="C",'10a+c+n'!B952,0))</f>
        <v>0</v>
      </c>
      <c r="C952" s="21">
        <f>IF($C$4="citu pasākumu izmaksas",IF('10a+c+n'!$Q952="C",'10a+c+n'!C952,0))</f>
        <v>0</v>
      </c>
      <c r="D952" s="21">
        <f>IF($C$4="citu pasākumu izmaksas",IF('10a+c+n'!$Q952="C",'10a+c+n'!D952,0))</f>
        <v>0</v>
      </c>
      <c r="E952" s="42"/>
      <c r="F952" s="64"/>
      <c r="G952" s="121"/>
      <c r="H952" s="121">
        <f>IF($C$4="citu pasākumu izmaksas",IF('10a+c+n'!$Q952="C",'10a+c+n'!H952,0))</f>
        <v>0</v>
      </c>
      <c r="I952" s="121"/>
      <c r="J952" s="121"/>
      <c r="K952" s="122">
        <f>IF($C$4="citu pasākumu izmaksas",IF('10a+c+n'!$Q952="C",'10a+c+n'!K952,0))</f>
        <v>0</v>
      </c>
      <c r="L952" s="83">
        <f>IF($C$4="citu pasākumu izmaksas",IF('10a+c+n'!$Q952="C",'10a+c+n'!L952,0))</f>
        <v>0</v>
      </c>
      <c r="M952" s="121">
        <f>IF($C$4="citu pasākumu izmaksas",IF('10a+c+n'!$Q952="C",'10a+c+n'!M952,0))</f>
        <v>0</v>
      </c>
      <c r="N952" s="121">
        <f>IF($C$4="citu pasākumu izmaksas",IF('10a+c+n'!$Q952="C",'10a+c+n'!N952,0))</f>
        <v>0</v>
      </c>
      <c r="O952" s="121">
        <f>IF($C$4="citu pasākumu izmaksas",IF('10a+c+n'!$Q952="C",'10a+c+n'!O952,0))</f>
        <v>0</v>
      </c>
      <c r="P952" s="122">
        <f>IF($C$4="citu pasākumu izmaksas",IF('10a+c+n'!$Q952="C",'10a+c+n'!P952,0))</f>
        <v>0</v>
      </c>
    </row>
    <row r="953" spans="1:16" x14ac:dyDescent="0.2">
      <c r="A953" s="49">
        <f>IF(P953=0,0,IF(COUNTBLANK(P953)=1,0,COUNTA($P$14:P953)))</f>
        <v>0</v>
      </c>
      <c r="B953" s="21">
        <f>IF($C$4="citu pasākumu izmaksas",IF('10a+c+n'!$Q953="C",'10a+c+n'!B953,0))</f>
        <v>0</v>
      </c>
      <c r="C953" s="21">
        <f>IF($C$4="citu pasākumu izmaksas",IF('10a+c+n'!$Q953="C",'10a+c+n'!C953,0))</f>
        <v>0</v>
      </c>
      <c r="D953" s="21">
        <f>IF($C$4="citu pasākumu izmaksas",IF('10a+c+n'!$Q953="C",'10a+c+n'!D953,0))</f>
        <v>0</v>
      </c>
      <c r="E953" s="42"/>
      <c r="F953" s="64"/>
      <c r="G953" s="121"/>
      <c r="H953" s="121">
        <f>IF($C$4="citu pasākumu izmaksas",IF('10a+c+n'!$Q953="C",'10a+c+n'!H953,0))</f>
        <v>0</v>
      </c>
      <c r="I953" s="121"/>
      <c r="J953" s="121"/>
      <c r="K953" s="122">
        <f>IF($C$4="citu pasākumu izmaksas",IF('10a+c+n'!$Q953="C",'10a+c+n'!K953,0))</f>
        <v>0</v>
      </c>
      <c r="L953" s="83">
        <f>IF($C$4="citu pasākumu izmaksas",IF('10a+c+n'!$Q953="C",'10a+c+n'!L953,0))</f>
        <v>0</v>
      </c>
      <c r="M953" s="121">
        <f>IF($C$4="citu pasākumu izmaksas",IF('10a+c+n'!$Q953="C",'10a+c+n'!M953,0))</f>
        <v>0</v>
      </c>
      <c r="N953" s="121">
        <f>IF($C$4="citu pasākumu izmaksas",IF('10a+c+n'!$Q953="C",'10a+c+n'!N953,0))</f>
        <v>0</v>
      </c>
      <c r="O953" s="121">
        <f>IF($C$4="citu pasākumu izmaksas",IF('10a+c+n'!$Q953="C",'10a+c+n'!O953,0))</f>
        <v>0</v>
      </c>
      <c r="P953" s="122">
        <f>IF($C$4="citu pasākumu izmaksas",IF('10a+c+n'!$Q953="C",'10a+c+n'!P953,0))</f>
        <v>0</v>
      </c>
    </row>
    <row r="954" spans="1:16" x14ac:dyDescent="0.2">
      <c r="A954" s="49">
        <f>IF(P954=0,0,IF(COUNTBLANK(P954)=1,0,COUNTA($P$14:P954)))</f>
        <v>0</v>
      </c>
      <c r="B954" s="21">
        <f>IF($C$4="citu pasākumu izmaksas",IF('10a+c+n'!$Q954="C",'10a+c+n'!B954,0))</f>
        <v>0</v>
      </c>
      <c r="C954" s="21">
        <f>IF($C$4="citu pasākumu izmaksas",IF('10a+c+n'!$Q954="C",'10a+c+n'!C954,0))</f>
        <v>0</v>
      </c>
      <c r="D954" s="21">
        <f>IF($C$4="citu pasākumu izmaksas",IF('10a+c+n'!$Q954="C",'10a+c+n'!D954,0))</f>
        <v>0</v>
      </c>
      <c r="E954" s="42"/>
      <c r="F954" s="64"/>
      <c r="G954" s="121"/>
      <c r="H954" s="121">
        <f>IF($C$4="citu pasākumu izmaksas",IF('10a+c+n'!$Q954="C",'10a+c+n'!H954,0))</f>
        <v>0</v>
      </c>
      <c r="I954" s="121"/>
      <c r="J954" s="121"/>
      <c r="K954" s="122">
        <f>IF($C$4="citu pasākumu izmaksas",IF('10a+c+n'!$Q954="C",'10a+c+n'!K954,0))</f>
        <v>0</v>
      </c>
      <c r="L954" s="83">
        <f>IF($C$4="citu pasākumu izmaksas",IF('10a+c+n'!$Q954="C",'10a+c+n'!L954,0))</f>
        <v>0</v>
      </c>
      <c r="M954" s="121">
        <f>IF($C$4="citu pasākumu izmaksas",IF('10a+c+n'!$Q954="C",'10a+c+n'!M954,0))</f>
        <v>0</v>
      </c>
      <c r="N954" s="121">
        <f>IF($C$4="citu pasākumu izmaksas",IF('10a+c+n'!$Q954="C",'10a+c+n'!N954,0))</f>
        <v>0</v>
      </c>
      <c r="O954" s="121">
        <f>IF($C$4="citu pasākumu izmaksas",IF('10a+c+n'!$Q954="C",'10a+c+n'!O954,0))</f>
        <v>0</v>
      </c>
      <c r="P954" s="122">
        <f>IF($C$4="citu pasākumu izmaksas",IF('10a+c+n'!$Q954="C",'10a+c+n'!P954,0))</f>
        <v>0</v>
      </c>
    </row>
    <row r="955" spans="1:16" x14ac:dyDescent="0.2">
      <c r="A955" s="49">
        <f>IF(P955=0,0,IF(COUNTBLANK(P955)=1,0,COUNTA($P$14:P955)))</f>
        <v>0</v>
      </c>
      <c r="B955" s="21">
        <f>IF($C$4="citu pasākumu izmaksas",IF('10a+c+n'!$Q955="C",'10a+c+n'!B955,0))</f>
        <v>0</v>
      </c>
      <c r="C955" s="21">
        <f>IF($C$4="citu pasākumu izmaksas",IF('10a+c+n'!$Q955="C",'10a+c+n'!C955,0))</f>
        <v>0</v>
      </c>
      <c r="D955" s="21">
        <f>IF($C$4="citu pasākumu izmaksas",IF('10a+c+n'!$Q955="C",'10a+c+n'!D955,0))</f>
        <v>0</v>
      </c>
      <c r="E955" s="42"/>
      <c r="F955" s="64"/>
      <c r="G955" s="121"/>
      <c r="H955" s="121">
        <f>IF($C$4="citu pasākumu izmaksas",IF('10a+c+n'!$Q955="C",'10a+c+n'!H955,0))</f>
        <v>0</v>
      </c>
      <c r="I955" s="121"/>
      <c r="J955" s="121"/>
      <c r="K955" s="122">
        <f>IF($C$4="citu pasākumu izmaksas",IF('10a+c+n'!$Q955="C",'10a+c+n'!K955,0))</f>
        <v>0</v>
      </c>
      <c r="L955" s="83">
        <f>IF($C$4="citu pasākumu izmaksas",IF('10a+c+n'!$Q955="C",'10a+c+n'!L955,0))</f>
        <v>0</v>
      </c>
      <c r="M955" s="121">
        <f>IF($C$4="citu pasākumu izmaksas",IF('10a+c+n'!$Q955="C",'10a+c+n'!M955,0))</f>
        <v>0</v>
      </c>
      <c r="N955" s="121">
        <f>IF($C$4="citu pasākumu izmaksas",IF('10a+c+n'!$Q955="C",'10a+c+n'!N955,0))</f>
        <v>0</v>
      </c>
      <c r="O955" s="121">
        <f>IF($C$4="citu pasākumu izmaksas",IF('10a+c+n'!$Q955="C",'10a+c+n'!O955,0))</f>
        <v>0</v>
      </c>
      <c r="P955" s="122">
        <f>IF($C$4="citu pasākumu izmaksas",IF('10a+c+n'!$Q955="C",'10a+c+n'!P955,0))</f>
        <v>0</v>
      </c>
    </row>
    <row r="956" spans="1:16" x14ac:dyDescent="0.2">
      <c r="A956" s="49">
        <f>IF(P956=0,0,IF(COUNTBLANK(P956)=1,0,COUNTA($P$14:P956)))</f>
        <v>0</v>
      </c>
      <c r="B956" s="21">
        <f>IF($C$4="citu pasākumu izmaksas",IF('10a+c+n'!$Q956="C",'10a+c+n'!B956,0))</f>
        <v>0</v>
      </c>
      <c r="C956" s="21">
        <f>IF($C$4="citu pasākumu izmaksas",IF('10a+c+n'!$Q956="C",'10a+c+n'!C956,0))</f>
        <v>0</v>
      </c>
      <c r="D956" s="21">
        <f>IF($C$4="citu pasākumu izmaksas",IF('10a+c+n'!$Q956="C",'10a+c+n'!D956,0))</f>
        <v>0</v>
      </c>
      <c r="E956" s="42"/>
      <c r="F956" s="64"/>
      <c r="G956" s="121"/>
      <c r="H956" s="121">
        <f>IF($C$4="citu pasākumu izmaksas",IF('10a+c+n'!$Q956="C",'10a+c+n'!H956,0))</f>
        <v>0</v>
      </c>
      <c r="I956" s="121"/>
      <c r="J956" s="121"/>
      <c r="K956" s="122">
        <f>IF($C$4="citu pasākumu izmaksas",IF('10a+c+n'!$Q956="C",'10a+c+n'!K956,0))</f>
        <v>0</v>
      </c>
      <c r="L956" s="83">
        <f>IF($C$4="citu pasākumu izmaksas",IF('10a+c+n'!$Q956="C",'10a+c+n'!L956,0))</f>
        <v>0</v>
      </c>
      <c r="M956" s="121">
        <f>IF($C$4="citu pasākumu izmaksas",IF('10a+c+n'!$Q956="C",'10a+c+n'!M956,0))</f>
        <v>0</v>
      </c>
      <c r="N956" s="121">
        <f>IF($C$4="citu pasākumu izmaksas",IF('10a+c+n'!$Q956="C",'10a+c+n'!N956,0))</f>
        <v>0</v>
      </c>
      <c r="O956" s="121">
        <f>IF($C$4="citu pasākumu izmaksas",IF('10a+c+n'!$Q956="C",'10a+c+n'!O956,0))</f>
        <v>0</v>
      </c>
      <c r="P956" s="122">
        <f>IF($C$4="citu pasākumu izmaksas",IF('10a+c+n'!$Q956="C",'10a+c+n'!P956,0))</f>
        <v>0</v>
      </c>
    </row>
    <row r="957" spans="1:16" x14ac:dyDescent="0.2">
      <c r="A957" s="49">
        <f>IF(P957=0,0,IF(COUNTBLANK(P957)=1,0,COUNTA($P$14:P957)))</f>
        <v>0</v>
      </c>
      <c r="B957" s="21">
        <f>IF($C$4="citu pasākumu izmaksas",IF('10a+c+n'!$Q957="C",'10a+c+n'!B957,0))</f>
        <v>0</v>
      </c>
      <c r="C957" s="21">
        <f>IF($C$4="citu pasākumu izmaksas",IF('10a+c+n'!$Q957="C",'10a+c+n'!C957,0))</f>
        <v>0</v>
      </c>
      <c r="D957" s="21">
        <f>IF($C$4="citu pasākumu izmaksas",IF('10a+c+n'!$Q957="C",'10a+c+n'!D957,0))</f>
        <v>0</v>
      </c>
      <c r="E957" s="42"/>
      <c r="F957" s="64"/>
      <c r="G957" s="121"/>
      <c r="H957" s="121">
        <f>IF($C$4="citu pasākumu izmaksas",IF('10a+c+n'!$Q957="C",'10a+c+n'!H957,0))</f>
        <v>0</v>
      </c>
      <c r="I957" s="121"/>
      <c r="J957" s="121"/>
      <c r="K957" s="122">
        <f>IF($C$4="citu pasākumu izmaksas",IF('10a+c+n'!$Q957="C",'10a+c+n'!K957,0))</f>
        <v>0</v>
      </c>
      <c r="L957" s="83">
        <f>IF($C$4="citu pasākumu izmaksas",IF('10a+c+n'!$Q957="C",'10a+c+n'!L957,0))</f>
        <v>0</v>
      </c>
      <c r="M957" s="121">
        <f>IF($C$4="citu pasākumu izmaksas",IF('10a+c+n'!$Q957="C",'10a+c+n'!M957,0))</f>
        <v>0</v>
      </c>
      <c r="N957" s="121">
        <f>IF($C$4="citu pasākumu izmaksas",IF('10a+c+n'!$Q957="C",'10a+c+n'!N957,0))</f>
        <v>0</v>
      </c>
      <c r="O957" s="121">
        <f>IF($C$4="citu pasākumu izmaksas",IF('10a+c+n'!$Q957="C",'10a+c+n'!O957,0))</f>
        <v>0</v>
      </c>
      <c r="P957" s="122">
        <f>IF($C$4="citu pasākumu izmaksas",IF('10a+c+n'!$Q957="C",'10a+c+n'!P957,0))</f>
        <v>0</v>
      </c>
    </row>
    <row r="958" spans="1:16" x14ac:dyDescent="0.2">
      <c r="A958" s="49">
        <f>IF(P958=0,0,IF(COUNTBLANK(P958)=1,0,COUNTA($P$14:P958)))</f>
        <v>0</v>
      </c>
      <c r="B958" s="21">
        <f>IF($C$4="citu pasākumu izmaksas",IF('10a+c+n'!$Q958="C",'10a+c+n'!B958,0))</f>
        <v>0</v>
      </c>
      <c r="C958" s="21">
        <f>IF($C$4="citu pasākumu izmaksas",IF('10a+c+n'!$Q958="C",'10a+c+n'!C958,0))</f>
        <v>0</v>
      </c>
      <c r="D958" s="21">
        <f>IF($C$4="citu pasākumu izmaksas",IF('10a+c+n'!$Q958="C",'10a+c+n'!D958,0))</f>
        <v>0</v>
      </c>
      <c r="E958" s="42"/>
      <c r="F958" s="64"/>
      <c r="G958" s="121"/>
      <c r="H958" s="121">
        <f>IF($C$4="citu pasākumu izmaksas",IF('10a+c+n'!$Q958="C",'10a+c+n'!H958,0))</f>
        <v>0</v>
      </c>
      <c r="I958" s="121"/>
      <c r="J958" s="121"/>
      <c r="K958" s="122">
        <f>IF($C$4="citu pasākumu izmaksas",IF('10a+c+n'!$Q958="C",'10a+c+n'!K958,0))</f>
        <v>0</v>
      </c>
      <c r="L958" s="83">
        <f>IF($C$4="citu pasākumu izmaksas",IF('10a+c+n'!$Q958="C",'10a+c+n'!L958,0))</f>
        <v>0</v>
      </c>
      <c r="M958" s="121">
        <f>IF($C$4="citu pasākumu izmaksas",IF('10a+c+n'!$Q958="C",'10a+c+n'!M958,0))</f>
        <v>0</v>
      </c>
      <c r="N958" s="121">
        <f>IF($C$4="citu pasākumu izmaksas",IF('10a+c+n'!$Q958="C",'10a+c+n'!N958,0))</f>
        <v>0</v>
      </c>
      <c r="O958" s="121">
        <f>IF($C$4="citu pasākumu izmaksas",IF('10a+c+n'!$Q958="C",'10a+c+n'!O958,0))</f>
        <v>0</v>
      </c>
      <c r="P958" s="122">
        <f>IF($C$4="citu pasākumu izmaksas",IF('10a+c+n'!$Q958="C",'10a+c+n'!P958,0))</f>
        <v>0</v>
      </c>
    </row>
    <row r="959" spans="1:16" x14ac:dyDescent="0.2">
      <c r="A959" s="49">
        <f>IF(P959=0,0,IF(COUNTBLANK(P959)=1,0,COUNTA($P$14:P959)))</f>
        <v>0</v>
      </c>
      <c r="B959" s="21">
        <f>IF($C$4="citu pasākumu izmaksas",IF('10a+c+n'!$Q959="C",'10a+c+n'!B959,0))</f>
        <v>0</v>
      </c>
      <c r="C959" s="21">
        <f>IF($C$4="citu pasākumu izmaksas",IF('10a+c+n'!$Q959="C",'10a+c+n'!C959,0))</f>
        <v>0</v>
      </c>
      <c r="D959" s="21">
        <f>IF($C$4="citu pasākumu izmaksas",IF('10a+c+n'!$Q959="C",'10a+c+n'!D959,0))</f>
        <v>0</v>
      </c>
      <c r="E959" s="42"/>
      <c r="F959" s="64"/>
      <c r="G959" s="121"/>
      <c r="H959" s="121">
        <f>IF($C$4="citu pasākumu izmaksas",IF('10a+c+n'!$Q959="C",'10a+c+n'!H959,0))</f>
        <v>0</v>
      </c>
      <c r="I959" s="121"/>
      <c r="J959" s="121"/>
      <c r="K959" s="122">
        <f>IF($C$4="citu pasākumu izmaksas",IF('10a+c+n'!$Q959="C",'10a+c+n'!K959,0))</f>
        <v>0</v>
      </c>
      <c r="L959" s="83">
        <f>IF($C$4="citu pasākumu izmaksas",IF('10a+c+n'!$Q959="C",'10a+c+n'!L959,0))</f>
        <v>0</v>
      </c>
      <c r="M959" s="121">
        <f>IF($C$4="citu pasākumu izmaksas",IF('10a+c+n'!$Q959="C",'10a+c+n'!M959,0))</f>
        <v>0</v>
      </c>
      <c r="N959" s="121">
        <f>IF($C$4="citu pasākumu izmaksas",IF('10a+c+n'!$Q959="C",'10a+c+n'!N959,0))</f>
        <v>0</v>
      </c>
      <c r="O959" s="121">
        <f>IF($C$4="citu pasākumu izmaksas",IF('10a+c+n'!$Q959="C",'10a+c+n'!O959,0))</f>
        <v>0</v>
      </c>
      <c r="P959" s="122">
        <f>IF($C$4="citu pasākumu izmaksas",IF('10a+c+n'!$Q959="C",'10a+c+n'!P959,0))</f>
        <v>0</v>
      </c>
    </row>
    <row r="960" spans="1:16" x14ac:dyDescent="0.2">
      <c r="A960" s="49">
        <f>IF(P960=0,0,IF(COUNTBLANK(P960)=1,0,COUNTA($P$14:P960)))</f>
        <v>0</v>
      </c>
      <c r="B960" s="21">
        <f>IF($C$4="citu pasākumu izmaksas",IF('10a+c+n'!$Q960="C",'10a+c+n'!B960,0))</f>
        <v>0</v>
      </c>
      <c r="C960" s="21">
        <f>IF($C$4="citu pasākumu izmaksas",IF('10a+c+n'!$Q960="C",'10a+c+n'!C960,0))</f>
        <v>0</v>
      </c>
      <c r="D960" s="21">
        <f>IF($C$4="citu pasākumu izmaksas",IF('10a+c+n'!$Q960="C",'10a+c+n'!D960,0))</f>
        <v>0</v>
      </c>
      <c r="E960" s="42"/>
      <c r="F960" s="64"/>
      <c r="G960" s="121"/>
      <c r="H960" s="121">
        <f>IF($C$4="citu pasākumu izmaksas",IF('10a+c+n'!$Q960="C",'10a+c+n'!H960,0))</f>
        <v>0</v>
      </c>
      <c r="I960" s="121"/>
      <c r="J960" s="121"/>
      <c r="K960" s="122">
        <f>IF($C$4="citu pasākumu izmaksas",IF('10a+c+n'!$Q960="C",'10a+c+n'!K960,0))</f>
        <v>0</v>
      </c>
      <c r="L960" s="83">
        <f>IF($C$4="citu pasākumu izmaksas",IF('10a+c+n'!$Q960="C",'10a+c+n'!L960,0))</f>
        <v>0</v>
      </c>
      <c r="M960" s="121">
        <f>IF($C$4="citu pasākumu izmaksas",IF('10a+c+n'!$Q960="C",'10a+c+n'!M960,0))</f>
        <v>0</v>
      </c>
      <c r="N960" s="121">
        <f>IF($C$4="citu pasākumu izmaksas",IF('10a+c+n'!$Q960="C",'10a+c+n'!N960,0))</f>
        <v>0</v>
      </c>
      <c r="O960" s="121">
        <f>IF($C$4="citu pasākumu izmaksas",IF('10a+c+n'!$Q960="C",'10a+c+n'!O960,0))</f>
        <v>0</v>
      </c>
      <c r="P960" s="122">
        <f>IF($C$4="citu pasākumu izmaksas",IF('10a+c+n'!$Q960="C",'10a+c+n'!P960,0))</f>
        <v>0</v>
      </c>
    </row>
    <row r="961" spans="1:16" x14ac:dyDescent="0.2">
      <c r="A961" s="49">
        <f>IF(P961=0,0,IF(COUNTBLANK(P961)=1,0,COUNTA($P$14:P961)))</f>
        <v>0</v>
      </c>
      <c r="B961" s="21">
        <f>IF($C$4="citu pasākumu izmaksas",IF('10a+c+n'!$Q961="C",'10a+c+n'!B961,0))</f>
        <v>0</v>
      </c>
      <c r="C961" s="21">
        <f>IF($C$4="citu pasākumu izmaksas",IF('10a+c+n'!$Q961="C",'10a+c+n'!C961,0))</f>
        <v>0</v>
      </c>
      <c r="D961" s="21">
        <f>IF($C$4="citu pasākumu izmaksas",IF('10a+c+n'!$Q961="C",'10a+c+n'!D961,0))</f>
        <v>0</v>
      </c>
      <c r="E961" s="42"/>
      <c r="F961" s="64"/>
      <c r="G961" s="121"/>
      <c r="H961" s="121">
        <f>IF($C$4="citu pasākumu izmaksas",IF('10a+c+n'!$Q961="C",'10a+c+n'!H961,0))</f>
        <v>0</v>
      </c>
      <c r="I961" s="121"/>
      <c r="J961" s="121"/>
      <c r="K961" s="122">
        <f>IF($C$4="citu pasākumu izmaksas",IF('10a+c+n'!$Q961="C",'10a+c+n'!K961,0))</f>
        <v>0</v>
      </c>
      <c r="L961" s="83">
        <f>IF($C$4="citu pasākumu izmaksas",IF('10a+c+n'!$Q961="C",'10a+c+n'!L961,0))</f>
        <v>0</v>
      </c>
      <c r="M961" s="121">
        <f>IF($C$4="citu pasākumu izmaksas",IF('10a+c+n'!$Q961="C",'10a+c+n'!M961,0))</f>
        <v>0</v>
      </c>
      <c r="N961" s="121">
        <f>IF($C$4="citu pasākumu izmaksas",IF('10a+c+n'!$Q961="C",'10a+c+n'!N961,0))</f>
        <v>0</v>
      </c>
      <c r="O961" s="121">
        <f>IF($C$4="citu pasākumu izmaksas",IF('10a+c+n'!$Q961="C",'10a+c+n'!O961,0))</f>
        <v>0</v>
      </c>
      <c r="P961" s="122">
        <f>IF($C$4="citu pasākumu izmaksas",IF('10a+c+n'!$Q961="C",'10a+c+n'!P961,0))</f>
        <v>0</v>
      </c>
    </row>
    <row r="962" spans="1:16" x14ac:dyDescent="0.2">
      <c r="A962" s="49">
        <f>IF(P962=0,0,IF(COUNTBLANK(P962)=1,0,COUNTA($P$14:P962)))</f>
        <v>0</v>
      </c>
      <c r="B962" s="21">
        <f>IF($C$4="citu pasākumu izmaksas",IF('10a+c+n'!$Q962="C",'10a+c+n'!B962,0))</f>
        <v>0</v>
      </c>
      <c r="C962" s="21">
        <f>IF($C$4="citu pasākumu izmaksas",IF('10a+c+n'!$Q962="C",'10a+c+n'!C962,0))</f>
        <v>0</v>
      </c>
      <c r="D962" s="21">
        <f>IF($C$4="citu pasākumu izmaksas",IF('10a+c+n'!$Q962="C",'10a+c+n'!D962,0))</f>
        <v>0</v>
      </c>
      <c r="E962" s="42"/>
      <c r="F962" s="64"/>
      <c r="G962" s="121"/>
      <c r="H962" s="121">
        <f>IF($C$4="citu pasākumu izmaksas",IF('10a+c+n'!$Q962="C",'10a+c+n'!H962,0))</f>
        <v>0</v>
      </c>
      <c r="I962" s="121"/>
      <c r="J962" s="121"/>
      <c r="K962" s="122">
        <f>IF($C$4="citu pasākumu izmaksas",IF('10a+c+n'!$Q962="C",'10a+c+n'!K962,0))</f>
        <v>0</v>
      </c>
      <c r="L962" s="83">
        <f>IF($C$4="citu pasākumu izmaksas",IF('10a+c+n'!$Q962="C",'10a+c+n'!L962,0))</f>
        <v>0</v>
      </c>
      <c r="M962" s="121">
        <f>IF($C$4="citu pasākumu izmaksas",IF('10a+c+n'!$Q962="C",'10a+c+n'!M962,0))</f>
        <v>0</v>
      </c>
      <c r="N962" s="121">
        <f>IF($C$4="citu pasākumu izmaksas",IF('10a+c+n'!$Q962="C",'10a+c+n'!N962,0))</f>
        <v>0</v>
      </c>
      <c r="O962" s="121">
        <f>IF($C$4="citu pasākumu izmaksas",IF('10a+c+n'!$Q962="C",'10a+c+n'!O962,0))</f>
        <v>0</v>
      </c>
      <c r="P962" s="122">
        <f>IF($C$4="citu pasākumu izmaksas",IF('10a+c+n'!$Q962="C",'10a+c+n'!P962,0))</f>
        <v>0</v>
      </c>
    </row>
    <row r="963" spans="1:16" x14ac:dyDescent="0.2">
      <c r="A963" s="49">
        <f>IF(P963=0,0,IF(COUNTBLANK(P963)=1,0,COUNTA($P$14:P963)))</f>
        <v>0</v>
      </c>
      <c r="B963" s="21">
        <f>IF($C$4="citu pasākumu izmaksas",IF('10a+c+n'!$Q963="C",'10a+c+n'!B963,0))</f>
        <v>0</v>
      </c>
      <c r="C963" s="21">
        <f>IF($C$4="citu pasākumu izmaksas",IF('10a+c+n'!$Q963="C",'10a+c+n'!C963,0))</f>
        <v>0</v>
      </c>
      <c r="D963" s="21">
        <f>IF($C$4="citu pasākumu izmaksas",IF('10a+c+n'!$Q963="C",'10a+c+n'!D963,0))</f>
        <v>0</v>
      </c>
      <c r="E963" s="42"/>
      <c r="F963" s="64"/>
      <c r="G963" s="121"/>
      <c r="H963" s="121">
        <f>IF($C$4="citu pasākumu izmaksas",IF('10a+c+n'!$Q963="C",'10a+c+n'!H963,0))</f>
        <v>0</v>
      </c>
      <c r="I963" s="121"/>
      <c r="J963" s="121"/>
      <c r="K963" s="122">
        <f>IF($C$4="citu pasākumu izmaksas",IF('10a+c+n'!$Q963="C",'10a+c+n'!K963,0))</f>
        <v>0</v>
      </c>
      <c r="L963" s="83">
        <f>IF($C$4="citu pasākumu izmaksas",IF('10a+c+n'!$Q963="C",'10a+c+n'!L963,0))</f>
        <v>0</v>
      </c>
      <c r="M963" s="121">
        <f>IF($C$4="citu pasākumu izmaksas",IF('10a+c+n'!$Q963="C",'10a+c+n'!M963,0))</f>
        <v>0</v>
      </c>
      <c r="N963" s="121">
        <f>IF($C$4="citu pasākumu izmaksas",IF('10a+c+n'!$Q963="C",'10a+c+n'!N963,0))</f>
        <v>0</v>
      </c>
      <c r="O963" s="121">
        <f>IF($C$4="citu pasākumu izmaksas",IF('10a+c+n'!$Q963="C",'10a+c+n'!O963,0))</f>
        <v>0</v>
      </c>
      <c r="P963" s="122">
        <f>IF($C$4="citu pasākumu izmaksas",IF('10a+c+n'!$Q963="C",'10a+c+n'!P963,0))</f>
        <v>0</v>
      </c>
    </row>
    <row r="964" spans="1:16" x14ac:dyDescent="0.2">
      <c r="A964" s="49">
        <f>IF(P964=0,0,IF(COUNTBLANK(P964)=1,0,COUNTA($P$14:P964)))</f>
        <v>0</v>
      </c>
      <c r="B964" s="21">
        <f>IF($C$4="citu pasākumu izmaksas",IF('10a+c+n'!$Q964="C",'10a+c+n'!B964,0))</f>
        <v>0</v>
      </c>
      <c r="C964" s="21">
        <f>IF($C$4="citu pasākumu izmaksas",IF('10a+c+n'!$Q964="C",'10a+c+n'!C964,0))</f>
        <v>0</v>
      </c>
      <c r="D964" s="21">
        <f>IF($C$4="citu pasākumu izmaksas",IF('10a+c+n'!$Q964="C",'10a+c+n'!D964,0))</f>
        <v>0</v>
      </c>
      <c r="E964" s="42"/>
      <c r="F964" s="64"/>
      <c r="G964" s="121"/>
      <c r="H964" s="121">
        <f>IF($C$4="citu pasākumu izmaksas",IF('10a+c+n'!$Q964="C",'10a+c+n'!H964,0))</f>
        <v>0</v>
      </c>
      <c r="I964" s="121"/>
      <c r="J964" s="121"/>
      <c r="K964" s="122">
        <f>IF($C$4="citu pasākumu izmaksas",IF('10a+c+n'!$Q964="C",'10a+c+n'!K964,0))</f>
        <v>0</v>
      </c>
      <c r="L964" s="83">
        <f>IF($C$4="citu pasākumu izmaksas",IF('10a+c+n'!$Q964="C",'10a+c+n'!L964,0))</f>
        <v>0</v>
      </c>
      <c r="M964" s="121">
        <f>IF($C$4="citu pasākumu izmaksas",IF('10a+c+n'!$Q964="C",'10a+c+n'!M964,0))</f>
        <v>0</v>
      </c>
      <c r="N964" s="121">
        <f>IF($C$4="citu pasākumu izmaksas",IF('10a+c+n'!$Q964="C",'10a+c+n'!N964,0))</f>
        <v>0</v>
      </c>
      <c r="O964" s="121">
        <f>IF($C$4="citu pasākumu izmaksas",IF('10a+c+n'!$Q964="C",'10a+c+n'!O964,0))</f>
        <v>0</v>
      </c>
      <c r="P964" s="122">
        <f>IF($C$4="citu pasākumu izmaksas",IF('10a+c+n'!$Q964="C",'10a+c+n'!P964,0))</f>
        <v>0</v>
      </c>
    </row>
    <row r="965" spans="1:16" x14ac:dyDescent="0.2">
      <c r="A965" s="49">
        <f>IF(P965=0,0,IF(COUNTBLANK(P965)=1,0,COUNTA($P$14:P965)))</f>
        <v>0</v>
      </c>
      <c r="B965" s="21">
        <f>IF($C$4="citu pasākumu izmaksas",IF('10a+c+n'!$Q965="C",'10a+c+n'!B965,0))</f>
        <v>0</v>
      </c>
      <c r="C965" s="21">
        <f>IF($C$4="citu pasākumu izmaksas",IF('10a+c+n'!$Q965="C",'10a+c+n'!C965,0))</f>
        <v>0</v>
      </c>
      <c r="D965" s="21">
        <f>IF($C$4="citu pasākumu izmaksas",IF('10a+c+n'!$Q965="C",'10a+c+n'!D965,0))</f>
        <v>0</v>
      </c>
      <c r="E965" s="42"/>
      <c r="F965" s="64"/>
      <c r="G965" s="121"/>
      <c r="H965" s="121">
        <f>IF($C$4="citu pasākumu izmaksas",IF('10a+c+n'!$Q965="C",'10a+c+n'!H965,0))</f>
        <v>0</v>
      </c>
      <c r="I965" s="121"/>
      <c r="J965" s="121"/>
      <c r="K965" s="122">
        <f>IF($C$4="citu pasākumu izmaksas",IF('10a+c+n'!$Q965="C",'10a+c+n'!K965,0))</f>
        <v>0</v>
      </c>
      <c r="L965" s="83">
        <f>IF($C$4="citu pasākumu izmaksas",IF('10a+c+n'!$Q965="C",'10a+c+n'!L965,0))</f>
        <v>0</v>
      </c>
      <c r="M965" s="121">
        <f>IF($C$4="citu pasākumu izmaksas",IF('10a+c+n'!$Q965="C",'10a+c+n'!M965,0))</f>
        <v>0</v>
      </c>
      <c r="N965" s="121">
        <f>IF($C$4="citu pasākumu izmaksas",IF('10a+c+n'!$Q965="C",'10a+c+n'!N965,0))</f>
        <v>0</v>
      </c>
      <c r="O965" s="121">
        <f>IF($C$4="citu pasākumu izmaksas",IF('10a+c+n'!$Q965="C",'10a+c+n'!O965,0))</f>
        <v>0</v>
      </c>
      <c r="P965" s="122">
        <f>IF($C$4="citu pasākumu izmaksas",IF('10a+c+n'!$Q965="C",'10a+c+n'!P965,0))</f>
        <v>0</v>
      </c>
    </row>
    <row r="966" spans="1:16" x14ac:dyDescent="0.2">
      <c r="A966" s="49">
        <f>IF(P966=0,0,IF(COUNTBLANK(P966)=1,0,COUNTA($P$14:P966)))</f>
        <v>0</v>
      </c>
      <c r="B966" s="21">
        <f>IF($C$4="citu pasākumu izmaksas",IF('10a+c+n'!$Q966="C",'10a+c+n'!B966,0))</f>
        <v>0</v>
      </c>
      <c r="C966" s="21">
        <f>IF($C$4="citu pasākumu izmaksas",IF('10a+c+n'!$Q966="C",'10a+c+n'!C966,0))</f>
        <v>0</v>
      </c>
      <c r="D966" s="21">
        <f>IF($C$4="citu pasākumu izmaksas",IF('10a+c+n'!$Q966="C",'10a+c+n'!D966,0))</f>
        <v>0</v>
      </c>
      <c r="E966" s="42"/>
      <c r="F966" s="64"/>
      <c r="G966" s="121"/>
      <c r="H966" s="121">
        <f>IF($C$4="citu pasākumu izmaksas",IF('10a+c+n'!$Q966="C",'10a+c+n'!H966,0))</f>
        <v>0</v>
      </c>
      <c r="I966" s="121"/>
      <c r="J966" s="121"/>
      <c r="K966" s="122">
        <f>IF($C$4="citu pasākumu izmaksas",IF('10a+c+n'!$Q966="C",'10a+c+n'!K966,0))</f>
        <v>0</v>
      </c>
      <c r="L966" s="83">
        <f>IF($C$4="citu pasākumu izmaksas",IF('10a+c+n'!$Q966="C",'10a+c+n'!L966,0))</f>
        <v>0</v>
      </c>
      <c r="M966" s="121">
        <f>IF($C$4="citu pasākumu izmaksas",IF('10a+c+n'!$Q966="C",'10a+c+n'!M966,0))</f>
        <v>0</v>
      </c>
      <c r="N966" s="121">
        <f>IF($C$4="citu pasākumu izmaksas",IF('10a+c+n'!$Q966="C",'10a+c+n'!N966,0))</f>
        <v>0</v>
      </c>
      <c r="O966" s="121">
        <f>IF($C$4="citu pasākumu izmaksas",IF('10a+c+n'!$Q966="C",'10a+c+n'!O966,0))</f>
        <v>0</v>
      </c>
      <c r="P966" s="122">
        <f>IF($C$4="citu pasākumu izmaksas",IF('10a+c+n'!$Q966="C",'10a+c+n'!P966,0))</f>
        <v>0</v>
      </c>
    </row>
    <row r="967" spans="1:16" x14ac:dyDescent="0.2">
      <c r="A967" s="49">
        <f>IF(P967=0,0,IF(COUNTBLANK(P967)=1,0,COUNTA($P$14:P967)))</f>
        <v>0</v>
      </c>
      <c r="B967" s="21">
        <f>IF($C$4="citu pasākumu izmaksas",IF('10a+c+n'!$Q967="C",'10a+c+n'!B967,0))</f>
        <v>0</v>
      </c>
      <c r="C967" s="21">
        <f>IF($C$4="citu pasākumu izmaksas",IF('10a+c+n'!$Q967="C",'10a+c+n'!C967,0))</f>
        <v>0</v>
      </c>
      <c r="D967" s="21">
        <f>IF($C$4="citu pasākumu izmaksas",IF('10a+c+n'!$Q967="C",'10a+c+n'!D967,0))</f>
        <v>0</v>
      </c>
      <c r="E967" s="42"/>
      <c r="F967" s="64"/>
      <c r="G967" s="121"/>
      <c r="H967" s="121">
        <f>IF($C$4="citu pasākumu izmaksas",IF('10a+c+n'!$Q967="C",'10a+c+n'!H967,0))</f>
        <v>0</v>
      </c>
      <c r="I967" s="121"/>
      <c r="J967" s="121"/>
      <c r="K967" s="122">
        <f>IF($C$4="citu pasākumu izmaksas",IF('10a+c+n'!$Q967="C",'10a+c+n'!K967,0))</f>
        <v>0</v>
      </c>
      <c r="L967" s="83">
        <f>IF($C$4="citu pasākumu izmaksas",IF('10a+c+n'!$Q967="C",'10a+c+n'!L967,0))</f>
        <v>0</v>
      </c>
      <c r="M967" s="121">
        <f>IF($C$4="citu pasākumu izmaksas",IF('10a+c+n'!$Q967="C",'10a+c+n'!M967,0))</f>
        <v>0</v>
      </c>
      <c r="N967" s="121">
        <f>IF($C$4="citu pasākumu izmaksas",IF('10a+c+n'!$Q967="C",'10a+c+n'!N967,0))</f>
        <v>0</v>
      </c>
      <c r="O967" s="121">
        <f>IF($C$4="citu pasākumu izmaksas",IF('10a+c+n'!$Q967="C",'10a+c+n'!O967,0))</f>
        <v>0</v>
      </c>
      <c r="P967" s="122">
        <f>IF($C$4="citu pasākumu izmaksas",IF('10a+c+n'!$Q967="C",'10a+c+n'!P967,0))</f>
        <v>0</v>
      </c>
    </row>
    <row r="968" spans="1:16" x14ac:dyDescent="0.2">
      <c r="A968" s="49">
        <f>IF(P968=0,0,IF(COUNTBLANK(P968)=1,0,COUNTA($P$14:P968)))</f>
        <v>0</v>
      </c>
      <c r="B968" s="21">
        <f>IF($C$4="citu pasākumu izmaksas",IF('10a+c+n'!$Q968="C",'10a+c+n'!B968,0))</f>
        <v>0</v>
      </c>
      <c r="C968" s="21">
        <f>IF($C$4="citu pasākumu izmaksas",IF('10a+c+n'!$Q968="C",'10a+c+n'!C968,0))</f>
        <v>0</v>
      </c>
      <c r="D968" s="21">
        <f>IF($C$4="citu pasākumu izmaksas",IF('10a+c+n'!$Q968="C",'10a+c+n'!D968,0))</f>
        <v>0</v>
      </c>
      <c r="E968" s="42"/>
      <c r="F968" s="64"/>
      <c r="G968" s="121"/>
      <c r="H968" s="121">
        <f>IF($C$4="citu pasākumu izmaksas",IF('10a+c+n'!$Q968="C",'10a+c+n'!H968,0))</f>
        <v>0</v>
      </c>
      <c r="I968" s="121"/>
      <c r="J968" s="121"/>
      <c r="K968" s="122">
        <f>IF($C$4="citu pasākumu izmaksas",IF('10a+c+n'!$Q968="C",'10a+c+n'!K968,0))</f>
        <v>0</v>
      </c>
      <c r="L968" s="83">
        <f>IF($C$4="citu pasākumu izmaksas",IF('10a+c+n'!$Q968="C",'10a+c+n'!L968,0))</f>
        <v>0</v>
      </c>
      <c r="M968" s="121">
        <f>IF($C$4="citu pasākumu izmaksas",IF('10a+c+n'!$Q968="C",'10a+c+n'!M968,0))</f>
        <v>0</v>
      </c>
      <c r="N968" s="121">
        <f>IF($C$4="citu pasākumu izmaksas",IF('10a+c+n'!$Q968="C",'10a+c+n'!N968,0))</f>
        <v>0</v>
      </c>
      <c r="O968" s="121">
        <f>IF($C$4="citu pasākumu izmaksas",IF('10a+c+n'!$Q968="C",'10a+c+n'!O968,0))</f>
        <v>0</v>
      </c>
      <c r="P968" s="122">
        <f>IF($C$4="citu pasākumu izmaksas",IF('10a+c+n'!$Q968="C",'10a+c+n'!P968,0))</f>
        <v>0</v>
      </c>
    </row>
    <row r="969" spans="1:16" x14ac:dyDescent="0.2">
      <c r="A969" s="49">
        <f>IF(P969=0,0,IF(COUNTBLANK(P969)=1,0,COUNTA($P$14:P969)))</f>
        <v>0</v>
      </c>
      <c r="B969" s="21">
        <f>IF($C$4="citu pasākumu izmaksas",IF('10a+c+n'!$Q969="C",'10a+c+n'!B969,0))</f>
        <v>0</v>
      </c>
      <c r="C969" s="21">
        <f>IF($C$4="citu pasākumu izmaksas",IF('10a+c+n'!$Q969="C",'10a+c+n'!C969,0))</f>
        <v>0</v>
      </c>
      <c r="D969" s="21">
        <f>IF($C$4="citu pasākumu izmaksas",IF('10a+c+n'!$Q969="C",'10a+c+n'!D969,0))</f>
        <v>0</v>
      </c>
      <c r="E969" s="42"/>
      <c r="F969" s="64"/>
      <c r="G969" s="121"/>
      <c r="H969" s="121">
        <f>IF($C$4="citu pasākumu izmaksas",IF('10a+c+n'!$Q969="C",'10a+c+n'!H969,0))</f>
        <v>0</v>
      </c>
      <c r="I969" s="121"/>
      <c r="J969" s="121"/>
      <c r="K969" s="122">
        <f>IF($C$4="citu pasākumu izmaksas",IF('10a+c+n'!$Q969="C",'10a+c+n'!K969,0))</f>
        <v>0</v>
      </c>
      <c r="L969" s="83">
        <f>IF($C$4="citu pasākumu izmaksas",IF('10a+c+n'!$Q969="C",'10a+c+n'!L969,0))</f>
        <v>0</v>
      </c>
      <c r="M969" s="121">
        <f>IF($C$4="citu pasākumu izmaksas",IF('10a+c+n'!$Q969="C",'10a+c+n'!M969,0))</f>
        <v>0</v>
      </c>
      <c r="N969" s="121">
        <f>IF($C$4="citu pasākumu izmaksas",IF('10a+c+n'!$Q969="C",'10a+c+n'!N969,0))</f>
        <v>0</v>
      </c>
      <c r="O969" s="121">
        <f>IF($C$4="citu pasākumu izmaksas",IF('10a+c+n'!$Q969="C",'10a+c+n'!O969,0))</f>
        <v>0</v>
      </c>
      <c r="P969" s="122">
        <f>IF($C$4="citu pasākumu izmaksas",IF('10a+c+n'!$Q969="C",'10a+c+n'!P969,0))</f>
        <v>0</v>
      </c>
    </row>
    <row r="970" spans="1:16" x14ac:dyDescent="0.2">
      <c r="A970" s="49">
        <f>IF(P970=0,0,IF(COUNTBLANK(P970)=1,0,COUNTA($P$14:P970)))</f>
        <v>0</v>
      </c>
      <c r="B970" s="21">
        <f>IF($C$4="citu pasākumu izmaksas",IF('10a+c+n'!$Q970="C",'10a+c+n'!B970,0))</f>
        <v>0</v>
      </c>
      <c r="C970" s="21">
        <f>IF($C$4="citu pasākumu izmaksas",IF('10a+c+n'!$Q970="C",'10a+c+n'!C970,0))</f>
        <v>0</v>
      </c>
      <c r="D970" s="21">
        <f>IF($C$4="citu pasākumu izmaksas",IF('10a+c+n'!$Q970="C",'10a+c+n'!D970,0))</f>
        <v>0</v>
      </c>
      <c r="E970" s="42"/>
      <c r="F970" s="64"/>
      <c r="G970" s="121"/>
      <c r="H970" s="121">
        <f>IF($C$4="citu pasākumu izmaksas",IF('10a+c+n'!$Q970="C",'10a+c+n'!H970,0))</f>
        <v>0</v>
      </c>
      <c r="I970" s="121"/>
      <c r="J970" s="121"/>
      <c r="K970" s="122">
        <f>IF($C$4="citu pasākumu izmaksas",IF('10a+c+n'!$Q970="C",'10a+c+n'!K970,0))</f>
        <v>0</v>
      </c>
      <c r="L970" s="83">
        <f>IF($C$4="citu pasākumu izmaksas",IF('10a+c+n'!$Q970="C",'10a+c+n'!L970,0))</f>
        <v>0</v>
      </c>
      <c r="M970" s="121">
        <f>IF($C$4="citu pasākumu izmaksas",IF('10a+c+n'!$Q970="C",'10a+c+n'!M970,0))</f>
        <v>0</v>
      </c>
      <c r="N970" s="121">
        <f>IF($C$4="citu pasākumu izmaksas",IF('10a+c+n'!$Q970="C",'10a+c+n'!N970,0))</f>
        <v>0</v>
      </c>
      <c r="O970" s="121">
        <f>IF($C$4="citu pasākumu izmaksas",IF('10a+c+n'!$Q970="C",'10a+c+n'!O970,0))</f>
        <v>0</v>
      </c>
      <c r="P970" s="122">
        <f>IF($C$4="citu pasākumu izmaksas",IF('10a+c+n'!$Q970="C",'10a+c+n'!P970,0))</f>
        <v>0</v>
      </c>
    </row>
    <row r="971" spans="1:16" x14ac:dyDescent="0.2">
      <c r="A971" s="49">
        <f>IF(P971=0,0,IF(COUNTBLANK(P971)=1,0,COUNTA($P$14:P971)))</f>
        <v>0</v>
      </c>
      <c r="B971" s="21">
        <f>IF($C$4="citu pasākumu izmaksas",IF('10a+c+n'!$Q971="C",'10a+c+n'!B971,0))</f>
        <v>0</v>
      </c>
      <c r="C971" s="21">
        <f>IF($C$4="citu pasākumu izmaksas",IF('10a+c+n'!$Q971="C",'10a+c+n'!C971,0))</f>
        <v>0</v>
      </c>
      <c r="D971" s="21">
        <f>IF($C$4="citu pasākumu izmaksas",IF('10a+c+n'!$Q971="C",'10a+c+n'!D971,0))</f>
        <v>0</v>
      </c>
      <c r="E971" s="42"/>
      <c r="F971" s="64"/>
      <c r="G971" s="121"/>
      <c r="H971" s="121">
        <f>IF($C$4="citu pasākumu izmaksas",IF('10a+c+n'!$Q971="C",'10a+c+n'!H971,0))</f>
        <v>0</v>
      </c>
      <c r="I971" s="121"/>
      <c r="J971" s="121"/>
      <c r="K971" s="122">
        <f>IF($C$4="citu pasākumu izmaksas",IF('10a+c+n'!$Q971="C",'10a+c+n'!K971,0))</f>
        <v>0</v>
      </c>
      <c r="L971" s="83">
        <f>IF($C$4="citu pasākumu izmaksas",IF('10a+c+n'!$Q971="C",'10a+c+n'!L971,0))</f>
        <v>0</v>
      </c>
      <c r="M971" s="121">
        <f>IF($C$4="citu pasākumu izmaksas",IF('10a+c+n'!$Q971="C",'10a+c+n'!M971,0))</f>
        <v>0</v>
      </c>
      <c r="N971" s="121">
        <f>IF($C$4="citu pasākumu izmaksas",IF('10a+c+n'!$Q971="C",'10a+c+n'!N971,0))</f>
        <v>0</v>
      </c>
      <c r="O971" s="121">
        <f>IF($C$4="citu pasākumu izmaksas",IF('10a+c+n'!$Q971="C",'10a+c+n'!O971,0))</f>
        <v>0</v>
      </c>
      <c r="P971" s="122">
        <f>IF($C$4="citu pasākumu izmaksas",IF('10a+c+n'!$Q971="C",'10a+c+n'!P971,0))</f>
        <v>0</v>
      </c>
    </row>
    <row r="972" spans="1:16" x14ac:dyDescent="0.2">
      <c r="A972" s="49">
        <f>IF(P972=0,0,IF(COUNTBLANK(P972)=1,0,COUNTA($P$14:P972)))</f>
        <v>0</v>
      </c>
      <c r="B972" s="21">
        <f>IF($C$4="citu pasākumu izmaksas",IF('10a+c+n'!$Q972="C",'10a+c+n'!B972,0))</f>
        <v>0</v>
      </c>
      <c r="C972" s="21">
        <f>IF($C$4="citu pasākumu izmaksas",IF('10a+c+n'!$Q972="C",'10a+c+n'!C972,0))</f>
        <v>0</v>
      </c>
      <c r="D972" s="21">
        <f>IF($C$4="citu pasākumu izmaksas",IF('10a+c+n'!$Q972="C",'10a+c+n'!D972,0))</f>
        <v>0</v>
      </c>
      <c r="E972" s="42"/>
      <c r="F972" s="64"/>
      <c r="G972" s="121"/>
      <c r="H972" s="121">
        <f>IF($C$4="citu pasākumu izmaksas",IF('10a+c+n'!$Q972="C",'10a+c+n'!H972,0))</f>
        <v>0</v>
      </c>
      <c r="I972" s="121"/>
      <c r="J972" s="121"/>
      <c r="K972" s="122">
        <f>IF($C$4="citu pasākumu izmaksas",IF('10a+c+n'!$Q972="C",'10a+c+n'!K972,0))</f>
        <v>0</v>
      </c>
      <c r="L972" s="83">
        <f>IF($C$4="citu pasākumu izmaksas",IF('10a+c+n'!$Q972="C",'10a+c+n'!L972,0))</f>
        <v>0</v>
      </c>
      <c r="M972" s="121">
        <f>IF($C$4="citu pasākumu izmaksas",IF('10a+c+n'!$Q972="C",'10a+c+n'!M972,0))</f>
        <v>0</v>
      </c>
      <c r="N972" s="121">
        <f>IF($C$4="citu pasākumu izmaksas",IF('10a+c+n'!$Q972="C",'10a+c+n'!N972,0))</f>
        <v>0</v>
      </c>
      <c r="O972" s="121">
        <f>IF($C$4="citu pasākumu izmaksas",IF('10a+c+n'!$Q972="C",'10a+c+n'!O972,0))</f>
        <v>0</v>
      </c>
      <c r="P972" s="122">
        <f>IF($C$4="citu pasākumu izmaksas",IF('10a+c+n'!$Q972="C",'10a+c+n'!P972,0))</f>
        <v>0</v>
      </c>
    </row>
    <row r="973" spans="1:16" x14ac:dyDescent="0.2">
      <c r="A973" s="49">
        <f>IF(P973=0,0,IF(COUNTBLANK(P973)=1,0,COUNTA($P$14:P973)))</f>
        <v>0</v>
      </c>
      <c r="B973" s="21">
        <f>IF($C$4="citu pasākumu izmaksas",IF('10a+c+n'!$Q973="C",'10a+c+n'!B973,0))</f>
        <v>0</v>
      </c>
      <c r="C973" s="21">
        <f>IF($C$4="citu pasākumu izmaksas",IF('10a+c+n'!$Q973="C",'10a+c+n'!C973,0))</f>
        <v>0</v>
      </c>
      <c r="D973" s="21">
        <f>IF($C$4="citu pasākumu izmaksas",IF('10a+c+n'!$Q973="C",'10a+c+n'!D973,0))</f>
        <v>0</v>
      </c>
      <c r="E973" s="42"/>
      <c r="F973" s="64"/>
      <c r="G973" s="121"/>
      <c r="H973" s="121">
        <f>IF($C$4="citu pasākumu izmaksas",IF('10a+c+n'!$Q973="C",'10a+c+n'!H973,0))</f>
        <v>0</v>
      </c>
      <c r="I973" s="121"/>
      <c r="J973" s="121"/>
      <c r="K973" s="122">
        <f>IF($C$4="citu pasākumu izmaksas",IF('10a+c+n'!$Q973="C",'10a+c+n'!K973,0))</f>
        <v>0</v>
      </c>
      <c r="L973" s="83">
        <f>IF($C$4="citu pasākumu izmaksas",IF('10a+c+n'!$Q973="C",'10a+c+n'!L973,0))</f>
        <v>0</v>
      </c>
      <c r="M973" s="121">
        <f>IF($C$4="citu pasākumu izmaksas",IF('10a+c+n'!$Q973="C",'10a+c+n'!M973,0))</f>
        <v>0</v>
      </c>
      <c r="N973" s="121">
        <f>IF($C$4="citu pasākumu izmaksas",IF('10a+c+n'!$Q973="C",'10a+c+n'!N973,0))</f>
        <v>0</v>
      </c>
      <c r="O973" s="121">
        <f>IF($C$4="citu pasākumu izmaksas",IF('10a+c+n'!$Q973="C",'10a+c+n'!O973,0))</f>
        <v>0</v>
      </c>
      <c r="P973" s="122">
        <f>IF($C$4="citu pasākumu izmaksas",IF('10a+c+n'!$Q973="C",'10a+c+n'!P973,0))</f>
        <v>0</v>
      </c>
    </row>
    <row r="974" spans="1:16" x14ac:dyDescent="0.2">
      <c r="A974" s="49">
        <f>IF(P974=0,0,IF(COUNTBLANK(P974)=1,0,COUNTA($P$14:P974)))</f>
        <v>0</v>
      </c>
      <c r="B974" s="21">
        <f>IF($C$4="citu pasākumu izmaksas",IF('10a+c+n'!$Q974="C",'10a+c+n'!B974,0))</f>
        <v>0</v>
      </c>
      <c r="C974" s="21">
        <f>IF($C$4="citu pasākumu izmaksas",IF('10a+c+n'!$Q974="C",'10a+c+n'!C974,0))</f>
        <v>0</v>
      </c>
      <c r="D974" s="21">
        <f>IF($C$4="citu pasākumu izmaksas",IF('10a+c+n'!$Q974="C",'10a+c+n'!D974,0))</f>
        <v>0</v>
      </c>
      <c r="E974" s="42"/>
      <c r="F974" s="64"/>
      <c r="G974" s="121"/>
      <c r="H974" s="121">
        <f>IF($C$4="citu pasākumu izmaksas",IF('10a+c+n'!$Q974="C",'10a+c+n'!H974,0))</f>
        <v>0</v>
      </c>
      <c r="I974" s="121"/>
      <c r="J974" s="121"/>
      <c r="K974" s="122">
        <f>IF($C$4="citu pasākumu izmaksas",IF('10a+c+n'!$Q974="C",'10a+c+n'!K974,0))</f>
        <v>0</v>
      </c>
      <c r="L974" s="83">
        <f>IF($C$4="citu pasākumu izmaksas",IF('10a+c+n'!$Q974="C",'10a+c+n'!L974,0))</f>
        <v>0</v>
      </c>
      <c r="M974" s="121">
        <f>IF($C$4="citu pasākumu izmaksas",IF('10a+c+n'!$Q974="C",'10a+c+n'!M974,0))</f>
        <v>0</v>
      </c>
      <c r="N974" s="121">
        <f>IF($C$4="citu pasākumu izmaksas",IF('10a+c+n'!$Q974="C",'10a+c+n'!N974,0))</f>
        <v>0</v>
      </c>
      <c r="O974" s="121">
        <f>IF($C$4="citu pasākumu izmaksas",IF('10a+c+n'!$Q974="C",'10a+c+n'!O974,0))</f>
        <v>0</v>
      </c>
      <c r="P974" s="122">
        <f>IF($C$4="citu pasākumu izmaksas",IF('10a+c+n'!$Q974="C",'10a+c+n'!P974,0))</f>
        <v>0</v>
      </c>
    </row>
    <row r="975" spans="1:16" x14ac:dyDescent="0.2">
      <c r="A975" s="49">
        <f>IF(P975=0,0,IF(COUNTBLANK(P975)=1,0,COUNTA($P$14:P975)))</f>
        <v>0</v>
      </c>
      <c r="B975" s="21">
        <f>IF($C$4="citu pasākumu izmaksas",IF('10a+c+n'!$Q975="C",'10a+c+n'!B975,0))</f>
        <v>0</v>
      </c>
      <c r="C975" s="21">
        <f>IF($C$4="citu pasākumu izmaksas",IF('10a+c+n'!$Q975="C",'10a+c+n'!C975,0))</f>
        <v>0</v>
      </c>
      <c r="D975" s="21">
        <f>IF($C$4="citu pasākumu izmaksas",IF('10a+c+n'!$Q975="C",'10a+c+n'!D975,0))</f>
        <v>0</v>
      </c>
      <c r="E975" s="42"/>
      <c r="F975" s="64"/>
      <c r="G975" s="121"/>
      <c r="H975" s="121">
        <f>IF($C$4="citu pasākumu izmaksas",IF('10a+c+n'!$Q975="C",'10a+c+n'!H975,0))</f>
        <v>0</v>
      </c>
      <c r="I975" s="121"/>
      <c r="J975" s="121"/>
      <c r="K975" s="122">
        <f>IF($C$4="citu pasākumu izmaksas",IF('10a+c+n'!$Q975="C",'10a+c+n'!K975,0))</f>
        <v>0</v>
      </c>
      <c r="L975" s="83">
        <f>IF($C$4="citu pasākumu izmaksas",IF('10a+c+n'!$Q975="C",'10a+c+n'!L975,0))</f>
        <v>0</v>
      </c>
      <c r="M975" s="121">
        <f>IF($C$4="citu pasākumu izmaksas",IF('10a+c+n'!$Q975="C",'10a+c+n'!M975,0))</f>
        <v>0</v>
      </c>
      <c r="N975" s="121">
        <f>IF($C$4="citu pasākumu izmaksas",IF('10a+c+n'!$Q975="C",'10a+c+n'!N975,0))</f>
        <v>0</v>
      </c>
      <c r="O975" s="121">
        <f>IF($C$4="citu pasākumu izmaksas",IF('10a+c+n'!$Q975="C",'10a+c+n'!O975,0))</f>
        <v>0</v>
      </c>
      <c r="P975" s="122">
        <f>IF($C$4="citu pasākumu izmaksas",IF('10a+c+n'!$Q975="C",'10a+c+n'!P975,0))</f>
        <v>0</v>
      </c>
    </row>
    <row r="976" spans="1:16" x14ac:dyDescent="0.2">
      <c r="A976" s="49">
        <f>IF(P976=0,0,IF(COUNTBLANK(P976)=1,0,COUNTA($P$14:P976)))</f>
        <v>0</v>
      </c>
      <c r="B976" s="21">
        <f>IF($C$4="citu pasākumu izmaksas",IF('10a+c+n'!$Q976="C",'10a+c+n'!B976,0))</f>
        <v>0</v>
      </c>
      <c r="C976" s="21">
        <f>IF($C$4="citu pasākumu izmaksas",IF('10a+c+n'!$Q976="C",'10a+c+n'!C976,0))</f>
        <v>0</v>
      </c>
      <c r="D976" s="21">
        <f>IF($C$4="citu pasākumu izmaksas",IF('10a+c+n'!$Q976="C",'10a+c+n'!D976,0))</f>
        <v>0</v>
      </c>
      <c r="E976" s="42"/>
      <c r="F976" s="64"/>
      <c r="G976" s="121"/>
      <c r="H976" s="121">
        <f>IF($C$4="citu pasākumu izmaksas",IF('10a+c+n'!$Q976="C",'10a+c+n'!H976,0))</f>
        <v>0</v>
      </c>
      <c r="I976" s="121"/>
      <c r="J976" s="121"/>
      <c r="K976" s="122">
        <f>IF($C$4="citu pasākumu izmaksas",IF('10a+c+n'!$Q976="C",'10a+c+n'!K976,0))</f>
        <v>0</v>
      </c>
      <c r="L976" s="83">
        <f>IF($C$4="citu pasākumu izmaksas",IF('10a+c+n'!$Q976="C",'10a+c+n'!L976,0))</f>
        <v>0</v>
      </c>
      <c r="M976" s="121">
        <f>IF($C$4="citu pasākumu izmaksas",IF('10a+c+n'!$Q976="C",'10a+c+n'!M976,0))</f>
        <v>0</v>
      </c>
      <c r="N976" s="121">
        <f>IF($C$4="citu pasākumu izmaksas",IF('10a+c+n'!$Q976="C",'10a+c+n'!N976,0))</f>
        <v>0</v>
      </c>
      <c r="O976" s="121">
        <f>IF($C$4="citu pasākumu izmaksas",IF('10a+c+n'!$Q976="C",'10a+c+n'!O976,0))</f>
        <v>0</v>
      </c>
      <c r="P976" s="122">
        <f>IF($C$4="citu pasākumu izmaksas",IF('10a+c+n'!$Q976="C",'10a+c+n'!P976,0))</f>
        <v>0</v>
      </c>
    </row>
    <row r="977" spans="1:16" x14ac:dyDescent="0.2">
      <c r="A977" s="49">
        <f>IF(P977=0,0,IF(COUNTBLANK(P977)=1,0,COUNTA($P$14:P977)))</f>
        <v>0</v>
      </c>
      <c r="B977" s="21">
        <f>IF($C$4="citu pasākumu izmaksas",IF('10a+c+n'!$Q977="C",'10a+c+n'!B977,0))</f>
        <v>0</v>
      </c>
      <c r="C977" s="21">
        <f>IF($C$4="citu pasākumu izmaksas",IF('10a+c+n'!$Q977="C",'10a+c+n'!C977,0))</f>
        <v>0</v>
      </c>
      <c r="D977" s="21">
        <f>IF($C$4="citu pasākumu izmaksas",IF('10a+c+n'!$Q977="C",'10a+c+n'!D977,0))</f>
        <v>0</v>
      </c>
      <c r="E977" s="42"/>
      <c r="F977" s="64"/>
      <c r="G977" s="121"/>
      <c r="H977" s="121">
        <f>IF($C$4="citu pasākumu izmaksas",IF('10a+c+n'!$Q977="C",'10a+c+n'!H977,0))</f>
        <v>0</v>
      </c>
      <c r="I977" s="121"/>
      <c r="J977" s="121"/>
      <c r="K977" s="122">
        <f>IF($C$4="citu pasākumu izmaksas",IF('10a+c+n'!$Q977="C",'10a+c+n'!K977,0))</f>
        <v>0</v>
      </c>
      <c r="L977" s="83">
        <f>IF($C$4="citu pasākumu izmaksas",IF('10a+c+n'!$Q977="C",'10a+c+n'!L977,0))</f>
        <v>0</v>
      </c>
      <c r="M977" s="121">
        <f>IF($C$4="citu pasākumu izmaksas",IF('10a+c+n'!$Q977="C",'10a+c+n'!M977,0))</f>
        <v>0</v>
      </c>
      <c r="N977" s="121">
        <f>IF($C$4="citu pasākumu izmaksas",IF('10a+c+n'!$Q977="C",'10a+c+n'!N977,0))</f>
        <v>0</v>
      </c>
      <c r="O977" s="121">
        <f>IF($C$4="citu pasākumu izmaksas",IF('10a+c+n'!$Q977="C",'10a+c+n'!O977,0))</f>
        <v>0</v>
      </c>
      <c r="P977" s="122">
        <f>IF($C$4="citu pasākumu izmaksas",IF('10a+c+n'!$Q977="C",'10a+c+n'!P977,0))</f>
        <v>0</v>
      </c>
    </row>
    <row r="978" spans="1:16" x14ac:dyDescent="0.2">
      <c r="A978" s="49">
        <f>IF(P978=0,0,IF(COUNTBLANK(P978)=1,0,COUNTA($P$14:P978)))</f>
        <v>0</v>
      </c>
      <c r="B978" s="21">
        <f>IF($C$4="citu pasākumu izmaksas",IF('10a+c+n'!$Q978="C",'10a+c+n'!B978,0))</f>
        <v>0</v>
      </c>
      <c r="C978" s="21">
        <f>IF($C$4="citu pasākumu izmaksas",IF('10a+c+n'!$Q978="C",'10a+c+n'!C978,0))</f>
        <v>0</v>
      </c>
      <c r="D978" s="21">
        <f>IF($C$4="citu pasākumu izmaksas",IF('10a+c+n'!$Q978="C",'10a+c+n'!D978,0))</f>
        <v>0</v>
      </c>
      <c r="E978" s="42"/>
      <c r="F978" s="64"/>
      <c r="G978" s="121"/>
      <c r="H978" s="121">
        <f>IF($C$4="citu pasākumu izmaksas",IF('10a+c+n'!$Q978="C",'10a+c+n'!H978,0))</f>
        <v>0</v>
      </c>
      <c r="I978" s="121"/>
      <c r="J978" s="121"/>
      <c r="K978" s="122">
        <f>IF($C$4="citu pasākumu izmaksas",IF('10a+c+n'!$Q978="C",'10a+c+n'!K978,0))</f>
        <v>0</v>
      </c>
      <c r="L978" s="83">
        <f>IF($C$4="citu pasākumu izmaksas",IF('10a+c+n'!$Q978="C",'10a+c+n'!L978,0))</f>
        <v>0</v>
      </c>
      <c r="M978" s="121">
        <f>IF($C$4="citu pasākumu izmaksas",IF('10a+c+n'!$Q978="C",'10a+c+n'!M978,0))</f>
        <v>0</v>
      </c>
      <c r="N978" s="121">
        <f>IF($C$4="citu pasākumu izmaksas",IF('10a+c+n'!$Q978="C",'10a+c+n'!N978,0))</f>
        <v>0</v>
      </c>
      <c r="O978" s="121">
        <f>IF($C$4="citu pasākumu izmaksas",IF('10a+c+n'!$Q978="C",'10a+c+n'!O978,0))</f>
        <v>0</v>
      </c>
      <c r="P978" s="122">
        <f>IF($C$4="citu pasākumu izmaksas",IF('10a+c+n'!$Q978="C",'10a+c+n'!P978,0))</f>
        <v>0</v>
      </c>
    </row>
    <row r="979" spans="1:16" x14ac:dyDescent="0.2">
      <c r="A979" s="49">
        <f>IF(P979=0,0,IF(COUNTBLANK(P979)=1,0,COUNTA($P$14:P979)))</f>
        <v>0</v>
      </c>
      <c r="B979" s="21">
        <f>IF($C$4="citu pasākumu izmaksas",IF('10a+c+n'!$Q979="C",'10a+c+n'!B979,0))</f>
        <v>0</v>
      </c>
      <c r="C979" s="21">
        <f>IF($C$4="citu pasākumu izmaksas",IF('10a+c+n'!$Q979="C",'10a+c+n'!C979,0))</f>
        <v>0</v>
      </c>
      <c r="D979" s="21">
        <f>IF($C$4="citu pasākumu izmaksas",IF('10a+c+n'!$Q979="C",'10a+c+n'!D979,0))</f>
        <v>0</v>
      </c>
      <c r="E979" s="42"/>
      <c r="F979" s="64"/>
      <c r="G979" s="121"/>
      <c r="H979" s="121">
        <f>IF($C$4="citu pasākumu izmaksas",IF('10a+c+n'!$Q979="C",'10a+c+n'!H979,0))</f>
        <v>0</v>
      </c>
      <c r="I979" s="121"/>
      <c r="J979" s="121"/>
      <c r="K979" s="122">
        <f>IF($C$4="citu pasākumu izmaksas",IF('10a+c+n'!$Q979="C",'10a+c+n'!K979,0))</f>
        <v>0</v>
      </c>
      <c r="L979" s="83">
        <f>IF($C$4="citu pasākumu izmaksas",IF('10a+c+n'!$Q979="C",'10a+c+n'!L979,0))</f>
        <v>0</v>
      </c>
      <c r="M979" s="121">
        <f>IF($C$4="citu pasākumu izmaksas",IF('10a+c+n'!$Q979="C",'10a+c+n'!M979,0))</f>
        <v>0</v>
      </c>
      <c r="N979" s="121">
        <f>IF($C$4="citu pasākumu izmaksas",IF('10a+c+n'!$Q979="C",'10a+c+n'!N979,0))</f>
        <v>0</v>
      </c>
      <c r="O979" s="121">
        <f>IF($C$4="citu pasākumu izmaksas",IF('10a+c+n'!$Q979="C",'10a+c+n'!O979,0))</f>
        <v>0</v>
      </c>
      <c r="P979" s="122">
        <f>IF($C$4="citu pasākumu izmaksas",IF('10a+c+n'!$Q979="C",'10a+c+n'!P979,0))</f>
        <v>0</v>
      </c>
    </row>
    <row r="980" spans="1:16" x14ac:dyDescent="0.2">
      <c r="A980" s="49">
        <f>IF(P980=0,0,IF(COUNTBLANK(P980)=1,0,COUNTA($P$14:P980)))</f>
        <v>0</v>
      </c>
      <c r="B980" s="21">
        <f>IF($C$4="citu pasākumu izmaksas",IF('10a+c+n'!$Q980="C",'10a+c+n'!B980,0))</f>
        <v>0</v>
      </c>
      <c r="C980" s="21">
        <f>IF($C$4="citu pasākumu izmaksas",IF('10a+c+n'!$Q980="C",'10a+c+n'!C980,0))</f>
        <v>0</v>
      </c>
      <c r="D980" s="21">
        <f>IF($C$4="citu pasākumu izmaksas",IF('10a+c+n'!$Q980="C",'10a+c+n'!D980,0))</f>
        <v>0</v>
      </c>
      <c r="E980" s="42"/>
      <c r="F980" s="64"/>
      <c r="G980" s="121"/>
      <c r="H980" s="121">
        <f>IF($C$4="citu pasākumu izmaksas",IF('10a+c+n'!$Q980="C",'10a+c+n'!H980,0))</f>
        <v>0</v>
      </c>
      <c r="I980" s="121"/>
      <c r="J980" s="121"/>
      <c r="K980" s="122">
        <f>IF($C$4="citu pasākumu izmaksas",IF('10a+c+n'!$Q980="C",'10a+c+n'!K980,0))</f>
        <v>0</v>
      </c>
      <c r="L980" s="83">
        <f>IF($C$4="citu pasākumu izmaksas",IF('10a+c+n'!$Q980="C",'10a+c+n'!L980,0))</f>
        <v>0</v>
      </c>
      <c r="M980" s="121">
        <f>IF($C$4="citu pasākumu izmaksas",IF('10a+c+n'!$Q980="C",'10a+c+n'!M980,0))</f>
        <v>0</v>
      </c>
      <c r="N980" s="121">
        <f>IF($C$4="citu pasākumu izmaksas",IF('10a+c+n'!$Q980="C",'10a+c+n'!N980,0))</f>
        <v>0</v>
      </c>
      <c r="O980" s="121">
        <f>IF($C$4="citu pasākumu izmaksas",IF('10a+c+n'!$Q980="C",'10a+c+n'!O980,0))</f>
        <v>0</v>
      </c>
      <c r="P980" s="122">
        <f>IF($C$4="citu pasākumu izmaksas",IF('10a+c+n'!$Q980="C",'10a+c+n'!P980,0))</f>
        <v>0</v>
      </c>
    </row>
    <row r="981" spans="1:16" x14ac:dyDescent="0.2">
      <c r="A981" s="49">
        <f>IF(P981=0,0,IF(COUNTBLANK(P981)=1,0,COUNTA($P$14:P981)))</f>
        <v>0</v>
      </c>
      <c r="B981" s="21">
        <f>IF($C$4="citu pasākumu izmaksas",IF('10a+c+n'!$Q981="C",'10a+c+n'!B981,0))</f>
        <v>0</v>
      </c>
      <c r="C981" s="21">
        <f>IF($C$4="citu pasākumu izmaksas",IF('10a+c+n'!$Q981="C",'10a+c+n'!C981,0))</f>
        <v>0</v>
      </c>
      <c r="D981" s="21">
        <f>IF($C$4="citu pasākumu izmaksas",IF('10a+c+n'!$Q981="C",'10a+c+n'!D981,0))</f>
        <v>0</v>
      </c>
      <c r="E981" s="42"/>
      <c r="F981" s="64"/>
      <c r="G981" s="121"/>
      <c r="H981" s="121">
        <f>IF($C$4="citu pasākumu izmaksas",IF('10a+c+n'!$Q981="C",'10a+c+n'!H981,0))</f>
        <v>0</v>
      </c>
      <c r="I981" s="121"/>
      <c r="J981" s="121"/>
      <c r="K981" s="122">
        <f>IF($C$4="citu pasākumu izmaksas",IF('10a+c+n'!$Q981="C",'10a+c+n'!K981,0))</f>
        <v>0</v>
      </c>
      <c r="L981" s="83">
        <f>IF($C$4="citu pasākumu izmaksas",IF('10a+c+n'!$Q981="C",'10a+c+n'!L981,0))</f>
        <v>0</v>
      </c>
      <c r="M981" s="121">
        <f>IF($C$4="citu pasākumu izmaksas",IF('10a+c+n'!$Q981="C",'10a+c+n'!M981,0))</f>
        <v>0</v>
      </c>
      <c r="N981" s="121">
        <f>IF($C$4="citu pasākumu izmaksas",IF('10a+c+n'!$Q981="C",'10a+c+n'!N981,0))</f>
        <v>0</v>
      </c>
      <c r="O981" s="121">
        <f>IF($C$4="citu pasākumu izmaksas",IF('10a+c+n'!$Q981="C",'10a+c+n'!O981,0))</f>
        <v>0</v>
      </c>
      <c r="P981" s="122">
        <f>IF($C$4="citu pasākumu izmaksas",IF('10a+c+n'!$Q981="C",'10a+c+n'!P981,0))</f>
        <v>0</v>
      </c>
    </row>
    <row r="982" spans="1:16" x14ac:dyDescent="0.2">
      <c r="A982" s="49">
        <f>IF(P982=0,0,IF(COUNTBLANK(P982)=1,0,COUNTA($P$14:P982)))</f>
        <v>0</v>
      </c>
      <c r="B982" s="21">
        <f>IF($C$4="citu pasākumu izmaksas",IF('10a+c+n'!$Q982="C",'10a+c+n'!B982,0))</f>
        <v>0</v>
      </c>
      <c r="C982" s="21">
        <f>IF($C$4="citu pasākumu izmaksas",IF('10a+c+n'!$Q982="C",'10a+c+n'!C982,0))</f>
        <v>0</v>
      </c>
      <c r="D982" s="21">
        <f>IF($C$4="citu pasākumu izmaksas",IF('10a+c+n'!$Q982="C",'10a+c+n'!D982,0))</f>
        <v>0</v>
      </c>
      <c r="E982" s="42"/>
      <c r="F982" s="64"/>
      <c r="G982" s="121"/>
      <c r="H982" s="121">
        <f>IF($C$4="citu pasākumu izmaksas",IF('10a+c+n'!$Q982="C",'10a+c+n'!H982,0))</f>
        <v>0</v>
      </c>
      <c r="I982" s="121"/>
      <c r="J982" s="121"/>
      <c r="K982" s="122">
        <f>IF($C$4="citu pasākumu izmaksas",IF('10a+c+n'!$Q982="C",'10a+c+n'!K982,0))</f>
        <v>0</v>
      </c>
      <c r="L982" s="83">
        <f>IF($C$4="citu pasākumu izmaksas",IF('10a+c+n'!$Q982="C",'10a+c+n'!L982,0))</f>
        <v>0</v>
      </c>
      <c r="M982" s="121">
        <f>IF($C$4="citu pasākumu izmaksas",IF('10a+c+n'!$Q982="C",'10a+c+n'!M982,0))</f>
        <v>0</v>
      </c>
      <c r="N982" s="121">
        <f>IF($C$4="citu pasākumu izmaksas",IF('10a+c+n'!$Q982="C",'10a+c+n'!N982,0))</f>
        <v>0</v>
      </c>
      <c r="O982" s="121">
        <f>IF($C$4="citu pasākumu izmaksas",IF('10a+c+n'!$Q982="C",'10a+c+n'!O982,0))</f>
        <v>0</v>
      </c>
      <c r="P982" s="122">
        <f>IF($C$4="citu pasākumu izmaksas",IF('10a+c+n'!$Q982="C",'10a+c+n'!P982,0))</f>
        <v>0</v>
      </c>
    </row>
    <row r="983" spans="1:16" x14ac:dyDescent="0.2">
      <c r="A983" s="49">
        <f>IF(P983=0,0,IF(COUNTBLANK(P983)=1,0,COUNTA($P$14:P983)))</f>
        <v>0</v>
      </c>
      <c r="B983" s="21">
        <f>IF($C$4="citu pasākumu izmaksas",IF('10a+c+n'!$Q983="C",'10a+c+n'!B983,0))</f>
        <v>0</v>
      </c>
      <c r="C983" s="21">
        <f>IF($C$4="citu pasākumu izmaksas",IF('10a+c+n'!$Q983="C",'10a+c+n'!C983,0))</f>
        <v>0</v>
      </c>
      <c r="D983" s="21">
        <f>IF($C$4="citu pasākumu izmaksas",IF('10a+c+n'!$Q983="C",'10a+c+n'!D983,0))</f>
        <v>0</v>
      </c>
      <c r="E983" s="42"/>
      <c r="F983" s="64"/>
      <c r="G983" s="121"/>
      <c r="H983" s="121">
        <f>IF($C$4="citu pasākumu izmaksas",IF('10a+c+n'!$Q983="C",'10a+c+n'!H983,0))</f>
        <v>0</v>
      </c>
      <c r="I983" s="121"/>
      <c r="J983" s="121"/>
      <c r="K983" s="122">
        <f>IF($C$4="citu pasākumu izmaksas",IF('10a+c+n'!$Q983="C",'10a+c+n'!K983,0))</f>
        <v>0</v>
      </c>
      <c r="L983" s="83">
        <f>IF($C$4="citu pasākumu izmaksas",IF('10a+c+n'!$Q983="C",'10a+c+n'!L983,0))</f>
        <v>0</v>
      </c>
      <c r="M983" s="121">
        <f>IF($C$4="citu pasākumu izmaksas",IF('10a+c+n'!$Q983="C",'10a+c+n'!M983,0))</f>
        <v>0</v>
      </c>
      <c r="N983" s="121">
        <f>IF($C$4="citu pasākumu izmaksas",IF('10a+c+n'!$Q983="C",'10a+c+n'!N983,0))</f>
        <v>0</v>
      </c>
      <c r="O983" s="121">
        <f>IF($C$4="citu pasākumu izmaksas",IF('10a+c+n'!$Q983="C",'10a+c+n'!O983,0))</f>
        <v>0</v>
      </c>
      <c r="P983" s="122">
        <f>IF($C$4="citu pasākumu izmaksas",IF('10a+c+n'!$Q983="C",'10a+c+n'!P983,0))</f>
        <v>0</v>
      </c>
    </row>
    <row r="984" spans="1:16" x14ac:dyDescent="0.2">
      <c r="A984" s="49">
        <f>IF(P984=0,0,IF(COUNTBLANK(P984)=1,0,COUNTA($P$14:P984)))</f>
        <v>0</v>
      </c>
      <c r="B984" s="21">
        <f>IF($C$4="citu pasākumu izmaksas",IF('10a+c+n'!$Q984="C",'10a+c+n'!B984,0))</f>
        <v>0</v>
      </c>
      <c r="C984" s="21">
        <f>IF($C$4="citu pasākumu izmaksas",IF('10a+c+n'!$Q984="C",'10a+c+n'!C984,0))</f>
        <v>0</v>
      </c>
      <c r="D984" s="21">
        <f>IF($C$4="citu pasākumu izmaksas",IF('10a+c+n'!$Q984="C",'10a+c+n'!D984,0))</f>
        <v>0</v>
      </c>
      <c r="E984" s="42"/>
      <c r="F984" s="64"/>
      <c r="G984" s="121"/>
      <c r="H984" s="121">
        <f>IF($C$4="citu pasākumu izmaksas",IF('10a+c+n'!$Q984="C",'10a+c+n'!H984,0))</f>
        <v>0</v>
      </c>
      <c r="I984" s="121"/>
      <c r="J984" s="121"/>
      <c r="K984" s="122">
        <f>IF($C$4="citu pasākumu izmaksas",IF('10a+c+n'!$Q984="C",'10a+c+n'!K984,0))</f>
        <v>0</v>
      </c>
      <c r="L984" s="83">
        <f>IF($C$4="citu pasākumu izmaksas",IF('10a+c+n'!$Q984="C",'10a+c+n'!L984,0))</f>
        <v>0</v>
      </c>
      <c r="M984" s="121">
        <f>IF($C$4="citu pasākumu izmaksas",IF('10a+c+n'!$Q984="C",'10a+c+n'!M984,0))</f>
        <v>0</v>
      </c>
      <c r="N984" s="121">
        <f>IF($C$4="citu pasākumu izmaksas",IF('10a+c+n'!$Q984="C",'10a+c+n'!N984,0))</f>
        <v>0</v>
      </c>
      <c r="O984" s="121">
        <f>IF($C$4="citu pasākumu izmaksas",IF('10a+c+n'!$Q984="C",'10a+c+n'!O984,0))</f>
        <v>0</v>
      </c>
      <c r="P984" s="122">
        <f>IF($C$4="citu pasākumu izmaksas",IF('10a+c+n'!$Q984="C",'10a+c+n'!P984,0))</f>
        <v>0</v>
      </c>
    </row>
    <row r="985" spans="1:16" x14ac:dyDescent="0.2">
      <c r="A985" s="49">
        <f>IF(P985=0,0,IF(COUNTBLANK(P985)=1,0,COUNTA($P$14:P985)))</f>
        <v>0</v>
      </c>
      <c r="B985" s="21">
        <f>IF($C$4="citu pasākumu izmaksas",IF('10a+c+n'!$Q985="C",'10a+c+n'!B985,0))</f>
        <v>0</v>
      </c>
      <c r="C985" s="21">
        <f>IF($C$4="citu pasākumu izmaksas",IF('10a+c+n'!$Q985="C",'10a+c+n'!C985,0))</f>
        <v>0</v>
      </c>
      <c r="D985" s="21">
        <f>IF($C$4="citu pasākumu izmaksas",IF('10a+c+n'!$Q985="C",'10a+c+n'!D985,0))</f>
        <v>0</v>
      </c>
      <c r="E985" s="42"/>
      <c r="F985" s="64"/>
      <c r="G985" s="121"/>
      <c r="H985" s="121">
        <f>IF($C$4="citu pasākumu izmaksas",IF('10a+c+n'!$Q985="C",'10a+c+n'!H985,0))</f>
        <v>0</v>
      </c>
      <c r="I985" s="121"/>
      <c r="J985" s="121"/>
      <c r="K985" s="122">
        <f>IF($C$4="citu pasākumu izmaksas",IF('10a+c+n'!$Q985="C",'10a+c+n'!K985,0))</f>
        <v>0</v>
      </c>
      <c r="L985" s="83">
        <f>IF($C$4="citu pasākumu izmaksas",IF('10a+c+n'!$Q985="C",'10a+c+n'!L985,0))</f>
        <v>0</v>
      </c>
      <c r="M985" s="121">
        <f>IF($C$4="citu pasākumu izmaksas",IF('10a+c+n'!$Q985="C",'10a+c+n'!M985,0))</f>
        <v>0</v>
      </c>
      <c r="N985" s="121">
        <f>IF($C$4="citu pasākumu izmaksas",IF('10a+c+n'!$Q985="C",'10a+c+n'!N985,0))</f>
        <v>0</v>
      </c>
      <c r="O985" s="121">
        <f>IF($C$4="citu pasākumu izmaksas",IF('10a+c+n'!$Q985="C",'10a+c+n'!O985,0))</f>
        <v>0</v>
      </c>
      <c r="P985" s="122">
        <f>IF($C$4="citu pasākumu izmaksas",IF('10a+c+n'!$Q985="C",'10a+c+n'!P985,0))</f>
        <v>0</v>
      </c>
    </row>
    <row r="986" spans="1:16" x14ac:dyDescent="0.2">
      <c r="A986" s="49">
        <f>IF(P986=0,0,IF(COUNTBLANK(P986)=1,0,COUNTA($P$14:P986)))</f>
        <v>0</v>
      </c>
      <c r="B986" s="21">
        <f>IF($C$4="citu pasākumu izmaksas",IF('10a+c+n'!$Q986="C",'10a+c+n'!B986,0))</f>
        <v>0</v>
      </c>
      <c r="C986" s="21">
        <f>IF($C$4="citu pasākumu izmaksas",IF('10a+c+n'!$Q986="C",'10a+c+n'!C986,0))</f>
        <v>0</v>
      </c>
      <c r="D986" s="21">
        <f>IF($C$4="citu pasākumu izmaksas",IF('10a+c+n'!$Q986="C",'10a+c+n'!D986,0))</f>
        <v>0</v>
      </c>
      <c r="E986" s="42"/>
      <c r="F986" s="64"/>
      <c r="G986" s="121"/>
      <c r="H986" s="121">
        <f>IF($C$4="citu pasākumu izmaksas",IF('10a+c+n'!$Q986="C",'10a+c+n'!H986,0))</f>
        <v>0</v>
      </c>
      <c r="I986" s="121"/>
      <c r="J986" s="121"/>
      <c r="K986" s="122">
        <f>IF($C$4="citu pasākumu izmaksas",IF('10a+c+n'!$Q986="C",'10a+c+n'!K986,0))</f>
        <v>0</v>
      </c>
      <c r="L986" s="83">
        <f>IF($C$4="citu pasākumu izmaksas",IF('10a+c+n'!$Q986="C",'10a+c+n'!L986,0))</f>
        <v>0</v>
      </c>
      <c r="M986" s="121">
        <f>IF($C$4="citu pasākumu izmaksas",IF('10a+c+n'!$Q986="C",'10a+c+n'!M986,0))</f>
        <v>0</v>
      </c>
      <c r="N986" s="121">
        <f>IF($C$4="citu pasākumu izmaksas",IF('10a+c+n'!$Q986="C",'10a+c+n'!N986,0))</f>
        <v>0</v>
      </c>
      <c r="O986" s="121">
        <f>IF($C$4="citu pasākumu izmaksas",IF('10a+c+n'!$Q986="C",'10a+c+n'!O986,0))</f>
        <v>0</v>
      </c>
      <c r="P986" s="122">
        <f>IF($C$4="citu pasākumu izmaksas",IF('10a+c+n'!$Q986="C",'10a+c+n'!P986,0))</f>
        <v>0</v>
      </c>
    </row>
    <row r="987" spans="1:16" x14ac:dyDescent="0.2">
      <c r="A987" s="49">
        <f>IF(P987=0,0,IF(COUNTBLANK(P987)=1,0,COUNTA($P$14:P987)))</f>
        <v>0</v>
      </c>
      <c r="B987" s="21">
        <f>IF($C$4="citu pasākumu izmaksas",IF('10a+c+n'!$Q987="C",'10a+c+n'!B987,0))</f>
        <v>0</v>
      </c>
      <c r="C987" s="21">
        <f>IF($C$4="citu pasākumu izmaksas",IF('10a+c+n'!$Q987="C",'10a+c+n'!C987,0))</f>
        <v>0</v>
      </c>
      <c r="D987" s="21">
        <f>IF($C$4="citu pasākumu izmaksas",IF('10a+c+n'!$Q987="C",'10a+c+n'!D987,0))</f>
        <v>0</v>
      </c>
      <c r="E987" s="42"/>
      <c r="F987" s="64"/>
      <c r="G987" s="121"/>
      <c r="H987" s="121">
        <f>IF($C$4="citu pasākumu izmaksas",IF('10a+c+n'!$Q987="C",'10a+c+n'!H987,0))</f>
        <v>0</v>
      </c>
      <c r="I987" s="121"/>
      <c r="J987" s="121"/>
      <c r="K987" s="122">
        <f>IF($C$4="citu pasākumu izmaksas",IF('10a+c+n'!$Q987="C",'10a+c+n'!K987,0))</f>
        <v>0</v>
      </c>
      <c r="L987" s="83">
        <f>IF($C$4="citu pasākumu izmaksas",IF('10a+c+n'!$Q987="C",'10a+c+n'!L987,0))</f>
        <v>0</v>
      </c>
      <c r="M987" s="121">
        <f>IF($C$4="citu pasākumu izmaksas",IF('10a+c+n'!$Q987="C",'10a+c+n'!M987,0))</f>
        <v>0</v>
      </c>
      <c r="N987" s="121">
        <f>IF($C$4="citu pasākumu izmaksas",IF('10a+c+n'!$Q987="C",'10a+c+n'!N987,0))</f>
        <v>0</v>
      </c>
      <c r="O987" s="121">
        <f>IF($C$4="citu pasākumu izmaksas",IF('10a+c+n'!$Q987="C",'10a+c+n'!O987,0))</f>
        <v>0</v>
      </c>
      <c r="P987" s="122">
        <f>IF($C$4="citu pasākumu izmaksas",IF('10a+c+n'!$Q987="C",'10a+c+n'!P987,0))</f>
        <v>0</v>
      </c>
    </row>
    <row r="988" spans="1:16" x14ac:dyDescent="0.2">
      <c r="A988" s="49">
        <f>IF(P988=0,0,IF(COUNTBLANK(P988)=1,0,COUNTA($P$14:P988)))</f>
        <v>0</v>
      </c>
      <c r="B988" s="21">
        <f>IF($C$4="citu pasākumu izmaksas",IF('10a+c+n'!$Q988="C",'10a+c+n'!B988,0))</f>
        <v>0</v>
      </c>
      <c r="C988" s="21">
        <f>IF($C$4="citu pasākumu izmaksas",IF('10a+c+n'!$Q988="C",'10a+c+n'!C988,0))</f>
        <v>0</v>
      </c>
      <c r="D988" s="21">
        <f>IF($C$4="citu pasākumu izmaksas",IF('10a+c+n'!$Q988="C",'10a+c+n'!D988,0))</f>
        <v>0</v>
      </c>
      <c r="E988" s="42"/>
      <c r="F988" s="64"/>
      <c r="G988" s="121"/>
      <c r="H988" s="121">
        <f>IF($C$4="citu pasākumu izmaksas",IF('10a+c+n'!$Q988="C",'10a+c+n'!H988,0))</f>
        <v>0</v>
      </c>
      <c r="I988" s="121"/>
      <c r="J988" s="121"/>
      <c r="K988" s="122">
        <f>IF($C$4="citu pasākumu izmaksas",IF('10a+c+n'!$Q988="C",'10a+c+n'!K988,0))</f>
        <v>0</v>
      </c>
      <c r="L988" s="83">
        <f>IF($C$4="citu pasākumu izmaksas",IF('10a+c+n'!$Q988="C",'10a+c+n'!L988,0))</f>
        <v>0</v>
      </c>
      <c r="M988" s="121">
        <f>IF($C$4="citu pasākumu izmaksas",IF('10a+c+n'!$Q988="C",'10a+c+n'!M988,0))</f>
        <v>0</v>
      </c>
      <c r="N988" s="121">
        <f>IF($C$4="citu pasākumu izmaksas",IF('10a+c+n'!$Q988="C",'10a+c+n'!N988,0))</f>
        <v>0</v>
      </c>
      <c r="O988" s="121">
        <f>IF($C$4="citu pasākumu izmaksas",IF('10a+c+n'!$Q988="C",'10a+c+n'!O988,0))</f>
        <v>0</v>
      </c>
      <c r="P988" s="122">
        <f>IF($C$4="citu pasākumu izmaksas",IF('10a+c+n'!$Q988="C",'10a+c+n'!P988,0))</f>
        <v>0</v>
      </c>
    </row>
    <row r="989" spans="1:16" x14ac:dyDescent="0.2">
      <c r="A989" s="49">
        <f>IF(P989=0,0,IF(COUNTBLANK(P989)=1,0,COUNTA($P$14:P989)))</f>
        <v>0</v>
      </c>
      <c r="B989" s="21">
        <f>IF($C$4="citu pasākumu izmaksas",IF('10a+c+n'!$Q989="C",'10a+c+n'!B989,0))</f>
        <v>0</v>
      </c>
      <c r="C989" s="21">
        <f>IF($C$4="citu pasākumu izmaksas",IF('10a+c+n'!$Q989="C",'10a+c+n'!C989,0))</f>
        <v>0</v>
      </c>
      <c r="D989" s="21">
        <f>IF($C$4="citu pasākumu izmaksas",IF('10a+c+n'!$Q989="C",'10a+c+n'!D989,0))</f>
        <v>0</v>
      </c>
      <c r="E989" s="42"/>
      <c r="F989" s="64"/>
      <c r="G989" s="121"/>
      <c r="H989" s="121">
        <f>IF($C$4="citu pasākumu izmaksas",IF('10a+c+n'!$Q989="C",'10a+c+n'!H989,0))</f>
        <v>0</v>
      </c>
      <c r="I989" s="121"/>
      <c r="J989" s="121"/>
      <c r="K989" s="122">
        <f>IF($C$4="citu pasākumu izmaksas",IF('10a+c+n'!$Q989="C",'10a+c+n'!K989,0))</f>
        <v>0</v>
      </c>
      <c r="L989" s="83">
        <f>IF($C$4="citu pasākumu izmaksas",IF('10a+c+n'!$Q989="C",'10a+c+n'!L989,0))</f>
        <v>0</v>
      </c>
      <c r="M989" s="121">
        <f>IF($C$4="citu pasākumu izmaksas",IF('10a+c+n'!$Q989="C",'10a+c+n'!M989,0))</f>
        <v>0</v>
      </c>
      <c r="N989" s="121">
        <f>IF($C$4="citu pasākumu izmaksas",IF('10a+c+n'!$Q989="C",'10a+c+n'!N989,0))</f>
        <v>0</v>
      </c>
      <c r="O989" s="121">
        <f>IF($C$4="citu pasākumu izmaksas",IF('10a+c+n'!$Q989="C",'10a+c+n'!O989,0))</f>
        <v>0</v>
      </c>
      <c r="P989" s="122">
        <f>IF($C$4="citu pasākumu izmaksas",IF('10a+c+n'!$Q989="C",'10a+c+n'!P989,0))</f>
        <v>0</v>
      </c>
    </row>
    <row r="990" spans="1:16" x14ac:dyDescent="0.2">
      <c r="A990" s="49">
        <f>IF(P990=0,0,IF(COUNTBLANK(P990)=1,0,COUNTA($P$14:P990)))</f>
        <v>0</v>
      </c>
      <c r="B990" s="21">
        <f>IF($C$4="citu pasākumu izmaksas",IF('10a+c+n'!$Q990="C",'10a+c+n'!B990,0))</f>
        <v>0</v>
      </c>
      <c r="C990" s="21">
        <f>IF($C$4="citu pasākumu izmaksas",IF('10a+c+n'!$Q990="C",'10a+c+n'!C990,0))</f>
        <v>0</v>
      </c>
      <c r="D990" s="21">
        <f>IF($C$4="citu pasākumu izmaksas",IF('10a+c+n'!$Q990="C",'10a+c+n'!D990,0))</f>
        <v>0</v>
      </c>
      <c r="E990" s="42"/>
      <c r="F990" s="64"/>
      <c r="G990" s="121"/>
      <c r="H990" s="121">
        <f>IF($C$4="citu pasākumu izmaksas",IF('10a+c+n'!$Q990="C",'10a+c+n'!H990,0))</f>
        <v>0</v>
      </c>
      <c r="I990" s="121"/>
      <c r="J990" s="121"/>
      <c r="K990" s="122">
        <f>IF($C$4="citu pasākumu izmaksas",IF('10a+c+n'!$Q990="C",'10a+c+n'!K990,0))</f>
        <v>0</v>
      </c>
      <c r="L990" s="83">
        <f>IF($C$4="citu pasākumu izmaksas",IF('10a+c+n'!$Q990="C",'10a+c+n'!L990,0))</f>
        <v>0</v>
      </c>
      <c r="M990" s="121">
        <f>IF($C$4="citu pasākumu izmaksas",IF('10a+c+n'!$Q990="C",'10a+c+n'!M990,0))</f>
        <v>0</v>
      </c>
      <c r="N990" s="121">
        <f>IF($C$4="citu pasākumu izmaksas",IF('10a+c+n'!$Q990="C",'10a+c+n'!N990,0))</f>
        <v>0</v>
      </c>
      <c r="O990" s="121">
        <f>IF($C$4="citu pasākumu izmaksas",IF('10a+c+n'!$Q990="C",'10a+c+n'!O990,0))</f>
        <v>0</v>
      </c>
      <c r="P990" s="122">
        <f>IF($C$4="citu pasākumu izmaksas",IF('10a+c+n'!$Q990="C",'10a+c+n'!P990,0))</f>
        <v>0</v>
      </c>
    </row>
    <row r="991" spans="1:16" x14ac:dyDescent="0.2">
      <c r="A991" s="49">
        <f>IF(P991=0,0,IF(COUNTBLANK(P991)=1,0,COUNTA($P$14:P991)))</f>
        <v>0</v>
      </c>
      <c r="B991" s="21">
        <f>IF($C$4="citu pasākumu izmaksas",IF('10a+c+n'!$Q991="C",'10a+c+n'!B991,0))</f>
        <v>0</v>
      </c>
      <c r="C991" s="21">
        <f>IF($C$4="citu pasākumu izmaksas",IF('10a+c+n'!$Q991="C",'10a+c+n'!C991,0))</f>
        <v>0</v>
      </c>
      <c r="D991" s="21">
        <f>IF($C$4="citu pasākumu izmaksas",IF('10a+c+n'!$Q991="C",'10a+c+n'!D991,0))</f>
        <v>0</v>
      </c>
      <c r="E991" s="42"/>
      <c r="F991" s="64"/>
      <c r="G991" s="121"/>
      <c r="H991" s="121">
        <f>IF($C$4="citu pasākumu izmaksas",IF('10a+c+n'!$Q991="C",'10a+c+n'!H991,0))</f>
        <v>0</v>
      </c>
      <c r="I991" s="121"/>
      <c r="J991" s="121"/>
      <c r="K991" s="122">
        <f>IF($C$4="citu pasākumu izmaksas",IF('10a+c+n'!$Q991="C",'10a+c+n'!K991,0))</f>
        <v>0</v>
      </c>
      <c r="L991" s="83">
        <f>IF($C$4="citu pasākumu izmaksas",IF('10a+c+n'!$Q991="C",'10a+c+n'!L991,0))</f>
        <v>0</v>
      </c>
      <c r="M991" s="121">
        <f>IF($C$4="citu pasākumu izmaksas",IF('10a+c+n'!$Q991="C",'10a+c+n'!M991,0))</f>
        <v>0</v>
      </c>
      <c r="N991" s="121">
        <f>IF($C$4="citu pasākumu izmaksas",IF('10a+c+n'!$Q991="C",'10a+c+n'!N991,0))</f>
        <v>0</v>
      </c>
      <c r="O991" s="121">
        <f>IF($C$4="citu pasākumu izmaksas",IF('10a+c+n'!$Q991="C",'10a+c+n'!O991,0))</f>
        <v>0</v>
      </c>
      <c r="P991" s="122">
        <f>IF($C$4="citu pasākumu izmaksas",IF('10a+c+n'!$Q991="C",'10a+c+n'!P991,0))</f>
        <v>0</v>
      </c>
    </row>
    <row r="992" spans="1:16" x14ac:dyDescent="0.2">
      <c r="A992" s="49">
        <f>IF(P992=0,0,IF(COUNTBLANK(P992)=1,0,COUNTA($P$14:P992)))</f>
        <v>0</v>
      </c>
      <c r="B992" s="21">
        <f>IF($C$4="citu pasākumu izmaksas",IF('10a+c+n'!$Q992="C",'10a+c+n'!B992,0))</f>
        <v>0</v>
      </c>
      <c r="C992" s="21">
        <f>IF($C$4="citu pasākumu izmaksas",IF('10a+c+n'!$Q992="C",'10a+c+n'!C992,0))</f>
        <v>0</v>
      </c>
      <c r="D992" s="21">
        <f>IF($C$4="citu pasākumu izmaksas",IF('10a+c+n'!$Q992="C",'10a+c+n'!D992,0))</f>
        <v>0</v>
      </c>
      <c r="E992" s="42"/>
      <c r="F992" s="64"/>
      <c r="G992" s="121"/>
      <c r="H992" s="121">
        <f>IF($C$4="citu pasākumu izmaksas",IF('10a+c+n'!$Q992="C",'10a+c+n'!H992,0))</f>
        <v>0</v>
      </c>
      <c r="I992" s="121"/>
      <c r="J992" s="121"/>
      <c r="K992" s="122">
        <f>IF($C$4="citu pasākumu izmaksas",IF('10a+c+n'!$Q992="C",'10a+c+n'!K992,0))</f>
        <v>0</v>
      </c>
      <c r="L992" s="83">
        <f>IF($C$4="citu pasākumu izmaksas",IF('10a+c+n'!$Q992="C",'10a+c+n'!L992,0))</f>
        <v>0</v>
      </c>
      <c r="M992" s="121">
        <f>IF($C$4="citu pasākumu izmaksas",IF('10a+c+n'!$Q992="C",'10a+c+n'!M992,0))</f>
        <v>0</v>
      </c>
      <c r="N992" s="121">
        <f>IF($C$4="citu pasākumu izmaksas",IF('10a+c+n'!$Q992="C",'10a+c+n'!N992,0))</f>
        <v>0</v>
      </c>
      <c r="O992" s="121">
        <f>IF($C$4="citu pasākumu izmaksas",IF('10a+c+n'!$Q992="C",'10a+c+n'!O992,0))</f>
        <v>0</v>
      </c>
      <c r="P992" s="122">
        <f>IF($C$4="citu pasākumu izmaksas",IF('10a+c+n'!$Q992="C",'10a+c+n'!P992,0))</f>
        <v>0</v>
      </c>
    </row>
    <row r="993" spans="1:16" x14ac:dyDescent="0.2">
      <c r="A993" s="49">
        <f>IF(P993=0,0,IF(COUNTBLANK(P993)=1,0,COUNTA($P$14:P993)))</f>
        <v>0</v>
      </c>
      <c r="B993" s="21">
        <f>IF($C$4="citu pasākumu izmaksas",IF('10a+c+n'!$Q993="C",'10a+c+n'!B993,0))</f>
        <v>0</v>
      </c>
      <c r="C993" s="21">
        <f>IF($C$4="citu pasākumu izmaksas",IF('10a+c+n'!$Q993="C",'10a+c+n'!C993,0))</f>
        <v>0</v>
      </c>
      <c r="D993" s="21">
        <f>IF($C$4="citu pasākumu izmaksas",IF('10a+c+n'!$Q993="C",'10a+c+n'!D993,0))</f>
        <v>0</v>
      </c>
      <c r="E993" s="42"/>
      <c r="F993" s="64"/>
      <c r="G993" s="121"/>
      <c r="H993" s="121">
        <f>IF($C$4="citu pasākumu izmaksas",IF('10a+c+n'!$Q993="C",'10a+c+n'!H993,0))</f>
        <v>0</v>
      </c>
      <c r="I993" s="121"/>
      <c r="J993" s="121"/>
      <c r="K993" s="122">
        <f>IF($C$4="citu pasākumu izmaksas",IF('10a+c+n'!$Q993="C",'10a+c+n'!K993,0))</f>
        <v>0</v>
      </c>
      <c r="L993" s="83">
        <f>IF($C$4="citu pasākumu izmaksas",IF('10a+c+n'!$Q993="C",'10a+c+n'!L993,0))</f>
        <v>0</v>
      </c>
      <c r="M993" s="121">
        <f>IF($C$4="citu pasākumu izmaksas",IF('10a+c+n'!$Q993="C",'10a+c+n'!M993,0))</f>
        <v>0</v>
      </c>
      <c r="N993" s="121">
        <f>IF($C$4="citu pasākumu izmaksas",IF('10a+c+n'!$Q993="C",'10a+c+n'!N993,0))</f>
        <v>0</v>
      </c>
      <c r="O993" s="121">
        <f>IF($C$4="citu pasākumu izmaksas",IF('10a+c+n'!$Q993="C",'10a+c+n'!O993,0))</f>
        <v>0</v>
      </c>
      <c r="P993" s="122">
        <f>IF($C$4="citu pasākumu izmaksas",IF('10a+c+n'!$Q993="C",'10a+c+n'!P993,0))</f>
        <v>0</v>
      </c>
    </row>
    <row r="994" spans="1:16" x14ac:dyDescent="0.2">
      <c r="A994" s="49">
        <f>IF(P994=0,0,IF(COUNTBLANK(P994)=1,0,COUNTA($P$14:P994)))</f>
        <v>0</v>
      </c>
      <c r="B994" s="21">
        <f>IF($C$4="citu pasākumu izmaksas",IF('10a+c+n'!$Q994="C",'10a+c+n'!B994,0))</f>
        <v>0</v>
      </c>
      <c r="C994" s="21">
        <f>IF($C$4="citu pasākumu izmaksas",IF('10a+c+n'!$Q994="C",'10a+c+n'!C994,0))</f>
        <v>0</v>
      </c>
      <c r="D994" s="21">
        <f>IF($C$4="citu pasākumu izmaksas",IF('10a+c+n'!$Q994="C",'10a+c+n'!D994,0))</f>
        <v>0</v>
      </c>
      <c r="E994" s="42"/>
      <c r="F994" s="64"/>
      <c r="G994" s="121"/>
      <c r="H994" s="121">
        <f>IF($C$4="citu pasākumu izmaksas",IF('10a+c+n'!$Q994="C",'10a+c+n'!H994,0))</f>
        <v>0</v>
      </c>
      <c r="I994" s="121"/>
      <c r="J994" s="121"/>
      <c r="K994" s="122">
        <f>IF($C$4="citu pasākumu izmaksas",IF('10a+c+n'!$Q994="C",'10a+c+n'!K994,0))</f>
        <v>0</v>
      </c>
      <c r="L994" s="83">
        <f>IF($C$4="citu pasākumu izmaksas",IF('10a+c+n'!$Q994="C",'10a+c+n'!L994,0))</f>
        <v>0</v>
      </c>
      <c r="M994" s="121">
        <f>IF($C$4="citu pasākumu izmaksas",IF('10a+c+n'!$Q994="C",'10a+c+n'!M994,0))</f>
        <v>0</v>
      </c>
      <c r="N994" s="121">
        <f>IF($C$4="citu pasākumu izmaksas",IF('10a+c+n'!$Q994="C",'10a+c+n'!N994,0))</f>
        <v>0</v>
      </c>
      <c r="O994" s="121">
        <f>IF($C$4="citu pasākumu izmaksas",IF('10a+c+n'!$Q994="C",'10a+c+n'!O994,0))</f>
        <v>0</v>
      </c>
      <c r="P994" s="122">
        <f>IF($C$4="citu pasākumu izmaksas",IF('10a+c+n'!$Q994="C",'10a+c+n'!P994,0))</f>
        <v>0</v>
      </c>
    </row>
    <row r="995" spans="1:16" x14ac:dyDescent="0.2">
      <c r="A995" s="49">
        <f>IF(P995=0,0,IF(COUNTBLANK(P995)=1,0,COUNTA($P$14:P995)))</f>
        <v>0</v>
      </c>
      <c r="B995" s="21">
        <f>IF($C$4="citu pasākumu izmaksas",IF('10a+c+n'!$Q995="C",'10a+c+n'!B995,0))</f>
        <v>0</v>
      </c>
      <c r="C995" s="21">
        <f>IF($C$4="citu pasākumu izmaksas",IF('10a+c+n'!$Q995="C",'10a+c+n'!C995,0))</f>
        <v>0</v>
      </c>
      <c r="D995" s="21">
        <f>IF($C$4="citu pasākumu izmaksas",IF('10a+c+n'!$Q995="C",'10a+c+n'!D995,0))</f>
        <v>0</v>
      </c>
      <c r="E995" s="42"/>
      <c r="F995" s="64"/>
      <c r="G995" s="121"/>
      <c r="H995" s="121">
        <f>IF($C$4="citu pasākumu izmaksas",IF('10a+c+n'!$Q995="C",'10a+c+n'!H995,0))</f>
        <v>0</v>
      </c>
      <c r="I995" s="121"/>
      <c r="J995" s="121"/>
      <c r="K995" s="122">
        <f>IF($C$4="citu pasākumu izmaksas",IF('10a+c+n'!$Q995="C",'10a+c+n'!K995,0))</f>
        <v>0</v>
      </c>
      <c r="L995" s="83">
        <f>IF($C$4="citu pasākumu izmaksas",IF('10a+c+n'!$Q995="C",'10a+c+n'!L995,0))</f>
        <v>0</v>
      </c>
      <c r="M995" s="121">
        <f>IF($C$4="citu pasākumu izmaksas",IF('10a+c+n'!$Q995="C",'10a+c+n'!M995,0))</f>
        <v>0</v>
      </c>
      <c r="N995" s="121">
        <f>IF($C$4="citu pasākumu izmaksas",IF('10a+c+n'!$Q995="C",'10a+c+n'!N995,0))</f>
        <v>0</v>
      </c>
      <c r="O995" s="121">
        <f>IF($C$4="citu pasākumu izmaksas",IF('10a+c+n'!$Q995="C",'10a+c+n'!O995,0))</f>
        <v>0</v>
      </c>
      <c r="P995" s="122">
        <f>IF($C$4="citu pasākumu izmaksas",IF('10a+c+n'!$Q995="C",'10a+c+n'!P995,0))</f>
        <v>0</v>
      </c>
    </row>
    <row r="996" spans="1:16" x14ac:dyDescent="0.2">
      <c r="A996" s="49">
        <f>IF(P996=0,0,IF(COUNTBLANK(P996)=1,0,COUNTA($P$14:P996)))</f>
        <v>0</v>
      </c>
      <c r="B996" s="21">
        <f>IF($C$4="citu pasākumu izmaksas",IF('10a+c+n'!$Q996="C",'10a+c+n'!B996,0))</f>
        <v>0</v>
      </c>
      <c r="C996" s="21">
        <f>IF($C$4="citu pasākumu izmaksas",IF('10a+c+n'!$Q996="C",'10a+c+n'!C996,0))</f>
        <v>0</v>
      </c>
      <c r="D996" s="21">
        <f>IF($C$4="citu pasākumu izmaksas",IF('10a+c+n'!$Q996="C",'10a+c+n'!D996,0))</f>
        <v>0</v>
      </c>
      <c r="E996" s="42"/>
      <c r="F996" s="64"/>
      <c r="G996" s="121"/>
      <c r="H996" s="121">
        <f>IF($C$4="citu pasākumu izmaksas",IF('10a+c+n'!$Q996="C",'10a+c+n'!H996,0))</f>
        <v>0</v>
      </c>
      <c r="I996" s="121"/>
      <c r="J996" s="121"/>
      <c r="K996" s="122">
        <f>IF($C$4="citu pasākumu izmaksas",IF('10a+c+n'!$Q996="C",'10a+c+n'!K996,0))</f>
        <v>0</v>
      </c>
      <c r="L996" s="83">
        <f>IF($C$4="citu pasākumu izmaksas",IF('10a+c+n'!$Q996="C",'10a+c+n'!L996,0))</f>
        <v>0</v>
      </c>
      <c r="M996" s="121">
        <f>IF($C$4="citu pasākumu izmaksas",IF('10a+c+n'!$Q996="C",'10a+c+n'!M996,0))</f>
        <v>0</v>
      </c>
      <c r="N996" s="121">
        <f>IF($C$4="citu pasākumu izmaksas",IF('10a+c+n'!$Q996="C",'10a+c+n'!N996,0))</f>
        <v>0</v>
      </c>
      <c r="O996" s="121">
        <f>IF($C$4="citu pasākumu izmaksas",IF('10a+c+n'!$Q996="C",'10a+c+n'!O996,0))</f>
        <v>0</v>
      </c>
      <c r="P996" s="122">
        <f>IF($C$4="citu pasākumu izmaksas",IF('10a+c+n'!$Q996="C",'10a+c+n'!P996,0))</f>
        <v>0</v>
      </c>
    </row>
    <row r="997" spans="1:16" x14ac:dyDescent="0.2">
      <c r="A997" s="49">
        <f>IF(P997=0,0,IF(COUNTBLANK(P997)=1,0,COUNTA($P$14:P997)))</f>
        <v>0</v>
      </c>
      <c r="B997" s="21">
        <f>IF($C$4="citu pasākumu izmaksas",IF('10a+c+n'!$Q997="C",'10a+c+n'!B997,0))</f>
        <v>0</v>
      </c>
      <c r="C997" s="21">
        <f>IF($C$4="citu pasākumu izmaksas",IF('10a+c+n'!$Q997="C",'10a+c+n'!C997,0))</f>
        <v>0</v>
      </c>
      <c r="D997" s="21">
        <f>IF($C$4="citu pasākumu izmaksas",IF('10a+c+n'!$Q997="C",'10a+c+n'!D997,0))</f>
        <v>0</v>
      </c>
      <c r="E997" s="42"/>
      <c r="F997" s="64"/>
      <c r="G997" s="121"/>
      <c r="H997" s="121">
        <f>IF($C$4="citu pasākumu izmaksas",IF('10a+c+n'!$Q997="C",'10a+c+n'!H997,0))</f>
        <v>0</v>
      </c>
      <c r="I997" s="121"/>
      <c r="J997" s="121"/>
      <c r="K997" s="122">
        <f>IF($C$4="citu pasākumu izmaksas",IF('10a+c+n'!$Q997="C",'10a+c+n'!K997,0))</f>
        <v>0</v>
      </c>
      <c r="L997" s="83">
        <f>IF($C$4="citu pasākumu izmaksas",IF('10a+c+n'!$Q997="C",'10a+c+n'!L997,0))</f>
        <v>0</v>
      </c>
      <c r="M997" s="121">
        <f>IF($C$4="citu pasākumu izmaksas",IF('10a+c+n'!$Q997="C",'10a+c+n'!M997,0))</f>
        <v>0</v>
      </c>
      <c r="N997" s="121">
        <f>IF($C$4="citu pasākumu izmaksas",IF('10a+c+n'!$Q997="C",'10a+c+n'!N997,0))</f>
        <v>0</v>
      </c>
      <c r="O997" s="121">
        <f>IF($C$4="citu pasākumu izmaksas",IF('10a+c+n'!$Q997="C",'10a+c+n'!O997,0))</f>
        <v>0</v>
      </c>
      <c r="P997" s="122">
        <f>IF($C$4="citu pasākumu izmaksas",IF('10a+c+n'!$Q997="C",'10a+c+n'!P997,0))</f>
        <v>0</v>
      </c>
    </row>
    <row r="998" spans="1:16" x14ac:dyDescent="0.2">
      <c r="A998" s="49">
        <f>IF(P998=0,0,IF(COUNTBLANK(P998)=1,0,COUNTA($P$14:P998)))</f>
        <v>0</v>
      </c>
      <c r="B998" s="21">
        <f>IF($C$4="citu pasākumu izmaksas",IF('10a+c+n'!$Q998="C",'10a+c+n'!B998,0))</f>
        <v>0</v>
      </c>
      <c r="C998" s="21">
        <f>IF($C$4="citu pasākumu izmaksas",IF('10a+c+n'!$Q998="C",'10a+c+n'!C998,0))</f>
        <v>0</v>
      </c>
      <c r="D998" s="21">
        <f>IF($C$4="citu pasākumu izmaksas",IF('10a+c+n'!$Q998="C",'10a+c+n'!D998,0))</f>
        <v>0</v>
      </c>
      <c r="E998" s="42"/>
      <c r="F998" s="64"/>
      <c r="G998" s="121"/>
      <c r="H998" s="121">
        <f>IF($C$4="citu pasākumu izmaksas",IF('10a+c+n'!$Q998="C",'10a+c+n'!H998,0))</f>
        <v>0</v>
      </c>
      <c r="I998" s="121"/>
      <c r="J998" s="121"/>
      <c r="K998" s="122">
        <f>IF($C$4="citu pasākumu izmaksas",IF('10a+c+n'!$Q998="C",'10a+c+n'!K998,0))</f>
        <v>0</v>
      </c>
      <c r="L998" s="83">
        <f>IF($C$4="citu pasākumu izmaksas",IF('10a+c+n'!$Q998="C",'10a+c+n'!L998,0))</f>
        <v>0</v>
      </c>
      <c r="M998" s="121">
        <f>IF($C$4="citu pasākumu izmaksas",IF('10a+c+n'!$Q998="C",'10a+c+n'!M998,0))</f>
        <v>0</v>
      </c>
      <c r="N998" s="121">
        <f>IF($C$4="citu pasākumu izmaksas",IF('10a+c+n'!$Q998="C",'10a+c+n'!N998,0))</f>
        <v>0</v>
      </c>
      <c r="O998" s="121">
        <f>IF($C$4="citu pasākumu izmaksas",IF('10a+c+n'!$Q998="C",'10a+c+n'!O998,0))</f>
        <v>0</v>
      </c>
      <c r="P998" s="122">
        <f>IF($C$4="citu pasākumu izmaksas",IF('10a+c+n'!$Q998="C",'10a+c+n'!P998,0))</f>
        <v>0</v>
      </c>
    </row>
    <row r="999" spans="1:16" x14ac:dyDescent="0.2">
      <c r="A999" s="49">
        <f>IF(P999=0,0,IF(COUNTBLANK(P999)=1,0,COUNTA($P$14:P999)))</f>
        <v>0</v>
      </c>
      <c r="B999" s="21">
        <f>IF($C$4="citu pasākumu izmaksas",IF('10a+c+n'!$Q999="C",'10a+c+n'!B999,0))</f>
        <v>0</v>
      </c>
      <c r="C999" s="21">
        <f>IF($C$4="citu pasākumu izmaksas",IF('10a+c+n'!$Q999="C",'10a+c+n'!C999,0))</f>
        <v>0</v>
      </c>
      <c r="D999" s="21">
        <f>IF($C$4="citu pasākumu izmaksas",IF('10a+c+n'!$Q999="C",'10a+c+n'!D999,0))</f>
        <v>0</v>
      </c>
      <c r="E999" s="42"/>
      <c r="F999" s="64"/>
      <c r="G999" s="121"/>
      <c r="H999" s="121">
        <f>IF($C$4="citu pasākumu izmaksas",IF('10a+c+n'!$Q999="C",'10a+c+n'!H999,0))</f>
        <v>0</v>
      </c>
      <c r="I999" s="121"/>
      <c r="J999" s="121"/>
      <c r="K999" s="122">
        <f>IF($C$4="citu pasākumu izmaksas",IF('10a+c+n'!$Q999="C",'10a+c+n'!K999,0))</f>
        <v>0</v>
      </c>
      <c r="L999" s="83">
        <f>IF($C$4="citu pasākumu izmaksas",IF('10a+c+n'!$Q999="C",'10a+c+n'!L999,0))</f>
        <v>0</v>
      </c>
      <c r="M999" s="121">
        <f>IF($C$4="citu pasākumu izmaksas",IF('10a+c+n'!$Q999="C",'10a+c+n'!M999,0))</f>
        <v>0</v>
      </c>
      <c r="N999" s="121">
        <f>IF($C$4="citu pasākumu izmaksas",IF('10a+c+n'!$Q999="C",'10a+c+n'!N999,0))</f>
        <v>0</v>
      </c>
      <c r="O999" s="121">
        <f>IF($C$4="citu pasākumu izmaksas",IF('10a+c+n'!$Q999="C",'10a+c+n'!O999,0))</f>
        <v>0</v>
      </c>
      <c r="P999" s="122">
        <f>IF($C$4="citu pasākumu izmaksas",IF('10a+c+n'!$Q999="C",'10a+c+n'!P999,0))</f>
        <v>0</v>
      </c>
    </row>
    <row r="1000" spans="1:16" x14ac:dyDescent="0.2">
      <c r="A1000" s="49">
        <f>IF(P1000=0,0,IF(COUNTBLANK(P1000)=1,0,COUNTA($P$14:P1000)))</f>
        <v>0</v>
      </c>
      <c r="B1000" s="21">
        <f>IF($C$4="citu pasākumu izmaksas",IF('10a+c+n'!$Q1000="C",'10a+c+n'!B1000,0))</f>
        <v>0</v>
      </c>
      <c r="C1000" s="21">
        <f>IF($C$4="citu pasākumu izmaksas",IF('10a+c+n'!$Q1000="C",'10a+c+n'!C1000,0))</f>
        <v>0</v>
      </c>
      <c r="D1000" s="21">
        <f>IF($C$4="citu pasākumu izmaksas",IF('10a+c+n'!$Q1000="C",'10a+c+n'!D1000,0))</f>
        <v>0</v>
      </c>
      <c r="E1000" s="42"/>
      <c r="F1000" s="64"/>
      <c r="G1000" s="121"/>
      <c r="H1000" s="121">
        <f>IF($C$4="citu pasākumu izmaksas",IF('10a+c+n'!$Q1000="C",'10a+c+n'!H1000,0))</f>
        <v>0</v>
      </c>
      <c r="I1000" s="121"/>
      <c r="J1000" s="121"/>
      <c r="K1000" s="122">
        <f>IF($C$4="citu pasākumu izmaksas",IF('10a+c+n'!$Q1000="C",'10a+c+n'!K1000,0))</f>
        <v>0</v>
      </c>
      <c r="L1000" s="83">
        <f>IF($C$4="citu pasākumu izmaksas",IF('10a+c+n'!$Q1000="C",'10a+c+n'!L1000,0))</f>
        <v>0</v>
      </c>
      <c r="M1000" s="121">
        <f>IF($C$4="citu pasākumu izmaksas",IF('10a+c+n'!$Q1000="C",'10a+c+n'!M1000,0))</f>
        <v>0</v>
      </c>
      <c r="N1000" s="121">
        <f>IF($C$4="citu pasākumu izmaksas",IF('10a+c+n'!$Q1000="C",'10a+c+n'!N1000,0))</f>
        <v>0</v>
      </c>
      <c r="O1000" s="121">
        <f>IF($C$4="citu pasākumu izmaksas",IF('10a+c+n'!$Q1000="C",'10a+c+n'!O1000,0))</f>
        <v>0</v>
      </c>
      <c r="P1000" s="122">
        <f>IF($C$4="citu pasākumu izmaksas",IF('10a+c+n'!$Q1000="C",'10a+c+n'!P1000,0))</f>
        <v>0</v>
      </c>
    </row>
    <row r="1001" spans="1:16" x14ac:dyDescent="0.2">
      <c r="A1001" s="49">
        <f>IF(P1001=0,0,IF(COUNTBLANK(P1001)=1,0,COUNTA($P$14:P1001)))</f>
        <v>0</v>
      </c>
      <c r="B1001" s="21">
        <f>IF($C$4="citu pasākumu izmaksas",IF('10a+c+n'!$Q1001="C",'10a+c+n'!B1001,0))</f>
        <v>0</v>
      </c>
      <c r="C1001" s="21">
        <f>IF($C$4="citu pasākumu izmaksas",IF('10a+c+n'!$Q1001="C",'10a+c+n'!C1001,0))</f>
        <v>0</v>
      </c>
      <c r="D1001" s="21">
        <f>IF($C$4="citu pasākumu izmaksas",IF('10a+c+n'!$Q1001="C",'10a+c+n'!D1001,0))</f>
        <v>0</v>
      </c>
      <c r="E1001" s="42">
        <f>IF($C$4="citu pasākumu izmaksas",IF('10a+c+n'!$Q1001="C",'10a+c+n'!E1001,0))</f>
        <v>0</v>
      </c>
      <c r="F1001" s="64"/>
      <c r="G1001" s="121"/>
      <c r="H1001" s="121">
        <f>IF($C$4="citu pasākumu izmaksas",IF('10a+c+n'!$Q1001="C",'10a+c+n'!H1001,0))</f>
        <v>0</v>
      </c>
      <c r="I1001" s="121"/>
      <c r="J1001" s="121"/>
      <c r="K1001" s="122">
        <f>IF($C$4="citu pasākumu izmaksas",IF('10a+c+n'!$Q1001="C",'10a+c+n'!K1001,0))</f>
        <v>0</v>
      </c>
      <c r="L1001" s="83">
        <f>IF($C$4="citu pasākumu izmaksas",IF('10a+c+n'!$Q1001="C",'10a+c+n'!L1001,0))</f>
        <v>0</v>
      </c>
      <c r="M1001" s="121">
        <f>IF($C$4="citu pasākumu izmaksas",IF('10a+c+n'!$Q1001="C",'10a+c+n'!M1001,0))</f>
        <v>0</v>
      </c>
      <c r="N1001" s="121">
        <f>IF($C$4="citu pasākumu izmaksas",IF('10a+c+n'!$Q1001="C",'10a+c+n'!N1001,0))</f>
        <v>0</v>
      </c>
      <c r="O1001" s="121">
        <f>IF($C$4="citu pasākumu izmaksas",IF('10a+c+n'!$Q1001="C",'10a+c+n'!O1001,0))</f>
        <v>0</v>
      </c>
      <c r="P1001" s="122">
        <f>IF($C$4="citu pasākumu izmaksas",IF('10a+c+n'!$Q1001="C",'10a+c+n'!P1001,0))</f>
        <v>0</v>
      </c>
    </row>
    <row r="1002" spans="1:16" x14ac:dyDescent="0.2">
      <c r="A1002" s="49">
        <f>IF(P1002=0,0,IF(COUNTBLANK(P1002)=1,0,COUNTA($P$14:P1002)))</f>
        <v>0</v>
      </c>
      <c r="B1002" s="21">
        <f>IF($C$4="citu pasākumu izmaksas",IF('10a+c+n'!$Q1002="C",'10a+c+n'!B1002,0))</f>
        <v>0</v>
      </c>
      <c r="C1002" s="21">
        <f>IF($C$4="citu pasākumu izmaksas",IF('10a+c+n'!$Q1002="C",'10a+c+n'!C1002,0))</f>
        <v>0</v>
      </c>
      <c r="D1002" s="21">
        <f>IF($C$4="citu pasākumu izmaksas",IF('10a+c+n'!$Q1002="C",'10a+c+n'!D1002,0))</f>
        <v>0</v>
      </c>
      <c r="E1002" s="42">
        <f>IF($C$4="citu pasākumu izmaksas",IF('10a+c+n'!$Q1002="C",'10a+c+n'!E1002,0))</f>
        <v>0</v>
      </c>
      <c r="F1002" s="64">
        <f>IF($C$4="citu pasākumu izmaksas",IF('10a+c+n'!$Q1002="C",'10a+c+n'!F1002,0))</f>
        <v>0</v>
      </c>
      <c r="G1002" s="121">
        <f>IF($C$4="citu pasākumu izmaksas",IF('10a+c+n'!$Q1002="C",'10a+c+n'!G1002,0))</f>
        <v>0</v>
      </c>
      <c r="H1002" s="121">
        <f>IF($C$4="citu pasākumu izmaksas",IF('10a+c+n'!$Q1002="C",'10a+c+n'!H1002,0))</f>
        <v>0</v>
      </c>
      <c r="I1002" s="121"/>
      <c r="J1002" s="121"/>
      <c r="K1002" s="122">
        <f>IF($C$4="citu pasākumu izmaksas",IF('10a+c+n'!$Q1002="C",'10a+c+n'!K1002,0))</f>
        <v>0</v>
      </c>
      <c r="L1002" s="83">
        <f>IF($C$4="citu pasākumu izmaksas",IF('10a+c+n'!$Q1002="C",'10a+c+n'!L1002,0))</f>
        <v>0</v>
      </c>
      <c r="M1002" s="121">
        <f>IF($C$4="citu pasākumu izmaksas",IF('10a+c+n'!$Q1002="C",'10a+c+n'!M1002,0))</f>
        <v>0</v>
      </c>
      <c r="N1002" s="121">
        <f>IF($C$4="citu pasākumu izmaksas",IF('10a+c+n'!$Q1002="C",'10a+c+n'!N1002,0))</f>
        <v>0</v>
      </c>
      <c r="O1002" s="121">
        <f>IF($C$4="citu pasākumu izmaksas",IF('10a+c+n'!$Q1002="C",'10a+c+n'!O1002,0))</f>
        <v>0</v>
      </c>
      <c r="P1002" s="122">
        <f>IF($C$4="citu pasākumu izmaksas",IF('10a+c+n'!$Q1002="C",'10a+c+n'!P1002,0))</f>
        <v>0</v>
      </c>
    </row>
    <row r="1003" spans="1:16" x14ac:dyDescent="0.2">
      <c r="A1003" s="49">
        <f>IF(P1003=0,0,IF(COUNTBLANK(P1003)=1,0,COUNTA($P$14:P1003)))</f>
        <v>0</v>
      </c>
      <c r="B1003" s="21">
        <f>IF($C$4="citu pasākumu izmaksas",IF('10a+c+n'!$Q1003="C",'10a+c+n'!B1003,0))</f>
        <v>0</v>
      </c>
      <c r="C1003" s="21">
        <f>IF($C$4="citu pasākumu izmaksas",IF('10a+c+n'!$Q1003="C",'10a+c+n'!C1003,0))</f>
        <v>0</v>
      </c>
      <c r="D1003" s="21">
        <f>IF($C$4="citu pasākumu izmaksas",IF('10a+c+n'!$Q1003="C",'10a+c+n'!D1003,0))</f>
        <v>0</v>
      </c>
      <c r="E1003" s="42">
        <f>IF($C$4="citu pasākumu izmaksas",IF('10a+c+n'!$Q1003="C",'10a+c+n'!E1003,0))</f>
        <v>0</v>
      </c>
      <c r="F1003" s="64">
        <f>IF($C$4="citu pasākumu izmaksas",IF('10a+c+n'!$Q1003="C",'10a+c+n'!F1003,0))</f>
        <v>0</v>
      </c>
      <c r="G1003" s="121">
        <f>IF($C$4="citu pasākumu izmaksas",IF('10a+c+n'!$Q1003="C",'10a+c+n'!G1003,0))</f>
        <v>0</v>
      </c>
      <c r="H1003" s="121">
        <f>IF($C$4="citu pasākumu izmaksas",IF('10a+c+n'!$Q1003="C",'10a+c+n'!H1003,0))</f>
        <v>0</v>
      </c>
      <c r="I1003" s="121"/>
      <c r="J1003" s="121"/>
      <c r="K1003" s="122">
        <f>IF($C$4="citu pasākumu izmaksas",IF('10a+c+n'!$Q1003="C",'10a+c+n'!K1003,0))</f>
        <v>0</v>
      </c>
      <c r="L1003" s="83">
        <f>IF($C$4="citu pasākumu izmaksas",IF('10a+c+n'!$Q1003="C",'10a+c+n'!L1003,0))</f>
        <v>0</v>
      </c>
      <c r="M1003" s="121">
        <f>IF($C$4="citu pasākumu izmaksas",IF('10a+c+n'!$Q1003="C",'10a+c+n'!M1003,0))</f>
        <v>0</v>
      </c>
      <c r="N1003" s="121">
        <f>IF($C$4="citu pasākumu izmaksas",IF('10a+c+n'!$Q1003="C",'10a+c+n'!N1003,0))</f>
        <v>0</v>
      </c>
      <c r="O1003" s="121">
        <f>IF($C$4="citu pasākumu izmaksas",IF('10a+c+n'!$Q1003="C",'10a+c+n'!O1003,0))</f>
        <v>0</v>
      </c>
      <c r="P1003" s="122">
        <f>IF($C$4="citu pasākumu izmaksas",IF('10a+c+n'!$Q1003="C",'10a+c+n'!P1003,0))</f>
        <v>0</v>
      </c>
    </row>
    <row r="1004" spans="1:16" x14ac:dyDescent="0.2">
      <c r="A1004" s="49">
        <f>IF(P1004=0,0,IF(COUNTBLANK(P1004)=1,0,COUNTA($P$14:P1004)))</f>
        <v>0</v>
      </c>
      <c r="B1004" s="21">
        <f>IF($C$4="citu pasākumu izmaksas",IF('10a+c+n'!$Q1004="C",'10a+c+n'!B1004,0))</f>
        <v>0</v>
      </c>
      <c r="C1004" s="21">
        <f>IF($C$4="citu pasākumu izmaksas",IF('10a+c+n'!$Q1004="C",'10a+c+n'!C1004,0))</f>
        <v>0</v>
      </c>
      <c r="D1004" s="21">
        <f>IF($C$4="citu pasākumu izmaksas",IF('10a+c+n'!$Q1004="C",'10a+c+n'!D1004,0))</f>
        <v>0</v>
      </c>
      <c r="E1004" s="42">
        <f>IF($C$4="citu pasākumu izmaksas",IF('10a+c+n'!$Q1004="C",'10a+c+n'!E1004,0))</f>
        <v>0</v>
      </c>
      <c r="F1004" s="64">
        <f>IF($C$4="citu pasākumu izmaksas",IF('10a+c+n'!$Q1004="C",'10a+c+n'!F1004,0))</f>
        <v>0</v>
      </c>
      <c r="G1004" s="121">
        <f>IF($C$4="citu pasākumu izmaksas",IF('10a+c+n'!$Q1004="C",'10a+c+n'!G1004,0))</f>
        <v>0</v>
      </c>
      <c r="H1004" s="121">
        <f>IF($C$4="citu pasākumu izmaksas",IF('10a+c+n'!$Q1004="C",'10a+c+n'!H1004,0))</f>
        <v>0</v>
      </c>
      <c r="I1004" s="121"/>
      <c r="J1004" s="121"/>
      <c r="K1004" s="122">
        <f>IF($C$4="citu pasākumu izmaksas",IF('10a+c+n'!$Q1004="C",'10a+c+n'!K1004,0))</f>
        <v>0</v>
      </c>
      <c r="L1004" s="83">
        <f>IF($C$4="citu pasākumu izmaksas",IF('10a+c+n'!$Q1004="C",'10a+c+n'!L1004,0))</f>
        <v>0</v>
      </c>
      <c r="M1004" s="121">
        <f>IF($C$4="citu pasākumu izmaksas",IF('10a+c+n'!$Q1004="C",'10a+c+n'!M1004,0))</f>
        <v>0</v>
      </c>
      <c r="N1004" s="121">
        <f>IF($C$4="citu pasākumu izmaksas",IF('10a+c+n'!$Q1004="C",'10a+c+n'!N1004,0))</f>
        <v>0</v>
      </c>
      <c r="O1004" s="121">
        <f>IF($C$4="citu pasākumu izmaksas",IF('10a+c+n'!$Q1004="C",'10a+c+n'!O1004,0))</f>
        <v>0</v>
      </c>
      <c r="P1004" s="122">
        <f>IF($C$4="citu pasākumu izmaksas",IF('10a+c+n'!$Q1004="C",'10a+c+n'!P1004,0))</f>
        <v>0</v>
      </c>
    </row>
    <row r="1005" spans="1:16" x14ac:dyDescent="0.2">
      <c r="A1005" s="49">
        <f>IF(P1005=0,0,IF(COUNTBLANK(P1005)=1,0,COUNTA($P$14:P1005)))</f>
        <v>0</v>
      </c>
      <c r="B1005" s="21">
        <f>IF($C$4="citu pasākumu izmaksas",IF('10a+c+n'!$Q1005="C",'10a+c+n'!B1005,0))</f>
        <v>0</v>
      </c>
      <c r="C1005" s="21">
        <f>IF($C$4="citu pasākumu izmaksas",IF('10a+c+n'!$Q1005="C",'10a+c+n'!C1005,0))</f>
        <v>0</v>
      </c>
      <c r="D1005" s="21">
        <f>IF($C$4="citu pasākumu izmaksas",IF('10a+c+n'!$Q1005="C",'10a+c+n'!D1005,0))</f>
        <v>0</v>
      </c>
      <c r="E1005" s="42">
        <f>IF($C$4="citu pasākumu izmaksas",IF('10a+c+n'!$Q1005="C",'10a+c+n'!E1005,0))</f>
        <v>0</v>
      </c>
      <c r="F1005" s="64">
        <f>IF($C$4="citu pasākumu izmaksas",IF('10a+c+n'!$Q1005="C",'10a+c+n'!F1005,0))</f>
        <v>0</v>
      </c>
      <c r="G1005" s="121">
        <f>IF($C$4="citu pasākumu izmaksas",IF('10a+c+n'!$Q1005="C",'10a+c+n'!G1005,0))</f>
        <v>0</v>
      </c>
      <c r="H1005" s="121">
        <f>IF($C$4="citu pasākumu izmaksas",IF('10a+c+n'!$Q1005="C",'10a+c+n'!H1005,0))</f>
        <v>0</v>
      </c>
      <c r="I1005" s="121"/>
      <c r="J1005" s="121"/>
      <c r="K1005" s="122">
        <f>IF($C$4="citu pasākumu izmaksas",IF('10a+c+n'!$Q1005="C",'10a+c+n'!K1005,0))</f>
        <v>0</v>
      </c>
      <c r="L1005" s="83">
        <f>IF($C$4="citu pasākumu izmaksas",IF('10a+c+n'!$Q1005="C",'10a+c+n'!L1005,0))</f>
        <v>0</v>
      </c>
      <c r="M1005" s="121">
        <f>IF($C$4="citu pasākumu izmaksas",IF('10a+c+n'!$Q1005="C",'10a+c+n'!M1005,0))</f>
        <v>0</v>
      </c>
      <c r="N1005" s="121">
        <f>IF($C$4="citu pasākumu izmaksas",IF('10a+c+n'!$Q1005="C",'10a+c+n'!N1005,0))</f>
        <v>0</v>
      </c>
      <c r="O1005" s="121">
        <f>IF($C$4="citu pasākumu izmaksas",IF('10a+c+n'!$Q1005="C",'10a+c+n'!O1005,0))</f>
        <v>0</v>
      </c>
      <c r="P1005" s="122">
        <f>IF($C$4="citu pasākumu izmaksas",IF('10a+c+n'!$Q1005="C",'10a+c+n'!P1005,0))</f>
        <v>0</v>
      </c>
    </row>
    <row r="1006" spans="1:16" x14ac:dyDescent="0.2">
      <c r="A1006" s="49">
        <f>IF(P1006=0,0,IF(COUNTBLANK(P1006)=1,0,COUNTA($P$14:P1006)))</f>
        <v>0</v>
      </c>
      <c r="B1006" s="21">
        <f>IF($C$4="citu pasākumu izmaksas",IF('10a+c+n'!$Q1006="C",'10a+c+n'!B1006,0))</f>
        <v>0</v>
      </c>
      <c r="C1006" s="21">
        <f>IF($C$4="citu pasākumu izmaksas",IF('10a+c+n'!$Q1006="C",'10a+c+n'!C1006,0))</f>
        <v>0</v>
      </c>
      <c r="D1006" s="21">
        <f>IF($C$4="citu pasākumu izmaksas",IF('10a+c+n'!$Q1006="C",'10a+c+n'!D1006,0))</f>
        <v>0</v>
      </c>
      <c r="E1006" s="42">
        <f>IF($C$4="citu pasākumu izmaksas",IF('10a+c+n'!$Q1006="C",'10a+c+n'!E1006,0))</f>
        <v>0</v>
      </c>
      <c r="F1006" s="64">
        <f>IF($C$4="citu pasākumu izmaksas",IF('10a+c+n'!$Q1006="C",'10a+c+n'!F1006,0))</f>
        <v>0</v>
      </c>
      <c r="G1006" s="121">
        <f>IF($C$4="citu pasākumu izmaksas",IF('10a+c+n'!$Q1006="C",'10a+c+n'!G1006,0))</f>
        <v>0</v>
      </c>
      <c r="H1006" s="121">
        <f>IF($C$4="citu pasākumu izmaksas",IF('10a+c+n'!$Q1006="C",'10a+c+n'!H1006,0))</f>
        <v>0</v>
      </c>
      <c r="I1006" s="121"/>
      <c r="J1006" s="121"/>
      <c r="K1006" s="122">
        <f>IF($C$4="citu pasākumu izmaksas",IF('10a+c+n'!$Q1006="C",'10a+c+n'!K1006,0))</f>
        <v>0</v>
      </c>
      <c r="L1006" s="83">
        <f>IF($C$4="citu pasākumu izmaksas",IF('10a+c+n'!$Q1006="C",'10a+c+n'!L1006,0))</f>
        <v>0</v>
      </c>
      <c r="M1006" s="121">
        <f>IF($C$4="citu pasākumu izmaksas",IF('10a+c+n'!$Q1006="C",'10a+c+n'!M1006,0))</f>
        <v>0</v>
      </c>
      <c r="N1006" s="121">
        <f>IF($C$4="citu pasākumu izmaksas",IF('10a+c+n'!$Q1006="C",'10a+c+n'!N1006,0))</f>
        <v>0</v>
      </c>
      <c r="O1006" s="121">
        <f>IF($C$4="citu pasākumu izmaksas",IF('10a+c+n'!$Q1006="C",'10a+c+n'!O1006,0))</f>
        <v>0</v>
      </c>
      <c r="P1006" s="122">
        <f>IF($C$4="citu pasākumu izmaksas",IF('10a+c+n'!$Q1006="C",'10a+c+n'!P1006,0))</f>
        <v>0</v>
      </c>
    </row>
    <row r="1007" spans="1:16" x14ac:dyDescent="0.2">
      <c r="A1007" s="49">
        <f>IF(P1007=0,0,IF(COUNTBLANK(P1007)=1,0,COUNTA($P$14:P1007)))</f>
        <v>0</v>
      </c>
      <c r="B1007" s="21">
        <f>IF($C$4="citu pasākumu izmaksas",IF('10a+c+n'!$Q1007="C",'10a+c+n'!B1007,0))</f>
        <v>0</v>
      </c>
      <c r="C1007" s="21">
        <f>IF($C$4="citu pasākumu izmaksas",IF('10a+c+n'!$Q1007="C",'10a+c+n'!C1007,0))</f>
        <v>0</v>
      </c>
      <c r="D1007" s="21">
        <f>IF($C$4="citu pasākumu izmaksas",IF('10a+c+n'!$Q1007="C",'10a+c+n'!D1007,0))</f>
        <v>0</v>
      </c>
      <c r="E1007" s="42">
        <f>IF($C$4="citu pasākumu izmaksas",IF('10a+c+n'!$Q1007="C",'10a+c+n'!E1007,0))</f>
        <v>0</v>
      </c>
      <c r="F1007" s="64">
        <f>IF($C$4="citu pasākumu izmaksas",IF('10a+c+n'!$Q1007="C",'10a+c+n'!F1007,0))</f>
        <v>0</v>
      </c>
      <c r="G1007" s="121">
        <f>IF($C$4="citu pasākumu izmaksas",IF('10a+c+n'!$Q1007="C",'10a+c+n'!G1007,0))</f>
        <v>0</v>
      </c>
      <c r="H1007" s="121">
        <f>IF($C$4="citu pasākumu izmaksas",IF('10a+c+n'!$Q1007="C",'10a+c+n'!H1007,0))</f>
        <v>0</v>
      </c>
      <c r="I1007" s="121"/>
      <c r="J1007" s="121"/>
      <c r="K1007" s="122">
        <f>IF($C$4="citu pasākumu izmaksas",IF('10a+c+n'!$Q1007="C",'10a+c+n'!K1007,0))</f>
        <v>0</v>
      </c>
      <c r="L1007" s="83">
        <f>IF($C$4="citu pasākumu izmaksas",IF('10a+c+n'!$Q1007="C",'10a+c+n'!L1007,0))</f>
        <v>0</v>
      </c>
      <c r="M1007" s="121">
        <f>IF($C$4="citu pasākumu izmaksas",IF('10a+c+n'!$Q1007="C",'10a+c+n'!M1007,0))</f>
        <v>0</v>
      </c>
      <c r="N1007" s="121">
        <f>IF($C$4="citu pasākumu izmaksas",IF('10a+c+n'!$Q1007="C",'10a+c+n'!N1007,0))</f>
        <v>0</v>
      </c>
      <c r="O1007" s="121">
        <f>IF($C$4="citu pasākumu izmaksas",IF('10a+c+n'!$Q1007="C",'10a+c+n'!O1007,0))</f>
        <v>0</v>
      </c>
      <c r="P1007" s="122">
        <f>IF($C$4="citu pasākumu izmaksas",IF('10a+c+n'!$Q1007="C",'10a+c+n'!P1007,0))</f>
        <v>0</v>
      </c>
    </row>
    <row r="1008" spans="1:16" x14ac:dyDescent="0.2">
      <c r="A1008" s="49">
        <f>IF(P1008=0,0,IF(COUNTBLANK(P1008)=1,0,COUNTA($P$14:P1008)))</f>
        <v>0</v>
      </c>
      <c r="B1008" s="21">
        <f>IF($C$4="citu pasākumu izmaksas",IF('10a+c+n'!$Q1008="C",'10a+c+n'!B1008,0))</f>
        <v>0</v>
      </c>
      <c r="C1008" s="21">
        <f>IF($C$4="citu pasākumu izmaksas",IF('10a+c+n'!$Q1008="C",'10a+c+n'!C1008,0))</f>
        <v>0</v>
      </c>
      <c r="D1008" s="21">
        <f>IF($C$4="citu pasākumu izmaksas",IF('10a+c+n'!$Q1008="C",'10a+c+n'!D1008,0))</f>
        <v>0</v>
      </c>
      <c r="E1008" s="42">
        <f>IF($C$4="citu pasākumu izmaksas",IF('10a+c+n'!$Q1008="C",'10a+c+n'!E1008,0))</f>
        <v>0</v>
      </c>
      <c r="F1008" s="64">
        <f>IF($C$4="citu pasākumu izmaksas",IF('10a+c+n'!$Q1008="C",'10a+c+n'!F1008,0))</f>
        <v>0</v>
      </c>
      <c r="G1008" s="121">
        <f>IF($C$4="citu pasākumu izmaksas",IF('10a+c+n'!$Q1008="C",'10a+c+n'!G1008,0))</f>
        <v>0</v>
      </c>
      <c r="H1008" s="121">
        <f>IF($C$4="citu pasākumu izmaksas",IF('10a+c+n'!$Q1008="C",'10a+c+n'!H1008,0))</f>
        <v>0</v>
      </c>
      <c r="I1008" s="121">
        <f>IF($C$4="citu pasākumu izmaksas",IF('10a+c+n'!$Q1008="C",'10a+c+n'!I1008,0))</f>
        <v>0</v>
      </c>
      <c r="J1008" s="121">
        <f>IF($C$4="citu pasākumu izmaksas",IF('10a+c+n'!$Q1008="C",'10a+c+n'!J1008,0))</f>
        <v>0</v>
      </c>
      <c r="K1008" s="122">
        <f>IF($C$4="citu pasākumu izmaksas",IF('10a+c+n'!$Q1008="C",'10a+c+n'!K1008,0))</f>
        <v>0</v>
      </c>
      <c r="L1008" s="83">
        <f>IF($C$4="citu pasākumu izmaksas",IF('10a+c+n'!$Q1008="C",'10a+c+n'!L1008,0))</f>
        <v>0</v>
      </c>
      <c r="M1008" s="121">
        <f>IF($C$4="citu pasākumu izmaksas",IF('10a+c+n'!$Q1008="C",'10a+c+n'!M1008,0))</f>
        <v>0</v>
      </c>
      <c r="N1008" s="121">
        <f>IF($C$4="citu pasākumu izmaksas",IF('10a+c+n'!$Q1008="C",'10a+c+n'!N1008,0))</f>
        <v>0</v>
      </c>
      <c r="O1008" s="121">
        <f>IF($C$4="citu pasākumu izmaksas",IF('10a+c+n'!$Q1008="C",'10a+c+n'!O1008,0))</f>
        <v>0</v>
      </c>
      <c r="P1008" s="122">
        <f>IF($C$4="citu pasākumu izmaksas",IF('10a+c+n'!$Q1008="C",'10a+c+n'!P1008,0))</f>
        <v>0</v>
      </c>
    </row>
    <row r="1009" spans="1:16" x14ac:dyDescent="0.2">
      <c r="A1009" s="49">
        <f>IF(P1009=0,0,IF(COUNTBLANK(P1009)=1,0,COUNTA($P$14:P1009)))</f>
        <v>0</v>
      </c>
      <c r="B1009" s="21">
        <f>IF($C$4="citu pasākumu izmaksas",IF('10a+c+n'!$Q1009="C",'10a+c+n'!B1009,0))</f>
        <v>0</v>
      </c>
      <c r="C1009" s="21">
        <f>IF($C$4="citu pasākumu izmaksas",IF('10a+c+n'!$Q1009="C",'10a+c+n'!C1009,0))</f>
        <v>0</v>
      </c>
      <c r="D1009" s="21">
        <f>IF($C$4="citu pasākumu izmaksas",IF('10a+c+n'!$Q1009="C",'10a+c+n'!D1009,0))</f>
        <v>0</v>
      </c>
      <c r="E1009" s="42">
        <f>IF($C$4="citu pasākumu izmaksas",IF('10a+c+n'!$Q1009="C",'10a+c+n'!E1009,0))</f>
        <v>0</v>
      </c>
      <c r="F1009" s="64">
        <f>IF($C$4="citu pasākumu izmaksas",IF('10a+c+n'!$Q1009="C",'10a+c+n'!F1009,0))</f>
        <v>0</v>
      </c>
      <c r="G1009" s="121">
        <f>IF($C$4="citu pasākumu izmaksas",IF('10a+c+n'!$Q1009="C",'10a+c+n'!G1009,0))</f>
        <v>0</v>
      </c>
      <c r="H1009" s="121">
        <f>IF($C$4="citu pasākumu izmaksas",IF('10a+c+n'!$Q1009="C",'10a+c+n'!H1009,0))</f>
        <v>0</v>
      </c>
      <c r="I1009" s="121">
        <f>IF($C$4="citu pasākumu izmaksas",IF('10a+c+n'!$Q1009="C",'10a+c+n'!I1009,0))</f>
        <v>0</v>
      </c>
      <c r="J1009" s="121">
        <f>IF($C$4="citu pasākumu izmaksas",IF('10a+c+n'!$Q1009="C",'10a+c+n'!J1009,0))</f>
        <v>0</v>
      </c>
      <c r="K1009" s="122">
        <f>IF($C$4="citu pasākumu izmaksas",IF('10a+c+n'!$Q1009="C",'10a+c+n'!K1009,0))</f>
        <v>0</v>
      </c>
      <c r="L1009" s="83">
        <f>IF($C$4="citu pasākumu izmaksas",IF('10a+c+n'!$Q1009="C",'10a+c+n'!L1009,0))</f>
        <v>0</v>
      </c>
      <c r="M1009" s="121">
        <f>IF($C$4="citu pasākumu izmaksas",IF('10a+c+n'!$Q1009="C",'10a+c+n'!M1009,0))</f>
        <v>0</v>
      </c>
      <c r="N1009" s="121">
        <f>IF($C$4="citu pasākumu izmaksas",IF('10a+c+n'!$Q1009="C",'10a+c+n'!N1009,0))</f>
        <v>0</v>
      </c>
      <c r="O1009" s="121">
        <f>IF($C$4="citu pasākumu izmaksas",IF('10a+c+n'!$Q1009="C",'10a+c+n'!O1009,0))</f>
        <v>0</v>
      </c>
      <c r="P1009" s="122">
        <f>IF($C$4="citu pasākumu izmaksas",IF('10a+c+n'!$Q1009="C",'10a+c+n'!P1009,0))</f>
        <v>0</v>
      </c>
    </row>
    <row r="1010" spans="1:16" x14ac:dyDescent="0.2">
      <c r="A1010" s="49">
        <f>IF(P1010=0,0,IF(COUNTBLANK(P1010)=1,0,COUNTA($P$14:P1010)))</f>
        <v>0</v>
      </c>
      <c r="B1010" s="21">
        <f>IF($C$4="citu pasākumu izmaksas",IF('10a+c+n'!$Q1010="C",'10a+c+n'!B1010,0))</f>
        <v>0</v>
      </c>
      <c r="C1010" s="21">
        <f>IF($C$4="citu pasākumu izmaksas",IF('10a+c+n'!$Q1010="C",'10a+c+n'!C1010,0))</f>
        <v>0</v>
      </c>
      <c r="D1010" s="21">
        <f>IF($C$4="citu pasākumu izmaksas",IF('10a+c+n'!$Q1010="C",'10a+c+n'!D1010,0))</f>
        <v>0</v>
      </c>
      <c r="E1010" s="42">
        <f>IF($C$4="citu pasākumu izmaksas",IF('10a+c+n'!$Q1010="C",'10a+c+n'!E1010,0))</f>
        <v>0</v>
      </c>
      <c r="F1010" s="64">
        <f>IF($C$4="citu pasākumu izmaksas",IF('10a+c+n'!$Q1010="C",'10a+c+n'!F1010,0))</f>
        <v>0</v>
      </c>
      <c r="G1010" s="121">
        <f>IF($C$4="citu pasākumu izmaksas",IF('10a+c+n'!$Q1010="C",'10a+c+n'!G1010,0))</f>
        <v>0</v>
      </c>
      <c r="H1010" s="121">
        <f>IF($C$4="citu pasākumu izmaksas",IF('10a+c+n'!$Q1010="C",'10a+c+n'!H1010,0))</f>
        <v>0</v>
      </c>
      <c r="I1010" s="121">
        <f>IF($C$4="citu pasākumu izmaksas",IF('10a+c+n'!$Q1010="C",'10a+c+n'!I1010,0))</f>
        <v>0</v>
      </c>
      <c r="J1010" s="121">
        <f>IF($C$4="citu pasākumu izmaksas",IF('10a+c+n'!$Q1010="C",'10a+c+n'!J1010,0))</f>
        <v>0</v>
      </c>
      <c r="K1010" s="122">
        <f>IF($C$4="citu pasākumu izmaksas",IF('10a+c+n'!$Q1010="C",'10a+c+n'!K1010,0))</f>
        <v>0</v>
      </c>
      <c r="L1010" s="83">
        <f>IF($C$4="citu pasākumu izmaksas",IF('10a+c+n'!$Q1010="C",'10a+c+n'!L1010,0))</f>
        <v>0</v>
      </c>
      <c r="M1010" s="121">
        <f>IF($C$4="citu pasākumu izmaksas",IF('10a+c+n'!$Q1010="C",'10a+c+n'!M1010,0))</f>
        <v>0</v>
      </c>
      <c r="N1010" s="121">
        <f>IF($C$4="citu pasākumu izmaksas",IF('10a+c+n'!$Q1010="C",'10a+c+n'!N1010,0))</f>
        <v>0</v>
      </c>
      <c r="O1010" s="121">
        <f>IF($C$4="citu pasākumu izmaksas",IF('10a+c+n'!$Q1010="C",'10a+c+n'!O1010,0))</f>
        <v>0</v>
      </c>
      <c r="P1010" s="122">
        <f>IF($C$4="citu pasākumu izmaksas",IF('10a+c+n'!$Q1010="C",'10a+c+n'!P1010,0))</f>
        <v>0</v>
      </c>
    </row>
    <row r="1011" spans="1:16" x14ac:dyDescent="0.2">
      <c r="A1011" s="49">
        <f>IF(P1011=0,0,IF(COUNTBLANK(P1011)=1,0,COUNTA($P$14:P1011)))</f>
        <v>0</v>
      </c>
      <c r="B1011" s="21">
        <f>IF($C$4="citu pasākumu izmaksas",IF('10a+c+n'!$Q1011="C",'10a+c+n'!B1011,0))</f>
        <v>0</v>
      </c>
      <c r="C1011" s="21">
        <f>IF($C$4="citu pasākumu izmaksas",IF('10a+c+n'!$Q1011="C",'10a+c+n'!C1011,0))</f>
        <v>0</v>
      </c>
      <c r="D1011" s="21">
        <f>IF($C$4="citu pasākumu izmaksas",IF('10a+c+n'!$Q1011="C",'10a+c+n'!D1011,0))</f>
        <v>0</v>
      </c>
      <c r="E1011" s="42">
        <f>IF($C$4="citu pasākumu izmaksas",IF('10a+c+n'!$Q1011="C",'10a+c+n'!E1011,0))</f>
        <v>0</v>
      </c>
      <c r="F1011" s="64">
        <f>IF($C$4="citu pasākumu izmaksas",IF('10a+c+n'!$Q1011="C",'10a+c+n'!F1011,0))</f>
        <v>0</v>
      </c>
      <c r="G1011" s="121">
        <f>IF($C$4="citu pasākumu izmaksas",IF('10a+c+n'!$Q1011="C",'10a+c+n'!G1011,0))</f>
        <v>0</v>
      </c>
      <c r="H1011" s="121">
        <f>IF($C$4="citu pasākumu izmaksas",IF('10a+c+n'!$Q1011="C",'10a+c+n'!H1011,0))</f>
        <v>0</v>
      </c>
      <c r="I1011" s="121">
        <f>IF($C$4="citu pasākumu izmaksas",IF('10a+c+n'!$Q1011="C",'10a+c+n'!I1011,0))</f>
        <v>0</v>
      </c>
      <c r="J1011" s="121">
        <f>IF($C$4="citu pasākumu izmaksas",IF('10a+c+n'!$Q1011="C",'10a+c+n'!J1011,0))</f>
        <v>0</v>
      </c>
      <c r="K1011" s="122">
        <f>IF($C$4="citu pasākumu izmaksas",IF('10a+c+n'!$Q1011="C",'10a+c+n'!K1011,0))</f>
        <v>0</v>
      </c>
      <c r="L1011" s="83">
        <f>IF($C$4="citu pasākumu izmaksas",IF('10a+c+n'!$Q1011="C",'10a+c+n'!L1011,0))</f>
        <v>0</v>
      </c>
      <c r="M1011" s="121">
        <f>IF($C$4="citu pasākumu izmaksas",IF('10a+c+n'!$Q1011="C",'10a+c+n'!M1011,0))</f>
        <v>0</v>
      </c>
      <c r="N1011" s="121">
        <f>IF($C$4="citu pasākumu izmaksas",IF('10a+c+n'!$Q1011="C",'10a+c+n'!N1011,0))</f>
        <v>0</v>
      </c>
      <c r="O1011" s="121">
        <f>IF($C$4="citu pasākumu izmaksas",IF('10a+c+n'!$Q1011="C",'10a+c+n'!O1011,0))</f>
        <v>0</v>
      </c>
      <c r="P1011" s="122">
        <f>IF($C$4="citu pasākumu izmaksas",IF('10a+c+n'!$Q1011="C",'10a+c+n'!P1011,0))</f>
        <v>0</v>
      </c>
    </row>
    <row r="1012" spans="1:16" x14ac:dyDescent="0.2">
      <c r="A1012" s="49">
        <f>IF(P1012=0,0,IF(COUNTBLANK(P1012)=1,0,COUNTA($P$14:P1012)))</f>
        <v>0</v>
      </c>
      <c r="B1012" s="21">
        <f>IF($C$4="citu pasākumu izmaksas",IF('10a+c+n'!$Q1012="C",'10a+c+n'!B1012,0))</f>
        <v>0</v>
      </c>
      <c r="C1012" s="21">
        <f>IF($C$4="citu pasākumu izmaksas",IF('10a+c+n'!$Q1012="C",'10a+c+n'!C1012,0))</f>
        <v>0</v>
      </c>
      <c r="D1012" s="21">
        <f>IF($C$4="citu pasākumu izmaksas",IF('10a+c+n'!$Q1012="C",'10a+c+n'!D1012,0))</f>
        <v>0</v>
      </c>
      <c r="E1012" s="42">
        <f>IF($C$4="citu pasākumu izmaksas",IF('10a+c+n'!$Q1012="C",'10a+c+n'!E1012,0))</f>
        <v>0</v>
      </c>
      <c r="F1012" s="64">
        <f>IF($C$4="citu pasākumu izmaksas",IF('10a+c+n'!$Q1012="C",'10a+c+n'!F1012,0))</f>
        <v>0</v>
      </c>
      <c r="G1012" s="121">
        <f>IF($C$4="citu pasākumu izmaksas",IF('10a+c+n'!$Q1012="C",'10a+c+n'!G1012,0))</f>
        <v>0</v>
      </c>
      <c r="H1012" s="121">
        <f>IF($C$4="citu pasākumu izmaksas",IF('10a+c+n'!$Q1012="C",'10a+c+n'!H1012,0))</f>
        <v>0</v>
      </c>
      <c r="I1012" s="121">
        <f>IF($C$4="citu pasākumu izmaksas",IF('10a+c+n'!$Q1012="C",'10a+c+n'!I1012,0))</f>
        <v>0</v>
      </c>
      <c r="J1012" s="121">
        <f>IF($C$4="citu pasākumu izmaksas",IF('10a+c+n'!$Q1012="C",'10a+c+n'!J1012,0))</f>
        <v>0</v>
      </c>
      <c r="K1012" s="122">
        <f>IF($C$4="citu pasākumu izmaksas",IF('10a+c+n'!$Q1012="C",'10a+c+n'!K1012,0))</f>
        <v>0</v>
      </c>
      <c r="L1012" s="83">
        <f>IF($C$4="citu pasākumu izmaksas",IF('10a+c+n'!$Q1012="C",'10a+c+n'!L1012,0))</f>
        <v>0</v>
      </c>
      <c r="M1012" s="121">
        <f>IF($C$4="citu pasākumu izmaksas",IF('10a+c+n'!$Q1012="C",'10a+c+n'!M1012,0))</f>
        <v>0</v>
      </c>
      <c r="N1012" s="121">
        <f>IF($C$4="citu pasākumu izmaksas",IF('10a+c+n'!$Q1012="C",'10a+c+n'!N1012,0))</f>
        <v>0</v>
      </c>
      <c r="O1012" s="121">
        <f>IF($C$4="citu pasākumu izmaksas",IF('10a+c+n'!$Q1012="C",'10a+c+n'!O1012,0))</f>
        <v>0</v>
      </c>
      <c r="P1012" s="122">
        <f>IF($C$4="citu pasākumu izmaksas",IF('10a+c+n'!$Q1012="C",'10a+c+n'!P1012,0))</f>
        <v>0</v>
      </c>
    </row>
    <row r="1013" spans="1:16" ht="12" thickBot="1" x14ac:dyDescent="0.25">
      <c r="A1013" s="50">
        <f>IF(P1013=0,0,IF(COUNTBLANK(P1013)=1,0,COUNTA($P$14:P1013)))</f>
        <v>0</v>
      </c>
      <c r="B1013" s="22">
        <f>IF($C$4="citu pasākumu izmaksas",IF('10a+c+n'!$Q1013="C",'10a+c+n'!B1013,0))</f>
        <v>0</v>
      </c>
      <c r="C1013" s="22">
        <f>IF($C$4="citu pasākumu izmaksas",IF('10a+c+n'!$Q1013="C",'10a+c+n'!C1013,0))</f>
        <v>0</v>
      </c>
      <c r="D1013" s="22">
        <f>IF($C$4="citu pasākumu izmaksas",IF('10a+c+n'!$Q1013="C",'10a+c+n'!D1013,0))</f>
        <v>0</v>
      </c>
      <c r="E1013" s="34">
        <f>IF($C$4="citu pasākumu izmaksas",IF('10a+c+n'!$Q1013="C",'10a+c+n'!E1013,0))</f>
        <v>0</v>
      </c>
      <c r="F1013" s="71">
        <f>IF($C$4="citu pasākumu izmaksas",IF('10a+c+n'!$Q1013="C",'10a+c+n'!F1013,0))</f>
        <v>0</v>
      </c>
      <c r="G1013" s="125">
        <f>IF($C$4="citu pasākumu izmaksas",IF('10a+c+n'!$Q1013="C",'10a+c+n'!G1013,0))</f>
        <v>0</v>
      </c>
      <c r="H1013" s="125">
        <f>IF($C$4="citu pasākumu izmaksas",IF('10a+c+n'!$Q1013="C",'10a+c+n'!H1013,0))</f>
        <v>0</v>
      </c>
      <c r="I1013" s="125">
        <f>IF($C$4="citu pasākumu izmaksas",IF('10a+c+n'!$Q1013="C",'10a+c+n'!I1013,0))</f>
        <v>0</v>
      </c>
      <c r="J1013" s="125">
        <f>IF($C$4="citu pasākumu izmaksas",IF('10a+c+n'!$Q1013="C",'10a+c+n'!J1013,0))</f>
        <v>0</v>
      </c>
      <c r="K1013" s="126">
        <f>IF($C$4="citu pasākumu izmaksas",IF('10a+c+n'!$Q1013="C",'10a+c+n'!K1013,0))</f>
        <v>0</v>
      </c>
      <c r="L1013" s="84">
        <f>IF($C$4="citu pasākumu izmaksas",IF('10a+c+n'!$Q1013="C",'10a+c+n'!L1013,0))</f>
        <v>0</v>
      </c>
      <c r="M1013" s="123">
        <f>IF($C$4="citu pasākumu izmaksas",IF('10a+c+n'!$Q1013="C",'10a+c+n'!M1013,0))</f>
        <v>0</v>
      </c>
      <c r="N1013" s="123">
        <f>IF($C$4="citu pasākumu izmaksas",IF('10a+c+n'!$Q1013="C",'10a+c+n'!N1013,0))</f>
        <v>0</v>
      </c>
      <c r="O1013" s="123">
        <f>IF($C$4="citu pasākumu izmaksas",IF('10a+c+n'!$Q1013="C",'10a+c+n'!O1013,0))</f>
        <v>0</v>
      </c>
      <c r="P1013" s="124">
        <f>IF($C$4="citu pasākumu izmaksas",IF('10a+c+n'!$Q1013="C",'10a+c+n'!P1013,0))</f>
        <v>0</v>
      </c>
    </row>
    <row r="1014" spans="1:16" ht="12" customHeight="1" thickBot="1" x14ac:dyDescent="0.25">
      <c r="A1014" s="336" t="s">
        <v>63</v>
      </c>
      <c r="B1014" s="337"/>
      <c r="C1014" s="337"/>
      <c r="D1014" s="337"/>
      <c r="E1014" s="337"/>
      <c r="F1014" s="337"/>
      <c r="G1014" s="337"/>
      <c r="H1014" s="337"/>
      <c r="I1014" s="337"/>
      <c r="J1014" s="337"/>
      <c r="K1014" s="338"/>
      <c r="L1014" s="139">
        <f t="shared" ref="L1014:O1014" si="0">SUM(L14:L1013)</f>
        <v>0</v>
      </c>
      <c r="M1014" s="140">
        <f t="shared" si="0"/>
        <v>0</v>
      </c>
      <c r="N1014" s="140">
        <f t="shared" si="0"/>
        <v>0</v>
      </c>
      <c r="O1014" s="140">
        <f t="shared" si="0"/>
        <v>0</v>
      </c>
      <c r="P1014" s="141">
        <f>SUM(P14:P1013)</f>
        <v>0</v>
      </c>
    </row>
    <row r="1015" spans="1:16" x14ac:dyDescent="0.2">
      <c r="A1015" s="13"/>
      <c r="B1015" s="13"/>
      <c r="C1015" s="13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</row>
    <row r="1016" spans="1:16" x14ac:dyDescent="0.2">
      <c r="A1016" s="13"/>
      <c r="B1016" s="13"/>
      <c r="C1016" s="13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</row>
    <row r="1017" spans="1:16" x14ac:dyDescent="0.2">
      <c r="A1017" s="1" t="s">
        <v>14</v>
      </c>
      <c r="B1017" s="13"/>
      <c r="C1017" s="339">
        <f>'Kops c'!C34:H34</f>
        <v>0</v>
      </c>
      <c r="D1017" s="339"/>
      <c r="E1017" s="339"/>
      <c r="F1017" s="339"/>
      <c r="G1017" s="339"/>
      <c r="H1017" s="339"/>
      <c r="I1017" s="13"/>
      <c r="J1017" s="13"/>
      <c r="K1017" s="13"/>
      <c r="L1017" s="13"/>
      <c r="M1017" s="13"/>
      <c r="N1017" s="13"/>
      <c r="O1017" s="13"/>
      <c r="P1017" s="13"/>
    </row>
    <row r="1018" spans="1:16" x14ac:dyDescent="0.2">
      <c r="A1018" s="13"/>
      <c r="B1018" s="13"/>
      <c r="C1018" s="259" t="s">
        <v>15</v>
      </c>
      <c r="D1018" s="259"/>
      <c r="E1018" s="259"/>
      <c r="F1018" s="259"/>
      <c r="G1018" s="259"/>
      <c r="H1018" s="259"/>
      <c r="I1018" s="13"/>
      <c r="J1018" s="13"/>
      <c r="K1018" s="13"/>
      <c r="L1018" s="13"/>
      <c r="M1018" s="13"/>
      <c r="N1018" s="13"/>
      <c r="O1018" s="13"/>
      <c r="P1018" s="13"/>
    </row>
    <row r="1019" spans="1:16" x14ac:dyDescent="0.2">
      <c r="A1019" s="13"/>
      <c r="B1019" s="13"/>
      <c r="C1019" s="13"/>
      <c r="D1019" s="13"/>
      <c r="E1019" s="13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</row>
    <row r="1020" spans="1:16" x14ac:dyDescent="0.2">
      <c r="A1020" s="303" t="str">
        <f>'Kops n'!A37:D37</f>
        <v>Tāme sastādīta</v>
      </c>
      <c r="B1020" s="304"/>
      <c r="C1020" s="304"/>
      <c r="D1020" s="304"/>
      <c r="E1020" s="13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</row>
    <row r="1021" spans="1:16" x14ac:dyDescent="0.2">
      <c r="A1021" s="13"/>
      <c r="B1021" s="13"/>
      <c r="C1021" s="13"/>
      <c r="D1021" s="13"/>
      <c r="E1021" s="13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</row>
    <row r="1022" spans="1:16" x14ac:dyDescent="0.2">
      <c r="A1022" s="1" t="s">
        <v>41</v>
      </c>
      <c r="B1022" s="13"/>
      <c r="C1022" s="339">
        <f>'Kops c'!C39:H39</f>
        <v>0</v>
      </c>
      <c r="D1022" s="339"/>
      <c r="E1022" s="339"/>
      <c r="F1022" s="339"/>
      <c r="G1022" s="339"/>
      <c r="H1022" s="339"/>
      <c r="I1022" s="13"/>
      <c r="J1022" s="13"/>
      <c r="K1022" s="13"/>
      <c r="L1022" s="13"/>
      <c r="M1022" s="13"/>
      <c r="N1022" s="13"/>
      <c r="O1022" s="13"/>
      <c r="P1022" s="13"/>
    </row>
    <row r="1023" spans="1:16" x14ac:dyDescent="0.2">
      <c r="A1023" s="13"/>
      <c r="B1023" s="13"/>
      <c r="C1023" s="259" t="s">
        <v>15</v>
      </c>
      <c r="D1023" s="259"/>
      <c r="E1023" s="259"/>
      <c r="F1023" s="259"/>
      <c r="G1023" s="259"/>
      <c r="H1023" s="259"/>
      <c r="I1023" s="13"/>
      <c r="J1023" s="13"/>
      <c r="K1023" s="13"/>
      <c r="L1023" s="13"/>
      <c r="M1023" s="13"/>
      <c r="N1023" s="13"/>
      <c r="O1023" s="13"/>
      <c r="P1023" s="13"/>
    </row>
    <row r="1024" spans="1:16" x14ac:dyDescent="0.2">
      <c r="A1024" s="13"/>
      <c r="B1024" s="13"/>
      <c r="C1024" s="13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</row>
    <row r="1025" spans="1:16" x14ac:dyDescent="0.2">
      <c r="A1025" s="79" t="s">
        <v>16</v>
      </c>
      <c r="B1025" s="40"/>
      <c r="C1025" s="87">
        <f>'Kops c'!C42</f>
        <v>0</v>
      </c>
      <c r="D1025" s="40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</row>
    <row r="1026" spans="1:16" x14ac:dyDescent="0.2">
      <c r="A1026" s="13"/>
      <c r="B1026" s="13"/>
      <c r="C1026" s="13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</row>
  </sheetData>
  <mergeCells count="23">
    <mergeCell ref="C1023:H1023"/>
    <mergeCell ref="L12:P12"/>
    <mergeCell ref="A1014:K1014"/>
    <mergeCell ref="C1017:H1017"/>
    <mergeCell ref="C1018:H1018"/>
    <mergeCell ref="A1020:D1020"/>
    <mergeCell ref="C1022:H1022"/>
    <mergeCell ref="D8:L8"/>
    <mergeCell ref="A9:F9"/>
    <mergeCell ref="J9:M9"/>
    <mergeCell ref="N9:O9"/>
    <mergeCell ref="A12:A13"/>
    <mergeCell ref="B12:B13"/>
    <mergeCell ref="C12:C13"/>
    <mergeCell ref="D12:D13"/>
    <mergeCell ref="E12:E13"/>
    <mergeCell ref="F12:K12"/>
    <mergeCell ref="D7:L7"/>
    <mergeCell ref="C2:I2"/>
    <mergeCell ref="C3:I3"/>
    <mergeCell ref="C4:I4"/>
    <mergeCell ref="D5:L5"/>
    <mergeCell ref="D6:L6"/>
  </mergeCells>
  <conditionalFormatting sqref="A1014:K1014">
    <cfRule type="containsText" dxfId="31" priority="3" operator="containsText" text="Tiešās izmaksas kopā, t. sk. darba devēja sociālais nodoklis __.__% ">
      <formula>NOT(ISERROR(SEARCH("Tiešās izmaksas kopā, t. sk. darba devēja sociālais nodoklis __.__% ",A1014)))</formula>
    </cfRule>
  </conditionalFormatting>
  <conditionalFormatting sqref="N9:O9 C2:I2 D5:L8 B14:P1013 L1014:P1014 C1017:H1017 C1022:H1022 C1025">
    <cfRule type="cellIs" dxfId="30" priority="2" operator="equal">
      <formula>0</formula>
    </cfRule>
  </conditionalFormatting>
  <conditionalFormatting sqref="A14:A1013">
    <cfRule type="cellIs" dxfId="29" priority="1" operator="equal">
      <formula>0</formula>
    </cfRule>
  </conditionalFormatting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rgb="FFC00000"/>
  </sheetPr>
  <dimension ref="A1:P1026"/>
  <sheetViews>
    <sheetView workbookViewId="0"/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'10a+c+n'!D1</f>
        <v>10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7" t="str">
        <f>'10a+c+n'!C2:I2</f>
        <v>AER tehnoloģiju uzstādīšana</v>
      </c>
      <c r="D2" s="347"/>
      <c r="E2" s="347"/>
      <c r="F2" s="347"/>
      <c r="G2" s="347"/>
      <c r="H2" s="347"/>
      <c r="I2" s="347"/>
      <c r="J2" s="26"/>
    </row>
    <row r="3" spans="1:16" x14ac:dyDescent="0.2">
      <c r="A3" s="27"/>
      <c r="B3" s="27"/>
      <c r="C3" s="294" t="s">
        <v>21</v>
      </c>
      <c r="D3" s="294"/>
      <c r="E3" s="294"/>
      <c r="F3" s="294"/>
      <c r="G3" s="294"/>
      <c r="H3" s="294"/>
      <c r="I3" s="294"/>
      <c r="J3" s="27"/>
    </row>
    <row r="4" spans="1:16" x14ac:dyDescent="0.2">
      <c r="A4" s="27"/>
      <c r="B4" s="27"/>
      <c r="C4" s="328" t="s">
        <v>19</v>
      </c>
      <c r="D4" s="328"/>
      <c r="E4" s="328"/>
      <c r="F4" s="328"/>
      <c r="G4" s="328"/>
      <c r="H4" s="328"/>
      <c r="I4" s="328"/>
      <c r="J4" s="27"/>
    </row>
    <row r="5" spans="1:16" ht="15" customHeight="1" x14ac:dyDescent="0.2">
      <c r="A5" s="19"/>
      <c r="B5" s="19"/>
      <c r="C5" s="24" t="s">
        <v>5</v>
      </c>
      <c r="D5" s="329" t="str">
        <f>'Kops a+c+n'!D6</f>
        <v>Daudzstāvu dzīvojamās ēkas siltināšana</v>
      </c>
      <c r="E5" s="329"/>
      <c r="F5" s="329"/>
      <c r="G5" s="329"/>
      <c r="H5" s="329"/>
      <c r="I5" s="329"/>
      <c r="J5" s="329"/>
      <c r="K5" s="329"/>
      <c r="L5" s="329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29" t="str">
        <f>'Kops a+c+n'!D7</f>
        <v>Daudzstāvu dzīvojamā ēka</v>
      </c>
      <c r="E6" s="329"/>
      <c r="F6" s="329"/>
      <c r="G6" s="329"/>
      <c r="H6" s="329"/>
      <c r="I6" s="329"/>
      <c r="J6" s="329"/>
      <c r="K6" s="329"/>
      <c r="L6" s="329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29" t="str">
        <f>'Kops a+c+n'!D8</f>
        <v>Brīvības iela 5, Malta</v>
      </c>
      <c r="E7" s="329"/>
      <c r="F7" s="329"/>
      <c r="G7" s="329"/>
      <c r="H7" s="329"/>
      <c r="I7" s="329"/>
      <c r="J7" s="329"/>
      <c r="K7" s="329"/>
      <c r="L7" s="329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29">
        <f>'Kops a+c+n'!D9</f>
        <v>0</v>
      </c>
      <c r="E8" s="329"/>
      <c r="F8" s="329"/>
      <c r="G8" s="329"/>
      <c r="H8" s="329"/>
      <c r="I8" s="329"/>
      <c r="J8" s="329"/>
      <c r="K8" s="329"/>
      <c r="L8" s="329"/>
      <c r="M8" s="13"/>
      <c r="N8" s="13"/>
      <c r="O8" s="13"/>
      <c r="P8" s="13"/>
    </row>
    <row r="9" spans="1:16" ht="11.25" customHeight="1" x14ac:dyDescent="0.2">
      <c r="A9" s="349" t="str">
        <f>'10a+c+n'!A9</f>
        <v>Tāme sastādīta  20__. gada tirgus cenās, pamatojoties uz ___ daļas rasējumiem</v>
      </c>
      <c r="B9" s="349"/>
      <c r="C9" s="349"/>
      <c r="D9" s="349"/>
      <c r="E9" s="349"/>
      <c r="F9" s="349"/>
      <c r="G9" s="28"/>
      <c r="H9" s="28"/>
      <c r="I9" s="28"/>
      <c r="J9" s="331" t="s">
        <v>46</v>
      </c>
      <c r="K9" s="331"/>
      <c r="L9" s="331"/>
      <c r="M9" s="331"/>
      <c r="N9" s="332">
        <f>P1014</f>
        <v>0</v>
      </c>
      <c r="O9" s="332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285" t="s">
        <v>27</v>
      </c>
      <c r="B12" s="340" t="s">
        <v>49</v>
      </c>
      <c r="C12" s="334" t="s">
        <v>50</v>
      </c>
      <c r="D12" s="343" t="s">
        <v>51</v>
      </c>
      <c r="E12" s="345" t="s">
        <v>52</v>
      </c>
      <c r="F12" s="333" t="s">
        <v>53</v>
      </c>
      <c r="G12" s="334"/>
      <c r="H12" s="334"/>
      <c r="I12" s="334"/>
      <c r="J12" s="334"/>
      <c r="K12" s="335"/>
      <c r="L12" s="348" t="s">
        <v>54</v>
      </c>
      <c r="M12" s="334"/>
      <c r="N12" s="334"/>
      <c r="O12" s="334"/>
      <c r="P12" s="335"/>
    </row>
    <row r="13" spans="1:16" ht="126.75" customHeight="1" thickBot="1" x14ac:dyDescent="0.25">
      <c r="A13" s="286"/>
      <c r="B13" s="341"/>
      <c r="C13" s="342"/>
      <c r="D13" s="344"/>
      <c r="E13" s="346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68" t="s">
        <v>56</v>
      </c>
      <c r="M13" s="54" t="s">
        <v>58</v>
      </c>
      <c r="N13" s="54" t="s">
        <v>59</v>
      </c>
      <c r="O13" s="54" t="s">
        <v>60</v>
      </c>
      <c r="P13" s="92" t="s">
        <v>61</v>
      </c>
    </row>
    <row r="14" spans="1:16" x14ac:dyDescent="0.2">
      <c r="A14" s="48">
        <f>IF(P14=0,0,IF(COUNTBLANK(P14)=1,0,COUNTA($P$14:P14)))</f>
        <v>0</v>
      </c>
      <c r="B14" s="20">
        <f>IF($C$4="Neattiecināmās izmaksas",IF('10a+c+n'!$Q14="N",'10a+c+n'!B14,0))</f>
        <v>0</v>
      </c>
      <c r="C14" s="20">
        <f>IF($C$4="Neattiecināmās izmaksas",IF('10a+c+n'!$Q14="N",'10a+c+n'!C14,0))</f>
        <v>0</v>
      </c>
      <c r="D14" s="20">
        <f>IF($C$4="Neattiecināmās izmaksas",IF('10a+c+n'!$Q14="N",'10a+c+n'!D14,0))</f>
        <v>0</v>
      </c>
      <c r="E14" s="41"/>
      <c r="F14" s="62"/>
      <c r="G14" s="119"/>
      <c r="H14" s="119">
        <f>IF($C$4="Neattiecināmās izmaksas",IF('10a+c+n'!$Q14="N",'10a+c+n'!H14,0))</f>
        <v>0</v>
      </c>
      <c r="I14" s="119"/>
      <c r="J14" s="119"/>
      <c r="K14" s="120">
        <f>IF($C$4="Neattiecināmās izmaksas",IF('10a+c+n'!$Q14="N",'10a+c+n'!K14,0))</f>
        <v>0</v>
      </c>
      <c r="L14" s="82">
        <f>IF($C$4="Neattiecināmās izmaksas",IF('10a+c+n'!$Q14="N",'10a+c+n'!L14,0))</f>
        <v>0</v>
      </c>
      <c r="M14" s="119">
        <f>IF($C$4="Neattiecināmās izmaksas",IF('10a+c+n'!$Q14="N",'10a+c+n'!M14,0))</f>
        <v>0</v>
      </c>
      <c r="N14" s="119">
        <f>IF($C$4="Neattiecināmās izmaksas",IF('10a+c+n'!$Q14="N",'10a+c+n'!N14,0))</f>
        <v>0</v>
      </c>
      <c r="O14" s="119">
        <f>IF($C$4="Neattiecināmās izmaksas",IF('10a+c+n'!$Q14="N",'10a+c+n'!O14,0))</f>
        <v>0</v>
      </c>
      <c r="P14" s="120">
        <f>IF($C$4="Neattiecināmās izmaksas",IF('10a+c+n'!$Q14="N",'10a+c+n'!P14,0))</f>
        <v>0</v>
      </c>
    </row>
    <row r="15" spans="1:16" x14ac:dyDescent="0.2">
      <c r="A15" s="49">
        <f>IF(P15=0,0,IF(COUNTBLANK(P15)=1,0,COUNTA($P$14:P15)))</f>
        <v>0</v>
      </c>
      <c r="B15" s="21">
        <f>IF($C$4="Neattiecināmās izmaksas",IF('10a+c+n'!$Q15="N",'10a+c+n'!B15,0))</f>
        <v>0</v>
      </c>
      <c r="C15" s="21">
        <f>IF($C$4="Neattiecināmās izmaksas",IF('10a+c+n'!$Q15="N",'10a+c+n'!C15,0))</f>
        <v>0</v>
      </c>
      <c r="D15" s="21">
        <f>IF($C$4="Neattiecināmās izmaksas",IF('10a+c+n'!$Q15="N",'10a+c+n'!D15,0))</f>
        <v>0</v>
      </c>
      <c r="E15" s="42"/>
      <c r="F15" s="64"/>
      <c r="G15" s="121"/>
      <c r="H15" s="121">
        <f>IF($C$4="Neattiecināmās izmaksas",IF('10a+c+n'!$Q15="N",'10a+c+n'!H15,0))</f>
        <v>0</v>
      </c>
      <c r="I15" s="121"/>
      <c r="J15" s="121"/>
      <c r="K15" s="122">
        <f>IF($C$4="Neattiecināmās izmaksas",IF('10a+c+n'!$Q15="N",'10a+c+n'!K15,0))</f>
        <v>0</v>
      </c>
      <c r="L15" s="83">
        <f>IF($C$4="Neattiecināmās izmaksas",IF('10a+c+n'!$Q15="N",'10a+c+n'!L15,0))</f>
        <v>0</v>
      </c>
      <c r="M15" s="121">
        <f>IF($C$4="Neattiecināmās izmaksas",IF('10a+c+n'!$Q15="N",'10a+c+n'!M15,0))</f>
        <v>0</v>
      </c>
      <c r="N15" s="121">
        <f>IF($C$4="Neattiecināmās izmaksas",IF('10a+c+n'!$Q15="N",'10a+c+n'!N15,0))</f>
        <v>0</v>
      </c>
      <c r="O15" s="121">
        <f>IF($C$4="Neattiecināmās izmaksas",IF('10a+c+n'!$Q15="N",'10a+c+n'!O15,0))</f>
        <v>0</v>
      </c>
      <c r="P15" s="122">
        <f>IF($C$4="Neattiecināmās izmaksas",IF('10a+c+n'!$Q15="N",'10a+c+n'!P15,0))</f>
        <v>0</v>
      </c>
    </row>
    <row r="16" spans="1:16" x14ac:dyDescent="0.2">
      <c r="A16" s="49">
        <f>IF(P16=0,0,IF(COUNTBLANK(P16)=1,0,COUNTA($P$14:P16)))</f>
        <v>0</v>
      </c>
      <c r="B16" s="21">
        <f>IF($C$4="Neattiecināmās izmaksas",IF('10a+c+n'!$Q16="N",'10a+c+n'!B16,0))</f>
        <v>0</v>
      </c>
      <c r="C16" s="21">
        <f>IF($C$4="Neattiecināmās izmaksas",IF('10a+c+n'!$Q16="N",'10a+c+n'!C16,0))</f>
        <v>0</v>
      </c>
      <c r="D16" s="21">
        <f>IF($C$4="Neattiecināmās izmaksas",IF('10a+c+n'!$Q16="N",'10a+c+n'!D16,0))</f>
        <v>0</v>
      </c>
      <c r="E16" s="42"/>
      <c r="F16" s="64"/>
      <c r="G16" s="121"/>
      <c r="H16" s="121">
        <f>IF($C$4="Neattiecināmās izmaksas",IF('10a+c+n'!$Q16="N",'10a+c+n'!H16,0))</f>
        <v>0</v>
      </c>
      <c r="I16" s="121"/>
      <c r="J16" s="121"/>
      <c r="K16" s="122">
        <f>IF($C$4="Neattiecināmās izmaksas",IF('10a+c+n'!$Q16="N",'10a+c+n'!K16,0))</f>
        <v>0</v>
      </c>
      <c r="L16" s="83">
        <f>IF($C$4="Neattiecināmās izmaksas",IF('10a+c+n'!$Q16="N",'10a+c+n'!L16,0))</f>
        <v>0</v>
      </c>
      <c r="M16" s="121">
        <f>IF($C$4="Neattiecināmās izmaksas",IF('10a+c+n'!$Q16="N",'10a+c+n'!M16,0))</f>
        <v>0</v>
      </c>
      <c r="N16" s="121">
        <f>IF($C$4="Neattiecināmās izmaksas",IF('10a+c+n'!$Q16="N",'10a+c+n'!N16,0))</f>
        <v>0</v>
      </c>
      <c r="O16" s="121">
        <f>IF($C$4="Neattiecināmās izmaksas",IF('10a+c+n'!$Q16="N",'10a+c+n'!O16,0))</f>
        <v>0</v>
      </c>
      <c r="P16" s="122">
        <f>IF($C$4="Neattiecināmās izmaksas",IF('10a+c+n'!$Q16="N",'10a+c+n'!P16,0))</f>
        <v>0</v>
      </c>
    </row>
    <row r="17" spans="1:16" x14ac:dyDescent="0.2">
      <c r="A17" s="49">
        <f>IF(P17=0,0,IF(COUNTBLANK(P17)=1,0,COUNTA($P$14:P17)))</f>
        <v>0</v>
      </c>
      <c r="B17" s="21">
        <f>IF($C$4="Neattiecināmās izmaksas",IF('10a+c+n'!$Q17="N",'10a+c+n'!B17,0))</f>
        <v>0</v>
      </c>
      <c r="C17" s="21">
        <f>IF($C$4="Neattiecināmās izmaksas",IF('10a+c+n'!$Q17="N",'10a+c+n'!C17,0))</f>
        <v>0</v>
      </c>
      <c r="D17" s="21">
        <f>IF($C$4="Neattiecināmās izmaksas",IF('10a+c+n'!$Q17="N",'10a+c+n'!D17,0))</f>
        <v>0</v>
      </c>
      <c r="E17" s="42"/>
      <c r="F17" s="64"/>
      <c r="G17" s="121"/>
      <c r="H17" s="121">
        <f>IF($C$4="Neattiecināmās izmaksas",IF('10a+c+n'!$Q17="N",'10a+c+n'!H17,0))</f>
        <v>0</v>
      </c>
      <c r="I17" s="121"/>
      <c r="J17" s="121"/>
      <c r="K17" s="122">
        <f>IF($C$4="Neattiecināmās izmaksas",IF('10a+c+n'!$Q17="N",'10a+c+n'!K17,0))</f>
        <v>0</v>
      </c>
      <c r="L17" s="83">
        <f>IF($C$4="Neattiecināmās izmaksas",IF('10a+c+n'!$Q17="N",'10a+c+n'!L17,0))</f>
        <v>0</v>
      </c>
      <c r="M17" s="121">
        <f>IF($C$4="Neattiecināmās izmaksas",IF('10a+c+n'!$Q17="N",'10a+c+n'!M17,0))</f>
        <v>0</v>
      </c>
      <c r="N17" s="121">
        <f>IF($C$4="Neattiecināmās izmaksas",IF('10a+c+n'!$Q17="N",'10a+c+n'!N17,0))</f>
        <v>0</v>
      </c>
      <c r="O17" s="121">
        <f>IF($C$4="Neattiecināmās izmaksas",IF('10a+c+n'!$Q17="N",'10a+c+n'!O17,0))</f>
        <v>0</v>
      </c>
      <c r="P17" s="122">
        <f>IF($C$4="Neattiecināmās izmaksas",IF('10a+c+n'!$Q17="N",'10a+c+n'!P17,0))</f>
        <v>0</v>
      </c>
    </row>
    <row r="18" spans="1:16" x14ac:dyDescent="0.2">
      <c r="A18" s="49">
        <f>IF(P18=0,0,IF(COUNTBLANK(P18)=1,0,COUNTA($P$14:P18)))</f>
        <v>0</v>
      </c>
      <c r="B18" s="21">
        <f>IF($C$4="Neattiecināmās izmaksas",IF('10a+c+n'!$Q18="N",'10a+c+n'!B18,0))</f>
        <v>0</v>
      </c>
      <c r="C18" s="21">
        <f>IF($C$4="Neattiecināmās izmaksas",IF('10a+c+n'!$Q18="N",'10a+c+n'!C18,0))</f>
        <v>0</v>
      </c>
      <c r="D18" s="21">
        <f>IF($C$4="Neattiecināmās izmaksas",IF('10a+c+n'!$Q18="N",'10a+c+n'!D18,0))</f>
        <v>0</v>
      </c>
      <c r="E18" s="42"/>
      <c r="F18" s="64"/>
      <c r="G18" s="121"/>
      <c r="H18" s="121">
        <f>IF($C$4="Neattiecināmās izmaksas",IF('10a+c+n'!$Q18="N",'10a+c+n'!H18,0))</f>
        <v>0</v>
      </c>
      <c r="I18" s="121"/>
      <c r="J18" s="121"/>
      <c r="K18" s="122">
        <f>IF($C$4="Neattiecināmās izmaksas",IF('10a+c+n'!$Q18="N",'10a+c+n'!K18,0))</f>
        <v>0</v>
      </c>
      <c r="L18" s="83">
        <f>IF($C$4="Neattiecināmās izmaksas",IF('10a+c+n'!$Q18="N",'10a+c+n'!L18,0))</f>
        <v>0</v>
      </c>
      <c r="M18" s="121">
        <f>IF($C$4="Neattiecināmās izmaksas",IF('10a+c+n'!$Q18="N",'10a+c+n'!M18,0))</f>
        <v>0</v>
      </c>
      <c r="N18" s="121">
        <f>IF($C$4="Neattiecināmās izmaksas",IF('10a+c+n'!$Q18="N",'10a+c+n'!N18,0))</f>
        <v>0</v>
      </c>
      <c r="O18" s="121">
        <f>IF($C$4="Neattiecināmās izmaksas",IF('10a+c+n'!$Q18="N",'10a+c+n'!O18,0))</f>
        <v>0</v>
      </c>
      <c r="P18" s="122">
        <f>IF($C$4="Neattiecināmās izmaksas",IF('10a+c+n'!$Q18="N",'10a+c+n'!P18,0))</f>
        <v>0</v>
      </c>
    </row>
    <row r="19" spans="1:16" x14ac:dyDescent="0.2">
      <c r="A19" s="49">
        <f>IF(P19=0,0,IF(COUNTBLANK(P19)=1,0,COUNTA($P$14:P19)))</f>
        <v>0</v>
      </c>
      <c r="B19" s="21">
        <f>IF($C$4="Neattiecināmās izmaksas",IF('10a+c+n'!$Q19="N",'10a+c+n'!B19,0))</f>
        <v>0</v>
      </c>
      <c r="C19" s="21">
        <f>IF($C$4="Neattiecināmās izmaksas",IF('10a+c+n'!$Q19="N",'10a+c+n'!C19,0))</f>
        <v>0</v>
      </c>
      <c r="D19" s="21">
        <f>IF($C$4="Neattiecināmās izmaksas",IF('10a+c+n'!$Q19="N",'10a+c+n'!D19,0))</f>
        <v>0</v>
      </c>
      <c r="E19" s="42"/>
      <c r="F19" s="64"/>
      <c r="G19" s="121"/>
      <c r="H19" s="121">
        <f>IF($C$4="Neattiecināmās izmaksas",IF('10a+c+n'!$Q19="N",'10a+c+n'!H19,0))</f>
        <v>0</v>
      </c>
      <c r="I19" s="121"/>
      <c r="J19" s="121"/>
      <c r="K19" s="122">
        <f>IF($C$4="Neattiecināmās izmaksas",IF('10a+c+n'!$Q19="N",'10a+c+n'!K19,0))</f>
        <v>0</v>
      </c>
      <c r="L19" s="83">
        <f>IF($C$4="Neattiecināmās izmaksas",IF('10a+c+n'!$Q19="N",'10a+c+n'!L19,0))</f>
        <v>0</v>
      </c>
      <c r="M19" s="121">
        <f>IF($C$4="Neattiecināmās izmaksas",IF('10a+c+n'!$Q19="N",'10a+c+n'!M19,0))</f>
        <v>0</v>
      </c>
      <c r="N19" s="121">
        <f>IF($C$4="Neattiecināmās izmaksas",IF('10a+c+n'!$Q19="N",'10a+c+n'!N19,0))</f>
        <v>0</v>
      </c>
      <c r="O19" s="121">
        <f>IF($C$4="Neattiecināmās izmaksas",IF('10a+c+n'!$Q19="N",'10a+c+n'!O19,0))</f>
        <v>0</v>
      </c>
      <c r="P19" s="122">
        <f>IF($C$4="Neattiecināmās izmaksas",IF('10a+c+n'!$Q19="N",'10a+c+n'!P19,0))</f>
        <v>0</v>
      </c>
    </row>
    <row r="20" spans="1:16" x14ac:dyDescent="0.2">
      <c r="A20" s="49">
        <f>IF(P20=0,0,IF(COUNTBLANK(P20)=1,0,COUNTA($P$14:P20)))</f>
        <v>0</v>
      </c>
      <c r="B20" s="21">
        <f>IF($C$4="Neattiecināmās izmaksas",IF('10a+c+n'!$Q20="N",'10a+c+n'!B20,0))</f>
        <v>0</v>
      </c>
      <c r="C20" s="21">
        <f>IF($C$4="Neattiecināmās izmaksas",IF('10a+c+n'!$Q20="N",'10a+c+n'!C20,0))</f>
        <v>0</v>
      </c>
      <c r="D20" s="21">
        <f>IF($C$4="Neattiecināmās izmaksas",IF('10a+c+n'!$Q20="N",'10a+c+n'!D20,0))</f>
        <v>0</v>
      </c>
      <c r="E20" s="42"/>
      <c r="F20" s="64"/>
      <c r="G20" s="121"/>
      <c r="H20" s="121">
        <f>IF($C$4="Neattiecināmās izmaksas",IF('10a+c+n'!$Q20="N",'10a+c+n'!H20,0))</f>
        <v>0</v>
      </c>
      <c r="I20" s="121"/>
      <c r="J20" s="121"/>
      <c r="K20" s="122">
        <f>IF($C$4="Neattiecināmās izmaksas",IF('10a+c+n'!$Q20="N",'10a+c+n'!K20,0))</f>
        <v>0</v>
      </c>
      <c r="L20" s="83">
        <f>IF($C$4="Neattiecināmās izmaksas",IF('10a+c+n'!$Q20="N",'10a+c+n'!L20,0))</f>
        <v>0</v>
      </c>
      <c r="M20" s="121">
        <f>IF($C$4="Neattiecināmās izmaksas",IF('10a+c+n'!$Q20="N",'10a+c+n'!M20,0))</f>
        <v>0</v>
      </c>
      <c r="N20" s="121">
        <f>IF($C$4="Neattiecināmās izmaksas",IF('10a+c+n'!$Q20="N",'10a+c+n'!N20,0))</f>
        <v>0</v>
      </c>
      <c r="O20" s="121">
        <f>IF($C$4="Neattiecināmās izmaksas",IF('10a+c+n'!$Q20="N",'10a+c+n'!O20,0))</f>
        <v>0</v>
      </c>
      <c r="P20" s="122">
        <f>IF($C$4="Neattiecināmās izmaksas",IF('10a+c+n'!$Q20="N",'10a+c+n'!P20,0))</f>
        <v>0</v>
      </c>
    </row>
    <row r="21" spans="1:16" x14ac:dyDescent="0.2">
      <c r="A21" s="49">
        <f>IF(P21=0,0,IF(COUNTBLANK(P21)=1,0,COUNTA($P$14:P21)))</f>
        <v>0</v>
      </c>
      <c r="B21" s="21">
        <f>IF($C$4="Neattiecināmās izmaksas",IF('10a+c+n'!$Q21="N",'10a+c+n'!B21,0))</f>
        <v>0</v>
      </c>
      <c r="C21" s="21">
        <f>IF($C$4="Neattiecināmās izmaksas",IF('10a+c+n'!$Q21="N",'10a+c+n'!C21,0))</f>
        <v>0</v>
      </c>
      <c r="D21" s="21">
        <f>IF($C$4="Neattiecināmās izmaksas",IF('10a+c+n'!$Q21="N",'10a+c+n'!D21,0))</f>
        <v>0</v>
      </c>
      <c r="E21" s="42"/>
      <c r="F21" s="64"/>
      <c r="G21" s="121"/>
      <c r="H21" s="121">
        <f>IF($C$4="Neattiecināmās izmaksas",IF('10a+c+n'!$Q21="N",'10a+c+n'!H21,0))</f>
        <v>0</v>
      </c>
      <c r="I21" s="121"/>
      <c r="J21" s="121"/>
      <c r="K21" s="122">
        <f>IF($C$4="Neattiecināmās izmaksas",IF('10a+c+n'!$Q21="N",'10a+c+n'!K21,0))</f>
        <v>0</v>
      </c>
      <c r="L21" s="83">
        <f>IF($C$4="Neattiecināmās izmaksas",IF('10a+c+n'!$Q21="N",'10a+c+n'!L21,0))</f>
        <v>0</v>
      </c>
      <c r="M21" s="121">
        <f>IF($C$4="Neattiecināmās izmaksas",IF('10a+c+n'!$Q21="N",'10a+c+n'!M21,0))</f>
        <v>0</v>
      </c>
      <c r="N21" s="121">
        <f>IF($C$4="Neattiecināmās izmaksas",IF('10a+c+n'!$Q21="N",'10a+c+n'!N21,0))</f>
        <v>0</v>
      </c>
      <c r="O21" s="121">
        <f>IF($C$4="Neattiecināmās izmaksas",IF('10a+c+n'!$Q21="N",'10a+c+n'!O21,0))</f>
        <v>0</v>
      </c>
      <c r="P21" s="122">
        <f>IF($C$4="Neattiecināmās izmaksas",IF('10a+c+n'!$Q21="N",'10a+c+n'!P21,0))</f>
        <v>0</v>
      </c>
    </row>
    <row r="22" spans="1:16" x14ac:dyDescent="0.2">
      <c r="A22" s="49">
        <f>IF(P22=0,0,IF(COUNTBLANK(P22)=1,0,COUNTA($P$14:P22)))</f>
        <v>0</v>
      </c>
      <c r="B22" s="21">
        <f>IF($C$4="Neattiecināmās izmaksas",IF('10a+c+n'!$Q22="N",'10a+c+n'!B22,0))</f>
        <v>0</v>
      </c>
      <c r="C22" s="21">
        <f>IF($C$4="Neattiecināmās izmaksas",IF('10a+c+n'!$Q22="N",'10a+c+n'!C22,0))</f>
        <v>0</v>
      </c>
      <c r="D22" s="21">
        <f>IF($C$4="Neattiecināmās izmaksas",IF('10a+c+n'!$Q22="N",'10a+c+n'!D22,0))</f>
        <v>0</v>
      </c>
      <c r="E22" s="42"/>
      <c r="F22" s="64"/>
      <c r="G22" s="121"/>
      <c r="H22" s="121">
        <f>IF($C$4="Neattiecināmās izmaksas",IF('10a+c+n'!$Q22="N",'10a+c+n'!H22,0))</f>
        <v>0</v>
      </c>
      <c r="I22" s="121"/>
      <c r="J22" s="121"/>
      <c r="K22" s="122">
        <f>IF($C$4="Neattiecināmās izmaksas",IF('10a+c+n'!$Q22="N",'10a+c+n'!K22,0))</f>
        <v>0</v>
      </c>
      <c r="L22" s="83">
        <f>IF($C$4="Neattiecināmās izmaksas",IF('10a+c+n'!$Q22="N",'10a+c+n'!L22,0))</f>
        <v>0</v>
      </c>
      <c r="M22" s="121">
        <f>IF($C$4="Neattiecināmās izmaksas",IF('10a+c+n'!$Q22="N",'10a+c+n'!M22,0))</f>
        <v>0</v>
      </c>
      <c r="N22" s="121">
        <f>IF($C$4="Neattiecināmās izmaksas",IF('10a+c+n'!$Q22="N",'10a+c+n'!N22,0))</f>
        <v>0</v>
      </c>
      <c r="O22" s="121">
        <f>IF($C$4="Neattiecināmās izmaksas",IF('10a+c+n'!$Q22="N",'10a+c+n'!O22,0))</f>
        <v>0</v>
      </c>
      <c r="P22" s="122">
        <f>IF($C$4="Neattiecināmās izmaksas",IF('10a+c+n'!$Q22="N",'10a+c+n'!P22,0))</f>
        <v>0</v>
      </c>
    </row>
    <row r="23" spans="1:16" x14ac:dyDescent="0.2">
      <c r="A23" s="49">
        <f>IF(P23=0,0,IF(COUNTBLANK(P23)=1,0,COUNTA($P$14:P23)))</f>
        <v>0</v>
      </c>
      <c r="B23" s="21">
        <f>IF($C$4="Neattiecināmās izmaksas",IF('10a+c+n'!$Q23="N",'10a+c+n'!B23,0))</f>
        <v>0</v>
      </c>
      <c r="C23" s="21">
        <f>IF($C$4="Neattiecināmās izmaksas",IF('10a+c+n'!$Q23="N",'10a+c+n'!C23,0))</f>
        <v>0</v>
      </c>
      <c r="D23" s="21">
        <f>IF($C$4="Neattiecināmās izmaksas",IF('10a+c+n'!$Q23="N",'10a+c+n'!D23,0))</f>
        <v>0</v>
      </c>
      <c r="E23" s="42"/>
      <c r="F23" s="64"/>
      <c r="G23" s="121"/>
      <c r="H23" s="121">
        <f>IF($C$4="Neattiecināmās izmaksas",IF('10a+c+n'!$Q23="N",'10a+c+n'!H23,0))</f>
        <v>0</v>
      </c>
      <c r="I23" s="121"/>
      <c r="J23" s="121"/>
      <c r="K23" s="122">
        <f>IF($C$4="Neattiecināmās izmaksas",IF('10a+c+n'!$Q23="N",'10a+c+n'!K23,0))</f>
        <v>0</v>
      </c>
      <c r="L23" s="83">
        <f>IF($C$4="Neattiecināmās izmaksas",IF('10a+c+n'!$Q23="N",'10a+c+n'!L23,0))</f>
        <v>0</v>
      </c>
      <c r="M23" s="121">
        <f>IF($C$4="Neattiecināmās izmaksas",IF('10a+c+n'!$Q23="N",'10a+c+n'!M23,0))</f>
        <v>0</v>
      </c>
      <c r="N23" s="121">
        <f>IF($C$4="Neattiecināmās izmaksas",IF('10a+c+n'!$Q23="N",'10a+c+n'!N23,0))</f>
        <v>0</v>
      </c>
      <c r="O23" s="121">
        <f>IF($C$4="Neattiecināmās izmaksas",IF('10a+c+n'!$Q23="N",'10a+c+n'!O23,0))</f>
        <v>0</v>
      </c>
      <c r="P23" s="122">
        <f>IF($C$4="Neattiecināmās izmaksas",IF('10a+c+n'!$Q23="N",'10a+c+n'!P23,0))</f>
        <v>0</v>
      </c>
    </row>
    <row r="24" spans="1:16" x14ac:dyDescent="0.2">
      <c r="A24" s="49">
        <f>IF(P24=0,0,IF(COUNTBLANK(P24)=1,0,COUNTA($P$14:P24)))</f>
        <v>0</v>
      </c>
      <c r="B24" s="21">
        <f>IF($C$4="Neattiecināmās izmaksas",IF('10a+c+n'!$Q24="N",'10a+c+n'!B24,0))</f>
        <v>0</v>
      </c>
      <c r="C24" s="21">
        <f>IF($C$4="Neattiecināmās izmaksas",IF('10a+c+n'!$Q24="N",'10a+c+n'!C24,0))</f>
        <v>0</v>
      </c>
      <c r="D24" s="21">
        <f>IF($C$4="Neattiecināmās izmaksas",IF('10a+c+n'!$Q24="N",'10a+c+n'!D24,0))</f>
        <v>0</v>
      </c>
      <c r="E24" s="42"/>
      <c r="F24" s="64"/>
      <c r="G24" s="121"/>
      <c r="H24" s="121">
        <f>IF($C$4="Neattiecināmās izmaksas",IF('10a+c+n'!$Q24="N",'10a+c+n'!H24,0))</f>
        <v>0</v>
      </c>
      <c r="I24" s="121"/>
      <c r="J24" s="121"/>
      <c r="K24" s="122">
        <f>IF($C$4="Neattiecināmās izmaksas",IF('10a+c+n'!$Q24="N",'10a+c+n'!K24,0))</f>
        <v>0</v>
      </c>
      <c r="L24" s="83">
        <f>IF($C$4="Neattiecināmās izmaksas",IF('10a+c+n'!$Q24="N",'10a+c+n'!L24,0))</f>
        <v>0</v>
      </c>
      <c r="M24" s="121">
        <f>IF($C$4="Neattiecināmās izmaksas",IF('10a+c+n'!$Q24="N",'10a+c+n'!M24,0))</f>
        <v>0</v>
      </c>
      <c r="N24" s="121">
        <f>IF($C$4="Neattiecināmās izmaksas",IF('10a+c+n'!$Q24="N",'10a+c+n'!N24,0))</f>
        <v>0</v>
      </c>
      <c r="O24" s="121">
        <f>IF($C$4="Neattiecināmās izmaksas",IF('10a+c+n'!$Q24="N",'10a+c+n'!O24,0))</f>
        <v>0</v>
      </c>
      <c r="P24" s="122">
        <f>IF($C$4="Neattiecināmās izmaksas",IF('10a+c+n'!$Q24="N",'10a+c+n'!P24,0))</f>
        <v>0</v>
      </c>
    </row>
    <row r="25" spans="1:16" x14ac:dyDescent="0.2">
      <c r="A25" s="49">
        <f>IF(P25=0,0,IF(COUNTBLANK(P25)=1,0,COUNTA($P$14:P25)))</f>
        <v>0</v>
      </c>
      <c r="B25" s="21">
        <f>IF($C$4="Neattiecināmās izmaksas",IF('10a+c+n'!$Q25="N",'10a+c+n'!B25,0))</f>
        <v>0</v>
      </c>
      <c r="C25" s="21">
        <f>IF($C$4="Neattiecināmās izmaksas",IF('10a+c+n'!$Q25="N",'10a+c+n'!C25,0))</f>
        <v>0</v>
      </c>
      <c r="D25" s="21">
        <f>IF($C$4="Neattiecināmās izmaksas",IF('10a+c+n'!$Q25="N",'10a+c+n'!D25,0))</f>
        <v>0</v>
      </c>
      <c r="E25" s="42"/>
      <c r="F25" s="64"/>
      <c r="G25" s="121"/>
      <c r="H25" s="121">
        <f>IF($C$4="Neattiecināmās izmaksas",IF('10a+c+n'!$Q25="N",'10a+c+n'!H25,0))</f>
        <v>0</v>
      </c>
      <c r="I25" s="121"/>
      <c r="J25" s="121"/>
      <c r="K25" s="122">
        <f>IF($C$4="Neattiecināmās izmaksas",IF('10a+c+n'!$Q25="N",'10a+c+n'!K25,0))</f>
        <v>0</v>
      </c>
      <c r="L25" s="83">
        <f>IF($C$4="Neattiecināmās izmaksas",IF('10a+c+n'!$Q25="N",'10a+c+n'!L25,0))</f>
        <v>0</v>
      </c>
      <c r="M25" s="121">
        <f>IF($C$4="Neattiecināmās izmaksas",IF('10a+c+n'!$Q25="N",'10a+c+n'!M25,0))</f>
        <v>0</v>
      </c>
      <c r="N25" s="121">
        <f>IF($C$4="Neattiecināmās izmaksas",IF('10a+c+n'!$Q25="N",'10a+c+n'!N25,0))</f>
        <v>0</v>
      </c>
      <c r="O25" s="121">
        <f>IF($C$4="Neattiecināmās izmaksas",IF('10a+c+n'!$Q25="N",'10a+c+n'!O25,0))</f>
        <v>0</v>
      </c>
      <c r="P25" s="122">
        <f>IF($C$4="Neattiecināmās izmaksas",IF('10a+c+n'!$Q25="N",'10a+c+n'!P25,0))</f>
        <v>0</v>
      </c>
    </row>
    <row r="26" spans="1:16" x14ac:dyDescent="0.2">
      <c r="A26" s="49">
        <f>IF(P26=0,0,IF(COUNTBLANK(P26)=1,0,COUNTA($P$14:P26)))</f>
        <v>0</v>
      </c>
      <c r="B26" s="21">
        <f>IF($C$4="Neattiecināmās izmaksas",IF('10a+c+n'!$Q26="N",'10a+c+n'!B26,0))</f>
        <v>0</v>
      </c>
      <c r="C26" s="21">
        <f>IF($C$4="Neattiecināmās izmaksas",IF('10a+c+n'!$Q26="N",'10a+c+n'!C26,0))</f>
        <v>0</v>
      </c>
      <c r="D26" s="21">
        <f>IF($C$4="Neattiecināmās izmaksas",IF('10a+c+n'!$Q26="N",'10a+c+n'!D26,0))</f>
        <v>0</v>
      </c>
      <c r="E26" s="42"/>
      <c r="F26" s="64"/>
      <c r="G26" s="121"/>
      <c r="H26" s="121">
        <f>IF($C$4="Neattiecināmās izmaksas",IF('10a+c+n'!$Q26="N",'10a+c+n'!H26,0))</f>
        <v>0</v>
      </c>
      <c r="I26" s="121"/>
      <c r="J26" s="121"/>
      <c r="K26" s="122">
        <f>IF($C$4="Neattiecināmās izmaksas",IF('10a+c+n'!$Q26="N",'10a+c+n'!K26,0))</f>
        <v>0</v>
      </c>
      <c r="L26" s="83">
        <f>IF($C$4="Neattiecināmās izmaksas",IF('10a+c+n'!$Q26="N",'10a+c+n'!L26,0))</f>
        <v>0</v>
      </c>
      <c r="M26" s="121">
        <f>IF($C$4="Neattiecināmās izmaksas",IF('10a+c+n'!$Q26="N",'10a+c+n'!M26,0))</f>
        <v>0</v>
      </c>
      <c r="N26" s="121">
        <f>IF($C$4="Neattiecināmās izmaksas",IF('10a+c+n'!$Q26="N",'10a+c+n'!N26,0))</f>
        <v>0</v>
      </c>
      <c r="O26" s="121">
        <f>IF($C$4="Neattiecināmās izmaksas",IF('10a+c+n'!$Q26="N",'10a+c+n'!O26,0))</f>
        <v>0</v>
      </c>
      <c r="P26" s="122">
        <f>IF($C$4="Neattiecināmās izmaksas",IF('10a+c+n'!$Q26="N",'10a+c+n'!P26,0))</f>
        <v>0</v>
      </c>
    </row>
    <row r="27" spans="1:16" x14ac:dyDescent="0.2">
      <c r="A27" s="49">
        <f>IF(P27=0,0,IF(COUNTBLANK(P27)=1,0,COUNTA($P$14:P27)))</f>
        <v>0</v>
      </c>
      <c r="B27" s="21">
        <f>IF($C$4="Neattiecināmās izmaksas",IF('10a+c+n'!$Q27="N",'10a+c+n'!B27,0))</f>
        <v>0</v>
      </c>
      <c r="C27" s="21">
        <f>IF($C$4="Neattiecināmās izmaksas",IF('10a+c+n'!$Q27="N",'10a+c+n'!C27,0))</f>
        <v>0</v>
      </c>
      <c r="D27" s="21">
        <f>IF($C$4="Neattiecināmās izmaksas",IF('10a+c+n'!$Q27="N",'10a+c+n'!D27,0))</f>
        <v>0</v>
      </c>
      <c r="E27" s="42"/>
      <c r="F27" s="64"/>
      <c r="G27" s="121"/>
      <c r="H27" s="121">
        <f>IF($C$4="Neattiecināmās izmaksas",IF('10a+c+n'!$Q27="N",'10a+c+n'!H27,0))</f>
        <v>0</v>
      </c>
      <c r="I27" s="121"/>
      <c r="J27" s="121"/>
      <c r="K27" s="122">
        <f>IF($C$4="Neattiecināmās izmaksas",IF('10a+c+n'!$Q27="N",'10a+c+n'!K27,0))</f>
        <v>0</v>
      </c>
      <c r="L27" s="83">
        <f>IF($C$4="Neattiecināmās izmaksas",IF('10a+c+n'!$Q27="N",'10a+c+n'!L27,0))</f>
        <v>0</v>
      </c>
      <c r="M27" s="121">
        <f>IF($C$4="Neattiecināmās izmaksas",IF('10a+c+n'!$Q27="N",'10a+c+n'!M27,0))</f>
        <v>0</v>
      </c>
      <c r="N27" s="121">
        <f>IF($C$4="Neattiecināmās izmaksas",IF('10a+c+n'!$Q27="N",'10a+c+n'!N27,0))</f>
        <v>0</v>
      </c>
      <c r="O27" s="121">
        <f>IF($C$4="Neattiecināmās izmaksas",IF('10a+c+n'!$Q27="N",'10a+c+n'!O27,0))</f>
        <v>0</v>
      </c>
      <c r="P27" s="122">
        <f>IF($C$4="Neattiecināmās izmaksas",IF('10a+c+n'!$Q27="N",'10a+c+n'!P27,0))</f>
        <v>0</v>
      </c>
    </row>
    <row r="28" spans="1:16" x14ac:dyDescent="0.2">
      <c r="A28" s="49">
        <f>IF(P28=0,0,IF(COUNTBLANK(P28)=1,0,COUNTA($P$14:P28)))</f>
        <v>0</v>
      </c>
      <c r="B28" s="21">
        <f>IF($C$4="Neattiecināmās izmaksas",IF('10a+c+n'!$Q28="N",'10a+c+n'!B28,0))</f>
        <v>0</v>
      </c>
      <c r="C28" s="21">
        <f>IF($C$4="Neattiecināmās izmaksas",IF('10a+c+n'!$Q28="N",'10a+c+n'!C28,0))</f>
        <v>0</v>
      </c>
      <c r="D28" s="21">
        <f>IF($C$4="Neattiecināmās izmaksas",IF('10a+c+n'!$Q28="N",'10a+c+n'!D28,0))</f>
        <v>0</v>
      </c>
      <c r="E28" s="42"/>
      <c r="F28" s="64"/>
      <c r="G28" s="121"/>
      <c r="H28" s="121">
        <f>IF($C$4="Neattiecināmās izmaksas",IF('10a+c+n'!$Q28="N",'10a+c+n'!H28,0))</f>
        <v>0</v>
      </c>
      <c r="I28" s="121"/>
      <c r="J28" s="121"/>
      <c r="K28" s="122">
        <f>IF($C$4="Neattiecināmās izmaksas",IF('10a+c+n'!$Q28="N",'10a+c+n'!K28,0))</f>
        <v>0</v>
      </c>
      <c r="L28" s="83">
        <f>IF($C$4="Neattiecināmās izmaksas",IF('10a+c+n'!$Q28="N",'10a+c+n'!L28,0))</f>
        <v>0</v>
      </c>
      <c r="M28" s="121">
        <f>IF($C$4="Neattiecināmās izmaksas",IF('10a+c+n'!$Q28="N",'10a+c+n'!M28,0))</f>
        <v>0</v>
      </c>
      <c r="N28" s="121">
        <f>IF($C$4="Neattiecināmās izmaksas",IF('10a+c+n'!$Q28="N",'10a+c+n'!N28,0))</f>
        <v>0</v>
      </c>
      <c r="O28" s="121">
        <f>IF($C$4="Neattiecināmās izmaksas",IF('10a+c+n'!$Q28="N",'10a+c+n'!O28,0))</f>
        <v>0</v>
      </c>
      <c r="P28" s="122">
        <f>IF($C$4="Neattiecināmās izmaksas",IF('10a+c+n'!$Q28="N",'10a+c+n'!P28,0))</f>
        <v>0</v>
      </c>
    </row>
    <row r="29" spans="1:16" x14ac:dyDescent="0.2">
      <c r="A29" s="49">
        <f>IF(P29=0,0,IF(COUNTBLANK(P29)=1,0,COUNTA($P$14:P29)))</f>
        <v>0</v>
      </c>
      <c r="B29" s="21">
        <f>IF($C$4="Neattiecināmās izmaksas",IF('10a+c+n'!$Q29="N",'10a+c+n'!B29,0))</f>
        <v>0</v>
      </c>
      <c r="C29" s="21">
        <f>IF($C$4="Neattiecināmās izmaksas",IF('10a+c+n'!$Q29="N",'10a+c+n'!C29,0))</f>
        <v>0</v>
      </c>
      <c r="D29" s="21">
        <f>IF($C$4="Neattiecināmās izmaksas",IF('10a+c+n'!$Q29="N",'10a+c+n'!D29,0))</f>
        <v>0</v>
      </c>
      <c r="E29" s="42"/>
      <c r="F29" s="64"/>
      <c r="G29" s="121"/>
      <c r="H29" s="121">
        <f>IF($C$4="Neattiecināmās izmaksas",IF('10a+c+n'!$Q29="N",'10a+c+n'!H29,0))</f>
        <v>0</v>
      </c>
      <c r="I29" s="121"/>
      <c r="J29" s="121"/>
      <c r="K29" s="122">
        <f>IF($C$4="Neattiecināmās izmaksas",IF('10a+c+n'!$Q29="N",'10a+c+n'!K29,0))</f>
        <v>0</v>
      </c>
      <c r="L29" s="83">
        <f>IF($C$4="Neattiecināmās izmaksas",IF('10a+c+n'!$Q29="N",'10a+c+n'!L29,0))</f>
        <v>0</v>
      </c>
      <c r="M29" s="121">
        <f>IF($C$4="Neattiecināmās izmaksas",IF('10a+c+n'!$Q29="N",'10a+c+n'!M29,0))</f>
        <v>0</v>
      </c>
      <c r="N29" s="121">
        <f>IF($C$4="Neattiecināmās izmaksas",IF('10a+c+n'!$Q29="N",'10a+c+n'!N29,0))</f>
        <v>0</v>
      </c>
      <c r="O29" s="121">
        <f>IF($C$4="Neattiecināmās izmaksas",IF('10a+c+n'!$Q29="N",'10a+c+n'!O29,0))</f>
        <v>0</v>
      </c>
      <c r="P29" s="122">
        <f>IF($C$4="Neattiecināmās izmaksas",IF('10a+c+n'!$Q29="N",'10a+c+n'!P29,0))</f>
        <v>0</v>
      </c>
    </row>
    <row r="30" spans="1:16" x14ac:dyDescent="0.2">
      <c r="A30" s="49">
        <f>IF(P30=0,0,IF(COUNTBLANK(P30)=1,0,COUNTA($P$14:P30)))</f>
        <v>0</v>
      </c>
      <c r="B30" s="21">
        <f>IF($C$4="Neattiecināmās izmaksas",IF('10a+c+n'!$Q30="N",'10a+c+n'!B30,0))</f>
        <v>0</v>
      </c>
      <c r="C30" s="21">
        <f>IF($C$4="Neattiecināmās izmaksas",IF('10a+c+n'!$Q30="N",'10a+c+n'!C30,0))</f>
        <v>0</v>
      </c>
      <c r="D30" s="21">
        <f>IF($C$4="Neattiecināmās izmaksas",IF('10a+c+n'!$Q30="N",'10a+c+n'!D30,0))</f>
        <v>0</v>
      </c>
      <c r="E30" s="42"/>
      <c r="F30" s="64"/>
      <c r="G30" s="121"/>
      <c r="H30" s="121">
        <f>IF($C$4="Neattiecināmās izmaksas",IF('10a+c+n'!$Q30="N",'10a+c+n'!H30,0))</f>
        <v>0</v>
      </c>
      <c r="I30" s="121"/>
      <c r="J30" s="121"/>
      <c r="K30" s="122">
        <f>IF($C$4="Neattiecināmās izmaksas",IF('10a+c+n'!$Q30="N",'10a+c+n'!K30,0))</f>
        <v>0</v>
      </c>
      <c r="L30" s="83">
        <f>IF($C$4="Neattiecināmās izmaksas",IF('10a+c+n'!$Q30="N",'10a+c+n'!L30,0))</f>
        <v>0</v>
      </c>
      <c r="M30" s="121">
        <f>IF($C$4="Neattiecināmās izmaksas",IF('10a+c+n'!$Q30="N",'10a+c+n'!M30,0))</f>
        <v>0</v>
      </c>
      <c r="N30" s="121">
        <f>IF($C$4="Neattiecināmās izmaksas",IF('10a+c+n'!$Q30="N",'10a+c+n'!N30,0))</f>
        <v>0</v>
      </c>
      <c r="O30" s="121">
        <f>IF($C$4="Neattiecināmās izmaksas",IF('10a+c+n'!$Q30="N",'10a+c+n'!O30,0))</f>
        <v>0</v>
      </c>
      <c r="P30" s="122">
        <f>IF($C$4="Neattiecināmās izmaksas",IF('10a+c+n'!$Q30="N",'10a+c+n'!P30,0))</f>
        <v>0</v>
      </c>
    </row>
    <row r="31" spans="1:16" x14ac:dyDescent="0.2">
      <c r="A31" s="49">
        <f>IF(P31=0,0,IF(COUNTBLANK(P31)=1,0,COUNTA($P$14:P31)))</f>
        <v>0</v>
      </c>
      <c r="B31" s="21">
        <f>IF($C$4="Neattiecināmās izmaksas",IF('10a+c+n'!$Q31="N",'10a+c+n'!B31,0))</f>
        <v>0</v>
      </c>
      <c r="C31" s="21">
        <f>IF($C$4="Neattiecināmās izmaksas",IF('10a+c+n'!$Q31="N",'10a+c+n'!C31,0))</f>
        <v>0</v>
      </c>
      <c r="D31" s="21">
        <f>IF($C$4="Neattiecināmās izmaksas",IF('10a+c+n'!$Q31="N",'10a+c+n'!D31,0))</f>
        <v>0</v>
      </c>
      <c r="E31" s="42"/>
      <c r="F31" s="64"/>
      <c r="G31" s="121"/>
      <c r="H31" s="121">
        <f>IF($C$4="Neattiecināmās izmaksas",IF('10a+c+n'!$Q31="N",'10a+c+n'!H31,0))</f>
        <v>0</v>
      </c>
      <c r="I31" s="121"/>
      <c r="J31" s="121"/>
      <c r="K31" s="122">
        <f>IF($C$4="Neattiecināmās izmaksas",IF('10a+c+n'!$Q31="N",'10a+c+n'!K31,0))</f>
        <v>0</v>
      </c>
      <c r="L31" s="83">
        <f>IF($C$4="Neattiecināmās izmaksas",IF('10a+c+n'!$Q31="N",'10a+c+n'!L31,0))</f>
        <v>0</v>
      </c>
      <c r="M31" s="121">
        <f>IF($C$4="Neattiecināmās izmaksas",IF('10a+c+n'!$Q31="N",'10a+c+n'!M31,0))</f>
        <v>0</v>
      </c>
      <c r="N31" s="121">
        <f>IF($C$4="Neattiecināmās izmaksas",IF('10a+c+n'!$Q31="N",'10a+c+n'!N31,0))</f>
        <v>0</v>
      </c>
      <c r="O31" s="121">
        <f>IF($C$4="Neattiecināmās izmaksas",IF('10a+c+n'!$Q31="N",'10a+c+n'!O31,0))</f>
        <v>0</v>
      </c>
      <c r="P31" s="122">
        <f>IF($C$4="Neattiecināmās izmaksas",IF('10a+c+n'!$Q31="N",'10a+c+n'!P31,0))</f>
        <v>0</v>
      </c>
    </row>
    <row r="32" spans="1:16" x14ac:dyDescent="0.2">
      <c r="A32" s="49">
        <f>IF(P32=0,0,IF(COUNTBLANK(P32)=1,0,COUNTA($P$14:P32)))</f>
        <v>0</v>
      </c>
      <c r="B32" s="21">
        <f>IF($C$4="Neattiecināmās izmaksas",IF('10a+c+n'!$Q32="N",'10a+c+n'!B32,0))</f>
        <v>0</v>
      </c>
      <c r="C32" s="21">
        <f>IF($C$4="Neattiecināmās izmaksas",IF('10a+c+n'!$Q32="N",'10a+c+n'!C32,0))</f>
        <v>0</v>
      </c>
      <c r="D32" s="21">
        <f>IF($C$4="Neattiecināmās izmaksas",IF('10a+c+n'!$Q32="N",'10a+c+n'!D32,0))</f>
        <v>0</v>
      </c>
      <c r="E32" s="42"/>
      <c r="F32" s="64"/>
      <c r="G32" s="121"/>
      <c r="H32" s="121">
        <f>IF($C$4="Neattiecināmās izmaksas",IF('10a+c+n'!$Q32="N",'10a+c+n'!H32,0))</f>
        <v>0</v>
      </c>
      <c r="I32" s="121"/>
      <c r="J32" s="121"/>
      <c r="K32" s="122">
        <f>IF($C$4="Neattiecināmās izmaksas",IF('10a+c+n'!$Q32="N",'10a+c+n'!K32,0))</f>
        <v>0</v>
      </c>
      <c r="L32" s="83">
        <f>IF($C$4="Neattiecināmās izmaksas",IF('10a+c+n'!$Q32="N",'10a+c+n'!L32,0))</f>
        <v>0</v>
      </c>
      <c r="M32" s="121">
        <f>IF($C$4="Neattiecināmās izmaksas",IF('10a+c+n'!$Q32="N",'10a+c+n'!M32,0))</f>
        <v>0</v>
      </c>
      <c r="N32" s="121">
        <f>IF($C$4="Neattiecināmās izmaksas",IF('10a+c+n'!$Q32="N",'10a+c+n'!N32,0))</f>
        <v>0</v>
      </c>
      <c r="O32" s="121">
        <f>IF($C$4="Neattiecināmās izmaksas",IF('10a+c+n'!$Q32="N",'10a+c+n'!O32,0))</f>
        <v>0</v>
      </c>
      <c r="P32" s="122">
        <f>IF($C$4="Neattiecināmās izmaksas",IF('10a+c+n'!$Q32="N",'10a+c+n'!P32,0))</f>
        <v>0</v>
      </c>
    </row>
    <row r="33" spans="1:16" x14ac:dyDescent="0.2">
      <c r="A33" s="49">
        <f>IF(P33=0,0,IF(COUNTBLANK(P33)=1,0,COUNTA($P$14:P33)))</f>
        <v>0</v>
      </c>
      <c r="B33" s="21">
        <f>IF($C$4="Neattiecināmās izmaksas",IF('10a+c+n'!$Q33="N",'10a+c+n'!B33,0))</f>
        <v>0</v>
      </c>
      <c r="C33" s="21">
        <f>IF($C$4="Neattiecināmās izmaksas",IF('10a+c+n'!$Q33="N",'10a+c+n'!C33,0))</f>
        <v>0</v>
      </c>
      <c r="D33" s="21">
        <f>IF($C$4="Neattiecināmās izmaksas",IF('10a+c+n'!$Q33="N",'10a+c+n'!D33,0))</f>
        <v>0</v>
      </c>
      <c r="E33" s="42"/>
      <c r="F33" s="64"/>
      <c r="G33" s="121"/>
      <c r="H33" s="121">
        <f>IF($C$4="Neattiecināmās izmaksas",IF('10a+c+n'!$Q33="N",'10a+c+n'!H33,0))</f>
        <v>0</v>
      </c>
      <c r="I33" s="121"/>
      <c r="J33" s="121"/>
      <c r="K33" s="122">
        <f>IF($C$4="Neattiecināmās izmaksas",IF('10a+c+n'!$Q33="N",'10a+c+n'!K33,0))</f>
        <v>0</v>
      </c>
      <c r="L33" s="83">
        <f>IF($C$4="Neattiecināmās izmaksas",IF('10a+c+n'!$Q33="N",'10a+c+n'!L33,0))</f>
        <v>0</v>
      </c>
      <c r="M33" s="121">
        <f>IF($C$4="Neattiecināmās izmaksas",IF('10a+c+n'!$Q33="N",'10a+c+n'!M33,0))</f>
        <v>0</v>
      </c>
      <c r="N33" s="121">
        <f>IF($C$4="Neattiecināmās izmaksas",IF('10a+c+n'!$Q33="N",'10a+c+n'!N33,0))</f>
        <v>0</v>
      </c>
      <c r="O33" s="121">
        <f>IF($C$4="Neattiecināmās izmaksas",IF('10a+c+n'!$Q33="N",'10a+c+n'!O33,0))</f>
        <v>0</v>
      </c>
      <c r="P33" s="122">
        <f>IF($C$4="Neattiecināmās izmaksas",IF('10a+c+n'!$Q33="N",'10a+c+n'!P33,0))</f>
        <v>0</v>
      </c>
    </row>
    <row r="34" spans="1:16" x14ac:dyDescent="0.2">
      <c r="A34" s="49">
        <f>IF(P34=0,0,IF(COUNTBLANK(P34)=1,0,COUNTA($P$14:P34)))</f>
        <v>0</v>
      </c>
      <c r="B34" s="21">
        <f>IF($C$4="Neattiecināmās izmaksas",IF('10a+c+n'!$Q34="N",'10a+c+n'!B34,0))</f>
        <v>0</v>
      </c>
      <c r="C34" s="21">
        <f>IF($C$4="Neattiecināmās izmaksas",IF('10a+c+n'!$Q34="N",'10a+c+n'!C34,0))</f>
        <v>0</v>
      </c>
      <c r="D34" s="21">
        <f>IF($C$4="Neattiecināmās izmaksas",IF('10a+c+n'!$Q34="N",'10a+c+n'!D34,0))</f>
        <v>0</v>
      </c>
      <c r="E34" s="42"/>
      <c r="F34" s="64"/>
      <c r="G34" s="121"/>
      <c r="H34" s="121">
        <f>IF($C$4="Neattiecināmās izmaksas",IF('10a+c+n'!$Q34="N",'10a+c+n'!H34,0))</f>
        <v>0</v>
      </c>
      <c r="I34" s="121"/>
      <c r="J34" s="121"/>
      <c r="K34" s="122">
        <f>IF($C$4="Neattiecināmās izmaksas",IF('10a+c+n'!$Q34="N",'10a+c+n'!K34,0))</f>
        <v>0</v>
      </c>
      <c r="L34" s="83">
        <f>IF($C$4="Neattiecināmās izmaksas",IF('10a+c+n'!$Q34="N",'10a+c+n'!L34,0))</f>
        <v>0</v>
      </c>
      <c r="M34" s="121">
        <f>IF($C$4="Neattiecināmās izmaksas",IF('10a+c+n'!$Q34="N",'10a+c+n'!M34,0))</f>
        <v>0</v>
      </c>
      <c r="N34" s="121">
        <f>IF($C$4="Neattiecināmās izmaksas",IF('10a+c+n'!$Q34="N",'10a+c+n'!N34,0))</f>
        <v>0</v>
      </c>
      <c r="O34" s="121">
        <f>IF($C$4="Neattiecināmās izmaksas",IF('10a+c+n'!$Q34="N",'10a+c+n'!O34,0))</f>
        <v>0</v>
      </c>
      <c r="P34" s="122">
        <f>IF($C$4="Neattiecināmās izmaksas",IF('10a+c+n'!$Q34="N",'10a+c+n'!P34,0))</f>
        <v>0</v>
      </c>
    </row>
    <row r="35" spans="1:16" x14ac:dyDescent="0.2">
      <c r="A35" s="49">
        <f>IF(P35=0,0,IF(COUNTBLANK(P35)=1,0,COUNTA($P$14:P35)))</f>
        <v>0</v>
      </c>
      <c r="B35" s="21">
        <f>IF($C$4="Neattiecināmās izmaksas",IF('10a+c+n'!$Q35="N",'10a+c+n'!B35,0))</f>
        <v>0</v>
      </c>
      <c r="C35" s="21">
        <f>IF($C$4="Neattiecināmās izmaksas",IF('10a+c+n'!$Q35="N",'10a+c+n'!C35,0))</f>
        <v>0</v>
      </c>
      <c r="D35" s="21">
        <f>IF($C$4="Neattiecināmās izmaksas",IF('10a+c+n'!$Q35="N",'10a+c+n'!D35,0))</f>
        <v>0</v>
      </c>
      <c r="E35" s="42"/>
      <c r="F35" s="64"/>
      <c r="G35" s="121"/>
      <c r="H35" s="121">
        <f>IF($C$4="Neattiecināmās izmaksas",IF('10a+c+n'!$Q35="N",'10a+c+n'!H35,0))</f>
        <v>0</v>
      </c>
      <c r="I35" s="121"/>
      <c r="J35" s="121"/>
      <c r="K35" s="122">
        <f>IF($C$4="Neattiecināmās izmaksas",IF('10a+c+n'!$Q35="N",'10a+c+n'!K35,0))</f>
        <v>0</v>
      </c>
      <c r="L35" s="83">
        <f>IF($C$4="Neattiecināmās izmaksas",IF('10a+c+n'!$Q35="N",'10a+c+n'!L35,0))</f>
        <v>0</v>
      </c>
      <c r="M35" s="121">
        <f>IF($C$4="Neattiecināmās izmaksas",IF('10a+c+n'!$Q35="N",'10a+c+n'!M35,0))</f>
        <v>0</v>
      </c>
      <c r="N35" s="121">
        <f>IF($C$4="Neattiecināmās izmaksas",IF('10a+c+n'!$Q35="N",'10a+c+n'!N35,0))</f>
        <v>0</v>
      </c>
      <c r="O35" s="121">
        <f>IF($C$4="Neattiecināmās izmaksas",IF('10a+c+n'!$Q35="N",'10a+c+n'!O35,0))</f>
        <v>0</v>
      </c>
      <c r="P35" s="122">
        <f>IF($C$4="Neattiecināmās izmaksas",IF('10a+c+n'!$Q35="N",'10a+c+n'!P35,0))</f>
        <v>0</v>
      </c>
    </row>
    <row r="36" spans="1:16" x14ac:dyDescent="0.2">
      <c r="A36" s="49">
        <f>IF(P36=0,0,IF(COUNTBLANK(P36)=1,0,COUNTA($P$14:P36)))</f>
        <v>0</v>
      </c>
      <c r="B36" s="21">
        <f>IF($C$4="Neattiecināmās izmaksas",IF('10a+c+n'!$Q36="N",'10a+c+n'!B36,0))</f>
        <v>0</v>
      </c>
      <c r="C36" s="21">
        <f>IF($C$4="Neattiecināmās izmaksas",IF('10a+c+n'!$Q36="N",'10a+c+n'!C36,0))</f>
        <v>0</v>
      </c>
      <c r="D36" s="21">
        <f>IF($C$4="Neattiecināmās izmaksas",IF('10a+c+n'!$Q36="N",'10a+c+n'!D36,0))</f>
        <v>0</v>
      </c>
      <c r="E36" s="42"/>
      <c r="F36" s="64"/>
      <c r="G36" s="121"/>
      <c r="H36" s="121">
        <f>IF($C$4="Neattiecināmās izmaksas",IF('10a+c+n'!$Q36="N",'10a+c+n'!H36,0))</f>
        <v>0</v>
      </c>
      <c r="I36" s="121"/>
      <c r="J36" s="121"/>
      <c r="K36" s="122">
        <f>IF($C$4="Neattiecināmās izmaksas",IF('10a+c+n'!$Q36="N",'10a+c+n'!K36,0))</f>
        <v>0</v>
      </c>
      <c r="L36" s="83">
        <f>IF($C$4="Neattiecināmās izmaksas",IF('10a+c+n'!$Q36="N",'10a+c+n'!L36,0))</f>
        <v>0</v>
      </c>
      <c r="M36" s="121">
        <f>IF($C$4="Neattiecināmās izmaksas",IF('10a+c+n'!$Q36="N",'10a+c+n'!M36,0))</f>
        <v>0</v>
      </c>
      <c r="N36" s="121">
        <f>IF($C$4="Neattiecināmās izmaksas",IF('10a+c+n'!$Q36="N",'10a+c+n'!N36,0))</f>
        <v>0</v>
      </c>
      <c r="O36" s="121">
        <f>IF($C$4="Neattiecināmās izmaksas",IF('10a+c+n'!$Q36="N",'10a+c+n'!O36,0))</f>
        <v>0</v>
      </c>
      <c r="P36" s="122">
        <f>IF($C$4="Neattiecināmās izmaksas",IF('10a+c+n'!$Q36="N",'10a+c+n'!P36,0))</f>
        <v>0</v>
      </c>
    </row>
    <row r="37" spans="1:16" x14ac:dyDescent="0.2">
      <c r="A37" s="49">
        <f>IF(P37=0,0,IF(COUNTBLANK(P37)=1,0,COUNTA($P$14:P37)))</f>
        <v>0</v>
      </c>
      <c r="B37" s="21">
        <f>IF($C$4="Neattiecināmās izmaksas",IF('10a+c+n'!$Q37="N",'10a+c+n'!B37,0))</f>
        <v>0</v>
      </c>
      <c r="C37" s="21">
        <f>IF($C$4="Neattiecināmās izmaksas",IF('10a+c+n'!$Q37="N",'10a+c+n'!C37,0))</f>
        <v>0</v>
      </c>
      <c r="D37" s="21">
        <f>IF($C$4="Neattiecināmās izmaksas",IF('10a+c+n'!$Q37="N",'10a+c+n'!D37,0))</f>
        <v>0</v>
      </c>
      <c r="E37" s="42"/>
      <c r="F37" s="64"/>
      <c r="G37" s="121"/>
      <c r="H37" s="121">
        <f>IF($C$4="Neattiecināmās izmaksas",IF('10a+c+n'!$Q37="N",'10a+c+n'!H37,0))</f>
        <v>0</v>
      </c>
      <c r="I37" s="121"/>
      <c r="J37" s="121"/>
      <c r="K37" s="122">
        <f>IF($C$4="Neattiecināmās izmaksas",IF('10a+c+n'!$Q37="N",'10a+c+n'!K37,0))</f>
        <v>0</v>
      </c>
      <c r="L37" s="83">
        <f>IF($C$4="Neattiecināmās izmaksas",IF('10a+c+n'!$Q37="N",'10a+c+n'!L37,0))</f>
        <v>0</v>
      </c>
      <c r="M37" s="121">
        <f>IF($C$4="Neattiecināmās izmaksas",IF('10a+c+n'!$Q37="N",'10a+c+n'!M37,0))</f>
        <v>0</v>
      </c>
      <c r="N37" s="121">
        <f>IF($C$4="Neattiecināmās izmaksas",IF('10a+c+n'!$Q37="N",'10a+c+n'!N37,0))</f>
        <v>0</v>
      </c>
      <c r="O37" s="121">
        <f>IF($C$4="Neattiecināmās izmaksas",IF('10a+c+n'!$Q37="N",'10a+c+n'!O37,0))</f>
        <v>0</v>
      </c>
      <c r="P37" s="122">
        <f>IF($C$4="Neattiecināmās izmaksas",IF('10a+c+n'!$Q37="N",'10a+c+n'!P37,0))</f>
        <v>0</v>
      </c>
    </row>
    <row r="38" spans="1:16" x14ac:dyDescent="0.2">
      <c r="A38" s="49">
        <f>IF(P38=0,0,IF(COUNTBLANK(P38)=1,0,COUNTA($P$14:P38)))</f>
        <v>0</v>
      </c>
      <c r="B38" s="21">
        <f>IF($C$4="Neattiecināmās izmaksas",IF('10a+c+n'!$Q38="N",'10a+c+n'!B38,0))</f>
        <v>0</v>
      </c>
      <c r="C38" s="21">
        <f>IF($C$4="Neattiecināmās izmaksas",IF('10a+c+n'!$Q38="N",'10a+c+n'!C38,0))</f>
        <v>0</v>
      </c>
      <c r="D38" s="21">
        <f>IF($C$4="Neattiecināmās izmaksas",IF('10a+c+n'!$Q38="N",'10a+c+n'!D38,0))</f>
        <v>0</v>
      </c>
      <c r="E38" s="42"/>
      <c r="F38" s="64"/>
      <c r="G38" s="121"/>
      <c r="H38" s="121">
        <f>IF($C$4="Neattiecināmās izmaksas",IF('10a+c+n'!$Q38="N",'10a+c+n'!H38,0))</f>
        <v>0</v>
      </c>
      <c r="I38" s="121"/>
      <c r="J38" s="121"/>
      <c r="K38" s="122">
        <f>IF($C$4="Neattiecināmās izmaksas",IF('10a+c+n'!$Q38="N",'10a+c+n'!K38,0))</f>
        <v>0</v>
      </c>
      <c r="L38" s="83">
        <f>IF($C$4="Neattiecināmās izmaksas",IF('10a+c+n'!$Q38="N",'10a+c+n'!L38,0))</f>
        <v>0</v>
      </c>
      <c r="M38" s="121">
        <f>IF($C$4="Neattiecināmās izmaksas",IF('10a+c+n'!$Q38="N",'10a+c+n'!M38,0))</f>
        <v>0</v>
      </c>
      <c r="N38" s="121">
        <f>IF($C$4="Neattiecināmās izmaksas",IF('10a+c+n'!$Q38="N",'10a+c+n'!N38,0))</f>
        <v>0</v>
      </c>
      <c r="O38" s="121">
        <f>IF($C$4="Neattiecināmās izmaksas",IF('10a+c+n'!$Q38="N",'10a+c+n'!O38,0))</f>
        <v>0</v>
      </c>
      <c r="P38" s="122">
        <f>IF($C$4="Neattiecināmās izmaksas",IF('10a+c+n'!$Q38="N",'10a+c+n'!P38,0))</f>
        <v>0</v>
      </c>
    </row>
    <row r="39" spans="1:16" x14ac:dyDescent="0.2">
      <c r="A39" s="49">
        <f>IF(P39=0,0,IF(COUNTBLANK(P39)=1,0,COUNTA($P$14:P39)))</f>
        <v>0</v>
      </c>
      <c r="B39" s="21">
        <f>IF($C$4="Neattiecināmās izmaksas",IF('10a+c+n'!$Q39="N",'10a+c+n'!B39,0))</f>
        <v>0</v>
      </c>
      <c r="C39" s="21">
        <f>IF($C$4="Neattiecināmās izmaksas",IF('10a+c+n'!$Q39="N",'10a+c+n'!C39,0))</f>
        <v>0</v>
      </c>
      <c r="D39" s="21">
        <f>IF($C$4="Neattiecināmās izmaksas",IF('10a+c+n'!$Q39="N",'10a+c+n'!D39,0))</f>
        <v>0</v>
      </c>
      <c r="E39" s="42"/>
      <c r="F39" s="64"/>
      <c r="G39" s="121"/>
      <c r="H39" s="121">
        <f>IF($C$4="Neattiecināmās izmaksas",IF('10a+c+n'!$Q39="N",'10a+c+n'!H39,0))</f>
        <v>0</v>
      </c>
      <c r="I39" s="121"/>
      <c r="J39" s="121"/>
      <c r="K39" s="122">
        <f>IF($C$4="Neattiecināmās izmaksas",IF('10a+c+n'!$Q39="N",'10a+c+n'!K39,0))</f>
        <v>0</v>
      </c>
      <c r="L39" s="83">
        <f>IF($C$4="Neattiecināmās izmaksas",IF('10a+c+n'!$Q39="N",'10a+c+n'!L39,0))</f>
        <v>0</v>
      </c>
      <c r="M39" s="121">
        <f>IF($C$4="Neattiecināmās izmaksas",IF('10a+c+n'!$Q39="N",'10a+c+n'!M39,0))</f>
        <v>0</v>
      </c>
      <c r="N39" s="121">
        <f>IF($C$4="Neattiecināmās izmaksas",IF('10a+c+n'!$Q39="N",'10a+c+n'!N39,0))</f>
        <v>0</v>
      </c>
      <c r="O39" s="121">
        <f>IF($C$4="Neattiecināmās izmaksas",IF('10a+c+n'!$Q39="N",'10a+c+n'!O39,0))</f>
        <v>0</v>
      </c>
      <c r="P39" s="122">
        <f>IF($C$4="Neattiecināmās izmaksas",IF('10a+c+n'!$Q39="N",'10a+c+n'!P39,0))</f>
        <v>0</v>
      </c>
    </row>
    <row r="40" spans="1:16" x14ac:dyDescent="0.2">
      <c r="A40" s="49">
        <f>IF(P40=0,0,IF(COUNTBLANK(P40)=1,0,COUNTA($P$14:P40)))</f>
        <v>0</v>
      </c>
      <c r="B40" s="21">
        <f>IF($C$4="Neattiecināmās izmaksas",IF('10a+c+n'!$Q40="N",'10a+c+n'!B40,0))</f>
        <v>0</v>
      </c>
      <c r="C40" s="21">
        <f>IF($C$4="Neattiecināmās izmaksas",IF('10a+c+n'!$Q40="N",'10a+c+n'!C40,0))</f>
        <v>0</v>
      </c>
      <c r="D40" s="21">
        <f>IF($C$4="Neattiecināmās izmaksas",IF('10a+c+n'!$Q40="N",'10a+c+n'!D40,0))</f>
        <v>0</v>
      </c>
      <c r="E40" s="42"/>
      <c r="F40" s="64"/>
      <c r="G40" s="121"/>
      <c r="H40" s="121">
        <f>IF($C$4="Neattiecināmās izmaksas",IF('10a+c+n'!$Q40="N",'10a+c+n'!H40,0))</f>
        <v>0</v>
      </c>
      <c r="I40" s="121"/>
      <c r="J40" s="121"/>
      <c r="K40" s="122">
        <f>IF($C$4="Neattiecināmās izmaksas",IF('10a+c+n'!$Q40="N",'10a+c+n'!K40,0))</f>
        <v>0</v>
      </c>
      <c r="L40" s="83">
        <f>IF($C$4="Neattiecināmās izmaksas",IF('10a+c+n'!$Q40="N",'10a+c+n'!L40,0))</f>
        <v>0</v>
      </c>
      <c r="M40" s="121">
        <f>IF($C$4="Neattiecināmās izmaksas",IF('10a+c+n'!$Q40="N",'10a+c+n'!M40,0))</f>
        <v>0</v>
      </c>
      <c r="N40" s="121">
        <f>IF($C$4="Neattiecināmās izmaksas",IF('10a+c+n'!$Q40="N",'10a+c+n'!N40,0))</f>
        <v>0</v>
      </c>
      <c r="O40" s="121">
        <f>IF($C$4="Neattiecināmās izmaksas",IF('10a+c+n'!$Q40="N",'10a+c+n'!O40,0))</f>
        <v>0</v>
      </c>
      <c r="P40" s="122">
        <f>IF($C$4="Neattiecināmās izmaksas",IF('10a+c+n'!$Q40="N",'10a+c+n'!P40,0))</f>
        <v>0</v>
      </c>
    </row>
    <row r="41" spans="1:16" x14ac:dyDescent="0.2">
      <c r="A41" s="49">
        <f>IF(P41=0,0,IF(COUNTBLANK(P41)=1,0,COUNTA($P$14:P41)))</f>
        <v>0</v>
      </c>
      <c r="B41" s="21">
        <f>IF($C$4="Neattiecināmās izmaksas",IF('10a+c+n'!$Q41="N",'10a+c+n'!B41,0))</f>
        <v>0</v>
      </c>
      <c r="C41" s="21">
        <f>IF($C$4="Neattiecināmās izmaksas",IF('10a+c+n'!$Q41="N",'10a+c+n'!C41,0))</f>
        <v>0</v>
      </c>
      <c r="D41" s="21">
        <f>IF($C$4="Neattiecināmās izmaksas",IF('10a+c+n'!$Q41="N",'10a+c+n'!D41,0))</f>
        <v>0</v>
      </c>
      <c r="E41" s="42"/>
      <c r="F41" s="64"/>
      <c r="G41" s="121"/>
      <c r="H41" s="121">
        <f>IF($C$4="Neattiecināmās izmaksas",IF('10a+c+n'!$Q41="N",'10a+c+n'!H41,0))</f>
        <v>0</v>
      </c>
      <c r="I41" s="121"/>
      <c r="J41" s="121"/>
      <c r="K41" s="122">
        <f>IF($C$4="Neattiecināmās izmaksas",IF('10a+c+n'!$Q41="N",'10a+c+n'!K41,0))</f>
        <v>0</v>
      </c>
      <c r="L41" s="83">
        <f>IF($C$4="Neattiecināmās izmaksas",IF('10a+c+n'!$Q41="N",'10a+c+n'!L41,0))</f>
        <v>0</v>
      </c>
      <c r="M41" s="121">
        <f>IF($C$4="Neattiecināmās izmaksas",IF('10a+c+n'!$Q41="N",'10a+c+n'!M41,0))</f>
        <v>0</v>
      </c>
      <c r="N41" s="121">
        <f>IF($C$4="Neattiecināmās izmaksas",IF('10a+c+n'!$Q41="N",'10a+c+n'!N41,0))</f>
        <v>0</v>
      </c>
      <c r="O41" s="121">
        <f>IF($C$4="Neattiecināmās izmaksas",IF('10a+c+n'!$Q41="N",'10a+c+n'!O41,0))</f>
        <v>0</v>
      </c>
      <c r="P41" s="122">
        <f>IF($C$4="Neattiecināmās izmaksas",IF('10a+c+n'!$Q41="N",'10a+c+n'!P41,0))</f>
        <v>0</v>
      </c>
    </row>
    <row r="42" spans="1:16" x14ac:dyDescent="0.2">
      <c r="A42" s="49">
        <f>IF(P42=0,0,IF(COUNTBLANK(P42)=1,0,COUNTA($P$14:P42)))</f>
        <v>0</v>
      </c>
      <c r="B42" s="21">
        <f>IF($C$4="Neattiecināmās izmaksas",IF('10a+c+n'!$Q42="N",'10a+c+n'!B42,0))</f>
        <v>0</v>
      </c>
      <c r="C42" s="21">
        <f>IF($C$4="Neattiecināmās izmaksas",IF('10a+c+n'!$Q42="N",'10a+c+n'!C42,0))</f>
        <v>0</v>
      </c>
      <c r="D42" s="21">
        <f>IF($C$4="Neattiecināmās izmaksas",IF('10a+c+n'!$Q42="N",'10a+c+n'!D42,0))</f>
        <v>0</v>
      </c>
      <c r="E42" s="42"/>
      <c r="F42" s="64"/>
      <c r="G42" s="121"/>
      <c r="H42" s="121">
        <f>IF($C$4="Neattiecināmās izmaksas",IF('10a+c+n'!$Q42="N",'10a+c+n'!H42,0))</f>
        <v>0</v>
      </c>
      <c r="I42" s="121"/>
      <c r="J42" s="121"/>
      <c r="K42" s="122">
        <f>IF($C$4="Neattiecināmās izmaksas",IF('10a+c+n'!$Q42="N",'10a+c+n'!K42,0))</f>
        <v>0</v>
      </c>
      <c r="L42" s="83">
        <f>IF($C$4="Neattiecināmās izmaksas",IF('10a+c+n'!$Q42="N",'10a+c+n'!L42,0))</f>
        <v>0</v>
      </c>
      <c r="M42" s="121">
        <f>IF($C$4="Neattiecināmās izmaksas",IF('10a+c+n'!$Q42="N",'10a+c+n'!M42,0))</f>
        <v>0</v>
      </c>
      <c r="N42" s="121">
        <f>IF($C$4="Neattiecināmās izmaksas",IF('10a+c+n'!$Q42="N",'10a+c+n'!N42,0))</f>
        <v>0</v>
      </c>
      <c r="O42" s="121">
        <f>IF($C$4="Neattiecināmās izmaksas",IF('10a+c+n'!$Q42="N",'10a+c+n'!O42,0))</f>
        <v>0</v>
      </c>
      <c r="P42" s="122">
        <f>IF($C$4="Neattiecināmās izmaksas",IF('10a+c+n'!$Q42="N",'10a+c+n'!P42,0))</f>
        <v>0</v>
      </c>
    </row>
    <row r="43" spans="1:16" x14ac:dyDescent="0.2">
      <c r="A43" s="49">
        <f>IF(P43=0,0,IF(COUNTBLANK(P43)=1,0,COUNTA($P$14:P43)))</f>
        <v>0</v>
      </c>
      <c r="B43" s="21">
        <f>IF($C$4="Neattiecināmās izmaksas",IF('10a+c+n'!$Q43="N",'10a+c+n'!B43,0))</f>
        <v>0</v>
      </c>
      <c r="C43" s="21">
        <f>IF($C$4="Neattiecināmās izmaksas",IF('10a+c+n'!$Q43="N",'10a+c+n'!C43,0))</f>
        <v>0</v>
      </c>
      <c r="D43" s="21">
        <f>IF($C$4="Neattiecināmās izmaksas",IF('10a+c+n'!$Q43="N",'10a+c+n'!D43,0))</f>
        <v>0</v>
      </c>
      <c r="E43" s="42"/>
      <c r="F43" s="64"/>
      <c r="G43" s="121"/>
      <c r="H43" s="121">
        <f>IF($C$4="Neattiecināmās izmaksas",IF('10a+c+n'!$Q43="N",'10a+c+n'!H43,0))</f>
        <v>0</v>
      </c>
      <c r="I43" s="121"/>
      <c r="J43" s="121"/>
      <c r="K43" s="122">
        <f>IF($C$4="Neattiecināmās izmaksas",IF('10a+c+n'!$Q43="N",'10a+c+n'!K43,0))</f>
        <v>0</v>
      </c>
      <c r="L43" s="83">
        <f>IF($C$4="Neattiecināmās izmaksas",IF('10a+c+n'!$Q43="N",'10a+c+n'!L43,0))</f>
        <v>0</v>
      </c>
      <c r="M43" s="121">
        <f>IF($C$4="Neattiecināmās izmaksas",IF('10a+c+n'!$Q43="N",'10a+c+n'!M43,0))</f>
        <v>0</v>
      </c>
      <c r="N43" s="121">
        <f>IF($C$4="Neattiecināmās izmaksas",IF('10a+c+n'!$Q43="N",'10a+c+n'!N43,0))</f>
        <v>0</v>
      </c>
      <c r="O43" s="121">
        <f>IF($C$4="Neattiecināmās izmaksas",IF('10a+c+n'!$Q43="N",'10a+c+n'!O43,0))</f>
        <v>0</v>
      </c>
      <c r="P43" s="122">
        <f>IF($C$4="Neattiecināmās izmaksas",IF('10a+c+n'!$Q43="N",'10a+c+n'!P43,0))</f>
        <v>0</v>
      </c>
    </row>
    <row r="44" spans="1:16" x14ac:dyDescent="0.2">
      <c r="A44" s="49">
        <f>IF(P44=0,0,IF(COUNTBLANK(P44)=1,0,COUNTA($P$14:P44)))</f>
        <v>0</v>
      </c>
      <c r="B44" s="21">
        <f>IF($C$4="Neattiecināmās izmaksas",IF('10a+c+n'!$Q44="N",'10a+c+n'!B44,0))</f>
        <v>0</v>
      </c>
      <c r="C44" s="21">
        <f>IF($C$4="Neattiecināmās izmaksas",IF('10a+c+n'!$Q44="N",'10a+c+n'!C44,0))</f>
        <v>0</v>
      </c>
      <c r="D44" s="21">
        <f>IF($C$4="Neattiecināmās izmaksas",IF('10a+c+n'!$Q44="N",'10a+c+n'!D44,0))</f>
        <v>0</v>
      </c>
      <c r="E44" s="42"/>
      <c r="F44" s="64"/>
      <c r="G44" s="121"/>
      <c r="H44" s="121">
        <f>IF($C$4="Neattiecināmās izmaksas",IF('10a+c+n'!$Q44="N",'10a+c+n'!H44,0))</f>
        <v>0</v>
      </c>
      <c r="I44" s="121"/>
      <c r="J44" s="121"/>
      <c r="K44" s="122">
        <f>IF($C$4="Neattiecināmās izmaksas",IF('10a+c+n'!$Q44="N",'10a+c+n'!K44,0))</f>
        <v>0</v>
      </c>
      <c r="L44" s="83">
        <f>IF($C$4="Neattiecināmās izmaksas",IF('10a+c+n'!$Q44="N",'10a+c+n'!L44,0))</f>
        <v>0</v>
      </c>
      <c r="M44" s="121">
        <f>IF($C$4="Neattiecināmās izmaksas",IF('10a+c+n'!$Q44="N",'10a+c+n'!M44,0))</f>
        <v>0</v>
      </c>
      <c r="N44" s="121">
        <f>IF($C$4="Neattiecināmās izmaksas",IF('10a+c+n'!$Q44="N",'10a+c+n'!N44,0))</f>
        <v>0</v>
      </c>
      <c r="O44" s="121">
        <f>IF($C$4="Neattiecināmās izmaksas",IF('10a+c+n'!$Q44="N",'10a+c+n'!O44,0))</f>
        <v>0</v>
      </c>
      <c r="P44" s="122">
        <f>IF($C$4="Neattiecināmās izmaksas",IF('10a+c+n'!$Q44="N",'10a+c+n'!P44,0))</f>
        <v>0</v>
      </c>
    </row>
    <row r="45" spans="1:16" x14ac:dyDescent="0.2">
      <c r="A45" s="49">
        <f>IF(P45=0,0,IF(COUNTBLANK(P45)=1,0,COUNTA($P$14:P45)))</f>
        <v>0</v>
      </c>
      <c r="B45" s="21">
        <f>IF($C$4="Neattiecināmās izmaksas",IF('10a+c+n'!$Q45="N",'10a+c+n'!B45,0))</f>
        <v>0</v>
      </c>
      <c r="C45" s="21">
        <f>IF($C$4="Neattiecināmās izmaksas",IF('10a+c+n'!$Q45="N",'10a+c+n'!C45,0))</f>
        <v>0</v>
      </c>
      <c r="D45" s="21">
        <f>IF($C$4="Neattiecināmās izmaksas",IF('10a+c+n'!$Q45="N",'10a+c+n'!D45,0))</f>
        <v>0</v>
      </c>
      <c r="E45" s="42"/>
      <c r="F45" s="64"/>
      <c r="G45" s="121"/>
      <c r="H45" s="121">
        <f>IF($C$4="Neattiecināmās izmaksas",IF('10a+c+n'!$Q45="N",'10a+c+n'!H45,0))</f>
        <v>0</v>
      </c>
      <c r="I45" s="121"/>
      <c r="J45" s="121"/>
      <c r="K45" s="122">
        <f>IF($C$4="Neattiecināmās izmaksas",IF('10a+c+n'!$Q45="N",'10a+c+n'!K45,0))</f>
        <v>0</v>
      </c>
      <c r="L45" s="83">
        <f>IF($C$4="Neattiecināmās izmaksas",IF('10a+c+n'!$Q45="N",'10a+c+n'!L45,0))</f>
        <v>0</v>
      </c>
      <c r="M45" s="121">
        <f>IF($C$4="Neattiecināmās izmaksas",IF('10a+c+n'!$Q45="N",'10a+c+n'!M45,0))</f>
        <v>0</v>
      </c>
      <c r="N45" s="121">
        <f>IF($C$4="Neattiecināmās izmaksas",IF('10a+c+n'!$Q45="N",'10a+c+n'!N45,0))</f>
        <v>0</v>
      </c>
      <c r="O45" s="121">
        <f>IF($C$4="Neattiecināmās izmaksas",IF('10a+c+n'!$Q45="N",'10a+c+n'!O45,0))</f>
        <v>0</v>
      </c>
      <c r="P45" s="122">
        <f>IF($C$4="Neattiecināmās izmaksas",IF('10a+c+n'!$Q45="N",'10a+c+n'!P45,0))</f>
        <v>0</v>
      </c>
    </row>
    <row r="46" spans="1:16" x14ac:dyDescent="0.2">
      <c r="A46" s="49">
        <f>IF(P46=0,0,IF(COUNTBLANK(P46)=1,0,COUNTA($P$14:P46)))</f>
        <v>0</v>
      </c>
      <c r="B46" s="21">
        <f>IF($C$4="Neattiecināmās izmaksas",IF('10a+c+n'!$Q46="N",'10a+c+n'!B46,0))</f>
        <v>0</v>
      </c>
      <c r="C46" s="21">
        <f>IF($C$4="Neattiecināmās izmaksas",IF('10a+c+n'!$Q46="N",'10a+c+n'!C46,0))</f>
        <v>0</v>
      </c>
      <c r="D46" s="21">
        <f>IF($C$4="Neattiecināmās izmaksas",IF('10a+c+n'!$Q46="N",'10a+c+n'!D46,0))</f>
        <v>0</v>
      </c>
      <c r="E46" s="42"/>
      <c r="F46" s="64"/>
      <c r="G46" s="121"/>
      <c r="H46" s="121">
        <f>IF($C$4="Neattiecināmās izmaksas",IF('10a+c+n'!$Q46="N",'10a+c+n'!H46,0))</f>
        <v>0</v>
      </c>
      <c r="I46" s="121"/>
      <c r="J46" s="121"/>
      <c r="K46" s="122">
        <f>IF($C$4="Neattiecināmās izmaksas",IF('10a+c+n'!$Q46="N",'10a+c+n'!K46,0))</f>
        <v>0</v>
      </c>
      <c r="L46" s="83">
        <f>IF($C$4="Neattiecināmās izmaksas",IF('10a+c+n'!$Q46="N",'10a+c+n'!L46,0))</f>
        <v>0</v>
      </c>
      <c r="M46" s="121">
        <f>IF($C$4="Neattiecināmās izmaksas",IF('10a+c+n'!$Q46="N",'10a+c+n'!M46,0))</f>
        <v>0</v>
      </c>
      <c r="N46" s="121">
        <f>IF($C$4="Neattiecināmās izmaksas",IF('10a+c+n'!$Q46="N",'10a+c+n'!N46,0))</f>
        <v>0</v>
      </c>
      <c r="O46" s="121">
        <f>IF($C$4="Neattiecināmās izmaksas",IF('10a+c+n'!$Q46="N",'10a+c+n'!O46,0))</f>
        <v>0</v>
      </c>
      <c r="P46" s="122">
        <f>IF($C$4="Neattiecināmās izmaksas",IF('10a+c+n'!$Q46="N",'10a+c+n'!P46,0))</f>
        <v>0</v>
      </c>
    </row>
    <row r="47" spans="1:16" x14ac:dyDescent="0.2">
      <c r="A47" s="49">
        <f>IF(P47=0,0,IF(COUNTBLANK(P47)=1,0,COUNTA($P$14:P47)))</f>
        <v>0</v>
      </c>
      <c r="B47" s="21">
        <f>IF($C$4="Neattiecināmās izmaksas",IF('10a+c+n'!$Q47="N",'10a+c+n'!B47,0))</f>
        <v>0</v>
      </c>
      <c r="C47" s="21">
        <f>IF($C$4="Neattiecināmās izmaksas",IF('10a+c+n'!$Q47="N",'10a+c+n'!C47,0))</f>
        <v>0</v>
      </c>
      <c r="D47" s="21">
        <f>IF($C$4="Neattiecināmās izmaksas",IF('10a+c+n'!$Q47="N",'10a+c+n'!D47,0))</f>
        <v>0</v>
      </c>
      <c r="E47" s="42"/>
      <c r="F47" s="64"/>
      <c r="G47" s="121"/>
      <c r="H47" s="121">
        <f>IF($C$4="Neattiecināmās izmaksas",IF('10a+c+n'!$Q47="N",'10a+c+n'!H47,0))</f>
        <v>0</v>
      </c>
      <c r="I47" s="121"/>
      <c r="J47" s="121"/>
      <c r="K47" s="122">
        <f>IF($C$4="Neattiecināmās izmaksas",IF('10a+c+n'!$Q47="N",'10a+c+n'!K47,0))</f>
        <v>0</v>
      </c>
      <c r="L47" s="83">
        <f>IF($C$4="Neattiecināmās izmaksas",IF('10a+c+n'!$Q47="N",'10a+c+n'!L47,0))</f>
        <v>0</v>
      </c>
      <c r="M47" s="121">
        <f>IF($C$4="Neattiecināmās izmaksas",IF('10a+c+n'!$Q47="N",'10a+c+n'!M47,0))</f>
        <v>0</v>
      </c>
      <c r="N47" s="121">
        <f>IF($C$4="Neattiecināmās izmaksas",IF('10a+c+n'!$Q47="N",'10a+c+n'!N47,0))</f>
        <v>0</v>
      </c>
      <c r="O47" s="121">
        <f>IF($C$4="Neattiecināmās izmaksas",IF('10a+c+n'!$Q47="N",'10a+c+n'!O47,0))</f>
        <v>0</v>
      </c>
      <c r="P47" s="122">
        <f>IF($C$4="Neattiecināmās izmaksas",IF('10a+c+n'!$Q47="N",'10a+c+n'!P47,0))</f>
        <v>0</v>
      </c>
    </row>
    <row r="48" spans="1:16" x14ac:dyDescent="0.2">
      <c r="A48" s="49">
        <f>IF(P48=0,0,IF(COUNTBLANK(P48)=1,0,COUNTA($P$14:P48)))</f>
        <v>0</v>
      </c>
      <c r="B48" s="21">
        <f>IF($C$4="Neattiecināmās izmaksas",IF('10a+c+n'!$Q48="N",'10a+c+n'!B48,0))</f>
        <v>0</v>
      </c>
      <c r="C48" s="21">
        <f>IF($C$4="Neattiecināmās izmaksas",IF('10a+c+n'!$Q48="N",'10a+c+n'!C48,0))</f>
        <v>0</v>
      </c>
      <c r="D48" s="21">
        <f>IF($C$4="Neattiecināmās izmaksas",IF('10a+c+n'!$Q48="N",'10a+c+n'!D48,0))</f>
        <v>0</v>
      </c>
      <c r="E48" s="42"/>
      <c r="F48" s="64"/>
      <c r="G48" s="121"/>
      <c r="H48" s="121">
        <f>IF($C$4="Neattiecināmās izmaksas",IF('10a+c+n'!$Q48="N",'10a+c+n'!H48,0))</f>
        <v>0</v>
      </c>
      <c r="I48" s="121"/>
      <c r="J48" s="121"/>
      <c r="K48" s="122">
        <f>IF($C$4="Neattiecināmās izmaksas",IF('10a+c+n'!$Q48="N",'10a+c+n'!K48,0))</f>
        <v>0</v>
      </c>
      <c r="L48" s="83">
        <f>IF($C$4="Neattiecināmās izmaksas",IF('10a+c+n'!$Q48="N",'10a+c+n'!L48,0))</f>
        <v>0</v>
      </c>
      <c r="M48" s="121">
        <f>IF($C$4="Neattiecināmās izmaksas",IF('10a+c+n'!$Q48="N",'10a+c+n'!M48,0))</f>
        <v>0</v>
      </c>
      <c r="N48" s="121">
        <f>IF($C$4="Neattiecināmās izmaksas",IF('10a+c+n'!$Q48="N",'10a+c+n'!N48,0))</f>
        <v>0</v>
      </c>
      <c r="O48" s="121">
        <f>IF($C$4="Neattiecināmās izmaksas",IF('10a+c+n'!$Q48="N",'10a+c+n'!O48,0))</f>
        <v>0</v>
      </c>
      <c r="P48" s="122">
        <f>IF($C$4="Neattiecināmās izmaksas",IF('10a+c+n'!$Q48="N",'10a+c+n'!P48,0))</f>
        <v>0</v>
      </c>
    </row>
    <row r="49" spans="1:16" x14ac:dyDescent="0.2">
      <c r="A49" s="49">
        <f>IF(P49=0,0,IF(COUNTBLANK(P49)=1,0,COUNTA($P$14:P49)))</f>
        <v>0</v>
      </c>
      <c r="B49" s="21">
        <f>IF($C$4="Neattiecināmās izmaksas",IF('10a+c+n'!$Q49="N",'10a+c+n'!B49,0))</f>
        <v>0</v>
      </c>
      <c r="C49" s="21">
        <f>IF($C$4="Neattiecināmās izmaksas",IF('10a+c+n'!$Q49="N",'10a+c+n'!C49,0))</f>
        <v>0</v>
      </c>
      <c r="D49" s="21">
        <f>IF($C$4="Neattiecināmās izmaksas",IF('10a+c+n'!$Q49="N",'10a+c+n'!D49,0))</f>
        <v>0</v>
      </c>
      <c r="E49" s="42"/>
      <c r="F49" s="64"/>
      <c r="G49" s="121"/>
      <c r="H49" s="121">
        <f>IF($C$4="Neattiecināmās izmaksas",IF('10a+c+n'!$Q49="N",'10a+c+n'!H49,0))</f>
        <v>0</v>
      </c>
      <c r="I49" s="121"/>
      <c r="J49" s="121"/>
      <c r="K49" s="122">
        <f>IF($C$4="Neattiecināmās izmaksas",IF('10a+c+n'!$Q49="N",'10a+c+n'!K49,0))</f>
        <v>0</v>
      </c>
      <c r="L49" s="83">
        <f>IF($C$4="Neattiecināmās izmaksas",IF('10a+c+n'!$Q49="N",'10a+c+n'!L49,0))</f>
        <v>0</v>
      </c>
      <c r="M49" s="121">
        <f>IF($C$4="Neattiecināmās izmaksas",IF('10a+c+n'!$Q49="N",'10a+c+n'!M49,0))</f>
        <v>0</v>
      </c>
      <c r="N49" s="121">
        <f>IF($C$4="Neattiecināmās izmaksas",IF('10a+c+n'!$Q49="N",'10a+c+n'!N49,0))</f>
        <v>0</v>
      </c>
      <c r="O49" s="121">
        <f>IF($C$4="Neattiecināmās izmaksas",IF('10a+c+n'!$Q49="N",'10a+c+n'!O49,0))</f>
        <v>0</v>
      </c>
      <c r="P49" s="122">
        <f>IF($C$4="Neattiecināmās izmaksas",IF('10a+c+n'!$Q49="N",'10a+c+n'!P49,0))</f>
        <v>0</v>
      </c>
    </row>
    <row r="50" spans="1:16" x14ac:dyDescent="0.2">
      <c r="A50" s="49">
        <f>IF(P50=0,0,IF(COUNTBLANK(P50)=1,0,COUNTA($P$14:P50)))</f>
        <v>0</v>
      </c>
      <c r="B50" s="21">
        <f>IF($C$4="Neattiecināmās izmaksas",IF('10a+c+n'!$Q50="N",'10a+c+n'!B50,0))</f>
        <v>0</v>
      </c>
      <c r="C50" s="21">
        <f>IF($C$4="Neattiecināmās izmaksas",IF('10a+c+n'!$Q50="N",'10a+c+n'!C50,0))</f>
        <v>0</v>
      </c>
      <c r="D50" s="21">
        <f>IF($C$4="Neattiecināmās izmaksas",IF('10a+c+n'!$Q50="N",'10a+c+n'!D50,0))</f>
        <v>0</v>
      </c>
      <c r="E50" s="42"/>
      <c r="F50" s="64"/>
      <c r="G50" s="121"/>
      <c r="H50" s="121">
        <f>IF($C$4="Neattiecināmās izmaksas",IF('10a+c+n'!$Q50="N",'10a+c+n'!H50,0))</f>
        <v>0</v>
      </c>
      <c r="I50" s="121"/>
      <c r="J50" s="121"/>
      <c r="K50" s="122">
        <f>IF($C$4="Neattiecināmās izmaksas",IF('10a+c+n'!$Q50="N",'10a+c+n'!K50,0))</f>
        <v>0</v>
      </c>
      <c r="L50" s="83">
        <f>IF($C$4="Neattiecināmās izmaksas",IF('10a+c+n'!$Q50="N",'10a+c+n'!L50,0))</f>
        <v>0</v>
      </c>
      <c r="M50" s="121">
        <f>IF($C$4="Neattiecināmās izmaksas",IF('10a+c+n'!$Q50="N",'10a+c+n'!M50,0))</f>
        <v>0</v>
      </c>
      <c r="N50" s="121">
        <f>IF($C$4="Neattiecināmās izmaksas",IF('10a+c+n'!$Q50="N",'10a+c+n'!N50,0))</f>
        <v>0</v>
      </c>
      <c r="O50" s="121">
        <f>IF($C$4="Neattiecināmās izmaksas",IF('10a+c+n'!$Q50="N",'10a+c+n'!O50,0))</f>
        <v>0</v>
      </c>
      <c r="P50" s="122">
        <f>IF($C$4="Neattiecināmās izmaksas",IF('10a+c+n'!$Q50="N",'10a+c+n'!P50,0))</f>
        <v>0</v>
      </c>
    </row>
    <row r="51" spans="1:16" x14ac:dyDescent="0.2">
      <c r="A51" s="49">
        <f>IF(P51=0,0,IF(COUNTBLANK(P51)=1,0,COUNTA($P$14:P51)))</f>
        <v>0</v>
      </c>
      <c r="B51" s="21">
        <f>IF($C$4="Neattiecināmās izmaksas",IF('10a+c+n'!$Q51="N",'10a+c+n'!B51,0))</f>
        <v>0</v>
      </c>
      <c r="C51" s="21">
        <f>IF($C$4="Neattiecināmās izmaksas",IF('10a+c+n'!$Q51="N",'10a+c+n'!C51,0))</f>
        <v>0</v>
      </c>
      <c r="D51" s="21">
        <f>IF($C$4="Neattiecināmās izmaksas",IF('10a+c+n'!$Q51="N",'10a+c+n'!D51,0))</f>
        <v>0</v>
      </c>
      <c r="E51" s="42"/>
      <c r="F51" s="64"/>
      <c r="G51" s="121"/>
      <c r="H51" s="121">
        <f>IF($C$4="Neattiecināmās izmaksas",IF('10a+c+n'!$Q51="N",'10a+c+n'!H51,0))</f>
        <v>0</v>
      </c>
      <c r="I51" s="121"/>
      <c r="J51" s="121"/>
      <c r="K51" s="122">
        <f>IF($C$4="Neattiecināmās izmaksas",IF('10a+c+n'!$Q51="N",'10a+c+n'!K51,0))</f>
        <v>0</v>
      </c>
      <c r="L51" s="83">
        <f>IF($C$4="Neattiecināmās izmaksas",IF('10a+c+n'!$Q51="N",'10a+c+n'!L51,0))</f>
        <v>0</v>
      </c>
      <c r="M51" s="121">
        <f>IF($C$4="Neattiecināmās izmaksas",IF('10a+c+n'!$Q51="N",'10a+c+n'!M51,0))</f>
        <v>0</v>
      </c>
      <c r="N51" s="121">
        <f>IF($C$4="Neattiecināmās izmaksas",IF('10a+c+n'!$Q51="N",'10a+c+n'!N51,0))</f>
        <v>0</v>
      </c>
      <c r="O51" s="121">
        <f>IF($C$4="Neattiecināmās izmaksas",IF('10a+c+n'!$Q51="N",'10a+c+n'!O51,0))</f>
        <v>0</v>
      </c>
      <c r="P51" s="122">
        <f>IF($C$4="Neattiecināmās izmaksas",IF('10a+c+n'!$Q51="N",'10a+c+n'!P51,0))</f>
        <v>0</v>
      </c>
    </row>
    <row r="52" spans="1:16" x14ac:dyDescent="0.2">
      <c r="A52" s="49">
        <f>IF(P52=0,0,IF(COUNTBLANK(P52)=1,0,COUNTA($P$14:P52)))</f>
        <v>0</v>
      </c>
      <c r="B52" s="21">
        <f>IF($C$4="Neattiecināmās izmaksas",IF('10a+c+n'!$Q52="N",'10a+c+n'!B52,0))</f>
        <v>0</v>
      </c>
      <c r="C52" s="21">
        <f>IF($C$4="Neattiecināmās izmaksas",IF('10a+c+n'!$Q52="N",'10a+c+n'!C52,0))</f>
        <v>0</v>
      </c>
      <c r="D52" s="21">
        <f>IF($C$4="Neattiecināmās izmaksas",IF('10a+c+n'!$Q52="N",'10a+c+n'!D52,0))</f>
        <v>0</v>
      </c>
      <c r="E52" s="42"/>
      <c r="F52" s="64"/>
      <c r="G52" s="121"/>
      <c r="H52" s="121">
        <f>IF($C$4="Neattiecināmās izmaksas",IF('10a+c+n'!$Q52="N",'10a+c+n'!H52,0))</f>
        <v>0</v>
      </c>
      <c r="I52" s="121"/>
      <c r="J52" s="121"/>
      <c r="K52" s="122">
        <f>IF($C$4="Neattiecināmās izmaksas",IF('10a+c+n'!$Q52="N",'10a+c+n'!K52,0))</f>
        <v>0</v>
      </c>
      <c r="L52" s="83">
        <f>IF($C$4="Neattiecināmās izmaksas",IF('10a+c+n'!$Q52="N",'10a+c+n'!L52,0))</f>
        <v>0</v>
      </c>
      <c r="M52" s="121">
        <f>IF($C$4="Neattiecināmās izmaksas",IF('10a+c+n'!$Q52="N",'10a+c+n'!M52,0))</f>
        <v>0</v>
      </c>
      <c r="N52" s="121">
        <f>IF($C$4="Neattiecināmās izmaksas",IF('10a+c+n'!$Q52="N",'10a+c+n'!N52,0))</f>
        <v>0</v>
      </c>
      <c r="O52" s="121">
        <f>IF($C$4="Neattiecināmās izmaksas",IF('10a+c+n'!$Q52="N",'10a+c+n'!O52,0))</f>
        <v>0</v>
      </c>
      <c r="P52" s="122">
        <f>IF($C$4="Neattiecināmās izmaksas",IF('10a+c+n'!$Q52="N",'10a+c+n'!P52,0))</f>
        <v>0</v>
      </c>
    </row>
    <row r="53" spans="1:16" x14ac:dyDescent="0.2">
      <c r="A53" s="49">
        <f>IF(P53=0,0,IF(COUNTBLANK(P53)=1,0,COUNTA($P$14:P53)))</f>
        <v>0</v>
      </c>
      <c r="B53" s="21">
        <f>IF($C$4="Neattiecināmās izmaksas",IF('10a+c+n'!$Q53="N",'10a+c+n'!B53,0))</f>
        <v>0</v>
      </c>
      <c r="C53" s="21">
        <f>IF($C$4="Neattiecināmās izmaksas",IF('10a+c+n'!$Q53="N",'10a+c+n'!C53,0))</f>
        <v>0</v>
      </c>
      <c r="D53" s="21">
        <f>IF($C$4="Neattiecināmās izmaksas",IF('10a+c+n'!$Q53="N",'10a+c+n'!D53,0))</f>
        <v>0</v>
      </c>
      <c r="E53" s="42"/>
      <c r="F53" s="64"/>
      <c r="G53" s="121"/>
      <c r="H53" s="121">
        <f>IF($C$4="Neattiecināmās izmaksas",IF('10a+c+n'!$Q53="N",'10a+c+n'!H53,0))</f>
        <v>0</v>
      </c>
      <c r="I53" s="121"/>
      <c r="J53" s="121"/>
      <c r="K53" s="122">
        <f>IF($C$4="Neattiecināmās izmaksas",IF('10a+c+n'!$Q53="N",'10a+c+n'!K53,0))</f>
        <v>0</v>
      </c>
      <c r="L53" s="83">
        <f>IF($C$4="Neattiecināmās izmaksas",IF('10a+c+n'!$Q53="N",'10a+c+n'!L53,0))</f>
        <v>0</v>
      </c>
      <c r="M53" s="121">
        <f>IF($C$4="Neattiecināmās izmaksas",IF('10a+c+n'!$Q53="N",'10a+c+n'!M53,0))</f>
        <v>0</v>
      </c>
      <c r="N53" s="121">
        <f>IF($C$4="Neattiecināmās izmaksas",IF('10a+c+n'!$Q53="N",'10a+c+n'!N53,0))</f>
        <v>0</v>
      </c>
      <c r="O53" s="121">
        <f>IF($C$4="Neattiecināmās izmaksas",IF('10a+c+n'!$Q53="N",'10a+c+n'!O53,0))</f>
        <v>0</v>
      </c>
      <c r="P53" s="122">
        <f>IF($C$4="Neattiecināmās izmaksas",IF('10a+c+n'!$Q53="N",'10a+c+n'!P53,0))</f>
        <v>0</v>
      </c>
    </row>
    <row r="54" spans="1:16" x14ac:dyDescent="0.2">
      <c r="A54" s="49">
        <f>IF(P54=0,0,IF(COUNTBLANK(P54)=1,0,COUNTA($P$14:P54)))</f>
        <v>0</v>
      </c>
      <c r="B54" s="21">
        <f>IF($C$4="Neattiecināmās izmaksas",IF('10a+c+n'!$Q54="N",'10a+c+n'!B54,0))</f>
        <v>0</v>
      </c>
      <c r="C54" s="21">
        <f>IF($C$4="Neattiecināmās izmaksas",IF('10a+c+n'!$Q54="N",'10a+c+n'!C54,0))</f>
        <v>0</v>
      </c>
      <c r="D54" s="21">
        <f>IF($C$4="Neattiecināmās izmaksas",IF('10a+c+n'!$Q54="N",'10a+c+n'!D54,0))</f>
        <v>0</v>
      </c>
      <c r="E54" s="42"/>
      <c r="F54" s="64"/>
      <c r="G54" s="121"/>
      <c r="H54" s="121">
        <f>IF($C$4="Neattiecināmās izmaksas",IF('10a+c+n'!$Q54="N",'10a+c+n'!H54,0))</f>
        <v>0</v>
      </c>
      <c r="I54" s="121"/>
      <c r="J54" s="121"/>
      <c r="K54" s="122">
        <f>IF($C$4="Neattiecināmās izmaksas",IF('10a+c+n'!$Q54="N",'10a+c+n'!K54,0))</f>
        <v>0</v>
      </c>
      <c r="L54" s="83">
        <f>IF($C$4="Neattiecināmās izmaksas",IF('10a+c+n'!$Q54="N",'10a+c+n'!L54,0))</f>
        <v>0</v>
      </c>
      <c r="M54" s="121">
        <f>IF($C$4="Neattiecināmās izmaksas",IF('10a+c+n'!$Q54="N",'10a+c+n'!M54,0))</f>
        <v>0</v>
      </c>
      <c r="N54" s="121">
        <f>IF($C$4="Neattiecināmās izmaksas",IF('10a+c+n'!$Q54="N",'10a+c+n'!N54,0))</f>
        <v>0</v>
      </c>
      <c r="O54" s="121">
        <f>IF($C$4="Neattiecināmās izmaksas",IF('10a+c+n'!$Q54="N",'10a+c+n'!O54,0))</f>
        <v>0</v>
      </c>
      <c r="P54" s="122">
        <f>IF($C$4="Neattiecināmās izmaksas",IF('10a+c+n'!$Q54="N",'10a+c+n'!P54,0))</f>
        <v>0</v>
      </c>
    </row>
    <row r="55" spans="1:16" x14ac:dyDescent="0.2">
      <c r="A55" s="49">
        <f>IF(P55=0,0,IF(COUNTBLANK(P55)=1,0,COUNTA($P$14:P55)))</f>
        <v>0</v>
      </c>
      <c r="B55" s="21">
        <f>IF($C$4="Neattiecināmās izmaksas",IF('10a+c+n'!$Q55="N",'10a+c+n'!B55,0))</f>
        <v>0</v>
      </c>
      <c r="C55" s="21">
        <f>IF($C$4="Neattiecināmās izmaksas",IF('10a+c+n'!$Q55="N",'10a+c+n'!C55,0))</f>
        <v>0</v>
      </c>
      <c r="D55" s="21">
        <f>IF($C$4="Neattiecināmās izmaksas",IF('10a+c+n'!$Q55="N",'10a+c+n'!D55,0))</f>
        <v>0</v>
      </c>
      <c r="E55" s="42"/>
      <c r="F55" s="64"/>
      <c r="G55" s="121"/>
      <c r="H55" s="121">
        <f>IF($C$4="Neattiecināmās izmaksas",IF('10a+c+n'!$Q55="N",'10a+c+n'!H55,0))</f>
        <v>0</v>
      </c>
      <c r="I55" s="121"/>
      <c r="J55" s="121"/>
      <c r="K55" s="122">
        <f>IF($C$4="Neattiecināmās izmaksas",IF('10a+c+n'!$Q55="N",'10a+c+n'!K55,0))</f>
        <v>0</v>
      </c>
      <c r="L55" s="83">
        <f>IF($C$4="Neattiecināmās izmaksas",IF('10a+c+n'!$Q55="N",'10a+c+n'!L55,0))</f>
        <v>0</v>
      </c>
      <c r="M55" s="121">
        <f>IF($C$4="Neattiecināmās izmaksas",IF('10a+c+n'!$Q55="N",'10a+c+n'!M55,0))</f>
        <v>0</v>
      </c>
      <c r="N55" s="121">
        <f>IF($C$4="Neattiecināmās izmaksas",IF('10a+c+n'!$Q55="N",'10a+c+n'!N55,0))</f>
        <v>0</v>
      </c>
      <c r="O55" s="121">
        <f>IF($C$4="Neattiecināmās izmaksas",IF('10a+c+n'!$Q55="N",'10a+c+n'!O55,0))</f>
        <v>0</v>
      </c>
      <c r="P55" s="122">
        <f>IF($C$4="Neattiecināmās izmaksas",IF('10a+c+n'!$Q55="N",'10a+c+n'!P55,0))</f>
        <v>0</v>
      </c>
    </row>
    <row r="56" spans="1:16" x14ac:dyDescent="0.2">
      <c r="A56" s="49">
        <f>IF(P56=0,0,IF(COUNTBLANK(P56)=1,0,COUNTA($P$14:P56)))</f>
        <v>0</v>
      </c>
      <c r="B56" s="21">
        <f>IF($C$4="Neattiecināmās izmaksas",IF('10a+c+n'!$Q56="N",'10a+c+n'!B56,0))</f>
        <v>0</v>
      </c>
      <c r="C56" s="21">
        <f>IF($C$4="Neattiecināmās izmaksas",IF('10a+c+n'!$Q56="N",'10a+c+n'!C56,0))</f>
        <v>0</v>
      </c>
      <c r="D56" s="21">
        <f>IF($C$4="Neattiecināmās izmaksas",IF('10a+c+n'!$Q56="N",'10a+c+n'!D56,0))</f>
        <v>0</v>
      </c>
      <c r="E56" s="42"/>
      <c r="F56" s="64"/>
      <c r="G56" s="121"/>
      <c r="H56" s="121">
        <f>IF($C$4="Neattiecināmās izmaksas",IF('10a+c+n'!$Q56="N",'10a+c+n'!H56,0))</f>
        <v>0</v>
      </c>
      <c r="I56" s="121"/>
      <c r="J56" s="121"/>
      <c r="K56" s="122">
        <f>IF($C$4="Neattiecināmās izmaksas",IF('10a+c+n'!$Q56="N",'10a+c+n'!K56,0))</f>
        <v>0</v>
      </c>
      <c r="L56" s="83">
        <f>IF($C$4="Neattiecināmās izmaksas",IF('10a+c+n'!$Q56="N",'10a+c+n'!L56,0))</f>
        <v>0</v>
      </c>
      <c r="M56" s="121">
        <f>IF($C$4="Neattiecināmās izmaksas",IF('10a+c+n'!$Q56="N",'10a+c+n'!M56,0))</f>
        <v>0</v>
      </c>
      <c r="N56" s="121">
        <f>IF($C$4="Neattiecināmās izmaksas",IF('10a+c+n'!$Q56="N",'10a+c+n'!N56,0))</f>
        <v>0</v>
      </c>
      <c r="O56" s="121">
        <f>IF($C$4="Neattiecināmās izmaksas",IF('10a+c+n'!$Q56="N",'10a+c+n'!O56,0))</f>
        <v>0</v>
      </c>
      <c r="P56" s="122">
        <f>IF($C$4="Neattiecināmās izmaksas",IF('10a+c+n'!$Q56="N",'10a+c+n'!P56,0))</f>
        <v>0</v>
      </c>
    </row>
    <row r="57" spans="1:16" x14ac:dyDescent="0.2">
      <c r="A57" s="49">
        <f>IF(P57=0,0,IF(COUNTBLANK(P57)=1,0,COUNTA($P$14:P57)))</f>
        <v>0</v>
      </c>
      <c r="B57" s="21">
        <f>IF($C$4="Neattiecināmās izmaksas",IF('10a+c+n'!$Q57="N",'10a+c+n'!B57,0))</f>
        <v>0</v>
      </c>
      <c r="C57" s="21">
        <f>IF($C$4="Neattiecināmās izmaksas",IF('10a+c+n'!$Q57="N",'10a+c+n'!C57,0))</f>
        <v>0</v>
      </c>
      <c r="D57" s="21">
        <f>IF($C$4="Neattiecināmās izmaksas",IF('10a+c+n'!$Q57="N",'10a+c+n'!D57,0))</f>
        <v>0</v>
      </c>
      <c r="E57" s="42"/>
      <c r="F57" s="64"/>
      <c r="G57" s="121"/>
      <c r="H57" s="121">
        <f>IF($C$4="Neattiecināmās izmaksas",IF('10a+c+n'!$Q57="N",'10a+c+n'!H57,0))</f>
        <v>0</v>
      </c>
      <c r="I57" s="121"/>
      <c r="J57" s="121"/>
      <c r="K57" s="122">
        <f>IF($C$4="Neattiecināmās izmaksas",IF('10a+c+n'!$Q57="N",'10a+c+n'!K57,0))</f>
        <v>0</v>
      </c>
      <c r="L57" s="83">
        <f>IF($C$4="Neattiecināmās izmaksas",IF('10a+c+n'!$Q57="N",'10a+c+n'!L57,0))</f>
        <v>0</v>
      </c>
      <c r="M57" s="121">
        <f>IF($C$4="Neattiecināmās izmaksas",IF('10a+c+n'!$Q57="N",'10a+c+n'!M57,0))</f>
        <v>0</v>
      </c>
      <c r="N57" s="121">
        <f>IF($C$4="Neattiecināmās izmaksas",IF('10a+c+n'!$Q57="N",'10a+c+n'!N57,0))</f>
        <v>0</v>
      </c>
      <c r="O57" s="121">
        <f>IF($C$4="Neattiecināmās izmaksas",IF('10a+c+n'!$Q57="N",'10a+c+n'!O57,0))</f>
        <v>0</v>
      </c>
      <c r="P57" s="122">
        <f>IF($C$4="Neattiecināmās izmaksas",IF('10a+c+n'!$Q57="N",'10a+c+n'!P57,0))</f>
        <v>0</v>
      </c>
    </row>
    <row r="58" spans="1:16" x14ac:dyDescent="0.2">
      <c r="A58" s="49">
        <f>IF(P58=0,0,IF(COUNTBLANK(P58)=1,0,COUNTA($P$14:P58)))</f>
        <v>0</v>
      </c>
      <c r="B58" s="21">
        <f>IF($C$4="Neattiecināmās izmaksas",IF('10a+c+n'!$Q58="N",'10a+c+n'!B58,0))</f>
        <v>0</v>
      </c>
      <c r="C58" s="21">
        <f>IF($C$4="Neattiecināmās izmaksas",IF('10a+c+n'!$Q58="N",'10a+c+n'!C58,0))</f>
        <v>0</v>
      </c>
      <c r="D58" s="21">
        <f>IF($C$4="Neattiecināmās izmaksas",IF('10a+c+n'!$Q58="N",'10a+c+n'!D58,0))</f>
        <v>0</v>
      </c>
      <c r="E58" s="42"/>
      <c r="F58" s="64"/>
      <c r="G58" s="121"/>
      <c r="H58" s="121">
        <f>IF($C$4="Neattiecināmās izmaksas",IF('10a+c+n'!$Q58="N",'10a+c+n'!H58,0))</f>
        <v>0</v>
      </c>
      <c r="I58" s="121"/>
      <c r="J58" s="121"/>
      <c r="K58" s="122">
        <f>IF($C$4="Neattiecināmās izmaksas",IF('10a+c+n'!$Q58="N",'10a+c+n'!K58,0))</f>
        <v>0</v>
      </c>
      <c r="L58" s="83">
        <f>IF($C$4="Neattiecināmās izmaksas",IF('10a+c+n'!$Q58="N",'10a+c+n'!L58,0))</f>
        <v>0</v>
      </c>
      <c r="M58" s="121">
        <f>IF($C$4="Neattiecināmās izmaksas",IF('10a+c+n'!$Q58="N",'10a+c+n'!M58,0))</f>
        <v>0</v>
      </c>
      <c r="N58" s="121">
        <f>IF($C$4="Neattiecināmās izmaksas",IF('10a+c+n'!$Q58="N",'10a+c+n'!N58,0))</f>
        <v>0</v>
      </c>
      <c r="O58" s="121">
        <f>IF($C$4="Neattiecināmās izmaksas",IF('10a+c+n'!$Q58="N",'10a+c+n'!O58,0))</f>
        <v>0</v>
      </c>
      <c r="P58" s="122">
        <f>IF($C$4="Neattiecināmās izmaksas",IF('10a+c+n'!$Q58="N",'10a+c+n'!P58,0))</f>
        <v>0</v>
      </c>
    </row>
    <row r="59" spans="1:16" x14ac:dyDescent="0.2">
      <c r="A59" s="49">
        <f>IF(P59=0,0,IF(COUNTBLANK(P59)=1,0,COUNTA($P$14:P59)))</f>
        <v>0</v>
      </c>
      <c r="B59" s="21">
        <f>IF($C$4="Neattiecināmās izmaksas",IF('10a+c+n'!$Q59="N",'10a+c+n'!B59,0))</f>
        <v>0</v>
      </c>
      <c r="C59" s="21">
        <f>IF($C$4="Neattiecināmās izmaksas",IF('10a+c+n'!$Q59="N",'10a+c+n'!C59,0))</f>
        <v>0</v>
      </c>
      <c r="D59" s="21">
        <f>IF($C$4="Neattiecināmās izmaksas",IF('10a+c+n'!$Q59="N",'10a+c+n'!D59,0))</f>
        <v>0</v>
      </c>
      <c r="E59" s="42"/>
      <c r="F59" s="64"/>
      <c r="G59" s="121"/>
      <c r="H59" s="121">
        <f>IF($C$4="Neattiecināmās izmaksas",IF('10a+c+n'!$Q59="N",'10a+c+n'!H59,0))</f>
        <v>0</v>
      </c>
      <c r="I59" s="121"/>
      <c r="J59" s="121"/>
      <c r="K59" s="122">
        <f>IF($C$4="Neattiecināmās izmaksas",IF('10a+c+n'!$Q59="N",'10a+c+n'!K59,0))</f>
        <v>0</v>
      </c>
      <c r="L59" s="83">
        <f>IF($C$4="Neattiecināmās izmaksas",IF('10a+c+n'!$Q59="N",'10a+c+n'!L59,0))</f>
        <v>0</v>
      </c>
      <c r="M59" s="121">
        <f>IF($C$4="Neattiecināmās izmaksas",IF('10a+c+n'!$Q59="N",'10a+c+n'!M59,0))</f>
        <v>0</v>
      </c>
      <c r="N59" s="121">
        <f>IF($C$4="Neattiecināmās izmaksas",IF('10a+c+n'!$Q59="N",'10a+c+n'!N59,0))</f>
        <v>0</v>
      </c>
      <c r="O59" s="121">
        <f>IF($C$4="Neattiecināmās izmaksas",IF('10a+c+n'!$Q59="N",'10a+c+n'!O59,0))</f>
        <v>0</v>
      </c>
      <c r="P59" s="122">
        <f>IF($C$4="Neattiecināmās izmaksas",IF('10a+c+n'!$Q59="N",'10a+c+n'!P59,0))</f>
        <v>0</v>
      </c>
    </row>
    <row r="60" spans="1:16" x14ac:dyDescent="0.2">
      <c r="A60" s="49">
        <f>IF(P60=0,0,IF(COUNTBLANK(P60)=1,0,COUNTA($P$14:P60)))</f>
        <v>0</v>
      </c>
      <c r="B60" s="21">
        <f>IF($C$4="Neattiecināmās izmaksas",IF('10a+c+n'!$Q60="N",'10a+c+n'!B60,0))</f>
        <v>0</v>
      </c>
      <c r="C60" s="21">
        <f>IF($C$4="Neattiecināmās izmaksas",IF('10a+c+n'!$Q60="N",'10a+c+n'!C60,0))</f>
        <v>0</v>
      </c>
      <c r="D60" s="21">
        <f>IF($C$4="Neattiecināmās izmaksas",IF('10a+c+n'!$Q60="N",'10a+c+n'!D60,0))</f>
        <v>0</v>
      </c>
      <c r="E60" s="42"/>
      <c r="F60" s="64"/>
      <c r="G60" s="121"/>
      <c r="H60" s="121">
        <f>IF($C$4="Neattiecināmās izmaksas",IF('10a+c+n'!$Q60="N",'10a+c+n'!H60,0))</f>
        <v>0</v>
      </c>
      <c r="I60" s="121"/>
      <c r="J60" s="121"/>
      <c r="K60" s="122">
        <f>IF($C$4="Neattiecināmās izmaksas",IF('10a+c+n'!$Q60="N",'10a+c+n'!K60,0))</f>
        <v>0</v>
      </c>
      <c r="L60" s="83">
        <f>IF($C$4="Neattiecināmās izmaksas",IF('10a+c+n'!$Q60="N",'10a+c+n'!L60,0))</f>
        <v>0</v>
      </c>
      <c r="M60" s="121">
        <f>IF($C$4="Neattiecināmās izmaksas",IF('10a+c+n'!$Q60="N",'10a+c+n'!M60,0))</f>
        <v>0</v>
      </c>
      <c r="N60" s="121">
        <f>IF($C$4="Neattiecināmās izmaksas",IF('10a+c+n'!$Q60="N",'10a+c+n'!N60,0))</f>
        <v>0</v>
      </c>
      <c r="O60" s="121">
        <f>IF($C$4="Neattiecināmās izmaksas",IF('10a+c+n'!$Q60="N",'10a+c+n'!O60,0))</f>
        <v>0</v>
      </c>
      <c r="P60" s="122">
        <f>IF($C$4="Neattiecināmās izmaksas",IF('10a+c+n'!$Q60="N",'10a+c+n'!P60,0))</f>
        <v>0</v>
      </c>
    </row>
    <row r="61" spans="1:16" x14ac:dyDescent="0.2">
      <c r="A61" s="49">
        <f>IF(P61=0,0,IF(COUNTBLANK(P61)=1,0,COUNTA($P$14:P61)))</f>
        <v>0</v>
      </c>
      <c r="B61" s="21">
        <f>IF($C$4="Neattiecināmās izmaksas",IF('10a+c+n'!$Q61="N",'10a+c+n'!B61,0))</f>
        <v>0</v>
      </c>
      <c r="C61" s="21">
        <f>IF($C$4="Neattiecināmās izmaksas",IF('10a+c+n'!$Q61="N",'10a+c+n'!C61,0))</f>
        <v>0</v>
      </c>
      <c r="D61" s="21">
        <f>IF($C$4="Neattiecināmās izmaksas",IF('10a+c+n'!$Q61="N",'10a+c+n'!D61,0))</f>
        <v>0</v>
      </c>
      <c r="E61" s="42"/>
      <c r="F61" s="64"/>
      <c r="G61" s="121"/>
      <c r="H61" s="121">
        <f>IF($C$4="Neattiecināmās izmaksas",IF('10a+c+n'!$Q61="N",'10a+c+n'!H61,0))</f>
        <v>0</v>
      </c>
      <c r="I61" s="121"/>
      <c r="J61" s="121"/>
      <c r="K61" s="122">
        <f>IF($C$4="Neattiecināmās izmaksas",IF('10a+c+n'!$Q61="N",'10a+c+n'!K61,0))</f>
        <v>0</v>
      </c>
      <c r="L61" s="83">
        <f>IF($C$4="Neattiecināmās izmaksas",IF('10a+c+n'!$Q61="N",'10a+c+n'!L61,0))</f>
        <v>0</v>
      </c>
      <c r="M61" s="121">
        <f>IF($C$4="Neattiecināmās izmaksas",IF('10a+c+n'!$Q61="N",'10a+c+n'!M61,0))</f>
        <v>0</v>
      </c>
      <c r="N61" s="121">
        <f>IF($C$4="Neattiecināmās izmaksas",IF('10a+c+n'!$Q61="N",'10a+c+n'!N61,0))</f>
        <v>0</v>
      </c>
      <c r="O61" s="121">
        <f>IF($C$4="Neattiecināmās izmaksas",IF('10a+c+n'!$Q61="N",'10a+c+n'!O61,0))</f>
        <v>0</v>
      </c>
      <c r="P61" s="122">
        <f>IF($C$4="Neattiecināmās izmaksas",IF('10a+c+n'!$Q61="N",'10a+c+n'!P61,0))</f>
        <v>0</v>
      </c>
    </row>
    <row r="62" spans="1:16" x14ac:dyDescent="0.2">
      <c r="A62" s="49">
        <f>IF(P62=0,0,IF(COUNTBLANK(P62)=1,0,COUNTA($P$14:P62)))</f>
        <v>0</v>
      </c>
      <c r="B62" s="21">
        <f>IF($C$4="Neattiecināmās izmaksas",IF('10a+c+n'!$Q62="N",'10a+c+n'!B62,0))</f>
        <v>0</v>
      </c>
      <c r="C62" s="21">
        <f>IF($C$4="Neattiecināmās izmaksas",IF('10a+c+n'!$Q62="N",'10a+c+n'!C62,0))</f>
        <v>0</v>
      </c>
      <c r="D62" s="21">
        <f>IF($C$4="Neattiecināmās izmaksas",IF('10a+c+n'!$Q62="N",'10a+c+n'!D62,0))</f>
        <v>0</v>
      </c>
      <c r="E62" s="42"/>
      <c r="F62" s="64"/>
      <c r="G62" s="121"/>
      <c r="H62" s="121">
        <f>IF($C$4="Neattiecināmās izmaksas",IF('10a+c+n'!$Q62="N",'10a+c+n'!H62,0))</f>
        <v>0</v>
      </c>
      <c r="I62" s="121"/>
      <c r="J62" s="121"/>
      <c r="K62" s="122">
        <f>IF($C$4="Neattiecināmās izmaksas",IF('10a+c+n'!$Q62="N",'10a+c+n'!K62,0))</f>
        <v>0</v>
      </c>
      <c r="L62" s="83">
        <f>IF($C$4="Neattiecināmās izmaksas",IF('10a+c+n'!$Q62="N",'10a+c+n'!L62,0))</f>
        <v>0</v>
      </c>
      <c r="M62" s="121">
        <f>IF($C$4="Neattiecināmās izmaksas",IF('10a+c+n'!$Q62="N",'10a+c+n'!M62,0))</f>
        <v>0</v>
      </c>
      <c r="N62" s="121">
        <f>IF($C$4="Neattiecināmās izmaksas",IF('10a+c+n'!$Q62="N",'10a+c+n'!N62,0))</f>
        <v>0</v>
      </c>
      <c r="O62" s="121">
        <f>IF($C$4="Neattiecināmās izmaksas",IF('10a+c+n'!$Q62="N",'10a+c+n'!O62,0))</f>
        <v>0</v>
      </c>
      <c r="P62" s="122">
        <f>IF($C$4="Neattiecināmās izmaksas",IF('10a+c+n'!$Q62="N",'10a+c+n'!P62,0))</f>
        <v>0</v>
      </c>
    </row>
    <row r="63" spans="1:16" x14ac:dyDescent="0.2">
      <c r="A63" s="49">
        <f>IF(P63=0,0,IF(COUNTBLANK(P63)=1,0,COUNTA($P$14:P63)))</f>
        <v>0</v>
      </c>
      <c r="B63" s="21">
        <f>IF($C$4="Neattiecināmās izmaksas",IF('10a+c+n'!$Q63="N",'10a+c+n'!B63,0))</f>
        <v>0</v>
      </c>
      <c r="C63" s="21">
        <f>IF($C$4="Neattiecināmās izmaksas",IF('10a+c+n'!$Q63="N",'10a+c+n'!C63,0))</f>
        <v>0</v>
      </c>
      <c r="D63" s="21">
        <f>IF($C$4="Neattiecināmās izmaksas",IF('10a+c+n'!$Q63="N",'10a+c+n'!D63,0))</f>
        <v>0</v>
      </c>
      <c r="E63" s="42"/>
      <c r="F63" s="64"/>
      <c r="G63" s="121"/>
      <c r="H63" s="121">
        <f>IF($C$4="Neattiecināmās izmaksas",IF('10a+c+n'!$Q63="N",'10a+c+n'!H63,0))</f>
        <v>0</v>
      </c>
      <c r="I63" s="121"/>
      <c r="J63" s="121"/>
      <c r="K63" s="122">
        <f>IF($C$4="Neattiecināmās izmaksas",IF('10a+c+n'!$Q63="N",'10a+c+n'!K63,0))</f>
        <v>0</v>
      </c>
      <c r="L63" s="83">
        <f>IF($C$4="Neattiecināmās izmaksas",IF('10a+c+n'!$Q63="N",'10a+c+n'!L63,0))</f>
        <v>0</v>
      </c>
      <c r="M63" s="121">
        <f>IF($C$4="Neattiecināmās izmaksas",IF('10a+c+n'!$Q63="N",'10a+c+n'!M63,0))</f>
        <v>0</v>
      </c>
      <c r="N63" s="121">
        <f>IF($C$4="Neattiecināmās izmaksas",IF('10a+c+n'!$Q63="N",'10a+c+n'!N63,0))</f>
        <v>0</v>
      </c>
      <c r="O63" s="121">
        <f>IF($C$4="Neattiecināmās izmaksas",IF('10a+c+n'!$Q63="N",'10a+c+n'!O63,0))</f>
        <v>0</v>
      </c>
      <c r="P63" s="122">
        <f>IF($C$4="Neattiecināmās izmaksas",IF('10a+c+n'!$Q63="N",'10a+c+n'!P63,0))</f>
        <v>0</v>
      </c>
    </row>
    <row r="64" spans="1:16" x14ac:dyDescent="0.2">
      <c r="A64" s="49">
        <f>IF(P64=0,0,IF(COUNTBLANK(P64)=1,0,COUNTA($P$14:P64)))</f>
        <v>0</v>
      </c>
      <c r="B64" s="21">
        <f>IF($C$4="Neattiecināmās izmaksas",IF('10a+c+n'!$Q64="N",'10a+c+n'!B64,0))</f>
        <v>0</v>
      </c>
      <c r="C64" s="21">
        <f>IF($C$4="Neattiecināmās izmaksas",IF('10a+c+n'!$Q64="N",'10a+c+n'!C64,0))</f>
        <v>0</v>
      </c>
      <c r="D64" s="21">
        <f>IF($C$4="Neattiecināmās izmaksas",IF('10a+c+n'!$Q64="N",'10a+c+n'!D64,0))</f>
        <v>0</v>
      </c>
      <c r="E64" s="42"/>
      <c r="F64" s="64"/>
      <c r="G64" s="121"/>
      <c r="H64" s="121">
        <f>IF($C$4="Neattiecināmās izmaksas",IF('10a+c+n'!$Q64="N",'10a+c+n'!H64,0))</f>
        <v>0</v>
      </c>
      <c r="I64" s="121"/>
      <c r="J64" s="121"/>
      <c r="K64" s="122">
        <f>IF($C$4="Neattiecināmās izmaksas",IF('10a+c+n'!$Q64="N",'10a+c+n'!K64,0))</f>
        <v>0</v>
      </c>
      <c r="L64" s="83">
        <f>IF($C$4="Neattiecināmās izmaksas",IF('10a+c+n'!$Q64="N",'10a+c+n'!L64,0))</f>
        <v>0</v>
      </c>
      <c r="M64" s="121">
        <f>IF($C$4="Neattiecināmās izmaksas",IF('10a+c+n'!$Q64="N",'10a+c+n'!M64,0))</f>
        <v>0</v>
      </c>
      <c r="N64" s="121">
        <f>IF($C$4="Neattiecināmās izmaksas",IF('10a+c+n'!$Q64="N",'10a+c+n'!N64,0))</f>
        <v>0</v>
      </c>
      <c r="O64" s="121">
        <f>IF($C$4="Neattiecināmās izmaksas",IF('10a+c+n'!$Q64="N",'10a+c+n'!O64,0))</f>
        <v>0</v>
      </c>
      <c r="P64" s="122">
        <f>IF($C$4="Neattiecināmās izmaksas",IF('10a+c+n'!$Q64="N",'10a+c+n'!P64,0))</f>
        <v>0</v>
      </c>
    </row>
    <row r="65" spans="1:16" x14ac:dyDescent="0.2">
      <c r="A65" s="49">
        <f>IF(P65=0,0,IF(COUNTBLANK(P65)=1,0,COUNTA($P$14:P65)))</f>
        <v>0</v>
      </c>
      <c r="B65" s="21">
        <f>IF($C$4="Neattiecināmās izmaksas",IF('10a+c+n'!$Q65="N",'10a+c+n'!B65,0))</f>
        <v>0</v>
      </c>
      <c r="C65" s="21">
        <f>IF($C$4="Neattiecināmās izmaksas",IF('10a+c+n'!$Q65="N",'10a+c+n'!C65,0))</f>
        <v>0</v>
      </c>
      <c r="D65" s="21">
        <f>IF($C$4="Neattiecināmās izmaksas",IF('10a+c+n'!$Q65="N",'10a+c+n'!D65,0))</f>
        <v>0</v>
      </c>
      <c r="E65" s="42"/>
      <c r="F65" s="64"/>
      <c r="G65" s="121"/>
      <c r="H65" s="121">
        <f>IF($C$4="Neattiecināmās izmaksas",IF('10a+c+n'!$Q65="N",'10a+c+n'!H65,0))</f>
        <v>0</v>
      </c>
      <c r="I65" s="121"/>
      <c r="J65" s="121"/>
      <c r="K65" s="122">
        <f>IF($C$4="Neattiecināmās izmaksas",IF('10a+c+n'!$Q65="N",'10a+c+n'!K65,0))</f>
        <v>0</v>
      </c>
      <c r="L65" s="83">
        <f>IF($C$4="Neattiecināmās izmaksas",IF('10a+c+n'!$Q65="N",'10a+c+n'!L65,0))</f>
        <v>0</v>
      </c>
      <c r="M65" s="121">
        <f>IF($C$4="Neattiecināmās izmaksas",IF('10a+c+n'!$Q65="N",'10a+c+n'!M65,0))</f>
        <v>0</v>
      </c>
      <c r="N65" s="121">
        <f>IF($C$4="Neattiecināmās izmaksas",IF('10a+c+n'!$Q65="N",'10a+c+n'!N65,0))</f>
        <v>0</v>
      </c>
      <c r="O65" s="121">
        <f>IF($C$4="Neattiecināmās izmaksas",IF('10a+c+n'!$Q65="N",'10a+c+n'!O65,0))</f>
        <v>0</v>
      </c>
      <c r="P65" s="122">
        <f>IF($C$4="Neattiecināmās izmaksas",IF('10a+c+n'!$Q65="N",'10a+c+n'!P65,0))</f>
        <v>0</v>
      </c>
    </row>
    <row r="66" spans="1:16" x14ac:dyDescent="0.2">
      <c r="A66" s="49">
        <f>IF(P66=0,0,IF(COUNTBLANK(P66)=1,0,COUNTA($P$14:P66)))</f>
        <v>0</v>
      </c>
      <c r="B66" s="21">
        <f>IF($C$4="Neattiecināmās izmaksas",IF('10a+c+n'!$Q66="N",'10a+c+n'!B66,0))</f>
        <v>0</v>
      </c>
      <c r="C66" s="21">
        <f>IF($C$4="Neattiecināmās izmaksas",IF('10a+c+n'!$Q66="N",'10a+c+n'!C66,0))</f>
        <v>0</v>
      </c>
      <c r="D66" s="21">
        <f>IF($C$4="Neattiecināmās izmaksas",IF('10a+c+n'!$Q66="N",'10a+c+n'!D66,0))</f>
        <v>0</v>
      </c>
      <c r="E66" s="42"/>
      <c r="F66" s="64"/>
      <c r="G66" s="121"/>
      <c r="H66" s="121">
        <f>IF($C$4="Neattiecināmās izmaksas",IF('10a+c+n'!$Q66="N",'10a+c+n'!H66,0))</f>
        <v>0</v>
      </c>
      <c r="I66" s="121"/>
      <c r="J66" s="121"/>
      <c r="K66" s="122">
        <f>IF($C$4="Neattiecināmās izmaksas",IF('10a+c+n'!$Q66="N",'10a+c+n'!K66,0))</f>
        <v>0</v>
      </c>
      <c r="L66" s="83">
        <f>IF($C$4="Neattiecināmās izmaksas",IF('10a+c+n'!$Q66="N",'10a+c+n'!L66,0))</f>
        <v>0</v>
      </c>
      <c r="M66" s="121">
        <f>IF($C$4="Neattiecināmās izmaksas",IF('10a+c+n'!$Q66="N",'10a+c+n'!M66,0))</f>
        <v>0</v>
      </c>
      <c r="N66" s="121">
        <f>IF($C$4="Neattiecināmās izmaksas",IF('10a+c+n'!$Q66="N",'10a+c+n'!N66,0))</f>
        <v>0</v>
      </c>
      <c r="O66" s="121">
        <f>IF($C$4="Neattiecināmās izmaksas",IF('10a+c+n'!$Q66="N",'10a+c+n'!O66,0))</f>
        <v>0</v>
      </c>
      <c r="P66" s="122">
        <f>IF($C$4="Neattiecināmās izmaksas",IF('10a+c+n'!$Q66="N",'10a+c+n'!P66,0))</f>
        <v>0</v>
      </c>
    </row>
    <row r="67" spans="1:16" x14ac:dyDescent="0.2">
      <c r="A67" s="49">
        <f>IF(P67=0,0,IF(COUNTBLANK(P67)=1,0,COUNTA($P$14:P67)))</f>
        <v>0</v>
      </c>
      <c r="B67" s="21">
        <f>IF($C$4="Neattiecināmās izmaksas",IF('10a+c+n'!$Q67="N",'10a+c+n'!B67,0))</f>
        <v>0</v>
      </c>
      <c r="C67" s="21">
        <f>IF($C$4="Neattiecināmās izmaksas",IF('10a+c+n'!$Q67="N",'10a+c+n'!C67,0))</f>
        <v>0</v>
      </c>
      <c r="D67" s="21">
        <f>IF($C$4="Neattiecināmās izmaksas",IF('10a+c+n'!$Q67="N",'10a+c+n'!D67,0))</f>
        <v>0</v>
      </c>
      <c r="E67" s="42"/>
      <c r="F67" s="64"/>
      <c r="G67" s="121"/>
      <c r="H67" s="121">
        <f>IF($C$4="Neattiecināmās izmaksas",IF('10a+c+n'!$Q67="N",'10a+c+n'!H67,0))</f>
        <v>0</v>
      </c>
      <c r="I67" s="121"/>
      <c r="J67" s="121"/>
      <c r="K67" s="122">
        <f>IF($C$4="Neattiecināmās izmaksas",IF('10a+c+n'!$Q67="N",'10a+c+n'!K67,0))</f>
        <v>0</v>
      </c>
      <c r="L67" s="83">
        <f>IF($C$4="Neattiecināmās izmaksas",IF('10a+c+n'!$Q67="N",'10a+c+n'!L67,0))</f>
        <v>0</v>
      </c>
      <c r="M67" s="121">
        <f>IF($C$4="Neattiecināmās izmaksas",IF('10a+c+n'!$Q67="N",'10a+c+n'!M67,0))</f>
        <v>0</v>
      </c>
      <c r="N67" s="121">
        <f>IF($C$4="Neattiecināmās izmaksas",IF('10a+c+n'!$Q67="N",'10a+c+n'!N67,0))</f>
        <v>0</v>
      </c>
      <c r="O67" s="121">
        <f>IF($C$4="Neattiecināmās izmaksas",IF('10a+c+n'!$Q67="N",'10a+c+n'!O67,0))</f>
        <v>0</v>
      </c>
      <c r="P67" s="122">
        <f>IF($C$4="Neattiecināmās izmaksas",IF('10a+c+n'!$Q67="N",'10a+c+n'!P67,0))</f>
        <v>0</v>
      </c>
    </row>
    <row r="68" spans="1:16" x14ac:dyDescent="0.2">
      <c r="A68" s="49">
        <f>IF(P68=0,0,IF(COUNTBLANK(P68)=1,0,COUNTA($P$14:P68)))</f>
        <v>0</v>
      </c>
      <c r="B68" s="21">
        <f>IF($C$4="Neattiecināmās izmaksas",IF('10a+c+n'!$Q68="N",'10a+c+n'!B68,0))</f>
        <v>0</v>
      </c>
      <c r="C68" s="21">
        <f>IF($C$4="Neattiecināmās izmaksas",IF('10a+c+n'!$Q68="N",'10a+c+n'!C68,0))</f>
        <v>0</v>
      </c>
      <c r="D68" s="21">
        <f>IF($C$4="Neattiecināmās izmaksas",IF('10a+c+n'!$Q68="N",'10a+c+n'!D68,0))</f>
        <v>0</v>
      </c>
      <c r="E68" s="42"/>
      <c r="F68" s="64"/>
      <c r="G68" s="121"/>
      <c r="H68" s="121">
        <f>IF($C$4="Neattiecināmās izmaksas",IF('10a+c+n'!$Q68="N",'10a+c+n'!H68,0))</f>
        <v>0</v>
      </c>
      <c r="I68" s="121"/>
      <c r="J68" s="121"/>
      <c r="K68" s="122">
        <f>IF($C$4="Neattiecināmās izmaksas",IF('10a+c+n'!$Q68="N",'10a+c+n'!K68,0))</f>
        <v>0</v>
      </c>
      <c r="L68" s="83">
        <f>IF($C$4="Neattiecināmās izmaksas",IF('10a+c+n'!$Q68="N",'10a+c+n'!L68,0))</f>
        <v>0</v>
      </c>
      <c r="M68" s="121">
        <f>IF($C$4="Neattiecināmās izmaksas",IF('10a+c+n'!$Q68="N",'10a+c+n'!M68,0))</f>
        <v>0</v>
      </c>
      <c r="N68" s="121">
        <f>IF($C$4="Neattiecināmās izmaksas",IF('10a+c+n'!$Q68="N",'10a+c+n'!N68,0))</f>
        <v>0</v>
      </c>
      <c r="O68" s="121">
        <f>IF($C$4="Neattiecināmās izmaksas",IF('10a+c+n'!$Q68="N",'10a+c+n'!O68,0))</f>
        <v>0</v>
      </c>
      <c r="P68" s="122">
        <f>IF($C$4="Neattiecināmās izmaksas",IF('10a+c+n'!$Q68="N",'10a+c+n'!P68,0))</f>
        <v>0</v>
      </c>
    </row>
    <row r="69" spans="1:16" x14ac:dyDescent="0.2">
      <c r="A69" s="49">
        <f>IF(P69=0,0,IF(COUNTBLANK(P69)=1,0,COUNTA($P$14:P69)))</f>
        <v>0</v>
      </c>
      <c r="B69" s="21">
        <f>IF($C$4="Neattiecināmās izmaksas",IF('10a+c+n'!$Q69="N",'10a+c+n'!B69,0))</f>
        <v>0</v>
      </c>
      <c r="C69" s="21">
        <f>IF($C$4="Neattiecināmās izmaksas",IF('10a+c+n'!$Q69="N",'10a+c+n'!C69,0))</f>
        <v>0</v>
      </c>
      <c r="D69" s="21">
        <f>IF($C$4="Neattiecināmās izmaksas",IF('10a+c+n'!$Q69="N",'10a+c+n'!D69,0))</f>
        <v>0</v>
      </c>
      <c r="E69" s="42"/>
      <c r="F69" s="64"/>
      <c r="G69" s="121"/>
      <c r="H69" s="121">
        <f>IF($C$4="Neattiecināmās izmaksas",IF('10a+c+n'!$Q69="N",'10a+c+n'!H69,0))</f>
        <v>0</v>
      </c>
      <c r="I69" s="121"/>
      <c r="J69" s="121"/>
      <c r="K69" s="122">
        <f>IF($C$4="Neattiecināmās izmaksas",IF('10a+c+n'!$Q69="N",'10a+c+n'!K69,0))</f>
        <v>0</v>
      </c>
      <c r="L69" s="83">
        <f>IF($C$4="Neattiecināmās izmaksas",IF('10a+c+n'!$Q69="N",'10a+c+n'!L69,0))</f>
        <v>0</v>
      </c>
      <c r="M69" s="121">
        <f>IF($C$4="Neattiecināmās izmaksas",IF('10a+c+n'!$Q69="N",'10a+c+n'!M69,0))</f>
        <v>0</v>
      </c>
      <c r="N69" s="121">
        <f>IF($C$4="Neattiecināmās izmaksas",IF('10a+c+n'!$Q69="N",'10a+c+n'!N69,0))</f>
        <v>0</v>
      </c>
      <c r="O69" s="121">
        <f>IF($C$4="Neattiecināmās izmaksas",IF('10a+c+n'!$Q69="N",'10a+c+n'!O69,0))</f>
        <v>0</v>
      </c>
      <c r="P69" s="122">
        <f>IF($C$4="Neattiecināmās izmaksas",IF('10a+c+n'!$Q69="N",'10a+c+n'!P69,0))</f>
        <v>0</v>
      </c>
    </row>
    <row r="70" spans="1:16" x14ac:dyDescent="0.2">
      <c r="A70" s="49">
        <f>IF(P70=0,0,IF(COUNTBLANK(P70)=1,0,COUNTA($P$14:P70)))</f>
        <v>0</v>
      </c>
      <c r="B70" s="21">
        <f>IF($C$4="Neattiecināmās izmaksas",IF('10a+c+n'!$Q70="N",'10a+c+n'!B70,0))</f>
        <v>0</v>
      </c>
      <c r="C70" s="21">
        <f>IF($C$4="Neattiecināmās izmaksas",IF('10a+c+n'!$Q70="N",'10a+c+n'!C70,0))</f>
        <v>0</v>
      </c>
      <c r="D70" s="21">
        <f>IF($C$4="Neattiecināmās izmaksas",IF('10a+c+n'!$Q70="N",'10a+c+n'!D70,0))</f>
        <v>0</v>
      </c>
      <c r="E70" s="42"/>
      <c r="F70" s="64"/>
      <c r="G70" s="121"/>
      <c r="H70" s="121">
        <f>IF($C$4="Neattiecināmās izmaksas",IF('10a+c+n'!$Q70="N",'10a+c+n'!H70,0))</f>
        <v>0</v>
      </c>
      <c r="I70" s="121"/>
      <c r="J70" s="121"/>
      <c r="K70" s="122">
        <f>IF($C$4="Neattiecināmās izmaksas",IF('10a+c+n'!$Q70="N",'10a+c+n'!K70,0))</f>
        <v>0</v>
      </c>
      <c r="L70" s="83">
        <f>IF($C$4="Neattiecināmās izmaksas",IF('10a+c+n'!$Q70="N",'10a+c+n'!L70,0))</f>
        <v>0</v>
      </c>
      <c r="M70" s="121">
        <f>IF($C$4="Neattiecināmās izmaksas",IF('10a+c+n'!$Q70="N",'10a+c+n'!M70,0))</f>
        <v>0</v>
      </c>
      <c r="N70" s="121">
        <f>IF($C$4="Neattiecināmās izmaksas",IF('10a+c+n'!$Q70="N",'10a+c+n'!N70,0))</f>
        <v>0</v>
      </c>
      <c r="O70" s="121">
        <f>IF($C$4="Neattiecināmās izmaksas",IF('10a+c+n'!$Q70="N",'10a+c+n'!O70,0))</f>
        <v>0</v>
      </c>
      <c r="P70" s="122">
        <f>IF($C$4="Neattiecināmās izmaksas",IF('10a+c+n'!$Q70="N",'10a+c+n'!P70,0))</f>
        <v>0</v>
      </c>
    </row>
    <row r="71" spans="1:16" x14ac:dyDescent="0.2">
      <c r="A71" s="49">
        <f>IF(P71=0,0,IF(COUNTBLANK(P71)=1,0,COUNTA($P$14:P71)))</f>
        <v>0</v>
      </c>
      <c r="B71" s="21">
        <f>IF($C$4="Neattiecināmās izmaksas",IF('10a+c+n'!$Q71="N",'10a+c+n'!B71,0))</f>
        <v>0</v>
      </c>
      <c r="C71" s="21">
        <f>IF($C$4="Neattiecināmās izmaksas",IF('10a+c+n'!$Q71="N",'10a+c+n'!C71,0))</f>
        <v>0</v>
      </c>
      <c r="D71" s="21">
        <f>IF($C$4="Neattiecināmās izmaksas",IF('10a+c+n'!$Q71="N",'10a+c+n'!D71,0))</f>
        <v>0</v>
      </c>
      <c r="E71" s="42"/>
      <c r="F71" s="64"/>
      <c r="G71" s="121"/>
      <c r="H71" s="121">
        <f>IF($C$4="Neattiecināmās izmaksas",IF('10a+c+n'!$Q71="N",'10a+c+n'!H71,0))</f>
        <v>0</v>
      </c>
      <c r="I71" s="121"/>
      <c r="J71" s="121"/>
      <c r="K71" s="122">
        <f>IF($C$4="Neattiecināmās izmaksas",IF('10a+c+n'!$Q71="N",'10a+c+n'!K71,0))</f>
        <v>0</v>
      </c>
      <c r="L71" s="83">
        <f>IF($C$4="Neattiecināmās izmaksas",IF('10a+c+n'!$Q71="N",'10a+c+n'!L71,0))</f>
        <v>0</v>
      </c>
      <c r="M71" s="121">
        <f>IF($C$4="Neattiecināmās izmaksas",IF('10a+c+n'!$Q71="N",'10a+c+n'!M71,0))</f>
        <v>0</v>
      </c>
      <c r="N71" s="121">
        <f>IF($C$4="Neattiecināmās izmaksas",IF('10a+c+n'!$Q71="N",'10a+c+n'!N71,0))</f>
        <v>0</v>
      </c>
      <c r="O71" s="121">
        <f>IF($C$4="Neattiecināmās izmaksas",IF('10a+c+n'!$Q71="N",'10a+c+n'!O71,0))</f>
        <v>0</v>
      </c>
      <c r="P71" s="122">
        <f>IF($C$4="Neattiecināmās izmaksas",IF('10a+c+n'!$Q71="N",'10a+c+n'!P71,0))</f>
        <v>0</v>
      </c>
    </row>
    <row r="72" spans="1:16" x14ac:dyDescent="0.2">
      <c r="A72" s="49">
        <f>IF(P72=0,0,IF(COUNTBLANK(P72)=1,0,COUNTA($P$14:P72)))</f>
        <v>0</v>
      </c>
      <c r="B72" s="21">
        <f>IF($C$4="Neattiecināmās izmaksas",IF('10a+c+n'!$Q72="N",'10a+c+n'!B72,0))</f>
        <v>0</v>
      </c>
      <c r="C72" s="21">
        <f>IF($C$4="Neattiecināmās izmaksas",IF('10a+c+n'!$Q72="N",'10a+c+n'!C72,0))</f>
        <v>0</v>
      </c>
      <c r="D72" s="21">
        <f>IF($C$4="Neattiecināmās izmaksas",IF('10a+c+n'!$Q72="N",'10a+c+n'!D72,0))</f>
        <v>0</v>
      </c>
      <c r="E72" s="42"/>
      <c r="F72" s="64"/>
      <c r="G72" s="121"/>
      <c r="H72" s="121">
        <f>IF($C$4="Neattiecināmās izmaksas",IF('10a+c+n'!$Q72="N",'10a+c+n'!H72,0))</f>
        <v>0</v>
      </c>
      <c r="I72" s="121"/>
      <c r="J72" s="121"/>
      <c r="K72" s="122">
        <f>IF($C$4="Neattiecināmās izmaksas",IF('10a+c+n'!$Q72="N",'10a+c+n'!K72,0))</f>
        <v>0</v>
      </c>
      <c r="L72" s="83">
        <f>IF($C$4="Neattiecināmās izmaksas",IF('10a+c+n'!$Q72="N",'10a+c+n'!L72,0))</f>
        <v>0</v>
      </c>
      <c r="M72" s="121">
        <f>IF($C$4="Neattiecināmās izmaksas",IF('10a+c+n'!$Q72="N",'10a+c+n'!M72,0))</f>
        <v>0</v>
      </c>
      <c r="N72" s="121">
        <f>IF($C$4="Neattiecināmās izmaksas",IF('10a+c+n'!$Q72="N",'10a+c+n'!N72,0))</f>
        <v>0</v>
      </c>
      <c r="O72" s="121">
        <f>IF($C$4="Neattiecināmās izmaksas",IF('10a+c+n'!$Q72="N",'10a+c+n'!O72,0))</f>
        <v>0</v>
      </c>
      <c r="P72" s="122">
        <f>IF($C$4="Neattiecināmās izmaksas",IF('10a+c+n'!$Q72="N",'10a+c+n'!P72,0))</f>
        <v>0</v>
      </c>
    </row>
    <row r="73" spans="1:16" x14ac:dyDescent="0.2">
      <c r="A73" s="49">
        <f>IF(P73=0,0,IF(COUNTBLANK(P73)=1,0,COUNTA($P$14:P73)))</f>
        <v>0</v>
      </c>
      <c r="B73" s="21">
        <f>IF($C$4="Neattiecināmās izmaksas",IF('10a+c+n'!$Q73="N",'10a+c+n'!B73,0))</f>
        <v>0</v>
      </c>
      <c r="C73" s="21">
        <f>IF($C$4="Neattiecināmās izmaksas",IF('10a+c+n'!$Q73="N",'10a+c+n'!C73,0))</f>
        <v>0</v>
      </c>
      <c r="D73" s="21">
        <f>IF($C$4="Neattiecināmās izmaksas",IF('10a+c+n'!$Q73="N",'10a+c+n'!D73,0))</f>
        <v>0</v>
      </c>
      <c r="E73" s="42"/>
      <c r="F73" s="64"/>
      <c r="G73" s="121"/>
      <c r="H73" s="121">
        <f>IF($C$4="Neattiecināmās izmaksas",IF('10a+c+n'!$Q73="N",'10a+c+n'!H73,0))</f>
        <v>0</v>
      </c>
      <c r="I73" s="121"/>
      <c r="J73" s="121"/>
      <c r="K73" s="122">
        <f>IF($C$4="Neattiecināmās izmaksas",IF('10a+c+n'!$Q73="N",'10a+c+n'!K73,0))</f>
        <v>0</v>
      </c>
      <c r="L73" s="83">
        <f>IF($C$4="Neattiecināmās izmaksas",IF('10a+c+n'!$Q73="N",'10a+c+n'!L73,0))</f>
        <v>0</v>
      </c>
      <c r="M73" s="121">
        <f>IF($C$4="Neattiecināmās izmaksas",IF('10a+c+n'!$Q73="N",'10a+c+n'!M73,0))</f>
        <v>0</v>
      </c>
      <c r="N73" s="121">
        <f>IF($C$4="Neattiecināmās izmaksas",IF('10a+c+n'!$Q73="N",'10a+c+n'!N73,0))</f>
        <v>0</v>
      </c>
      <c r="O73" s="121">
        <f>IF($C$4="Neattiecināmās izmaksas",IF('10a+c+n'!$Q73="N",'10a+c+n'!O73,0))</f>
        <v>0</v>
      </c>
      <c r="P73" s="122">
        <f>IF($C$4="Neattiecināmās izmaksas",IF('10a+c+n'!$Q73="N",'10a+c+n'!P73,0))</f>
        <v>0</v>
      </c>
    </row>
    <row r="74" spans="1:16" x14ac:dyDescent="0.2">
      <c r="A74" s="49">
        <f>IF(P74=0,0,IF(COUNTBLANK(P74)=1,0,COUNTA($P$14:P74)))</f>
        <v>0</v>
      </c>
      <c r="B74" s="21">
        <f>IF($C$4="Neattiecināmās izmaksas",IF('10a+c+n'!$Q74="N",'10a+c+n'!B74,0))</f>
        <v>0</v>
      </c>
      <c r="C74" s="21">
        <f>IF($C$4="Neattiecināmās izmaksas",IF('10a+c+n'!$Q74="N",'10a+c+n'!C74,0))</f>
        <v>0</v>
      </c>
      <c r="D74" s="21">
        <f>IF($C$4="Neattiecināmās izmaksas",IF('10a+c+n'!$Q74="N",'10a+c+n'!D74,0))</f>
        <v>0</v>
      </c>
      <c r="E74" s="42"/>
      <c r="F74" s="64"/>
      <c r="G74" s="121"/>
      <c r="H74" s="121">
        <f>IF($C$4="Neattiecināmās izmaksas",IF('10a+c+n'!$Q74="N",'10a+c+n'!H74,0))</f>
        <v>0</v>
      </c>
      <c r="I74" s="121"/>
      <c r="J74" s="121"/>
      <c r="K74" s="122">
        <f>IF($C$4="Neattiecināmās izmaksas",IF('10a+c+n'!$Q74="N",'10a+c+n'!K74,0))</f>
        <v>0</v>
      </c>
      <c r="L74" s="83">
        <f>IF($C$4="Neattiecināmās izmaksas",IF('10a+c+n'!$Q74="N",'10a+c+n'!L74,0))</f>
        <v>0</v>
      </c>
      <c r="M74" s="121">
        <f>IF($C$4="Neattiecināmās izmaksas",IF('10a+c+n'!$Q74="N",'10a+c+n'!M74,0))</f>
        <v>0</v>
      </c>
      <c r="N74" s="121">
        <f>IF($C$4="Neattiecināmās izmaksas",IF('10a+c+n'!$Q74="N",'10a+c+n'!N74,0))</f>
        <v>0</v>
      </c>
      <c r="O74" s="121">
        <f>IF($C$4="Neattiecināmās izmaksas",IF('10a+c+n'!$Q74="N",'10a+c+n'!O74,0))</f>
        <v>0</v>
      </c>
      <c r="P74" s="122">
        <f>IF($C$4="Neattiecināmās izmaksas",IF('10a+c+n'!$Q74="N",'10a+c+n'!P74,0))</f>
        <v>0</v>
      </c>
    </row>
    <row r="75" spans="1:16" x14ac:dyDescent="0.2">
      <c r="A75" s="49">
        <f>IF(P75=0,0,IF(COUNTBLANK(P75)=1,0,COUNTA($P$14:P75)))</f>
        <v>0</v>
      </c>
      <c r="B75" s="21">
        <f>IF($C$4="Neattiecināmās izmaksas",IF('10a+c+n'!$Q75="N",'10a+c+n'!B75,0))</f>
        <v>0</v>
      </c>
      <c r="C75" s="21">
        <f>IF($C$4="Neattiecināmās izmaksas",IF('10a+c+n'!$Q75="N",'10a+c+n'!C75,0))</f>
        <v>0</v>
      </c>
      <c r="D75" s="21">
        <f>IF($C$4="Neattiecināmās izmaksas",IF('10a+c+n'!$Q75="N",'10a+c+n'!D75,0))</f>
        <v>0</v>
      </c>
      <c r="E75" s="42"/>
      <c r="F75" s="64"/>
      <c r="G75" s="121"/>
      <c r="H75" s="121">
        <f>IF($C$4="Neattiecināmās izmaksas",IF('10a+c+n'!$Q75="N",'10a+c+n'!H75,0))</f>
        <v>0</v>
      </c>
      <c r="I75" s="121"/>
      <c r="J75" s="121"/>
      <c r="K75" s="122">
        <f>IF($C$4="Neattiecināmās izmaksas",IF('10a+c+n'!$Q75="N",'10a+c+n'!K75,0))</f>
        <v>0</v>
      </c>
      <c r="L75" s="83">
        <f>IF($C$4="Neattiecināmās izmaksas",IF('10a+c+n'!$Q75="N",'10a+c+n'!L75,0))</f>
        <v>0</v>
      </c>
      <c r="M75" s="121">
        <f>IF($C$4="Neattiecināmās izmaksas",IF('10a+c+n'!$Q75="N",'10a+c+n'!M75,0))</f>
        <v>0</v>
      </c>
      <c r="N75" s="121">
        <f>IF($C$4="Neattiecināmās izmaksas",IF('10a+c+n'!$Q75="N",'10a+c+n'!N75,0))</f>
        <v>0</v>
      </c>
      <c r="O75" s="121">
        <f>IF($C$4="Neattiecināmās izmaksas",IF('10a+c+n'!$Q75="N",'10a+c+n'!O75,0))</f>
        <v>0</v>
      </c>
      <c r="P75" s="122">
        <f>IF($C$4="Neattiecināmās izmaksas",IF('10a+c+n'!$Q75="N",'10a+c+n'!P75,0))</f>
        <v>0</v>
      </c>
    </row>
    <row r="76" spans="1:16" x14ac:dyDescent="0.2">
      <c r="A76" s="49">
        <f>IF(P76=0,0,IF(COUNTBLANK(P76)=1,0,COUNTA($P$14:P76)))</f>
        <v>0</v>
      </c>
      <c r="B76" s="21">
        <f>IF($C$4="Neattiecināmās izmaksas",IF('10a+c+n'!$Q76="N",'10a+c+n'!B76,0))</f>
        <v>0</v>
      </c>
      <c r="C76" s="21">
        <f>IF($C$4="Neattiecināmās izmaksas",IF('10a+c+n'!$Q76="N",'10a+c+n'!C76,0))</f>
        <v>0</v>
      </c>
      <c r="D76" s="21">
        <f>IF($C$4="Neattiecināmās izmaksas",IF('10a+c+n'!$Q76="N",'10a+c+n'!D76,0))</f>
        <v>0</v>
      </c>
      <c r="E76" s="42"/>
      <c r="F76" s="64"/>
      <c r="G76" s="121"/>
      <c r="H76" s="121">
        <f>IF($C$4="Neattiecināmās izmaksas",IF('10a+c+n'!$Q76="N",'10a+c+n'!H76,0))</f>
        <v>0</v>
      </c>
      <c r="I76" s="121"/>
      <c r="J76" s="121"/>
      <c r="K76" s="122">
        <f>IF($C$4="Neattiecināmās izmaksas",IF('10a+c+n'!$Q76="N",'10a+c+n'!K76,0))</f>
        <v>0</v>
      </c>
      <c r="L76" s="83">
        <f>IF($C$4="Neattiecināmās izmaksas",IF('10a+c+n'!$Q76="N",'10a+c+n'!L76,0))</f>
        <v>0</v>
      </c>
      <c r="M76" s="121">
        <f>IF($C$4="Neattiecināmās izmaksas",IF('10a+c+n'!$Q76="N",'10a+c+n'!M76,0))</f>
        <v>0</v>
      </c>
      <c r="N76" s="121">
        <f>IF($C$4="Neattiecināmās izmaksas",IF('10a+c+n'!$Q76="N",'10a+c+n'!N76,0))</f>
        <v>0</v>
      </c>
      <c r="O76" s="121">
        <f>IF($C$4="Neattiecināmās izmaksas",IF('10a+c+n'!$Q76="N",'10a+c+n'!O76,0))</f>
        <v>0</v>
      </c>
      <c r="P76" s="122">
        <f>IF($C$4="Neattiecināmās izmaksas",IF('10a+c+n'!$Q76="N",'10a+c+n'!P76,0))</f>
        <v>0</v>
      </c>
    </row>
    <row r="77" spans="1:16" x14ac:dyDescent="0.2">
      <c r="A77" s="49">
        <f>IF(P77=0,0,IF(COUNTBLANK(P77)=1,0,COUNTA($P$14:P77)))</f>
        <v>0</v>
      </c>
      <c r="B77" s="21">
        <f>IF($C$4="Neattiecināmās izmaksas",IF('10a+c+n'!$Q77="N",'10a+c+n'!B77,0))</f>
        <v>0</v>
      </c>
      <c r="C77" s="21">
        <f>IF($C$4="Neattiecināmās izmaksas",IF('10a+c+n'!$Q77="N",'10a+c+n'!C77,0))</f>
        <v>0</v>
      </c>
      <c r="D77" s="21">
        <f>IF($C$4="Neattiecināmās izmaksas",IF('10a+c+n'!$Q77="N",'10a+c+n'!D77,0))</f>
        <v>0</v>
      </c>
      <c r="E77" s="42"/>
      <c r="F77" s="64"/>
      <c r="G77" s="121"/>
      <c r="H77" s="121">
        <f>IF($C$4="Neattiecināmās izmaksas",IF('10a+c+n'!$Q77="N",'10a+c+n'!H77,0))</f>
        <v>0</v>
      </c>
      <c r="I77" s="121"/>
      <c r="J77" s="121"/>
      <c r="K77" s="122">
        <f>IF($C$4="Neattiecināmās izmaksas",IF('10a+c+n'!$Q77="N",'10a+c+n'!K77,0))</f>
        <v>0</v>
      </c>
      <c r="L77" s="83">
        <f>IF($C$4="Neattiecināmās izmaksas",IF('10a+c+n'!$Q77="N",'10a+c+n'!L77,0))</f>
        <v>0</v>
      </c>
      <c r="M77" s="121">
        <f>IF($C$4="Neattiecināmās izmaksas",IF('10a+c+n'!$Q77="N",'10a+c+n'!M77,0))</f>
        <v>0</v>
      </c>
      <c r="N77" s="121">
        <f>IF($C$4="Neattiecināmās izmaksas",IF('10a+c+n'!$Q77="N",'10a+c+n'!N77,0))</f>
        <v>0</v>
      </c>
      <c r="O77" s="121">
        <f>IF($C$4="Neattiecināmās izmaksas",IF('10a+c+n'!$Q77="N",'10a+c+n'!O77,0))</f>
        <v>0</v>
      </c>
      <c r="P77" s="122">
        <f>IF($C$4="Neattiecināmās izmaksas",IF('10a+c+n'!$Q77="N",'10a+c+n'!P77,0))</f>
        <v>0</v>
      </c>
    </row>
    <row r="78" spans="1:16" x14ac:dyDescent="0.2">
      <c r="A78" s="49">
        <f>IF(P78=0,0,IF(COUNTBLANK(P78)=1,0,COUNTA($P$14:P78)))</f>
        <v>0</v>
      </c>
      <c r="B78" s="21">
        <f>IF($C$4="Neattiecināmās izmaksas",IF('10a+c+n'!$Q78="N",'10a+c+n'!B78,0))</f>
        <v>0</v>
      </c>
      <c r="C78" s="21">
        <f>IF($C$4="Neattiecināmās izmaksas",IF('10a+c+n'!$Q78="N",'10a+c+n'!C78,0))</f>
        <v>0</v>
      </c>
      <c r="D78" s="21">
        <f>IF($C$4="Neattiecināmās izmaksas",IF('10a+c+n'!$Q78="N",'10a+c+n'!D78,0))</f>
        <v>0</v>
      </c>
      <c r="E78" s="42"/>
      <c r="F78" s="64"/>
      <c r="G78" s="121"/>
      <c r="H78" s="121">
        <f>IF($C$4="Neattiecināmās izmaksas",IF('10a+c+n'!$Q78="N",'10a+c+n'!H78,0))</f>
        <v>0</v>
      </c>
      <c r="I78" s="121"/>
      <c r="J78" s="121"/>
      <c r="K78" s="122">
        <f>IF($C$4="Neattiecināmās izmaksas",IF('10a+c+n'!$Q78="N",'10a+c+n'!K78,0))</f>
        <v>0</v>
      </c>
      <c r="L78" s="83">
        <f>IF($C$4="Neattiecināmās izmaksas",IF('10a+c+n'!$Q78="N",'10a+c+n'!L78,0))</f>
        <v>0</v>
      </c>
      <c r="M78" s="121">
        <f>IF($C$4="Neattiecināmās izmaksas",IF('10a+c+n'!$Q78="N",'10a+c+n'!M78,0))</f>
        <v>0</v>
      </c>
      <c r="N78" s="121">
        <f>IF($C$4="Neattiecināmās izmaksas",IF('10a+c+n'!$Q78="N",'10a+c+n'!N78,0))</f>
        <v>0</v>
      </c>
      <c r="O78" s="121">
        <f>IF($C$4="Neattiecināmās izmaksas",IF('10a+c+n'!$Q78="N",'10a+c+n'!O78,0))</f>
        <v>0</v>
      </c>
      <c r="P78" s="122">
        <f>IF($C$4="Neattiecināmās izmaksas",IF('10a+c+n'!$Q78="N",'10a+c+n'!P78,0))</f>
        <v>0</v>
      </c>
    </row>
    <row r="79" spans="1:16" x14ac:dyDescent="0.2">
      <c r="A79" s="49">
        <f>IF(P79=0,0,IF(COUNTBLANK(P79)=1,0,COUNTA($P$14:P79)))</f>
        <v>0</v>
      </c>
      <c r="B79" s="21">
        <f>IF($C$4="Neattiecināmās izmaksas",IF('10a+c+n'!$Q79="N",'10a+c+n'!B79,0))</f>
        <v>0</v>
      </c>
      <c r="C79" s="21">
        <f>IF($C$4="Neattiecināmās izmaksas",IF('10a+c+n'!$Q79="N",'10a+c+n'!C79,0))</f>
        <v>0</v>
      </c>
      <c r="D79" s="21">
        <f>IF($C$4="Neattiecināmās izmaksas",IF('10a+c+n'!$Q79="N",'10a+c+n'!D79,0))</f>
        <v>0</v>
      </c>
      <c r="E79" s="42"/>
      <c r="F79" s="64"/>
      <c r="G79" s="121"/>
      <c r="H79" s="121">
        <f>IF($C$4="Neattiecināmās izmaksas",IF('10a+c+n'!$Q79="N",'10a+c+n'!H79,0))</f>
        <v>0</v>
      </c>
      <c r="I79" s="121"/>
      <c r="J79" s="121"/>
      <c r="K79" s="122">
        <f>IF($C$4="Neattiecināmās izmaksas",IF('10a+c+n'!$Q79="N",'10a+c+n'!K79,0))</f>
        <v>0</v>
      </c>
      <c r="L79" s="83">
        <f>IF($C$4="Neattiecināmās izmaksas",IF('10a+c+n'!$Q79="N",'10a+c+n'!L79,0))</f>
        <v>0</v>
      </c>
      <c r="M79" s="121">
        <f>IF($C$4="Neattiecināmās izmaksas",IF('10a+c+n'!$Q79="N",'10a+c+n'!M79,0))</f>
        <v>0</v>
      </c>
      <c r="N79" s="121">
        <f>IF($C$4="Neattiecināmās izmaksas",IF('10a+c+n'!$Q79="N",'10a+c+n'!N79,0))</f>
        <v>0</v>
      </c>
      <c r="O79" s="121">
        <f>IF($C$4="Neattiecināmās izmaksas",IF('10a+c+n'!$Q79="N",'10a+c+n'!O79,0))</f>
        <v>0</v>
      </c>
      <c r="P79" s="122">
        <f>IF($C$4="Neattiecināmās izmaksas",IF('10a+c+n'!$Q79="N",'10a+c+n'!P79,0))</f>
        <v>0</v>
      </c>
    </row>
    <row r="80" spans="1:16" x14ac:dyDescent="0.2">
      <c r="A80" s="49">
        <f>IF(P80=0,0,IF(COUNTBLANK(P80)=1,0,COUNTA($P$14:P80)))</f>
        <v>0</v>
      </c>
      <c r="B80" s="21">
        <f>IF($C$4="Neattiecināmās izmaksas",IF('10a+c+n'!$Q80="N",'10a+c+n'!B80,0))</f>
        <v>0</v>
      </c>
      <c r="C80" s="21">
        <f>IF($C$4="Neattiecināmās izmaksas",IF('10a+c+n'!$Q80="N",'10a+c+n'!C80,0))</f>
        <v>0</v>
      </c>
      <c r="D80" s="21">
        <f>IF($C$4="Neattiecināmās izmaksas",IF('10a+c+n'!$Q80="N",'10a+c+n'!D80,0))</f>
        <v>0</v>
      </c>
      <c r="E80" s="42"/>
      <c r="F80" s="64"/>
      <c r="G80" s="121"/>
      <c r="H80" s="121">
        <f>IF($C$4="Neattiecināmās izmaksas",IF('10a+c+n'!$Q80="N",'10a+c+n'!H80,0))</f>
        <v>0</v>
      </c>
      <c r="I80" s="121"/>
      <c r="J80" s="121"/>
      <c r="K80" s="122">
        <f>IF($C$4="Neattiecināmās izmaksas",IF('10a+c+n'!$Q80="N",'10a+c+n'!K80,0))</f>
        <v>0</v>
      </c>
      <c r="L80" s="83">
        <f>IF($C$4="Neattiecināmās izmaksas",IF('10a+c+n'!$Q80="N",'10a+c+n'!L80,0))</f>
        <v>0</v>
      </c>
      <c r="M80" s="121">
        <f>IF($C$4="Neattiecināmās izmaksas",IF('10a+c+n'!$Q80="N",'10a+c+n'!M80,0))</f>
        <v>0</v>
      </c>
      <c r="N80" s="121">
        <f>IF($C$4="Neattiecināmās izmaksas",IF('10a+c+n'!$Q80="N",'10a+c+n'!N80,0))</f>
        <v>0</v>
      </c>
      <c r="O80" s="121">
        <f>IF($C$4="Neattiecināmās izmaksas",IF('10a+c+n'!$Q80="N",'10a+c+n'!O80,0))</f>
        <v>0</v>
      </c>
      <c r="P80" s="122">
        <f>IF($C$4="Neattiecināmās izmaksas",IF('10a+c+n'!$Q80="N",'10a+c+n'!P80,0))</f>
        <v>0</v>
      </c>
    </row>
    <row r="81" spans="1:16" x14ac:dyDescent="0.2">
      <c r="A81" s="49">
        <f>IF(P81=0,0,IF(COUNTBLANK(P81)=1,0,COUNTA($P$14:P81)))</f>
        <v>0</v>
      </c>
      <c r="B81" s="21">
        <f>IF($C$4="Neattiecināmās izmaksas",IF('10a+c+n'!$Q81="N",'10a+c+n'!B81,0))</f>
        <v>0</v>
      </c>
      <c r="C81" s="21">
        <f>IF($C$4="Neattiecināmās izmaksas",IF('10a+c+n'!$Q81="N",'10a+c+n'!C81,0))</f>
        <v>0</v>
      </c>
      <c r="D81" s="21">
        <f>IF($C$4="Neattiecināmās izmaksas",IF('10a+c+n'!$Q81="N",'10a+c+n'!D81,0))</f>
        <v>0</v>
      </c>
      <c r="E81" s="42"/>
      <c r="F81" s="64"/>
      <c r="G81" s="121"/>
      <c r="H81" s="121">
        <f>IF($C$4="Neattiecināmās izmaksas",IF('10a+c+n'!$Q81="N",'10a+c+n'!H81,0))</f>
        <v>0</v>
      </c>
      <c r="I81" s="121"/>
      <c r="J81" s="121"/>
      <c r="K81" s="122">
        <f>IF($C$4="Neattiecināmās izmaksas",IF('10a+c+n'!$Q81="N",'10a+c+n'!K81,0))</f>
        <v>0</v>
      </c>
      <c r="L81" s="83">
        <f>IF($C$4="Neattiecināmās izmaksas",IF('10a+c+n'!$Q81="N",'10a+c+n'!L81,0))</f>
        <v>0</v>
      </c>
      <c r="M81" s="121">
        <f>IF($C$4="Neattiecināmās izmaksas",IF('10a+c+n'!$Q81="N",'10a+c+n'!M81,0))</f>
        <v>0</v>
      </c>
      <c r="N81" s="121">
        <f>IF($C$4="Neattiecināmās izmaksas",IF('10a+c+n'!$Q81="N",'10a+c+n'!N81,0))</f>
        <v>0</v>
      </c>
      <c r="O81" s="121">
        <f>IF($C$4="Neattiecināmās izmaksas",IF('10a+c+n'!$Q81="N",'10a+c+n'!O81,0))</f>
        <v>0</v>
      </c>
      <c r="P81" s="122">
        <f>IF($C$4="Neattiecināmās izmaksas",IF('10a+c+n'!$Q81="N",'10a+c+n'!P81,0))</f>
        <v>0</v>
      </c>
    </row>
    <row r="82" spans="1:16" x14ac:dyDescent="0.2">
      <c r="A82" s="49">
        <f>IF(P82=0,0,IF(COUNTBLANK(P82)=1,0,COUNTA($P$14:P82)))</f>
        <v>0</v>
      </c>
      <c r="B82" s="21">
        <f>IF($C$4="Neattiecināmās izmaksas",IF('10a+c+n'!$Q82="N",'10a+c+n'!B82,0))</f>
        <v>0</v>
      </c>
      <c r="C82" s="21">
        <f>IF($C$4="Neattiecināmās izmaksas",IF('10a+c+n'!$Q82="N",'10a+c+n'!C82,0))</f>
        <v>0</v>
      </c>
      <c r="D82" s="21">
        <f>IF($C$4="Neattiecināmās izmaksas",IF('10a+c+n'!$Q82="N",'10a+c+n'!D82,0))</f>
        <v>0</v>
      </c>
      <c r="E82" s="42"/>
      <c r="F82" s="64"/>
      <c r="G82" s="121"/>
      <c r="H82" s="121">
        <f>IF($C$4="Neattiecināmās izmaksas",IF('10a+c+n'!$Q82="N",'10a+c+n'!H82,0))</f>
        <v>0</v>
      </c>
      <c r="I82" s="121"/>
      <c r="J82" s="121"/>
      <c r="K82" s="122">
        <f>IF($C$4="Neattiecināmās izmaksas",IF('10a+c+n'!$Q82="N",'10a+c+n'!K82,0))</f>
        <v>0</v>
      </c>
      <c r="L82" s="83">
        <f>IF($C$4="Neattiecināmās izmaksas",IF('10a+c+n'!$Q82="N",'10a+c+n'!L82,0))</f>
        <v>0</v>
      </c>
      <c r="M82" s="121">
        <f>IF($C$4="Neattiecināmās izmaksas",IF('10a+c+n'!$Q82="N",'10a+c+n'!M82,0))</f>
        <v>0</v>
      </c>
      <c r="N82" s="121">
        <f>IF($C$4="Neattiecināmās izmaksas",IF('10a+c+n'!$Q82="N",'10a+c+n'!N82,0))</f>
        <v>0</v>
      </c>
      <c r="O82" s="121">
        <f>IF($C$4="Neattiecināmās izmaksas",IF('10a+c+n'!$Q82="N",'10a+c+n'!O82,0))</f>
        <v>0</v>
      </c>
      <c r="P82" s="122">
        <f>IF($C$4="Neattiecināmās izmaksas",IF('10a+c+n'!$Q82="N",'10a+c+n'!P82,0))</f>
        <v>0</v>
      </c>
    </row>
    <row r="83" spans="1:16" x14ac:dyDescent="0.2">
      <c r="A83" s="49">
        <f>IF(P83=0,0,IF(COUNTBLANK(P83)=1,0,COUNTA($P$14:P83)))</f>
        <v>0</v>
      </c>
      <c r="B83" s="21">
        <f>IF($C$4="Neattiecināmās izmaksas",IF('10a+c+n'!$Q83="N",'10a+c+n'!B83,0))</f>
        <v>0</v>
      </c>
      <c r="C83" s="21">
        <f>IF($C$4="Neattiecināmās izmaksas",IF('10a+c+n'!$Q83="N",'10a+c+n'!C83,0))</f>
        <v>0</v>
      </c>
      <c r="D83" s="21">
        <f>IF($C$4="Neattiecināmās izmaksas",IF('10a+c+n'!$Q83="N",'10a+c+n'!D83,0))</f>
        <v>0</v>
      </c>
      <c r="E83" s="42"/>
      <c r="F83" s="64"/>
      <c r="G83" s="121"/>
      <c r="H83" s="121">
        <f>IF($C$4="Neattiecināmās izmaksas",IF('10a+c+n'!$Q83="N",'10a+c+n'!H83,0))</f>
        <v>0</v>
      </c>
      <c r="I83" s="121"/>
      <c r="J83" s="121"/>
      <c r="K83" s="122">
        <f>IF($C$4="Neattiecināmās izmaksas",IF('10a+c+n'!$Q83="N",'10a+c+n'!K83,0))</f>
        <v>0</v>
      </c>
      <c r="L83" s="83">
        <f>IF($C$4="Neattiecināmās izmaksas",IF('10a+c+n'!$Q83="N",'10a+c+n'!L83,0))</f>
        <v>0</v>
      </c>
      <c r="M83" s="121">
        <f>IF($C$4="Neattiecināmās izmaksas",IF('10a+c+n'!$Q83="N",'10a+c+n'!M83,0))</f>
        <v>0</v>
      </c>
      <c r="N83" s="121">
        <f>IF($C$4="Neattiecināmās izmaksas",IF('10a+c+n'!$Q83="N",'10a+c+n'!N83,0))</f>
        <v>0</v>
      </c>
      <c r="O83" s="121">
        <f>IF($C$4="Neattiecināmās izmaksas",IF('10a+c+n'!$Q83="N",'10a+c+n'!O83,0))</f>
        <v>0</v>
      </c>
      <c r="P83" s="122">
        <f>IF($C$4="Neattiecināmās izmaksas",IF('10a+c+n'!$Q83="N",'10a+c+n'!P83,0))</f>
        <v>0</v>
      </c>
    </row>
    <row r="84" spans="1:16" x14ac:dyDescent="0.2">
      <c r="A84" s="49">
        <f>IF(P84=0,0,IF(COUNTBLANK(P84)=1,0,COUNTA($P$14:P84)))</f>
        <v>0</v>
      </c>
      <c r="B84" s="21">
        <f>IF($C$4="Neattiecināmās izmaksas",IF('10a+c+n'!$Q84="N",'10a+c+n'!B84,0))</f>
        <v>0</v>
      </c>
      <c r="C84" s="21">
        <f>IF($C$4="Neattiecināmās izmaksas",IF('10a+c+n'!$Q84="N",'10a+c+n'!C84,0))</f>
        <v>0</v>
      </c>
      <c r="D84" s="21">
        <f>IF($C$4="Neattiecināmās izmaksas",IF('10a+c+n'!$Q84="N",'10a+c+n'!D84,0))</f>
        <v>0</v>
      </c>
      <c r="E84" s="42"/>
      <c r="F84" s="64"/>
      <c r="G84" s="121"/>
      <c r="H84" s="121">
        <f>IF($C$4="Neattiecināmās izmaksas",IF('10a+c+n'!$Q84="N",'10a+c+n'!H84,0))</f>
        <v>0</v>
      </c>
      <c r="I84" s="121"/>
      <c r="J84" s="121"/>
      <c r="K84" s="122">
        <f>IF($C$4="Neattiecināmās izmaksas",IF('10a+c+n'!$Q84="N",'10a+c+n'!K84,0))</f>
        <v>0</v>
      </c>
      <c r="L84" s="83">
        <f>IF($C$4="Neattiecināmās izmaksas",IF('10a+c+n'!$Q84="N",'10a+c+n'!L84,0))</f>
        <v>0</v>
      </c>
      <c r="M84" s="121">
        <f>IF($C$4="Neattiecināmās izmaksas",IF('10a+c+n'!$Q84="N",'10a+c+n'!M84,0))</f>
        <v>0</v>
      </c>
      <c r="N84" s="121">
        <f>IF($C$4="Neattiecināmās izmaksas",IF('10a+c+n'!$Q84="N",'10a+c+n'!N84,0))</f>
        <v>0</v>
      </c>
      <c r="O84" s="121">
        <f>IF($C$4="Neattiecināmās izmaksas",IF('10a+c+n'!$Q84="N",'10a+c+n'!O84,0))</f>
        <v>0</v>
      </c>
      <c r="P84" s="122">
        <f>IF($C$4="Neattiecināmās izmaksas",IF('10a+c+n'!$Q84="N",'10a+c+n'!P84,0))</f>
        <v>0</v>
      </c>
    </row>
    <row r="85" spans="1:16" x14ac:dyDescent="0.2">
      <c r="A85" s="49">
        <f>IF(P85=0,0,IF(COUNTBLANK(P85)=1,0,COUNTA($P$14:P85)))</f>
        <v>0</v>
      </c>
      <c r="B85" s="21">
        <f>IF($C$4="Neattiecināmās izmaksas",IF('10a+c+n'!$Q85="N",'10a+c+n'!B85,0))</f>
        <v>0</v>
      </c>
      <c r="C85" s="21">
        <f>IF($C$4="Neattiecināmās izmaksas",IF('10a+c+n'!$Q85="N",'10a+c+n'!C85,0))</f>
        <v>0</v>
      </c>
      <c r="D85" s="21">
        <f>IF($C$4="Neattiecināmās izmaksas",IF('10a+c+n'!$Q85="N",'10a+c+n'!D85,0))</f>
        <v>0</v>
      </c>
      <c r="E85" s="42"/>
      <c r="F85" s="64"/>
      <c r="G85" s="121"/>
      <c r="H85" s="121">
        <f>IF($C$4="Neattiecināmās izmaksas",IF('10a+c+n'!$Q85="N",'10a+c+n'!H85,0))</f>
        <v>0</v>
      </c>
      <c r="I85" s="121"/>
      <c r="J85" s="121"/>
      <c r="K85" s="122">
        <f>IF($C$4="Neattiecināmās izmaksas",IF('10a+c+n'!$Q85="N",'10a+c+n'!K85,0))</f>
        <v>0</v>
      </c>
      <c r="L85" s="83">
        <f>IF($C$4="Neattiecināmās izmaksas",IF('10a+c+n'!$Q85="N",'10a+c+n'!L85,0))</f>
        <v>0</v>
      </c>
      <c r="M85" s="121">
        <f>IF($C$4="Neattiecināmās izmaksas",IF('10a+c+n'!$Q85="N",'10a+c+n'!M85,0))</f>
        <v>0</v>
      </c>
      <c r="N85" s="121">
        <f>IF($C$4="Neattiecināmās izmaksas",IF('10a+c+n'!$Q85="N",'10a+c+n'!N85,0))</f>
        <v>0</v>
      </c>
      <c r="O85" s="121">
        <f>IF($C$4="Neattiecināmās izmaksas",IF('10a+c+n'!$Q85="N",'10a+c+n'!O85,0))</f>
        <v>0</v>
      </c>
      <c r="P85" s="122">
        <f>IF($C$4="Neattiecināmās izmaksas",IF('10a+c+n'!$Q85="N",'10a+c+n'!P85,0))</f>
        <v>0</v>
      </c>
    </row>
    <row r="86" spans="1:16" x14ac:dyDescent="0.2">
      <c r="A86" s="49">
        <f>IF(P86=0,0,IF(COUNTBLANK(P86)=1,0,COUNTA($P$14:P86)))</f>
        <v>0</v>
      </c>
      <c r="B86" s="21">
        <f>IF($C$4="Neattiecināmās izmaksas",IF('10a+c+n'!$Q86="N",'10a+c+n'!B86,0))</f>
        <v>0</v>
      </c>
      <c r="C86" s="21">
        <f>IF($C$4="Neattiecināmās izmaksas",IF('10a+c+n'!$Q86="N",'10a+c+n'!C86,0))</f>
        <v>0</v>
      </c>
      <c r="D86" s="21">
        <f>IF($C$4="Neattiecināmās izmaksas",IF('10a+c+n'!$Q86="N",'10a+c+n'!D86,0))</f>
        <v>0</v>
      </c>
      <c r="E86" s="42"/>
      <c r="F86" s="64"/>
      <c r="G86" s="121"/>
      <c r="H86" s="121">
        <f>IF($C$4="Neattiecināmās izmaksas",IF('10a+c+n'!$Q86="N",'10a+c+n'!H86,0))</f>
        <v>0</v>
      </c>
      <c r="I86" s="121"/>
      <c r="J86" s="121"/>
      <c r="K86" s="122">
        <f>IF($C$4="Neattiecināmās izmaksas",IF('10a+c+n'!$Q86="N",'10a+c+n'!K86,0))</f>
        <v>0</v>
      </c>
      <c r="L86" s="83">
        <f>IF($C$4="Neattiecināmās izmaksas",IF('10a+c+n'!$Q86="N",'10a+c+n'!L86,0))</f>
        <v>0</v>
      </c>
      <c r="M86" s="121">
        <f>IF($C$4="Neattiecināmās izmaksas",IF('10a+c+n'!$Q86="N",'10a+c+n'!M86,0))</f>
        <v>0</v>
      </c>
      <c r="N86" s="121">
        <f>IF($C$4="Neattiecināmās izmaksas",IF('10a+c+n'!$Q86="N",'10a+c+n'!N86,0))</f>
        <v>0</v>
      </c>
      <c r="O86" s="121">
        <f>IF($C$4="Neattiecināmās izmaksas",IF('10a+c+n'!$Q86="N",'10a+c+n'!O86,0))</f>
        <v>0</v>
      </c>
      <c r="P86" s="122">
        <f>IF($C$4="Neattiecināmās izmaksas",IF('10a+c+n'!$Q86="N",'10a+c+n'!P86,0))</f>
        <v>0</v>
      </c>
    </row>
    <row r="87" spans="1:16" x14ac:dyDescent="0.2">
      <c r="A87" s="49">
        <f>IF(P87=0,0,IF(COUNTBLANK(P87)=1,0,COUNTA($P$14:P87)))</f>
        <v>0</v>
      </c>
      <c r="B87" s="21">
        <f>IF($C$4="Neattiecināmās izmaksas",IF('10a+c+n'!$Q87="N",'10a+c+n'!B87,0))</f>
        <v>0</v>
      </c>
      <c r="C87" s="21">
        <f>IF($C$4="Neattiecināmās izmaksas",IF('10a+c+n'!$Q87="N",'10a+c+n'!C87,0))</f>
        <v>0</v>
      </c>
      <c r="D87" s="21">
        <f>IF($C$4="Neattiecināmās izmaksas",IF('10a+c+n'!$Q87="N",'10a+c+n'!D87,0))</f>
        <v>0</v>
      </c>
      <c r="E87" s="42"/>
      <c r="F87" s="64"/>
      <c r="G87" s="121"/>
      <c r="H87" s="121">
        <f>IF($C$4="Neattiecināmās izmaksas",IF('10a+c+n'!$Q87="N",'10a+c+n'!H87,0))</f>
        <v>0</v>
      </c>
      <c r="I87" s="121"/>
      <c r="J87" s="121"/>
      <c r="K87" s="122">
        <f>IF($C$4="Neattiecināmās izmaksas",IF('10a+c+n'!$Q87="N",'10a+c+n'!K87,0))</f>
        <v>0</v>
      </c>
      <c r="L87" s="83">
        <f>IF($C$4="Neattiecināmās izmaksas",IF('10a+c+n'!$Q87="N",'10a+c+n'!L87,0))</f>
        <v>0</v>
      </c>
      <c r="M87" s="121">
        <f>IF($C$4="Neattiecināmās izmaksas",IF('10a+c+n'!$Q87="N",'10a+c+n'!M87,0))</f>
        <v>0</v>
      </c>
      <c r="N87" s="121">
        <f>IF($C$4="Neattiecināmās izmaksas",IF('10a+c+n'!$Q87="N",'10a+c+n'!N87,0))</f>
        <v>0</v>
      </c>
      <c r="O87" s="121">
        <f>IF($C$4="Neattiecināmās izmaksas",IF('10a+c+n'!$Q87="N",'10a+c+n'!O87,0))</f>
        <v>0</v>
      </c>
      <c r="P87" s="122">
        <f>IF($C$4="Neattiecināmās izmaksas",IF('10a+c+n'!$Q87="N",'10a+c+n'!P87,0))</f>
        <v>0</v>
      </c>
    </row>
    <row r="88" spans="1:16" x14ac:dyDescent="0.2">
      <c r="A88" s="49">
        <f>IF(P88=0,0,IF(COUNTBLANK(P88)=1,0,COUNTA($P$14:P88)))</f>
        <v>0</v>
      </c>
      <c r="B88" s="21">
        <f>IF($C$4="Neattiecināmās izmaksas",IF('10a+c+n'!$Q88="N",'10a+c+n'!B88,0))</f>
        <v>0</v>
      </c>
      <c r="C88" s="21">
        <f>IF($C$4="Neattiecināmās izmaksas",IF('10a+c+n'!$Q88="N",'10a+c+n'!C88,0))</f>
        <v>0</v>
      </c>
      <c r="D88" s="21">
        <f>IF($C$4="Neattiecināmās izmaksas",IF('10a+c+n'!$Q88="N",'10a+c+n'!D88,0))</f>
        <v>0</v>
      </c>
      <c r="E88" s="42"/>
      <c r="F88" s="64"/>
      <c r="G88" s="121"/>
      <c r="H88" s="121">
        <f>IF($C$4="Neattiecināmās izmaksas",IF('10a+c+n'!$Q88="N",'10a+c+n'!H88,0))</f>
        <v>0</v>
      </c>
      <c r="I88" s="121"/>
      <c r="J88" s="121"/>
      <c r="K88" s="122">
        <f>IF($C$4="Neattiecināmās izmaksas",IF('10a+c+n'!$Q88="N",'10a+c+n'!K88,0))</f>
        <v>0</v>
      </c>
      <c r="L88" s="83">
        <f>IF($C$4="Neattiecināmās izmaksas",IF('10a+c+n'!$Q88="N",'10a+c+n'!L88,0))</f>
        <v>0</v>
      </c>
      <c r="M88" s="121">
        <f>IF($C$4="Neattiecināmās izmaksas",IF('10a+c+n'!$Q88="N",'10a+c+n'!M88,0))</f>
        <v>0</v>
      </c>
      <c r="N88" s="121">
        <f>IF($C$4="Neattiecināmās izmaksas",IF('10a+c+n'!$Q88="N",'10a+c+n'!N88,0))</f>
        <v>0</v>
      </c>
      <c r="O88" s="121">
        <f>IF($C$4="Neattiecināmās izmaksas",IF('10a+c+n'!$Q88="N",'10a+c+n'!O88,0))</f>
        <v>0</v>
      </c>
      <c r="P88" s="122">
        <f>IF($C$4="Neattiecināmās izmaksas",IF('10a+c+n'!$Q88="N",'10a+c+n'!P88,0))</f>
        <v>0</v>
      </c>
    </row>
    <row r="89" spans="1:16" x14ac:dyDescent="0.2">
      <c r="A89" s="49">
        <f>IF(P89=0,0,IF(COUNTBLANK(P89)=1,0,COUNTA($P$14:P89)))</f>
        <v>0</v>
      </c>
      <c r="B89" s="21">
        <f>IF($C$4="Neattiecināmās izmaksas",IF('10a+c+n'!$Q89="N",'10a+c+n'!B89,0))</f>
        <v>0</v>
      </c>
      <c r="C89" s="21">
        <f>IF($C$4="Neattiecināmās izmaksas",IF('10a+c+n'!$Q89="N",'10a+c+n'!C89,0))</f>
        <v>0</v>
      </c>
      <c r="D89" s="21">
        <f>IF($C$4="Neattiecināmās izmaksas",IF('10a+c+n'!$Q89="N",'10a+c+n'!D89,0))</f>
        <v>0</v>
      </c>
      <c r="E89" s="42"/>
      <c r="F89" s="64"/>
      <c r="G89" s="121"/>
      <c r="H89" s="121">
        <f>IF($C$4="Neattiecināmās izmaksas",IF('10a+c+n'!$Q89="N",'10a+c+n'!H89,0))</f>
        <v>0</v>
      </c>
      <c r="I89" s="121"/>
      <c r="J89" s="121"/>
      <c r="K89" s="122">
        <f>IF($C$4="Neattiecināmās izmaksas",IF('10a+c+n'!$Q89="N",'10a+c+n'!K89,0))</f>
        <v>0</v>
      </c>
      <c r="L89" s="83">
        <f>IF($C$4="Neattiecināmās izmaksas",IF('10a+c+n'!$Q89="N",'10a+c+n'!L89,0))</f>
        <v>0</v>
      </c>
      <c r="M89" s="121">
        <f>IF($C$4="Neattiecināmās izmaksas",IF('10a+c+n'!$Q89="N",'10a+c+n'!M89,0))</f>
        <v>0</v>
      </c>
      <c r="N89" s="121">
        <f>IF($C$4="Neattiecināmās izmaksas",IF('10a+c+n'!$Q89="N",'10a+c+n'!N89,0))</f>
        <v>0</v>
      </c>
      <c r="O89" s="121">
        <f>IF($C$4="Neattiecināmās izmaksas",IF('10a+c+n'!$Q89="N",'10a+c+n'!O89,0))</f>
        <v>0</v>
      </c>
      <c r="P89" s="122">
        <f>IF($C$4="Neattiecināmās izmaksas",IF('10a+c+n'!$Q89="N",'10a+c+n'!P89,0))</f>
        <v>0</v>
      </c>
    </row>
    <row r="90" spans="1:16" x14ac:dyDescent="0.2">
      <c r="A90" s="49">
        <f>IF(P90=0,0,IF(COUNTBLANK(P90)=1,0,COUNTA($P$14:P90)))</f>
        <v>0</v>
      </c>
      <c r="B90" s="21">
        <f>IF($C$4="Neattiecināmās izmaksas",IF('10a+c+n'!$Q90="N",'10a+c+n'!B90,0))</f>
        <v>0</v>
      </c>
      <c r="C90" s="21">
        <f>IF($C$4="Neattiecināmās izmaksas",IF('10a+c+n'!$Q90="N",'10a+c+n'!C90,0))</f>
        <v>0</v>
      </c>
      <c r="D90" s="21">
        <f>IF($C$4="Neattiecināmās izmaksas",IF('10a+c+n'!$Q90="N",'10a+c+n'!D90,0))</f>
        <v>0</v>
      </c>
      <c r="E90" s="42"/>
      <c r="F90" s="64"/>
      <c r="G90" s="121"/>
      <c r="H90" s="121">
        <f>IF($C$4="Neattiecināmās izmaksas",IF('10a+c+n'!$Q90="N",'10a+c+n'!H90,0))</f>
        <v>0</v>
      </c>
      <c r="I90" s="121"/>
      <c r="J90" s="121"/>
      <c r="K90" s="122">
        <f>IF($C$4="Neattiecināmās izmaksas",IF('10a+c+n'!$Q90="N",'10a+c+n'!K90,0))</f>
        <v>0</v>
      </c>
      <c r="L90" s="83">
        <f>IF($C$4="Neattiecināmās izmaksas",IF('10a+c+n'!$Q90="N",'10a+c+n'!L90,0))</f>
        <v>0</v>
      </c>
      <c r="M90" s="121">
        <f>IF($C$4="Neattiecināmās izmaksas",IF('10a+c+n'!$Q90="N",'10a+c+n'!M90,0))</f>
        <v>0</v>
      </c>
      <c r="N90" s="121">
        <f>IF($C$4="Neattiecināmās izmaksas",IF('10a+c+n'!$Q90="N",'10a+c+n'!N90,0))</f>
        <v>0</v>
      </c>
      <c r="O90" s="121">
        <f>IF($C$4="Neattiecināmās izmaksas",IF('10a+c+n'!$Q90="N",'10a+c+n'!O90,0))</f>
        <v>0</v>
      </c>
      <c r="P90" s="122">
        <f>IF($C$4="Neattiecināmās izmaksas",IF('10a+c+n'!$Q90="N",'10a+c+n'!P90,0))</f>
        <v>0</v>
      </c>
    </row>
    <row r="91" spans="1:16" x14ac:dyDescent="0.2">
      <c r="A91" s="49">
        <f>IF(P91=0,0,IF(COUNTBLANK(P91)=1,0,COUNTA($P$14:P91)))</f>
        <v>0</v>
      </c>
      <c r="B91" s="21">
        <f>IF($C$4="Neattiecināmās izmaksas",IF('10a+c+n'!$Q91="N",'10a+c+n'!B91,0))</f>
        <v>0</v>
      </c>
      <c r="C91" s="21">
        <f>IF($C$4="Neattiecināmās izmaksas",IF('10a+c+n'!$Q91="N",'10a+c+n'!C91,0))</f>
        <v>0</v>
      </c>
      <c r="D91" s="21">
        <f>IF($C$4="Neattiecināmās izmaksas",IF('10a+c+n'!$Q91="N",'10a+c+n'!D91,0))</f>
        <v>0</v>
      </c>
      <c r="E91" s="42"/>
      <c r="F91" s="64"/>
      <c r="G91" s="121"/>
      <c r="H91" s="121">
        <f>IF($C$4="Neattiecināmās izmaksas",IF('10a+c+n'!$Q91="N",'10a+c+n'!H91,0))</f>
        <v>0</v>
      </c>
      <c r="I91" s="121"/>
      <c r="J91" s="121"/>
      <c r="K91" s="122">
        <f>IF($C$4="Neattiecināmās izmaksas",IF('10a+c+n'!$Q91="N",'10a+c+n'!K91,0))</f>
        <v>0</v>
      </c>
      <c r="L91" s="83">
        <f>IF($C$4="Neattiecināmās izmaksas",IF('10a+c+n'!$Q91="N",'10a+c+n'!L91,0))</f>
        <v>0</v>
      </c>
      <c r="M91" s="121">
        <f>IF($C$4="Neattiecināmās izmaksas",IF('10a+c+n'!$Q91="N",'10a+c+n'!M91,0))</f>
        <v>0</v>
      </c>
      <c r="N91" s="121">
        <f>IF($C$4="Neattiecināmās izmaksas",IF('10a+c+n'!$Q91="N",'10a+c+n'!N91,0))</f>
        <v>0</v>
      </c>
      <c r="O91" s="121">
        <f>IF($C$4="Neattiecināmās izmaksas",IF('10a+c+n'!$Q91="N",'10a+c+n'!O91,0))</f>
        <v>0</v>
      </c>
      <c r="P91" s="122">
        <f>IF($C$4="Neattiecināmās izmaksas",IF('10a+c+n'!$Q91="N",'10a+c+n'!P91,0))</f>
        <v>0</v>
      </c>
    </row>
    <row r="92" spans="1:16" x14ac:dyDescent="0.2">
      <c r="A92" s="49">
        <f>IF(P92=0,0,IF(COUNTBLANK(P92)=1,0,COUNTA($P$14:P92)))</f>
        <v>0</v>
      </c>
      <c r="B92" s="21">
        <f>IF($C$4="Neattiecināmās izmaksas",IF('10a+c+n'!$Q92="N",'10a+c+n'!B92,0))</f>
        <v>0</v>
      </c>
      <c r="C92" s="21">
        <f>IF($C$4="Neattiecināmās izmaksas",IF('10a+c+n'!$Q92="N",'10a+c+n'!C92,0))</f>
        <v>0</v>
      </c>
      <c r="D92" s="21">
        <f>IF($C$4="Neattiecināmās izmaksas",IF('10a+c+n'!$Q92="N",'10a+c+n'!D92,0))</f>
        <v>0</v>
      </c>
      <c r="E92" s="42"/>
      <c r="F92" s="64"/>
      <c r="G92" s="121"/>
      <c r="H92" s="121">
        <f>IF($C$4="Neattiecināmās izmaksas",IF('10a+c+n'!$Q92="N",'10a+c+n'!H92,0))</f>
        <v>0</v>
      </c>
      <c r="I92" s="121"/>
      <c r="J92" s="121"/>
      <c r="K92" s="122">
        <f>IF($C$4="Neattiecināmās izmaksas",IF('10a+c+n'!$Q92="N",'10a+c+n'!K92,0))</f>
        <v>0</v>
      </c>
      <c r="L92" s="83">
        <f>IF($C$4="Neattiecināmās izmaksas",IF('10a+c+n'!$Q92="N",'10a+c+n'!L92,0))</f>
        <v>0</v>
      </c>
      <c r="M92" s="121">
        <f>IF($C$4="Neattiecināmās izmaksas",IF('10a+c+n'!$Q92="N",'10a+c+n'!M92,0))</f>
        <v>0</v>
      </c>
      <c r="N92" s="121">
        <f>IF($C$4="Neattiecināmās izmaksas",IF('10a+c+n'!$Q92="N",'10a+c+n'!N92,0))</f>
        <v>0</v>
      </c>
      <c r="O92" s="121">
        <f>IF($C$4="Neattiecināmās izmaksas",IF('10a+c+n'!$Q92="N",'10a+c+n'!O92,0))</f>
        <v>0</v>
      </c>
      <c r="P92" s="122">
        <f>IF($C$4="Neattiecināmās izmaksas",IF('10a+c+n'!$Q92="N",'10a+c+n'!P92,0))</f>
        <v>0</v>
      </c>
    </row>
    <row r="93" spans="1:16" x14ac:dyDescent="0.2">
      <c r="A93" s="49">
        <f>IF(P93=0,0,IF(COUNTBLANK(P93)=1,0,COUNTA($P$14:P93)))</f>
        <v>0</v>
      </c>
      <c r="B93" s="21">
        <f>IF($C$4="Neattiecināmās izmaksas",IF('10a+c+n'!$Q93="N",'10a+c+n'!B93,0))</f>
        <v>0</v>
      </c>
      <c r="C93" s="21">
        <f>IF($C$4="Neattiecināmās izmaksas",IF('10a+c+n'!$Q93="N",'10a+c+n'!C93,0))</f>
        <v>0</v>
      </c>
      <c r="D93" s="21">
        <f>IF($C$4="Neattiecināmās izmaksas",IF('10a+c+n'!$Q93="N",'10a+c+n'!D93,0))</f>
        <v>0</v>
      </c>
      <c r="E93" s="42"/>
      <c r="F93" s="64"/>
      <c r="G93" s="121"/>
      <c r="H93" s="121">
        <f>IF($C$4="Neattiecināmās izmaksas",IF('10a+c+n'!$Q93="N",'10a+c+n'!H93,0))</f>
        <v>0</v>
      </c>
      <c r="I93" s="121"/>
      <c r="J93" s="121"/>
      <c r="K93" s="122">
        <f>IF($C$4="Neattiecināmās izmaksas",IF('10a+c+n'!$Q93="N",'10a+c+n'!K93,0))</f>
        <v>0</v>
      </c>
      <c r="L93" s="83">
        <f>IF($C$4="Neattiecināmās izmaksas",IF('10a+c+n'!$Q93="N",'10a+c+n'!L93,0))</f>
        <v>0</v>
      </c>
      <c r="M93" s="121">
        <f>IF($C$4="Neattiecināmās izmaksas",IF('10a+c+n'!$Q93="N",'10a+c+n'!M93,0))</f>
        <v>0</v>
      </c>
      <c r="N93" s="121">
        <f>IF($C$4="Neattiecināmās izmaksas",IF('10a+c+n'!$Q93="N",'10a+c+n'!N93,0))</f>
        <v>0</v>
      </c>
      <c r="O93" s="121">
        <f>IF($C$4="Neattiecināmās izmaksas",IF('10a+c+n'!$Q93="N",'10a+c+n'!O93,0))</f>
        <v>0</v>
      </c>
      <c r="P93" s="122">
        <f>IF($C$4="Neattiecināmās izmaksas",IF('10a+c+n'!$Q93="N",'10a+c+n'!P93,0))</f>
        <v>0</v>
      </c>
    </row>
    <row r="94" spans="1:16" x14ac:dyDescent="0.2">
      <c r="A94" s="49">
        <f>IF(P94=0,0,IF(COUNTBLANK(P94)=1,0,COUNTA($P$14:P94)))</f>
        <v>0</v>
      </c>
      <c r="B94" s="21">
        <f>IF($C$4="Neattiecināmās izmaksas",IF('10a+c+n'!$Q94="N",'10a+c+n'!B94,0))</f>
        <v>0</v>
      </c>
      <c r="C94" s="21">
        <f>IF($C$4="Neattiecināmās izmaksas",IF('10a+c+n'!$Q94="N",'10a+c+n'!C94,0))</f>
        <v>0</v>
      </c>
      <c r="D94" s="21">
        <f>IF($C$4="Neattiecināmās izmaksas",IF('10a+c+n'!$Q94="N",'10a+c+n'!D94,0))</f>
        <v>0</v>
      </c>
      <c r="E94" s="42"/>
      <c r="F94" s="64"/>
      <c r="G94" s="121"/>
      <c r="H94" s="121">
        <f>IF($C$4="Neattiecināmās izmaksas",IF('10a+c+n'!$Q94="N",'10a+c+n'!H94,0))</f>
        <v>0</v>
      </c>
      <c r="I94" s="121"/>
      <c r="J94" s="121"/>
      <c r="K94" s="122">
        <f>IF($C$4="Neattiecināmās izmaksas",IF('10a+c+n'!$Q94="N",'10a+c+n'!K94,0))</f>
        <v>0</v>
      </c>
      <c r="L94" s="83">
        <f>IF($C$4="Neattiecināmās izmaksas",IF('10a+c+n'!$Q94="N",'10a+c+n'!L94,0))</f>
        <v>0</v>
      </c>
      <c r="M94" s="121">
        <f>IF($C$4="Neattiecināmās izmaksas",IF('10a+c+n'!$Q94="N",'10a+c+n'!M94,0))</f>
        <v>0</v>
      </c>
      <c r="N94" s="121">
        <f>IF($C$4="Neattiecināmās izmaksas",IF('10a+c+n'!$Q94="N",'10a+c+n'!N94,0))</f>
        <v>0</v>
      </c>
      <c r="O94" s="121">
        <f>IF($C$4="Neattiecināmās izmaksas",IF('10a+c+n'!$Q94="N",'10a+c+n'!O94,0))</f>
        <v>0</v>
      </c>
      <c r="P94" s="122">
        <f>IF($C$4="Neattiecināmās izmaksas",IF('10a+c+n'!$Q94="N",'10a+c+n'!P94,0))</f>
        <v>0</v>
      </c>
    </row>
    <row r="95" spans="1:16" x14ac:dyDescent="0.2">
      <c r="A95" s="49">
        <f>IF(P95=0,0,IF(COUNTBLANK(P95)=1,0,COUNTA($P$14:P95)))</f>
        <v>0</v>
      </c>
      <c r="B95" s="21">
        <f>IF($C$4="Neattiecināmās izmaksas",IF('10a+c+n'!$Q95="N",'10a+c+n'!B95,0))</f>
        <v>0</v>
      </c>
      <c r="C95" s="21">
        <f>IF($C$4="Neattiecināmās izmaksas",IF('10a+c+n'!$Q95="N",'10a+c+n'!C95,0))</f>
        <v>0</v>
      </c>
      <c r="D95" s="21">
        <f>IF($C$4="Neattiecināmās izmaksas",IF('10a+c+n'!$Q95="N",'10a+c+n'!D95,0))</f>
        <v>0</v>
      </c>
      <c r="E95" s="42"/>
      <c r="F95" s="64"/>
      <c r="G95" s="121"/>
      <c r="H95" s="121">
        <f>IF($C$4="Neattiecināmās izmaksas",IF('10a+c+n'!$Q95="N",'10a+c+n'!H95,0))</f>
        <v>0</v>
      </c>
      <c r="I95" s="121"/>
      <c r="J95" s="121"/>
      <c r="K95" s="122">
        <f>IF($C$4="Neattiecināmās izmaksas",IF('10a+c+n'!$Q95="N",'10a+c+n'!K95,0))</f>
        <v>0</v>
      </c>
      <c r="L95" s="83">
        <f>IF($C$4="Neattiecināmās izmaksas",IF('10a+c+n'!$Q95="N",'10a+c+n'!L95,0))</f>
        <v>0</v>
      </c>
      <c r="M95" s="121">
        <f>IF($C$4="Neattiecināmās izmaksas",IF('10a+c+n'!$Q95="N",'10a+c+n'!M95,0))</f>
        <v>0</v>
      </c>
      <c r="N95" s="121">
        <f>IF($C$4="Neattiecināmās izmaksas",IF('10a+c+n'!$Q95="N",'10a+c+n'!N95,0))</f>
        <v>0</v>
      </c>
      <c r="O95" s="121">
        <f>IF($C$4="Neattiecināmās izmaksas",IF('10a+c+n'!$Q95="N",'10a+c+n'!O95,0))</f>
        <v>0</v>
      </c>
      <c r="P95" s="122">
        <f>IF($C$4="Neattiecināmās izmaksas",IF('10a+c+n'!$Q95="N",'10a+c+n'!P95,0))</f>
        <v>0</v>
      </c>
    </row>
    <row r="96" spans="1:16" x14ac:dyDescent="0.2">
      <c r="A96" s="49">
        <f>IF(P96=0,0,IF(COUNTBLANK(P96)=1,0,COUNTA($P$14:P96)))</f>
        <v>0</v>
      </c>
      <c r="B96" s="21">
        <f>IF($C$4="Neattiecināmās izmaksas",IF('10a+c+n'!$Q96="N",'10a+c+n'!B96,0))</f>
        <v>0</v>
      </c>
      <c r="C96" s="21">
        <f>IF($C$4="Neattiecināmās izmaksas",IF('10a+c+n'!$Q96="N",'10a+c+n'!C96,0))</f>
        <v>0</v>
      </c>
      <c r="D96" s="21">
        <f>IF($C$4="Neattiecināmās izmaksas",IF('10a+c+n'!$Q96="N",'10a+c+n'!D96,0))</f>
        <v>0</v>
      </c>
      <c r="E96" s="42"/>
      <c r="F96" s="64"/>
      <c r="G96" s="121"/>
      <c r="H96" s="121">
        <f>IF($C$4="Neattiecināmās izmaksas",IF('10a+c+n'!$Q96="N",'10a+c+n'!H96,0))</f>
        <v>0</v>
      </c>
      <c r="I96" s="121"/>
      <c r="J96" s="121"/>
      <c r="K96" s="122">
        <f>IF($C$4="Neattiecināmās izmaksas",IF('10a+c+n'!$Q96="N",'10a+c+n'!K96,0))</f>
        <v>0</v>
      </c>
      <c r="L96" s="83">
        <f>IF($C$4="Neattiecināmās izmaksas",IF('10a+c+n'!$Q96="N",'10a+c+n'!L96,0))</f>
        <v>0</v>
      </c>
      <c r="M96" s="121">
        <f>IF($C$4="Neattiecināmās izmaksas",IF('10a+c+n'!$Q96="N",'10a+c+n'!M96,0))</f>
        <v>0</v>
      </c>
      <c r="N96" s="121">
        <f>IF($C$4="Neattiecināmās izmaksas",IF('10a+c+n'!$Q96="N",'10a+c+n'!N96,0))</f>
        <v>0</v>
      </c>
      <c r="O96" s="121">
        <f>IF($C$4="Neattiecināmās izmaksas",IF('10a+c+n'!$Q96="N",'10a+c+n'!O96,0))</f>
        <v>0</v>
      </c>
      <c r="P96" s="122">
        <f>IF($C$4="Neattiecināmās izmaksas",IF('10a+c+n'!$Q96="N",'10a+c+n'!P96,0))</f>
        <v>0</v>
      </c>
    </row>
    <row r="97" spans="1:16" x14ac:dyDescent="0.2">
      <c r="A97" s="49">
        <f>IF(P97=0,0,IF(COUNTBLANK(P97)=1,0,COUNTA($P$14:P97)))</f>
        <v>0</v>
      </c>
      <c r="B97" s="21">
        <f>IF($C$4="Neattiecināmās izmaksas",IF('10a+c+n'!$Q97="N",'10a+c+n'!B97,0))</f>
        <v>0</v>
      </c>
      <c r="C97" s="21">
        <f>IF($C$4="Neattiecināmās izmaksas",IF('10a+c+n'!$Q97="N",'10a+c+n'!C97,0))</f>
        <v>0</v>
      </c>
      <c r="D97" s="21">
        <f>IF($C$4="Neattiecināmās izmaksas",IF('10a+c+n'!$Q97="N",'10a+c+n'!D97,0))</f>
        <v>0</v>
      </c>
      <c r="E97" s="42"/>
      <c r="F97" s="64"/>
      <c r="G97" s="121"/>
      <c r="H97" s="121">
        <f>IF($C$4="Neattiecināmās izmaksas",IF('10a+c+n'!$Q97="N",'10a+c+n'!H97,0))</f>
        <v>0</v>
      </c>
      <c r="I97" s="121"/>
      <c r="J97" s="121"/>
      <c r="K97" s="122">
        <f>IF($C$4="Neattiecināmās izmaksas",IF('10a+c+n'!$Q97="N",'10a+c+n'!K97,0))</f>
        <v>0</v>
      </c>
      <c r="L97" s="83">
        <f>IF($C$4="Neattiecināmās izmaksas",IF('10a+c+n'!$Q97="N",'10a+c+n'!L97,0))</f>
        <v>0</v>
      </c>
      <c r="M97" s="121">
        <f>IF($C$4="Neattiecināmās izmaksas",IF('10a+c+n'!$Q97="N",'10a+c+n'!M97,0))</f>
        <v>0</v>
      </c>
      <c r="N97" s="121">
        <f>IF($C$4="Neattiecināmās izmaksas",IF('10a+c+n'!$Q97="N",'10a+c+n'!N97,0))</f>
        <v>0</v>
      </c>
      <c r="O97" s="121">
        <f>IF($C$4="Neattiecināmās izmaksas",IF('10a+c+n'!$Q97="N",'10a+c+n'!O97,0))</f>
        <v>0</v>
      </c>
      <c r="P97" s="122">
        <f>IF($C$4="Neattiecināmās izmaksas",IF('10a+c+n'!$Q97="N",'10a+c+n'!P97,0))</f>
        <v>0</v>
      </c>
    </row>
    <row r="98" spans="1:16" x14ac:dyDescent="0.2">
      <c r="A98" s="49">
        <f>IF(P98=0,0,IF(COUNTBLANK(P98)=1,0,COUNTA($P$14:P98)))</f>
        <v>0</v>
      </c>
      <c r="B98" s="21">
        <f>IF($C$4="Neattiecināmās izmaksas",IF('10a+c+n'!$Q98="N",'10a+c+n'!B98,0))</f>
        <v>0</v>
      </c>
      <c r="C98" s="21">
        <f>IF($C$4="Neattiecināmās izmaksas",IF('10a+c+n'!$Q98="N",'10a+c+n'!C98,0))</f>
        <v>0</v>
      </c>
      <c r="D98" s="21">
        <f>IF($C$4="Neattiecināmās izmaksas",IF('10a+c+n'!$Q98="N",'10a+c+n'!D98,0))</f>
        <v>0</v>
      </c>
      <c r="E98" s="42"/>
      <c r="F98" s="64"/>
      <c r="G98" s="121"/>
      <c r="H98" s="121">
        <f>IF($C$4="Neattiecināmās izmaksas",IF('10a+c+n'!$Q98="N",'10a+c+n'!H98,0))</f>
        <v>0</v>
      </c>
      <c r="I98" s="121"/>
      <c r="J98" s="121"/>
      <c r="K98" s="122">
        <f>IF($C$4="Neattiecināmās izmaksas",IF('10a+c+n'!$Q98="N",'10a+c+n'!K98,0))</f>
        <v>0</v>
      </c>
      <c r="L98" s="83">
        <f>IF($C$4="Neattiecināmās izmaksas",IF('10a+c+n'!$Q98="N",'10a+c+n'!L98,0))</f>
        <v>0</v>
      </c>
      <c r="M98" s="121">
        <f>IF($C$4="Neattiecināmās izmaksas",IF('10a+c+n'!$Q98="N",'10a+c+n'!M98,0))</f>
        <v>0</v>
      </c>
      <c r="N98" s="121">
        <f>IF($C$4="Neattiecināmās izmaksas",IF('10a+c+n'!$Q98="N",'10a+c+n'!N98,0))</f>
        <v>0</v>
      </c>
      <c r="O98" s="121">
        <f>IF($C$4="Neattiecināmās izmaksas",IF('10a+c+n'!$Q98="N",'10a+c+n'!O98,0))</f>
        <v>0</v>
      </c>
      <c r="P98" s="122">
        <f>IF($C$4="Neattiecināmās izmaksas",IF('10a+c+n'!$Q98="N",'10a+c+n'!P98,0))</f>
        <v>0</v>
      </c>
    </row>
    <row r="99" spans="1:16" x14ac:dyDescent="0.2">
      <c r="A99" s="49">
        <f>IF(P99=0,0,IF(COUNTBLANK(P99)=1,0,COUNTA($P$14:P99)))</f>
        <v>0</v>
      </c>
      <c r="B99" s="21">
        <f>IF($C$4="Neattiecināmās izmaksas",IF('10a+c+n'!$Q99="N",'10a+c+n'!B99,0))</f>
        <v>0</v>
      </c>
      <c r="C99" s="21">
        <f>IF($C$4="Neattiecināmās izmaksas",IF('10a+c+n'!$Q99="N",'10a+c+n'!C99,0))</f>
        <v>0</v>
      </c>
      <c r="D99" s="21">
        <f>IF($C$4="Neattiecināmās izmaksas",IF('10a+c+n'!$Q99="N",'10a+c+n'!D99,0))</f>
        <v>0</v>
      </c>
      <c r="E99" s="42"/>
      <c r="F99" s="64"/>
      <c r="G99" s="121"/>
      <c r="H99" s="121">
        <f>IF($C$4="Neattiecināmās izmaksas",IF('10a+c+n'!$Q99="N",'10a+c+n'!H99,0))</f>
        <v>0</v>
      </c>
      <c r="I99" s="121"/>
      <c r="J99" s="121"/>
      <c r="K99" s="122">
        <f>IF($C$4="Neattiecināmās izmaksas",IF('10a+c+n'!$Q99="N",'10a+c+n'!K99,0))</f>
        <v>0</v>
      </c>
      <c r="L99" s="83">
        <f>IF($C$4="Neattiecināmās izmaksas",IF('10a+c+n'!$Q99="N",'10a+c+n'!L99,0))</f>
        <v>0</v>
      </c>
      <c r="M99" s="121">
        <f>IF($C$4="Neattiecināmās izmaksas",IF('10a+c+n'!$Q99="N",'10a+c+n'!M99,0))</f>
        <v>0</v>
      </c>
      <c r="N99" s="121">
        <f>IF($C$4="Neattiecināmās izmaksas",IF('10a+c+n'!$Q99="N",'10a+c+n'!N99,0))</f>
        <v>0</v>
      </c>
      <c r="O99" s="121">
        <f>IF($C$4="Neattiecināmās izmaksas",IF('10a+c+n'!$Q99="N",'10a+c+n'!O99,0))</f>
        <v>0</v>
      </c>
      <c r="P99" s="122">
        <f>IF($C$4="Neattiecināmās izmaksas",IF('10a+c+n'!$Q99="N",'10a+c+n'!P99,0))</f>
        <v>0</v>
      </c>
    </row>
    <row r="100" spans="1:16" x14ac:dyDescent="0.2">
      <c r="A100" s="49">
        <f>IF(P100=0,0,IF(COUNTBLANK(P100)=1,0,COUNTA($P$14:P100)))</f>
        <v>0</v>
      </c>
      <c r="B100" s="21">
        <f>IF($C$4="Neattiecināmās izmaksas",IF('10a+c+n'!$Q100="N",'10a+c+n'!B100,0))</f>
        <v>0</v>
      </c>
      <c r="C100" s="21">
        <f>IF($C$4="Neattiecināmās izmaksas",IF('10a+c+n'!$Q100="N",'10a+c+n'!C100,0))</f>
        <v>0</v>
      </c>
      <c r="D100" s="21">
        <f>IF($C$4="Neattiecināmās izmaksas",IF('10a+c+n'!$Q100="N",'10a+c+n'!D100,0))</f>
        <v>0</v>
      </c>
      <c r="E100" s="42"/>
      <c r="F100" s="64"/>
      <c r="G100" s="121"/>
      <c r="H100" s="121">
        <f>IF($C$4="Neattiecināmās izmaksas",IF('10a+c+n'!$Q100="N",'10a+c+n'!H100,0))</f>
        <v>0</v>
      </c>
      <c r="I100" s="121"/>
      <c r="J100" s="121"/>
      <c r="K100" s="122">
        <f>IF($C$4="Neattiecināmās izmaksas",IF('10a+c+n'!$Q100="N",'10a+c+n'!K100,0))</f>
        <v>0</v>
      </c>
      <c r="L100" s="83">
        <f>IF($C$4="Neattiecināmās izmaksas",IF('10a+c+n'!$Q100="N",'10a+c+n'!L100,0))</f>
        <v>0</v>
      </c>
      <c r="M100" s="121">
        <f>IF($C$4="Neattiecināmās izmaksas",IF('10a+c+n'!$Q100="N",'10a+c+n'!M100,0))</f>
        <v>0</v>
      </c>
      <c r="N100" s="121">
        <f>IF($C$4="Neattiecināmās izmaksas",IF('10a+c+n'!$Q100="N",'10a+c+n'!N100,0))</f>
        <v>0</v>
      </c>
      <c r="O100" s="121">
        <f>IF($C$4="Neattiecināmās izmaksas",IF('10a+c+n'!$Q100="N",'10a+c+n'!O100,0))</f>
        <v>0</v>
      </c>
      <c r="P100" s="122">
        <f>IF($C$4="Neattiecināmās izmaksas",IF('10a+c+n'!$Q100="N",'10a+c+n'!P100,0))</f>
        <v>0</v>
      </c>
    </row>
    <row r="101" spans="1:16" x14ac:dyDescent="0.2">
      <c r="A101" s="49">
        <f>IF(P101=0,0,IF(COUNTBLANK(P101)=1,0,COUNTA($P$14:P101)))</f>
        <v>0</v>
      </c>
      <c r="B101" s="21">
        <f>IF($C$4="Neattiecināmās izmaksas",IF('10a+c+n'!$Q101="N",'10a+c+n'!B101,0))</f>
        <v>0</v>
      </c>
      <c r="C101" s="21">
        <f>IF($C$4="Neattiecināmās izmaksas",IF('10a+c+n'!$Q101="N",'10a+c+n'!C101,0))</f>
        <v>0</v>
      </c>
      <c r="D101" s="21">
        <f>IF($C$4="Neattiecināmās izmaksas",IF('10a+c+n'!$Q101="N",'10a+c+n'!D101,0))</f>
        <v>0</v>
      </c>
      <c r="E101" s="42"/>
      <c r="F101" s="64"/>
      <c r="G101" s="121"/>
      <c r="H101" s="121">
        <f>IF($C$4="Neattiecināmās izmaksas",IF('10a+c+n'!$Q101="N",'10a+c+n'!H101,0))</f>
        <v>0</v>
      </c>
      <c r="I101" s="121"/>
      <c r="J101" s="121"/>
      <c r="K101" s="122">
        <f>IF($C$4="Neattiecināmās izmaksas",IF('10a+c+n'!$Q101="N",'10a+c+n'!K101,0))</f>
        <v>0</v>
      </c>
      <c r="L101" s="83">
        <f>IF($C$4="Neattiecināmās izmaksas",IF('10a+c+n'!$Q101="N",'10a+c+n'!L101,0))</f>
        <v>0</v>
      </c>
      <c r="M101" s="121">
        <f>IF($C$4="Neattiecināmās izmaksas",IF('10a+c+n'!$Q101="N",'10a+c+n'!M101,0))</f>
        <v>0</v>
      </c>
      <c r="N101" s="121">
        <f>IF($C$4="Neattiecināmās izmaksas",IF('10a+c+n'!$Q101="N",'10a+c+n'!N101,0))</f>
        <v>0</v>
      </c>
      <c r="O101" s="121">
        <f>IF($C$4="Neattiecināmās izmaksas",IF('10a+c+n'!$Q101="N",'10a+c+n'!O101,0))</f>
        <v>0</v>
      </c>
      <c r="P101" s="122">
        <f>IF($C$4="Neattiecināmās izmaksas",IF('10a+c+n'!$Q101="N",'10a+c+n'!P101,0))</f>
        <v>0</v>
      </c>
    </row>
    <row r="102" spans="1:16" x14ac:dyDescent="0.2">
      <c r="A102" s="49">
        <f>IF(P102=0,0,IF(COUNTBLANK(P102)=1,0,COUNTA($P$14:P102)))</f>
        <v>0</v>
      </c>
      <c r="B102" s="21">
        <f>IF($C$4="Neattiecināmās izmaksas",IF('10a+c+n'!$Q102="N",'10a+c+n'!B102,0))</f>
        <v>0</v>
      </c>
      <c r="C102" s="21">
        <f>IF($C$4="Neattiecināmās izmaksas",IF('10a+c+n'!$Q102="N",'10a+c+n'!C102,0))</f>
        <v>0</v>
      </c>
      <c r="D102" s="21">
        <f>IF($C$4="Neattiecināmās izmaksas",IF('10a+c+n'!$Q102="N",'10a+c+n'!D102,0))</f>
        <v>0</v>
      </c>
      <c r="E102" s="42"/>
      <c r="F102" s="64"/>
      <c r="G102" s="121"/>
      <c r="H102" s="121">
        <f>IF($C$4="Neattiecināmās izmaksas",IF('10a+c+n'!$Q102="N",'10a+c+n'!H102,0))</f>
        <v>0</v>
      </c>
      <c r="I102" s="121"/>
      <c r="J102" s="121"/>
      <c r="K102" s="122">
        <f>IF($C$4="Neattiecināmās izmaksas",IF('10a+c+n'!$Q102="N",'10a+c+n'!K102,0))</f>
        <v>0</v>
      </c>
      <c r="L102" s="83">
        <f>IF($C$4="Neattiecināmās izmaksas",IF('10a+c+n'!$Q102="N",'10a+c+n'!L102,0))</f>
        <v>0</v>
      </c>
      <c r="M102" s="121">
        <f>IF($C$4="Neattiecināmās izmaksas",IF('10a+c+n'!$Q102="N",'10a+c+n'!M102,0))</f>
        <v>0</v>
      </c>
      <c r="N102" s="121">
        <f>IF($C$4="Neattiecināmās izmaksas",IF('10a+c+n'!$Q102="N",'10a+c+n'!N102,0))</f>
        <v>0</v>
      </c>
      <c r="O102" s="121">
        <f>IF($C$4="Neattiecināmās izmaksas",IF('10a+c+n'!$Q102="N",'10a+c+n'!O102,0))</f>
        <v>0</v>
      </c>
      <c r="P102" s="122">
        <f>IF($C$4="Neattiecināmās izmaksas",IF('10a+c+n'!$Q102="N",'10a+c+n'!P102,0))</f>
        <v>0</v>
      </c>
    </row>
    <row r="103" spans="1:16" x14ac:dyDescent="0.2">
      <c r="A103" s="49">
        <f>IF(P103=0,0,IF(COUNTBLANK(P103)=1,0,COUNTA($P$14:P103)))</f>
        <v>0</v>
      </c>
      <c r="B103" s="21">
        <f>IF($C$4="Neattiecināmās izmaksas",IF('10a+c+n'!$Q103="N",'10a+c+n'!B103,0))</f>
        <v>0</v>
      </c>
      <c r="C103" s="21">
        <f>IF($C$4="Neattiecināmās izmaksas",IF('10a+c+n'!$Q103="N",'10a+c+n'!C103,0))</f>
        <v>0</v>
      </c>
      <c r="D103" s="21">
        <f>IF($C$4="Neattiecināmās izmaksas",IF('10a+c+n'!$Q103="N",'10a+c+n'!D103,0))</f>
        <v>0</v>
      </c>
      <c r="E103" s="42"/>
      <c r="F103" s="64"/>
      <c r="G103" s="121"/>
      <c r="H103" s="121">
        <f>IF($C$4="Neattiecināmās izmaksas",IF('10a+c+n'!$Q103="N",'10a+c+n'!H103,0))</f>
        <v>0</v>
      </c>
      <c r="I103" s="121"/>
      <c r="J103" s="121"/>
      <c r="K103" s="122">
        <f>IF($C$4="Neattiecināmās izmaksas",IF('10a+c+n'!$Q103="N",'10a+c+n'!K103,0))</f>
        <v>0</v>
      </c>
      <c r="L103" s="83">
        <f>IF($C$4="Neattiecināmās izmaksas",IF('10a+c+n'!$Q103="N",'10a+c+n'!L103,0))</f>
        <v>0</v>
      </c>
      <c r="M103" s="121">
        <f>IF($C$4="Neattiecināmās izmaksas",IF('10a+c+n'!$Q103="N",'10a+c+n'!M103,0))</f>
        <v>0</v>
      </c>
      <c r="N103" s="121">
        <f>IF($C$4="Neattiecināmās izmaksas",IF('10a+c+n'!$Q103="N",'10a+c+n'!N103,0))</f>
        <v>0</v>
      </c>
      <c r="O103" s="121">
        <f>IF($C$4="Neattiecināmās izmaksas",IF('10a+c+n'!$Q103="N",'10a+c+n'!O103,0))</f>
        <v>0</v>
      </c>
      <c r="P103" s="122">
        <f>IF($C$4="Neattiecināmās izmaksas",IF('10a+c+n'!$Q103="N",'10a+c+n'!P103,0))</f>
        <v>0</v>
      </c>
    </row>
    <row r="104" spans="1:16" x14ac:dyDescent="0.2">
      <c r="A104" s="49">
        <f>IF(P104=0,0,IF(COUNTBLANK(P104)=1,0,COUNTA($P$14:P104)))</f>
        <v>0</v>
      </c>
      <c r="B104" s="21">
        <f>IF($C$4="Neattiecināmās izmaksas",IF('10a+c+n'!$Q104="N",'10a+c+n'!B104,0))</f>
        <v>0</v>
      </c>
      <c r="C104" s="21">
        <f>IF($C$4="Neattiecināmās izmaksas",IF('10a+c+n'!$Q104="N",'10a+c+n'!C104,0))</f>
        <v>0</v>
      </c>
      <c r="D104" s="21">
        <f>IF($C$4="Neattiecināmās izmaksas",IF('10a+c+n'!$Q104="N",'10a+c+n'!D104,0))</f>
        <v>0</v>
      </c>
      <c r="E104" s="42"/>
      <c r="F104" s="64"/>
      <c r="G104" s="121"/>
      <c r="H104" s="121">
        <f>IF($C$4="Neattiecināmās izmaksas",IF('10a+c+n'!$Q104="N",'10a+c+n'!H104,0))</f>
        <v>0</v>
      </c>
      <c r="I104" s="121"/>
      <c r="J104" s="121"/>
      <c r="K104" s="122">
        <f>IF($C$4="Neattiecināmās izmaksas",IF('10a+c+n'!$Q104="N",'10a+c+n'!K104,0))</f>
        <v>0</v>
      </c>
      <c r="L104" s="83">
        <f>IF($C$4="Neattiecināmās izmaksas",IF('10a+c+n'!$Q104="N",'10a+c+n'!L104,0))</f>
        <v>0</v>
      </c>
      <c r="M104" s="121">
        <f>IF($C$4="Neattiecināmās izmaksas",IF('10a+c+n'!$Q104="N",'10a+c+n'!M104,0))</f>
        <v>0</v>
      </c>
      <c r="N104" s="121">
        <f>IF($C$4="Neattiecināmās izmaksas",IF('10a+c+n'!$Q104="N",'10a+c+n'!N104,0))</f>
        <v>0</v>
      </c>
      <c r="O104" s="121">
        <f>IF($C$4="Neattiecināmās izmaksas",IF('10a+c+n'!$Q104="N",'10a+c+n'!O104,0))</f>
        <v>0</v>
      </c>
      <c r="P104" s="122">
        <f>IF($C$4="Neattiecināmās izmaksas",IF('10a+c+n'!$Q104="N",'10a+c+n'!P104,0))</f>
        <v>0</v>
      </c>
    </row>
    <row r="105" spans="1:16" x14ac:dyDescent="0.2">
      <c r="A105" s="49">
        <f>IF(P105=0,0,IF(COUNTBLANK(P105)=1,0,COUNTA($P$14:P105)))</f>
        <v>0</v>
      </c>
      <c r="B105" s="21">
        <f>IF($C$4="Neattiecināmās izmaksas",IF('10a+c+n'!$Q105="N",'10a+c+n'!B105,0))</f>
        <v>0</v>
      </c>
      <c r="C105" s="21">
        <f>IF($C$4="Neattiecināmās izmaksas",IF('10a+c+n'!$Q105="N",'10a+c+n'!C105,0))</f>
        <v>0</v>
      </c>
      <c r="D105" s="21">
        <f>IF($C$4="Neattiecināmās izmaksas",IF('10a+c+n'!$Q105="N",'10a+c+n'!D105,0))</f>
        <v>0</v>
      </c>
      <c r="E105" s="42"/>
      <c r="F105" s="64"/>
      <c r="G105" s="121"/>
      <c r="H105" s="121">
        <f>IF($C$4="Neattiecināmās izmaksas",IF('10a+c+n'!$Q105="N",'10a+c+n'!H105,0))</f>
        <v>0</v>
      </c>
      <c r="I105" s="121"/>
      <c r="J105" s="121"/>
      <c r="K105" s="122">
        <f>IF($C$4="Neattiecināmās izmaksas",IF('10a+c+n'!$Q105="N",'10a+c+n'!K105,0))</f>
        <v>0</v>
      </c>
      <c r="L105" s="83">
        <f>IF($C$4="Neattiecināmās izmaksas",IF('10a+c+n'!$Q105="N",'10a+c+n'!L105,0))</f>
        <v>0</v>
      </c>
      <c r="M105" s="121">
        <f>IF($C$4="Neattiecināmās izmaksas",IF('10a+c+n'!$Q105="N",'10a+c+n'!M105,0))</f>
        <v>0</v>
      </c>
      <c r="N105" s="121">
        <f>IF($C$4="Neattiecināmās izmaksas",IF('10a+c+n'!$Q105="N",'10a+c+n'!N105,0))</f>
        <v>0</v>
      </c>
      <c r="O105" s="121">
        <f>IF($C$4="Neattiecināmās izmaksas",IF('10a+c+n'!$Q105="N",'10a+c+n'!O105,0))</f>
        <v>0</v>
      </c>
      <c r="P105" s="122">
        <f>IF($C$4="Neattiecināmās izmaksas",IF('10a+c+n'!$Q105="N",'10a+c+n'!P105,0))</f>
        <v>0</v>
      </c>
    </row>
    <row r="106" spans="1:16" x14ac:dyDescent="0.2">
      <c r="A106" s="49">
        <f>IF(P106=0,0,IF(COUNTBLANK(P106)=1,0,COUNTA($P$14:P106)))</f>
        <v>0</v>
      </c>
      <c r="B106" s="21">
        <f>IF($C$4="Neattiecināmās izmaksas",IF('10a+c+n'!$Q106="N",'10a+c+n'!B106,0))</f>
        <v>0</v>
      </c>
      <c r="C106" s="21">
        <f>IF($C$4="Neattiecināmās izmaksas",IF('10a+c+n'!$Q106="N",'10a+c+n'!C106,0))</f>
        <v>0</v>
      </c>
      <c r="D106" s="21">
        <f>IF($C$4="Neattiecināmās izmaksas",IF('10a+c+n'!$Q106="N",'10a+c+n'!D106,0))</f>
        <v>0</v>
      </c>
      <c r="E106" s="42"/>
      <c r="F106" s="64"/>
      <c r="G106" s="121"/>
      <c r="H106" s="121">
        <f>IF($C$4="Neattiecināmās izmaksas",IF('10a+c+n'!$Q106="N",'10a+c+n'!H106,0))</f>
        <v>0</v>
      </c>
      <c r="I106" s="121"/>
      <c r="J106" s="121"/>
      <c r="K106" s="122">
        <f>IF($C$4="Neattiecināmās izmaksas",IF('10a+c+n'!$Q106="N",'10a+c+n'!K106,0))</f>
        <v>0</v>
      </c>
      <c r="L106" s="83">
        <f>IF($C$4="Neattiecināmās izmaksas",IF('10a+c+n'!$Q106="N",'10a+c+n'!L106,0))</f>
        <v>0</v>
      </c>
      <c r="M106" s="121">
        <f>IF($C$4="Neattiecināmās izmaksas",IF('10a+c+n'!$Q106="N",'10a+c+n'!M106,0))</f>
        <v>0</v>
      </c>
      <c r="N106" s="121">
        <f>IF($C$4="Neattiecināmās izmaksas",IF('10a+c+n'!$Q106="N",'10a+c+n'!N106,0))</f>
        <v>0</v>
      </c>
      <c r="O106" s="121">
        <f>IF($C$4="Neattiecināmās izmaksas",IF('10a+c+n'!$Q106="N",'10a+c+n'!O106,0))</f>
        <v>0</v>
      </c>
      <c r="P106" s="122">
        <f>IF($C$4="Neattiecināmās izmaksas",IF('10a+c+n'!$Q106="N",'10a+c+n'!P106,0))</f>
        <v>0</v>
      </c>
    </row>
    <row r="107" spans="1:16" x14ac:dyDescent="0.2">
      <c r="A107" s="49">
        <f>IF(P107=0,0,IF(COUNTBLANK(P107)=1,0,COUNTA($P$14:P107)))</f>
        <v>0</v>
      </c>
      <c r="B107" s="21">
        <f>IF($C$4="Neattiecināmās izmaksas",IF('10a+c+n'!$Q107="N",'10a+c+n'!B107,0))</f>
        <v>0</v>
      </c>
      <c r="C107" s="21">
        <f>IF($C$4="Neattiecināmās izmaksas",IF('10a+c+n'!$Q107="N",'10a+c+n'!C107,0))</f>
        <v>0</v>
      </c>
      <c r="D107" s="21">
        <f>IF($C$4="Neattiecināmās izmaksas",IF('10a+c+n'!$Q107="N",'10a+c+n'!D107,0))</f>
        <v>0</v>
      </c>
      <c r="E107" s="42"/>
      <c r="F107" s="64"/>
      <c r="G107" s="121"/>
      <c r="H107" s="121">
        <f>IF($C$4="Neattiecināmās izmaksas",IF('10a+c+n'!$Q107="N",'10a+c+n'!H107,0))</f>
        <v>0</v>
      </c>
      <c r="I107" s="121"/>
      <c r="J107" s="121"/>
      <c r="K107" s="122">
        <f>IF($C$4="Neattiecināmās izmaksas",IF('10a+c+n'!$Q107="N",'10a+c+n'!K107,0))</f>
        <v>0</v>
      </c>
      <c r="L107" s="83">
        <f>IF($C$4="Neattiecināmās izmaksas",IF('10a+c+n'!$Q107="N",'10a+c+n'!L107,0))</f>
        <v>0</v>
      </c>
      <c r="M107" s="121">
        <f>IF($C$4="Neattiecināmās izmaksas",IF('10a+c+n'!$Q107="N",'10a+c+n'!M107,0))</f>
        <v>0</v>
      </c>
      <c r="N107" s="121">
        <f>IF($C$4="Neattiecināmās izmaksas",IF('10a+c+n'!$Q107="N",'10a+c+n'!N107,0))</f>
        <v>0</v>
      </c>
      <c r="O107" s="121">
        <f>IF($C$4="Neattiecināmās izmaksas",IF('10a+c+n'!$Q107="N",'10a+c+n'!O107,0))</f>
        <v>0</v>
      </c>
      <c r="P107" s="122">
        <f>IF($C$4="Neattiecināmās izmaksas",IF('10a+c+n'!$Q107="N",'10a+c+n'!P107,0))</f>
        <v>0</v>
      </c>
    </row>
    <row r="108" spans="1:16" x14ac:dyDescent="0.2">
      <c r="A108" s="49">
        <f>IF(P108=0,0,IF(COUNTBLANK(P108)=1,0,COUNTA($P$14:P108)))</f>
        <v>0</v>
      </c>
      <c r="B108" s="21">
        <f>IF($C$4="Neattiecināmās izmaksas",IF('10a+c+n'!$Q108="N",'10a+c+n'!B108,0))</f>
        <v>0</v>
      </c>
      <c r="C108" s="21">
        <f>IF($C$4="Neattiecināmās izmaksas",IF('10a+c+n'!$Q108="N",'10a+c+n'!C108,0))</f>
        <v>0</v>
      </c>
      <c r="D108" s="21">
        <f>IF($C$4="Neattiecināmās izmaksas",IF('10a+c+n'!$Q108="N",'10a+c+n'!D108,0))</f>
        <v>0</v>
      </c>
      <c r="E108" s="42"/>
      <c r="F108" s="64"/>
      <c r="G108" s="121"/>
      <c r="H108" s="121">
        <f>IF($C$4="Neattiecināmās izmaksas",IF('10a+c+n'!$Q108="N",'10a+c+n'!H108,0))</f>
        <v>0</v>
      </c>
      <c r="I108" s="121"/>
      <c r="J108" s="121"/>
      <c r="K108" s="122">
        <f>IF($C$4="Neattiecināmās izmaksas",IF('10a+c+n'!$Q108="N",'10a+c+n'!K108,0))</f>
        <v>0</v>
      </c>
      <c r="L108" s="83">
        <f>IF($C$4="Neattiecināmās izmaksas",IF('10a+c+n'!$Q108="N",'10a+c+n'!L108,0))</f>
        <v>0</v>
      </c>
      <c r="M108" s="121">
        <f>IF($C$4="Neattiecināmās izmaksas",IF('10a+c+n'!$Q108="N",'10a+c+n'!M108,0))</f>
        <v>0</v>
      </c>
      <c r="N108" s="121">
        <f>IF($C$4="Neattiecināmās izmaksas",IF('10a+c+n'!$Q108="N",'10a+c+n'!N108,0))</f>
        <v>0</v>
      </c>
      <c r="O108" s="121">
        <f>IF($C$4="Neattiecināmās izmaksas",IF('10a+c+n'!$Q108="N",'10a+c+n'!O108,0))</f>
        <v>0</v>
      </c>
      <c r="P108" s="122">
        <f>IF($C$4="Neattiecināmās izmaksas",IF('10a+c+n'!$Q108="N",'10a+c+n'!P108,0))</f>
        <v>0</v>
      </c>
    </row>
    <row r="109" spans="1:16" x14ac:dyDescent="0.2">
      <c r="A109" s="49">
        <f>IF(P109=0,0,IF(COUNTBLANK(P109)=1,0,COUNTA($P$14:P109)))</f>
        <v>0</v>
      </c>
      <c r="B109" s="21">
        <f>IF($C$4="Neattiecināmās izmaksas",IF('10a+c+n'!$Q109="N",'10a+c+n'!B109,0))</f>
        <v>0</v>
      </c>
      <c r="C109" s="21">
        <f>IF($C$4="Neattiecināmās izmaksas",IF('10a+c+n'!$Q109="N",'10a+c+n'!C109,0))</f>
        <v>0</v>
      </c>
      <c r="D109" s="21">
        <f>IF($C$4="Neattiecināmās izmaksas",IF('10a+c+n'!$Q109="N",'10a+c+n'!D109,0))</f>
        <v>0</v>
      </c>
      <c r="E109" s="42"/>
      <c r="F109" s="64"/>
      <c r="G109" s="121"/>
      <c r="H109" s="121">
        <f>IF($C$4="Neattiecināmās izmaksas",IF('10a+c+n'!$Q109="N",'10a+c+n'!H109,0))</f>
        <v>0</v>
      </c>
      <c r="I109" s="121"/>
      <c r="J109" s="121"/>
      <c r="K109" s="122">
        <f>IF($C$4="Neattiecināmās izmaksas",IF('10a+c+n'!$Q109="N",'10a+c+n'!K109,0))</f>
        <v>0</v>
      </c>
      <c r="L109" s="83">
        <f>IF($C$4="Neattiecināmās izmaksas",IF('10a+c+n'!$Q109="N",'10a+c+n'!L109,0))</f>
        <v>0</v>
      </c>
      <c r="M109" s="121">
        <f>IF($C$4="Neattiecināmās izmaksas",IF('10a+c+n'!$Q109="N",'10a+c+n'!M109,0))</f>
        <v>0</v>
      </c>
      <c r="N109" s="121">
        <f>IF($C$4="Neattiecināmās izmaksas",IF('10a+c+n'!$Q109="N",'10a+c+n'!N109,0))</f>
        <v>0</v>
      </c>
      <c r="O109" s="121">
        <f>IF($C$4="Neattiecināmās izmaksas",IF('10a+c+n'!$Q109="N",'10a+c+n'!O109,0))</f>
        <v>0</v>
      </c>
      <c r="P109" s="122">
        <f>IF($C$4="Neattiecināmās izmaksas",IF('10a+c+n'!$Q109="N",'10a+c+n'!P109,0))</f>
        <v>0</v>
      </c>
    </row>
    <row r="110" spans="1:16" x14ac:dyDescent="0.2">
      <c r="A110" s="49">
        <f>IF(P110=0,0,IF(COUNTBLANK(P110)=1,0,COUNTA($P$14:P110)))</f>
        <v>0</v>
      </c>
      <c r="B110" s="21">
        <f>IF($C$4="Neattiecināmās izmaksas",IF('10a+c+n'!$Q110="N",'10a+c+n'!B110,0))</f>
        <v>0</v>
      </c>
      <c r="C110" s="21">
        <f>IF($C$4="Neattiecināmās izmaksas",IF('10a+c+n'!$Q110="N",'10a+c+n'!C110,0))</f>
        <v>0</v>
      </c>
      <c r="D110" s="21">
        <f>IF($C$4="Neattiecināmās izmaksas",IF('10a+c+n'!$Q110="N",'10a+c+n'!D110,0))</f>
        <v>0</v>
      </c>
      <c r="E110" s="42"/>
      <c r="F110" s="64"/>
      <c r="G110" s="121"/>
      <c r="H110" s="121">
        <f>IF($C$4="Neattiecināmās izmaksas",IF('10a+c+n'!$Q110="N",'10a+c+n'!H110,0))</f>
        <v>0</v>
      </c>
      <c r="I110" s="121"/>
      <c r="J110" s="121"/>
      <c r="K110" s="122">
        <f>IF($C$4="Neattiecināmās izmaksas",IF('10a+c+n'!$Q110="N",'10a+c+n'!K110,0))</f>
        <v>0</v>
      </c>
      <c r="L110" s="83">
        <f>IF($C$4="Neattiecināmās izmaksas",IF('10a+c+n'!$Q110="N",'10a+c+n'!L110,0))</f>
        <v>0</v>
      </c>
      <c r="M110" s="121">
        <f>IF($C$4="Neattiecināmās izmaksas",IF('10a+c+n'!$Q110="N",'10a+c+n'!M110,0))</f>
        <v>0</v>
      </c>
      <c r="N110" s="121">
        <f>IF($C$4="Neattiecināmās izmaksas",IF('10a+c+n'!$Q110="N",'10a+c+n'!N110,0))</f>
        <v>0</v>
      </c>
      <c r="O110" s="121">
        <f>IF($C$4="Neattiecināmās izmaksas",IF('10a+c+n'!$Q110="N",'10a+c+n'!O110,0))</f>
        <v>0</v>
      </c>
      <c r="P110" s="122">
        <f>IF($C$4="Neattiecināmās izmaksas",IF('10a+c+n'!$Q110="N",'10a+c+n'!P110,0))</f>
        <v>0</v>
      </c>
    </row>
    <row r="111" spans="1:16" x14ac:dyDescent="0.2">
      <c r="A111" s="49">
        <f>IF(P111=0,0,IF(COUNTBLANK(P111)=1,0,COUNTA($P$14:P111)))</f>
        <v>0</v>
      </c>
      <c r="B111" s="21">
        <f>IF($C$4="Neattiecināmās izmaksas",IF('10a+c+n'!$Q111="N",'10a+c+n'!B111,0))</f>
        <v>0</v>
      </c>
      <c r="C111" s="21">
        <f>IF($C$4="Neattiecināmās izmaksas",IF('10a+c+n'!$Q111="N",'10a+c+n'!C111,0))</f>
        <v>0</v>
      </c>
      <c r="D111" s="21">
        <f>IF($C$4="Neattiecināmās izmaksas",IF('10a+c+n'!$Q111="N",'10a+c+n'!D111,0))</f>
        <v>0</v>
      </c>
      <c r="E111" s="42"/>
      <c r="F111" s="64"/>
      <c r="G111" s="121"/>
      <c r="H111" s="121">
        <f>IF($C$4="Neattiecināmās izmaksas",IF('10a+c+n'!$Q111="N",'10a+c+n'!H111,0))</f>
        <v>0</v>
      </c>
      <c r="I111" s="121"/>
      <c r="J111" s="121"/>
      <c r="K111" s="122">
        <f>IF($C$4="Neattiecināmās izmaksas",IF('10a+c+n'!$Q111="N",'10a+c+n'!K111,0))</f>
        <v>0</v>
      </c>
      <c r="L111" s="83">
        <f>IF($C$4="Neattiecināmās izmaksas",IF('10a+c+n'!$Q111="N",'10a+c+n'!L111,0))</f>
        <v>0</v>
      </c>
      <c r="M111" s="121">
        <f>IF($C$4="Neattiecināmās izmaksas",IF('10a+c+n'!$Q111="N",'10a+c+n'!M111,0))</f>
        <v>0</v>
      </c>
      <c r="N111" s="121">
        <f>IF($C$4="Neattiecināmās izmaksas",IF('10a+c+n'!$Q111="N",'10a+c+n'!N111,0))</f>
        <v>0</v>
      </c>
      <c r="O111" s="121">
        <f>IF($C$4="Neattiecināmās izmaksas",IF('10a+c+n'!$Q111="N",'10a+c+n'!O111,0))</f>
        <v>0</v>
      </c>
      <c r="P111" s="122">
        <f>IF($C$4="Neattiecināmās izmaksas",IF('10a+c+n'!$Q111="N",'10a+c+n'!P111,0))</f>
        <v>0</v>
      </c>
    </row>
    <row r="112" spans="1:16" x14ac:dyDescent="0.2">
      <c r="A112" s="49">
        <f>IF(P112=0,0,IF(COUNTBLANK(P112)=1,0,COUNTA($P$14:P112)))</f>
        <v>0</v>
      </c>
      <c r="B112" s="21">
        <f>IF($C$4="Neattiecināmās izmaksas",IF('10a+c+n'!$Q112="N",'10a+c+n'!B112,0))</f>
        <v>0</v>
      </c>
      <c r="C112" s="21">
        <f>IF($C$4="Neattiecināmās izmaksas",IF('10a+c+n'!$Q112="N",'10a+c+n'!C112,0))</f>
        <v>0</v>
      </c>
      <c r="D112" s="21">
        <f>IF($C$4="Neattiecināmās izmaksas",IF('10a+c+n'!$Q112="N",'10a+c+n'!D112,0))</f>
        <v>0</v>
      </c>
      <c r="E112" s="42"/>
      <c r="F112" s="64"/>
      <c r="G112" s="121"/>
      <c r="H112" s="121">
        <f>IF($C$4="Neattiecināmās izmaksas",IF('10a+c+n'!$Q112="N",'10a+c+n'!H112,0))</f>
        <v>0</v>
      </c>
      <c r="I112" s="121"/>
      <c r="J112" s="121"/>
      <c r="K112" s="122">
        <f>IF($C$4="Neattiecināmās izmaksas",IF('10a+c+n'!$Q112="N",'10a+c+n'!K112,0))</f>
        <v>0</v>
      </c>
      <c r="L112" s="83">
        <f>IF($C$4="Neattiecināmās izmaksas",IF('10a+c+n'!$Q112="N",'10a+c+n'!L112,0))</f>
        <v>0</v>
      </c>
      <c r="M112" s="121">
        <f>IF($C$4="Neattiecināmās izmaksas",IF('10a+c+n'!$Q112="N",'10a+c+n'!M112,0))</f>
        <v>0</v>
      </c>
      <c r="N112" s="121">
        <f>IF($C$4="Neattiecināmās izmaksas",IF('10a+c+n'!$Q112="N",'10a+c+n'!N112,0))</f>
        <v>0</v>
      </c>
      <c r="O112" s="121">
        <f>IF($C$4="Neattiecināmās izmaksas",IF('10a+c+n'!$Q112="N",'10a+c+n'!O112,0))</f>
        <v>0</v>
      </c>
      <c r="P112" s="122">
        <f>IF($C$4="Neattiecināmās izmaksas",IF('10a+c+n'!$Q112="N",'10a+c+n'!P112,0))</f>
        <v>0</v>
      </c>
    </row>
    <row r="113" spans="1:16" x14ac:dyDescent="0.2">
      <c r="A113" s="49">
        <f>IF(P113=0,0,IF(COUNTBLANK(P113)=1,0,COUNTA($P$14:P113)))</f>
        <v>0</v>
      </c>
      <c r="B113" s="21">
        <f>IF($C$4="Neattiecināmās izmaksas",IF('10a+c+n'!$Q113="N",'10a+c+n'!B113,0))</f>
        <v>0</v>
      </c>
      <c r="C113" s="21">
        <f>IF($C$4="Neattiecināmās izmaksas",IF('10a+c+n'!$Q113="N",'10a+c+n'!C113,0))</f>
        <v>0</v>
      </c>
      <c r="D113" s="21">
        <f>IF($C$4="Neattiecināmās izmaksas",IF('10a+c+n'!$Q113="N",'10a+c+n'!D113,0))</f>
        <v>0</v>
      </c>
      <c r="E113" s="42"/>
      <c r="F113" s="64"/>
      <c r="G113" s="121"/>
      <c r="H113" s="121">
        <f>IF($C$4="Neattiecināmās izmaksas",IF('10a+c+n'!$Q113="N",'10a+c+n'!H113,0))</f>
        <v>0</v>
      </c>
      <c r="I113" s="121"/>
      <c r="J113" s="121"/>
      <c r="K113" s="122">
        <f>IF($C$4="Neattiecināmās izmaksas",IF('10a+c+n'!$Q113="N",'10a+c+n'!K113,0))</f>
        <v>0</v>
      </c>
      <c r="L113" s="83">
        <f>IF($C$4="Neattiecināmās izmaksas",IF('10a+c+n'!$Q113="N",'10a+c+n'!L113,0))</f>
        <v>0</v>
      </c>
      <c r="M113" s="121">
        <f>IF($C$4="Neattiecināmās izmaksas",IF('10a+c+n'!$Q113="N",'10a+c+n'!M113,0))</f>
        <v>0</v>
      </c>
      <c r="N113" s="121">
        <f>IF($C$4="Neattiecināmās izmaksas",IF('10a+c+n'!$Q113="N",'10a+c+n'!N113,0))</f>
        <v>0</v>
      </c>
      <c r="O113" s="121">
        <f>IF($C$4="Neattiecināmās izmaksas",IF('10a+c+n'!$Q113="N",'10a+c+n'!O113,0))</f>
        <v>0</v>
      </c>
      <c r="P113" s="122">
        <f>IF($C$4="Neattiecināmās izmaksas",IF('10a+c+n'!$Q113="N",'10a+c+n'!P113,0))</f>
        <v>0</v>
      </c>
    </row>
    <row r="114" spans="1:16" x14ac:dyDescent="0.2">
      <c r="A114" s="49">
        <f>IF(P114=0,0,IF(COUNTBLANK(P114)=1,0,COUNTA($P$14:P114)))</f>
        <v>0</v>
      </c>
      <c r="B114" s="21">
        <f>IF($C$4="Neattiecināmās izmaksas",IF('10a+c+n'!$Q114="N",'10a+c+n'!B114,0))</f>
        <v>0</v>
      </c>
      <c r="C114" s="21">
        <f>IF($C$4="Neattiecināmās izmaksas",IF('10a+c+n'!$Q114="N",'10a+c+n'!C114,0))</f>
        <v>0</v>
      </c>
      <c r="D114" s="21">
        <f>IF($C$4="Neattiecināmās izmaksas",IF('10a+c+n'!$Q114="N",'10a+c+n'!D114,0))</f>
        <v>0</v>
      </c>
      <c r="E114" s="42"/>
      <c r="F114" s="64"/>
      <c r="G114" s="121"/>
      <c r="H114" s="121">
        <f>IF($C$4="Neattiecināmās izmaksas",IF('10a+c+n'!$Q114="N",'10a+c+n'!H114,0))</f>
        <v>0</v>
      </c>
      <c r="I114" s="121"/>
      <c r="J114" s="121"/>
      <c r="K114" s="122">
        <f>IF($C$4="Neattiecināmās izmaksas",IF('10a+c+n'!$Q114="N",'10a+c+n'!K114,0))</f>
        <v>0</v>
      </c>
      <c r="L114" s="83">
        <f>IF($C$4="Neattiecināmās izmaksas",IF('10a+c+n'!$Q114="N",'10a+c+n'!L114,0))</f>
        <v>0</v>
      </c>
      <c r="M114" s="121">
        <f>IF($C$4="Neattiecināmās izmaksas",IF('10a+c+n'!$Q114="N",'10a+c+n'!M114,0))</f>
        <v>0</v>
      </c>
      <c r="N114" s="121">
        <f>IF($C$4="Neattiecināmās izmaksas",IF('10a+c+n'!$Q114="N",'10a+c+n'!N114,0))</f>
        <v>0</v>
      </c>
      <c r="O114" s="121">
        <f>IF($C$4="Neattiecināmās izmaksas",IF('10a+c+n'!$Q114="N",'10a+c+n'!O114,0))</f>
        <v>0</v>
      </c>
      <c r="P114" s="122">
        <f>IF($C$4="Neattiecināmās izmaksas",IF('10a+c+n'!$Q114="N",'10a+c+n'!P114,0))</f>
        <v>0</v>
      </c>
    </row>
    <row r="115" spans="1:16" x14ac:dyDescent="0.2">
      <c r="A115" s="49">
        <f>IF(P115=0,0,IF(COUNTBLANK(P115)=1,0,COUNTA($P$14:P115)))</f>
        <v>0</v>
      </c>
      <c r="B115" s="21">
        <f>IF($C$4="Neattiecināmās izmaksas",IF('10a+c+n'!$Q115="N",'10a+c+n'!B115,0))</f>
        <v>0</v>
      </c>
      <c r="C115" s="21">
        <f>IF($C$4="Neattiecināmās izmaksas",IF('10a+c+n'!$Q115="N",'10a+c+n'!C115,0))</f>
        <v>0</v>
      </c>
      <c r="D115" s="21">
        <f>IF($C$4="Neattiecināmās izmaksas",IF('10a+c+n'!$Q115="N",'10a+c+n'!D115,0))</f>
        <v>0</v>
      </c>
      <c r="E115" s="42"/>
      <c r="F115" s="64"/>
      <c r="G115" s="121"/>
      <c r="H115" s="121">
        <f>IF($C$4="Neattiecināmās izmaksas",IF('10a+c+n'!$Q115="N",'10a+c+n'!H115,0))</f>
        <v>0</v>
      </c>
      <c r="I115" s="121"/>
      <c r="J115" s="121"/>
      <c r="K115" s="122">
        <f>IF($C$4="Neattiecināmās izmaksas",IF('10a+c+n'!$Q115="N",'10a+c+n'!K115,0))</f>
        <v>0</v>
      </c>
      <c r="L115" s="83">
        <f>IF($C$4="Neattiecināmās izmaksas",IF('10a+c+n'!$Q115="N",'10a+c+n'!L115,0))</f>
        <v>0</v>
      </c>
      <c r="M115" s="121">
        <f>IF($C$4="Neattiecināmās izmaksas",IF('10a+c+n'!$Q115="N",'10a+c+n'!M115,0))</f>
        <v>0</v>
      </c>
      <c r="N115" s="121">
        <f>IF($C$4="Neattiecināmās izmaksas",IF('10a+c+n'!$Q115="N",'10a+c+n'!N115,0))</f>
        <v>0</v>
      </c>
      <c r="O115" s="121">
        <f>IF($C$4="Neattiecināmās izmaksas",IF('10a+c+n'!$Q115="N",'10a+c+n'!O115,0))</f>
        <v>0</v>
      </c>
      <c r="P115" s="122">
        <f>IF($C$4="Neattiecināmās izmaksas",IF('10a+c+n'!$Q115="N",'10a+c+n'!P115,0))</f>
        <v>0</v>
      </c>
    </row>
    <row r="116" spans="1:16" x14ac:dyDescent="0.2">
      <c r="A116" s="49">
        <f>IF(P116=0,0,IF(COUNTBLANK(P116)=1,0,COUNTA($P$14:P116)))</f>
        <v>0</v>
      </c>
      <c r="B116" s="21">
        <f>IF($C$4="Neattiecināmās izmaksas",IF('10a+c+n'!$Q116="N",'10a+c+n'!B116,0))</f>
        <v>0</v>
      </c>
      <c r="C116" s="21">
        <f>IF($C$4="Neattiecināmās izmaksas",IF('10a+c+n'!$Q116="N",'10a+c+n'!C116,0))</f>
        <v>0</v>
      </c>
      <c r="D116" s="21">
        <f>IF($C$4="Neattiecināmās izmaksas",IF('10a+c+n'!$Q116="N",'10a+c+n'!D116,0))</f>
        <v>0</v>
      </c>
      <c r="E116" s="42"/>
      <c r="F116" s="64"/>
      <c r="G116" s="121"/>
      <c r="H116" s="121">
        <f>IF($C$4="Neattiecināmās izmaksas",IF('10a+c+n'!$Q116="N",'10a+c+n'!H116,0))</f>
        <v>0</v>
      </c>
      <c r="I116" s="121"/>
      <c r="J116" s="121"/>
      <c r="K116" s="122">
        <f>IF($C$4="Neattiecināmās izmaksas",IF('10a+c+n'!$Q116="N",'10a+c+n'!K116,0))</f>
        <v>0</v>
      </c>
      <c r="L116" s="83">
        <f>IF($C$4="Neattiecināmās izmaksas",IF('10a+c+n'!$Q116="N",'10a+c+n'!L116,0))</f>
        <v>0</v>
      </c>
      <c r="M116" s="121">
        <f>IF($C$4="Neattiecināmās izmaksas",IF('10a+c+n'!$Q116="N",'10a+c+n'!M116,0))</f>
        <v>0</v>
      </c>
      <c r="N116" s="121">
        <f>IF($C$4="Neattiecināmās izmaksas",IF('10a+c+n'!$Q116="N",'10a+c+n'!N116,0))</f>
        <v>0</v>
      </c>
      <c r="O116" s="121">
        <f>IF($C$4="Neattiecināmās izmaksas",IF('10a+c+n'!$Q116="N",'10a+c+n'!O116,0))</f>
        <v>0</v>
      </c>
      <c r="P116" s="122">
        <f>IF($C$4="Neattiecināmās izmaksas",IF('10a+c+n'!$Q116="N",'10a+c+n'!P116,0))</f>
        <v>0</v>
      </c>
    </row>
    <row r="117" spans="1:16" x14ac:dyDescent="0.2">
      <c r="A117" s="49">
        <f>IF(P117=0,0,IF(COUNTBLANK(P117)=1,0,COUNTA($P$14:P117)))</f>
        <v>0</v>
      </c>
      <c r="B117" s="21">
        <f>IF($C$4="Neattiecināmās izmaksas",IF('10a+c+n'!$Q117="N",'10a+c+n'!B117,0))</f>
        <v>0</v>
      </c>
      <c r="C117" s="21">
        <f>IF($C$4="Neattiecināmās izmaksas",IF('10a+c+n'!$Q117="N",'10a+c+n'!C117,0))</f>
        <v>0</v>
      </c>
      <c r="D117" s="21">
        <f>IF($C$4="Neattiecināmās izmaksas",IF('10a+c+n'!$Q117="N",'10a+c+n'!D117,0))</f>
        <v>0</v>
      </c>
      <c r="E117" s="42"/>
      <c r="F117" s="64"/>
      <c r="G117" s="121"/>
      <c r="H117" s="121">
        <f>IF($C$4="Neattiecināmās izmaksas",IF('10a+c+n'!$Q117="N",'10a+c+n'!H117,0))</f>
        <v>0</v>
      </c>
      <c r="I117" s="121"/>
      <c r="J117" s="121"/>
      <c r="K117" s="122">
        <f>IF($C$4="Neattiecināmās izmaksas",IF('10a+c+n'!$Q117="N",'10a+c+n'!K117,0))</f>
        <v>0</v>
      </c>
      <c r="L117" s="83">
        <f>IF($C$4="Neattiecināmās izmaksas",IF('10a+c+n'!$Q117="N",'10a+c+n'!L117,0))</f>
        <v>0</v>
      </c>
      <c r="M117" s="121">
        <f>IF($C$4="Neattiecināmās izmaksas",IF('10a+c+n'!$Q117="N",'10a+c+n'!M117,0))</f>
        <v>0</v>
      </c>
      <c r="N117" s="121">
        <f>IF($C$4="Neattiecināmās izmaksas",IF('10a+c+n'!$Q117="N",'10a+c+n'!N117,0))</f>
        <v>0</v>
      </c>
      <c r="O117" s="121">
        <f>IF($C$4="Neattiecināmās izmaksas",IF('10a+c+n'!$Q117="N",'10a+c+n'!O117,0))</f>
        <v>0</v>
      </c>
      <c r="P117" s="122">
        <f>IF($C$4="Neattiecināmās izmaksas",IF('10a+c+n'!$Q117="N",'10a+c+n'!P117,0))</f>
        <v>0</v>
      </c>
    </row>
    <row r="118" spans="1:16" x14ac:dyDescent="0.2">
      <c r="A118" s="49">
        <f>IF(P118=0,0,IF(COUNTBLANK(P118)=1,0,COUNTA($P$14:P118)))</f>
        <v>0</v>
      </c>
      <c r="B118" s="21">
        <f>IF($C$4="Neattiecināmās izmaksas",IF('10a+c+n'!$Q118="N",'10a+c+n'!B118,0))</f>
        <v>0</v>
      </c>
      <c r="C118" s="21">
        <f>IF($C$4="Neattiecināmās izmaksas",IF('10a+c+n'!$Q118="N",'10a+c+n'!C118,0))</f>
        <v>0</v>
      </c>
      <c r="D118" s="21">
        <f>IF($C$4="Neattiecināmās izmaksas",IF('10a+c+n'!$Q118="N",'10a+c+n'!D118,0))</f>
        <v>0</v>
      </c>
      <c r="E118" s="42"/>
      <c r="F118" s="64"/>
      <c r="G118" s="121"/>
      <c r="H118" s="121">
        <f>IF($C$4="Neattiecināmās izmaksas",IF('10a+c+n'!$Q118="N",'10a+c+n'!H118,0))</f>
        <v>0</v>
      </c>
      <c r="I118" s="121"/>
      <c r="J118" s="121"/>
      <c r="K118" s="122">
        <f>IF($C$4="Neattiecināmās izmaksas",IF('10a+c+n'!$Q118="N",'10a+c+n'!K118,0))</f>
        <v>0</v>
      </c>
      <c r="L118" s="83">
        <f>IF($C$4="Neattiecināmās izmaksas",IF('10a+c+n'!$Q118="N",'10a+c+n'!L118,0))</f>
        <v>0</v>
      </c>
      <c r="M118" s="121">
        <f>IF($C$4="Neattiecināmās izmaksas",IF('10a+c+n'!$Q118="N",'10a+c+n'!M118,0))</f>
        <v>0</v>
      </c>
      <c r="N118" s="121">
        <f>IF($C$4="Neattiecināmās izmaksas",IF('10a+c+n'!$Q118="N",'10a+c+n'!N118,0))</f>
        <v>0</v>
      </c>
      <c r="O118" s="121">
        <f>IF($C$4="Neattiecināmās izmaksas",IF('10a+c+n'!$Q118="N",'10a+c+n'!O118,0))</f>
        <v>0</v>
      </c>
      <c r="P118" s="122">
        <f>IF($C$4="Neattiecināmās izmaksas",IF('10a+c+n'!$Q118="N",'10a+c+n'!P118,0))</f>
        <v>0</v>
      </c>
    </row>
    <row r="119" spans="1:16" x14ac:dyDescent="0.2">
      <c r="A119" s="49">
        <f>IF(P119=0,0,IF(COUNTBLANK(P119)=1,0,COUNTA($P$14:P119)))</f>
        <v>0</v>
      </c>
      <c r="B119" s="21">
        <f>IF($C$4="Neattiecināmās izmaksas",IF('10a+c+n'!$Q119="N",'10a+c+n'!B119,0))</f>
        <v>0</v>
      </c>
      <c r="C119" s="21">
        <f>IF($C$4="Neattiecināmās izmaksas",IF('10a+c+n'!$Q119="N",'10a+c+n'!C119,0))</f>
        <v>0</v>
      </c>
      <c r="D119" s="21">
        <f>IF($C$4="Neattiecināmās izmaksas",IF('10a+c+n'!$Q119="N",'10a+c+n'!D119,0))</f>
        <v>0</v>
      </c>
      <c r="E119" s="42"/>
      <c r="F119" s="64"/>
      <c r="G119" s="121"/>
      <c r="H119" s="121">
        <f>IF($C$4="Neattiecināmās izmaksas",IF('10a+c+n'!$Q119="N",'10a+c+n'!H119,0))</f>
        <v>0</v>
      </c>
      <c r="I119" s="121"/>
      <c r="J119" s="121"/>
      <c r="K119" s="122">
        <f>IF($C$4="Neattiecināmās izmaksas",IF('10a+c+n'!$Q119="N",'10a+c+n'!K119,0))</f>
        <v>0</v>
      </c>
      <c r="L119" s="83">
        <f>IF($C$4="Neattiecināmās izmaksas",IF('10a+c+n'!$Q119="N",'10a+c+n'!L119,0))</f>
        <v>0</v>
      </c>
      <c r="M119" s="121">
        <f>IF($C$4="Neattiecināmās izmaksas",IF('10a+c+n'!$Q119="N",'10a+c+n'!M119,0))</f>
        <v>0</v>
      </c>
      <c r="N119" s="121">
        <f>IF($C$4="Neattiecināmās izmaksas",IF('10a+c+n'!$Q119="N",'10a+c+n'!N119,0))</f>
        <v>0</v>
      </c>
      <c r="O119" s="121">
        <f>IF($C$4="Neattiecināmās izmaksas",IF('10a+c+n'!$Q119="N",'10a+c+n'!O119,0))</f>
        <v>0</v>
      </c>
      <c r="P119" s="122">
        <f>IF($C$4="Neattiecināmās izmaksas",IF('10a+c+n'!$Q119="N",'10a+c+n'!P119,0))</f>
        <v>0</v>
      </c>
    </row>
    <row r="120" spans="1:16" x14ac:dyDescent="0.2">
      <c r="A120" s="49">
        <f>IF(P120=0,0,IF(COUNTBLANK(P120)=1,0,COUNTA($P$14:P120)))</f>
        <v>0</v>
      </c>
      <c r="B120" s="21">
        <f>IF($C$4="Neattiecināmās izmaksas",IF('10a+c+n'!$Q120="N",'10a+c+n'!B120,0))</f>
        <v>0</v>
      </c>
      <c r="C120" s="21">
        <f>IF($C$4="Neattiecināmās izmaksas",IF('10a+c+n'!$Q120="N",'10a+c+n'!C120,0))</f>
        <v>0</v>
      </c>
      <c r="D120" s="21">
        <f>IF($C$4="Neattiecināmās izmaksas",IF('10a+c+n'!$Q120="N",'10a+c+n'!D120,0))</f>
        <v>0</v>
      </c>
      <c r="E120" s="42"/>
      <c r="F120" s="64"/>
      <c r="G120" s="121"/>
      <c r="H120" s="121">
        <f>IF($C$4="Neattiecināmās izmaksas",IF('10a+c+n'!$Q120="N",'10a+c+n'!H120,0))</f>
        <v>0</v>
      </c>
      <c r="I120" s="121"/>
      <c r="J120" s="121"/>
      <c r="K120" s="122">
        <f>IF($C$4="Neattiecināmās izmaksas",IF('10a+c+n'!$Q120="N",'10a+c+n'!K120,0))</f>
        <v>0</v>
      </c>
      <c r="L120" s="83">
        <f>IF($C$4="Neattiecināmās izmaksas",IF('10a+c+n'!$Q120="N",'10a+c+n'!L120,0))</f>
        <v>0</v>
      </c>
      <c r="M120" s="121">
        <f>IF($C$4="Neattiecināmās izmaksas",IF('10a+c+n'!$Q120="N",'10a+c+n'!M120,0))</f>
        <v>0</v>
      </c>
      <c r="N120" s="121">
        <f>IF($C$4="Neattiecināmās izmaksas",IF('10a+c+n'!$Q120="N",'10a+c+n'!N120,0))</f>
        <v>0</v>
      </c>
      <c r="O120" s="121">
        <f>IF($C$4="Neattiecināmās izmaksas",IF('10a+c+n'!$Q120="N",'10a+c+n'!O120,0))</f>
        <v>0</v>
      </c>
      <c r="P120" s="122">
        <f>IF($C$4="Neattiecināmās izmaksas",IF('10a+c+n'!$Q120="N",'10a+c+n'!P120,0))</f>
        <v>0</v>
      </c>
    </row>
    <row r="121" spans="1:16" x14ac:dyDescent="0.2">
      <c r="A121" s="49">
        <f>IF(P121=0,0,IF(COUNTBLANK(P121)=1,0,COUNTA($P$14:P121)))</f>
        <v>0</v>
      </c>
      <c r="B121" s="21">
        <f>IF($C$4="Neattiecināmās izmaksas",IF('10a+c+n'!$Q121="N",'10a+c+n'!B121,0))</f>
        <v>0</v>
      </c>
      <c r="C121" s="21">
        <f>IF($C$4="Neattiecināmās izmaksas",IF('10a+c+n'!$Q121="N",'10a+c+n'!C121,0))</f>
        <v>0</v>
      </c>
      <c r="D121" s="21">
        <f>IF($C$4="Neattiecināmās izmaksas",IF('10a+c+n'!$Q121="N",'10a+c+n'!D121,0))</f>
        <v>0</v>
      </c>
      <c r="E121" s="42"/>
      <c r="F121" s="64"/>
      <c r="G121" s="121"/>
      <c r="H121" s="121">
        <f>IF($C$4="Neattiecināmās izmaksas",IF('10a+c+n'!$Q121="N",'10a+c+n'!H121,0))</f>
        <v>0</v>
      </c>
      <c r="I121" s="121"/>
      <c r="J121" s="121"/>
      <c r="K121" s="122">
        <f>IF($C$4="Neattiecināmās izmaksas",IF('10a+c+n'!$Q121="N",'10a+c+n'!K121,0))</f>
        <v>0</v>
      </c>
      <c r="L121" s="83">
        <f>IF($C$4="Neattiecināmās izmaksas",IF('10a+c+n'!$Q121="N",'10a+c+n'!L121,0))</f>
        <v>0</v>
      </c>
      <c r="M121" s="121">
        <f>IF($C$4="Neattiecināmās izmaksas",IF('10a+c+n'!$Q121="N",'10a+c+n'!M121,0))</f>
        <v>0</v>
      </c>
      <c r="N121" s="121">
        <f>IF($C$4="Neattiecināmās izmaksas",IF('10a+c+n'!$Q121="N",'10a+c+n'!N121,0))</f>
        <v>0</v>
      </c>
      <c r="O121" s="121">
        <f>IF($C$4="Neattiecināmās izmaksas",IF('10a+c+n'!$Q121="N",'10a+c+n'!O121,0))</f>
        <v>0</v>
      </c>
      <c r="P121" s="122">
        <f>IF($C$4="Neattiecināmās izmaksas",IF('10a+c+n'!$Q121="N",'10a+c+n'!P121,0))</f>
        <v>0</v>
      </c>
    </row>
    <row r="122" spans="1:16" x14ac:dyDescent="0.2">
      <c r="A122" s="49">
        <f>IF(P122=0,0,IF(COUNTBLANK(P122)=1,0,COUNTA($P$14:P122)))</f>
        <v>0</v>
      </c>
      <c r="B122" s="21">
        <f>IF($C$4="Neattiecināmās izmaksas",IF('10a+c+n'!$Q122="N",'10a+c+n'!B122,0))</f>
        <v>0</v>
      </c>
      <c r="C122" s="21">
        <f>IF($C$4="Neattiecināmās izmaksas",IF('10a+c+n'!$Q122="N",'10a+c+n'!C122,0))</f>
        <v>0</v>
      </c>
      <c r="D122" s="21">
        <f>IF($C$4="Neattiecināmās izmaksas",IF('10a+c+n'!$Q122="N",'10a+c+n'!D122,0))</f>
        <v>0</v>
      </c>
      <c r="E122" s="42"/>
      <c r="F122" s="64"/>
      <c r="G122" s="121"/>
      <c r="H122" s="121">
        <f>IF($C$4="Neattiecināmās izmaksas",IF('10a+c+n'!$Q122="N",'10a+c+n'!H122,0))</f>
        <v>0</v>
      </c>
      <c r="I122" s="121"/>
      <c r="J122" s="121"/>
      <c r="K122" s="122">
        <f>IF($C$4="Neattiecināmās izmaksas",IF('10a+c+n'!$Q122="N",'10a+c+n'!K122,0))</f>
        <v>0</v>
      </c>
      <c r="L122" s="83">
        <f>IF($C$4="Neattiecināmās izmaksas",IF('10a+c+n'!$Q122="N",'10a+c+n'!L122,0))</f>
        <v>0</v>
      </c>
      <c r="M122" s="121">
        <f>IF($C$4="Neattiecināmās izmaksas",IF('10a+c+n'!$Q122="N",'10a+c+n'!M122,0))</f>
        <v>0</v>
      </c>
      <c r="N122" s="121">
        <f>IF($C$4="Neattiecināmās izmaksas",IF('10a+c+n'!$Q122="N",'10a+c+n'!N122,0))</f>
        <v>0</v>
      </c>
      <c r="O122" s="121">
        <f>IF($C$4="Neattiecināmās izmaksas",IF('10a+c+n'!$Q122="N",'10a+c+n'!O122,0))</f>
        <v>0</v>
      </c>
      <c r="P122" s="122">
        <f>IF($C$4="Neattiecināmās izmaksas",IF('10a+c+n'!$Q122="N",'10a+c+n'!P122,0))</f>
        <v>0</v>
      </c>
    </row>
    <row r="123" spans="1:16" x14ac:dyDescent="0.2">
      <c r="A123" s="49">
        <f>IF(P123=0,0,IF(COUNTBLANK(P123)=1,0,COUNTA($P$14:P123)))</f>
        <v>0</v>
      </c>
      <c r="B123" s="21">
        <f>IF($C$4="Neattiecināmās izmaksas",IF('10a+c+n'!$Q123="N",'10a+c+n'!B123,0))</f>
        <v>0</v>
      </c>
      <c r="C123" s="21">
        <f>IF($C$4="Neattiecināmās izmaksas",IF('10a+c+n'!$Q123="N",'10a+c+n'!C123,0))</f>
        <v>0</v>
      </c>
      <c r="D123" s="21">
        <f>IF($C$4="Neattiecināmās izmaksas",IF('10a+c+n'!$Q123="N",'10a+c+n'!D123,0))</f>
        <v>0</v>
      </c>
      <c r="E123" s="42"/>
      <c r="F123" s="64"/>
      <c r="G123" s="121"/>
      <c r="H123" s="121">
        <f>IF($C$4="Neattiecināmās izmaksas",IF('10a+c+n'!$Q123="N",'10a+c+n'!H123,0))</f>
        <v>0</v>
      </c>
      <c r="I123" s="121"/>
      <c r="J123" s="121"/>
      <c r="K123" s="122">
        <f>IF($C$4="Neattiecināmās izmaksas",IF('10a+c+n'!$Q123="N",'10a+c+n'!K123,0))</f>
        <v>0</v>
      </c>
      <c r="L123" s="83">
        <f>IF($C$4="Neattiecināmās izmaksas",IF('10a+c+n'!$Q123="N",'10a+c+n'!L123,0))</f>
        <v>0</v>
      </c>
      <c r="M123" s="121">
        <f>IF($C$4="Neattiecināmās izmaksas",IF('10a+c+n'!$Q123="N",'10a+c+n'!M123,0))</f>
        <v>0</v>
      </c>
      <c r="N123" s="121">
        <f>IF($C$4="Neattiecināmās izmaksas",IF('10a+c+n'!$Q123="N",'10a+c+n'!N123,0))</f>
        <v>0</v>
      </c>
      <c r="O123" s="121">
        <f>IF($C$4="Neattiecināmās izmaksas",IF('10a+c+n'!$Q123="N",'10a+c+n'!O123,0))</f>
        <v>0</v>
      </c>
      <c r="P123" s="122">
        <f>IF($C$4="Neattiecināmās izmaksas",IF('10a+c+n'!$Q123="N",'10a+c+n'!P123,0))</f>
        <v>0</v>
      </c>
    </row>
    <row r="124" spans="1:16" x14ac:dyDescent="0.2">
      <c r="A124" s="49">
        <f>IF(P124=0,0,IF(COUNTBLANK(P124)=1,0,COUNTA($P$14:P124)))</f>
        <v>0</v>
      </c>
      <c r="B124" s="21">
        <f>IF($C$4="Neattiecināmās izmaksas",IF('10a+c+n'!$Q124="N",'10a+c+n'!B124,0))</f>
        <v>0</v>
      </c>
      <c r="C124" s="21">
        <f>IF($C$4="Neattiecināmās izmaksas",IF('10a+c+n'!$Q124="N",'10a+c+n'!C124,0))</f>
        <v>0</v>
      </c>
      <c r="D124" s="21">
        <f>IF($C$4="Neattiecināmās izmaksas",IF('10a+c+n'!$Q124="N",'10a+c+n'!D124,0))</f>
        <v>0</v>
      </c>
      <c r="E124" s="42"/>
      <c r="F124" s="64"/>
      <c r="G124" s="121"/>
      <c r="H124" s="121">
        <f>IF($C$4="Neattiecināmās izmaksas",IF('10a+c+n'!$Q124="N",'10a+c+n'!H124,0))</f>
        <v>0</v>
      </c>
      <c r="I124" s="121"/>
      <c r="J124" s="121"/>
      <c r="K124" s="122">
        <f>IF($C$4="Neattiecināmās izmaksas",IF('10a+c+n'!$Q124="N",'10a+c+n'!K124,0))</f>
        <v>0</v>
      </c>
      <c r="L124" s="83">
        <f>IF($C$4="Neattiecināmās izmaksas",IF('10a+c+n'!$Q124="N",'10a+c+n'!L124,0))</f>
        <v>0</v>
      </c>
      <c r="M124" s="121">
        <f>IF($C$4="Neattiecināmās izmaksas",IF('10a+c+n'!$Q124="N",'10a+c+n'!M124,0))</f>
        <v>0</v>
      </c>
      <c r="N124" s="121">
        <f>IF($C$4="Neattiecināmās izmaksas",IF('10a+c+n'!$Q124="N",'10a+c+n'!N124,0))</f>
        <v>0</v>
      </c>
      <c r="O124" s="121">
        <f>IF($C$4="Neattiecināmās izmaksas",IF('10a+c+n'!$Q124="N",'10a+c+n'!O124,0))</f>
        <v>0</v>
      </c>
      <c r="P124" s="122">
        <f>IF($C$4="Neattiecināmās izmaksas",IF('10a+c+n'!$Q124="N",'10a+c+n'!P124,0))</f>
        <v>0</v>
      </c>
    </row>
    <row r="125" spans="1:16" x14ac:dyDescent="0.2">
      <c r="A125" s="49">
        <f>IF(P125=0,0,IF(COUNTBLANK(P125)=1,0,COUNTA($P$14:P125)))</f>
        <v>0</v>
      </c>
      <c r="B125" s="21">
        <f>IF($C$4="Neattiecināmās izmaksas",IF('10a+c+n'!$Q125="N",'10a+c+n'!B125,0))</f>
        <v>0</v>
      </c>
      <c r="C125" s="21">
        <f>IF($C$4="Neattiecināmās izmaksas",IF('10a+c+n'!$Q125="N",'10a+c+n'!C125,0))</f>
        <v>0</v>
      </c>
      <c r="D125" s="21">
        <f>IF($C$4="Neattiecināmās izmaksas",IF('10a+c+n'!$Q125="N",'10a+c+n'!D125,0))</f>
        <v>0</v>
      </c>
      <c r="E125" s="42"/>
      <c r="F125" s="64"/>
      <c r="G125" s="121"/>
      <c r="H125" s="121">
        <f>IF($C$4="Neattiecināmās izmaksas",IF('10a+c+n'!$Q125="N",'10a+c+n'!H125,0))</f>
        <v>0</v>
      </c>
      <c r="I125" s="121"/>
      <c r="J125" s="121"/>
      <c r="K125" s="122">
        <f>IF($C$4="Neattiecināmās izmaksas",IF('10a+c+n'!$Q125="N",'10a+c+n'!K125,0))</f>
        <v>0</v>
      </c>
      <c r="L125" s="83">
        <f>IF($C$4="Neattiecināmās izmaksas",IF('10a+c+n'!$Q125="N",'10a+c+n'!L125,0))</f>
        <v>0</v>
      </c>
      <c r="M125" s="121">
        <f>IF($C$4="Neattiecināmās izmaksas",IF('10a+c+n'!$Q125="N",'10a+c+n'!M125,0))</f>
        <v>0</v>
      </c>
      <c r="N125" s="121">
        <f>IF($C$4="Neattiecināmās izmaksas",IF('10a+c+n'!$Q125="N",'10a+c+n'!N125,0))</f>
        <v>0</v>
      </c>
      <c r="O125" s="121">
        <f>IF($C$4="Neattiecināmās izmaksas",IF('10a+c+n'!$Q125="N",'10a+c+n'!O125,0))</f>
        <v>0</v>
      </c>
      <c r="P125" s="122">
        <f>IF($C$4="Neattiecināmās izmaksas",IF('10a+c+n'!$Q125="N",'10a+c+n'!P125,0))</f>
        <v>0</v>
      </c>
    </row>
    <row r="126" spans="1:16" x14ac:dyDescent="0.2">
      <c r="A126" s="49">
        <f>IF(P126=0,0,IF(COUNTBLANK(P126)=1,0,COUNTA($P$14:P126)))</f>
        <v>0</v>
      </c>
      <c r="B126" s="21">
        <f>IF($C$4="Neattiecināmās izmaksas",IF('10a+c+n'!$Q126="N",'10a+c+n'!B126,0))</f>
        <v>0</v>
      </c>
      <c r="C126" s="21">
        <f>IF($C$4="Neattiecināmās izmaksas",IF('10a+c+n'!$Q126="N",'10a+c+n'!C126,0))</f>
        <v>0</v>
      </c>
      <c r="D126" s="21">
        <f>IF($C$4="Neattiecināmās izmaksas",IF('10a+c+n'!$Q126="N",'10a+c+n'!D126,0))</f>
        <v>0</v>
      </c>
      <c r="E126" s="42"/>
      <c r="F126" s="64"/>
      <c r="G126" s="121"/>
      <c r="H126" s="121">
        <f>IF($C$4="Neattiecināmās izmaksas",IF('10a+c+n'!$Q126="N",'10a+c+n'!H126,0))</f>
        <v>0</v>
      </c>
      <c r="I126" s="121"/>
      <c r="J126" s="121"/>
      <c r="K126" s="122">
        <f>IF($C$4="Neattiecināmās izmaksas",IF('10a+c+n'!$Q126="N",'10a+c+n'!K126,0))</f>
        <v>0</v>
      </c>
      <c r="L126" s="83">
        <f>IF($C$4="Neattiecināmās izmaksas",IF('10a+c+n'!$Q126="N",'10a+c+n'!L126,0))</f>
        <v>0</v>
      </c>
      <c r="M126" s="121">
        <f>IF($C$4="Neattiecināmās izmaksas",IF('10a+c+n'!$Q126="N",'10a+c+n'!M126,0))</f>
        <v>0</v>
      </c>
      <c r="N126" s="121">
        <f>IF($C$4="Neattiecināmās izmaksas",IF('10a+c+n'!$Q126="N",'10a+c+n'!N126,0))</f>
        <v>0</v>
      </c>
      <c r="O126" s="121">
        <f>IF($C$4="Neattiecināmās izmaksas",IF('10a+c+n'!$Q126="N",'10a+c+n'!O126,0))</f>
        <v>0</v>
      </c>
      <c r="P126" s="122">
        <f>IF($C$4="Neattiecināmās izmaksas",IF('10a+c+n'!$Q126="N",'10a+c+n'!P126,0))</f>
        <v>0</v>
      </c>
    </row>
    <row r="127" spans="1:16" x14ac:dyDescent="0.2">
      <c r="A127" s="49">
        <f>IF(P127=0,0,IF(COUNTBLANK(P127)=1,0,COUNTA($P$14:P127)))</f>
        <v>0</v>
      </c>
      <c r="B127" s="21">
        <f>IF($C$4="Neattiecināmās izmaksas",IF('10a+c+n'!$Q127="N",'10a+c+n'!B127,0))</f>
        <v>0</v>
      </c>
      <c r="C127" s="21">
        <f>IF($C$4="Neattiecināmās izmaksas",IF('10a+c+n'!$Q127="N",'10a+c+n'!C127,0))</f>
        <v>0</v>
      </c>
      <c r="D127" s="21">
        <f>IF($C$4="Neattiecināmās izmaksas",IF('10a+c+n'!$Q127="N",'10a+c+n'!D127,0))</f>
        <v>0</v>
      </c>
      <c r="E127" s="42"/>
      <c r="F127" s="64"/>
      <c r="G127" s="121"/>
      <c r="H127" s="121">
        <f>IF($C$4="Neattiecināmās izmaksas",IF('10a+c+n'!$Q127="N",'10a+c+n'!H127,0))</f>
        <v>0</v>
      </c>
      <c r="I127" s="121"/>
      <c r="J127" s="121"/>
      <c r="K127" s="122">
        <f>IF($C$4="Neattiecināmās izmaksas",IF('10a+c+n'!$Q127="N",'10a+c+n'!K127,0))</f>
        <v>0</v>
      </c>
      <c r="L127" s="83">
        <f>IF($C$4="Neattiecināmās izmaksas",IF('10a+c+n'!$Q127="N",'10a+c+n'!L127,0))</f>
        <v>0</v>
      </c>
      <c r="M127" s="121">
        <f>IF($C$4="Neattiecināmās izmaksas",IF('10a+c+n'!$Q127="N",'10a+c+n'!M127,0))</f>
        <v>0</v>
      </c>
      <c r="N127" s="121">
        <f>IF($C$4="Neattiecināmās izmaksas",IF('10a+c+n'!$Q127="N",'10a+c+n'!N127,0))</f>
        <v>0</v>
      </c>
      <c r="O127" s="121">
        <f>IF($C$4="Neattiecināmās izmaksas",IF('10a+c+n'!$Q127="N",'10a+c+n'!O127,0))</f>
        <v>0</v>
      </c>
      <c r="P127" s="122">
        <f>IF($C$4="Neattiecināmās izmaksas",IF('10a+c+n'!$Q127="N",'10a+c+n'!P127,0))</f>
        <v>0</v>
      </c>
    </row>
    <row r="128" spans="1:16" x14ac:dyDescent="0.2">
      <c r="A128" s="49">
        <f>IF(P128=0,0,IF(COUNTBLANK(P128)=1,0,COUNTA($P$14:P128)))</f>
        <v>0</v>
      </c>
      <c r="B128" s="21">
        <f>IF($C$4="Neattiecināmās izmaksas",IF('10a+c+n'!$Q128="N",'10a+c+n'!B128,0))</f>
        <v>0</v>
      </c>
      <c r="C128" s="21">
        <f>IF($C$4="Neattiecināmās izmaksas",IF('10a+c+n'!$Q128="N",'10a+c+n'!C128,0))</f>
        <v>0</v>
      </c>
      <c r="D128" s="21">
        <f>IF($C$4="Neattiecināmās izmaksas",IF('10a+c+n'!$Q128="N",'10a+c+n'!D128,0))</f>
        <v>0</v>
      </c>
      <c r="E128" s="42"/>
      <c r="F128" s="64"/>
      <c r="G128" s="121"/>
      <c r="H128" s="121">
        <f>IF($C$4="Neattiecināmās izmaksas",IF('10a+c+n'!$Q128="N",'10a+c+n'!H128,0))</f>
        <v>0</v>
      </c>
      <c r="I128" s="121"/>
      <c r="J128" s="121"/>
      <c r="K128" s="122">
        <f>IF($C$4="Neattiecināmās izmaksas",IF('10a+c+n'!$Q128="N",'10a+c+n'!K128,0))</f>
        <v>0</v>
      </c>
      <c r="L128" s="83">
        <f>IF($C$4="Neattiecināmās izmaksas",IF('10a+c+n'!$Q128="N",'10a+c+n'!L128,0))</f>
        <v>0</v>
      </c>
      <c r="M128" s="121">
        <f>IF($C$4="Neattiecināmās izmaksas",IF('10a+c+n'!$Q128="N",'10a+c+n'!M128,0))</f>
        <v>0</v>
      </c>
      <c r="N128" s="121">
        <f>IF($C$4="Neattiecināmās izmaksas",IF('10a+c+n'!$Q128="N",'10a+c+n'!N128,0))</f>
        <v>0</v>
      </c>
      <c r="O128" s="121">
        <f>IF($C$4="Neattiecināmās izmaksas",IF('10a+c+n'!$Q128="N",'10a+c+n'!O128,0))</f>
        <v>0</v>
      </c>
      <c r="P128" s="122">
        <f>IF($C$4="Neattiecināmās izmaksas",IF('10a+c+n'!$Q128="N",'10a+c+n'!P128,0))</f>
        <v>0</v>
      </c>
    </row>
    <row r="129" spans="1:16" x14ac:dyDescent="0.2">
      <c r="A129" s="49">
        <f>IF(P129=0,0,IF(COUNTBLANK(P129)=1,0,COUNTA($P$14:P129)))</f>
        <v>0</v>
      </c>
      <c r="B129" s="21">
        <f>IF($C$4="Neattiecināmās izmaksas",IF('10a+c+n'!$Q129="N",'10a+c+n'!B129,0))</f>
        <v>0</v>
      </c>
      <c r="C129" s="21">
        <f>IF($C$4="Neattiecināmās izmaksas",IF('10a+c+n'!$Q129="N",'10a+c+n'!C129,0))</f>
        <v>0</v>
      </c>
      <c r="D129" s="21">
        <f>IF($C$4="Neattiecināmās izmaksas",IF('10a+c+n'!$Q129="N",'10a+c+n'!D129,0))</f>
        <v>0</v>
      </c>
      <c r="E129" s="42"/>
      <c r="F129" s="64"/>
      <c r="G129" s="121"/>
      <c r="H129" s="121">
        <f>IF($C$4="Neattiecināmās izmaksas",IF('10a+c+n'!$Q129="N",'10a+c+n'!H129,0))</f>
        <v>0</v>
      </c>
      <c r="I129" s="121"/>
      <c r="J129" s="121"/>
      <c r="K129" s="122">
        <f>IF($C$4="Neattiecināmās izmaksas",IF('10a+c+n'!$Q129="N",'10a+c+n'!K129,0))</f>
        <v>0</v>
      </c>
      <c r="L129" s="83">
        <f>IF($C$4="Neattiecināmās izmaksas",IF('10a+c+n'!$Q129="N",'10a+c+n'!L129,0))</f>
        <v>0</v>
      </c>
      <c r="M129" s="121">
        <f>IF($C$4="Neattiecināmās izmaksas",IF('10a+c+n'!$Q129="N",'10a+c+n'!M129,0))</f>
        <v>0</v>
      </c>
      <c r="N129" s="121">
        <f>IF($C$4="Neattiecināmās izmaksas",IF('10a+c+n'!$Q129="N",'10a+c+n'!N129,0))</f>
        <v>0</v>
      </c>
      <c r="O129" s="121">
        <f>IF($C$4="Neattiecināmās izmaksas",IF('10a+c+n'!$Q129="N",'10a+c+n'!O129,0))</f>
        <v>0</v>
      </c>
      <c r="P129" s="122">
        <f>IF($C$4="Neattiecināmās izmaksas",IF('10a+c+n'!$Q129="N",'10a+c+n'!P129,0))</f>
        <v>0</v>
      </c>
    </row>
    <row r="130" spans="1:16" x14ac:dyDescent="0.2">
      <c r="A130" s="49">
        <f>IF(P130=0,0,IF(COUNTBLANK(P130)=1,0,COUNTA($P$14:P130)))</f>
        <v>0</v>
      </c>
      <c r="B130" s="21">
        <f>IF($C$4="Neattiecināmās izmaksas",IF('10a+c+n'!$Q130="N",'10a+c+n'!B130,0))</f>
        <v>0</v>
      </c>
      <c r="C130" s="21">
        <f>IF($C$4="Neattiecināmās izmaksas",IF('10a+c+n'!$Q130="N",'10a+c+n'!C130,0))</f>
        <v>0</v>
      </c>
      <c r="D130" s="21">
        <f>IF($C$4="Neattiecināmās izmaksas",IF('10a+c+n'!$Q130="N",'10a+c+n'!D130,0))</f>
        <v>0</v>
      </c>
      <c r="E130" s="42"/>
      <c r="F130" s="64"/>
      <c r="G130" s="121"/>
      <c r="H130" s="121">
        <f>IF($C$4="Neattiecināmās izmaksas",IF('10a+c+n'!$Q130="N",'10a+c+n'!H130,0))</f>
        <v>0</v>
      </c>
      <c r="I130" s="121"/>
      <c r="J130" s="121"/>
      <c r="K130" s="122">
        <f>IF($C$4="Neattiecināmās izmaksas",IF('10a+c+n'!$Q130="N",'10a+c+n'!K130,0))</f>
        <v>0</v>
      </c>
      <c r="L130" s="83">
        <f>IF($C$4="Neattiecināmās izmaksas",IF('10a+c+n'!$Q130="N",'10a+c+n'!L130,0))</f>
        <v>0</v>
      </c>
      <c r="M130" s="121">
        <f>IF($C$4="Neattiecināmās izmaksas",IF('10a+c+n'!$Q130="N",'10a+c+n'!M130,0))</f>
        <v>0</v>
      </c>
      <c r="N130" s="121">
        <f>IF($C$4="Neattiecināmās izmaksas",IF('10a+c+n'!$Q130="N",'10a+c+n'!N130,0))</f>
        <v>0</v>
      </c>
      <c r="O130" s="121">
        <f>IF($C$4="Neattiecināmās izmaksas",IF('10a+c+n'!$Q130="N",'10a+c+n'!O130,0))</f>
        <v>0</v>
      </c>
      <c r="P130" s="122">
        <f>IF($C$4="Neattiecināmās izmaksas",IF('10a+c+n'!$Q130="N",'10a+c+n'!P130,0))</f>
        <v>0</v>
      </c>
    </row>
    <row r="131" spans="1:16" x14ac:dyDescent="0.2">
      <c r="A131" s="49">
        <f>IF(P131=0,0,IF(COUNTBLANK(P131)=1,0,COUNTA($P$14:P131)))</f>
        <v>0</v>
      </c>
      <c r="B131" s="21">
        <f>IF($C$4="Neattiecināmās izmaksas",IF('10a+c+n'!$Q131="N",'10a+c+n'!B131,0))</f>
        <v>0</v>
      </c>
      <c r="C131" s="21">
        <f>IF($C$4="Neattiecināmās izmaksas",IF('10a+c+n'!$Q131="N",'10a+c+n'!C131,0))</f>
        <v>0</v>
      </c>
      <c r="D131" s="21">
        <f>IF($C$4="Neattiecināmās izmaksas",IF('10a+c+n'!$Q131="N",'10a+c+n'!D131,0))</f>
        <v>0</v>
      </c>
      <c r="E131" s="42"/>
      <c r="F131" s="64"/>
      <c r="G131" s="121"/>
      <c r="H131" s="121">
        <f>IF($C$4="Neattiecināmās izmaksas",IF('10a+c+n'!$Q131="N",'10a+c+n'!H131,0))</f>
        <v>0</v>
      </c>
      <c r="I131" s="121"/>
      <c r="J131" s="121"/>
      <c r="K131" s="122">
        <f>IF($C$4="Neattiecināmās izmaksas",IF('10a+c+n'!$Q131="N",'10a+c+n'!K131,0))</f>
        <v>0</v>
      </c>
      <c r="L131" s="83">
        <f>IF($C$4="Neattiecināmās izmaksas",IF('10a+c+n'!$Q131="N",'10a+c+n'!L131,0))</f>
        <v>0</v>
      </c>
      <c r="M131" s="121">
        <f>IF($C$4="Neattiecināmās izmaksas",IF('10a+c+n'!$Q131="N",'10a+c+n'!M131,0))</f>
        <v>0</v>
      </c>
      <c r="N131" s="121">
        <f>IF($C$4="Neattiecināmās izmaksas",IF('10a+c+n'!$Q131="N",'10a+c+n'!N131,0))</f>
        <v>0</v>
      </c>
      <c r="O131" s="121">
        <f>IF($C$4="Neattiecināmās izmaksas",IF('10a+c+n'!$Q131="N",'10a+c+n'!O131,0))</f>
        <v>0</v>
      </c>
      <c r="P131" s="122">
        <f>IF($C$4="Neattiecināmās izmaksas",IF('10a+c+n'!$Q131="N",'10a+c+n'!P131,0))</f>
        <v>0</v>
      </c>
    </row>
    <row r="132" spans="1:16" x14ac:dyDescent="0.2">
      <c r="A132" s="49">
        <f>IF(P132=0,0,IF(COUNTBLANK(P132)=1,0,COUNTA($P$14:P132)))</f>
        <v>0</v>
      </c>
      <c r="B132" s="21">
        <f>IF($C$4="Neattiecināmās izmaksas",IF('10a+c+n'!$Q132="N",'10a+c+n'!B132,0))</f>
        <v>0</v>
      </c>
      <c r="C132" s="21">
        <f>IF($C$4="Neattiecināmās izmaksas",IF('10a+c+n'!$Q132="N",'10a+c+n'!C132,0))</f>
        <v>0</v>
      </c>
      <c r="D132" s="21">
        <f>IF($C$4="Neattiecināmās izmaksas",IF('10a+c+n'!$Q132="N",'10a+c+n'!D132,0))</f>
        <v>0</v>
      </c>
      <c r="E132" s="42"/>
      <c r="F132" s="64"/>
      <c r="G132" s="121"/>
      <c r="H132" s="121">
        <f>IF($C$4="Neattiecināmās izmaksas",IF('10a+c+n'!$Q132="N",'10a+c+n'!H132,0))</f>
        <v>0</v>
      </c>
      <c r="I132" s="121"/>
      <c r="J132" s="121"/>
      <c r="K132" s="122">
        <f>IF($C$4="Neattiecināmās izmaksas",IF('10a+c+n'!$Q132="N",'10a+c+n'!K132,0))</f>
        <v>0</v>
      </c>
      <c r="L132" s="83">
        <f>IF($C$4="Neattiecināmās izmaksas",IF('10a+c+n'!$Q132="N",'10a+c+n'!L132,0))</f>
        <v>0</v>
      </c>
      <c r="M132" s="121">
        <f>IF($C$4="Neattiecināmās izmaksas",IF('10a+c+n'!$Q132="N",'10a+c+n'!M132,0))</f>
        <v>0</v>
      </c>
      <c r="N132" s="121">
        <f>IF($C$4="Neattiecināmās izmaksas",IF('10a+c+n'!$Q132="N",'10a+c+n'!N132,0))</f>
        <v>0</v>
      </c>
      <c r="O132" s="121">
        <f>IF($C$4="Neattiecināmās izmaksas",IF('10a+c+n'!$Q132="N",'10a+c+n'!O132,0))</f>
        <v>0</v>
      </c>
      <c r="P132" s="122">
        <f>IF($C$4="Neattiecināmās izmaksas",IF('10a+c+n'!$Q132="N",'10a+c+n'!P132,0))</f>
        <v>0</v>
      </c>
    </row>
    <row r="133" spans="1:16" x14ac:dyDescent="0.2">
      <c r="A133" s="49">
        <f>IF(P133=0,0,IF(COUNTBLANK(P133)=1,0,COUNTA($P$14:P133)))</f>
        <v>0</v>
      </c>
      <c r="B133" s="21">
        <f>IF($C$4="Neattiecināmās izmaksas",IF('10a+c+n'!$Q133="N",'10a+c+n'!B133,0))</f>
        <v>0</v>
      </c>
      <c r="C133" s="21">
        <f>IF($C$4="Neattiecināmās izmaksas",IF('10a+c+n'!$Q133="N",'10a+c+n'!C133,0))</f>
        <v>0</v>
      </c>
      <c r="D133" s="21">
        <f>IF($C$4="Neattiecināmās izmaksas",IF('10a+c+n'!$Q133="N",'10a+c+n'!D133,0))</f>
        <v>0</v>
      </c>
      <c r="E133" s="42"/>
      <c r="F133" s="64"/>
      <c r="G133" s="121"/>
      <c r="H133" s="121">
        <f>IF($C$4="Neattiecināmās izmaksas",IF('10a+c+n'!$Q133="N",'10a+c+n'!H133,0))</f>
        <v>0</v>
      </c>
      <c r="I133" s="121"/>
      <c r="J133" s="121"/>
      <c r="K133" s="122">
        <f>IF($C$4="Neattiecināmās izmaksas",IF('10a+c+n'!$Q133="N",'10a+c+n'!K133,0))</f>
        <v>0</v>
      </c>
      <c r="L133" s="83">
        <f>IF($C$4="Neattiecināmās izmaksas",IF('10a+c+n'!$Q133="N",'10a+c+n'!L133,0))</f>
        <v>0</v>
      </c>
      <c r="M133" s="121">
        <f>IF($C$4="Neattiecināmās izmaksas",IF('10a+c+n'!$Q133="N",'10a+c+n'!M133,0))</f>
        <v>0</v>
      </c>
      <c r="N133" s="121">
        <f>IF($C$4="Neattiecināmās izmaksas",IF('10a+c+n'!$Q133="N",'10a+c+n'!N133,0))</f>
        <v>0</v>
      </c>
      <c r="O133" s="121">
        <f>IF($C$4="Neattiecināmās izmaksas",IF('10a+c+n'!$Q133="N",'10a+c+n'!O133,0))</f>
        <v>0</v>
      </c>
      <c r="P133" s="122">
        <f>IF($C$4="Neattiecināmās izmaksas",IF('10a+c+n'!$Q133="N",'10a+c+n'!P133,0))</f>
        <v>0</v>
      </c>
    </row>
    <row r="134" spans="1:16" x14ac:dyDescent="0.2">
      <c r="A134" s="49">
        <f>IF(P134=0,0,IF(COUNTBLANK(P134)=1,0,COUNTA($P$14:P134)))</f>
        <v>0</v>
      </c>
      <c r="B134" s="21">
        <f>IF($C$4="Neattiecināmās izmaksas",IF('10a+c+n'!$Q134="N",'10a+c+n'!B134,0))</f>
        <v>0</v>
      </c>
      <c r="C134" s="21">
        <f>IF($C$4="Neattiecināmās izmaksas",IF('10a+c+n'!$Q134="N",'10a+c+n'!C134,0))</f>
        <v>0</v>
      </c>
      <c r="D134" s="21">
        <f>IF($C$4="Neattiecināmās izmaksas",IF('10a+c+n'!$Q134="N",'10a+c+n'!D134,0))</f>
        <v>0</v>
      </c>
      <c r="E134" s="42"/>
      <c r="F134" s="64"/>
      <c r="G134" s="121"/>
      <c r="H134" s="121">
        <f>IF($C$4="Neattiecināmās izmaksas",IF('10a+c+n'!$Q134="N",'10a+c+n'!H134,0))</f>
        <v>0</v>
      </c>
      <c r="I134" s="121"/>
      <c r="J134" s="121"/>
      <c r="K134" s="122">
        <f>IF($C$4="Neattiecināmās izmaksas",IF('10a+c+n'!$Q134="N",'10a+c+n'!K134,0))</f>
        <v>0</v>
      </c>
      <c r="L134" s="83">
        <f>IF($C$4="Neattiecināmās izmaksas",IF('10a+c+n'!$Q134="N",'10a+c+n'!L134,0))</f>
        <v>0</v>
      </c>
      <c r="M134" s="121">
        <f>IF($C$4="Neattiecināmās izmaksas",IF('10a+c+n'!$Q134="N",'10a+c+n'!M134,0))</f>
        <v>0</v>
      </c>
      <c r="N134" s="121">
        <f>IF($C$4="Neattiecināmās izmaksas",IF('10a+c+n'!$Q134="N",'10a+c+n'!N134,0))</f>
        <v>0</v>
      </c>
      <c r="O134" s="121">
        <f>IF($C$4="Neattiecināmās izmaksas",IF('10a+c+n'!$Q134="N",'10a+c+n'!O134,0))</f>
        <v>0</v>
      </c>
      <c r="P134" s="122">
        <f>IF($C$4="Neattiecināmās izmaksas",IF('10a+c+n'!$Q134="N",'10a+c+n'!P134,0))</f>
        <v>0</v>
      </c>
    </row>
    <row r="135" spans="1:16" x14ac:dyDescent="0.2">
      <c r="A135" s="49">
        <f>IF(P135=0,0,IF(COUNTBLANK(P135)=1,0,COUNTA($P$14:P135)))</f>
        <v>0</v>
      </c>
      <c r="B135" s="21">
        <f>IF($C$4="Neattiecināmās izmaksas",IF('10a+c+n'!$Q135="N",'10a+c+n'!B135,0))</f>
        <v>0</v>
      </c>
      <c r="C135" s="21">
        <f>IF($C$4="Neattiecināmās izmaksas",IF('10a+c+n'!$Q135="N",'10a+c+n'!C135,0))</f>
        <v>0</v>
      </c>
      <c r="D135" s="21">
        <f>IF($C$4="Neattiecināmās izmaksas",IF('10a+c+n'!$Q135="N",'10a+c+n'!D135,0))</f>
        <v>0</v>
      </c>
      <c r="E135" s="42"/>
      <c r="F135" s="64"/>
      <c r="G135" s="121"/>
      <c r="H135" s="121">
        <f>IF($C$4="Neattiecināmās izmaksas",IF('10a+c+n'!$Q135="N",'10a+c+n'!H135,0))</f>
        <v>0</v>
      </c>
      <c r="I135" s="121"/>
      <c r="J135" s="121"/>
      <c r="K135" s="122">
        <f>IF($C$4="Neattiecināmās izmaksas",IF('10a+c+n'!$Q135="N",'10a+c+n'!K135,0))</f>
        <v>0</v>
      </c>
      <c r="L135" s="83">
        <f>IF($C$4="Neattiecināmās izmaksas",IF('10a+c+n'!$Q135="N",'10a+c+n'!L135,0))</f>
        <v>0</v>
      </c>
      <c r="M135" s="121">
        <f>IF($C$4="Neattiecināmās izmaksas",IF('10a+c+n'!$Q135="N",'10a+c+n'!M135,0))</f>
        <v>0</v>
      </c>
      <c r="N135" s="121">
        <f>IF($C$4="Neattiecināmās izmaksas",IF('10a+c+n'!$Q135="N",'10a+c+n'!N135,0))</f>
        <v>0</v>
      </c>
      <c r="O135" s="121">
        <f>IF($C$4="Neattiecināmās izmaksas",IF('10a+c+n'!$Q135="N",'10a+c+n'!O135,0))</f>
        <v>0</v>
      </c>
      <c r="P135" s="122">
        <f>IF($C$4="Neattiecināmās izmaksas",IF('10a+c+n'!$Q135="N",'10a+c+n'!P135,0))</f>
        <v>0</v>
      </c>
    </row>
    <row r="136" spans="1:16" x14ac:dyDescent="0.2">
      <c r="A136" s="49">
        <f>IF(P136=0,0,IF(COUNTBLANK(P136)=1,0,COUNTA($P$14:P136)))</f>
        <v>0</v>
      </c>
      <c r="B136" s="21">
        <f>IF($C$4="Neattiecināmās izmaksas",IF('10a+c+n'!$Q136="N",'10a+c+n'!B136,0))</f>
        <v>0</v>
      </c>
      <c r="C136" s="21">
        <f>IF($C$4="Neattiecināmās izmaksas",IF('10a+c+n'!$Q136="N",'10a+c+n'!C136,0))</f>
        <v>0</v>
      </c>
      <c r="D136" s="21">
        <f>IF($C$4="Neattiecināmās izmaksas",IF('10a+c+n'!$Q136="N",'10a+c+n'!D136,0))</f>
        <v>0</v>
      </c>
      <c r="E136" s="42"/>
      <c r="F136" s="64"/>
      <c r="G136" s="121"/>
      <c r="H136" s="121">
        <f>IF($C$4="Neattiecināmās izmaksas",IF('10a+c+n'!$Q136="N",'10a+c+n'!H136,0))</f>
        <v>0</v>
      </c>
      <c r="I136" s="121"/>
      <c r="J136" s="121"/>
      <c r="K136" s="122">
        <f>IF($C$4="Neattiecināmās izmaksas",IF('10a+c+n'!$Q136="N",'10a+c+n'!K136,0))</f>
        <v>0</v>
      </c>
      <c r="L136" s="83">
        <f>IF($C$4="Neattiecināmās izmaksas",IF('10a+c+n'!$Q136="N",'10a+c+n'!L136,0))</f>
        <v>0</v>
      </c>
      <c r="M136" s="121">
        <f>IF($C$4="Neattiecināmās izmaksas",IF('10a+c+n'!$Q136="N",'10a+c+n'!M136,0))</f>
        <v>0</v>
      </c>
      <c r="N136" s="121">
        <f>IF($C$4="Neattiecināmās izmaksas",IF('10a+c+n'!$Q136="N",'10a+c+n'!N136,0))</f>
        <v>0</v>
      </c>
      <c r="O136" s="121">
        <f>IF($C$4="Neattiecināmās izmaksas",IF('10a+c+n'!$Q136="N",'10a+c+n'!O136,0))</f>
        <v>0</v>
      </c>
      <c r="P136" s="122">
        <f>IF($C$4="Neattiecināmās izmaksas",IF('10a+c+n'!$Q136="N",'10a+c+n'!P136,0))</f>
        <v>0</v>
      </c>
    </row>
    <row r="137" spans="1:16" x14ac:dyDescent="0.2">
      <c r="A137" s="49">
        <f>IF(P137=0,0,IF(COUNTBLANK(P137)=1,0,COUNTA($P$14:P137)))</f>
        <v>0</v>
      </c>
      <c r="B137" s="21">
        <f>IF($C$4="Neattiecināmās izmaksas",IF('10a+c+n'!$Q137="N",'10a+c+n'!B137,0))</f>
        <v>0</v>
      </c>
      <c r="C137" s="21">
        <f>IF($C$4="Neattiecināmās izmaksas",IF('10a+c+n'!$Q137="N",'10a+c+n'!C137,0))</f>
        <v>0</v>
      </c>
      <c r="D137" s="21">
        <f>IF($C$4="Neattiecināmās izmaksas",IF('10a+c+n'!$Q137="N",'10a+c+n'!D137,0))</f>
        <v>0</v>
      </c>
      <c r="E137" s="42"/>
      <c r="F137" s="64"/>
      <c r="G137" s="121"/>
      <c r="H137" s="121">
        <f>IF($C$4="Neattiecināmās izmaksas",IF('10a+c+n'!$Q137="N",'10a+c+n'!H137,0))</f>
        <v>0</v>
      </c>
      <c r="I137" s="121"/>
      <c r="J137" s="121"/>
      <c r="K137" s="122">
        <f>IF($C$4="Neattiecināmās izmaksas",IF('10a+c+n'!$Q137="N",'10a+c+n'!K137,0))</f>
        <v>0</v>
      </c>
      <c r="L137" s="83">
        <f>IF($C$4="Neattiecināmās izmaksas",IF('10a+c+n'!$Q137="N",'10a+c+n'!L137,0))</f>
        <v>0</v>
      </c>
      <c r="M137" s="121">
        <f>IF($C$4="Neattiecināmās izmaksas",IF('10a+c+n'!$Q137="N",'10a+c+n'!M137,0))</f>
        <v>0</v>
      </c>
      <c r="N137" s="121">
        <f>IF($C$4="Neattiecināmās izmaksas",IF('10a+c+n'!$Q137="N",'10a+c+n'!N137,0))</f>
        <v>0</v>
      </c>
      <c r="O137" s="121">
        <f>IF($C$4="Neattiecināmās izmaksas",IF('10a+c+n'!$Q137="N",'10a+c+n'!O137,0))</f>
        <v>0</v>
      </c>
      <c r="P137" s="122">
        <f>IF($C$4="Neattiecināmās izmaksas",IF('10a+c+n'!$Q137="N",'10a+c+n'!P137,0))</f>
        <v>0</v>
      </c>
    </row>
    <row r="138" spans="1:16" x14ac:dyDescent="0.2">
      <c r="A138" s="49">
        <f>IF(P138=0,0,IF(COUNTBLANK(P138)=1,0,COUNTA($P$14:P138)))</f>
        <v>0</v>
      </c>
      <c r="B138" s="21">
        <f>IF($C$4="Neattiecināmās izmaksas",IF('10a+c+n'!$Q138="N",'10a+c+n'!B138,0))</f>
        <v>0</v>
      </c>
      <c r="C138" s="21">
        <f>IF($C$4="Neattiecināmās izmaksas",IF('10a+c+n'!$Q138="N",'10a+c+n'!C138,0))</f>
        <v>0</v>
      </c>
      <c r="D138" s="21">
        <f>IF($C$4="Neattiecināmās izmaksas",IF('10a+c+n'!$Q138="N",'10a+c+n'!D138,0))</f>
        <v>0</v>
      </c>
      <c r="E138" s="42"/>
      <c r="F138" s="64"/>
      <c r="G138" s="121"/>
      <c r="H138" s="121">
        <f>IF($C$4="Neattiecināmās izmaksas",IF('10a+c+n'!$Q138="N",'10a+c+n'!H138,0))</f>
        <v>0</v>
      </c>
      <c r="I138" s="121"/>
      <c r="J138" s="121"/>
      <c r="K138" s="122">
        <f>IF($C$4="Neattiecināmās izmaksas",IF('10a+c+n'!$Q138="N",'10a+c+n'!K138,0))</f>
        <v>0</v>
      </c>
      <c r="L138" s="83">
        <f>IF($C$4="Neattiecināmās izmaksas",IF('10a+c+n'!$Q138="N",'10a+c+n'!L138,0))</f>
        <v>0</v>
      </c>
      <c r="M138" s="121">
        <f>IF($C$4="Neattiecināmās izmaksas",IF('10a+c+n'!$Q138="N",'10a+c+n'!M138,0))</f>
        <v>0</v>
      </c>
      <c r="N138" s="121">
        <f>IF($C$4="Neattiecināmās izmaksas",IF('10a+c+n'!$Q138="N",'10a+c+n'!N138,0))</f>
        <v>0</v>
      </c>
      <c r="O138" s="121">
        <f>IF($C$4="Neattiecināmās izmaksas",IF('10a+c+n'!$Q138="N",'10a+c+n'!O138,0))</f>
        <v>0</v>
      </c>
      <c r="P138" s="122">
        <f>IF($C$4="Neattiecināmās izmaksas",IF('10a+c+n'!$Q138="N",'10a+c+n'!P138,0))</f>
        <v>0</v>
      </c>
    </row>
    <row r="139" spans="1:16" x14ac:dyDescent="0.2">
      <c r="A139" s="49">
        <f>IF(P139=0,0,IF(COUNTBLANK(P139)=1,0,COUNTA($P$14:P139)))</f>
        <v>0</v>
      </c>
      <c r="B139" s="21">
        <f>IF($C$4="Neattiecināmās izmaksas",IF('10a+c+n'!$Q139="N",'10a+c+n'!B139,0))</f>
        <v>0</v>
      </c>
      <c r="C139" s="21">
        <f>IF($C$4="Neattiecināmās izmaksas",IF('10a+c+n'!$Q139="N",'10a+c+n'!C139,0))</f>
        <v>0</v>
      </c>
      <c r="D139" s="21">
        <f>IF($C$4="Neattiecināmās izmaksas",IF('10a+c+n'!$Q139="N",'10a+c+n'!D139,0))</f>
        <v>0</v>
      </c>
      <c r="E139" s="42"/>
      <c r="F139" s="64"/>
      <c r="G139" s="121"/>
      <c r="H139" s="121">
        <f>IF($C$4="Neattiecināmās izmaksas",IF('10a+c+n'!$Q139="N",'10a+c+n'!H139,0))</f>
        <v>0</v>
      </c>
      <c r="I139" s="121"/>
      <c r="J139" s="121"/>
      <c r="K139" s="122">
        <f>IF($C$4="Neattiecināmās izmaksas",IF('10a+c+n'!$Q139="N",'10a+c+n'!K139,0))</f>
        <v>0</v>
      </c>
      <c r="L139" s="83">
        <f>IF($C$4="Neattiecināmās izmaksas",IF('10a+c+n'!$Q139="N",'10a+c+n'!L139,0))</f>
        <v>0</v>
      </c>
      <c r="M139" s="121">
        <f>IF($C$4="Neattiecināmās izmaksas",IF('10a+c+n'!$Q139="N",'10a+c+n'!M139,0))</f>
        <v>0</v>
      </c>
      <c r="N139" s="121">
        <f>IF($C$4="Neattiecināmās izmaksas",IF('10a+c+n'!$Q139="N",'10a+c+n'!N139,0))</f>
        <v>0</v>
      </c>
      <c r="O139" s="121">
        <f>IF($C$4="Neattiecināmās izmaksas",IF('10a+c+n'!$Q139="N",'10a+c+n'!O139,0))</f>
        <v>0</v>
      </c>
      <c r="P139" s="122">
        <f>IF($C$4="Neattiecināmās izmaksas",IF('10a+c+n'!$Q139="N",'10a+c+n'!P139,0))</f>
        <v>0</v>
      </c>
    </row>
    <row r="140" spans="1:16" x14ac:dyDescent="0.2">
      <c r="A140" s="49">
        <f>IF(P140=0,0,IF(COUNTBLANK(P140)=1,0,COUNTA($P$14:P140)))</f>
        <v>0</v>
      </c>
      <c r="B140" s="21">
        <f>IF($C$4="Neattiecināmās izmaksas",IF('10a+c+n'!$Q140="N",'10a+c+n'!B140,0))</f>
        <v>0</v>
      </c>
      <c r="C140" s="21">
        <f>IF($C$4="Neattiecināmās izmaksas",IF('10a+c+n'!$Q140="N",'10a+c+n'!C140,0))</f>
        <v>0</v>
      </c>
      <c r="D140" s="21">
        <f>IF($C$4="Neattiecināmās izmaksas",IF('10a+c+n'!$Q140="N",'10a+c+n'!D140,0))</f>
        <v>0</v>
      </c>
      <c r="E140" s="42"/>
      <c r="F140" s="64"/>
      <c r="G140" s="121"/>
      <c r="H140" s="121">
        <f>IF($C$4="Neattiecināmās izmaksas",IF('10a+c+n'!$Q140="N",'10a+c+n'!H140,0))</f>
        <v>0</v>
      </c>
      <c r="I140" s="121"/>
      <c r="J140" s="121"/>
      <c r="K140" s="122">
        <f>IF($C$4="Neattiecināmās izmaksas",IF('10a+c+n'!$Q140="N",'10a+c+n'!K140,0))</f>
        <v>0</v>
      </c>
      <c r="L140" s="83">
        <f>IF($C$4="Neattiecināmās izmaksas",IF('10a+c+n'!$Q140="N",'10a+c+n'!L140,0))</f>
        <v>0</v>
      </c>
      <c r="M140" s="121">
        <f>IF($C$4="Neattiecināmās izmaksas",IF('10a+c+n'!$Q140="N",'10a+c+n'!M140,0))</f>
        <v>0</v>
      </c>
      <c r="N140" s="121">
        <f>IF($C$4="Neattiecināmās izmaksas",IF('10a+c+n'!$Q140="N",'10a+c+n'!N140,0))</f>
        <v>0</v>
      </c>
      <c r="O140" s="121">
        <f>IF($C$4="Neattiecināmās izmaksas",IF('10a+c+n'!$Q140="N",'10a+c+n'!O140,0))</f>
        <v>0</v>
      </c>
      <c r="P140" s="122">
        <f>IF($C$4="Neattiecināmās izmaksas",IF('10a+c+n'!$Q140="N",'10a+c+n'!P140,0))</f>
        <v>0</v>
      </c>
    </row>
    <row r="141" spans="1:16" x14ac:dyDescent="0.2">
      <c r="A141" s="49">
        <f>IF(P141=0,0,IF(COUNTBLANK(P141)=1,0,COUNTA($P$14:P141)))</f>
        <v>0</v>
      </c>
      <c r="B141" s="21">
        <f>IF($C$4="Neattiecināmās izmaksas",IF('10a+c+n'!$Q141="N",'10a+c+n'!B141,0))</f>
        <v>0</v>
      </c>
      <c r="C141" s="21">
        <f>IF($C$4="Neattiecināmās izmaksas",IF('10a+c+n'!$Q141="N",'10a+c+n'!C141,0))</f>
        <v>0</v>
      </c>
      <c r="D141" s="21">
        <f>IF($C$4="Neattiecināmās izmaksas",IF('10a+c+n'!$Q141="N",'10a+c+n'!D141,0))</f>
        <v>0</v>
      </c>
      <c r="E141" s="42"/>
      <c r="F141" s="64"/>
      <c r="G141" s="121"/>
      <c r="H141" s="121">
        <f>IF($C$4="Neattiecināmās izmaksas",IF('10a+c+n'!$Q141="N",'10a+c+n'!H141,0))</f>
        <v>0</v>
      </c>
      <c r="I141" s="121"/>
      <c r="J141" s="121"/>
      <c r="K141" s="122">
        <f>IF($C$4="Neattiecināmās izmaksas",IF('10a+c+n'!$Q141="N",'10a+c+n'!K141,0))</f>
        <v>0</v>
      </c>
      <c r="L141" s="83">
        <f>IF($C$4="Neattiecināmās izmaksas",IF('10a+c+n'!$Q141="N",'10a+c+n'!L141,0))</f>
        <v>0</v>
      </c>
      <c r="M141" s="121">
        <f>IF($C$4="Neattiecināmās izmaksas",IF('10a+c+n'!$Q141="N",'10a+c+n'!M141,0))</f>
        <v>0</v>
      </c>
      <c r="N141" s="121">
        <f>IF($C$4="Neattiecināmās izmaksas",IF('10a+c+n'!$Q141="N",'10a+c+n'!N141,0))</f>
        <v>0</v>
      </c>
      <c r="O141" s="121">
        <f>IF($C$4="Neattiecināmās izmaksas",IF('10a+c+n'!$Q141="N",'10a+c+n'!O141,0))</f>
        <v>0</v>
      </c>
      <c r="P141" s="122">
        <f>IF($C$4="Neattiecināmās izmaksas",IF('10a+c+n'!$Q141="N",'10a+c+n'!P141,0))</f>
        <v>0</v>
      </c>
    </row>
    <row r="142" spans="1:16" x14ac:dyDescent="0.2">
      <c r="A142" s="49">
        <f>IF(P142=0,0,IF(COUNTBLANK(P142)=1,0,COUNTA($P$14:P142)))</f>
        <v>0</v>
      </c>
      <c r="B142" s="21">
        <f>IF($C$4="Neattiecināmās izmaksas",IF('10a+c+n'!$Q142="N",'10a+c+n'!B142,0))</f>
        <v>0</v>
      </c>
      <c r="C142" s="21">
        <f>IF($C$4="Neattiecināmās izmaksas",IF('10a+c+n'!$Q142="N",'10a+c+n'!C142,0))</f>
        <v>0</v>
      </c>
      <c r="D142" s="21">
        <f>IF($C$4="Neattiecināmās izmaksas",IF('10a+c+n'!$Q142="N",'10a+c+n'!D142,0))</f>
        <v>0</v>
      </c>
      <c r="E142" s="42"/>
      <c r="F142" s="64"/>
      <c r="G142" s="121"/>
      <c r="H142" s="121">
        <f>IF($C$4="Neattiecināmās izmaksas",IF('10a+c+n'!$Q142="N",'10a+c+n'!H142,0))</f>
        <v>0</v>
      </c>
      <c r="I142" s="121"/>
      <c r="J142" s="121"/>
      <c r="K142" s="122">
        <f>IF($C$4="Neattiecināmās izmaksas",IF('10a+c+n'!$Q142="N",'10a+c+n'!K142,0))</f>
        <v>0</v>
      </c>
      <c r="L142" s="83">
        <f>IF($C$4="Neattiecināmās izmaksas",IF('10a+c+n'!$Q142="N",'10a+c+n'!L142,0))</f>
        <v>0</v>
      </c>
      <c r="M142" s="121">
        <f>IF($C$4="Neattiecināmās izmaksas",IF('10a+c+n'!$Q142="N",'10a+c+n'!M142,0))</f>
        <v>0</v>
      </c>
      <c r="N142" s="121">
        <f>IF($C$4="Neattiecināmās izmaksas",IF('10a+c+n'!$Q142="N",'10a+c+n'!N142,0))</f>
        <v>0</v>
      </c>
      <c r="O142" s="121">
        <f>IF($C$4="Neattiecināmās izmaksas",IF('10a+c+n'!$Q142="N",'10a+c+n'!O142,0))</f>
        <v>0</v>
      </c>
      <c r="P142" s="122">
        <f>IF($C$4="Neattiecināmās izmaksas",IF('10a+c+n'!$Q142="N",'10a+c+n'!P142,0))</f>
        <v>0</v>
      </c>
    </row>
    <row r="143" spans="1:16" x14ac:dyDescent="0.2">
      <c r="A143" s="49">
        <f>IF(P143=0,0,IF(COUNTBLANK(P143)=1,0,COUNTA($P$14:P143)))</f>
        <v>0</v>
      </c>
      <c r="B143" s="21">
        <f>IF($C$4="Neattiecināmās izmaksas",IF('10a+c+n'!$Q143="N",'10a+c+n'!B143,0))</f>
        <v>0</v>
      </c>
      <c r="C143" s="21">
        <f>IF($C$4="Neattiecināmās izmaksas",IF('10a+c+n'!$Q143="N",'10a+c+n'!C143,0))</f>
        <v>0</v>
      </c>
      <c r="D143" s="21">
        <f>IF($C$4="Neattiecināmās izmaksas",IF('10a+c+n'!$Q143="N",'10a+c+n'!D143,0))</f>
        <v>0</v>
      </c>
      <c r="E143" s="42"/>
      <c r="F143" s="64"/>
      <c r="G143" s="121"/>
      <c r="H143" s="121">
        <f>IF($C$4="Neattiecināmās izmaksas",IF('10a+c+n'!$Q143="N",'10a+c+n'!H143,0))</f>
        <v>0</v>
      </c>
      <c r="I143" s="121"/>
      <c r="J143" s="121"/>
      <c r="K143" s="122">
        <f>IF($C$4="Neattiecināmās izmaksas",IF('10a+c+n'!$Q143="N",'10a+c+n'!K143,0))</f>
        <v>0</v>
      </c>
      <c r="L143" s="83">
        <f>IF($C$4="Neattiecināmās izmaksas",IF('10a+c+n'!$Q143="N",'10a+c+n'!L143,0))</f>
        <v>0</v>
      </c>
      <c r="M143" s="121">
        <f>IF($C$4="Neattiecināmās izmaksas",IF('10a+c+n'!$Q143="N",'10a+c+n'!M143,0))</f>
        <v>0</v>
      </c>
      <c r="N143" s="121">
        <f>IF($C$4="Neattiecināmās izmaksas",IF('10a+c+n'!$Q143="N",'10a+c+n'!N143,0))</f>
        <v>0</v>
      </c>
      <c r="O143" s="121">
        <f>IF($C$4="Neattiecināmās izmaksas",IF('10a+c+n'!$Q143="N",'10a+c+n'!O143,0))</f>
        <v>0</v>
      </c>
      <c r="P143" s="122">
        <f>IF($C$4="Neattiecināmās izmaksas",IF('10a+c+n'!$Q143="N",'10a+c+n'!P143,0))</f>
        <v>0</v>
      </c>
    </row>
    <row r="144" spans="1:16" x14ac:dyDescent="0.2">
      <c r="A144" s="49">
        <f>IF(P144=0,0,IF(COUNTBLANK(P144)=1,0,COUNTA($P$14:P144)))</f>
        <v>0</v>
      </c>
      <c r="B144" s="21">
        <f>IF($C$4="Neattiecināmās izmaksas",IF('10a+c+n'!$Q144="N",'10a+c+n'!B144,0))</f>
        <v>0</v>
      </c>
      <c r="C144" s="21">
        <f>IF($C$4="Neattiecināmās izmaksas",IF('10a+c+n'!$Q144="N",'10a+c+n'!C144,0))</f>
        <v>0</v>
      </c>
      <c r="D144" s="21">
        <f>IF($C$4="Neattiecināmās izmaksas",IF('10a+c+n'!$Q144="N",'10a+c+n'!D144,0))</f>
        <v>0</v>
      </c>
      <c r="E144" s="42"/>
      <c r="F144" s="64"/>
      <c r="G144" s="121"/>
      <c r="H144" s="121">
        <f>IF($C$4="Neattiecināmās izmaksas",IF('10a+c+n'!$Q144="N",'10a+c+n'!H144,0))</f>
        <v>0</v>
      </c>
      <c r="I144" s="121"/>
      <c r="J144" s="121"/>
      <c r="K144" s="122">
        <f>IF($C$4="Neattiecināmās izmaksas",IF('10a+c+n'!$Q144="N",'10a+c+n'!K144,0))</f>
        <v>0</v>
      </c>
      <c r="L144" s="83">
        <f>IF($C$4="Neattiecināmās izmaksas",IF('10a+c+n'!$Q144="N",'10a+c+n'!L144,0))</f>
        <v>0</v>
      </c>
      <c r="M144" s="121">
        <f>IF($C$4="Neattiecināmās izmaksas",IF('10a+c+n'!$Q144="N",'10a+c+n'!M144,0))</f>
        <v>0</v>
      </c>
      <c r="N144" s="121">
        <f>IF($C$4="Neattiecināmās izmaksas",IF('10a+c+n'!$Q144="N",'10a+c+n'!N144,0))</f>
        <v>0</v>
      </c>
      <c r="O144" s="121">
        <f>IF($C$4="Neattiecināmās izmaksas",IF('10a+c+n'!$Q144="N",'10a+c+n'!O144,0))</f>
        <v>0</v>
      </c>
      <c r="P144" s="122">
        <f>IF($C$4="Neattiecināmās izmaksas",IF('10a+c+n'!$Q144="N",'10a+c+n'!P144,0))</f>
        <v>0</v>
      </c>
    </row>
    <row r="145" spans="1:16" x14ac:dyDescent="0.2">
      <c r="A145" s="49">
        <f>IF(P145=0,0,IF(COUNTBLANK(P145)=1,0,COUNTA($P$14:P145)))</f>
        <v>0</v>
      </c>
      <c r="B145" s="21">
        <f>IF($C$4="Neattiecināmās izmaksas",IF('10a+c+n'!$Q145="N",'10a+c+n'!B145,0))</f>
        <v>0</v>
      </c>
      <c r="C145" s="21">
        <f>IF($C$4="Neattiecināmās izmaksas",IF('10a+c+n'!$Q145="N",'10a+c+n'!C145,0))</f>
        <v>0</v>
      </c>
      <c r="D145" s="21">
        <f>IF($C$4="Neattiecināmās izmaksas",IF('10a+c+n'!$Q145="N",'10a+c+n'!D145,0))</f>
        <v>0</v>
      </c>
      <c r="E145" s="42"/>
      <c r="F145" s="64"/>
      <c r="G145" s="121"/>
      <c r="H145" s="121">
        <f>IF($C$4="Neattiecināmās izmaksas",IF('10a+c+n'!$Q145="N",'10a+c+n'!H145,0))</f>
        <v>0</v>
      </c>
      <c r="I145" s="121"/>
      <c r="J145" s="121"/>
      <c r="K145" s="122">
        <f>IF($C$4="Neattiecināmās izmaksas",IF('10a+c+n'!$Q145="N",'10a+c+n'!K145,0))</f>
        <v>0</v>
      </c>
      <c r="L145" s="83">
        <f>IF($C$4="Neattiecināmās izmaksas",IF('10a+c+n'!$Q145="N",'10a+c+n'!L145,0))</f>
        <v>0</v>
      </c>
      <c r="M145" s="121">
        <f>IF($C$4="Neattiecināmās izmaksas",IF('10a+c+n'!$Q145="N",'10a+c+n'!M145,0))</f>
        <v>0</v>
      </c>
      <c r="N145" s="121">
        <f>IF($C$4="Neattiecināmās izmaksas",IF('10a+c+n'!$Q145="N",'10a+c+n'!N145,0))</f>
        <v>0</v>
      </c>
      <c r="O145" s="121">
        <f>IF($C$4="Neattiecināmās izmaksas",IF('10a+c+n'!$Q145="N",'10a+c+n'!O145,0))</f>
        <v>0</v>
      </c>
      <c r="P145" s="122">
        <f>IF($C$4="Neattiecināmās izmaksas",IF('10a+c+n'!$Q145="N",'10a+c+n'!P145,0))</f>
        <v>0</v>
      </c>
    </row>
    <row r="146" spans="1:16" x14ac:dyDescent="0.2">
      <c r="A146" s="49">
        <f>IF(P146=0,0,IF(COUNTBLANK(P146)=1,0,COUNTA($P$14:P146)))</f>
        <v>0</v>
      </c>
      <c r="B146" s="21">
        <f>IF($C$4="Neattiecināmās izmaksas",IF('10a+c+n'!$Q146="N",'10a+c+n'!B146,0))</f>
        <v>0</v>
      </c>
      <c r="C146" s="21">
        <f>IF($C$4="Neattiecināmās izmaksas",IF('10a+c+n'!$Q146="N",'10a+c+n'!C146,0))</f>
        <v>0</v>
      </c>
      <c r="D146" s="21">
        <f>IF($C$4="Neattiecināmās izmaksas",IF('10a+c+n'!$Q146="N",'10a+c+n'!D146,0))</f>
        <v>0</v>
      </c>
      <c r="E146" s="42"/>
      <c r="F146" s="64"/>
      <c r="G146" s="121"/>
      <c r="H146" s="121">
        <f>IF($C$4="Neattiecināmās izmaksas",IF('10a+c+n'!$Q146="N",'10a+c+n'!H146,0))</f>
        <v>0</v>
      </c>
      <c r="I146" s="121"/>
      <c r="J146" s="121"/>
      <c r="K146" s="122">
        <f>IF($C$4="Neattiecināmās izmaksas",IF('10a+c+n'!$Q146="N",'10a+c+n'!K146,0))</f>
        <v>0</v>
      </c>
      <c r="L146" s="83">
        <f>IF($C$4="Neattiecināmās izmaksas",IF('10a+c+n'!$Q146="N",'10a+c+n'!L146,0))</f>
        <v>0</v>
      </c>
      <c r="M146" s="121">
        <f>IF($C$4="Neattiecināmās izmaksas",IF('10a+c+n'!$Q146="N",'10a+c+n'!M146,0))</f>
        <v>0</v>
      </c>
      <c r="N146" s="121">
        <f>IF($C$4="Neattiecināmās izmaksas",IF('10a+c+n'!$Q146="N",'10a+c+n'!N146,0))</f>
        <v>0</v>
      </c>
      <c r="O146" s="121">
        <f>IF($C$4="Neattiecināmās izmaksas",IF('10a+c+n'!$Q146="N",'10a+c+n'!O146,0))</f>
        <v>0</v>
      </c>
      <c r="P146" s="122">
        <f>IF($C$4="Neattiecināmās izmaksas",IF('10a+c+n'!$Q146="N",'10a+c+n'!P146,0))</f>
        <v>0</v>
      </c>
    </row>
    <row r="147" spans="1:16" x14ac:dyDescent="0.2">
      <c r="A147" s="49">
        <f>IF(P147=0,0,IF(COUNTBLANK(P147)=1,0,COUNTA($P$14:P147)))</f>
        <v>0</v>
      </c>
      <c r="B147" s="21">
        <f>IF($C$4="Neattiecināmās izmaksas",IF('10a+c+n'!$Q147="N",'10a+c+n'!B147,0))</f>
        <v>0</v>
      </c>
      <c r="C147" s="21">
        <f>IF($C$4="Neattiecināmās izmaksas",IF('10a+c+n'!$Q147="N",'10a+c+n'!C147,0))</f>
        <v>0</v>
      </c>
      <c r="D147" s="21">
        <f>IF($C$4="Neattiecināmās izmaksas",IF('10a+c+n'!$Q147="N",'10a+c+n'!D147,0))</f>
        <v>0</v>
      </c>
      <c r="E147" s="42"/>
      <c r="F147" s="64"/>
      <c r="G147" s="121"/>
      <c r="H147" s="121">
        <f>IF($C$4="Neattiecināmās izmaksas",IF('10a+c+n'!$Q147="N",'10a+c+n'!H147,0))</f>
        <v>0</v>
      </c>
      <c r="I147" s="121"/>
      <c r="J147" s="121"/>
      <c r="K147" s="122">
        <f>IF($C$4="Neattiecināmās izmaksas",IF('10a+c+n'!$Q147="N",'10a+c+n'!K147,0))</f>
        <v>0</v>
      </c>
      <c r="L147" s="83">
        <f>IF($C$4="Neattiecināmās izmaksas",IF('10a+c+n'!$Q147="N",'10a+c+n'!L147,0))</f>
        <v>0</v>
      </c>
      <c r="M147" s="121">
        <f>IF($C$4="Neattiecināmās izmaksas",IF('10a+c+n'!$Q147="N",'10a+c+n'!M147,0))</f>
        <v>0</v>
      </c>
      <c r="N147" s="121">
        <f>IF($C$4="Neattiecināmās izmaksas",IF('10a+c+n'!$Q147="N",'10a+c+n'!N147,0))</f>
        <v>0</v>
      </c>
      <c r="O147" s="121">
        <f>IF($C$4="Neattiecināmās izmaksas",IF('10a+c+n'!$Q147="N",'10a+c+n'!O147,0))</f>
        <v>0</v>
      </c>
      <c r="P147" s="122">
        <f>IF($C$4="Neattiecināmās izmaksas",IF('10a+c+n'!$Q147="N",'10a+c+n'!P147,0))</f>
        <v>0</v>
      </c>
    </row>
    <row r="148" spans="1:16" x14ac:dyDescent="0.2">
      <c r="A148" s="49">
        <f>IF(P148=0,0,IF(COUNTBLANK(P148)=1,0,COUNTA($P$14:P148)))</f>
        <v>0</v>
      </c>
      <c r="B148" s="21">
        <f>IF($C$4="Neattiecināmās izmaksas",IF('10a+c+n'!$Q148="N",'10a+c+n'!B148,0))</f>
        <v>0</v>
      </c>
      <c r="C148" s="21">
        <f>IF($C$4="Neattiecināmās izmaksas",IF('10a+c+n'!$Q148="N",'10a+c+n'!C148,0))</f>
        <v>0</v>
      </c>
      <c r="D148" s="21">
        <f>IF($C$4="Neattiecināmās izmaksas",IF('10a+c+n'!$Q148="N",'10a+c+n'!D148,0))</f>
        <v>0</v>
      </c>
      <c r="E148" s="42"/>
      <c r="F148" s="64"/>
      <c r="G148" s="121"/>
      <c r="H148" s="121">
        <f>IF($C$4="Neattiecināmās izmaksas",IF('10a+c+n'!$Q148="N",'10a+c+n'!H148,0))</f>
        <v>0</v>
      </c>
      <c r="I148" s="121"/>
      <c r="J148" s="121"/>
      <c r="K148" s="122">
        <f>IF($C$4="Neattiecināmās izmaksas",IF('10a+c+n'!$Q148="N",'10a+c+n'!K148,0))</f>
        <v>0</v>
      </c>
      <c r="L148" s="83">
        <f>IF($C$4="Neattiecināmās izmaksas",IF('10a+c+n'!$Q148="N",'10a+c+n'!L148,0))</f>
        <v>0</v>
      </c>
      <c r="M148" s="121">
        <f>IF($C$4="Neattiecināmās izmaksas",IF('10a+c+n'!$Q148="N",'10a+c+n'!M148,0))</f>
        <v>0</v>
      </c>
      <c r="N148" s="121">
        <f>IF($C$4="Neattiecināmās izmaksas",IF('10a+c+n'!$Q148="N",'10a+c+n'!N148,0))</f>
        <v>0</v>
      </c>
      <c r="O148" s="121">
        <f>IF($C$4="Neattiecināmās izmaksas",IF('10a+c+n'!$Q148="N",'10a+c+n'!O148,0))</f>
        <v>0</v>
      </c>
      <c r="P148" s="122">
        <f>IF($C$4="Neattiecināmās izmaksas",IF('10a+c+n'!$Q148="N",'10a+c+n'!P148,0))</f>
        <v>0</v>
      </c>
    </row>
    <row r="149" spans="1:16" x14ac:dyDescent="0.2">
      <c r="A149" s="49">
        <f>IF(P149=0,0,IF(COUNTBLANK(P149)=1,0,COUNTA($P$14:P149)))</f>
        <v>0</v>
      </c>
      <c r="B149" s="21">
        <f>IF($C$4="Neattiecināmās izmaksas",IF('10a+c+n'!$Q149="N",'10a+c+n'!B149,0))</f>
        <v>0</v>
      </c>
      <c r="C149" s="21">
        <f>IF($C$4="Neattiecināmās izmaksas",IF('10a+c+n'!$Q149="N",'10a+c+n'!C149,0))</f>
        <v>0</v>
      </c>
      <c r="D149" s="21">
        <f>IF($C$4="Neattiecināmās izmaksas",IF('10a+c+n'!$Q149="N",'10a+c+n'!D149,0))</f>
        <v>0</v>
      </c>
      <c r="E149" s="42"/>
      <c r="F149" s="64"/>
      <c r="G149" s="121"/>
      <c r="H149" s="121">
        <f>IF($C$4="Neattiecināmās izmaksas",IF('10a+c+n'!$Q149="N",'10a+c+n'!H149,0))</f>
        <v>0</v>
      </c>
      <c r="I149" s="121"/>
      <c r="J149" s="121"/>
      <c r="K149" s="122">
        <f>IF($C$4="Neattiecināmās izmaksas",IF('10a+c+n'!$Q149="N",'10a+c+n'!K149,0))</f>
        <v>0</v>
      </c>
      <c r="L149" s="83">
        <f>IF($C$4="Neattiecināmās izmaksas",IF('10a+c+n'!$Q149="N",'10a+c+n'!L149,0))</f>
        <v>0</v>
      </c>
      <c r="M149" s="121">
        <f>IF($C$4="Neattiecināmās izmaksas",IF('10a+c+n'!$Q149="N",'10a+c+n'!M149,0))</f>
        <v>0</v>
      </c>
      <c r="N149" s="121">
        <f>IF($C$4="Neattiecināmās izmaksas",IF('10a+c+n'!$Q149="N",'10a+c+n'!N149,0))</f>
        <v>0</v>
      </c>
      <c r="O149" s="121">
        <f>IF($C$4="Neattiecināmās izmaksas",IF('10a+c+n'!$Q149="N",'10a+c+n'!O149,0))</f>
        <v>0</v>
      </c>
      <c r="P149" s="122">
        <f>IF($C$4="Neattiecināmās izmaksas",IF('10a+c+n'!$Q149="N",'10a+c+n'!P149,0))</f>
        <v>0</v>
      </c>
    </row>
    <row r="150" spans="1:16" x14ac:dyDescent="0.2">
      <c r="A150" s="49">
        <f>IF(P150=0,0,IF(COUNTBLANK(P150)=1,0,COUNTA($P$14:P150)))</f>
        <v>0</v>
      </c>
      <c r="B150" s="21">
        <f>IF($C$4="Neattiecināmās izmaksas",IF('10a+c+n'!$Q150="N",'10a+c+n'!B150,0))</f>
        <v>0</v>
      </c>
      <c r="C150" s="21">
        <f>IF($C$4="Neattiecināmās izmaksas",IF('10a+c+n'!$Q150="N",'10a+c+n'!C150,0))</f>
        <v>0</v>
      </c>
      <c r="D150" s="21">
        <f>IF($C$4="Neattiecināmās izmaksas",IF('10a+c+n'!$Q150="N",'10a+c+n'!D150,0))</f>
        <v>0</v>
      </c>
      <c r="E150" s="42"/>
      <c r="F150" s="64"/>
      <c r="G150" s="121"/>
      <c r="H150" s="121">
        <f>IF($C$4="Neattiecināmās izmaksas",IF('10a+c+n'!$Q150="N",'10a+c+n'!H150,0))</f>
        <v>0</v>
      </c>
      <c r="I150" s="121"/>
      <c r="J150" s="121"/>
      <c r="K150" s="122">
        <f>IF($C$4="Neattiecināmās izmaksas",IF('10a+c+n'!$Q150="N",'10a+c+n'!K150,0))</f>
        <v>0</v>
      </c>
      <c r="L150" s="83">
        <f>IF($C$4="Neattiecināmās izmaksas",IF('10a+c+n'!$Q150="N",'10a+c+n'!L150,0))</f>
        <v>0</v>
      </c>
      <c r="M150" s="121">
        <f>IF($C$4="Neattiecināmās izmaksas",IF('10a+c+n'!$Q150="N",'10a+c+n'!M150,0))</f>
        <v>0</v>
      </c>
      <c r="N150" s="121">
        <f>IF($C$4="Neattiecināmās izmaksas",IF('10a+c+n'!$Q150="N",'10a+c+n'!N150,0))</f>
        <v>0</v>
      </c>
      <c r="O150" s="121">
        <f>IF($C$4="Neattiecināmās izmaksas",IF('10a+c+n'!$Q150="N",'10a+c+n'!O150,0))</f>
        <v>0</v>
      </c>
      <c r="P150" s="122">
        <f>IF($C$4="Neattiecināmās izmaksas",IF('10a+c+n'!$Q150="N",'10a+c+n'!P150,0))</f>
        <v>0</v>
      </c>
    </row>
    <row r="151" spans="1:16" x14ac:dyDescent="0.2">
      <c r="A151" s="49">
        <f>IF(P151=0,0,IF(COUNTBLANK(P151)=1,0,COUNTA($P$14:P151)))</f>
        <v>0</v>
      </c>
      <c r="B151" s="21">
        <f>IF($C$4="Neattiecināmās izmaksas",IF('10a+c+n'!$Q151="N",'10a+c+n'!B151,0))</f>
        <v>0</v>
      </c>
      <c r="C151" s="21">
        <f>IF($C$4="Neattiecināmās izmaksas",IF('10a+c+n'!$Q151="N",'10a+c+n'!C151,0))</f>
        <v>0</v>
      </c>
      <c r="D151" s="21">
        <f>IF($C$4="Neattiecināmās izmaksas",IF('10a+c+n'!$Q151="N",'10a+c+n'!D151,0))</f>
        <v>0</v>
      </c>
      <c r="E151" s="42"/>
      <c r="F151" s="64"/>
      <c r="G151" s="121"/>
      <c r="H151" s="121">
        <f>IF($C$4="Neattiecināmās izmaksas",IF('10a+c+n'!$Q151="N",'10a+c+n'!H151,0))</f>
        <v>0</v>
      </c>
      <c r="I151" s="121"/>
      <c r="J151" s="121"/>
      <c r="K151" s="122">
        <f>IF($C$4="Neattiecināmās izmaksas",IF('10a+c+n'!$Q151="N",'10a+c+n'!K151,0))</f>
        <v>0</v>
      </c>
      <c r="L151" s="83">
        <f>IF($C$4="Neattiecināmās izmaksas",IF('10a+c+n'!$Q151="N",'10a+c+n'!L151,0))</f>
        <v>0</v>
      </c>
      <c r="M151" s="121">
        <f>IF($C$4="Neattiecināmās izmaksas",IF('10a+c+n'!$Q151="N",'10a+c+n'!M151,0))</f>
        <v>0</v>
      </c>
      <c r="N151" s="121">
        <f>IF($C$4="Neattiecināmās izmaksas",IF('10a+c+n'!$Q151="N",'10a+c+n'!N151,0))</f>
        <v>0</v>
      </c>
      <c r="O151" s="121">
        <f>IF($C$4="Neattiecināmās izmaksas",IF('10a+c+n'!$Q151="N",'10a+c+n'!O151,0))</f>
        <v>0</v>
      </c>
      <c r="P151" s="122">
        <f>IF($C$4="Neattiecināmās izmaksas",IF('10a+c+n'!$Q151="N",'10a+c+n'!P151,0))</f>
        <v>0</v>
      </c>
    </row>
    <row r="152" spans="1:16" x14ac:dyDescent="0.2">
      <c r="A152" s="49">
        <f>IF(P152=0,0,IF(COUNTBLANK(P152)=1,0,COUNTA($P$14:P152)))</f>
        <v>0</v>
      </c>
      <c r="B152" s="21">
        <f>IF($C$4="Neattiecināmās izmaksas",IF('10a+c+n'!$Q152="N",'10a+c+n'!B152,0))</f>
        <v>0</v>
      </c>
      <c r="C152" s="21">
        <f>IF($C$4="Neattiecināmās izmaksas",IF('10a+c+n'!$Q152="N",'10a+c+n'!C152,0))</f>
        <v>0</v>
      </c>
      <c r="D152" s="21">
        <f>IF($C$4="Neattiecināmās izmaksas",IF('10a+c+n'!$Q152="N",'10a+c+n'!D152,0))</f>
        <v>0</v>
      </c>
      <c r="E152" s="42"/>
      <c r="F152" s="64"/>
      <c r="G152" s="121"/>
      <c r="H152" s="121">
        <f>IF($C$4="Neattiecināmās izmaksas",IF('10a+c+n'!$Q152="N",'10a+c+n'!H152,0))</f>
        <v>0</v>
      </c>
      <c r="I152" s="121"/>
      <c r="J152" s="121"/>
      <c r="K152" s="122">
        <f>IF($C$4="Neattiecināmās izmaksas",IF('10a+c+n'!$Q152="N",'10a+c+n'!K152,0))</f>
        <v>0</v>
      </c>
      <c r="L152" s="83">
        <f>IF($C$4="Neattiecināmās izmaksas",IF('10a+c+n'!$Q152="N",'10a+c+n'!L152,0))</f>
        <v>0</v>
      </c>
      <c r="M152" s="121">
        <f>IF($C$4="Neattiecināmās izmaksas",IF('10a+c+n'!$Q152="N",'10a+c+n'!M152,0))</f>
        <v>0</v>
      </c>
      <c r="N152" s="121">
        <f>IF($C$4="Neattiecināmās izmaksas",IF('10a+c+n'!$Q152="N",'10a+c+n'!N152,0))</f>
        <v>0</v>
      </c>
      <c r="O152" s="121">
        <f>IF($C$4="Neattiecināmās izmaksas",IF('10a+c+n'!$Q152="N",'10a+c+n'!O152,0))</f>
        <v>0</v>
      </c>
      <c r="P152" s="122">
        <f>IF($C$4="Neattiecināmās izmaksas",IF('10a+c+n'!$Q152="N",'10a+c+n'!P152,0))</f>
        <v>0</v>
      </c>
    </row>
    <row r="153" spans="1:16" x14ac:dyDescent="0.2">
      <c r="A153" s="49">
        <f>IF(P153=0,0,IF(COUNTBLANK(P153)=1,0,COUNTA($P$14:P153)))</f>
        <v>0</v>
      </c>
      <c r="B153" s="21">
        <f>IF($C$4="Neattiecināmās izmaksas",IF('10a+c+n'!$Q153="N",'10a+c+n'!B153,0))</f>
        <v>0</v>
      </c>
      <c r="C153" s="21">
        <f>IF($C$4="Neattiecināmās izmaksas",IF('10a+c+n'!$Q153="N",'10a+c+n'!C153,0))</f>
        <v>0</v>
      </c>
      <c r="D153" s="21">
        <f>IF($C$4="Neattiecināmās izmaksas",IF('10a+c+n'!$Q153="N",'10a+c+n'!D153,0))</f>
        <v>0</v>
      </c>
      <c r="E153" s="42"/>
      <c r="F153" s="64"/>
      <c r="G153" s="121"/>
      <c r="H153" s="121">
        <f>IF($C$4="Neattiecināmās izmaksas",IF('10a+c+n'!$Q153="N",'10a+c+n'!H153,0))</f>
        <v>0</v>
      </c>
      <c r="I153" s="121"/>
      <c r="J153" s="121"/>
      <c r="K153" s="122">
        <f>IF($C$4="Neattiecināmās izmaksas",IF('10a+c+n'!$Q153="N",'10a+c+n'!K153,0))</f>
        <v>0</v>
      </c>
      <c r="L153" s="83">
        <f>IF($C$4="Neattiecināmās izmaksas",IF('10a+c+n'!$Q153="N",'10a+c+n'!L153,0))</f>
        <v>0</v>
      </c>
      <c r="M153" s="121">
        <f>IF($C$4="Neattiecināmās izmaksas",IF('10a+c+n'!$Q153="N",'10a+c+n'!M153,0))</f>
        <v>0</v>
      </c>
      <c r="N153" s="121">
        <f>IF($C$4="Neattiecināmās izmaksas",IF('10a+c+n'!$Q153="N",'10a+c+n'!N153,0))</f>
        <v>0</v>
      </c>
      <c r="O153" s="121">
        <f>IF($C$4="Neattiecināmās izmaksas",IF('10a+c+n'!$Q153="N",'10a+c+n'!O153,0))</f>
        <v>0</v>
      </c>
      <c r="P153" s="122">
        <f>IF($C$4="Neattiecināmās izmaksas",IF('10a+c+n'!$Q153="N",'10a+c+n'!P153,0))</f>
        <v>0</v>
      </c>
    </row>
    <row r="154" spans="1:16" x14ac:dyDescent="0.2">
      <c r="A154" s="49">
        <f>IF(P154=0,0,IF(COUNTBLANK(P154)=1,0,COUNTA($P$14:P154)))</f>
        <v>0</v>
      </c>
      <c r="B154" s="21">
        <f>IF($C$4="Neattiecināmās izmaksas",IF('10a+c+n'!$Q154="N",'10a+c+n'!B154,0))</f>
        <v>0</v>
      </c>
      <c r="C154" s="21">
        <f>IF($C$4="Neattiecināmās izmaksas",IF('10a+c+n'!$Q154="N",'10a+c+n'!C154,0))</f>
        <v>0</v>
      </c>
      <c r="D154" s="21">
        <f>IF($C$4="Neattiecināmās izmaksas",IF('10a+c+n'!$Q154="N",'10a+c+n'!D154,0))</f>
        <v>0</v>
      </c>
      <c r="E154" s="42"/>
      <c r="F154" s="64"/>
      <c r="G154" s="121"/>
      <c r="H154" s="121">
        <f>IF($C$4="Neattiecināmās izmaksas",IF('10a+c+n'!$Q154="N",'10a+c+n'!H154,0))</f>
        <v>0</v>
      </c>
      <c r="I154" s="121"/>
      <c r="J154" s="121"/>
      <c r="K154" s="122">
        <f>IF($C$4="Neattiecināmās izmaksas",IF('10a+c+n'!$Q154="N",'10a+c+n'!K154,0))</f>
        <v>0</v>
      </c>
      <c r="L154" s="83">
        <f>IF($C$4="Neattiecināmās izmaksas",IF('10a+c+n'!$Q154="N",'10a+c+n'!L154,0))</f>
        <v>0</v>
      </c>
      <c r="M154" s="121">
        <f>IF($C$4="Neattiecināmās izmaksas",IF('10a+c+n'!$Q154="N",'10a+c+n'!M154,0))</f>
        <v>0</v>
      </c>
      <c r="N154" s="121">
        <f>IF($C$4="Neattiecināmās izmaksas",IF('10a+c+n'!$Q154="N",'10a+c+n'!N154,0))</f>
        <v>0</v>
      </c>
      <c r="O154" s="121">
        <f>IF($C$4="Neattiecināmās izmaksas",IF('10a+c+n'!$Q154="N",'10a+c+n'!O154,0))</f>
        <v>0</v>
      </c>
      <c r="P154" s="122">
        <f>IF($C$4="Neattiecināmās izmaksas",IF('10a+c+n'!$Q154="N",'10a+c+n'!P154,0))</f>
        <v>0</v>
      </c>
    </row>
    <row r="155" spans="1:16" x14ac:dyDescent="0.2">
      <c r="A155" s="49">
        <f>IF(P155=0,0,IF(COUNTBLANK(P155)=1,0,COUNTA($P$14:P155)))</f>
        <v>0</v>
      </c>
      <c r="B155" s="21">
        <f>IF($C$4="Neattiecināmās izmaksas",IF('10a+c+n'!$Q155="N",'10a+c+n'!B155,0))</f>
        <v>0</v>
      </c>
      <c r="C155" s="21">
        <f>IF($C$4="Neattiecināmās izmaksas",IF('10a+c+n'!$Q155="N",'10a+c+n'!C155,0))</f>
        <v>0</v>
      </c>
      <c r="D155" s="21">
        <f>IF($C$4="Neattiecināmās izmaksas",IF('10a+c+n'!$Q155="N",'10a+c+n'!D155,0))</f>
        <v>0</v>
      </c>
      <c r="E155" s="42"/>
      <c r="F155" s="64"/>
      <c r="G155" s="121"/>
      <c r="H155" s="121">
        <f>IF($C$4="Neattiecināmās izmaksas",IF('10a+c+n'!$Q155="N",'10a+c+n'!H155,0))</f>
        <v>0</v>
      </c>
      <c r="I155" s="121"/>
      <c r="J155" s="121"/>
      <c r="K155" s="122">
        <f>IF($C$4="Neattiecināmās izmaksas",IF('10a+c+n'!$Q155="N",'10a+c+n'!K155,0))</f>
        <v>0</v>
      </c>
      <c r="L155" s="83">
        <f>IF($C$4="Neattiecināmās izmaksas",IF('10a+c+n'!$Q155="N",'10a+c+n'!L155,0))</f>
        <v>0</v>
      </c>
      <c r="M155" s="121">
        <f>IF($C$4="Neattiecināmās izmaksas",IF('10a+c+n'!$Q155="N",'10a+c+n'!M155,0))</f>
        <v>0</v>
      </c>
      <c r="N155" s="121">
        <f>IF($C$4="Neattiecināmās izmaksas",IF('10a+c+n'!$Q155="N",'10a+c+n'!N155,0))</f>
        <v>0</v>
      </c>
      <c r="O155" s="121">
        <f>IF($C$4="Neattiecināmās izmaksas",IF('10a+c+n'!$Q155="N",'10a+c+n'!O155,0))</f>
        <v>0</v>
      </c>
      <c r="P155" s="122">
        <f>IF($C$4="Neattiecināmās izmaksas",IF('10a+c+n'!$Q155="N",'10a+c+n'!P155,0))</f>
        <v>0</v>
      </c>
    </row>
    <row r="156" spans="1:16" x14ac:dyDescent="0.2">
      <c r="A156" s="49">
        <f>IF(P156=0,0,IF(COUNTBLANK(P156)=1,0,COUNTA($P$14:P156)))</f>
        <v>0</v>
      </c>
      <c r="B156" s="21">
        <f>IF($C$4="Neattiecināmās izmaksas",IF('10a+c+n'!$Q156="N",'10a+c+n'!B156,0))</f>
        <v>0</v>
      </c>
      <c r="C156" s="21">
        <f>IF($C$4="Neattiecināmās izmaksas",IF('10a+c+n'!$Q156="N",'10a+c+n'!C156,0))</f>
        <v>0</v>
      </c>
      <c r="D156" s="21">
        <f>IF($C$4="Neattiecināmās izmaksas",IF('10a+c+n'!$Q156="N",'10a+c+n'!D156,0))</f>
        <v>0</v>
      </c>
      <c r="E156" s="42"/>
      <c r="F156" s="64"/>
      <c r="G156" s="121"/>
      <c r="H156" s="121">
        <f>IF($C$4="Neattiecināmās izmaksas",IF('10a+c+n'!$Q156="N",'10a+c+n'!H156,0))</f>
        <v>0</v>
      </c>
      <c r="I156" s="121"/>
      <c r="J156" s="121"/>
      <c r="K156" s="122">
        <f>IF($C$4="Neattiecināmās izmaksas",IF('10a+c+n'!$Q156="N",'10a+c+n'!K156,0))</f>
        <v>0</v>
      </c>
      <c r="L156" s="83">
        <f>IF($C$4="Neattiecināmās izmaksas",IF('10a+c+n'!$Q156="N",'10a+c+n'!L156,0))</f>
        <v>0</v>
      </c>
      <c r="M156" s="121">
        <f>IF($C$4="Neattiecināmās izmaksas",IF('10a+c+n'!$Q156="N",'10a+c+n'!M156,0))</f>
        <v>0</v>
      </c>
      <c r="N156" s="121">
        <f>IF($C$4="Neattiecināmās izmaksas",IF('10a+c+n'!$Q156="N",'10a+c+n'!N156,0))</f>
        <v>0</v>
      </c>
      <c r="O156" s="121">
        <f>IF($C$4="Neattiecināmās izmaksas",IF('10a+c+n'!$Q156="N",'10a+c+n'!O156,0))</f>
        <v>0</v>
      </c>
      <c r="P156" s="122">
        <f>IF($C$4="Neattiecināmās izmaksas",IF('10a+c+n'!$Q156="N",'10a+c+n'!P156,0))</f>
        <v>0</v>
      </c>
    </row>
    <row r="157" spans="1:16" x14ac:dyDescent="0.2">
      <c r="A157" s="49">
        <f>IF(P157=0,0,IF(COUNTBLANK(P157)=1,0,COUNTA($P$14:P157)))</f>
        <v>0</v>
      </c>
      <c r="B157" s="21">
        <f>IF($C$4="Neattiecināmās izmaksas",IF('10a+c+n'!$Q157="N",'10a+c+n'!B157,0))</f>
        <v>0</v>
      </c>
      <c r="C157" s="21">
        <f>IF($C$4="Neattiecināmās izmaksas",IF('10a+c+n'!$Q157="N",'10a+c+n'!C157,0))</f>
        <v>0</v>
      </c>
      <c r="D157" s="21">
        <f>IF($C$4="Neattiecināmās izmaksas",IF('10a+c+n'!$Q157="N",'10a+c+n'!D157,0))</f>
        <v>0</v>
      </c>
      <c r="E157" s="42"/>
      <c r="F157" s="64"/>
      <c r="G157" s="121"/>
      <c r="H157" s="121">
        <f>IF($C$4="Neattiecināmās izmaksas",IF('10a+c+n'!$Q157="N",'10a+c+n'!H157,0))</f>
        <v>0</v>
      </c>
      <c r="I157" s="121"/>
      <c r="J157" s="121"/>
      <c r="K157" s="122">
        <f>IF($C$4="Neattiecināmās izmaksas",IF('10a+c+n'!$Q157="N",'10a+c+n'!K157,0))</f>
        <v>0</v>
      </c>
      <c r="L157" s="83">
        <f>IF($C$4="Neattiecināmās izmaksas",IF('10a+c+n'!$Q157="N",'10a+c+n'!L157,0))</f>
        <v>0</v>
      </c>
      <c r="M157" s="121">
        <f>IF($C$4="Neattiecināmās izmaksas",IF('10a+c+n'!$Q157="N",'10a+c+n'!M157,0))</f>
        <v>0</v>
      </c>
      <c r="N157" s="121">
        <f>IF($C$4="Neattiecināmās izmaksas",IF('10a+c+n'!$Q157="N",'10a+c+n'!N157,0))</f>
        <v>0</v>
      </c>
      <c r="O157" s="121">
        <f>IF($C$4="Neattiecināmās izmaksas",IF('10a+c+n'!$Q157="N",'10a+c+n'!O157,0))</f>
        <v>0</v>
      </c>
      <c r="P157" s="122">
        <f>IF($C$4="Neattiecināmās izmaksas",IF('10a+c+n'!$Q157="N",'10a+c+n'!P157,0))</f>
        <v>0</v>
      </c>
    </row>
    <row r="158" spans="1:16" x14ac:dyDescent="0.2">
      <c r="A158" s="49">
        <f>IF(P158=0,0,IF(COUNTBLANK(P158)=1,0,COUNTA($P$14:P158)))</f>
        <v>0</v>
      </c>
      <c r="B158" s="21">
        <f>IF($C$4="Neattiecināmās izmaksas",IF('10a+c+n'!$Q158="N",'10a+c+n'!B158,0))</f>
        <v>0</v>
      </c>
      <c r="C158" s="21">
        <f>IF($C$4="Neattiecināmās izmaksas",IF('10a+c+n'!$Q158="N",'10a+c+n'!C158,0))</f>
        <v>0</v>
      </c>
      <c r="D158" s="21">
        <f>IF($C$4="Neattiecināmās izmaksas",IF('10a+c+n'!$Q158="N",'10a+c+n'!D158,0))</f>
        <v>0</v>
      </c>
      <c r="E158" s="42"/>
      <c r="F158" s="64"/>
      <c r="G158" s="121"/>
      <c r="H158" s="121">
        <f>IF($C$4="Neattiecināmās izmaksas",IF('10a+c+n'!$Q158="N",'10a+c+n'!H158,0))</f>
        <v>0</v>
      </c>
      <c r="I158" s="121"/>
      <c r="J158" s="121"/>
      <c r="K158" s="122">
        <f>IF($C$4="Neattiecināmās izmaksas",IF('10a+c+n'!$Q158="N",'10a+c+n'!K158,0))</f>
        <v>0</v>
      </c>
      <c r="L158" s="83">
        <f>IF($C$4="Neattiecināmās izmaksas",IF('10a+c+n'!$Q158="N",'10a+c+n'!L158,0))</f>
        <v>0</v>
      </c>
      <c r="M158" s="121">
        <f>IF($C$4="Neattiecināmās izmaksas",IF('10a+c+n'!$Q158="N",'10a+c+n'!M158,0))</f>
        <v>0</v>
      </c>
      <c r="N158" s="121">
        <f>IF($C$4="Neattiecināmās izmaksas",IF('10a+c+n'!$Q158="N",'10a+c+n'!N158,0))</f>
        <v>0</v>
      </c>
      <c r="O158" s="121">
        <f>IF($C$4="Neattiecināmās izmaksas",IF('10a+c+n'!$Q158="N",'10a+c+n'!O158,0))</f>
        <v>0</v>
      </c>
      <c r="P158" s="122">
        <f>IF($C$4="Neattiecināmās izmaksas",IF('10a+c+n'!$Q158="N",'10a+c+n'!P158,0))</f>
        <v>0</v>
      </c>
    </row>
    <row r="159" spans="1:16" x14ac:dyDescent="0.2">
      <c r="A159" s="49">
        <f>IF(P159=0,0,IF(COUNTBLANK(P159)=1,0,COUNTA($P$14:P159)))</f>
        <v>0</v>
      </c>
      <c r="B159" s="21">
        <f>IF($C$4="Neattiecināmās izmaksas",IF('10a+c+n'!$Q159="N",'10a+c+n'!B159,0))</f>
        <v>0</v>
      </c>
      <c r="C159" s="21">
        <f>IF($C$4="Neattiecināmās izmaksas",IF('10a+c+n'!$Q159="N",'10a+c+n'!C159,0))</f>
        <v>0</v>
      </c>
      <c r="D159" s="21">
        <f>IF($C$4="Neattiecināmās izmaksas",IF('10a+c+n'!$Q159="N",'10a+c+n'!D159,0))</f>
        <v>0</v>
      </c>
      <c r="E159" s="42"/>
      <c r="F159" s="64"/>
      <c r="G159" s="121"/>
      <c r="H159" s="121">
        <f>IF($C$4="Neattiecināmās izmaksas",IF('10a+c+n'!$Q159="N",'10a+c+n'!H159,0))</f>
        <v>0</v>
      </c>
      <c r="I159" s="121"/>
      <c r="J159" s="121"/>
      <c r="K159" s="122">
        <f>IF($C$4="Neattiecināmās izmaksas",IF('10a+c+n'!$Q159="N",'10a+c+n'!K159,0))</f>
        <v>0</v>
      </c>
      <c r="L159" s="83">
        <f>IF($C$4="Neattiecināmās izmaksas",IF('10a+c+n'!$Q159="N",'10a+c+n'!L159,0))</f>
        <v>0</v>
      </c>
      <c r="M159" s="121">
        <f>IF($C$4="Neattiecināmās izmaksas",IF('10a+c+n'!$Q159="N",'10a+c+n'!M159,0))</f>
        <v>0</v>
      </c>
      <c r="N159" s="121">
        <f>IF($C$4="Neattiecināmās izmaksas",IF('10a+c+n'!$Q159="N",'10a+c+n'!N159,0))</f>
        <v>0</v>
      </c>
      <c r="O159" s="121">
        <f>IF($C$4="Neattiecināmās izmaksas",IF('10a+c+n'!$Q159="N",'10a+c+n'!O159,0))</f>
        <v>0</v>
      </c>
      <c r="P159" s="122">
        <f>IF($C$4="Neattiecināmās izmaksas",IF('10a+c+n'!$Q159="N",'10a+c+n'!P159,0))</f>
        <v>0</v>
      </c>
    </row>
    <row r="160" spans="1:16" x14ac:dyDescent="0.2">
      <c r="A160" s="49">
        <f>IF(P160=0,0,IF(COUNTBLANK(P160)=1,0,COUNTA($P$14:P160)))</f>
        <v>0</v>
      </c>
      <c r="B160" s="21">
        <f>IF($C$4="Neattiecināmās izmaksas",IF('10a+c+n'!$Q160="N",'10a+c+n'!B160,0))</f>
        <v>0</v>
      </c>
      <c r="C160" s="21">
        <f>IF($C$4="Neattiecināmās izmaksas",IF('10a+c+n'!$Q160="N",'10a+c+n'!C160,0))</f>
        <v>0</v>
      </c>
      <c r="D160" s="21">
        <f>IF($C$4="Neattiecināmās izmaksas",IF('10a+c+n'!$Q160="N",'10a+c+n'!D160,0))</f>
        <v>0</v>
      </c>
      <c r="E160" s="42"/>
      <c r="F160" s="64"/>
      <c r="G160" s="121"/>
      <c r="H160" s="121">
        <f>IF($C$4="Neattiecināmās izmaksas",IF('10a+c+n'!$Q160="N",'10a+c+n'!H160,0))</f>
        <v>0</v>
      </c>
      <c r="I160" s="121"/>
      <c r="J160" s="121"/>
      <c r="K160" s="122">
        <f>IF($C$4="Neattiecināmās izmaksas",IF('10a+c+n'!$Q160="N",'10a+c+n'!K160,0))</f>
        <v>0</v>
      </c>
      <c r="L160" s="83">
        <f>IF($C$4="Neattiecināmās izmaksas",IF('10a+c+n'!$Q160="N",'10a+c+n'!L160,0))</f>
        <v>0</v>
      </c>
      <c r="M160" s="121">
        <f>IF($C$4="Neattiecināmās izmaksas",IF('10a+c+n'!$Q160="N",'10a+c+n'!M160,0))</f>
        <v>0</v>
      </c>
      <c r="N160" s="121">
        <f>IF($C$4="Neattiecināmās izmaksas",IF('10a+c+n'!$Q160="N",'10a+c+n'!N160,0))</f>
        <v>0</v>
      </c>
      <c r="O160" s="121">
        <f>IF($C$4="Neattiecināmās izmaksas",IF('10a+c+n'!$Q160="N",'10a+c+n'!O160,0))</f>
        <v>0</v>
      </c>
      <c r="P160" s="122">
        <f>IF($C$4="Neattiecināmās izmaksas",IF('10a+c+n'!$Q160="N",'10a+c+n'!P160,0))</f>
        <v>0</v>
      </c>
    </row>
    <row r="161" spans="1:16" x14ac:dyDescent="0.2">
      <c r="A161" s="49">
        <f>IF(P161=0,0,IF(COUNTBLANK(P161)=1,0,COUNTA($P$14:P161)))</f>
        <v>0</v>
      </c>
      <c r="B161" s="21">
        <f>IF($C$4="Neattiecināmās izmaksas",IF('10a+c+n'!$Q161="N",'10a+c+n'!B161,0))</f>
        <v>0</v>
      </c>
      <c r="C161" s="21">
        <f>IF($C$4="Neattiecināmās izmaksas",IF('10a+c+n'!$Q161="N",'10a+c+n'!C161,0))</f>
        <v>0</v>
      </c>
      <c r="D161" s="21">
        <f>IF($C$4="Neattiecināmās izmaksas",IF('10a+c+n'!$Q161="N",'10a+c+n'!D161,0))</f>
        <v>0</v>
      </c>
      <c r="E161" s="42"/>
      <c r="F161" s="64"/>
      <c r="G161" s="121"/>
      <c r="H161" s="121">
        <f>IF($C$4="Neattiecināmās izmaksas",IF('10a+c+n'!$Q161="N",'10a+c+n'!H161,0))</f>
        <v>0</v>
      </c>
      <c r="I161" s="121"/>
      <c r="J161" s="121"/>
      <c r="K161" s="122">
        <f>IF($C$4="Neattiecināmās izmaksas",IF('10a+c+n'!$Q161="N",'10a+c+n'!K161,0))</f>
        <v>0</v>
      </c>
      <c r="L161" s="83">
        <f>IF($C$4="Neattiecināmās izmaksas",IF('10a+c+n'!$Q161="N",'10a+c+n'!L161,0))</f>
        <v>0</v>
      </c>
      <c r="M161" s="121">
        <f>IF($C$4="Neattiecināmās izmaksas",IF('10a+c+n'!$Q161="N",'10a+c+n'!M161,0))</f>
        <v>0</v>
      </c>
      <c r="N161" s="121">
        <f>IF($C$4="Neattiecināmās izmaksas",IF('10a+c+n'!$Q161="N",'10a+c+n'!N161,0))</f>
        <v>0</v>
      </c>
      <c r="O161" s="121">
        <f>IF($C$4="Neattiecināmās izmaksas",IF('10a+c+n'!$Q161="N",'10a+c+n'!O161,0))</f>
        <v>0</v>
      </c>
      <c r="P161" s="122">
        <f>IF($C$4="Neattiecināmās izmaksas",IF('10a+c+n'!$Q161="N",'10a+c+n'!P161,0))</f>
        <v>0</v>
      </c>
    </row>
    <row r="162" spans="1:16" x14ac:dyDescent="0.2">
      <c r="A162" s="49">
        <f>IF(P162=0,0,IF(COUNTBLANK(P162)=1,0,COUNTA($P$14:P162)))</f>
        <v>0</v>
      </c>
      <c r="B162" s="21">
        <f>IF($C$4="Neattiecināmās izmaksas",IF('10a+c+n'!$Q162="N",'10a+c+n'!B162,0))</f>
        <v>0</v>
      </c>
      <c r="C162" s="21">
        <f>IF($C$4="Neattiecināmās izmaksas",IF('10a+c+n'!$Q162="N",'10a+c+n'!C162,0))</f>
        <v>0</v>
      </c>
      <c r="D162" s="21">
        <f>IF($C$4="Neattiecināmās izmaksas",IF('10a+c+n'!$Q162="N",'10a+c+n'!D162,0))</f>
        <v>0</v>
      </c>
      <c r="E162" s="42"/>
      <c r="F162" s="64"/>
      <c r="G162" s="121"/>
      <c r="H162" s="121">
        <f>IF($C$4="Neattiecināmās izmaksas",IF('10a+c+n'!$Q162="N",'10a+c+n'!H162,0))</f>
        <v>0</v>
      </c>
      <c r="I162" s="121"/>
      <c r="J162" s="121"/>
      <c r="K162" s="122">
        <f>IF($C$4="Neattiecināmās izmaksas",IF('10a+c+n'!$Q162="N",'10a+c+n'!K162,0))</f>
        <v>0</v>
      </c>
      <c r="L162" s="83">
        <f>IF($C$4="Neattiecināmās izmaksas",IF('10a+c+n'!$Q162="N",'10a+c+n'!L162,0))</f>
        <v>0</v>
      </c>
      <c r="M162" s="121">
        <f>IF($C$4="Neattiecināmās izmaksas",IF('10a+c+n'!$Q162="N",'10a+c+n'!M162,0))</f>
        <v>0</v>
      </c>
      <c r="N162" s="121">
        <f>IF($C$4="Neattiecināmās izmaksas",IF('10a+c+n'!$Q162="N",'10a+c+n'!N162,0))</f>
        <v>0</v>
      </c>
      <c r="O162" s="121">
        <f>IF($C$4="Neattiecināmās izmaksas",IF('10a+c+n'!$Q162="N",'10a+c+n'!O162,0))</f>
        <v>0</v>
      </c>
      <c r="P162" s="122">
        <f>IF($C$4="Neattiecināmās izmaksas",IF('10a+c+n'!$Q162="N",'10a+c+n'!P162,0))</f>
        <v>0</v>
      </c>
    </row>
    <row r="163" spans="1:16" x14ac:dyDescent="0.2">
      <c r="A163" s="49">
        <f>IF(P163=0,0,IF(COUNTBLANK(P163)=1,0,COUNTA($P$14:P163)))</f>
        <v>0</v>
      </c>
      <c r="B163" s="21">
        <f>IF($C$4="Neattiecināmās izmaksas",IF('10a+c+n'!$Q163="N",'10a+c+n'!B163,0))</f>
        <v>0</v>
      </c>
      <c r="C163" s="21">
        <f>IF($C$4="Neattiecināmās izmaksas",IF('10a+c+n'!$Q163="N",'10a+c+n'!C163,0))</f>
        <v>0</v>
      </c>
      <c r="D163" s="21">
        <f>IF($C$4="Neattiecināmās izmaksas",IF('10a+c+n'!$Q163="N",'10a+c+n'!D163,0))</f>
        <v>0</v>
      </c>
      <c r="E163" s="42"/>
      <c r="F163" s="64"/>
      <c r="G163" s="121"/>
      <c r="H163" s="121">
        <f>IF($C$4="Neattiecināmās izmaksas",IF('10a+c+n'!$Q163="N",'10a+c+n'!H163,0))</f>
        <v>0</v>
      </c>
      <c r="I163" s="121"/>
      <c r="J163" s="121"/>
      <c r="K163" s="122">
        <f>IF($C$4="Neattiecināmās izmaksas",IF('10a+c+n'!$Q163="N",'10a+c+n'!K163,0))</f>
        <v>0</v>
      </c>
      <c r="L163" s="83">
        <f>IF($C$4="Neattiecināmās izmaksas",IF('10a+c+n'!$Q163="N",'10a+c+n'!L163,0))</f>
        <v>0</v>
      </c>
      <c r="M163" s="121">
        <f>IF($C$4="Neattiecināmās izmaksas",IF('10a+c+n'!$Q163="N",'10a+c+n'!M163,0))</f>
        <v>0</v>
      </c>
      <c r="N163" s="121">
        <f>IF($C$4="Neattiecināmās izmaksas",IF('10a+c+n'!$Q163="N",'10a+c+n'!N163,0))</f>
        <v>0</v>
      </c>
      <c r="O163" s="121">
        <f>IF($C$4="Neattiecināmās izmaksas",IF('10a+c+n'!$Q163="N",'10a+c+n'!O163,0))</f>
        <v>0</v>
      </c>
      <c r="P163" s="122">
        <f>IF($C$4="Neattiecināmās izmaksas",IF('10a+c+n'!$Q163="N",'10a+c+n'!P163,0))</f>
        <v>0</v>
      </c>
    </row>
    <row r="164" spans="1:16" x14ac:dyDescent="0.2">
      <c r="A164" s="49">
        <f>IF(P164=0,0,IF(COUNTBLANK(P164)=1,0,COUNTA($P$14:P164)))</f>
        <v>0</v>
      </c>
      <c r="B164" s="21">
        <f>IF($C$4="Neattiecināmās izmaksas",IF('10a+c+n'!$Q164="N",'10a+c+n'!B164,0))</f>
        <v>0</v>
      </c>
      <c r="C164" s="21">
        <f>IF($C$4="Neattiecināmās izmaksas",IF('10a+c+n'!$Q164="N",'10a+c+n'!C164,0))</f>
        <v>0</v>
      </c>
      <c r="D164" s="21">
        <f>IF($C$4="Neattiecināmās izmaksas",IF('10a+c+n'!$Q164="N",'10a+c+n'!D164,0))</f>
        <v>0</v>
      </c>
      <c r="E164" s="42"/>
      <c r="F164" s="64"/>
      <c r="G164" s="121"/>
      <c r="H164" s="121">
        <f>IF($C$4="Neattiecināmās izmaksas",IF('10a+c+n'!$Q164="N",'10a+c+n'!H164,0))</f>
        <v>0</v>
      </c>
      <c r="I164" s="121"/>
      <c r="J164" s="121"/>
      <c r="K164" s="122">
        <f>IF($C$4="Neattiecināmās izmaksas",IF('10a+c+n'!$Q164="N",'10a+c+n'!K164,0))</f>
        <v>0</v>
      </c>
      <c r="L164" s="83">
        <f>IF($C$4="Neattiecināmās izmaksas",IF('10a+c+n'!$Q164="N",'10a+c+n'!L164,0))</f>
        <v>0</v>
      </c>
      <c r="M164" s="121">
        <f>IF($C$4="Neattiecināmās izmaksas",IF('10a+c+n'!$Q164="N",'10a+c+n'!M164,0))</f>
        <v>0</v>
      </c>
      <c r="N164" s="121">
        <f>IF($C$4="Neattiecināmās izmaksas",IF('10a+c+n'!$Q164="N",'10a+c+n'!N164,0))</f>
        <v>0</v>
      </c>
      <c r="O164" s="121">
        <f>IF($C$4="Neattiecināmās izmaksas",IF('10a+c+n'!$Q164="N",'10a+c+n'!O164,0))</f>
        <v>0</v>
      </c>
      <c r="P164" s="122">
        <f>IF($C$4="Neattiecināmās izmaksas",IF('10a+c+n'!$Q164="N",'10a+c+n'!P164,0))</f>
        <v>0</v>
      </c>
    </row>
    <row r="165" spans="1:16" x14ac:dyDescent="0.2">
      <c r="A165" s="49">
        <f>IF(P165=0,0,IF(COUNTBLANK(P165)=1,0,COUNTA($P$14:P165)))</f>
        <v>0</v>
      </c>
      <c r="B165" s="21">
        <f>IF($C$4="Neattiecināmās izmaksas",IF('10a+c+n'!$Q165="N",'10a+c+n'!B165,0))</f>
        <v>0</v>
      </c>
      <c r="C165" s="21">
        <f>IF($C$4="Neattiecināmās izmaksas",IF('10a+c+n'!$Q165="N",'10a+c+n'!C165,0))</f>
        <v>0</v>
      </c>
      <c r="D165" s="21">
        <f>IF($C$4="Neattiecināmās izmaksas",IF('10a+c+n'!$Q165="N",'10a+c+n'!D165,0))</f>
        <v>0</v>
      </c>
      <c r="E165" s="42"/>
      <c r="F165" s="64"/>
      <c r="G165" s="121"/>
      <c r="H165" s="121">
        <f>IF($C$4="Neattiecināmās izmaksas",IF('10a+c+n'!$Q165="N",'10a+c+n'!H165,0))</f>
        <v>0</v>
      </c>
      <c r="I165" s="121"/>
      <c r="J165" s="121"/>
      <c r="K165" s="122">
        <f>IF($C$4="Neattiecināmās izmaksas",IF('10a+c+n'!$Q165="N",'10a+c+n'!K165,0))</f>
        <v>0</v>
      </c>
      <c r="L165" s="83">
        <f>IF($C$4="Neattiecināmās izmaksas",IF('10a+c+n'!$Q165="N",'10a+c+n'!L165,0))</f>
        <v>0</v>
      </c>
      <c r="M165" s="121">
        <f>IF($C$4="Neattiecināmās izmaksas",IF('10a+c+n'!$Q165="N",'10a+c+n'!M165,0))</f>
        <v>0</v>
      </c>
      <c r="N165" s="121">
        <f>IF($C$4="Neattiecināmās izmaksas",IF('10a+c+n'!$Q165="N",'10a+c+n'!N165,0))</f>
        <v>0</v>
      </c>
      <c r="O165" s="121">
        <f>IF($C$4="Neattiecināmās izmaksas",IF('10a+c+n'!$Q165="N",'10a+c+n'!O165,0))</f>
        <v>0</v>
      </c>
      <c r="P165" s="122">
        <f>IF($C$4="Neattiecināmās izmaksas",IF('10a+c+n'!$Q165="N",'10a+c+n'!P165,0))</f>
        <v>0</v>
      </c>
    </row>
    <row r="166" spans="1:16" x14ac:dyDescent="0.2">
      <c r="A166" s="49">
        <f>IF(P166=0,0,IF(COUNTBLANK(P166)=1,0,COUNTA($P$14:P166)))</f>
        <v>0</v>
      </c>
      <c r="B166" s="21">
        <f>IF($C$4="Neattiecināmās izmaksas",IF('10a+c+n'!$Q166="N",'10a+c+n'!B166,0))</f>
        <v>0</v>
      </c>
      <c r="C166" s="21">
        <f>IF($C$4="Neattiecināmās izmaksas",IF('10a+c+n'!$Q166="N",'10a+c+n'!C166,0))</f>
        <v>0</v>
      </c>
      <c r="D166" s="21">
        <f>IF($C$4="Neattiecināmās izmaksas",IF('10a+c+n'!$Q166="N",'10a+c+n'!D166,0))</f>
        <v>0</v>
      </c>
      <c r="E166" s="42"/>
      <c r="F166" s="64"/>
      <c r="G166" s="121"/>
      <c r="H166" s="121">
        <f>IF($C$4="Neattiecināmās izmaksas",IF('10a+c+n'!$Q166="N",'10a+c+n'!H166,0))</f>
        <v>0</v>
      </c>
      <c r="I166" s="121"/>
      <c r="J166" s="121"/>
      <c r="K166" s="122">
        <f>IF($C$4="Neattiecināmās izmaksas",IF('10a+c+n'!$Q166="N",'10a+c+n'!K166,0))</f>
        <v>0</v>
      </c>
      <c r="L166" s="83">
        <f>IF($C$4="Neattiecināmās izmaksas",IF('10a+c+n'!$Q166="N",'10a+c+n'!L166,0))</f>
        <v>0</v>
      </c>
      <c r="M166" s="121">
        <f>IF($C$4="Neattiecināmās izmaksas",IF('10a+c+n'!$Q166="N",'10a+c+n'!M166,0))</f>
        <v>0</v>
      </c>
      <c r="N166" s="121">
        <f>IF($C$4="Neattiecināmās izmaksas",IF('10a+c+n'!$Q166="N",'10a+c+n'!N166,0))</f>
        <v>0</v>
      </c>
      <c r="O166" s="121">
        <f>IF($C$4="Neattiecināmās izmaksas",IF('10a+c+n'!$Q166="N",'10a+c+n'!O166,0))</f>
        <v>0</v>
      </c>
      <c r="P166" s="122">
        <f>IF($C$4="Neattiecināmās izmaksas",IF('10a+c+n'!$Q166="N",'10a+c+n'!P166,0))</f>
        <v>0</v>
      </c>
    </row>
    <row r="167" spans="1:16" x14ac:dyDescent="0.2">
      <c r="A167" s="49">
        <f>IF(P167=0,0,IF(COUNTBLANK(P167)=1,0,COUNTA($P$14:P167)))</f>
        <v>0</v>
      </c>
      <c r="B167" s="21">
        <f>IF($C$4="Neattiecināmās izmaksas",IF('10a+c+n'!$Q167="N",'10a+c+n'!B167,0))</f>
        <v>0</v>
      </c>
      <c r="C167" s="21">
        <f>IF($C$4="Neattiecināmās izmaksas",IF('10a+c+n'!$Q167="N",'10a+c+n'!C167,0))</f>
        <v>0</v>
      </c>
      <c r="D167" s="21">
        <f>IF($C$4="Neattiecināmās izmaksas",IF('10a+c+n'!$Q167="N",'10a+c+n'!D167,0))</f>
        <v>0</v>
      </c>
      <c r="E167" s="42"/>
      <c r="F167" s="64"/>
      <c r="G167" s="121"/>
      <c r="H167" s="121">
        <f>IF($C$4="Neattiecināmās izmaksas",IF('10a+c+n'!$Q167="N",'10a+c+n'!H167,0))</f>
        <v>0</v>
      </c>
      <c r="I167" s="121"/>
      <c r="J167" s="121"/>
      <c r="K167" s="122">
        <f>IF($C$4="Neattiecināmās izmaksas",IF('10a+c+n'!$Q167="N",'10a+c+n'!K167,0))</f>
        <v>0</v>
      </c>
      <c r="L167" s="83">
        <f>IF($C$4="Neattiecināmās izmaksas",IF('10a+c+n'!$Q167="N",'10a+c+n'!L167,0))</f>
        <v>0</v>
      </c>
      <c r="M167" s="121">
        <f>IF($C$4="Neattiecināmās izmaksas",IF('10a+c+n'!$Q167="N",'10a+c+n'!M167,0))</f>
        <v>0</v>
      </c>
      <c r="N167" s="121">
        <f>IF($C$4="Neattiecināmās izmaksas",IF('10a+c+n'!$Q167="N",'10a+c+n'!N167,0))</f>
        <v>0</v>
      </c>
      <c r="O167" s="121">
        <f>IF($C$4="Neattiecināmās izmaksas",IF('10a+c+n'!$Q167="N",'10a+c+n'!O167,0))</f>
        <v>0</v>
      </c>
      <c r="P167" s="122">
        <f>IF($C$4="Neattiecināmās izmaksas",IF('10a+c+n'!$Q167="N",'10a+c+n'!P167,0))</f>
        <v>0</v>
      </c>
    </row>
    <row r="168" spans="1:16" x14ac:dyDescent="0.2">
      <c r="A168" s="49">
        <f>IF(P168=0,0,IF(COUNTBLANK(P168)=1,0,COUNTA($P$14:P168)))</f>
        <v>0</v>
      </c>
      <c r="B168" s="21">
        <f>IF($C$4="Neattiecināmās izmaksas",IF('10a+c+n'!$Q168="N",'10a+c+n'!B168,0))</f>
        <v>0</v>
      </c>
      <c r="C168" s="21">
        <f>IF($C$4="Neattiecināmās izmaksas",IF('10a+c+n'!$Q168="N",'10a+c+n'!C168,0))</f>
        <v>0</v>
      </c>
      <c r="D168" s="21">
        <f>IF($C$4="Neattiecināmās izmaksas",IF('10a+c+n'!$Q168="N",'10a+c+n'!D168,0))</f>
        <v>0</v>
      </c>
      <c r="E168" s="42"/>
      <c r="F168" s="64"/>
      <c r="G168" s="121"/>
      <c r="H168" s="121">
        <f>IF($C$4="Neattiecināmās izmaksas",IF('10a+c+n'!$Q168="N",'10a+c+n'!H168,0))</f>
        <v>0</v>
      </c>
      <c r="I168" s="121"/>
      <c r="J168" s="121"/>
      <c r="K168" s="122">
        <f>IF($C$4="Neattiecināmās izmaksas",IF('10a+c+n'!$Q168="N",'10a+c+n'!K168,0))</f>
        <v>0</v>
      </c>
      <c r="L168" s="83">
        <f>IF($C$4="Neattiecināmās izmaksas",IF('10a+c+n'!$Q168="N",'10a+c+n'!L168,0))</f>
        <v>0</v>
      </c>
      <c r="M168" s="121">
        <f>IF($C$4="Neattiecināmās izmaksas",IF('10a+c+n'!$Q168="N",'10a+c+n'!M168,0))</f>
        <v>0</v>
      </c>
      <c r="N168" s="121">
        <f>IF($C$4="Neattiecināmās izmaksas",IF('10a+c+n'!$Q168="N",'10a+c+n'!N168,0))</f>
        <v>0</v>
      </c>
      <c r="O168" s="121">
        <f>IF($C$4="Neattiecināmās izmaksas",IF('10a+c+n'!$Q168="N",'10a+c+n'!O168,0))</f>
        <v>0</v>
      </c>
      <c r="P168" s="122">
        <f>IF($C$4="Neattiecināmās izmaksas",IF('10a+c+n'!$Q168="N",'10a+c+n'!P168,0))</f>
        <v>0</v>
      </c>
    </row>
    <row r="169" spans="1:16" x14ac:dyDescent="0.2">
      <c r="A169" s="49">
        <f>IF(P169=0,0,IF(COUNTBLANK(P169)=1,0,COUNTA($P$14:P169)))</f>
        <v>0</v>
      </c>
      <c r="B169" s="21">
        <f>IF($C$4="Neattiecināmās izmaksas",IF('10a+c+n'!$Q169="N",'10a+c+n'!B169,0))</f>
        <v>0</v>
      </c>
      <c r="C169" s="21">
        <f>IF($C$4="Neattiecināmās izmaksas",IF('10a+c+n'!$Q169="N",'10a+c+n'!C169,0))</f>
        <v>0</v>
      </c>
      <c r="D169" s="21">
        <f>IF($C$4="Neattiecināmās izmaksas",IF('10a+c+n'!$Q169="N",'10a+c+n'!D169,0))</f>
        <v>0</v>
      </c>
      <c r="E169" s="42"/>
      <c r="F169" s="64"/>
      <c r="G169" s="121"/>
      <c r="H169" s="121">
        <f>IF($C$4="Neattiecināmās izmaksas",IF('10a+c+n'!$Q169="N",'10a+c+n'!H169,0))</f>
        <v>0</v>
      </c>
      <c r="I169" s="121"/>
      <c r="J169" s="121"/>
      <c r="K169" s="122">
        <f>IF($C$4="Neattiecināmās izmaksas",IF('10a+c+n'!$Q169="N",'10a+c+n'!K169,0))</f>
        <v>0</v>
      </c>
      <c r="L169" s="83">
        <f>IF($C$4="Neattiecināmās izmaksas",IF('10a+c+n'!$Q169="N",'10a+c+n'!L169,0))</f>
        <v>0</v>
      </c>
      <c r="M169" s="121">
        <f>IF($C$4="Neattiecināmās izmaksas",IF('10a+c+n'!$Q169="N",'10a+c+n'!M169,0))</f>
        <v>0</v>
      </c>
      <c r="N169" s="121">
        <f>IF($C$4="Neattiecināmās izmaksas",IF('10a+c+n'!$Q169="N",'10a+c+n'!N169,0))</f>
        <v>0</v>
      </c>
      <c r="O169" s="121">
        <f>IF($C$4="Neattiecināmās izmaksas",IF('10a+c+n'!$Q169="N",'10a+c+n'!O169,0))</f>
        <v>0</v>
      </c>
      <c r="P169" s="122">
        <f>IF($C$4="Neattiecināmās izmaksas",IF('10a+c+n'!$Q169="N",'10a+c+n'!P169,0))</f>
        <v>0</v>
      </c>
    </row>
    <row r="170" spans="1:16" x14ac:dyDescent="0.2">
      <c r="A170" s="49">
        <f>IF(P170=0,0,IF(COUNTBLANK(P170)=1,0,COUNTA($P$14:P170)))</f>
        <v>0</v>
      </c>
      <c r="B170" s="21">
        <f>IF($C$4="Neattiecināmās izmaksas",IF('10a+c+n'!$Q170="N",'10a+c+n'!B170,0))</f>
        <v>0</v>
      </c>
      <c r="C170" s="21">
        <f>IF($C$4="Neattiecināmās izmaksas",IF('10a+c+n'!$Q170="N",'10a+c+n'!C170,0))</f>
        <v>0</v>
      </c>
      <c r="D170" s="21">
        <f>IF($C$4="Neattiecināmās izmaksas",IF('10a+c+n'!$Q170="N",'10a+c+n'!D170,0))</f>
        <v>0</v>
      </c>
      <c r="E170" s="42"/>
      <c r="F170" s="64"/>
      <c r="G170" s="121"/>
      <c r="H170" s="121">
        <f>IF($C$4="Neattiecināmās izmaksas",IF('10a+c+n'!$Q170="N",'10a+c+n'!H170,0))</f>
        <v>0</v>
      </c>
      <c r="I170" s="121"/>
      <c r="J170" s="121"/>
      <c r="K170" s="122">
        <f>IF($C$4="Neattiecināmās izmaksas",IF('10a+c+n'!$Q170="N",'10a+c+n'!K170,0))</f>
        <v>0</v>
      </c>
      <c r="L170" s="83">
        <f>IF($C$4="Neattiecināmās izmaksas",IF('10a+c+n'!$Q170="N",'10a+c+n'!L170,0))</f>
        <v>0</v>
      </c>
      <c r="M170" s="121">
        <f>IF($C$4="Neattiecināmās izmaksas",IF('10a+c+n'!$Q170="N",'10a+c+n'!M170,0))</f>
        <v>0</v>
      </c>
      <c r="N170" s="121">
        <f>IF($C$4="Neattiecināmās izmaksas",IF('10a+c+n'!$Q170="N",'10a+c+n'!N170,0))</f>
        <v>0</v>
      </c>
      <c r="O170" s="121">
        <f>IF($C$4="Neattiecināmās izmaksas",IF('10a+c+n'!$Q170="N",'10a+c+n'!O170,0))</f>
        <v>0</v>
      </c>
      <c r="P170" s="122">
        <f>IF($C$4="Neattiecināmās izmaksas",IF('10a+c+n'!$Q170="N",'10a+c+n'!P170,0))</f>
        <v>0</v>
      </c>
    </row>
    <row r="171" spans="1:16" x14ac:dyDescent="0.2">
      <c r="A171" s="49">
        <f>IF(P171=0,0,IF(COUNTBLANK(P171)=1,0,COUNTA($P$14:P171)))</f>
        <v>0</v>
      </c>
      <c r="B171" s="21">
        <f>IF($C$4="Neattiecināmās izmaksas",IF('10a+c+n'!$Q171="N",'10a+c+n'!B171,0))</f>
        <v>0</v>
      </c>
      <c r="C171" s="21">
        <f>IF($C$4="Neattiecināmās izmaksas",IF('10a+c+n'!$Q171="N",'10a+c+n'!C171,0))</f>
        <v>0</v>
      </c>
      <c r="D171" s="21">
        <f>IF($C$4="Neattiecināmās izmaksas",IF('10a+c+n'!$Q171="N",'10a+c+n'!D171,0))</f>
        <v>0</v>
      </c>
      <c r="E171" s="42"/>
      <c r="F171" s="64"/>
      <c r="G171" s="121"/>
      <c r="H171" s="121">
        <f>IF($C$4="Neattiecināmās izmaksas",IF('10a+c+n'!$Q171="N",'10a+c+n'!H171,0))</f>
        <v>0</v>
      </c>
      <c r="I171" s="121"/>
      <c r="J171" s="121"/>
      <c r="K171" s="122">
        <f>IF($C$4="Neattiecināmās izmaksas",IF('10a+c+n'!$Q171="N",'10a+c+n'!K171,0))</f>
        <v>0</v>
      </c>
      <c r="L171" s="83">
        <f>IF($C$4="Neattiecināmās izmaksas",IF('10a+c+n'!$Q171="N",'10a+c+n'!L171,0))</f>
        <v>0</v>
      </c>
      <c r="M171" s="121">
        <f>IF($C$4="Neattiecināmās izmaksas",IF('10a+c+n'!$Q171="N",'10a+c+n'!M171,0))</f>
        <v>0</v>
      </c>
      <c r="N171" s="121">
        <f>IF($C$4="Neattiecināmās izmaksas",IF('10a+c+n'!$Q171="N",'10a+c+n'!N171,0))</f>
        <v>0</v>
      </c>
      <c r="O171" s="121">
        <f>IF($C$4="Neattiecināmās izmaksas",IF('10a+c+n'!$Q171="N",'10a+c+n'!O171,0))</f>
        <v>0</v>
      </c>
      <c r="P171" s="122">
        <f>IF($C$4="Neattiecināmās izmaksas",IF('10a+c+n'!$Q171="N",'10a+c+n'!P171,0))</f>
        <v>0</v>
      </c>
    </row>
    <row r="172" spans="1:16" x14ac:dyDescent="0.2">
      <c r="A172" s="49">
        <f>IF(P172=0,0,IF(COUNTBLANK(P172)=1,0,COUNTA($P$14:P172)))</f>
        <v>0</v>
      </c>
      <c r="B172" s="21">
        <f>IF($C$4="Neattiecināmās izmaksas",IF('10a+c+n'!$Q172="N",'10a+c+n'!B172,0))</f>
        <v>0</v>
      </c>
      <c r="C172" s="21">
        <f>IF($C$4="Neattiecināmās izmaksas",IF('10a+c+n'!$Q172="N",'10a+c+n'!C172,0))</f>
        <v>0</v>
      </c>
      <c r="D172" s="21">
        <f>IF($C$4="Neattiecināmās izmaksas",IF('10a+c+n'!$Q172="N",'10a+c+n'!D172,0))</f>
        <v>0</v>
      </c>
      <c r="E172" s="42"/>
      <c r="F172" s="64"/>
      <c r="G172" s="121"/>
      <c r="H172" s="121">
        <f>IF($C$4="Neattiecināmās izmaksas",IF('10a+c+n'!$Q172="N",'10a+c+n'!H172,0))</f>
        <v>0</v>
      </c>
      <c r="I172" s="121"/>
      <c r="J172" s="121"/>
      <c r="K172" s="122">
        <f>IF($C$4="Neattiecināmās izmaksas",IF('10a+c+n'!$Q172="N",'10a+c+n'!K172,0))</f>
        <v>0</v>
      </c>
      <c r="L172" s="83">
        <f>IF($C$4="Neattiecināmās izmaksas",IF('10a+c+n'!$Q172="N",'10a+c+n'!L172,0))</f>
        <v>0</v>
      </c>
      <c r="M172" s="121">
        <f>IF($C$4="Neattiecināmās izmaksas",IF('10a+c+n'!$Q172="N",'10a+c+n'!M172,0))</f>
        <v>0</v>
      </c>
      <c r="N172" s="121">
        <f>IF($C$4="Neattiecināmās izmaksas",IF('10a+c+n'!$Q172="N",'10a+c+n'!N172,0))</f>
        <v>0</v>
      </c>
      <c r="O172" s="121">
        <f>IF($C$4="Neattiecināmās izmaksas",IF('10a+c+n'!$Q172="N",'10a+c+n'!O172,0))</f>
        <v>0</v>
      </c>
      <c r="P172" s="122">
        <f>IF($C$4="Neattiecināmās izmaksas",IF('10a+c+n'!$Q172="N",'10a+c+n'!P172,0))</f>
        <v>0</v>
      </c>
    </row>
    <row r="173" spans="1:16" x14ac:dyDescent="0.2">
      <c r="A173" s="49">
        <f>IF(P173=0,0,IF(COUNTBLANK(P173)=1,0,COUNTA($P$14:P173)))</f>
        <v>0</v>
      </c>
      <c r="B173" s="21">
        <f>IF($C$4="Neattiecināmās izmaksas",IF('10a+c+n'!$Q173="N",'10a+c+n'!B173,0))</f>
        <v>0</v>
      </c>
      <c r="C173" s="21">
        <f>IF($C$4="Neattiecināmās izmaksas",IF('10a+c+n'!$Q173="N",'10a+c+n'!C173,0))</f>
        <v>0</v>
      </c>
      <c r="D173" s="21">
        <f>IF($C$4="Neattiecināmās izmaksas",IF('10a+c+n'!$Q173="N",'10a+c+n'!D173,0))</f>
        <v>0</v>
      </c>
      <c r="E173" s="42"/>
      <c r="F173" s="64"/>
      <c r="G173" s="121"/>
      <c r="H173" s="121">
        <f>IF($C$4="Neattiecināmās izmaksas",IF('10a+c+n'!$Q173="N",'10a+c+n'!H173,0))</f>
        <v>0</v>
      </c>
      <c r="I173" s="121"/>
      <c r="J173" s="121"/>
      <c r="K173" s="122">
        <f>IF($C$4="Neattiecināmās izmaksas",IF('10a+c+n'!$Q173="N",'10a+c+n'!K173,0))</f>
        <v>0</v>
      </c>
      <c r="L173" s="83">
        <f>IF($C$4="Neattiecināmās izmaksas",IF('10a+c+n'!$Q173="N",'10a+c+n'!L173,0))</f>
        <v>0</v>
      </c>
      <c r="M173" s="121">
        <f>IF($C$4="Neattiecināmās izmaksas",IF('10a+c+n'!$Q173="N",'10a+c+n'!M173,0))</f>
        <v>0</v>
      </c>
      <c r="N173" s="121">
        <f>IF($C$4="Neattiecināmās izmaksas",IF('10a+c+n'!$Q173="N",'10a+c+n'!N173,0))</f>
        <v>0</v>
      </c>
      <c r="O173" s="121">
        <f>IF($C$4="Neattiecināmās izmaksas",IF('10a+c+n'!$Q173="N",'10a+c+n'!O173,0))</f>
        <v>0</v>
      </c>
      <c r="P173" s="122">
        <f>IF($C$4="Neattiecināmās izmaksas",IF('10a+c+n'!$Q173="N",'10a+c+n'!P173,0))</f>
        <v>0</v>
      </c>
    </row>
    <row r="174" spans="1:16" x14ac:dyDescent="0.2">
      <c r="A174" s="49">
        <f>IF(P174=0,0,IF(COUNTBLANK(P174)=1,0,COUNTA($P$14:P174)))</f>
        <v>0</v>
      </c>
      <c r="B174" s="21">
        <f>IF($C$4="Neattiecināmās izmaksas",IF('10a+c+n'!$Q174="N",'10a+c+n'!B174,0))</f>
        <v>0</v>
      </c>
      <c r="C174" s="21">
        <f>IF($C$4="Neattiecināmās izmaksas",IF('10a+c+n'!$Q174="N",'10a+c+n'!C174,0))</f>
        <v>0</v>
      </c>
      <c r="D174" s="21">
        <f>IF($C$4="Neattiecināmās izmaksas",IF('10a+c+n'!$Q174="N",'10a+c+n'!D174,0))</f>
        <v>0</v>
      </c>
      <c r="E174" s="42"/>
      <c r="F174" s="64"/>
      <c r="G174" s="121"/>
      <c r="H174" s="121">
        <f>IF($C$4="Neattiecināmās izmaksas",IF('10a+c+n'!$Q174="N",'10a+c+n'!H174,0))</f>
        <v>0</v>
      </c>
      <c r="I174" s="121"/>
      <c r="J174" s="121"/>
      <c r="K174" s="122">
        <f>IF($C$4="Neattiecināmās izmaksas",IF('10a+c+n'!$Q174="N",'10a+c+n'!K174,0))</f>
        <v>0</v>
      </c>
      <c r="L174" s="83">
        <f>IF($C$4="Neattiecināmās izmaksas",IF('10a+c+n'!$Q174="N",'10a+c+n'!L174,0))</f>
        <v>0</v>
      </c>
      <c r="M174" s="121">
        <f>IF($C$4="Neattiecināmās izmaksas",IF('10a+c+n'!$Q174="N",'10a+c+n'!M174,0))</f>
        <v>0</v>
      </c>
      <c r="N174" s="121">
        <f>IF($C$4="Neattiecināmās izmaksas",IF('10a+c+n'!$Q174="N",'10a+c+n'!N174,0))</f>
        <v>0</v>
      </c>
      <c r="O174" s="121">
        <f>IF($C$4="Neattiecināmās izmaksas",IF('10a+c+n'!$Q174="N",'10a+c+n'!O174,0))</f>
        <v>0</v>
      </c>
      <c r="P174" s="122">
        <f>IF($C$4="Neattiecināmās izmaksas",IF('10a+c+n'!$Q174="N",'10a+c+n'!P174,0))</f>
        <v>0</v>
      </c>
    </row>
    <row r="175" spans="1:16" x14ac:dyDescent="0.2">
      <c r="A175" s="49">
        <f>IF(P175=0,0,IF(COUNTBLANK(P175)=1,0,COUNTA($P$14:P175)))</f>
        <v>0</v>
      </c>
      <c r="B175" s="21">
        <f>IF($C$4="Neattiecināmās izmaksas",IF('10a+c+n'!$Q175="N",'10a+c+n'!B175,0))</f>
        <v>0</v>
      </c>
      <c r="C175" s="21">
        <f>IF($C$4="Neattiecināmās izmaksas",IF('10a+c+n'!$Q175="N",'10a+c+n'!C175,0))</f>
        <v>0</v>
      </c>
      <c r="D175" s="21">
        <f>IF($C$4="Neattiecināmās izmaksas",IF('10a+c+n'!$Q175="N",'10a+c+n'!D175,0))</f>
        <v>0</v>
      </c>
      <c r="E175" s="42"/>
      <c r="F175" s="64"/>
      <c r="G175" s="121"/>
      <c r="H175" s="121">
        <f>IF($C$4="Neattiecināmās izmaksas",IF('10a+c+n'!$Q175="N",'10a+c+n'!H175,0))</f>
        <v>0</v>
      </c>
      <c r="I175" s="121"/>
      <c r="J175" s="121"/>
      <c r="K175" s="122">
        <f>IF($C$4="Neattiecināmās izmaksas",IF('10a+c+n'!$Q175="N",'10a+c+n'!K175,0))</f>
        <v>0</v>
      </c>
      <c r="L175" s="83">
        <f>IF($C$4="Neattiecināmās izmaksas",IF('10a+c+n'!$Q175="N",'10a+c+n'!L175,0))</f>
        <v>0</v>
      </c>
      <c r="M175" s="121">
        <f>IF($C$4="Neattiecināmās izmaksas",IF('10a+c+n'!$Q175="N",'10a+c+n'!M175,0))</f>
        <v>0</v>
      </c>
      <c r="N175" s="121">
        <f>IF($C$4="Neattiecināmās izmaksas",IF('10a+c+n'!$Q175="N",'10a+c+n'!N175,0))</f>
        <v>0</v>
      </c>
      <c r="O175" s="121">
        <f>IF($C$4="Neattiecināmās izmaksas",IF('10a+c+n'!$Q175="N",'10a+c+n'!O175,0))</f>
        <v>0</v>
      </c>
      <c r="P175" s="122">
        <f>IF($C$4="Neattiecināmās izmaksas",IF('10a+c+n'!$Q175="N",'10a+c+n'!P175,0))</f>
        <v>0</v>
      </c>
    </row>
    <row r="176" spans="1:16" x14ac:dyDescent="0.2">
      <c r="A176" s="49">
        <f>IF(P176=0,0,IF(COUNTBLANK(P176)=1,0,COUNTA($P$14:P176)))</f>
        <v>0</v>
      </c>
      <c r="B176" s="21">
        <f>IF($C$4="Neattiecināmās izmaksas",IF('10a+c+n'!$Q176="N",'10a+c+n'!B176,0))</f>
        <v>0</v>
      </c>
      <c r="C176" s="21">
        <f>IF($C$4="Neattiecināmās izmaksas",IF('10a+c+n'!$Q176="N",'10a+c+n'!C176,0))</f>
        <v>0</v>
      </c>
      <c r="D176" s="21">
        <f>IF($C$4="Neattiecināmās izmaksas",IF('10a+c+n'!$Q176="N",'10a+c+n'!D176,0))</f>
        <v>0</v>
      </c>
      <c r="E176" s="42"/>
      <c r="F176" s="64"/>
      <c r="G176" s="121"/>
      <c r="H176" s="121">
        <f>IF($C$4="Neattiecināmās izmaksas",IF('10a+c+n'!$Q176="N",'10a+c+n'!H176,0))</f>
        <v>0</v>
      </c>
      <c r="I176" s="121"/>
      <c r="J176" s="121"/>
      <c r="K176" s="122">
        <f>IF($C$4="Neattiecināmās izmaksas",IF('10a+c+n'!$Q176="N",'10a+c+n'!K176,0))</f>
        <v>0</v>
      </c>
      <c r="L176" s="83">
        <f>IF($C$4="Neattiecināmās izmaksas",IF('10a+c+n'!$Q176="N",'10a+c+n'!L176,0))</f>
        <v>0</v>
      </c>
      <c r="M176" s="121">
        <f>IF($C$4="Neattiecināmās izmaksas",IF('10a+c+n'!$Q176="N",'10a+c+n'!M176,0))</f>
        <v>0</v>
      </c>
      <c r="N176" s="121">
        <f>IF($C$4="Neattiecināmās izmaksas",IF('10a+c+n'!$Q176="N",'10a+c+n'!N176,0))</f>
        <v>0</v>
      </c>
      <c r="O176" s="121">
        <f>IF($C$4="Neattiecināmās izmaksas",IF('10a+c+n'!$Q176="N",'10a+c+n'!O176,0))</f>
        <v>0</v>
      </c>
      <c r="P176" s="122">
        <f>IF($C$4="Neattiecināmās izmaksas",IF('10a+c+n'!$Q176="N",'10a+c+n'!P176,0))</f>
        <v>0</v>
      </c>
    </row>
    <row r="177" spans="1:16" x14ac:dyDescent="0.2">
      <c r="A177" s="49">
        <f>IF(P177=0,0,IF(COUNTBLANK(P177)=1,0,COUNTA($P$14:P177)))</f>
        <v>0</v>
      </c>
      <c r="B177" s="21">
        <f>IF($C$4="Neattiecināmās izmaksas",IF('10a+c+n'!$Q177="N",'10a+c+n'!B177,0))</f>
        <v>0</v>
      </c>
      <c r="C177" s="21">
        <f>IF($C$4="Neattiecināmās izmaksas",IF('10a+c+n'!$Q177="N",'10a+c+n'!C177,0))</f>
        <v>0</v>
      </c>
      <c r="D177" s="21">
        <f>IF($C$4="Neattiecināmās izmaksas",IF('10a+c+n'!$Q177="N",'10a+c+n'!D177,0))</f>
        <v>0</v>
      </c>
      <c r="E177" s="42"/>
      <c r="F177" s="64"/>
      <c r="G177" s="121"/>
      <c r="H177" s="121">
        <f>IF($C$4="Neattiecināmās izmaksas",IF('10a+c+n'!$Q177="N",'10a+c+n'!H177,0))</f>
        <v>0</v>
      </c>
      <c r="I177" s="121"/>
      <c r="J177" s="121"/>
      <c r="K177" s="122">
        <f>IF($C$4="Neattiecināmās izmaksas",IF('10a+c+n'!$Q177="N",'10a+c+n'!K177,0))</f>
        <v>0</v>
      </c>
      <c r="L177" s="83">
        <f>IF($C$4="Neattiecināmās izmaksas",IF('10a+c+n'!$Q177="N",'10a+c+n'!L177,0))</f>
        <v>0</v>
      </c>
      <c r="M177" s="121">
        <f>IF($C$4="Neattiecināmās izmaksas",IF('10a+c+n'!$Q177="N",'10a+c+n'!M177,0))</f>
        <v>0</v>
      </c>
      <c r="N177" s="121">
        <f>IF($C$4="Neattiecināmās izmaksas",IF('10a+c+n'!$Q177="N",'10a+c+n'!N177,0))</f>
        <v>0</v>
      </c>
      <c r="O177" s="121">
        <f>IF($C$4="Neattiecināmās izmaksas",IF('10a+c+n'!$Q177="N",'10a+c+n'!O177,0))</f>
        <v>0</v>
      </c>
      <c r="P177" s="122">
        <f>IF($C$4="Neattiecināmās izmaksas",IF('10a+c+n'!$Q177="N",'10a+c+n'!P177,0))</f>
        <v>0</v>
      </c>
    </row>
    <row r="178" spans="1:16" x14ac:dyDescent="0.2">
      <c r="A178" s="49">
        <f>IF(P178=0,0,IF(COUNTBLANK(P178)=1,0,COUNTA($P$14:P178)))</f>
        <v>0</v>
      </c>
      <c r="B178" s="21">
        <f>IF($C$4="Neattiecināmās izmaksas",IF('10a+c+n'!$Q178="N",'10a+c+n'!B178,0))</f>
        <v>0</v>
      </c>
      <c r="C178" s="21">
        <f>IF($C$4="Neattiecināmās izmaksas",IF('10a+c+n'!$Q178="N",'10a+c+n'!C178,0))</f>
        <v>0</v>
      </c>
      <c r="D178" s="21">
        <f>IF($C$4="Neattiecināmās izmaksas",IF('10a+c+n'!$Q178="N",'10a+c+n'!D178,0))</f>
        <v>0</v>
      </c>
      <c r="E178" s="42"/>
      <c r="F178" s="64"/>
      <c r="G178" s="121"/>
      <c r="H178" s="121">
        <f>IF($C$4="Neattiecināmās izmaksas",IF('10a+c+n'!$Q178="N",'10a+c+n'!H178,0))</f>
        <v>0</v>
      </c>
      <c r="I178" s="121"/>
      <c r="J178" s="121"/>
      <c r="K178" s="122">
        <f>IF($C$4="Neattiecināmās izmaksas",IF('10a+c+n'!$Q178="N",'10a+c+n'!K178,0))</f>
        <v>0</v>
      </c>
      <c r="L178" s="83">
        <f>IF($C$4="Neattiecināmās izmaksas",IF('10a+c+n'!$Q178="N",'10a+c+n'!L178,0))</f>
        <v>0</v>
      </c>
      <c r="M178" s="121">
        <f>IF($C$4="Neattiecināmās izmaksas",IF('10a+c+n'!$Q178="N",'10a+c+n'!M178,0))</f>
        <v>0</v>
      </c>
      <c r="N178" s="121">
        <f>IF($C$4="Neattiecināmās izmaksas",IF('10a+c+n'!$Q178="N",'10a+c+n'!N178,0))</f>
        <v>0</v>
      </c>
      <c r="O178" s="121">
        <f>IF($C$4="Neattiecināmās izmaksas",IF('10a+c+n'!$Q178="N",'10a+c+n'!O178,0))</f>
        <v>0</v>
      </c>
      <c r="P178" s="122">
        <f>IF($C$4="Neattiecināmās izmaksas",IF('10a+c+n'!$Q178="N",'10a+c+n'!P178,0))</f>
        <v>0</v>
      </c>
    </row>
    <row r="179" spans="1:16" x14ac:dyDescent="0.2">
      <c r="A179" s="49">
        <f>IF(P179=0,0,IF(COUNTBLANK(P179)=1,0,COUNTA($P$14:P179)))</f>
        <v>0</v>
      </c>
      <c r="B179" s="21">
        <f>IF($C$4="Neattiecināmās izmaksas",IF('10a+c+n'!$Q179="N",'10a+c+n'!B179,0))</f>
        <v>0</v>
      </c>
      <c r="C179" s="21">
        <f>IF($C$4="Neattiecināmās izmaksas",IF('10a+c+n'!$Q179="N",'10a+c+n'!C179,0))</f>
        <v>0</v>
      </c>
      <c r="D179" s="21">
        <f>IF($C$4="Neattiecināmās izmaksas",IF('10a+c+n'!$Q179="N",'10a+c+n'!D179,0))</f>
        <v>0</v>
      </c>
      <c r="E179" s="42"/>
      <c r="F179" s="64"/>
      <c r="G179" s="121"/>
      <c r="H179" s="121">
        <f>IF($C$4="Neattiecināmās izmaksas",IF('10a+c+n'!$Q179="N",'10a+c+n'!H179,0))</f>
        <v>0</v>
      </c>
      <c r="I179" s="121"/>
      <c r="J179" s="121"/>
      <c r="K179" s="122">
        <f>IF($C$4="Neattiecināmās izmaksas",IF('10a+c+n'!$Q179="N",'10a+c+n'!K179,0))</f>
        <v>0</v>
      </c>
      <c r="L179" s="83">
        <f>IF($C$4="Neattiecināmās izmaksas",IF('10a+c+n'!$Q179="N",'10a+c+n'!L179,0))</f>
        <v>0</v>
      </c>
      <c r="M179" s="121">
        <f>IF($C$4="Neattiecināmās izmaksas",IF('10a+c+n'!$Q179="N",'10a+c+n'!M179,0))</f>
        <v>0</v>
      </c>
      <c r="N179" s="121">
        <f>IF($C$4="Neattiecināmās izmaksas",IF('10a+c+n'!$Q179="N",'10a+c+n'!N179,0))</f>
        <v>0</v>
      </c>
      <c r="O179" s="121">
        <f>IF($C$4="Neattiecināmās izmaksas",IF('10a+c+n'!$Q179="N",'10a+c+n'!O179,0))</f>
        <v>0</v>
      </c>
      <c r="P179" s="122">
        <f>IF($C$4="Neattiecināmās izmaksas",IF('10a+c+n'!$Q179="N",'10a+c+n'!P179,0))</f>
        <v>0</v>
      </c>
    </row>
    <row r="180" spans="1:16" x14ac:dyDescent="0.2">
      <c r="A180" s="49">
        <f>IF(P180=0,0,IF(COUNTBLANK(P180)=1,0,COUNTA($P$14:P180)))</f>
        <v>0</v>
      </c>
      <c r="B180" s="21">
        <f>IF($C$4="Neattiecināmās izmaksas",IF('10a+c+n'!$Q180="N",'10a+c+n'!B180,0))</f>
        <v>0</v>
      </c>
      <c r="C180" s="21">
        <f>IF($C$4="Neattiecināmās izmaksas",IF('10a+c+n'!$Q180="N",'10a+c+n'!C180,0))</f>
        <v>0</v>
      </c>
      <c r="D180" s="21">
        <f>IF($C$4="Neattiecināmās izmaksas",IF('10a+c+n'!$Q180="N",'10a+c+n'!D180,0))</f>
        <v>0</v>
      </c>
      <c r="E180" s="42"/>
      <c r="F180" s="64"/>
      <c r="G180" s="121"/>
      <c r="H180" s="121">
        <f>IF($C$4="Neattiecināmās izmaksas",IF('10a+c+n'!$Q180="N",'10a+c+n'!H180,0))</f>
        <v>0</v>
      </c>
      <c r="I180" s="121"/>
      <c r="J180" s="121"/>
      <c r="K180" s="122">
        <f>IF($C$4="Neattiecināmās izmaksas",IF('10a+c+n'!$Q180="N",'10a+c+n'!K180,0))</f>
        <v>0</v>
      </c>
      <c r="L180" s="83">
        <f>IF($C$4="Neattiecināmās izmaksas",IF('10a+c+n'!$Q180="N",'10a+c+n'!L180,0))</f>
        <v>0</v>
      </c>
      <c r="M180" s="121">
        <f>IF($C$4="Neattiecināmās izmaksas",IF('10a+c+n'!$Q180="N",'10a+c+n'!M180,0))</f>
        <v>0</v>
      </c>
      <c r="N180" s="121">
        <f>IF($C$4="Neattiecināmās izmaksas",IF('10a+c+n'!$Q180="N",'10a+c+n'!N180,0))</f>
        <v>0</v>
      </c>
      <c r="O180" s="121">
        <f>IF($C$4="Neattiecināmās izmaksas",IF('10a+c+n'!$Q180="N",'10a+c+n'!O180,0))</f>
        <v>0</v>
      </c>
      <c r="P180" s="122">
        <f>IF($C$4="Neattiecināmās izmaksas",IF('10a+c+n'!$Q180="N",'10a+c+n'!P180,0))</f>
        <v>0</v>
      </c>
    </row>
    <row r="181" spans="1:16" x14ac:dyDescent="0.2">
      <c r="A181" s="49">
        <f>IF(P181=0,0,IF(COUNTBLANK(P181)=1,0,COUNTA($P$14:P181)))</f>
        <v>0</v>
      </c>
      <c r="B181" s="21">
        <f>IF($C$4="Neattiecināmās izmaksas",IF('10a+c+n'!$Q181="N",'10a+c+n'!B181,0))</f>
        <v>0</v>
      </c>
      <c r="C181" s="21">
        <f>IF($C$4="Neattiecināmās izmaksas",IF('10a+c+n'!$Q181="N",'10a+c+n'!C181,0))</f>
        <v>0</v>
      </c>
      <c r="D181" s="21">
        <f>IF($C$4="Neattiecināmās izmaksas",IF('10a+c+n'!$Q181="N",'10a+c+n'!D181,0))</f>
        <v>0</v>
      </c>
      <c r="E181" s="42"/>
      <c r="F181" s="64"/>
      <c r="G181" s="121"/>
      <c r="H181" s="121">
        <f>IF($C$4="Neattiecināmās izmaksas",IF('10a+c+n'!$Q181="N",'10a+c+n'!H181,0))</f>
        <v>0</v>
      </c>
      <c r="I181" s="121"/>
      <c r="J181" s="121"/>
      <c r="K181" s="122">
        <f>IF($C$4="Neattiecināmās izmaksas",IF('10a+c+n'!$Q181="N",'10a+c+n'!K181,0))</f>
        <v>0</v>
      </c>
      <c r="L181" s="83">
        <f>IF($C$4="Neattiecināmās izmaksas",IF('10a+c+n'!$Q181="N",'10a+c+n'!L181,0))</f>
        <v>0</v>
      </c>
      <c r="M181" s="121">
        <f>IF($C$4="Neattiecināmās izmaksas",IF('10a+c+n'!$Q181="N",'10a+c+n'!M181,0))</f>
        <v>0</v>
      </c>
      <c r="N181" s="121">
        <f>IF($C$4="Neattiecināmās izmaksas",IF('10a+c+n'!$Q181="N",'10a+c+n'!N181,0))</f>
        <v>0</v>
      </c>
      <c r="O181" s="121">
        <f>IF($C$4="Neattiecināmās izmaksas",IF('10a+c+n'!$Q181="N",'10a+c+n'!O181,0))</f>
        <v>0</v>
      </c>
      <c r="P181" s="122">
        <f>IF($C$4="Neattiecināmās izmaksas",IF('10a+c+n'!$Q181="N",'10a+c+n'!P181,0))</f>
        <v>0</v>
      </c>
    </row>
    <row r="182" spans="1:16" x14ac:dyDescent="0.2">
      <c r="A182" s="49">
        <f>IF(P182=0,0,IF(COUNTBLANK(P182)=1,0,COUNTA($P$14:P182)))</f>
        <v>0</v>
      </c>
      <c r="B182" s="21">
        <f>IF($C$4="Neattiecināmās izmaksas",IF('10a+c+n'!$Q182="N",'10a+c+n'!B182,0))</f>
        <v>0</v>
      </c>
      <c r="C182" s="21">
        <f>IF($C$4="Neattiecināmās izmaksas",IF('10a+c+n'!$Q182="N",'10a+c+n'!C182,0))</f>
        <v>0</v>
      </c>
      <c r="D182" s="21">
        <f>IF($C$4="Neattiecināmās izmaksas",IF('10a+c+n'!$Q182="N",'10a+c+n'!D182,0))</f>
        <v>0</v>
      </c>
      <c r="E182" s="42"/>
      <c r="F182" s="64"/>
      <c r="G182" s="121"/>
      <c r="H182" s="121">
        <f>IF($C$4="Neattiecināmās izmaksas",IF('10a+c+n'!$Q182="N",'10a+c+n'!H182,0))</f>
        <v>0</v>
      </c>
      <c r="I182" s="121"/>
      <c r="J182" s="121"/>
      <c r="K182" s="122">
        <f>IF($C$4="Neattiecināmās izmaksas",IF('10a+c+n'!$Q182="N",'10a+c+n'!K182,0))</f>
        <v>0</v>
      </c>
      <c r="L182" s="83">
        <f>IF($C$4="Neattiecināmās izmaksas",IF('10a+c+n'!$Q182="N",'10a+c+n'!L182,0))</f>
        <v>0</v>
      </c>
      <c r="M182" s="121">
        <f>IF($C$4="Neattiecināmās izmaksas",IF('10a+c+n'!$Q182="N",'10a+c+n'!M182,0))</f>
        <v>0</v>
      </c>
      <c r="N182" s="121">
        <f>IF($C$4="Neattiecināmās izmaksas",IF('10a+c+n'!$Q182="N",'10a+c+n'!N182,0))</f>
        <v>0</v>
      </c>
      <c r="O182" s="121">
        <f>IF($C$4="Neattiecināmās izmaksas",IF('10a+c+n'!$Q182="N",'10a+c+n'!O182,0))</f>
        <v>0</v>
      </c>
      <c r="P182" s="122">
        <f>IF($C$4="Neattiecināmās izmaksas",IF('10a+c+n'!$Q182="N",'10a+c+n'!P182,0))</f>
        <v>0</v>
      </c>
    </row>
    <row r="183" spans="1:16" x14ac:dyDescent="0.2">
      <c r="A183" s="49">
        <f>IF(P183=0,0,IF(COUNTBLANK(P183)=1,0,COUNTA($P$14:P183)))</f>
        <v>0</v>
      </c>
      <c r="B183" s="21">
        <f>IF($C$4="Neattiecināmās izmaksas",IF('10a+c+n'!$Q183="N",'10a+c+n'!B183,0))</f>
        <v>0</v>
      </c>
      <c r="C183" s="21">
        <f>IF($C$4="Neattiecināmās izmaksas",IF('10a+c+n'!$Q183="N",'10a+c+n'!C183,0))</f>
        <v>0</v>
      </c>
      <c r="D183" s="21">
        <f>IF($C$4="Neattiecināmās izmaksas",IF('10a+c+n'!$Q183="N",'10a+c+n'!D183,0))</f>
        <v>0</v>
      </c>
      <c r="E183" s="42"/>
      <c r="F183" s="64"/>
      <c r="G183" s="121"/>
      <c r="H183" s="121">
        <f>IF($C$4="Neattiecināmās izmaksas",IF('10a+c+n'!$Q183="N",'10a+c+n'!H183,0))</f>
        <v>0</v>
      </c>
      <c r="I183" s="121"/>
      <c r="J183" s="121"/>
      <c r="K183" s="122">
        <f>IF($C$4="Neattiecināmās izmaksas",IF('10a+c+n'!$Q183="N",'10a+c+n'!K183,0))</f>
        <v>0</v>
      </c>
      <c r="L183" s="83">
        <f>IF($C$4="Neattiecināmās izmaksas",IF('10a+c+n'!$Q183="N",'10a+c+n'!L183,0))</f>
        <v>0</v>
      </c>
      <c r="M183" s="121">
        <f>IF($C$4="Neattiecināmās izmaksas",IF('10a+c+n'!$Q183="N",'10a+c+n'!M183,0))</f>
        <v>0</v>
      </c>
      <c r="N183" s="121">
        <f>IF($C$4="Neattiecināmās izmaksas",IF('10a+c+n'!$Q183="N",'10a+c+n'!N183,0))</f>
        <v>0</v>
      </c>
      <c r="O183" s="121">
        <f>IF($C$4="Neattiecināmās izmaksas",IF('10a+c+n'!$Q183="N",'10a+c+n'!O183,0))</f>
        <v>0</v>
      </c>
      <c r="P183" s="122">
        <f>IF($C$4="Neattiecināmās izmaksas",IF('10a+c+n'!$Q183="N",'10a+c+n'!P183,0))</f>
        <v>0</v>
      </c>
    </row>
    <row r="184" spans="1:16" x14ac:dyDescent="0.2">
      <c r="A184" s="49">
        <f>IF(P184=0,0,IF(COUNTBLANK(P184)=1,0,COUNTA($P$14:P184)))</f>
        <v>0</v>
      </c>
      <c r="B184" s="21">
        <f>IF($C$4="Neattiecināmās izmaksas",IF('10a+c+n'!$Q184="N",'10a+c+n'!B184,0))</f>
        <v>0</v>
      </c>
      <c r="C184" s="21">
        <f>IF($C$4="Neattiecināmās izmaksas",IF('10a+c+n'!$Q184="N",'10a+c+n'!C184,0))</f>
        <v>0</v>
      </c>
      <c r="D184" s="21">
        <f>IF($C$4="Neattiecināmās izmaksas",IF('10a+c+n'!$Q184="N",'10a+c+n'!D184,0))</f>
        <v>0</v>
      </c>
      <c r="E184" s="42"/>
      <c r="F184" s="64"/>
      <c r="G184" s="121"/>
      <c r="H184" s="121">
        <f>IF($C$4="Neattiecināmās izmaksas",IF('10a+c+n'!$Q184="N",'10a+c+n'!H184,0))</f>
        <v>0</v>
      </c>
      <c r="I184" s="121"/>
      <c r="J184" s="121"/>
      <c r="K184" s="122">
        <f>IF($C$4="Neattiecināmās izmaksas",IF('10a+c+n'!$Q184="N",'10a+c+n'!K184,0))</f>
        <v>0</v>
      </c>
      <c r="L184" s="83">
        <f>IF($C$4="Neattiecināmās izmaksas",IF('10a+c+n'!$Q184="N",'10a+c+n'!L184,0))</f>
        <v>0</v>
      </c>
      <c r="M184" s="121">
        <f>IF($C$4="Neattiecināmās izmaksas",IF('10a+c+n'!$Q184="N",'10a+c+n'!M184,0))</f>
        <v>0</v>
      </c>
      <c r="N184" s="121">
        <f>IF($C$4="Neattiecināmās izmaksas",IF('10a+c+n'!$Q184="N",'10a+c+n'!N184,0))</f>
        <v>0</v>
      </c>
      <c r="O184" s="121">
        <f>IF($C$4="Neattiecināmās izmaksas",IF('10a+c+n'!$Q184="N",'10a+c+n'!O184,0))</f>
        <v>0</v>
      </c>
      <c r="P184" s="122">
        <f>IF($C$4="Neattiecināmās izmaksas",IF('10a+c+n'!$Q184="N",'10a+c+n'!P184,0))</f>
        <v>0</v>
      </c>
    </row>
    <row r="185" spans="1:16" x14ac:dyDescent="0.2">
      <c r="A185" s="49">
        <f>IF(P185=0,0,IF(COUNTBLANK(P185)=1,0,COUNTA($P$14:P185)))</f>
        <v>0</v>
      </c>
      <c r="B185" s="21">
        <f>IF($C$4="Neattiecināmās izmaksas",IF('10a+c+n'!$Q185="N",'10a+c+n'!B185,0))</f>
        <v>0</v>
      </c>
      <c r="C185" s="21">
        <f>IF($C$4="Neattiecināmās izmaksas",IF('10a+c+n'!$Q185="N",'10a+c+n'!C185,0))</f>
        <v>0</v>
      </c>
      <c r="D185" s="21">
        <f>IF($C$4="Neattiecināmās izmaksas",IF('10a+c+n'!$Q185="N",'10a+c+n'!D185,0))</f>
        <v>0</v>
      </c>
      <c r="E185" s="42"/>
      <c r="F185" s="64"/>
      <c r="G185" s="121"/>
      <c r="H185" s="121">
        <f>IF($C$4="Neattiecināmās izmaksas",IF('10a+c+n'!$Q185="N",'10a+c+n'!H185,0))</f>
        <v>0</v>
      </c>
      <c r="I185" s="121"/>
      <c r="J185" s="121"/>
      <c r="K185" s="122">
        <f>IF($C$4="Neattiecināmās izmaksas",IF('10a+c+n'!$Q185="N",'10a+c+n'!K185,0))</f>
        <v>0</v>
      </c>
      <c r="L185" s="83">
        <f>IF($C$4="Neattiecināmās izmaksas",IF('10a+c+n'!$Q185="N",'10a+c+n'!L185,0))</f>
        <v>0</v>
      </c>
      <c r="M185" s="121">
        <f>IF($C$4="Neattiecināmās izmaksas",IF('10a+c+n'!$Q185="N",'10a+c+n'!M185,0))</f>
        <v>0</v>
      </c>
      <c r="N185" s="121">
        <f>IF($C$4="Neattiecināmās izmaksas",IF('10a+c+n'!$Q185="N",'10a+c+n'!N185,0))</f>
        <v>0</v>
      </c>
      <c r="O185" s="121">
        <f>IF($C$4="Neattiecināmās izmaksas",IF('10a+c+n'!$Q185="N",'10a+c+n'!O185,0))</f>
        <v>0</v>
      </c>
      <c r="P185" s="122">
        <f>IF($C$4="Neattiecināmās izmaksas",IF('10a+c+n'!$Q185="N",'10a+c+n'!P185,0))</f>
        <v>0</v>
      </c>
    </row>
    <row r="186" spans="1:16" x14ac:dyDescent="0.2">
      <c r="A186" s="49">
        <f>IF(P186=0,0,IF(COUNTBLANK(P186)=1,0,COUNTA($P$14:P186)))</f>
        <v>0</v>
      </c>
      <c r="B186" s="21">
        <f>IF($C$4="Neattiecināmās izmaksas",IF('10a+c+n'!$Q186="N",'10a+c+n'!B186,0))</f>
        <v>0</v>
      </c>
      <c r="C186" s="21">
        <f>IF($C$4="Neattiecināmās izmaksas",IF('10a+c+n'!$Q186="N",'10a+c+n'!C186,0))</f>
        <v>0</v>
      </c>
      <c r="D186" s="21">
        <f>IF($C$4="Neattiecināmās izmaksas",IF('10a+c+n'!$Q186="N",'10a+c+n'!D186,0))</f>
        <v>0</v>
      </c>
      <c r="E186" s="42"/>
      <c r="F186" s="64"/>
      <c r="G186" s="121"/>
      <c r="H186" s="121">
        <f>IF($C$4="Neattiecināmās izmaksas",IF('10a+c+n'!$Q186="N",'10a+c+n'!H186,0))</f>
        <v>0</v>
      </c>
      <c r="I186" s="121"/>
      <c r="J186" s="121"/>
      <c r="K186" s="122">
        <f>IF($C$4="Neattiecināmās izmaksas",IF('10a+c+n'!$Q186="N",'10a+c+n'!K186,0))</f>
        <v>0</v>
      </c>
      <c r="L186" s="83">
        <f>IF($C$4="Neattiecināmās izmaksas",IF('10a+c+n'!$Q186="N",'10a+c+n'!L186,0))</f>
        <v>0</v>
      </c>
      <c r="M186" s="121">
        <f>IF($C$4="Neattiecināmās izmaksas",IF('10a+c+n'!$Q186="N",'10a+c+n'!M186,0))</f>
        <v>0</v>
      </c>
      <c r="N186" s="121">
        <f>IF($C$4="Neattiecināmās izmaksas",IF('10a+c+n'!$Q186="N",'10a+c+n'!N186,0))</f>
        <v>0</v>
      </c>
      <c r="O186" s="121">
        <f>IF($C$4="Neattiecināmās izmaksas",IF('10a+c+n'!$Q186="N",'10a+c+n'!O186,0))</f>
        <v>0</v>
      </c>
      <c r="P186" s="122">
        <f>IF($C$4="Neattiecināmās izmaksas",IF('10a+c+n'!$Q186="N",'10a+c+n'!P186,0))</f>
        <v>0</v>
      </c>
    </row>
    <row r="187" spans="1:16" x14ac:dyDescent="0.2">
      <c r="A187" s="49">
        <f>IF(P187=0,0,IF(COUNTBLANK(P187)=1,0,COUNTA($P$14:P187)))</f>
        <v>0</v>
      </c>
      <c r="B187" s="21">
        <f>IF($C$4="Neattiecināmās izmaksas",IF('10a+c+n'!$Q187="N",'10a+c+n'!B187,0))</f>
        <v>0</v>
      </c>
      <c r="C187" s="21">
        <f>IF($C$4="Neattiecināmās izmaksas",IF('10a+c+n'!$Q187="N",'10a+c+n'!C187,0))</f>
        <v>0</v>
      </c>
      <c r="D187" s="21">
        <f>IF($C$4="Neattiecināmās izmaksas",IF('10a+c+n'!$Q187="N",'10a+c+n'!D187,0))</f>
        <v>0</v>
      </c>
      <c r="E187" s="42"/>
      <c r="F187" s="64"/>
      <c r="G187" s="121"/>
      <c r="H187" s="121">
        <f>IF($C$4="Neattiecināmās izmaksas",IF('10a+c+n'!$Q187="N",'10a+c+n'!H187,0))</f>
        <v>0</v>
      </c>
      <c r="I187" s="121"/>
      <c r="J187" s="121"/>
      <c r="K187" s="122">
        <f>IF($C$4="Neattiecināmās izmaksas",IF('10a+c+n'!$Q187="N",'10a+c+n'!K187,0))</f>
        <v>0</v>
      </c>
      <c r="L187" s="83">
        <f>IF($C$4="Neattiecināmās izmaksas",IF('10a+c+n'!$Q187="N",'10a+c+n'!L187,0))</f>
        <v>0</v>
      </c>
      <c r="M187" s="121">
        <f>IF($C$4="Neattiecināmās izmaksas",IF('10a+c+n'!$Q187="N",'10a+c+n'!M187,0))</f>
        <v>0</v>
      </c>
      <c r="N187" s="121">
        <f>IF($C$4="Neattiecināmās izmaksas",IF('10a+c+n'!$Q187="N",'10a+c+n'!N187,0))</f>
        <v>0</v>
      </c>
      <c r="O187" s="121">
        <f>IF($C$4="Neattiecināmās izmaksas",IF('10a+c+n'!$Q187="N",'10a+c+n'!O187,0))</f>
        <v>0</v>
      </c>
      <c r="P187" s="122">
        <f>IF($C$4="Neattiecināmās izmaksas",IF('10a+c+n'!$Q187="N",'10a+c+n'!P187,0))</f>
        <v>0</v>
      </c>
    </row>
    <row r="188" spans="1:16" x14ac:dyDescent="0.2">
      <c r="A188" s="49">
        <f>IF(P188=0,0,IF(COUNTBLANK(P188)=1,0,COUNTA($P$14:P188)))</f>
        <v>0</v>
      </c>
      <c r="B188" s="21">
        <f>IF($C$4="Neattiecināmās izmaksas",IF('10a+c+n'!$Q188="N",'10a+c+n'!B188,0))</f>
        <v>0</v>
      </c>
      <c r="C188" s="21">
        <f>IF($C$4="Neattiecināmās izmaksas",IF('10a+c+n'!$Q188="N",'10a+c+n'!C188,0))</f>
        <v>0</v>
      </c>
      <c r="D188" s="21">
        <f>IF($C$4="Neattiecināmās izmaksas",IF('10a+c+n'!$Q188="N",'10a+c+n'!D188,0))</f>
        <v>0</v>
      </c>
      <c r="E188" s="42"/>
      <c r="F188" s="64"/>
      <c r="G188" s="121"/>
      <c r="H188" s="121">
        <f>IF($C$4="Neattiecināmās izmaksas",IF('10a+c+n'!$Q188="N",'10a+c+n'!H188,0))</f>
        <v>0</v>
      </c>
      <c r="I188" s="121"/>
      <c r="J188" s="121"/>
      <c r="K188" s="122">
        <f>IF($C$4="Neattiecināmās izmaksas",IF('10a+c+n'!$Q188="N",'10a+c+n'!K188,0))</f>
        <v>0</v>
      </c>
      <c r="L188" s="83">
        <f>IF($C$4="Neattiecināmās izmaksas",IF('10a+c+n'!$Q188="N",'10a+c+n'!L188,0))</f>
        <v>0</v>
      </c>
      <c r="M188" s="121">
        <f>IF($C$4="Neattiecināmās izmaksas",IF('10a+c+n'!$Q188="N",'10a+c+n'!M188,0))</f>
        <v>0</v>
      </c>
      <c r="N188" s="121">
        <f>IF($C$4="Neattiecināmās izmaksas",IF('10a+c+n'!$Q188="N",'10a+c+n'!N188,0))</f>
        <v>0</v>
      </c>
      <c r="O188" s="121">
        <f>IF($C$4="Neattiecināmās izmaksas",IF('10a+c+n'!$Q188="N",'10a+c+n'!O188,0))</f>
        <v>0</v>
      </c>
      <c r="P188" s="122">
        <f>IF($C$4="Neattiecināmās izmaksas",IF('10a+c+n'!$Q188="N",'10a+c+n'!P188,0))</f>
        <v>0</v>
      </c>
    </row>
    <row r="189" spans="1:16" x14ac:dyDescent="0.2">
      <c r="A189" s="49">
        <f>IF(P189=0,0,IF(COUNTBLANK(P189)=1,0,COUNTA($P$14:P189)))</f>
        <v>0</v>
      </c>
      <c r="B189" s="21">
        <f>IF($C$4="Neattiecināmās izmaksas",IF('10a+c+n'!$Q189="N",'10a+c+n'!B189,0))</f>
        <v>0</v>
      </c>
      <c r="C189" s="21">
        <f>IF($C$4="Neattiecināmās izmaksas",IF('10a+c+n'!$Q189="N",'10a+c+n'!C189,0))</f>
        <v>0</v>
      </c>
      <c r="D189" s="21">
        <f>IF($C$4="Neattiecināmās izmaksas",IF('10a+c+n'!$Q189="N",'10a+c+n'!D189,0))</f>
        <v>0</v>
      </c>
      <c r="E189" s="42"/>
      <c r="F189" s="64"/>
      <c r="G189" s="121"/>
      <c r="H189" s="121">
        <f>IF($C$4="Neattiecināmās izmaksas",IF('10a+c+n'!$Q189="N",'10a+c+n'!H189,0))</f>
        <v>0</v>
      </c>
      <c r="I189" s="121"/>
      <c r="J189" s="121"/>
      <c r="K189" s="122">
        <f>IF($C$4="Neattiecināmās izmaksas",IF('10a+c+n'!$Q189="N",'10a+c+n'!K189,0))</f>
        <v>0</v>
      </c>
      <c r="L189" s="83">
        <f>IF($C$4="Neattiecināmās izmaksas",IF('10a+c+n'!$Q189="N",'10a+c+n'!L189,0))</f>
        <v>0</v>
      </c>
      <c r="M189" s="121">
        <f>IF($C$4="Neattiecināmās izmaksas",IF('10a+c+n'!$Q189="N",'10a+c+n'!M189,0))</f>
        <v>0</v>
      </c>
      <c r="N189" s="121">
        <f>IF($C$4="Neattiecināmās izmaksas",IF('10a+c+n'!$Q189="N",'10a+c+n'!N189,0))</f>
        <v>0</v>
      </c>
      <c r="O189" s="121">
        <f>IF($C$4="Neattiecināmās izmaksas",IF('10a+c+n'!$Q189="N",'10a+c+n'!O189,0))</f>
        <v>0</v>
      </c>
      <c r="P189" s="122">
        <f>IF($C$4="Neattiecināmās izmaksas",IF('10a+c+n'!$Q189="N",'10a+c+n'!P189,0))</f>
        <v>0</v>
      </c>
    </row>
    <row r="190" spans="1:16" x14ac:dyDescent="0.2">
      <c r="A190" s="49">
        <f>IF(P190=0,0,IF(COUNTBLANK(P190)=1,0,COUNTA($P$14:P190)))</f>
        <v>0</v>
      </c>
      <c r="B190" s="21">
        <f>IF($C$4="Neattiecināmās izmaksas",IF('10a+c+n'!$Q190="N",'10a+c+n'!B190,0))</f>
        <v>0</v>
      </c>
      <c r="C190" s="21">
        <f>IF($C$4="Neattiecināmās izmaksas",IF('10a+c+n'!$Q190="N",'10a+c+n'!C190,0))</f>
        <v>0</v>
      </c>
      <c r="D190" s="21">
        <f>IF($C$4="Neattiecināmās izmaksas",IF('10a+c+n'!$Q190="N",'10a+c+n'!D190,0))</f>
        <v>0</v>
      </c>
      <c r="E190" s="42"/>
      <c r="F190" s="64"/>
      <c r="G190" s="121"/>
      <c r="H190" s="121">
        <f>IF($C$4="Neattiecināmās izmaksas",IF('10a+c+n'!$Q190="N",'10a+c+n'!H190,0))</f>
        <v>0</v>
      </c>
      <c r="I190" s="121"/>
      <c r="J190" s="121"/>
      <c r="K190" s="122">
        <f>IF($C$4="Neattiecināmās izmaksas",IF('10a+c+n'!$Q190="N",'10a+c+n'!K190,0))</f>
        <v>0</v>
      </c>
      <c r="L190" s="83">
        <f>IF($C$4="Neattiecināmās izmaksas",IF('10a+c+n'!$Q190="N",'10a+c+n'!L190,0))</f>
        <v>0</v>
      </c>
      <c r="M190" s="121">
        <f>IF($C$4="Neattiecināmās izmaksas",IF('10a+c+n'!$Q190="N",'10a+c+n'!M190,0))</f>
        <v>0</v>
      </c>
      <c r="N190" s="121">
        <f>IF($C$4="Neattiecināmās izmaksas",IF('10a+c+n'!$Q190="N",'10a+c+n'!N190,0))</f>
        <v>0</v>
      </c>
      <c r="O190" s="121">
        <f>IF($C$4="Neattiecināmās izmaksas",IF('10a+c+n'!$Q190="N",'10a+c+n'!O190,0))</f>
        <v>0</v>
      </c>
      <c r="P190" s="122">
        <f>IF($C$4="Neattiecināmās izmaksas",IF('10a+c+n'!$Q190="N",'10a+c+n'!P190,0))</f>
        <v>0</v>
      </c>
    </row>
    <row r="191" spans="1:16" x14ac:dyDescent="0.2">
      <c r="A191" s="49">
        <f>IF(P191=0,0,IF(COUNTBLANK(P191)=1,0,COUNTA($P$14:P191)))</f>
        <v>0</v>
      </c>
      <c r="B191" s="21">
        <f>IF($C$4="Neattiecināmās izmaksas",IF('10a+c+n'!$Q191="N",'10a+c+n'!B191,0))</f>
        <v>0</v>
      </c>
      <c r="C191" s="21">
        <f>IF($C$4="Neattiecināmās izmaksas",IF('10a+c+n'!$Q191="N",'10a+c+n'!C191,0))</f>
        <v>0</v>
      </c>
      <c r="D191" s="21">
        <f>IF($C$4="Neattiecināmās izmaksas",IF('10a+c+n'!$Q191="N",'10a+c+n'!D191,0))</f>
        <v>0</v>
      </c>
      <c r="E191" s="42"/>
      <c r="F191" s="64"/>
      <c r="G191" s="121"/>
      <c r="H191" s="121">
        <f>IF($C$4="Neattiecināmās izmaksas",IF('10a+c+n'!$Q191="N",'10a+c+n'!H191,0))</f>
        <v>0</v>
      </c>
      <c r="I191" s="121"/>
      <c r="J191" s="121"/>
      <c r="K191" s="122">
        <f>IF($C$4="Neattiecināmās izmaksas",IF('10a+c+n'!$Q191="N",'10a+c+n'!K191,0))</f>
        <v>0</v>
      </c>
      <c r="L191" s="83">
        <f>IF($C$4="Neattiecināmās izmaksas",IF('10a+c+n'!$Q191="N",'10a+c+n'!L191,0))</f>
        <v>0</v>
      </c>
      <c r="M191" s="121">
        <f>IF($C$4="Neattiecināmās izmaksas",IF('10a+c+n'!$Q191="N",'10a+c+n'!M191,0))</f>
        <v>0</v>
      </c>
      <c r="N191" s="121">
        <f>IF($C$4="Neattiecināmās izmaksas",IF('10a+c+n'!$Q191="N",'10a+c+n'!N191,0))</f>
        <v>0</v>
      </c>
      <c r="O191" s="121">
        <f>IF($C$4="Neattiecināmās izmaksas",IF('10a+c+n'!$Q191="N",'10a+c+n'!O191,0))</f>
        <v>0</v>
      </c>
      <c r="P191" s="122">
        <f>IF($C$4="Neattiecināmās izmaksas",IF('10a+c+n'!$Q191="N",'10a+c+n'!P191,0))</f>
        <v>0</v>
      </c>
    </row>
    <row r="192" spans="1:16" x14ac:dyDescent="0.2">
      <c r="A192" s="49">
        <f>IF(P192=0,0,IF(COUNTBLANK(P192)=1,0,COUNTA($P$14:P192)))</f>
        <v>0</v>
      </c>
      <c r="B192" s="21">
        <f>IF($C$4="Neattiecināmās izmaksas",IF('10a+c+n'!$Q192="N",'10a+c+n'!B192,0))</f>
        <v>0</v>
      </c>
      <c r="C192" s="21">
        <f>IF($C$4="Neattiecināmās izmaksas",IF('10a+c+n'!$Q192="N",'10a+c+n'!C192,0))</f>
        <v>0</v>
      </c>
      <c r="D192" s="21">
        <f>IF($C$4="Neattiecināmās izmaksas",IF('10a+c+n'!$Q192="N",'10a+c+n'!D192,0))</f>
        <v>0</v>
      </c>
      <c r="E192" s="42"/>
      <c r="F192" s="64"/>
      <c r="G192" s="121"/>
      <c r="H192" s="121">
        <f>IF($C$4="Neattiecināmās izmaksas",IF('10a+c+n'!$Q192="N",'10a+c+n'!H192,0))</f>
        <v>0</v>
      </c>
      <c r="I192" s="121"/>
      <c r="J192" s="121"/>
      <c r="K192" s="122">
        <f>IF($C$4="Neattiecināmās izmaksas",IF('10a+c+n'!$Q192="N",'10a+c+n'!K192,0))</f>
        <v>0</v>
      </c>
      <c r="L192" s="83">
        <f>IF($C$4="Neattiecināmās izmaksas",IF('10a+c+n'!$Q192="N",'10a+c+n'!L192,0))</f>
        <v>0</v>
      </c>
      <c r="M192" s="121">
        <f>IF($C$4="Neattiecināmās izmaksas",IF('10a+c+n'!$Q192="N",'10a+c+n'!M192,0))</f>
        <v>0</v>
      </c>
      <c r="N192" s="121">
        <f>IF($C$4="Neattiecināmās izmaksas",IF('10a+c+n'!$Q192="N",'10a+c+n'!N192,0))</f>
        <v>0</v>
      </c>
      <c r="O192" s="121">
        <f>IF($C$4="Neattiecināmās izmaksas",IF('10a+c+n'!$Q192="N",'10a+c+n'!O192,0))</f>
        <v>0</v>
      </c>
      <c r="P192" s="122">
        <f>IF($C$4="Neattiecināmās izmaksas",IF('10a+c+n'!$Q192="N",'10a+c+n'!P192,0))</f>
        <v>0</v>
      </c>
    </row>
    <row r="193" spans="1:16" x14ac:dyDescent="0.2">
      <c r="A193" s="49">
        <f>IF(P193=0,0,IF(COUNTBLANK(P193)=1,0,COUNTA($P$14:P193)))</f>
        <v>0</v>
      </c>
      <c r="B193" s="21">
        <f>IF($C$4="Neattiecināmās izmaksas",IF('10a+c+n'!$Q193="N",'10a+c+n'!B193,0))</f>
        <v>0</v>
      </c>
      <c r="C193" s="21">
        <f>IF($C$4="Neattiecināmās izmaksas",IF('10a+c+n'!$Q193="N",'10a+c+n'!C193,0))</f>
        <v>0</v>
      </c>
      <c r="D193" s="21">
        <f>IF($C$4="Neattiecināmās izmaksas",IF('10a+c+n'!$Q193="N",'10a+c+n'!D193,0))</f>
        <v>0</v>
      </c>
      <c r="E193" s="42"/>
      <c r="F193" s="64"/>
      <c r="G193" s="121"/>
      <c r="H193" s="121">
        <f>IF($C$4="Neattiecināmās izmaksas",IF('10a+c+n'!$Q193="N",'10a+c+n'!H193,0))</f>
        <v>0</v>
      </c>
      <c r="I193" s="121"/>
      <c r="J193" s="121"/>
      <c r="K193" s="122">
        <f>IF($C$4="Neattiecināmās izmaksas",IF('10a+c+n'!$Q193="N",'10a+c+n'!K193,0))</f>
        <v>0</v>
      </c>
      <c r="L193" s="83">
        <f>IF($C$4="Neattiecināmās izmaksas",IF('10a+c+n'!$Q193="N",'10a+c+n'!L193,0))</f>
        <v>0</v>
      </c>
      <c r="M193" s="121">
        <f>IF($C$4="Neattiecināmās izmaksas",IF('10a+c+n'!$Q193="N",'10a+c+n'!M193,0))</f>
        <v>0</v>
      </c>
      <c r="N193" s="121">
        <f>IF($C$4="Neattiecināmās izmaksas",IF('10a+c+n'!$Q193="N",'10a+c+n'!N193,0))</f>
        <v>0</v>
      </c>
      <c r="O193" s="121">
        <f>IF($C$4="Neattiecināmās izmaksas",IF('10a+c+n'!$Q193="N",'10a+c+n'!O193,0))</f>
        <v>0</v>
      </c>
      <c r="P193" s="122">
        <f>IF($C$4="Neattiecināmās izmaksas",IF('10a+c+n'!$Q193="N",'10a+c+n'!P193,0))</f>
        <v>0</v>
      </c>
    </row>
    <row r="194" spans="1:16" x14ac:dyDescent="0.2">
      <c r="A194" s="49">
        <f>IF(P194=0,0,IF(COUNTBLANK(P194)=1,0,COUNTA($P$14:P194)))</f>
        <v>0</v>
      </c>
      <c r="B194" s="21">
        <f>IF($C$4="Neattiecināmās izmaksas",IF('10a+c+n'!$Q194="N",'10a+c+n'!B194,0))</f>
        <v>0</v>
      </c>
      <c r="C194" s="21">
        <f>IF($C$4="Neattiecināmās izmaksas",IF('10a+c+n'!$Q194="N",'10a+c+n'!C194,0))</f>
        <v>0</v>
      </c>
      <c r="D194" s="21">
        <f>IF($C$4="Neattiecināmās izmaksas",IF('10a+c+n'!$Q194="N",'10a+c+n'!D194,0))</f>
        <v>0</v>
      </c>
      <c r="E194" s="42"/>
      <c r="F194" s="64"/>
      <c r="G194" s="121"/>
      <c r="H194" s="121">
        <f>IF($C$4="Neattiecināmās izmaksas",IF('10a+c+n'!$Q194="N",'10a+c+n'!H194,0))</f>
        <v>0</v>
      </c>
      <c r="I194" s="121"/>
      <c r="J194" s="121"/>
      <c r="K194" s="122">
        <f>IF($C$4="Neattiecināmās izmaksas",IF('10a+c+n'!$Q194="N",'10a+c+n'!K194,0))</f>
        <v>0</v>
      </c>
      <c r="L194" s="83">
        <f>IF($C$4="Neattiecināmās izmaksas",IF('10a+c+n'!$Q194="N",'10a+c+n'!L194,0))</f>
        <v>0</v>
      </c>
      <c r="M194" s="121">
        <f>IF($C$4="Neattiecināmās izmaksas",IF('10a+c+n'!$Q194="N",'10a+c+n'!M194,0))</f>
        <v>0</v>
      </c>
      <c r="N194" s="121">
        <f>IF($C$4="Neattiecināmās izmaksas",IF('10a+c+n'!$Q194="N",'10a+c+n'!N194,0))</f>
        <v>0</v>
      </c>
      <c r="O194" s="121">
        <f>IF($C$4="Neattiecināmās izmaksas",IF('10a+c+n'!$Q194="N",'10a+c+n'!O194,0))</f>
        <v>0</v>
      </c>
      <c r="P194" s="122">
        <f>IF($C$4="Neattiecināmās izmaksas",IF('10a+c+n'!$Q194="N",'10a+c+n'!P194,0))</f>
        <v>0</v>
      </c>
    </row>
    <row r="195" spans="1:16" x14ac:dyDescent="0.2">
      <c r="A195" s="49">
        <f>IF(P195=0,0,IF(COUNTBLANK(P195)=1,0,COUNTA($P$14:P195)))</f>
        <v>0</v>
      </c>
      <c r="B195" s="21">
        <f>IF($C$4="Neattiecināmās izmaksas",IF('10a+c+n'!$Q195="N",'10a+c+n'!B195,0))</f>
        <v>0</v>
      </c>
      <c r="C195" s="21">
        <f>IF($C$4="Neattiecināmās izmaksas",IF('10a+c+n'!$Q195="N",'10a+c+n'!C195,0))</f>
        <v>0</v>
      </c>
      <c r="D195" s="21">
        <f>IF($C$4="Neattiecināmās izmaksas",IF('10a+c+n'!$Q195="N",'10a+c+n'!D195,0))</f>
        <v>0</v>
      </c>
      <c r="E195" s="42"/>
      <c r="F195" s="64"/>
      <c r="G195" s="121"/>
      <c r="H195" s="121">
        <f>IF($C$4="Neattiecināmās izmaksas",IF('10a+c+n'!$Q195="N",'10a+c+n'!H195,0))</f>
        <v>0</v>
      </c>
      <c r="I195" s="121"/>
      <c r="J195" s="121"/>
      <c r="K195" s="122">
        <f>IF($C$4="Neattiecināmās izmaksas",IF('10a+c+n'!$Q195="N",'10a+c+n'!K195,0))</f>
        <v>0</v>
      </c>
      <c r="L195" s="83">
        <f>IF($C$4="Neattiecināmās izmaksas",IF('10a+c+n'!$Q195="N",'10a+c+n'!L195,0))</f>
        <v>0</v>
      </c>
      <c r="M195" s="121">
        <f>IF($C$4="Neattiecināmās izmaksas",IF('10a+c+n'!$Q195="N",'10a+c+n'!M195,0))</f>
        <v>0</v>
      </c>
      <c r="N195" s="121">
        <f>IF($C$4="Neattiecināmās izmaksas",IF('10a+c+n'!$Q195="N",'10a+c+n'!N195,0))</f>
        <v>0</v>
      </c>
      <c r="O195" s="121">
        <f>IF($C$4="Neattiecināmās izmaksas",IF('10a+c+n'!$Q195="N",'10a+c+n'!O195,0))</f>
        <v>0</v>
      </c>
      <c r="P195" s="122">
        <f>IF($C$4="Neattiecināmās izmaksas",IF('10a+c+n'!$Q195="N",'10a+c+n'!P195,0))</f>
        <v>0</v>
      </c>
    </row>
    <row r="196" spans="1:16" x14ac:dyDescent="0.2">
      <c r="A196" s="49">
        <f>IF(P196=0,0,IF(COUNTBLANK(P196)=1,0,COUNTA($P$14:P196)))</f>
        <v>0</v>
      </c>
      <c r="B196" s="21">
        <f>IF($C$4="Neattiecināmās izmaksas",IF('10a+c+n'!$Q196="N",'10a+c+n'!B196,0))</f>
        <v>0</v>
      </c>
      <c r="C196" s="21">
        <f>IF($C$4="Neattiecināmās izmaksas",IF('10a+c+n'!$Q196="N",'10a+c+n'!C196,0))</f>
        <v>0</v>
      </c>
      <c r="D196" s="21">
        <f>IF($C$4="Neattiecināmās izmaksas",IF('10a+c+n'!$Q196="N",'10a+c+n'!D196,0))</f>
        <v>0</v>
      </c>
      <c r="E196" s="42"/>
      <c r="F196" s="64"/>
      <c r="G196" s="121"/>
      <c r="H196" s="121">
        <f>IF($C$4="Neattiecināmās izmaksas",IF('10a+c+n'!$Q196="N",'10a+c+n'!H196,0))</f>
        <v>0</v>
      </c>
      <c r="I196" s="121"/>
      <c r="J196" s="121"/>
      <c r="K196" s="122">
        <f>IF($C$4="Neattiecināmās izmaksas",IF('10a+c+n'!$Q196="N",'10a+c+n'!K196,0))</f>
        <v>0</v>
      </c>
      <c r="L196" s="83">
        <f>IF($C$4="Neattiecināmās izmaksas",IF('10a+c+n'!$Q196="N",'10a+c+n'!L196,0))</f>
        <v>0</v>
      </c>
      <c r="M196" s="121">
        <f>IF($C$4="Neattiecināmās izmaksas",IF('10a+c+n'!$Q196="N",'10a+c+n'!M196,0))</f>
        <v>0</v>
      </c>
      <c r="N196" s="121">
        <f>IF($C$4="Neattiecināmās izmaksas",IF('10a+c+n'!$Q196="N",'10a+c+n'!N196,0))</f>
        <v>0</v>
      </c>
      <c r="O196" s="121">
        <f>IF($C$4="Neattiecināmās izmaksas",IF('10a+c+n'!$Q196="N",'10a+c+n'!O196,0))</f>
        <v>0</v>
      </c>
      <c r="P196" s="122">
        <f>IF($C$4="Neattiecināmās izmaksas",IF('10a+c+n'!$Q196="N",'10a+c+n'!P196,0))</f>
        <v>0</v>
      </c>
    </row>
    <row r="197" spans="1:16" x14ac:dyDescent="0.2">
      <c r="A197" s="49">
        <f>IF(P197=0,0,IF(COUNTBLANK(P197)=1,0,COUNTA($P$14:P197)))</f>
        <v>0</v>
      </c>
      <c r="B197" s="21">
        <f>IF($C$4="Neattiecināmās izmaksas",IF('10a+c+n'!$Q197="N",'10a+c+n'!B197,0))</f>
        <v>0</v>
      </c>
      <c r="C197" s="21">
        <f>IF($C$4="Neattiecināmās izmaksas",IF('10a+c+n'!$Q197="N",'10a+c+n'!C197,0))</f>
        <v>0</v>
      </c>
      <c r="D197" s="21">
        <f>IF($C$4="Neattiecināmās izmaksas",IF('10a+c+n'!$Q197="N",'10a+c+n'!D197,0))</f>
        <v>0</v>
      </c>
      <c r="E197" s="42"/>
      <c r="F197" s="64"/>
      <c r="G197" s="121"/>
      <c r="H197" s="121">
        <f>IF($C$4="Neattiecināmās izmaksas",IF('10a+c+n'!$Q197="N",'10a+c+n'!H197,0))</f>
        <v>0</v>
      </c>
      <c r="I197" s="121"/>
      <c r="J197" s="121"/>
      <c r="K197" s="122">
        <f>IF($C$4="Neattiecināmās izmaksas",IF('10a+c+n'!$Q197="N",'10a+c+n'!K197,0))</f>
        <v>0</v>
      </c>
      <c r="L197" s="83">
        <f>IF($C$4="Neattiecināmās izmaksas",IF('10a+c+n'!$Q197="N",'10a+c+n'!L197,0))</f>
        <v>0</v>
      </c>
      <c r="M197" s="121">
        <f>IF($C$4="Neattiecināmās izmaksas",IF('10a+c+n'!$Q197="N",'10a+c+n'!M197,0))</f>
        <v>0</v>
      </c>
      <c r="N197" s="121">
        <f>IF($C$4="Neattiecināmās izmaksas",IF('10a+c+n'!$Q197="N",'10a+c+n'!N197,0))</f>
        <v>0</v>
      </c>
      <c r="O197" s="121">
        <f>IF($C$4="Neattiecināmās izmaksas",IF('10a+c+n'!$Q197="N",'10a+c+n'!O197,0))</f>
        <v>0</v>
      </c>
      <c r="P197" s="122">
        <f>IF($C$4="Neattiecināmās izmaksas",IF('10a+c+n'!$Q197="N",'10a+c+n'!P197,0))</f>
        <v>0</v>
      </c>
    </row>
    <row r="198" spans="1:16" x14ac:dyDescent="0.2">
      <c r="A198" s="49">
        <f>IF(P198=0,0,IF(COUNTBLANK(P198)=1,0,COUNTA($P$14:P198)))</f>
        <v>0</v>
      </c>
      <c r="B198" s="21">
        <f>IF($C$4="Neattiecināmās izmaksas",IF('10a+c+n'!$Q198="N",'10a+c+n'!B198,0))</f>
        <v>0</v>
      </c>
      <c r="C198" s="21">
        <f>IF($C$4="Neattiecināmās izmaksas",IF('10a+c+n'!$Q198="N",'10a+c+n'!C198,0))</f>
        <v>0</v>
      </c>
      <c r="D198" s="21">
        <f>IF($C$4="Neattiecināmās izmaksas",IF('10a+c+n'!$Q198="N",'10a+c+n'!D198,0))</f>
        <v>0</v>
      </c>
      <c r="E198" s="42"/>
      <c r="F198" s="64"/>
      <c r="G198" s="121"/>
      <c r="H198" s="121">
        <f>IF($C$4="Neattiecināmās izmaksas",IF('10a+c+n'!$Q198="N",'10a+c+n'!H198,0))</f>
        <v>0</v>
      </c>
      <c r="I198" s="121"/>
      <c r="J198" s="121"/>
      <c r="K198" s="122">
        <f>IF($C$4="Neattiecināmās izmaksas",IF('10a+c+n'!$Q198="N",'10a+c+n'!K198,0))</f>
        <v>0</v>
      </c>
      <c r="L198" s="83">
        <f>IF($C$4="Neattiecināmās izmaksas",IF('10a+c+n'!$Q198="N",'10a+c+n'!L198,0))</f>
        <v>0</v>
      </c>
      <c r="M198" s="121">
        <f>IF($C$4="Neattiecināmās izmaksas",IF('10a+c+n'!$Q198="N",'10a+c+n'!M198,0))</f>
        <v>0</v>
      </c>
      <c r="N198" s="121">
        <f>IF($C$4="Neattiecināmās izmaksas",IF('10a+c+n'!$Q198="N",'10a+c+n'!N198,0))</f>
        <v>0</v>
      </c>
      <c r="O198" s="121">
        <f>IF($C$4="Neattiecināmās izmaksas",IF('10a+c+n'!$Q198="N",'10a+c+n'!O198,0))</f>
        <v>0</v>
      </c>
      <c r="P198" s="122">
        <f>IF($C$4="Neattiecināmās izmaksas",IF('10a+c+n'!$Q198="N",'10a+c+n'!P198,0))</f>
        <v>0</v>
      </c>
    </row>
    <row r="199" spans="1:16" x14ac:dyDescent="0.2">
      <c r="A199" s="49">
        <f>IF(P199=0,0,IF(COUNTBLANK(P199)=1,0,COUNTA($P$14:P199)))</f>
        <v>0</v>
      </c>
      <c r="B199" s="21">
        <f>IF($C$4="Neattiecināmās izmaksas",IF('10a+c+n'!$Q199="N",'10a+c+n'!B199,0))</f>
        <v>0</v>
      </c>
      <c r="C199" s="21">
        <f>IF($C$4="Neattiecināmās izmaksas",IF('10a+c+n'!$Q199="N",'10a+c+n'!C199,0))</f>
        <v>0</v>
      </c>
      <c r="D199" s="21">
        <f>IF($C$4="Neattiecināmās izmaksas",IF('10a+c+n'!$Q199="N",'10a+c+n'!D199,0))</f>
        <v>0</v>
      </c>
      <c r="E199" s="42"/>
      <c r="F199" s="64"/>
      <c r="G199" s="121"/>
      <c r="H199" s="121">
        <f>IF($C$4="Neattiecināmās izmaksas",IF('10a+c+n'!$Q199="N",'10a+c+n'!H199,0))</f>
        <v>0</v>
      </c>
      <c r="I199" s="121"/>
      <c r="J199" s="121"/>
      <c r="K199" s="122">
        <f>IF($C$4="Neattiecināmās izmaksas",IF('10a+c+n'!$Q199="N",'10a+c+n'!K199,0))</f>
        <v>0</v>
      </c>
      <c r="L199" s="83">
        <f>IF($C$4="Neattiecināmās izmaksas",IF('10a+c+n'!$Q199="N",'10a+c+n'!L199,0))</f>
        <v>0</v>
      </c>
      <c r="M199" s="121">
        <f>IF($C$4="Neattiecināmās izmaksas",IF('10a+c+n'!$Q199="N",'10a+c+n'!M199,0))</f>
        <v>0</v>
      </c>
      <c r="N199" s="121">
        <f>IF($C$4="Neattiecināmās izmaksas",IF('10a+c+n'!$Q199="N",'10a+c+n'!N199,0))</f>
        <v>0</v>
      </c>
      <c r="O199" s="121">
        <f>IF($C$4="Neattiecināmās izmaksas",IF('10a+c+n'!$Q199="N",'10a+c+n'!O199,0))</f>
        <v>0</v>
      </c>
      <c r="P199" s="122">
        <f>IF($C$4="Neattiecināmās izmaksas",IF('10a+c+n'!$Q199="N",'10a+c+n'!P199,0))</f>
        <v>0</v>
      </c>
    </row>
    <row r="200" spans="1:16" x14ac:dyDescent="0.2">
      <c r="A200" s="49">
        <f>IF(P200=0,0,IF(COUNTBLANK(P200)=1,0,COUNTA($P$14:P200)))</f>
        <v>0</v>
      </c>
      <c r="B200" s="21">
        <f>IF($C$4="Neattiecināmās izmaksas",IF('10a+c+n'!$Q200="N",'10a+c+n'!B200,0))</f>
        <v>0</v>
      </c>
      <c r="C200" s="21">
        <f>IF($C$4="Neattiecināmās izmaksas",IF('10a+c+n'!$Q200="N",'10a+c+n'!C200,0))</f>
        <v>0</v>
      </c>
      <c r="D200" s="21">
        <f>IF($C$4="Neattiecināmās izmaksas",IF('10a+c+n'!$Q200="N",'10a+c+n'!D200,0))</f>
        <v>0</v>
      </c>
      <c r="E200" s="42"/>
      <c r="F200" s="64"/>
      <c r="G200" s="121"/>
      <c r="H200" s="121">
        <f>IF($C$4="Neattiecināmās izmaksas",IF('10a+c+n'!$Q200="N",'10a+c+n'!H200,0))</f>
        <v>0</v>
      </c>
      <c r="I200" s="121"/>
      <c r="J200" s="121"/>
      <c r="K200" s="122">
        <f>IF($C$4="Neattiecināmās izmaksas",IF('10a+c+n'!$Q200="N",'10a+c+n'!K200,0))</f>
        <v>0</v>
      </c>
      <c r="L200" s="83">
        <f>IF($C$4="Neattiecināmās izmaksas",IF('10a+c+n'!$Q200="N",'10a+c+n'!L200,0))</f>
        <v>0</v>
      </c>
      <c r="M200" s="121">
        <f>IF($C$4="Neattiecināmās izmaksas",IF('10a+c+n'!$Q200="N",'10a+c+n'!M200,0))</f>
        <v>0</v>
      </c>
      <c r="N200" s="121">
        <f>IF($C$4="Neattiecināmās izmaksas",IF('10a+c+n'!$Q200="N",'10a+c+n'!N200,0))</f>
        <v>0</v>
      </c>
      <c r="O200" s="121">
        <f>IF($C$4="Neattiecināmās izmaksas",IF('10a+c+n'!$Q200="N",'10a+c+n'!O200,0))</f>
        <v>0</v>
      </c>
      <c r="P200" s="122">
        <f>IF($C$4="Neattiecināmās izmaksas",IF('10a+c+n'!$Q200="N",'10a+c+n'!P200,0))</f>
        <v>0</v>
      </c>
    </row>
    <row r="201" spans="1:16" x14ac:dyDescent="0.2">
      <c r="A201" s="49">
        <f>IF(P201=0,0,IF(COUNTBLANK(P201)=1,0,COUNTA($P$14:P201)))</f>
        <v>0</v>
      </c>
      <c r="B201" s="21">
        <f>IF($C$4="Neattiecināmās izmaksas",IF('10a+c+n'!$Q201="N",'10a+c+n'!B201,0))</f>
        <v>0</v>
      </c>
      <c r="C201" s="21">
        <f>IF($C$4="Neattiecināmās izmaksas",IF('10a+c+n'!$Q201="N",'10a+c+n'!C201,0))</f>
        <v>0</v>
      </c>
      <c r="D201" s="21">
        <f>IF($C$4="Neattiecināmās izmaksas",IF('10a+c+n'!$Q201="N",'10a+c+n'!D201,0))</f>
        <v>0</v>
      </c>
      <c r="E201" s="42"/>
      <c r="F201" s="64"/>
      <c r="G201" s="121"/>
      <c r="H201" s="121">
        <f>IF($C$4="Neattiecināmās izmaksas",IF('10a+c+n'!$Q201="N",'10a+c+n'!H201,0))</f>
        <v>0</v>
      </c>
      <c r="I201" s="121"/>
      <c r="J201" s="121"/>
      <c r="K201" s="122">
        <f>IF($C$4="Neattiecināmās izmaksas",IF('10a+c+n'!$Q201="N",'10a+c+n'!K201,0))</f>
        <v>0</v>
      </c>
      <c r="L201" s="83">
        <f>IF($C$4="Neattiecināmās izmaksas",IF('10a+c+n'!$Q201="N",'10a+c+n'!L201,0))</f>
        <v>0</v>
      </c>
      <c r="M201" s="121">
        <f>IF($C$4="Neattiecināmās izmaksas",IF('10a+c+n'!$Q201="N",'10a+c+n'!M201,0))</f>
        <v>0</v>
      </c>
      <c r="N201" s="121">
        <f>IF($C$4="Neattiecināmās izmaksas",IF('10a+c+n'!$Q201="N",'10a+c+n'!N201,0))</f>
        <v>0</v>
      </c>
      <c r="O201" s="121">
        <f>IF($C$4="Neattiecināmās izmaksas",IF('10a+c+n'!$Q201="N",'10a+c+n'!O201,0))</f>
        <v>0</v>
      </c>
      <c r="P201" s="122">
        <f>IF($C$4="Neattiecināmās izmaksas",IF('10a+c+n'!$Q201="N",'10a+c+n'!P201,0))</f>
        <v>0</v>
      </c>
    </row>
    <row r="202" spans="1:16" x14ac:dyDescent="0.2">
      <c r="A202" s="49">
        <f>IF(P202=0,0,IF(COUNTBLANK(P202)=1,0,COUNTA($P$14:P202)))</f>
        <v>0</v>
      </c>
      <c r="B202" s="21">
        <f>IF($C$4="Neattiecināmās izmaksas",IF('10a+c+n'!$Q202="N",'10a+c+n'!B202,0))</f>
        <v>0</v>
      </c>
      <c r="C202" s="21">
        <f>IF($C$4="Neattiecināmās izmaksas",IF('10a+c+n'!$Q202="N",'10a+c+n'!C202,0))</f>
        <v>0</v>
      </c>
      <c r="D202" s="21">
        <f>IF($C$4="Neattiecināmās izmaksas",IF('10a+c+n'!$Q202="N",'10a+c+n'!D202,0))</f>
        <v>0</v>
      </c>
      <c r="E202" s="42"/>
      <c r="F202" s="64"/>
      <c r="G202" s="121"/>
      <c r="H202" s="121">
        <f>IF($C$4="Neattiecināmās izmaksas",IF('10a+c+n'!$Q202="N",'10a+c+n'!H202,0))</f>
        <v>0</v>
      </c>
      <c r="I202" s="121"/>
      <c r="J202" s="121"/>
      <c r="K202" s="122">
        <f>IF($C$4="Neattiecināmās izmaksas",IF('10a+c+n'!$Q202="N",'10a+c+n'!K202,0))</f>
        <v>0</v>
      </c>
      <c r="L202" s="83">
        <f>IF($C$4="Neattiecināmās izmaksas",IF('10a+c+n'!$Q202="N",'10a+c+n'!L202,0))</f>
        <v>0</v>
      </c>
      <c r="M202" s="121">
        <f>IF($C$4="Neattiecināmās izmaksas",IF('10a+c+n'!$Q202="N",'10a+c+n'!M202,0))</f>
        <v>0</v>
      </c>
      <c r="N202" s="121">
        <f>IF($C$4="Neattiecināmās izmaksas",IF('10a+c+n'!$Q202="N",'10a+c+n'!N202,0))</f>
        <v>0</v>
      </c>
      <c r="O202" s="121">
        <f>IF($C$4="Neattiecināmās izmaksas",IF('10a+c+n'!$Q202="N",'10a+c+n'!O202,0))</f>
        <v>0</v>
      </c>
      <c r="P202" s="122">
        <f>IF($C$4="Neattiecināmās izmaksas",IF('10a+c+n'!$Q202="N",'10a+c+n'!P202,0))</f>
        <v>0</v>
      </c>
    </row>
    <row r="203" spans="1:16" x14ac:dyDescent="0.2">
      <c r="A203" s="49">
        <f>IF(P203=0,0,IF(COUNTBLANK(P203)=1,0,COUNTA($P$14:P203)))</f>
        <v>0</v>
      </c>
      <c r="B203" s="21">
        <f>IF($C$4="Neattiecināmās izmaksas",IF('10a+c+n'!$Q203="N",'10a+c+n'!B203,0))</f>
        <v>0</v>
      </c>
      <c r="C203" s="21">
        <f>IF($C$4="Neattiecināmās izmaksas",IF('10a+c+n'!$Q203="N",'10a+c+n'!C203,0))</f>
        <v>0</v>
      </c>
      <c r="D203" s="21">
        <f>IF($C$4="Neattiecināmās izmaksas",IF('10a+c+n'!$Q203="N",'10a+c+n'!D203,0))</f>
        <v>0</v>
      </c>
      <c r="E203" s="42"/>
      <c r="F203" s="64"/>
      <c r="G203" s="121"/>
      <c r="H203" s="121">
        <f>IF($C$4="Neattiecināmās izmaksas",IF('10a+c+n'!$Q203="N",'10a+c+n'!H203,0))</f>
        <v>0</v>
      </c>
      <c r="I203" s="121"/>
      <c r="J203" s="121"/>
      <c r="K203" s="122">
        <f>IF($C$4="Neattiecināmās izmaksas",IF('10a+c+n'!$Q203="N",'10a+c+n'!K203,0))</f>
        <v>0</v>
      </c>
      <c r="L203" s="83">
        <f>IF($C$4="Neattiecināmās izmaksas",IF('10a+c+n'!$Q203="N",'10a+c+n'!L203,0))</f>
        <v>0</v>
      </c>
      <c r="M203" s="121">
        <f>IF($C$4="Neattiecināmās izmaksas",IF('10a+c+n'!$Q203="N",'10a+c+n'!M203,0))</f>
        <v>0</v>
      </c>
      <c r="N203" s="121">
        <f>IF($C$4="Neattiecināmās izmaksas",IF('10a+c+n'!$Q203="N",'10a+c+n'!N203,0))</f>
        <v>0</v>
      </c>
      <c r="O203" s="121">
        <f>IF($C$4="Neattiecināmās izmaksas",IF('10a+c+n'!$Q203="N",'10a+c+n'!O203,0))</f>
        <v>0</v>
      </c>
      <c r="P203" s="122">
        <f>IF($C$4="Neattiecināmās izmaksas",IF('10a+c+n'!$Q203="N",'10a+c+n'!P203,0))</f>
        <v>0</v>
      </c>
    </row>
    <row r="204" spans="1:16" x14ac:dyDescent="0.2">
      <c r="A204" s="49">
        <f>IF(P204=0,0,IF(COUNTBLANK(P204)=1,0,COUNTA($P$14:P204)))</f>
        <v>0</v>
      </c>
      <c r="B204" s="21">
        <f>IF($C$4="Neattiecināmās izmaksas",IF('10a+c+n'!$Q204="N",'10a+c+n'!B204,0))</f>
        <v>0</v>
      </c>
      <c r="C204" s="21">
        <f>IF($C$4="Neattiecināmās izmaksas",IF('10a+c+n'!$Q204="N",'10a+c+n'!C204,0))</f>
        <v>0</v>
      </c>
      <c r="D204" s="21">
        <f>IF($C$4="Neattiecināmās izmaksas",IF('10a+c+n'!$Q204="N",'10a+c+n'!D204,0))</f>
        <v>0</v>
      </c>
      <c r="E204" s="42"/>
      <c r="F204" s="64"/>
      <c r="G204" s="121"/>
      <c r="H204" s="121">
        <f>IF($C$4="Neattiecināmās izmaksas",IF('10a+c+n'!$Q204="N",'10a+c+n'!H204,0))</f>
        <v>0</v>
      </c>
      <c r="I204" s="121"/>
      <c r="J204" s="121"/>
      <c r="K204" s="122">
        <f>IF($C$4="Neattiecināmās izmaksas",IF('10a+c+n'!$Q204="N",'10a+c+n'!K204,0))</f>
        <v>0</v>
      </c>
      <c r="L204" s="83">
        <f>IF($C$4="Neattiecināmās izmaksas",IF('10a+c+n'!$Q204="N",'10a+c+n'!L204,0))</f>
        <v>0</v>
      </c>
      <c r="M204" s="121">
        <f>IF($C$4="Neattiecināmās izmaksas",IF('10a+c+n'!$Q204="N",'10a+c+n'!M204,0))</f>
        <v>0</v>
      </c>
      <c r="N204" s="121">
        <f>IF($C$4="Neattiecināmās izmaksas",IF('10a+c+n'!$Q204="N",'10a+c+n'!N204,0))</f>
        <v>0</v>
      </c>
      <c r="O204" s="121">
        <f>IF($C$4="Neattiecināmās izmaksas",IF('10a+c+n'!$Q204="N",'10a+c+n'!O204,0))</f>
        <v>0</v>
      </c>
      <c r="P204" s="122">
        <f>IF($C$4="Neattiecināmās izmaksas",IF('10a+c+n'!$Q204="N",'10a+c+n'!P204,0))</f>
        <v>0</v>
      </c>
    </row>
    <row r="205" spans="1:16" x14ac:dyDescent="0.2">
      <c r="A205" s="49">
        <f>IF(P205=0,0,IF(COUNTBLANK(P205)=1,0,COUNTA($P$14:P205)))</f>
        <v>0</v>
      </c>
      <c r="B205" s="21">
        <f>IF($C$4="Neattiecināmās izmaksas",IF('10a+c+n'!$Q205="N",'10a+c+n'!B205,0))</f>
        <v>0</v>
      </c>
      <c r="C205" s="21">
        <f>IF($C$4="Neattiecināmās izmaksas",IF('10a+c+n'!$Q205="N",'10a+c+n'!C205,0))</f>
        <v>0</v>
      </c>
      <c r="D205" s="21">
        <f>IF($C$4="Neattiecināmās izmaksas",IF('10a+c+n'!$Q205="N",'10a+c+n'!D205,0))</f>
        <v>0</v>
      </c>
      <c r="E205" s="42"/>
      <c r="F205" s="64"/>
      <c r="G205" s="121"/>
      <c r="H205" s="121">
        <f>IF($C$4="Neattiecināmās izmaksas",IF('10a+c+n'!$Q205="N",'10a+c+n'!H205,0))</f>
        <v>0</v>
      </c>
      <c r="I205" s="121"/>
      <c r="J205" s="121"/>
      <c r="K205" s="122">
        <f>IF($C$4="Neattiecināmās izmaksas",IF('10a+c+n'!$Q205="N",'10a+c+n'!K205,0))</f>
        <v>0</v>
      </c>
      <c r="L205" s="83">
        <f>IF($C$4="Neattiecināmās izmaksas",IF('10a+c+n'!$Q205="N",'10a+c+n'!L205,0))</f>
        <v>0</v>
      </c>
      <c r="M205" s="121">
        <f>IF($C$4="Neattiecināmās izmaksas",IF('10a+c+n'!$Q205="N",'10a+c+n'!M205,0))</f>
        <v>0</v>
      </c>
      <c r="N205" s="121">
        <f>IF($C$4="Neattiecināmās izmaksas",IF('10a+c+n'!$Q205="N",'10a+c+n'!N205,0))</f>
        <v>0</v>
      </c>
      <c r="O205" s="121">
        <f>IF($C$4="Neattiecināmās izmaksas",IF('10a+c+n'!$Q205="N",'10a+c+n'!O205,0))</f>
        <v>0</v>
      </c>
      <c r="P205" s="122">
        <f>IF($C$4="Neattiecināmās izmaksas",IF('10a+c+n'!$Q205="N",'10a+c+n'!P205,0))</f>
        <v>0</v>
      </c>
    </row>
    <row r="206" spans="1:16" x14ac:dyDescent="0.2">
      <c r="A206" s="49">
        <f>IF(P206=0,0,IF(COUNTBLANK(P206)=1,0,COUNTA($P$14:P206)))</f>
        <v>0</v>
      </c>
      <c r="B206" s="21">
        <f>IF($C$4="Neattiecināmās izmaksas",IF('10a+c+n'!$Q206="N",'10a+c+n'!B206,0))</f>
        <v>0</v>
      </c>
      <c r="C206" s="21">
        <f>IF($C$4="Neattiecināmās izmaksas",IF('10a+c+n'!$Q206="N",'10a+c+n'!C206,0))</f>
        <v>0</v>
      </c>
      <c r="D206" s="21">
        <f>IF($C$4="Neattiecināmās izmaksas",IF('10a+c+n'!$Q206="N",'10a+c+n'!D206,0))</f>
        <v>0</v>
      </c>
      <c r="E206" s="42"/>
      <c r="F206" s="64"/>
      <c r="G206" s="121"/>
      <c r="H206" s="121">
        <f>IF($C$4="Neattiecināmās izmaksas",IF('10a+c+n'!$Q206="N",'10a+c+n'!H206,0))</f>
        <v>0</v>
      </c>
      <c r="I206" s="121"/>
      <c r="J206" s="121"/>
      <c r="K206" s="122">
        <f>IF($C$4="Neattiecināmās izmaksas",IF('10a+c+n'!$Q206="N",'10a+c+n'!K206,0))</f>
        <v>0</v>
      </c>
      <c r="L206" s="83">
        <f>IF($C$4="Neattiecināmās izmaksas",IF('10a+c+n'!$Q206="N",'10a+c+n'!L206,0))</f>
        <v>0</v>
      </c>
      <c r="M206" s="121">
        <f>IF($C$4="Neattiecināmās izmaksas",IF('10a+c+n'!$Q206="N",'10a+c+n'!M206,0))</f>
        <v>0</v>
      </c>
      <c r="N206" s="121">
        <f>IF($C$4="Neattiecināmās izmaksas",IF('10a+c+n'!$Q206="N",'10a+c+n'!N206,0))</f>
        <v>0</v>
      </c>
      <c r="O206" s="121">
        <f>IF($C$4="Neattiecināmās izmaksas",IF('10a+c+n'!$Q206="N",'10a+c+n'!O206,0))</f>
        <v>0</v>
      </c>
      <c r="P206" s="122">
        <f>IF($C$4="Neattiecināmās izmaksas",IF('10a+c+n'!$Q206="N",'10a+c+n'!P206,0))</f>
        <v>0</v>
      </c>
    </row>
    <row r="207" spans="1:16" x14ac:dyDescent="0.2">
      <c r="A207" s="49">
        <f>IF(P207=0,0,IF(COUNTBLANK(P207)=1,0,COUNTA($P$14:P207)))</f>
        <v>0</v>
      </c>
      <c r="B207" s="21">
        <f>IF($C$4="Neattiecināmās izmaksas",IF('10a+c+n'!$Q207="N",'10a+c+n'!B207,0))</f>
        <v>0</v>
      </c>
      <c r="C207" s="21">
        <f>IF($C$4="Neattiecināmās izmaksas",IF('10a+c+n'!$Q207="N",'10a+c+n'!C207,0))</f>
        <v>0</v>
      </c>
      <c r="D207" s="21">
        <f>IF($C$4="Neattiecināmās izmaksas",IF('10a+c+n'!$Q207="N",'10a+c+n'!D207,0))</f>
        <v>0</v>
      </c>
      <c r="E207" s="42"/>
      <c r="F207" s="64"/>
      <c r="G207" s="121"/>
      <c r="H207" s="121">
        <f>IF($C$4="Neattiecināmās izmaksas",IF('10a+c+n'!$Q207="N",'10a+c+n'!H207,0))</f>
        <v>0</v>
      </c>
      <c r="I207" s="121"/>
      <c r="J207" s="121"/>
      <c r="K207" s="122">
        <f>IF($C$4="Neattiecināmās izmaksas",IF('10a+c+n'!$Q207="N",'10a+c+n'!K207,0))</f>
        <v>0</v>
      </c>
      <c r="L207" s="83">
        <f>IF($C$4="Neattiecināmās izmaksas",IF('10a+c+n'!$Q207="N",'10a+c+n'!L207,0))</f>
        <v>0</v>
      </c>
      <c r="M207" s="121">
        <f>IF($C$4="Neattiecināmās izmaksas",IF('10a+c+n'!$Q207="N",'10a+c+n'!M207,0))</f>
        <v>0</v>
      </c>
      <c r="N207" s="121">
        <f>IF($C$4="Neattiecināmās izmaksas",IF('10a+c+n'!$Q207="N",'10a+c+n'!N207,0))</f>
        <v>0</v>
      </c>
      <c r="O207" s="121">
        <f>IF($C$4="Neattiecināmās izmaksas",IF('10a+c+n'!$Q207="N",'10a+c+n'!O207,0))</f>
        <v>0</v>
      </c>
      <c r="P207" s="122">
        <f>IF($C$4="Neattiecināmās izmaksas",IF('10a+c+n'!$Q207="N",'10a+c+n'!P207,0))</f>
        <v>0</v>
      </c>
    </row>
    <row r="208" spans="1:16" x14ac:dyDescent="0.2">
      <c r="A208" s="49">
        <f>IF(P208=0,0,IF(COUNTBLANK(P208)=1,0,COUNTA($P$14:P208)))</f>
        <v>0</v>
      </c>
      <c r="B208" s="21">
        <f>IF($C$4="Neattiecināmās izmaksas",IF('10a+c+n'!$Q208="N",'10a+c+n'!B208,0))</f>
        <v>0</v>
      </c>
      <c r="C208" s="21">
        <f>IF($C$4="Neattiecināmās izmaksas",IF('10a+c+n'!$Q208="N",'10a+c+n'!C208,0))</f>
        <v>0</v>
      </c>
      <c r="D208" s="21">
        <f>IF($C$4="Neattiecināmās izmaksas",IF('10a+c+n'!$Q208="N",'10a+c+n'!D208,0))</f>
        <v>0</v>
      </c>
      <c r="E208" s="42"/>
      <c r="F208" s="64"/>
      <c r="G208" s="121"/>
      <c r="H208" s="121">
        <f>IF($C$4="Neattiecināmās izmaksas",IF('10a+c+n'!$Q208="N",'10a+c+n'!H208,0))</f>
        <v>0</v>
      </c>
      <c r="I208" s="121"/>
      <c r="J208" s="121"/>
      <c r="K208" s="122">
        <f>IF($C$4="Neattiecināmās izmaksas",IF('10a+c+n'!$Q208="N",'10a+c+n'!K208,0))</f>
        <v>0</v>
      </c>
      <c r="L208" s="83">
        <f>IF($C$4="Neattiecināmās izmaksas",IF('10a+c+n'!$Q208="N",'10a+c+n'!L208,0))</f>
        <v>0</v>
      </c>
      <c r="M208" s="121">
        <f>IF($C$4="Neattiecināmās izmaksas",IF('10a+c+n'!$Q208="N",'10a+c+n'!M208,0))</f>
        <v>0</v>
      </c>
      <c r="N208" s="121">
        <f>IF($C$4="Neattiecināmās izmaksas",IF('10a+c+n'!$Q208="N",'10a+c+n'!N208,0))</f>
        <v>0</v>
      </c>
      <c r="O208" s="121">
        <f>IF($C$4="Neattiecināmās izmaksas",IF('10a+c+n'!$Q208="N",'10a+c+n'!O208,0))</f>
        <v>0</v>
      </c>
      <c r="P208" s="122">
        <f>IF($C$4="Neattiecināmās izmaksas",IF('10a+c+n'!$Q208="N",'10a+c+n'!P208,0))</f>
        <v>0</v>
      </c>
    </row>
    <row r="209" spans="1:16" x14ac:dyDescent="0.2">
      <c r="A209" s="49">
        <f>IF(P209=0,0,IF(COUNTBLANK(P209)=1,0,COUNTA($P$14:P209)))</f>
        <v>0</v>
      </c>
      <c r="B209" s="21">
        <f>IF($C$4="Neattiecināmās izmaksas",IF('10a+c+n'!$Q209="N",'10a+c+n'!B209,0))</f>
        <v>0</v>
      </c>
      <c r="C209" s="21">
        <f>IF($C$4="Neattiecināmās izmaksas",IF('10a+c+n'!$Q209="N",'10a+c+n'!C209,0))</f>
        <v>0</v>
      </c>
      <c r="D209" s="21">
        <f>IF($C$4="Neattiecināmās izmaksas",IF('10a+c+n'!$Q209="N",'10a+c+n'!D209,0))</f>
        <v>0</v>
      </c>
      <c r="E209" s="42"/>
      <c r="F209" s="64"/>
      <c r="G209" s="121"/>
      <c r="H209" s="121">
        <f>IF($C$4="Neattiecināmās izmaksas",IF('10a+c+n'!$Q209="N",'10a+c+n'!H209,0))</f>
        <v>0</v>
      </c>
      <c r="I209" s="121"/>
      <c r="J209" s="121"/>
      <c r="K209" s="122">
        <f>IF($C$4="Neattiecināmās izmaksas",IF('10a+c+n'!$Q209="N",'10a+c+n'!K209,0))</f>
        <v>0</v>
      </c>
      <c r="L209" s="83">
        <f>IF($C$4="Neattiecināmās izmaksas",IF('10a+c+n'!$Q209="N",'10a+c+n'!L209,0))</f>
        <v>0</v>
      </c>
      <c r="M209" s="121">
        <f>IF($C$4="Neattiecināmās izmaksas",IF('10a+c+n'!$Q209="N",'10a+c+n'!M209,0))</f>
        <v>0</v>
      </c>
      <c r="N209" s="121">
        <f>IF($C$4="Neattiecināmās izmaksas",IF('10a+c+n'!$Q209="N",'10a+c+n'!N209,0))</f>
        <v>0</v>
      </c>
      <c r="O209" s="121">
        <f>IF($C$4="Neattiecināmās izmaksas",IF('10a+c+n'!$Q209="N",'10a+c+n'!O209,0))</f>
        <v>0</v>
      </c>
      <c r="P209" s="122">
        <f>IF($C$4="Neattiecināmās izmaksas",IF('10a+c+n'!$Q209="N",'10a+c+n'!P209,0))</f>
        <v>0</v>
      </c>
    </row>
    <row r="210" spans="1:16" x14ac:dyDescent="0.2">
      <c r="A210" s="49">
        <f>IF(P210=0,0,IF(COUNTBLANK(P210)=1,0,COUNTA($P$14:P210)))</f>
        <v>0</v>
      </c>
      <c r="B210" s="21">
        <f>IF($C$4="Neattiecināmās izmaksas",IF('10a+c+n'!$Q210="N",'10a+c+n'!B210,0))</f>
        <v>0</v>
      </c>
      <c r="C210" s="21">
        <f>IF($C$4="Neattiecināmās izmaksas",IF('10a+c+n'!$Q210="N",'10a+c+n'!C210,0))</f>
        <v>0</v>
      </c>
      <c r="D210" s="21">
        <f>IF($C$4="Neattiecināmās izmaksas",IF('10a+c+n'!$Q210="N",'10a+c+n'!D210,0))</f>
        <v>0</v>
      </c>
      <c r="E210" s="42"/>
      <c r="F210" s="64"/>
      <c r="G210" s="121"/>
      <c r="H210" s="121">
        <f>IF($C$4="Neattiecināmās izmaksas",IF('10a+c+n'!$Q210="N",'10a+c+n'!H210,0))</f>
        <v>0</v>
      </c>
      <c r="I210" s="121"/>
      <c r="J210" s="121"/>
      <c r="K210" s="122">
        <f>IF($C$4="Neattiecināmās izmaksas",IF('10a+c+n'!$Q210="N",'10a+c+n'!K210,0))</f>
        <v>0</v>
      </c>
      <c r="L210" s="83">
        <f>IF($C$4="Neattiecināmās izmaksas",IF('10a+c+n'!$Q210="N",'10a+c+n'!L210,0))</f>
        <v>0</v>
      </c>
      <c r="M210" s="121">
        <f>IF($C$4="Neattiecināmās izmaksas",IF('10a+c+n'!$Q210="N",'10a+c+n'!M210,0))</f>
        <v>0</v>
      </c>
      <c r="N210" s="121">
        <f>IF($C$4="Neattiecināmās izmaksas",IF('10a+c+n'!$Q210="N",'10a+c+n'!N210,0))</f>
        <v>0</v>
      </c>
      <c r="O210" s="121">
        <f>IF($C$4="Neattiecināmās izmaksas",IF('10a+c+n'!$Q210="N",'10a+c+n'!O210,0))</f>
        <v>0</v>
      </c>
      <c r="P210" s="122">
        <f>IF($C$4="Neattiecināmās izmaksas",IF('10a+c+n'!$Q210="N",'10a+c+n'!P210,0))</f>
        <v>0</v>
      </c>
    </row>
    <row r="211" spans="1:16" x14ac:dyDescent="0.2">
      <c r="A211" s="49">
        <f>IF(P211=0,0,IF(COUNTBLANK(P211)=1,0,COUNTA($P$14:P211)))</f>
        <v>0</v>
      </c>
      <c r="B211" s="21">
        <f>IF($C$4="Neattiecināmās izmaksas",IF('10a+c+n'!$Q211="N",'10a+c+n'!B211,0))</f>
        <v>0</v>
      </c>
      <c r="C211" s="21">
        <f>IF($C$4="Neattiecināmās izmaksas",IF('10a+c+n'!$Q211="N",'10a+c+n'!C211,0))</f>
        <v>0</v>
      </c>
      <c r="D211" s="21">
        <f>IF($C$4="Neattiecināmās izmaksas",IF('10a+c+n'!$Q211="N",'10a+c+n'!D211,0))</f>
        <v>0</v>
      </c>
      <c r="E211" s="42"/>
      <c r="F211" s="64"/>
      <c r="G211" s="121"/>
      <c r="H211" s="121">
        <f>IF($C$4="Neattiecināmās izmaksas",IF('10a+c+n'!$Q211="N",'10a+c+n'!H211,0))</f>
        <v>0</v>
      </c>
      <c r="I211" s="121"/>
      <c r="J211" s="121"/>
      <c r="K211" s="122">
        <f>IF($C$4="Neattiecināmās izmaksas",IF('10a+c+n'!$Q211="N",'10a+c+n'!K211,0))</f>
        <v>0</v>
      </c>
      <c r="L211" s="83">
        <f>IF($C$4="Neattiecināmās izmaksas",IF('10a+c+n'!$Q211="N",'10a+c+n'!L211,0))</f>
        <v>0</v>
      </c>
      <c r="M211" s="121">
        <f>IF($C$4="Neattiecināmās izmaksas",IF('10a+c+n'!$Q211="N",'10a+c+n'!M211,0))</f>
        <v>0</v>
      </c>
      <c r="N211" s="121">
        <f>IF($C$4="Neattiecināmās izmaksas",IF('10a+c+n'!$Q211="N",'10a+c+n'!N211,0))</f>
        <v>0</v>
      </c>
      <c r="O211" s="121">
        <f>IF($C$4="Neattiecināmās izmaksas",IF('10a+c+n'!$Q211="N",'10a+c+n'!O211,0))</f>
        <v>0</v>
      </c>
      <c r="P211" s="122">
        <f>IF($C$4="Neattiecināmās izmaksas",IF('10a+c+n'!$Q211="N",'10a+c+n'!P211,0))</f>
        <v>0</v>
      </c>
    </row>
    <row r="212" spans="1:16" x14ac:dyDescent="0.2">
      <c r="A212" s="49">
        <f>IF(P212=0,0,IF(COUNTBLANK(P212)=1,0,COUNTA($P$14:P212)))</f>
        <v>0</v>
      </c>
      <c r="B212" s="21">
        <f>IF($C$4="Neattiecināmās izmaksas",IF('10a+c+n'!$Q212="N",'10a+c+n'!B212,0))</f>
        <v>0</v>
      </c>
      <c r="C212" s="21">
        <f>IF($C$4="Neattiecināmās izmaksas",IF('10a+c+n'!$Q212="N",'10a+c+n'!C212,0))</f>
        <v>0</v>
      </c>
      <c r="D212" s="21">
        <f>IF($C$4="Neattiecināmās izmaksas",IF('10a+c+n'!$Q212="N",'10a+c+n'!D212,0))</f>
        <v>0</v>
      </c>
      <c r="E212" s="42"/>
      <c r="F212" s="64"/>
      <c r="G212" s="121"/>
      <c r="H212" s="121">
        <f>IF($C$4="Neattiecināmās izmaksas",IF('10a+c+n'!$Q212="N",'10a+c+n'!H212,0))</f>
        <v>0</v>
      </c>
      <c r="I212" s="121"/>
      <c r="J212" s="121"/>
      <c r="K212" s="122">
        <f>IF($C$4="Neattiecināmās izmaksas",IF('10a+c+n'!$Q212="N",'10a+c+n'!K212,0))</f>
        <v>0</v>
      </c>
      <c r="L212" s="83">
        <f>IF($C$4="Neattiecināmās izmaksas",IF('10a+c+n'!$Q212="N",'10a+c+n'!L212,0))</f>
        <v>0</v>
      </c>
      <c r="M212" s="121">
        <f>IF($C$4="Neattiecināmās izmaksas",IF('10a+c+n'!$Q212="N",'10a+c+n'!M212,0))</f>
        <v>0</v>
      </c>
      <c r="N212" s="121">
        <f>IF($C$4="Neattiecināmās izmaksas",IF('10a+c+n'!$Q212="N",'10a+c+n'!N212,0))</f>
        <v>0</v>
      </c>
      <c r="O212" s="121">
        <f>IF($C$4="Neattiecināmās izmaksas",IF('10a+c+n'!$Q212="N",'10a+c+n'!O212,0))</f>
        <v>0</v>
      </c>
      <c r="P212" s="122">
        <f>IF($C$4="Neattiecināmās izmaksas",IF('10a+c+n'!$Q212="N",'10a+c+n'!P212,0))</f>
        <v>0</v>
      </c>
    </row>
    <row r="213" spans="1:16" x14ac:dyDescent="0.2">
      <c r="A213" s="49">
        <f>IF(P213=0,0,IF(COUNTBLANK(P213)=1,0,COUNTA($P$14:P213)))</f>
        <v>0</v>
      </c>
      <c r="B213" s="21">
        <f>IF($C$4="Neattiecināmās izmaksas",IF('10a+c+n'!$Q213="N",'10a+c+n'!B213,0))</f>
        <v>0</v>
      </c>
      <c r="C213" s="21">
        <f>IF($C$4="Neattiecināmās izmaksas",IF('10a+c+n'!$Q213="N",'10a+c+n'!C213,0))</f>
        <v>0</v>
      </c>
      <c r="D213" s="21">
        <f>IF($C$4="Neattiecināmās izmaksas",IF('10a+c+n'!$Q213="N",'10a+c+n'!D213,0))</f>
        <v>0</v>
      </c>
      <c r="E213" s="42"/>
      <c r="F213" s="64"/>
      <c r="G213" s="121"/>
      <c r="H213" s="121">
        <f>IF($C$4="Neattiecināmās izmaksas",IF('10a+c+n'!$Q213="N",'10a+c+n'!H213,0))</f>
        <v>0</v>
      </c>
      <c r="I213" s="121"/>
      <c r="J213" s="121"/>
      <c r="K213" s="122">
        <f>IF($C$4="Neattiecināmās izmaksas",IF('10a+c+n'!$Q213="N",'10a+c+n'!K213,0))</f>
        <v>0</v>
      </c>
      <c r="L213" s="83">
        <f>IF($C$4="Neattiecināmās izmaksas",IF('10a+c+n'!$Q213="N",'10a+c+n'!L213,0))</f>
        <v>0</v>
      </c>
      <c r="M213" s="121">
        <f>IF($C$4="Neattiecināmās izmaksas",IF('10a+c+n'!$Q213="N",'10a+c+n'!M213,0))</f>
        <v>0</v>
      </c>
      <c r="N213" s="121">
        <f>IF($C$4="Neattiecināmās izmaksas",IF('10a+c+n'!$Q213="N",'10a+c+n'!N213,0))</f>
        <v>0</v>
      </c>
      <c r="O213" s="121">
        <f>IF($C$4="Neattiecināmās izmaksas",IF('10a+c+n'!$Q213="N",'10a+c+n'!O213,0))</f>
        <v>0</v>
      </c>
      <c r="P213" s="122">
        <f>IF($C$4="Neattiecināmās izmaksas",IF('10a+c+n'!$Q213="N",'10a+c+n'!P213,0))</f>
        <v>0</v>
      </c>
    </row>
    <row r="214" spans="1:16" x14ac:dyDescent="0.2">
      <c r="A214" s="49">
        <f>IF(P214=0,0,IF(COUNTBLANK(P214)=1,0,COUNTA($P$14:P214)))</f>
        <v>0</v>
      </c>
      <c r="B214" s="21">
        <f>IF($C$4="Neattiecināmās izmaksas",IF('10a+c+n'!$Q214="N",'10a+c+n'!B214,0))</f>
        <v>0</v>
      </c>
      <c r="C214" s="21">
        <f>IF($C$4="Neattiecināmās izmaksas",IF('10a+c+n'!$Q214="N",'10a+c+n'!C214,0))</f>
        <v>0</v>
      </c>
      <c r="D214" s="21">
        <f>IF($C$4="Neattiecināmās izmaksas",IF('10a+c+n'!$Q214="N",'10a+c+n'!D214,0))</f>
        <v>0</v>
      </c>
      <c r="E214" s="42"/>
      <c r="F214" s="64"/>
      <c r="G214" s="121"/>
      <c r="H214" s="121">
        <f>IF($C$4="Neattiecināmās izmaksas",IF('10a+c+n'!$Q214="N",'10a+c+n'!H214,0))</f>
        <v>0</v>
      </c>
      <c r="I214" s="121"/>
      <c r="J214" s="121"/>
      <c r="K214" s="122">
        <f>IF($C$4="Neattiecināmās izmaksas",IF('10a+c+n'!$Q214="N",'10a+c+n'!K214,0))</f>
        <v>0</v>
      </c>
      <c r="L214" s="83">
        <f>IF($C$4="Neattiecināmās izmaksas",IF('10a+c+n'!$Q214="N",'10a+c+n'!L214,0))</f>
        <v>0</v>
      </c>
      <c r="M214" s="121">
        <f>IF($C$4="Neattiecināmās izmaksas",IF('10a+c+n'!$Q214="N",'10a+c+n'!M214,0))</f>
        <v>0</v>
      </c>
      <c r="N214" s="121">
        <f>IF($C$4="Neattiecināmās izmaksas",IF('10a+c+n'!$Q214="N",'10a+c+n'!N214,0))</f>
        <v>0</v>
      </c>
      <c r="O214" s="121">
        <f>IF($C$4="Neattiecināmās izmaksas",IF('10a+c+n'!$Q214="N",'10a+c+n'!O214,0))</f>
        <v>0</v>
      </c>
      <c r="P214" s="122">
        <f>IF($C$4="Neattiecināmās izmaksas",IF('10a+c+n'!$Q214="N",'10a+c+n'!P214,0))</f>
        <v>0</v>
      </c>
    </row>
    <row r="215" spans="1:16" x14ac:dyDescent="0.2">
      <c r="A215" s="49">
        <f>IF(P215=0,0,IF(COUNTBLANK(P215)=1,0,COUNTA($P$14:P215)))</f>
        <v>0</v>
      </c>
      <c r="B215" s="21">
        <f>IF($C$4="Neattiecināmās izmaksas",IF('10a+c+n'!$Q215="N",'10a+c+n'!B215,0))</f>
        <v>0</v>
      </c>
      <c r="C215" s="21">
        <f>IF($C$4="Neattiecināmās izmaksas",IF('10a+c+n'!$Q215="N",'10a+c+n'!C215,0))</f>
        <v>0</v>
      </c>
      <c r="D215" s="21">
        <f>IF($C$4="Neattiecināmās izmaksas",IF('10a+c+n'!$Q215="N",'10a+c+n'!D215,0))</f>
        <v>0</v>
      </c>
      <c r="E215" s="42"/>
      <c r="F215" s="64"/>
      <c r="G215" s="121"/>
      <c r="H215" s="121">
        <f>IF($C$4="Neattiecināmās izmaksas",IF('10a+c+n'!$Q215="N",'10a+c+n'!H215,0))</f>
        <v>0</v>
      </c>
      <c r="I215" s="121"/>
      <c r="J215" s="121"/>
      <c r="K215" s="122">
        <f>IF($C$4="Neattiecināmās izmaksas",IF('10a+c+n'!$Q215="N",'10a+c+n'!K215,0))</f>
        <v>0</v>
      </c>
      <c r="L215" s="83">
        <f>IF($C$4="Neattiecināmās izmaksas",IF('10a+c+n'!$Q215="N",'10a+c+n'!L215,0))</f>
        <v>0</v>
      </c>
      <c r="M215" s="121">
        <f>IF($C$4="Neattiecināmās izmaksas",IF('10a+c+n'!$Q215="N",'10a+c+n'!M215,0))</f>
        <v>0</v>
      </c>
      <c r="N215" s="121">
        <f>IF($C$4="Neattiecināmās izmaksas",IF('10a+c+n'!$Q215="N",'10a+c+n'!N215,0))</f>
        <v>0</v>
      </c>
      <c r="O215" s="121">
        <f>IF($C$4="Neattiecināmās izmaksas",IF('10a+c+n'!$Q215="N",'10a+c+n'!O215,0))</f>
        <v>0</v>
      </c>
      <c r="P215" s="122">
        <f>IF($C$4="Neattiecināmās izmaksas",IF('10a+c+n'!$Q215="N",'10a+c+n'!P215,0))</f>
        <v>0</v>
      </c>
    </row>
    <row r="216" spans="1:16" x14ac:dyDescent="0.2">
      <c r="A216" s="49">
        <f>IF(P216=0,0,IF(COUNTBLANK(P216)=1,0,COUNTA($P$14:P216)))</f>
        <v>0</v>
      </c>
      <c r="B216" s="21">
        <f>IF($C$4="Neattiecināmās izmaksas",IF('10a+c+n'!$Q216="N",'10a+c+n'!B216,0))</f>
        <v>0</v>
      </c>
      <c r="C216" s="21">
        <f>IF($C$4="Neattiecināmās izmaksas",IF('10a+c+n'!$Q216="N",'10a+c+n'!C216,0))</f>
        <v>0</v>
      </c>
      <c r="D216" s="21">
        <f>IF($C$4="Neattiecināmās izmaksas",IF('10a+c+n'!$Q216="N",'10a+c+n'!D216,0))</f>
        <v>0</v>
      </c>
      <c r="E216" s="42"/>
      <c r="F216" s="64"/>
      <c r="G216" s="121"/>
      <c r="H216" s="121">
        <f>IF($C$4="Neattiecināmās izmaksas",IF('10a+c+n'!$Q216="N",'10a+c+n'!H216,0))</f>
        <v>0</v>
      </c>
      <c r="I216" s="121"/>
      <c r="J216" s="121"/>
      <c r="K216" s="122">
        <f>IF($C$4="Neattiecināmās izmaksas",IF('10a+c+n'!$Q216="N",'10a+c+n'!K216,0))</f>
        <v>0</v>
      </c>
      <c r="L216" s="83">
        <f>IF($C$4="Neattiecināmās izmaksas",IF('10a+c+n'!$Q216="N",'10a+c+n'!L216,0))</f>
        <v>0</v>
      </c>
      <c r="M216" s="121">
        <f>IF($C$4="Neattiecināmās izmaksas",IF('10a+c+n'!$Q216="N",'10a+c+n'!M216,0))</f>
        <v>0</v>
      </c>
      <c r="N216" s="121">
        <f>IF($C$4="Neattiecināmās izmaksas",IF('10a+c+n'!$Q216="N",'10a+c+n'!N216,0))</f>
        <v>0</v>
      </c>
      <c r="O216" s="121">
        <f>IF($C$4="Neattiecināmās izmaksas",IF('10a+c+n'!$Q216="N",'10a+c+n'!O216,0))</f>
        <v>0</v>
      </c>
      <c r="P216" s="122">
        <f>IF($C$4="Neattiecināmās izmaksas",IF('10a+c+n'!$Q216="N",'10a+c+n'!P216,0))</f>
        <v>0</v>
      </c>
    </row>
    <row r="217" spans="1:16" x14ac:dyDescent="0.2">
      <c r="A217" s="49">
        <f>IF(P217=0,0,IF(COUNTBLANK(P217)=1,0,COUNTA($P$14:P217)))</f>
        <v>0</v>
      </c>
      <c r="B217" s="21">
        <f>IF($C$4="Neattiecināmās izmaksas",IF('10a+c+n'!$Q217="N",'10a+c+n'!B217,0))</f>
        <v>0</v>
      </c>
      <c r="C217" s="21">
        <f>IF($C$4="Neattiecināmās izmaksas",IF('10a+c+n'!$Q217="N",'10a+c+n'!C217,0))</f>
        <v>0</v>
      </c>
      <c r="D217" s="21">
        <f>IF($C$4="Neattiecināmās izmaksas",IF('10a+c+n'!$Q217="N",'10a+c+n'!D217,0))</f>
        <v>0</v>
      </c>
      <c r="E217" s="42"/>
      <c r="F217" s="64"/>
      <c r="G217" s="121"/>
      <c r="H217" s="121">
        <f>IF($C$4="Neattiecināmās izmaksas",IF('10a+c+n'!$Q217="N",'10a+c+n'!H217,0))</f>
        <v>0</v>
      </c>
      <c r="I217" s="121"/>
      <c r="J217" s="121"/>
      <c r="K217" s="122">
        <f>IF($C$4="Neattiecināmās izmaksas",IF('10a+c+n'!$Q217="N",'10a+c+n'!K217,0))</f>
        <v>0</v>
      </c>
      <c r="L217" s="83">
        <f>IF($C$4="Neattiecināmās izmaksas",IF('10a+c+n'!$Q217="N",'10a+c+n'!L217,0))</f>
        <v>0</v>
      </c>
      <c r="M217" s="121">
        <f>IF($C$4="Neattiecināmās izmaksas",IF('10a+c+n'!$Q217="N",'10a+c+n'!M217,0))</f>
        <v>0</v>
      </c>
      <c r="N217" s="121">
        <f>IF($C$4="Neattiecināmās izmaksas",IF('10a+c+n'!$Q217="N",'10a+c+n'!N217,0))</f>
        <v>0</v>
      </c>
      <c r="O217" s="121">
        <f>IF($C$4="Neattiecināmās izmaksas",IF('10a+c+n'!$Q217="N",'10a+c+n'!O217,0))</f>
        <v>0</v>
      </c>
      <c r="P217" s="122">
        <f>IF($C$4="Neattiecināmās izmaksas",IF('10a+c+n'!$Q217="N",'10a+c+n'!P217,0))</f>
        <v>0</v>
      </c>
    </row>
    <row r="218" spans="1:16" x14ac:dyDescent="0.2">
      <c r="A218" s="49">
        <f>IF(P218=0,0,IF(COUNTBLANK(P218)=1,0,COUNTA($P$14:P218)))</f>
        <v>0</v>
      </c>
      <c r="B218" s="21">
        <f>IF($C$4="Neattiecināmās izmaksas",IF('10a+c+n'!$Q218="N",'10a+c+n'!B218,0))</f>
        <v>0</v>
      </c>
      <c r="C218" s="21">
        <f>IF($C$4="Neattiecināmās izmaksas",IF('10a+c+n'!$Q218="N",'10a+c+n'!C218,0))</f>
        <v>0</v>
      </c>
      <c r="D218" s="21">
        <f>IF($C$4="Neattiecināmās izmaksas",IF('10a+c+n'!$Q218="N",'10a+c+n'!D218,0))</f>
        <v>0</v>
      </c>
      <c r="E218" s="42"/>
      <c r="F218" s="64"/>
      <c r="G218" s="121"/>
      <c r="H218" s="121">
        <f>IF($C$4="Neattiecināmās izmaksas",IF('10a+c+n'!$Q218="N",'10a+c+n'!H218,0))</f>
        <v>0</v>
      </c>
      <c r="I218" s="121"/>
      <c r="J218" s="121"/>
      <c r="K218" s="122">
        <f>IF($C$4="Neattiecināmās izmaksas",IF('10a+c+n'!$Q218="N",'10a+c+n'!K218,0))</f>
        <v>0</v>
      </c>
      <c r="L218" s="83">
        <f>IF($C$4="Neattiecināmās izmaksas",IF('10a+c+n'!$Q218="N",'10a+c+n'!L218,0))</f>
        <v>0</v>
      </c>
      <c r="M218" s="121">
        <f>IF($C$4="Neattiecināmās izmaksas",IF('10a+c+n'!$Q218="N",'10a+c+n'!M218,0))</f>
        <v>0</v>
      </c>
      <c r="N218" s="121">
        <f>IF($C$4="Neattiecināmās izmaksas",IF('10a+c+n'!$Q218="N",'10a+c+n'!N218,0))</f>
        <v>0</v>
      </c>
      <c r="O218" s="121">
        <f>IF($C$4="Neattiecināmās izmaksas",IF('10a+c+n'!$Q218="N",'10a+c+n'!O218,0))</f>
        <v>0</v>
      </c>
      <c r="P218" s="122">
        <f>IF($C$4="Neattiecināmās izmaksas",IF('10a+c+n'!$Q218="N",'10a+c+n'!P218,0))</f>
        <v>0</v>
      </c>
    </row>
    <row r="219" spans="1:16" x14ac:dyDescent="0.2">
      <c r="A219" s="49">
        <f>IF(P219=0,0,IF(COUNTBLANK(P219)=1,0,COUNTA($P$14:P219)))</f>
        <v>0</v>
      </c>
      <c r="B219" s="21">
        <f>IF($C$4="Neattiecināmās izmaksas",IF('10a+c+n'!$Q219="N",'10a+c+n'!B219,0))</f>
        <v>0</v>
      </c>
      <c r="C219" s="21">
        <f>IF($C$4="Neattiecināmās izmaksas",IF('10a+c+n'!$Q219="N",'10a+c+n'!C219,0))</f>
        <v>0</v>
      </c>
      <c r="D219" s="21">
        <f>IF($C$4="Neattiecināmās izmaksas",IF('10a+c+n'!$Q219="N",'10a+c+n'!D219,0))</f>
        <v>0</v>
      </c>
      <c r="E219" s="42"/>
      <c r="F219" s="64"/>
      <c r="G219" s="121"/>
      <c r="H219" s="121">
        <f>IF($C$4="Neattiecināmās izmaksas",IF('10a+c+n'!$Q219="N",'10a+c+n'!H219,0))</f>
        <v>0</v>
      </c>
      <c r="I219" s="121"/>
      <c r="J219" s="121"/>
      <c r="K219" s="122">
        <f>IF($C$4="Neattiecināmās izmaksas",IF('10a+c+n'!$Q219="N",'10a+c+n'!K219,0))</f>
        <v>0</v>
      </c>
      <c r="L219" s="83">
        <f>IF($C$4="Neattiecināmās izmaksas",IF('10a+c+n'!$Q219="N",'10a+c+n'!L219,0))</f>
        <v>0</v>
      </c>
      <c r="M219" s="121">
        <f>IF($C$4="Neattiecināmās izmaksas",IF('10a+c+n'!$Q219="N",'10a+c+n'!M219,0))</f>
        <v>0</v>
      </c>
      <c r="N219" s="121">
        <f>IF($C$4="Neattiecināmās izmaksas",IF('10a+c+n'!$Q219="N",'10a+c+n'!N219,0))</f>
        <v>0</v>
      </c>
      <c r="O219" s="121">
        <f>IF($C$4="Neattiecināmās izmaksas",IF('10a+c+n'!$Q219="N",'10a+c+n'!O219,0))</f>
        <v>0</v>
      </c>
      <c r="P219" s="122">
        <f>IF($C$4="Neattiecināmās izmaksas",IF('10a+c+n'!$Q219="N",'10a+c+n'!P219,0))</f>
        <v>0</v>
      </c>
    </row>
    <row r="220" spans="1:16" x14ac:dyDescent="0.2">
      <c r="A220" s="49">
        <f>IF(P220=0,0,IF(COUNTBLANK(P220)=1,0,COUNTA($P$14:P220)))</f>
        <v>0</v>
      </c>
      <c r="B220" s="21">
        <f>IF($C$4="Neattiecināmās izmaksas",IF('10a+c+n'!$Q220="N",'10a+c+n'!B220,0))</f>
        <v>0</v>
      </c>
      <c r="C220" s="21">
        <f>IF($C$4="Neattiecināmās izmaksas",IF('10a+c+n'!$Q220="N",'10a+c+n'!C220,0))</f>
        <v>0</v>
      </c>
      <c r="D220" s="21">
        <f>IF($C$4="Neattiecināmās izmaksas",IF('10a+c+n'!$Q220="N",'10a+c+n'!D220,0))</f>
        <v>0</v>
      </c>
      <c r="E220" s="42"/>
      <c r="F220" s="64"/>
      <c r="G220" s="121"/>
      <c r="H220" s="121">
        <f>IF($C$4="Neattiecināmās izmaksas",IF('10a+c+n'!$Q220="N",'10a+c+n'!H220,0))</f>
        <v>0</v>
      </c>
      <c r="I220" s="121"/>
      <c r="J220" s="121"/>
      <c r="K220" s="122">
        <f>IF($C$4="Neattiecināmās izmaksas",IF('10a+c+n'!$Q220="N",'10a+c+n'!K220,0))</f>
        <v>0</v>
      </c>
      <c r="L220" s="83">
        <f>IF($C$4="Neattiecināmās izmaksas",IF('10a+c+n'!$Q220="N",'10a+c+n'!L220,0))</f>
        <v>0</v>
      </c>
      <c r="M220" s="121">
        <f>IF($C$4="Neattiecināmās izmaksas",IF('10a+c+n'!$Q220="N",'10a+c+n'!M220,0))</f>
        <v>0</v>
      </c>
      <c r="N220" s="121">
        <f>IF($C$4="Neattiecināmās izmaksas",IF('10a+c+n'!$Q220="N",'10a+c+n'!N220,0))</f>
        <v>0</v>
      </c>
      <c r="O220" s="121">
        <f>IF($C$4="Neattiecināmās izmaksas",IF('10a+c+n'!$Q220="N",'10a+c+n'!O220,0))</f>
        <v>0</v>
      </c>
      <c r="P220" s="122">
        <f>IF($C$4="Neattiecināmās izmaksas",IF('10a+c+n'!$Q220="N",'10a+c+n'!P220,0))</f>
        <v>0</v>
      </c>
    </row>
    <row r="221" spans="1:16" x14ac:dyDescent="0.2">
      <c r="A221" s="49">
        <f>IF(P221=0,0,IF(COUNTBLANK(P221)=1,0,COUNTA($P$14:P221)))</f>
        <v>0</v>
      </c>
      <c r="B221" s="21">
        <f>IF($C$4="Neattiecināmās izmaksas",IF('10a+c+n'!$Q221="N",'10a+c+n'!B221,0))</f>
        <v>0</v>
      </c>
      <c r="C221" s="21">
        <f>IF($C$4="Neattiecināmās izmaksas",IF('10a+c+n'!$Q221="N",'10a+c+n'!C221,0))</f>
        <v>0</v>
      </c>
      <c r="D221" s="21">
        <f>IF($C$4="Neattiecināmās izmaksas",IF('10a+c+n'!$Q221="N",'10a+c+n'!D221,0))</f>
        <v>0</v>
      </c>
      <c r="E221" s="42"/>
      <c r="F221" s="64"/>
      <c r="G221" s="121"/>
      <c r="H221" s="121">
        <f>IF($C$4="Neattiecināmās izmaksas",IF('10a+c+n'!$Q221="N",'10a+c+n'!H221,0))</f>
        <v>0</v>
      </c>
      <c r="I221" s="121"/>
      <c r="J221" s="121"/>
      <c r="K221" s="122">
        <f>IF($C$4="Neattiecināmās izmaksas",IF('10a+c+n'!$Q221="N",'10a+c+n'!K221,0))</f>
        <v>0</v>
      </c>
      <c r="L221" s="83">
        <f>IF($C$4="Neattiecināmās izmaksas",IF('10a+c+n'!$Q221="N",'10a+c+n'!L221,0))</f>
        <v>0</v>
      </c>
      <c r="M221" s="121">
        <f>IF($C$4="Neattiecināmās izmaksas",IF('10a+c+n'!$Q221="N",'10a+c+n'!M221,0))</f>
        <v>0</v>
      </c>
      <c r="N221" s="121">
        <f>IF($C$4="Neattiecināmās izmaksas",IF('10a+c+n'!$Q221="N",'10a+c+n'!N221,0))</f>
        <v>0</v>
      </c>
      <c r="O221" s="121">
        <f>IF($C$4="Neattiecināmās izmaksas",IF('10a+c+n'!$Q221="N",'10a+c+n'!O221,0))</f>
        <v>0</v>
      </c>
      <c r="P221" s="122">
        <f>IF($C$4="Neattiecināmās izmaksas",IF('10a+c+n'!$Q221="N",'10a+c+n'!P221,0))</f>
        <v>0</v>
      </c>
    </row>
    <row r="222" spans="1:16" x14ac:dyDescent="0.2">
      <c r="A222" s="49">
        <f>IF(P222=0,0,IF(COUNTBLANK(P222)=1,0,COUNTA($P$14:P222)))</f>
        <v>0</v>
      </c>
      <c r="B222" s="21">
        <f>IF($C$4="Neattiecināmās izmaksas",IF('10a+c+n'!$Q222="N",'10a+c+n'!B222,0))</f>
        <v>0</v>
      </c>
      <c r="C222" s="21">
        <f>IF($C$4="Neattiecināmās izmaksas",IF('10a+c+n'!$Q222="N",'10a+c+n'!C222,0))</f>
        <v>0</v>
      </c>
      <c r="D222" s="21">
        <f>IF($C$4="Neattiecināmās izmaksas",IF('10a+c+n'!$Q222="N",'10a+c+n'!D222,0))</f>
        <v>0</v>
      </c>
      <c r="E222" s="42"/>
      <c r="F222" s="64"/>
      <c r="G222" s="121"/>
      <c r="H222" s="121">
        <f>IF($C$4="Neattiecināmās izmaksas",IF('10a+c+n'!$Q222="N",'10a+c+n'!H222,0))</f>
        <v>0</v>
      </c>
      <c r="I222" s="121"/>
      <c r="J222" s="121"/>
      <c r="K222" s="122">
        <f>IF($C$4="Neattiecināmās izmaksas",IF('10a+c+n'!$Q222="N",'10a+c+n'!K222,0))</f>
        <v>0</v>
      </c>
      <c r="L222" s="83">
        <f>IF($C$4="Neattiecināmās izmaksas",IF('10a+c+n'!$Q222="N",'10a+c+n'!L222,0))</f>
        <v>0</v>
      </c>
      <c r="M222" s="121">
        <f>IF($C$4="Neattiecināmās izmaksas",IF('10a+c+n'!$Q222="N",'10a+c+n'!M222,0))</f>
        <v>0</v>
      </c>
      <c r="N222" s="121">
        <f>IF($C$4="Neattiecināmās izmaksas",IF('10a+c+n'!$Q222="N",'10a+c+n'!N222,0))</f>
        <v>0</v>
      </c>
      <c r="O222" s="121">
        <f>IF($C$4="Neattiecināmās izmaksas",IF('10a+c+n'!$Q222="N",'10a+c+n'!O222,0))</f>
        <v>0</v>
      </c>
      <c r="P222" s="122">
        <f>IF($C$4="Neattiecināmās izmaksas",IF('10a+c+n'!$Q222="N",'10a+c+n'!P222,0))</f>
        <v>0</v>
      </c>
    </row>
    <row r="223" spans="1:16" x14ac:dyDescent="0.2">
      <c r="A223" s="49">
        <f>IF(P223=0,0,IF(COUNTBLANK(P223)=1,0,COUNTA($P$14:P223)))</f>
        <v>0</v>
      </c>
      <c r="B223" s="21">
        <f>IF($C$4="Neattiecināmās izmaksas",IF('10a+c+n'!$Q223="N",'10a+c+n'!B223,0))</f>
        <v>0</v>
      </c>
      <c r="C223" s="21">
        <f>IF($C$4="Neattiecināmās izmaksas",IF('10a+c+n'!$Q223="N",'10a+c+n'!C223,0))</f>
        <v>0</v>
      </c>
      <c r="D223" s="21">
        <f>IF($C$4="Neattiecināmās izmaksas",IF('10a+c+n'!$Q223="N",'10a+c+n'!D223,0))</f>
        <v>0</v>
      </c>
      <c r="E223" s="42"/>
      <c r="F223" s="64"/>
      <c r="G223" s="121"/>
      <c r="H223" s="121">
        <f>IF($C$4="Neattiecināmās izmaksas",IF('10a+c+n'!$Q223="N",'10a+c+n'!H223,0))</f>
        <v>0</v>
      </c>
      <c r="I223" s="121"/>
      <c r="J223" s="121"/>
      <c r="K223" s="122">
        <f>IF($C$4="Neattiecināmās izmaksas",IF('10a+c+n'!$Q223="N",'10a+c+n'!K223,0))</f>
        <v>0</v>
      </c>
      <c r="L223" s="83">
        <f>IF($C$4="Neattiecināmās izmaksas",IF('10a+c+n'!$Q223="N",'10a+c+n'!L223,0))</f>
        <v>0</v>
      </c>
      <c r="M223" s="121">
        <f>IF($C$4="Neattiecināmās izmaksas",IF('10a+c+n'!$Q223="N",'10a+c+n'!M223,0))</f>
        <v>0</v>
      </c>
      <c r="N223" s="121">
        <f>IF($C$4="Neattiecināmās izmaksas",IF('10a+c+n'!$Q223="N",'10a+c+n'!N223,0))</f>
        <v>0</v>
      </c>
      <c r="O223" s="121">
        <f>IF($C$4="Neattiecināmās izmaksas",IF('10a+c+n'!$Q223="N",'10a+c+n'!O223,0))</f>
        <v>0</v>
      </c>
      <c r="P223" s="122">
        <f>IF($C$4="Neattiecināmās izmaksas",IF('10a+c+n'!$Q223="N",'10a+c+n'!P223,0))</f>
        <v>0</v>
      </c>
    </row>
    <row r="224" spans="1:16" x14ac:dyDescent="0.2">
      <c r="A224" s="49">
        <f>IF(P224=0,0,IF(COUNTBLANK(P224)=1,0,COUNTA($P$14:P224)))</f>
        <v>0</v>
      </c>
      <c r="B224" s="21">
        <f>IF($C$4="Neattiecināmās izmaksas",IF('10a+c+n'!$Q224="N",'10a+c+n'!B224,0))</f>
        <v>0</v>
      </c>
      <c r="C224" s="21">
        <f>IF($C$4="Neattiecināmās izmaksas",IF('10a+c+n'!$Q224="N",'10a+c+n'!C224,0))</f>
        <v>0</v>
      </c>
      <c r="D224" s="21">
        <f>IF($C$4="Neattiecināmās izmaksas",IF('10a+c+n'!$Q224="N",'10a+c+n'!D224,0))</f>
        <v>0</v>
      </c>
      <c r="E224" s="42"/>
      <c r="F224" s="64"/>
      <c r="G224" s="121"/>
      <c r="H224" s="121">
        <f>IF($C$4="Neattiecināmās izmaksas",IF('10a+c+n'!$Q224="N",'10a+c+n'!H224,0))</f>
        <v>0</v>
      </c>
      <c r="I224" s="121"/>
      <c r="J224" s="121"/>
      <c r="K224" s="122">
        <f>IF($C$4="Neattiecināmās izmaksas",IF('10a+c+n'!$Q224="N",'10a+c+n'!K224,0))</f>
        <v>0</v>
      </c>
      <c r="L224" s="83">
        <f>IF($C$4="Neattiecināmās izmaksas",IF('10a+c+n'!$Q224="N",'10a+c+n'!L224,0))</f>
        <v>0</v>
      </c>
      <c r="M224" s="121">
        <f>IF($C$4="Neattiecināmās izmaksas",IF('10a+c+n'!$Q224="N",'10a+c+n'!M224,0))</f>
        <v>0</v>
      </c>
      <c r="N224" s="121">
        <f>IF($C$4="Neattiecināmās izmaksas",IF('10a+c+n'!$Q224="N",'10a+c+n'!N224,0))</f>
        <v>0</v>
      </c>
      <c r="O224" s="121">
        <f>IF($C$4="Neattiecināmās izmaksas",IF('10a+c+n'!$Q224="N",'10a+c+n'!O224,0))</f>
        <v>0</v>
      </c>
      <c r="P224" s="122">
        <f>IF($C$4="Neattiecināmās izmaksas",IF('10a+c+n'!$Q224="N",'10a+c+n'!P224,0))</f>
        <v>0</v>
      </c>
    </row>
    <row r="225" spans="1:16" x14ac:dyDescent="0.2">
      <c r="A225" s="49">
        <f>IF(P225=0,0,IF(COUNTBLANK(P225)=1,0,COUNTA($P$14:P225)))</f>
        <v>0</v>
      </c>
      <c r="B225" s="21">
        <f>IF($C$4="Neattiecināmās izmaksas",IF('10a+c+n'!$Q225="N",'10a+c+n'!B225,0))</f>
        <v>0</v>
      </c>
      <c r="C225" s="21">
        <f>IF($C$4="Neattiecināmās izmaksas",IF('10a+c+n'!$Q225="N",'10a+c+n'!C225,0))</f>
        <v>0</v>
      </c>
      <c r="D225" s="21">
        <f>IF($C$4="Neattiecināmās izmaksas",IF('10a+c+n'!$Q225="N",'10a+c+n'!D225,0))</f>
        <v>0</v>
      </c>
      <c r="E225" s="42"/>
      <c r="F225" s="64"/>
      <c r="G225" s="121"/>
      <c r="H225" s="121">
        <f>IF($C$4="Neattiecināmās izmaksas",IF('10a+c+n'!$Q225="N",'10a+c+n'!H225,0))</f>
        <v>0</v>
      </c>
      <c r="I225" s="121"/>
      <c r="J225" s="121"/>
      <c r="K225" s="122">
        <f>IF($C$4="Neattiecināmās izmaksas",IF('10a+c+n'!$Q225="N",'10a+c+n'!K225,0))</f>
        <v>0</v>
      </c>
      <c r="L225" s="83">
        <f>IF($C$4="Neattiecināmās izmaksas",IF('10a+c+n'!$Q225="N",'10a+c+n'!L225,0))</f>
        <v>0</v>
      </c>
      <c r="M225" s="121">
        <f>IF($C$4="Neattiecināmās izmaksas",IF('10a+c+n'!$Q225="N",'10a+c+n'!M225,0))</f>
        <v>0</v>
      </c>
      <c r="N225" s="121">
        <f>IF($C$4="Neattiecināmās izmaksas",IF('10a+c+n'!$Q225="N",'10a+c+n'!N225,0))</f>
        <v>0</v>
      </c>
      <c r="O225" s="121">
        <f>IF($C$4="Neattiecināmās izmaksas",IF('10a+c+n'!$Q225="N",'10a+c+n'!O225,0))</f>
        <v>0</v>
      </c>
      <c r="P225" s="122">
        <f>IF($C$4="Neattiecināmās izmaksas",IF('10a+c+n'!$Q225="N",'10a+c+n'!P225,0))</f>
        <v>0</v>
      </c>
    </row>
    <row r="226" spans="1:16" x14ac:dyDescent="0.2">
      <c r="A226" s="49">
        <f>IF(P226=0,0,IF(COUNTBLANK(P226)=1,0,COUNTA($P$14:P226)))</f>
        <v>0</v>
      </c>
      <c r="B226" s="21">
        <f>IF($C$4="Neattiecināmās izmaksas",IF('10a+c+n'!$Q226="N",'10a+c+n'!B226,0))</f>
        <v>0</v>
      </c>
      <c r="C226" s="21">
        <f>IF($C$4="Neattiecināmās izmaksas",IF('10a+c+n'!$Q226="N",'10a+c+n'!C226,0))</f>
        <v>0</v>
      </c>
      <c r="D226" s="21">
        <f>IF($C$4="Neattiecināmās izmaksas",IF('10a+c+n'!$Q226="N",'10a+c+n'!D226,0))</f>
        <v>0</v>
      </c>
      <c r="E226" s="42"/>
      <c r="F226" s="64"/>
      <c r="G226" s="121"/>
      <c r="H226" s="121">
        <f>IF($C$4="Neattiecināmās izmaksas",IF('10a+c+n'!$Q226="N",'10a+c+n'!H226,0))</f>
        <v>0</v>
      </c>
      <c r="I226" s="121"/>
      <c r="J226" s="121"/>
      <c r="K226" s="122">
        <f>IF($C$4="Neattiecināmās izmaksas",IF('10a+c+n'!$Q226="N",'10a+c+n'!K226,0))</f>
        <v>0</v>
      </c>
      <c r="L226" s="83">
        <f>IF($C$4="Neattiecināmās izmaksas",IF('10a+c+n'!$Q226="N",'10a+c+n'!L226,0))</f>
        <v>0</v>
      </c>
      <c r="M226" s="121">
        <f>IF($C$4="Neattiecināmās izmaksas",IF('10a+c+n'!$Q226="N",'10a+c+n'!M226,0))</f>
        <v>0</v>
      </c>
      <c r="N226" s="121">
        <f>IF($C$4="Neattiecināmās izmaksas",IF('10a+c+n'!$Q226="N",'10a+c+n'!N226,0))</f>
        <v>0</v>
      </c>
      <c r="O226" s="121">
        <f>IF($C$4="Neattiecināmās izmaksas",IF('10a+c+n'!$Q226="N",'10a+c+n'!O226,0))</f>
        <v>0</v>
      </c>
      <c r="P226" s="122">
        <f>IF($C$4="Neattiecināmās izmaksas",IF('10a+c+n'!$Q226="N",'10a+c+n'!P226,0))</f>
        <v>0</v>
      </c>
    </row>
    <row r="227" spans="1:16" x14ac:dyDescent="0.2">
      <c r="A227" s="49">
        <f>IF(P227=0,0,IF(COUNTBLANK(P227)=1,0,COUNTA($P$14:P227)))</f>
        <v>0</v>
      </c>
      <c r="B227" s="21">
        <f>IF($C$4="Neattiecināmās izmaksas",IF('10a+c+n'!$Q227="N",'10a+c+n'!B227,0))</f>
        <v>0</v>
      </c>
      <c r="C227" s="21">
        <f>IF($C$4="Neattiecināmās izmaksas",IF('10a+c+n'!$Q227="N",'10a+c+n'!C227,0))</f>
        <v>0</v>
      </c>
      <c r="D227" s="21">
        <f>IF($C$4="Neattiecināmās izmaksas",IF('10a+c+n'!$Q227="N",'10a+c+n'!D227,0))</f>
        <v>0</v>
      </c>
      <c r="E227" s="42"/>
      <c r="F227" s="64"/>
      <c r="G227" s="121"/>
      <c r="H227" s="121">
        <f>IF($C$4="Neattiecināmās izmaksas",IF('10a+c+n'!$Q227="N",'10a+c+n'!H227,0))</f>
        <v>0</v>
      </c>
      <c r="I227" s="121"/>
      <c r="J227" s="121"/>
      <c r="K227" s="122">
        <f>IF($C$4="Neattiecināmās izmaksas",IF('10a+c+n'!$Q227="N",'10a+c+n'!K227,0))</f>
        <v>0</v>
      </c>
      <c r="L227" s="83">
        <f>IF($C$4="Neattiecināmās izmaksas",IF('10a+c+n'!$Q227="N",'10a+c+n'!L227,0))</f>
        <v>0</v>
      </c>
      <c r="M227" s="121">
        <f>IF($C$4="Neattiecināmās izmaksas",IF('10a+c+n'!$Q227="N",'10a+c+n'!M227,0))</f>
        <v>0</v>
      </c>
      <c r="N227" s="121">
        <f>IF($C$4="Neattiecināmās izmaksas",IF('10a+c+n'!$Q227="N",'10a+c+n'!N227,0))</f>
        <v>0</v>
      </c>
      <c r="O227" s="121">
        <f>IF($C$4="Neattiecināmās izmaksas",IF('10a+c+n'!$Q227="N",'10a+c+n'!O227,0))</f>
        <v>0</v>
      </c>
      <c r="P227" s="122">
        <f>IF($C$4="Neattiecināmās izmaksas",IF('10a+c+n'!$Q227="N",'10a+c+n'!P227,0))</f>
        <v>0</v>
      </c>
    </row>
    <row r="228" spans="1:16" x14ac:dyDescent="0.2">
      <c r="A228" s="49">
        <f>IF(P228=0,0,IF(COUNTBLANK(P228)=1,0,COUNTA($P$14:P228)))</f>
        <v>0</v>
      </c>
      <c r="B228" s="21">
        <f>IF($C$4="Neattiecināmās izmaksas",IF('10a+c+n'!$Q228="N",'10a+c+n'!B228,0))</f>
        <v>0</v>
      </c>
      <c r="C228" s="21">
        <f>IF($C$4="Neattiecināmās izmaksas",IF('10a+c+n'!$Q228="N",'10a+c+n'!C228,0))</f>
        <v>0</v>
      </c>
      <c r="D228" s="21">
        <f>IF($C$4="Neattiecināmās izmaksas",IF('10a+c+n'!$Q228="N",'10a+c+n'!D228,0))</f>
        <v>0</v>
      </c>
      <c r="E228" s="42"/>
      <c r="F228" s="64"/>
      <c r="G228" s="121"/>
      <c r="H228" s="121">
        <f>IF($C$4="Neattiecināmās izmaksas",IF('10a+c+n'!$Q228="N",'10a+c+n'!H228,0))</f>
        <v>0</v>
      </c>
      <c r="I228" s="121"/>
      <c r="J228" s="121"/>
      <c r="K228" s="122">
        <f>IF($C$4="Neattiecināmās izmaksas",IF('10a+c+n'!$Q228="N",'10a+c+n'!K228,0))</f>
        <v>0</v>
      </c>
      <c r="L228" s="83">
        <f>IF($C$4="Neattiecināmās izmaksas",IF('10a+c+n'!$Q228="N",'10a+c+n'!L228,0))</f>
        <v>0</v>
      </c>
      <c r="M228" s="121">
        <f>IF($C$4="Neattiecināmās izmaksas",IF('10a+c+n'!$Q228="N",'10a+c+n'!M228,0))</f>
        <v>0</v>
      </c>
      <c r="N228" s="121">
        <f>IF($C$4="Neattiecināmās izmaksas",IF('10a+c+n'!$Q228="N",'10a+c+n'!N228,0))</f>
        <v>0</v>
      </c>
      <c r="O228" s="121">
        <f>IF($C$4="Neattiecināmās izmaksas",IF('10a+c+n'!$Q228="N",'10a+c+n'!O228,0))</f>
        <v>0</v>
      </c>
      <c r="P228" s="122">
        <f>IF($C$4="Neattiecināmās izmaksas",IF('10a+c+n'!$Q228="N",'10a+c+n'!P228,0))</f>
        <v>0</v>
      </c>
    </row>
    <row r="229" spans="1:16" x14ac:dyDescent="0.2">
      <c r="A229" s="49">
        <f>IF(P229=0,0,IF(COUNTBLANK(P229)=1,0,COUNTA($P$14:P229)))</f>
        <v>0</v>
      </c>
      <c r="B229" s="21">
        <f>IF($C$4="Neattiecināmās izmaksas",IF('10a+c+n'!$Q229="N",'10a+c+n'!B229,0))</f>
        <v>0</v>
      </c>
      <c r="C229" s="21">
        <f>IF($C$4="Neattiecināmās izmaksas",IF('10a+c+n'!$Q229="N",'10a+c+n'!C229,0))</f>
        <v>0</v>
      </c>
      <c r="D229" s="21">
        <f>IF($C$4="Neattiecināmās izmaksas",IF('10a+c+n'!$Q229="N",'10a+c+n'!D229,0))</f>
        <v>0</v>
      </c>
      <c r="E229" s="42"/>
      <c r="F229" s="64"/>
      <c r="G229" s="121"/>
      <c r="H229" s="121">
        <f>IF($C$4="Neattiecināmās izmaksas",IF('10a+c+n'!$Q229="N",'10a+c+n'!H229,0))</f>
        <v>0</v>
      </c>
      <c r="I229" s="121"/>
      <c r="J229" s="121"/>
      <c r="K229" s="122">
        <f>IF($C$4="Neattiecināmās izmaksas",IF('10a+c+n'!$Q229="N",'10a+c+n'!K229,0))</f>
        <v>0</v>
      </c>
      <c r="L229" s="83">
        <f>IF($C$4="Neattiecināmās izmaksas",IF('10a+c+n'!$Q229="N",'10a+c+n'!L229,0))</f>
        <v>0</v>
      </c>
      <c r="M229" s="121">
        <f>IF($C$4="Neattiecināmās izmaksas",IF('10a+c+n'!$Q229="N",'10a+c+n'!M229,0))</f>
        <v>0</v>
      </c>
      <c r="N229" s="121">
        <f>IF($C$4="Neattiecināmās izmaksas",IF('10a+c+n'!$Q229="N",'10a+c+n'!N229,0))</f>
        <v>0</v>
      </c>
      <c r="O229" s="121">
        <f>IF($C$4="Neattiecināmās izmaksas",IF('10a+c+n'!$Q229="N",'10a+c+n'!O229,0))</f>
        <v>0</v>
      </c>
      <c r="P229" s="122">
        <f>IF($C$4="Neattiecināmās izmaksas",IF('10a+c+n'!$Q229="N",'10a+c+n'!P229,0))</f>
        <v>0</v>
      </c>
    </row>
    <row r="230" spans="1:16" x14ac:dyDescent="0.2">
      <c r="A230" s="49">
        <f>IF(P230=0,0,IF(COUNTBLANK(P230)=1,0,COUNTA($P$14:P230)))</f>
        <v>0</v>
      </c>
      <c r="B230" s="21">
        <f>IF($C$4="Neattiecināmās izmaksas",IF('10a+c+n'!$Q230="N",'10a+c+n'!B230,0))</f>
        <v>0</v>
      </c>
      <c r="C230" s="21">
        <f>IF($C$4="Neattiecināmās izmaksas",IF('10a+c+n'!$Q230="N",'10a+c+n'!C230,0))</f>
        <v>0</v>
      </c>
      <c r="D230" s="21">
        <f>IF($C$4="Neattiecināmās izmaksas",IF('10a+c+n'!$Q230="N",'10a+c+n'!D230,0))</f>
        <v>0</v>
      </c>
      <c r="E230" s="42"/>
      <c r="F230" s="64"/>
      <c r="G230" s="121"/>
      <c r="H230" s="121">
        <f>IF($C$4="Neattiecināmās izmaksas",IF('10a+c+n'!$Q230="N",'10a+c+n'!H230,0))</f>
        <v>0</v>
      </c>
      <c r="I230" s="121"/>
      <c r="J230" s="121"/>
      <c r="K230" s="122">
        <f>IF($C$4="Neattiecināmās izmaksas",IF('10a+c+n'!$Q230="N",'10a+c+n'!K230,0))</f>
        <v>0</v>
      </c>
      <c r="L230" s="83">
        <f>IF($C$4="Neattiecināmās izmaksas",IF('10a+c+n'!$Q230="N",'10a+c+n'!L230,0))</f>
        <v>0</v>
      </c>
      <c r="M230" s="121">
        <f>IF($C$4="Neattiecināmās izmaksas",IF('10a+c+n'!$Q230="N",'10a+c+n'!M230,0))</f>
        <v>0</v>
      </c>
      <c r="N230" s="121">
        <f>IF($C$4="Neattiecināmās izmaksas",IF('10a+c+n'!$Q230="N",'10a+c+n'!N230,0))</f>
        <v>0</v>
      </c>
      <c r="O230" s="121">
        <f>IF($C$4="Neattiecināmās izmaksas",IF('10a+c+n'!$Q230="N",'10a+c+n'!O230,0))</f>
        <v>0</v>
      </c>
      <c r="P230" s="122">
        <f>IF($C$4="Neattiecināmās izmaksas",IF('10a+c+n'!$Q230="N",'10a+c+n'!P230,0))</f>
        <v>0</v>
      </c>
    </row>
    <row r="231" spans="1:16" x14ac:dyDescent="0.2">
      <c r="A231" s="49">
        <f>IF(P231=0,0,IF(COUNTBLANK(P231)=1,0,COUNTA($P$14:P231)))</f>
        <v>0</v>
      </c>
      <c r="B231" s="21">
        <f>IF($C$4="Neattiecināmās izmaksas",IF('10a+c+n'!$Q231="N",'10a+c+n'!B231,0))</f>
        <v>0</v>
      </c>
      <c r="C231" s="21">
        <f>IF($C$4="Neattiecināmās izmaksas",IF('10a+c+n'!$Q231="N",'10a+c+n'!C231,0))</f>
        <v>0</v>
      </c>
      <c r="D231" s="21">
        <f>IF($C$4="Neattiecināmās izmaksas",IF('10a+c+n'!$Q231="N",'10a+c+n'!D231,0))</f>
        <v>0</v>
      </c>
      <c r="E231" s="42"/>
      <c r="F231" s="64"/>
      <c r="G231" s="121"/>
      <c r="H231" s="121">
        <f>IF($C$4="Neattiecināmās izmaksas",IF('10a+c+n'!$Q231="N",'10a+c+n'!H231,0))</f>
        <v>0</v>
      </c>
      <c r="I231" s="121"/>
      <c r="J231" s="121"/>
      <c r="K231" s="122">
        <f>IF($C$4="Neattiecināmās izmaksas",IF('10a+c+n'!$Q231="N",'10a+c+n'!K231,0))</f>
        <v>0</v>
      </c>
      <c r="L231" s="83">
        <f>IF($C$4="Neattiecināmās izmaksas",IF('10a+c+n'!$Q231="N",'10a+c+n'!L231,0))</f>
        <v>0</v>
      </c>
      <c r="M231" s="121">
        <f>IF($C$4="Neattiecināmās izmaksas",IF('10a+c+n'!$Q231="N",'10a+c+n'!M231,0))</f>
        <v>0</v>
      </c>
      <c r="N231" s="121">
        <f>IF($C$4="Neattiecināmās izmaksas",IF('10a+c+n'!$Q231="N",'10a+c+n'!N231,0))</f>
        <v>0</v>
      </c>
      <c r="O231" s="121">
        <f>IF($C$4="Neattiecināmās izmaksas",IF('10a+c+n'!$Q231="N",'10a+c+n'!O231,0))</f>
        <v>0</v>
      </c>
      <c r="P231" s="122">
        <f>IF($C$4="Neattiecināmās izmaksas",IF('10a+c+n'!$Q231="N",'10a+c+n'!P231,0))</f>
        <v>0</v>
      </c>
    </row>
    <row r="232" spans="1:16" x14ac:dyDescent="0.2">
      <c r="A232" s="49">
        <f>IF(P232=0,0,IF(COUNTBLANK(P232)=1,0,COUNTA($P$14:P232)))</f>
        <v>0</v>
      </c>
      <c r="B232" s="21">
        <f>IF($C$4="Neattiecināmās izmaksas",IF('10a+c+n'!$Q232="N",'10a+c+n'!B232,0))</f>
        <v>0</v>
      </c>
      <c r="C232" s="21">
        <f>IF($C$4="Neattiecināmās izmaksas",IF('10a+c+n'!$Q232="N",'10a+c+n'!C232,0))</f>
        <v>0</v>
      </c>
      <c r="D232" s="21">
        <f>IF($C$4="Neattiecināmās izmaksas",IF('10a+c+n'!$Q232="N",'10a+c+n'!D232,0))</f>
        <v>0</v>
      </c>
      <c r="E232" s="42"/>
      <c r="F232" s="64"/>
      <c r="G232" s="121"/>
      <c r="H232" s="121">
        <f>IF($C$4="Neattiecināmās izmaksas",IF('10a+c+n'!$Q232="N",'10a+c+n'!H232,0))</f>
        <v>0</v>
      </c>
      <c r="I232" s="121"/>
      <c r="J232" s="121"/>
      <c r="K232" s="122">
        <f>IF($C$4="Neattiecināmās izmaksas",IF('10a+c+n'!$Q232="N",'10a+c+n'!K232,0))</f>
        <v>0</v>
      </c>
      <c r="L232" s="83">
        <f>IF($C$4="Neattiecināmās izmaksas",IF('10a+c+n'!$Q232="N",'10a+c+n'!L232,0))</f>
        <v>0</v>
      </c>
      <c r="M232" s="121">
        <f>IF($C$4="Neattiecināmās izmaksas",IF('10a+c+n'!$Q232="N",'10a+c+n'!M232,0))</f>
        <v>0</v>
      </c>
      <c r="N232" s="121">
        <f>IF($C$4="Neattiecināmās izmaksas",IF('10a+c+n'!$Q232="N",'10a+c+n'!N232,0))</f>
        <v>0</v>
      </c>
      <c r="O232" s="121">
        <f>IF($C$4="Neattiecināmās izmaksas",IF('10a+c+n'!$Q232="N",'10a+c+n'!O232,0))</f>
        <v>0</v>
      </c>
      <c r="P232" s="122">
        <f>IF($C$4="Neattiecināmās izmaksas",IF('10a+c+n'!$Q232="N",'10a+c+n'!P232,0))</f>
        <v>0</v>
      </c>
    </row>
    <row r="233" spans="1:16" x14ac:dyDescent="0.2">
      <c r="A233" s="49">
        <f>IF(P233=0,0,IF(COUNTBLANK(P233)=1,0,COUNTA($P$14:P233)))</f>
        <v>0</v>
      </c>
      <c r="B233" s="21">
        <f>IF($C$4="Neattiecināmās izmaksas",IF('10a+c+n'!$Q233="N",'10a+c+n'!B233,0))</f>
        <v>0</v>
      </c>
      <c r="C233" s="21">
        <f>IF($C$4="Neattiecināmās izmaksas",IF('10a+c+n'!$Q233="N",'10a+c+n'!C233,0))</f>
        <v>0</v>
      </c>
      <c r="D233" s="21">
        <f>IF($C$4="Neattiecināmās izmaksas",IF('10a+c+n'!$Q233="N",'10a+c+n'!D233,0))</f>
        <v>0</v>
      </c>
      <c r="E233" s="42"/>
      <c r="F233" s="64"/>
      <c r="G233" s="121"/>
      <c r="H233" s="121">
        <f>IF($C$4="Neattiecināmās izmaksas",IF('10a+c+n'!$Q233="N",'10a+c+n'!H233,0))</f>
        <v>0</v>
      </c>
      <c r="I233" s="121"/>
      <c r="J233" s="121"/>
      <c r="K233" s="122">
        <f>IF($C$4="Neattiecināmās izmaksas",IF('10a+c+n'!$Q233="N",'10a+c+n'!K233,0))</f>
        <v>0</v>
      </c>
      <c r="L233" s="83">
        <f>IF($C$4="Neattiecināmās izmaksas",IF('10a+c+n'!$Q233="N",'10a+c+n'!L233,0))</f>
        <v>0</v>
      </c>
      <c r="M233" s="121">
        <f>IF($C$4="Neattiecināmās izmaksas",IF('10a+c+n'!$Q233="N",'10a+c+n'!M233,0))</f>
        <v>0</v>
      </c>
      <c r="N233" s="121">
        <f>IF($C$4="Neattiecināmās izmaksas",IF('10a+c+n'!$Q233="N",'10a+c+n'!N233,0))</f>
        <v>0</v>
      </c>
      <c r="O233" s="121">
        <f>IF($C$4="Neattiecināmās izmaksas",IF('10a+c+n'!$Q233="N",'10a+c+n'!O233,0))</f>
        <v>0</v>
      </c>
      <c r="P233" s="122">
        <f>IF($C$4="Neattiecināmās izmaksas",IF('10a+c+n'!$Q233="N",'10a+c+n'!P233,0))</f>
        <v>0</v>
      </c>
    </row>
    <row r="234" spans="1:16" x14ac:dyDescent="0.2">
      <c r="A234" s="49">
        <f>IF(P234=0,0,IF(COUNTBLANK(P234)=1,0,COUNTA($P$14:P234)))</f>
        <v>0</v>
      </c>
      <c r="B234" s="21">
        <f>IF($C$4="Neattiecināmās izmaksas",IF('10a+c+n'!$Q234="N",'10a+c+n'!B234,0))</f>
        <v>0</v>
      </c>
      <c r="C234" s="21">
        <f>IF($C$4="Neattiecināmās izmaksas",IF('10a+c+n'!$Q234="N",'10a+c+n'!C234,0))</f>
        <v>0</v>
      </c>
      <c r="D234" s="21">
        <f>IF($C$4="Neattiecināmās izmaksas",IF('10a+c+n'!$Q234="N",'10a+c+n'!D234,0))</f>
        <v>0</v>
      </c>
      <c r="E234" s="42"/>
      <c r="F234" s="64"/>
      <c r="G234" s="121"/>
      <c r="H234" s="121">
        <f>IF($C$4="Neattiecināmās izmaksas",IF('10a+c+n'!$Q234="N",'10a+c+n'!H234,0))</f>
        <v>0</v>
      </c>
      <c r="I234" s="121"/>
      <c r="J234" s="121"/>
      <c r="K234" s="122">
        <f>IF($C$4="Neattiecināmās izmaksas",IF('10a+c+n'!$Q234="N",'10a+c+n'!K234,0))</f>
        <v>0</v>
      </c>
      <c r="L234" s="83">
        <f>IF($C$4="Neattiecināmās izmaksas",IF('10a+c+n'!$Q234="N",'10a+c+n'!L234,0))</f>
        <v>0</v>
      </c>
      <c r="M234" s="121">
        <f>IF($C$4="Neattiecināmās izmaksas",IF('10a+c+n'!$Q234="N",'10a+c+n'!M234,0))</f>
        <v>0</v>
      </c>
      <c r="N234" s="121">
        <f>IF($C$4="Neattiecināmās izmaksas",IF('10a+c+n'!$Q234="N",'10a+c+n'!N234,0))</f>
        <v>0</v>
      </c>
      <c r="O234" s="121">
        <f>IF($C$4="Neattiecināmās izmaksas",IF('10a+c+n'!$Q234="N",'10a+c+n'!O234,0))</f>
        <v>0</v>
      </c>
      <c r="P234" s="122">
        <f>IF($C$4="Neattiecināmās izmaksas",IF('10a+c+n'!$Q234="N",'10a+c+n'!P234,0))</f>
        <v>0</v>
      </c>
    </row>
    <row r="235" spans="1:16" x14ac:dyDescent="0.2">
      <c r="A235" s="49">
        <f>IF(P235=0,0,IF(COUNTBLANK(P235)=1,0,COUNTA($P$14:P235)))</f>
        <v>0</v>
      </c>
      <c r="B235" s="21">
        <f>IF($C$4="Neattiecināmās izmaksas",IF('10a+c+n'!$Q235="N",'10a+c+n'!B235,0))</f>
        <v>0</v>
      </c>
      <c r="C235" s="21">
        <f>IF($C$4="Neattiecināmās izmaksas",IF('10a+c+n'!$Q235="N",'10a+c+n'!C235,0))</f>
        <v>0</v>
      </c>
      <c r="D235" s="21">
        <f>IF($C$4="Neattiecināmās izmaksas",IF('10a+c+n'!$Q235="N",'10a+c+n'!D235,0))</f>
        <v>0</v>
      </c>
      <c r="E235" s="42"/>
      <c r="F235" s="64"/>
      <c r="G235" s="121"/>
      <c r="H235" s="121">
        <f>IF($C$4="Neattiecināmās izmaksas",IF('10a+c+n'!$Q235="N",'10a+c+n'!H235,0))</f>
        <v>0</v>
      </c>
      <c r="I235" s="121"/>
      <c r="J235" s="121"/>
      <c r="K235" s="122">
        <f>IF($C$4="Neattiecināmās izmaksas",IF('10a+c+n'!$Q235="N",'10a+c+n'!K235,0))</f>
        <v>0</v>
      </c>
      <c r="L235" s="83">
        <f>IF($C$4="Neattiecināmās izmaksas",IF('10a+c+n'!$Q235="N",'10a+c+n'!L235,0))</f>
        <v>0</v>
      </c>
      <c r="M235" s="121">
        <f>IF($C$4="Neattiecināmās izmaksas",IF('10a+c+n'!$Q235="N",'10a+c+n'!M235,0))</f>
        <v>0</v>
      </c>
      <c r="N235" s="121">
        <f>IF($C$4="Neattiecināmās izmaksas",IF('10a+c+n'!$Q235="N",'10a+c+n'!N235,0))</f>
        <v>0</v>
      </c>
      <c r="O235" s="121">
        <f>IF($C$4="Neattiecināmās izmaksas",IF('10a+c+n'!$Q235="N",'10a+c+n'!O235,0))</f>
        <v>0</v>
      </c>
      <c r="P235" s="122">
        <f>IF($C$4="Neattiecināmās izmaksas",IF('10a+c+n'!$Q235="N",'10a+c+n'!P235,0))</f>
        <v>0</v>
      </c>
    </row>
    <row r="236" spans="1:16" x14ac:dyDescent="0.2">
      <c r="A236" s="49">
        <f>IF(P236=0,0,IF(COUNTBLANK(P236)=1,0,COUNTA($P$14:P236)))</f>
        <v>0</v>
      </c>
      <c r="B236" s="21">
        <f>IF($C$4="Neattiecināmās izmaksas",IF('10a+c+n'!$Q236="N",'10a+c+n'!B236,0))</f>
        <v>0</v>
      </c>
      <c r="C236" s="21">
        <f>IF($C$4="Neattiecināmās izmaksas",IF('10a+c+n'!$Q236="N",'10a+c+n'!C236,0))</f>
        <v>0</v>
      </c>
      <c r="D236" s="21">
        <f>IF($C$4="Neattiecināmās izmaksas",IF('10a+c+n'!$Q236="N",'10a+c+n'!D236,0))</f>
        <v>0</v>
      </c>
      <c r="E236" s="42"/>
      <c r="F236" s="64"/>
      <c r="G236" s="121"/>
      <c r="H236" s="121">
        <f>IF($C$4="Neattiecināmās izmaksas",IF('10a+c+n'!$Q236="N",'10a+c+n'!H236,0))</f>
        <v>0</v>
      </c>
      <c r="I236" s="121"/>
      <c r="J236" s="121"/>
      <c r="K236" s="122">
        <f>IF($C$4="Neattiecināmās izmaksas",IF('10a+c+n'!$Q236="N",'10a+c+n'!K236,0))</f>
        <v>0</v>
      </c>
      <c r="L236" s="83">
        <f>IF($C$4="Neattiecināmās izmaksas",IF('10a+c+n'!$Q236="N",'10a+c+n'!L236,0))</f>
        <v>0</v>
      </c>
      <c r="M236" s="121">
        <f>IF($C$4="Neattiecināmās izmaksas",IF('10a+c+n'!$Q236="N",'10a+c+n'!M236,0))</f>
        <v>0</v>
      </c>
      <c r="N236" s="121">
        <f>IF($C$4="Neattiecināmās izmaksas",IF('10a+c+n'!$Q236="N",'10a+c+n'!N236,0))</f>
        <v>0</v>
      </c>
      <c r="O236" s="121">
        <f>IF($C$4="Neattiecināmās izmaksas",IF('10a+c+n'!$Q236="N",'10a+c+n'!O236,0))</f>
        <v>0</v>
      </c>
      <c r="P236" s="122">
        <f>IF($C$4="Neattiecināmās izmaksas",IF('10a+c+n'!$Q236="N",'10a+c+n'!P236,0))</f>
        <v>0</v>
      </c>
    </row>
    <row r="237" spans="1:16" x14ac:dyDescent="0.2">
      <c r="A237" s="49">
        <f>IF(P237=0,0,IF(COUNTBLANK(P237)=1,0,COUNTA($P$14:P237)))</f>
        <v>0</v>
      </c>
      <c r="B237" s="21">
        <f>IF($C$4="Neattiecināmās izmaksas",IF('10a+c+n'!$Q237="N",'10a+c+n'!B237,0))</f>
        <v>0</v>
      </c>
      <c r="C237" s="21">
        <f>IF($C$4="Neattiecināmās izmaksas",IF('10a+c+n'!$Q237="N",'10a+c+n'!C237,0))</f>
        <v>0</v>
      </c>
      <c r="D237" s="21">
        <f>IF($C$4="Neattiecināmās izmaksas",IF('10a+c+n'!$Q237="N",'10a+c+n'!D237,0))</f>
        <v>0</v>
      </c>
      <c r="E237" s="42"/>
      <c r="F237" s="64"/>
      <c r="G237" s="121"/>
      <c r="H237" s="121">
        <f>IF($C$4="Neattiecināmās izmaksas",IF('10a+c+n'!$Q237="N",'10a+c+n'!H237,0))</f>
        <v>0</v>
      </c>
      <c r="I237" s="121"/>
      <c r="J237" s="121"/>
      <c r="K237" s="122">
        <f>IF($C$4="Neattiecināmās izmaksas",IF('10a+c+n'!$Q237="N",'10a+c+n'!K237,0))</f>
        <v>0</v>
      </c>
      <c r="L237" s="83">
        <f>IF($C$4="Neattiecināmās izmaksas",IF('10a+c+n'!$Q237="N",'10a+c+n'!L237,0))</f>
        <v>0</v>
      </c>
      <c r="M237" s="121">
        <f>IF($C$4="Neattiecināmās izmaksas",IF('10a+c+n'!$Q237="N",'10a+c+n'!M237,0))</f>
        <v>0</v>
      </c>
      <c r="N237" s="121">
        <f>IF($C$4="Neattiecināmās izmaksas",IF('10a+c+n'!$Q237="N",'10a+c+n'!N237,0))</f>
        <v>0</v>
      </c>
      <c r="O237" s="121">
        <f>IF($C$4="Neattiecināmās izmaksas",IF('10a+c+n'!$Q237="N",'10a+c+n'!O237,0))</f>
        <v>0</v>
      </c>
      <c r="P237" s="122">
        <f>IF($C$4="Neattiecināmās izmaksas",IF('10a+c+n'!$Q237="N",'10a+c+n'!P237,0))</f>
        <v>0</v>
      </c>
    </row>
    <row r="238" spans="1:16" x14ac:dyDescent="0.2">
      <c r="A238" s="49">
        <f>IF(P238=0,0,IF(COUNTBLANK(P238)=1,0,COUNTA($P$14:P238)))</f>
        <v>0</v>
      </c>
      <c r="B238" s="21">
        <f>IF($C$4="Neattiecināmās izmaksas",IF('10a+c+n'!$Q238="N",'10a+c+n'!B238,0))</f>
        <v>0</v>
      </c>
      <c r="C238" s="21">
        <f>IF($C$4="Neattiecināmās izmaksas",IF('10a+c+n'!$Q238="N",'10a+c+n'!C238,0))</f>
        <v>0</v>
      </c>
      <c r="D238" s="21">
        <f>IF($C$4="Neattiecināmās izmaksas",IF('10a+c+n'!$Q238="N",'10a+c+n'!D238,0))</f>
        <v>0</v>
      </c>
      <c r="E238" s="42"/>
      <c r="F238" s="64"/>
      <c r="G238" s="121"/>
      <c r="H238" s="121">
        <f>IF($C$4="Neattiecināmās izmaksas",IF('10a+c+n'!$Q238="N",'10a+c+n'!H238,0))</f>
        <v>0</v>
      </c>
      <c r="I238" s="121"/>
      <c r="J238" s="121"/>
      <c r="K238" s="122">
        <f>IF($C$4="Neattiecināmās izmaksas",IF('10a+c+n'!$Q238="N",'10a+c+n'!K238,0))</f>
        <v>0</v>
      </c>
      <c r="L238" s="83">
        <f>IF($C$4="Neattiecināmās izmaksas",IF('10a+c+n'!$Q238="N",'10a+c+n'!L238,0))</f>
        <v>0</v>
      </c>
      <c r="M238" s="121">
        <f>IF($C$4="Neattiecināmās izmaksas",IF('10a+c+n'!$Q238="N",'10a+c+n'!M238,0))</f>
        <v>0</v>
      </c>
      <c r="N238" s="121">
        <f>IF($C$4="Neattiecināmās izmaksas",IF('10a+c+n'!$Q238="N",'10a+c+n'!N238,0))</f>
        <v>0</v>
      </c>
      <c r="O238" s="121">
        <f>IF($C$4="Neattiecināmās izmaksas",IF('10a+c+n'!$Q238="N",'10a+c+n'!O238,0))</f>
        <v>0</v>
      </c>
      <c r="P238" s="122">
        <f>IF($C$4="Neattiecināmās izmaksas",IF('10a+c+n'!$Q238="N",'10a+c+n'!P238,0))</f>
        <v>0</v>
      </c>
    </row>
    <row r="239" spans="1:16" x14ac:dyDescent="0.2">
      <c r="A239" s="49">
        <f>IF(P239=0,0,IF(COUNTBLANK(P239)=1,0,COUNTA($P$14:P239)))</f>
        <v>0</v>
      </c>
      <c r="B239" s="21">
        <f>IF($C$4="Neattiecināmās izmaksas",IF('10a+c+n'!$Q239="N",'10a+c+n'!B239,0))</f>
        <v>0</v>
      </c>
      <c r="C239" s="21">
        <f>IF($C$4="Neattiecināmās izmaksas",IF('10a+c+n'!$Q239="N",'10a+c+n'!C239,0))</f>
        <v>0</v>
      </c>
      <c r="D239" s="21">
        <f>IF($C$4="Neattiecināmās izmaksas",IF('10a+c+n'!$Q239="N",'10a+c+n'!D239,0))</f>
        <v>0</v>
      </c>
      <c r="E239" s="42"/>
      <c r="F239" s="64"/>
      <c r="G239" s="121"/>
      <c r="H239" s="121">
        <f>IF($C$4="Neattiecināmās izmaksas",IF('10a+c+n'!$Q239="N",'10a+c+n'!H239,0))</f>
        <v>0</v>
      </c>
      <c r="I239" s="121"/>
      <c r="J239" s="121"/>
      <c r="K239" s="122">
        <f>IF($C$4="Neattiecināmās izmaksas",IF('10a+c+n'!$Q239="N",'10a+c+n'!K239,0))</f>
        <v>0</v>
      </c>
      <c r="L239" s="83">
        <f>IF($C$4="Neattiecināmās izmaksas",IF('10a+c+n'!$Q239="N",'10a+c+n'!L239,0))</f>
        <v>0</v>
      </c>
      <c r="M239" s="121">
        <f>IF($C$4="Neattiecināmās izmaksas",IF('10a+c+n'!$Q239="N",'10a+c+n'!M239,0))</f>
        <v>0</v>
      </c>
      <c r="N239" s="121">
        <f>IF($C$4="Neattiecināmās izmaksas",IF('10a+c+n'!$Q239="N",'10a+c+n'!N239,0))</f>
        <v>0</v>
      </c>
      <c r="O239" s="121">
        <f>IF($C$4="Neattiecināmās izmaksas",IF('10a+c+n'!$Q239="N",'10a+c+n'!O239,0))</f>
        <v>0</v>
      </c>
      <c r="P239" s="122">
        <f>IF($C$4="Neattiecināmās izmaksas",IF('10a+c+n'!$Q239="N",'10a+c+n'!P239,0))</f>
        <v>0</v>
      </c>
    </row>
    <row r="240" spans="1:16" x14ac:dyDescent="0.2">
      <c r="A240" s="49">
        <f>IF(P240=0,0,IF(COUNTBLANK(P240)=1,0,COUNTA($P$14:P240)))</f>
        <v>0</v>
      </c>
      <c r="B240" s="21">
        <f>IF($C$4="Neattiecināmās izmaksas",IF('10a+c+n'!$Q240="N",'10a+c+n'!B240,0))</f>
        <v>0</v>
      </c>
      <c r="C240" s="21">
        <f>IF($C$4="Neattiecināmās izmaksas",IF('10a+c+n'!$Q240="N",'10a+c+n'!C240,0))</f>
        <v>0</v>
      </c>
      <c r="D240" s="21">
        <f>IF($C$4="Neattiecināmās izmaksas",IF('10a+c+n'!$Q240="N",'10a+c+n'!D240,0))</f>
        <v>0</v>
      </c>
      <c r="E240" s="42"/>
      <c r="F240" s="64"/>
      <c r="G240" s="121"/>
      <c r="H240" s="121">
        <f>IF($C$4="Neattiecināmās izmaksas",IF('10a+c+n'!$Q240="N",'10a+c+n'!H240,0))</f>
        <v>0</v>
      </c>
      <c r="I240" s="121"/>
      <c r="J240" s="121"/>
      <c r="K240" s="122">
        <f>IF($C$4="Neattiecināmās izmaksas",IF('10a+c+n'!$Q240="N",'10a+c+n'!K240,0))</f>
        <v>0</v>
      </c>
      <c r="L240" s="83">
        <f>IF($C$4="Neattiecināmās izmaksas",IF('10a+c+n'!$Q240="N",'10a+c+n'!L240,0))</f>
        <v>0</v>
      </c>
      <c r="M240" s="121">
        <f>IF($C$4="Neattiecināmās izmaksas",IF('10a+c+n'!$Q240="N",'10a+c+n'!M240,0))</f>
        <v>0</v>
      </c>
      <c r="N240" s="121">
        <f>IF($C$4="Neattiecināmās izmaksas",IF('10a+c+n'!$Q240="N",'10a+c+n'!N240,0))</f>
        <v>0</v>
      </c>
      <c r="O240" s="121">
        <f>IF($C$4="Neattiecināmās izmaksas",IF('10a+c+n'!$Q240="N",'10a+c+n'!O240,0))</f>
        <v>0</v>
      </c>
      <c r="P240" s="122">
        <f>IF($C$4="Neattiecināmās izmaksas",IF('10a+c+n'!$Q240="N",'10a+c+n'!P240,0))</f>
        <v>0</v>
      </c>
    </row>
    <row r="241" spans="1:16" x14ac:dyDescent="0.2">
      <c r="A241" s="49">
        <f>IF(P241=0,0,IF(COUNTBLANK(P241)=1,0,COUNTA($P$14:P241)))</f>
        <v>0</v>
      </c>
      <c r="B241" s="21">
        <f>IF($C$4="Neattiecināmās izmaksas",IF('10a+c+n'!$Q241="N",'10a+c+n'!B241,0))</f>
        <v>0</v>
      </c>
      <c r="C241" s="21">
        <f>IF($C$4="Neattiecināmās izmaksas",IF('10a+c+n'!$Q241="N",'10a+c+n'!C241,0))</f>
        <v>0</v>
      </c>
      <c r="D241" s="21">
        <f>IF($C$4="Neattiecināmās izmaksas",IF('10a+c+n'!$Q241="N",'10a+c+n'!D241,0))</f>
        <v>0</v>
      </c>
      <c r="E241" s="42"/>
      <c r="F241" s="64"/>
      <c r="G241" s="121"/>
      <c r="H241" s="121">
        <f>IF($C$4="Neattiecināmās izmaksas",IF('10a+c+n'!$Q241="N",'10a+c+n'!H241,0))</f>
        <v>0</v>
      </c>
      <c r="I241" s="121"/>
      <c r="J241" s="121"/>
      <c r="K241" s="122">
        <f>IF($C$4="Neattiecināmās izmaksas",IF('10a+c+n'!$Q241="N",'10a+c+n'!K241,0))</f>
        <v>0</v>
      </c>
      <c r="L241" s="83">
        <f>IF($C$4="Neattiecināmās izmaksas",IF('10a+c+n'!$Q241="N",'10a+c+n'!L241,0))</f>
        <v>0</v>
      </c>
      <c r="M241" s="121">
        <f>IF($C$4="Neattiecināmās izmaksas",IF('10a+c+n'!$Q241="N",'10a+c+n'!M241,0))</f>
        <v>0</v>
      </c>
      <c r="N241" s="121">
        <f>IF($C$4="Neattiecināmās izmaksas",IF('10a+c+n'!$Q241="N",'10a+c+n'!N241,0))</f>
        <v>0</v>
      </c>
      <c r="O241" s="121">
        <f>IF($C$4="Neattiecināmās izmaksas",IF('10a+c+n'!$Q241="N",'10a+c+n'!O241,0))</f>
        <v>0</v>
      </c>
      <c r="P241" s="122">
        <f>IF($C$4="Neattiecināmās izmaksas",IF('10a+c+n'!$Q241="N",'10a+c+n'!P241,0))</f>
        <v>0</v>
      </c>
    </row>
    <row r="242" spans="1:16" x14ac:dyDescent="0.2">
      <c r="A242" s="49">
        <f>IF(P242=0,0,IF(COUNTBLANK(P242)=1,0,COUNTA($P$14:P242)))</f>
        <v>0</v>
      </c>
      <c r="B242" s="21">
        <f>IF($C$4="Neattiecināmās izmaksas",IF('10a+c+n'!$Q242="N",'10a+c+n'!B242,0))</f>
        <v>0</v>
      </c>
      <c r="C242" s="21">
        <f>IF($C$4="Neattiecināmās izmaksas",IF('10a+c+n'!$Q242="N",'10a+c+n'!C242,0))</f>
        <v>0</v>
      </c>
      <c r="D242" s="21">
        <f>IF($C$4="Neattiecināmās izmaksas",IF('10a+c+n'!$Q242="N",'10a+c+n'!D242,0))</f>
        <v>0</v>
      </c>
      <c r="E242" s="42"/>
      <c r="F242" s="64"/>
      <c r="G242" s="121"/>
      <c r="H242" s="121">
        <f>IF($C$4="Neattiecināmās izmaksas",IF('10a+c+n'!$Q242="N",'10a+c+n'!H242,0))</f>
        <v>0</v>
      </c>
      <c r="I242" s="121"/>
      <c r="J242" s="121"/>
      <c r="K242" s="122">
        <f>IF($C$4="Neattiecināmās izmaksas",IF('10a+c+n'!$Q242="N",'10a+c+n'!K242,0))</f>
        <v>0</v>
      </c>
      <c r="L242" s="83">
        <f>IF($C$4="Neattiecināmās izmaksas",IF('10a+c+n'!$Q242="N",'10a+c+n'!L242,0))</f>
        <v>0</v>
      </c>
      <c r="M242" s="121">
        <f>IF($C$4="Neattiecināmās izmaksas",IF('10a+c+n'!$Q242="N",'10a+c+n'!M242,0))</f>
        <v>0</v>
      </c>
      <c r="N242" s="121">
        <f>IF($C$4="Neattiecināmās izmaksas",IF('10a+c+n'!$Q242="N",'10a+c+n'!N242,0))</f>
        <v>0</v>
      </c>
      <c r="O242" s="121">
        <f>IF($C$4="Neattiecināmās izmaksas",IF('10a+c+n'!$Q242="N",'10a+c+n'!O242,0))</f>
        <v>0</v>
      </c>
      <c r="P242" s="122">
        <f>IF($C$4="Neattiecināmās izmaksas",IF('10a+c+n'!$Q242="N",'10a+c+n'!P242,0))</f>
        <v>0</v>
      </c>
    </row>
    <row r="243" spans="1:16" x14ac:dyDescent="0.2">
      <c r="A243" s="49">
        <f>IF(P243=0,0,IF(COUNTBLANK(P243)=1,0,COUNTA($P$14:P243)))</f>
        <v>0</v>
      </c>
      <c r="B243" s="21">
        <f>IF($C$4="Neattiecināmās izmaksas",IF('10a+c+n'!$Q243="N",'10a+c+n'!B243,0))</f>
        <v>0</v>
      </c>
      <c r="C243" s="21">
        <f>IF($C$4="Neattiecināmās izmaksas",IF('10a+c+n'!$Q243="N",'10a+c+n'!C243,0))</f>
        <v>0</v>
      </c>
      <c r="D243" s="21">
        <f>IF($C$4="Neattiecināmās izmaksas",IF('10a+c+n'!$Q243="N",'10a+c+n'!D243,0))</f>
        <v>0</v>
      </c>
      <c r="E243" s="42"/>
      <c r="F243" s="64"/>
      <c r="G243" s="121"/>
      <c r="H243" s="121">
        <f>IF($C$4="Neattiecināmās izmaksas",IF('10a+c+n'!$Q243="N",'10a+c+n'!H243,0))</f>
        <v>0</v>
      </c>
      <c r="I243" s="121"/>
      <c r="J243" s="121"/>
      <c r="K243" s="122">
        <f>IF($C$4="Neattiecināmās izmaksas",IF('10a+c+n'!$Q243="N",'10a+c+n'!K243,0))</f>
        <v>0</v>
      </c>
      <c r="L243" s="83">
        <f>IF($C$4="Neattiecināmās izmaksas",IF('10a+c+n'!$Q243="N",'10a+c+n'!L243,0))</f>
        <v>0</v>
      </c>
      <c r="M243" s="121">
        <f>IF($C$4="Neattiecināmās izmaksas",IF('10a+c+n'!$Q243="N",'10a+c+n'!M243,0))</f>
        <v>0</v>
      </c>
      <c r="N243" s="121">
        <f>IF($C$4="Neattiecināmās izmaksas",IF('10a+c+n'!$Q243="N",'10a+c+n'!N243,0))</f>
        <v>0</v>
      </c>
      <c r="O243" s="121">
        <f>IF($C$4="Neattiecināmās izmaksas",IF('10a+c+n'!$Q243="N",'10a+c+n'!O243,0))</f>
        <v>0</v>
      </c>
      <c r="P243" s="122">
        <f>IF($C$4="Neattiecināmās izmaksas",IF('10a+c+n'!$Q243="N",'10a+c+n'!P243,0))</f>
        <v>0</v>
      </c>
    </row>
    <row r="244" spans="1:16" x14ac:dyDescent="0.2">
      <c r="A244" s="49">
        <f>IF(P244=0,0,IF(COUNTBLANK(P244)=1,0,COUNTA($P$14:P244)))</f>
        <v>0</v>
      </c>
      <c r="B244" s="21">
        <f>IF($C$4="Neattiecināmās izmaksas",IF('10a+c+n'!$Q244="N",'10a+c+n'!B244,0))</f>
        <v>0</v>
      </c>
      <c r="C244" s="21">
        <f>IF($C$4="Neattiecināmās izmaksas",IF('10a+c+n'!$Q244="N",'10a+c+n'!C244,0))</f>
        <v>0</v>
      </c>
      <c r="D244" s="21">
        <f>IF($C$4="Neattiecināmās izmaksas",IF('10a+c+n'!$Q244="N",'10a+c+n'!D244,0))</f>
        <v>0</v>
      </c>
      <c r="E244" s="42"/>
      <c r="F244" s="64"/>
      <c r="G244" s="121"/>
      <c r="H244" s="121">
        <f>IF($C$4="Neattiecināmās izmaksas",IF('10a+c+n'!$Q244="N",'10a+c+n'!H244,0))</f>
        <v>0</v>
      </c>
      <c r="I244" s="121"/>
      <c r="J244" s="121"/>
      <c r="K244" s="122">
        <f>IF($C$4="Neattiecināmās izmaksas",IF('10a+c+n'!$Q244="N",'10a+c+n'!K244,0))</f>
        <v>0</v>
      </c>
      <c r="L244" s="83">
        <f>IF($C$4="Neattiecināmās izmaksas",IF('10a+c+n'!$Q244="N",'10a+c+n'!L244,0))</f>
        <v>0</v>
      </c>
      <c r="M244" s="121">
        <f>IF($C$4="Neattiecināmās izmaksas",IF('10a+c+n'!$Q244="N",'10a+c+n'!M244,0))</f>
        <v>0</v>
      </c>
      <c r="N244" s="121">
        <f>IF($C$4="Neattiecināmās izmaksas",IF('10a+c+n'!$Q244="N",'10a+c+n'!N244,0))</f>
        <v>0</v>
      </c>
      <c r="O244" s="121">
        <f>IF($C$4="Neattiecināmās izmaksas",IF('10a+c+n'!$Q244="N",'10a+c+n'!O244,0))</f>
        <v>0</v>
      </c>
      <c r="P244" s="122">
        <f>IF($C$4="Neattiecināmās izmaksas",IF('10a+c+n'!$Q244="N",'10a+c+n'!P244,0))</f>
        <v>0</v>
      </c>
    </row>
    <row r="245" spans="1:16" x14ac:dyDescent="0.2">
      <c r="A245" s="49">
        <f>IF(P245=0,0,IF(COUNTBLANK(P245)=1,0,COUNTA($P$14:P245)))</f>
        <v>0</v>
      </c>
      <c r="B245" s="21">
        <f>IF($C$4="Neattiecināmās izmaksas",IF('10a+c+n'!$Q245="N",'10a+c+n'!B245,0))</f>
        <v>0</v>
      </c>
      <c r="C245" s="21">
        <f>IF($C$4="Neattiecināmās izmaksas",IF('10a+c+n'!$Q245="N",'10a+c+n'!C245,0))</f>
        <v>0</v>
      </c>
      <c r="D245" s="21">
        <f>IF($C$4="Neattiecināmās izmaksas",IF('10a+c+n'!$Q245="N",'10a+c+n'!D245,0))</f>
        <v>0</v>
      </c>
      <c r="E245" s="42"/>
      <c r="F245" s="64"/>
      <c r="G245" s="121"/>
      <c r="H245" s="121">
        <f>IF($C$4="Neattiecināmās izmaksas",IF('10a+c+n'!$Q245="N",'10a+c+n'!H245,0))</f>
        <v>0</v>
      </c>
      <c r="I245" s="121"/>
      <c r="J245" s="121"/>
      <c r="K245" s="122">
        <f>IF($C$4="Neattiecināmās izmaksas",IF('10a+c+n'!$Q245="N",'10a+c+n'!K245,0))</f>
        <v>0</v>
      </c>
      <c r="L245" s="83">
        <f>IF($C$4="Neattiecināmās izmaksas",IF('10a+c+n'!$Q245="N",'10a+c+n'!L245,0))</f>
        <v>0</v>
      </c>
      <c r="M245" s="121">
        <f>IF($C$4="Neattiecināmās izmaksas",IF('10a+c+n'!$Q245="N",'10a+c+n'!M245,0))</f>
        <v>0</v>
      </c>
      <c r="N245" s="121">
        <f>IF($C$4="Neattiecināmās izmaksas",IF('10a+c+n'!$Q245="N",'10a+c+n'!N245,0))</f>
        <v>0</v>
      </c>
      <c r="O245" s="121">
        <f>IF($C$4="Neattiecināmās izmaksas",IF('10a+c+n'!$Q245="N",'10a+c+n'!O245,0))</f>
        <v>0</v>
      </c>
      <c r="P245" s="122">
        <f>IF($C$4="Neattiecināmās izmaksas",IF('10a+c+n'!$Q245="N",'10a+c+n'!P245,0))</f>
        <v>0</v>
      </c>
    </row>
    <row r="246" spans="1:16" x14ac:dyDescent="0.2">
      <c r="A246" s="49">
        <f>IF(P246=0,0,IF(COUNTBLANK(P246)=1,0,COUNTA($P$14:P246)))</f>
        <v>0</v>
      </c>
      <c r="B246" s="21">
        <f>IF($C$4="Neattiecināmās izmaksas",IF('10a+c+n'!$Q246="N",'10a+c+n'!B246,0))</f>
        <v>0</v>
      </c>
      <c r="C246" s="21">
        <f>IF($C$4="Neattiecināmās izmaksas",IF('10a+c+n'!$Q246="N",'10a+c+n'!C246,0))</f>
        <v>0</v>
      </c>
      <c r="D246" s="21">
        <f>IF($C$4="Neattiecināmās izmaksas",IF('10a+c+n'!$Q246="N",'10a+c+n'!D246,0))</f>
        <v>0</v>
      </c>
      <c r="E246" s="42"/>
      <c r="F246" s="64"/>
      <c r="G246" s="121"/>
      <c r="H246" s="121">
        <f>IF($C$4="Neattiecināmās izmaksas",IF('10a+c+n'!$Q246="N",'10a+c+n'!H246,0))</f>
        <v>0</v>
      </c>
      <c r="I246" s="121"/>
      <c r="J246" s="121"/>
      <c r="K246" s="122">
        <f>IF($C$4="Neattiecināmās izmaksas",IF('10a+c+n'!$Q246="N",'10a+c+n'!K246,0))</f>
        <v>0</v>
      </c>
      <c r="L246" s="83">
        <f>IF($C$4="Neattiecināmās izmaksas",IF('10a+c+n'!$Q246="N",'10a+c+n'!L246,0))</f>
        <v>0</v>
      </c>
      <c r="M246" s="121">
        <f>IF($C$4="Neattiecināmās izmaksas",IF('10a+c+n'!$Q246="N",'10a+c+n'!M246,0))</f>
        <v>0</v>
      </c>
      <c r="N246" s="121">
        <f>IF($C$4="Neattiecināmās izmaksas",IF('10a+c+n'!$Q246="N",'10a+c+n'!N246,0))</f>
        <v>0</v>
      </c>
      <c r="O246" s="121">
        <f>IF($C$4="Neattiecināmās izmaksas",IF('10a+c+n'!$Q246="N",'10a+c+n'!O246,0))</f>
        <v>0</v>
      </c>
      <c r="P246" s="122">
        <f>IF($C$4="Neattiecināmās izmaksas",IF('10a+c+n'!$Q246="N",'10a+c+n'!P246,0))</f>
        <v>0</v>
      </c>
    </row>
    <row r="247" spans="1:16" x14ac:dyDescent="0.2">
      <c r="A247" s="49">
        <f>IF(P247=0,0,IF(COUNTBLANK(P247)=1,0,COUNTA($P$14:P247)))</f>
        <v>0</v>
      </c>
      <c r="B247" s="21">
        <f>IF($C$4="Neattiecināmās izmaksas",IF('10a+c+n'!$Q247="N",'10a+c+n'!B247,0))</f>
        <v>0</v>
      </c>
      <c r="C247" s="21">
        <f>IF($C$4="Neattiecināmās izmaksas",IF('10a+c+n'!$Q247="N",'10a+c+n'!C247,0))</f>
        <v>0</v>
      </c>
      <c r="D247" s="21">
        <f>IF($C$4="Neattiecināmās izmaksas",IF('10a+c+n'!$Q247="N",'10a+c+n'!D247,0))</f>
        <v>0</v>
      </c>
      <c r="E247" s="42"/>
      <c r="F247" s="64"/>
      <c r="G247" s="121"/>
      <c r="H247" s="121">
        <f>IF($C$4="Neattiecināmās izmaksas",IF('10a+c+n'!$Q247="N",'10a+c+n'!H247,0))</f>
        <v>0</v>
      </c>
      <c r="I247" s="121"/>
      <c r="J247" s="121"/>
      <c r="K247" s="122">
        <f>IF($C$4="Neattiecināmās izmaksas",IF('10a+c+n'!$Q247="N",'10a+c+n'!K247,0))</f>
        <v>0</v>
      </c>
      <c r="L247" s="83">
        <f>IF($C$4="Neattiecināmās izmaksas",IF('10a+c+n'!$Q247="N",'10a+c+n'!L247,0))</f>
        <v>0</v>
      </c>
      <c r="M247" s="121">
        <f>IF($C$4="Neattiecināmās izmaksas",IF('10a+c+n'!$Q247="N",'10a+c+n'!M247,0))</f>
        <v>0</v>
      </c>
      <c r="N247" s="121">
        <f>IF($C$4="Neattiecināmās izmaksas",IF('10a+c+n'!$Q247="N",'10a+c+n'!N247,0))</f>
        <v>0</v>
      </c>
      <c r="O247" s="121">
        <f>IF($C$4="Neattiecināmās izmaksas",IF('10a+c+n'!$Q247="N",'10a+c+n'!O247,0))</f>
        <v>0</v>
      </c>
      <c r="P247" s="122">
        <f>IF($C$4="Neattiecināmās izmaksas",IF('10a+c+n'!$Q247="N",'10a+c+n'!P247,0))</f>
        <v>0</v>
      </c>
    </row>
    <row r="248" spans="1:16" x14ac:dyDescent="0.2">
      <c r="A248" s="49">
        <f>IF(P248=0,0,IF(COUNTBLANK(P248)=1,0,COUNTA($P$14:P248)))</f>
        <v>0</v>
      </c>
      <c r="B248" s="21">
        <f>IF($C$4="Neattiecināmās izmaksas",IF('10a+c+n'!$Q248="N",'10a+c+n'!B248,0))</f>
        <v>0</v>
      </c>
      <c r="C248" s="21">
        <f>IF($C$4="Neattiecināmās izmaksas",IF('10a+c+n'!$Q248="N",'10a+c+n'!C248,0))</f>
        <v>0</v>
      </c>
      <c r="D248" s="21">
        <f>IF($C$4="Neattiecināmās izmaksas",IF('10a+c+n'!$Q248="N",'10a+c+n'!D248,0))</f>
        <v>0</v>
      </c>
      <c r="E248" s="42"/>
      <c r="F248" s="64"/>
      <c r="G248" s="121"/>
      <c r="H248" s="121">
        <f>IF($C$4="Neattiecināmās izmaksas",IF('10a+c+n'!$Q248="N",'10a+c+n'!H248,0))</f>
        <v>0</v>
      </c>
      <c r="I248" s="121"/>
      <c r="J248" s="121"/>
      <c r="K248" s="122">
        <f>IF($C$4="Neattiecināmās izmaksas",IF('10a+c+n'!$Q248="N",'10a+c+n'!K248,0))</f>
        <v>0</v>
      </c>
      <c r="L248" s="83">
        <f>IF($C$4="Neattiecināmās izmaksas",IF('10a+c+n'!$Q248="N",'10a+c+n'!L248,0))</f>
        <v>0</v>
      </c>
      <c r="M248" s="121">
        <f>IF($C$4="Neattiecināmās izmaksas",IF('10a+c+n'!$Q248="N",'10a+c+n'!M248,0))</f>
        <v>0</v>
      </c>
      <c r="N248" s="121">
        <f>IF($C$4="Neattiecināmās izmaksas",IF('10a+c+n'!$Q248="N",'10a+c+n'!N248,0))</f>
        <v>0</v>
      </c>
      <c r="O248" s="121">
        <f>IF($C$4="Neattiecināmās izmaksas",IF('10a+c+n'!$Q248="N",'10a+c+n'!O248,0))</f>
        <v>0</v>
      </c>
      <c r="P248" s="122">
        <f>IF($C$4="Neattiecināmās izmaksas",IF('10a+c+n'!$Q248="N",'10a+c+n'!P248,0))</f>
        <v>0</v>
      </c>
    </row>
    <row r="249" spans="1:16" x14ac:dyDescent="0.2">
      <c r="A249" s="49">
        <f>IF(P249=0,0,IF(COUNTBLANK(P249)=1,0,COUNTA($P$14:P249)))</f>
        <v>0</v>
      </c>
      <c r="B249" s="21">
        <f>IF($C$4="Neattiecināmās izmaksas",IF('10a+c+n'!$Q249="N",'10a+c+n'!B249,0))</f>
        <v>0</v>
      </c>
      <c r="C249" s="21">
        <f>IF($C$4="Neattiecināmās izmaksas",IF('10a+c+n'!$Q249="N",'10a+c+n'!C249,0))</f>
        <v>0</v>
      </c>
      <c r="D249" s="21">
        <f>IF($C$4="Neattiecināmās izmaksas",IF('10a+c+n'!$Q249="N",'10a+c+n'!D249,0))</f>
        <v>0</v>
      </c>
      <c r="E249" s="42"/>
      <c r="F249" s="64"/>
      <c r="G249" s="121"/>
      <c r="H249" s="121">
        <f>IF($C$4="Neattiecināmās izmaksas",IF('10a+c+n'!$Q249="N",'10a+c+n'!H249,0))</f>
        <v>0</v>
      </c>
      <c r="I249" s="121"/>
      <c r="J249" s="121"/>
      <c r="K249" s="122">
        <f>IF($C$4="Neattiecināmās izmaksas",IF('10a+c+n'!$Q249="N",'10a+c+n'!K249,0))</f>
        <v>0</v>
      </c>
      <c r="L249" s="83">
        <f>IF($C$4="Neattiecināmās izmaksas",IF('10a+c+n'!$Q249="N",'10a+c+n'!L249,0))</f>
        <v>0</v>
      </c>
      <c r="M249" s="121">
        <f>IF($C$4="Neattiecināmās izmaksas",IF('10a+c+n'!$Q249="N",'10a+c+n'!M249,0))</f>
        <v>0</v>
      </c>
      <c r="N249" s="121">
        <f>IF($C$4="Neattiecināmās izmaksas",IF('10a+c+n'!$Q249="N",'10a+c+n'!N249,0))</f>
        <v>0</v>
      </c>
      <c r="O249" s="121">
        <f>IF($C$4="Neattiecināmās izmaksas",IF('10a+c+n'!$Q249="N",'10a+c+n'!O249,0))</f>
        <v>0</v>
      </c>
      <c r="P249" s="122">
        <f>IF($C$4="Neattiecināmās izmaksas",IF('10a+c+n'!$Q249="N",'10a+c+n'!P249,0))</f>
        <v>0</v>
      </c>
    </row>
    <row r="250" spans="1:16" x14ac:dyDescent="0.2">
      <c r="A250" s="49">
        <f>IF(P250=0,0,IF(COUNTBLANK(P250)=1,0,COUNTA($P$14:P250)))</f>
        <v>0</v>
      </c>
      <c r="B250" s="21">
        <f>IF($C$4="Neattiecināmās izmaksas",IF('10a+c+n'!$Q250="N",'10a+c+n'!B250,0))</f>
        <v>0</v>
      </c>
      <c r="C250" s="21">
        <f>IF($C$4="Neattiecināmās izmaksas",IF('10a+c+n'!$Q250="N",'10a+c+n'!C250,0))</f>
        <v>0</v>
      </c>
      <c r="D250" s="21">
        <f>IF($C$4="Neattiecināmās izmaksas",IF('10a+c+n'!$Q250="N",'10a+c+n'!D250,0))</f>
        <v>0</v>
      </c>
      <c r="E250" s="42"/>
      <c r="F250" s="64"/>
      <c r="G250" s="121"/>
      <c r="H250" s="121">
        <f>IF($C$4="Neattiecināmās izmaksas",IF('10a+c+n'!$Q250="N",'10a+c+n'!H250,0))</f>
        <v>0</v>
      </c>
      <c r="I250" s="121"/>
      <c r="J250" s="121"/>
      <c r="K250" s="122">
        <f>IF($C$4="Neattiecināmās izmaksas",IF('10a+c+n'!$Q250="N",'10a+c+n'!K250,0))</f>
        <v>0</v>
      </c>
      <c r="L250" s="83">
        <f>IF($C$4="Neattiecināmās izmaksas",IF('10a+c+n'!$Q250="N",'10a+c+n'!L250,0))</f>
        <v>0</v>
      </c>
      <c r="M250" s="121">
        <f>IF($C$4="Neattiecināmās izmaksas",IF('10a+c+n'!$Q250="N",'10a+c+n'!M250,0))</f>
        <v>0</v>
      </c>
      <c r="N250" s="121">
        <f>IF($C$4="Neattiecināmās izmaksas",IF('10a+c+n'!$Q250="N",'10a+c+n'!N250,0))</f>
        <v>0</v>
      </c>
      <c r="O250" s="121">
        <f>IF($C$4="Neattiecināmās izmaksas",IF('10a+c+n'!$Q250="N",'10a+c+n'!O250,0))</f>
        <v>0</v>
      </c>
      <c r="P250" s="122">
        <f>IF($C$4="Neattiecināmās izmaksas",IF('10a+c+n'!$Q250="N",'10a+c+n'!P250,0))</f>
        <v>0</v>
      </c>
    </row>
    <row r="251" spans="1:16" x14ac:dyDescent="0.2">
      <c r="A251" s="49">
        <f>IF(P251=0,0,IF(COUNTBLANK(P251)=1,0,COUNTA($P$14:P251)))</f>
        <v>0</v>
      </c>
      <c r="B251" s="21">
        <f>IF($C$4="Neattiecināmās izmaksas",IF('10a+c+n'!$Q251="N",'10a+c+n'!B251,0))</f>
        <v>0</v>
      </c>
      <c r="C251" s="21">
        <f>IF($C$4="Neattiecināmās izmaksas",IF('10a+c+n'!$Q251="N",'10a+c+n'!C251,0))</f>
        <v>0</v>
      </c>
      <c r="D251" s="21">
        <f>IF($C$4="Neattiecināmās izmaksas",IF('10a+c+n'!$Q251="N",'10a+c+n'!D251,0))</f>
        <v>0</v>
      </c>
      <c r="E251" s="42"/>
      <c r="F251" s="64"/>
      <c r="G251" s="121"/>
      <c r="H251" s="121">
        <f>IF($C$4="Neattiecināmās izmaksas",IF('10a+c+n'!$Q251="N",'10a+c+n'!H251,0))</f>
        <v>0</v>
      </c>
      <c r="I251" s="121"/>
      <c r="J251" s="121"/>
      <c r="K251" s="122">
        <f>IF($C$4="Neattiecināmās izmaksas",IF('10a+c+n'!$Q251="N",'10a+c+n'!K251,0))</f>
        <v>0</v>
      </c>
      <c r="L251" s="83">
        <f>IF($C$4="Neattiecināmās izmaksas",IF('10a+c+n'!$Q251="N",'10a+c+n'!L251,0))</f>
        <v>0</v>
      </c>
      <c r="M251" s="121">
        <f>IF($C$4="Neattiecināmās izmaksas",IF('10a+c+n'!$Q251="N",'10a+c+n'!M251,0))</f>
        <v>0</v>
      </c>
      <c r="N251" s="121">
        <f>IF($C$4="Neattiecināmās izmaksas",IF('10a+c+n'!$Q251="N",'10a+c+n'!N251,0))</f>
        <v>0</v>
      </c>
      <c r="O251" s="121">
        <f>IF($C$4="Neattiecināmās izmaksas",IF('10a+c+n'!$Q251="N",'10a+c+n'!O251,0))</f>
        <v>0</v>
      </c>
      <c r="P251" s="122">
        <f>IF($C$4="Neattiecināmās izmaksas",IF('10a+c+n'!$Q251="N",'10a+c+n'!P251,0))</f>
        <v>0</v>
      </c>
    </row>
    <row r="252" spans="1:16" x14ac:dyDescent="0.2">
      <c r="A252" s="49">
        <f>IF(P252=0,0,IF(COUNTBLANK(P252)=1,0,COUNTA($P$14:P252)))</f>
        <v>0</v>
      </c>
      <c r="B252" s="21">
        <f>IF($C$4="Neattiecināmās izmaksas",IF('10a+c+n'!$Q252="N",'10a+c+n'!B252,0))</f>
        <v>0</v>
      </c>
      <c r="C252" s="21">
        <f>IF($C$4="Neattiecināmās izmaksas",IF('10a+c+n'!$Q252="N",'10a+c+n'!C252,0))</f>
        <v>0</v>
      </c>
      <c r="D252" s="21">
        <f>IF($C$4="Neattiecināmās izmaksas",IF('10a+c+n'!$Q252="N",'10a+c+n'!D252,0))</f>
        <v>0</v>
      </c>
      <c r="E252" s="42"/>
      <c r="F252" s="64"/>
      <c r="G252" s="121"/>
      <c r="H252" s="121">
        <f>IF($C$4="Neattiecināmās izmaksas",IF('10a+c+n'!$Q252="N",'10a+c+n'!H252,0))</f>
        <v>0</v>
      </c>
      <c r="I252" s="121"/>
      <c r="J252" s="121"/>
      <c r="K252" s="122">
        <f>IF($C$4="Neattiecināmās izmaksas",IF('10a+c+n'!$Q252="N",'10a+c+n'!K252,0))</f>
        <v>0</v>
      </c>
      <c r="L252" s="83">
        <f>IF($C$4="Neattiecināmās izmaksas",IF('10a+c+n'!$Q252="N",'10a+c+n'!L252,0))</f>
        <v>0</v>
      </c>
      <c r="M252" s="121">
        <f>IF($C$4="Neattiecināmās izmaksas",IF('10a+c+n'!$Q252="N",'10a+c+n'!M252,0))</f>
        <v>0</v>
      </c>
      <c r="N252" s="121">
        <f>IF($C$4="Neattiecināmās izmaksas",IF('10a+c+n'!$Q252="N",'10a+c+n'!N252,0))</f>
        <v>0</v>
      </c>
      <c r="O252" s="121">
        <f>IF($C$4="Neattiecināmās izmaksas",IF('10a+c+n'!$Q252="N",'10a+c+n'!O252,0))</f>
        <v>0</v>
      </c>
      <c r="P252" s="122">
        <f>IF($C$4="Neattiecināmās izmaksas",IF('10a+c+n'!$Q252="N",'10a+c+n'!P252,0))</f>
        <v>0</v>
      </c>
    </row>
    <row r="253" spans="1:16" x14ac:dyDescent="0.2">
      <c r="A253" s="49">
        <f>IF(P253=0,0,IF(COUNTBLANK(P253)=1,0,COUNTA($P$14:P253)))</f>
        <v>0</v>
      </c>
      <c r="B253" s="21">
        <f>IF($C$4="Neattiecināmās izmaksas",IF('10a+c+n'!$Q253="N",'10a+c+n'!B253,0))</f>
        <v>0</v>
      </c>
      <c r="C253" s="21">
        <f>IF($C$4="Neattiecināmās izmaksas",IF('10a+c+n'!$Q253="N",'10a+c+n'!C253,0))</f>
        <v>0</v>
      </c>
      <c r="D253" s="21">
        <f>IF($C$4="Neattiecināmās izmaksas",IF('10a+c+n'!$Q253="N",'10a+c+n'!D253,0))</f>
        <v>0</v>
      </c>
      <c r="E253" s="42"/>
      <c r="F253" s="64"/>
      <c r="G253" s="121"/>
      <c r="H253" s="121">
        <f>IF($C$4="Neattiecināmās izmaksas",IF('10a+c+n'!$Q253="N",'10a+c+n'!H253,0))</f>
        <v>0</v>
      </c>
      <c r="I253" s="121"/>
      <c r="J253" s="121"/>
      <c r="K253" s="122">
        <f>IF($C$4="Neattiecināmās izmaksas",IF('10a+c+n'!$Q253="N",'10a+c+n'!K253,0))</f>
        <v>0</v>
      </c>
      <c r="L253" s="83">
        <f>IF($C$4="Neattiecināmās izmaksas",IF('10a+c+n'!$Q253="N",'10a+c+n'!L253,0))</f>
        <v>0</v>
      </c>
      <c r="M253" s="121">
        <f>IF($C$4="Neattiecināmās izmaksas",IF('10a+c+n'!$Q253="N",'10a+c+n'!M253,0))</f>
        <v>0</v>
      </c>
      <c r="N253" s="121">
        <f>IF($C$4="Neattiecināmās izmaksas",IF('10a+c+n'!$Q253="N",'10a+c+n'!N253,0))</f>
        <v>0</v>
      </c>
      <c r="O253" s="121">
        <f>IF($C$4="Neattiecināmās izmaksas",IF('10a+c+n'!$Q253="N",'10a+c+n'!O253,0))</f>
        <v>0</v>
      </c>
      <c r="P253" s="122">
        <f>IF($C$4="Neattiecināmās izmaksas",IF('10a+c+n'!$Q253="N",'10a+c+n'!P253,0))</f>
        <v>0</v>
      </c>
    </row>
    <row r="254" spans="1:16" x14ac:dyDescent="0.2">
      <c r="A254" s="49">
        <f>IF(P254=0,0,IF(COUNTBLANK(P254)=1,0,COUNTA($P$14:P254)))</f>
        <v>0</v>
      </c>
      <c r="B254" s="21">
        <f>IF($C$4="Neattiecināmās izmaksas",IF('10a+c+n'!$Q254="N",'10a+c+n'!B254,0))</f>
        <v>0</v>
      </c>
      <c r="C254" s="21">
        <f>IF($C$4="Neattiecināmās izmaksas",IF('10a+c+n'!$Q254="N",'10a+c+n'!C254,0))</f>
        <v>0</v>
      </c>
      <c r="D254" s="21">
        <f>IF($C$4="Neattiecināmās izmaksas",IF('10a+c+n'!$Q254="N",'10a+c+n'!D254,0))</f>
        <v>0</v>
      </c>
      <c r="E254" s="42"/>
      <c r="F254" s="64"/>
      <c r="G254" s="121"/>
      <c r="H254" s="121">
        <f>IF($C$4="Neattiecināmās izmaksas",IF('10a+c+n'!$Q254="N",'10a+c+n'!H254,0))</f>
        <v>0</v>
      </c>
      <c r="I254" s="121"/>
      <c r="J254" s="121"/>
      <c r="K254" s="122">
        <f>IF($C$4="Neattiecināmās izmaksas",IF('10a+c+n'!$Q254="N",'10a+c+n'!K254,0))</f>
        <v>0</v>
      </c>
      <c r="L254" s="83">
        <f>IF($C$4="Neattiecināmās izmaksas",IF('10a+c+n'!$Q254="N",'10a+c+n'!L254,0))</f>
        <v>0</v>
      </c>
      <c r="M254" s="121">
        <f>IF($C$4="Neattiecināmās izmaksas",IF('10a+c+n'!$Q254="N",'10a+c+n'!M254,0))</f>
        <v>0</v>
      </c>
      <c r="N254" s="121">
        <f>IF($C$4="Neattiecināmās izmaksas",IF('10a+c+n'!$Q254="N",'10a+c+n'!N254,0))</f>
        <v>0</v>
      </c>
      <c r="O254" s="121">
        <f>IF($C$4="Neattiecināmās izmaksas",IF('10a+c+n'!$Q254="N",'10a+c+n'!O254,0))</f>
        <v>0</v>
      </c>
      <c r="P254" s="122">
        <f>IF($C$4="Neattiecināmās izmaksas",IF('10a+c+n'!$Q254="N",'10a+c+n'!P254,0))</f>
        <v>0</v>
      </c>
    </row>
    <row r="255" spans="1:16" x14ac:dyDescent="0.2">
      <c r="A255" s="49">
        <f>IF(P255=0,0,IF(COUNTBLANK(P255)=1,0,COUNTA($P$14:P255)))</f>
        <v>0</v>
      </c>
      <c r="B255" s="21">
        <f>IF($C$4="Neattiecināmās izmaksas",IF('10a+c+n'!$Q255="N",'10a+c+n'!B255,0))</f>
        <v>0</v>
      </c>
      <c r="C255" s="21">
        <f>IF($C$4="Neattiecināmās izmaksas",IF('10a+c+n'!$Q255="N",'10a+c+n'!C255,0))</f>
        <v>0</v>
      </c>
      <c r="D255" s="21">
        <f>IF($C$4="Neattiecināmās izmaksas",IF('10a+c+n'!$Q255="N",'10a+c+n'!D255,0))</f>
        <v>0</v>
      </c>
      <c r="E255" s="42"/>
      <c r="F255" s="64"/>
      <c r="G255" s="121"/>
      <c r="H255" s="121">
        <f>IF($C$4="Neattiecināmās izmaksas",IF('10a+c+n'!$Q255="N",'10a+c+n'!H255,0))</f>
        <v>0</v>
      </c>
      <c r="I255" s="121"/>
      <c r="J255" s="121"/>
      <c r="K255" s="122">
        <f>IF($C$4="Neattiecināmās izmaksas",IF('10a+c+n'!$Q255="N",'10a+c+n'!K255,0))</f>
        <v>0</v>
      </c>
      <c r="L255" s="83">
        <f>IF($C$4="Neattiecināmās izmaksas",IF('10a+c+n'!$Q255="N",'10a+c+n'!L255,0))</f>
        <v>0</v>
      </c>
      <c r="M255" s="121">
        <f>IF($C$4="Neattiecināmās izmaksas",IF('10a+c+n'!$Q255="N",'10a+c+n'!M255,0))</f>
        <v>0</v>
      </c>
      <c r="N255" s="121">
        <f>IF($C$4="Neattiecināmās izmaksas",IF('10a+c+n'!$Q255="N",'10a+c+n'!N255,0))</f>
        <v>0</v>
      </c>
      <c r="O255" s="121">
        <f>IF($C$4="Neattiecināmās izmaksas",IF('10a+c+n'!$Q255="N",'10a+c+n'!O255,0))</f>
        <v>0</v>
      </c>
      <c r="P255" s="122">
        <f>IF($C$4="Neattiecināmās izmaksas",IF('10a+c+n'!$Q255="N",'10a+c+n'!P255,0))</f>
        <v>0</v>
      </c>
    </row>
    <row r="256" spans="1:16" x14ac:dyDescent="0.2">
      <c r="A256" s="49">
        <f>IF(P256=0,0,IF(COUNTBLANK(P256)=1,0,COUNTA($P$14:P256)))</f>
        <v>0</v>
      </c>
      <c r="B256" s="21">
        <f>IF($C$4="Neattiecināmās izmaksas",IF('10a+c+n'!$Q256="N",'10a+c+n'!B256,0))</f>
        <v>0</v>
      </c>
      <c r="C256" s="21">
        <f>IF($C$4="Neattiecināmās izmaksas",IF('10a+c+n'!$Q256="N",'10a+c+n'!C256,0))</f>
        <v>0</v>
      </c>
      <c r="D256" s="21">
        <f>IF($C$4="Neattiecināmās izmaksas",IF('10a+c+n'!$Q256="N",'10a+c+n'!D256,0))</f>
        <v>0</v>
      </c>
      <c r="E256" s="42"/>
      <c r="F256" s="64"/>
      <c r="G256" s="121"/>
      <c r="H256" s="121">
        <f>IF($C$4="Neattiecināmās izmaksas",IF('10a+c+n'!$Q256="N",'10a+c+n'!H256,0))</f>
        <v>0</v>
      </c>
      <c r="I256" s="121"/>
      <c r="J256" s="121"/>
      <c r="K256" s="122">
        <f>IF($C$4="Neattiecināmās izmaksas",IF('10a+c+n'!$Q256="N",'10a+c+n'!K256,0))</f>
        <v>0</v>
      </c>
      <c r="L256" s="83">
        <f>IF($C$4="Neattiecināmās izmaksas",IF('10a+c+n'!$Q256="N",'10a+c+n'!L256,0))</f>
        <v>0</v>
      </c>
      <c r="M256" s="121">
        <f>IF($C$4="Neattiecināmās izmaksas",IF('10a+c+n'!$Q256="N",'10a+c+n'!M256,0))</f>
        <v>0</v>
      </c>
      <c r="N256" s="121">
        <f>IF($C$4="Neattiecināmās izmaksas",IF('10a+c+n'!$Q256="N",'10a+c+n'!N256,0))</f>
        <v>0</v>
      </c>
      <c r="O256" s="121">
        <f>IF($C$4="Neattiecināmās izmaksas",IF('10a+c+n'!$Q256="N",'10a+c+n'!O256,0))</f>
        <v>0</v>
      </c>
      <c r="P256" s="122">
        <f>IF($C$4="Neattiecināmās izmaksas",IF('10a+c+n'!$Q256="N",'10a+c+n'!P256,0))</f>
        <v>0</v>
      </c>
    </row>
    <row r="257" spans="1:16" x14ac:dyDescent="0.2">
      <c r="A257" s="49">
        <f>IF(P257=0,0,IF(COUNTBLANK(P257)=1,0,COUNTA($P$14:P257)))</f>
        <v>0</v>
      </c>
      <c r="B257" s="21">
        <f>IF($C$4="Neattiecināmās izmaksas",IF('10a+c+n'!$Q257="N",'10a+c+n'!B257,0))</f>
        <v>0</v>
      </c>
      <c r="C257" s="21">
        <f>IF($C$4="Neattiecināmās izmaksas",IF('10a+c+n'!$Q257="N",'10a+c+n'!C257,0))</f>
        <v>0</v>
      </c>
      <c r="D257" s="21">
        <f>IF($C$4="Neattiecināmās izmaksas",IF('10a+c+n'!$Q257="N",'10a+c+n'!D257,0))</f>
        <v>0</v>
      </c>
      <c r="E257" s="42"/>
      <c r="F257" s="64"/>
      <c r="G257" s="121"/>
      <c r="H257" s="121">
        <f>IF($C$4="Neattiecināmās izmaksas",IF('10a+c+n'!$Q257="N",'10a+c+n'!H257,0))</f>
        <v>0</v>
      </c>
      <c r="I257" s="121"/>
      <c r="J257" s="121"/>
      <c r="K257" s="122">
        <f>IF($C$4="Neattiecināmās izmaksas",IF('10a+c+n'!$Q257="N",'10a+c+n'!K257,0))</f>
        <v>0</v>
      </c>
      <c r="L257" s="83">
        <f>IF($C$4="Neattiecināmās izmaksas",IF('10a+c+n'!$Q257="N",'10a+c+n'!L257,0))</f>
        <v>0</v>
      </c>
      <c r="M257" s="121">
        <f>IF($C$4="Neattiecināmās izmaksas",IF('10a+c+n'!$Q257="N",'10a+c+n'!M257,0))</f>
        <v>0</v>
      </c>
      <c r="N257" s="121">
        <f>IF($C$4="Neattiecināmās izmaksas",IF('10a+c+n'!$Q257="N",'10a+c+n'!N257,0))</f>
        <v>0</v>
      </c>
      <c r="O257" s="121">
        <f>IF($C$4="Neattiecināmās izmaksas",IF('10a+c+n'!$Q257="N",'10a+c+n'!O257,0))</f>
        <v>0</v>
      </c>
      <c r="P257" s="122">
        <f>IF($C$4="Neattiecināmās izmaksas",IF('10a+c+n'!$Q257="N",'10a+c+n'!P257,0))</f>
        <v>0</v>
      </c>
    </row>
    <row r="258" spans="1:16" x14ac:dyDescent="0.2">
      <c r="A258" s="49">
        <f>IF(P258=0,0,IF(COUNTBLANK(P258)=1,0,COUNTA($P$14:P258)))</f>
        <v>0</v>
      </c>
      <c r="B258" s="21">
        <f>IF($C$4="Neattiecināmās izmaksas",IF('10a+c+n'!$Q258="N",'10a+c+n'!B258,0))</f>
        <v>0</v>
      </c>
      <c r="C258" s="21">
        <f>IF($C$4="Neattiecināmās izmaksas",IF('10a+c+n'!$Q258="N",'10a+c+n'!C258,0))</f>
        <v>0</v>
      </c>
      <c r="D258" s="21">
        <f>IF($C$4="Neattiecināmās izmaksas",IF('10a+c+n'!$Q258="N",'10a+c+n'!D258,0))</f>
        <v>0</v>
      </c>
      <c r="E258" s="42"/>
      <c r="F258" s="64"/>
      <c r="G258" s="121"/>
      <c r="H258" s="121">
        <f>IF($C$4="Neattiecināmās izmaksas",IF('10a+c+n'!$Q258="N",'10a+c+n'!H258,0))</f>
        <v>0</v>
      </c>
      <c r="I258" s="121"/>
      <c r="J258" s="121"/>
      <c r="K258" s="122">
        <f>IF($C$4="Neattiecināmās izmaksas",IF('10a+c+n'!$Q258="N",'10a+c+n'!K258,0))</f>
        <v>0</v>
      </c>
      <c r="L258" s="83">
        <f>IF($C$4="Neattiecināmās izmaksas",IF('10a+c+n'!$Q258="N",'10a+c+n'!L258,0))</f>
        <v>0</v>
      </c>
      <c r="M258" s="121">
        <f>IF($C$4="Neattiecināmās izmaksas",IF('10a+c+n'!$Q258="N",'10a+c+n'!M258,0))</f>
        <v>0</v>
      </c>
      <c r="N258" s="121">
        <f>IF($C$4="Neattiecināmās izmaksas",IF('10a+c+n'!$Q258="N",'10a+c+n'!N258,0))</f>
        <v>0</v>
      </c>
      <c r="O258" s="121">
        <f>IF($C$4="Neattiecināmās izmaksas",IF('10a+c+n'!$Q258="N",'10a+c+n'!O258,0))</f>
        <v>0</v>
      </c>
      <c r="P258" s="122">
        <f>IF($C$4="Neattiecināmās izmaksas",IF('10a+c+n'!$Q258="N",'10a+c+n'!P258,0))</f>
        <v>0</v>
      </c>
    </row>
    <row r="259" spans="1:16" x14ac:dyDescent="0.2">
      <c r="A259" s="49">
        <f>IF(P259=0,0,IF(COUNTBLANK(P259)=1,0,COUNTA($P$14:P259)))</f>
        <v>0</v>
      </c>
      <c r="B259" s="21">
        <f>IF($C$4="Neattiecināmās izmaksas",IF('10a+c+n'!$Q259="N",'10a+c+n'!B259,0))</f>
        <v>0</v>
      </c>
      <c r="C259" s="21">
        <f>IF($C$4="Neattiecināmās izmaksas",IF('10a+c+n'!$Q259="N",'10a+c+n'!C259,0))</f>
        <v>0</v>
      </c>
      <c r="D259" s="21">
        <f>IF($C$4="Neattiecināmās izmaksas",IF('10a+c+n'!$Q259="N",'10a+c+n'!D259,0))</f>
        <v>0</v>
      </c>
      <c r="E259" s="42"/>
      <c r="F259" s="64"/>
      <c r="G259" s="121"/>
      <c r="H259" s="121">
        <f>IF($C$4="Neattiecināmās izmaksas",IF('10a+c+n'!$Q259="N",'10a+c+n'!H259,0))</f>
        <v>0</v>
      </c>
      <c r="I259" s="121"/>
      <c r="J259" s="121"/>
      <c r="K259" s="122">
        <f>IF($C$4="Neattiecināmās izmaksas",IF('10a+c+n'!$Q259="N",'10a+c+n'!K259,0))</f>
        <v>0</v>
      </c>
      <c r="L259" s="83">
        <f>IF($C$4="Neattiecināmās izmaksas",IF('10a+c+n'!$Q259="N",'10a+c+n'!L259,0))</f>
        <v>0</v>
      </c>
      <c r="M259" s="121">
        <f>IF($C$4="Neattiecināmās izmaksas",IF('10a+c+n'!$Q259="N",'10a+c+n'!M259,0))</f>
        <v>0</v>
      </c>
      <c r="N259" s="121">
        <f>IF($C$4="Neattiecināmās izmaksas",IF('10a+c+n'!$Q259="N",'10a+c+n'!N259,0))</f>
        <v>0</v>
      </c>
      <c r="O259" s="121">
        <f>IF($C$4="Neattiecināmās izmaksas",IF('10a+c+n'!$Q259="N",'10a+c+n'!O259,0))</f>
        <v>0</v>
      </c>
      <c r="P259" s="122">
        <f>IF($C$4="Neattiecināmās izmaksas",IF('10a+c+n'!$Q259="N",'10a+c+n'!P259,0))</f>
        <v>0</v>
      </c>
    </row>
    <row r="260" spans="1:16" x14ac:dyDescent="0.2">
      <c r="A260" s="49">
        <f>IF(P260=0,0,IF(COUNTBLANK(P260)=1,0,COUNTA($P$14:P260)))</f>
        <v>0</v>
      </c>
      <c r="B260" s="21">
        <f>IF($C$4="Neattiecināmās izmaksas",IF('10a+c+n'!$Q260="N",'10a+c+n'!B260,0))</f>
        <v>0</v>
      </c>
      <c r="C260" s="21">
        <f>IF($C$4="Neattiecināmās izmaksas",IF('10a+c+n'!$Q260="N",'10a+c+n'!C260,0))</f>
        <v>0</v>
      </c>
      <c r="D260" s="21">
        <f>IF($C$4="Neattiecināmās izmaksas",IF('10a+c+n'!$Q260="N",'10a+c+n'!D260,0))</f>
        <v>0</v>
      </c>
      <c r="E260" s="42"/>
      <c r="F260" s="64"/>
      <c r="G260" s="121"/>
      <c r="H260" s="121">
        <f>IF($C$4="Neattiecināmās izmaksas",IF('10a+c+n'!$Q260="N",'10a+c+n'!H260,0))</f>
        <v>0</v>
      </c>
      <c r="I260" s="121"/>
      <c r="J260" s="121"/>
      <c r="K260" s="122">
        <f>IF($C$4="Neattiecināmās izmaksas",IF('10a+c+n'!$Q260="N",'10a+c+n'!K260,0))</f>
        <v>0</v>
      </c>
      <c r="L260" s="83">
        <f>IF($C$4="Neattiecināmās izmaksas",IF('10a+c+n'!$Q260="N",'10a+c+n'!L260,0))</f>
        <v>0</v>
      </c>
      <c r="M260" s="121">
        <f>IF($C$4="Neattiecināmās izmaksas",IF('10a+c+n'!$Q260="N",'10a+c+n'!M260,0))</f>
        <v>0</v>
      </c>
      <c r="N260" s="121">
        <f>IF($C$4="Neattiecināmās izmaksas",IF('10a+c+n'!$Q260="N",'10a+c+n'!N260,0))</f>
        <v>0</v>
      </c>
      <c r="O260" s="121">
        <f>IF($C$4="Neattiecināmās izmaksas",IF('10a+c+n'!$Q260="N",'10a+c+n'!O260,0))</f>
        <v>0</v>
      </c>
      <c r="P260" s="122">
        <f>IF($C$4="Neattiecināmās izmaksas",IF('10a+c+n'!$Q260="N",'10a+c+n'!P260,0))</f>
        <v>0</v>
      </c>
    </row>
    <row r="261" spans="1:16" x14ac:dyDescent="0.2">
      <c r="A261" s="49">
        <f>IF(P261=0,0,IF(COUNTBLANK(P261)=1,0,COUNTA($P$14:P261)))</f>
        <v>0</v>
      </c>
      <c r="B261" s="21">
        <f>IF($C$4="Neattiecināmās izmaksas",IF('10a+c+n'!$Q261="N",'10a+c+n'!B261,0))</f>
        <v>0</v>
      </c>
      <c r="C261" s="21">
        <f>IF($C$4="Neattiecināmās izmaksas",IF('10a+c+n'!$Q261="N",'10a+c+n'!C261,0))</f>
        <v>0</v>
      </c>
      <c r="D261" s="21">
        <f>IF($C$4="Neattiecināmās izmaksas",IF('10a+c+n'!$Q261="N",'10a+c+n'!D261,0))</f>
        <v>0</v>
      </c>
      <c r="E261" s="42"/>
      <c r="F261" s="64"/>
      <c r="G261" s="121"/>
      <c r="H261" s="121">
        <f>IF($C$4="Neattiecināmās izmaksas",IF('10a+c+n'!$Q261="N",'10a+c+n'!H261,0))</f>
        <v>0</v>
      </c>
      <c r="I261" s="121"/>
      <c r="J261" s="121"/>
      <c r="K261" s="122">
        <f>IF($C$4="Neattiecināmās izmaksas",IF('10a+c+n'!$Q261="N",'10a+c+n'!K261,0))</f>
        <v>0</v>
      </c>
      <c r="L261" s="83">
        <f>IF($C$4="Neattiecināmās izmaksas",IF('10a+c+n'!$Q261="N",'10a+c+n'!L261,0))</f>
        <v>0</v>
      </c>
      <c r="M261" s="121">
        <f>IF($C$4="Neattiecināmās izmaksas",IF('10a+c+n'!$Q261="N",'10a+c+n'!M261,0))</f>
        <v>0</v>
      </c>
      <c r="N261" s="121">
        <f>IF($C$4="Neattiecināmās izmaksas",IF('10a+c+n'!$Q261="N",'10a+c+n'!N261,0))</f>
        <v>0</v>
      </c>
      <c r="O261" s="121">
        <f>IF($C$4="Neattiecināmās izmaksas",IF('10a+c+n'!$Q261="N",'10a+c+n'!O261,0))</f>
        <v>0</v>
      </c>
      <c r="P261" s="122">
        <f>IF($C$4="Neattiecināmās izmaksas",IF('10a+c+n'!$Q261="N",'10a+c+n'!P261,0))</f>
        <v>0</v>
      </c>
    </row>
    <row r="262" spans="1:16" x14ac:dyDescent="0.2">
      <c r="A262" s="49">
        <f>IF(P262=0,0,IF(COUNTBLANK(P262)=1,0,COUNTA($P$14:P262)))</f>
        <v>0</v>
      </c>
      <c r="B262" s="21">
        <f>IF($C$4="Neattiecināmās izmaksas",IF('10a+c+n'!$Q262="N",'10a+c+n'!B262,0))</f>
        <v>0</v>
      </c>
      <c r="C262" s="21">
        <f>IF($C$4="Neattiecināmās izmaksas",IF('10a+c+n'!$Q262="N",'10a+c+n'!C262,0))</f>
        <v>0</v>
      </c>
      <c r="D262" s="21">
        <f>IF($C$4="Neattiecināmās izmaksas",IF('10a+c+n'!$Q262="N",'10a+c+n'!D262,0))</f>
        <v>0</v>
      </c>
      <c r="E262" s="42"/>
      <c r="F262" s="64"/>
      <c r="G262" s="121"/>
      <c r="H262" s="121">
        <f>IF($C$4="Neattiecināmās izmaksas",IF('10a+c+n'!$Q262="N",'10a+c+n'!H262,0))</f>
        <v>0</v>
      </c>
      <c r="I262" s="121"/>
      <c r="J262" s="121"/>
      <c r="K262" s="122">
        <f>IF($C$4="Neattiecināmās izmaksas",IF('10a+c+n'!$Q262="N",'10a+c+n'!K262,0))</f>
        <v>0</v>
      </c>
      <c r="L262" s="83">
        <f>IF($C$4="Neattiecināmās izmaksas",IF('10a+c+n'!$Q262="N",'10a+c+n'!L262,0))</f>
        <v>0</v>
      </c>
      <c r="M262" s="121">
        <f>IF($C$4="Neattiecināmās izmaksas",IF('10a+c+n'!$Q262="N",'10a+c+n'!M262,0))</f>
        <v>0</v>
      </c>
      <c r="N262" s="121">
        <f>IF($C$4="Neattiecināmās izmaksas",IF('10a+c+n'!$Q262="N",'10a+c+n'!N262,0))</f>
        <v>0</v>
      </c>
      <c r="O262" s="121">
        <f>IF($C$4="Neattiecināmās izmaksas",IF('10a+c+n'!$Q262="N",'10a+c+n'!O262,0))</f>
        <v>0</v>
      </c>
      <c r="P262" s="122">
        <f>IF($C$4="Neattiecināmās izmaksas",IF('10a+c+n'!$Q262="N",'10a+c+n'!P262,0))</f>
        <v>0</v>
      </c>
    </row>
    <row r="263" spans="1:16" x14ac:dyDescent="0.2">
      <c r="A263" s="49">
        <f>IF(P263=0,0,IF(COUNTBLANK(P263)=1,0,COUNTA($P$14:P263)))</f>
        <v>0</v>
      </c>
      <c r="B263" s="21">
        <f>IF($C$4="Neattiecināmās izmaksas",IF('10a+c+n'!$Q263="N",'10a+c+n'!B263,0))</f>
        <v>0</v>
      </c>
      <c r="C263" s="21">
        <f>IF($C$4="Neattiecināmās izmaksas",IF('10a+c+n'!$Q263="N",'10a+c+n'!C263,0))</f>
        <v>0</v>
      </c>
      <c r="D263" s="21">
        <f>IF($C$4="Neattiecināmās izmaksas",IF('10a+c+n'!$Q263="N",'10a+c+n'!D263,0))</f>
        <v>0</v>
      </c>
      <c r="E263" s="42"/>
      <c r="F263" s="64"/>
      <c r="G263" s="121"/>
      <c r="H263" s="121">
        <f>IF($C$4="Neattiecināmās izmaksas",IF('10a+c+n'!$Q263="N",'10a+c+n'!H263,0))</f>
        <v>0</v>
      </c>
      <c r="I263" s="121"/>
      <c r="J263" s="121"/>
      <c r="K263" s="122">
        <f>IF($C$4="Neattiecināmās izmaksas",IF('10a+c+n'!$Q263="N",'10a+c+n'!K263,0))</f>
        <v>0</v>
      </c>
      <c r="L263" s="83">
        <f>IF($C$4="Neattiecināmās izmaksas",IF('10a+c+n'!$Q263="N",'10a+c+n'!L263,0))</f>
        <v>0</v>
      </c>
      <c r="M263" s="121">
        <f>IF($C$4="Neattiecināmās izmaksas",IF('10a+c+n'!$Q263="N",'10a+c+n'!M263,0))</f>
        <v>0</v>
      </c>
      <c r="N263" s="121">
        <f>IF($C$4="Neattiecināmās izmaksas",IF('10a+c+n'!$Q263="N",'10a+c+n'!N263,0))</f>
        <v>0</v>
      </c>
      <c r="O263" s="121">
        <f>IF($C$4="Neattiecināmās izmaksas",IF('10a+c+n'!$Q263="N",'10a+c+n'!O263,0))</f>
        <v>0</v>
      </c>
      <c r="P263" s="122">
        <f>IF($C$4="Neattiecināmās izmaksas",IF('10a+c+n'!$Q263="N",'10a+c+n'!P263,0))</f>
        <v>0</v>
      </c>
    </row>
    <row r="264" spans="1:16" x14ac:dyDescent="0.2">
      <c r="A264" s="49">
        <f>IF(P264=0,0,IF(COUNTBLANK(P264)=1,0,COUNTA($P$14:P264)))</f>
        <v>0</v>
      </c>
      <c r="B264" s="21">
        <f>IF($C$4="Neattiecināmās izmaksas",IF('10a+c+n'!$Q264="N",'10a+c+n'!B264,0))</f>
        <v>0</v>
      </c>
      <c r="C264" s="21">
        <f>IF($C$4="Neattiecināmās izmaksas",IF('10a+c+n'!$Q264="N",'10a+c+n'!C264,0))</f>
        <v>0</v>
      </c>
      <c r="D264" s="21">
        <f>IF($C$4="Neattiecināmās izmaksas",IF('10a+c+n'!$Q264="N",'10a+c+n'!D264,0))</f>
        <v>0</v>
      </c>
      <c r="E264" s="42"/>
      <c r="F264" s="64"/>
      <c r="G264" s="121"/>
      <c r="H264" s="121">
        <f>IF($C$4="Neattiecināmās izmaksas",IF('10a+c+n'!$Q264="N",'10a+c+n'!H264,0))</f>
        <v>0</v>
      </c>
      <c r="I264" s="121"/>
      <c r="J264" s="121"/>
      <c r="K264" s="122">
        <f>IF($C$4="Neattiecināmās izmaksas",IF('10a+c+n'!$Q264="N",'10a+c+n'!K264,0))</f>
        <v>0</v>
      </c>
      <c r="L264" s="83">
        <f>IF($C$4="Neattiecināmās izmaksas",IF('10a+c+n'!$Q264="N",'10a+c+n'!L264,0))</f>
        <v>0</v>
      </c>
      <c r="M264" s="121">
        <f>IF($C$4="Neattiecināmās izmaksas",IF('10a+c+n'!$Q264="N",'10a+c+n'!M264,0))</f>
        <v>0</v>
      </c>
      <c r="N264" s="121">
        <f>IF($C$4="Neattiecināmās izmaksas",IF('10a+c+n'!$Q264="N",'10a+c+n'!N264,0))</f>
        <v>0</v>
      </c>
      <c r="O264" s="121">
        <f>IF($C$4="Neattiecināmās izmaksas",IF('10a+c+n'!$Q264="N",'10a+c+n'!O264,0))</f>
        <v>0</v>
      </c>
      <c r="P264" s="122">
        <f>IF($C$4="Neattiecināmās izmaksas",IF('10a+c+n'!$Q264="N",'10a+c+n'!P264,0))</f>
        <v>0</v>
      </c>
    </row>
    <row r="265" spans="1:16" x14ac:dyDescent="0.2">
      <c r="A265" s="49">
        <f>IF(P265=0,0,IF(COUNTBLANK(P265)=1,0,COUNTA($P$14:P265)))</f>
        <v>0</v>
      </c>
      <c r="B265" s="21">
        <f>IF($C$4="Neattiecināmās izmaksas",IF('10a+c+n'!$Q265="N",'10a+c+n'!B265,0))</f>
        <v>0</v>
      </c>
      <c r="C265" s="21">
        <f>IF($C$4="Neattiecināmās izmaksas",IF('10a+c+n'!$Q265="N",'10a+c+n'!C265,0))</f>
        <v>0</v>
      </c>
      <c r="D265" s="21">
        <f>IF($C$4="Neattiecināmās izmaksas",IF('10a+c+n'!$Q265="N",'10a+c+n'!D265,0))</f>
        <v>0</v>
      </c>
      <c r="E265" s="42"/>
      <c r="F265" s="64"/>
      <c r="G265" s="121"/>
      <c r="H265" s="121">
        <f>IF($C$4="Neattiecināmās izmaksas",IF('10a+c+n'!$Q265="N",'10a+c+n'!H265,0))</f>
        <v>0</v>
      </c>
      <c r="I265" s="121"/>
      <c r="J265" s="121"/>
      <c r="K265" s="122">
        <f>IF($C$4="Neattiecināmās izmaksas",IF('10a+c+n'!$Q265="N",'10a+c+n'!K265,0))</f>
        <v>0</v>
      </c>
      <c r="L265" s="83">
        <f>IF($C$4="Neattiecināmās izmaksas",IF('10a+c+n'!$Q265="N",'10a+c+n'!L265,0))</f>
        <v>0</v>
      </c>
      <c r="M265" s="121">
        <f>IF($C$4="Neattiecināmās izmaksas",IF('10a+c+n'!$Q265="N",'10a+c+n'!M265,0))</f>
        <v>0</v>
      </c>
      <c r="N265" s="121">
        <f>IF($C$4="Neattiecināmās izmaksas",IF('10a+c+n'!$Q265="N",'10a+c+n'!N265,0))</f>
        <v>0</v>
      </c>
      <c r="O265" s="121">
        <f>IF($C$4="Neattiecināmās izmaksas",IF('10a+c+n'!$Q265="N",'10a+c+n'!O265,0))</f>
        <v>0</v>
      </c>
      <c r="P265" s="122">
        <f>IF($C$4="Neattiecināmās izmaksas",IF('10a+c+n'!$Q265="N",'10a+c+n'!P265,0))</f>
        <v>0</v>
      </c>
    </row>
    <row r="266" spans="1:16" x14ac:dyDescent="0.2">
      <c r="A266" s="49">
        <f>IF(P266=0,0,IF(COUNTBLANK(P266)=1,0,COUNTA($P$14:P266)))</f>
        <v>0</v>
      </c>
      <c r="B266" s="21">
        <f>IF($C$4="Neattiecināmās izmaksas",IF('10a+c+n'!$Q266="N",'10a+c+n'!B266,0))</f>
        <v>0</v>
      </c>
      <c r="C266" s="21">
        <f>IF($C$4="Neattiecināmās izmaksas",IF('10a+c+n'!$Q266="N",'10a+c+n'!C266,0))</f>
        <v>0</v>
      </c>
      <c r="D266" s="21">
        <f>IF($C$4="Neattiecināmās izmaksas",IF('10a+c+n'!$Q266="N",'10a+c+n'!D266,0))</f>
        <v>0</v>
      </c>
      <c r="E266" s="42"/>
      <c r="F266" s="64"/>
      <c r="G266" s="121"/>
      <c r="H266" s="121">
        <f>IF($C$4="Neattiecināmās izmaksas",IF('10a+c+n'!$Q266="N",'10a+c+n'!H266,0))</f>
        <v>0</v>
      </c>
      <c r="I266" s="121"/>
      <c r="J266" s="121"/>
      <c r="K266" s="122">
        <f>IF($C$4="Neattiecināmās izmaksas",IF('10a+c+n'!$Q266="N",'10a+c+n'!K266,0))</f>
        <v>0</v>
      </c>
      <c r="L266" s="83">
        <f>IF($C$4="Neattiecināmās izmaksas",IF('10a+c+n'!$Q266="N",'10a+c+n'!L266,0))</f>
        <v>0</v>
      </c>
      <c r="M266" s="121">
        <f>IF($C$4="Neattiecināmās izmaksas",IF('10a+c+n'!$Q266="N",'10a+c+n'!M266,0))</f>
        <v>0</v>
      </c>
      <c r="N266" s="121">
        <f>IF($C$4="Neattiecināmās izmaksas",IF('10a+c+n'!$Q266="N",'10a+c+n'!N266,0))</f>
        <v>0</v>
      </c>
      <c r="O266" s="121">
        <f>IF($C$4="Neattiecināmās izmaksas",IF('10a+c+n'!$Q266="N",'10a+c+n'!O266,0))</f>
        <v>0</v>
      </c>
      <c r="P266" s="122">
        <f>IF($C$4="Neattiecināmās izmaksas",IF('10a+c+n'!$Q266="N",'10a+c+n'!P266,0))</f>
        <v>0</v>
      </c>
    </row>
    <row r="267" spans="1:16" x14ac:dyDescent="0.2">
      <c r="A267" s="49">
        <f>IF(P267=0,0,IF(COUNTBLANK(P267)=1,0,COUNTA($P$14:P267)))</f>
        <v>0</v>
      </c>
      <c r="B267" s="21">
        <f>IF($C$4="Neattiecināmās izmaksas",IF('10a+c+n'!$Q267="N",'10a+c+n'!B267,0))</f>
        <v>0</v>
      </c>
      <c r="C267" s="21">
        <f>IF($C$4="Neattiecināmās izmaksas",IF('10a+c+n'!$Q267="N",'10a+c+n'!C267,0))</f>
        <v>0</v>
      </c>
      <c r="D267" s="21">
        <f>IF($C$4="Neattiecināmās izmaksas",IF('10a+c+n'!$Q267="N",'10a+c+n'!D267,0))</f>
        <v>0</v>
      </c>
      <c r="E267" s="42"/>
      <c r="F267" s="64"/>
      <c r="G267" s="121"/>
      <c r="H267" s="121">
        <f>IF($C$4="Neattiecināmās izmaksas",IF('10a+c+n'!$Q267="N",'10a+c+n'!H267,0))</f>
        <v>0</v>
      </c>
      <c r="I267" s="121"/>
      <c r="J267" s="121"/>
      <c r="K267" s="122">
        <f>IF($C$4="Neattiecināmās izmaksas",IF('10a+c+n'!$Q267="N",'10a+c+n'!K267,0))</f>
        <v>0</v>
      </c>
      <c r="L267" s="83">
        <f>IF($C$4="Neattiecināmās izmaksas",IF('10a+c+n'!$Q267="N",'10a+c+n'!L267,0))</f>
        <v>0</v>
      </c>
      <c r="M267" s="121">
        <f>IF($C$4="Neattiecināmās izmaksas",IF('10a+c+n'!$Q267="N",'10a+c+n'!M267,0))</f>
        <v>0</v>
      </c>
      <c r="N267" s="121">
        <f>IF($C$4="Neattiecināmās izmaksas",IF('10a+c+n'!$Q267="N",'10a+c+n'!N267,0))</f>
        <v>0</v>
      </c>
      <c r="O267" s="121">
        <f>IF($C$4="Neattiecināmās izmaksas",IF('10a+c+n'!$Q267="N",'10a+c+n'!O267,0))</f>
        <v>0</v>
      </c>
      <c r="P267" s="122">
        <f>IF($C$4="Neattiecināmās izmaksas",IF('10a+c+n'!$Q267="N",'10a+c+n'!P267,0))</f>
        <v>0</v>
      </c>
    </row>
    <row r="268" spans="1:16" x14ac:dyDescent="0.2">
      <c r="A268" s="49">
        <f>IF(P268=0,0,IF(COUNTBLANK(P268)=1,0,COUNTA($P$14:P268)))</f>
        <v>0</v>
      </c>
      <c r="B268" s="21">
        <f>IF($C$4="Neattiecināmās izmaksas",IF('10a+c+n'!$Q268="N",'10a+c+n'!B268,0))</f>
        <v>0</v>
      </c>
      <c r="C268" s="21">
        <f>IF($C$4="Neattiecināmās izmaksas",IF('10a+c+n'!$Q268="N",'10a+c+n'!C268,0))</f>
        <v>0</v>
      </c>
      <c r="D268" s="21">
        <f>IF($C$4="Neattiecināmās izmaksas",IF('10a+c+n'!$Q268="N",'10a+c+n'!D268,0))</f>
        <v>0</v>
      </c>
      <c r="E268" s="42"/>
      <c r="F268" s="64"/>
      <c r="G268" s="121"/>
      <c r="H268" s="121">
        <f>IF($C$4="Neattiecināmās izmaksas",IF('10a+c+n'!$Q268="N",'10a+c+n'!H268,0))</f>
        <v>0</v>
      </c>
      <c r="I268" s="121"/>
      <c r="J268" s="121"/>
      <c r="K268" s="122">
        <f>IF($C$4="Neattiecināmās izmaksas",IF('10a+c+n'!$Q268="N",'10a+c+n'!K268,0))</f>
        <v>0</v>
      </c>
      <c r="L268" s="83">
        <f>IF($C$4="Neattiecināmās izmaksas",IF('10a+c+n'!$Q268="N",'10a+c+n'!L268,0))</f>
        <v>0</v>
      </c>
      <c r="M268" s="121">
        <f>IF($C$4="Neattiecināmās izmaksas",IF('10a+c+n'!$Q268="N",'10a+c+n'!M268,0))</f>
        <v>0</v>
      </c>
      <c r="N268" s="121">
        <f>IF($C$4="Neattiecināmās izmaksas",IF('10a+c+n'!$Q268="N",'10a+c+n'!N268,0))</f>
        <v>0</v>
      </c>
      <c r="O268" s="121">
        <f>IF($C$4="Neattiecināmās izmaksas",IF('10a+c+n'!$Q268="N",'10a+c+n'!O268,0))</f>
        <v>0</v>
      </c>
      <c r="P268" s="122">
        <f>IF($C$4="Neattiecināmās izmaksas",IF('10a+c+n'!$Q268="N",'10a+c+n'!P268,0))</f>
        <v>0</v>
      </c>
    </row>
    <row r="269" spans="1:16" x14ac:dyDescent="0.2">
      <c r="A269" s="49">
        <f>IF(P269=0,0,IF(COUNTBLANK(P269)=1,0,COUNTA($P$14:P269)))</f>
        <v>0</v>
      </c>
      <c r="B269" s="21">
        <f>IF($C$4="Neattiecināmās izmaksas",IF('10a+c+n'!$Q269="N",'10a+c+n'!B269,0))</f>
        <v>0</v>
      </c>
      <c r="C269" s="21">
        <f>IF($C$4="Neattiecināmās izmaksas",IF('10a+c+n'!$Q269="N",'10a+c+n'!C269,0))</f>
        <v>0</v>
      </c>
      <c r="D269" s="21">
        <f>IF($C$4="Neattiecināmās izmaksas",IF('10a+c+n'!$Q269="N",'10a+c+n'!D269,0))</f>
        <v>0</v>
      </c>
      <c r="E269" s="42"/>
      <c r="F269" s="64"/>
      <c r="G269" s="121"/>
      <c r="H269" s="121">
        <f>IF($C$4="Neattiecināmās izmaksas",IF('10a+c+n'!$Q269="N",'10a+c+n'!H269,0))</f>
        <v>0</v>
      </c>
      <c r="I269" s="121"/>
      <c r="J269" s="121"/>
      <c r="K269" s="122">
        <f>IF($C$4="Neattiecināmās izmaksas",IF('10a+c+n'!$Q269="N",'10a+c+n'!K269,0))</f>
        <v>0</v>
      </c>
      <c r="L269" s="83">
        <f>IF($C$4="Neattiecināmās izmaksas",IF('10a+c+n'!$Q269="N",'10a+c+n'!L269,0))</f>
        <v>0</v>
      </c>
      <c r="M269" s="121">
        <f>IF($C$4="Neattiecināmās izmaksas",IF('10a+c+n'!$Q269="N",'10a+c+n'!M269,0))</f>
        <v>0</v>
      </c>
      <c r="N269" s="121">
        <f>IF($C$4="Neattiecināmās izmaksas",IF('10a+c+n'!$Q269="N",'10a+c+n'!N269,0))</f>
        <v>0</v>
      </c>
      <c r="O269" s="121">
        <f>IF($C$4="Neattiecināmās izmaksas",IF('10a+c+n'!$Q269="N",'10a+c+n'!O269,0))</f>
        <v>0</v>
      </c>
      <c r="P269" s="122">
        <f>IF($C$4="Neattiecināmās izmaksas",IF('10a+c+n'!$Q269="N",'10a+c+n'!P269,0))</f>
        <v>0</v>
      </c>
    </row>
    <row r="270" spans="1:16" x14ac:dyDescent="0.2">
      <c r="A270" s="49">
        <f>IF(P270=0,0,IF(COUNTBLANK(P270)=1,0,COUNTA($P$14:P270)))</f>
        <v>0</v>
      </c>
      <c r="B270" s="21">
        <f>IF($C$4="Neattiecināmās izmaksas",IF('10a+c+n'!$Q270="N",'10a+c+n'!B270,0))</f>
        <v>0</v>
      </c>
      <c r="C270" s="21">
        <f>IF($C$4="Neattiecināmās izmaksas",IF('10a+c+n'!$Q270="N",'10a+c+n'!C270,0))</f>
        <v>0</v>
      </c>
      <c r="D270" s="21">
        <f>IF($C$4="Neattiecināmās izmaksas",IF('10a+c+n'!$Q270="N",'10a+c+n'!D270,0))</f>
        <v>0</v>
      </c>
      <c r="E270" s="42"/>
      <c r="F270" s="64"/>
      <c r="G270" s="121"/>
      <c r="H270" s="121">
        <f>IF($C$4="Neattiecināmās izmaksas",IF('10a+c+n'!$Q270="N",'10a+c+n'!H270,0))</f>
        <v>0</v>
      </c>
      <c r="I270" s="121"/>
      <c r="J270" s="121"/>
      <c r="K270" s="122">
        <f>IF($C$4="Neattiecināmās izmaksas",IF('10a+c+n'!$Q270="N",'10a+c+n'!K270,0))</f>
        <v>0</v>
      </c>
      <c r="L270" s="83">
        <f>IF($C$4="Neattiecināmās izmaksas",IF('10a+c+n'!$Q270="N",'10a+c+n'!L270,0))</f>
        <v>0</v>
      </c>
      <c r="M270" s="121">
        <f>IF($C$4="Neattiecināmās izmaksas",IF('10a+c+n'!$Q270="N",'10a+c+n'!M270,0))</f>
        <v>0</v>
      </c>
      <c r="N270" s="121">
        <f>IF($C$4="Neattiecināmās izmaksas",IF('10a+c+n'!$Q270="N",'10a+c+n'!N270,0))</f>
        <v>0</v>
      </c>
      <c r="O270" s="121">
        <f>IF($C$4="Neattiecināmās izmaksas",IF('10a+c+n'!$Q270="N",'10a+c+n'!O270,0))</f>
        <v>0</v>
      </c>
      <c r="P270" s="122">
        <f>IF($C$4="Neattiecināmās izmaksas",IF('10a+c+n'!$Q270="N",'10a+c+n'!P270,0))</f>
        <v>0</v>
      </c>
    </row>
    <row r="271" spans="1:16" x14ac:dyDescent="0.2">
      <c r="A271" s="49">
        <f>IF(P271=0,0,IF(COUNTBLANK(P271)=1,0,COUNTA($P$14:P271)))</f>
        <v>0</v>
      </c>
      <c r="B271" s="21">
        <f>IF($C$4="Neattiecināmās izmaksas",IF('10a+c+n'!$Q271="N",'10a+c+n'!B271,0))</f>
        <v>0</v>
      </c>
      <c r="C271" s="21">
        <f>IF($C$4="Neattiecināmās izmaksas",IF('10a+c+n'!$Q271="N",'10a+c+n'!C271,0))</f>
        <v>0</v>
      </c>
      <c r="D271" s="21">
        <f>IF($C$4="Neattiecināmās izmaksas",IF('10a+c+n'!$Q271="N",'10a+c+n'!D271,0))</f>
        <v>0</v>
      </c>
      <c r="E271" s="42"/>
      <c r="F271" s="64"/>
      <c r="G271" s="121"/>
      <c r="H271" s="121">
        <f>IF($C$4="Neattiecināmās izmaksas",IF('10a+c+n'!$Q271="N",'10a+c+n'!H271,0))</f>
        <v>0</v>
      </c>
      <c r="I271" s="121"/>
      <c r="J271" s="121"/>
      <c r="K271" s="122">
        <f>IF($C$4="Neattiecināmās izmaksas",IF('10a+c+n'!$Q271="N",'10a+c+n'!K271,0))</f>
        <v>0</v>
      </c>
      <c r="L271" s="83">
        <f>IF($C$4="Neattiecināmās izmaksas",IF('10a+c+n'!$Q271="N",'10a+c+n'!L271,0))</f>
        <v>0</v>
      </c>
      <c r="M271" s="121">
        <f>IF($C$4="Neattiecināmās izmaksas",IF('10a+c+n'!$Q271="N",'10a+c+n'!M271,0))</f>
        <v>0</v>
      </c>
      <c r="N271" s="121">
        <f>IF($C$4="Neattiecināmās izmaksas",IF('10a+c+n'!$Q271="N",'10a+c+n'!N271,0))</f>
        <v>0</v>
      </c>
      <c r="O271" s="121">
        <f>IF($C$4="Neattiecināmās izmaksas",IF('10a+c+n'!$Q271="N",'10a+c+n'!O271,0))</f>
        <v>0</v>
      </c>
      <c r="P271" s="122">
        <f>IF($C$4="Neattiecināmās izmaksas",IF('10a+c+n'!$Q271="N",'10a+c+n'!P271,0))</f>
        <v>0</v>
      </c>
    </row>
    <row r="272" spans="1:16" x14ac:dyDescent="0.2">
      <c r="A272" s="49">
        <f>IF(P272=0,0,IF(COUNTBLANK(P272)=1,0,COUNTA($P$14:P272)))</f>
        <v>0</v>
      </c>
      <c r="B272" s="21">
        <f>IF($C$4="Neattiecināmās izmaksas",IF('10a+c+n'!$Q272="N",'10a+c+n'!B272,0))</f>
        <v>0</v>
      </c>
      <c r="C272" s="21">
        <f>IF($C$4="Neattiecināmās izmaksas",IF('10a+c+n'!$Q272="N",'10a+c+n'!C272,0))</f>
        <v>0</v>
      </c>
      <c r="D272" s="21">
        <f>IF($C$4="Neattiecināmās izmaksas",IF('10a+c+n'!$Q272="N",'10a+c+n'!D272,0))</f>
        <v>0</v>
      </c>
      <c r="E272" s="42"/>
      <c r="F272" s="64"/>
      <c r="G272" s="121"/>
      <c r="H272" s="121">
        <f>IF($C$4="Neattiecināmās izmaksas",IF('10a+c+n'!$Q272="N",'10a+c+n'!H272,0))</f>
        <v>0</v>
      </c>
      <c r="I272" s="121"/>
      <c r="J272" s="121"/>
      <c r="K272" s="122">
        <f>IF($C$4="Neattiecināmās izmaksas",IF('10a+c+n'!$Q272="N",'10a+c+n'!K272,0))</f>
        <v>0</v>
      </c>
      <c r="L272" s="83">
        <f>IF($C$4="Neattiecināmās izmaksas",IF('10a+c+n'!$Q272="N",'10a+c+n'!L272,0))</f>
        <v>0</v>
      </c>
      <c r="M272" s="121">
        <f>IF($C$4="Neattiecināmās izmaksas",IF('10a+c+n'!$Q272="N",'10a+c+n'!M272,0))</f>
        <v>0</v>
      </c>
      <c r="N272" s="121">
        <f>IF($C$4="Neattiecināmās izmaksas",IF('10a+c+n'!$Q272="N",'10a+c+n'!N272,0))</f>
        <v>0</v>
      </c>
      <c r="O272" s="121">
        <f>IF($C$4="Neattiecināmās izmaksas",IF('10a+c+n'!$Q272="N",'10a+c+n'!O272,0))</f>
        <v>0</v>
      </c>
      <c r="P272" s="122">
        <f>IF($C$4="Neattiecināmās izmaksas",IF('10a+c+n'!$Q272="N",'10a+c+n'!P272,0))</f>
        <v>0</v>
      </c>
    </row>
    <row r="273" spans="1:16" x14ac:dyDescent="0.2">
      <c r="A273" s="49">
        <f>IF(P273=0,0,IF(COUNTBLANK(P273)=1,0,COUNTA($P$14:P273)))</f>
        <v>0</v>
      </c>
      <c r="B273" s="21">
        <f>IF($C$4="Neattiecināmās izmaksas",IF('10a+c+n'!$Q273="N",'10a+c+n'!B273,0))</f>
        <v>0</v>
      </c>
      <c r="C273" s="21">
        <f>IF($C$4="Neattiecināmās izmaksas",IF('10a+c+n'!$Q273="N",'10a+c+n'!C273,0))</f>
        <v>0</v>
      </c>
      <c r="D273" s="21">
        <f>IF($C$4="Neattiecināmās izmaksas",IF('10a+c+n'!$Q273="N",'10a+c+n'!D273,0))</f>
        <v>0</v>
      </c>
      <c r="E273" s="42"/>
      <c r="F273" s="64"/>
      <c r="G273" s="121"/>
      <c r="H273" s="121">
        <f>IF($C$4="Neattiecināmās izmaksas",IF('10a+c+n'!$Q273="N",'10a+c+n'!H273,0))</f>
        <v>0</v>
      </c>
      <c r="I273" s="121"/>
      <c r="J273" s="121"/>
      <c r="K273" s="122">
        <f>IF($C$4="Neattiecināmās izmaksas",IF('10a+c+n'!$Q273="N",'10a+c+n'!K273,0))</f>
        <v>0</v>
      </c>
      <c r="L273" s="83">
        <f>IF($C$4="Neattiecināmās izmaksas",IF('10a+c+n'!$Q273="N",'10a+c+n'!L273,0))</f>
        <v>0</v>
      </c>
      <c r="M273" s="121">
        <f>IF($C$4="Neattiecināmās izmaksas",IF('10a+c+n'!$Q273="N",'10a+c+n'!M273,0))</f>
        <v>0</v>
      </c>
      <c r="N273" s="121">
        <f>IF($C$4="Neattiecināmās izmaksas",IF('10a+c+n'!$Q273="N",'10a+c+n'!N273,0))</f>
        <v>0</v>
      </c>
      <c r="O273" s="121">
        <f>IF($C$4="Neattiecināmās izmaksas",IF('10a+c+n'!$Q273="N",'10a+c+n'!O273,0))</f>
        <v>0</v>
      </c>
      <c r="P273" s="122">
        <f>IF($C$4="Neattiecināmās izmaksas",IF('10a+c+n'!$Q273="N",'10a+c+n'!P273,0))</f>
        <v>0</v>
      </c>
    </row>
    <row r="274" spans="1:16" x14ac:dyDescent="0.2">
      <c r="A274" s="49">
        <f>IF(P274=0,0,IF(COUNTBLANK(P274)=1,0,COUNTA($P$14:P274)))</f>
        <v>0</v>
      </c>
      <c r="B274" s="21">
        <f>IF($C$4="Neattiecināmās izmaksas",IF('10a+c+n'!$Q274="N",'10a+c+n'!B274,0))</f>
        <v>0</v>
      </c>
      <c r="C274" s="21">
        <f>IF($C$4="Neattiecināmās izmaksas",IF('10a+c+n'!$Q274="N",'10a+c+n'!C274,0))</f>
        <v>0</v>
      </c>
      <c r="D274" s="21">
        <f>IF($C$4="Neattiecināmās izmaksas",IF('10a+c+n'!$Q274="N",'10a+c+n'!D274,0))</f>
        <v>0</v>
      </c>
      <c r="E274" s="42"/>
      <c r="F274" s="64"/>
      <c r="G274" s="121"/>
      <c r="H274" s="121">
        <f>IF($C$4="Neattiecināmās izmaksas",IF('10a+c+n'!$Q274="N",'10a+c+n'!H274,0))</f>
        <v>0</v>
      </c>
      <c r="I274" s="121"/>
      <c r="J274" s="121"/>
      <c r="K274" s="122">
        <f>IF($C$4="Neattiecināmās izmaksas",IF('10a+c+n'!$Q274="N",'10a+c+n'!K274,0))</f>
        <v>0</v>
      </c>
      <c r="L274" s="83">
        <f>IF($C$4="Neattiecināmās izmaksas",IF('10a+c+n'!$Q274="N",'10a+c+n'!L274,0))</f>
        <v>0</v>
      </c>
      <c r="M274" s="121">
        <f>IF($C$4="Neattiecināmās izmaksas",IF('10a+c+n'!$Q274="N",'10a+c+n'!M274,0))</f>
        <v>0</v>
      </c>
      <c r="N274" s="121">
        <f>IF($C$4="Neattiecināmās izmaksas",IF('10a+c+n'!$Q274="N",'10a+c+n'!N274,0))</f>
        <v>0</v>
      </c>
      <c r="O274" s="121">
        <f>IF($C$4="Neattiecināmās izmaksas",IF('10a+c+n'!$Q274="N",'10a+c+n'!O274,0))</f>
        <v>0</v>
      </c>
      <c r="P274" s="122">
        <f>IF($C$4="Neattiecināmās izmaksas",IF('10a+c+n'!$Q274="N",'10a+c+n'!P274,0))</f>
        <v>0</v>
      </c>
    </row>
    <row r="275" spans="1:16" x14ac:dyDescent="0.2">
      <c r="A275" s="49">
        <f>IF(P275=0,0,IF(COUNTBLANK(P275)=1,0,COUNTA($P$14:P275)))</f>
        <v>0</v>
      </c>
      <c r="B275" s="21">
        <f>IF($C$4="Neattiecināmās izmaksas",IF('10a+c+n'!$Q275="N",'10a+c+n'!B275,0))</f>
        <v>0</v>
      </c>
      <c r="C275" s="21">
        <f>IF($C$4="Neattiecināmās izmaksas",IF('10a+c+n'!$Q275="N",'10a+c+n'!C275,0))</f>
        <v>0</v>
      </c>
      <c r="D275" s="21">
        <f>IF($C$4="Neattiecināmās izmaksas",IF('10a+c+n'!$Q275="N",'10a+c+n'!D275,0))</f>
        <v>0</v>
      </c>
      <c r="E275" s="42"/>
      <c r="F275" s="64"/>
      <c r="G275" s="121"/>
      <c r="H275" s="121">
        <f>IF($C$4="Neattiecināmās izmaksas",IF('10a+c+n'!$Q275="N",'10a+c+n'!H275,0))</f>
        <v>0</v>
      </c>
      <c r="I275" s="121"/>
      <c r="J275" s="121"/>
      <c r="K275" s="122">
        <f>IF($C$4="Neattiecināmās izmaksas",IF('10a+c+n'!$Q275="N",'10a+c+n'!K275,0))</f>
        <v>0</v>
      </c>
      <c r="L275" s="83">
        <f>IF($C$4="Neattiecināmās izmaksas",IF('10a+c+n'!$Q275="N",'10a+c+n'!L275,0))</f>
        <v>0</v>
      </c>
      <c r="M275" s="121">
        <f>IF($C$4="Neattiecināmās izmaksas",IF('10a+c+n'!$Q275="N",'10a+c+n'!M275,0))</f>
        <v>0</v>
      </c>
      <c r="N275" s="121">
        <f>IF($C$4="Neattiecināmās izmaksas",IF('10a+c+n'!$Q275="N",'10a+c+n'!N275,0))</f>
        <v>0</v>
      </c>
      <c r="O275" s="121">
        <f>IF($C$4="Neattiecināmās izmaksas",IF('10a+c+n'!$Q275="N",'10a+c+n'!O275,0))</f>
        <v>0</v>
      </c>
      <c r="P275" s="122">
        <f>IF($C$4="Neattiecināmās izmaksas",IF('10a+c+n'!$Q275="N",'10a+c+n'!P275,0))</f>
        <v>0</v>
      </c>
    </row>
    <row r="276" spans="1:16" x14ac:dyDescent="0.2">
      <c r="A276" s="49">
        <f>IF(P276=0,0,IF(COUNTBLANK(P276)=1,0,COUNTA($P$14:P276)))</f>
        <v>0</v>
      </c>
      <c r="B276" s="21">
        <f>IF($C$4="Neattiecināmās izmaksas",IF('10a+c+n'!$Q276="N",'10a+c+n'!B276,0))</f>
        <v>0</v>
      </c>
      <c r="C276" s="21">
        <f>IF($C$4="Neattiecināmās izmaksas",IF('10a+c+n'!$Q276="N",'10a+c+n'!C276,0))</f>
        <v>0</v>
      </c>
      <c r="D276" s="21">
        <f>IF($C$4="Neattiecināmās izmaksas",IF('10a+c+n'!$Q276="N",'10a+c+n'!D276,0))</f>
        <v>0</v>
      </c>
      <c r="E276" s="42"/>
      <c r="F276" s="64"/>
      <c r="G276" s="121"/>
      <c r="H276" s="121">
        <f>IF($C$4="Neattiecināmās izmaksas",IF('10a+c+n'!$Q276="N",'10a+c+n'!H276,0))</f>
        <v>0</v>
      </c>
      <c r="I276" s="121"/>
      <c r="J276" s="121"/>
      <c r="K276" s="122">
        <f>IF($C$4="Neattiecināmās izmaksas",IF('10a+c+n'!$Q276="N",'10a+c+n'!K276,0))</f>
        <v>0</v>
      </c>
      <c r="L276" s="83">
        <f>IF($C$4="Neattiecināmās izmaksas",IF('10a+c+n'!$Q276="N",'10a+c+n'!L276,0))</f>
        <v>0</v>
      </c>
      <c r="M276" s="121">
        <f>IF($C$4="Neattiecināmās izmaksas",IF('10a+c+n'!$Q276="N",'10a+c+n'!M276,0))</f>
        <v>0</v>
      </c>
      <c r="N276" s="121">
        <f>IF($C$4="Neattiecināmās izmaksas",IF('10a+c+n'!$Q276="N",'10a+c+n'!N276,0))</f>
        <v>0</v>
      </c>
      <c r="O276" s="121">
        <f>IF($C$4="Neattiecināmās izmaksas",IF('10a+c+n'!$Q276="N",'10a+c+n'!O276,0))</f>
        <v>0</v>
      </c>
      <c r="P276" s="122">
        <f>IF($C$4="Neattiecināmās izmaksas",IF('10a+c+n'!$Q276="N",'10a+c+n'!P276,0))</f>
        <v>0</v>
      </c>
    </row>
    <row r="277" spans="1:16" x14ac:dyDescent="0.2">
      <c r="A277" s="49">
        <f>IF(P277=0,0,IF(COUNTBLANK(P277)=1,0,COUNTA($P$14:P277)))</f>
        <v>0</v>
      </c>
      <c r="B277" s="21">
        <f>IF($C$4="Neattiecināmās izmaksas",IF('10a+c+n'!$Q277="N",'10a+c+n'!B277,0))</f>
        <v>0</v>
      </c>
      <c r="C277" s="21">
        <f>IF($C$4="Neattiecināmās izmaksas",IF('10a+c+n'!$Q277="N",'10a+c+n'!C277,0))</f>
        <v>0</v>
      </c>
      <c r="D277" s="21">
        <f>IF($C$4="Neattiecināmās izmaksas",IF('10a+c+n'!$Q277="N",'10a+c+n'!D277,0))</f>
        <v>0</v>
      </c>
      <c r="E277" s="42"/>
      <c r="F277" s="64"/>
      <c r="G277" s="121"/>
      <c r="H277" s="121">
        <f>IF($C$4="Neattiecināmās izmaksas",IF('10a+c+n'!$Q277="N",'10a+c+n'!H277,0))</f>
        <v>0</v>
      </c>
      <c r="I277" s="121"/>
      <c r="J277" s="121"/>
      <c r="K277" s="122">
        <f>IF($C$4="Neattiecināmās izmaksas",IF('10a+c+n'!$Q277="N",'10a+c+n'!K277,0))</f>
        <v>0</v>
      </c>
      <c r="L277" s="83">
        <f>IF($C$4="Neattiecināmās izmaksas",IF('10a+c+n'!$Q277="N",'10a+c+n'!L277,0))</f>
        <v>0</v>
      </c>
      <c r="M277" s="121">
        <f>IF($C$4="Neattiecināmās izmaksas",IF('10a+c+n'!$Q277="N",'10a+c+n'!M277,0))</f>
        <v>0</v>
      </c>
      <c r="N277" s="121">
        <f>IF($C$4="Neattiecināmās izmaksas",IF('10a+c+n'!$Q277="N",'10a+c+n'!N277,0))</f>
        <v>0</v>
      </c>
      <c r="O277" s="121">
        <f>IF($C$4="Neattiecināmās izmaksas",IF('10a+c+n'!$Q277="N",'10a+c+n'!O277,0))</f>
        <v>0</v>
      </c>
      <c r="P277" s="122">
        <f>IF($C$4="Neattiecināmās izmaksas",IF('10a+c+n'!$Q277="N",'10a+c+n'!P277,0))</f>
        <v>0</v>
      </c>
    </row>
    <row r="278" spans="1:16" x14ac:dyDescent="0.2">
      <c r="A278" s="49">
        <f>IF(P278=0,0,IF(COUNTBLANK(P278)=1,0,COUNTA($P$14:P278)))</f>
        <v>0</v>
      </c>
      <c r="B278" s="21">
        <f>IF($C$4="Neattiecināmās izmaksas",IF('10a+c+n'!$Q278="N",'10a+c+n'!B278,0))</f>
        <v>0</v>
      </c>
      <c r="C278" s="21">
        <f>IF($C$4="Neattiecināmās izmaksas",IF('10a+c+n'!$Q278="N",'10a+c+n'!C278,0))</f>
        <v>0</v>
      </c>
      <c r="D278" s="21">
        <f>IF($C$4="Neattiecināmās izmaksas",IF('10a+c+n'!$Q278="N",'10a+c+n'!D278,0))</f>
        <v>0</v>
      </c>
      <c r="E278" s="42"/>
      <c r="F278" s="64"/>
      <c r="G278" s="121"/>
      <c r="H278" s="121">
        <f>IF($C$4="Neattiecināmās izmaksas",IF('10a+c+n'!$Q278="N",'10a+c+n'!H278,0))</f>
        <v>0</v>
      </c>
      <c r="I278" s="121"/>
      <c r="J278" s="121"/>
      <c r="K278" s="122">
        <f>IF($C$4="Neattiecināmās izmaksas",IF('10a+c+n'!$Q278="N",'10a+c+n'!K278,0))</f>
        <v>0</v>
      </c>
      <c r="L278" s="83">
        <f>IF($C$4="Neattiecināmās izmaksas",IF('10a+c+n'!$Q278="N",'10a+c+n'!L278,0))</f>
        <v>0</v>
      </c>
      <c r="M278" s="121">
        <f>IF($C$4="Neattiecināmās izmaksas",IF('10a+c+n'!$Q278="N",'10a+c+n'!M278,0))</f>
        <v>0</v>
      </c>
      <c r="N278" s="121">
        <f>IF($C$4="Neattiecināmās izmaksas",IF('10a+c+n'!$Q278="N",'10a+c+n'!N278,0))</f>
        <v>0</v>
      </c>
      <c r="O278" s="121">
        <f>IF($C$4="Neattiecināmās izmaksas",IF('10a+c+n'!$Q278="N",'10a+c+n'!O278,0))</f>
        <v>0</v>
      </c>
      <c r="P278" s="122">
        <f>IF($C$4="Neattiecināmās izmaksas",IF('10a+c+n'!$Q278="N",'10a+c+n'!P278,0))</f>
        <v>0</v>
      </c>
    </row>
    <row r="279" spans="1:16" x14ac:dyDescent="0.2">
      <c r="A279" s="49">
        <f>IF(P279=0,0,IF(COUNTBLANK(P279)=1,0,COUNTA($P$14:P279)))</f>
        <v>0</v>
      </c>
      <c r="B279" s="21">
        <f>IF($C$4="Neattiecināmās izmaksas",IF('10a+c+n'!$Q279="N",'10a+c+n'!B279,0))</f>
        <v>0</v>
      </c>
      <c r="C279" s="21">
        <f>IF($C$4="Neattiecināmās izmaksas",IF('10a+c+n'!$Q279="N",'10a+c+n'!C279,0))</f>
        <v>0</v>
      </c>
      <c r="D279" s="21">
        <f>IF($C$4="Neattiecināmās izmaksas",IF('10a+c+n'!$Q279="N",'10a+c+n'!D279,0))</f>
        <v>0</v>
      </c>
      <c r="E279" s="42"/>
      <c r="F279" s="64"/>
      <c r="G279" s="121"/>
      <c r="H279" s="121">
        <f>IF($C$4="Neattiecināmās izmaksas",IF('10a+c+n'!$Q279="N",'10a+c+n'!H279,0))</f>
        <v>0</v>
      </c>
      <c r="I279" s="121"/>
      <c r="J279" s="121"/>
      <c r="K279" s="122">
        <f>IF($C$4="Neattiecināmās izmaksas",IF('10a+c+n'!$Q279="N",'10a+c+n'!K279,0))</f>
        <v>0</v>
      </c>
      <c r="L279" s="83">
        <f>IF($C$4="Neattiecināmās izmaksas",IF('10a+c+n'!$Q279="N",'10a+c+n'!L279,0))</f>
        <v>0</v>
      </c>
      <c r="M279" s="121">
        <f>IF($C$4="Neattiecināmās izmaksas",IF('10a+c+n'!$Q279="N",'10a+c+n'!M279,0))</f>
        <v>0</v>
      </c>
      <c r="N279" s="121">
        <f>IF($C$4="Neattiecināmās izmaksas",IF('10a+c+n'!$Q279="N",'10a+c+n'!N279,0))</f>
        <v>0</v>
      </c>
      <c r="O279" s="121">
        <f>IF($C$4="Neattiecināmās izmaksas",IF('10a+c+n'!$Q279="N",'10a+c+n'!O279,0))</f>
        <v>0</v>
      </c>
      <c r="P279" s="122">
        <f>IF($C$4="Neattiecināmās izmaksas",IF('10a+c+n'!$Q279="N",'10a+c+n'!P279,0))</f>
        <v>0</v>
      </c>
    </row>
    <row r="280" spans="1:16" x14ac:dyDescent="0.2">
      <c r="A280" s="49">
        <f>IF(P280=0,0,IF(COUNTBLANK(P280)=1,0,COUNTA($P$14:P280)))</f>
        <v>0</v>
      </c>
      <c r="B280" s="21">
        <f>IF($C$4="Neattiecināmās izmaksas",IF('10a+c+n'!$Q280="N",'10a+c+n'!B280,0))</f>
        <v>0</v>
      </c>
      <c r="C280" s="21">
        <f>IF($C$4="Neattiecināmās izmaksas",IF('10a+c+n'!$Q280="N",'10a+c+n'!C280,0))</f>
        <v>0</v>
      </c>
      <c r="D280" s="21">
        <f>IF($C$4="Neattiecināmās izmaksas",IF('10a+c+n'!$Q280="N",'10a+c+n'!D280,0))</f>
        <v>0</v>
      </c>
      <c r="E280" s="42"/>
      <c r="F280" s="64"/>
      <c r="G280" s="121"/>
      <c r="H280" s="121">
        <f>IF($C$4="Neattiecināmās izmaksas",IF('10a+c+n'!$Q280="N",'10a+c+n'!H280,0))</f>
        <v>0</v>
      </c>
      <c r="I280" s="121"/>
      <c r="J280" s="121"/>
      <c r="K280" s="122">
        <f>IF($C$4="Neattiecināmās izmaksas",IF('10a+c+n'!$Q280="N",'10a+c+n'!K280,0))</f>
        <v>0</v>
      </c>
      <c r="L280" s="83">
        <f>IF($C$4="Neattiecināmās izmaksas",IF('10a+c+n'!$Q280="N",'10a+c+n'!L280,0))</f>
        <v>0</v>
      </c>
      <c r="M280" s="121">
        <f>IF($C$4="Neattiecināmās izmaksas",IF('10a+c+n'!$Q280="N",'10a+c+n'!M280,0))</f>
        <v>0</v>
      </c>
      <c r="N280" s="121">
        <f>IF($C$4="Neattiecināmās izmaksas",IF('10a+c+n'!$Q280="N",'10a+c+n'!N280,0))</f>
        <v>0</v>
      </c>
      <c r="O280" s="121">
        <f>IF($C$4="Neattiecināmās izmaksas",IF('10a+c+n'!$Q280="N",'10a+c+n'!O280,0))</f>
        <v>0</v>
      </c>
      <c r="P280" s="122">
        <f>IF($C$4="Neattiecināmās izmaksas",IF('10a+c+n'!$Q280="N",'10a+c+n'!P280,0))</f>
        <v>0</v>
      </c>
    </row>
    <row r="281" spans="1:16" x14ac:dyDescent="0.2">
      <c r="A281" s="49">
        <f>IF(P281=0,0,IF(COUNTBLANK(P281)=1,0,COUNTA($P$14:P281)))</f>
        <v>0</v>
      </c>
      <c r="B281" s="21">
        <f>IF($C$4="Neattiecināmās izmaksas",IF('10a+c+n'!$Q281="N",'10a+c+n'!B281,0))</f>
        <v>0</v>
      </c>
      <c r="C281" s="21">
        <f>IF($C$4="Neattiecināmās izmaksas",IF('10a+c+n'!$Q281="N",'10a+c+n'!C281,0))</f>
        <v>0</v>
      </c>
      <c r="D281" s="21">
        <f>IF($C$4="Neattiecināmās izmaksas",IF('10a+c+n'!$Q281="N",'10a+c+n'!D281,0))</f>
        <v>0</v>
      </c>
      <c r="E281" s="42"/>
      <c r="F281" s="64"/>
      <c r="G281" s="121"/>
      <c r="H281" s="121">
        <f>IF($C$4="Neattiecināmās izmaksas",IF('10a+c+n'!$Q281="N",'10a+c+n'!H281,0))</f>
        <v>0</v>
      </c>
      <c r="I281" s="121"/>
      <c r="J281" s="121"/>
      <c r="K281" s="122">
        <f>IF($C$4="Neattiecināmās izmaksas",IF('10a+c+n'!$Q281="N",'10a+c+n'!K281,0))</f>
        <v>0</v>
      </c>
      <c r="L281" s="83">
        <f>IF($C$4="Neattiecināmās izmaksas",IF('10a+c+n'!$Q281="N",'10a+c+n'!L281,0))</f>
        <v>0</v>
      </c>
      <c r="M281" s="121">
        <f>IF($C$4="Neattiecināmās izmaksas",IF('10a+c+n'!$Q281="N",'10a+c+n'!M281,0))</f>
        <v>0</v>
      </c>
      <c r="N281" s="121">
        <f>IF($C$4="Neattiecināmās izmaksas",IF('10a+c+n'!$Q281="N",'10a+c+n'!N281,0))</f>
        <v>0</v>
      </c>
      <c r="O281" s="121">
        <f>IF($C$4="Neattiecināmās izmaksas",IF('10a+c+n'!$Q281="N",'10a+c+n'!O281,0))</f>
        <v>0</v>
      </c>
      <c r="P281" s="122">
        <f>IF($C$4="Neattiecināmās izmaksas",IF('10a+c+n'!$Q281="N",'10a+c+n'!P281,0))</f>
        <v>0</v>
      </c>
    </row>
    <row r="282" spans="1:16" x14ac:dyDescent="0.2">
      <c r="A282" s="49">
        <f>IF(P282=0,0,IF(COUNTBLANK(P282)=1,0,COUNTA($P$14:P282)))</f>
        <v>0</v>
      </c>
      <c r="B282" s="21">
        <f>IF($C$4="Neattiecināmās izmaksas",IF('10a+c+n'!$Q282="N",'10a+c+n'!B282,0))</f>
        <v>0</v>
      </c>
      <c r="C282" s="21">
        <f>IF($C$4="Neattiecināmās izmaksas",IF('10a+c+n'!$Q282="N",'10a+c+n'!C282,0))</f>
        <v>0</v>
      </c>
      <c r="D282" s="21">
        <f>IF($C$4="Neattiecināmās izmaksas",IF('10a+c+n'!$Q282="N",'10a+c+n'!D282,0))</f>
        <v>0</v>
      </c>
      <c r="E282" s="42"/>
      <c r="F282" s="64"/>
      <c r="G282" s="121"/>
      <c r="H282" s="121">
        <f>IF($C$4="Neattiecināmās izmaksas",IF('10a+c+n'!$Q282="N",'10a+c+n'!H282,0))</f>
        <v>0</v>
      </c>
      <c r="I282" s="121"/>
      <c r="J282" s="121"/>
      <c r="K282" s="122">
        <f>IF($C$4="Neattiecināmās izmaksas",IF('10a+c+n'!$Q282="N",'10a+c+n'!K282,0))</f>
        <v>0</v>
      </c>
      <c r="L282" s="83">
        <f>IF($C$4="Neattiecināmās izmaksas",IF('10a+c+n'!$Q282="N",'10a+c+n'!L282,0))</f>
        <v>0</v>
      </c>
      <c r="M282" s="121">
        <f>IF($C$4="Neattiecināmās izmaksas",IF('10a+c+n'!$Q282="N",'10a+c+n'!M282,0))</f>
        <v>0</v>
      </c>
      <c r="N282" s="121">
        <f>IF($C$4="Neattiecināmās izmaksas",IF('10a+c+n'!$Q282="N",'10a+c+n'!N282,0))</f>
        <v>0</v>
      </c>
      <c r="O282" s="121">
        <f>IF($C$4="Neattiecināmās izmaksas",IF('10a+c+n'!$Q282="N",'10a+c+n'!O282,0))</f>
        <v>0</v>
      </c>
      <c r="P282" s="122">
        <f>IF($C$4="Neattiecināmās izmaksas",IF('10a+c+n'!$Q282="N",'10a+c+n'!P282,0))</f>
        <v>0</v>
      </c>
    </row>
    <row r="283" spans="1:16" x14ac:dyDescent="0.2">
      <c r="A283" s="49">
        <f>IF(P283=0,0,IF(COUNTBLANK(P283)=1,0,COUNTA($P$14:P283)))</f>
        <v>0</v>
      </c>
      <c r="B283" s="21">
        <f>IF($C$4="Neattiecināmās izmaksas",IF('10a+c+n'!$Q283="N",'10a+c+n'!B283,0))</f>
        <v>0</v>
      </c>
      <c r="C283" s="21">
        <f>IF($C$4="Neattiecināmās izmaksas",IF('10a+c+n'!$Q283="N",'10a+c+n'!C283,0))</f>
        <v>0</v>
      </c>
      <c r="D283" s="21">
        <f>IF($C$4="Neattiecināmās izmaksas",IF('10a+c+n'!$Q283="N",'10a+c+n'!D283,0))</f>
        <v>0</v>
      </c>
      <c r="E283" s="42"/>
      <c r="F283" s="64"/>
      <c r="G283" s="121"/>
      <c r="H283" s="121">
        <f>IF($C$4="Neattiecināmās izmaksas",IF('10a+c+n'!$Q283="N",'10a+c+n'!H283,0))</f>
        <v>0</v>
      </c>
      <c r="I283" s="121"/>
      <c r="J283" s="121"/>
      <c r="K283" s="122">
        <f>IF($C$4="Neattiecināmās izmaksas",IF('10a+c+n'!$Q283="N",'10a+c+n'!K283,0))</f>
        <v>0</v>
      </c>
      <c r="L283" s="83">
        <f>IF($C$4="Neattiecināmās izmaksas",IF('10a+c+n'!$Q283="N",'10a+c+n'!L283,0))</f>
        <v>0</v>
      </c>
      <c r="M283" s="121">
        <f>IF($C$4="Neattiecināmās izmaksas",IF('10a+c+n'!$Q283="N",'10a+c+n'!M283,0))</f>
        <v>0</v>
      </c>
      <c r="N283" s="121">
        <f>IF($C$4="Neattiecināmās izmaksas",IF('10a+c+n'!$Q283="N",'10a+c+n'!N283,0))</f>
        <v>0</v>
      </c>
      <c r="O283" s="121">
        <f>IF($C$4="Neattiecināmās izmaksas",IF('10a+c+n'!$Q283="N",'10a+c+n'!O283,0))</f>
        <v>0</v>
      </c>
      <c r="P283" s="122">
        <f>IF($C$4="Neattiecināmās izmaksas",IF('10a+c+n'!$Q283="N",'10a+c+n'!P283,0))</f>
        <v>0</v>
      </c>
    </row>
    <row r="284" spans="1:16" x14ac:dyDescent="0.2">
      <c r="A284" s="49">
        <f>IF(P284=0,0,IF(COUNTBLANK(P284)=1,0,COUNTA($P$14:P284)))</f>
        <v>0</v>
      </c>
      <c r="B284" s="21">
        <f>IF($C$4="Neattiecināmās izmaksas",IF('10a+c+n'!$Q284="N",'10a+c+n'!B284,0))</f>
        <v>0</v>
      </c>
      <c r="C284" s="21">
        <f>IF($C$4="Neattiecināmās izmaksas",IF('10a+c+n'!$Q284="N",'10a+c+n'!C284,0))</f>
        <v>0</v>
      </c>
      <c r="D284" s="21">
        <f>IF($C$4="Neattiecināmās izmaksas",IF('10a+c+n'!$Q284="N",'10a+c+n'!D284,0))</f>
        <v>0</v>
      </c>
      <c r="E284" s="42"/>
      <c r="F284" s="64"/>
      <c r="G284" s="121"/>
      <c r="H284" s="121">
        <f>IF($C$4="Neattiecināmās izmaksas",IF('10a+c+n'!$Q284="N",'10a+c+n'!H284,0))</f>
        <v>0</v>
      </c>
      <c r="I284" s="121"/>
      <c r="J284" s="121"/>
      <c r="K284" s="122">
        <f>IF($C$4="Neattiecināmās izmaksas",IF('10a+c+n'!$Q284="N",'10a+c+n'!K284,0))</f>
        <v>0</v>
      </c>
      <c r="L284" s="83">
        <f>IF($C$4="Neattiecināmās izmaksas",IF('10a+c+n'!$Q284="N",'10a+c+n'!L284,0))</f>
        <v>0</v>
      </c>
      <c r="M284" s="121">
        <f>IF($C$4="Neattiecināmās izmaksas",IF('10a+c+n'!$Q284="N",'10a+c+n'!M284,0))</f>
        <v>0</v>
      </c>
      <c r="N284" s="121">
        <f>IF($C$4="Neattiecināmās izmaksas",IF('10a+c+n'!$Q284="N",'10a+c+n'!N284,0))</f>
        <v>0</v>
      </c>
      <c r="O284" s="121">
        <f>IF($C$4="Neattiecināmās izmaksas",IF('10a+c+n'!$Q284="N",'10a+c+n'!O284,0))</f>
        <v>0</v>
      </c>
      <c r="P284" s="122">
        <f>IF($C$4="Neattiecināmās izmaksas",IF('10a+c+n'!$Q284="N",'10a+c+n'!P284,0))</f>
        <v>0</v>
      </c>
    </row>
    <row r="285" spans="1:16" x14ac:dyDescent="0.2">
      <c r="A285" s="49">
        <f>IF(P285=0,0,IF(COUNTBLANK(P285)=1,0,COUNTA($P$14:P285)))</f>
        <v>0</v>
      </c>
      <c r="B285" s="21">
        <f>IF($C$4="Neattiecināmās izmaksas",IF('10a+c+n'!$Q285="N",'10a+c+n'!B285,0))</f>
        <v>0</v>
      </c>
      <c r="C285" s="21">
        <f>IF($C$4="Neattiecināmās izmaksas",IF('10a+c+n'!$Q285="N",'10a+c+n'!C285,0))</f>
        <v>0</v>
      </c>
      <c r="D285" s="21">
        <f>IF($C$4="Neattiecināmās izmaksas",IF('10a+c+n'!$Q285="N",'10a+c+n'!D285,0))</f>
        <v>0</v>
      </c>
      <c r="E285" s="42"/>
      <c r="F285" s="64"/>
      <c r="G285" s="121"/>
      <c r="H285" s="121">
        <f>IF($C$4="Neattiecināmās izmaksas",IF('10a+c+n'!$Q285="N",'10a+c+n'!H285,0))</f>
        <v>0</v>
      </c>
      <c r="I285" s="121"/>
      <c r="J285" s="121"/>
      <c r="K285" s="122">
        <f>IF($C$4="Neattiecināmās izmaksas",IF('10a+c+n'!$Q285="N",'10a+c+n'!K285,0))</f>
        <v>0</v>
      </c>
      <c r="L285" s="83">
        <f>IF($C$4="Neattiecināmās izmaksas",IF('10a+c+n'!$Q285="N",'10a+c+n'!L285,0))</f>
        <v>0</v>
      </c>
      <c r="M285" s="121">
        <f>IF($C$4="Neattiecināmās izmaksas",IF('10a+c+n'!$Q285="N",'10a+c+n'!M285,0))</f>
        <v>0</v>
      </c>
      <c r="N285" s="121">
        <f>IF($C$4="Neattiecināmās izmaksas",IF('10a+c+n'!$Q285="N",'10a+c+n'!N285,0))</f>
        <v>0</v>
      </c>
      <c r="O285" s="121">
        <f>IF($C$4="Neattiecināmās izmaksas",IF('10a+c+n'!$Q285="N",'10a+c+n'!O285,0))</f>
        <v>0</v>
      </c>
      <c r="P285" s="122">
        <f>IF($C$4="Neattiecināmās izmaksas",IF('10a+c+n'!$Q285="N",'10a+c+n'!P285,0))</f>
        <v>0</v>
      </c>
    </row>
    <row r="286" spans="1:16" x14ac:dyDescent="0.2">
      <c r="A286" s="49">
        <f>IF(P286=0,0,IF(COUNTBLANK(P286)=1,0,COUNTA($P$14:P286)))</f>
        <v>0</v>
      </c>
      <c r="B286" s="21">
        <f>IF($C$4="Neattiecināmās izmaksas",IF('10a+c+n'!$Q286="N",'10a+c+n'!B286,0))</f>
        <v>0</v>
      </c>
      <c r="C286" s="21">
        <f>IF($C$4="Neattiecināmās izmaksas",IF('10a+c+n'!$Q286="N",'10a+c+n'!C286,0))</f>
        <v>0</v>
      </c>
      <c r="D286" s="21">
        <f>IF($C$4="Neattiecināmās izmaksas",IF('10a+c+n'!$Q286="N",'10a+c+n'!D286,0))</f>
        <v>0</v>
      </c>
      <c r="E286" s="42"/>
      <c r="F286" s="64"/>
      <c r="G286" s="121"/>
      <c r="H286" s="121">
        <f>IF($C$4="Neattiecināmās izmaksas",IF('10a+c+n'!$Q286="N",'10a+c+n'!H286,0))</f>
        <v>0</v>
      </c>
      <c r="I286" s="121"/>
      <c r="J286" s="121"/>
      <c r="K286" s="122">
        <f>IF($C$4="Neattiecināmās izmaksas",IF('10a+c+n'!$Q286="N",'10a+c+n'!K286,0))</f>
        <v>0</v>
      </c>
      <c r="L286" s="83">
        <f>IF($C$4="Neattiecināmās izmaksas",IF('10a+c+n'!$Q286="N",'10a+c+n'!L286,0))</f>
        <v>0</v>
      </c>
      <c r="M286" s="121">
        <f>IF($C$4="Neattiecināmās izmaksas",IF('10a+c+n'!$Q286="N",'10a+c+n'!M286,0))</f>
        <v>0</v>
      </c>
      <c r="N286" s="121">
        <f>IF($C$4="Neattiecināmās izmaksas",IF('10a+c+n'!$Q286="N",'10a+c+n'!N286,0))</f>
        <v>0</v>
      </c>
      <c r="O286" s="121">
        <f>IF($C$4="Neattiecināmās izmaksas",IF('10a+c+n'!$Q286="N",'10a+c+n'!O286,0))</f>
        <v>0</v>
      </c>
      <c r="P286" s="122">
        <f>IF($C$4="Neattiecināmās izmaksas",IF('10a+c+n'!$Q286="N",'10a+c+n'!P286,0))</f>
        <v>0</v>
      </c>
    </row>
    <row r="287" spans="1:16" x14ac:dyDescent="0.2">
      <c r="A287" s="49">
        <f>IF(P287=0,0,IF(COUNTBLANK(P287)=1,0,COUNTA($P$14:P287)))</f>
        <v>0</v>
      </c>
      <c r="B287" s="21">
        <f>IF($C$4="Neattiecināmās izmaksas",IF('10a+c+n'!$Q287="N",'10a+c+n'!B287,0))</f>
        <v>0</v>
      </c>
      <c r="C287" s="21">
        <f>IF($C$4="Neattiecināmās izmaksas",IF('10a+c+n'!$Q287="N",'10a+c+n'!C287,0))</f>
        <v>0</v>
      </c>
      <c r="D287" s="21">
        <f>IF($C$4="Neattiecināmās izmaksas",IF('10a+c+n'!$Q287="N",'10a+c+n'!D287,0))</f>
        <v>0</v>
      </c>
      <c r="E287" s="42"/>
      <c r="F287" s="64"/>
      <c r="G287" s="121"/>
      <c r="H287" s="121">
        <f>IF($C$4="Neattiecināmās izmaksas",IF('10a+c+n'!$Q287="N",'10a+c+n'!H287,0))</f>
        <v>0</v>
      </c>
      <c r="I287" s="121"/>
      <c r="J287" s="121"/>
      <c r="K287" s="122">
        <f>IF($C$4="Neattiecināmās izmaksas",IF('10a+c+n'!$Q287="N",'10a+c+n'!K287,0))</f>
        <v>0</v>
      </c>
      <c r="L287" s="83">
        <f>IF($C$4="Neattiecināmās izmaksas",IF('10a+c+n'!$Q287="N",'10a+c+n'!L287,0))</f>
        <v>0</v>
      </c>
      <c r="M287" s="121">
        <f>IF($C$4="Neattiecināmās izmaksas",IF('10a+c+n'!$Q287="N",'10a+c+n'!M287,0))</f>
        <v>0</v>
      </c>
      <c r="N287" s="121">
        <f>IF($C$4="Neattiecināmās izmaksas",IF('10a+c+n'!$Q287="N",'10a+c+n'!N287,0))</f>
        <v>0</v>
      </c>
      <c r="O287" s="121">
        <f>IF($C$4="Neattiecināmās izmaksas",IF('10a+c+n'!$Q287="N",'10a+c+n'!O287,0))</f>
        <v>0</v>
      </c>
      <c r="P287" s="122">
        <f>IF($C$4="Neattiecināmās izmaksas",IF('10a+c+n'!$Q287="N",'10a+c+n'!P287,0))</f>
        <v>0</v>
      </c>
    </row>
    <row r="288" spans="1:16" x14ac:dyDescent="0.2">
      <c r="A288" s="49">
        <f>IF(P288=0,0,IF(COUNTBLANK(P288)=1,0,COUNTA($P$14:P288)))</f>
        <v>0</v>
      </c>
      <c r="B288" s="21">
        <f>IF($C$4="Neattiecināmās izmaksas",IF('10a+c+n'!$Q288="N",'10a+c+n'!B288,0))</f>
        <v>0</v>
      </c>
      <c r="C288" s="21">
        <f>IF($C$4="Neattiecināmās izmaksas",IF('10a+c+n'!$Q288="N",'10a+c+n'!C288,0))</f>
        <v>0</v>
      </c>
      <c r="D288" s="21">
        <f>IF($C$4="Neattiecināmās izmaksas",IF('10a+c+n'!$Q288="N",'10a+c+n'!D288,0))</f>
        <v>0</v>
      </c>
      <c r="E288" s="42"/>
      <c r="F288" s="64"/>
      <c r="G288" s="121"/>
      <c r="H288" s="121">
        <f>IF($C$4="Neattiecināmās izmaksas",IF('10a+c+n'!$Q288="N",'10a+c+n'!H288,0))</f>
        <v>0</v>
      </c>
      <c r="I288" s="121"/>
      <c r="J288" s="121"/>
      <c r="K288" s="122">
        <f>IF($C$4="Neattiecināmās izmaksas",IF('10a+c+n'!$Q288="N",'10a+c+n'!K288,0))</f>
        <v>0</v>
      </c>
      <c r="L288" s="83">
        <f>IF($C$4="Neattiecināmās izmaksas",IF('10a+c+n'!$Q288="N",'10a+c+n'!L288,0))</f>
        <v>0</v>
      </c>
      <c r="M288" s="121">
        <f>IF($C$4="Neattiecināmās izmaksas",IF('10a+c+n'!$Q288="N",'10a+c+n'!M288,0))</f>
        <v>0</v>
      </c>
      <c r="N288" s="121">
        <f>IF($C$4="Neattiecināmās izmaksas",IF('10a+c+n'!$Q288="N",'10a+c+n'!N288,0))</f>
        <v>0</v>
      </c>
      <c r="O288" s="121">
        <f>IF($C$4="Neattiecināmās izmaksas",IF('10a+c+n'!$Q288="N",'10a+c+n'!O288,0))</f>
        <v>0</v>
      </c>
      <c r="P288" s="122">
        <f>IF($C$4="Neattiecināmās izmaksas",IF('10a+c+n'!$Q288="N",'10a+c+n'!P288,0))</f>
        <v>0</v>
      </c>
    </row>
    <row r="289" spans="1:16" x14ac:dyDescent="0.2">
      <c r="A289" s="49">
        <f>IF(P289=0,0,IF(COUNTBLANK(P289)=1,0,COUNTA($P$14:P289)))</f>
        <v>0</v>
      </c>
      <c r="B289" s="21">
        <f>IF($C$4="Neattiecināmās izmaksas",IF('10a+c+n'!$Q289="N",'10a+c+n'!B289,0))</f>
        <v>0</v>
      </c>
      <c r="C289" s="21">
        <f>IF($C$4="Neattiecināmās izmaksas",IF('10a+c+n'!$Q289="N",'10a+c+n'!C289,0))</f>
        <v>0</v>
      </c>
      <c r="D289" s="21">
        <f>IF($C$4="Neattiecināmās izmaksas",IF('10a+c+n'!$Q289="N",'10a+c+n'!D289,0))</f>
        <v>0</v>
      </c>
      <c r="E289" s="42"/>
      <c r="F289" s="64"/>
      <c r="G289" s="121"/>
      <c r="H289" s="121">
        <f>IF($C$4="Neattiecināmās izmaksas",IF('10a+c+n'!$Q289="N",'10a+c+n'!H289,0))</f>
        <v>0</v>
      </c>
      <c r="I289" s="121"/>
      <c r="J289" s="121"/>
      <c r="K289" s="122">
        <f>IF($C$4="Neattiecināmās izmaksas",IF('10a+c+n'!$Q289="N",'10a+c+n'!K289,0))</f>
        <v>0</v>
      </c>
      <c r="L289" s="83">
        <f>IF($C$4="Neattiecināmās izmaksas",IF('10a+c+n'!$Q289="N",'10a+c+n'!L289,0))</f>
        <v>0</v>
      </c>
      <c r="M289" s="121">
        <f>IF($C$4="Neattiecināmās izmaksas",IF('10a+c+n'!$Q289="N",'10a+c+n'!M289,0))</f>
        <v>0</v>
      </c>
      <c r="N289" s="121">
        <f>IF($C$4="Neattiecināmās izmaksas",IF('10a+c+n'!$Q289="N",'10a+c+n'!N289,0))</f>
        <v>0</v>
      </c>
      <c r="O289" s="121">
        <f>IF($C$4="Neattiecināmās izmaksas",IF('10a+c+n'!$Q289="N",'10a+c+n'!O289,0))</f>
        <v>0</v>
      </c>
      <c r="P289" s="122">
        <f>IF($C$4="Neattiecināmās izmaksas",IF('10a+c+n'!$Q289="N",'10a+c+n'!P289,0))</f>
        <v>0</v>
      </c>
    </row>
    <row r="290" spans="1:16" x14ac:dyDescent="0.2">
      <c r="A290" s="49">
        <f>IF(P290=0,0,IF(COUNTBLANK(P290)=1,0,COUNTA($P$14:P290)))</f>
        <v>0</v>
      </c>
      <c r="B290" s="21">
        <f>IF($C$4="Neattiecināmās izmaksas",IF('10a+c+n'!$Q290="N",'10a+c+n'!B290,0))</f>
        <v>0</v>
      </c>
      <c r="C290" s="21">
        <f>IF($C$4="Neattiecināmās izmaksas",IF('10a+c+n'!$Q290="N",'10a+c+n'!C290,0))</f>
        <v>0</v>
      </c>
      <c r="D290" s="21">
        <f>IF($C$4="Neattiecināmās izmaksas",IF('10a+c+n'!$Q290="N",'10a+c+n'!D290,0))</f>
        <v>0</v>
      </c>
      <c r="E290" s="42"/>
      <c r="F290" s="64"/>
      <c r="G290" s="121"/>
      <c r="H290" s="121">
        <f>IF($C$4="Neattiecināmās izmaksas",IF('10a+c+n'!$Q290="N",'10a+c+n'!H290,0))</f>
        <v>0</v>
      </c>
      <c r="I290" s="121"/>
      <c r="J290" s="121"/>
      <c r="K290" s="122">
        <f>IF($C$4="Neattiecināmās izmaksas",IF('10a+c+n'!$Q290="N",'10a+c+n'!K290,0))</f>
        <v>0</v>
      </c>
      <c r="L290" s="83">
        <f>IF($C$4="Neattiecināmās izmaksas",IF('10a+c+n'!$Q290="N",'10a+c+n'!L290,0))</f>
        <v>0</v>
      </c>
      <c r="M290" s="121">
        <f>IF($C$4="Neattiecināmās izmaksas",IF('10a+c+n'!$Q290="N",'10a+c+n'!M290,0))</f>
        <v>0</v>
      </c>
      <c r="N290" s="121">
        <f>IF($C$4="Neattiecināmās izmaksas",IF('10a+c+n'!$Q290="N",'10a+c+n'!N290,0))</f>
        <v>0</v>
      </c>
      <c r="O290" s="121">
        <f>IF($C$4="Neattiecināmās izmaksas",IF('10a+c+n'!$Q290="N",'10a+c+n'!O290,0))</f>
        <v>0</v>
      </c>
      <c r="P290" s="122">
        <f>IF($C$4="Neattiecināmās izmaksas",IF('10a+c+n'!$Q290="N",'10a+c+n'!P290,0))</f>
        <v>0</v>
      </c>
    </row>
    <row r="291" spans="1:16" x14ac:dyDescent="0.2">
      <c r="A291" s="49">
        <f>IF(P291=0,0,IF(COUNTBLANK(P291)=1,0,COUNTA($P$14:P291)))</f>
        <v>0</v>
      </c>
      <c r="B291" s="21">
        <f>IF($C$4="Neattiecināmās izmaksas",IF('10a+c+n'!$Q291="N",'10a+c+n'!B291,0))</f>
        <v>0</v>
      </c>
      <c r="C291" s="21">
        <f>IF($C$4="Neattiecināmās izmaksas",IF('10a+c+n'!$Q291="N",'10a+c+n'!C291,0))</f>
        <v>0</v>
      </c>
      <c r="D291" s="21">
        <f>IF($C$4="Neattiecināmās izmaksas",IF('10a+c+n'!$Q291="N",'10a+c+n'!D291,0))</f>
        <v>0</v>
      </c>
      <c r="E291" s="42"/>
      <c r="F291" s="64"/>
      <c r="G291" s="121"/>
      <c r="H291" s="121">
        <f>IF($C$4="Neattiecināmās izmaksas",IF('10a+c+n'!$Q291="N",'10a+c+n'!H291,0))</f>
        <v>0</v>
      </c>
      <c r="I291" s="121"/>
      <c r="J291" s="121"/>
      <c r="K291" s="122">
        <f>IF($C$4="Neattiecināmās izmaksas",IF('10a+c+n'!$Q291="N",'10a+c+n'!K291,0))</f>
        <v>0</v>
      </c>
      <c r="L291" s="83">
        <f>IF($C$4="Neattiecināmās izmaksas",IF('10a+c+n'!$Q291="N",'10a+c+n'!L291,0))</f>
        <v>0</v>
      </c>
      <c r="M291" s="121">
        <f>IF($C$4="Neattiecināmās izmaksas",IF('10a+c+n'!$Q291="N",'10a+c+n'!M291,0))</f>
        <v>0</v>
      </c>
      <c r="N291" s="121">
        <f>IF($C$4="Neattiecināmās izmaksas",IF('10a+c+n'!$Q291="N",'10a+c+n'!N291,0))</f>
        <v>0</v>
      </c>
      <c r="O291" s="121">
        <f>IF($C$4="Neattiecināmās izmaksas",IF('10a+c+n'!$Q291="N",'10a+c+n'!O291,0))</f>
        <v>0</v>
      </c>
      <c r="P291" s="122">
        <f>IF($C$4="Neattiecināmās izmaksas",IF('10a+c+n'!$Q291="N",'10a+c+n'!P291,0))</f>
        <v>0</v>
      </c>
    </row>
    <row r="292" spans="1:16" x14ac:dyDescent="0.2">
      <c r="A292" s="49">
        <f>IF(P292=0,0,IF(COUNTBLANK(P292)=1,0,COUNTA($P$14:P292)))</f>
        <v>0</v>
      </c>
      <c r="B292" s="21">
        <f>IF($C$4="Neattiecināmās izmaksas",IF('10a+c+n'!$Q292="N",'10a+c+n'!B292,0))</f>
        <v>0</v>
      </c>
      <c r="C292" s="21">
        <f>IF($C$4="Neattiecināmās izmaksas",IF('10a+c+n'!$Q292="N",'10a+c+n'!C292,0))</f>
        <v>0</v>
      </c>
      <c r="D292" s="21">
        <f>IF($C$4="Neattiecināmās izmaksas",IF('10a+c+n'!$Q292="N",'10a+c+n'!D292,0))</f>
        <v>0</v>
      </c>
      <c r="E292" s="42"/>
      <c r="F292" s="64"/>
      <c r="G292" s="121"/>
      <c r="H292" s="121">
        <f>IF($C$4="Neattiecināmās izmaksas",IF('10a+c+n'!$Q292="N",'10a+c+n'!H292,0))</f>
        <v>0</v>
      </c>
      <c r="I292" s="121"/>
      <c r="J292" s="121"/>
      <c r="K292" s="122">
        <f>IF($C$4="Neattiecināmās izmaksas",IF('10a+c+n'!$Q292="N",'10a+c+n'!K292,0))</f>
        <v>0</v>
      </c>
      <c r="L292" s="83">
        <f>IF($C$4="Neattiecināmās izmaksas",IF('10a+c+n'!$Q292="N",'10a+c+n'!L292,0))</f>
        <v>0</v>
      </c>
      <c r="M292" s="121">
        <f>IF($C$4="Neattiecināmās izmaksas",IF('10a+c+n'!$Q292="N",'10a+c+n'!M292,0))</f>
        <v>0</v>
      </c>
      <c r="N292" s="121">
        <f>IF($C$4="Neattiecināmās izmaksas",IF('10a+c+n'!$Q292="N",'10a+c+n'!N292,0))</f>
        <v>0</v>
      </c>
      <c r="O292" s="121">
        <f>IF($C$4="Neattiecināmās izmaksas",IF('10a+c+n'!$Q292="N",'10a+c+n'!O292,0))</f>
        <v>0</v>
      </c>
      <c r="P292" s="122">
        <f>IF($C$4="Neattiecināmās izmaksas",IF('10a+c+n'!$Q292="N",'10a+c+n'!P292,0))</f>
        <v>0</v>
      </c>
    </row>
    <row r="293" spans="1:16" x14ac:dyDescent="0.2">
      <c r="A293" s="49">
        <f>IF(P293=0,0,IF(COUNTBLANK(P293)=1,0,COUNTA($P$14:P293)))</f>
        <v>0</v>
      </c>
      <c r="B293" s="21">
        <f>IF($C$4="Neattiecināmās izmaksas",IF('10a+c+n'!$Q293="N",'10a+c+n'!B293,0))</f>
        <v>0</v>
      </c>
      <c r="C293" s="21">
        <f>IF($C$4="Neattiecināmās izmaksas",IF('10a+c+n'!$Q293="N",'10a+c+n'!C293,0))</f>
        <v>0</v>
      </c>
      <c r="D293" s="21">
        <f>IF($C$4="Neattiecināmās izmaksas",IF('10a+c+n'!$Q293="N",'10a+c+n'!D293,0))</f>
        <v>0</v>
      </c>
      <c r="E293" s="42"/>
      <c r="F293" s="64"/>
      <c r="G293" s="121"/>
      <c r="H293" s="121">
        <f>IF($C$4="Neattiecināmās izmaksas",IF('10a+c+n'!$Q293="N",'10a+c+n'!H293,0))</f>
        <v>0</v>
      </c>
      <c r="I293" s="121"/>
      <c r="J293" s="121"/>
      <c r="K293" s="122">
        <f>IF($C$4="Neattiecināmās izmaksas",IF('10a+c+n'!$Q293="N",'10a+c+n'!K293,0))</f>
        <v>0</v>
      </c>
      <c r="L293" s="83">
        <f>IF($C$4="Neattiecināmās izmaksas",IF('10a+c+n'!$Q293="N",'10a+c+n'!L293,0))</f>
        <v>0</v>
      </c>
      <c r="M293" s="121">
        <f>IF($C$4="Neattiecināmās izmaksas",IF('10a+c+n'!$Q293="N",'10a+c+n'!M293,0))</f>
        <v>0</v>
      </c>
      <c r="N293" s="121">
        <f>IF($C$4="Neattiecināmās izmaksas",IF('10a+c+n'!$Q293="N",'10a+c+n'!N293,0))</f>
        <v>0</v>
      </c>
      <c r="O293" s="121">
        <f>IF($C$4="Neattiecināmās izmaksas",IF('10a+c+n'!$Q293="N",'10a+c+n'!O293,0))</f>
        <v>0</v>
      </c>
      <c r="P293" s="122">
        <f>IF($C$4="Neattiecināmās izmaksas",IF('10a+c+n'!$Q293="N",'10a+c+n'!P293,0))</f>
        <v>0</v>
      </c>
    </row>
    <row r="294" spans="1:16" x14ac:dyDescent="0.2">
      <c r="A294" s="49">
        <f>IF(P294=0,0,IF(COUNTBLANK(P294)=1,0,COUNTA($P$14:P294)))</f>
        <v>0</v>
      </c>
      <c r="B294" s="21">
        <f>IF($C$4="Neattiecināmās izmaksas",IF('10a+c+n'!$Q294="N",'10a+c+n'!B294,0))</f>
        <v>0</v>
      </c>
      <c r="C294" s="21">
        <f>IF($C$4="Neattiecināmās izmaksas",IF('10a+c+n'!$Q294="N",'10a+c+n'!C294,0))</f>
        <v>0</v>
      </c>
      <c r="D294" s="21">
        <f>IF($C$4="Neattiecināmās izmaksas",IF('10a+c+n'!$Q294="N",'10a+c+n'!D294,0))</f>
        <v>0</v>
      </c>
      <c r="E294" s="42"/>
      <c r="F294" s="64"/>
      <c r="G294" s="121"/>
      <c r="H294" s="121">
        <f>IF($C$4="Neattiecināmās izmaksas",IF('10a+c+n'!$Q294="N",'10a+c+n'!H294,0))</f>
        <v>0</v>
      </c>
      <c r="I294" s="121"/>
      <c r="J294" s="121"/>
      <c r="K294" s="122">
        <f>IF($C$4="Neattiecināmās izmaksas",IF('10a+c+n'!$Q294="N",'10a+c+n'!K294,0))</f>
        <v>0</v>
      </c>
      <c r="L294" s="83">
        <f>IF($C$4="Neattiecināmās izmaksas",IF('10a+c+n'!$Q294="N",'10a+c+n'!L294,0))</f>
        <v>0</v>
      </c>
      <c r="M294" s="121">
        <f>IF($C$4="Neattiecināmās izmaksas",IF('10a+c+n'!$Q294="N",'10a+c+n'!M294,0))</f>
        <v>0</v>
      </c>
      <c r="N294" s="121">
        <f>IF($C$4="Neattiecināmās izmaksas",IF('10a+c+n'!$Q294="N",'10a+c+n'!N294,0))</f>
        <v>0</v>
      </c>
      <c r="O294" s="121">
        <f>IF($C$4="Neattiecināmās izmaksas",IF('10a+c+n'!$Q294="N",'10a+c+n'!O294,0))</f>
        <v>0</v>
      </c>
      <c r="P294" s="122">
        <f>IF($C$4="Neattiecināmās izmaksas",IF('10a+c+n'!$Q294="N",'10a+c+n'!P294,0))</f>
        <v>0</v>
      </c>
    </row>
    <row r="295" spans="1:16" x14ac:dyDescent="0.2">
      <c r="A295" s="49">
        <f>IF(P295=0,0,IF(COUNTBLANK(P295)=1,0,COUNTA($P$14:P295)))</f>
        <v>0</v>
      </c>
      <c r="B295" s="21">
        <f>IF($C$4="Neattiecināmās izmaksas",IF('10a+c+n'!$Q295="N",'10a+c+n'!B295,0))</f>
        <v>0</v>
      </c>
      <c r="C295" s="21">
        <f>IF($C$4="Neattiecināmās izmaksas",IF('10a+c+n'!$Q295="N",'10a+c+n'!C295,0))</f>
        <v>0</v>
      </c>
      <c r="D295" s="21">
        <f>IF($C$4="Neattiecināmās izmaksas",IF('10a+c+n'!$Q295="N",'10a+c+n'!D295,0))</f>
        <v>0</v>
      </c>
      <c r="E295" s="42"/>
      <c r="F295" s="64"/>
      <c r="G295" s="121"/>
      <c r="H295" s="121">
        <f>IF($C$4="Neattiecināmās izmaksas",IF('10a+c+n'!$Q295="N",'10a+c+n'!H295,0))</f>
        <v>0</v>
      </c>
      <c r="I295" s="121"/>
      <c r="J295" s="121"/>
      <c r="K295" s="122">
        <f>IF($C$4="Neattiecināmās izmaksas",IF('10a+c+n'!$Q295="N",'10a+c+n'!K295,0))</f>
        <v>0</v>
      </c>
      <c r="L295" s="83">
        <f>IF($C$4="Neattiecināmās izmaksas",IF('10a+c+n'!$Q295="N",'10a+c+n'!L295,0))</f>
        <v>0</v>
      </c>
      <c r="M295" s="121">
        <f>IF($C$4="Neattiecināmās izmaksas",IF('10a+c+n'!$Q295="N",'10a+c+n'!M295,0))</f>
        <v>0</v>
      </c>
      <c r="N295" s="121">
        <f>IF($C$4="Neattiecināmās izmaksas",IF('10a+c+n'!$Q295="N",'10a+c+n'!N295,0))</f>
        <v>0</v>
      </c>
      <c r="O295" s="121">
        <f>IF($C$4="Neattiecināmās izmaksas",IF('10a+c+n'!$Q295="N",'10a+c+n'!O295,0))</f>
        <v>0</v>
      </c>
      <c r="P295" s="122">
        <f>IF($C$4="Neattiecināmās izmaksas",IF('10a+c+n'!$Q295="N",'10a+c+n'!P295,0))</f>
        <v>0</v>
      </c>
    </row>
    <row r="296" spans="1:16" x14ac:dyDescent="0.2">
      <c r="A296" s="49">
        <f>IF(P296=0,0,IF(COUNTBLANK(P296)=1,0,COUNTA($P$14:P296)))</f>
        <v>0</v>
      </c>
      <c r="B296" s="21">
        <f>IF($C$4="Neattiecināmās izmaksas",IF('10a+c+n'!$Q296="N",'10a+c+n'!B296,0))</f>
        <v>0</v>
      </c>
      <c r="C296" s="21">
        <f>IF($C$4="Neattiecināmās izmaksas",IF('10a+c+n'!$Q296="N",'10a+c+n'!C296,0))</f>
        <v>0</v>
      </c>
      <c r="D296" s="21">
        <f>IF($C$4="Neattiecināmās izmaksas",IF('10a+c+n'!$Q296="N",'10a+c+n'!D296,0))</f>
        <v>0</v>
      </c>
      <c r="E296" s="42"/>
      <c r="F296" s="64"/>
      <c r="G296" s="121"/>
      <c r="H296" s="121">
        <f>IF($C$4="Neattiecināmās izmaksas",IF('10a+c+n'!$Q296="N",'10a+c+n'!H296,0))</f>
        <v>0</v>
      </c>
      <c r="I296" s="121"/>
      <c r="J296" s="121"/>
      <c r="K296" s="122">
        <f>IF($C$4="Neattiecināmās izmaksas",IF('10a+c+n'!$Q296="N",'10a+c+n'!K296,0))</f>
        <v>0</v>
      </c>
      <c r="L296" s="83">
        <f>IF($C$4="Neattiecināmās izmaksas",IF('10a+c+n'!$Q296="N",'10a+c+n'!L296,0))</f>
        <v>0</v>
      </c>
      <c r="M296" s="121">
        <f>IF($C$4="Neattiecināmās izmaksas",IF('10a+c+n'!$Q296="N",'10a+c+n'!M296,0))</f>
        <v>0</v>
      </c>
      <c r="N296" s="121">
        <f>IF($C$4="Neattiecināmās izmaksas",IF('10a+c+n'!$Q296="N",'10a+c+n'!N296,0))</f>
        <v>0</v>
      </c>
      <c r="O296" s="121">
        <f>IF($C$4="Neattiecināmās izmaksas",IF('10a+c+n'!$Q296="N",'10a+c+n'!O296,0))</f>
        <v>0</v>
      </c>
      <c r="P296" s="122">
        <f>IF($C$4="Neattiecināmās izmaksas",IF('10a+c+n'!$Q296="N",'10a+c+n'!P296,0))</f>
        <v>0</v>
      </c>
    </row>
    <row r="297" spans="1:16" x14ac:dyDescent="0.2">
      <c r="A297" s="49">
        <f>IF(P297=0,0,IF(COUNTBLANK(P297)=1,0,COUNTA($P$14:P297)))</f>
        <v>0</v>
      </c>
      <c r="B297" s="21">
        <f>IF($C$4="Neattiecināmās izmaksas",IF('10a+c+n'!$Q297="N",'10a+c+n'!B297,0))</f>
        <v>0</v>
      </c>
      <c r="C297" s="21">
        <f>IF($C$4="Neattiecināmās izmaksas",IF('10a+c+n'!$Q297="N",'10a+c+n'!C297,0))</f>
        <v>0</v>
      </c>
      <c r="D297" s="21">
        <f>IF($C$4="Neattiecināmās izmaksas",IF('10a+c+n'!$Q297="N",'10a+c+n'!D297,0))</f>
        <v>0</v>
      </c>
      <c r="E297" s="42"/>
      <c r="F297" s="64"/>
      <c r="G297" s="121"/>
      <c r="H297" s="121">
        <f>IF($C$4="Neattiecināmās izmaksas",IF('10a+c+n'!$Q297="N",'10a+c+n'!H297,0))</f>
        <v>0</v>
      </c>
      <c r="I297" s="121"/>
      <c r="J297" s="121"/>
      <c r="K297" s="122">
        <f>IF($C$4="Neattiecināmās izmaksas",IF('10a+c+n'!$Q297="N",'10a+c+n'!K297,0))</f>
        <v>0</v>
      </c>
      <c r="L297" s="83">
        <f>IF($C$4="Neattiecināmās izmaksas",IF('10a+c+n'!$Q297="N",'10a+c+n'!L297,0))</f>
        <v>0</v>
      </c>
      <c r="M297" s="121">
        <f>IF($C$4="Neattiecināmās izmaksas",IF('10a+c+n'!$Q297="N",'10a+c+n'!M297,0))</f>
        <v>0</v>
      </c>
      <c r="N297" s="121">
        <f>IF($C$4="Neattiecināmās izmaksas",IF('10a+c+n'!$Q297="N",'10a+c+n'!N297,0))</f>
        <v>0</v>
      </c>
      <c r="O297" s="121">
        <f>IF($C$4="Neattiecināmās izmaksas",IF('10a+c+n'!$Q297="N",'10a+c+n'!O297,0))</f>
        <v>0</v>
      </c>
      <c r="P297" s="122">
        <f>IF($C$4="Neattiecināmās izmaksas",IF('10a+c+n'!$Q297="N",'10a+c+n'!P297,0))</f>
        <v>0</v>
      </c>
    </row>
    <row r="298" spans="1:16" x14ac:dyDescent="0.2">
      <c r="A298" s="49">
        <f>IF(P298=0,0,IF(COUNTBLANK(P298)=1,0,COUNTA($P$14:P298)))</f>
        <v>0</v>
      </c>
      <c r="B298" s="21">
        <f>IF($C$4="Neattiecināmās izmaksas",IF('10a+c+n'!$Q298="N",'10a+c+n'!B298,0))</f>
        <v>0</v>
      </c>
      <c r="C298" s="21">
        <f>IF($C$4="Neattiecināmās izmaksas",IF('10a+c+n'!$Q298="N",'10a+c+n'!C298,0))</f>
        <v>0</v>
      </c>
      <c r="D298" s="21">
        <f>IF($C$4="Neattiecināmās izmaksas",IF('10a+c+n'!$Q298="N",'10a+c+n'!D298,0))</f>
        <v>0</v>
      </c>
      <c r="E298" s="42"/>
      <c r="F298" s="64"/>
      <c r="G298" s="121"/>
      <c r="H298" s="121">
        <f>IF($C$4="Neattiecināmās izmaksas",IF('10a+c+n'!$Q298="N",'10a+c+n'!H298,0))</f>
        <v>0</v>
      </c>
      <c r="I298" s="121"/>
      <c r="J298" s="121"/>
      <c r="K298" s="122">
        <f>IF($C$4="Neattiecināmās izmaksas",IF('10a+c+n'!$Q298="N",'10a+c+n'!K298,0))</f>
        <v>0</v>
      </c>
      <c r="L298" s="83">
        <f>IF($C$4="Neattiecināmās izmaksas",IF('10a+c+n'!$Q298="N",'10a+c+n'!L298,0))</f>
        <v>0</v>
      </c>
      <c r="M298" s="121">
        <f>IF($C$4="Neattiecināmās izmaksas",IF('10a+c+n'!$Q298="N",'10a+c+n'!M298,0))</f>
        <v>0</v>
      </c>
      <c r="N298" s="121">
        <f>IF($C$4="Neattiecināmās izmaksas",IF('10a+c+n'!$Q298="N",'10a+c+n'!N298,0))</f>
        <v>0</v>
      </c>
      <c r="O298" s="121">
        <f>IF($C$4="Neattiecināmās izmaksas",IF('10a+c+n'!$Q298="N",'10a+c+n'!O298,0))</f>
        <v>0</v>
      </c>
      <c r="P298" s="122">
        <f>IF($C$4="Neattiecināmās izmaksas",IF('10a+c+n'!$Q298="N",'10a+c+n'!P298,0))</f>
        <v>0</v>
      </c>
    </row>
    <row r="299" spans="1:16" x14ac:dyDescent="0.2">
      <c r="A299" s="49">
        <f>IF(P299=0,0,IF(COUNTBLANK(P299)=1,0,COUNTA($P$14:P299)))</f>
        <v>0</v>
      </c>
      <c r="B299" s="21">
        <f>IF($C$4="Neattiecināmās izmaksas",IF('10a+c+n'!$Q299="N",'10a+c+n'!B299,0))</f>
        <v>0</v>
      </c>
      <c r="C299" s="21">
        <f>IF($C$4="Neattiecināmās izmaksas",IF('10a+c+n'!$Q299="N",'10a+c+n'!C299,0))</f>
        <v>0</v>
      </c>
      <c r="D299" s="21">
        <f>IF($C$4="Neattiecināmās izmaksas",IF('10a+c+n'!$Q299="N",'10a+c+n'!D299,0))</f>
        <v>0</v>
      </c>
      <c r="E299" s="42"/>
      <c r="F299" s="64"/>
      <c r="G299" s="121"/>
      <c r="H299" s="121">
        <f>IF($C$4="Neattiecināmās izmaksas",IF('10a+c+n'!$Q299="N",'10a+c+n'!H299,0))</f>
        <v>0</v>
      </c>
      <c r="I299" s="121"/>
      <c r="J299" s="121"/>
      <c r="K299" s="122">
        <f>IF($C$4="Neattiecināmās izmaksas",IF('10a+c+n'!$Q299="N",'10a+c+n'!K299,0))</f>
        <v>0</v>
      </c>
      <c r="L299" s="83">
        <f>IF($C$4="Neattiecināmās izmaksas",IF('10a+c+n'!$Q299="N",'10a+c+n'!L299,0))</f>
        <v>0</v>
      </c>
      <c r="M299" s="121">
        <f>IF($C$4="Neattiecināmās izmaksas",IF('10a+c+n'!$Q299="N",'10a+c+n'!M299,0))</f>
        <v>0</v>
      </c>
      <c r="N299" s="121">
        <f>IF($C$4="Neattiecināmās izmaksas",IF('10a+c+n'!$Q299="N",'10a+c+n'!N299,0))</f>
        <v>0</v>
      </c>
      <c r="O299" s="121">
        <f>IF($C$4="Neattiecināmās izmaksas",IF('10a+c+n'!$Q299="N",'10a+c+n'!O299,0))</f>
        <v>0</v>
      </c>
      <c r="P299" s="122">
        <f>IF($C$4="Neattiecināmās izmaksas",IF('10a+c+n'!$Q299="N",'10a+c+n'!P299,0))</f>
        <v>0</v>
      </c>
    </row>
    <row r="300" spans="1:16" x14ac:dyDescent="0.2">
      <c r="A300" s="49">
        <f>IF(P300=0,0,IF(COUNTBLANK(P300)=1,0,COUNTA($P$14:P300)))</f>
        <v>0</v>
      </c>
      <c r="B300" s="21">
        <f>IF($C$4="Neattiecināmās izmaksas",IF('10a+c+n'!$Q300="N",'10a+c+n'!B300,0))</f>
        <v>0</v>
      </c>
      <c r="C300" s="21">
        <f>IF($C$4="Neattiecināmās izmaksas",IF('10a+c+n'!$Q300="N",'10a+c+n'!C300,0))</f>
        <v>0</v>
      </c>
      <c r="D300" s="21">
        <f>IF($C$4="Neattiecināmās izmaksas",IF('10a+c+n'!$Q300="N",'10a+c+n'!D300,0))</f>
        <v>0</v>
      </c>
      <c r="E300" s="42"/>
      <c r="F300" s="64"/>
      <c r="G300" s="121"/>
      <c r="H300" s="121">
        <f>IF($C$4="Neattiecināmās izmaksas",IF('10a+c+n'!$Q300="N",'10a+c+n'!H300,0))</f>
        <v>0</v>
      </c>
      <c r="I300" s="121"/>
      <c r="J300" s="121"/>
      <c r="K300" s="122">
        <f>IF($C$4="Neattiecināmās izmaksas",IF('10a+c+n'!$Q300="N",'10a+c+n'!K300,0))</f>
        <v>0</v>
      </c>
      <c r="L300" s="83">
        <f>IF($C$4="Neattiecināmās izmaksas",IF('10a+c+n'!$Q300="N",'10a+c+n'!L300,0))</f>
        <v>0</v>
      </c>
      <c r="M300" s="121">
        <f>IF($C$4="Neattiecināmās izmaksas",IF('10a+c+n'!$Q300="N",'10a+c+n'!M300,0))</f>
        <v>0</v>
      </c>
      <c r="N300" s="121">
        <f>IF($C$4="Neattiecināmās izmaksas",IF('10a+c+n'!$Q300="N",'10a+c+n'!N300,0))</f>
        <v>0</v>
      </c>
      <c r="O300" s="121">
        <f>IF($C$4="Neattiecināmās izmaksas",IF('10a+c+n'!$Q300="N",'10a+c+n'!O300,0))</f>
        <v>0</v>
      </c>
      <c r="P300" s="122">
        <f>IF($C$4="Neattiecināmās izmaksas",IF('10a+c+n'!$Q300="N",'10a+c+n'!P300,0))</f>
        <v>0</v>
      </c>
    </row>
    <row r="301" spans="1:16" x14ac:dyDescent="0.2">
      <c r="A301" s="49">
        <f>IF(P301=0,0,IF(COUNTBLANK(P301)=1,0,COUNTA($P$14:P301)))</f>
        <v>0</v>
      </c>
      <c r="B301" s="21">
        <f>IF($C$4="Neattiecināmās izmaksas",IF('10a+c+n'!$Q301="N",'10a+c+n'!B301,0))</f>
        <v>0</v>
      </c>
      <c r="C301" s="21">
        <f>IF($C$4="Neattiecināmās izmaksas",IF('10a+c+n'!$Q301="N",'10a+c+n'!C301,0))</f>
        <v>0</v>
      </c>
      <c r="D301" s="21">
        <f>IF($C$4="Neattiecināmās izmaksas",IF('10a+c+n'!$Q301="N",'10a+c+n'!D301,0))</f>
        <v>0</v>
      </c>
      <c r="E301" s="42"/>
      <c r="F301" s="64"/>
      <c r="G301" s="121"/>
      <c r="H301" s="121">
        <f>IF($C$4="Neattiecināmās izmaksas",IF('10a+c+n'!$Q301="N",'10a+c+n'!H301,0))</f>
        <v>0</v>
      </c>
      <c r="I301" s="121"/>
      <c r="J301" s="121"/>
      <c r="K301" s="122">
        <f>IF($C$4="Neattiecināmās izmaksas",IF('10a+c+n'!$Q301="N",'10a+c+n'!K301,0))</f>
        <v>0</v>
      </c>
      <c r="L301" s="83">
        <f>IF($C$4="Neattiecināmās izmaksas",IF('10a+c+n'!$Q301="N",'10a+c+n'!L301,0))</f>
        <v>0</v>
      </c>
      <c r="M301" s="121">
        <f>IF($C$4="Neattiecināmās izmaksas",IF('10a+c+n'!$Q301="N",'10a+c+n'!M301,0))</f>
        <v>0</v>
      </c>
      <c r="N301" s="121">
        <f>IF($C$4="Neattiecināmās izmaksas",IF('10a+c+n'!$Q301="N",'10a+c+n'!N301,0))</f>
        <v>0</v>
      </c>
      <c r="O301" s="121">
        <f>IF($C$4="Neattiecināmās izmaksas",IF('10a+c+n'!$Q301="N",'10a+c+n'!O301,0))</f>
        <v>0</v>
      </c>
      <c r="P301" s="122">
        <f>IF($C$4="Neattiecināmās izmaksas",IF('10a+c+n'!$Q301="N",'10a+c+n'!P301,0))</f>
        <v>0</v>
      </c>
    </row>
    <row r="302" spans="1:16" x14ac:dyDescent="0.2">
      <c r="A302" s="49">
        <f>IF(P302=0,0,IF(COUNTBLANK(P302)=1,0,COUNTA($P$14:P302)))</f>
        <v>0</v>
      </c>
      <c r="B302" s="21">
        <f>IF($C$4="Neattiecināmās izmaksas",IF('10a+c+n'!$Q302="N",'10a+c+n'!B302,0))</f>
        <v>0</v>
      </c>
      <c r="C302" s="21">
        <f>IF($C$4="Neattiecināmās izmaksas",IF('10a+c+n'!$Q302="N",'10a+c+n'!C302,0))</f>
        <v>0</v>
      </c>
      <c r="D302" s="21">
        <f>IF($C$4="Neattiecināmās izmaksas",IF('10a+c+n'!$Q302="N",'10a+c+n'!D302,0))</f>
        <v>0</v>
      </c>
      <c r="E302" s="42"/>
      <c r="F302" s="64"/>
      <c r="G302" s="121"/>
      <c r="H302" s="121">
        <f>IF($C$4="Neattiecināmās izmaksas",IF('10a+c+n'!$Q302="N",'10a+c+n'!H302,0))</f>
        <v>0</v>
      </c>
      <c r="I302" s="121"/>
      <c r="J302" s="121"/>
      <c r="K302" s="122">
        <f>IF($C$4="Neattiecināmās izmaksas",IF('10a+c+n'!$Q302="N",'10a+c+n'!K302,0))</f>
        <v>0</v>
      </c>
      <c r="L302" s="83">
        <f>IF($C$4="Neattiecināmās izmaksas",IF('10a+c+n'!$Q302="N",'10a+c+n'!L302,0))</f>
        <v>0</v>
      </c>
      <c r="M302" s="121">
        <f>IF($C$4="Neattiecināmās izmaksas",IF('10a+c+n'!$Q302="N",'10a+c+n'!M302,0))</f>
        <v>0</v>
      </c>
      <c r="N302" s="121">
        <f>IF($C$4="Neattiecināmās izmaksas",IF('10a+c+n'!$Q302="N",'10a+c+n'!N302,0))</f>
        <v>0</v>
      </c>
      <c r="O302" s="121">
        <f>IF($C$4="Neattiecināmās izmaksas",IF('10a+c+n'!$Q302="N",'10a+c+n'!O302,0))</f>
        <v>0</v>
      </c>
      <c r="P302" s="122">
        <f>IF($C$4="Neattiecināmās izmaksas",IF('10a+c+n'!$Q302="N",'10a+c+n'!P302,0))</f>
        <v>0</v>
      </c>
    </row>
    <row r="303" spans="1:16" x14ac:dyDescent="0.2">
      <c r="A303" s="49">
        <f>IF(P303=0,0,IF(COUNTBLANK(P303)=1,0,COUNTA($P$14:P303)))</f>
        <v>0</v>
      </c>
      <c r="B303" s="21">
        <f>IF($C$4="Neattiecināmās izmaksas",IF('10a+c+n'!$Q303="N",'10a+c+n'!B303,0))</f>
        <v>0</v>
      </c>
      <c r="C303" s="21">
        <f>IF($C$4="Neattiecināmās izmaksas",IF('10a+c+n'!$Q303="N",'10a+c+n'!C303,0))</f>
        <v>0</v>
      </c>
      <c r="D303" s="21">
        <f>IF($C$4="Neattiecināmās izmaksas",IF('10a+c+n'!$Q303="N",'10a+c+n'!D303,0))</f>
        <v>0</v>
      </c>
      <c r="E303" s="42"/>
      <c r="F303" s="64"/>
      <c r="G303" s="121"/>
      <c r="H303" s="121">
        <f>IF($C$4="Neattiecināmās izmaksas",IF('10a+c+n'!$Q303="N",'10a+c+n'!H303,0))</f>
        <v>0</v>
      </c>
      <c r="I303" s="121"/>
      <c r="J303" s="121"/>
      <c r="K303" s="122">
        <f>IF($C$4="Neattiecināmās izmaksas",IF('10a+c+n'!$Q303="N",'10a+c+n'!K303,0))</f>
        <v>0</v>
      </c>
      <c r="L303" s="83">
        <f>IF($C$4="Neattiecināmās izmaksas",IF('10a+c+n'!$Q303="N",'10a+c+n'!L303,0))</f>
        <v>0</v>
      </c>
      <c r="M303" s="121">
        <f>IF($C$4="Neattiecināmās izmaksas",IF('10a+c+n'!$Q303="N",'10a+c+n'!M303,0))</f>
        <v>0</v>
      </c>
      <c r="N303" s="121">
        <f>IF($C$4="Neattiecināmās izmaksas",IF('10a+c+n'!$Q303="N",'10a+c+n'!N303,0))</f>
        <v>0</v>
      </c>
      <c r="O303" s="121">
        <f>IF($C$4="Neattiecināmās izmaksas",IF('10a+c+n'!$Q303="N",'10a+c+n'!O303,0))</f>
        <v>0</v>
      </c>
      <c r="P303" s="122">
        <f>IF($C$4="Neattiecināmās izmaksas",IF('10a+c+n'!$Q303="N",'10a+c+n'!P303,0))</f>
        <v>0</v>
      </c>
    </row>
    <row r="304" spans="1:16" x14ac:dyDescent="0.2">
      <c r="A304" s="49">
        <f>IF(P304=0,0,IF(COUNTBLANK(P304)=1,0,COUNTA($P$14:P304)))</f>
        <v>0</v>
      </c>
      <c r="B304" s="21">
        <f>IF($C$4="Neattiecināmās izmaksas",IF('10a+c+n'!$Q304="N",'10a+c+n'!B304,0))</f>
        <v>0</v>
      </c>
      <c r="C304" s="21">
        <f>IF($C$4="Neattiecināmās izmaksas",IF('10a+c+n'!$Q304="N",'10a+c+n'!C304,0))</f>
        <v>0</v>
      </c>
      <c r="D304" s="21">
        <f>IF($C$4="Neattiecināmās izmaksas",IF('10a+c+n'!$Q304="N",'10a+c+n'!D304,0))</f>
        <v>0</v>
      </c>
      <c r="E304" s="42"/>
      <c r="F304" s="64"/>
      <c r="G304" s="121"/>
      <c r="H304" s="121">
        <f>IF($C$4="Neattiecināmās izmaksas",IF('10a+c+n'!$Q304="N",'10a+c+n'!H304,0))</f>
        <v>0</v>
      </c>
      <c r="I304" s="121"/>
      <c r="J304" s="121"/>
      <c r="K304" s="122">
        <f>IF($C$4="Neattiecināmās izmaksas",IF('10a+c+n'!$Q304="N",'10a+c+n'!K304,0))</f>
        <v>0</v>
      </c>
      <c r="L304" s="83">
        <f>IF($C$4="Neattiecināmās izmaksas",IF('10a+c+n'!$Q304="N",'10a+c+n'!L304,0))</f>
        <v>0</v>
      </c>
      <c r="M304" s="121">
        <f>IF($C$4="Neattiecināmās izmaksas",IF('10a+c+n'!$Q304="N",'10a+c+n'!M304,0))</f>
        <v>0</v>
      </c>
      <c r="N304" s="121">
        <f>IF($C$4="Neattiecināmās izmaksas",IF('10a+c+n'!$Q304="N",'10a+c+n'!N304,0))</f>
        <v>0</v>
      </c>
      <c r="O304" s="121">
        <f>IF($C$4="Neattiecināmās izmaksas",IF('10a+c+n'!$Q304="N",'10a+c+n'!O304,0))</f>
        <v>0</v>
      </c>
      <c r="P304" s="122">
        <f>IF($C$4="Neattiecināmās izmaksas",IF('10a+c+n'!$Q304="N",'10a+c+n'!P304,0))</f>
        <v>0</v>
      </c>
    </row>
    <row r="305" spans="1:16" x14ac:dyDescent="0.2">
      <c r="A305" s="49">
        <f>IF(P305=0,0,IF(COUNTBLANK(P305)=1,0,COUNTA($P$14:P305)))</f>
        <v>0</v>
      </c>
      <c r="B305" s="21">
        <f>IF($C$4="Neattiecināmās izmaksas",IF('10a+c+n'!$Q305="N",'10a+c+n'!B305,0))</f>
        <v>0</v>
      </c>
      <c r="C305" s="21">
        <f>IF($C$4="Neattiecināmās izmaksas",IF('10a+c+n'!$Q305="N",'10a+c+n'!C305,0))</f>
        <v>0</v>
      </c>
      <c r="D305" s="21">
        <f>IF($C$4="Neattiecināmās izmaksas",IF('10a+c+n'!$Q305="N",'10a+c+n'!D305,0))</f>
        <v>0</v>
      </c>
      <c r="E305" s="42"/>
      <c r="F305" s="64"/>
      <c r="G305" s="121"/>
      <c r="H305" s="121">
        <f>IF($C$4="Neattiecināmās izmaksas",IF('10a+c+n'!$Q305="N",'10a+c+n'!H305,0))</f>
        <v>0</v>
      </c>
      <c r="I305" s="121"/>
      <c r="J305" s="121"/>
      <c r="K305" s="122">
        <f>IF($C$4="Neattiecināmās izmaksas",IF('10a+c+n'!$Q305="N",'10a+c+n'!K305,0))</f>
        <v>0</v>
      </c>
      <c r="L305" s="83">
        <f>IF($C$4="Neattiecināmās izmaksas",IF('10a+c+n'!$Q305="N",'10a+c+n'!L305,0))</f>
        <v>0</v>
      </c>
      <c r="M305" s="121">
        <f>IF($C$4="Neattiecināmās izmaksas",IF('10a+c+n'!$Q305="N",'10a+c+n'!M305,0))</f>
        <v>0</v>
      </c>
      <c r="N305" s="121">
        <f>IF($C$4="Neattiecināmās izmaksas",IF('10a+c+n'!$Q305="N",'10a+c+n'!N305,0))</f>
        <v>0</v>
      </c>
      <c r="O305" s="121">
        <f>IF($C$4="Neattiecināmās izmaksas",IF('10a+c+n'!$Q305="N",'10a+c+n'!O305,0))</f>
        <v>0</v>
      </c>
      <c r="P305" s="122">
        <f>IF($C$4="Neattiecināmās izmaksas",IF('10a+c+n'!$Q305="N",'10a+c+n'!P305,0))</f>
        <v>0</v>
      </c>
    </row>
    <row r="306" spans="1:16" x14ac:dyDescent="0.2">
      <c r="A306" s="49">
        <f>IF(P306=0,0,IF(COUNTBLANK(P306)=1,0,COUNTA($P$14:P306)))</f>
        <v>0</v>
      </c>
      <c r="B306" s="21">
        <f>IF($C$4="Neattiecināmās izmaksas",IF('10a+c+n'!$Q306="N",'10a+c+n'!B306,0))</f>
        <v>0</v>
      </c>
      <c r="C306" s="21">
        <f>IF($C$4="Neattiecināmās izmaksas",IF('10a+c+n'!$Q306="N",'10a+c+n'!C306,0))</f>
        <v>0</v>
      </c>
      <c r="D306" s="21">
        <f>IF($C$4="Neattiecināmās izmaksas",IF('10a+c+n'!$Q306="N",'10a+c+n'!D306,0))</f>
        <v>0</v>
      </c>
      <c r="E306" s="42"/>
      <c r="F306" s="64"/>
      <c r="G306" s="121"/>
      <c r="H306" s="121">
        <f>IF($C$4="Neattiecināmās izmaksas",IF('10a+c+n'!$Q306="N",'10a+c+n'!H306,0))</f>
        <v>0</v>
      </c>
      <c r="I306" s="121"/>
      <c r="J306" s="121"/>
      <c r="K306" s="122">
        <f>IF($C$4="Neattiecināmās izmaksas",IF('10a+c+n'!$Q306="N",'10a+c+n'!K306,0))</f>
        <v>0</v>
      </c>
      <c r="L306" s="83">
        <f>IF($C$4="Neattiecināmās izmaksas",IF('10a+c+n'!$Q306="N",'10a+c+n'!L306,0))</f>
        <v>0</v>
      </c>
      <c r="M306" s="121">
        <f>IF($C$4="Neattiecināmās izmaksas",IF('10a+c+n'!$Q306="N",'10a+c+n'!M306,0))</f>
        <v>0</v>
      </c>
      <c r="N306" s="121">
        <f>IF($C$4="Neattiecināmās izmaksas",IF('10a+c+n'!$Q306="N",'10a+c+n'!N306,0))</f>
        <v>0</v>
      </c>
      <c r="O306" s="121">
        <f>IF($C$4="Neattiecināmās izmaksas",IF('10a+c+n'!$Q306="N",'10a+c+n'!O306,0))</f>
        <v>0</v>
      </c>
      <c r="P306" s="122">
        <f>IF($C$4="Neattiecināmās izmaksas",IF('10a+c+n'!$Q306="N",'10a+c+n'!P306,0))</f>
        <v>0</v>
      </c>
    </row>
    <row r="307" spans="1:16" x14ac:dyDescent="0.2">
      <c r="A307" s="49">
        <f>IF(P307=0,0,IF(COUNTBLANK(P307)=1,0,COUNTA($P$14:P307)))</f>
        <v>0</v>
      </c>
      <c r="B307" s="21">
        <f>IF($C$4="Neattiecināmās izmaksas",IF('10a+c+n'!$Q307="N",'10a+c+n'!B307,0))</f>
        <v>0</v>
      </c>
      <c r="C307" s="21">
        <f>IF($C$4="Neattiecināmās izmaksas",IF('10a+c+n'!$Q307="N",'10a+c+n'!C307,0))</f>
        <v>0</v>
      </c>
      <c r="D307" s="21">
        <f>IF($C$4="Neattiecināmās izmaksas",IF('10a+c+n'!$Q307="N",'10a+c+n'!D307,0))</f>
        <v>0</v>
      </c>
      <c r="E307" s="42"/>
      <c r="F307" s="64"/>
      <c r="G307" s="121"/>
      <c r="H307" s="121">
        <f>IF($C$4="Neattiecināmās izmaksas",IF('10a+c+n'!$Q307="N",'10a+c+n'!H307,0))</f>
        <v>0</v>
      </c>
      <c r="I307" s="121"/>
      <c r="J307" s="121"/>
      <c r="K307" s="122">
        <f>IF($C$4="Neattiecināmās izmaksas",IF('10a+c+n'!$Q307="N",'10a+c+n'!K307,0))</f>
        <v>0</v>
      </c>
      <c r="L307" s="83">
        <f>IF($C$4="Neattiecināmās izmaksas",IF('10a+c+n'!$Q307="N",'10a+c+n'!L307,0))</f>
        <v>0</v>
      </c>
      <c r="M307" s="121">
        <f>IF($C$4="Neattiecināmās izmaksas",IF('10a+c+n'!$Q307="N",'10a+c+n'!M307,0))</f>
        <v>0</v>
      </c>
      <c r="N307" s="121">
        <f>IF($C$4="Neattiecināmās izmaksas",IF('10a+c+n'!$Q307="N",'10a+c+n'!N307,0))</f>
        <v>0</v>
      </c>
      <c r="O307" s="121">
        <f>IF($C$4="Neattiecināmās izmaksas",IF('10a+c+n'!$Q307="N",'10a+c+n'!O307,0))</f>
        <v>0</v>
      </c>
      <c r="P307" s="122">
        <f>IF($C$4="Neattiecināmās izmaksas",IF('10a+c+n'!$Q307="N",'10a+c+n'!P307,0))</f>
        <v>0</v>
      </c>
    </row>
    <row r="308" spans="1:16" x14ac:dyDescent="0.2">
      <c r="A308" s="49">
        <f>IF(P308=0,0,IF(COUNTBLANK(P308)=1,0,COUNTA($P$14:P308)))</f>
        <v>0</v>
      </c>
      <c r="B308" s="21">
        <f>IF($C$4="Neattiecināmās izmaksas",IF('10a+c+n'!$Q308="N",'10a+c+n'!B308,0))</f>
        <v>0</v>
      </c>
      <c r="C308" s="21">
        <f>IF($C$4="Neattiecināmās izmaksas",IF('10a+c+n'!$Q308="N",'10a+c+n'!C308,0))</f>
        <v>0</v>
      </c>
      <c r="D308" s="21">
        <f>IF($C$4="Neattiecināmās izmaksas",IF('10a+c+n'!$Q308="N",'10a+c+n'!D308,0))</f>
        <v>0</v>
      </c>
      <c r="E308" s="42"/>
      <c r="F308" s="64"/>
      <c r="G308" s="121"/>
      <c r="H308" s="121">
        <f>IF($C$4="Neattiecināmās izmaksas",IF('10a+c+n'!$Q308="N",'10a+c+n'!H308,0))</f>
        <v>0</v>
      </c>
      <c r="I308" s="121"/>
      <c r="J308" s="121"/>
      <c r="K308" s="122">
        <f>IF($C$4="Neattiecināmās izmaksas",IF('10a+c+n'!$Q308="N",'10a+c+n'!K308,0))</f>
        <v>0</v>
      </c>
      <c r="L308" s="83">
        <f>IF($C$4="Neattiecināmās izmaksas",IF('10a+c+n'!$Q308="N",'10a+c+n'!L308,0))</f>
        <v>0</v>
      </c>
      <c r="M308" s="121">
        <f>IF($C$4="Neattiecināmās izmaksas",IF('10a+c+n'!$Q308="N",'10a+c+n'!M308,0))</f>
        <v>0</v>
      </c>
      <c r="N308" s="121">
        <f>IF($C$4="Neattiecināmās izmaksas",IF('10a+c+n'!$Q308="N",'10a+c+n'!N308,0))</f>
        <v>0</v>
      </c>
      <c r="O308" s="121">
        <f>IF($C$4="Neattiecināmās izmaksas",IF('10a+c+n'!$Q308="N",'10a+c+n'!O308,0))</f>
        <v>0</v>
      </c>
      <c r="P308" s="122">
        <f>IF($C$4="Neattiecināmās izmaksas",IF('10a+c+n'!$Q308="N",'10a+c+n'!P308,0))</f>
        <v>0</v>
      </c>
    </row>
    <row r="309" spans="1:16" x14ac:dyDescent="0.2">
      <c r="A309" s="49">
        <f>IF(P309=0,0,IF(COUNTBLANK(P309)=1,0,COUNTA($P$14:P309)))</f>
        <v>0</v>
      </c>
      <c r="B309" s="21">
        <f>IF($C$4="Neattiecināmās izmaksas",IF('10a+c+n'!$Q309="N",'10a+c+n'!B309,0))</f>
        <v>0</v>
      </c>
      <c r="C309" s="21">
        <f>IF($C$4="Neattiecināmās izmaksas",IF('10a+c+n'!$Q309="N",'10a+c+n'!C309,0))</f>
        <v>0</v>
      </c>
      <c r="D309" s="21">
        <f>IF($C$4="Neattiecināmās izmaksas",IF('10a+c+n'!$Q309="N",'10a+c+n'!D309,0))</f>
        <v>0</v>
      </c>
      <c r="E309" s="42"/>
      <c r="F309" s="64"/>
      <c r="G309" s="121"/>
      <c r="H309" s="121">
        <f>IF($C$4="Neattiecināmās izmaksas",IF('10a+c+n'!$Q309="N",'10a+c+n'!H309,0))</f>
        <v>0</v>
      </c>
      <c r="I309" s="121"/>
      <c r="J309" s="121"/>
      <c r="K309" s="122">
        <f>IF($C$4="Neattiecināmās izmaksas",IF('10a+c+n'!$Q309="N",'10a+c+n'!K309,0))</f>
        <v>0</v>
      </c>
      <c r="L309" s="83">
        <f>IF($C$4="Neattiecināmās izmaksas",IF('10a+c+n'!$Q309="N",'10a+c+n'!L309,0))</f>
        <v>0</v>
      </c>
      <c r="M309" s="121">
        <f>IF($C$4="Neattiecināmās izmaksas",IF('10a+c+n'!$Q309="N",'10a+c+n'!M309,0))</f>
        <v>0</v>
      </c>
      <c r="N309" s="121">
        <f>IF($C$4="Neattiecināmās izmaksas",IF('10a+c+n'!$Q309="N",'10a+c+n'!N309,0))</f>
        <v>0</v>
      </c>
      <c r="O309" s="121">
        <f>IF($C$4="Neattiecināmās izmaksas",IF('10a+c+n'!$Q309="N",'10a+c+n'!O309,0))</f>
        <v>0</v>
      </c>
      <c r="P309" s="122">
        <f>IF($C$4="Neattiecināmās izmaksas",IF('10a+c+n'!$Q309="N",'10a+c+n'!P309,0))</f>
        <v>0</v>
      </c>
    </row>
    <row r="310" spans="1:16" x14ac:dyDescent="0.2">
      <c r="A310" s="49">
        <f>IF(P310=0,0,IF(COUNTBLANK(P310)=1,0,COUNTA($P$14:P310)))</f>
        <v>0</v>
      </c>
      <c r="B310" s="21">
        <f>IF($C$4="Neattiecināmās izmaksas",IF('10a+c+n'!$Q310="N",'10a+c+n'!B310,0))</f>
        <v>0</v>
      </c>
      <c r="C310" s="21">
        <f>IF($C$4="Neattiecināmās izmaksas",IF('10a+c+n'!$Q310="N",'10a+c+n'!C310,0))</f>
        <v>0</v>
      </c>
      <c r="D310" s="21">
        <f>IF($C$4="Neattiecināmās izmaksas",IF('10a+c+n'!$Q310="N",'10a+c+n'!D310,0))</f>
        <v>0</v>
      </c>
      <c r="E310" s="42"/>
      <c r="F310" s="64"/>
      <c r="G310" s="121"/>
      <c r="H310" s="121">
        <f>IF($C$4="Neattiecināmās izmaksas",IF('10a+c+n'!$Q310="N",'10a+c+n'!H310,0))</f>
        <v>0</v>
      </c>
      <c r="I310" s="121"/>
      <c r="J310" s="121"/>
      <c r="K310" s="122">
        <f>IF($C$4="Neattiecināmās izmaksas",IF('10a+c+n'!$Q310="N",'10a+c+n'!K310,0))</f>
        <v>0</v>
      </c>
      <c r="L310" s="83">
        <f>IF($C$4="Neattiecināmās izmaksas",IF('10a+c+n'!$Q310="N",'10a+c+n'!L310,0))</f>
        <v>0</v>
      </c>
      <c r="M310" s="121">
        <f>IF($C$4="Neattiecināmās izmaksas",IF('10a+c+n'!$Q310="N",'10a+c+n'!M310,0))</f>
        <v>0</v>
      </c>
      <c r="N310" s="121">
        <f>IF($C$4="Neattiecināmās izmaksas",IF('10a+c+n'!$Q310="N",'10a+c+n'!N310,0))</f>
        <v>0</v>
      </c>
      <c r="O310" s="121">
        <f>IF($C$4="Neattiecināmās izmaksas",IF('10a+c+n'!$Q310="N",'10a+c+n'!O310,0))</f>
        <v>0</v>
      </c>
      <c r="P310" s="122">
        <f>IF($C$4="Neattiecināmās izmaksas",IF('10a+c+n'!$Q310="N",'10a+c+n'!P310,0))</f>
        <v>0</v>
      </c>
    </row>
    <row r="311" spans="1:16" x14ac:dyDescent="0.2">
      <c r="A311" s="49">
        <f>IF(P311=0,0,IF(COUNTBLANK(P311)=1,0,COUNTA($P$14:P311)))</f>
        <v>0</v>
      </c>
      <c r="B311" s="21">
        <f>IF($C$4="Neattiecināmās izmaksas",IF('10a+c+n'!$Q311="N",'10a+c+n'!B311,0))</f>
        <v>0</v>
      </c>
      <c r="C311" s="21">
        <f>IF($C$4="Neattiecināmās izmaksas",IF('10a+c+n'!$Q311="N",'10a+c+n'!C311,0))</f>
        <v>0</v>
      </c>
      <c r="D311" s="21">
        <f>IF($C$4="Neattiecināmās izmaksas",IF('10a+c+n'!$Q311="N",'10a+c+n'!D311,0))</f>
        <v>0</v>
      </c>
      <c r="E311" s="42"/>
      <c r="F311" s="64"/>
      <c r="G311" s="121"/>
      <c r="H311" s="121">
        <f>IF($C$4="Neattiecināmās izmaksas",IF('10a+c+n'!$Q311="N",'10a+c+n'!H311,0))</f>
        <v>0</v>
      </c>
      <c r="I311" s="121"/>
      <c r="J311" s="121"/>
      <c r="K311" s="122">
        <f>IF($C$4="Neattiecināmās izmaksas",IF('10a+c+n'!$Q311="N",'10a+c+n'!K311,0))</f>
        <v>0</v>
      </c>
      <c r="L311" s="83">
        <f>IF($C$4="Neattiecināmās izmaksas",IF('10a+c+n'!$Q311="N",'10a+c+n'!L311,0))</f>
        <v>0</v>
      </c>
      <c r="M311" s="121">
        <f>IF($C$4="Neattiecināmās izmaksas",IF('10a+c+n'!$Q311="N",'10a+c+n'!M311,0))</f>
        <v>0</v>
      </c>
      <c r="N311" s="121">
        <f>IF($C$4="Neattiecināmās izmaksas",IF('10a+c+n'!$Q311="N",'10a+c+n'!N311,0))</f>
        <v>0</v>
      </c>
      <c r="O311" s="121">
        <f>IF($C$4="Neattiecināmās izmaksas",IF('10a+c+n'!$Q311="N",'10a+c+n'!O311,0))</f>
        <v>0</v>
      </c>
      <c r="P311" s="122">
        <f>IF($C$4="Neattiecināmās izmaksas",IF('10a+c+n'!$Q311="N",'10a+c+n'!P311,0))</f>
        <v>0</v>
      </c>
    </row>
    <row r="312" spans="1:16" x14ac:dyDescent="0.2">
      <c r="A312" s="49">
        <f>IF(P312=0,0,IF(COUNTBLANK(P312)=1,0,COUNTA($P$14:P312)))</f>
        <v>0</v>
      </c>
      <c r="B312" s="21">
        <f>IF($C$4="Neattiecināmās izmaksas",IF('10a+c+n'!$Q312="N",'10a+c+n'!B312,0))</f>
        <v>0</v>
      </c>
      <c r="C312" s="21">
        <f>IF($C$4="Neattiecināmās izmaksas",IF('10a+c+n'!$Q312="N",'10a+c+n'!C312,0))</f>
        <v>0</v>
      </c>
      <c r="D312" s="21">
        <f>IF($C$4="Neattiecināmās izmaksas",IF('10a+c+n'!$Q312="N",'10a+c+n'!D312,0))</f>
        <v>0</v>
      </c>
      <c r="E312" s="42"/>
      <c r="F312" s="64"/>
      <c r="G312" s="121"/>
      <c r="H312" s="121">
        <f>IF($C$4="Neattiecināmās izmaksas",IF('10a+c+n'!$Q312="N",'10a+c+n'!H312,0))</f>
        <v>0</v>
      </c>
      <c r="I312" s="121"/>
      <c r="J312" s="121"/>
      <c r="K312" s="122">
        <f>IF($C$4="Neattiecināmās izmaksas",IF('10a+c+n'!$Q312="N",'10a+c+n'!K312,0))</f>
        <v>0</v>
      </c>
      <c r="L312" s="83">
        <f>IF($C$4="Neattiecināmās izmaksas",IF('10a+c+n'!$Q312="N",'10a+c+n'!L312,0))</f>
        <v>0</v>
      </c>
      <c r="M312" s="121">
        <f>IF($C$4="Neattiecināmās izmaksas",IF('10a+c+n'!$Q312="N",'10a+c+n'!M312,0))</f>
        <v>0</v>
      </c>
      <c r="N312" s="121">
        <f>IF($C$4="Neattiecināmās izmaksas",IF('10a+c+n'!$Q312="N",'10a+c+n'!N312,0))</f>
        <v>0</v>
      </c>
      <c r="O312" s="121">
        <f>IF($C$4="Neattiecināmās izmaksas",IF('10a+c+n'!$Q312="N",'10a+c+n'!O312,0))</f>
        <v>0</v>
      </c>
      <c r="P312" s="122">
        <f>IF($C$4="Neattiecināmās izmaksas",IF('10a+c+n'!$Q312="N",'10a+c+n'!P312,0))</f>
        <v>0</v>
      </c>
    </row>
    <row r="313" spans="1:16" x14ac:dyDescent="0.2">
      <c r="A313" s="49">
        <f>IF(P313=0,0,IF(COUNTBLANK(P313)=1,0,COUNTA($P$14:P313)))</f>
        <v>0</v>
      </c>
      <c r="B313" s="21">
        <f>IF($C$4="Neattiecināmās izmaksas",IF('10a+c+n'!$Q313="N",'10a+c+n'!B313,0))</f>
        <v>0</v>
      </c>
      <c r="C313" s="21">
        <f>IF($C$4="Neattiecināmās izmaksas",IF('10a+c+n'!$Q313="N",'10a+c+n'!C313,0))</f>
        <v>0</v>
      </c>
      <c r="D313" s="21">
        <f>IF($C$4="Neattiecināmās izmaksas",IF('10a+c+n'!$Q313="N",'10a+c+n'!D313,0))</f>
        <v>0</v>
      </c>
      <c r="E313" s="42"/>
      <c r="F313" s="64"/>
      <c r="G313" s="121"/>
      <c r="H313" s="121">
        <f>IF($C$4="Neattiecināmās izmaksas",IF('10a+c+n'!$Q313="N",'10a+c+n'!H313,0))</f>
        <v>0</v>
      </c>
      <c r="I313" s="121"/>
      <c r="J313" s="121"/>
      <c r="K313" s="122">
        <f>IF($C$4="Neattiecināmās izmaksas",IF('10a+c+n'!$Q313="N",'10a+c+n'!K313,0))</f>
        <v>0</v>
      </c>
      <c r="L313" s="83">
        <f>IF($C$4="Neattiecināmās izmaksas",IF('10a+c+n'!$Q313="N",'10a+c+n'!L313,0))</f>
        <v>0</v>
      </c>
      <c r="M313" s="121">
        <f>IF($C$4="Neattiecināmās izmaksas",IF('10a+c+n'!$Q313="N",'10a+c+n'!M313,0))</f>
        <v>0</v>
      </c>
      <c r="N313" s="121">
        <f>IF($C$4="Neattiecināmās izmaksas",IF('10a+c+n'!$Q313="N",'10a+c+n'!N313,0))</f>
        <v>0</v>
      </c>
      <c r="O313" s="121">
        <f>IF($C$4="Neattiecināmās izmaksas",IF('10a+c+n'!$Q313="N",'10a+c+n'!O313,0))</f>
        <v>0</v>
      </c>
      <c r="P313" s="122">
        <f>IF($C$4="Neattiecināmās izmaksas",IF('10a+c+n'!$Q313="N",'10a+c+n'!P313,0))</f>
        <v>0</v>
      </c>
    </row>
    <row r="314" spans="1:16" x14ac:dyDescent="0.2">
      <c r="A314" s="49">
        <f>IF(P314=0,0,IF(COUNTBLANK(P314)=1,0,COUNTA($P$14:P314)))</f>
        <v>0</v>
      </c>
      <c r="B314" s="21">
        <f>IF($C$4="Neattiecināmās izmaksas",IF('10a+c+n'!$Q314="N",'10a+c+n'!B314,0))</f>
        <v>0</v>
      </c>
      <c r="C314" s="21">
        <f>IF($C$4="Neattiecināmās izmaksas",IF('10a+c+n'!$Q314="N",'10a+c+n'!C314,0))</f>
        <v>0</v>
      </c>
      <c r="D314" s="21">
        <f>IF($C$4="Neattiecināmās izmaksas",IF('10a+c+n'!$Q314="N",'10a+c+n'!D314,0))</f>
        <v>0</v>
      </c>
      <c r="E314" s="42"/>
      <c r="F314" s="64"/>
      <c r="G314" s="121"/>
      <c r="H314" s="121">
        <f>IF($C$4="Neattiecināmās izmaksas",IF('10a+c+n'!$Q314="N",'10a+c+n'!H314,0))</f>
        <v>0</v>
      </c>
      <c r="I314" s="121"/>
      <c r="J314" s="121"/>
      <c r="K314" s="122">
        <f>IF($C$4="Neattiecināmās izmaksas",IF('10a+c+n'!$Q314="N",'10a+c+n'!K314,0))</f>
        <v>0</v>
      </c>
      <c r="L314" s="83">
        <f>IF($C$4="Neattiecināmās izmaksas",IF('10a+c+n'!$Q314="N",'10a+c+n'!L314,0))</f>
        <v>0</v>
      </c>
      <c r="M314" s="121">
        <f>IF($C$4="Neattiecināmās izmaksas",IF('10a+c+n'!$Q314="N",'10a+c+n'!M314,0))</f>
        <v>0</v>
      </c>
      <c r="N314" s="121">
        <f>IF($C$4="Neattiecināmās izmaksas",IF('10a+c+n'!$Q314="N",'10a+c+n'!N314,0))</f>
        <v>0</v>
      </c>
      <c r="O314" s="121">
        <f>IF($C$4="Neattiecināmās izmaksas",IF('10a+c+n'!$Q314="N",'10a+c+n'!O314,0))</f>
        <v>0</v>
      </c>
      <c r="P314" s="122">
        <f>IF($C$4="Neattiecināmās izmaksas",IF('10a+c+n'!$Q314="N",'10a+c+n'!P314,0))</f>
        <v>0</v>
      </c>
    </row>
    <row r="315" spans="1:16" x14ac:dyDescent="0.2">
      <c r="A315" s="49">
        <f>IF(P315=0,0,IF(COUNTBLANK(P315)=1,0,COUNTA($P$14:P315)))</f>
        <v>0</v>
      </c>
      <c r="B315" s="21">
        <f>IF($C$4="Neattiecināmās izmaksas",IF('10a+c+n'!$Q315="N",'10a+c+n'!B315,0))</f>
        <v>0</v>
      </c>
      <c r="C315" s="21">
        <f>IF($C$4="Neattiecināmās izmaksas",IF('10a+c+n'!$Q315="N",'10a+c+n'!C315,0))</f>
        <v>0</v>
      </c>
      <c r="D315" s="21">
        <f>IF($C$4="Neattiecināmās izmaksas",IF('10a+c+n'!$Q315="N",'10a+c+n'!D315,0))</f>
        <v>0</v>
      </c>
      <c r="E315" s="42"/>
      <c r="F315" s="64"/>
      <c r="G315" s="121"/>
      <c r="H315" s="121">
        <f>IF($C$4="Neattiecināmās izmaksas",IF('10a+c+n'!$Q315="N",'10a+c+n'!H315,0))</f>
        <v>0</v>
      </c>
      <c r="I315" s="121"/>
      <c r="J315" s="121"/>
      <c r="K315" s="122">
        <f>IF($C$4="Neattiecināmās izmaksas",IF('10a+c+n'!$Q315="N",'10a+c+n'!K315,0))</f>
        <v>0</v>
      </c>
      <c r="L315" s="83">
        <f>IF($C$4="Neattiecināmās izmaksas",IF('10a+c+n'!$Q315="N",'10a+c+n'!L315,0))</f>
        <v>0</v>
      </c>
      <c r="M315" s="121">
        <f>IF($C$4="Neattiecināmās izmaksas",IF('10a+c+n'!$Q315="N",'10a+c+n'!M315,0))</f>
        <v>0</v>
      </c>
      <c r="N315" s="121">
        <f>IF($C$4="Neattiecināmās izmaksas",IF('10a+c+n'!$Q315="N",'10a+c+n'!N315,0))</f>
        <v>0</v>
      </c>
      <c r="O315" s="121">
        <f>IF($C$4="Neattiecināmās izmaksas",IF('10a+c+n'!$Q315="N",'10a+c+n'!O315,0))</f>
        <v>0</v>
      </c>
      <c r="P315" s="122">
        <f>IF($C$4="Neattiecināmās izmaksas",IF('10a+c+n'!$Q315="N",'10a+c+n'!P315,0))</f>
        <v>0</v>
      </c>
    </row>
    <row r="316" spans="1:16" x14ac:dyDescent="0.2">
      <c r="A316" s="49">
        <f>IF(P316=0,0,IF(COUNTBLANK(P316)=1,0,COUNTA($P$14:P316)))</f>
        <v>0</v>
      </c>
      <c r="B316" s="21">
        <f>IF($C$4="Neattiecināmās izmaksas",IF('10a+c+n'!$Q316="N",'10a+c+n'!B316,0))</f>
        <v>0</v>
      </c>
      <c r="C316" s="21">
        <f>IF($C$4="Neattiecināmās izmaksas",IF('10a+c+n'!$Q316="N",'10a+c+n'!C316,0))</f>
        <v>0</v>
      </c>
      <c r="D316" s="21">
        <f>IF($C$4="Neattiecināmās izmaksas",IF('10a+c+n'!$Q316="N",'10a+c+n'!D316,0))</f>
        <v>0</v>
      </c>
      <c r="E316" s="42"/>
      <c r="F316" s="64"/>
      <c r="G316" s="121"/>
      <c r="H316" s="121">
        <f>IF($C$4="Neattiecināmās izmaksas",IF('10a+c+n'!$Q316="N",'10a+c+n'!H316,0))</f>
        <v>0</v>
      </c>
      <c r="I316" s="121"/>
      <c r="J316" s="121"/>
      <c r="K316" s="122">
        <f>IF($C$4="Neattiecināmās izmaksas",IF('10a+c+n'!$Q316="N",'10a+c+n'!K316,0))</f>
        <v>0</v>
      </c>
      <c r="L316" s="83">
        <f>IF($C$4="Neattiecināmās izmaksas",IF('10a+c+n'!$Q316="N",'10a+c+n'!L316,0))</f>
        <v>0</v>
      </c>
      <c r="M316" s="121">
        <f>IF($C$4="Neattiecināmās izmaksas",IF('10a+c+n'!$Q316="N",'10a+c+n'!M316,0))</f>
        <v>0</v>
      </c>
      <c r="N316" s="121">
        <f>IF($C$4="Neattiecināmās izmaksas",IF('10a+c+n'!$Q316="N",'10a+c+n'!N316,0))</f>
        <v>0</v>
      </c>
      <c r="O316" s="121">
        <f>IF($C$4="Neattiecināmās izmaksas",IF('10a+c+n'!$Q316="N",'10a+c+n'!O316,0))</f>
        <v>0</v>
      </c>
      <c r="P316" s="122">
        <f>IF($C$4="Neattiecināmās izmaksas",IF('10a+c+n'!$Q316="N",'10a+c+n'!P316,0))</f>
        <v>0</v>
      </c>
    </row>
    <row r="317" spans="1:16" x14ac:dyDescent="0.2">
      <c r="A317" s="49">
        <f>IF(P317=0,0,IF(COUNTBLANK(P317)=1,0,COUNTA($P$14:P317)))</f>
        <v>0</v>
      </c>
      <c r="B317" s="21">
        <f>IF($C$4="Neattiecināmās izmaksas",IF('10a+c+n'!$Q317="N",'10a+c+n'!B317,0))</f>
        <v>0</v>
      </c>
      <c r="C317" s="21">
        <f>IF($C$4="Neattiecināmās izmaksas",IF('10a+c+n'!$Q317="N",'10a+c+n'!C317,0))</f>
        <v>0</v>
      </c>
      <c r="D317" s="21">
        <f>IF($C$4="Neattiecināmās izmaksas",IF('10a+c+n'!$Q317="N",'10a+c+n'!D317,0))</f>
        <v>0</v>
      </c>
      <c r="E317" s="42"/>
      <c r="F317" s="64"/>
      <c r="G317" s="121"/>
      <c r="H317" s="121">
        <f>IF($C$4="Neattiecināmās izmaksas",IF('10a+c+n'!$Q317="N",'10a+c+n'!H317,0))</f>
        <v>0</v>
      </c>
      <c r="I317" s="121"/>
      <c r="J317" s="121"/>
      <c r="K317" s="122">
        <f>IF($C$4="Neattiecināmās izmaksas",IF('10a+c+n'!$Q317="N",'10a+c+n'!K317,0))</f>
        <v>0</v>
      </c>
      <c r="L317" s="83">
        <f>IF($C$4="Neattiecināmās izmaksas",IF('10a+c+n'!$Q317="N",'10a+c+n'!L317,0))</f>
        <v>0</v>
      </c>
      <c r="M317" s="121">
        <f>IF($C$4="Neattiecināmās izmaksas",IF('10a+c+n'!$Q317="N",'10a+c+n'!M317,0))</f>
        <v>0</v>
      </c>
      <c r="N317" s="121">
        <f>IF($C$4="Neattiecināmās izmaksas",IF('10a+c+n'!$Q317="N",'10a+c+n'!N317,0))</f>
        <v>0</v>
      </c>
      <c r="O317" s="121">
        <f>IF($C$4="Neattiecināmās izmaksas",IF('10a+c+n'!$Q317="N",'10a+c+n'!O317,0))</f>
        <v>0</v>
      </c>
      <c r="P317" s="122">
        <f>IF($C$4="Neattiecināmās izmaksas",IF('10a+c+n'!$Q317="N",'10a+c+n'!P317,0))</f>
        <v>0</v>
      </c>
    </row>
    <row r="318" spans="1:16" x14ac:dyDescent="0.2">
      <c r="A318" s="49">
        <f>IF(P318=0,0,IF(COUNTBLANK(P318)=1,0,COUNTA($P$14:P318)))</f>
        <v>0</v>
      </c>
      <c r="B318" s="21">
        <f>IF($C$4="Neattiecināmās izmaksas",IF('10a+c+n'!$Q318="N",'10a+c+n'!B318,0))</f>
        <v>0</v>
      </c>
      <c r="C318" s="21">
        <f>IF($C$4="Neattiecināmās izmaksas",IF('10a+c+n'!$Q318="N",'10a+c+n'!C318,0))</f>
        <v>0</v>
      </c>
      <c r="D318" s="21">
        <f>IF($C$4="Neattiecināmās izmaksas",IF('10a+c+n'!$Q318="N",'10a+c+n'!D318,0))</f>
        <v>0</v>
      </c>
      <c r="E318" s="42"/>
      <c r="F318" s="64"/>
      <c r="G318" s="121"/>
      <c r="H318" s="121">
        <f>IF($C$4="Neattiecināmās izmaksas",IF('10a+c+n'!$Q318="N",'10a+c+n'!H318,0))</f>
        <v>0</v>
      </c>
      <c r="I318" s="121"/>
      <c r="J318" s="121"/>
      <c r="K318" s="122">
        <f>IF($C$4="Neattiecināmās izmaksas",IF('10a+c+n'!$Q318="N",'10a+c+n'!K318,0))</f>
        <v>0</v>
      </c>
      <c r="L318" s="83">
        <f>IF($C$4="Neattiecināmās izmaksas",IF('10a+c+n'!$Q318="N",'10a+c+n'!L318,0))</f>
        <v>0</v>
      </c>
      <c r="M318" s="121">
        <f>IF($C$4="Neattiecināmās izmaksas",IF('10a+c+n'!$Q318="N",'10a+c+n'!M318,0))</f>
        <v>0</v>
      </c>
      <c r="N318" s="121">
        <f>IF($C$4="Neattiecināmās izmaksas",IF('10a+c+n'!$Q318="N",'10a+c+n'!N318,0))</f>
        <v>0</v>
      </c>
      <c r="O318" s="121">
        <f>IF($C$4="Neattiecināmās izmaksas",IF('10a+c+n'!$Q318="N",'10a+c+n'!O318,0))</f>
        <v>0</v>
      </c>
      <c r="P318" s="122">
        <f>IF($C$4="Neattiecināmās izmaksas",IF('10a+c+n'!$Q318="N",'10a+c+n'!P318,0))</f>
        <v>0</v>
      </c>
    </row>
    <row r="319" spans="1:16" x14ac:dyDescent="0.2">
      <c r="A319" s="49">
        <f>IF(P319=0,0,IF(COUNTBLANK(P319)=1,0,COUNTA($P$14:P319)))</f>
        <v>0</v>
      </c>
      <c r="B319" s="21">
        <f>IF($C$4="Neattiecināmās izmaksas",IF('10a+c+n'!$Q319="N",'10a+c+n'!B319,0))</f>
        <v>0</v>
      </c>
      <c r="C319" s="21">
        <f>IF($C$4="Neattiecināmās izmaksas",IF('10a+c+n'!$Q319="N",'10a+c+n'!C319,0))</f>
        <v>0</v>
      </c>
      <c r="D319" s="21">
        <f>IF($C$4="Neattiecināmās izmaksas",IF('10a+c+n'!$Q319="N",'10a+c+n'!D319,0))</f>
        <v>0</v>
      </c>
      <c r="E319" s="42"/>
      <c r="F319" s="64"/>
      <c r="G319" s="121"/>
      <c r="H319" s="121">
        <f>IF($C$4="Neattiecināmās izmaksas",IF('10a+c+n'!$Q319="N",'10a+c+n'!H319,0))</f>
        <v>0</v>
      </c>
      <c r="I319" s="121"/>
      <c r="J319" s="121"/>
      <c r="K319" s="122">
        <f>IF($C$4="Neattiecināmās izmaksas",IF('10a+c+n'!$Q319="N",'10a+c+n'!K319,0))</f>
        <v>0</v>
      </c>
      <c r="L319" s="83">
        <f>IF($C$4="Neattiecināmās izmaksas",IF('10a+c+n'!$Q319="N",'10a+c+n'!L319,0))</f>
        <v>0</v>
      </c>
      <c r="M319" s="121">
        <f>IF($C$4="Neattiecināmās izmaksas",IF('10a+c+n'!$Q319="N",'10a+c+n'!M319,0))</f>
        <v>0</v>
      </c>
      <c r="N319" s="121">
        <f>IF($C$4="Neattiecināmās izmaksas",IF('10a+c+n'!$Q319="N",'10a+c+n'!N319,0))</f>
        <v>0</v>
      </c>
      <c r="O319" s="121">
        <f>IF($C$4="Neattiecināmās izmaksas",IF('10a+c+n'!$Q319="N",'10a+c+n'!O319,0))</f>
        <v>0</v>
      </c>
      <c r="P319" s="122">
        <f>IF($C$4="Neattiecināmās izmaksas",IF('10a+c+n'!$Q319="N",'10a+c+n'!P319,0))</f>
        <v>0</v>
      </c>
    </row>
    <row r="320" spans="1:16" x14ac:dyDescent="0.2">
      <c r="A320" s="49">
        <f>IF(P320=0,0,IF(COUNTBLANK(P320)=1,0,COUNTA($P$14:P320)))</f>
        <v>0</v>
      </c>
      <c r="B320" s="21">
        <f>IF($C$4="Neattiecināmās izmaksas",IF('10a+c+n'!$Q320="N",'10a+c+n'!B320,0))</f>
        <v>0</v>
      </c>
      <c r="C320" s="21">
        <f>IF($C$4="Neattiecināmās izmaksas",IF('10a+c+n'!$Q320="N",'10a+c+n'!C320,0))</f>
        <v>0</v>
      </c>
      <c r="D320" s="21">
        <f>IF($C$4="Neattiecināmās izmaksas",IF('10a+c+n'!$Q320="N",'10a+c+n'!D320,0))</f>
        <v>0</v>
      </c>
      <c r="E320" s="42"/>
      <c r="F320" s="64"/>
      <c r="G320" s="121"/>
      <c r="H320" s="121">
        <f>IF($C$4="Neattiecināmās izmaksas",IF('10a+c+n'!$Q320="N",'10a+c+n'!H320,0))</f>
        <v>0</v>
      </c>
      <c r="I320" s="121"/>
      <c r="J320" s="121"/>
      <c r="K320" s="122">
        <f>IF($C$4="Neattiecināmās izmaksas",IF('10a+c+n'!$Q320="N",'10a+c+n'!K320,0))</f>
        <v>0</v>
      </c>
      <c r="L320" s="83">
        <f>IF($C$4="Neattiecināmās izmaksas",IF('10a+c+n'!$Q320="N",'10a+c+n'!L320,0))</f>
        <v>0</v>
      </c>
      <c r="M320" s="121">
        <f>IF($C$4="Neattiecināmās izmaksas",IF('10a+c+n'!$Q320="N",'10a+c+n'!M320,0))</f>
        <v>0</v>
      </c>
      <c r="N320" s="121">
        <f>IF($C$4="Neattiecināmās izmaksas",IF('10a+c+n'!$Q320="N",'10a+c+n'!N320,0))</f>
        <v>0</v>
      </c>
      <c r="O320" s="121">
        <f>IF($C$4="Neattiecināmās izmaksas",IF('10a+c+n'!$Q320="N",'10a+c+n'!O320,0))</f>
        <v>0</v>
      </c>
      <c r="P320" s="122">
        <f>IF($C$4="Neattiecināmās izmaksas",IF('10a+c+n'!$Q320="N",'10a+c+n'!P320,0))</f>
        <v>0</v>
      </c>
    </row>
    <row r="321" spans="1:16" x14ac:dyDescent="0.2">
      <c r="A321" s="49">
        <f>IF(P321=0,0,IF(COUNTBLANK(P321)=1,0,COUNTA($P$14:P321)))</f>
        <v>0</v>
      </c>
      <c r="B321" s="21">
        <f>IF($C$4="Neattiecināmās izmaksas",IF('10a+c+n'!$Q321="N",'10a+c+n'!B321,0))</f>
        <v>0</v>
      </c>
      <c r="C321" s="21">
        <f>IF($C$4="Neattiecināmās izmaksas",IF('10a+c+n'!$Q321="N",'10a+c+n'!C321,0))</f>
        <v>0</v>
      </c>
      <c r="D321" s="21">
        <f>IF($C$4="Neattiecināmās izmaksas",IF('10a+c+n'!$Q321="N",'10a+c+n'!D321,0))</f>
        <v>0</v>
      </c>
      <c r="E321" s="42"/>
      <c r="F321" s="64"/>
      <c r="G321" s="121"/>
      <c r="H321" s="121">
        <f>IF($C$4="Neattiecināmās izmaksas",IF('10a+c+n'!$Q321="N",'10a+c+n'!H321,0))</f>
        <v>0</v>
      </c>
      <c r="I321" s="121"/>
      <c r="J321" s="121"/>
      <c r="K321" s="122">
        <f>IF($C$4="Neattiecināmās izmaksas",IF('10a+c+n'!$Q321="N",'10a+c+n'!K321,0))</f>
        <v>0</v>
      </c>
      <c r="L321" s="83">
        <f>IF($C$4="Neattiecināmās izmaksas",IF('10a+c+n'!$Q321="N",'10a+c+n'!L321,0))</f>
        <v>0</v>
      </c>
      <c r="M321" s="121">
        <f>IF($C$4="Neattiecināmās izmaksas",IF('10a+c+n'!$Q321="N",'10a+c+n'!M321,0))</f>
        <v>0</v>
      </c>
      <c r="N321" s="121">
        <f>IF($C$4="Neattiecināmās izmaksas",IF('10a+c+n'!$Q321="N",'10a+c+n'!N321,0))</f>
        <v>0</v>
      </c>
      <c r="O321" s="121">
        <f>IF($C$4="Neattiecināmās izmaksas",IF('10a+c+n'!$Q321="N",'10a+c+n'!O321,0))</f>
        <v>0</v>
      </c>
      <c r="P321" s="122">
        <f>IF($C$4="Neattiecināmās izmaksas",IF('10a+c+n'!$Q321="N",'10a+c+n'!P321,0))</f>
        <v>0</v>
      </c>
    </row>
    <row r="322" spans="1:16" x14ac:dyDescent="0.2">
      <c r="A322" s="49">
        <f>IF(P322=0,0,IF(COUNTBLANK(P322)=1,0,COUNTA($P$14:P322)))</f>
        <v>0</v>
      </c>
      <c r="B322" s="21">
        <f>IF($C$4="Neattiecināmās izmaksas",IF('10a+c+n'!$Q322="N",'10a+c+n'!B322,0))</f>
        <v>0</v>
      </c>
      <c r="C322" s="21">
        <f>IF($C$4="Neattiecināmās izmaksas",IF('10a+c+n'!$Q322="N",'10a+c+n'!C322,0))</f>
        <v>0</v>
      </c>
      <c r="D322" s="21">
        <f>IF($C$4="Neattiecināmās izmaksas",IF('10a+c+n'!$Q322="N",'10a+c+n'!D322,0))</f>
        <v>0</v>
      </c>
      <c r="E322" s="42"/>
      <c r="F322" s="64"/>
      <c r="G322" s="121"/>
      <c r="H322" s="121">
        <f>IF($C$4="Neattiecināmās izmaksas",IF('10a+c+n'!$Q322="N",'10a+c+n'!H322,0))</f>
        <v>0</v>
      </c>
      <c r="I322" s="121"/>
      <c r="J322" s="121"/>
      <c r="K322" s="122">
        <f>IF($C$4="Neattiecināmās izmaksas",IF('10a+c+n'!$Q322="N",'10a+c+n'!K322,0))</f>
        <v>0</v>
      </c>
      <c r="L322" s="83">
        <f>IF($C$4="Neattiecināmās izmaksas",IF('10a+c+n'!$Q322="N",'10a+c+n'!L322,0))</f>
        <v>0</v>
      </c>
      <c r="M322" s="121">
        <f>IF($C$4="Neattiecināmās izmaksas",IF('10a+c+n'!$Q322="N",'10a+c+n'!M322,0))</f>
        <v>0</v>
      </c>
      <c r="N322" s="121">
        <f>IF($C$4="Neattiecināmās izmaksas",IF('10a+c+n'!$Q322="N",'10a+c+n'!N322,0))</f>
        <v>0</v>
      </c>
      <c r="O322" s="121">
        <f>IF($C$4="Neattiecināmās izmaksas",IF('10a+c+n'!$Q322="N",'10a+c+n'!O322,0))</f>
        <v>0</v>
      </c>
      <c r="P322" s="122">
        <f>IF($C$4="Neattiecināmās izmaksas",IF('10a+c+n'!$Q322="N",'10a+c+n'!P322,0))</f>
        <v>0</v>
      </c>
    </row>
    <row r="323" spans="1:16" x14ac:dyDescent="0.2">
      <c r="A323" s="49">
        <f>IF(P323=0,0,IF(COUNTBLANK(P323)=1,0,COUNTA($P$14:P323)))</f>
        <v>0</v>
      </c>
      <c r="B323" s="21">
        <f>IF($C$4="Neattiecināmās izmaksas",IF('10a+c+n'!$Q323="N",'10a+c+n'!B323,0))</f>
        <v>0</v>
      </c>
      <c r="C323" s="21">
        <f>IF($C$4="Neattiecināmās izmaksas",IF('10a+c+n'!$Q323="N",'10a+c+n'!C323,0))</f>
        <v>0</v>
      </c>
      <c r="D323" s="21">
        <f>IF($C$4="Neattiecināmās izmaksas",IF('10a+c+n'!$Q323="N",'10a+c+n'!D323,0))</f>
        <v>0</v>
      </c>
      <c r="E323" s="42"/>
      <c r="F323" s="64"/>
      <c r="G323" s="121"/>
      <c r="H323" s="121">
        <f>IF($C$4="Neattiecināmās izmaksas",IF('10a+c+n'!$Q323="N",'10a+c+n'!H323,0))</f>
        <v>0</v>
      </c>
      <c r="I323" s="121"/>
      <c r="J323" s="121"/>
      <c r="K323" s="122">
        <f>IF($C$4="Neattiecināmās izmaksas",IF('10a+c+n'!$Q323="N",'10a+c+n'!K323,0))</f>
        <v>0</v>
      </c>
      <c r="L323" s="83">
        <f>IF($C$4="Neattiecināmās izmaksas",IF('10a+c+n'!$Q323="N",'10a+c+n'!L323,0))</f>
        <v>0</v>
      </c>
      <c r="M323" s="121">
        <f>IF($C$4="Neattiecināmās izmaksas",IF('10a+c+n'!$Q323="N",'10a+c+n'!M323,0))</f>
        <v>0</v>
      </c>
      <c r="N323" s="121">
        <f>IF($C$4="Neattiecināmās izmaksas",IF('10a+c+n'!$Q323="N",'10a+c+n'!N323,0))</f>
        <v>0</v>
      </c>
      <c r="O323" s="121">
        <f>IF($C$4="Neattiecināmās izmaksas",IF('10a+c+n'!$Q323="N",'10a+c+n'!O323,0))</f>
        <v>0</v>
      </c>
      <c r="P323" s="122">
        <f>IF($C$4="Neattiecināmās izmaksas",IF('10a+c+n'!$Q323="N",'10a+c+n'!P323,0))</f>
        <v>0</v>
      </c>
    </row>
    <row r="324" spans="1:16" x14ac:dyDescent="0.2">
      <c r="A324" s="49">
        <f>IF(P324=0,0,IF(COUNTBLANK(P324)=1,0,COUNTA($P$14:P324)))</f>
        <v>0</v>
      </c>
      <c r="B324" s="21">
        <f>IF($C$4="Neattiecināmās izmaksas",IF('10a+c+n'!$Q324="N",'10a+c+n'!B324,0))</f>
        <v>0</v>
      </c>
      <c r="C324" s="21">
        <f>IF($C$4="Neattiecināmās izmaksas",IF('10a+c+n'!$Q324="N",'10a+c+n'!C324,0))</f>
        <v>0</v>
      </c>
      <c r="D324" s="21">
        <f>IF($C$4="Neattiecināmās izmaksas",IF('10a+c+n'!$Q324="N",'10a+c+n'!D324,0))</f>
        <v>0</v>
      </c>
      <c r="E324" s="42"/>
      <c r="F324" s="64"/>
      <c r="G324" s="121"/>
      <c r="H324" s="121">
        <f>IF($C$4="Neattiecināmās izmaksas",IF('10a+c+n'!$Q324="N",'10a+c+n'!H324,0))</f>
        <v>0</v>
      </c>
      <c r="I324" s="121"/>
      <c r="J324" s="121"/>
      <c r="K324" s="122">
        <f>IF($C$4="Neattiecināmās izmaksas",IF('10a+c+n'!$Q324="N",'10a+c+n'!K324,0))</f>
        <v>0</v>
      </c>
      <c r="L324" s="83">
        <f>IF($C$4="Neattiecināmās izmaksas",IF('10a+c+n'!$Q324="N",'10a+c+n'!L324,0))</f>
        <v>0</v>
      </c>
      <c r="M324" s="121">
        <f>IF($C$4="Neattiecināmās izmaksas",IF('10a+c+n'!$Q324="N",'10a+c+n'!M324,0))</f>
        <v>0</v>
      </c>
      <c r="N324" s="121">
        <f>IF($C$4="Neattiecināmās izmaksas",IF('10a+c+n'!$Q324="N",'10a+c+n'!N324,0))</f>
        <v>0</v>
      </c>
      <c r="O324" s="121">
        <f>IF($C$4="Neattiecināmās izmaksas",IF('10a+c+n'!$Q324="N",'10a+c+n'!O324,0))</f>
        <v>0</v>
      </c>
      <c r="P324" s="122">
        <f>IF($C$4="Neattiecināmās izmaksas",IF('10a+c+n'!$Q324="N",'10a+c+n'!P324,0))</f>
        <v>0</v>
      </c>
    </row>
    <row r="325" spans="1:16" x14ac:dyDescent="0.2">
      <c r="A325" s="49">
        <f>IF(P325=0,0,IF(COUNTBLANK(P325)=1,0,COUNTA($P$14:P325)))</f>
        <v>0</v>
      </c>
      <c r="B325" s="21">
        <f>IF($C$4="Neattiecināmās izmaksas",IF('10a+c+n'!$Q325="N",'10a+c+n'!B325,0))</f>
        <v>0</v>
      </c>
      <c r="C325" s="21">
        <f>IF($C$4="Neattiecināmās izmaksas",IF('10a+c+n'!$Q325="N",'10a+c+n'!C325,0))</f>
        <v>0</v>
      </c>
      <c r="D325" s="21">
        <f>IF($C$4="Neattiecināmās izmaksas",IF('10a+c+n'!$Q325="N",'10a+c+n'!D325,0))</f>
        <v>0</v>
      </c>
      <c r="E325" s="42"/>
      <c r="F325" s="64"/>
      <c r="G325" s="121"/>
      <c r="H325" s="121">
        <f>IF($C$4="Neattiecināmās izmaksas",IF('10a+c+n'!$Q325="N",'10a+c+n'!H325,0))</f>
        <v>0</v>
      </c>
      <c r="I325" s="121"/>
      <c r="J325" s="121"/>
      <c r="K325" s="122">
        <f>IF($C$4="Neattiecināmās izmaksas",IF('10a+c+n'!$Q325="N",'10a+c+n'!K325,0))</f>
        <v>0</v>
      </c>
      <c r="L325" s="83">
        <f>IF($C$4="Neattiecināmās izmaksas",IF('10a+c+n'!$Q325="N",'10a+c+n'!L325,0))</f>
        <v>0</v>
      </c>
      <c r="M325" s="121">
        <f>IF($C$4="Neattiecināmās izmaksas",IF('10a+c+n'!$Q325="N",'10a+c+n'!M325,0))</f>
        <v>0</v>
      </c>
      <c r="N325" s="121">
        <f>IF($C$4="Neattiecināmās izmaksas",IF('10a+c+n'!$Q325="N",'10a+c+n'!N325,0))</f>
        <v>0</v>
      </c>
      <c r="O325" s="121">
        <f>IF($C$4="Neattiecināmās izmaksas",IF('10a+c+n'!$Q325="N",'10a+c+n'!O325,0))</f>
        <v>0</v>
      </c>
      <c r="P325" s="122">
        <f>IF($C$4="Neattiecināmās izmaksas",IF('10a+c+n'!$Q325="N",'10a+c+n'!P325,0))</f>
        <v>0</v>
      </c>
    </row>
    <row r="326" spans="1:16" x14ac:dyDescent="0.2">
      <c r="A326" s="49">
        <f>IF(P326=0,0,IF(COUNTBLANK(P326)=1,0,COUNTA($P$14:P326)))</f>
        <v>0</v>
      </c>
      <c r="B326" s="21">
        <f>IF($C$4="Neattiecināmās izmaksas",IF('10a+c+n'!$Q326="N",'10a+c+n'!B326,0))</f>
        <v>0</v>
      </c>
      <c r="C326" s="21">
        <f>IF($C$4="Neattiecināmās izmaksas",IF('10a+c+n'!$Q326="N",'10a+c+n'!C326,0))</f>
        <v>0</v>
      </c>
      <c r="D326" s="21">
        <f>IF($C$4="Neattiecināmās izmaksas",IF('10a+c+n'!$Q326="N",'10a+c+n'!D326,0))</f>
        <v>0</v>
      </c>
      <c r="E326" s="42"/>
      <c r="F326" s="64"/>
      <c r="G326" s="121"/>
      <c r="H326" s="121">
        <f>IF($C$4="Neattiecināmās izmaksas",IF('10a+c+n'!$Q326="N",'10a+c+n'!H326,0))</f>
        <v>0</v>
      </c>
      <c r="I326" s="121"/>
      <c r="J326" s="121"/>
      <c r="K326" s="122">
        <f>IF($C$4="Neattiecināmās izmaksas",IF('10a+c+n'!$Q326="N",'10a+c+n'!K326,0))</f>
        <v>0</v>
      </c>
      <c r="L326" s="83">
        <f>IF($C$4="Neattiecināmās izmaksas",IF('10a+c+n'!$Q326="N",'10a+c+n'!L326,0))</f>
        <v>0</v>
      </c>
      <c r="M326" s="121">
        <f>IF($C$4="Neattiecināmās izmaksas",IF('10a+c+n'!$Q326="N",'10a+c+n'!M326,0))</f>
        <v>0</v>
      </c>
      <c r="N326" s="121">
        <f>IF($C$4="Neattiecināmās izmaksas",IF('10a+c+n'!$Q326="N",'10a+c+n'!N326,0))</f>
        <v>0</v>
      </c>
      <c r="O326" s="121">
        <f>IF($C$4="Neattiecināmās izmaksas",IF('10a+c+n'!$Q326="N",'10a+c+n'!O326,0))</f>
        <v>0</v>
      </c>
      <c r="P326" s="122">
        <f>IF($C$4="Neattiecināmās izmaksas",IF('10a+c+n'!$Q326="N",'10a+c+n'!P326,0))</f>
        <v>0</v>
      </c>
    </row>
    <row r="327" spans="1:16" x14ac:dyDescent="0.2">
      <c r="A327" s="49">
        <f>IF(P327=0,0,IF(COUNTBLANK(P327)=1,0,COUNTA($P$14:P327)))</f>
        <v>0</v>
      </c>
      <c r="B327" s="21">
        <f>IF($C$4="Neattiecināmās izmaksas",IF('10a+c+n'!$Q327="N",'10a+c+n'!B327,0))</f>
        <v>0</v>
      </c>
      <c r="C327" s="21">
        <f>IF($C$4="Neattiecināmās izmaksas",IF('10a+c+n'!$Q327="N",'10a+c+n'!C327,0))</f>
        <v>0</v>
      </c>
      <c r="D327" s="21">
        <f>IF($C$4="Neattiecināmās izmaksas",IF('10a+c+n'!$Q327="N",'10a+c+n'!D327,0))</f>
        <v>0</v>
      </c>
      <c r="E327" s="42"/>
      <c r="F327" s="64"/>
      <c r="G327" s="121"/>
      <c r="H327" s="121">
        <f>IF($C$4="Neattiecināmās izmaksas",IF('10a+c+n'!$Q327="N",'10a+c+n'!H327,0))</f>
        <v>0</v>
      </c>
      <c r="I327" s="121"/>
      <c r="J327" s="121"/>
      <c r="K327" s="122">
        <f>IF($C$4="Neattiecināmās izmaksas",IF('10a+c+n'!$Q327="N",'10a+c+n'!K327,0))</f>
        <v>0</v>
      </c>
      <c r="L327" s="83">
        <f>IF($C$4="Neattiecināmās izmaksas",IF('10a+c+n'!$Q327="N",'10a+c+n'!L327,0))</f>
        <v>0</v>
      </c>
      <c r="M327" s="121">
        <f>IF($C$4="Neattiecināmās izmaksas",IF('10a+c+n'!$Q327="N",'10a+c+n'!M327,0))</f>
        <v>0</v>
      </c>
      <c r="N327" s="121">
        <f>IF($C$4="Neattiecināmās izmaksas",IF('10a+c+n'!$Q327="N",'10a+c+n'!N327,0))</f>
        <v>0</v>
      </c>
      <c r="O327" s="121">
        <f>IF($C$4="Neattiecināmās izmaksas",IF('10a+c+n'!$Q327="N",'10a+c+n'!O327,0))</f>
        <v>0</v>
      </c>
      <c r="P327" s="122">
        <f>IF($C$4="Neattiecināmās izmaksas",IF('10a+c+n'!$Q327="N",'10a+c+n'!P327,0))</f>
        <v>0</v>
      </c>
    </row>
    <row r="328" spans="1:16" x14ac:dyDescent="0.2">
      <c r="A328" s="49">
        <f>IF(P328=0,0,IF(COUNTBLANK(P328)=1,0,COUNTA($P$14:P328)))</f>
        <v>0</v>
      </c>
      <c r="B328" s="21">
        <f>IF($C$4="Neattiecināmās izmaksas",IF('10a+c+n'!$Q328="N",'10a+c+n'!B328,0))</f>
        <v>0</v>
      </c>
      <c r="C328" s="21">
        <f>IF($C$4="Neattiecināmās izmaksas",IF('10a+c+n'!$Q328="N",'10a+c+n'!C328,0))</f>
        <v>0</v>
      </c>
      <c r="D328" s="21">
        <f>IF($C$4="Neattiecināmās izmaksas",IF('10a+c+n'!$Q328="N",'10a+c+n'!D328,0))</f>
        <v>0</v>
      </c>
      <c r="E328" s="42"/>
      <c r="F328" s="64"/>
      <c r="G328" s="121"/>
      <c r="H328" s="121">
        <f>IF($C$4="Neattiecināmās izmaksas",IF('10a+c+n'!$Q328="N",'10a+c+n'!H328,0))</f>
        <v>0</v>
      </c>
      <c r="I328" s="121"/>
      <c r="J328" s="121"/>
      <c r="K328" s="122">
        <f>IF($C$4="Neattiecināmās izmaksas",IF('10a+c+n'!$Q328="N",'10a+c+n'!K328,0))</f>
        <v>0</v>
      </c>
      <c r="L328" s="83">
        <f>IF($C$4="Neattiecināmās izmaksas",IF('10a+c+n'!$Q328="N",'10a+c+n'!L328,0))</f>
        <v>0</v>
      </c>
      <c r="M328" s="121">
        <f>IF($C$4="Neattiecināmās izmaksas",IF('10a+c+n'!$Q328="N",'10a+c+n'!M328,0))</f>
        <v>0</v>
      </c>
      <c r="N328" s="121">
        <f>IF($C$4="Neattiecināmās izmaksas",IF('10a+c+n'!$Q328="N",'10a+c+n'!N328,0))</f>
        <v>0</v>
      </c>
      <c r="O328" s="121">
        <f>IF($C$4="Neattiecināmās izmaksas",IF('10a+c+n'!$Q328="N",'10a+c+n'!O328,0))</f>
        <v>0</v>
      </c>
      <c r="P328" s="122">
        <f>IF($C$4="Neattiecināmās izmaksas",IF('10a+c+n'!$Q328="N",'10a+c+n'!P328,0))</f>
        <v>0</v>
      </c>
    </row>
    <row r="329" spans="1:16" x14ac:dyDescent="0.2">
      <c r="A329" s="49">
        <f>IF(P329=0,0,IF(COUNTBLANK(P329)=1,0,COUNTA($P$14:P329)))</f>
        <v>0</v>
      </c>
      <c r="B329" s="21">
        <f>IF($C$4="Neattiecināmās izmaksas",IF('10a+c+n'!$Q329="N",'10a+c+n'!B329,0))</f>
        <v>0</v>
      </c>
      <c r="C329" s="21">
        <f>IF($C$4="Neattiecināmās izmaksas",IF('10a+c+n'!$Q329="N",'10a+c+n'!C329,0))</f>
        <v>0</v>
      </c>
      <c r="D329" s="21">
        <f>IF($C$4="Neattiecināmās izmaksas",IF('10a+c+n'!$Q329="N",'10a+c+n'!D329,0))</f>
        <v>0</v>
      </c>
      <c r="E329" s="42"/>
      <c r="F329" s="64"/>
      <c r="G329" s="121"/>
      <c r="H329" s="121">
        <f>IF($C$4="Neattiecināmās izmaksas",IF('10a+c+n'!$Q329="N",'10a+c+n'!H329,0))</f>
        <v>0</v>
      </c>
      <c r="I329" s="121"/>
      <c r="J329" s="121"/>
      <c r="K329" s="122">
        <f>IF($C$4="Neattiecināmās izmaksas",IF('10a+c+n'!$Q329="N",'10a+c+n'!K329,0))</f>
        <v>0</v>
      </c>
      <c r="L329" s="83">
        <f>IF($C$4="Neattiecināmās izmaksas",IF('10a+c+n'!$Q329="N",'10a+c+n'!L329,0))</f>
        <v>0</v>
      </c>
      <c r="M329" s="121">
        <f>IF($C$4="Neattiecināmās izmaksas",IF('10a+c+n'!$Q329="N",'10a+c+n'!M329,0))</f>
        <v>0</v>
      </c>
      <c r="N329" s="121">
        <f>IF($C$4="Neattiecināmās izmaksas",IF('10a+c+n'!$Q329="N",'10a+c+n'!N329,0))</f>
        <v>0</v>
      </c>
      <c r="O329" s="121">
        <f>IF($C$4="Neattiecināmās izmaksas",IF('10a+c+n'!$Q329="N",'10a+c+n'!O329,0))</f>
        <v>0</v>
      </c>
      <c r="P329" s="122">
        <f>IF($C$4="Neattiecināmās izmaksas",IF('10a+c+n'!$Q329="N",'10a+c+n'!P329,0))</f>
        <v>0</v>
      </c>
    </row>
    <row r="330" spans="1:16" x14ac:dyDescent="0.2">
      <c r="A330" s="49">
        <f>IF(P330=0,0,IF(COUNTBLANK(P330)=1,0,COUNTA($P$14:P330)))</f>
        <v>0</v>
      </c>
      <c r="B330" s="21">
        <f>IF($C$4="Neattiecināmās izmaksas",IF('10a+c+n'!$Q330="N",'10a+c+n'!B330,0))</f>
        <v>0</v>
      </c>
      <c r="C330" s="21">
        <f>IF($C$4="Neattiecināmās izmaksas",IF('10a+c+n'!$Q330="N",'10a+c+n'!C330,0))</f>
        <v>0</v>
      </c>
      <c r="D330" s="21">
        <f>IF($C$4="Neattiecināmās izmaksas",IF('10a+c+n'!$Q330="N",'10a+c+n'!D330,0))</f>
        <v>0</v>
      </c>
      <c r="E330" s="42"/>
      <c r="F330" s="64"/>
      <c r="G330" s="121"/>
      <c r="H330" s="121">
        <f>IF($C$4="Neattiecināmās izmaksas",IF('10a+c+n'!$Q330="N",'10a+c+n'!H330,0))</f>
        <v>0</v>
      </c>
      <c r="I330" s="121"/>
      <c r="J330" s="121"/>
      <c r="K330" s="122">
        <f>IF($C$4="Neattiecināmās izmaksas",IF('10a+c+n'!$Q330="N",'10a+c+n'!K330,0))</f>
        <v>0</v>
      </c>
      <c r="L330" s="83">
        <f>IF($C$4="Neattiecināmās izmaksas",IF('10a+c+n'!$Q330="N",'10a+c+n'!L330,0))</f>
        <v>0</v>
      </c>
      <c r="M330" s="121">
        <f>IF($C$4="Neattiecināmās izmaksas",IF('10a+c+n'!$Q330="N",'10a+c+n'!M330,0))</f>
        <v>0</v>
      </c>
      <c r="N330" s="121">
        <f>IF($C$4="Neattiecināmās izmaksas",IF('10a+c+n'!$Q330="N",'10a+c+n'!N330,0))</f>
        <v>0</v>
      </c>
      <c r="O330" s="121">
        <f>IF($C$4="Neattiecināmās izmaksas",IF('10a+c+n'!$Q330="N",'10a+c+n'!O330,0))</f>
        <v>0</v>
      </c>
      <c r="P330" s="122">
        <f>IF($C$4="Neattiecināmās izmaksas",IF('10a+c+n'!$Q330="N",'10a+c+n'!P330,0))</f>
        <v>0</v>
      </c>
    </row>
    <row r="331" spans="1:16" x14ac:dyDescent="0.2">
      <c r="A331" s="49">
        <f>IF(P331=0,0,IF(COUNTBLANK(P331)=1,0,COUNTA($P$14:P331)))</f>
        <v>0</v>
      </c>
      <c r="B331" s="21">
        <f>IF($C$4="Neattiecināmās izmaksas",IF('10a+c+n'!$Q331="N",'10a+c+n'!B331,0))</f>
        <v>0</v>
      </c>
      <c r="C331" s="21">
        <f>IF($C$4="Neattiecināmās izmaksas",IF('10a+c+n'!$Q331="N",'10a+c+n'!C331,0))</f>
        <v>0</v>
      </c>
      <c r="D331" s="21">
        <f>IF($C$4="Neattiecināmās izmaksas",IF('10a+c+n'!$Q331="N",'10a+c+n'!D331,0))</f>
        <v>0</v>
      </c>
      <c r="E331" s="42"/>
      <c r="F331" s="64"/>
      <c r="G331" s="121"/>
      <c r="H331" s="121">
        <f>IF($C$4="Neattiecināmās izmaksas",IF('10a+c+n'!$Q331="N",'10a+c+n'!H331,0))</f>
        <v>0</v>
      </c>
      <c r="I331" s="121"/>
      <c r="J331" s="121"/>
      <c r="K331" s="122">
        <f>IF($C$4="Neattiecināmās izmaksas",IF('10a+c+n'!$Q331="N",'10a+c+n'!K331,0))</f>
        <v>0</v>
      </c>
      <c r="L331" s="83">
        <f>IF($C$4="Neattiecināmās izmaksas",IF('10a+c+n'!$Q331="N",'10a+c+n'!L331,0))</f>
        <v>0</v>
      </c>
      <c r="M331" s="121">
        <f>IF($C$4="Neattiecināmās izmaksas",IF('10a+c+n'!$Q331="N",'10a+c+n'!M331,0))</f>
        <v>0</v>
      </c>
      <c r="N331" s="121">
        <f>IF($C$4="Neattiecināmās izmaksas",IF('10a+c+n'!$Q331="N",'10a+c+n'!N331,0))</f>
        <v>0</v>
      </c>
      <c r="O331" s="121">
        <f>IF($C$4="Neattiecināmās izmaksas",IF('10a+c+n'!$Q331="N",'10a+c+n'!O331,0))</f>
        <v>0</v>
      </c>
      <c r="P331" s="122">
        <f>IF($C$4="Neattiecināmās izmaksas",IF('10a+c+n'!$Q331="N",'10a+c+n'!P331,0))</f>
        <v>0</v>
      </c>
    </row>
    <row r="332" spans="1:16" x14ac:dyDescent="0.2">
      <c r="A332" s="49">
        <f>IF(P332=0,0,IF(COUNTBLANK(P332)=1,0,COUNTA($P$14:P332)))</f>
        <v>0</v>
      </c>
      <c r="B332" s="21">
        <f>IF($C$4="Neattiecināmās izmaksas",IF('10a+c+n'!$Q332="N",'10a+c+n'!B332,0))</f>
        <v>0</v>
      </c>
      <c r="C332" s="21">
        <f>IF($C$4="Neattiecināmās izmaksas",IF('10a+c+n'!$Q332="N",'10a+c+n'!C332,0))</f>
        <v>0</v>
      </c>
      <c r="D332" s="21">
        <f>IF($C$4="Neattiecināmās izmaksas",IF('10a+c+n'!$Q332="N",'10a+c+n'!D332,0))</f>
        <v>0</v>
      </c>
      <c r="E332" s="42"/>
      <c r="F332" s="64"/>
      <c r="G332" s="121"/>
      <c r="H332" s="121">
        <f>IF($C$4="Neattiecināmās izmaksas",IF('10a+c+n'!$Q332="N",'10a+c+n'!H332,0))</f>
        <v>0</v>
      </c>
      <c r="I332" s="121"/>
      <c r="J332" s="121"/>
      <c r="K332" s="122">
        <f>IF($C$4="Neattiecināmās izmaksas",IF('10a+c+n'!$Q332="N",'10a+c+n'!K332,0))</f>
        <v>0</v>
      </c>
      <c r="L332" s="83">
        <f>IF($C$4="Neattiecināmās izmaksas",IF('10a+c+n'!$Q332="N",'10a+c+n'!L332,0))</f>
        <v>0</v>
      </c>
      <c r="M332" s="121">
        <f>IF($C$4="Neattiecināmās izmaksas",IF('10a+c+n'!$Q332="N",'10a+c+n'!M332,0))</f>
        <v>0</v>
      </c>
      <c r="N332" s="121">
        <f>IF($C$4="Neattiecināmās izmaksas",IF('10a+c+n'!$Q332="N",'10a+c+n'!N332,0))</f>
        <v>0</v>
      </c>
      <c r="O332" s="121">
        <f>IF($C$4="Neattiecināmās izmaksas",IF('10a+c+n'!$Q332="N",'10a+c+n'!O332,0))</f>
        <v>0</v>
      </c>
      <c r="P332" s="122">
        <f>IF($C$4="Neattiecināmās izmaksas",IF('10a+c+n'!$Q332="N",'10a+c+n'!P332,0))</f>
        <v>0</v>
      </c>
    </row>
    <row r="333" spans="1:16" x14ac:dyDescent="0.2">
      <c r="A333" s="49">
        <f>IF(P333=0,0,IF(COUNTBLANK(P333)=1,0,COUNTA($P$14:P333)))</f>
        <v>0</v>
      </c>
      <c r="B333" s="21">
        <f>IF($C$4="Neattiecināmās izmaksas",IF('10a+c+n'!$Q333="N",'10a+c+n'!B333,0))</f>
        <v>0</v>
      </c>
      <c r="C333" s="21">
        <f>IF($C$4="Neattiecināmās izmaksas",IF('10a+c+n'!$Q333="N",'10a+c+n'!C333,0))</f>
        <v>0</v>
      </c>
      <c r="D333" s="21">
        <f>IF($C$4="Neattiecināmās izmaksas",IF('10a+c+n'!$Q333="N",'10a+c+n'!D333,0))</f>
        <v>0</v>
      </c>
      <c r="E333" s="42"/>
      <c r="F333" s="64"/>
      <c r="G333" s="121"/>
      <c r="H333" s="121">
        <f>IF($C$4="Neattiecināmās izmaksas",IF('10a+c+n'!$Q333="N",'10a+c+n'!H333,0))</f>
        <v>0</v>
      </c>
      <c r="I333" s="121"/>
      <c r="J333" s="121"/>
      <c r="K333" s="122">
        <f>IF($C$4="Neattiecināmās izmaksas",IF('10a+c+n'!$Q333="N",'10a+c+n'!K333,0))</f>
        <v>0</v>
      </c>
      <c r="L333" s="83">
        <f>IF($C$4="Neattiecināmās izmaksas",IF('10a+c+n'!$Q333="N",'10a+c+n'!L333,0))</f>
        <v>0</v>
      </c>
      <c r="M333" s="121">
        <f>IF($C$4="Neattiecināmās izmaksas",IF('10a+c+n'!$Q333="N",'10a+c+n'!M333,0))</f>
        <v>0</v>
      </c>
      <c r="N333" s="121">
        <f>IF($C$4="Neattiecināmās izmaksas",IF('10a+c+n'!$Q333="N",'10a+c+n'!N333,0))</f>
        <v>0</v>
      </c>
      <c r="O333" s="121">
        <f>IF($C$4="Neattiecināmās izmaksas",IF('10a+c+n'!$Q333="N",'10a+c+n'!O333,0))</f>
        <v>0</v>
      </c>
      <c r="P333" s="122">
        <f>IF($C$4="Neattiecināmās izmaksas",IF('10a+c+n'!$Q333="N",'10a+c+n'!P333,0))</f>
        <v>0</v>
      </c>
    </row>
    <row r="334" spans="1:16" x14ac:dyDescent="0.2">
      <c r="A334" s="49">
        <f>IF(P334=0,0,IF(COUNTBLANK(P334)=1,0,COUNTA($P$14:P334)))</f>
        <v>0</v>
      </c>
      <c r="B334" s="21">
        <f>IF($C$4="Neattiecināmās izmaksas",IF('10a+c+n'!$Q334="N",'10a+c+n'!B334,0))</f>
        <v>0</v>
      </c>
      <c r="C334" s="21">
        <f>IF($C$4="Neattiecināmās izmaksas",IF('10a+c+n'!$Q334="N",'10a+c+n'!C334,0))</f>
        <v>0</v>
      </c>
      <c r="D334" s="21">
        <f>IF($C$4="Neattiecināmās izmaksas",IF('10a+c+n'!$Q334="N",'10a+c+n'!D334,0))</f>
        <v>0</v>
      </c>
      <c r="E334" s="42"/>
      <c r="F334" s="64"/>
      <c r="G334" s="121"/>
      <c r="H334" s="121">
        <f>IF($C$4="Neattiecināmās izmaksas",IF('10a+c+n'!$Q334="N",'10a+c+n'!H334,0))</f>
        <v>0</v>
      </c>
      <c r="I334" s="121"/>
      <c r="J334" s="121"/>
      <c r="K334" s="122">
        <f>IF($C$4="Neattiecināmās izmaksas",IF('10a+c+n'!$Q334="N",'10a+c+n'!K334,0))</f>
        <v>0</v>
      </c>
      <c r="L334" s="83">
        <f>IF($C$4="Neattiecināmās izmaksas",IF('10a+c+n'!$Q334="N",'10a+c+n'!L334,0))</f>
        <v>0</v>
      </c>
      <c r="M334" s="121">
        <f>IF($C$4="Neattiecināmās izmaksas",IF('10a+c+n'!$Q334="N",'10a+c+n'!M334,0))</f>
        <v>0</v>
      </c>
      <c r="N334" s="121">
        <f>IF($C$4="Neattiecināmās izmaksas",IF('10a+c+n'!$Q334="N",'10a+c+n'!N334,0))</f>
        <v>0</v>
      </c>
      <c r="O334" s="121">
        <f>IF($C$4="Neattiecināmās izmaksas",IF('10a+c+n'!$Q334="N",'10a+c+n'!O334,0))</f>
        <v>0</v>
      </c>
      <c r="P334" s="122">
        <f>IF($C$4="Neattiecināmās izmaksas",IF('10a+c+n'!$Q334="N",'10a+c+n'!P334,0))</f>
        <v>0</v>
      </c>
    </row>
    <row r="335" spans="1:16" x14ac:dyDescent="0.2">
      <c r="A335" s="49">
        <f>IF(P335=0,0,IF(COUNTBLANK(P335)=1,0,COUNTA($P$14:P335)))</f>
        <v>0</v>
      </c>
      <c r="B335" s="21">
        <f>IF($C$4="Neattiecināmās izmaksas",IF('10a+c+n'!$Q335="N",'10a+c+n'!B335,0))</f>
        <v>0</v>
      </c>
      <c r="C335" s="21">
        <f>IF($C$4="Neattiecināmās izmaksas",IF('10a+c+n'!$Q335="N",'10a+c+n'!C335,0))</f>
        <v>0</v>
      </c>
      <c r="D335" s="21">
        <f>IF($C$4="Neattiecināmās izmaksas",IF('10a+c+n'!$Q335="N",'10a+c+n'!D335,0))</f>
        <v>0</v>
      </c>
      <c r="E335" s="42"/>
      <c r="F335" s="64"/>
      <c r="G335" s="121"/>
      <c r="H335" s="121">
        <f>IF($C$4="Neattiecināmās izmaksas",IF('10a+c+n'!$Q335="N",'10a+c+n'!H335,0))</f>
        <v>0</v>
      </c>
      <c r="I335" s="121"/>
      <c r="J335" s="121"/>
      <c r="K335" s="122">
        <f>IF($C$4="Neattiecināmās izmaksas",IF('10a+c+n'!$Q335="N",'10a+c+n'!K335,0))</f>
        <v>0</v>
      </c>
      <c r="L335" s="83">
        <f>IF($C$4="Neattiecināmās izmaksas",IF('10a+c+n'!$Q335="N",'10a+c+n'!L335,0))</f>
        <v>0</v>
      </c>
      <c r="M335" s="121">
        <f>IF($C$4="Neattiecināmās izmaksas",IF('10a+c+n'!$Q335="N",'10a+c+n'!M335,0))</f>
        <v>0</v>
      </c>
      <c r="N335" s="121">
        <f>IF($C$4="Neattiecināmās izmaksas",IF('10a+c+n'!$Q335="N",'10a+c+n'!N335,0))</f>
        <v>0</v>
      </c>
      <c r="O335" s="121">
        <f>IF($C$4="Neattiecināmās izmaksas",IF('10a+c+n'!$Q335="N",'10a+c+n'!O335,0))</f>
        <v>0</v>
      </c>
      <c r="P335" s="122">
        <f>IF($C$4="Neattiecināmās izmaksas",IF('10a+c+n'!$Q335="N",'10a+c+n'!P335,0))</f>
        <v>0</v>
      </c>
    </row>
    <row r="336" spans="1:16" x14ac:dyDescent="0.2">
      <c r="A336" s="49">
        <f>IF(P336=0,0,IF(COUNTBLANK(P336)=1,0,COUNTA($P$14:P336)))</f>
        <v>0</v>
      </c>
      <c r="B336" s="21">
        <f>IF($C$4="Neattiecināmās izmaksas",IF('10a+c+n'!$Q336="N",'10a+c+n'!B336,0))</f>
        <v>0</v>
      </c>
      <c r="C336" s="21">
        <f>IF($C$4="Neattiecināmās izmaksas",IF('10a+c+n'!$Q336="N",'10a+c+n'!C336,0))</f>
        <v>0</v>
      </c>
      <c r="D336" s="21">
        <f>IF($C$4="Neattiecināmās izmaksas",IF('10a+c+n'!$Q336="N",'10a+c+n'!D336,0))</f>
        <v>0</v>
      </c>
      <c r="E336" s="42"/>
      <c r="F336" s="64"/>
      <c r="G336" s="121"/>
      <c r="H336" s="121">
        <f>IF($C$4="Neattiecināmās izmaksas",IF('10a+c+n'!$Q336="N",'10a+c+n'!H336,0))</f>
        <v>0</v>
      </c>
      <c r="I336" s="121"/>
      <c r="J336" s="121"/>
      <c r="K336" s="122">
        <f>IF($C$4="Neattiecināmās izmaksas",IF('10a+c+n'!$Q336="N",'10a+c+n'!K336,0))</f>
        <v>0</v>
      </c>
      <c r="L336" s="83">
        <f>IF($C$4="Neattiecināmās izmaksas",IF('10a+c+n'!$Q336="N",'10a+c+n'!L336,0))</f>
        <v>0</v>
      </c>
      <c r="M336" s="121">
        <f>IF($C$4="Neattiecināmās izmaksas",IF('10a+c+n'!$Q336="N",'10a+c+n'!M336,0))</f>
        <v>0</v>
      </c>
      <c r="N336" s="121">
        <f>IF($C$4="Neattiecināmās izmaksas",IF('10a+c+n'!$Q336="N",'10a+c+n'!N336,0))</f>
        <v>0</v>
      </c>
      <c r="O336" s="121">
        <f>IF($C$4="Neattiecināmās izmaksas",IF('10a+c+n'!$Q336="N",'10a+c+n'!O336,0))</f>
        <v>0</v>
      </c>
      <c r="P336" s="122">
        <f>IF($C$4="Neattiecināmās izmaksas",IF('10a+c+n'!$Q336="N",'10a+c+n'!P336,0))</f>
        <v>0</v>
      </c>
    </row>
    <row r="337" spans="1:16" x14ac:dyDescent="0.2">
      <c r="A337" s="49">
        <f>IF(P337=0,0,IF(COUNTBLANK(P337)=1,0,COUNTA($P$14:P337)))</f>
        <v>0</v>
      </c>
      <c r="B337" s="21">
        <f>IF($C$4="Neattiecināmās izmaksas",IF('10a+c+n'!$Q337="N",'10a+c+n'!B337,0))</f>
        <v>0</v>
      </c>
      <c r="C337" s="21">
        <f>IF($C$4="Neattiecināmās izmaksas",IF('10a+c+n'!$Q337="N",'10a+c+n'!C337,0))</f>
        <v>0</v>
      </c>
      <c r="D337" s="21">
        <f>IF($C$4="Neattiecināmās izmaksas",IF('10a+c+n'!$Q337="N",'10a+c+n'!D337,0))</f>
        <v>0</v>
      </c>
      <c r="E337" s="42"/>
      <c r="F337" s="64"/>
      <c r="G337" s="121"/>
      <c r="H337" s="121">
        <f>IF($C$4="Neattiecināmās izmaksas",IF('10a+c+n'!$Q337="N",'10a+c+n'!H337,0))</f>
        <v>0</v>
      </c>
      <c r="I337" s="121"/>
      <c r="J337" s="121"/>
      <c r="K337" s="122">
        <f>IF($C$4="Neattiecināmās izmaksas",IF('10a+c+n'!$Q337="N",'10a+c+n'!K337,0))</f>
        <v>0</v>
      </c>
      <c r="L337" s="83">
        <f>IF($C$4="Neattiecināmās izmaksas",IF('10a+c+n'!$Q337="N",'10a+c+n'!L337,0))</f>
        <v>0</v>
      </c>
      <c r="M337" s="121">
        <f>IF($C$4="Neattiecināmās izmaksas",IF('10a+c+n'!$Q337="N",'10a+c+n'!M337,0))</f>
        <v>0</v>
      </c>
      <c r="N337" s="121">
        <f>IF($C$4="Neattiecināmās izmaksas",IF('10a+c+n'!$Q337="N",'10a+c+n'!N337,0))</f>
        <v>0</v>
      </c>
      <c r="O337" s="121">
        <f>IF($C$4="Neattiecināmās izmaksas",IF('10a+c+n'!$Q337="N",'10a+c+n'!O337,0))</f>
        <v>0</v>
      </c>
      <c r="P337" s="122">
        <f>IF($C$4="Neattiecināmās izmaksas",IF('10a+c+n'!$Q337="N",'10a+c+n'!P337,0))</f>
        <v>0</v>
      </c>
    </row>
    <row r="338" spans="1:16" x14ac:dyDescent="0.2">
      <c r="A338" s="49">
        <f>IF(P338=0,0,IF(COUNTBLANK(P338)=1,0,COUNTA($P$14:P338)))</f>
        <v>0</v>
      </c>
      <c r="B338" s="21">
        <f>IF($C$4="Neattiecināmās izmaksas",IF('10a+c+n'!$Q338="N",'10a+c+n'!B338,0))</f>
        <v>0</v>
      </c>
      <c r="C338" s="21">
        <f>IF($C$4="Neattiecināmās izmaksas",IF('10a+c+n'!$Q338="N",'10a+c+n'!C338,0))</f>
        <v>0</v>
      </c>
      <c r="D338" s="21">
        <f>IF($C$4="Neattiecināmās izmaksas",IF('10a+c+n'!$Q338="N",'10a+c+n'!D338,0))</f>
        <v>0</v>
      </c>
      <c r="E338" s="42"/>
      <c r="F338" s="64"/>
      <c r="G338" s="121"/>
      <c r="H338" s="121">
        <f>IF($C$4="Neattiecināmās izmaksas",IF('10a+c+n'!$Q338="N",'10a+c+n'!H338,0))</f>
        <v>0</v>
      </c>
      <c r="I338" s="121"/>
      <c r="J338" s="121"/>
      <c r="K338" s="122">
        <f>IF($C$4="Neattiecināmās izmaksas",IF('10a+c+n'!$Q338="N",'10a+c+n'!K338,0))</f>
        <v>0</v>
      </c>
      <c r="L338" s="83">
        <f>IF($C$4="Neattiecināmās izmaksas",IF('10a+c+n'!$Q338="N",'10a+c+n'!L338,0))</f>
        <v>0</v>
      </c>
      <c r="M338" s="121">
        <f>IF($C$4="Neattiecināmās izmaksas",IF('10a+c+n'!$Q338="N",'10a+c+n'!M338,0))</f>
        <v>0</v>
      </c>
      <c r="N338" s="121">
        <f>IF($C$4="Neattiecināmās izmaksas",IF('10a+c+n'!$Q338="N",'10a+c+n'!N338,0))</f>
        <v>0</v>
      </c>
      <c r="O338" s="121">
        <f>IF($C$4="Neattiecināmās izmaksas",IF('10a+c+n'!$Q338="N",'10a+c+n'!O338,0))</f>
        <v>0</v>
      </c>
      <c r="P338" s="122">
        <f>IF($C$4="Neattiecināmās izmaksas",IF('10a+c+n'!$Q338="N",'10a+c+n'!P338,0))</f>
        <v>0</v>
      </c>
    </row>
    <row r="339" spans="1:16" x14ac:dyDescent="0.2">
      <c r="A339" s="49">
        <f>IF(P339=0,0,IF(COUNTBLANK(P339)=1,0,COUNTA($P$14:P339)))</f>
        <v>0</v>
      </c>
      <c r="B339" s="21">
        <f>IF($C$4="Neattiecināmās izmaksas",IF('10a+c+n'!$Q339="N",'10a+c+n'!B339,0))</f>
        <v>0</v>
      </c>
      <c r="C339" s="21">
        <f>IF($C$4="Neattiecināmās izmaksas",IF('10a+c+n'!$Q339="N",'10a+c+n'!C339,0))</f>
        <v>0</v>
      </c>
      <c r="D339" s="21">
        <f>IF($C$4="Neattiecināmās izmaksas",IF('10a+c+n'!$Q339="N",'10a+c+n'!D339,0))</f>
        <v>0</v>
      </c>
      <c r="E339" s="42"/>
      <c r="F339" s="64"/>
      <c r="G339" s="121"/>
      <c r="H339" s="121">
        <f>IF($C$4="Neattiecināmās izmaksas",IF('10a+c+n'!$Q339="N",'10a+c+n'!H339,0))</f>
        <v>0</v>
      </c>
      <c r="I339" s="121"/>
      <c r="J339" s="121"/>
      <c r="K339" s="122">
        <f>IF($C$4="Neattiecināmās izmaksas",IF('10a+c+n'!$Q339="N",'10a+c+n'!K339,0))</f>
        <v>0</v>
      </c>
      <c r="L339" s="83">
        <f>IF($C$4="Neattiecināmās izmaksas",IF('10a+c+n'!$Q339="N",'10a+c+n'!L339,0))</f>
        <v>0</v>
      </c>
      <c r="M339" s="121">
        <f>IF($C$4="Neattiecināmās izmaksas",IF('10a+c+n'!$Q339="N",'10a+c+n'!M339,0))</f>
        <v>0</v>
      </c>
      <c r="N339" s="121">
        <f>IF($C$4="Neattiecināmās izmaksas",IF('10a+c+n'!$Q339="N",'10a+c+n'!N339,0))</f>
        <v>0</v>
      </c>
      <c r="O339" s="121">
        <f>IF($C$4="Neattiecināmās izmaksas",IF('10a+c+n'!$Q339="N",'10a+c+n'!O339,0))</f>
        <v>0</v>
      </c>
      <c r="P339" s="122">
        <f>IF($C$4="Neattiecināmās izmaksas",IF('10a+c+n'!$Q339="N",'10a+c+n'!P339,0))</f>
        <v>0</v>
      </c>
    </row>
    <row r="340" spans="1:16" x14ac:dyDescent="0.2">
      <c r="A340" s="49">
        <f>IF(P340=0,0,IF(COUNTBLANK(P340)=1,0,COUNTA($P$14:P340)))</f>
        <v>0</v>
      </c>
      <c r="B340" s="21">
        <f>IF($C$4="Neattiecināmās izmaksas",IF('10a+c+n'!$Q340="N",'10a+c+n'!B340,0))</f>
        <v>0</v>
      </c>
      <c r="C340" s="21">
        <f>IF($C$4="Neattiecināmās izmaksas",IF('10a+c+n'!$Q340="N",'10a+c+n'!C340,0))</f>
        <v>0</v>
      </c>
      <c r="D340" s="21">
        <f>IF($C$4="Neattiecināmās izmaksas",IF('10a+c+n'!$Q340="N",'10a+c+n'!D340,0))</f>
        <v>0</v>
      </c>
      <c r="E340" s="42"/>
      <c r="F340" s="64"/>
      <c r="G340" s="121"/>
      <c r="H340" s="121">
        <f>IF($C$4="Neattiecināmās izmaksas",IF('10a+c+n'!$Q340="N",'10a+c+n'!H340,0))</f>
        <v>0</v>
      </c>
      <c r="I340" s="121"/>
      <c r="J340" s="121"/>
      <c r="K340" s="122">
        <f>IF($C$4="Neattiecināmās izmaksas",IF('10a+c+n'!$Q340="N",'10a+c+n'!K340,0))</f>
        <v>0</v>
      </c>
      <c r="L340" s="83">
        <f>IF($C$4="Neattiecināmās izmaksas",IF('10a+c+n'!$Q340="N",'10a+c+n'!L340,0))</f>
        <v>0</v>
      </c>
      <c r="M340" s="121">
        <f>IF($C$4="Neattiecināmās izmaksas",IF('10a+c+n'!$Q340="N",'10a+c+n'!M340,0))</f>
        <v>0</v>
      </c>
      <c r="N340" s="121">
        <f>IF($C$4="Neattiecināmās izmaksas",IF('10a+c+n'!$Q340="N",'10a+c+n'!N340,0))</f>
        <v>0</v>
      </c>
      <c r="O340" s="121">
        <f>IF($C$4="Neattiecināmās izmaksas",IF('10a+c+n'!$Q340="N",'10a+c+n'!O340,0))</f>
        <v>0</v>
      </c>
      <c r="P340" s="122">
        <f>IF($C$4="Neattiecināmās izmaksas",IF('10a+c+n'!$Q340="N",'10a+c+n'!P340,0))</f>
        <v>0</v>
      </c>
    </row>
    <row r="341" spans="1:16" x14ac:dyDescent="0.2">
      <c r="A341" s="49">
        <f>IF(P341=0,0,IF(COUNTBLANK(P341)=1,0,COUNTA($P$14:P341)))</f>
        <v>0</v>
      </c>
      <c r="B341" s="21">
        <f>IF($C$4="Neattiecināmās izmaksas",IF('10a+c+n'!$Q341="N",'10a+c+n'!B341,0))</f>
        <v>0</v>
      </c>
      <c r="C341" s="21">
        <f>IF($C$4="Neattiecināmās izmaksas",IF('10a+c+n'!$Q341="N",'10a+c+n'!C341,0))</f>
        <v>0</v>
      </c>
      <c r="D341" s="21">
        <f>IF($C$4="Neattiecināmās izmaksas",IF('10a+c+n'!$Q341="N",'10a+c+n'!D341,0))</f>
        <v>0</v>
      </c>
      <c r="E341" s="42"/>
      <c r="F341" s="64"/>
      <c r="G341" s="121"/>
      <c r="H341" s="121">
        <f>IF($C$4="Neattiecināmās izmaksas",IF('10a+c+n'!$Q341="N",'10a+c+n'!H341,0))</f>
        <v>0</v>
      </c>
      <c r="I341" s="121"/>
      <c r="J341" s="121"/>
      <c r="K341" s="122">
        <f>IF($C$4="Neattiecināmās izmaksas",IF('10a+c+n'!$Q341="N",'10a+c+n'!K341,0))</f>
        <v>0</v>
      </c>
      <c r="L341" s="83">
        <f>IF($C$4="Neattiecināmās izmaksas",IF('10a+c+n'!$Q341="N",'10a+c+n'!L341,0))</f>
        <v>0</v>
      </c>
      <c r="M341" s="121">
        <f>IF($C$4="Neattiecināmās izmaksas",IF('10a+c+n'!$Q341="N",'10a+c+n'!M341,0))</f>
        <v>0</v>
      </c>
      <c r="N341" s="121">
        <f>IF($C$4="Neattiecināmās izmaksas",IF('10a+c+n'!$Q341="N",'10a+c+n'!N341,0))</f>
        <v>0</v>
      </c>
      <c r="O341" s="121">
        <f>IF($C$4="Neattiecināmās izmaksas",IF('10a+c+n'!$Q341="N",'10a+c+n'!O341,0))</f>
        <v>0</v>
      </c>
      <c r="P341" s="122">
        <f>IF($C$4="Neattiecināmās izmaksas",IF('10a+c+n'!$Q341="N",'10a+c+n'!P341,0))</f>
        <v>0</v>
      </c>
    </row>
    <row r="342" spans="1:16" x14ac:dyDescent="0.2">
      <c r="A342" s="49">
        <f>IF(P342=0,0,IF(COUNTBLANK(P342)=1,0,COUNTA($P$14:P342)))</f>
        <v>0</v>
      </c>
      <c r="B342" s="21">
        <f>IF($C$4="Neattiecināmās izmaksas",IF('10a+c+n'!$Q342="N",'10a+c+n'!B342,0))</f>
        <v>0</v>
      </c>
      <c r="C342" s="21">
        <f>IF($C$4="Neattiecināmās izmaksas",IF('10a+c+n'!$Q342="N",'10a+c+n'!C342,0))</f>
        <v>0</v>
      </c>
      <c r="D342" s="21">
        <f>IF($C$4="Neattiecināmās izmaksas",IF('10a+c+n'!$Q342="N",'10a+c+n'!D342,0))</f>
        <v>0</v>
      </c>
      <c r="E342" s="42"/>
      <c r="F342" s="64"/>
      <c r="G342" s="121"/>
      <c r="H342" s="121">
        <f>IF($C$4="Neattiecināmās izmaksas",IF('10a+c+n'!$Q342="N",'10a+c+n'!H342,0))</f>
        <v>0</v>
      </c>
      <c r="I342" s="121"/>
      <c r="J342" s="121"/>
      <c r="K342" s="122">
        <f>IF($C$4="Neattiecināmās izmaksas",IF('10a+c+n'!$Q342="N",'10a+c+n'!K342,0))</f>
        <v>0</v>
      </c>
      <c r="L342" s="83">
        <f>IF($C$4="Neattiecināmās izmaksas",IF('10a+c+n'!$Q342="N",'10a+c+n'!L342,0))</f>
        <v>0</v>
      </c>
      <c r="M342" s="121">
        <f>IF($C$4="Neattiecināmās izmaksas",IF('10a+c+n'!$Q342="N",'10a+c+n'!M342,0))</f>
        <v>0</v>
      </c>
      <c r="N342" s="121">
        <f>IF($C$4="Neattiecināmās izmaksas",IF('10a+c+n'!$Q342="N",'10a+c+n'!N342,0))</f>
        <v>0</v>
      </c>
      <c r="O342" s="121">
        <f>IF($C$4="Neattiecināmās izmaksas",IF('10a+c+n'!$Q342="N",'10a+c+n'!O342,0))</f>
        <v>0</v>
      </c>
      <c r="P342" s="122">
        <f>IF($C$4="Neattiecināmās izmaksas",IF('10a+c+n'!$Q342="N",'10a+c+n'!P342,0))</f>
        <v>0</v>
      </c>
    </row>
    <row r="343" spans="1:16" x14ac:dyDescent="0.2">
      <c r="A343" s="49">
        <f>IF(P343=0,0,IF(COUNTBLANK(P343)=1,0,COUNTA($P$14:P343)))</f>
        <v>0</v>
      </c>
      <c r="B343" s="21">
        <f>IF($C$4="Neattiecināmās izmaksas",IF('10a+c+n'!$Q343="N",'10a+c+n'!B343,0))</f>
        <v>0</v>
      </c>
      <c r="C343" s="21">
        <f>IF($C$4="Neattiecināmās izmaksas",IF('10a+c+n'!$Q343="N",'10a+c+n'!C343,0))</f>
        <v>0</v>
      </c>
      <c r="D343" s="21">
        <f>IF($C$4="Neattiecināmās izmaksas",IF('10a+c+n'!$Q343="N",'10a+c+n'!D343,0))</f>
        <v>0</v>
      </c>
      <c r="E343" s="42"/>
      <c r="F343" s="64"/>
      <c r="G343" s="121"/>
      <c r="H343" s="121">
        <f>IF($C$4="Neattiecināmās izmaksas",IF('10a+c+n'!$Q343="N",'10a+c+n'!H343,0))</f>
        <v>0</v>
      </c>
      <c r="I343" s="121"/>
      <c r="J343" s="121"/>
      <c r="K343" s="122">
        <f>IF($C$4="Neattiecināmās izmaksas",IF('10a+c+n'!$Q343="N",'10a+c+n'!K343,0))</f>
        <v>0</v>
      </c>
      <c r="L343" s="83">
        <f>IF($C$4="Neattiecināmās izmaksas",IF('10a+c+n'!$Q343="N",'10a+c+n'!L343,0))</f>
        <v>0</v>
      </c>
      <c r="M343" s="121">
        <f>IF($C$4="Neattiecināmās izmaksas",IF('10a+c+n'!$Q343="N",'10a+c+n'!M343,0))</f>
        <v>0</v>
      </c>
      <c r="N343" s="121">
        <f>IF($C$4="Neattiecināmās izmaksas",IF('10a+c+n'!$Q343="N",'10a+c+n'!N343,0))</f>
        <v>0</v>
      </c>
      <c r="O343" s="121">
        <f>IF($C$4="Neattiecināmās izmaksas",IF('10a+c+n'!$Q343="N",'10a+c+n'!O343,0))</f>
        <v>0</v>
      </c>
      <c r="P343" s="122">
        <f>IF($C$4="Neattiecināmās izmaksas",IF('10a+c+n'!$Q343="N",'10a+c+n'!P343,0))</f>
        <v>0</v>
      </c>
    </row>
    <row r="344" spans="1:16" x14ac:dyDescent="0.2">
      <c r="A344" s="49">
        <f>IF(P344=0,0,IF(COUNTBLANK(P344)=1,0,COUNTA($P$14:P344)))</f>
        <v>0</v>
      </c>
      <c r="B344" s="21">
        <f>IF($C$4="Neattiecināmās izmaksas",IF('10a+c+n'!$Q344="N",'10a+c+n'!B344,0))</f>
        <v>0</v>
      </c>
      <c r="C344" s="21">
        <f>IF($C$4="Neattiecināmās izmaksas",IF('10a+c+n'!$Q344="N",'10a+c+n'!C344,0))</f>
        <v>0</v>
      </c>
      <c r="D344" s="21">
        <f>IF($C$4="Neattiecināmās izmaksas",IF('10a+c+n'!$Q344="N",'10a+c+n'!D344,0))</f>
        <v>0</v>
      </c>
      <c r="E344" s="42"/>
      <c r="F344" s="64"/>
      <c r="G344" s="121"/>
      <c r="H344" s="121">
        <f>IF($C$4="Neattiecināmās izmaksas",IF('10a+c+n'!$Q344="N",'10a+c+n'!H344,0))</f>
        <v>0</v>
      </c>
      <c r="I344" s="121"/>
      <c r="J344" s="121"/>
      <c r="K344" s="122">
        <f>IF($C$4="Neattiecināmās izmaksas",IF('10a+c+n'!$Q344="N",'10a+c+n'!K344,0))</f>
        <v>0</v>
      </c>
      <c r="L344" s="83">
        <f>IF($C$4="Neattiecināmās izmaksas",IF('10a+c+n'!$Q344="N",'10a+c+n'!L344,0))</f>
        <v>0</v>
      </c>
      <c r="M344" s="121">
        <f>IF($C$4="Neattiecināmās izmaksas",IF('10a+c+n'!$Q344="N",'10a+c+n'!M344,0))</f>
        <v>0</v>
      </c>
      <c r="N344" s="121">
        <f>IF($C$4="Neattiecināmās izmaksas",IF('10a+c+n'!$Q344="N",'10a+c+n'!N344,0))</f>
        <v>0</v>
      </c>
      <c r="O344" s="121">
        <f>IF($C$4="Neattiecināmās izmaksas",IF('10a+c+n'!$Q344="N",'10a+c+n'!O344,0))</f>
        <v>0</v>
      </c>
      <c r="P344" s="122">
        <f>IF($C$4="Neattiecināmās izmaksas",IF('10a+c+n'!$Q344="N",'10a+c+n'!P344,0))</f>
        <v>0</v>
      </c>
    </row>
    <row r="345" spans="1:16" x14ac:dyDescent="0.2">
      <c r="A345" s="49">
        <f>IF(P345=0,0,IF(COUNTBLANK(P345)=1,0,COUNTA($P$14:P345)))</f>
        <v>0</v>
      </c>
      <c r="B345" s="21">
        <f>IF($C$4="Neattiecināmās izmaksas",IF('10a+c+n'!$Q345="N",'10a+c+n'!B345,0))</f>
        <v>0</v>
      </c>
      <c r="C345" s="21">
        <f>IF($C$4="Neattiecināmās izmaksas",IF('10a+c+n'!$Q345="N",'10a+c+n'!C345,0))</f>
        <v>0</v>
      </c>
      <c r="D345" s="21">
        <f>IF($C$4="Neattiecināmās izmaksas",IF('10a+c+n'!$Q345="N",'10a+c+n'!D345,0))</f>
        <v>0</v>
      </c>
      <c r="E345" s="42"/>
      <c r="F345" s="64"/>
      <c r="G345" s="121"/>
      <c r="H345" s="121">
        <f>IF($C$4="Neattiecināmās izmaksas",IF('10a+c+n'!$Q345="N",'10a+c+n'!H345,0))</f>
        <v>0</v>
      </c>
      <c r="I345" s="121"/>
      <c r="J345" s="121"/>
      <c r="K345" s="122">
        <f>IF($C$4="Neattiecināmās izmaksas",IF('10a+c+n'!$Q345="N",'10a+c+n'!K345,0))</f>
        <v>0</v>
      </c>
      <c r="L345" s="83">
        <f>IF($C$4="Neattiecināmās izmaksas",IF('10a+c+n'!$Q345="N",'10a+c+n'!L345,0))</f>
        <v>0</v>
      </c>
      <c r="M345" s="121">
        <f>IF($C$4="Neattiecināmās izmaksas",IF('10a+c+n'!$Q345="N",'10a+c+n'!M345,0))</f>
        <v>0</v>
      </c>
      <c r="N345" s="121">
        <f>IF($C$4="Neattiecināmās izmaksas",IF('10a+c+n'!$Q345="N",'10a+c+n'!N345,0))</f>
        <v>0</v>
      </c>
      <c r="O345" s="121">
        <f>IF($C$4="Neattiecināmās izmaksas",IF('10a+c+n'!$Q345="N",'10a+c+n'!O345,0))</f>
        <v>0</v>
      </c>
      <c r="P345" s="122">
        <f>IF($C$4="Neattiecināmās izmaksas",IF('10a+c+n'!$Q345="N",'10a+c+n'!P345,0))</f>
        <v>0</v>
      </c>
    </row>
    <row r="346" spans="1:16" x14ac:dyDescent="0.2">
      <c r="A346" s="49">
        <f>IF(P346=0,0,IF(COUNTBLANK(P346)=1,0,COUNTA($P$14:P346)))</f>
        <v>0</v>
      </c>
      <c r="B346" s="21">
        <f>IF($C$4="Neattiecināmās izmaksas",IF('10a+c+n'!$Q346="N",'10a+c+n'!B346,0))</f>
        <v>0</v>
      </c>
      <c r="C346" s="21">
        <f>IF($C$4="Neattiecināmās izmaksas",IF('10a+c+n'!$Q346="N",'10a+c+n'!C346,0))</f>
        <v>0</v>
      </c>
      <c r="D346" s="21">
        <f>IF($C$4="Neattiecināmās izmaksas",IF('10a+c+n'!$Q346="N",'10a+c+n'!D346,0))</f>
        <v>0</v>
      </c>
      <c r="E346" s="42"/>
      <c r="F346" s="64"/>
      <c r="G346" s="121"/>
      <c r="H346" s="121">
        <f>IF($C$4="Neattiecināmās izmaksas",IF('10a+c+n'!$Q346="N",'10a+c+n'!H346,0))</f>
        <v>0</v>
      </c>
      <c r="I346" s="121"/>
      <c r="J346" s="121"/>
      <c r="K346" s="122">
        <f>IF($C$4="Neattiecināmās izmaksas",IF('10a+c+n'!$Q346="N",'10a+c+n'!K346,0))</f>
        <v>0</v>
      </c>
      <c r="L346" s="83">
        <f>IF($C$4="Neattiecināmās izmaksas",IF('10a+c+n'!$Q346="N",'10a+c+n'!L346,0))</f>
        <v>0</v>
      </c>
      <c r="M346" s="121">
        <f>IF($C$4="Neattiecināmās izmaksas",IF('10a+c+n'!$Q346="N",'10a+c+n'!M346,0))</f>
        <v>0</v>
      </c>
      <c r="N346" s="121">
        <f>IF($C$4="Neattiecināmās izmaksas",IF('10a+c+n'!$Q346="N",'10a+c+n'!N346,0))</f>
        <v>0</v>
      </c>
      <c r="O346" s="121">
        <f>IF($C$4="Neattiecināmās izmaksas",IF('10a+c+n'!$Q346="N",'10a+c+n'!O346,0))</f>
        <v>0</v>
      </c>
      <c r="P346" s="122">
        <f>IF($C$4="Neattiecināmās izmaksas",IF('10a+c+n'!$Q346="N",'10a+c+n'!P346,0))</f>
        <v>0</v>
      </c>
    </row>
    <row r="347" spans="1:16" x14ac:dyDescent="0.2">
      <c r="A347" s="49">
        <f>IF(P347=0,0,IF(COUNTBLANK(P347)=1,0,COUNTA($P$14:P347)))</f>
        <v>0</v>
      </c>
      <c r="B347" s="21">
        <f>IF($C$4="Neattiecināmās izmaksas",IF('10a+c+n'!$Q347="N",'10a+c+n'!B347,0))</f>
        <v>0</v>
      </c>
      <c r="C347" s="21">
        <f>IF($C$4="Neattiecināmās izmaksas",IF('10a+c+n'!$Q347="N",'10a+c+n'!C347,0))</f>
        <v>0</v>
      </c>
      <c r="D347" s="21">
        <f>IF($C$4="Neattiecināmās izmaksas",IF('10a+c+n'!$Q347="N",'10a+c+n'!D347,0))</f>
        <v>0</v>
      </c>
      <c r="E347" s="42"/>
      <c r="F347" s="64"/>
      <c r="G347" s="121"/>
      <c r="H347" s="121">
        <f>IF($C$4="Neattiecināmās izmaksas",IF('10a+c+n'!$Q347="N",'10a+c+n'!H347,0))</f>
        <v>0</v>
      </c>
      <c r="I347" s="121"/>
      <c r="J347" s="121"/>
      <c r="K347" s="122">
        <f>IF($C$4="Neattiecināmās izmaksas",IF('10a+c+n'!$Q347="N",'10a+c+n'!K347,0))</f>
        <v>0</v>
      </c>
      <c r="L347" s="83">
        <f>IF($C$4="Neattiecināmās izmaksas",IF('10a+c+n'!$Q347="N",'10a+c+n'!L347,0))</f>
        <v>0</v>
      </c>
      <c r="M347" s="121">
        <f>IF($C$4="Neattiecināmās izmaksas",IF('10a+c+n'!$Q347="N",'10a+c+n'!M347,0))</f>
        <v>0</v>
      </c>
      <c r="N347" s="121">
        <f>IF($C$4="Neattiecināmās izmaksas",IF('10a+c+n'!$Q347="N",'10a+c+n'!N347,0))</f>
        <v>0</v>
      </c>
      <c r="O347" s="121">
        <f>IF($C$4="Neattiecināmās izmaksas",IF('10a+c+n'!$Q347="N",'10a+c+n'!O347,0))</f>
        <v>0</v>
      </c>
      <c r="P347" s="122">
        <f>IF($C$4="Neattiecināmās izmaksas",IF('10a+c+n'!$Q347="N",'10a+c+n'!P347,0))</f>
        <v>0</v>
      </c>
    </row>
    <row r="348" spans="1:16" x14ac:dyDescent="0.2">
      <c r="A348" s="49">
        <f>IF(P348=0,0,IF(COUNTBLANK(P348)=1,0,COUNTA($P$14:P348)))</f>
        <v>0</v>
      </c>
      <c r="B348" s="21">
        <f>IF($C$4="Neattiecināmās izmaksas",IF('10a+c+n'!$Q348="N",'10a+c+n'!B348,0))</f>
        <v>0</v>
      </c>
      <c r="C348" s="21">
        <f>IF($C$4="Neattiecināmās izmaksas",IF('10a+c+n'!$Q348="N",'10a+c+n'!C348,0))</f>
        <v>0</v>
      </c>
      <c r="D348" s="21">
        <f>IF($C$4="Neattiecināmās izmaksas",IF('10a+c+n'!$Q348="N",'10a+c+n'!D348,0))</f>
        <v>0</v>
      </c>
      <c r="E348" s="42"/>
      <c r="F348" s="64"/>
      <c r="G348" s="121"/>
      <c r="H348" s="121">
        <f>IF($C$4="Neattiecināmās izmaksas",IF('10a+c+n'!$Q348="N",'10a+c+n'!H348,0))</f>
        <v>0</v>
      </c>
      <c r="I348" s="121"/>
      <c r="J348" s="121"/>
      <c r="K348" s="122">
        <f>IF($C$4="Neattiecināmās izmaksas",IF('10a+c+n'!$Q348="N",'10a+c+n'!K348,0))</f>
        <v>0</v>
      </c>
      <c r="L348" s="83">
        <f>IF($C$4="Neattiecināmās izmaksas",IF('10a+c+n'!$Q348="N",'10a+c+n'!L348,0))</f>
        <v>0</v>
      </c>
      <c r="M348" s="121">
        <f>IF($C$4="Neattiecināmās izmaksas",IF('10a+c+n'!$Q348="N",'10a+c+n'!M348,0))</f>
        <v>0</v>
      </c>
      <c r="N348" s="121">
        <f>IF($C$4="Neattiecināmās izmaksas",IF('10a+c+n'!$Q348="N",'10a+c+n'!N348,0))</f>
        <v>0</v>
      </c>
      <c r="O348" s="121">
        <f>IF($C$4="Neattiecināmās izmaksas",IF('10a+c+n'!$Q348="N",'10a+c+n'!O348,0))</f>
        <v>0</v>
      </c>
      <c r="P348" s="122">
        <f>IF($C$4="Neattiecināmās izmaksas",IF('10a+c+n'!$Q348="N",'10a+c+n'!P348,0))</f>
        <v>0</v>
      </c>
    </row>
    <row r="349" spans="1:16" x14ac:dyDescent="0.2">
      <c r="A349" s="49">
        <f>IF(P349=0,0,IF(COUNTBLANK(P349)=1,0,COUNTA($P$14:P349)))</f>
        <v>0</v>
      </c>
      <c r="B349" s="21">
        <f>IF($C$4="Neattiecināmās izmaksas",IF('10a+c+n'!$Q349="N",'10a+c+n'!B349,0))</f>
        <v>0</v>
      </c>
      <c r="C349" s="21">
        <f>IF($C$4="Neattiecināmās izmaksas",IF('10a+c+n'!$Q349="N",'10a+c+n'!C349,0))</f>
        <v>0</v>
      </c>
      <c r="D349" s="21">
        <f>IF($C$4="Neattiecināmās izmaksas",IF('10a+c+n'!$Q349="N",'10a+c+n'!D349,0))</f>
        <v>0</v>
      </c>
      <c r="E349" s="42"/>
      <c r="F349" s="64"/>
      <c r="G349" s="121"/>
      <c r="H349" s="121">
        <f>IF($C$4="Neattiecināmās izmaksas",IF('10a+c+n'!$Q349="N",'10a+c+n'!H349,0))</f>
        <v>0</v>
      </c>
      <c r="I349" s="121"/>
      <c r="J349" s="121"/>
      <c r="K349" s="122">
        <f>IF($C$4="Neattiecināmās izmaksas",IF('10a+c+n'!$Q349="N",'10a+c+n'!K349,0))</f>
        <v>0</v>
      </c>
      <c r="L349" s="83">
        <f>IF($C$4="Neattiecināmās izmaksas",IF('10a+c+n'!$Q349="N",'10a+c+n'!L349,0))</f>
        <v>0</v>
      </c>
      <c r="M349" s="121">
        <f>IF($C$4="Neattiecināmās izmaksas",IF('10a+c+n'!$Q349="N",'10a+c+n'!M349,0))</f>
        <v>0</v>
      </c>
      <c r="N349" s="121">
        <f>IF($C$4="Neattiecināmās izmaksas",IF('10a+c+n'!$Q349="N",'10a+c+n'!N349,0))</f>
        <v>0</v>
      </c>
      <c r="O349" s="121">
        <f>IF($C$4="Neattiecināmās izmaksas",IF('10a+c+n'!$Q349="N",'10a+c+n'!O349,0))</f>
        <v>0</v>
      </c>
      <c r="P349" s="122">
        <f>IF($C$4="Neattiecināmās izmaksas",IF('10a+c+n'!$Q349="N",'10a+c+n'!P349,0))</f>
        <v>0</v>
      </c>
    </row>
    <row r="350" spans="1:16" x14ac:dyDescent="0.2">
      <c r="A350" s="49">
        <f>IF(P350=0,0,IF(COUNTBLANK(P350)=1,0,COUNTA($P$14:P350)))</f>
        <v>0</v>
      </c>
      <c r="B350" s="21">
        <f>IF($C$4="Neattiecināmās izmaksas",IF('10a+c+n'!$Q350="N",'10a+c+n'!B350,0))</f>
        <v>0</v>
      </c>
      <c r="C350" s="21">
        <f>IF($C$4="Neattiecināmās izmaksas",IF('10a+c+n'!$Q350="N",'10a+c+n'!C350,0))</f>
        <v>0</v>
      </c>
      <c r="D350" s="21">
        <f>IF($C$4="Neattiecināmās izmaksas",IF('10a+c+n'!$Q350="N",'10a+c+n'!D350,0))</f>
        <v>0</v>
      </c>
      <c r="E350" s="42"/>
      <c r="F350" s="64"/>
      <c r="G350" s="121"/>
      <c r="H350" s="121">
        <f>IF($C$4="Neattiecināmās izmaksas",IF('10a+c+n'!$Q350="N",'10a+c+n'!H350,0))</f>
        <v>0</v>
      </c>
      <c r="I350" s="121"/>
      <c r="J350" s="121"/>
      <c r="K350" s="122">
        <f>IF($C$4="Neattiecināmās izmaksas",IF('10a+c+n'!$Q350="N",'10a+c+n'!K350,0))</f>
        <v>0</v>
      </c>
      <c r="L350" s="83">
        <f>IF($C$4="Neattiecināmās izmaksas",IF('10a+c+n'!$Q350="N",'10a+c+n'!L350,0))</f>
        <v>0</v>
      </c>
      <c r="M350" s="121">
        <f>IF($C$4="Neattiecināmās izmaksas",IF('10a+c+n'!$Q350="N",'10a+c+n'!M350,0))</f>
        <v>0</v>
      </c>
      <c r="N350" s="121">
        <f>IF($C$4="Neattiecināmās izmaksas",IF('10a+c+n'!$Q350="N",'10a+c+n'!N350,0))</f>
        <v>0</v>
      </c>
      <c r="O350" s="121">
        <f>IF($C$4="Neattiecināmās izmaksas",IF('10a+c+n'!$Q350="N",'10a+c+n'!O350,0))</f>
        <v>0</v>
      </c>
      <c r="P350" s="122">
        <f>IF($C$4="Neattiecināmās izmaksas",IF('10a+c+n'!$Q350="N",'10a+c+n'!P350,0))</f>
        <v>0</v>
      </c>
    </row>
    <row r="351" spans="1:16" x14ac:dyDescent="0.2">
      <c r="A351" s="49">
        <f>IF(P351=0,0,IF(COUNTBLANK(P351)=1,0,COUNTA($P$14:P351)))</f>
        <v>0</v>
      </c>
      <c r="B351" s="21">
        <f>IF($C$4="Neattiecināmās izmaksas",IF('10a+c+n'!$Q351="N",'10a+c+n'!B351,0))</f>
        <v>0</v>
      </c>
      <c r="C351" s="21">
        <f>IF($C$4="Neattiecināmās izmaksas",IF('10a+c+n'!$Q351="N",'10a+c+n'!C351,0))</f>
        <v>0</v>
      </c>
      <c r="D351" s="21">
        <f>IF($C$4="Neattiecināmās izmaksas",IF('10a+c+n'!$Q351="N",'10a+c+n'!D351,0))</f>
        <v>0</v>
      </c>
      <c r="E351" s="42"/>
      <c r="F351" s="64"/>
      <c r="G351" s="121"/>
      <c r="H351" s="121">
        <f>IF($C$4="Neattiecināmās izmaksas",IF('10a+c+n'!$Q351="N",'10a+c+n'!H351,0))</f>
        <v>0</v>
      </c>
      <c r="I351" s="121"/>
      <c r="J351" s="121"/>
      <c r="K351" s="122">
        <f>IF($C$4="Neattiecināmās izmaksas",IF('10a+c+n'!$Q351="N",'10a+c+n'!K351,0))</f>
        <v>0</v>
      </c>
      <c r="L351" s="83">
        <f>IF($C$4="Neattiecināmās izmaksas",IF('10a+c+n'!$Q351="N",'10a+c+n'!L351,0))</f>
        <v>0</v>
      </c>
      <c r="M351" s="121">
        <f>IF($C$4="Neattiecināmās izmaksas",IF('10a+c+n'!$Q351="N",'10a+c+n'!M351,0))</f>
        <v>0</v>
      </c>
      <c r="N351" s="121">
        <f>IF($C$4="Neattiecināmās izmaksas",IF('10a+c+n'!$Q351="N",'10a+c+n'!N351,0))</f>
        <v>0</v>
      </c>
      <c r="O351" s="121">
        <f>IF($C$4="Neattiecināmās izmaksas",IF('10a+c+n'!$Q351="N",'10a+c+n'!O351,0))</f>
        <v>0</v>
      </c>
      <c r="P351" s="122">
        <f>IF($C$4="Neattiecināmās izmaksas",IF('10a+c+n'!$Q351="N",'10a+c+n'!P351,0))</f>
        <v>0</v>
      </c>
    </row>
    <row r="352" spans="1:16" x14ac:dyDescent="0.2">
      <c r="A352" s="49">
        <f>IF(P352=0,0,IF(COUNTBLANK(P352)=1,0,COUNTA($P$14:P352)))</f>
        <v>0</v>
      </c>
      <c r="B352" s="21">
        <f>IF($C$4="Neattiecināmās izmaksas",IF('10a+c+n'!$Q352="N",'10a+c+n'!B352,0))</f>
        <v>0</v>
      </c>
      <c r="C352" s="21">
        <f>IF($C$4="Neattiecināmās izmaksas",IF('10a+c+n'!$Q352="N",'10a+c+n'!C352,0))</f>
        <v>0</v>
      </c>
      <c r="D352" s="21">
        <f>IF($C$4="Neattiecināmās izmaksas",IF('10a+c+n'!$Q352="N",'10a+c+n'!D352,0))</f>
        <v>0</v>
      </c>
      <c r="E352" s="42"/>
      <c r="F352" s="64"/>
      <c r="G352" s="121"/>
      <c r="H352" s="121">
        <f>IF($C$4="Neattiecināmās izmaksas",IF('10a+c+n'!$Q352="N",'10a+c+n'!H352,0))</f>
        <v>0</v>
      </c>
      <c r="I352" s="121"/>
      <c r="J352" s="121"/>
      <c r="K352" s="122">
        <f>IF($C$4="Neattiecināmās izmaksas",IF('10a+c+n'!$Q352="N",'10a+c+n'!K352,0))</f>
        <v>0</v>
      </c>
      <c r="L352" s="83">
        <f>IF($C$4="Neattiecināmās izmaksas",IF('10a+c+n'!$Q352="N",'10a+c+n'!L352,0))</f>
        <v>0</v>
      </c>
      <c r="M352" s="121">
        <f>IF($C$4="Neattiecināmās izmaksas",IF('10a+c+n'!$Q352="N",'10a+c+n'!M352,0))</f>
        <v>0</v>
      </c>
      <c r="N352" s="121">
        <f>IF($C$4="Neattiecināmās izmaksas",IF('10a+c+n'!$Q352="N",'10a+c+n'!N352,0))</f>
        <v>0</v>
      </c>
      <c r="O352" s="121">
        <f>IF($C$4="Neattiecināmās izmaksas",IF('10a+c+n'!$Q352="N",'10a+c+n'!O352,0))</f>
        <v>0</v>
      </c>
      <c r="P352" s="122">
        <f>IF($C$4="Neattiecināmās izmaksas",IF('10a+c+n'!$Q352="N",'10a+c+n'!P352,0))</f>
        <v>0</v>
      </c>
    </row>
    <row r="353" spans="1:16" x14ac:dyDescent="0.2">
      <c r="A353" s="49">
        <f>IF(P353=0,0,IF(COUNTBLANK(P353)=1,0,COUNTA($P$14:P353)))</f>
        <v>0</v>
      </c>
      <c r="B353" s="21">
        <f>IF($C$4="Neattiecināmās izmaksas",IF('10a+c+n'!$Q353="N",'10a+c+n'!B353,0))</f>
        <v>0</v>
      </c>
      <c r="C353" s="21">
        <f>IF($C$4="Neattiecināmās izmaksas",IF('10a+c+n'!$Q353="N",'10a+c+n'!C353,0))</f>
        <v>0</v>
      </c>
      <c r="D353" s="21">
        <f>IF($C$4="Neattiecināmās izmaksas",IF('10a+c+n'!$Q353="N",'10a+c+n'!D353,0))</f>
        <v>0</v>
      </c>
      <c r="E353" s="42"/>
      <c r="F353" s="64"/>
      <c r="G353" s="121"/>
      <c r="H353" s="121">
        <f>IF($C$4="Neattiecināmās izmaksas",IF('10a+c+n'!$Q353="N",'10a+c+n'!H353,0))</f>
        <v>0</v>
      </c>
      <c r="I353" s="121"/>
      <c r="J353" s="121"/>
      <c r="K353" s="122">
        <f>IF($C$4="Neattiecināmās izmaksas",IF('10a+c+n'!$Q353="N",'10a+c+n'!K353,0))</f>
        <v>0</v>
      </c>
      <c r="L353" s="83">
        <f>IF($C$4="Neattiecināmās izmaksas",IF('10a+c+n'!$Q353="N",'10a+c+n'!L353,0))</f>
        <v>0</v>
      </c>
      <c r="M353" s="121">
        <f>IF($C$4="Neattiecināmās izmaksas",IF('10a+c+n'!$Q353="N",'10a+c+n'!M353,0))</f>
        <v>0</v>
      </c>
      <c r="N353" s="121">
        <f>IF($C$4="Neattiecināmās izmaksas",IF('10a+c+n'!$Q353="N",'10a+c+n'!N353,0))</f>
        <v>0</v>
      </c>
      <c r="O353" s="121">
        <f>IF($C$4="Neattiecināmās izmaksas",IF('10a+c+n'!$Q353="N",'10a+c+n'!O353,0))</f>
        <v>0</v>
      </c>
      <c r="P353" s="122">
        <f>IF($C$4="Neattiecināmās izmaksas",IF('10a+c+n'!$Q353="N",'10a+c+n'!P353,0))</f>
        <v>0</v>
      </c>
    </row>
    <row r="354" spans="1:16" x14ac:dyDescent="0.2">
      <c r="A354" s="49">
        <f>IF(P354=0,0,IF(COUNTBLANK(P354)=1,0,COUNTA($P$14:P354)))</f>
        <v>0</v>
      </c>
      <c r="B354" s="21">
        <f>IF($C$4="Neattiecināmās izmaksas",IF('10a+c+n'!$Q354="N",'10a+c+n'!B354,0))</f>
        <v>0</v>
      </c>
      <c r="C354" s="21">
        <f>IF($C$4="Neattiecināmās izmaksas",IF('10a+c+n'!$Q354="N",'10a+c+n'!C354,0))</f>
        <v>0</v>
      </c>
      <c r="D354" s="21">
        <f>IF($C$4="Neattiecināmās izmaksas",IF('10a+c+n'!$Q354="N",'10a+c+n'!D354,0))</f>
        <v>0</v>
      </c>
      <c r="E354" s="42"/>
      <c r="F354" s="64"/>
      <c r="G354" s="121"/>
      <c r="H354" s="121">
        <f>IF($C$4="Neattiecināmās izmaksas",IF('10a+c+n'!$Q354="N",'10a+c+n'!H354,0))</f>
        <v>0</v>
      </c>
      <c r="I354" s="121"/>
      <c r="J354" s="121"/>
      <c r="K354" s="122">
        <f>IF($C$4="Neattiecināmās izmaksas",IF('10a+c+n'!$Q354="N",'10a+c+n'!K354,0))</f>
        <v>0</v>
      </c>
      <c r="L354" s="83">
        <f>IF($C$4="Neattiecināmās izmaksas",IF('10a+c+n'!$Q354="N",'10a+c+n'!L354,0))</f>
        <v>0</v>
      </c>
      <c r="M354" s="121">
        <f>IF($C$4="Neattiecināmās izmaksas",IF('10a+c+n'!$Q354="N",'10a+c+n'!M354,0))</f>
        <v>0</v>
      </c>
      <c r="N354" s="121">
        <f>IF($C$4="Neattiecināmās izmaksas",IF('10a+c+n'!$Q354="N",'10a+c+n'!N354,0))</f>
        <v>0</v>
      </c>
      <c r="O354" s="121">
        <f>IF($C$4="Neattiecināmās izmaksas",IF('10a+c+n'!$Q354="N",'10a+c+n'!O354,0))</f>
        <v>0</v>
      </c>
      <c r="P354" s="122">
        <f>IF($C$4="Neattiecināmās izmaksas",IF('10a+c+n'!$Q354="N",'10a+c+n'!P354,0))</f>
        <v>0</v>
      </c>
    </row>
    <row r="355" spans="1:16" x14ac:dyDescent="0.2">
      <c r="A355" s="49">
        <f>IF(P355=0,0,IF(COUNTBLANK(P355)=1,0,COUNTA($P$14:P355)))</f>
        <v>0</v>
      </c>
      <c r="B355" s="21">
        <f>IF($C$4="Neattiecināmās izmaksas",IF('10a+c+n'!$Q355="N",'10a+c+n'!B355,0))</f>
        <v>0</v>
      </c>
      <c r="C355" s="21">
        <f>IF($C$4="Neattiecināmās izmaksas",IF('10a+c+n'!$Q355="N",'10a+c+n'!C355,0))</f>
        <v>0</v>
      </c>
      <c r="D355" s="21">
        <f>IF($C$4="Neattiecināmās izmaksas",IF('10a+c+n'!$Q355="N",'10a+c+n'!D355,0))</f>
        <v>0</v>
      </c>
      <c r="E355" s="42"/>
      <c r="F355" s="64"/>
      <c r="G355" s="121"/>
      <c r="H355" s="121">
        <f>IF($C$4="Neattiecināmās izmaksas",IF('10a+c+n'!$Q355="N",'10a+c+n'!H355,0))</f>
        <v>0</v>
      </c>
      <c r="I355" s="121"/>
      <c r="J355" s="121"/>
      <c r="K355" s="122">
        <f>IF($C$4="Neattiecināmās izmaksas",IF('10a+c+n'!$Q355="N",'10a+c+n'!K355,0))</f>
        <v>0</v>
      </c>
      <c r="L355" s="83">
        <f>IF($C$4="Neattiecināmās izmaksas",IF('10a+c+n'!$Q355="N",'10a+c+n'!L355,0))</f>
        <v>0</v>
      </c>
      <c r="M355" s="121">
        <f>IF($C$4="Neattiecināmās izmaksas",IF('10a+c+n'!$Q355="N",'10a+c+n'!M355,0))</f>
        <v>0</v>
      </c>
      <c r="N355" s="121">
        <f>IF($C$4="Neattiecināmās izmaksas",IF('10a+c+n'!$Q355="N",'10a+c+n'!N355,0))</f>
        <v>0</v>
      </c>
      <c r="O355" s="121">
        <f>IF($C$4="Neattiecināmās izmaksas",IF('10a+c+n'!$Q355="N",'10a+c+n'!O355,0))</f>
        <v>0</v>
      </c>
      <c r="P355" s="122">
        <f>IF($C$4="Neattiecināmās izmaksas",IF('10a+c+n'!$Q355="N",'10a+c+n'!P355,0))</f>
        <v>0</v>
      </c>
    </row>
    <row r="356" spans="1:16" x14ac:dyDescent="0.2">
      <c r="A356" s="49">
        <f>IF(P356=0,0,IF(COUNTBLANK(P356)=1,0,COUNTA($P$14:P356)))</f>
        <v>0</v>
      </c>
      <c r="B356" s="21">
        <f>IF($C$4="Neattiecināmās izmaksas",IF('10a+c+n'!$Q356="N",'10a+c+n'!B356,0))</f>
        <v>0</v>
      </c>
      <c r="C356" s="21">
        <f>IF($C$4="Neattiecināmās izmaksas",IF('10a+c+n'!$Q356="N",'10a+c+n'!C356,0))</f>
        <v>0</v>
      </c>
      <c r="D356" s="21">
        <f>IF($C$4="Neattiecināmās izmaksas",IF('10a+c+n'!$Q356="N",'10a+c+n'!D356,0))</f>
        <v>0</v>
      </c>
      <c r="E356" s="42"/>
      <c r="F356" s="64"/>
      <c r="G356" s="121"/>
      <c r="H356" s="121">
        <f>IF($C$4="Neattiecināmās izmaksas",IF('10a+c+n'!$Q356="N",'10a+c+n'!H356,0))</f>
        <v>0</v>
      </c>
      <c r="I356" s="121"/>
      <c r="J356" s="121"/>
      <c r="K356" s="122">
        <f>IF($C$4="Neattiecināmās izmaksas",IF('10a+c+n'!$Q356="N",'10a+c+n'!K356,0))</f>
        <v>0</v>
      </c>
      <c r="L356" s="83">
        <f>IF($C$4="Neattiecināmās izmaksas",IF('10a+c+n'!$Q356="N",'10a+c+n'!L356,0))</f>
        <v>0</v>
      </c>
      <c r="M356" s="121">
        <f>IF($C$4="Neattiecināmās izmaksas",IF('10a+c+n'!$Q356="N",'10a+c+n'!M356,0))</f>
        <v>0</v>
      </c>
      <c r="N356" s="121">
        <f>IF($C$4="Neattiecināmās izmaksas",IF('10a+c+n'!$Q356="N",'10a+c+n'!N356,0))</f>
        <v>0</v>
      </c>
      <c r="O356" s="121">
        <f>IF($C$4="Neattiecināmās izmaksas",IF('10a+c+n'!$Q356="N",'10a+c+n'!O356,0))</f>
        <v>0</v>
      </c>
      <c r="P356" s="122">
        <f>IF($C$4="Neattiecināmās izmaksas",IF('10a+c+n'!$Q356="N",'10a+c+n'!P356,0))</f>
        <v>0</v>
      </c>
    </row>
    <row r="357" spans="1:16" x14ac:dyDescent="0.2">
      <c r="A357" s="49">
        <f>IF(P357=0,0,IF(COUNTBLANK(P357)=1,0,COUNTA($P$14:P357)))</f>
        <v>0</v>
      </c>
      <c r="B357" s="21">
        <f>IF($C$4="Neattiecināmās izmaksas",IF('10a+c+n'!$Q357="N",'10a+c+n'!B357,0))</f>
        <v>0</v>
      </c>
      <c r="C357" s="21">
        <f>IF($C$4="Neattiecināmās izmaksas",IF('10a+c+n'!$Q357="N",'10a+c+n'!C357,0))</f>
        <v>0</v>
      </c>
      <c r="D357" s="21">
        <f>IF($C$4="Neattiecināmās izmaksas",IF('10a+c+n'!$Q357="N",'10a+c+n'!D357,0))</f>
        <v>0</v>
      </c>
      <c r="E357" s="42"/>
      <c r="F357" s="64"/>
      <c r="G357" s="121"/>
      <c r="H357" s="121">
        <f>IF($C$4="Neattiecināmās izmaksas",IF('10a+c+n'!$Q357="N",'10a+c+n'!H357,0))</f>
        <v>0</v>
      </c>
      <c r="I357" s="121"/>
      <c r="J357" s="121"/>
      <c r="K357" s="122">
        <f>IF($C$4="Neattiecināmās izmaksas",IF('10a+c+n'!$Q357="N",'10a+c+n'!K357,0))</f>
        <v>0</v>
      </c>
      <c r="L357" s="83">
        <f>IF($C$4="Neattiecināmās izmaksas",IF('10a+c+n'!$Q357="N",'10a+c+n'!L357,0))</f>
        <v>0</v>
      </c>
      <c r="M357" s="121">
        <f>IF($C$4="Neattiecināmās izmaksas",IF('10a+c+n'!$Q357="N",'10a+c+n'!M357,0))</f>
        <v>0</v>
      </c>
      <c r="N357" s="121">
        <f>IF($C$4="Neattiecināmās izmaksas",IF('10a+c+n'!$Q357="N",'10a+c+n'!N357,0))</f>
        <v>0</v>
      </c>
      <c r="O357" s="121">
        <f>IF($C$4="Neattiecināmās izmaksas",IF('10a+c+n'!$Q357="N",'10a+c+n'!O357,0))</f>
        <v>0</v>
      </c>
      <c r="P357" s="122">
        <f>IF($C$4="Neattiecināmās izmaksas",IF('10a+c+n'!$Q357="N",'10a+c+n'!P357,0))</f>
        <v>0</v>
      </c>
    </row>
    <row r="358" spans="1:16" x14ac:dyDescent="0.2">
      <c r="A358" s="49">
        <f>IF(P358=0,0,IF(COUNTBLANK(P358)=1,0,COUNTA($P$14:P358)))</f>
        <v>0</v>
      </c>
      <c r="B358" s="21">
        <f>IF($C$4="Neattiecināmās izmaksas",IF('10a+c+n'!$Q358="N",'10a+c+n'!B358,0))</f>
        <v>0</v>
      </c>
      <c r="C358" s="21">
        <f>IF($C$4="Neattiecināmās izmaksas",IF('10a+c+n'!$Q358="N",'10a+c+n'!C358,0))</f>
        <v>0</v>
      </c>
      <c r="D358" s="21">
        <f>IF($C$4="Neattiecināmās izmaksas",IF('10a+c+n'!$Q358="N",'10a+c+n'!D358,0))</f>
        <v>0</v>
      </c>
      <c r="E358" s="42"/>
      <c r="F358" s="64"/>
      <c r="G358" s="121"/>
      <c r="H358" s="121">
        <f>IF($C$4="Neattiecināmās izmaksas",IF('10a+c+n'!$Q358="N",'10a+c+n'!H358,0))</f>
        <v>0</v>
      </c>
      <c r="I358" s="121"/>
      <c r="J358" s="121"/>
      <c r="K358" s="122">
        <f>IF($C$4="Neattiecināmās izmaksas",IF('10a+c+n'!$Q358="N",'10a+c+n'!K358,0))</f>
        <v>0</v>
      </c>
      <c r="L358" s="83">
        <f>IF($C$4="Neattiecināmās izmaksas",IF('10a+c+n'!$Q358="N",'10a+c+n'!L358,0))</f>
        <v>0</v>
      </c>
      <c r="M358" s="121">
        <f>IF($C$4="Neattiecināmās izmaksas",IF('10a+c+n'!$Q358="N",'10a+c+n'!M358,0))</f>
        <v>0</v>
      </c>
      <c r="N358" s="121">
        <f>IF($C$4="Neattiecināmās izmaksas",IF('10a+c+n'!$Q358="N",'10a+c+n'!N358,0))</f>
        <v>0</v>
      </c>
      <c r="O358" s="121">
        <f>IF($C$4="Neattiecināmās izmaksas",IF('10a+c+n'!$Q358="N",'10a+c+n'!O358,0))</f>
        <v>0</v>
      </c>
      <c r="P358" s="122">
        <f>IF($C$4="Neattiecināmās izmaksas",IF('10a+c+n'!$Q358="N",'10a+c+n'!P358,0))</f>
        <v>0</v>
      </c>
    </row>
    <row r="359" spans="1:16" x14ac:dyDescent="0.2">
      <c r="A359" s="49">
        <f>IF(P359=0,0,IF(COUNTBLANK(P359)=1,0,COUNTA($P$14:P359)))</f>
        <v>0</v>
      </c>
      <c r="B359" s="21">
        <f>IF($C$4="Neattiecināmās izmaksas",IF('10a+c+n'!$Q359="N",'10a+c+n'!B359,0))</f>
        <v>0</v>
      </c>
      <c r="C359" s="21">
        <f>IF($C$4="Neattiecināmās izmaksas",IF('10a+c+n'!$Q359="N",'10a+c+n'!C359,0))</f>
        <v>0</v>
      </c>
      <c r="D359" s="21">
        <f>IF($C$4="Neattiecināmās izmaksas",IF('10a+c+n'!$Q359="N",'10a+c+n'!D359,0))</f>
        <v>0</v>
      </c>
      <c r="E359" s="42"/>
      <c r="F359" s="64"/>
      <c r="G359" s="121"/>
      <c r="H359" s="121">
        <f>IF($C$4="Neattiecināmās izmaksas",IF('10a+c+n'!$Q359="N",'10a+c+n'!H359,0))</f>
        <v>0</v>
      </c>
      <c r="I359" s="121"/>
      <c r="J359" s="121"/>
      <c r="K359" s="122">
        <f>IF($C$4="Neattiecināmās izmaksas",IF('10a+c+n'!$Q359="N",'10a+c+n'!K359,0))</f>
        <v>0</v>
      </c>
      <c r="L359" s="83">
        <f>IF($C$4="Neattiecināmās izmaksas",IF('10a+c+n'!$Q359="N",'10a+c+n'!L359,0))</f>
        <v>0</v>
      </c>
      <c r="M359" s="121">
        <f>IF($C$4="Neattiecināmās izmaksas",IF('10a+c+n'!$Q359="N",'10a+c+n'!M359,0))</f>
        <v>0</v>
      </c>
      <c r="N359" s="121">
        <f>IF($C$4="Neattiecināmās izmaksas",IF('10a+c+n'!$Q359="N",'10a+c+n'!N359,0))</f>
        <v>0</v>
      </c>
      <c r="O359" s="121">
        <f>IF($C$4="Neattiecināmās izmaksas",IF('10a+c+n'!$Q359="N",'10a+c+n'!O359,0))</f>
        <v>0</v>
      </c>
      <c r="P359" s="122">
        <f>IF($C$4="Neattiecināmās izmaksas",IF('10a+c+n'!$Q359="N",'10a+c+n'!P359,0))</f>
        <v>0</v>
      </c>
    </row>
    <row r="360" spans="1:16" x14ac:dyDescent="0.2">
      <c r="A360" s="49">
        <f>IF(P360=0,0,IF(COUNTBLANK(P360)=1,0,COUNTA($P$14:P360)))</f>
        <v>0</v>
      </c>
      <c r="B360" s="21">
        <f>IF($C$4="Neattiecināmās izmaksas",IF('10a+c+n'!$Q360="N",'10a+c+n'!B360,0))</f>
        <v>0</v>
      </c>
      <c r="C360" s="21">
        <f>IF($C$4="Neattiecināmās izmaksas",IF('10a+c+n'!$Q360="N",'10a+c+n'!C360,0))</f>
        <v>0</v>
      </c>
      <c r="D360" s="21">
        <f>IF($C$4="Neattiecināmās izmaksas",IF('10a+c+n'!$Q360="N",'10a+c+n'!D360,0))</f>
        <v>0</v>
      </c>
      <c r="E360" s="42"/>
      <c r="F360" s="64"/>
      <c r="G360" s="121"/>
      <c r="H360" s="121">
        <f>IF($C$4="Neattiecināmās izmaksas",IF('10a+c+n'!$Q360="N",'10a+c+n'!H360,0))</f>
        <v>0</v>
      </c>
      <c r="I360" s="121"/>
      <c r="J360" s="121"/>
      <c r="K360" s="122">
        <f>IF($C$4="Neattiecināmās izmaksas",IF('10a+c+n'!$Q360="N",'10a+c+n'!K360,0))</f>
        <v>0</v>
      </c>
      <c r="L360" s="83">
        <f>IF($C$4="Neattiecināmās izmaksas",IF('10a+c+n'!$Q360="N",'10a+c+n'!L360,0))</f>
        <v>0</v>
      </c>
      <c r="M360" s="121">
        <f>IF($C$4="Neattiecināmās izmaksas",IF('10a+c+n'!$Q360="N",'10a+c+n'!M360,0))</f>
        <v>0</v>
      </c>
      <c r="N360" s="121">
        <f>IF($C$4="Neattiecināmās izmaksas",IF('10a+c+n'!$Q360="N",'10a+c+n'!N360,0))</f>
        <v>0</v>
      </c>
      <c r="O360" s="121">
        <f>IF($C$4="Neattiecināmās izmaksas",IF('10a+c+n'!$Q360="N",'10a+c+n'!O360,0))</f>
        <v>0</v>
      </c>
      <c r="P360" s="122">
        <f>IF($C$4="Neattiecināmās izmaksas",IF('10a+c+n'!$Q360="N",'10a+c+n'!P360,0))</f>
        <v>0</v>
      </c>
    </row>
    <row r="361" spans="1:16" x14ac:dyDescent="0.2">
      <c r="A361" s="49">
        <f>IF(P361=0,0,IF(COUNTBLANK(P361)=1,0,COUNTA($P$14:P361)))</f>
        <v>0</v>
      </c>
      <c r="B361" s="21">
        <f>IF($C$4="Neattiecināmās izmaksas",IF('10a+c+n'!$Q361="N",'10a+c+n'!B361,0))</f>
        <v>0</v>
      </c>
      <c r="C361" s="21">
        <f>IF($C$4="Neattiecināmās izmaksas",IF('10a+c+n'!$Q361="N",'10a+c+n'!C361,0))</f>
        <v>0</v>
      </c>
      <c r="D361" s="21">
        <f>IF($C$4="Neattiecināmās izmaksas",IF('10a+c+n'!$Q361="N",'10a+c+n'!D361,0))</f>
        <v>0</v>
      </c>
      <c r="E361" s="42"/>
      <c r="F361" s="64"/>
      <c r="G361" s="121"/>
      <c r="H361" s="121">
        <f>IF($C$4="Neattiecināmās izmaksas",IF('10a+c+n'!$Q361="N",'10a+c+n'!H361,0))</f>
        <v>0</v>
      </c>
      <c r="I361" s="121"/>
      <c r="J361" s="121"/>
      <c r="K361" s="122">
        <f>IF($C$4="Neattiecināmās izmaksas",IF('10a+c+n'!$Q361="N",'10a+c+n'!K361,0))</f>
        <v>0</v>
      </c>
      <c r="L361" s="83">
        <f>IF($C$4="Neattiecināmās izmaksas",IF('10a+c+n'!$Q361="N",'10a+c+n'!L361,0))</f>
        <v>0</v>
      </c>
      <c r="M361" s="121">
        <f>IF($C$4="Neattiecināmās izmaksas",IF('10a+c+n'!$Q361="N",'10a+c+n'!M361,0))</f>
        <v>0</v>
      </c>
      <c r="N361" s="121">
        <f>IF($C$4="Neattiecināmās izmaksas",IF('10a+c+n'!$Q361="N",'10a+c+n'!N361,0))</f>
        <v>0</v>
      </c>
      <c r="O361" s="121">
        <f>IF($C$4="Neattiecināmās izmaksas",IF('10a+c+n'!$Q361="N",'10a+c+n'!O361,0))</f>
        <v>0</v>
      </c>
      <c r="P361" s="122">
        <f>IF($C$4="Neattiecināmās izmaksas",IF('10a+c+n'!$Q361="N",'10a+c+n'!P361,0))</f>
        <v>0</v>
      </c>
    </row>
    <row r="362" spans="1:16" x14ac:dyDescent="0.2">
      <c r="A362" s="49">
        <f>IF(P362=0,0,IF(COUNTBLANK(P362)=1,0,COUNTA($P$14:P362)))</f>
        <v>0</v>
      </c>
      <c r="B362" s="21">
        <f>IF($C$4="Neattiecināmās izmaksas",IF('10a+c+n'!$Q362="N",'10a+c+n'!B362,0))</f>
        <v>0</v>
      </c>
      <c r="C362" s="21">
        <f>IF($C$4="Neattiecināmās izmaksas",IF('10a+c+n'!$Q362="N",'10a+c+n'!C362,0))</f>
        <v>0</v>
      </c>
      <c r="D362" s="21">
        <f>IF($C$4="Neattiecināmās izmaksas",IF('10a+c+n'!$Q362="N",'10a+c+n'!D362,0))</f>
        <v>0</v>
      </c>
      <c r="E362" s="42"/>
      <c r="F362" s="64"/>
      <c r="G362" s="121"/>
      <c r="H362" s="121">
        <f>IF($C$4="Neattiecināmās izmaksas",IF('10a+c+n'!$Q362="N",'10a+c+n'!H362,0))</f>
        <v>0</v>
      </c>
      <c r="I362" s="121"/>
      <c r="J362" s="121"/>
      <c r="K362" s="122">
        <f>IF($C$4="Neattiecināmās izmaksas",IF('10a+c+n'!$Q362="N",'10a+c+n'!K362,0))</f>
        <v>0</v>
      </c>
      <c r="L362" s="83">
        <f>IF($C$4="Neattiecināmās izmaksas",IF('10a+c+n'!$Q362="N",'10a+c+n'!L362,0))</f>
        <v>0</v>
      </c>
      <c r="M362" s="121">
        <f>IF($C$4="Neattiecināmās izmaksas",IF('10a+c+n'!$Q362="N",'10a+c+n'!M362,0))</f>
        <v>0</v>
      </c>
      <c r="N362" s="121">
        <f>IF($C$4="Neattiecināmās izmaksas",IF('10a+c+n'!$Q362="N",'10a+c+n'!N362,0))</f>
        <v>0</v>
      </c>
      <c r="O362" s="121">
        <f>IF($C$4="Neattiecināmās izmaksas",IF('10a+c+n'!$Q362="N",'10a+c+n'!O362,0))</f>
        <v>0</v>
      </c>
      <c r="P362" s="122">
        <f>IF($C$4="Neattiecināmās izmaksas",IF('10a+c+n'!$Q362="N",'10a+c+n'!P362,0))</f>
        <v>0</v>
      </c>
    </row>
    <row r="363" spans="1:16" x14ac:dyDescent="0.2">
      <c r="A363" s="49">
        <f>IF(P363=0,0,IF(COUNTBLANK(P363)=1,0,COUNTA($P$14:P363)))</f>
        <v>0</v>
      </c>
      <c r="B363" s="21">
        <f>IF($C$4="Neattiecināmās izmaksas",IF('10a+c+n'!$Q363="N",'10a+c+n'!B363,0))</f>
        <v>0</v>
      </c>
      <c r="C363" s="21">
        <f>IF($C$4="Neattiecināmās izmaksas",IF('10a+c+n'!$Q363="N",'10a+c+n'!C363,0))</f>
        <v>0</v>
      </c>
      <c r="D363" s="21">
        <f>IF($C$4="Neattiecināmās izmaksas",IF('10a+c+n'!$Q363="N",'10a+c+n'!D363,0))</f>
        <v>0</v>
      </c>
      <c r="E363" s="42"/>
      <c r="F363" s="64"/>
      <c r="G363" s="121"/>
      <c r="H363" s="121">
        <f>IF($C$4="Neattiecināmās izmaksas",IF('10a+c+n'!$Q363="N",'10a+c+n'!H363,0))</f>
        <v>0</v>
      </c>
      <c r="I363" s="121"/>
      <c r="J363" s="121"/>
      <c r="K363" s="122">
        <f>IF($C$4="Neattiecināmās izmaksas",IF('10a+c+n'!$Q363="N",'10a+c+n'!K363,0))</f>
        <v>0</v>
      </c>
      <c r="L363" s="83">
        <f>IF($C$4="Neattiecināmās izmaksas",IF('10a+c+n'!$Q363="N",'10a+c+n'!L363,0))</f>
        <v>0</v>
      </c>
      <c r="M363" s="121">
        <f>IF($C$4="Neattiecināmās izmaksas",IF('10a+c+n'!$Q363="N",'10a+c+n'!M363,0))</f>
        <v>0</v>
      </c>
      <c r="N363" s="121">
        <f>IF($C$4="Neattiecināmās izmaksas",IF('10a+c+n'!$Q363="N",'10a+c+n'!N363,0))</f>
        <v>0</v>
      </c>
      <c r="O363" s="121">
        <f>IF($C$4="Neattiecināmās izmaksas",IF('10a+c+n'!$Q363="N",'10a+c+n'!O363,0))</f>
        <v>0</v>
      </c>
      <c r="P363" s="122">
        <f>IF($C$4="Neattiecināmās izmaksas",IF('10a+c+n'!$Q363="N",'10a+c+n'!P363,0))</f>
        <v>0</v>
      </c>
    </row>
    <row r="364" spans="1:16" x14ac:dyDescent="0.2">
      <c r="A364" s="49">
        <f>IF(P364=0,0,IF(COUNTBLANK(P364)=1,0,COUNTA($P$14:P364)))</f>
        <v>0</v>
      </c>
      <c r="B364" s="21">
        <f>IF($C$4="Neattiecināmās izmaksas",IF('10a+c+n'!$Q364="N",'10a+c+n'!B364,0))</f>
        <v>0</v>
      </c>
      <c r="C364" s="21">
        <f>IF($C$4="Neattiecināmās izmaksas",IF('10a+c+n'!$Q364="N",'10a+c+n'!C364,0))</f>
        <v>0</v>
      </c>
      <c r="D364" s="21">
        <f>IF($C$4="Neattiecināmās izmaksas",IF('10a+c+n'!$Q364="N",'10a+c+n'!D364,0))</f>
        <v>0</v>
      </c>
      <c r="E364" s="42"/>
      <c r="F364" s="64"/>
      <c r="G364" s="121"/>
      <c r="H364" s="121">
        <f>IF($C$4="Neattiecināmās izmaksas",IF('10a+c+n'!$Q364="N",'10a+c+n'!H364,0))</f>
        <v>0</v>
      </c>
      <c r="I364" s="121"/>
      <c r="J364" s="121"/>
      <c r="K364" s="122">
        <f>IF($C$4="Neattiecināmās izmaksas",IF('10a+c+n'!$Q364="N",'10a+c+n'!K364,0))</f>
        <v>0</v>
      </c>
      <c r="L364" s="83">
        <f>IF($C$4="Neattiecināmās izmaksas",IF('10a+c+n'!$Q364="N",'10a+c+n'!L364,0))</f>
        <v>0</v>
      </c>
      <c r="M364" s="121">
        <f>IF($C$4="Neattiecināmās izmaksas",IF('10a+c+n'!$Q364="N",'10a+c+n'!M364,0))</f>
        <v>0</v>
      </c>
      <c r="N364" s="121">
        <f>IF($C$4="Neattiecināmās izmaksas",IF('10a+c+n'!$Q364="N",'10a+c+n'!N364,0))</f>
        <v>0</v>
      </c>
      <c r="O364" s="121">
        <f>IF($C$4="Neattiecināmās izmaksas",IF('10a+c+n'!$Q364="N",'10a+c+n'!O364,0))</f>
        <v>0</v>
      </c>
      <c r="P364" s="122">
        <f>IF($C$4="Neattiecināmās izmaksas",IF('10a+c+n'!$Q364="N",'10a+c+n'!P364,0))</f>
        <v>0</v>
      </c>
    </row>
    <row r="365" spans="1:16" x14ac:dyDescent="0.2">
      <c r="A365" s="49">
        <f>IF(P365=0,0,IF(COUNTBLANK(P365)=1,0,COUNTA($P$14:P365)))</f>
        <v>0</v>
      </c>
      <c r="B365" s="21">
        <f>IF($C$4="Neattiecināmās izmaksas",IF('10a+c+n'!$Q365="N",'10a+c+n'!B365,0))</f>
        <v>0</v>
      </c>
      <c r="C365" s="21">
        <f>IF($C$4="Neattiecināmās izmaksas",IF('10a+c+n'!$Q365="N",'10a+c+n'!C365,0))</f>
        <v>0</v>
      </c>
      <c r="D365" s="21">
        <f>IF($C$4="Neattiecināmās izmaksas",IF('10a+c+n'!$Q365="N",'10a+c+n'!D365,0))</f>
        <v>0</v>
      </c>
      <c r="E365" s="42"/>
      <c r="F365" s="64"/>
      <c r="G365" s="121"/>
      <c r="H365" s="121">
        <f>IF($C$4="Neattiecināmās izmaksas",IF('10a+c+n'!$Q365="N",'10a+c+n'!H365,0))</f>
        <v>0</v>
      </c>
      <c r="I365" s="121"/>
      <c r="J365" s="121"/>
      <c r="K365" s="122">
        <f>IF($C$4="Neattiecināmās izmaksas",IF('10a+c+n'!$Q365="N",'10a+c+n'!K365,0))</f>
        <v>0</v>
      </c>
      <c r="L365" s="83">
        <f>IF($C$4="Neattiecināmās izmaksas",IF('10a+c+n'!$Q365="N",'10a+c+n'!L365,0))</f>
        <v>0</v>
      </c>
      <c r="M365" s="121">
        <f>IF($C$4="Neattiecināmās izmaksas",IF('10a+c+n'!$Q365="N",'10a+c+n'!M365,0))</f>
        <v>0</v>
      </c>
      <c r="N365" s="121">
        <f>IF($C$4="Neattiecināmās izmaksas",IF('10a+c+n'!$Q365="N",'10a+c+n'!N365,0))</f>
        <v>0</v>
      </c>
      <c r="O365" s="121">
        <f>IF($C$4="Neattiecināmās izmaksas",IF('10a+c+n'!$Q365="N",'10a+c+n'!O365,0))</f>
        <v>0</v>
      </c>
      <c r="P365" s="122">
        <f>IF($C$4="Neattiecināmās izmaksas",IF('10a+c+n'!$Q365="N",'10a+c+n'!P365,0))</f>
        <v>0</v>
      </c>
    </row>
    <row r="366" spans="1:16" x14ac:dyDescent="0.2">
      <c r="A366" s="49">
        <f>IF(P366=0,0,IF(COUNTBLANK(P366)=1,0,COUNTA($P$14:P366)))</f>
        <v>0</v>
      </c>
      <c r="B366" s="21">
        <f>IF($C$4="Neattiecināmās izmaksas",IF('10a+c+n'!$Q366="N",'10a+c+n'!B366,0))</f>
        <v>0</v>
      </c>
      <c r="C366" s="21">
        <f>IF($C$4="Neattiecināmās izmaksas",IF('10a+c+n'!$Q366="N",'10a+c+n'!C366,0))</f>
        <v>0</v>
      </c>
      <c r="D366" s="21">
        <f>IF($C$4="Neattiecināmās izmaksas",IF('10a+c+n'!$Q366="N",'10a+c+n'!D366,0))</f>
        <v>0</v>
      </c>
      <c r="E366" s="42"/>
      <c r="F366" s="64"/>
      <c r="G366" s="121"/>
      <c r="H366" s="121">
        <f>IF($C$4="Neattiecināmās izmaksas",IF('10a+c+n'!$Q366="N",'10a+c+n'!H366,0))</f>
        <v>0</v>
      </c>
      <c r="I366" s="121"/>
      <c r="J366" s="121"/>
      <c r="K366" s="122">
        <f>IF($C$4="Neattiecināmās izmaksas",IF('10a+c+n'!$Q366="N",'10a+c+n'!K366,0))</f>
        <v>0</v>
      </c>
      <c r="L366" s="83">
        <f>IF($C$4="Neattiecināmās izmaksas",IF('10a+c+n'!$Q366="N",'10a+c+n'!L366,0))</f>
        <v>0</v>
      </c>
      <c r="M366" s="121">
        <f>IF($C$4="Neattiecināmās izmaksas",IF('10a+c+n'!$Q366="N",'10a+c+n'!M366,0))</f>
        <v>0</v>
      </c>
      <c r="N366" s="121">
        <f>IF($C$4="Neattiecināmās izmaksas",IF('10a+c+n'!$Q366="N",'10a+c+n'!N366,0))</f>
        <v>0</v>
      </c>
      <c r="O366" s="121">
        <f>IF($C$4="Neattiecināmās izmaksas",IF('10a+c+n'!$Q366="N",'10a+c+n'!O366,0))</f>
        <v>0</v>
      </c>
      <c r="P366" s="122">
        <f>IF($C$4="Neattiecināmās izmaksas",IF('10a+c+n'!$Q366="N",'10a+c+n'!P366,0))</f>
        <v>0</v>
      </c>
    </row>
    <row r="367" spans="1:16" x14ac:dyDescent="0.2">
      <c r="A367" s="49">
        <f>IF(P367=0,0,IF(COUNTBLANK(P367)=1,0,COUNTA($P$14:P367)))</f>
        <v>0</v>
      </c>
      <c r="B367" s="21">
        <f>IF($C$4="Neattiecināmās izmaksas",IF('10a+c+n'!$Q367="N",'10a+c+n'!B367,0))</f>
        <v>0</v>
      </c>
      <c r="C367" s="21">
        <f>IF($C$4="Neattiecināmās izmaksas",IF('10a+c+n'!$Q367="N",'10a+c+n'!C367,0))</f>
        <v>0</v>
      </c>
      <c r="D367" s="21">
        <f>IF($C$4="Neattiecināmās izmaksas",IF('10a+c+n'!$Q367="N",'10a+c+n'!D367,0))</f>
        <v>0</v>
      </c>
      <c r="E367" s="42"/>
      <c r="F367" s="64"/>
      <c r="G367" s="121"/>
      <c r="H367" s="121">
        <f>IF($C$4="Neattiecināmās izmaksas",IF('10a+c+n'!$Q367="N",'10a+c+n'!H367,0))</f>
        <v>0</v>
      </c>
      <c r="I367" s="121"/>
      <c r="J367" s="121"/>
      <c r="K367" s="122">
        <f>IF($C$4="Neattiecināmās izmaksas",IF('10a+c+n'!$Q367="N",'10a+c+n'!K367,0))</f>
        <v>0</v>
      </c>
      <c r="L367" s="83">
        <f>IF($C$4="Neattiecināmās izmaksas",IF('10a+c+n'!$Q367="N",'10a+c+n'!L367,0))</f>
        <v>0</v>
      </c>
      <c r="M367" s="121">
        <f>IF($C$4="Neattiecināmās izmaksas",IF('10a+c+n'!$Q367="N",'10a+c+n'!M367,0))</f>
        <v>0</v>
      </c>
      <c r="N367" s="121">
        <f>IF($C$4="Neattiecināmās izmaksas",IF('10a+c+n'!$Q367="N",'10a+c+n'!N367,0))</f>
        <v>0</v>
      </c>
      <c r="O367" s="121">
        <f>IF($C$4="Neattiecināmās izmaksas",IF('10a+c+n'!$Q367="N",'10a+c+n'!O367,0))</f>
        <v>0</v>
      </c>
      <c r="P367" s="122">
        <f>IF($C$4="Neattiecināmās izmaksas",IF('10a+c+n'!$Q367="N",'10a+c+n'!P367,0))</f>
        <v>0</v>
      </c>
    </row>
    <row r="368" spans="1:16" x14ac:dyDescent="0.2">
      <c r="A368" s="49">
        <f>IF(P368=0,0,IF(COUNTBLANK(P368)=1,0,COUNTA($P$14:P368)))</f>
        <v>0</v>
      </c>
      <c r="B368" s="21">
        <f>IF($C$4="Neattiecināmās izmaksas",IF('10a+c+n'!$Q368="N",'10a+c+n'!B368,0))</f>
        <v>0</v>
      </c>
      <c r="C368" s="21">
        <f>IF($C$4="Neattiecināmās izmaksas",IF('10a+c+n'!$Q368="N",'10a+c+n'!C368,0))</f>
        <v>0</v>
      </c>
      <c r="D368" s="21">
        <f>IF($C$4="Neattiecināmās izmaksas",IF('10a+c+n'!$Q368="N",'10a+c+n'!D368,0))</f>
        <v>0</v>
      </c>
      <c r="E368" s="42"/>
      <c r="F368" s="64"/>
      <c r="G368" s="121"/>
      <c r="H368" s="121">
        <f>IF($C$4="Neattiecināmās izmaksas",IF('10a+c+n'!$Q368="N",'10a+c+n'!H368,0))</f>
        <v>0</v>
      </c>
      <c r="I368" s="121"/>
      <c r="J368" s="121"/>
      <c r="K368" s="122">
        <f>IF($C$4="Neattiecināmās izmaksas",IF('10a+c+n'!$Q368="N",'10a+c+n'!K368,0))</f>
        <v>0</v>
      </c>
      <c r="L368" s="83">
        <f>IF($C$4="Neattiecināmās izmaksas",IF('10a+c+n'!$Q368="N",'10a+c+n'!L368,0))</f>
        <v>0</v>
      </c>
      <c r="M368" s="121">
        <f>IF($C$4="Neattiecināmās izmaksas",IF('10a+c+n'!$Q368="N",'10a+c+n'!M368,0))</f>
        <v>0</v>
      </c>
      <c r="N368" s="121">
        <f>IF($C$4="Neattiecināmās izmaksas",IF('10a+c+n'!$Q368="N",'10a+c+n'!N368,0))</f>
        <v>0</v>
      </c>
      <c r="O368" s="121">
        <f>IF($C$4="Neattiecināmās izmaksas",IF('10a+c+n'!$Q368="N",'10a+c+n'!O368,0))</f>
        <v>0</v>
      </c>
      <c r="P368" s="122">
        <f>IF($C$4="Neattiecināmās izmaksas",IF('10a+c+n'!$Q368="N",'10a+c+n'!P368,0))</f>
        <v>0</v>
      </c>
    </row>
    <row r="369" spans="1:16" x14ac:dyDescent="0.2">
      <c r="A369" s="49">
        <f>IF(P369=0,0,IF(COUNTBLANK(P369)=1,0,COUNTA($P$14:P369)))</f>
        <v>0</v>
      </c>
      <c r="B369" s="21">
        <f>IF($C$4="Neattiecināmās izmaksas",IF('10a+c+n'!$Q369="N",'10a+c+n'!B369,0))</f>
        <v>0</v>
      </c>
      <c r="C369" s="21">
        <f>IF($C$4="Neattiecināmās izmaksas",IF('10a+c+n'!$Q369="N",'10a+c+n'!C369,0))</f>
        <v>0</v>
      </c>
      <c r="D369" s="21">
        <f>IF($C$4="Neattiecināmās izmaksas",IF('10a+c+n'!$Q369="N",'10a+c+n'!D369,0))</f>
        <v>0</v>
      </c>
      <c r="E369" s="42"/>
      <c r="F369" s="64"/>
      <c r="G369" s="121"/>
      <c r="H369" s="121">
        <f>IF($C$4="Neattiecināmās izmaksas",IF('10a+c+n'!$Q369="N",'10a+c+n'!H369,0))</f>
        <v>0</v>
      </c>
      <c r="I369" s="121"/>
      <c r="J369" s="121"/>
      <c r="K369" s="122">
        <f>IF($C$4="Neattiecināmās izmaksas",IF('10a+c+n'!$Q369="N",'10a+c+n'!K369,0))</f>
        <v>0</v>
      </c>
      <c r="L369" s="83">
        <f>IF($C$4="Neattiecināmās izmaksas",IF('10a+c+n'!$Q369="N",'10a+c+n'!L369,0))</f>
        <v>0</v>
      </c>
      <c r="M369" s="121">
        <f>IF($C$4="Neattiecināmās izmaksas",IF('10a+c+n'!$Q369="N",'10a+c+n'!M369,0))</f>
        <v>0</v>
      </c>
      <c r="N369" s="121">
        <f>IF($C$4="Neattiecināmās izmaksas",IF('10a+c+n'!$Q369="N",'10a+c+n'!N369,0))</f>
        <v>0</v>
      </c>
      <c r="O369" s="121">
        <f>IF($C$4="Neattiecināmās izmaksas",IF('10a+c+n'!$Q369="N",'10a+c+n'!O369,0))</f>
        <v>0</v>
      </c>
      <c r="P369" s="122">
        <f>IF($C$4="Neattiecināmās izmaksas",IF('10a+c+n'!$Q369="N",'10a+c+n'!P369,0))</f>
        <v>0</v>
      </c>
    </row>
    <row r="370" spans="1:16" x14ac:dyDescent="0.2">
      <c r="A370" s="49">
        <f>IF(P370=0,0,IF(COUNTBLANK(P370)=1,0,COUNTA($P$14:P370)))</f>
        <v>0</v>
      </c>
      <c r="B370" s="21">
        <f>IF($C$4="Neattiecināmās izmaksas",IF('10a+c+n'!$Q370="N",'10a+c+n'!B370,0))</f>
        <v>0</v>
      </c>
      <c r="C370" s="21">
        <f>IF($C$4="Neattiecināmās izmaksas",IF('10a+c+n'!$Q370="N",'10a+c+n'!C370,0))</f>
        <v>0</v>
      </c>
      <c r="D370" s="21">
        <f>IF($C$4="Neattiecināmās izmaksas",IF('10a+c+n'!$Q370="N",'10a+c+n'!D370,0))</f>
        <v>0</v>
      </c>
      <c r="E370" s="42"/>
      <c r="F370" s="64"/>
      <c r="G370" s="121"/>
      <c r="H370" s="121">
        <f>IF($C$4="Neattiecināmās izmaksas",IF('10a+c+n'!$Q370="N",'10a+c+n'!H370,0))</f>
        <v>0</v>
      </c>
      <c r="I370" s="121"/>
      <c r="J370" s="121"/>
      <c r="K370" s="122">
        <f>IF($C$4="Neattiecināmās izmaksas",IF('10a+c+n'!$Q370="N",'10a+c+n'!K370,0))</f>
        <v>0</v>
      </c>
      <c r="L370" s="83">
        <f>IF($C$4="Neattiecināmās izmaksas",IF('10a+c+n'!$Q370="N",'10a+c+n'!L370,0))</f>
        <v>0</v>
      </c>
      <c r="M370" s="121">
        <f>IF($C$4="Neattiecināmās izmaksas",IF('10a+c+n'!$Q370="N",'10a+c+n'!M370,0))</f>
        <v>0</v>
      </c>
      <c r="N370" s="121">
        <f>IF($C$4="Neattiecināmās izmaksas",IF('10a+c+n'!$Q370="N",'10a+c+n'!N370,0))</f>
        <v>0</v>
      </c>
      <c r="O370" s="121">
        <f>IF($C$4="Neattiecināmās izmaksas",IF('10a+c+n'!$Q370="N",'10a+c+n'!O370,0))</f>
        <v>0</v>
      </c>
      <c r="P370" s="122">
        <f>IF($C$4="Neattiecināmās izmaksas",IF('10a+c+n'!$Q370="N",'10a+c+n'!P370,0))</f>
        <v>0</v>
      </c>
    </row>
    <row r="371" spans="1:16" x14ac:dyDescent="0.2">
      <c r="A371" s="49">
        <f>IF(P371=0,0,IF(COUNTBLANK(P371)=1,0,COUNTA($P$14:P371)))</f>
        <v>0</v>
      </c>
      <c r="B371" s="21">
        <f>IF($C$4="Neattiecināmās izmaksas",IF('10a+c+n'!$Q371="N",'10a+c+n'!B371,0))</f>
        <v>0</v>
      </c>
      <c r="C371" s="21">
        <f>IF($C$4="Neattiecināmās izmaksas",IF('10a+c+n'!$Q371="N",'10a+c+n'!C371,0))</f>
        <v>0</v>
      </c>
      <c r="D371" s="21">
        <f>IF($C$4="Neattiecināmās izmaksas",IF('10a+c+n'!$Q371="N",'10a+c+n'!D371,0))</f>
        <v>0</v>
      </c>
      <c r="E371" s="42"/>
      <c r="F371" s="64"/>
      <c r="G371" s="121"/>
      <c r="H371" s="121">
        <f>IF($C$4="Neattiecināmās izmaksas",IF('10a+c+n'!$Q371="N",'10a+c+n'!H371,0))</f>
        <v>0</v>
      </c>
      <c r="I371" s="121"/>
      <c r="J371" s="121"/>
      <c r="K371" s="122">
        <f>IF($C$4="Neattiecināmās izmaksas",IF('10a+c+n'!$Q371="N",'10a+c+n'!K371,0))</f>
        <v>0</v>
      </c>
      <c r="L371" s="83">
        <f>IF($C$4="Neattiecināmās izmaksas",IF('10a+c+n'!$Q371="N",'10a+c+n'!L371,0))</f>
        <v>0</v>
      </c>
      <c r="M371" s="121">
        <f>IF($C$4="Neattiecināmās izmaksas",IF('10a+c+n'!$Q371="N",'10a+c+n'!M371,0))</f>
        <v>0</v>
      </c>
      <c r="N371" s="121">
        <f>IF($C$4="Neattiecināmās izmaksas",IF('10a+c+n'!$Q371="N",'10a+c+n'!N371,0))</f>
        <v>0</v>
      </c>
      <c r="O371" s="121">
        <f>IF($C$4="Neattiecināmās izmaksas",IF('10a+c+n'!$Q371="N",'10a+c+n'!O371,0))</f>
        <v>0</v>
      </c>
      <c r="P371" s="122">
        <f>IF($C$4="Neattiecināmās izmaksas",IF('10a+c+n'!$Q371="N",'10a+c+n'!P371,0))</f>
        <v>0</v>
      </c>
    </row>
    <row r="372" spans="1:16" x14ac:dyDescent="0.2">
      <c r="A372" s="49">
        <f>IF(P372=0,0,IF(COUNTBLANK(P372)=1,0,COUNTA($P$14:P372)))</f>
        <v>0</v>
      </c>
      <c r="B372" s="21">
        <f>IF($C$4="Neattiecināmās izmaksas",IF('10a+c+n'!$Q372="N",'10a+c+n'!B372,0))</f>
        <v>0</v>
      </c>
      <c r="C372" s="21">
        <f>IF($C$4="Neattiecināmās izmaksas",IF('10a+c+n'!$Q372="N",'10a+c+n'!C372,0))</f>
        <v>0</v>
      </c>
      <c r="D372" s="21">
        <f>IF($C$4="Neattiecināmās izmaksas",IF('10a+c+n'!$Q372="N",'10a+c+n'!D372,0))</f>
        <v>0</v>
      </c>
      <c r="E372" s="42"/>
      <c r="F372" s="64"/>
      <c r="G372" s="121"/>
      <c r="H372" s="121">
        <f>IF($C$4="Neattiecināmās izmaksas",IF('10a+c+n'!$Q372="N",'10a+c+n'!H372,0))</f>
        <v>0</v>
      </c>
      <c r="I372" s="121"/>
      <c r="J372" s="121"/>
      <c r="K372" s="122">
        <f>IF($C$4="Neattiecināmās izmaksas",IF('10a+c+n'!$Q372="N",'10a+c+n'!K372,0))</f>
        <v>0</v>
      </c>
      <c r="L372" s="83">
        <f>IF($C$4="Neattiecināmās izmaksas",IF('10a+c+n'!$Q372="N",'10a+c+n'!L372,0))</f>
        <v>0</v>
      </c>
      <c r="M372" s="121">
        <f>IF($C$4="Neattiecināmās izmaksas",IF('10a+c+n'!$Q372="N",'10a+c+n'!M372,0))</f>
        <v>0</v>
      </c>
      <c r="N372" s="121">
        <f>IF($C$4="Neattiecināmās izmaksas",IF('10a+c+n'!$Q372="N",'10a+c+n'!N372,0))</f>
        <v>0</v>
      </c>
      <c r="O372" s="121">
        <f>IF($C$4="Neattiecināmās izmaksas",IF('10a+c+n'!$Q372="N",'10a+c+n'!O372,0))</f>
        <v>0</v>
      </c>
      <c r="P372" s="122">
        <f>IF($C$4="Neattiecināmās izmaksas",IF('10a+c+n'!$Q372="N",'10a+c+n'!P372,0))</f>
        <v>0</v>
      </c>
    </row>
    <row r="373" spans="1:16" x14ac:dyDescent="0.2">
      <c r="A373" s="49">
        <f>IF(P373=0,0,IF(COUNTBLANK(P373)=1,0,COUNTA($P$14:P373)))</f>
        <v>0</v>
      </c>
      <c r="B373" s="21">
        <f>IF($C$4="Neattiecināmās izmaksas",IF('10a+c+n'!$Q373="N",'10a+c+n'!B373,0))</f>
        <v>0</v>
      </c>
      <c r="C373" s="21">
        <f>IF($C$4="Neattiecināmās izmaksas",IF('10a+c+n'!$Q373="N",'10a+c+n'!C373,0))</f>
        <v>0</v>
      </c>
      <c r="D373" s="21">
        <f>IF($C$4="Neattiecināmās izmaksas",IF('10a+c+n'!$Q373="N",'10a+c+n'!D373,0))</f>
        <v>0</v>
      </c>
      <c r="E373" s="42"/>
      <c r="F373" s="64"/>
      <c r="G373" s="121"/>
      <c r="H373" s="121">
        <f>IF($C$4="Neattiecināmās izmaksas",IF('10a+c+n'!$Q373="N",'10a+c+n'!H373,0))</f>
        <v>0</v>
      </c>
      <c r="I373" s="121"/>
      <c r="J373" s="121"/>
      <c r="K373" s="122">
        <f>IF($C$4="Neattiecināmās izmaksas",IF('10a+c+n'!$Q373="N",'10a+c+n'!K373,0))</f>
        <v>0</v>
      </c>
      <c r="L373" s="83">
        <f>IF($C$4="Neattiecināmās izmaksas",IF('10a+c+n'!$Q373="N",'10a+c+n'!L373,0))</f>
        <v>0</v>
      </c>
      <c r="M373" s="121">
        <f>IF($C$4="Neattiecināmās izmaksas",IF('10a+c+n'!$Q373="N",'10a+c+n'!M373,0))</f>
        <v>0</v>
      </c>
      <c r="N373" s="121">
        <f>IF($C$4="Neattiecināmās izmaksas",IF('10a+c+n'!$Q373="N",'10a+c+n'!N373,0))</f>
        <v>0</v>
      </c>
      <c r="O373" s="121">
        <f>IF($C$4="Neattiecināmās izmaksas",IF('10a+c+n'!$Q373="N",'10a+c+n'!O373,0))</f>
        <v>0</v>
      </c>
      <c r="P373" s="122">
        <f>IF($C$4="Neattiecināmās izmaksas",IF('10a+c+n'!$Q373="N",'10a+c+n'!P373,0))</f>
        <v>0</v>
      </c>
    </row>
    <row r="374" spans="1:16" x14ac:dyDescent="0.2">
      <c r="A374" s="49">
        <f>IF(P374=0,0,IF(COUNTBLANK(P374)=1,0,COUNTA($P$14:P374)))</f>
        <v>0</v>
      </c>
      <c r="B374" s="21">
        <f>IF($C$4="Neattiecināmās izmaksas",IF('10a+c+n'!$Q374="N",'10a+c+n'!B374,0))</f>
        <v>0</v>
      </c>
      <c r="C374" s="21">
        <f>IF($C$4="Neattiecināmās izmaksas",IF('10a+c+n'!$Q374="N",'10a+c+n'!C374,0))</f>
        <v>0</v>
      </c>
      <c r="D374" s="21">
        <f>IF($C$4="Neattiecināmās izmaksas",IF('10a+c+n'!$Q374="N",'10a+c+n'!D374,0))</f>
        <v>0</v>
      </c>
      <c r="E374" s="42"/>
      <c r="F374" s="64"/>
      <c r="G374" s="121"/>
      <c r="H374" s="121">
        <f>IF($C$4="Neattiecināmās izmaksas",IF('10a+c+n'!$Q374="N",'10a+c+n'!H374,0))</f>
        <v>0</v>
      </c>
      <c r="I374" s="121"/>
      <c r="J374" s="121"/>
      <c r="K374" s="122">
        <f>IF($C$4="Neattiecināmās izmaksas",IF('10a+c+n'!$Q374="N",'10a+c+n'!K374,0))</f>
        <v>0</v>
      </c>
      <c r="L374" s="83">
        <f>IF($C$4="Neattiecināmās izmaksas",IF('10a+c+n'!$Q374="N",'10a+c+n'!L374,0))</f>
        <v>0</v>
      </c>
      <c r="M374" s="121">
        <f>IF($C$4="Neattiecināmās izmaksas",IF('10a+c+n'!$Q374="N",'10a+c+n'!M374,0))</f>
        <v>0</v>
      </c>
      <c r="N374" s="121">
        <f>IF($C$4="Neattiecināmās izmaksas",IF('10a+c+n'!$Q374="N",'10a+c+n'!N374,0))</f>
        <v>0</v>
      </c>
      <c r="O374" s="121">
        <f>IF($C$4="Neattiecināmās izmaksas",IF('10a+c+n'!$Q374="N",'10a+c+n'!O374,0))</f>
        <v>0</v>
      </c>
      <c r="P374" s="122">
        <f>IF($C$4="Neattiecināmās izmaksas",IF('10a+c+n'!$Q374="N",'10a+c+n'!P374,0))</f>
        <v>0</v>
      </c>
    </row>
    <row r="375" spans="1:16" x14ac:dyDescent="0.2">
      <c r="A375" s="49">
        <f>IF(P375=0,0,IF(COUNTBLANK(P375)=1,0,COUNTA($P$14:P375)))</f>
        <v>0</v>
      </c>
      <c r="B375" s="21">
        <f>IF($C$4="Neattiecināmās izmaksas",IF('10a+c+n'!$Q375="N",'10a+c+n'!B375,0))</f>
        <v>0</v>
      </c>
      <c r="C375" s="21">
        <f>IF($C$4="Neattiecināmās izmaksas",IF('10a+c+n'!$Q375="N",'10a+c+n'!C375,0))</f>
        <v>0</v>
      </c>
      <c r="D375" s="21">
        <f>IF($C$4="Neattiecināmās izmaksas",IF('10a+c+n'!$Q375="N",'10a+c+n'!D375,0))</f>
        <v>0</v>
      </c>
      <c r="E375" s="42"/>
      <c r="F375" s="64"/>
      <c r="G375" s="121"/>
      <c r="H375" s="121">
        <f>IF($C$4="Neattiecināmās izmaksas",IF('10a+c+n'!$Q375="N",'10a+c+n'!H375,0))</f>
        <v>0</v>
      </c>
      <c r="I375" s="121"/>
      <c r="J375" s="121"/>
      <c r="K375" s="122">
        <f>IF($C$4="Neattiecināmās izmaksas",IF('10a+c+n'!$Q375="N",'10a+c+n'!K375,0))</f>
        <v>0</v>
      </c>
      <c r="L375" s="83">
        <f>IF($C$4="Neattiecināmās izmaksas",IF('10a+c+n'!$Q375="N",'10a+c+n'!L375,0))</f>
        <v>0</v>
      </c>
      <c r="M375" s="121">
        <f>IF($C$4="Neattiecināmās izmaksas",IF('10a+c+n'!$Q375="N",'10a+c+n'!M375,0))</f>
        <v>0</v>
      </c>
      <c r="N375" s="121">
        <f>IF($C$4="Neattiecināmās izmaksas",IF('10a+c+n'!$Q375="N",'10a+c+n'!N375,0))</f>
        <v>0</v>
      </c>
      <c r="O375" s="121">
        <f>IF($C$4="Neattiecināmās izmaksas",IF('10a+c+n'!$Q375="N",'10a+c+n'!O375,0))</f>
        <v>0</v>
      </c>
      <c r="P375" s="122">
        <f>IF($C$4="Neattiecināmās izmaksas",IF('10a+c+n'!$Q375="N",'10a+c+n'!P375,0))</f>
        <v>0</v>
      </c>
    </row>
    <row r="376" spans="1:16" x14ac:dyDescent="0.2">
      <c r="A376" s="49">
        <f>IF(P376=0,0,IF(COUNTBLANK(P376)=1,0,COUNTA($P$14:P376)))</f>
        <v>0</v>
      </c>
      <c r="B376" s="21">
        <f>IF($C$4="Neattiecināmās izmaksas",IF('10a+c+n'!$Q376="N",'10a+c+n'!B376,0))</f>
        <v>0</v>
      </c>
      <c r="C376" s="21">
        <f>IF($C$4="Neattiecināmās izmaksas",IF('10a+c+n'!$Q376="N",'10a+c+n'!C376,0))</f>
        <v>0</v>
      </c>
      <c r="D376" s="21">
        <f>IF($C$4="Neattiecināmās izmaksas",IF('10a+c+n'!$Q376="N",'10a+c+n'!D376,0))</f>
        <v>0</v>
      </c>
      <c r="E376" s="42"/>
      <c r="F376" s="64"/>
      <c r="G376" s="121"/>
      <c r="H376" s="121">
        <f>IF($C$4="Neattiecināmās izmaksas",IF('10a+c+n'!$Q376="N",'10a+c+n'!H376,0))</f>
        <v>0</v>
      </c>
      <c r="I376" s="121"/>
      <c r="J376" s="121"/>
      <c r="K376" s="122">
        <f>IF($C$4="Neattiecināmās izmaksas",IF('10a+c+n'!$Q376="N",'10a+c+n'!K376,0))</f>
        <v>0</v>
      </c>
      <c r="L376" s="83">
        <f>IF($C$4="Neattiecināmās izmaksas",IF('10a+c+n'!$Q376="N",'10a+c+n'!L376,0))</f>
        <v>0</v>
      </c>
      <c r="M376" s="121">
        <f>IF($C$4="Neattiecināmās izmaksas",IF('10a+c+n'!$Q376="N",'10a+c+n'!M376,0))</f>
        <v>0</v>
      </c>
      <c r="N376" s="121">
        <f>IF($C$4="Neattiecināmās izmaksas",IF('10a+c+n'!$Q376="N",'10a+c+n'!N376,0))</f>
        <v>0</v>
      </c>
      <c r="O376" s="121">
        <f>IF($C$4="Neattiecināmās izmaksas",IF('10a+c+n'!$Q376="N",'10a+c+n'!O376,0))</f>
        <v>0</v>
      </c>
      <c r="P376" s="122">
        <f>IF($C$4="Neattiecināmās izmaksas",IF('10a+c+n'!$Q376="N",'10a+c+n'!P376,0))</f>
        <v>0</v>
      </c>
    </row>
    <row r="377" spans="1:16" x14ac:dyDescent="0.2">
      <c r="A377" s="49">
        <f>IF(P377=0,0,IF(COUNTBLANK(P377)=1,0,COUNTA($P$14:P377)))</f>
        <v>0</v>
      </c>
      <c r="B377" s="21">
        <f>IF($C$4="Neattiecināmās izmaksas",IF('10a+c+n'!$Q377="N",'10a+c+n'!B377,0))</f>
        <v>0</v>
      </c>
      <c r="C377" s="21">
        <f>IF($C$4="Neattiecināmās izmaksas",IF('10a+c+n'!$Q377="N",'10a+c+n'!C377,0))</f>
        <v>0</v>
      </c>
      <c r="D377" s="21">
        <f>IF($C$4="Neattiecināmās izmaksas",IF('10a+c+n'!$Q377="N",'10a+c+n'!D377,0))</f>
        <v>0</v>
      </c>
      <c r="E377" s="42"/>
      <c r="F377" s="64"/>
      <c r="G377" s="121"/>
      <c r="H377" s="121">
        <f>IF($C$4="Neattiecināmās izmaksas",IF('10a+c+n'!$Q377="N",'10a+c+n'!H377,0))</f>
        <v>0</v>
      </c>
      <c r="I377" s="121"/>
      <c r="J377" s="121"/>
      <c r="K377" s="122">
        <f>IF($C$4="Neattiecināmās izmaksas",IF('10a+c+n'!$Q377="N",'10a+c+n'!K377,0))</f>
        <v>0</v>
      </c>
      <c r="L377" s="83">
        <f>IF($C$4="Neattiecināmās izmaksas",IF('10a+c+n'!$Q377="N",'10a+c+n'!L377,0))</f>
        <v>0</v>
      </c>
      <c r="M377" s="121">
        <f>IF($C$4="Neattiecināmās izmaksas",IF('10a+c+n'!$Q377="N",'10a+c+n'!M377,0))</f>
        <v>0</v>
      </c>
      <c r="N377" s="121">
        <f>IF($C$4="Neattiecināmās izmaksas",IF('10a+c+n'!$Q377="N",'10a+c+n'!N377,0))</f>
        <v>0</v>
      </c>
      <c r="O377" s="121">
        <f>IF($C$4="Neattiecināmās izmaksas",IF('10a+c+n'!$Q377="N",'10a+c+n'!O377,0))</f>
        <v>0</v>
      </c>
      <c r="P377" s="122">
        <f>IF($C$4="Neattiecināmās izmaksas",IF('10a+c+n'!$Q377="N",'10a+c+n'!P377,0))</f>
        <v>0</v>
      </c>
    </row>
    <row r="378" spans="1:16" x14ac:dyDescent="0.2">
      <c r="A378" s="49">
        <f>IF(P378=0,0,IF(COUNTBLANK(P378)=1,0,COUNTA($P$14:P378)))</f>
        <v>0</v>
      </c>
      <c r="B378" s="21">
        <f>IF($C$4="Neattiecināmās izmaksas",IF('10a+c+n'!$Q378="N",'10a+c+n'!B378,0))</f>
        <v>0</v>
      </c>
      <c r="C378" s="21">
        <f>IF($C$4="Neattiecināmās izmaksas",IF('10a+c+n'!$Q378="N",'10a+c+n'!C378,0))</f>
        <v>0</v>
      </c>
      <c r="D378" s="21">
        <f>IF($C$4="Neattiecināmās izmaksas",IF('10a+c+n'!$Q378="N",'10a+c+n'!D378,0))</f>
        <v>0</v>
      </c>
      <c r="E378" s="42"/>
      <c r="F378" s="64"/>
      <c r="G378" s="121"/>
      <c r="H378" s="121">
        <f>IF($C$4="Neattiecināmās izmaksas",IF('10a+c+n'!$Q378="N",'10a+c+n'!H378,0))</f>
        <v>0</v>
      </c>
      <c r="I378" s="121"/>
      <c r="J378" s="121"/>
      <c r="K378" s="122">
        <f>IF($C$4="Neattiecināmās izmaksas",IF('10a+c+n'!$Q378="N",'10a+c+n'!K378,0))</f>
        <v>0</v>
      </c>
      <c r="L378" s="83">
        <f>IF($C$4="Neattiecināmās izmaksas",IF('10a+c+n'!$Q378="N",'10a+c+n'!L378,0))</f>
        <v>0</v>
      </c>
      <c r="M378" s="121">
        <f>IF($C$4="Neattiecināmās izmaksas",IF('10a+c+n'!$Q378="N",'10a+c+n'!M378,0))</f>
        <v>0</v>
      </c>
      <c r="N378" s="121">
        <f>IF($C$4="Neattiecināmās izmaksas",IF('10a+c+n'!$Q378="N",'10a+c+n'!N378,0))</f>
        <v>0</v>
      </c>
      <c r="O378" s="121">
        <f>IF($C$4="Neattiecināmās izmaksas",IF('10a+c+n'!$Q378="N",'10a+c+n'!O378,0))</f>
        <v>0</v>
      </c>
      <c r="P378" s="122">
        <f>IF($C$4="Neattiecināmās izmaksas",IF('10a+c+n'!$Q378="N",'10a+c+n'!P378,0))</f>
        <v>0</v>
      </c>
    </row>
    <row r="379" spans="1:16" x14ac:dyDescent="0.2">
      <c r="A379" s="49">
        <f>IF(P379=0,0,IF(COUNTBLANK(P379)=1,0,COUNTA($P$14:P379)))</f>
        <v>0</v>
      </c>
      <c r="B379" s="21">
        <f>IF($C$4="Neattiecināmās izmaksas",IF('10a+c+n'!$Q379="N",'10a+c+n'!B379,0))</f>
        <v>0</v>
      </c>
      <c r="C379" s="21">
        <f>IF($C$4="Neattiecināmās izmaksas",IF('10a+c+n'!$Q379="N",'10a+c+n'!C379,0))</f>
        <v>0</v>
      </c>
      <c r="D379" s="21">
        <f>IF($C$4="Neattiecināmās izmaksas",IF('10a+c+n'!$Q379="N",'10a+c+n'!D379,0))</f>
        <v>0</v>
      </c>
      <c r="E379" s="42"/>
      <c r="F379" s="64"/>
      <c r="G379" s="121"/>
      <c r="H379" s="121">
        <f>IF($C$4="Neattiecināmās izmaksas",IF('10a+c+n'!$Q379="N",'10a+c+n'!H379,0))</f>
        <v>0</v>
      </c>
      <c r="I379" s="121"/>
      <c r="J379" s="121"/>
      <c r="K379" s="122">
        <f>IF($C$4="Neattiecināmās izmaksas",IF('10a+c+n'!$Q379="N",'10a+c+n'!K379,0))</f>
        <v>0</v>
      </c>
      <c r="L379" s="83">
        <f>IF($C$4="Neattiecināmās izmaksas",IF('10a+c+n'!$Q379="N",'10a+c+n'!L379,0))</f>
        <v>0</v>
      </c>
      <c r="M379" s="121">
        <f>IF($C$4="Neattiecināmās izmaksas",IF('10a+c+n'!$Q379="N",'10a+c+n'!M379,0))</f>
        <v>0</v>
      </c>
      <c r="N379" s="121">
        <f>IF($C$4="Neattiecināmās izmaksas",IF('10a+c+n'!$Q379="N",'10a+c+n'!N379,0))</f>
        <v>0</v>
      </c>
      <c r="O379" s="121">
        <f>IF($C$4="Neattiecināmās izmaksas",IF('10a+c+n'!$Q379="N",'10a+c+n'!O379,0))</f>
        <v>0</v>
      </c>
      <c r="P379" s="122">
        <f>IF($C$4="Neattiecināmās izmaksas",IF('10a+c+n'!$Q379="N",'10a+c+n'!P379,0))</f>
        <v>0</v>
      </c>
    </row>
    <row r="380" spans="1:16" x14ac:dyDescent="0.2">
      <c r="A380" s="49">
        <f>IF(P380=0,0,IF(COUNTBLANK(P380)=1,0,COUNTA($P$14:P380)))</f>
        <v>0</v>
      </c>
      <c r="B380" s="21">
        <f>IF($C$4="Neattiecināmās izmaksas",IF('10a+c+n'!$Q380="N",'10a+c+n'!B380,0))</f>
        <v>0</v>
      </c>
      <c r="C380" s="21">
        <f>IF($C$4="Neattiecināmās izmaksas",IF('10a+c+n'!$Q380="N",'10a+c+n'!C380,0))</f>
        <v>0</v>
      </c>
      <c r="D380" s="21">
        <f>IF($C$4="Neattiecināmās izmaksas",IF('10a+c+n'!$Q380="N",'10a+c+n'!D380,0))</f>
        <v>0</v>
      </c>
      <c r="E380" s="42"/>
      <c r="F380" s="64"/>
      <c r="G380" s="121"/>
      <c r="H380" s="121">
        <f>IF($C$4="Neattiecināmās izmaksas",IF('10a+c+n'!$Q380="N",'10a+c+n'!H380,0))</f>
        <v>0</v>
      </c>
      <c r="I380" s="121"/>
      <c r="J380" s="121"/>
      <c r="K380" s="122">
        <f>IF($C$4="Neattiecināmās izmaksas",IF('10a+c+n'!$Q380="N",'10a+c+n'!K380,0))</f>
        <v>0</v>
      </c>
      <c r="L380" s="83">
        <f>IF($C$4="Neattiecināmās izmaksas",IF('10a+c+n'!$Q380="N",'10a+c+n'!L380,0))</f>
        <v>0</v>
      </c>
      <c r="M380" s="121">
        <f>IF($C$4="Neattiecināmās izmaksas",IF('10a+c+n'!$Q380="N",'10a+c+n'!M380,0))</f>
        <v>0</v>
      </c>
      <c r="N380" s="121">
        <f>IF($C$4="Neattiecināmās izmaksas",IF('10a+c+n'!$Q380="N",'10a+c+n'!N380,0))</f>
        <v>0</v>
      </c>
      <c r="O380" s="121">
        <f>IF($C$4="Neattiecināmās izmaksas",IF('10a+c+n'!$Q380="N",'10a+c+n'!O380,0))</f>
        <v>0</v>
      </c>
      <c r="P380" s="122">
        <f>IF($C$4="Neattiecināmās izmaksas",IF('10a+c+n'!$Q380="N",'10a+c+n'!P380,0))</f>
        <v>0</v>
      </c>
    </row>
    <row r="381" spans="1:16" x14ac:dyDescent="0.2">
      <c r="A381" s="49">
        <f>IF(P381=0,0,IF(COUNTBLANK(P381)=1,0,COUNTA($P$14:P381)))</f>
        <v>0</v>
      </c>
      <c r="B381" s="21">
        <f>IF($C$4="Neattiecināmās izmaksas",IF('10a+c+n'!$Q381="N",'10a+c+n'!B381,0))</f>
        <v>0</v>
      </c>
      <c r="C381" s="21">
        <f>IF($C$4="Neattiecināmās izmaksas",IF('10a+c+n'!$Q381="N",'10a+c+n'!C381,0))</f>
        <v>0</v>
      </c>
      <c r="D381" s="21">
        <f>IF($C$4="Neattiecināmās izmaksas",IF('10a+c+n'!$Q381="N",'10a+c+n'!D381,0))</f>
        <v>0</v>
      </c>
      <c r="E381" s="42"/>
      <c r="F381" s="64"/>
      <c r="G381" s="121"/>
      <c r="H381" s="121">
        <f>IF($C$4="Neattiecināmās izmaksas",IF('10a+c+n'!$Q381="N",'10a+c+n'!H381,0))</f>
        <v>0</v>
      </c>
      <c r="I381" s="121"/>
      <c r="J381" s="121"/>
      <c r="K381" s="122">
        <f>IF($C$4="Neattiecināmās izmaksas",IF('10a+c+n'!$Q381="N",'10a+c+n'!K381,0))</f>
        <v>0</v>
      </c>
      <c r="L381" s="83">
        <f>IF($C$4="Neattiecināmās izmaksas",IF('10a+c+n'!$Q381="N",'10a+c+n'!L381,0))</f>
        <v>0</v>
      </c>
      <c r="M381" s="121">
        <f>IF($C$4="Neattiecināmās izmaksas",IF('10a+c+n'!$Q381="N",'10a+c+n'!M381,0))</f>
        <v>0</v>
      </c>
      <c r="N381" s="121">
        <f>IF($C$4="Neattiecināmās izmaksas",IF('10a+c+n'!$Q381="N",'10a+c+n'!N381,0))</f>
        <v>0</v>
      </c>
      <c r="O381" s="121">
        <f>IF($C$4="Neattiecināmās izmaksas",IF('10a+c+n'!$Q381="N",'10a+c+n'!O381,0))</f>
        <v>0</v>
      </c>
      <c r="P381" s="122">
        <f>IF($C$4="Neattiecināmās izmaksas",IF('10a+c+n'!$Q381="N",'10a+c+n'!P381,0))</f>
        <v>0</v>
      </c>
    </row>
    <row r="382" spans="1:16" x14ac:dyDescent="0.2">
      <c r="A382" s="49">
        <f>IF(P382=0,0,IF(COUNTBLANK(P382)=1,0,COUNTA($P$14:P382)))</f>
        <v>0</v>
      </c>
      <c r="B382" s="21">
        <f>IF($C$4="Neattiecināmās izmaksas",IF('10a+c+n'!$Q382="N",'10a+c+n'!B382,0))</f>
        <v>0</v>
      </c>
      <c r="C382" s="21">
        <f>IF($C$4="Neattiecināmās izmaksas",IF('10a+c+n'!$Q382="N",'10a+c+n'!C382,0))</f>
        <v>0</v>
      </c>
      <c r="D382" s="21">
        <f>IF($C$4="Neattiecināmās izmaksas",IF('10a+c+n'!$Q382="N",'10a+c+n'!D382,0))</f>
        <v>0</v>
      </c>
      <c r="E382" s="42"/>
      <c r="F382" s="64"/>
      <c r="G382" s="121"/>
      <c r="H382" s="121">
        <f>IF($C$4="Neattiecināmās izmaksas",IF('10a+c+n'!$Q382="N",'10a+c+n'!H382,0))</f>
        <v>0</v>
      </c>
      <c r="I382" s="121"/>
      <c r="J382" s="121"/>
      <c r="K382" s="122">
        <f>IF($C$4="Neattiecināmās izmaksas",IF('10a+c+n'!$Q382="N",'10a+c+n'!K382,0))</f>
        <v>0</v>
      </c>
      <c r="L382" s="83">
        <f>IF($C$4="Neattiecināmās izmaksas",IF('10a+c+n'!$Q382="N",'10a+c+n'!L382,0))</f>
        <v>0</v>
      </c>
      <c r="M382" s="121">
        <f>IF($C$4="Neattiecināmās izmaksas",IF('10a+c+n'!$Q382="N",'10a+c+n'!M382,0))</f>
        <v>0</v>
      </c>
      <c r="N382" s="121">
        <f>IF($C$4="Neattiecināmās izmaksas",IF('10a+c+n'!$Q382="N",'10a+c+n'!N382,0))</f>
        <v>0</v>
      </c>
      <c r="O382" s="121">
        <f>IF($C$4="Neattiecināmās izmaksas",IF('10a+c+n'!$Q382="N",'10a+c+n'!O382,0))</f>
        <v>0</v>
      </c>
      <c r="P382" s="122">
        <f>IF($C$4="Neattiecināmās izmaksas",IF('10a+c+n'!$Q382="N",'10a+c+n'!P382,0))</f>
        <v>0</v>
      </c>
    </row>
    <row r="383" spans="1:16" x14ac:dyDescent="0.2">
      <c r="A383" s="49">
        <f>IF(P383=0,0,IF(COUNTBLANK(P383)=1,0,COUNTA($P$14:P383)))</f>
        <v>0</v>
      </c>
      <c r="B383" s="21">
        <f>IF($C$4="Neattiecināmās izmaksas",IF('10a+c+n'!$Q383="N",'10a+c+n'!B383,0))</f>
        <v>0</v>
      </c>
      <c r="C383" s="21">
        <f>IF($C$4="Neattiecināmās izmaksas",IF('10a+c+n'!$Q383="N",'10a+c+n'!C383,0))</f>
        <v>0</v>
      </c>
      <c r="D383" s="21">
        <f>IF($C$4="Neattiecināmās izmaksas",IF('10a+c+n'!$Q383="N",'10a+c+n'!D383,0))</f>
        <v>0</v>
      </c>
      <c r="E383" s="42"/>
      <c r="F383" s="64"/>
      <c r="G383" s="121"/>
      <c r="H383" s="121">
        <f>IF($C$4="Neattiecināmās izmaksas",IF('10a+c+n'!$Q383="N",'10a+c+n'!H383,0))</f>
        <v>0</v>
      </c>
      <c r="I383" s="121"/>
      <c r="J383" s="121"/>
      <c r="K383" s="122">
        <f>IF($C$4="Neattiecināmās izmaksas",IF('10a+c+n'!$Q383="N",'10a+c+n'!K383,0))</f>
        <v>0</v>
      </c>
      <c r="L383" s="83">
        <f>IF($C$4="Neattiecināmās izmaksas",IF('10a+c+n'!$Q383="N",'10a+c+n'!L383,0))</f>
        <v>0</v>
      </c>
      <c r="M383" s="121">
        <f>IF($C$4="Neattiecināmās izmaksas",IF('10a+c+n'!$Q383="N",'10a+c+n'!M383,0))</f>
        <v>0</v>
      </c>
      <c r="N383" s="121">
        <f>IF($C$4="Neattiecināmās izmaksas",IF('10a+c+n'!$Q383="N",'10a+c+n'!N383,0))</f>
        <v>0</v>
      </c>
      <c r="O383" s="121">
        <f>IF($C$4="Neattiecināmās izmaksas",IF('10a+c+n'!$Q383="N",'10a+c+n'!O383,0))</f>
        <v>0</v>
      </c>
      <c r="P383" s="122">
        <f>IF($C$4="Neattiecināmās izmaksas",IF('10a+c+n'!$Q383="N",'10a+c+n'!P383,0))</f>
        <v>0</v>
      </c>
    </row>
    <row r="384" spans="1:16" x14ac:dyDescent="0.2">
      <c r="A384" s="49">
        <f>IF(P384=0,0,IF(COUNTBLANK(P384)=1,0,COUNTA($P$14:P384)))</f>
        <v>0</v>
      </c>
      <c r="B384" s="21">
        <f>IF($C$4="Neattiecināmās izmaksas",IF('10a+c+n'!$Q384="N",'10a+c+n'!B384,0))</f>
        <v>0</v>
      </c>
      <c r="C384" s="21">
        <f>IF($C$4="Neattiecināmās izmaksas",IF('10a+c+n'!$Q384="N",'10a+c+n'!C384,0))</f>
        <v>0</v>
      </c>
      <c r="D384" s="21">
        <f>IF($C$4="Neattiecināmās izmaksas",IF('10a+c+n'!$Q384="N",'10a+c+n'!D384,0))</f>
        <v>0</v>
      </c>
      <c r="E384" s="42"/>
      <c r="F384" s="64"/>
      <c r="G384" s="121"/>
      <c r="H384" s="121">
        <f>IF($C$4="Neattiecināmās izmaksas",IF('10a+c+n'!$Q384="N",'10a+c+n'!H384,0))</f>
        <v>0</v>
      </c>
      <c r="I384" s="121"/>
      <c r="J384" s="121"/>
      <c r="K384" s="122">
        <f>IF($C$4="Neattiecināmās izmaksas",IF('10a+c+n'!$Q384="N",'10a+c+n'!K384,0))</f>
        <v>0</v>
      </c>
      <c r="L384" s="83">
        <f>IF($C$4="Neattiecināmās izmaksas",IF('10a+c+n'!$Q384="N",'10a+c+n'!L384,0))</f>
        <v>0</v>
      </c>
      <c r="M384" s="121">
        <f>IF($C$4="Neattiecināmās izmaksas",IF('10a+c+n'!$Q384="N",'10a+c+n'!M384,0))</f>
        <v>0</v>
      </c>
      <c r="N384" s="121">
        <f>IF($C$4="Neattiecināmās izmaksas",IF('10a+c+n'!$Q384="N",'10a+c+n'!N384,0))</f>
        <v>0</v>
      </c>
      <c r="O384" s="121">
        <f>IF($C$4="Neattiecināmās izmaksas",IF('10a+c+n'!$Q384="N",'10a+c+n'!O384,0))</f>
        <v>0</v>
      </c>
      <c r="P384" s="122">
        <f>IF($C$4="Neattiecināmās izmaksas",IF('10a+c+n'!$Q384="N",'10a+c+n'!P384,0))</f>
        <v>0</v>
      </c>
    </row>
    <row r="385" spans="1:16" x14ac:dyDescent="0.2">
      <c r="A385" s="49">
        <f>IF(P385=0,0,IF(COUNTBLANK(P385)=1,0,COUNTA($P$14:P385)))</f>
        <v>0</v>
      </c>
      <c r="B385" s="21">
        <f>IF($C$4="Neattiecināmās izmaksas",IF('10a+c+n'!$Q385="N",'10a+c+n'!B385,0))</f>
        <v>0</v>
      </c>
      <c r="C385" s="21">
        <f>IF($C$4="Neattiecināmās izmaksas",IF('10a+c+n'!$Q385="N",'10a+c+n'!C385,0))</f>
        <v>0</v>
      </c>
      <c r="D385" s="21">
        <f>IF($C$4="Neattiecināmās izmaksas",IF('10a+c+n'!$Q385="N",'10a+c+n'!D385,0))</f>
        <v>0</v>
      </c>
      <c r="E385" s="42"/>
      <c r="F385" s="64"/>
      <c r="G385" s="121"/>
      <c r="H385" s="121">
        <f>IF($C$4="Neattiecināmās izmaksas",IF('10a+c+n'!$Q385="N",'10a+c+n'!H385,0))</f>
        <v>0</v>
      </c>
      <c r="I385" s="121"/>
      <c r="J385" s="121"/>
      <c r="K385" s="122">
        <f>IF($C$4="Neattiecināmās izmaksas",IF('10a+c+n'!$Q385="N",'10a+c+n'!K385,0))</f>
        <v>0</v>
      </c>
      <c r="L385" s="83">
        <f>IF($C$4="Neattiecināmās izmaksas",IF('10a+c+n'!$Q385="N",'10a+c+n'!L385,0))</f>
        <v>0</v>
      </c>
      <c r="M385" s="121">
        <f>IF($C$4="Neattiecināmās izmaksas",IF('10a+c+n'!$Q385="N",'10a+c+n'!M385,0))</f>
        <v>0</v>
      </c>
      <c r="N385" s="121">
        <f>IF($C$4="Neattiecināmās izmaksas",IF('10a+c+n'!$Q385="N",'10a+c+n'!N385,0))</f>
        <v>0</v>
      </c>
      <c r="O385" s="121">
        <f>IF($C$4="Neattiecināmās izmaksas",IF('10a+c+n'!$Q385="N",'10a+c+n'!O385,0))</f>
        <v>0</v>
      </c>
      <c r="P385" s="122">
        <f>IF($C$4="Neattiecināmās izmaksas",IF('10a+c+n'!$Q385="N",'10a+c+n'!P385,0))</f>
        <v>0</v>
      </c>
    </row>
    <row r="386" spans="1:16" x14ac:dyDescent="0.2">
      <c r="A386" s="49">
        <f>IF(P386=0,0,IF(COUNTBLANK(P386)=1,0,COUNTA($P$14:P386)))</f>
        <v>0</v>
      </c>
      <c r="B386" s="21">
        <f>IF($C$4="Neattiecināmās izmaksas",IF('10a+c+n'!$Q386="N",'10a+c+n'!B386,0))</f>
        <v>0</v>
      </c>
      <c r="C386" s="21">
        <f>IF($C$4="Neattiecināmās izmaksas",IF('10a+c+n'!$Q386="N",'10a+c+n'!C386,0))</f>
        <v>0</v>
      </c>
      <c r="D386" s="21">
        <f>IF($C$4="Neattiecināmās izmaksas",IF('10a+c+n'!$Q386="N",'10a+c+n'!D386,0))</f>
        <v>0</v>
      </c>
      <c r="E386" s="42"/>
      <c r="F386" s="64"/>
      <c r="G386" s="121"/>
      <c r="H386" s="121">
        <f>IF($C$4="Neattiecināmās izmaksas",IF('10a+c+n'!$Q386="N",'10a+c+n'!H386,0))</f>
        <v>0</v>
      </c>
      <c r="I386" s="121"/>
      <c r="J386" s="121"/>
      <c r="K386" s="122">
        <f>IF($C$4="Neattiecināmās izmaksas",IF('10a+c+n'!$Q386="N",'10a+c+n'!K386,0))</f>
        <v>0</v>
      </c>
      <c r="L386" s="83">
        <f>IF($C$4="Neattiecināmās izmaksas",IF('10a+c+n'!$Q386="N",'10a+c+n'!L386,0))</f>
        <v>0</v>
      </c>
      <c r="M386" s="121">
        <f>IF($C$4="Neattiecināmās izmaksas",IF('10a+c+n'!$Q386="N",'10a+c+n'!M386,0))</f>
        <v>0</v>
      </c>
      <c r="N386" s="121">
        <f>IF($C$4="Neattiecināmās izmaksas",IF('10a+c+n'!$Q386="N",'10a+c+n'!N386,0))</f>
        <v>0</v>
      </c>
      <c r="O386" s="121">
        <f>IF($C$4="Neattiecināmās izmaksas",IF('10a+c+n'!$Q386="N",'10a+c+n'!O386,0))</f>
        <v>0</v>
      </c>
      <c r="P386" s="122">
        <f>IF($C$4="Neattiecināmās izmaksas",IF('10a+c+n'!$Q386="N",'10a+c+n'!P386,0))</f>
        <v>0</v>
      </c>
    </row>
    <row r="387" spans="1:16" x14ac:dyDescent="0.2">
      <c r="A387" s="49">
        <f>IF(P387=0,0,IF(COUNTBLANK(P387)=1,0,COUNTA($P$14:P387)))</f>
        <v>0</v>
      </c>
      <c r="B387" s="21">
        <f>IF($C$4="Neattiecināmās izmaksas",IF('10a+c+n'!$Q387="N",'10a+c+n'!B387,0))</f>
        <v>0</v>
      </c>
      <c r="C387" s="21">
        <f>IF($C$4="Neattiecināmās izmaksas",IF('10a+c+n'!$Q387="N",'10a+c+n'!C387,0))</f>
        <v>0</v>
      </c>
      <c r="D387" s="21">
        <f>IF($C$4="Neattiecināmās izmaksas",IF('10a+c+n'!$Q387="N",'10a+c+n'!D387,0))</f>
        <v>0</v>
      </c>
      <c r="E387" s="42"/>
      <c r="F387" s="64"/>
      <c r="G387" s="121"/>
      <c r="H387" s="121">
        <f>IF($C$4="Neattiecināmās izmaksas",IF('10a+c+n'!$Q387="N",'10a+c+n'!H387,0))</f>
        <v>0</v>
      </c>
      <c r="I387" s="121"/>
      <c r="J387" s="121"/>
      <c r="K387" s="122">
        <f>IF($C$4="Neattiecināmās izmaksas",IF('10a+c+n'!$Q387="N",'10a+c+n'!K387,0))</f>
        <v>0</v>
      </c>
      <c r="L387" s="83">
        <f>IF($C$4="Neattiecināmās izmaksas",IF('10a+c+n'!$Q387="N",'10a+c+n'!L387,0))</f>
        <v>0</v>
      </c>
      <c r="M387" s="121">
        <f>IF($C$4="Neattiecināmās izmaksas",IF('10a+c+n'!$Q387="N",'10a+c+n'!M387,0))</f>
        <v>0</v>
      </c>
      <c r="N387" s="121">
        <f>IF($C$4="Neattiecināmās izmaksas",IF('10a+c+n'!$Q387="N",'10a+c+n'!N387,0))</f>
        <v>0</v>
      </c>
      <c r="O387" s="121">
        <f>IF($C$4="Neattiecināmās izmaksas",IF('10a+c+n'!$Q387="N",'10a+c+n'!O387,0))</f>
        <v>0</v>
      </c>
      <c r="P387" s="122">
        <f>IF($C$4="Neattiecināmās izmaksas",IF('10a+c+n'!$Q387="N",'10a+c+n'!P387,0))</f>
        <v>0</v>
      </c>
    </row>
    <row r="388" spans="1:16" x14ac:dyDescent="0.2">
      <c r="A388" s="49">
        <f>IF(P388=0,0,IF(COUNTBLANK(P388)=1,0,COUNTA($P$14:P388)))</f>
        <v>0</v>
      </c>
      <c r="B388" s="21">
        <f>IF($C$4="Neattiecināmās izmaksas",IF('10a+c+n'!$Q388="N",'10a+c+n'!B388,0))</f>
        <v>0</v>
      </c>
      <c r="C388" s="21">
        <f>IF($C$4="Neattiecināmās izmaksas",IF('10a+c+n'!$Q388="N",'10a+c+n'!C388,0))</f>
        <v>0</v>
      </c>
      <c r="D388" s="21">
        <f>IF($C$4="Neattiecināmās izmaksas",IF('10a+c+n'!$Q388="N",'10a+c+n'!D388,0))</f>
        <v>0</v>
      </c>
      <c r="E388" s="42"/>
      <c r="F388" s="64"/>
      <c r="G388" s="121"/>
      <c r="H388" s="121">
        <f>IF($C$4="Neattiecināmās izmaksas",IF('10a+c+n'!$Q388="N",'10a+c+n'!H388,0))</f>
        <v>0</v>
      </c>
      <c r="I388" s="121"/>
      <c r="J388" s="121"/>
      <c r="K388" s="122">
        <f>IF($C$4="Neattiecināmās izmaksas",IF('10a+c+n'!$Q388="N",'10a+c+n'!K388,0))</f>
        <v>0</v>
      </c>
      <c r="L388" s="83">
        <f>IF($C$4="Neattiecināmās izmaksas",IF('10a+c+n'!$Q388="N",'10a+c+n'!L388,0))</f>
        <v>0</v>
      </c>
      <c r="M388" s="121">
        <f>IF($C$4="Neattiecināmās izmaksas",IF('10a+c+n'!$Q388="N",'10a+c+n'!M388,0))</f>
        <v>0</v>
      </c>
      <c r="N388" s="121">
        <f>IF($C$4="Neattiecināmās izmaksas",IF('10a+c+n'!$Q388="N",'10a+c+n'!N388,0))</f>
        <v>0</v>
      </c>
      <c r="O388" s="121">
        <f>IF($C$4="Neattiecināmās izmaksas",IF('10a+c+n'!$Q388="N",'10a+c+n'!O388,0))</f>
        <v>0</v>
      </c>
      <c r="P388" s="122">
        <f>IF($C$4="Neattiecināmās izmaksas",IF('10a+c+n'!$Q388="N",'10a+c+n'!P388,0))</f>
        <v>0</v>
      </c>
    </row>
    <row r="389" spans="1:16" x14ac:dyDescent="0.2">
      <c r="A389" s="49">
        <f>IF(P389=0,0,IF(COUNTBLANK(P389)=1,0,COUNTA($P$14:P389)))</f>
        <v>0</v>
      </c>
      <c r="B389" s="21">
        <f>IF($C$4="Neattiecināmās izmaksas",IF('10a+c+n'!$Q389="N",'10a+c+n'!B389,0))</f>
        <v>0</v>
      </c>
      <c r="C389" s="21">
        <f>IF($C$4="Neattiecināmās izmaksas",IF('10a+c+n'!$Q389="N",'10a+c+n'!C389,0))</f>
        <v>0</v>
      </c>
      <c r="D389" s="21">
        <f>IF($C$4="Neattiecināmās izmaksas",IF('10a+c+n'!$Q389="N",'10a+c+n'!D389,0))</f>
        <v>0</v>
      </c>
      <c r="E389" s="42"/>
      <c r="F389" s="64"/>
      <c r="G389" s="121"/>
      <c r="H389" s="121">
        <f>IF($C$4="Neattiecināmās izmaksas",IF('10a+c+n'!$Q389="N",'10a+c+n'!H389,0))</f>
        <v>0</v>
      </c>
      <c r="I389" s="121"/>
      <c r="J389" s="121"/>
      <c r="K389" s="122">
        <f>IF($C$4="Neattiecināmās izmaksas",IF('10a+c+n'!$Q389="N",'10a+c+n'!K389,0))</f>
        <v>0</v>
      </c>
      <c r="L389" s="83">
        <f>IF($C$4="Neattiecināmās izmaksas",IF('10a+c+n'!$Q389="N",'10a+c+n'!L389,0))</f>
        <v>0</v>
      </c>
      <c r="M389" s="121">
        <f>IF($C$4="Neattiecināmās izmaksas",IF('10a+c+n'!$Q389="N",'10a+c+n'!M389,0))</f>
        <v>0</v>
      </c>
      <c r="N389" s="121">
        <f>IF($C$4="Neattiecināmās izmaksas",IF('10a+c+n'!$Q389="N",'10a+c+n'!N389,0))</f>
        <v>0</v>
      </c>
      <c r="O389" s="121">
        <f>IF($C$4="Neattiecināmās izmaksas",IF('10a+c+n'!$Q389="N",'10a+c+n'!O389,0))</f>
        <v>0</v>
      </c>
      <c r="P389" s="122">
        <f>IF($C$4="Neattiecināmās izmaksas",IF('10a+c+n'!$Q389="N",'10a+c+n'!P389,0))</f>
        <v>0</v>
      </c>
    </row>
    <row r="390" spans="1:16" x14ac:dyDescent="0.2">
      <c r="A390" s="49">
        <f>IF(P390=0,0,IF(COUNTBLANK(P390)=1,0,COUNTA($P$14:P390)))</f>
        <v>0</v>
      </c>
      <c r="B390" s="21">
        <f>IF($C$4="Neattiecināmās izmaksas",IF('10a+c+n'!$Q390="N",'10a+c+n'!B390,0))</f>
        <v>0</v>
      </c>
      <c r="C390" s="21">
        <f>IF($C$4="Neattiecināmās izmaksas",IF('10a+c+n'!$Q390="N",'10a+c+n'!C390,0))</f>
        <v>0</v>
      </c>
      <c r="D390" s="21">
        <f>IF($C$4="Neattiecināmās izmaksas",IF('10a+c+n'!$Q390="N",'10a+c+n'!D390,0))</f>
        <v>0</v>
      </c>
      <c r="E390" s="42"/>
      <c r="F390" s="64"/>
      <c r="G390" s="121"/>
      <c r="H390" s="121">
        <f>IF($C$4="Neattiecināmās izmaksas",IF('10a+c+n'!$Q390="N",'10a+c+n'!H390,0))</f>
        <v>0</v>
      </c>
      <c r="I390" s="121"/>
      <c r="J390" s="121"/>
      <c r="K390" s="122">
        <f>IF($C$4="Neattiecināmās izmaksas",IF('10a+c+n'!$Q390="N",'10a+c+n'!K390,0))</f>
        <v>0</v>
      </c>
      <c r="L390" s="83">
        <f>IF($C$4="Neattiecināmās izmaksas",IF('10a+c+n'!$Q390="N",'10a+c+n'!L390,0))</f>
        <v>0</v>
      </c>
      <c r="M390" s="121">
        <f>IF($C$4="Neattiecināmās izmaksas",IF('10a+c+n'!$Q390="N",'10a+c+n'!M390,0))</f>
        <v>0</v>
      </c>
      <c r="N390" s="121">
        <f>IF($C$4="Neattiecināmās izmaksas",IF('10a+c+n'!$Q390="N",'10a+c+n'!N390,0))</f>
        <v>0</v>
      </c>
      <c r="O390" s="121">
        <f>IF($C$4="Neattiecināmās izmaksas",IF('10a+c+n'!$Q390="N",'10a+c+n'!O390,0))</f>
        <v>0</v>
      </c>
      <c r="P390" s="122">
        <f>IF($C$4="Neattiecināmās izmaksas",IF('10a+c+n'!$Q390="N",'10a+c+n'!P390,0))</f>
        <v>0</v>
      </c>
    </row>
    <row r="391" spans="1:16" x14ac:dyDescent="0.2">
      <c r="A391" s="49">
        <f>IF(P391=0,0,IF(COUNTBLANK(P391)=1,0,COUNTA($P$14:P391)))</f>
        <v>0</v>
      </c>
      <c r="B391" s="21">
        <f>IF($C$4="Neattiecināmās izmaksas",IF('10a+c+n'!$Q391="N",'10a+c+n'!B391,0))</f>
        <v>0</v>
      </c>
      <c r="C391" s="21">
        <f>IF($C$4="Neattiecināmās izmaksas",IF('10a+c+n'!$Q391="N",'10a+c+n'!C391,0))</f>
        <v>0</v>
      </c>
      <c r="D391" s="21">
        <f>IF($C$4="Neattiecināmās izmaksas",IF('10a+c+n'!$Q391="N",'10a+c+n'!D391,0))</f>
        <v>0</v>
      </c>
      <c r="E391" s="42"/>
      <c r="F391" s="64"/>
      <c r="G391" s="121"/>
      <c r="H391" s="121">
        <f>IF($C$4="Neattiecināmās izmaksas",IF('10a+c+n'!$Q391="N",'10a+c+n'!H391,0))</f>
        <v>0</v>
      </c>
      <c r="I391" s="121"/>
      <c r="J391" s="121"/>
      <c r="K391" s="122">
        <f>IF($C$4="Neattiecināmās izmaksas",IF('10a+c+n'!$Q391="N",'10a+c+n'!K391,0))</f>
        <v>0</v>
      </c>
      <c r="L391" s="83">
        <f>IF($C$4="Neattiecināmās izmaksas",IF('10a+c+n'!$Q391="N",'10a+c+n'!L391,0))</f>
        <v>0</v>
      </c>
      <c r="M391" s="121">
        <f>IF($C$4="Neattiecināmās izmaksas",IF('10a+c+n'!$Q391="N",'10a+c+n'!M391,0))</f>
        <v>0</v>
      </c>
      <c r="N391" s="121">
        <f>IF($C$4="Neattiecināmās izmaksas",IF('10a+c+n'!$Q391="N",'10a+c+n'!N391,0))</f>
        <v>0</v>
      </c>
      <c r="O391" s="121">
        <f>IF($C$4="Neattiecināmās izmaksas",IF('10a+c+n'!$Q391="N",'10a+c+n'!O391,0))</f>
        <v>0</v>
      </c>
      <c r="P391" s="122">
        <f>IF($C$4="Neattiecināmās izmaksas",IF('10a+c+n'!$Q391="N",'10a+c+n'!P391,0))</f>
        <v>0</v>
      </c>
    </row>
    <row r="392" spans="1:16" x14ac:dyDescent="0.2">
      <c r="A392" s="49">
        <f>IF(P392=0,0,IF(COUNTBLANK(P392)=1,0,COUNTA($P$14:P392)))</f>
        <v>0</v>
      </c>
      <c r="B392" s="21">
        <f>IF($C$4="Neattiecināmās izmaksas",IF('10a+c+n'!$Q392="N",'10a+c+n'!B392,0))</f>
        <v>0</v>
      </c>
      <c r="C392" s="21">
        <f>IF($C$4="Neattiecināmās izmaksas",IF('10a+c+n'!$Q392="N",'10a+c+n'!C392,0))</f>
        <v>0</v>
      </c>
      <c r="D392" s="21">
        <f>IF($C$4="Neattiecināmās izmaksas",IF('10a+c+n'!$Q392="N",'10a+c+n'!D392,0))</f>
        <v>0</v>
      </c>
      <c r="E392" s="42"/>
      <c r="F392" s="64"/>
      <c r="G392" s="121"/>
      <c r="H392" s="121">
        <f>IF($C$4="Neattiecināmās izmaksas",IF('10a+c+n'!$Q392="N",'10a+c+n'!H392,0))</f>
        <v>0</v>
      </c>
      <c r="I392" s="121"/>
      <c r="J392" s="121"/>
      <c r="K392" s="122">
        <f>IF($C$4="Neattiecināmās izmaksas",IF('10a+c+n'!$Q392="N",'10a+c+n'!K392,0))</f>
        <v>0</v>
      </c>
      <c r="L392" s="83">
        <f>IF($C$4="Neattiecināmās izmaksas",IF('10a+c+n'!$Q392="N",'10a+c+n'!L392,0))</f>
        <v>0</v>
      </c>
      <c r="M392" s="121">
        <f>IF($C$4="Neattiecināmās izmaksas",IF('10a+c+n'!$Q392="N",'10a+c+n'!M392,0))</f>
        <v>0</v>
      </c>
      <c r="N392" s="121">
        <f>IF($C$4="Neattiecināmās izmaksas",IF('10a+c+n'!$Q392="N",'10a+c+n'!N392,0))</f>
        <v>0</v>
      </c>
      <c r="O392" s="121">
        <f>IF($C$4="Neattiecināmās izmaksas",IF('10a+c+n'!$Q392="N",'10a+c+n'!O392,0))</f>
        <v>0</v>
      </c>
      <c r="P392" s="122">
        <f>IF($C$4="Neattiecināmās izmaksas",IF('10a+c+n'!$Q392="N",'10a+c+n'!P392,0))</f>
        <v>0</v>
      </c>
    </row>
    <row r="393" spans="1:16" x14ac:dyDescent="0.2">
      <c r="A393" s="49">
        <f>IF(P393=0,0,IF(COUNTBLANK(P393)=1,0,COUNTA($P$14:P393)))</f>
        <v>0</v>
      </c>
      <c r="B393" s="21">
        <f>IF($C$4="Neattiecināmās izmaksas",IF('10a+c+n'!$Q393="N",'10a+c+n'!B393,0))</f>
        <v>0</v>
      </c>
      <c r="C393" s="21">
        <f>IF($C$4="Neattiecināmās izmaksas",IF('10a+c+n'!$Q393="N",'10a+c+n'!C393,0))</f>
        <v>0</v>
      </c>
      <c r="D393" s="21">
        <f>IF($C$4="Neattiecināmās izmaksas",IF('10a+c+n'!$Q393="N",'10a+c+n'!D393,0))</f>
        <v>0</v>
      </c>
      <c r="E393" s="42"/>
      <c r="F393" s="64"/>
      <c r="G393" s="121"/>
      <c r="H393" s="121">
        <f>IF($C$4="Neattiecināmās izmaksas",IF('10a+c+n'!$Q393="N",'10a+c+n'!H393,0))</f>
        <v>0</v>
      </c>
      <c r="I393" s="121"/>
      <c r="J393" s="121"/>
      <c r="K393" s="122">
        <f>IF($C$4="Neattiecināmās izmaksas",IF('10a+c+n'!$Q393="N",'10a+c+n'!K393,0))</f>
        <v>0</v>
      </c>
      <c r="L393" s="83">
        <f>IF($C$4="Neattiecināmās izmaksas",IF('10a+c+n'!$Q393="N",'10a+c+n'!L393,0))</f>
        <v>0</v>
      </c>
      <c r="M393" s="121">
        <f>IF($C$4="Neattiecināmās izmaksas",IF('10a+c+n'!$Q393="N",'10a+c+n'!M393,0))</f>
        <v>0</v>
      </c>
      <c r="N393" s="121">
        <f>IF($C$4="Neattiecināmās izmaksas",IF('10a+c+n'!$Q393="N",'10a+c+n'!N393,0))</f>
        <v>0</v>
      </c>
      <c r="O393" s="121">
        <f>IF($C$4="Neattiecināmās izmaksas",IF('10a+c+n'!$Q393="N",'10a+c+n'!O393,0))</f>
        <v>0</v>
      </c>
      <c r="P393" s="122">
        <f>IF($C$4="Neattiecināmās izmaksas",IF('10a+c+n'!$Q393="N",'10a+c+n'!P393,0))</f>
        <v>0</v>
      </c>
    </row>
    <row r="394" spans="1:16" x14ac:dyDescent="0.2">
      <c r="A394" s="49">
        <f>IF(P394=0,0,IF(COUNTBLANK(P394)=1,0,COUNTA($P$14:P394)))</f>
        <v>0</v>
      </c>
      <c r="B394" s="21">
        <f>IF($C$4="Neattiecināmās izmaksas",IF('10a+c+n'!$Q394="N",'10a+c+n'!B394,0))</f>
        <v>0</v>
      </c>
      <c r="C394" s="21">
        <f>IF($C$4="Neattiecināmās izmaksas",IF('10a+c+n'!$Q394="N",'10a+c+n'!C394,0))</f>
        <v>0</v>
      </c>
      <c r="D394" s="21">
        <f>IF($C$4="Neattiecināmās izmaksas",IF('10a+c+n'!$Q394="N",'10a+c+n'!D394,0))</f>
        <v>0</v>
      </c>
      <c r="E394" s="42"/>
      <c r="F394" s="64"/>
      <c r="G394" s="121"/>
      <c r="H394" s="121">
        <f>IF($C$4="Neattiecināmās izmaksas",IF('10a+c+n'!$Q394="N",'10a+c+n'!H394,0))</f>
        <v>0</v>
      </c>
      <c r="I394" s="121"/>
      <c r="J394" s="121"/>
      <c r="K394" s="122">
        <f>IF($C$4="Neattiecināmās izmaksas",IF('10a+c+n'!$Q394="N",'10a+c+n'!K394,0))</f>
        <v>0</v>
      </c>
      <c r="L394" s="83">
        <f>IF($C$4="Neattiecināmās izmaksas",IF('10a+c+n'!$Q394="N",'10a+c+n'!L394,0))</f>
        <v>0</v>
      </c>
      <c r="M394" s="121">
        <f>IF($C$4="Neattiecināmās izmaksas",IF('10a+c+n'!$Q394="N",'10a+c+n'!M394,0))</f>
        <v>0</v>
      </c>
      <c r="N394" s="121">
        <f>IF($C$4="Neattiecināmās izmaksas",IF('10a+c+n'!$Q394="N",'10a+c+n'!N394,0))</f>
        <v>0</v>
      </c>
      <c r="O394" s="121">
        <f>IF($C$4="Neattiecināmās izmaksas",IF('10a+c+n'!$Q394="N",'10a+c+n'!O394,0))</f>
        <v>0</v>
      </c>
      <c r="P394" s="122">
        <f>IF($C$4="Neattiecināmās izmaksas",IF('10a+c+n'!$Q394="N",'10a+c+n'!P394,0))</f>
        <v>0</v>
      </c>
    </row>
    <row r="395" spans="1:16" x14ac:dyDescent="0.2">
      <c r="A395" s="49">
        <f>IF(P395=0,0,IF(COUNTBLANK(P395)=1,0,COUNTA($P$14:P395)))</f>
        <v>0</v>
      </c>
      <c r="B395" s="21">
        <f>IF($C$4="Neattiecināmās izmaksas",IF('10a+c+n'!$Q395="N",'10a+c+n'!B395,0))</f>
        <v>0</v>
      </c>
      <c r="C395" s="21">
        <f>IF($C$4="Neattiecināmās izmaksas",IF('10a+c+n'!$Q395="N",'10a+c+n'!C395,0))</f>
        <v>0</v>
      </c>
      <c r="D395" s="21">
        <f>IF($C$4="Neattiecināmās izmaksas",IF('10a+c+n'!$Q395="N",'10a+c+n'!D395,0))</f>
        <v>0</v>
      </c>
      <c r="E395" s="42"/>
      <c r="F395" s="64"/>
      <c r="G395" s="121"/>
      <c r="H395" s="121">
        <f>IF($C$4="Neattiecināmās izmaksas",IF('10a+c+n'!$Q395="N",'10a+c+n'!H395,0))</f>
        <v>0</v>
      </c>
      <c r="I395" s="121"/>
      <c r="J395" s="121"/>
      <c r="K395" s="122">
        <f>IF($C$4="Neattiecināmās izmaksas",IF('10a+c+n'!$Q395="N",'10a+c+n'!K395,0))</f>
        <v>0</v>
      </c>
      <c r="L395" s="83">
        <f>IF($C$4="Neattiecināmās izmaksas",IF('10a+c+n'!$Q395="N",'10a+c+n'!L395,0))</f>
        <v>0</v>
      </c>
      <c r="M395" s="121">
        <f>IF($C$4="Neattiecināmās izmaksas",IF('10a+c+n'!$Q395="N",'10a+c+n'!M395,0))</f>
        <v>0</v>
      </c>
      <c r="N395" s="121">
        <f>IF($C$4="Neattiecināmās izmaksas",IF('10a+c+n'!$Q395="N",'10a+c+n'!N395,0))</f>
        <v>0</v>
      </c>
      <c r="O395" s="121">
        <f>IF($C$4="Neattiecināmās izmaksas",IF('10a+c+n'!$Q395="N",'10a+c+n'!O395,0))</f>
        <v>0</v>
      </c>
      <c r="P395" s="122">
        <f>IF($C$4="Neattiecināmās izmaksas",IF('10a+c+n'!$Q395="N",'10a+c+n'!P395,0))</f>
        <v>0</v>
      </c>
    </row>
    <row r="396" spans="1:16" x14ac:dyDescent="0.2">
      <c r="A396" s="49">
        <f>IF(P396=0,0,IF(COUNTBLANK(P396)=1,0,COUNTA($P$14:P396)))</f>
        <v>0</v>
      </c>
      <c r="B396" s="21">
        <f>IF($C$4="Neattiecināmās izmaksas",IF('10a+c+n'!$Q396="N",'10a+c+n'!B396,0))</f>
        <v>0</v>
      </c>
      <c r="C396" s="21">
        <f>IF($C$4="Neattiecināmās izmaksas",IF('10a+c+n'!$Q396="N",'10a+c+n'!C396,0))</f>
        <v>0</v>
      </c>
      <c r="D396" s="21">
        <f>IF($C$4="Neattiecināmās izmaksas",IF('10a+c+n'!$Q396="N",'10a+c+n'!D396,0))</f>
        <v>0</v>
      </c>
      <c r="E396" s="42"/>
      <c r="F396" s="64"/>
      <c r="G396" s="121"/>
      <c r="H396" s="121">
        <f>IF($C$4="Neattiecināmās izmaksas",IF('10a+c+n'!$Q396="N",'10a+c+n'!H396,0))</f>
        <v>0</v>
      </c>
      <c r="I396" s="121"/>
      <c r="J396" s="121"/>
      <c r="K396" s="122">
        <f>IF($C$4="Neattiecināmās izmaksas",IF('10a+c+n'!$Q396="N",'10a+c+n'!K396,0))</f>
        <v>0</v>
      </c>
      <c r="L396" s="83">
        <f>IF($C$4="Neattiecināmās izmaksas",IF('10a+c+n'!$Q396="N",'10a+c+n'!L396,0))</f>
        <v>0</v>
      </c>
      <c r="M396" s="121">
        <f>IF($C$4="Neattiecināmās izmaksas",IF('10a+c+n'!$Q396="N",'10a+c+n'!M396,0))</f>
        <v>0</v>
      </c>
      <c r="N396" s="121">
        <f>IF($C$4="Neattiecināmās izmaksas",IF('10a+c+n'!$Q396="N",'10a+c+n'!N396,0))</f>
        <v>0</v>
      </c>
      <c r="O396" s="121">
        <f>IF($C$4="Neattiecināmās izmaksas",IF('10a+c+n'!$Q396="N",'10a+c+n'!O396,0))</f>
        <v>0</v>
      </c>
      <c r="P396" s="122">
        <f>IF($C$4="Neattiecināmās izmaksas",IF('10a+c+n'!$Q396="N",'10a+c+n'!P396,0))</f>
        <v>0</v>
      </c>
    </row>
    <row r="397" spans="1:16" x14ac:dyDescent="0.2">
      <c r="A397" s="49">
        <f>IF(P397=0,0,IF(COUNTBLANK(P397)=1,0,COUNTA($P$14:P397)))</f>
        <v>0</v>
      </c>
      <c r="B397" s="21">
        <f>IF($C$4="Neattiecināmās izmaksas",IF('10a+c+n'!$Q397="N",'10a+c+n'!B397,0))</f>
        <v>0</v>
      </c>
      <c r="C397" s="21">
        <f>IF($C$4="Neattiecināmās izmaksas",IF('10a+c+n'!$Q397="N",'10a+c+n'!C397,0))</f>
        <v>0</v>
      </c>
      <c r="D397" s="21">
        <f>IF($C$4="Neattiecināmās izmaksas",IF('10a+c+n'!$Q397="N",'10a+c+n'!D397,0))</f>
        <v>0</v>
      </c>
      <c r="E397" s="42"/>
      <c r="F397" s="64"/>
      <c r="G397" s="121"/>
      <c r="H397" s="121">
        <f>IF($C$4="Neattiecināmās izmaksas",IF('10a+c+n'!$Q397="N",'10a+c+n'!H397,0))</f>
        <v>0</v>
      </c>
      <c r="I397" s="121"/>
      <c r="J397" s="121"/>
      <c r="K397" s="122">
        <f>IF($C$4="Neattiecināmās izmaksas",IF('10a+c+n'!$Q397="N",'10a+c+n'!K397,0))</f>
        <v>0</v>
      </c>
      <c r="L397" s="83">
        <f>IF($C$4="Neattiecināmās izmaksas",IF('10a+c+n'!$Q397="N",'10a+c+n'!L397,0))</f>
        <v>0</v>
      </c>
      <c r="M397" s="121">
        <f>IF($C$4="Neattiecināmās izmaksas",IF('10a+c+n'!$Q397="N",'10a+c+n'!M397,0))</f>
        <v>0</v>
      </c>
      <c r="N397" s="121">
        <f>IF($C$4="Neattiecināmās izmaksas",IF('10a+c+n'!$Q397="N",'10a+c+n'!N397,0))</f>
        <v>0</v>
      </c>
      <c r="O397" s="121">
        <f>IF($C$4="Neattiecināmās izmaksas",IF('10a+c+n'!$Q397="N",'10a+c+n'!O397,0))</f>
        <v>0</v>
      </c>
      <c r="P397" s="122">
        <f>IF($C$4="Neattiecināmās izmaksas",IF('10a+c+n'!$Q397="N",'10a+c+n'!P397,0))</f>
        <v>0</v>
      </c>
    </row>
    <row r="398" spans="1:16" x14ac:dyDescent="0.2">
      <c r="A398" s="49">
        <f>IF(P398=0,0,IF(COUNTBLANK(P398)=1,0,COUNTA($P$14:P398)))</f>
        <v>0</v>
      </c>
      <c r="B398" s="21">
        <f>IF($C$4="Neattiecināmās izmaksas",IF('10a+c+n'!$Q398="N",'10a+c+n'!B398,0))</f>
        <v>0</v>
      </c>
      <c r="C398" s="21">
        <f>IF($C$4="Neattiecināmās izmaksas",IF('10a+c+n'!$Q398="N",'10a+c+n'!C398,0))</f>
        <v>0</v>
      </c>
      <c r="D398" s="21">
        <f>IF($C$4="Neattiecināmās izmaksas",IF('10a+c+n'!$Q398="N",'10a+c+n'!D398,0))</f>
        <v>0</v>
      </c>
      <c r="E398" s="42"/>
      <c r="F398" s="64"/>
      <c r="G398" s="121"/>
      <c r="H398" s="121">
        <f>IF($C$4="Neattiecināmās izmaksas",IF('10a+c+n'!$Q398="N",'10a+c+n'!H398,0))</f>
        <v>0</v>
      </c>
      <c r="I398" s="121"/>
      <c r="J398" s="121"/>
      <c r="K398" s="122">
        <f>IF($C$4="Neattiecināmās izmaksas",IF('10a+c+n'!$Q398="N",'10a+c+n'!K398,0))</f>
        <v>0</v>
      </c>
      <c r="L398" s="83">
        <f>IF($C$4="Neattiecināmās izmaksas",IF('10a+c+n'!$Q398="N",'10a+c+n'!L398,0))</f>
        <v>0</v>
      </c>
      <c r="M398" s="121">
        <f>IF($C$4="Neattiecināmās izmaksas",IF('10a+c+n'!$Q398="N",'10a+c+n'!M398,0))</f>
        <v>0</v>
      </c>
      <c r="N398" s="121">
        <f>IF($C$4="Neattiecināmās izmaksas",IF('10a+c+n'!$Q398="N",'10a+c+n'!N398,0))</f>
        <v>0</v>
      </c>
      <c r="O398" s="121">
        <f>IF($C$4="Neattiecināmās izmaksas",IF('10a+c+n'!$Q398="N",'10a+c+n'!O398,0))</f>
        <v>0</v>
      </c>
      <c r="P398" s="122">
        <f>IF($C$4="Neattiecināmās izmaksas",IF('10a+c+n'!$Q398="N",'10a+c+n'!P398,0))</f>
        <v>0</v>
      </c>
    </row>
    <row r="399" spans="1:16" x14ac:dyDescent="0.2">
      <c r="A399" s="49">
        <f>IF(P399=0,0,IF(COUNTBLANK(P399)=1,0,COUNTA($P$14:P399)))</f>
        <v>0</v>
      </c>
      <c r="B399" s="21">
        <f>IF($C$4="Neattiecināmās izmaksas",IF('10a+c+n'!$Q399="N",'10a+c+n'!B399,0))</f>
        <v>0</v>
      </c>
      <c r="C399" s="21">
        <f>IF($C$4="Neattiecināmās izmaksas",IF('10a+c+n'!$Q399="N",'10a+c+n'!C399,0))</f>
        <v>0</v>
      </c>
      <c r="D399" s="21">
        <f>IF($C$4="Neattiecināmās izmaksas",IF('10a+c+n'!$Q399="N",'10a+c+n'!D399,0))</f>
        <v>0</v>
      </c>
      <c r="E399" s="42"/>
      <c r="F399" s="64"/>
      <c r="G399" s="121"/>
      <c r="H399" s="121">
        <f>IF($C$4="Neattiecināmās izmaksas",IF('10a+c+n'!$Q399="N",'10a+c+n'!H399,0))</f>
        <v>0</v>
      </c>
      <c r="I399" s="121"/>
      <c r="J399" s="121"/>
      <c r="K399" s="122">
        <f>IF($C$4="Neattiecināmās izmaksas",IF('10a+c+n'!$Q399="N",'10a+c+n'!K399,0))</f>
        <v>0</v>
      </c>
      <c r="L399" s="83">
        <f>IF($C$4="Neattiecināmās izmaksas",IF('10a+c+n'!$Q399="N",'10a+c+n'!L399,0))</f>
        <v>0</v>
      </c>
      <c r="M399" s="121">
        <f>IF($C$4="Neattiecināmās izmaksas",IF('10a+c+n'!$Q399="N",'10a+c+n'!M399,0))</f>
        <v>0</v>
      </c>
      <c r="N399" s="121">
        <f>IF($C$4="Neattiecināmās izmaksas",IF('10a+c+n'!$Q399="N",'10a+c+n'!N399,0))</f>
        <v>0</v>
      </c>
      <c r="O399" s="121">
        <f>IF($C$4="Neattiecināmās izmaksas",IF('10a+c+n'!$Q399="N",'10a+c+n'!O399,0))</f>
        <v>0</v>
      </c>
      <c r="P399" s="122">
        <f>IF($C$4="Neattiecināmās izmaksas",IF('10a+c+n'!$Q399="N",'10a+c+n'!P399,0))</f>
        <v>0</v>
      </c>
    </row>
    <row r="400" spans="1:16" x14ac:dyDescent="0.2">
      <c r="A400" s="49">
        <f>IF(P400=0,0,IF(COUNTBLANK(P400)=1,0,COUNTA($P$14:P400)))</f>
        <v>0</v>
      </c>
      <c r="B400" s="21">
        <f>IF($C$4="Neattiecināmās izmaksas",IF('10a+c+n'!$Q400="N",'10a+c+n'!B400,0))</f>
        <v>0</v>
      </c>
      <c r="C400" s="21">
        <f>IF($C$4="Neattiecināmās izmaksas",IF('10a+c+n'!$Q400="N",'10a+c+n'!C400,0))</f>
        <v>0</v>
      </c>
      <c r="D400" s="21">
        <f>IF($C$4="Neattiecināmās izmaksas",IF('10a+c+n'!$Q400="N",'10a+c+n'!D400,0))</f>
        <v>0</v>
      </c>
      <c r="E400" s="42"/>
      <c r="F400" s="64"/>
      <c r="G400" s="121"/>
      <c r="H400" s="121">
        <f>IF($C$4="Neattiecināmās izmaksas",IF('10a+c+n'!$Q400="N",'10a+c+n'!H400,0))</f>
        <v>0</v>
      </c>
      <c r="I400" s="121"/>
      <c r="J400" s="121"/>
      <c r="K400" s="122">
        <f>IF($C$4="Neattiecināmās izmaksas",IF('10a+c+n'!$Q400="N",'10a+c+n'!K400,0))</f>
        <v>0</v>
      </c>
      <c r="L400" s="83">
        <f>IF($C$4="Neattiecināmās izmaksas",IF('10a+c+n'!$Q400="N",'10a+c+n'!L400,0))</f>
        <v>0</v>
      </c>
      <c r="M400" s="121">
        <f>IF($C$4="Neattiecināmās izmaksas",IF('10a+c+n'!$Q400="N",'10a+c+n'!M400,0))</f>
        <v>0</v>
      </c>
      <c r="N400" s="121">
        <f>IF($C$4="Neattiecināmās izmaksas",IF('10a+c+n'!$Q400="N",'10a+c+n'!N400,0))</f>
        <v>0</v>
      </c>
      <c r="O400" s="121">
        <f>IF($C$4="Neattiecināmās izmaksas",IF('10a+c+n'!$Q400="N",'10a+c+n'!O400,0))</f>
        <v>0</v>
      </c>
      <c r="P400" s="122">
        <f>IF($C$4="Neattiecināmās izmaksas",IF('10a+c+n'!$Q400="N",'10a+c+n'!P400,0))</f>
        <v>0</v>
      </c>
    </row>
    <row r="401" spans="1:16" x14ac:dyDescent="0.2">
      <c r="A401" s="49">
        <f>IF(P401=0,0,IF(COUNTBLANK(P401)=1,0,COUNTA($P$14:P401)))</f>
        <v>0</v>
      </c>
      <c r="B401" s="21">
        <f>IF($C$4="Neattiecināmās izmaksas",IF('10a+c+n'!$Q401="N",'10a+c+n'!B401,0))</f>
        <v>0</v>
      </c>
      <c r="C401" s="21">
        <f>IF($C$4="Neattiecināmās izmaksas",IF('10a+c+n'!$Q401="N",'10a+c+n'!C401,0))</f>
        <v>0</v>
      </c>
      <c r="D401" s="21">
        <f>IF($C$4="Neattiecināmās izmaksas",IF('10a+c+n'!$Q401="N",'10a+c+n'!D401,0))</f>
        <v>0</v>
      </c>
      <c r="E401" s="42"/>
      <c r="F401" s="64"/>
      <c r="G401" s="121"/>
      <c r="H401" s="121">
        <f>IF($C$4="Neattiecināmās izmaksas",IF('10a+c+n'!$Q401="N",'10a+c+n'!H401,0))</f>
        <v>0</v>
      </c>
      <c r="I401" s="121"/>
      <c r="J401" s="121"/>
      <c r="K401" s="122">
        <f>IF($C$4="Neattiecināmās izmaksas",IF('10a+c+n'!$Q401="N",'10a+c+n'!K401,0))</f>
        <v>0</v>
      </c>
      <c r="L401" s="83">
        <f>IF($C$4="Neattiecināmās izmaksas",IF('10a+c+n'!$Q401="N",'10a+c+n'!L401,0))</f>
        <v>0</v>
      </c>
      <c r="M401" s="121">
        <f>IF($C$4="Neattiecināmās izmaksas",IF('10a+c+n'!$Q401="N",'10a+c+n'!M401,0))</f>
        <v>0</v>
      </c>
      <c r="N401" s="121">
        <f>IF($C$4="Neattiecināmās izmaksas",IF('10a+c+n'!$Q401="N",'10a+c+n'!N401,0))</f>
        <v>0</v>
      </c>
      <c r="O401" s="121">
        <f>IF($C$4="Neattiecināmās izmaksas",IF('10a+c+n'!$Q401="N",'10a+c+n'!O401,0))</f>
        <v>0</v>
      </c>
      <c r="P401" s="122">
        <f>IF($C$4="Neattiecināmās izmaksas",IF('10a+c+n'!$Q401="N",'10a+c+n'!P401,0))</f>
        <v>0</v>
      </c>
    </row>
    <row r="402" spans="1:16" x14ac:dyDescent="0.2">
      <c r="A402" s="49">
        <f>IF(P402=0,0,IF(COUNTBLANK(P402)=1,0,COUNTA($P$14:P402)))</f>
        <v>0</v>
      </c>
      <c r="B402" s="21">
        <f>IF($C$4="Neattiecināmās izmaksas",IF('10a+c+n'!$Q402="N",'10a+c+n'!B402,0))</f>
        <v>0</v>
      </c>
      <c r="C402" s="21">
        <f>IF($C$4="Neattiecināmās izmaksas",IF('10a+c+n'!$Q402="N",'10a+c+n'!C402,0))</f>
        <v>0</v>
      </c>
      <c r="D402" s="21">
        <f>IF($C$4="Neattiecināmās izmaksas",IF('10a+c+n'!$Q402="N",'10a+c+n'!D402,0))</f>
        <v>0</v>
      </c>
      <c r="E402" s="42"/>
      <c r="F402" s="64"/>
      <c r="G402" s="121"/>
      <c r="H402" s="121">
        <f>IF($C$4="Neattiecināmās izmaksas",IF('10a+c+n'!$Q402="N",'10a+c+n'!H402,0))</f>
        <v>0</v>
      </c>
      <c r="I402" s="121"/>
      <c r="J402" s="121"/>
      <c r="K402" s="122">
        <f>IF($C$4="Neattiecināmās izmaksas",IF('10a+c+n'!$Q402="N",'10a+c+n'!K402,0))</f>
        <v>0</v>
      </c>
      <c r="L402" s="83">
        <f>IF($C$4="Neattiecināmās izmaksas",IF('10a+c+n'!$Q402="N",'10a+c+n'!L402,0))</f>
        <v>0</v>
      </c>
      <c r="M402" s="121">
        <f>IF($C$4="Neattiecināmās izmaksas",IF('10a+c+n'!$Q402="N",'10a+c+n'!M402,0))</f>
        <v>0</v>
      </c>
      <c r="N402" s="121">
        <f>IF($C$4="Neattiecināmās izmaksas",IF('10a+c+n'!$Q402="N",'10a+c+n'!N402,0))</f>
        <v>0</v>
      </c>
      <c r="O402" s="121">
        <f>IF($C$4="Neattiecināmās izmaksas",IF('10a+c+n'!$Q402="N",'10a+c+n'!O402,0))</f>
        <v>0</v>
      </c>
      <c r="P402" s="122">
        <f>IF($C$4="Neattiecināmās izmaksas",IF('10a+c+n'!$Q402="N",'10a+c+n'!P402,0))</f>
        <v>0</v>
      </c>
    </row>
    <row r="403" spans="1:16" x14ac:dyDescent="0.2">
      <c r="A403" s="49">
        <f>IF(P403=0,0,IF(COUNTBLANK(P403)=1,0,COUNTA($P$14:P403)))</f>
        <v>0</v>
      </c>
      <c r="B403" s="21">
        <f>IF($C$4="Neattiecināmās izmaksas",IF('10a+c+n'!$Q403="N",'10a+c+n'!B403,0))</f>
        <v>0</v>
      </c>
      <c r="C403" s="21">
        <f>IF($C$4="Neattiecināmās izmaksas",IF('10a+c+n'!$Q403="N",'10a+c+n'!C403,0))</f>
        <v>0</v>
      </c>
      <c r="D403" s="21">
        <f>IF($C$4="Neattiecināmās izmaksas",IF('10a+c+n'!$Q403="N",'10a+c+n'!D403,0))</f>
        <v>0</v>
      </c>
      <c r="E403" s="42"/>
      <c r="F403" s="64"/>
      <c r="G403" s="121"/>
      <c r="H403" s="121">
        <f>IF($C$4="Neattiecināmās izmaksas",IF('10a+c+n'!$Q403="N",'10a+c+n'!H403,0))</f>
        <v>0</v>
      </c>
      <c r="I403" s="121"/>
      <c r="J403" s="121"/>
      <c r="K403" s="122">
        <f>IF($C$4="Neattiecināmās izmaksas",IF('10a+c+n'!$Q403="N",'10a+c+n'!K403,0))</f>
        <v>0</v>
      </c>
      <c r="L403" s="83">
        <f>IF($C$4="Neattiecināmās izmaksas",IF('10a+c+n'!$Q403="N",'10a+c+n'!L403,0))</f>
        <v>0</v>
      </c>
      <c r="M403" s="121">
        <f>IF($C$4="Neattiecināmās izmaksas",IF('10a+c+n'!$Q403="N",'10a+c+n'!M403,0))</f>
        <v>0</v>
      </c>
      <c r="N403" s="121">
        <f>IF($C$4="Neattiecināmās izmaksas",IF('10a+c+n'!$Q403="N",'10a+c+n'!N403,0))</f>
        <v>0</v>
      </c>
      <c r="O403" s="121">
        <f>IF($C$4="Neattiecināmās izmaksas",IF('10a+c+n'!$Q403="N",'10a+c+n'!O403,0))</f>
        <v>0</v>
      </c>
      <c r="P403" s="122">
        <f>IF($C$4="Neattiecināmās izmaksas",IF('10a+c+n'!$Q403="N",'10a+c+n'!P403,0))</f>
        <v>0</v>
      </c>
    </row>
    <row r="404" spans="1:16" x14ac:dyDescent="0.2">
      <c r="A404" s="49">
        <f>IF(P404=0,0,IF(COUNTBLANK(P404)=1,0,COUNTA($P$14:P404)))</f>
        <v>0</v>
      </c>
      <c r="B404" s="21">
        <f>IF($C$4="Neattiecināmās izmaksas",IF('10a+c+n'!$Q404="N",'10a+c+n'!B404,0))</f>
        <v>0</v>
      </c>
      <c r="C404" s="21">
        <f>IF($C$4="Neattiecināmās izmaksas",IF('10a+c+n'!$Q404="N",'10a+c+n'!C404,0))</f>
        <v>0</v>
      </c>
      <c r="D404" s="21">
        <f>IF($C$4="Neattiecināmās izmaksas",IF('10a+c+n'!$Q404="N",'10a+c+n'!D404,0))</f>
        <v>0</v>
      </c>
      <c r="E404" s="42"/>
      <c r="F404" s="64"/>
      <c r="G404" s="121"/>
      <c r="H404" s="121">
        <f>IF($C$4="Neattiecināmās izmaksas",IF('10a+c+n'!$Q404="N",'10a+c+n'!H404,0))</f>
        <v>0</v>
      </c>
      <c r="I404" s="121"/>
      <c r="J404" s="121"/>
      <c r="K404" s="122">
        <f>IF($C$4="Neattiecināmās izmaksas",IF('10a+c+n'!$Q404="N",'10a+c+n'!K404,0))</f>
        <v>0</v>
      </c>
      <c r="L404" s="83">
        <f>IF($C$4="Neattiecināmās izmaksas",IF('10a+c+n'!$Q404="N",'10a+c+n'!L404,0))</f>
        <v>0</v>
      </c>
      <c r="M404" s="121">
        <f>IF($C$4="Neattiecināmās izmaksas",IF('10a+c+n'!$Q404="N",'10a+c+n'!M404,0))</f>
        <v>0</v>
      </c>
      <c r="N404" s="121">
        <f>IF($C$4="Neattiecināmās izmaksas",IF('10a+c+n'!$Q404="N",'10a+c+n'!N404,0))</f>
        <v>0</v>
      </c>
      <c r="O404" s="121">
        <f>IF($C$4="Neattiecināmās izmaksas",IF('10a+c+n'!$Q404="N",'10a+c+n'!O404,0))</f>
        <v>0</v>
      </c>
      <c r="P404" s="122">
        <f>IF($C$4="Neattiecināmās izmaksas",IF('10a+c+n'!$Q404="N",'10a+c+n'!P404,0))</f>
        <v>0</v>
      </c>
    </row>
    <row r="405" spans="1:16" x14ac:dyDescent="0.2">
      <c r="A405" s="49">
        <f>IF(P405=0,0,IF(COUNTBLANK(P405)=1,0,COUNTA($P$14:P405)))</f>
        <v>0</v>
      </c>
      <c r="B405" s="21">
        <f>IF($C$4="Neattiecināmās izmaksas",IF('10a+c+n'!$Q405="N",'10a+c+n'!B405,0))</f>
        <v>0</v>
      </c>
      <c r="C405" s="21">
        <f>IF($C$4="Neattiecināmās izmaksas",IF('10a+c+n'!$Q405="N",'10a+c+n'!C405,0))</f>
        <v>0</v>
      </c>
      <c r="D405" s="21">
        <f>IF($C$4="Neattiecināmās izmaksas",IF('10a+c+n'!$Q405="N",'10a+c+n'!D405,0))</f>
        <v>0</v>
      </c>
      <c r="E405" s="42"/>
      <c r="F405" s="64"/>
      <c r="G405" s="121"/>
      <c r="H405" s="121">
        <f>IF($C$4="Neattiecināmās izmaksas",IF('10a+c+n'!$Q405="N",'10a+c+n'!H405,0))</f>
        <v>0</v>
      </c>
      <c r="I405" s="121"/>
      <c r="J405" s="121"/>
      <c r="K405" s="122">
        <f>IF($C$4="Neattiecināmās izmaksas",IF('10a+c+n'!$Q405="N",'10a+c+n'!K405,0))</f>
        <v>0</v>
      </c>
      <c r="L405" s="83">
        <f>IF($C$4="Neattiecināmās izmaksas",IF('10a+c+n'!$Q405="N",'10a+c+n'!L405,0))</f>
        <v>0</v>
      </c>
      <c r="M405" s="121">
        <f>IF($C$4="Neattiecināmās izmaksas",IF('10a+c+n'!$Q405="N",'10a+c+n'!M405,0))</f>
        <v>0</v>
      </c>
      <c r="N405" s="121">
        <f>IF($C$4="Neattiecināmās izmaksas",IF('10a+c+n'!$Q405="N",'10a+c+n'!N405,0))</f>
        <v>0</v>
      </c>
      <c r="O405" s="121">
        <f>IF($C$4="Neattiecināmās izmaksas",IF('10a+c+n'!$Q405="N",'10a+c+n'!O405,0))</f>
        <v>0</v>
      </c>
      <c r="P405" s="122">
        <f>IF($C$4="Neattiecināmās izmaksas",IF('10a+c+n'!$Q405="N",'10a+c+n'!P405,0))</f>
        <v>0</v>
      </c>
    </row>
    <row r="406" spans="1:16" x14ac:dyDescent="0.2">
      <c r="A406" s="49">
        <f>IF(P406=0,0,IF(COUNTBLANK(P406)=1,0,COUNTA($P$14:P406)))</f>
        <v>0</v>
      </c>
      <c r="B406" s="21">
        <f>IF($C$4="Neattiecināmās izmaksas",IF('10a+c+n'!$Q406="N",'10a+c+n'!B406,0))</f>
        <v>0</v>
      </c>
      <c r="C406" s="21">
        <f>IF($C$4="Neattiecināmās izmaksas",IF('10a+c+n'!$Q406="N",'10a+c+n'!C406,0))</f>
        <v>0</v>
      </c>
      <c r="D406" s="21">
        <f>IF($C$4="Neattiecināmās izmaksas",IF('10a+c+n'!$Q406="N",'10a+c+n'!D406,0))</f>
        <v>0</v>
      </c>
      <c r="E406" s="42"/>
      <c r="F406" s="64"/>
      <c r="G406" s="121"/>
      <c r="H406" s="121">
        <f>IF($C$4="Neattiecināmās izmaksas",IF('10a+c+n'!$Q406="N",'10a+c+n'!H406,0))</f>
        <v>0</v>
      </c>
      <c r="I406" s="121"/>
      <c r="J406" s="121"/>
      <c r="K406" s="122">
        <f>IF($C$4="Neattiecināmās izmaksas",IF('10a+c+n'!$Q406="N",'10a+c+n'!K406,0))</f>
        <v>0</v>
      </c>
      <c r="L406" s="83">
        <f>IF($C$4="Neattiecināmās izmaksas",IF('10a+c+n'!$Q406="N",'10a+c+n'!L406,0))</f>
        <v>0</v>
      </c>
      <c r="M406" s="121">
        <f>IF($C$4="Neattiecināmās izmaksas",IF('10a+c+n'!$Q406="N",'10a+c+n'!M406,0))</f>
        <v>0</v>
      </c>
      <c r="N406" s="121">
        <f>IF($C$4="Neattiecināmās izmaksas",IF('10a+c+n'!$Q406="N",'10a+c+n'!N406,0))</f>
        <v>0</v>
      </c>
      <c r="O406" s="121">
        <f>IF($C$4="Neattiecināmās izmaksas",IF('10a+c+n'!$Q406="N",'10a+c+n'!O406,0))</f>
        <v>0</v>
      </c>
      <c r="P406" s="122">
        <f>IF($C$4="Neattiecināmās izmaksas",IF('10a+c+n'!$Q406="N",'10a+c+n'!P406,0))</f>
        <v>0</v>
      </c>
    </row>
    <row r="407" spans="1:16" x14ac:dyDescent="0.2">
      <c r="A407" s="49">
        <f>IF(P407=0,0,IF(COUNTBLANK(P407)=1,0,COUNTA($P$14:P407)))</f>
        <v>0</v>
      </c>
      <c r="B407" s="21">
        <f>IF($C$4="Neattiecināmās izmaksas",IF('10a+c+n'!$Q407="N",'10a+c+n'!B407,0))</f>
        <v>0</v>
      </c>
      <c r="C407" s="21">
        <f>IF($C$4="Neattiecināmās izmaksas",IF('10a+c+n'!$Q407="N",'10a+c+n'!C407,0))</f>
        <v>0</v>
      </c>
      <c r="D407" s="21">
        <f>IF($C$4="Neattiecināmās izmaksas",IF('10a+c+n'!$Q407="N",'10a+c+n'!D407,0))</f>
        <v>0</v>
      </c>
      <c r="E407" s="42"/>
      <c r="F407" s="64"/>
      <c r="G407" s="121"/>
      <c r="H407" s="121">
        <f>IF($C$4="Neattiecināmās izmaksas",IF('10a+c+n'!$Q407="N",'10a+c+n'!H407,0))</f>
        <v>0</v>
      </c>
      <c r="I407" s="121"/>
      <c r="J407" s="121"/>
      <c r="K407" s="122">
        <f>IF($C$4="Neattiecināmās izmaksas",IF('10a+c+n'!$Q407="N",'10a+c+n'!K407,0))</f>
        <v>0</v>
      </c>
      <c r="L407" s="83">
        <f>IF($C$4="Neattiecināmās izmaksas",IF('10a+c+n'!$Q407="N",'10a+c+n'!L407,0))</f>
        <v>0</v>
      </c>
      <c r="M407" s="121">
        <f>IF($C$4="Neattiecināmās izmaksas",IF('10a+c+n'!$Q407="N",'10a+c+n'!M407,0))</f>
        <v>0</v>
      </c>
      <c r="N407" s="121">
        <f>IF($C$4="Neattiecināmās izmaksas",IF('10a+c+n'!$Q407="N",'10a+c+n'!N407,0))</f>
        <v>0</v>
      </c>
      <c r="O407" s="121">
        <f>IF($C$4="Neattiecināmās izmaksas",IF('10a+c+n'!$Q407="N",'10a+c+n'!O407,0))</f>
        <v>0</v>
      </c>
      <c r="P407" s="122">
        <f>IF($C$4="Neattiecināmās izmaksas",IF('10a+c+n'!$Q407="N",'10a+c+n'!P407,0))</f>
        <v>0</v>
      </c>
    </row>
    <row r="408" spans="1:16" x14ac:dyDescent="0.2">
      <c r="A408" s="49">
        <f>IF(P408=0,0,IF(COUNTBLANK(P408)=1,0,COUNTA($P$14:P408)))</f>
        <v>0</v>
      </c>
      <c r="B408" s="21">
        <f>IF($C$4="Neattiecināmās izmaksas",IF('10a+c+n'!$Q408="N",'10a+c+n'!B408,0))</f>
        <v>0</v>
      </c>
      <c r="C408" s="21">
        <f>IF($C$4="Neattiecināmās izmaksas",IF('10a+c+n'!$Q408="N",'10a+c+n'!C408,0))</f>
        <v>0</v>
      </c>
      <c r="D408" s="21">
        <f>IF($C$4="Neattiecināmās izmaksas",IF('10a+c+n'!$Q408="N",'10a+c+n'!D408,0))</f>
        <v>0</v>
      </c>
      <c r="E408" s="42"/>
      <c r="F408" s="64"/>
      <c r="G408" s="121"/>
      <c r="H408" s="121">
        <f>IF($C$4="Neattiecināmās izmaksas",IF('10a+c+n'!$Q408="N",'10a+c+n'!H408,0))</f>
        <v>0</v>
      </c>
      <c r="I408" s="121"/>
      <c r="J408" s="121"/>
      <c r="K408" s="122">
        <f>IF($C$4="Neattiecināmās izmaksas",IF('10a+c+n'!$Q408="N",'10a+c+n'!K408,0))</f>
        <v>0</v>
      </c>
      <c r="L408" s="83">
        <f>IF($C$4="Neattiecināmās izmaksas",IF('10a+c+n'!$Q408="N",'10a+c+n'!L408,0))</f>
        <v>0</v>
      </c>
      <c r="M408" s="121">
        <f>IF($C$4="Neattiecināmās izmaksas",IF('10a+c+n'!$Q408="N",'10a+c+n'!M408,0))</f>
        <v>0</v>
      </c>
      <c r="N408" s="121">
        <f>IF($C$4="Neattiecināmās izmaksas",IF('10a+c+n'!$Q408="N",'10a+c+n'!N408,0))</f>
        <v>0</v>
      </c>
      <c r="O408" s="121">
        <f>IF($C$4="Neattiecināmās izmaksas",IF('10a+c+n'!$Q408="N",'10a+c+n'!O408,0))</f>
        <v>0</v>
      </c>
      <c r="P408" s="122">
        <f>IF($C$4="Neattiecināmās izmaksas",IF('10a+c+n'!$Q408="N",'10a+c+n'!P408,0))</f>
        <v>0</v>
      </c>
    </row>
    <row r="409" spans="1:16" x14ac:dyDescent="0.2">
      <c r="A409" s="49">
        <f>IF(P409=0,0,IF(COUNTBLANK(P409)=1,0,COUNTA($P$14:P409)))</f>
        <v>0</v>
      </c>
      <c r="B409" s="21">
        <f>IF($C$4="Neattiecināmās izmaksas",IF('10a+c+n'!$Q409="N",'10a+c+n'!B409,0))</f>
        <v>0</v>
      </c>
      <c r="C409" s="21">
        <f>IF($C$4="Neattiecināmās izmaksas",IF('10a+c+n'!$Q409="N",'10a+c+n'!C409,0))</f>
        <v>0</v>
      </c>
      <c r="D409" s="21">
        <f>IF($C$4="Neattiecināmās izmaksas",IF('10a+c+n'!$Q409="N",'10a+c+n'!D409,0))</f>
        <v>0</v>
      </c>
      <c r="E409" s="42"/>
      <c r="F409" s="64"/>
      <c r="G409" s="121"/>
      <c r="H409" s="121">
        <f>IF($C$4="Neattiecināmās izmaksas",IF('10a+c+n'!$Q409="N",'10a+c+n'!H409,0))</f>
        <v>0</v>
      </c>
      <c r="I409" s="121"/>
      <c r="J409" s="121"/>
      <c r="K409" s="122">
        <f>IF($C$4="Neattiecināmās izmaksas",IF('10a+c+n'!$Q409="N",'10a+c+n'!K409,0))</f>
        <v>0</v>
      </c>
      <c r="L409" s="83">
        <f>IF($C$4="Neattiecināmās izmaksas",IF('10a+c+n'!$Q409="N",'10a+c+n'!L409,0))</f>
        <v>0</v>
      </c>
      <c r="M409" s="121">
        <f>IF($C$4="Neattiecināmās izmaksas",IF('10a+c+n'!$Q409="N",'10a+c+n'!M409,0))</f>
        <v>0</v>
      </c>
      <c r="N409" s="121">
        <f>IF($C$4="Neattiecināmās izmaksas",IF('10a+c+n'!$Q409="N",'10a+c+n'!N409,0))</f>
        <v>0</v>
      </c>
      <c r="O409" s="121">
        <f>IF($C$4="Neattiecināmās izmaksas",IF('10a+c+n'!$Q409="N",'10a+c+n'!O409,0))</f>
        <v>0</v>
      </c>
      <c r="P409" s="122">
        <f>IF($C$4="Neattiecināmās izmaksas",IF('10a+c+n'!$Q409="N",'10a+c+n'!P409,0))</f>
        <v>0</v>
      </c>
    </row>
    <row r="410" spans="1:16" x14ac:dyDescent="0.2">
      <c r="A410" s="49">
        <f>IF(P410=0,0,IF(COUNTBLANK(P410)=1,0,COUNTA($P$14:P410)))</f>
        <v>0</v>
      </c>
      <c r="B410" s="21">
        <f>IF($C$4="Neattiecināmās izmaksas",IF('10a+c+n'!$Q410="N",'10a+c+n'!B410,0))</f>
        <v>0</v>
      </c>
      <c r="C410" s="21">
        <f>IF($C$4="Neattiecināmās izmaksas",IF('10a+c+n'!$Q410="N",'10a+c+n'!C410,0))</f>
        <v>0</v>
      </c>
      <c r="D410" s="21">
        <f>IF($C$4="Neattiecināmās izmaksas",IF('10a+c+n'!$Q410="N",'10a+c+n'!D410,0))</f>
        <v>0</v>
      </c>
      <c r="E410" s="42"/>
      <c r="F410" s="64"/>
      <c r="G410" s="121"/>
      <c r="H410" s="121">
        <f>IF($C$4="Neattiecināmās izmaksas",IF('10a+c+n'!$Q410="N",'10a+c+n'!H410,0))</f>
        <v>0</v>
      </c>
      <c r="I410" s="121"/>
      <c r="J410" s="121"/>
      <c r="K410" s="122">
        <f>IF($C$4="Neattiecināmās izmaksas",IF('10a+c+n'!$Q410="N",'10a+c+n'!K410,0))</f>
        <v>0</v>
      </c>
      <c r="L410" s="83">
        <f>IF($C$4="Neattiecināmās izmaksas",IF('10a+c+n'!$Q410="N",'10a+c+n'!L410,0))</f>
        <v>0</v>
      </c>
      <c r="M410" s="121">
        <f>IF($C$4="Neattiecināmās izmaksas",IF('10a+c+n'!$Q410="N",'10a+c+n'!M410,0))</f>
        <v>0</v>
      </c>
      <c r="N410" s="121">
        <f>IF($C$4="Neattiecināmās izmaksas",IF('10a+c+n'!$Q410="N",'10a+c+n'!N410,0))</f>
        <v>0</v>
      </c>
      <c r="O410" s="121">
        <f>IF($C$4="Neattiecināmās izmaksas",IF('10a+c+n'!$Q410="N",'10a+c+n'!O410,0))</f>
        <v>0</v>
      </c>
      <c r="P410" s="122">
        <f>IF($C$4="Neattiecināmās izmaksas",IF('10a+c+n'!$Q410="N",'10a+c+n'!P410,0))</f>
        <v>0</v>
      </c>
    </row>
    <row r="411" spans="1:16" x14ac:dyDescent="0.2">
      <c r="A411" s="49">
        <f>IF(P411=0,0,IF(COUNTBLANK(P411)=1,0,COUNTA($P$14:P411)))</f>
        <v>0</v>
      </c>
      <c r="B411" s="21">
        <f>IF($C$4="Neattiecināmās izmaksas",IF('10a+c+n'!$Q411="N",'10a+c+n'!B411,0))</f>
        <v>0</v>
      </c>
      <c r="C411" s="21">
        <f>IF($C$4="Neattiecināmās izmaksas",IF('10a+c+n'!$Q411="N",'10a+c+n'!C411,0))</f>
        <v>0</v>
      </c>
      <c r="D411" s="21">
        <f>IF($C$4="Neattiecināmās izmaksas",IF('10a+c+n'!$Q411="N",'10a+c+n'!D411,0))</f>
        <v>0</v>
      </c>
      <c r="E411" s="42"/>
      <c r="F411" s="64"/>
      <c r="G411" s="121"/>
      <c r="H411" s="121">
        <f>IF($C$4="Neattiecināmās izmaksas",IF('10a+c+n'!$Q411="N",'10a+c+n'!H411,0))</f>
        <v>0</v>
      </c>
      <c r="I411" s="121"/>
      <c r="J411" s="121"/>
      <c r="K411" s="122">
        <f>IF($C$4="Neattiecināmās izmaksas",IF('10a+c+n'!$Q411="N",'10a+c+n'!K411,0))</f>
        <v>0</v>
      </c>
      <c r="L411" s="83">
        <f>IF($C$4="Neattiecināmās izmaksas",IF('10a+c+n'!$Q411="N",'10a+c+n'!L411,0))</f>
        <v>0</v>
      </c>
      <c r="M411" s="121">
        <f>IF($C$4="Neattiecināmās izmaksas",IF('10a+c+n'!$Q411="N",'10a+c+n'!M411,0))</f>
        <v>0</v>
      </c>
      <c r="N411" s="121">
        <f>IF($C$4="Neattiecināmās izmaksas",IF('10a+c+n'!$Q411="N",'10a+c+n'!N411,0))</f>
        <v>0</v>
      </c>
      <c r="O411" s="121">
        <f>IF($C$4="Neattiecināmās izmaksas",IF('10a+c+n'!$Q411="N",'10a+c+n'!O411,0))</f>
        <v>0</v>
      </c>
      <c r="P411" s="122">
        <f>IF($C$4="Neattiecināmās izmaksas",IF('10a+c+n'!$Q411="N",'10a+c+n'!P411,0))</f>
        <v>0</v>
      </c>
    </row>
    <row r="412" spans="1:16" x14ac:dyDescent="0.2">
      <c r="A412" s="49">
        <f>IF(P412=0,0,IF(COUNTBLANK(P412)=1,0,COUNTA($P$14:P412)))</f>
        <v>0</v>
      </c>
      <c r="B412" s="21">
        <f>IF($C$4="Neattiecināmās izmaksas",IF('10a+c+n'!$Q412="N",'10a+c+n'!B412,0))</f>
        <v>0</v>
      </c>
      <c r="C412" s="21">
        <f>IF($C$4="Neattiecināmās izmaksas",IF('10a+c+n'!$Q412="N",'10a+c+n'!C412,0))</f>
        <v>0</v>
      </c>
      <c r="D412" s="21">
        <f>IF($C$4="Neattiecināmās izmaksas",IF('10a+c+n'!$Q412="N",'10a+c+n'!D412,0))</f>
        <v>0</v>
      </c>
      <c r="E412" s="42"/>
      <c r="F412" s="64"/>
      <c r="G412" s="121"/>
      <c r="H412" s="121">
        <f>IF($C$4="Neattiecināmās izmaksas",IF('10a+c+n'!$Q412="N",'10a+c+n'!H412,0))</f>
        <v>0</v>
      </c>
      <c r="I412" s="121"/>
      <c r="J412" s="121"/>
      <c r="K412" s="122">
        <f>IF($C$4="Neattiecināmās izmaksas",IF('10a+c+n'!$Q412="N",'10a+c+n'!K412,0))</f>
        <v>0</v>
      </c>
      <c r="L412" s="83">
        <f>IF($C$4="Neattiecināmās izmaksas",IF('10a+c+n'!$Q412="N",'10a+c+n'!L412,0))</f>
        <v>0</v>
      </c>
      <c r="M412" s="121">
        <f>IF($C$4="Neattiecināmās izmaksas",IF('10a+c+n'!$Q412="N",'10a+c+n'!M412,0))</f>
        <v>0</v>
      </c>
      <c r="N412" s="121">
        <f>IF($C$4="Neattiecināmās izmaksas",IF('10a+c+n'!$Q412="N",'10a+c+n'!N412,0))</f>
        <v>0</v>
      </c>
      <c r="O412" s="121">
        <f>IF($C$4="Neattiecināmās izmaksas",IF('10a+c+n'!$Q412="N",'10a+c+n'!O412,0))</f>
        <v>0</v>
      </c>
      <c r="P412" s="122">
        <f>IF($C$4="Neattiecināmās izmaksas",IF('10a+c+n'!$Q412="N",'10a+c+n'!P412,0))</f>
        <v>0</v>
      </c>
    </row>
    <row r="413" spans="1:16" x14ac:dyDescent="0.2">
      <c r="A413" s="49">
        <f>IF(P413=0,0,IF(COUNTBLANK(P413)=1,0,COUNTA($P$14:P413)))</f>
        <v>0</v>
      </c>
      <c r="B413" s="21">
        <f>IF($C$4="Neattiecināmās izmaksas",IF('10a+c+n'!$Q413="N",'10a+c+n'!B413,0))</f>
        <v>0</v>
      </c>
      <c r="C413" s="21">
        <f>IF($C$4="Neattiecināmās izmaksas",IF('10a+c+n'!$Q413="N",'10a+c+n'!C413,0))</f>
        <v>0</v>
      </c>
      <c r="D413" s="21">
        <f>IF($C$4="Neattiecināmās izmaksas",IF('10a+c+n'!$Q413="N",'10a+c+n'!D413,0))</f>
        <v>0</v>
      </c>
      <c r="E413" s="42"/>
      <c r="F413" s="64"/>
      <c r="G413" s="121"/>
      <c r="H413" s="121">
        <f>IF($C$4="Neattiecināmās izmaksas",IF('10a+c+n'!$Q413="N",'10a+c+n'!H413,0))</f>
        <v>0</v>
      </c>
      <c r="I413" s="121"/>
      <c r="J413" s="121"/>
      <c r="K413" s="122">
        <f>IF($C$4="Neattiecināmās izmaksas",IF('10a+c+n'!$Q413="N",'10a+c+n'!K413,0))</f>
        <v>0</v>
      </c>
      <c r="L413" s="83">
        <f>IF($C$4="Neattiecināmās izmaksas",IF('10a+c+n'!$Q413="N",'10a+c+n'!L413,0))</f>
        <v>0</v>
      </c>
      <c r="M413" s="121">
        <f>IF($C$4="Neattiecināmās izmaksas",IF('10a+c+n'!$Q413="N",'10a+c+n'!M413,0))</f>
        <v>0</v>
      </c>
      <c r="N413" s="121">
        <f>IF($C$4="Neattiecināmās izmaksas",IF('10a+c+n'!$Q413="N",'10a+c+n'!N413,0))</f>
        <v>0</v>
      </c>
      <c r="O413" s="121">
        <f>IF($C$4="Neattiecināmās izmaksas",IF('10a+c+n'!$Q413="N",'10a+c+n'!O413,0))</f>
        <v>0</v>
      </c>
      <c r="P413" s="122">
        <f>IF($C$4="Neattiecināmās izmaksas",IF('10a+c+n'!$Q413="N",'10a+c+n'!P413,0))</f>
        <v>0</v>
      </c>
    </row>
    <row r="414" spans="1:16" x14ac:dyDescent="0.2">
      <c r="A414" s="49">
        <f>IF(P414=0,0,IF(COUNTBLANK(P414)=1,0,COUNTA($P$14:P414)))</f>
        <v>0</v>
      </c>
      <c r="B414" s="21">
        <f>IF($C$4="Neattiecināmās izmaksas",IF('10a+c+n'!$Q414="N",'10a+c+n'!B414,0))</f>
        <v>0</v>
      </c>
      <c r="C414" s="21">
        <f>IF($C$4="Neattiecināmās izmaksas",IF('10a+c+n'!$Q414="N",'10a+c+n'!C414,0))</f>
        <v>0</v>
      </c>
      <c r="D414" s="21">
        <f>IF($C$4="Neattiecināmās izmaksas",IF('10a+c+n'!$Q414="N",'10a+c+n'!D414,0))</f>
        <v>0</v>
      </c>
      <c r="E414" s="42"/>
      <c r="F414" s="64"/>
      <c r="G414" s="121"/>
      <c r="H414" s="121">
        <f>IF($C$4="Neattiecināmās izmaksas",IF('10a+c+n'!$Q414="N",'10a+c+n'!H414,0))</f>
        <v>0</v>
      </c>
      <c r="I414" s="121"/>
      <c r="J414" s="121"/>
      <c r="K414" s="122">
        <f>IF($C$4="Neattiecināmās izmaksas",IF('10a+c+n'!$Q414="N",'10a+c+n'!K414,0))</f>
        <v>0</v>
      </c>
      <c r="L414" s="83">
        <f>IF($C$4="Neattiecināmās izmaksas",IF('10a+c+n'!$Q414="N",'10a+c+n'!L414,0))</f>
        <v>0</v>
      </c>
      <c r="M414" s="121">
        <f>IF($C$4="Neattiecināmās izmaksas",IF('10a+c+n'!$Q414="N",'10a+c+n'!M414,0))</f>
        <v>0</v>
      </c>
      <c r="N414" s="121">
        <f>IF($C$4="Neattiecināmās izmaksas",IF('10a+c+n'!$Q414="N",'10a+c+n'!N414,0))</f>
        <v>0</v>
      </c>
      <c r="O414" s="121">
        <f>IF($C$4="Neattiecināmās izmaksas",IF('10a+c+n'!$Q414="N",'10a+c+n'!O414,0))</f>
        <v>0</v>
      </c>
      <c r="P414" s="122">
        <f>IF($C$4="Neattiecināmās izmaksas",IF('10a+c+n'!$Q414="N",'10a+c+n'!P414,0))</f>
        <v>0</v>
      </c>
    </row>
    <row r="415" spans="1:16" x14ac:dyDescent="0.2">
      <c r="A415" s="49">
        <f>IF(P415=0,0,IF(COUNTBLANK(P415)=1,0,COUNTA($P$14:P415)))</f>
        <v>0</v>
      </c>
      <c r="B415" s="21">
        <f>IF($C$4="Neattiecināmās izmaksas",IF('10a+c+n'!$Q415="N",'10a+c+n'!B415,0))</f>
        <v>0</v>
      </c>
      <c r="C415" s="21">
        <f>IF($C$4="Neattiecināmās izmaksas",IF('10a+c+n'!$Q415="N",'10a+c+n'!C415,0))</f>
        <v>0</v>
      </c>
      <c r="D415" s="21">
        <f>IF($C$4="Neattiecināmās izmaksas",IF('10a+c+n'!$Q415="N",'10a+c+n'!D415,0))</f>
        <v>0</v>
      </c>
      <c r="E415" s="42"/>
      <c r="F415" s="64"/>
      <c r="G415" s="121"/>
      <c r="H415" s="121">
        <f>IF($C$4="Neattiecināmās izmaksas",IF('10a+c+n'!$Q415="N",'10a+c+n'!H415,0))</f>
        <v>0</v>
      </c>
      <c r="I415" s="121"/>
      <c r="J415" s="121"/>
      <c r="K415" s="122">
        <f>IF($C$4="Neattiecināmās izmaksas",IF('10a+c+n'!$Q415="N",'10a+c+n'!K415,0))</f>
        <v>0</v>
      </c>
      <c r="L415" s="83">
        <f>IF($C$4="Neattiecināmās izmaksas",IF('10a+c+n'!$Q415="N",'10a+c+n'!L415,0))</f>
        <v>0</v>
      </c>
      <c r="M415" s="121">
        <f>IF($C$4="Neattiecināmās izmaksas",IF('10a+c+n'!$Q415="N",'10a+c+n'!M415,0))</f>
        <v>0</v>
      </c>
      <c r="N415" s="121">
        <f>IF($C$4="Neattiecināmās izmaksas",IF('10a+c+n'!$Q415="N",'10a+c+n'!N415,0))</f>
        <v>0</v>
      </c>
      <c r="O415" s="121">
        <f>IF($C$4="Neattiecināmās izmaksas",IF('10a+c+n'!$Q415="N",'10a+c+n'!O415,0))</f>
        <v>0</v>
      </c>
      <c r="P415" s="122">
        <f>IF($C$4="Neattiecināmās izmaksas",IF('10a+c+n'!$Q415="N",'10a+c+n'!P415,0))</f>
        <v>0</v>
      </c>
    </row>
    <row r="416" spans="1:16" x14ac:dyDescent="0.2">
      <c r="A416" s="49">
        <f>IF(P416=0,0,IF(COUNTBLANK(P416)=1,0,COUNTA($P$14:P416)))</f>
        <v>0</v>
      </c>
      <c r="B416" s="21">
        <f>IF($C$4="Neattiecināmās izmaksas",IF('10a+c+n'!$Q416="N",'10a+c+n'!B416,0))</f>
        <v>0</v>
      </c>
      <c r="C416" s="21">
        <f>IF($C$4="Neattiecināmās izmaksas",IF('10a+c+n'!$Q416="N",'10a+c+n'!C416,0))</f>
        <v>0</v>
      </c>
      <c r="D416" s="21">
        <f>IF($C$4="Neattiecināmās izmaksas",IF('10a+c+n'!$Q416="N",'10a+c+n'!D416,0))</f>
        <v>0</v>
      </c>
      <c r="E416" s="42"/>
      <c r="F416" s="64"/>
      <c r="G416" s="121"/>
      <c r="H416" s="121">
        <f>IF($C$4="Neattiecināmās izmaksas",IF('10a+c+n'!$Q416="N",'10a+c+n'!H416,0))</f>
        <v>0</v>
      </c>
      <c r="I416" s="121"/>
      <c r="J416" s="121"/>
      <c r="K416" s="122">
        <f>IF($C$4="Neattiecināmās izmaksas",IF('10a+c+n'!$Q416="N",'10a+c+n'!K416,0))</f>
        <v>0</v>
      </c>
      <c r="L416" s="83">
        <f>IF($C$4="Neattiecināmās izmaksas",IF('10a+c+n'!$Q416="N",'10a+c+n'!L416,0))</f>
        <v>0</v>
      </c>
      <c r="M416" s="121">
        <f>IF($C$4="Neattiecināmās izmaksas",IF('10a+c+n'!$Q416="N",'10a+c+n'!M416,0))</f>
        <v>0</v>
      </c>
      <c r="N416" s="121">
        <f>IF($C$4="Neattiecināmās izmaksas",IF('10a+c+n'!$Q416="N",'10a+c+n'!N416,0))</f>
        <v>0</v>
      </c>
      <c r="O416" s="121">
        <f>IF($C$4="Neattiecināmās izmaksas",IF('10a+c+n'!$Q416="N",'10a+c+n'!O416,0))</f>
        <v>0</v>
      </c>
      <c r="P416" s="122">
        <f>IF($C$4="Neattiecināmās izmaksas",IF('10a+c+n'!$Q416="N",'10a+c+n'!P416,0))</f>
        <v>0</v>
      </c>
    </row>
    <row r="417" spans="1:16" x14ac:dyDescent="0.2">
      <c r="A417" s="49">
        <f>IF(P417=0,0,IF(COUNTBLANK(P417)=1,0,COUNTA($P$14:P417)))</f>
        <v>0</v>
      </c>
      <c r="B417" s="21">
        <f>IF($C$4="Neattiecināmās izmaksas",IF('10a+c+n'!$Q417="N",'10a+c+n'!B417,0))</f>
        <v>0</v>
      </c>
      <c r="C417" s="21">
        <f>IF($C$4="Neattiecināmās izmaksas",IF('10a+c+n'!$Q417="N",'10a+c+n'!C417,0))</f>
        <v>0</v>
      </c>
      <c r="D417" s="21">
        <f>IF($C$4="Neattiecināmās izmaksas",IF('10a+c+n'!$Q417="N",'10a+c+n'!D417,0))</f>
        <v>0</v>
      </c>
      <c r="E417" s="42"/>
      <c r="F417" s="64"/>
      <c r="G417" s="121"/>
      <c r="H417" s="121">
        <f>IF($C$4="Neattiecināmās izmaksas",IF('10a+c+n'!$Q417="N",'10a+c+n'!H417,0))</f>
        <v>0</v>
      </c>
      <c r="I417" s="121"/>
      <c r="J417" s="121"/>
      <c r="K417" s="122">
        <f>IF($C$4="Neattiecināmās izmaksas",IF('10a+c+n'!$Q417="N",'10a+c+n'!K417,0))</f>
        <v>0</v>
      </c>
      <c r="L417" s="83">
        <f>IF($C$4="Neattiecināmās izmaksas",IF('10a+c+n'!$Q417="N",'10a+c+n'!L417,0))</f>
        <v>0</v>
      </c>
      <c r="M417" s="121">
        <f>IF($C$4="Neattiecināmās izmaksas",IF('10a+c+n'!$Q417="N",'10a+c+n'!M417,0))</f>
        <v>0</v>
      </c>
      <c r="N417" s="121">
        <f>IF($C$4="Neattiecināmās izmaksas",IF('10a+c+n'!$Q417="N",'10a+c+n'!N417,0))</f>
        <v>0</v>
      </c>
      <c r="O417" s="121">
        <f>IF($C$4="Neattiecināmās izmaksas",IF('10a+c+n'!$Q417="N",'10a+c+n'!O417,0))</f>
        <v>0</v>
      </c>
      <c r="P417" s="122">
        <f>IF($C$4="Neattiecināmās izmaksas",IF('10a+c+n'!$Q417="N",'10a+c+n'!P417,0))</f>
        <v>0</v>
      </c>
    </row>
    <row r="418" spans="1:16" x14ac:dyDescent="0.2">
      <c r="A418" s="49">
        <f>IF(P418=0,0,IF(COUNTBLANK(P418)=1,0,COUNTA($P$14:P418)))</f>
        <v>0</v>
      </c>
      <c r="B418" s="21">
        <f>IF($C$4="Neattiecināmās izmaksas",IF('10a+c+n'!$Q418="N",'10a+c+n'!B418,0))</f>
        <v>0</v>
      </c>
      <c r="C418" s="21">
        <f>IF($C$4="Neattiecināmās izmaksas",IF('10a+c+n'!$Q418="N",'10a+c+n'!C418,0))</f>
        <v>0</v>
      </c>
      <c r="D418" s="21">
        <f>IF($C$4="Neattiecināmās izmaksas",IF('10a+c+n'!$Q418="N",'10a+c+n'!D418,0))</f>
        <v>0</v>
      </c>
      <c r="E418" s="42"/>
      <c r="F418" s="64"/>
      <c r="G418" s="121"/>
      <c r="H418" s="121">
        <f>IF($C$4="Neattiecināmās izmaksas",IF('10a+c+n'!$Q418="N",'10a+c+n'!H418,0))</f>
        <v>0</v>
      </c>
      <c r="I418" s="121"/>
      <c r="J418" s="121"/>
      <c r="K418" s="122">
        <f>IF($C$4="Neattiecināmās izmaksas",IF('10a+c+n'!$Q418="N",'10a+c+n'!K418,0))</f>
        <v>0</v>
      </c>
      <c r="L418" s="83">
        <f>IF($C$4="Neattiecināmās izmaksas",IF('10a+c+n'!$Q418="N",'10a+c+n'!L418,0))</f>
        <v>0</v>
      </c>
      <c r="M418" s="121">
        <f>IF($C$4="Neattiecināmās izmaksas",IF('10a+c+n'!$Q418="N",'10a+c+n'!M418,0))</f>
        <v>0</v>
      </c>
      <c r="N418" s="121">
        <f>IF($C$4="Neattiecināmās izmaksas",IF('10a+c+n'!$Q418="N",'10a+c+n'!N418,0))</f>
        <v>0</v>
      </c>
      <c r="O418" s="121">
        <f>IF($C$4="Neattiecināmās izmaksas",IF('10a+c+n'!$Q418="N",'10a+c+n'!O418,0))</f>
        <v>0</v>
      </c>
      <c r="P418" s="122">
        <f>IF($C$4="Neattiecināmās izmaksas",IF('10a+c+n'!$Q418="N",'10a+c+n'!P418,0))</f>
        <v>0</v>
      </c>
    </row>
    <row r="419" spans="1:16" x14ac:dyDescent="0.2">
      <c r="A419" s="49">
        <f>IF(P419=0,0,IF(COUNTBLANK(P419)=1,0,COUNTA($P$14:P419)))</f>
        <v>0</v>
      </c>
      <c r="B419" s="21">
        <f>IF($C$4="Neattiecināmās izmaksas",IF('10a+c+n'!$Q419="N",'10a+c+n'!B419,0))</f>
        <v>0</v>
      </c>
      <c r="C419" s="21">
        <f>IF($C$4="Neattiecināmās izmaksas",IF('10a+c+n'!$Q419="N",'10a+c+n'!C419,0))</f>
        <v>0</v>
      </c>
      <c r="D419" s="21">
        <f>IF($C$4="Neattiecināmās izmaksas",IF('10a+c+n'!$Q419="N",'10a+c+n'!D419,0))</f>
        <v>0</v>
      </c>
      <c r="E419" s="42"/>
      <c r="F419" s="64"/>
      <c r="G419" s="121"/>
      <c r="H419" s="121">
        <f>IF($C$4="Neattiecināmās izmaksas",IF('10a+c+n'!$Q419="N",'10a+c+n'!H419,0))</f>
        <v>0</v>
      </c>
      <c r="I419" s="121"/>
      <c r="J419" s="121"/>
      <c r="K419" s="122">
        <f>IF($C$4="Neattiecināmās izmaksas",IF('10a+c+n'!$Q419="N",'10a+c+n'!K419,0))</f>
        <v>0</v>
      </c>
      <c r="L419" s="83">
        <f>IF($C$4="Neattiecināmās izmaksas",IF('10a+c+n'!$Q419="N",'10a+c+n'!L419,0))</f>
        <v>0</v>
      </c>
      <c r="M419" s="121">
        <f>IF($C$4="Neattiecināmās izmaksas",IF('10a+c+n'!$Q419="N",'10a+c+n'!M419,0))</f>
        <v>0</v>
      </c>
      <c r="N419" s="121">
        <f>IF($C$4="Neattiecināmās izmaksas",IF('10a+c+n'!$Q419="N",'10a+c+n'!N419,0))</f>
        <v>0</v>
      </c>
      <c r="O419" s="121">
        <f>IF($C$4="Neattiecināmās izmaksas",IF('10a+c+n'!$Q419="N",'10a+c+n'!O419,0))</f>
        <v>0</v>
      </c>
      <c r="P419" s="122">
        <f>IF($C$4="Neattiecināmās izmaksas",IF('10a+c+n'!$Q419="N",'10a+c+n'!P419,0))</f>
        <v>0</v>
      </c>
    </row>
    <row r="420" spans="1:16" x14ac:dyDescent="0.2">
      <c r="A420" s="49">
        <f>IF(P420=0,0,IF(COUNTBLANK(P420)=1,0,COUNTA($P$14:P420)))</f>
        <v>0</v>
      </c>
      <c r="B420" s="21">
        <f>IF($C$4="Neattiecināmās izmaksas",IF('10a+c+n'!$Q420="N",'10a+c+n'!B420,0))</f>
        <v>0</v>
      </c>
      <c r="C420" s="21">
        <f>IF($C$4="Neattiecināmās izmaksas",IF('10a+c+n'!$Q420="N",'10a+c+n'!C420,0))</f>
        <v>0</v>
      </c>
      <c r="D420" s="21">
        <f>IF($C$4="Neattiecināmās izmaksas",IF('10a+c+n'!$Q420="N",'10a+c+n'!D420,0))</f>
        <v>0</v>
      </c>
      <c r="E420" s="42"/>
      <c r="F420" s="64"/>
      <c r="G420" s="121"/>
      <c r="H420" s="121">
        <f>IF($C$4="Neattiecināmās izmaksas",IF('10a+c+n'!$Q420="N",'10a+c+n'!H420,0))</f>
        <v>0</v>
      </c>
      <c r="I420" s="121"/>
      <c r="J420" s="121"/>
      <c r="K420" s="122">
        <f>IF($C$4="Neattiecināmās izmaksas",IF('10a+c+n'!$Q420="N",'10a+c+n'!K420,0))</f>
        <v>0</v>
      </c>
      <c r="L420" s="83">
        <f>IF($C$4="Neattiecināmās izmaksas",IF('10a+c+n'!$Q420="N",'10a+c+n'!L420,0))</f>
        <v>0</v>
      </c>
      <c r="M420" s="121">
        <f>IF($C$4="Neattiecināmās izmaksas",IF('10a+c+n'!$Q420="N",'10a+c+n'!M420,0))</f>
        <v>0</v>
      </c>
      <c r="N420" s="121">
        <f>IF($C$4="Neattiecināmās izmaksas",IF('10a+c+n'!$Q420="N",'10a+c+n'!N420,0))</f>
        <v>0</v>
      </c>
      <c r="O420" s="121">
        <f>IF($C$4="Neattiecināmās izmaksas",IF('10a+c+n'!$Q420="N",'10a+c+n'!O420,0))</f>
        <v>0</v>
      </c>
      <c r="P420" s="122">
        <f>IF($C$4="Neattiecināmās izmaksas",IF('10a+c+n'!$Q420="N",'10a+c+n'!P420,0))</f>
        <v>0</v>
      </c>
    </row>
    <row r="421" spans="1:16" x14ac:dyDescent="0.2">
      <c r="A421" s="49">
        <f>IF(P421=0,0,IF(COUNTBLANK(P421)=1,0,COUNTA($P$14:P421)))</f>
        <v>0</v>
      </c>
      <c r="B421" s="21">
        <f>IF($C$4="Neattiecināmās izmaksas",IF('10a+c+n'!$Q421="N",'10a+c+n'!B421,0))</f>
        <v>0</v>
      </c>
      <c r="C421" s="21">
        <f>IF($C$4="Neattiecināmās izmaksas",IF('10a+c+n'!$Q421="N",'10a+c+n'!C421,0))</f>
        <v>0</v>
      </c>
      <c r="D421" s="21">
        <f>IF($C$4="Neattiecināmās izmaksas",IF('10a+c+n'!$Q421="N",'10a+c+n'!D421,0))</f>
        <v>0</v>
      </c>
      <c r="E421" s="42"/>
      <c r="F421" s="64"/>
      <c r="G421" s="121"/>
      <c r="H421" s="121">
        <f>IF($C$4="Neattiecināmās izmaksas",IF('10a+c+n'!$Q421="N",'10a+c+n'!H421,0))</f>
        <v>0</v>
      </c>
      <c r="I421" s="121"/>
      <c r="J421" s="121"/>
      <c r="K421" s="122">
        <f>IF($C$4="Neattiecināmās izmaksas",IF('10a+c+n'!$Q421="N",'10a+c+n'!K421,0))</f>
        <v>0</v>
      </c>
      <c r="L421" s="83">
        <f>IF($C$4="Neattiecināmās izmaksas",IF('10a+c+n'!$Q421="N",'10a+c+n'!L421,0))</f>
        <v>0</v>
      </c>
      <c r="M421" s="121">
        <f>IF($C$4="Neattiecināmās izmaksas",IF('10a+c+n'!$Q421="N",'10a+c+n'!M421,0))</f>
        <v>0</v>
      </c>
      <c r="N421" s="121">
        <f>IF($C$4="Neattiecināmās izmaksas",IF('10a+c+n'!$Q421="N",'10a+c+n'!N421,0))</f>
        <v>0</v>
      </c>
      <c r="O421" s="121">
        <f>IF($C$4="Neattiecināmās izmaksas",IF('10a+c+n'!$Q421="N",'10a+c+n'!O421,0))</f>
        <v>0</v>
      </c>
      <c r="P421" s="122">
        <f>IF($C$4="Neattiecināmās izmaksas",IF('10a+c+n'!$Q421="N",'10a+c+n'!P421,0))</f>
        <v>0</v>
      </c>
    </row>
    <row r="422" spans="1:16" x14ac:dyDescent="0.2">
      <c r="A422" s="49">
        <f>IF(P422=0,0,IF(COUNTBLANK(P422)=1,0,COUNTA($P$14:P422)))</f>
        <v>0</v>
      </c>
      <c r="B422" s="21">
        <f>IF($C$4="Neattiecināmās izmaksas",IF('10a+c+n'!$Q422="N",'10a+c+n'!B422,0))</f>
        <v>0</v>
      </c>
      <c r="C422" s="21">
        <f>IF($C$4="Neattiecināmās izmaksas",IF('10a+c+n'!$Q422="N",'10a+c+n'!C422,0))</f>
        <v>0</v>
      </c>
      <c r="D422" s="21">
        <f>IF($C$4="Neattiecināmās izmaksas",IF('10a+c+n'!$Q422="N",'10a+c+n'!D422,0))</f>
        <v>0</v>
      </c>
      <c r="E422" s="42"/>
      <c r="F422" s="64"/>
      <c r="G422" s="121"/>
      <c r="H422" s="121">
        <f>IF($C$4="Neattiecināmās izmaksas",IF('10a+c+n'!$Q422="N",'10a+c+n'!H422,0))</f>
        <v>0</v>
      </c>
      <c r="I422" s="121"/>
      <c r="J422" s="121"/>
      <c r="K422" s="122">
        <f>IF($C$4="Neattiecināmās izmaksas",IF('10a+c+n'!$Q422="N",'10a+c+n'!K422,0))</f>
        <v>0</v>
      </c>
      <c r="L422" s="83">
        <f>IF($C$4="Neattiecināmās izmaksas",IF('10a+c+n'!$Q422="N",'10a+c+n'!L422,0))</f>
        <v>0</v>
      </c>
      <c r="M422" s="121">
        <f>IF($C$4="Neattiecināmās izmaksas",IF('10a+c+n'!$Q422="N",'10a+c+n'!M422,0))</f>
        <v>0</v>
      </c>
      <c r="N422" s="121">
        <f>IF($C$4="Neattiecināmās izmaksas",IF('10a+c+n'!$Q422="N",'10a+c+n'!N422,0))</f>
        <v>0</v>
      </c>
      <c r="O422" s="121">
        <f>IF($C$4="Neattiecināmās izmaksas",IF('10a+c+n'!$Q422="N",'10a+c+n'!O422,0))</f>
        <v>0</v>
      </c>
      <c r="P422" s="122">
        <f>IF($C$4="Neattiecināmās izmaksas",IF('10a+c+n'!$Q422="N",'10a+c+n'!P422,0))</f>
        <v>0</v>
      </c>
    </row>
    <row r="423" spans="1:16" x14ac:dyDescent="0.2">
      <c r="A423" s="49">
        <f>IF(P423=0,0,IF(COUNTBLANK(P423)=1,0,COUNTA($P$14:P423)))</f>
        <v>0</v>
      </c>
      <c r="B423" s="21">
        <f>IF($C$4="Neattiecināmās izmaksas",IF('10a+c+n'!$Q423="N",'10a+c+n'!B423,0))</f>
        <v>0</v>
      </c>
      <c r="C423" s="21">
        <f>IF($C$4="Neattiecināmās izmaksas",IF('10a+c+n'!$Q423="N",'10a+c+n'!C423,0))</f>
        <v>0</v>
      </c>
      <c r="D423" s="21">
        <f>IF($C$4="Neattiecināmās izmaksas",IF('10a+c+n'!$Q423="N",'10a+c+n'!D423,0))</f>
        <v>0</v>
      </c>
      <c r="E423" s="42"/>
      <c r="F423" s="64"/>
      <c r="G423" s="121"/>
      <c r="H423" s="121">
        <f>IF($C$4="Neattiecināmās izmaksas",IF('10a+c+n'!$Q423="N",'10a+c+n'!H423,0))</f>
        <v>0</v>
      </c>
      <c r="I423" s="121"/>
      <c r="J423" s="121"/>
      <c r="K423" s="122">
        <f>IF($C$4="Neattiecināmās izmaksas",IF('10a+c+n'!$Q423="N",'10a+c+n'!K423,0))</f>
        <v>0</v>
      </c>
      <c r="L423" s="83">
        <f>IF($C$4="Neattiecināmās izmaksas",IF('10a+c+n'!$Q423="N",'10a+c+n'!L423,0))</f>
        <v>0</v>
      </c>
      <c r="M423" s="121">
        <f>IF($C$4="Neattiecināmās izmaksas",IF('10a+c+n'!$Q423="N",'10a+c+n'!M423,0))</f>
        <v>0</v>
      </c>
      <c r="N423" s="121">
        <f>IF($C$4="Neattiecināmās izmaksas",IF('10a+c+n'!$Q423="N",'10a+c+n'!N423,0))</f>
        <v>0</v>
      </c>
      <c r="O423" s="121">
        <f>IF($C$4="Neattiecināmās izmaksas",IF('10a+c+n'!$Q423="N",'10a+c+n'!O423,0))</f>
        <v>0</v>
      </c>
      <c r="P423" s="122">
        <f>IF($C$4="Neattiecināmās izmaksas",IF('10a+c+n'!$Q423="N",'10a+c+n'!P423,0))</f>
        <v>0</v>
      </c>
    </row>
    <row r="424" spans="1:16" x14ac:dyDescent="0.2">
      <c r="A424" s="49">
        <f>IF(P424=0,0,IF(COUNTBLANK(P424)=1,0,COUNTA($P$14:P424)))</f>
        <v>0</v>
      </c>
      <c r="B424" s="21">
        <f>IF($C$4="Neattiecināmās izmaksas",IF('10a+c+n'!$Q424="N",'10a+c+n'!B424,0))</f>
        <v>0</v>
      </c>
      <c r="C424" s="21">
        <f>IF($C$4="Neattiecināmās izmaksas",IF('10a+c+n'!$Q424="N",'10a+c+n'!C424,0))</f>
        <v>0</v>
      </c>
      <c r="D424" s="21">
        <f>IF($C$4="Neattiecināmās izmaksas",IF('10a+c+n'!$Q424="N",'10a+c+n'!D424,0))</f>
        <v>0</v>
      </c>
      <c r="E424" s="42"/>
      <c r="F424" s="64"/>
      <c r="G424" s="121"/>
      <c r="H424" s="121">
        <f>IF($C$4="Neattiecināmās izmaksas",IF('10a+c+n'!$Q424="N",'10a+c+n'!H424,0))</f>
        <v>0</v>
      </c>
      <c r="I424" s="121"/>
      <c r="J424" s="121"/>
      <c r="K424" s="122">
        <f>IF($C$4="Neattiecināmās izmaksas",IF('10a+c+n'!$Q424="N",'10a+c+n'!K424,0))</f>
        <v>0</v>
      </c>
      <c r="L424" s="83">
        <f>IF($C$4="Neattiecināmās izmaksas",IF('10a+c+n'!$Q424="N",'10a+c+n'!L424,0))</f>
        <v>0</v>
      </c>
      <c r="M424" s="121">
        <f>IF($C$4="Neattiecināmās izmaksas",IF('10a+c+n'!$Q424="N",'10a+c+n'!M424,0))</f>
        <v>0</v>
      </c>
      <c r="N424" s="121">
        <f>IF($C$4="Neattiecināmās izmaksas",IF('10a+c+n'!$Q424="N",'10a+c+n'!N424,0))</f>
        <v>0</v>
      </c>
      <c r="O424" s="121">
        <f>IF($C$4="Neattiecināmās izmaksas",IF('10a+c+n'!$Q424="N",'10a+c+n'!O424,0))</f>
        <v>0</v>
      </c>
      <c r="P424" s="122">
        <f>IF($C$4="Neattiecināmās izmaksas",IF('10a+c+n'!$Q424="N",'10a+c+n'!P424,0))</f>
        <v>0</v>
      </c>
    </row>
    <row r="425" spans="1:16" x14ac:dyDescent="0.2">
      <c r="A425" s="49">
        <f>IF(P425=0,0,IF(COUNTBLANK(P425)=1,0,COUNTA($P$14:P425)))</f>
        <v>0</v>
      </c>
      <c r="B425" s="21">
        <f>IF($C$4="Neattiecināmās izmaksas",IF('10a+c+n'!$Q425="N",'10a+c+n'!B425,0))</f>
        <v>0</v>
      </c>
      <c r="C425" s="21">
        <f>IF($C$4="Neattiecināmās izmaksas",IF('10a+c+n'!$Q425="N",'10a+c+n'!C425,0))</f>
        <v>0</v>
      </c>
      <c r="D425" s="21">
        <f>IF($C$4="Neattiecināmās izmaksas",IF('10a+c+n'!$Q425="N",'10a+c+n'!D425,0))</f>
        <v>0</v>
      </c>
      <c r="E425" s="42"/>
      <c r="F425" s="64"/>
      <c r="G425" s="121"/>
      <c r="H425" s="121">
        <f>IF($C$4="Neattiecināmās izmaksas",IF('10a+c+n'!$Q425="N",'10a+c+n'!H425,0))</f>
        <v>0</v>
      </c>
      <c r="I425" s="121"/>
      <c r="J425" s="121"/>
      <c r="K425" s="122">
        <f>IF($C$4="Neattiecināmās izmaksas",IF('10a+c+n'!$Q425="N",'10a+c+n'!K425,0))</f>
        <v>0</v>
      </c>
      <c r="L425" s="83">
        <f>IF($C$4="Neattiecināmās izmaksas",IF('10a+c+n'!$Q425="N",'10a+c+n'!L425,0))</f>
        <v>0</v>
      </c>
      <c r="M425" s="121">
        <f>IF($C$4="Neattiecināmās izmaksas",IF('10a+c+n'!$Q425="N",'10a+c+n'!M425,0))</f>
        <v>0</v>
      </c>
      <c r="N425" s="121">
        <f>IF($C$4="Neattiecināmās izmaksas",IF('10a+c+n'!$Q425="N",'10a+c+n'!N425,0))</f>
        <v>0</v>
      </c>
      <c r="O425" s="121">
        <f>IF($C$4="Neattiecināmās izmaksas",IF('10a+c+n'!$Q425="N",'10a+c+n'!O425,0))</f>
        <v>0</v>
      </c>
      <c r="P425" s="122">
        <f>IF($C$4="Neattiecināmās izmaksas",IF('10a+c+n'!$Q425="N",'10a+c+n'!P425,0))</f>
        <v>0</v>
      </c>
    </row>
    <row r="426" spans="1:16" x14ac:dyDescent="0.2">
      <c r="A426" s="49">
        <f>IF(P426=0,0,IF(COUNTBLANK(P426)=1,0,COUNTA($P$14:P426)))</f>
        <v>0</v>
      </c>
      <c r="B426" s="21">
        <f>IF($C$4="Neattiecināmās izmaksas",IF('10a+c+n'!$Q426="N",'10a+c+n'!B426,0))</f>
        <v>0</v>
      </c>
      <c r="C426" s="21">
        <f>IF($C$4="Neattiecināmās izmaksas",IF('10a+c+n'!$Q426="N",'10a+c+n'!C426,0))</f>
        <v>0</v>
      </c>
      <c r="D426" s="21">
        <f>IF($C$4="Neattiecināmās izmaksas",IF('10a+c+n'!$Q426="N",'10a+c+n'!D426,0))</f>
        <v>0</v>
      </c>
      <c r="E426" s="42"/>
      <c r="F426" s="64"/>
      <c r="G426" s="121"/>
      <c r="H426" s="121">
        <f>IF($C$4="Neattiecināmās izmaksas",IF('10a+c+n'!$Q426="N",'10a+c+n'!H426,0))</f>
        <v>0</v>
      </c>
      <c r="I426" s="121"/>
      <c r="J426" s="121"/>
      <c r="K426" s="122">
        <f>IF($C$4="Neattiecināmās izmaksas",IF('10a+c+n'!$Q426="N",'10a+c+n'!K426,0))</f>
        <v>0</v>
      </c>
      <c r="L426" s="83">
        <f>IF($C$4="Neattiecināmās izmaksas",IF('10a+c+n'!$Q426="N",'10a+c+n'!L426,0))</f>
        <v>0</v>
      </c>
      <c r="M426" s="121">
        <f>IF($C$4="Neattiecināmās izmaksas",IF('10a+c+n'!$Q426="N",'10a+c+n'!M426,0))</f>
        <v>0</v>
      </c>
      <c r="N426" s="121">
        <f>IF($C$4="Neattiecināmās izmaksas",IF('10a+c+n'!$Q426="N",'10a+c+n'!N426,0))</f>
        <v>0</v>
      </c>
      <c r="O426" s="121">
        <f>IF($C$4="Neattiecināmās izmaksas",IF('10a+c+n'!$Q426="N",'10a+c+n'!O426,0))</f>
        <v>0</v>
      </c>
      <c r="P426" s="122">
        <f>IF($C$4="Neattiecināmās izmaksas",IF('10a+c+n'!$Q426="N",'10a+c+n'!P426,0))</f>
        <v>0</v>
      </c>
    </row>
    <row r="427" spans="1:16" x14ac:dyDescent="0.2">
      <c r="A427" s="49">
        <f>IF(P427=0,0,IF(COUNTBLANK(P427)=1,0,COUNTA($P$14:P427)))</f>
        <v>0</v>
      </c>
      <c r="B427" s="21">
        <f>IF($C$4="Neattiecināmās izmaksas",IF('10a+c+n'!$Q427="N",'10a+c+n'!B427,0))</f>
        <v>0</v>
      </c>
      <c r="C427" s="21">
        <f>IF($C$4="Neattiecināmās izmaksas",IF('10a+c+n'!$Q427="N",'10a+c+n'!C427,0))</f>
        <v>0</v>
      </c>
      <c r="D427" s="21">
        <f>IF($C$4="Neattiecināmās izmaksas",IF('10a+c+n'!$Q427="N",'10a+c+n'!D427,0))</f>
        <v>0</v>
      </c>
      <c r="E427" s="42"/>
      <c r="F427" s="64"/>
      <c r="G427" s="121"/>
      <c r="H427" s="121">
        <f>IF($C$4="Neattiecināmās izmaksas",IF('10a+c+n'!$Q427="N",'10a+c+n'!H427,0))</f>
        <v>0</v>
      </c>
      <c r="I427" s="121"/>
      <c r="J427" s="121"/>
      <c r="K427" s="122">
        <f>IF($C$4="Neattiecināmās izmaksas",IF('10a+c+n'!$Q427="N",'10a+c+n'!K427,0))</f>
        <v>0</v>
      </c>
      <c r="L427" s="83">
        <f>IF($C$4="Neattiecināmās izmaksas",IF('10a+c+n'!$Q427="N",'10a+c+n'!L427,0))</f>
        <v>0</v>
      </c>
      <c r="M427" s="121">
        <f>IF($C$4="Neattiecināmās izmaksas",IF('10a+c+n'!$Q427="N",'10a+c+n'!M427,0))</f>
        <v>0</v>
      </c>
      <c r="N427" s="121">
        <f>IF($C$4="Neattiecināmās izmaksas",IF('10a+c+n'!$Q427="N",'10a+c+n'!N427,0))</f>
        <v>0</v>
      </c>
      <c r="O427" s="121">
        <f>IF($C$4="Neattiecināmās izmaksas",IF('10a+c+n'!$Q427="N",'10a+c+n'!O427,0))</f>
        <v>0</v>
      </c>
      <c r="P427" s="122">
        <f>IF($C$4="Neattiecināmās izmaksas",IF('10a+c+n'!$Q427="N",'10a+c+n'!P427,0))</f>
        <v>0</v>
      </c>
    </row>
    <row r="428" spans="1:16" x14ac:dyDescent="0.2">
      <c r="A428" s="49">
        <f>IF(P428=0,0,IF(COUNTBLANK(P428)=1,0,COUNTA($P$14:P428)))</f>
        <v>0</v>
      </c>
      <c r="B428" s="21">
        <f>IF($C$4="Neattiecināmās izmaksas",IF('10a+c+n'!$Q428="N",'10a+c+n'!B428,0))</f>
        <v>0</v>
      </c>
      <c r="C428" s="21">
        <f>IF($C$4="Neattiecināmās izmaksas",IF('10a+c+n'!$Q428="N",'10a+c+n'!C428,0))</f>
        <v>0</v>
      </c>
      <c r="D428" s="21">
        <f>IF($C$4="Neattiecināmās izmaksas",IF('10a+c+n'!$Q428="N",'10a+c+n'!D428,0))</f>
        <v>0</v>
      </c>
      <c r="E428" s="42"/>
      <c r="F428" s="64"/>
      <c r="G428" s="121"/>
      <c r="H428" s="121">
        <f>IF($C$4="Neattiecināmās izmaksas",IF('10a+c+n'!$Q428="N",'10a+c+n'!H428,0))</f>
        <v>0</v>
      </c>
      <c r="I428" s="121"/>
      <c r="J428" s="121"/>
      <c r="K428" s="122">
        <f>IF($C$4="Neattiecināmās izmaksas",IF('10a+c+n'!$Q428="N",'10a+c+n'!K428,0))</f>
        <v>0</v>
      </c>
      <c r="L428" s="83">
        <f>IF($C$4="Neattiecināmās izmaksas",IF('10a+c+n'!$Q428="N",'10a+c+n'!L428,0))</f>
        <v>0</v>
      </c>
      <c r="M428" s="121">
        <f>IF($C$4="Neattiecināmās izmaksas",IF('10a+c+n'!$Q428="N",'10a+c+n'!M428,0))</f>
        <v>0</v>
      </c>
      <c r="N428" s="121">
        <f>IF($C$4="Neattiecināmās izmaksas",IF('10a+c+n'!$Q428="N",'10a+c+n'!N428,0))</f>
        <v>0</v>
      </c>
      <c r="O428" s="121">
        <f>IF($C$4="Neattiecināmās izmaksas",IF('10a+c+n'!$Q428="N",'10a+c+n'!O428,0))</f>
        <v>0</v>
      </c>
      <c r="P428" s="122">
        <f>IF($C$4="Neattiecināmās izmaksas",IF('10a+c+n'!$Q428="N",'10a+c+n'!P428,0))</f>
        <v>0</v>
      </c>
    </row>
    <row r="429" spans="1:16" x14ac:dyDescent="0.2">
      <c r="A429" s="49">
        <f>IF(P429=0,0,IF(COUNTBLANK(P429)=1,0,COUNTA($P$14:P429)))</f>
        <v>0</v>
      </c>
      <c r="B429" s="21">
        <f>IF($C$4="Neattiecināmās izmaksas",IF('10a+c+n'!$Q429="N",'10a+c+n'!B429,0))</f>
        <v>0</v>
      </c>
      <c r="C429" s="21">
        <f>IF($C$4="Neattiecināmās izmaksas",IF('10a+c+n'!$Q429="N",'10a+c+n'!C429,0))</f>
        <v>0</v>
      </c>
      <c r="D429" s="21">
        <f>IF($C$4="Neattiecināmās izmaksas",IF('10a+c+n'!$Q429="N",'10a+c+n'!D429,0))</f>
        <v>0</v>
      </c>
      <c r="E429" s="42"/>
      <c r="F429" s="64"/>
      <c r="G429" s="121"/>
      <c r="H429" s="121">
        <f>IF($C$4="Neattiecināmās izmaksas",IF('10a+c+n'!$Q429="N",'10a+c+n'!H429,0))</f>
        <v>0</v>
      </c>
      <c r="I429" s="121"/>
      <c r="J429" s="121"/>
      <c r="K429" s="122">
        <f>IF($C$4="Neattiecināmās izmaksas",IF('10a+c+n'!$Q429="N",'10a+c+n'!K429,0))</f>
        <v>0</v>
      </c>
      <c r="L429" s="83">
        <f>IF($C$4="Neattiecināmās izmaksas",IF('10a+c+n'!$Q429="N",'10a+c+n'!L429,0))</f>
        <v>0</v>
      </c>
      <c r="M429" s="121">
        <f>IF($C$4="Neattiecināmās izmaksas",IF('10a+c+n'!$Q429="N",'10a+c+n'!M429,0))</f>
        <v>0</v>
      </c>
      <c r="N429" s="121">
        <f>IF($C$4="Neattiecināmās izmaksas",IF('10a+c+n'!$Q429="N",'10a+c+n'!N429,0))</f>
        <v>0</v>
      </c>
      <c r="O429" s="121">
        <f>IF($C$4="Neattiecināmās izmaksas",IF('10a+c+n'!$Q429="N",'10a+c+n'!O429,0))</f>
        <v>0</v>
      </c>
      <c r="P429" s="122">
        <f>IF($C$4="Neattiecināmās izmaksas",IF('10a+c+n'!$Q429="N",'10a+c+n'!P429,0))</f>
        <v>0</v>
      </c>
    </row>
    <row r="430" spans="1:16" x14ac:dyDescent="0.2">
      <c r="A430" s="49">
        <f>IF(P430=0,0,IF(COUNTBLANK(P430)=1,0,COUNTA($P$14:P430)))</f>
        <v>0</v>
      </c>
      <c r="B430" s="21">
        <f>IF($C$4="Neattiecināmās izmaksas",IF('10a+c+n'!$Q430="N",'10a+c+n'!B430,0))</f>
        <v>0</v>
      </c>
      <c r="C430" s="21">
        <f>IF($C$4="Neattiecināmās izmaksas",IF('10a+c+n'!$Q430="N",'10a+c+n'!C430,0))</f>
        <v>0</v>
      </c>
      <c r="D430" s="21">
        <f>IF($C$4="Neattiecināmās izmaksas",IF('10a+c+n'!$Q430="N",'10a+c+n'!D430,0))</f>
        <v>0</v>
      </c>
      <c r="E430" s="42"/>
      <c r="F430" s="64"/>
      <c r="G430" s="121"/>
      <c r="H430" s="121">
        <f>IF($C$4="Neattiecināmās izmaksas",IF('10a+c+n'!$Q430="N",'10a+c+n'!H430,0))</f>
        <v>0</v>
      </c>
      <c r="I430" s="121"/>
      <c r="J430" s="121"/>
      <c r="K430" s="122">
        <f>IF($C$4="Neattiecināmās izmaksas",IF('10a+c+n'!$Q430="N",'10a+c+n'!K430,0))</f>
        <v>0</v>
      </c>
      <c r="L430" s="83">
        <f>IF($C$4="Neattiecināmās izmaksas",IF('10a+c+n'!$Q430="N",'10a+c+n'!L430,0))</f>
        <v>0</v>
      </c>
      <c r="M430" s="121">
        <f>IF($C$4="Neattiecināmās izmaksas",IF('10a+c+n'!$Q430="N",'10a+c+n'!M430,0))</f>
        <v>0</v>
      </c>
      <c r="N430" s="121">
        <f>IF($C$4="Neattiecināmās izmaksas",IF('10a+c+n'!$Q430="N",'10a+c+n'!N430,0))</f>
        <v>0</v>
      </c>
      <c r="O430" s="121">
        <f>IF($C$4="Neattiecināmās izmaksas",IF('10a+c+n'!$Q430="N",'10a+c+n'!O430,0))</f>
        <v>0</v>
      </c>
      <c r="P430" s="122">
        <f>IF($C$4="Neattiecināmās izmaksas",IF('10a+c+n'!$Q430="N",'10a+c+n'!P430,0))</f>
        <v>0</v>
      </c>
    </row>
    <row r="431" spans="1:16" x14ac:dyDescent="0.2">
      <c r="A431" s="49">
        <f>IF(P431=0,0,IF(COUNTBLANK(P431)=1,0,COUNTA($P$14:P431)))</f>
        <v>0</v>
      </c>
      <c r="B431" s="21">
        <f>IF($C$4="Neattiecināmās izmaksas",IF('10a+c+n'!$Q431="N",'10a+c+n'!B431,0))</f>
        <v>0</v>
      </c>
      <c r="C431" s="21">
        <f>IF($C$4="Neattiecināmās izmaksas",IF('10a+c+n'!$Q431="N",'10a+c+n'!C431,0))</f>
        <v>0</v>
      </c>
      <c r="D431" s="21">
        <f>IF($C$4="Neattiecināmās izmaksas",IF('10a+c+n'!$Q431="N",'10a+c+n'!D431,0))</f>
        <v>0</v>
      </c>
      <c r="E431" s="42"/>
      <c r="F431" s="64"/>
      <c r="G431" s="121"/>
      <c r="H431" s="121">
        <f>IF($C$4="Neattiecināmās izmaksas",IF('10a+c+n'!$Q431="N",'10a+c+n'!H431,0))</f>
        <v>0</v>
      </c>
      <c r="I431" s="121"/>
      <c r="J431" s="121"/>
      <c r="K431" s="122">
        <f>IF($C$4="Neattiecināmās izmaksas",IF('10a+c+n'!$Q431="N",'10a+c+n'!K431,0))</f>
        <v>0</v>
      </c>
      <c r="L431" s="83">
        <f>IF($C$4="Neattiecināmās izmaksas",IF('10a+c+n'!$Q431="N",'10a+c+n'!L431,0))</f>
        <v>0</v>
      </c>
      <c r="M431" s="121">
        <f>IF($C$4="Neattiecināmās izmaksas",IF('10a+c+n'!$Q431="N",'10a+c+n'!M431,0))</f>
        <v>0</v>
      </c>
      <c r="N431" s="121">
        <f>IF($C$4="Neattiecināmās izmaksas",IF('10a+c+n'!$Q431="N",'10a+c+n'!N431,0))</f>
        <v>0</v>
      </c>
      <c r="O431" s="121">
        <f>IF($C$4="Neattiecināmās izmaksas",IF('10a+c+n'!$Q431="N",'10a+c+n'!O431,0))</f>
        <v>0</v>
      </c>
      <c r="P431" s="122">
        <f>IF($C$4="Neattiecināmās izmaksas",IF('10a+c+n'!$Q431="N",'10a+c+n'!P431,0))</f>
        <v>0</v>
      </c>
    </row>
    <row r="432" spans="1:16" x14ac:dyDescent="0.2">
      <c r="A432" s="49">
        <f>IF(P432=0,0,IF(COUNTBLANK(P432)=1,0,COUNTA($P$14:P432)))</f>
        <v>0</v>
      </c>
      <c r="B432" s="21">
        <f>IF($C$4="Neattiecināmās izmaksas",IF('10a+c+n'!$Q432="N",'10a+c+n'!B432,0))</f>
        <v>0</v>
      </c>
      <c r="C432" s="21">
        <f>IF($C$4="Neattiecināmās izmaksas",IF('10a+c+n'!$Q432="N",'10a+c+n'!C432,0))</f>
        <v>0</v>
      </c>
      <c r="D432" s="21">
        <f>IF($C$4="Neattiecināmās izmaksas",IF('10a+c+n'!$Q432="N",'10a+c+n'!D432,0))</f>
        <v>0</v>
      </c>
      <c r="E432" s="42"/>
      <c r="F432" s="64"/>
      <c r="G432" s="121"/>
      <c r="H432" s="121">
        <f>IF($C$4="Neattiecināmās izmaksas",IF('10a+c+n'!$Q432="N",'10a+c+n'!H432,0))</f>
        <v>0</v>
      </c>
      <c r="I432" s="121"/>
      <c r="J432" s="121"/>
      <c r="K432" s="122">
        <f>IF($C$4="Neattiecināmās izmaksas",IF('10a+c+n'!$Q432="N",'10a+c+n'!K432,0))</f>
        <v>0</v>
      </c>
      <c r="L432" s="83">
        <f>IF($C$4="Neattiecināmās izmaksas",IF('10a+c+n'!$Q432="N",'10a+c+n'!L432,0))</f>
        <v>0</v>
      </c>
      <c r="M432" s="121">
        <f>IF($C$4="Neattiecināmās izmaksas",IF('10a+c+n'!$Q432="N",'10a+c+n'!M432,0))</f>
        <v>0</v>
      </c>
      <c r="N432" s="121">
        <f>IF($C$4="Neattiecināmās izmaksas",IF('10a+c+n'!$Q432="N",'10a+c+n'!N432,0))</f>
        <v>0</v>
      </c>
      <c r="O432" s="121">
        <f>IF($C$4="Neattiecināmās izmaksas",IF('10a+c+n'!$Q432="N",'10a+c+n'!O432,0))</f>
        <v>0</v>
      </c>
      <c r="P432" s="122">
        <f>IF($C$4="Neattiecināmās izmaksas",IF('10a+c+n'!$Q432="N",'10a+c+n'!P432,0))</f>
        <v>0</v>
      </c>
    </row>
    <row r="433" spans="1:16" x14ac:dyDescent="0.2">
      <c r="A433" s="49">
        <f>IF(P433=0,0,IF(COUNTBLANK(P433)=1,0,COUNTA($P$14:P433)))</f>
        <v>0</v>
      </c>
      <c r="B433" s="21">
        <f>IF($C$4="Neattiecināmās izmaksas",IF('10a+c+n'!$Q433="N",'10a+c+n'!B433,0))</f>
        <v>0</v>
      </c>
      <c r="C433" s="21">
        <f>IF($C$4="Neattiecināmās izmaksas",IF('10a+c+n'!$Q433="N",'10a+c+n'!C433,0))</f>
        <v>0</v>
      </c>
      <c r="D433" s="21">
        <f>IF($C$4="Neattiecināmās izmaksas",IF('10a+c+n'!$Q433="N",'10a+c+n'!D433,0))</f>
        <v>0</v>
      </c>
      <c r="E433" s="42"/>
      <c r="F433" s="64"/>
      <c r="G433" s="121"/>
      <c r="H433" s="121">
        <f>IF($C$4="Neattiecināmās izmaksas",IF('10a+c+n'!$Q433="N",'10a+c+n'!H433,0))</f>
        <v>0</v>
      </c>
      <c r="I433" s="121"/>
      <c r="J433" s="121"/>
      <c r="K433" s="122">
        <f>IF($C$4="Neattiecināmās izmaksas",IF('10a+c+n'!$Q433="N",'10a+c+n'!K433,0))</f>
        <v>0</v>
      </c>
      <c r="L433" s="83">
        <f>IF($C$4="Neattiecināmās izmaksas",IF('10a+c+n'!$Q433="N",'10a+c+n'!L433,0))</f>
        <v>0</v>
      </c>
      <c r="M433" s="121">
        <f>IF($C$4="Neattiecināmās izmaksas",IF('10a+c+n'!$Q433="N",'10a+c+n'!M433,0))</f>
        <v>0</v>
      </c>
      <c r="N433" s="121">
        <f>IF($C$4="Neattiecināmās izmaksas",IF('10a+c+n'!$Q433="N",'10a+c+n'!N433,0))</f>
        <v>0</v>
      </c>
      <c r="O433" s="121">
        <f>IF($C$4="Neattiecināmās izmaksas",IF('10a+c+n'!$Q433="N",'10a+c+n'!O433,0))</f>
        <v>0</v>
      </c>
      <c r="P433" s="122">
        <f>IF($C$4="Neattiecināmās izmaksas",IF('10a+c+n'!$Q433="N",'10a+c+n'!P433,0))</f>
        <v>0</v>
      </c>
    </row>
    <row r="434" spans="1:16" x14ac:dyDescent="0.2">
      <c r="A434" s="49">
        <f>IF(P434=0,0,IF(COUNTBLANK(P434)=1,0,COUNTA($P$14:P434)))</f>
        <v>0</v>
      </c>
      <c r="B434" s="21">
        <f>IF($C$4="Neattiecināmās izmaksas",IF('10a+c+n'!$Q434="N",'10a+c+n'!B434,0))</f>
        <v>0</v>
      </c>
      <c r="C434" s="21">
        <f>IF($C$4="Neattiecināmās izmaksas",IF('10a+c+n'!$Q434="N",'10a+c+n'!C434,0))</f>
        <v>0</v>
      </c>
      <c r="D434" s="21">
        <f>IF($C$4="Neattiecināmās izmaksas",IF('10a+c+n'!$Q434="N",'10a+c+n'!D434,0))</f>
        <v>0</v>
      </c>
      <c r="E434" s="42"/>
      <c r="F434" s="64"/>
      <c r="G434" s="121"/>
      <c r="H434" s="121">
        <f>IF($C$4="Neattiecināmās izmaksas",IF('10a+c+n'!$Q434="N",'10a+c+n'!H434,0))</f>
        <v>0</v>
      </c>
      <c r="I434" s="121"/>
      <c r="J434" s="121"/>
      <c r="K434" s="122">
        <f>IF($C$4="Neattiecināmās izmaksas",IF('10a+c+n'!$Q434="N",'10a+c+n'!K434,0))</f>
        <v>0</v>
      </c>
      <c r="L434" s="83">
        <f>IF($C$4="Neattiecināmās izmaksas",IF('10a+c+n'!$Q434="N",'10a+c+n'!L434,0))</f>
        <v>0</v>
      </c>
      <c r="M434" s="121">
        <f>IF($C$4="Neattiecināmās izmaksas",IF('10a+c+n'!$Q434="N",'10a+c+n'!M434,0))</f>
        <v>0</v>
      </c>
      <c r="N434" s="121">
        <f>IF($C$4="Neattiecināmās izmaksas",IF('10a+c+n'!$Q434="N",'10a+c+n'!N434,0))</f>
        <v>0</v>
      </c>
      <c r="O434" s="121">
        <f>IF($C$4="Neattiecināmās izmaksas",IF('10a+c+n'!$Q434="N",'10a+c+n'!O434,0))</f>
        <v>0</v>
      </c>
      <c r="P434" s="122">
        <f>IF($C$4="Neattiecināmās izmaksas",IF('10a+c+n'!$Q434="N",'10a+c+n'!P434,0))</f>
        <v>0</v>
      </c>
    </row>
    <row r="435" spans="1:16" x14ac:dyDescent="0.2">
      <c r="A435" s="49">
        <f>IF(P435=0,0,IF(COUNTBLANK(P435)=1,0,COUNTA($P$14:P435)))</f>
        <v>0</v>
      </c>
      <c r="B435" s="21">
        <f>IF($C$4="Neattiecināmās izmaksas",IF('10a+c+n'!$Q435="N",'10a+c+n'!B435,0))</f>
        <v>0</v>
      </c>
      <c r="C435" s="21">
        <f>IF($C$4="Neattiecināmās izmaksas",IF('10a+c+n'!$Q435="N",'10a+c+n'!C435,0))</f>
        <v>0</v>
      </c>
      <c r="D435" s="21">
        <f>IF($C$4="Neattiecināmās izmaksas",IF('10a+c+n'!$Q435="N",'10a+c+n'!D435,0))</f>
        <v>0</v>
      </c>
      <c r="E435" s="42"/>
      <c r="F435" s="64"/>
      <c r="G435" s="121"/>
      <c r="H435" s="121">
        <f>IF($C$4="Neattiecināmās izmaksas",IF('10a+c+n'!$Q435="N",'10a+c+n'!H435,0))</f>
        <v>0</v>
      </c>
      <c r="I435" s="121"/>
      <c r="J435" s="121"/>
      <c r="K435" s="122">
        <f>IF($C$4="Neattiecināmās izmaksas",IF('10a+c+n'!$Q435="N",'10a+c+n'!K435,0))</f>
        <v>0</v>
      </c>
      <c r="L435" s="83">
        <f>IF($C$4="Neattiecināmās izmaksas",IF('10a+c+n'!$Q435="N",'10a+c+n'!L435,0))</f>
        <v>0</v>
      </c>
      <c r="M435" s="121">
        <f>IF($C$4="Neattiecināmās izmaksas",IF('10a+c+n'!$Q435="N",'10a+c+n'!M435,0))</f>
        <v>0</v>
      </c>
      <c r="N435" s="121">
        <f>IF($C$4="Neattiecināmās izmaksas",IF('10a+c+n'!$Q435="N",'10a+c+n'!N435,0))</f>
        <v>0</v>
      </c>
      <c r="O435" s="121">
        <f>IF($C$4="Neattiecināmās izmaksas",IF('10a+c+n'!$Q435="N",'10a+c+n'!O435,0))</f>
        <v>0</v>
      </c>
      <c r="P435" s="122">
        <f>IF($C$4="Neattiecināmās izmaksas",IF('10a+c+n'!$Q435="N",'10a+c+n'!P435,0))</f>
        <v>0</v>
      </c>
    </row>
    <row r="436" spans="1:16" x14ac:dyDescent="0.2">
      <c r="A436" s="49">
        <f>IF(P436=0,0,IF(COUNTBLANK(P436)=1,0,COUNTA($P$14:P436)))</f>
        <v>0</v>
      </c>
      <c r="B436" s="21">
        <f>IF($C$4="Neattiecināmās izmaksas",IF('10a+c+n'!$Q436="N",'10a+c+n'!B436,0))</f>
        <v>0</v>
      </c>
      <c r="C436" s="21">
        <f>IF($C$4="Neattiecināmās izmaksas",IF('10a+c+n'!$Q436="N",'10a+c+n'!C436,0))</f>
        <v>0</v>
      </c>
      <c r="D436" s="21">
        <f>IF($C$4="Neattiecināmās izmaksas",IF('10a+c+n'!$Q436="N",'10a+c+n'!D436,0))</f>
        <v>0</v>
      </c>
      <c r="E436" s="42"/>
      <c r="F436" s="64"/>
      <c r="G436" s="121"/>
      <c r="H436" s="121">
        <f>IF($C$4="Neattiecināmās izmaksas",IF('10a+c+n'!$Q436="N",'10a+c+n'!H436,0))</f>
        <v>0</v>
      </c>
      <c r="I436" s="121"/>
      <c r="J436" s="121"/>
      <c r="K436" s="122">
        <f>IF($C$4="Neattiecināmās izmaksas",IF('10a+c+n'!$Q436="N",'10a+c+n'!K436,0))</f>
        <v>0</v>
      </c>
      <c r="L436" s="83">
        <f>IF($C$4="Neattiecināmās izmaksas",IF('10a+c+n'!$Q436="N",'10a+c+n'!L436,0))</f>
        <v>0</v>
      </c>
      <c r="M436" s="121">
        <f>IF($C$4="Neattiecināmās izmaksas",IF('10a+c+n'!$Q436="N",'10a+c+n'!M436,0))</f>
        <v>0</v>
      </c>
      <c r="N436" s="121">
        <f>IF($C$4="Neattiecināmās izmaksas",IF('10a+c+n'!$Q436="N",'10a+c+n'!N436,0))</f>
        <v>0</v>
      </c>
      <c r="O436" s="121">
        <f>IF($C$4="Neattiecināmās izmaksas",IF('10a+c+n'!$Q436="N",'10a+c+n'!O436,0))</f>
        <v>0</v>
      </c>
      <c r="P436" s="122">
        <f>IF($C$4="Neattiecināmās izmaksas",IF('10a+c+n'!$Q436="N",'10a+c+n'!P436,0))</f>
        <v>0</v>
      </c>
    </row>
    <row r="437" spans="1:16" x14ac:dyDescent="0.2">
      <c r="A437" s="49">
        <f>IF(P437=0,0,IF(COUNTBLANK(P437)=1,0,COUNTA($P$14:P437)))</f>
        <v>0</v>
      </c>
      <c r="B437" s="21">
        <f>IF($C$4="Neattiecināmās izmaksas",IF('10a+c+n'!$Q437="N",'10a+c+n'!B437,0))</f>
        <v>0</v>
      </c>
      <c r="C437" s="21">
        <f>IF($C$4="Neattiecināmās izmaksas",IF('10a+c+n'!$Q437="N",'10a+c+n'!C437,0))</f>
        <v>0</v>
      </c>
      <c r="D437" s="21">
        <f>IF($C$4="Neattiecināmās izmaksas",IF('10a+c+n'!$Q437="N",'10a+c+n'!D437,0))</f>
        <v>0</v>
      </c>
      <c r="E437" s="42"/>
      <c r="F437" s="64"/>
      <c r="G437" s="121"/>
      <c r="H437" s="121">
        <f>IF($C$4="Neattiecināmās izmaksas",IF('10a+c+n'!$Q437="N",'10a+c+n'!H437,0))</f>
        <v>0</v>
      </c>
      <c r="I437" s="121"/>
      <c r="J437" s="121"/>
      <c r="K437" s="122">
        <f>IF($C$4="Neattiecināmās izmaksas",IF('10a+c+n'!$Q437="N",'10a+c+n'!K437,0))</f>
        <v>0</v>
      </c>
      <c r="L437" s="83">
        <f>IF($C$4="Neattiecināmās izmaksas",IF('10a+c+n'!$Q437="N",'10a+c+n'!L437,0))</f>
        <v>0</v>
      </c>
      <c r="M437" s="121">
        <f>IF($C$4="Neattiecināmās izmaksas",IF('10a+c+n'!$Q437="N",'10a+c+n'!M437,0))</f>
        <v>0</v>
      </c>
      <c r="N437" s="121">
        <f>IF($C$4="Neattiecināmās izmaksas",IF('10a+c+n'!$Q437="N",'10a+c+n'!N437,0))</f>
        <v>0</v>
      </c>
      <c r="O437" s="121">
        <f>IF($C$4="Neattiecināmās izmaksas",IF('10a+c+n'!$Q437="N",'10a+c+n'!O437,0))</f>
        <v>0</v>
      </c>
      <c r="P437" s="122">
        <f>IF($C$4="Neattiecināmās izmaksas",IF('10a+c+n'!$Q437="N",'10a+c+n'!P437,0))</f>
        <v>0</v>
      </c>
    </row>
    <row r="438" spans="1:16" x14ac:dyDescent="0.2">
      <c r="A438" s="49">
        <f>IF(P438=0,0,IF(COUNTBLANK(P438)=1,0,COUNTA($P$14:P438)))</f>
        <v>0</v>
      </c>
      <c r="B438" s="21">
        <f>IF($C$4="Neattiecināmās izmaksas",IF('10a+c+n'!$Q438="N",'10a+c+n'!B438,0))</f>
        <v>0</v>
      </c>
      <c r="C438" s="21">
        <f>IF($C$4="Neattiecināmās izmaksas",IF('10a+c+n'!$Q438="N",'10a+c+n'!C438,0))</f>
        <v>0</v>
      </c>
      <c r="D438" s="21">
        <f>IF($C$4="Neattiecināmās izmaksas",IF('10a+c+n'!$Q438="N",'10a+c+n'!D438,0))</f>
        <v>0</v>
      </c>
      <c r="E438" s="42"/>
      <c r="F438" s="64"/>
      <c r="G438" s="121"/>
      <c r="H438" s="121">
        <f>IF($C$4="Neattiecināmās izmaksas",IF('10a+c+n'!$Q438="N",'10a+c+n'!H438,0))</f>
        <v>0</v>
      </c>
      <c r="I438" s="121"/>
      <c r="J438" s="121"/>
      <c r="K438" s="122">
        <f>IF($C$4="Neattiecināmās izmaksas",IF('10a+c+n'!$Q438="N",'10a+c+n'!K438,0))</f>
        <v>0</v>
      </c>
      <c r="L438" s="83">
        <f>IF($C$4="Neattiecināmās izmaksas",IF('10a+c+n'!$Q438="N",'10a+c+n'!L438,0))</f>
        <v>0</v>
      </c>
      <c r="M438" s="121">
        <f>IF($C$4="Neattiecināmās izmaksas",IF('10a+c+n'!$Q438="N",'10a+c+n'!M438,0))</f>
        <v>0</v>
      </c>
      <c r="N438" s="121">
        <f>IF($C$4="Neattiecināmās izmaksas",IF('10a+c+n'!$Q438="N",'10a+c+n'!N438,0))</f>
        <v>0</v>
      </c>
      <c r="O438" s="121">
        <f>IF($C$4="Neattiecināmās izmaksas",IF('10a+c+n'!$Q438="N",'10a+c+n'!O438,0))</f>
        <v>0</v>
      </c>
      <c r="P438" s="122">
        <f>IF($C$4="Neattiecināmās izmaksas",IF('10a+c+n'!$Q438="N",'10a+c+n'!P438,0))</f>
        <v>0</v>
      </c>
    </row>
    <row r="439" spans="1:16" x14ac:dyDescent="0.2">
      <c r="A439" s="49">
        <f>IF(P439=0,0,IF(COUNTBLANK(P439)=1,0,COUNTA($P$14:P439)))</f>
        <v>0</v>
      </c>
      <c r="B439" s="21">
        <f>IF($C$4="Neattiecināmās izmaksas",IF('10a+c+n'!$Q439="N",'10a+c+n'!B439,0))</f>
        <v>0</v>
      </c>
      <c r="C439" s="21">
        <f>IF($C$4="Neattiecināmās izmaksas",IF('10a+c+n'!$Q439="N",'10a+c+n'!C439,0))</f>
        <v>0</v>
      </c>
      <c r="D439" s="21">
        <f>IF($C$4="Neattiecināmās izmaksas",IF('10a+c+n'!$Q439="N",'10a+c+n'!D439,0))</f>
        <v>0</v>
      </c>
      <c r="E439" s="42"/>
      <c r="F439" s="64"/>
      <c r="G439" s="121"/>
      <c r="H439" s="121">
        <f>IF($C$4="Neattiecināmās izmaksas",IF('10a+c+n'!$Q439="N",'10a+c+n'!H439,0))</f>
        <v>0</v>
      </c>
      <c r="I439" s="121"/>
      <c r="J439" s="121"/>
      <c r="K439" s="122">
        <f>IF($C$4="Neattiecināmās izmaksas",IF('10a+c+n'!$Q439="N",'10a+c+n'!K439,0))</f>
        <v>0</v>
      </c>
      <c r="L439" s="83">
        <f>IF($C$4="Neattiecināmās izmaksas",IF('10a+c+n'!$Q439="N",'10a+c+n'!L439,0))</f>
        <v>0</v>
      </c>
      <c r="M439" s="121">
        <f>IF($C$4="Neattiecināmās izmaksas",IF('10a+c+n'!$Q439="N",'10a+c+n'!M439,0))</f>
        <v>0</v>
      </c>
      <c r="N439" s="121">
        <f>IF($C$4="Neattiecināmās izmaksas",IF('10a+c+n'!$Q439="N",'10a+c+n'!N439,0))</f>
        <v>0</v>
      </c>
      <c r="O439" s="121">
        <f>IF($C$4="Neattiecināmās izmaksas",IF('10a+c+n'!$Q439="N",'10a+c+n'!O439,0))</f>
        <v>0</v>
      </c>
      <c r="P439" s="122">
        <f>IF($C$4="Neattiecināmās izmaksas",IF('10a+c+n'!$Q439="N",'10a+c+n'!P439,0))</f>
        <v>0</v>
      </c>
    </row>
    <row r="440" spans="1:16" x14ac:dyDescent="0.2">
      <c r="A440" s="49">
        <f>IF(P440=0,0,IF(COUNTBLANK(P440)=1,0,COUNTA($P$14:P440)))</f>
        <v>0</v>
      </c>
      <c r="B440" s="21">
        <f>IF($C$4="Neattiecināmās izmaksas",IF('10a+c+n'!$Q440="N",'10a+c+n'!B440,0))</f>
        <v>0</v>
      </c>
      <c r="C440" s="21">
        <f>IF($C$4="Neattiecināmās izmaksas",IF('10a+c+n'!$Q440="N",'10a+c+n'!C440,0))</f>
        <v>0</v>
      </c>
      <c r="D440" s="21">
        <f>IF($C$4="Neattiecināmās izmaksas",IF('10a+c+n'!$Q440="N",'10a+c+n'!D440,0))</f>
        <v>0</v>
      </c>
      <c r="E440" s="42"/>
      <c r="F440" s="64"/>
      <c r="G440" s="121"/>
      <c r="H440" s="121">
        <f>IF($C$4="Neattiecināmās izmaksas",IF('10a+c+n'!$Q440="N",'10a+c+n'!H440,0))</f>
        <v>0</v>
      </c>
      <c r="I440" s="121"/>
      <c r="J440" s="121"/>
      <c r="K440" s="122">
        <f>IF($C$4="Neattiecināmās izmaksas",IF('10a+c+n'!$Q440="N",'10a+c+n'!K440,0))</f>
        <v>0</v>
      </c>
      <c r="L440" s="83">
        <f>IF($C$4="Neattiecināmās izmaksas",IF('10a+c+n'!$Q440="N",'10a+c+n'!L440,0))</f>
        <v>0</v>
      </c>
      <c r="M440" s="121">
        <f>IF($C$4="Neattiecināmās izmaksas",IF('10a+c+n'!$Q440="N",'10a+c+n'!M440,0))</f>
        <v>0</v>
      </c>
      <c r="N440" s="121">
        <f>IF($C$4="Neattiecināmās izmaksas",IF('10a+c+n'!$Q440="N",'10a+c+n'!N440,0))</f>
        <v>0</v>
      </c>
      <c r="O440" s="121">
        <f>IF($C$4="Neattiecināmās izmaksas",IF('10a+c+n'!$Q440="N",'10a+c+n'!O440,0))</f>
        <v>0</v>
      </c>
      <c r="P440" s="122">
        <f>IF($C$4="Neattiecināmās izmaksas",IF('10a+c+n'!$Q440="N",'10a+c+n'!P440,0))</f>
        <v>0</v>
      </c>
    </row>
    <row r="441" spans="1:16" x14ac:dyDescent="0.2">
      <c r="A441" s="49">
        <f>IF(P441=0,0,IF(COUNTBLANK(P441)=1,0,COUNTA($P$14:P441)))</f>
        <v>0</v>
      </c>
      <c r="B441" s="21">
        <f>IF($C$4="Neattiecināmās izmaksas",IF('10a+c+n'!$Q441="N",'10a+c+n'!B441,0))</f>
        <v>0</v>
      </c>
      <c r="C441" s="21">
        <f>IF($C$4="Neattiecināmās izmaksas",IF('10a+c+n'!$Q441="N",'10a+c+n'!C441,0))</f>
        <v>0</v>
      </c>
      <c r="D441" s="21">
        <f>IF($C$4="Neattiecināmās izmaksas",IF('10a+c+n'!$Q441="N",'10a+c+n'!D441,0))</f>
        <v>0</v>
      </c>
      <c r="E441" s="42"/>
      <c r="F441" s="64"/>
      <c r="G441" s="121"/>
      <c r="H441" s="121">
        <f>IF($C$4="Neattiecināmās izmaksas",IF('10a+c+n'!$Q441="N",'10a+c+n'!H441,0))</f>
        <v>0</v>
      </c>
      <c r="I441" s="121"/>
      <c r="J441" s="121"/>
      <c r="K441" s="122">
        <f>IF($C$4="Neattiecināmās izmaksas",IF('10a+c+n'!$Q441="N",'10a+c+n'!K441,0))</f>
        <v>0</v>
      </c>
      <c r="L441" s="83">
        <f>IF($C$4="Neattiecināmās izmaksas",IF('10a+c+n'!$Q441="N",'10a+c+n'!L441,0))</f>
        <v>0</v>
      </c>
      <c r="M441" s="121">
        <f>IF($C$4="Neattiecināmās izmaksas",IF('10a+c+n'!$Q441="N",'10a+c+n'!M441,0))</f>
        <v>0</v>
      </c>
      <c r="N441" s="121">
        <f>IF($C$4="Neattiecināmās izmaksas",IF('10a+c+n'!$Q441="N",'10a+c+n'!N441,0))</f>
        <v>0</v>
      </c>
      <c r="O441" s="121">
        <f>IF($C$4="Neattiecināmās izmaksas",IF('10a+c+n'!$Q441="N",'10a+c+n'!O441,0))</f>
        <v>0</v>
      </c>
      <c r="P441" s="122">
        <f>IF($C$4="Neattiecināmās izmaksas",IF('10a+c+n'!$Q441="N",'10a+c+n'!P441,0))</f>
        <v>0</v>
      </c>
    </row>
    <row r="442" spans="1:16" x14ac:dyDescent="0.2">
      <c r="A442" s="49">
        <f>IF(P442=0,0,IF(COUNTBLANK(P442)=1,0,COUNTA($P$14:P442)))</f>
        <v>0</v>
      </c>
      <c r="B442" s="21">
        <f>IF($C$4="Neattiecināmās izmaksas",IF('10a+c+n'!$Q442="N",'10a+c+n'!B442,0))</f>
        <v>0</v>
      </c>
      <c r="C442" s="21">
        <f>IF($C$4="Neattiecināmās izmaksas",IF('10a+c+n'!$Q442="N",'10a+c+n'!C442,0))</f>
        <v>0</v>
      </c>
      <c r="D442" s="21">
        <f>IF($C$4="Neattiecināmās izmaksas",IF('10a+c+n'!$Q442="N",'10a+c+n'!D442,0))</f>
        <v>0</v>
      </c>
      <c r="E442" s="42"/>
      <c r="F442" s="64"/>
      <c r="G442" s="121"/>
      <c r="H442" s="121">
        <f>IF($C$4="Neattiecināmās izmaksas",IF('10a+c+n'!$Q442="N",'10a+c+n'!H442,0))</f>
        <v>0</v>
      </c>
      <c r="I442" s="121"/>
      <c r="J442" s="121"/>
      <c r="K442" s="122">
        <f>IF($C$4="Neattiecināmās izmaksas",IF('10a+c+n'!$Q442="N",'10a+c+n'!K442,0))</f>
        <v>0</v>
      </c>
      <c r="L442" s="83">
        <f>IF($C$4="Neattiecināmās izmaksas",IF('10a+c+n'!$Q442="N",'10a+c+n'!L442,0))</f>
        <v>0</v>
      </c>
      <c r="M442" s="121">
        <f>IF($C$4="Neattiecināmās izmaksas",IF('10a+c+n'!$Q442="N",'10a+c+n'!M442,0))</f>
        <v>0</v>
      </c>
      <c r="N442" s="121">
        <f>IF($C$4="Neattiecināmās izmaksas",IF('10a+c+n'!$Q442="N",'10a+c+n'!N442,0))</f>
        <v>0</v>
      </c>
      <c r="O442" s="121">
        <f>IF($C$4="Neattiecināmās izmaksas",IF('10a+c+n'!$Q442="N",'10a+c+n'!O442,0))</f>
        <v>0</v>
      </c>
      <c r="P442" s="122">
        <f>IF($C$4="Neattiecināmās izmaksas",IF('10a+c+n'!$Q442="N",'10a+c+n'!P442,0))</f>
        <v>0</v>
      </c>
    </row>
    <row r="443" spans="1:16" x14ac:dyDescent="0.2">
      <c r="A443" s="49">
        <f>IF(P443=0,0,IF(COUNTBLANK(P443)=1,0,COUNTA($P$14:P443)))</f>
        <v>0</v>
      </c>
      <c r="B443" s="21">
        <f>IF($C$4="Neattiecināmās izmaksas",IF('10a+c+n'!$Q443="N",'10a+c+n'!B443,0))</f>
        <v>0</v>
      </c>
      <c r="C443" s="21">
        <f>IF($C$4="Neattiecināmās izmaksas",IF('10a+c+n'!$Q443="N",'10a+c+n'!C443,0))</f>
        <v>0</v>
      </c>
      <c r="D443" s="21">
        <f>IF($C$4="Neattiecināmās izmaksas",IF('10a+c+n'!$Q443="N",'10a+c+n'!D443,0))</f>
        <v>0</v>
      </c>
      <c r="E443" s="42"/>
      <c r="F443" s="64"/>
      <c r="G443" s="121"/>
      <c r="H443" s="121">
        <f>IF($C$4="Neattiecināmās izmaksas",IF('10a+c+n'!$Q443="N",'10a+c+n'!H443,0))</f>
        <v>0</v>
      </c>
      <c r="I443" s="121"/>
      <c r="J443" s="121"/>
      <c r="K443" s="122">
        <f>IF($C$4="Neattiecināmās izmaksas",IF('10a+c+n'!$Q443="N",'10a+c+n'!K443,0))</f>
        <v>0</v>
      </c>
      <c r="L443" s="83">
        <f>IF($C$4="Neattiecināmās izmaksas",IF('10a+c+n'!$Q443="N",'10a+c+n'!L443,0))</f>
        <v>0</v>
      </c>
      <c r="M443" s="121">
        <f>IF($C$4="Neattiecināmās izmaksas",IF('10a+c+n'!$Q443="N",'10a+c+n'!M443,0))</f>
        <v>0</v>
      </c>
      <c r="N443" s="121">
        <f>IF($C$4="Neattiecināmās izmaksas",IF('10a+c+n'!$Q443="N",'10a+c+n'!N443,0))</f>
        <v>0</v>
      </c>
      <c r="O443" s="121">
        <f>IF($C$4="Neattiecināmās izmaksas",IF('10a+c+n'!$Q443="N",'10a+c+n'!O443,0))</f>
        <v>0</v>
      </c>
      <c r="P443" s="122">
        <f>IF($C$4="Neattiecināmās izmaksas",IF('10a+c+n'!$Q443="N",'10a+c+n'!P443,0))</f>
        <v>0</v>
      </c>
    </row>
    <row r="444" spans="1:16" x14ac:dyDescent="0.2">
      <c r="A444" s="49">
        <f>IF(P444=0,0,IF(COUNTBLANK(P444)=1,0,COUNTA($P$14:P444)))</f>
        <v>0</v>
      </c>
      <c r="B444" s="21">
        <f>IF($C$4="Neattiecināmās izmaksas",IF('10a+c+n'!$Q444="N",'10a+c+n'!B444,0))</f>
        <v>0</v>
      </c>
      <c r="C444" s="21">
        <f>IF($C$4="Neattiecināmās izmaksas",IF('10a+c+n'!$Q444="N",'10a+c+n'!C444,0))</f>
        <v>0</v>
      </c>
      <c r="D444" s="21">
        <f>IF($C$4="Neattiecināmās izmaksas",IF('10a+c+n'!$Q444="N",'10a+c+n'!D444,0))</f>
        <v>0</v>
      </c>
      <c r="E444" s="42"/>
      <c r="F444" s="64"/>
      <c r="G444" s="121"/>
      <c r="H444" s="121">
        <f>IF($C$4="Neattiecināmās izmaksas",IF('10a+c+n'!$Q444="N",'10a+c+n'!H444,0))</f>
        <v>0</v>
      </c>
      <c r="I444" s="121"/>
      <c r="J444" s="121"/>
      <c r="K444" s="122">
        <f>IF($C$4="Neattiecināmās izmaksas",IF('10a+c+n'!$Q444="N",'10a+c+n'!K444,0))</f>
        <v>0</v>
      </c>
      <c r="L444" s="83">
        <f>IF($C$4="Neattiecināmās izmaksas",IF('10a+c+n'!$Q444="N",'10a+c+n'!L444,0))</f>
        <v>0</v>
      </c>
      <c r="M444" s="121">
        <f>IF($C$4="Neattiecināmās izmaksas",IF('10a+c+n'!$Q444="N",'10a+c+n'!M444,0))</f>
        <v>0</v>
      </c>
      <c r="N444" s="121">
        <f>IF($C$4="Neattiecināmās izmaksas",IF('10a+c+n'!$Q444="N",'10a+c+n'!N444,0))</f>
        <v>0</v>
      </c>
      <c r="O444" s="121">
        <f>IF($C$4="Neattiecināmās izmaksas",IF('10a+c+n'!$Q444="N",'10a+c+n'!O444,0))</f>
        <v>0</v>
      </c>
      <c r="P444" s="122">
        <f>IF($C$4="Neattiecināmās izmaksas",IF('10a+c+n'!$Q444="N",'10a+c+n'!P444,0))</f>
        <v>0</v>
      </c>
    </row>
    <row r="445" spans="1:16" x14ac:dyDescent="0.2">
      <c r="A445" s="49">
        <f>IF(P445=0,0,IF(COUNTBLANK(P445)=1,0,COUNTA($P$14:P445)))</f>
        <v>0</v>
      </c>
      <c r="B445" s="21">
        <f>IF($C$4="Neattiecināmās izmaksas",IF('10a+c+n'!$Q445="N",'10a+c+n'!B445,0))</f>
        <v>0</v>
      </c>
      <c r="C445" s="21">
        <f>IF($C$4="Neattiecināmās izmaksas",IF('10a+c+n'!$Q445="N",'10a+c+n'!C445,0))</f>
        <v>0</v>
      </c>
      <c r="D445" s="21">
        <f>IF($C$4="Neattiecināmās izmaksas",IF('10a+c+n'!$Q445="N",'10a+c+n'!D445,0))</f>
        <v>0</v>
      </c>
      <c r="E445" s="42"/>
      <c r="F445" s="64"/>
      <c r="G445" s="121"/>
      <c r="H445" s="121">
        <f>IF($C$4="Neattiecināmās izmaksas",IF('10a+c+n'!$Q445="N",'10a+c+n'!H445,0))</f>
        <v>0</v>
      </c>
      <c r="I445" s="121"/>
      <c r="J445" s="121"/>
      <c r="K445" s="122">
        <f>IF($C$4="Neattiecināmās izmaksas",IF('10a+c+n'!$Q445="N",'10a+c+n'!K445,0))</f>
        <v>0</v>
      </c>
      <c r="L445" s="83">
        <f>IF($C$4="Neattiecināmās izmaksas",IF('10a+c+n'!$Q445="N",'10a+c+n'!L445,0))</f>
        <v>0</v>
      </c>
      <c r="M445" s="121">
        <f>IF($C$4="Neattiecināmās izmaksas",IF('10a+c+n'!$Q445="N",'10a+c+n'!M445,0))</f>
        <v>0</v>
      </c>
      <c r="N445" s="121">
        <f>IF($C$4="Neattiecināmās izmaksas",IF('10a+c+n'!$Q445="N",'10a+c+n'!N445,0))</f>
        <v>0</v>
      </c>
      <c r="O445" s="121">
        <f>IF($C$4="Neattiecināmās izmaksas",IF('10a+c+n'!$Q445="N",'10a+c+n'!O445,0))</f>
        <v>0</v>
      </c>
      <c r="P445" s="122">
        <f>IF($C$4="Neattiecināmās izmaksas",IF('10a+c+n'!$Q445="N",'10a+c+n'!P445,0))</f>
        <v>0</v>
      </c>
    </row>
    <row r="446" spans="1:16" x14ac:dyDescent="0.2">
      <c r="A446" s="49">
        <f>IF(P446=0,0,IF(COUNTBLANK(P446)=1,0,COUNTA($P$14:P446)))</f>
        <v>0</v>
      </c>
      <c r="B446" s="21">
        <f>IF($C$4="Neattiecināmās izmaksas",IF('10a+c+n'!$Q446="N",'10a+c+n'!B446,0))</f>
        <v>0</v>
      </c>
      <c r="C446" s="21">
        <f>IF($C$4="Neattiecināmās izmaksas",IF('10a+c+n'!$Q446="N",'10a+c+n'!C446,0))</f>
        <v>0</v>
      </c>
      <c r="D446" s="21">
        <f>IF($C$4="Neattiecināmās izmaksas",IF('10a+c+n'!$Q446="N",'10a+c+n'!D446,0))</f>
        <v>0</v>
      </c>
      <c r="E446" s="42"/>
      <c r="F446" s="64"/>
      <c r="G446" s="121"/>
      <c r="H446" s="121">
        <f>IF($C$4="Neattiecināmās izmaksas",IF('10a+c+n'!$Q446="N",'10a+c+n'!H446,0))</f>
        <v>0</v>
      </c>
      <c r="I446" s="121"/>
      <c r="J446" s="121"/>
      <c r="K446" s="122">
        <f>IF($C$4="Neattiecināmās izmaksas",IF('10a+c+n'!$Q446="N",'10a+c+n'!K446,0))</f>
        <v>0</v>
      </c>
      <c r="L446" s="83">
        <f>IF($C$4="Neattiecināmās izmaksas",IF('10a+c+n'!$Q446="N",'10a+c+n'!L446,0))</f>
        <v>0</v>
      </c>
      <c r="M446" s="121">
        <f>IF($C$4="Neattiecināmās izmaksas",IF('10a+c+n'!$Q446="N",'10a+c+n'!M446,0))</f>
        <v>0</v>
      </c>
      <c r="N446" s="121">
        <f>IF($C$4="Neattiecināmās izmaksas",IF('10a+c+n'!$Q446="N",'10a+c+n'!N446,0))</f>
        <v>0</v>
      </c>
      <c r="O446" s="121">
        <f>IF($C$4="Neattiecināmās izmaksas",IF('10a+c+n'!$Q446="N",'10a+c+n'!O446,0))</f>
        <v>0</v>
      </c>
      <c r="P446" s="122">
        <f>IF($C$4="Neattiecināmās izmaksas",IF('10a+c+n'!$Q446="N",'10a+c+n'!P446,0))</f>
        <v>0</v>
      </c>
    </row>
    <row r="447" spans="1:16" x14ac:dyDescent="0.2">
      <c r="A447" s="49">
        <f>IF(P447=0,0,IF(COUNTBLANK(P447)=1,0,COUNTA($P$14:P447)))</f>
        <v>0</v>
      </c>
      <c r="B447" s="21">
        <f>IF($C$4="Neattiecināmās izmaksas",IF('10a+c+n'!$Q447="N",'10a+c+n'!B447,0))</f>
        <v>0</v>
      </c>
      <c r="C447" s="21">
        <f>IF($C$4="Neattiecināmās izmaksas",IF('10a+c+n'!$Q447="N",'10a+c+n'!C447,0))</f>
        <v>0</v>
      </c>
      <c r="D447" s="21">
        <f>IF($C$4="Neattiecināmās izmaksas",IF('10a+c+n'!$Q447="N",'10a+c+n'!D447,0))</f>
        <v>0</v>
      </c>
      <c r="E447" s="42"/>
      <c r="F447" s="64"/>
      <c r="G447" s="121"/>
      <c r="H447" s="121">
        <f>IF($C$4="Neattiecināmās izmaksas",IF('10a+c+n'!$Q447="N",'10a+c+n'!H447,0))</f>
        <v>0</v>
      </c>
      <c r="I447" s="121"/>
      <c r="J447" s="121"/>
      <c r="K447" s="122">
        <f>IF($C$4="Neattiecināmās izmaksas",IF('10a+c+n'!$Q447="N",'10a+c+n'!K447,0))</f>
        <v>0</v>
      </c>
      <c r="L447" s="83">
        <f>IF($C$4="Neattiecināmās izmaksas",IF('10a+c+n'!$Q447="N",'10a+c+n'!L447,0))</f>
        <v>0</v>
      </c>
      <c r="M447" s="121">
        <f>IF($C$4="Neattiecināmās izmaksas",IF('10a+c+n'!$Q447="N",'10a+c+n'!M447,0))</f>
        <v>0</v>
      </c>
      <c r="N447" s="121">
        <f>IF($C$4="Neattiecināmās izmaksas",IF('10a+c+n'!$Q447="N",'10a+c+n'!N447,0))</f>
        <v>0</v>
      </c>
      <c r="O447" s="121">
        <f>IF($C$4="Neattiecināmās izmaksas",IF('10a+c+n'!$Q447="N",'10a+c+n'!O447,0))</f>
        <v>0</v>
      </c>
      <c r="P447" s="122">
        <f>IF($C$4="Neattiecināmās izmaksas",IF('10a+c+n'!$Q447="N",'10a+c+n'!P447,0))</f>
        <v>0</v>
      </c>
    </row>
    <row r="448" spans="1:16" x14ac:dyDescent="0.2">
      <c r="A448" s="49">
        <f>IF(P448=0,0,IF(COUNTBLANK(P448)=1,0,COUNTA($P$14:P448)))</f>
        <v>0</v>
      </c>
      <c r="B448" s="21">
        <f>IF($C$4="Neattiecināmās izmaksas",IF('10a+c+n'!$Q448="N",'10a+c+n'!B448,0))</f>
        <v>0</v>
      </c>
      <c r="C448" s="21">
        <f>IF($C$4="Neattiecināmās izmaksas",IF('10a+c+n'!$Q448="N",'10a+c+n'!C448,0))</f>
        <v>0</v>
      </c>
      <c r="D448" s="21">
        <f>IF($C$4="Neattiecināmās izmaksas",IF('10a+c+n'!$Q448="N",'10a+c+n'!D448,0))</f>
        <v>0</v>
      </c>
      <c r="E448" s="42"/>
      <c r="F448" s="64"/>
      <c r="G448" s="121"/>
      <c r="H448" s="121">
        <f>IF($C$4="Neattiecināmās izmaksas",IF('10a+c+n'!$Q448="N",'10a+c+n'!H448,0))</f>
        <v>0</v>
      </c>
      <c r="I448" s="121"/>
      <c r="J448" s="121"/>
      <c r="K448" s="122">
        <f>IF($C$4="Neattiecināmās izmaksas",IF('10a+c+n'!$Q448="N",'10a+c+n'!K448,0))</f>
        <v>0</v>
      </c>
      <c r="L448" s="83">
        <f>IF($C$4="Neattiecināmās izmaksas",IF('10a+c+n'!$Q448="N",'10a+c+n'!L448,0))</f>
        <v>0</v>
      </c>
      <c r="M448" s="121">
        <f>IF($C$4="Neattiecināmās izmaksas",IF('10a+c+n'!$Q448="N",'10a+c+n'!M448,0))</f>
        <v>0</v>
      </c>
      <c r="N448" s="121">
        <f>IF($C$4="Neattiecināmās izmaksas",IF('10a+c+n'!$Q448="N",'10a+c+n'!N448,0))</f>
        <v>0</v>
      </c>
      <c r="O448" s="121">
        <f>IF($C$4="Neattiecināmās izmaksas",IF('10a+c+n'!$Q448="N",'10a+c+n'!O448,0))</f>
        <v>0</v>
      </c>
      <c r="P448" s="122">
        <f>IF($C$4="Neattiecināmās izmaksas",IF('10a+c+n'!$Q448="N",'10a+c+n'!P448,0))</f>
        <v>0</v>
      </c>
    </row>
    <row r="449" spans="1:16" x14ac:dyDescent="0.2">
      <c r="A449" s="49">
        <f>IF(P449=0,0,IF(COUNTBLANK(P449)=1,0,COUNTA($P$14:P449)))</f>
        <v>0</v>
      </c>
      <c r="B449" s="21">
        <f>IF($C$4="Neattiecināmās izmaksas",IF('10a+c+n'!$Q449="N",'10a+c+n'!B449,0))</f>
        <v>0</v>
      </c>
      <c r="C449" s="21">
        <f>IF($C$4="Neattiecināmās izmaksas",IF('10a+c+n'!$Q449="N",'10a+c+n'!C449,0))</f>
        <v>0</v>
      </c>
      <c r="D449" s="21">
        <f>IF($C$4="Neattiecināmās izmaksas",IF('10a+c+n'!$Q449="N",'10a+c+n'!D449,0))</f>
        <v>0</v>
      </c>
      <c r="E449" s="42"/>
      <c r="F449" s="64"/>
      <c r="G449" s="121"/>
      <c r="H449" s="121">
        <f>IF($C$4="Neattiecināmās izmaksas",IF('10a+c+n'!$Q449="N",'10a+c+n'!H449,0))</f>
        <v>0</v>
      </c>
      <c r="I449" s="121"/>
      <c r="J449" s="121"/>
      <c r="K449" s="122">
        <f>IF($C$4="Neattiecināmās izmaksas",IF('10a+c+n'!$Q449="N",'10a+c+n'!K449,0))</f>
        <v>0</v>
      </c>
      <c r="L449" s="83">
        <f>IF($C$4="Neattiecināmās izmaksas",IF('10a+c+n'!$Q449="N",'10a+c+n'!L449,0))</f>
        <v>0</v>
      </c>
      <c r="M449" s="121">
        <f>IF($C$4="Neattiecināmās izmaksas",IF('10a+c+n'!$Q449="N",'10a+c+n'!M449,0))</f>
        <v>0</v>
      </c>
      <c r="N449" s="121">
        <f>IF($C$4="Neattiecināmās izmaksas",IF('10a+c+n'!$Q449="N",'10a+c+n'!N449,0))</f>
        <v>0</v>
      </c>
      <c r="O449" s="121">
        <f>IF($C$4="Neattiecināmās izmaksas",IF('10a+c+n'!$Q449="N",'10a+c+n'!O449,0))</f>
        <v>0</v>
      </c>
      <c r="P449" s="122">
        <f>IF($C$4="Neattiecināmās izmaksas",IF('10a+c+n'!$Q449="N",'10a+c+n'!P449,0))</f>
        <v>0</v>
      </c>
    </row>
    <row r="450" spans="1:16" x14ac:dyDescent="0.2">
      <c r="A450" s="49">
        <f>IF(P450=0,0,IF(COUNTBLANK(P450)=1,0,COUNTA($P$14:P450)))</f>
        <v>0</v>
      </c>
      <c r="B450" s="21">
        <f>IF($C$4="Neattiecināmās izmaksas",IF('10a+c+n'!$Q450="N",'10a+c+n'!B450,0))</f>
        <v>0</v>
      </c>
      <c r="C450" s="21">
        <f>IF($C$4="Neattiecināmās izmaksas",IF('10a+c+n'!$Q450="N",'10a+c+n'!C450,0))</f>
        <v>0</v>
      </c>
      <c r="D450" s="21">
        <f>IF($C$4="Neattiecināmās izmaksas",IF('10a+c+n'!$Q450="N",'10a+c+n'!D450,0))</f>
        <v>0</v>
      </c>
      <c r="E450" s="42"/>
      <c r="F450" s="64"/>
      <c r="G450" s="121"/>
      <c r="H450" s="121">
        <f>IF($C$4="Neattiecināmās izmaksas",IF('10a+c+n'!$Q450="N",'10a+c+n'!H450,0))</f>
        <v>0</v>
      </c>
      <c r="I450" s="121"/>
      <c r="J450" s="121"/>
      <c r="K450" s="122">
        <f>IF($C$4="Neattiecināmās izmaksas",IF('10a+c+n'!$Q450="N",'10a+c+n'!K450,0))</f>
        <v>0</v>
      </c>
      <c r="L450" s="83">
        <f>IF($C$4="Neattiecināmās izmaksas",IF('10a+c+n'!$Q450="N",'10a+c+n'!L450,0))</f>
        <v>0</v>
      </c>
      <c r="M450" s="121">
        <f>IF($C$4="Neattiecināmās izmaksas",IF('10a+c+n'!$Q450="N",'10a+c+n'!M450,0))</f>
        <v>0</v>
      </c>
      <c r="N450" s="121">
        <f>IF($C$4="Neattiecināmās izmaksas",IF('10a+c+n'!$Q450="N",'10a+c+n'!N450,0))</f>
        <v>0</v>
      </c>
      <c r="O450" s="121">
        <f>IF($C$4="Neattiecināmās izmaksas",IF('10a+c+n'!$Q450="N",'10a+c+n'!O450,0))</f>
        <v>0</v>
      </c>
      <c r="P450" s="122">
        <f>IF($C$4="Neattiecināmās izmaksas",IF('10a+c+n'!$Q450="N",'10a+c+n'!P450,0))</f>
        <v>0</v>
      </c>
    </row>
    <row r="451" spans="1:16" x14ac:dyDescent="0.2">
      <c r="A451" s="49">
        <f>IF(P451=0,0,IF(COUNTBLANK(P451)=1,0,COUNTA($P$14:P451)))</f>
        <v>0</v>
      </c>
      <c r="B451" s="21">
        <f>IF($C$4="Neattiecināmās izmaksas",IF('10a+c+n'!$Q451="N",'10a+c+n'!B451,0))</f>
        <v>0</v>
      </c>
      <c r="C451" s="21">
        <f>IF($C$4="Neattiecināmās izmaksas",IF('10a+c+n'!$Q451="N",'10a+c+n'!C451,0))</f>
        <v>0</v>
      </c>
      <c r="D451" s="21">
        <f>IF($C$4="Neattiecināmās izmaksas",IF('10a+c+n'!$Q451="N",'10a+c+n'!D451,0))</f>
        <v>0</v>
      </c>
      <c r="E451" s="42"/>
      <c r="F451" s="64"/>
      <c r="G451" s="121"/>
      <c r="H451" s="121">
        <f>IF($C$4="Neattiecināmās izmaksas",IF('10a+c+n'!$Q451="N",'10a+c+n'!H451,0))</f>
        <v>0</v>
      </c>
      <c r="I451" s="121"/>
      <c r="J451" s="121"/>
      <c r="K451" s="122">
        <f>IF($C$4="Neattiecināmās izmaksas",IF('10a+c+n'!$Q451="N",'10a+c+n'!K451,0))</f>
        <v>0</v>
      </c>
      <c r="L451" s="83">
        <f>IF($C$4="Neattiecināmās izmaksas",IF('10a+c+n'!$Q451="N",'10a+c+n'!L451,0))</f>
        <v>0</v>
      </c>
      <c r="M451" s="121">
        <f>IF($C$4="Neattiecināmās izmaksas",IF('10a+c+n'!$Q451="N",'10a+c+n'!M451,0))</f>
        <v>0</v>
      </c>
      <c r="N451" s="121">
        <f>IF($C$4="Neattiecināmās izmaksas",IF('10a+c+n'!$Q451="N",'10a+c+n'!N451,0))</f>
        <v>0</v>
      </c>
      <c r="O451" s="121">
        <f>IF($C$4="Neattiecināmās izmaksas",IF('10a+c+n'!$Q451="N",'10a+c+n'!O451,0))</f>
        <v>0</v>
      </c>
      <c r="P451" s="122">
        <f>IF($C$4="Neattiecināmās izmaksas",IF('10a+c+n'!$Q451="N",'10a+c+n'!P451,0))</f>
        <v>0</v>
      </c>
    </row>
    <row r="452" spans="1:16" x14ac:dyDescent="0.2">
      <c r="A452" s="49">
        <f>IF(P452=0,0,IF(COUNTBLANK(P452)=1,0,COUNTA($P$14:P452)))</f>
        <v>0</v>
      </c>
      <c r="B452" s="21">
        <f>IF($C$4="Neattiecināmās izmaksas",IF('10a+c+n'!$Q452="N",'10a+c+n'!B452,0))</f>
        <v>0</v>
      </c>
      <c r="C452" s="21">
        <f>IF($C$4="Neattiecināmās izmaksas",IF('10a+c+n'!$Q452="N",'10a+c+n'!C452,0))</f>
        <v>0</v>
      </c>
      <c r="D452" s="21">
        <f>IF($C$4="Neattiecināmās izmaksas",IF('10a+c+n'!$Q452="N",'10a+c+n'!D452,0))</f>
        <v>0</v>
      </c>
      <c r="E452" s="42"/>
      <c r="F452" s="64"/>
      <c r="G452" s="121"/>
      <c r="H452" s="121">
        <f>IF($C$4="Neattiecināmās izmaksas",IF('10a+c+n'!$Q452="N",'10a+c+n'!H452,0))</f>
        <v>0</v>
      </c>
      <c r="I452" s="121"/>
      <c r="J452" s="121"/>
      <c r="K452" s="122">
        <f>IF($C$4="Neattiecināmās izmaksas",IF('10a+c+n'!$Q452="N",'10a+c+n'!K452,0))</f>
        <v>0</v>
      </c>
      <c r="L452" s="83">
        <f>IF($C$4="Neattiecināmās izmaksas",IF('10a+c+n'!$Q452="N",'10a+c+n'!L452,0))</f>
        <v>0</v>
      </c>
      <c r="M452" s="121">
        <f>IF($C$4="Neattiecināmās izmaksas",IF('10a+c+n'!$Q452="N",'10a+c+n'!M452,0))</f>
        <v>0</v>
      </c>
      <c r="N452" s="121">
        <f>IF($C$4="Neattiecināmās izmaksas",IF('10a+c+n'!$Q452="N",'10a+c+n'!N452,0))</f>
        <v>0</v>
      </c>
      <c r="O452" s="121">
        <f>IF($C$4="Neattiecināmās izmaksas",IF('10a+c+n'!$Q452="N",'10a+c+n'!O452,0))</f>
        <v>0</v>
      </c>
      <c r="P452" s="122">
        <f>IF($C$4="Neattiecināmās izmaksas",IF('10a+c+n'!$Q452="N",'10a+c+n'!P452,0))</f>
        <v>0</v>
      </c>
    </row>
    <row r="453" spans="1:16" x14ac:dyDescent="0.2">
      <c r="A453" s="49">
        <f>IF(P453=0,0,IF(COUNTBLANK(P453)=1,0,COUNTA($P$14:P453)))</f>
        <v>0</v>
      </c>
      <c r="B453" s="21">
        <f>IF($C$4="Neattiecināmās izmaksas",IF('10a+c+n'!$Q453="N",'10a+c+n'!B453,0))</f>
        <v>0</v>
      </c>
      <c r="C453" s="21">
        <f>IF($C$4="Neattiecināmās izmaksas",IF('10a+c+n'!$Q453="N",'10a+c+n'!C453,0))</f>
        <v>0</v>
      </c>
      <c r="D453" s="21">
        <f>IF($C$4="Neattiecināmās izmaksas",IF('10a+c+n'!$Q453="N",'10a+c+n'!D453,0))</f>
        <v>0</v>
      </c>
      <c r="E453" s="42"/>
      <c r="F453" s="64"/>
      <c r="G453" s="121"/>
      <c r="H453" s="121">
        <f>IF($C$4="Neattiecināmās izmaksas",IF('10a+c+n'!$Q453="N",'10a+c+n'!H453,0))</f>
        <v>0</v>
      </c>
      <c r="I453" s="121"/>
      <c r="J453" s="121"/>
      <c r="K453" s="122">
        <f>IF($C$4="Neattiecināmās izmaksas",IF('10a+c+n'!$Q453="N",'10a+c+n'!K453,0))</f>
        <v>0</v>
      </c>
      <c r="L453" s="83">
        <f>IF($C$4="Neattiecināmās izmaksas",IF('10a+c+n'!$Q453="N",'10a+c+n'!L453,0))</f>
        <v>0</v>
      </c>
      <c r="M453" s="121">
        <f>IF($C$4="Neattiecināmās izmaksas",IF('10a+c+n'!$Q453="N",'10a+c+n'!M453,0))</f>
        <v>0</v>
      </c>
      <c r="N453" s="121">
        <f>IF($C$4="Neattiecināmās izmaksas",IF('10a+c+n'!$Q453="N",'10a+c+n'!N453,0))</f>
        <v>0</v>
      </c>
      <c r="O453" s="121">
        <f>IF($C$4="Neattiecināmās izmaksas",IF('10a+c+n'!$Q453="N",'10a+c+n'!O453,0))</f>
        <v>0</v>
      </c>
      <c r="P453" s="122">
        <f>IF($C$4="Neattiecināmās izmaksas",IF('10a+c+n'!$Q453="N",'10a+c+n'!P453,0))</f>
        <v>0</v>
      </c>
    </row>
    <row r="454" spans="1:16" x14ac:dyDescent="0.2">
      <c r="A454" s="49">
        <f>IF(P454=0,0,IF(COUNTBLANK(P454)=1,0,COUNTA($P$14:P454)))</f>
        <v>0</v>
      </c>
      <c r="B454" s="21">
        <f>IF($C$4="Neattiecināmās izmaksas",IF('10a+c+n'!$Q454="N",'10a+c+n'!B454,0))</f>
        <v>0</v>
      </c>
      <c r="C454" s="21">
        <f>IF($C$4="Neattiecināmās izmaksas",IF('10a+c+n'!$Q454="N",'10a+c+n'!C454,0))</f>
        <v>0</v>
      </c>
      <c r="D454" s="21">
        <f>IF($C$4="Neattiecināmās izmaksas",IF('10a+c+n'!$Q454="N",'10a+c+n'!D454,0))</f>
        <v>0</v>
      </c>
      <c r="E454" s="42"/>
      <c r="F454" s="64"/>
      <c r="G454" s="121"/>
      <c r="H454" s="121">
        <f>IF($C$4="Neattiecināmās izmaksas",IF('10a+c+n'!$Q454="N",'10a+c+n'!H454,0))</f>
        <v>0</v>
      </c>
      <c r="I454" s="121"/>
      <c r="J454" s="121"/>
      <c r="K454" s="122">
        <f>IF($C$4="Neattiecināmās izmaksas",IF('10a+c+n'!$Q454="N",'10a+c+n'!K454,0))</f>
        <v>0</v>
      </c>
      <c r="L454" s="83">
        <f>IF($C$4="Neattiecināmās izmaksas",IF('10a+c+n'!$Q454="N",'10a+c+n'!L454,0))</f>
        <v>0</v>
      </c>
      <c r="M454" s="121">
        <f>IF($C$4="Neattiecināmās izmaksas",IF('10a+c+n'!$Q454="N",'10a+c+n'!M454,0))</f>
        <v>0</v>
      </c>
      <c r="N454" s="121">
        <f>IF($C$4="Neattiecināmās izmaksas",IF('10a+c+n'!$Q454="N",'10a+c+n'!N454,0))</f>
        <v>0</v>
      </c>
      <c r="O454" s="121">
        <f>IF($C$4="Neattiecināmās izmaksas",IF('10a+c+n'!$Q454="N",'10a+c+n'!O454,0))</f>
        <v>0</v>
      </c>
      <c r="P454" s="122">
        <f>IF($C$4="Neattiecināmās izmaksas",IF('10a+c+n'!$Q454="N",'10a+c+n'!P454,0))</f>
        <v>0</v>
      </c>
    </row>
    <row r="455" spans="1:16" x14ac:dyDescent="0.2">
      <c r="A455" s="49">
        <f>IF(P455=0,0,IF(COUNTBLANK(P455)=1,0,COUNTA($P$14:P455)))</f>
        <v>0</v>
      </c>
      <c r="B455" s="21">
        <f>IF($C$4="Neattiecināmās izmaksas",IF('10a+c+n'!$Q455="N",'10a+c+n'!B455,0))</f>
        <v>0</v>
      </c>
      <c r="C455" s="21">
        <f>IF($C$4="Neattiecināmās izmaksas",IF('10a+c+n'!$Q455="N",'10a+c+n'!C455,0))</f>
        <v>0</v>
      </c>
      <c r="D455" s="21">
        <f>IF($C$4="Neattiecināmās izmaksas",IF('10a+c+n'!$Q455="N",'10a+c+n'!D455,0))</f>
        <v>0</v>
      </c>
      <c r="E455" s="42"/>
      <c r="F455" s="64"/>
      <c r="G455" s="121"/>
      <c r="H455" s="121">
        <f>IF($C$4="Neattiecināmās izmaksas",IF('10a+c+n'!$Q455="N",'10a+c+n'!H455,0))</f>
        <v>0</v>
      </c>
      <c r="I455" s="121"/>
      <c r="J455" s="121"/>
      <c r="K455" s="122">
        <f>IF($C$4="Neattiecināmās izmaksas",IF('10a+c+n'!$Q455="N",'10a+c+n'!K455,0))</f>
        <v>0</v>
      </c>
      <c r="L455" s="83">
        <f>IF($C$4="Neattiecināmās izmaksas",IF('10a+c+n'!$Q455="N",'10a+c+n'!L455,0))</f>
        <v>0</v>
      </c>
      <c r="M455" s="121">
        <f>IF($C$4="Neattiecināmās izmaksas",IF('10a+c+n'!$Q455="N",'10a+c+n'!M455,0))</f>
        <v>0</v>
      </c>
      <c r="N455" s="121">
        <f>IF($C$4="Neattiecināmās izmaksas",IF('10a+c+n'!$Q455="N",'10a+c+n'!N455,0))</f>
        <v>0</v>
      </c>
      <c r="O455" s="121">
        <f>IF($C$4="Neattiecināmās izmaksas",IF('10a+c+n'!$Q455="N",'10a+c+n'!O455,0))</f>
        <v>0</v>
      </c>
      <c r="P455" s="122">
        <f>IF($C$4="Neattiecināmās izmaksas",IF('10a+c+n'!$Q455="N",'10a+c+n'!P455,0))</f>
        <v>0</v>
      </c>
    </row>
    <row r="456" spans="1:16" x14ac:dyDescent="0.2">
      <c r="A456" s="49">
        <f>IF(P456=0,0,IF(COUNTBLANK(P456)=1,0,COUNTA($P$14:P456)))</f>
        <v>0</v>
      </c>
      <c r="B456" s="21">
        <f>IF($C$4="Neattiecināmās izmaksas",IF('10a+c+n'!$Q456="N",'10a+c+n'!B456,0))</f>
        <v>0</v>
      </c>
      <c r="C456" s="21">
        <f>IF($C$4="Neattiecināmās izmaksas",IF('10a+c+n'!$Q456="N",'10a+c+n'!C456,0))</f>
        <v>0</v>
      </c>
      <c r="D456" s="21">
        <f>IF($C$4="Neattiecināmās izmaksas",IF('10a+c+n'!$Q456="N",'10a+c+n'!D456,0))</f>
        <v>0</v>
      </c>
      <c r="E456" s="42"/>
      <c r="F456" s="64"/>
      <c r="G456" s="121"/>
      <c r="H456" s="121">
        <f>IF($C$4="Neattiecināmās izmaksas",IF('10a+c+n'!$Q456="N",'10a+c+n'!H456,0))</f>
        <v>0</v>
      </c>
      <c r="I456" s="121"/>
      <c r="J456" s="121"/>
      <c r="K456" s="122">
        <f>IF($C$4="Neattiecināmās izmaksas",IF('10a+c+n'!$Q456="N",'10a+c+n'!K456,0))</f>
        <v>0</v>
      </c>
      <c r="L456" s="83">
        <f>IF($C$4="Neattiecināmās izmaksas",IF('10a+c+n'!$Q456="N",'10a+c+n'!L456,0))</f>
        <v>0</v>
      </c>
      <c r="M456" s="121">
        <f>IF($C$4="Neattiecināmās izmaksas",IF('10a+c+n'!$Q456="N",'10a+c+n'!M456,0))</f>
        <v>0</v>
      </c>
      <c r="N456" s="121">
        <f>IF($C$4="Neattiecināmās izmaksas",IF('10a+c+n'!$Q456="N",'10a+c+n'!N456,0))</f>
        <v>0</v>
      </c>
      <c r="O456" s="121">
        <f>IF($C$4="Neattiecināmās izmaksas",IF('10a+c+n'!$Q456="N",'10a+c+n'!O456,0))</f>
        <v>0</v>
      </c>
      <c r="P456" s="122">
        <f>IF($C$4="Neattiecināmās izmaksas",IF('10a+c+n'!$Q456="N",'10a+c+n'!P456,0))</f>
        <v>0</v>
      </c>
    </row>
    <row r="457" spans="1:16" x14ac:dyDescent="0.2">
      <c r="A457" s="49">
        <f>IF(P457=0,0,IF(COUNTBLANK(P457)=1,0,COUNTA($P$14:P457)))</f>
        <v>0</v>
      </c>
      <c r="B457" s="21">
        <f>IF($C$4="Neattiecināmās izmaksas",IF('10a+c+n'!$Q457="N",'10a+c+n'!B457,0))</f>
        <v>0</v>
      </c>
      <c r="C457" s="21">
        <f>IF($C$4="Neattiecināmās izmaksas",IF('10a+c+n'!$Q457="N",'10a+c+n'!C457,0))</f>
        <v>0</v>
      </c>
      <c r="D457" s="21">
        <f>IF($C$4="Neattiecināmās izmaksas",IF('10a+c+n'!$Q457="N",'10a+c+n'!D457,0))</f>
        <v>0</v>
      </c>
      <c r="E457" s="42"/>
      <c r="F457" s="64"/>
      <c r="G457" s="121"/>
      <c r="H457" s="121">
        <f>IF($C$4="Neattiecināmās izmaksas",IF('10a+c+n'!$Q457="N",'10a+c+n'!H457,0))</f>
        <v>0</v>
      </c>
      <c r="I457" s="121"/>
      <c r="J457" s="121"/>
      <c r="K457" s="122">
        <f>IF($C$4="Neattiecināmās izmaksas",IF('10a+c+n'!$Q457="N",'10a+c+n'!K457,0))</f>
        <v>0</v>
      </c>
      <c r="L457" s="83">
        <f>IF($C$4="Neattiecināmās izmaksas",IF('10a+c+n'!$Q457="N",'10a+c+n'!L457,0))</f>
        <v>0</v>
      </c>
      <c r="M457" s="121">
        <f>IF($C$4="Neattiecināmās izmaksas",IF('10a+c+n'!$Q457="N",'10a+c+n'!M457,0))</f>
        <v>0</v>
      </c>
      <c r="N457" s="121">
        <f>IF($C$4="Neattiecināmās izmaksas",IF('10a+c+n'!$Q457="N",'10a+c+n'!N457,0))</f>
        <v>0</v>
      </c>
      <c r="O457" s="121">
        <f>IF($C$4="Neattiecināmās izmaksas",IF('10a+c+n'!$Q457="N",'10a+c+n'!O457,0))</f>
        <v>0</v>
      </c>
      <c r="P457" s="122">
        <f>IF($C$4="Neattiecināmās izmaksas",IF('10a+c+n'!$Q457="N",'10a+c+n'!P457,0))</f>
        <v>0</v>
      </c>
    </row>
    <row r="458" spans="1:16" x14ac:dyDescent="0.2">
      <c r="A458" s="49">
        <f>IF(P458=0,0,IF(COUNTBLANK(P458)=1,0,COUNTA($P$14:P458)))</f>
        <v>0</v>
      </c>
      <c r="B458" s="21">
        <f>IF($C$4="Neattiecināmās izmaksas",IF('10a+c+n'!$Q458="N",'10a+c+n'!B458,0))</f>
        <v>0</v>
      </c>
      <c r="C458" s="21">
        <f>IF($C$4="Neattiecināmās izmaksas",IF('10a+c+n'!$Q458="N",'10a+c+n'!C458,0))</f>
        <v>0</v>
      </c>
      <c r="D458" s="21">
        <f>IF($C$4="Neattiecināmās izmaksas",IF('10a+c+n'!$Q458="N",'10a+c+n'!D458,0))</f>
        <v>0</v>
      </c>
      <c r="E458" s="42"/>
      <c r="F458" s="64"/>
      <c r="G458" s="121"/>
      <c r="H458" s="121">
        <f>IF($C$4="Neattiecināmās izmaksas",IF('10a+c+n'!$Q458="N",'10a+c+n'!H458,0))</f>
        <v>0</v>
      </c>
      <c r="I458" s="121"/>
      <c r="J458" s="121"/>
      <c r="K458" s="122">
        <f>IF($C$4="Neattiecināmās izmaksas",IF('10a+c+n'!$Q458="N",'10a+c+n'!K458,0))</f>
        <v>0</v>
      </c>
      <c r="L458" s="83">
        <f>IF($C$4="Neattiecināmās izmaksas",IF('10a+c+n'!$Q458="N",'10a+c+n'!L458,0))</f>
        <v>0</v>
      </c>
      <c r="M458" s="121">
        <f>IF($C$4="Neattiecināmās izmaksas",IF('10a+c+n'!$Q458="N",'10a+c+n'!M458,0))</f>
        <v>0</v>
      </c>
      <c r="N458" s="121">
        <f>IF($C$4="Neattiecināmās izmaksas",IF('10a+c+n'!$Q458="N",'10a+c+n'!N458,0))</f>
        <v>0</v>
      </c>
      <c r="O458" s="121">
        <f>IF($C$4="Neattiecināmās izmaksas",IF('10a+c+n'!$Q458="N",'10a+c+n'!O458,0))</f>
        <v>0</v>
      </c>
      <c r="P458" s="122">
        <f>IF($C$4="Neattiecināmās izmaksas",IF('10a+c+n'!$Q458="N",'10a+c+n'!P458,0))</f>
        <v>0</v>
      </c>
    </row>
    <row r="459" spans="1:16" x14ac:dyDescent="0.2">
      <c r="A459" s="49">
        <f>IF(P459=0,0,IF(COUNTBLANK(P459)=1,0,COUNTA($P$14:P459)))</f>
        <v>0</v>
      </c>
      <c r="B459" s="21">
        <f>IF($C$4="Neattiecināmās izmaksas",IF('10a+c+n'!$Q459="N",'10a+c+n'!B459,0))</f>
        <v>0</v>
      </c>
      <c r="C459" s="21">
        <f>IF($C$4="Neattiecināmās izmaksas",IF('10a+c+n'!$Q459="N",'10a+c+n'!C459,0))</f>
        <v>0</v>
      </c>
      <c r="D459" s="21">
        <f>IF($C$4="Neattiecināmās izmaksas",IF('10a+c+n'!$Q459="N",'10a+c+n'!D459,0))</f>
        <v>0</v>
      </c>
      <c r="E459" s="42"/>
      <c r="F459" s="64"/>
      <c r="G459" s="121"/>
      <c r="H459" s="121">
        <f>IF($C$4="Neattiecināmās izmaksas",IF('10a+c+n'!$Q459="N",'10a+c+n'!H459,0))</f>
        <v>0</v>
      </c>
      <c r="I459" s="121"/>
      <c r="J459" s="121"/>
      <c r="K459" s="122">
        <f>IF($C$4="Neattiecināmās izmaksas",IF('10a+c+n'!$Q459="N",'10a+c+n'!K459,0))</f>
        <v>0</v>
      </c>
      <c r="L459" s="83">
        <f>IF($C$4="Neattiecināmās izmaksas",IF('10a+c+n'!$Q459="N",'10a+c+n'!L459,0))</f>
        <v>0</v>
      </c>
      <c r="M459" s="121">
        <f>IF($C$4="Neattiecināmās izmaksas",IF('10a+c+n'!$Q459="N",'10a+c+n'!M459,0))</f>
        <v>0</v>
      </c>
      <c r="N459" s="121">
        <f>IF($C$4="Neattiecināmās izmaksas",IF('10a+c+n'!$Q459="N",'10a+c+n'!N459,0))</f>
        <v>0</v>
      </c>
      <c r="O459" s="121">
        <f>IF($C$4="Neattiecināmās izmaksas",IF('10a+c+n'!$Q459="N",'10a+c+n'!O459,0))</f>
        <v>0</v>
      </c>
      <c r="P459" s="122">
        <f>IF($C$4="Neattiecināmās izmaksas",IF('10a+c+n'!$Q459="N",'10a+c+n'!P459,0))</f>
        <v>0</v>
      </c>
    </row>
    <row r="460" spans="1:16" x14ac:dyDescent="0.2">
      <c r="A460" s="49">
        <f>IF(P460=0,0,IF(COUNTBLANK(P460)=1,0,COUNTA($P$14:P460)))</f>
        <v>0</v>
      </c>
      <c r="B460" s="21">
        <f>IF($C$4="Neattiecināmās izmaksas",IF('10a+c+n'!$Q460="N",'10a+c+n'!B460,0))</f>
        <v>0</v>
      </c>
      <c r="C460" s="21">
        <f>IF($C$4="Neattiecināmās izmaksas",IF('10a+c+n'!$Q460="N",'10a+c+n'!C460,0))</f>
        <v>0</v>
      </c>
      <c r="D460" s="21">
        <f>IF($C$4="Neattiecināmās izmaksas",IF('10a+c+n'!$Q460="N",'10a+c+n'!D460,0))</f>
        <v>0</v>
      </c>
      <c r="E460" s="42"/>
      <c r="F460" s="64"/>
      <c r="G460" s="121"/>
      <c r="H460" s="121">
        <f>IF($C$4="Neattiecināmās izmaksas",IF('10a+c+n'!$Q460="N",'10a+c+n'!H460,0))</f>
        <v>0</v>
      </c>
      <c r="I460" s="121"/>
      <c r="J460" s="121"/>
      <c r="K460" s="122">
        <f>IF($C$4="Neattiecināmās izmaksas",IF('10a+c+n'!$Q460="N",'10a+c+n'!K460,0))</f>
        <v>0</v>
      </c>
      <c r="L460" s="83">
        <f>IF($C$4="Neattiecināmās izmaksas",IF('10a+c+n'!$Q460="N",'10a+c+n'!L460,0))</f>
        <v>0</v>
      </c>
      <c r="M460" s="121">
        <f>IF($C$4="Neattiecināmās izmaksas",IF('10a+c+n'!$Q460="N",'10a+c+n'!M460,0))</f>
        <v>0</v>
      </c>
      <c r="N460" s="121">
        <f>IF($C$4="Neattiecināmās izmaksas",IF('10a+c+n'!$Q460="N",'10a+c+n'!N460,0))</f>
        <v>0</v>
      </c>
      <c r="O460" s="121">
        <f>IF($C$4="Neattiecināmās izmaksas",IF('10a+c+n'!$Q460="N",'10a+c+n'!O460,0))</f>
        <v>0</v>
      </c>
      <c r="P460" s="122">
        <f>IF($C$4="Neattiecināmās izmaksas",IF('10a+c+n'!$Q460="N",'10a+c+n'!P460,0))</f>
        <v>0</v>
      </c>
    </row>
    <row r="461" spans="1:16" x14ac:dyDescent="0.2">
      <c r="A461" s="49">
        <f>IF(P461=0,0,IF(COUNTBLANK(P461)=1,0,COUNTA($P$14:P461)))</f>
        <v>0</v>
      </c>
      <c r="B461" s="21">
        <f>IF($C$4="Neattiecināmās izmaksas",IF('10a+c+n'!$Q461="N",'10a+c+n'!B461,0))</f>
        <v>0</v>
      </c>
      <c r="C461" s="21">
        <f>IF($C$4="Neattiecināmās izmaksas",IF('10a+c+n'!$Q461="N",'10a+c+n'!C461,0))</f>
        <v>0</v>
      </c>
      <c r="D461" s="21">
        <f>IF($C$4="Neattiecināmās izmaksas",IF('10a+c+n'!$Q461="N",'10a+c+n'!D461,0))</f>
        <v>0</v>
      </c>
      <c r="E461" s="42"/>
      <c r="F461" s="64"/>
      <c r="G461" s="121"/>
      <c r="H461" s="121">
        <f>IF($C$4="Neattiecināmās izmaksas",IF('10a+c+n'!$Q461="N",'10a+c+n'!H461,0))</f>
        <v>0</v>
      </c>
      <c r="I461" s="121"/>
      <c r="J461" s="121"/>
      <c r="K461" s="122">
        <f>IF($C$4="Neattiecināmās izmaksas",IF('10a+c+n'!$Q461="N",'10a+c+n'!K461,0))</f>
        <v>0</v>
      </c>
      <c r="L461" s="83">
        <f>IF($C$4="Neattiecināmās izmaksas",IF('10a+c+n'!$Q461="N",'10a+c+n'!L461,0))</f>
        <v>0</v>
      </c>
      <c r="M461" s="121">
        <f>IF($C$4="Neattiecināmās izmaksas",IF('10a+c+n'!$Q461="N",'10a+c+n'!M461,0))</f>
        <v>0</v>
      </c>
      <c r="N461" s="121">
        <f>IF($C$4="Neattiecināmās izmaksas",IF('10a+c+n'!$Q461="N",'10a+c+n'!N461,0))</f>
        <v>0</v>
      </c>
      <c r="O461" s="121">
        <f>IF($C$4="Neattiecināmās izmaksas",IF('10a+c+n'!$Q461="N",'10a+c+n'!O461,0))</f>
        <v>0</v>
      </c>
      <c r="P461" s="122">
        <f>IF($C$4="Neattiecināmās izmaksas",IF('10a+c+n'!$Q461="N",'10a+c+n'!P461,0))</f>
        <v>0</v>
      </c>
    </row>
    <row r="462" spans="1:16" x14ac:dyDescent="0.2">
      <c r="A462" s="49">
        <f>IF(P462=0,0,IF(COUNTBLANK(P462)=1,0,COUNTA($P$14:P462)))</f>
        <v>0</v>
      </c>
      <c r="B462" s="21">
        <f>IF($C$4="Neattiecināmās izmaksas",IF('10a+c+n'!$Q462="N",'10a+c+n'!B462,0))</f>
        <v>0</v>
      </c>
      <c r="C462" s="21">
        <f>IF($C$4="Neattiecināmās izmaksas",IF('10a+c+n'!$Q462="N",'10a+c+n'!C462,0))</f>
        <v>0</v>
      </c>
      <c r="D462" s="21">
        <f>IF($C$4="Neattiecināmās izmaksas",IF('10a+c+n'!$Q462="N",'10a+c+n'!D462,0))</f>
        <v>0</v>
      </c>
      <c r="E462" s="42"/>
      <c r="F462" s="64"/>
      <c r="G462" s="121"/>
      <c r="H462" s="121">
        <f>IF($C$4="Neattiecināmās izmaksas",IF('10a+c+n'!$Q462="N",'10a+c+n'!H462,0))</f>
        <v>0</v>
      </c>
      <c r="I462" s="121"/>
      <c r="J462" s="121"/>
      <c r="K462" s="122">
        <f>IF($C$4="Neattiecināmās izmaksas",IF('10a+c+n'!$Q462="N",'10a+c+n'!K462,0))</f>
        <v>0</v>
      </c>
      <c r="L462" s="83">
        <f>IF($C$4="Neattiecināmās izmaksas",IF('10a+c+n'!$Q462="N",'10a+c+n'!L462,0))</f>
        <v>0</v>
      </c>
      <c r="M462" s="121">
        <f>IF($C$4="Neattiecināmās izmaksas",IF('10a+c+n'!$Q462="N",'10a+c+n'!M462,0))</f>
        <v>0</v>
      </c>
      <c r="N462" s="121">
        <f>IF($C$4="Neattiecināmās izmaksas",IF('10a+c+n'!$Q462="N",'10a+c+n'!N462,0))</f>
        <v>0</v>
      </c>
      <c r="O462" s="121">
        <f>IF($C$4="Neattiecināmās izmaksas",IF('10a+c+n'!$Q462="N",'10a+c+n'!O462,0))</f>
        <v>0</v>
      </c>
      <c r="P462" s="122">
        <f>IF($C$4="Neattiecināmās izmaksas",IF('10a+c+n'!$Q462="N",'10a+c+n'!P462,0))</f>
        <v>0</v>
      </c>
    </row>
    <row r="463" spans="1:16" x14ac:dyDescent="0.2">
      <c r="A463" s="49">
        <f>IF(P463=0,0,IF(COUNTBLANK(P463)=1,0,COUNTA($P$14:P463)))</f>
        <v>0</v>
      </c>
      <c r="B463" s="21">
        <f>IF($C$4="Neattiecināmās izmaksas",IF('10a+c+n'!$Q463="N",'10a+c+n'!B463,0))</f>
        <v>0</v>
      </c>
      <c r="C463" s="21">
        <f>IF($C$4="Neattiecināmās izmaksas",IF('10a+c+n'!$Q463="N",'10a+c+n'!C463,0))</f>
        <v>0</v>
      </c>
      <c r="D463" s="21">
        <f>IF($C$4="Neattiecināmās izmaksas",IF('10a+c+n'!$Q463="N",'10a+c+n'!D463,0))</f>
        <v>0</v>
      </c>
      <c r="E463" s="42"/>
      <c r="F463" s="64"/>
      <c r="G463" s="121"/>
      <c r="H463" s="121">
        <f>IF($C$4="Neattiecināmās izmaksas",IF('10a+c+n'!$Q463="N",'10a+c+n'!H463,0))</f>
        <v>0</v>
      </c>
      <c r="I463" s="121"/>
      <c r="J463" s="121"/>
      <c r="K463" s="122">
        <f>IF($C$4="Neattiecināmās izmaksas",IF('10a+c+n'!$Q463="N",'10a+c+n'!K463,0))</f>
        <v>0</v>
      </c>
      <c r="L463" s="83">
        <f>IF($C$4="Neattiecināmās izmaksas",IF('10a+c+n'!$Q463="N",'10a+c+n'!L463,0))</f>
        <v>0</v>
      </c>
      <c r="M463" s="121">
        <f>IF($C$4="Neattiecināmās izmaksas",IF('10a+c+n'!$Q463="N",'10a+c+n'!M463,0))</f>
        <v>0</v>
      </c>
      <c r="N463" s="121">
        <f>IF($C$4="Neattiecināmās izmaksas",IF('10a+c+n'!$Q463="N",'10a+c+n'!N463,0))</f>
        <v>0</v>
      </c>
      <c r="O463" s="121">
        <f>IF($C$4="Neattiecināmās izmaksas",IF('10a+c+n'!$Q463="N",'10a+c+n'!O463,0))</f>
        <v>0</v>
      </c>
      <c r="P463" s="122">
        <f>IF($C$4="Neattiecināmās izmaksas",IF('10a+c+n'!$Q463="N",'10a+c+n'!P463,0))</f>
        <v>0</v>
      </c>
    </row>
    <row r="464" spans="1:16" x14ac:dyDescent="0.2">
      <c r="A464" s="49">
        <f>IF(P464=0,0,IF(COUNTBLANK(P464)=1,0,COUNTA($P$14:P464)))</f>
        <v>0</v>
      </c>
      <c r="B464" s="21">
        <f>IF($C$4="Neattiecināmās izmaksas",IF('10a+c+n'!$Q464="N",'10a+c+n'!B464,0))</f>
        <v>0</v>
      </c>
      <c r="C464" s="21">
        <f>IF($C$4="Neattiecināmās izmaksas",IF('10a+c+n'!$Q464="N",'10a+c+n'!C464,0))</f>
        <v>0</v>
      </c>
      <c r="D464" s="21">
        <f>IF($C$4="Neattiecināmās izmaksas",IF('10a+c+n'!$Q464="N",'10a+c+n'!D464,0))</f>
        <v>0</v>
      </c>
      <c r="E464" s="42"/>
      <c r="F464" s="64"/>
      <c r="G464" s="121"/>
      <c r="H464" s="121">
        <f>IF($C$4="Neattiecināmās izmaksas",IF('10a+c+n'!$Q464="N",'10a+c+n'!H464,0))</f>
        <v>0</v>
      </c>
      <c r="I464" s="121"/>
      <c r="J464" s="121"/>
      <c r="K464" s="122">
        <f>IF($C$4="Neattiecināmās izmaksas",IF('10a+c+n'!$Q464="N",'10a+c+n'!K464,0))</f>
        <v>0</v>
      </c>
      <c r="L464" s="83">
        <f>IF($C$4="Neattiecināmās izmaksas",IF('10a+c+n'!$Q464="N",'10a+c+n'!L464,0))</f>
        <v>0</v>
      </c>
      <c r="M464" s="121">
        <f>IF($C$4="Neattiecināmās izmaksas",IF('10a+c+n'!$Q464="N",'10a+c+n'!M464,0))</f>
        <v>0</v>
      </c>
      <c r="N464" s="121">
        <f>IF($C$4="Neattiecināmās izmaksas",IF('10a+c+n'!$Q464="N",'10a+c+n'!N464,0))</f>
        <v>0</v>
      </c>
      <c r="O464" s="121">
        <f>IF($C$4="Neattiecināmās izmaksas",IF('10a+c+n'!$Q464="N",'10a+c+n'!O464,0))</f>
        <v>0</v>
      </c>
      <c r="P464" s="122">
        <f>IF($C$4="Neattiecināmās izmaksas",IF('10a+c+n'!$Q464="N",'10a+c+n'!P464,0))</f>
        <v>0</v>
      </c>
    </row>
    <row r="465" spans="1:16" x14ac:dyDescent="0.2">
      <c r="A465" s="49">
        <f>IF(P465=0,0,IF(COUNTBLANK(P465)=1,0,COUNTA($P$14:P465)))</f>
        <v>0</v>
      </c>
      <c r="B465" s="21">
        <f>IF($C$4="Neattiecināmās izmaksas",IF('10a+c+n'!$Q465="N",'10a+c+n'!B465,0))</f>
        <v>0</v>
      </c>
      <c r="C465" s="21">
        <f>IF($C$4="Neattiecināmās izmaksas",IF('10a+c+n'!$Q465="N",'10a+c+n'!C465,0))</f>
        <v>0</v>
      </c>
      <c r="D465" s="21">
        <f>IF($C$4="Neattiecināmās izmaksas",IF('10a+c+n'!$Q465="N",'10a+c+n'!D465,0))</f>
        <v>0</v>
      </c>
      <c r="E465" s="42"/>
      <c r="F465" s="64"/>
      <c r="G465" s="121"/>
      <c r="H465" s="121">
        <f>IF($C$4="Neattiecināmās izmaksas",IF('10a+c+n'!$Q465="N",'10a+c+n'!H465,0))</f>
        <v>0</v>
      </c>
      <c r="I465" s="121"/>
      <c r="J465" s="121"/>
      <c r="K465" s="122">
        <f>IF($C$4="Neattiecināmās izmaksas",IF('10a+c+n'!$Q465="N",'10a+c+n'!K465,0))</f>
        <v>0</v>
      </c>
      <c r="L465" s="83">
        <f>IF($C$4="Neattiecināmās izmaksas",IF('10a+c+n'!$Q465="N",'10a+c+n'!L465,0))</f>
        <v>0</v>
      </c>
      <c r="M465" s="121">
        <f>IF($C$4="Neattiecināmās izmaksas",IF('10a+c+n'!$Q465="N",'10a+c+n'!M465,0))</f>
        <v>0</v>
      </c>
      <c r="N465" s="121">
        <f>IF($C$4="Neattiecināmās izmaksas",IF('10a+c+n'!$Q465="N",'10a+c+n'!N465,0))</f>
        <v>0</v>
      </c>
      <c r="O465" s="121">
        <f>IF($C$4="Neattiecināmās izmaksas",IF('10a+c+n'!$Q465="N",'10a+c+n'!O465,0))</f>
        <v>0</v>
      </c>
      <c r="P465" s="122">
        <f>IF($C$4="Neattiecināmās izmaksas",IF('10a+c+n'!$Q465="N",'10a+c+n'!P465,0))</f>
        <v>0</v>
      </c>
    </row>
    <row r="466" spans="1:16" x14ac:dyDescent="0.2">
      <c r="A466" s="49">
        <f>IF(P466=0,0,IF(COUNTBLANK(P466)=1,0,COUNTA($P$14:P466)))</f>
        <v>0</v>
      </c>
      <c r="B466" s="21">
        <f>IF($C$4="Neattiecināmās izmaksas",IF('10a+c+n'!$Q466="N",'10a+c+n'!B466,0))</f>
        <v>0</v>
      </c>
      <c r="C466" s="21">
        <f>IF($C$4="Neattiecināmās izmaksas",IF('10a+c+n'!$Q466="N",'10a+c+n'!C466,0))</f>
        <v>0</v>
      </c>
      <c r="D466" s="21">
        <f>IF($C$4="Neattiecināmās izmaksas",IF('10a+c+n'!$Q466="N",'10a+c+n'!D466,0))</f>
        <v>0</v>
      </c>
      <c r="E466" s="42"/>
      <c r="F466" s="64"/>
      <c r="G466" s="121"/>
      <c r="H466" s="121">
        <f>IF($C$4="Neattiecināmās izmaksas",IF('10a+c+n'!$Q466="N",'10a+c+n'!H466,0))</f>
        <v>0</v>
      </c>
      <c r="I466" s="121"/>
      <c r="J466" s="121"/>
      <c r="K466" s="122">
        <f>IF($C$4="Neattiecināmās izmaksas",IF('10a+c+n'!$Q466="N",'10a+c+n'!K466,0))</f>
        <v>0</v>
      </c>
      <c r="L466" s="83">
        <f>IF($C$4="Neattiecināmās izmaksas",IF('10a+c+n'!$Q466="N",'10a+c+n'!L466,0))</f>
        <v>0</v>
      </c>
      <c r="M466" s="121">
        <f>IF($C$4="Neattiecināmās izmaksas",IF('10a+c+n'!$Q466="N",'10a+c+n'!M466,0))</f>
        <v>0</v>
      </c>
      <c r="N466" s="121">
        <f>IF($C$4="Neattiecināmās izmaksas",IF('10a+c+n'!$Q466="N",'10a+c+n'!N466,0))</f>
        <v>0</v>
      </c>
      <c r="O466" s="121">
        <f>IF($C$4="Neattiecināmās izmaksas",IF('10a+c+n'!$Q466="N",'10a+c+n'!O466,0))</f>
        <v>0</v>
      </c>
      <c r="P466" s="122">
        <f>IF($C$4="Neattiecināmās izmaksas",IF('10a+c+n'!$Q466="N",'10a+c+n'!P466,0))</f>
        <v>0</v>
      </c>
    </row>
    <row r="467" spans="1:16" x14ac:dyDescent="0.2">
      <c r="A467" s="49">
        <f>IF(P467=0,0,IF(COUNTBLANK(P467)=1,0,COUNTA($P$14:P467)))</f>
        <v>0</v>
      </c>
      <c r="B467" s="21">
        <f>IF($C$4="Neattiecināmās izmaksas",IF('10a+c+n'!$Q467="N",'10a+c+n'!B467,0))</f>
        <v>0</v>
      </c>
      <c r="C467" s="21">
        <f>IF($C$4="Neattiecināmās izmaksas",IF('10a+c+n'!$Q467="N",'10a+c+n'!C467,0))</f>
        <v>0</v>
      </c>
      <c r="D467" s="21">
        <f>IF($C$4="Neattiecināmās izmaksas",IF('10a+c+n'!$Q467="N",'10a+c+n'!D467,0))</f>
        <v>0</v>
      </c>
      <c r="E467" s="42"/>
      <c r="F467" s="64"/>
      <c r="G467" s="121"/>
      <c r="H467" s="121">
        <f>IF($C$4="Neattiecināmās izmaksas",IF('10a+c+n'!$Q467="N",'10a+c+n'!H467,0))</f>
        <v>0</v>
      </c>
      <c r="I467" s="121"/>
      <c r="J467" s="121"/>
      <c r="K467" s="122">
        <f>IF($C$4="Neattiecināmās izmaksas",IF('10a+c+n'!$Q467="N",'10a+c+n'!K467,0))</f>
        <v>0</v>
      </c>
      <c r="L467" s="83">
        <f>IF($C$4="Neattiecināmās izmaksas",IF('10a+c+n'!$Q467="N",'10a+c+n'!L467,0))</f>
        <v>0</v>
      </c>
      <c r="M467" s="121">
        <f>IF($C$4="Neattiecināmās izmaksas",IF('10a+c+n'!$Q467="N",'10a+c+n'!M467,0))</f>
        <v>0</v>
      </c>
      <c r="N467" s="121">
        <f>IF($C$4="Neattiecināmās izmaksas",IF('10a+c+n'!$Q467="N",'10a+c+n'!N467,0))</f>
        <v>0</v>
      </c>
      <c r="O467" s="121">
        <f>IF($C$4="Neattiecināmās izmaksas",IF('10a+c+n'!$Q467="N",'10a+c+n'!O467,0))</f>
        <v>0</v>
      </c>
      <c r="P467" s="122">
        <f>IF($C$4="Neattiecināmās izmaksas",IF('10a+c+n'!$Q467="N",'10a+c+n'!P467,0))</f>
        <v>0</v>
      </c>
    </row>
    <row r="468" spans="1:16" x14ac:dyDescent="0.2">
      <c r="A468" s="49">
        <f>IF(P468=0,0,IF(COUNTBLANK(P468)=1,0,COUNTA($P$14:P468)))</f>
        <v>0</v>
      </c>
      <c r="B468" s="21">
        <f>IF($C$4="Neattiecināmās izmaksas",IF('10a+c+n'!$Q468="N",'10a+c+n'!B468,0))</f>
        <v>0</v>
      </c>
      <c r="C468" s="21">
        <f>IF($C$4="Neattiecināmās izmaksas",IF('10a+c+n'!$Q468="N",'10a+c+n'!C468,0))</f>
        <v>0</v>
      </c>
      <c r="D468" s="21">
        <f>IF($C$4="Neattiecināmās izmaksas",IF('10a+c+n'!$Q468="N",'10a+c+n'!D468,0))</f>
        <v>0</v>
      </c>
      <c r="E468" s="42"/>
      <c r="F468" s="64"/>
      <c r="G468" s="121"/>
      <c r="H468" s="121">
        <f>IF($C$4="Neattiecināmās izmaksas",IF('10a+c+n'!$Q468="N",'10a+c+n'!H468,0))</f>
        <v>0</v>
      </c>
      <c r="I468" s="121"/>
      <c r="J468" s="121"/>
      <c r="K468" s="122">
        <f>IF($C$4="Neattiecināmās izmaksas",IF('10a+c+n'!$Q468="N",'10a+c+n'!K468,0))</f>
        <v>0</v>
      </c>
      <c r="L468" s="83">
        <f>IF($C$4="Neattiecināmās izmaksas",IF('10a+c+n'!$Q468="N",'10a+c+n'!L468,0))</f>
        <v>0</v>
      </c>
      <c r="M468" s="121">
        <f>IF($C$4="Neattiecināmās izmaksas",IF('10a+c+n'!$Q468="N",'10a+c+n'!M468,0))</f>
        <v>0</v>
      </c>
      <c r="N468" s="121">
        <f>IF($C$4="Neattiecināmās izmaksas",IF('10a+c+n'!$Q468="N",'10a+c+n'!N468,0))</f>
        <v>0</v>
      </c>
      <c r="O468" s="121">
        <f>IF($C$4="Neattiecināmās izmaksas",IF('10a+c+n'!$Q468="N",'10a+c+n'!O468,0))</f>
        <v>0</v>
      </c>
      <c r="P468" s="122">
        <f>IF($C$4="Neattiecināmās izmaksas",IF('10a+c+n'!$Q468="N",'10a+c+n'!P468,0))</f>
        <v>0</v>
      </c>
    </row>
    <row r="469" spans="1:16" x14ac:dyDescent="0.2">
      <c r="A469" s="49">
        <f>IF(P469=0,0,IF(COUNTBLANK(P469)=1,0,COUNTA($P$14:P469)))</f>
        <v>0</v>
      </c>
      <c r="B469" s="21">
        <f>IF($C$4="Neattiecināmās izmaksas",IF('10a+c+n'!$Q469="N",'10a+c+n'!B469,0))</f>
        <v>0</v>
      </c>
      <c r="C469" s="21">
        <f>IF($C$4="Neattiecināmās izmaksas",IF('10a+c+n'!$Q469="N",'10a+c+n'!C469,0))</f>
        <v>0</v>
      </c>
      <c r="D469" s="21">
        <f>IF($C$4="Neattiecināmās izmaksas",IF('10a+c+n'!$Q469="N",'10a+c+n'!D469,0))</f>
        <v>0</v>
      </c>
      <c r="E469" s="42"/>
      <c r="F469" s="64"/>
      <c r="G469" s="121"/>
      <c r="H469" s="121">
        <f>IF($C$4="Neattiecināmās izmaksas",IF('10a+c+n'!$Q469="N",'10a+c+n'!H469,0))</f>
        <v>0</v>
      </c>
      <c r="I469" s="121"/>
      <c r="J469" s="121"/>
      <c r="K469" s="122">
        <f>IF($C$4="Neattiecināmās izmaksas",IF('10a+c+n'!$Q469="N",'10a+c+n'!K469,0))</f>
        <v>0</v>
      </c>
      <c r="L469" s="83">
        <f>IF($C$4="Neattiecināmās izmaksas",IF('10a+c+n'!$Q469="N",'10a+c+n'!L469,0))</f>
        <v>0</v>
      </c>
      <c r="M469" s="121">
        <f>IF($C$4="Neattiecināmās izmaksas",IF('10a+c+n'!$Q469="N",'10a+c+n'!M469,0))</f>
        <v>0</v>
      </c>
      <c r="N469" s="121">
        <f>IF($C$4="Neattiecināmās izmaksas",IF('10a+c+n'!$Q469="N",'10a+c+n'!N469,0))</f>
        <v>0</v>
      </c>
      <c r="O469" s="121">
        <f>IF($C$4="Neattiecināmās izmaksas",IF('10a+c+n'!$Q469="N",'10a+c+n'!O469,0))</f>
        <v>0</v>
      </c>
      <c r="P469" s="122">
        <f>IF($C$4="Neattiecināmās izmaksas",IF('10a+c+n'!$Q469="N",'10a+c+n'!P469,0))</f>
        <v>0</v>
      </c>
    </row>
    <row r="470" spans="1:16" x14ac:dyDescent="0.2">
      <c r="A470" s="49">
        <f>IF(P470=0,0,IF(COUNTBLANK(P470)=1,0,COUNTA($P$14:P470)))</f>
        <v>0</v>
      </c>
      <c r="B470" s="21">
        <f>IF($C$4="Neattiecināmās izmaksas",IF('10a+c+n'!$Q470="N",'10a+c+n'!B470,0))</f>
        <v>0</v>
      </c>
      <c r="C470" s="21">
        <f>IF($C$4="Neattiecināmās izmaksas",IF('10a+c+n'!$Q470="N",'10a+c+n'!C470,0))</f>
        <v>0</v>
      </c>
      <c r="D470" s="21">
        <f>IF($C$4="Neattiecināmās izmaksas",IF('10a+c+n'!$Q470="N",'10a+c+n'!D470,0))</f>
        <v>0</v>
      </c>
      <c r="E470" s="42"/>
      <c r="F470" s="64"/>
      <c r="G470" s="121"/>
      <c r="H470" s="121">
        <f>IF($C$4="Neattiecināmās izmaksas",IF('10a+c+n'!$Q470="N",'10a+c+n'!H470,0))</f>
        <v>0</v>
      </c>
      <c r="I470" s="121"/>
      <c r="J470" s="121"/>
      <c r="K470" s="122">
        <f>IF($C$4="Neattiecināmās izmaksas",IF('10a+c+n'!$Q470="N",'10a+c+n'!K470,0))</f>
        <v>0</v>
      </c>
      <c r="L470" s="83">
        <f>IF($C$4="Neattiecināmās izmaksas",IF('10a+c+n'!$Q470="N",'10a+c+n'!L470,0))</f>
        <v>0</v>
      </c>
      <c r="M470" s="121">
        <f>IF($C$4="Neattiecināmās izmaksas",IF('10a+c+n'!$Q470="N",'10a+c+n'!M470,0))</f>
        <v>0</v>
      </c>
      <c r="N470" s="121">
        <f>IF($C$4="Neattiecināmās izmaksas",IF('10a+c+n'!$Q470="N",'10a+c+n'!N470,0))</f>
        <v>0</v>
      </c>
      <c r="O470" s="121">
        <f>IF($C$4="Neattiecināmās izmaksas",IF('10a+c+n'!$Q470="N",'10a+c+n'!O470,0))</f>
        <v>0</v>
      </c>
      <c r="P470" s="122">
        <f>IF($C$4="Neattiecināmās izmaksas",IF('10a+c+n'!$Q470="N",'10a+c+n'!P470,0))</f>
        <v>0</v>
      </c>
    </row>
    <row r="471" spans="1:16" x14ac:dyDescent="0.2">
      <c r="A471" s="49">
        <f>IF(P471=0,0,IF(COUNTBLANK(P471)=1,0,COUNTA($P$14:P471)))</f>
        <v>0</v>
      </c>
      <c r="B471" s="21">
        <f>IF($C$4="Neattiecināmās izmaksas",IF('10a+c+n'!$Q471="N",'10a+c+n'!B471,0))</f>
        <v>0</v>
      </c>
      <c r="C471" s="21">
        <f>IF($C$4="Neattiecināmās izmaksas",IF('10a+c+n'!$Q471="N",'10a+c+n'!C471,0))</f>
        <v>0</v>
      </c>
      <c r="D471" s="21">
        <f>IF($C$4="Neattiecināmās izmaksas",IF('10a+c+n'!$Q471="N",'10a+c+n'!D471,0))</f>
        <v>0</v>
      </c>
      <c r="E471" s="42"/>
      <c r="F471" s="64"/>
      <c r="G471" s="121"/>
      <c r="H471" s="121">
        <f>IF($C$4="Neattiecināmās izmaksas",IF('10a+c+n'!$Q471="N",'10a+c+n'!H471,0))</f>
        <v>0</v>
      </c>
      <c r="I471" s="121"/>
      <c r="J471" s="121"/>
      <c r="K471" s="122">
        <f>IF($C$4="Neattiecināmās izmaksas",IF('10a+c+n'!$Q471="N",'10a+c+n'!K471,0))</f>
        <v>0</v>
      </c>
      <c r="L471" s="83">
        <f>IF($C$4="Neattiecināmās izmaksas",IF('10a+c+n'!$Q471="N",'10a+c+n'!L471,0))</f>
        <v>0</v>
      </c>
      <c r="M471" s="121">
        <f>IF($C$4="Neattiecināmās izmaksas",IF('10a+c+n'!$Q471="N",'10a+c+n'!M471,0))</f>
        <v>0</v>
      </c>
      <c r="N471" s="121">
        <f>IF($C$4="Neattiecināmās izmaksas",IF('10a+c+n'!$Q471="N",'10a+c+n'!N471,0))</f>
        <v>0</v>
      </c>
      <c r="O471" s="121">
        <f>IF($C$4="Neattiecināmās izmaksas",IF('10a+c+n'!$Q471="N",'10a+c+n'!O471,0))</f>
        <v>0</v>
      </c>
      <c r="P471" s="122">
        <f>IF($C$4="Neattiecināmās izmaksas",IF('10a+c+n'!$Q471="N",'10a+c+n'!P471,0))</f>
        <v>0</v>
      </c>
    </row>
    <row r="472" spans="1:16" x14ac:dyDescent="0.2">
      <c r="A472" s="49">
        <f>IF(P472=0,0,IF(COUNTBLANK(P472)=1,0,COUNTA($P$14:P472)))</f>
        <v>0</v>
      </c>
      <c r="B472" s="21">
        <f>IF($C$4="Neattiecināmās izmaksas",IF('10a+c+n'!$Q472="N",'10a+c+n'!B472,0))</f>
        <v>0</v>
      </c>
      <c r="C472" s="21">
        <f>IF($C$4="Neattiecināmās izmaksas",IF('10a+c+n'!$Q472="N",'10a+c+n'!C472,0))</f>
        <v>0</v>
      </c>
      <c r="D472" s="21">
        <f>IF($C$4="Neattiecināmās izmaksas",IF('10a+c+n'!$Q472="N",'10a+c+n'!D472,0))</f>
        <v>0</v>
      </c>
      <c r="E472" s="42"/>
      <c r="F472" s="64"/>
      <c r="G472" s="121"/>
      <c r="H472" s="121">
        <f>IF($C$4="Neattiecināmās izmaksas",IF('10a+c+n'!$Q472="N",'10a+c+n'!H472,0))</f>
        <v>0</v>
      </c>
      <c r="I472" s="121"/>
      <c r="J472" s="121"/>
      <c r="K472" s="122">
        <f>IF($C$4="Neattiecināmās izmaksas",IF('10a+c+n'!$Q472="N",'10a+c+n'!K472,0))</f>
        <v>0</v>
      </c>
      <c r="L472" s="83">
        <f>IF($C$4="Neattiecināmās izmaksas",IF('10a+c+n'!$Q472="N",'10a+c+n'!L472,0))</f>
        <v>0</v>
      </c>
      <c r="M472" s="121">
        <f>IF($C$4="Neattiecināmās izmaksas",IF('10a+c+n'!$Q472="N",'10a+c+n'!M472,0))</f>
        <v>0</v>
      </c>
      <c r="N472" s="121">
        <f>IF($C$4="Neattiecināmās izmaksas",IF('10a+c+n'!$Q472="N",'10a+c+n'!N472,0))</f>
        <v>0</v>
      </c>
      <c r="O472" s="121">
        <f>IF($C$4="Neattiecināmās izmaksas",IF('10a+c+n'!$Q472="N",'10a+c+n'!O472,0))</f>
        <v>0</v>
      </c>
      <c r="P472" s="122">
        <f>IF($C$4="Neattiecināmās izmaksas",IF('10a+c+n'!$Q472="N",'10a+c+n'!P472,0))</f>
        <v>0</v>
      </c>
    </row>
    <row r="473" spans="1:16" x14ac:dyDescent="0.2">
      <c r="A473" s="49">
        <f>IF(P473=0,0,IF(COUNTBLANK(P473)=1,0,COUNTA($P$14:P473)))</f>
        <v>0</v>
      </c>
      <c r="B473" s="21">
        <f>IF($C$4="Neattiecināmās izmaksas",IF('10a+c+n'!$Q473="N",'10a+c+n'!B473,0))</f>
        <v>0</v>
      </c>
      <c r="C473" s="21">
        <f>IF($C$4="Neattiecināmās izmaksas",IF('10a+c+n'!$Q473="N",'10a+c+n'!C473,0))</f>
        <v>0</v>
      </c>
      <c r="D473" s="21">
        <f>IF($C$4="Neattiecināmās izmaksas",IF('10a+c+n'!$Q473="N",'10a+c+n'!D473,0))</f>
        <v>0</v>
      </c>
      <c r="E473" s="42"/>
      <c r="F473" s="64"/>
      <c r="G473" s="121"/>
      <c r="H473" s="121">
        <f>IF($C$4="Neattiecināmās izmaksas",IF('10a+c+n'!$Q473="N",'10a+c+n'!H473,0))</f>
        <v>0</v>
      </c>
      <c r="I473" s="121"/>
      <c r="J473" s="121"/>
      <c r="K473" s="122">
        <f>IF($C$4="Neattiecināmās izmaksas",IF('10a+c+n'!$Q473="N",'10a+c+n'!K473,0))</f>
        <v>0</v>
      </c>
      <c r="L473" s="83">
        <f>IF($C$4="Neattiecināmās izmaksas",IF('10a+c+n'!$Q473="N",'10a+c+n'!L473,0))</f>
        <v>0</v>
      </c>
      <c r="M473" s="121">
        <f>IF($C$4="Neattiecināmās izmaksas",IF('10a+c+n'!$Q473="N",'10a+c+n'!M473,0))</f>
        <v>0</v>
      </c>
      <c r="N473" s="121">
        <f>IF($C$4="Neattiecināmās izmaksas",IF('10a+c+n'!$Q473="N",'10a+c+n'!N473,0))</f>
        <v>0</v>
      </c>
      <c r="O473" s="121">
        <f>IF($C$4="Neattiecināmās izmaksas",IF('10a+c+n'!$Q473="N",'10a+c+n'!O473,0))</f>
        <v>0</v>
      </c>
      <c r="P473" s="122">
        <f>IF($C$4="Neattiecināmās izmaksas",IF('10a+c+n'!$Q473="N",'10a+c+n'!P473,0))</f>
        <v>0</v>
      </c>
    </row>
    <row r="474" spans="1:16" x14ac:dyDescent="0.2">
      <c r="A474" s="49">
        <f>IF(P474=0,0,IF(COUNTBLANK(P474)=1,0,COUNTA($P$14:P474)))</f>
        <v>0</v>
      </c>
      <c r="B474" s="21">
        <f>IF($C$4="Neattiecināmās izmaksas",IF('10a+c+n'!$Q474="N",'10a+c+n'!B474,0))</f>
        <v>0</v>
      </c>
      <c r="C474" s="21">
        <f>IF($C$4="Neattiecināmās izmaksas",IF('10a+c+n'!$Q474="N",'10a+c+n'!C474,0))</f>
        <v>0</v>
      </c>
      <c r="D474" s="21">
        <f>IF($C$4="Neattiecināmās izmaksas",IF('10a+c+n'!$Q474="N",'10a+c+n'!D474,0))</f>
        <v>0</v>
      </c>
      <c r="E474" s="42"/>
      <c r="F474" s="64"/>
      <c r="G474" s="121"/>
      <c r="H474" s="121">
        <f>IF($C$4="Neattiecināmās izmaksas",IF('10a+c+n'!$Q474="N",'10a+c+n'!H474,0))</f>
        <v>0</v>
      </c>
      <c r="I474" s="121"/>
      <c r="J474" s="121"/>
      <c r="K474" s="122">
        <f>IF($C$4="Neattiecināmās izmaksas",IF('10a+c+n'!$Q474="N",'10a+c+n'!K474,0))</f>
        <v>0</v>
      </c>
      <c r="L474" s="83">
        <f>IF($C$4="Neattiecināmās izmaksas",IF('10a+c+n'!$Q474="N",'10a+c+n'!L474,0))</f>
        <v>0</v>
      </c>
      <c r="M474" s="121">
        <f>IF($C$4="Neattiecināmās izmaksas",IF('10a+c+n'!$Q474="N",'10a+c+n'!M474,0))</f>
        <v>0</v>
      </c>
      <c r="N474" s="121">
        <f>IF($C$4="Neattiecināmās izmaksas",IF('10a+c+n'!$Q474="N",'10a+c+n'!N474,0))</f>
        <v>0</v>
      </c>
      <c r="O474" s="121">
        <f>IF($C$4="Neattiecināmās izmaksas",IF('10a+c+n'!$Q474="N",'10a+c+n'!O474,0))</f>
        <v>0</v>
      </c>
      <c r="P474" s="122">
        <f>IF($C$4="Neattiecināmās izmaksas",IF('10a+c+n'!$Q474="N",'10a+c+n'!P474,0))</f>
        <v>0</v>
      </c>
    </row>
    <row r="475" spans="1:16" x14ac:dyDescent="0.2">
      <c r="A475" s="49">
        <f>IF(P475=0,0,IF(COUNTBLANK(P475)=1,0,COUNTA($P$14:P475)))</f>
        <v>0</v>
      </c>
      <c r="B475" s="21">
        <f>IF($C$4="Neattiecināmās izmaksas",IF('10a+c+n'!$Q475="N",'10a+c+n'!B475,0))</f>
        <v>0</v>
      </c>
      <c r="C475" s="21">
        <f>IF($C$4="Neattiecināmās izmaksas",IF('10a+c+n'!$Q475="N",'10a+c+n'!C475,0))</f>
        <v>0</v>
      </c>
      <c r="D475" s="21">
        <f>IF($C$4="Neattiecināmās izmaksas",IF('10a+c+n'!$Q475="N",'10a+c+n'!D475,0))</f>
        <v>0</v>
      </c>
      <c r="E475" s="42"/>
      <c r="F475" s="64"/>
      <c r="G475" s="121"/>
      <c r="H475" s="121">
        <f>IF($C$4="Neattiecināmās izmaksas",IF('10a+c+n'!$Q475="N",'10a+c+n'!H475,0))</f>
        <v>0</v>
      </c>
      <c r="I475" s="121"/>
      <c r="J475" s="121"/>
      <c r="K475" s="122">
        <f>IF($C$4="Neattiecināmās izmaksas",IF('10a+c+n'!$Q475="N",'10a+c+n'!K475,0))</f>
        <v>0</v>
      </c>
      <c r="L475" s="83">
        <f>IF($C$4="Neattiecināmās izmaksas",IF('10a+c+n'!$Q475="N",'10a+c+n'!L475,0))</f>
        <v>0</v>
      </c>
      <c r="M475" s="121">
        <f>IF($C$4="Neattiecināmās izmaksas",IF('10a+c+n'!$Q475="N",'10a+c+n'!M475,0))</f>
        <v>0</v>
      </c>
      <c r="N475" s="121">
        <f>IF($C$4="Neattiecināmās izmaksas",IF('10a+c+n'!$Q475="N",'10a+c+n'!N475,0))</f>
        <v>0</v>
      </c>
      <c r="O475" s="121">
        <f>IF($C$4="Neattiecināmās izmaksas",IF('10a+c+n'!$Q475="N",'10a+c+n'!O475,0))</f>
        <v>0</v>
      </c>
      <c r="P475" s="122">
        <f>IF($C$4="Neattiecināmās izmaksas",IF('10a+c+n'!$Q475="N",'10a+c+n'!P475,0))</f>
        <v>0</v>
      </c>
    </row>
    <row r="476" spans="1:16" x14ac:dyDescent="0.2">
      <c r="A476" s="49">
        <f>IF(P476=0,0,IF(COUNTBLANK(P476)=1,0,COUNTA($P$14:P476)))</f>
        <v>0</v>
      </c>
      <c r="B476" s="21">
        <f>IF($C$4="Neattiecināmās izmaksas",IF('10a+c+n'!$Q476="N",'10a+c+n'!B476,0))</f>
        <v>0</v>
      </c>
      <c r="C476" s="21">
        <f>IF($C$4="Neattiecināmās izmaksas",IF('10a+c+n'!$Q476="N",'10a+c+n'!C476,0))</f>
        <v>0</v>
      </c>
      <c r="D476" s="21">
        <f>IF($C$4="Neattiecināmās izmaksas",IF('10a+c+n'!$Q476="N",'10a+c+n'!D476,0))</f>
        <v>0</v>
      </c>
      <c r="E476" s="42"/>
      <c r="F476" s="64"/>
      <c r="G476" s="121"/>
      <c r="H476" s="121">
        <f>IF($C$4="Neattiecināmās izmaksas",IF('10a+c+n'!$Q476="N",'10a+c+n'!H476,0))</f>
        <v>0</v>
      </c>
      <c r="I476" s="121"/>
      <c r="J476" s="121"/>
      <c r="K476" s="122">
        <f>IF($C$4="Neattiecināmās izmaksas",IF('10a+c+n'!$Q476="N",'10a+c+n'!K476,0))</f>
        <v>0</v>
      </c>
      <c r="L476" s="83">
        <f>IF($C$4="Neattiecināmās izmaksas",IF('10a+c+n'!$Q476="N",'10a+c+n'!L476,0))</f>
        <v>0</v>
      </c>
      <c r="M476" s="121">
        <f>IF($C$4="Neattiecināmās izmaksas",IF('10a+c+n'!$Q476="N",'10a+c+n'!M476,0))</f>
        <v>0</v>
      </c>
      <c r="N476" s="121">
        <f>IF($C$4="Neattiecināmās izmaksas",IF('10a+c+n'!$Q476="N",'10a+c+n'!N476,0))</f>
        <v>0</v>
      </c>
      <c r="O476" s="121">
        <f>IF($C$4="Neattiecināmās izmaksas",IF('10a+c+n'!$Q476="N",'10a+c+n'!O476,0))</f>
        <v>0</v>
      </c>
      <c r="P476" s="122">
        <f>IF($C$4="Neattiecināmās izmaksas",IF('10a+c+n'!$Q476="N",'10a+c+n'!P476,0))</f>
        <v>0</v>
      </c>
    </row>
    <row r="477" spans="1:16" x14ac:dyDescent="0.2">
      <c r="A477" s="49">
        <f>IF(P477=0,0,IF(COUNTBLANK(P477)=1,0,COUNTA($P$14:P477)))</f>
        <v>0</v>
      </c>
      <c r="B477" s="21">
        <f>IF($C$4="Neattiecināmās izmaksas",IF('10a+c+n'!$Q477="N",'10a+c+n'!B477,0))</f>
        <v>0</v>
      </c>
      <c r="C477" s="21">
        <f>IF($C$4="Neattiecināmās izmaksas",IF('10a+c+n'!$Q477="N",'10a+c+n'!C477,0))</f>
        <v>0</v>
      </c>
      <c r="D477" s="21">
        <f>IF($C$4="Neattiecināmās izmaksas",IF('10a+c+n'!$Q477="N",'10a+c+n'!D477,0))</f>
        <v>0</v>
      </c>
      <c r="E477" s="42"/>
      <c r="F477" s="64"/>
      <c r="G477" s="121"/>
      <c r="H477" s="121">
        <f>IF($C$4="Neattiecināmās izmaksas",IF('10a+c+n'!$Q477="N",'10a+c+n'!H477,0))</f>
        <v>0</v>
      </c>
      <c r="I477" s="121"/>
      <c r="J477" s="121"/>
      <c r="K477" s="122">
        <f>IF($C$4="Neattiecināmās izmaksas",IF('10a+c+n'!$Q477="N",'10a+c+n'!K477,0))</f>
        <v>0</v>
      </c>
      <c r="L477" s="83">
        <f>IF($C$4="Neattiecināmās izmaksas",IF('10a+c+n'!$Q477="N",'10a+c+n'!L477,0))</f>
        <v>0</v>
      </c>
      <c r="M477" s="121">
        <f>IF($C$4="Neattiecināmās izmaksas",IF('10a+c+n'!$Q477="N",'10a+c+n'!M477,0))</f>
        <v>0</v>
      </c>
      <c r="N477" s="121">
        <f>IF($C$4="Neattiecināmās izmaksas",IF('10a+c+n'!$Q477="N",'10a+c+n'!N477,0))</f>
        <v>0</v>
      </c>
      <c r="O477" s="121">
        <f>IF($C$4="Neattiecināmās izmaksas",IF('10a+c+n'!$Q477="N",'10a+c+n'!O477,0))</f>
        <v>0</v>
      </c>
      <c r="P477" s="122">
        <f>IF($C$4="Neattiecināmās izmaksas",IF('10a+c+n'!$Q477="N",'10a+c+n'!P477,0))</f>
        <v>0</v>
      </c>
    </row>
    <row r="478" spans="1:16" x14ac:dyDescent="0.2">
      <c r="A478" s="49">
        <f>IF(P478=0,0,IF(COUNTBLANK(P478)=1,0,COUNTA($P$14:P478)))</f>
        <v>0</v>
      </c>
      <c r="B478" s="21">
        <f>IF($C$4="Neattiecināmās izmaksas",IF('10a+c+n'!$Q478="N",'10a+c+n'!B478,0))</f>
        <v>0</v>
      </c>
      <c r="C478" s="21">
        <f>IF($C$4="Neattiecināmās izmaksas",IF('10a+c+n'!$Q478="N",'10a+c+n'!C478,0))</f>
        <v>0</v>
      </c>
      <c r="D478" s="21">
        <f>IF($C$4="Neattiecināmās izmaksas",IF('10a+c+n'!$Q478="N",'10a+c+n'!D478,0))</f>
        <v>0</v>
      </c>
      <c r="E478" s="42"/>
      <c r="F478" s="64"/>
      <c r="G478" s="121"/>
      <c r="H478" s="121">
        <f>IF($C$4="Neattiecināmās izmaksas",IF('10a+c+n'!$Q478="N",'10a+c+n'!H478,0))</f>
        <v>0</v>
      </c>
      <c r="I478" s="121"/>
      <c r="J478" s="121"/>
      <c r="K478" s="122">
        <f>IF($C$4="Neattiecināmās izmaksas",IF('10a+c+n'!$Q478="N",'10a+c+n'!K478,0))</f>
        <v>0</v>
      </c>
      <c r="L478" s="83">
        <f>IF($C$4="Neattiecināmās izmaksas",IF('10a+c+n'!$Q478="N",'10a+c+n'!L478,0))</f>
        <v>0</v>
      </c>
      <c r="M478" s="121">
        <f>IF($C$4="Neattiecināmās izmaksas",IF('10a+c+n'!$Q478="N",'10a+c+n'!M478,0))</f>
        <v>0</v>
      </c>
      <c r="N478" s="121">
        <f>IF($C$4="Neattiecināmās izmaksas",IF('10a+c+n'!$Q478="N",'10a+c+n'!N478,0))</f>
        <v>0</v>
      </c>
      <c r="O478" s="121">
        <f>IF($C$4="Neattiecināmās izmaksas",IF('10a+c+n'!$Q478="N",'10a+c+n'!O478,0))</f>
        <v>0</v>
      </c>
      <c r="P478" s="122">
        <f>IF($C$4="Neattiecināmās izmaksas",IF('10a+c+n'!$Q478="N",'10a+c+n'!P478,0))</f>
        <v>0</v>
      </c>
    </row>
    <row r="479" spans="1:16" x14ac:dyDescent="0.2">
      <c r="A479" s="49">
        <f>IF(P479=0,0,IF(COUNTBLANK(P479)=1,0,COUNTA($P$14:P479)))</f>
        <v>0</v>
      </c>
      <c r="B479" s="21">
        <f>IF($C$4="Neattiecināmās izmaksas",IF('10a+c+n'!$Q479="N",'10a+c+n'!B479,0))</f>
        <v>0</v>
      </c>
      <c r="C479" s="21">
        <f>IF($C$4="Neattiecināmās izmaksas",IF('10a+c+n'!$Q479="N",'10a+c+n'!C479,0))</f>
        <v>0</v>
      </c>
      <c r="D479" s="21">
        <f>IF($C$4="Neattiecināmās izmaksas",IF('10a+c+n'!$Q479="N",'10a+c+n'!D479,0))</f>
        <v>0</v>
      </c>
      <c r="E479" s="42"/>
      <c r="F479" s="64"/>
      <c r="G479" s="121"/>
      <c r="H479" s="121">
        <f>IF($C$4="Neattiecināmās izmaksas",IF('10a+c+n'!$Q479="N",'10a+c+n'!H479,0))</f>
        <v>0</v>
      </c>
      <c r="I479" s="121"/>
      <c r="J479" s="121"/>
      <c r="K479" s="122">
        <f>IF($C$4="Neattiecināmās izmaksas",IF('10a+c+n'!$Q479="N",'10a+c+n'!K479,0))</f>
        <v>0</v>
      </c>
      <c r="L479" s="83">
        <f>IF($C$4="Neattiecināmās izmaksas",IF('10a+c+n'!$Q479="N",'10a+c+n'!L479,0))</f>
        <v>0</v>
      </c>
      <c r="M479" s="121">
        <f>IF($C$4="Neattiecināmās izmaksas",IF('10a+c+n'!$Q479="N",'10a+c+n'!M479,0))</f>
        <v>0</v>
      </c>
      <c r="N479" s="121">
        <f>IF($C$4="Neattiecināmās izmaksas",IF('10a+c+n'!$Q479="N",'10a+c+n'!N479,0))</f>
        <v>0</v>
      </c>
      <c r="O479" s="121">
        <f>IF($C$4="Neattiecināmās izmaksas",IF('10a+c+n'!$Q479="N",'10a+c+n'!O479,0))</f>
        <v>0</v>
      </c>
      <c r="P479" s="122">
        <f>IF($C$4="Neattiecināmās izmaksas",IF('10a+c+n'!$Q479="N",'10a+c+n'!P479,0))</f>
        <v>0</v>
      </c>
    </row>
    <row r="480" spans="1:16" x14ac:dyDescent="0.2">
      <c r="A480" s="49">
        <f>IF(P480=0,0,IF(COUNTBLANK(P480)=1,0,COUNTA($P$14:P480)))</f>
        <v>0</v>
      </c>
      <c r="B480" s="21">
        <f>IF($C$4="Neattiecināmās izmaksas",IF('10a+c+n'!$Q480="N",'10a+c+n'!B480,0))</f>
        <v>0</v>
      </c>
      <c r="C480" s="21">
        <f>IF($C$4="Neattiecināmās izmaksas",IF('10a+c+n'!$Q480="N",'10a+c+n'!C480,0))</f>
        <v>0</v>
      </c>
      <c r="D480" s="21">
        <f>IF($C$4="Neattiecināmās izmaksas",IF('10a+c+n'!$Q480="N",'10a+c+n'!D480,0))</f>
        <v>0</v>
      </c>
      <c r="E480" s="42"/>
      <c r="F480" s="64"/>
      <c r="G480" s="121"/>
      <c r="H480" s="121">
        <f>IF($C$4="Neattiecināmās izmaksas",IF('10a+c+n'!$Q480="N",'10a+c+n'!H480,0))</f>
        <v>0</v>
      </c>
      <c r="I480" s="121"/>
      <c r="J480" s="121"/>
      <c r="K480" s="122">
        <f>IF($C$4="Neattiecināmās izmaksas",IF('10a+c+n'!$Q480="N",'10a+c+n'!K480,0))</f>
        <v>0</v>
      </c>
      <c r="L480" s="83">
        <f>IF($C$4="Neattiecināmās izmaksas",IF('10a+c+n'!$Q480="N",'10a+c+n'!L480,0))</f>
        <v>0</v>
      </c>
      <c r="M480" s="121">
        <f>IF($C$4="Neattiecināmās izmaksas",IF('10a+c+n'!$Q480="N",'10a+c+n'!M480,0))</f>
        <v>0</v>
      </c>
      <c r="N480" s="121">
        <f>IF($C$4="Neattiecināmās izmaksas",IF('10a+c+n'!$Q480="N",'10a+c+n'!N480,0))</f>
        <v>0</v>
      </c>
      <c r="O480" s="121">
        <f>IF($C$4="Neattiecināmās izmaksas",IF('10a+c+n'!$Q480="N",'10a+c+n'!O480,0))</f>
        <v>0</v>
      </c>
      <c r="P480" s="122">
        <f>IF($C$4="Neattiecināmās izmaksas",IF('10a+c+n'!$Q480="N",'10a+c+n'!P480,0))</f>
        <v>0</v>
      </c>
    </row>
    <row r="481" spans="1:16" x14ac:dyDescent="0.2">
      <c r="A481" s="49">
        <f>IF(P481=0,0,IF(COUNTBLANK(P481)=1,0,COUNTA($P$14:P481)))</f>
        <v>0</v>
      </c>
      <c r="B481" s="21">
        <f>IF($C$4="Neattiecināmās izmaksas",IF('10a+c+n'!$Q481="N",'10a+c+n'!B481,0))</f>
        <v>0</v>
      </c>
      <c r="C481" s="21">
        <f>IF($C$4="Neattiecināmās izmaksas",IF('10a+c+n'!$Q481="N",'10a+c+n'!C481,0))</f>
        <v>0</v>
      </c>
      <c r="D481" s="21">
        <f>IF($C$4="Neattiecināmās izmaksas",IF('10a+c+n'!$Q481="N",'10a+c+n'!D481,0))</f>
        <v>0</v>
      </c>
      <c r="E481" s="42"/>
      <c r="F481" s="64"/>
      <c r="G481" s="121"/>
      <c r="H481" s="121">
        <f>IF($C$4="Neattiecināmās izmaksas",IF('10a+c+n'!$Q481="N",'10a+c+n'!H481,0))</f>
        <v>0</v>
      </c>
      <c r="I481" s="121"/>
      <c r="J481" s="121"/>
      <c r="K481" s="122">
        <f>IF($C$4="Neattiecināmās izmaksas",IF('10a+c+n'!$Q481="N",'10a+c+n'!K481,0))</f>
        <v>0</v>
      </c>
      <c r="L481" s="83">
        <f>IF($C$4="Neattiecināmās izmaksas",IF('10a+c+n'!$Q481="N",'10a+c+n'!L481,0))</f>
        <v>0</v>
      </c>
      <c r="M481" s="121">
        <f>IF($C$4="Neattiecināmās izmaksas",IF('10a+c+n'!$Q481="N",'10a+c+n'!M481,0))</f>
        <v>0</v>
      </c>
      <c r="N481" s="121">
        <f>IF($C$4="Neattiecināmās izmaksas",IF('10a+c+n'!$Q481="N",'10a+c+n'!N481,0))</f>
        <v>0</v>
      </c>
      <c r="O481" s="121">
        <f>IF($C$4="Neattiecināmās izmaksas",IF('10a+c+n'!$Q481="N",'10a+c+n'!O481,0))</f>
        <v>0</v>
      </c>
      <c r="P481" s="122">
        <f>IF($C$4="Neattiecināmās izmaksas",IF('10a+c+n'!$Q481="N",'10a+c+n'!P481,0))</f>
        <v>0</v>
      </c>
    </row>
    <row r="482" spans="1:16" x14ac:dyDescent="0.2">
      <c r="A482" s="49">
        <f>IF(P482=0,0,IF(COUNTBLANK(P482)=1,0,COUNTA($P$14:P482)))</f>
        <v>0</v>
      </c>
      <c r="B482" s="21">
        <f>IF($C$4="Neattiecināmās izmaksas",IF('10a+c+n'!$Q482="N",'10a+c+n'!B482,0))</f>
        <v>0</v>
      </c>
      <c r="C482" s="21">
        <f>IF($C$4="Neattiecināmās izmaksas",IF('10a+c+n'!$Q482="N",'10a+c+n'!C482,0))</f>
        <v>0</v>
      </c>
      <c r="D482" s="21">
        <f>IF($C$4="Neattiecināmās izmaksas",IF('10a+c+n'!$Q482="N",'10a+c+n'!D482,0))</f>
        <v>0</v>
      </c>
      <c r="E482" s="42"/>
      <c r="F482" s="64"/>
      <c r="G482" s="121"/>
      <c r="H482" s="121">
        <f>IF($C$4="Neattiecināmās izmaksas",IF('10a+c+n'!$Q482="N",'10a+c+n'!H482,0))</f>
        <v>0</v>
      </c>
      <c r="I482" s="121"/>
      <c r="J482" s="121"/>
      <c r="K482" s="122">
        <f>IF($C$4="Neattiecināmās izmaksas",IF('10a+c+n'!$Q482="N",'10a+c+n'!K482,0))</f>
        <v>0</v>
      </c>
      <c r="L482" s="83">
        <f>IF($C$4="Neattiecināmās izmaksas",IF('10a+c+n'!$Q482="N",'10a+c+n'!L482,0))</f>
        <v>0</v>
      </c>
      <c r="M482" s="121">
        <f>IF($C$4="Neattiecināmās izmaksas",IF('10a+c+n'!$Q482="N",'10a+c+n'!M482,0))</f>
        <v>0</v>
      </c>
      <c r="N482" s="121">
        <f>IF($C$4="Neattiecināmās izmaksas",IF('10a+c+n'!$Q482="N",'10a+c+n'!N482,0))</f>
        <v>0</v>
      </c>
      <c r="O482" s="121">
        <f>IF($C$4="Neattiecināmās izmaksas",IF('10a+c+n'!$Q482="N",'10a+c+n'!O482,0))</f>
        <v>0</v>
      </c>
      <c r="P482" s="122">
        <f>IF($C$4="Neattiecināmās izmaksas",IF('10a+c+n'!$Q482="N",'10a+c+n'!P482,0))</f>
        <v>0</v>
      </c>
    </row>
    <row r="483" spans="1:16" x14ac:dyDescent="0.2">
      <c r="A483" s="49">
        <f>IF(P483=0,0,IF(COUNTBLANK(P483)=1,0,COUNTA($P$14:P483)))</f>
        <v>0</v>
      </c>
      <c r="B483" s="21">
        <f>IF($C$4="Neattiecināmās izmaksas",IF('10a+c+n'!$Q483="N",'10a+c+n'!B483,0))</f>
        <v>0</v>
      </c>
      <c r="C483" s="21">
        <f>IF($C$4="Neattiecināmās izmaksas",IF('10a+c+n'!$Q483="N",'10a+c+n'!C483,0))</f>
        <v>0</v>
      </c>
      <c r="D483" s="21">
        <f>IF($C$4="Neattiecināmās izmaksas",IF('10a+c+n'!$Q483="N",'10a+c+n'!D483,0))</f>
        <v>0</v>
      </c>
      <c r="E483" s="42"/>
      <c r="F483" s="64"/>
      <c r="G483" s="121"/>
      <c r="H483" s="121">
        <f>IF($C$4="Neattiecināmās izmaksas",IF('10a+c+n'!$Q483="N",'10a+c+n'!H483,0))</f>
        <v>0</v>
      </c>
      <c r="I483" s="121"/>
      <c r="J483" s="121"/>
      <c r="K483" s="122">
        <f>IF($C$4="Neattiecināmās izmaksas",IF('10a+c+n'!$Q483="N",'10a+c+n'!K483,0))</f>
        <v>0</v>
      </c>
      <c r="L483" s="83">
        <f>IF($C$4="Neattiecināmās izmaksas",IF('10a+c+n'!$Q483="N",'10a+c+n'!L483,0))</f>
        <v>0</v>
      </c>
      <c r="M483" s="121">
        <f>IF($C$4="Neattiecināmās izmaksas",IF('10a+c+n'!$Q483="N",'10a+c+n'!M483,0))</f>
        <v>0</v>
      </c>
      <c r="N483" s="121">
        <f>IF($C$4="Neattiecināmās izmaksas",IF('10a+c+n'!$Q483="N",'10a+c+n'!N483,0))</f>
        <v>0</v>
      </c>
      <c r="O483" s="121">
        <f>IF($C$4="Neattiecināmās izmaksas",IF('10a+c+n'!$Q483="N",'10a+c+n'!O483,0))</f>
        <v>0</v>
      </c>
      <c r="P483" s="122">
        <f>IF($C$4="Neattiecināmās izmaksas",IF('10a+c+n'!$Q483="N",'10a+c+n'!P483,0))</f>
        <v>0</v>
      </c>
    </row>
    <row r="484" spans="1:16" x14ac:dyDescent="0.2">
      <c r="A484" s="49">
        <f>IF(P484=0,0,IF(COUNTBLANK(P484)=1,0,COUNTA($P$14:P484)))</f>
        <v>0</v>
      </c>
      <c r="B484" s="21">
        <f>IF($C$4="Neattiecināmās izmaksas",IF('10a+c+n'!$Q484="N",'10a+c+n'!B484,0))</f>
        <v>0</v>
      </c>
      <c r="C484" s="21">
        <f>IF($C$4="Neattiecināmās izmaksas",IF('10a+c+n'!$Q484="N",'10a+c+n'!C484,0))</f>
        <v>0</v>
      </c>
      <c r="D484" s="21">
        <f>IF($C$4="Neattiecināmās izmaksas",IF('10a+c+n'!$Q484="N",'10a+c+n'!D484,0))</f>
        <v>0</v>
      </c>
      <c r="E484" s="42"/>
      <c r="F484" s="64"/>
      <c r="G484" s="121"/>
      <c r="H484" s="121">
        <f>IF($C$4="Neattiecināmās izmaksas",IF('10a+c+n'!$Q484="N",'10a+c+n'!H484,0))</f>
        <v>0</v>
      </c>
      <c r="I484" s="121"/>
      <c r="J484" s="121"/>
      <c r="K484" s="122">
        <f>IF($C$4="Neattiecināmās izmaksas",IF('10a+c+n'!$Q484="N",'10a+c+n'!K484,0))</f>
        <v>0</v>
      </c>
      <c r="L484" s="83">
        <f>IF($C$4="Neattiecināmās izmaksas",IF('10a+c+n'!$Q484="N",'10a+c+n'!L484,0))</f>
        <v>0</v>
      </c>
      <c r="M484" s="121">
        <f>IF($C$4="Neattiecināmās izmaksas",IF('10a+c+n'!$Q484="N",'10a+c+n'!M484,0))</f>
        <v>0</v>
      </c>
      <c r="N484" s="121">
        <f>IF($C$4="Neattiecināmās izmaksas",IF('10a+c+n'!$Q484="N",'10a+c+n'!N484,0))</f>
        <v>0</v>
      </c>
      <c r="O484" s="121">
        <f>IF($C$4="Neattiecināmās izmaksas",IF('10a+c+n'!$Q484="N",'10a+c+n'!O484,0))</f>
        <v>0</v>
      </c>
      <c r="P484" s="122">
        <f>IF($C$4="Neattiecināmās izmaksas",IF('10a+c+n'!$Q484="N",'10a+c+n'!P484,0))</f>
        <v>0</v>
      </c>
    </row>
    <row r="485" spans="1:16" x14ac:dyDescent="0.2">
      <c r="A485" s="49">
        <f>IF(P485=0,0,IF(COUNTBLANK(P485)=1,0,COUNTA($P$14:P485)))</f>
        <v>0</v>
      </c>
      <c r="B485" s="21">
        <f>IF($C$4="Neattiecināmās izmaksas",IF('10a+c+n'!$Q485="N",'10a+c+n'!B485,0))</f>
        <v>0</v>
      </c>
      <c r="C485" s="21">
        <f>IF($C$4="Neattiecināmās izmaksas",IF('10a+c+n'!$Q485="N",'10a+c+n'!C485,0))</f>
        <v>0</v>
      </c>
      <c r="D485" s="21">
        <f>IF($C$4="Neattiecināmās izmaksas",IF('10a+c+n'!$Q485="N",'10a+c+n'!D485,0))</f>
        <v>0</v>
      </c>
      <c r="E485" s="42"/>
      <c r="F485" s="64"/>
      <c r="G485" s="121"/>
      <c r="H485" s="121">
        <f>IF($C$4="Neattiecināmās izmaksas",IF('10a+c+n'!$Q485="N",'10a+c+n'!H485,0))</f>
        <v>0</v>
      </c>
      <c r="I485" s="121"/>
      <c r="J485" s="121"/>
      <c r="K485" s="122">
        <f>IF($C$4="Neattiecināmās izmaksas",IF('10a+c+n'!$Q485="N",'10a+c+n'!K485,0))</f>
        <v>0</v>
      </c>
      <c r="L485" s="83">
        <f>IF($C$4="Neattiecināmās izmaksas",IF('10a+c+n'!$Q485="N",'10a+c+n'!L485,0))</f>
        <v>0</v>
      </c>
      <c r="M485" s="121">
        <f>IF($C$4="Neattiecināmās izmaksas",IF('10a+c+n'!$Q485="N",'10a+c+n'!M485,0))</f>
        <v>0</v>
      </c>
      <c r="N485" s="121">
        <f>IF($C$4="Neattiecināmās izmaksas",IF('10a+c+n'!$Q485="N",'10a+c+n'!N485,0))</f>
        <v>0</v>
      </c>
      <c r="O485" s="121">
        <f>IF($C$4="Neattiecināmās izmaksas",IF('10a+c+n'!$Q485="N",'10a+c+n'!O485,0))</f>
        <v>0</v>
      </c>
      <c r="P485" s="122">
        <f>IF($C$4="Neattiecināmās izmaksas",IF('10a+c+n'!$Q485="N",'10a+c+n'!P485,0))</f>
        <v>0</v>
      </c>
    </row>
    <row r="486" spans="1:16" x14ac:dyDescent="0.2">
      <c r="A486" s="49">
        <f>IF(P486=0,0,IF(COUNTBLANK(P486)=1,0,COUNTA($P$14:P486)))</f>
        <v>0</v>
      </c>
      <c r="B486" s="21">
        <f>IF($C$4="Neattiecināmās izmaksas",IF('10a+c+n'!$Q486="N",'10a+c+n'!B486,0))</f>
        <v>0</v>
      </c>
      <c r="C486" s="21">
        <f>IF($C$4="Neattiecināmās izmaksas",IF('10a+c+n'!$Q486="N",'10a+c+n'!C486,0))</f>
        <v>0</v>
      </c>
      <c r="D486" s="21">
        <f>IF($C$4="Neattiecināmās izmaksas",IF('10a+c+n'!$Q486="N",'10a+c+n'!D486,0))</f>
        <v>0</v>
      </c>
      <c r="E486" s="42"/>
      <c r="F486" s="64"/>
      <c r="G486" s="121"/>
      <c r="H486" s="121">
        <f>IF($C$4="Neattiecināmās izmaksas",IF('10a+c+n'!$Q486="N",'10a+c+n'!H486,0))</f>
        <v>0</v>
      </c>
      <c r="I486" s="121"/>
      <c r="J486" s="121"/>
      <c r="K486" s="122">
        <f>IF($C$4="Neattiecināmās izmaksas",IF('10a+c+n'!$Q486="N",'10a+c+n'!K486,0))</f>
        <v>0</v>
      </c>
      <c r="L486" s="83">
        <f>IF($C$4="Neattiecināmās izmaksas",IF('10a+c+n'!$Q486="N",'10a+c+n'!L486,0))</f>
        <v>0</v>
      </c>
      <c r="M486" s="121">
        <f>IF($C$4="Neattiecināmās izmaksas",IF('10a+c+n'!$Q486="N",'10a+c+n'!M486,0))</f>
        <v>0</v>
      </c>
      <c r="N486" s="121">
        <f>IF($C$4="Neattiecināmās izmaksas",IF('10a+c+n'!$Q486="N",'10a+c+n'!N486,0))</f>
        <v>0</v>
      </c>
      <c r="O486" s="121">
        <f>IF($C$4="Neattiecināmās izmaksas",IF('10a+c+n'!$Q486="N",'10a+c+n'!O486,0))</f>
        <v>0</v>
      </c>
      <c r="P486" s="122">
        <f>IF($C$4="Neattiecināmās izmaksas",IF('10a+c+n'!$Q486="N",'10a+c+n'!P486,0))</f>
        <v>0</v>
      </c>
    </row>
    <row r="487" spans="1:16" x14ac:dyDescent="0.2">
      <c r="A487" s="49">
        <f>IF(P487=0,0,IF(COUNTBLANK(P487)=1,0,COUNTA($P$14:P487)))</f>
        <v>0</v>
      </c>
      <c r="B487" s="21">
        <f>IF($C$4="Neattiecināmās izmaksas",IF('10a+c+n'!$Q487="N",'10a+c+n'!B487,0))</f>
        <v>0</v>
      </c>
      <c r="C487" s="21">
        <f>IF($C$4="Neattiecināmās izmaksas",IF('10a+c+n'!$Q487="N",'10a+c+n'!C487,0))</f>
        <v>0</v>
      </c>
      <c r="D487" s="21">
        <f>IF($C$4="Neattiecināmās izmaksas",IF('10a+c+n'!$Q487="N",'10a+c+n'!D487,0))</f>
        <v>0</v>
      </c>
      <c r="E487" s="42"/>
      <c r="F487" s="64"/>
      <c r="G487" s="121"/>
      <c r="H487" s="121">
        <f>IF($C$4="Neattiecināmās izmaksas",IF('10a+c+n'!$Q487="N",'10a+c+n'!H487,0))</f>
        <v>0</v>
      </c>
      <c r="I487" s="121"/>
      <c r="J487" s="121"/>
      <c r="K487" s="122">
        <f>IF($C$4="Neattiecināmās izmaksas",IF('10a+c+n'!$Q487="N",'10a+c+n'!K487,0))</f>
        <v>0</v>
      </c>
      <c r="L487" s="83">
        <f>IF($C$4="Neattiecināmās izmaksas",IF('10a+c+n'!$Q487="N",'10a+c+n'!L487,0))</f>
        <v>0</v>
      </c>
      <c r="M487" s="121">
        <f>IF($C$4="Neattiecināmās izmaksas",IF('10a+c+n'!$Q487="N",'10a+c+n'!M487,0))</f>
        <v>0</v>
      </c>
      <c r="N487" s="121">
        <f>IF($C$4="Neattiecināmās izmaksas",IF('10a+c+n'!$Q487="N",'10a+c+n'!N487,0))</f>
        <v>0</v>
      </c>
      <c r="O487" s="121">
        <f>IF($C$4="Neattiecināmās izmaksas",IF('10a+c+n'!$Q487="N",'10a+c+n'!O487,0))</f>
        <v>0</v>
      </c>
      <c r="P487" s="122">
        <f>IF($C$4="Neattiecināmās izmaksas",IF('10a+c+n'!$Q487="N",'10a+c+n'!P487,0))</f>
        <v>0</v>
      </c>
    </row>
    <row r="488" spans="1:16" x14ac:dyDescent="0.2">
      <c r="A488" s="49">
        <f>IF(P488=0,0,IF(COUNTBLANK(P488)=1,0,COUNTA($P$14:P488)))</f>
        <v>0</v>
      </c>
      <c r="B488" s="21">
        <f>IF($C$4="Neattiecināmās izmaksas",IF('10a+c+n'!$Q488="N",'10a+c+n'!B488,0))</f>
        <v>0</v>
      </c>
      <c r="C488" s="21">
        <f>IF($C$4="Neattiecināmās izmaksas",IF('10a+c+n'!$Q488="N",'10a+c+n'!C488,0))</f>
        <v>0</v>
      </c>
      <c r="D488" s="21">
        <f>IF($C$4="Neattiecināmās izmaksas",IF('10a+c+n'!$Q488="N",'10a+c+n'!D488,0))</f>
        <v>0</v>
      </c>
      <c r="E488" s="42"/>
      <c r="F488" s="64"/>
      <c r="G488" s="121"/>
      <c r="H488" s="121">
        <f>IF($C$4="Neattiecināmās izmaksas",IF('10a+c+n'!$Q488="N",'10a+c+n'!H488,0))</f>
        <v>0</v>
      </c>
      <c r="I488" s="121"/>
      <c r="J488" s="121"/>
      <c r="K488" s="122">
        <f>IF($C$4="Neattiecināmās izmaksas",IF('10a+c+n'!$Q488="N",'10a+c+n'!K488,0))</f>
        <v>0</v>
      </c>
      <c r="L488" s="83">
        <f>IF($C$4="Neattiecināmās izmaksas",IF('10a+c+n'!$Q488="N",'10a+c+n'!L488,0))</f>
        <v>0</v>
      </c>
      <c r="M488" s="121">
        <f>IF($C$4="Neattiecināmās izmaksas",IF('10a+c+n'!$Q488="N",'10a+c+n'!M488,0))</f>
        <v>0</v>
      </c>
      <c r="N488" s="121">
        <f>IF($C$4="Neattiecināmās izmaksas",IF('10a+c+n'!$Q488="N",'10a+c+n'!N488,0))</f>
        <v>0</v>
      </c>
      <c r="O488" s="121">
        <f>IF($C$4="Neattiecināmās izmaksas",IF('10a+c+n'!$Q488="N",'10a+c+n'!O488,0))</f>
        <v>0</v>
      </c>
      <c r="P488" s="122">
        <f>IF($C$4="Neattiecināmās izmaksas",IF('10a+c+n'!$Q488="N",'10a+c+n'!P488,0))</f>
        <v>0</v>
      </c>
    </row>
    <row r="489" spans="1:16" x14ac:dyDescent="0.2">
      <c r="A489" s="49">
        <f>IF(P489=0,0,IF(COUNTBLANK(P489)=1,0,COUNTA($P$14:P489)))</f>
        <v>0</v>
      </c>
      <c r="B489" s="21">
        <f>IF($C$4="Neattiecināmās izmaksas",IF('10a+c+n'!$Q489="N",'10a+c+n'!B489,0))</f>
        <v>0</v>
      </c>
      <c r="C489" s="21">
        <f>IF($C$4="Neattiecināmās izmaksas",IF('10a+c+n'!$Q489="N",'10a+c+n'!C489,0))</f>
        <v>0</v>
      </c>
      <c r="D489" s="21">
        <f>IF($C$4="Neattiecināmās izmaksas",IF('10a+c+n'!$Q489="N",'10a+c+n'!D489,0))</f>
        <v>0</v>
      </c>
      <c r="E489" s="42"/>
      <c r="F489" s="64"/>
      <c r="G489" s="121"/>
      <c r="H489" s="121">
        <f>IF($C$4="Neattiecināmās izmaksas",IF('10a+c+n'!$Q489="N",'10a+c+n'!H489,0))</f>
        <v>0</v>
      </c>
      <c r="I489" s="121"/>
      <c r="J489" s="121"/>
      <c r="K489" s="122">
        <f>IF($C$4="Neattiecināmās izmaksas",IF('10a+c+n'!$Q489="N",'10a+c+n'!K489,0))</f>
        <v>0</v>
      </c>
      <c r="L489" s="83">
        <f>IF($C$4="Neattiecināmās izmaksas",IF('10a+c+n'!$Q489="N",'10a+c+n'!L489,0))</f>
        <v>0</v>
      </c>
      <c r="M489" s="121">
        <f>IF($C$4="Neattiecināmās izmaksas",IF('10a+c+n'!$Q489="N",'10a+c+n'!M489,0))</f>
        <v>0</v>
      </c>
      <c r="N489" s="121">
        <f>IF($C$4="Neattiecināmās izmaksas",IF('10a+c+n'!$Q489="N",'10a+c+n'!N489,0))</f>
        <v>0</v>
      </c>
      <c r="O489" s="121">
        <f>IF($C$4="Neattiecināmās izmaksas",IF('10a+c+n'!$Q489="N",'10a+c+n'!O489,0))</f>
        <v>0</v>
      </c>
      <c r="P489" s="122">
        <f>IF($C$4="Neattiecināmās izmaksas",IF('10a+c+n'!$Q489="N",'10a+c+n'!P489,0))</f>
        <v>0</v>
      </c>
    </row>
    <row r="490" spans="1:16" x14ac:dyDescent="0.2">
      <c r="A490" s="49">
        <f>IF(P490=0,0,IF(COUNTBLANK(P490)=1,0,COUNTA($P$14:P490)))</f>
        <v>0</v>
      </c>
      <c r="B490" s="21">
        <f>IF($C$4="Neattiecināmās izmaksas",IF('10a+c+n'!$Q490="N",'10a+c+n'!B490,0))</f>
        <v>0</v>
      </c>
      <c r="C490" s="21">
        <f>IF($C$4="Neattiecināmās izmaksas",IF('10a+c+n'!$Q490="N",'10a+c+n'!C490,0))</f>
        <v>0</v>
      </c>
      <c r="D490" s="21">
        <f>IF($C$4="Neattiecināmās izmaksas",IF('10a+c+n'!$Q490="N",'10a+c+n'!D490,0))</f>
        <v>0</v>
      </c>
      <c r="E490" s="42"/>
      <c r="F490" s="64"/>
      <c r="G490" s="121"/>
      <c r="H490" s="121">
        <f>IF($C$4="Neattiecināmās izmaksas",IF('10a+c+n'!$Q490="N",'10a+c+n'!H490,0))</f>
        <v>0</v>
      </c>
      <c r="I490" s="121"/>
      <c r="J490" s="121"/>
      <c r="K490" s="122">
        <f>IF($C$4="Neattiecināmās izmaksas",IF('10a+c+n'!$Q490="N",'10a+c+n'!K490,0))</f>
        <v>0</v>
      </c>
      <c r="L490" s="83">
        <f>IF($C$4="Neattiecināmās izmaksas",IF('10a+c+n'!$Q490="N",'10a+c+n'!L490,0))</f>
        <v>0</v>
      </c>
      <c r="M490" s="121">
        <f>IF($C$4="Neattiecināmās izmaksas",IF('10a+c+n'!$Q490="N",'10a+c+n'!M490,0))</f>
        <v>0</v>
      </c>
      <c r="N490" s="121">
        <f>IF($C$4="Neattiecināmās izmaksas",IF('10a+c+n'!$Q490="N",'10a+c+n'!N490,0))</f>
        <v>0</v>
      </c>
      <c r="O490" s="121">
        <f>IF($C$4="Neattiecināmās izmaksas",IF('10a+c+n'!$Q490="N",'10a+c+n'!O490,0))</f>
        <v>0</v>
      </c>
      <c r="P490" s="122">
        <f>IF($C$4="Neattiecināmās izmaksas",IF('10a+c+n'!$Q490="N",'10a+c+n'!P490,0))</f>
        <v>0</v>
      </c>
    </row>
    <row r="491" spans="1:16" x14ac:dyDescent="0.2">
      <c r="A491" s="49">
        <f>IF(P491=0,0,IF(COUNTBLANK(P491)=1,0,COUNTA($P$14:P491)))</f>
        <v>0</v>
      </c>
      <c r="B491" s="21">
        <f>IF($C$4="Neattiecināmās izmaksas",IF('10a+c+n'!$Q491="N",'10a+c+n'!B491,0))</f>
        <v>0</v>
      </c>
      <c r="C491" s="21">
        <f>IF($C$4="Neattiecināmās izmaksas",IF('10a+c+n'!$Q491="N",'10a+c+n'!C491,0))</f>
        <v>0</v>
      </c>
      <c r="D491" s="21">
        <f>IF($C$4="Neattiecināmās izmaksas",IF('10a+c+n'!$Q491="N",'10a+c+n'!D491,0))</f>
        <v>0</v>
      </c>
      <c r="E491" s="42"/>
      <c r="F491" s="64"/>
      <c r="G491" s="121"/>
      <c r="H491" s="121">
        <f>IF($C$4="Neattiecināmās izmaksas",IF('10a+c+n'!$Q491="N",'10a+c+n'!H491,0))</f>
        <v>0</v>
      </c>
      <c r="I491" s="121"/>
      <c r="J491" s="121"/>
      <c r="K491" s="122">
        <f>IF($C$4="Neattiecināmās izmaksas",IF('10a+c+n'!$Q491="N",'10a+c+n'!K491,0))</f>
        <v>0</v>
      </c>
      <c r="L491" s="83">
        <f>IF($C$4="Neattiecināmās izmaksas",IF('10a+c+n'!$Q491="N",'10a+c+n'!L491,0))</f>
        <v>0</v>
      </c>
      <c r="M491" s="121">
        <f>IF($C$4="Neattiecināmās izmaksas",IF('10a+c+n'!$Q491="N",'10a+c+n'!M491,0))</f>
        <v>0</v>
      </c>
      <c r="N491" s="121">
        <f>IF($C$4="Neattiecināmās izmaksas",IF('10a+c+n'!$Q491="N",'10a+c+n'!N491,0))</f>
        <v>0</v>
      </c>
      <c r="O491" s="121">
        <f>IF($C$4="Neattiecināmās izmaksas",IF('10a+c+n'!$Q491="N",'10a+c+n'!O491,0))</f>
        <v>0</v>
      </c>
      <c r="P491" s="122">
        <f>IF($C$4="Neattiecināmās izmaksas",IF('10a+c+n'!$Q491="N",'10a+c+n'!P491,0))</f>
        <v>0</v>
      </c>
    </row>
    <row r="492" spans="1:16" x14ac:dyDescent="0.2">
      <c r="A492" s="49">
        <f>IF(P492=0,0,IF(COUNTBLANK(P492)=1,0,COUNTA($P$14:P492)))</f>
        <v>0</v>
      </c>
      <c r="B492" s="21">
        <f>IF($C$4="Neattiecināmās izmaksas",IF('10a+c+n'!$Q492="N",'10a+c+n'!B492,0))</f>
        <v>0</v>
      </c>
      <c r="C492" s="21">
        <f>IF($C$4="Neattiecināmās izmaksas",IF('10a+c+n'!$Q492="N",'10a+c+n'!C492,0))</f>
        <v>0</v>
      </c>
      <c r="D492" s="21">
        <f>IF($C$4="Neattiecināmās izmaksas",IF('10a+c+n'!$Q492="N",'10a+c+n'!D492,0))</f>
        <v>0</v>
      </c>
      <c r="E492" s="42"/>
      <c r="F492" s="64"/>
      <c r="G492" s="121"/>
      <c r="H492" s="121">
        <f>IF($C$4="Neattiecināmās izmaksas",IF('10a+c+n'!$Q492="N",'10a+c+n'!H492,0))</f>
        <v>0</v>
      </c>
      <c r="I492" s="121"/>
      <c r="J492" s="121"/>
      <c r="K492" s="122">
        <f>IF($C$4="Neattiecināmās izmaksas",IF('10a+c+n'!$Q492="N",'10a+c+n'!K492,0))</f>
        <v>0</v>
      </c>
      <c r="L492" s="83">
        <f>IF($C$4="Neattiecināmās izmaksas",IF('10a+c+n'!$Q492="N",'10a+c+n'!L492,0))</f>
        <v>0</v>
      </c>
      <c r="M492" s="121">
        <f>IF($C$4="Neattiecināmās izmaksas",IF('10a+c+n'!$Q492="N",'10a+c+n'!M492,0))</f>
        <v>0</v>
      </c>
      <c r="N492" s="121">
        <f>IF($C$4="Neattiecināmās izmaksas",IF('10a+c+n'!$Q492="N",'10a+c+n'!N492,0))</f>
        <v>0</v>
      </c>
      <c r="O492" s="121">
        <f>IF($C$4="Neattiecināmās izmaksas",IF('10a+c+n'!$Q492="N",'10a+c+n'!O492,0))</f>
        <v>0</v>
      </c>
      <c r="P492" s="122">
        <f>IF($C$4="Neattiecināmās izmaksas",IF('10a+c+n'!$Q492="N",'10a+c+n'!P492,0))</f>
        <v>0</v>
      </c>
    </row>
    <row r="493" spans="1:16" x14ac:dyDescent="0.2">
      <c r="A493" s="49">
        <f>IF(P493=0,0,IF(COUNTBLANK(P493)=1,0,COUNTA($P$14:P493)))</f>
        <v>0</v>
      </c>
      <c r="B493" s="21">
        <f>IF($C$4="Neattiecināmās izmaksas",IF('10a+c+n'!$Q493="N",'10a+c+n'!B493,0))</f>
        <v>0</v>
      </c>
      <c r="C493" s="21">
        <f>IF($C$4="Neattiecināmās izmaksas",IF('10a+c+n'!$Q493="N",'10a+c+n'!C493,0))</f>
        <v>0</v>
      </c>
      <c r="D493" s="21">
        <f>IF($C$4="Neattiecināmās izmaksas",IF('10a+c+n'!$Q493="N",'10a+c+n'!D493,0))</f>
        <v>0</v>
      </c>
      <c r="E493" s="42"/>
      <c r="F493" s="64"/>
      <c r="G493" s="121"/>
      <c r="H493" s="121">
        <f>IF($C$4="Neattiecināmās izmaksas",IF('10a+c+n'!$Q493="N",'10a+c+n'!H493,0))</f>
        <v>0</v>
      </c>
      <c r="I493" s="121"/>
      <c r="J493" s="121"/>
      <c r="K493" s="122">
        <f>IF($C$4="Neattiecināmās izmaksas",IF('10a+c+n'!$Q493="N",'10a+c+n'!K493,0))</f>
        <v>0</v>
      </c>
      <c r="L493" s="83">
        <f>IF($C$4="Neattiecināmās izmaksas",IF('10a+c+n'!$Q493="N",'10a+c+n'!L493,0))</f>
        <v>0</v>
      </c>
      <c r="M493" s="121">
        <f>IF($C$4="Neattiecināmās izmaksas",IF('10a+c+n'!$Q493="N",'10a+c+n'!M493,0))</f>
        <v>0</v>
      </c>
      <c r="N493" s="121">
        <f>IF($C$4="Neattiecināmās izmaksas",IF('10a+c+n'!$Q493="N",'10a+c+n'!N493,0))</f>
        <v>0</v>
      </c>
      <c r="O493" s="121">
        <f>IF($C$4="Neattiecināmās izmaksas",IF('10a+c+n'!$Q493="N",'10a+c+n'!O493,0))</f>
        <v>0</v>
      </c>
      <c r="P493" s="122">
        <f>IF($C$4="Neattiecināmās izmaksas",IF('10a+c+n'!$Q493="N",'10a+c+n'!P493,0))</f>
        <v>0</v>
      </c>
    </row>
    <row r="494" spans="1:16" x14ac:dyDescent="0.2">
      <c r="A494" s="49">
        <f>IF(P494=0,0,IF(COUNTBLANK(P494)=1,0,COUNTA($P$14:P494)))</f>
        <v>0</v>
      </c>
      <c r="B494" s="21">
        <f>IF($C$4="Neattiecināmās izmaksas",IF('10a+c+n'!$Q494="N",'10a+c+n'!B494,0))</f>
        <v>0</v>
      </c>
      <c r="C494" s="21">
        <f>IF($C$4="Neattiecināmās izmaksas",IF('10a+c+n'!$Q494="N",'10a+c+n'!C494,0))</f>
        <v>0</v>
      </c>
      <c r="D494" s="21">
        <f>IF($C$4="Neattiecināmās izmaksas",IF('10a+c+n'!$Q494="N",'10a+c+n'!D494,0))</f>
        <v>0</v>
      </c>
      <c r="E494" s="42"/>
      <c r="F494" s="64"/>
      <c r="G494" s="121"/>
      <c r="H494" s="121">
        <f>IF($C$4="Neattiecināmās izmaksas",IF('10a+c+n'!$Q494="N",'10a+c+n'!H494,0))</f>
        <v>0</v>
      </c>
      <c r="I494" s="121"/>
      <c r="J494" s="121"/>
      <c r="K494" s="122">
        <f>IF($C$4="Neattiecināmās izmaksas",IF('10a+c+n'!$Q494="N",'10a+c+n'!K494,0))</f>
        <v>0</v>
      </c>
      <c r="L494" s="83">
        <f>IF($C$4="Neattiecināmās izmaksas",IF('10a+c+n'!$Q494="N",'10a+c+n'!L494,0))</f>
        <v>0</v>
      </c>
      <c r="M494" s="121">
        <f>IF($C$4="Neattiecināmās izmaksas",IF('10a+c+n'!$Q494="N",'10a+c+n'!M494,0))</f>
        <v>0</v>
      </c>
      <c r="N494" s="121">
        <f>IF($C$4="Neattiecināmās izmaksas",IF('10a+c+n'!$Q494="N",'10a+c+n'!N494,0))</f>
        <v>0</v>
      </c>
      <c r="O494" s="121">
        <f>IF($C$4="Neattiecināmās izmaksas",IF('10a+c+n'!$Q494="N",'10a+c+n'!O494,0))</f>
        <v>0</v>
      </c>
      <c r="P494" s="122">
        <f>IF($C$4="Neattiecināmās izmaksas",IF('10a+c+n'!$Q494="N",'10a+c+n'!P494,0))</f>
        <v>0</v>
      </c>
    </row>
    <row r="495" spans="1:16" x14ac:dyDescent="0.2">
      <c r="A495" s="49">
        <f>IF(P495=0,0,IF(COUNTBLANK(P495)=1,0,COUNTA($P$14:P495)))</f>
        <v>0</v>
      </c>
      <c r="B495" s="21">
        <f>IF($C$4="Neattiecināmās izmaksas",IF('10a+c+n'!$Q495="N",'10a+c+n'!B495,0))</f>
        <v>0</v>
      </c>
      <c r="C495" s="21">
        <f>IF($C$4="Neattiecināmās izmaksas",IF('10a+c+n'!$Q495="N",'10a+c+n'!C495,0))</f>
        <v>0</v>
      </c>
      <c r="D495" s="21">
        <f>IF($C$4="Neattiecināmās izmaksas",IF('10a+c+n'!$Q495="N",'10a+c+n'!D495,0))</f>
        <v>0</v>
      </c>
      <c r="E495" s="42"/>
      <c r="F495" s="64"/>
      <c r="G495" s="121"/>
      <c r="H495" s="121">
        <f>IF($C$4="Neattiecināmās izmaksas",IF('10a+c+n'!$Q495="N",'10a+c+n'!H495,0))</f>
        <v>0</v>
      </c>
      <c r="I495" s="121"/>
      <c r="J495" s="121"/>
      <c r="K495" s="122">
        <f>IF($C$4="Neattiecināmās izmaksas",IF('10a+c+n'!$Q495="N",'10a+c+n'!K495,0))</f>
        <v>0</v>
      </c>
      <c r="L495" s="83">
        <f>IF($C$4="Neattiecināmās izmaksas",IF('10a+c+n'!$Q495="N",'10a+c+n'!L495,0))</f>
        <v>0</v>
      </c>
      <c r="M495" s="121">
        <f>IF($C$4="Neattiecināmās izmaksas",IF('10a+c+n'!$Q495="N",'10a+c+n'!M495,0))</f>
        <v>0</v>
      </c>
      <c r="N495" s="121">
        <f>IF($C$4="Neattiecināmās izmaksas",IF('10a+c+n'!$Q495="N",'10a+c+n'!N495,0))</f>
        <v>0</v>
      </c>
      <c r="O495" s="121">
        <f>IF($C$4="Neattiecināmās izmaksas",IF('10a+c+n'!$Q495="N",'10a+c+n'!O495,0))</f>
        <v>0</v>
      </c>
      <c r="P495" s="122">
        <f>IF($C$4="Neattiecināmās izmaksas",IF('10a+c+n'!$Q495="N",'10a+c+n'!P495,0))</f>
        <v>0</v>
      </c>
    </row>
    <row r="496" spans="1:16" x14ac:dyDescent="0.2">
      <c r="A496" s="49">
        <f>IF(P496=0,0,IF(COUNTBLANK(P496)=1,0,COUNTA($P$14:P496)))</f>
        <v>0</v>
      </c>
      <c r="B496" s="21">
        <f>IF($C$4="Neattiecināmās izmaksas",IF('10a+c+n'!$Q496="N",'10a+c+n'!B496,0))</f>
        <v>0</v>
      </c>
      <c r="C496" s="21">
        <f>IF($C$4="Neattiecināmās izmaksas",IF('10a+c+n'!$Q496="N",'10a+c+n'!C496,0))</f>
        <v>0</v>
      </c>
      <c r="D496" s="21">
        <f>IF($C$4="Neattiecināmās izmaksas",IF('10a+c+n'!$Q496="N",'10a+c+n'!D496,0))</f>
        <v>0</v>
      </c>
      <c r="E496" s="42"/>
      <c r="F496" s="64"/>
      <c r="G496" s="121"/>
      <c r="H496" s="121">
        <f>IF($C$4="Neattiecināmās izmaksas",IF('10a+c+n'!$Q496="N",'10a+c+n'!H496,0))</f>
        <v>0</v>
      </c>
      <c r="I496" s="121"/>
      <c r="J496" s="121"/>
      <c r="K496" s="122">
        <f>IF($C$4="Neattiecināmās izmaksas",IF('10a+c+n'!$Q496="N",'10a+c+n'!K496,0))</f>
        <v>0</v>
      </c>
      <c r="L496" s="83">
        <f>IF($C$4="Neattiecināmās izmaksas",IF('10a+c+n'!$Q496="N",'10a+c+n'!L496,0))</f>
        <v>0</v>
      </c>
      <c r="M496" s="121">
        <f>IF($C$4="Neattiecināmās izmaksas",IF('10a+c+n'!$Q496="N",'10a+c+n'!M496,0))</f>
        <v>0</v>
      </c>
      <c r="N496" s="121">
        <f>IF($C$4="Neattiecināmās izmaksas",IF('10a+c+n'!$Q496="N",'10a+c+n'!N496,0))</f>
        <v>0</v>
      </c>
      <c r="O496" s="121">
        <f>IF($C$4="Neattiecināmās izmaksas",IF('10a+c+n'!$Q496="N",'10a+c+n'!O496,0))</f>
        <v>0</v>
      </c>
      <c r="P496" s="122">
        <f>IF($C$4="Neattiecināmās izmaksas",IF('10a+c+n'!$Q496="N",'10a+c+n'!P496,0))</f>
        <v>0</v>
      </c>
    </row>
    <row r="497" spans="1:16" x14ac:dyDescent="0.2">
      <c r="A497" s="49">
        <f>IF(P497=0,0,IF(COUNTBLANK(P497)=1,0,COUNTA($P$14:P497)))</f>
        <v>0</v>
      </c>
      <c r="B497" s="21">
        <f>IF($C$4="Neattiecināmās izmaksas",IF('10a+c+n'!$Q497="N",'10a+c+n'!B497,0))</f>
        <v>0</v>
      </c>
      <c r="C497" s="21">
        <f>IF($C$4="Neattiecināmās izmaksas",IF('10a+c+n'!$Q497="N",'10a+c+n'!C497,0))</f>
        <v>0</v>
      </c>
      <c r="D497" s="21">
        <f>IF($C$4="Neattiecināmās izmaksas",IF('10a+c+n'!$Q497="N",'10a+c+n'!D497,0))</f>
        <v>0</v>
      </c>
      <c r="E497" s="42"/>
      <c r="F497" s="64"/>
      <c r="G497" s="121"/>
      <c r="H497" s="121">
        <f>IF($C$4="Neattiecināmās izmaksas",IF('10a+c+n'!$Q497="N",'10a+c+n'!H497,0))</f>
        <v>0</v>
      </c>
      <c r="I497" s="121"/>
      <c r="J497" s="121"/>
      <c r="K497" s="122">
        <f>IF($C$4="Neattiecināmās izmaksas",IF('10a+c+n'!$Q497="N",'10a+c+n'!K497,0))</f>
        <v>0</v>
      </c>
      <c r="L497" s="83">
        <f>IF($C$4="Neattiecināmās izmaksas",IF('10a+c+n'!$Q497="N",'10a+c+n'!L497,0))</f>
        <v>0</v>
      </c>
      <c r="M497" s="121">
        <f>IF($C$4="Neattiecināmās izmaksas",IF('10a+c+n'!$Q497="N",'10a+c+n'!M497,0))</f>
        <v>0</v>
      </c>
      <c r="N497" s="121">
        <f>IF($C$4="Neattiecināmās izmaksas",IF('10a+c+n'!$Q497="N",'10a+c+n'!N497,0))</f>
        <v>0</v>
      </c>
      <c r="O497" s="121">
        <f>IF($C$4="Neattiecināmās izmaksas",IF('10a+c+n'!$Q497="N",'10a+c+n'!O497,0))</f>
        <v>0</v>
      </c>
      <c r="P497" s="122">
        <f>IF($C$4="Neattiecināmās izmaksas",IF('10a+c+n'!$Q497="N",'10a+c+n'!P497,0))</f>
        <v>0</v>
      </c>
    </row>
    <row r="498" spans="1:16" x14ac:dyDescent="0.2">
      <c r="A498" s="49">
        <f>IF(P498=0,0,IF(COUNTBLANK(P498)=1,0,COUNTA($P$14:P498)))</f>
        <v>0</v>
      </c>
      <c r="B498" s="21">
        <f>IF($C$4="Neattiecināmās izmaksas",IF('10a+c+n'!$Q498="N",'10a+c+n'!B498,0))</f>
        <v>0</v>
      </c>
      <c r="C498" s="21">
        <f>IF($C$4="Neattiecināmās izmaksas",IF('10a+c+n'!$Q498="N",'10a+c+n'!C498,0))</f>
        <v>0</v>
      </c>
      <c r="D498" s="21">
        <f>IF($C$4="Neattiecināmās izmaksas",IF('10a+c+n'!$Q498="N",'10a+c+n'!D498,0))</f>
        <v>0</v>
      </c>
      <c r="E498" s="42"/>
      <c r="F498" s="64"/>
      <c r="G498" s="121"/>
      <c r="H498" s="121">
        <f>IF($C$4="Neattiecināmās izmaksas",IF('10a+c+n'!$Q498="N",'10a+c+n'!H498,0))</f>
        <v>0</v>
      </c>
      <c r="I498" s="121"/>
      <c r="J498" s="121"/>
      <c r="K498" s="122">
        <f>IF($C$4="Neattiecināmās izmaksas",IF('10a+c+n'!$Q498="N",'10a+c+n'!K498,0))</f>
        <v>0</v>
      </c>
      <c r="L498" s="83">
        <f>IF($C$4="Neattiecināmās izmaksas",IF('10a+c+n'!$Q498="N",'10a+c+n'!L498,0))</f>
        <v>0</v>
      </c>
      <c r="M498" s="121">
        <f>IF($C$4="Neattiecināmās izmaksas",IF('10a+c+n'!$Q498="N",'10a+c+n'!M498,0))</f>
        <v>0</v>
      </c>
      <c r="N498" s="121">
        <f>IF($C$4="Neattiecināmās izmaksas",IF('10a+c+n'!$Q498="N",'10a+c+n'!N498,0))</f>
        <v>0</v>
      </c>
      <c r="O498" s="121">
        <f>IF($C$4="Neattiecināmās izmaksas",IF('10a+c+n'!$Q498="N",'10a+c+n'!O498,0))</f>
        <v>0</v>
      </c>
      <c r="P498" s="122">
        <f>IF($C$4="Neattiecināmās izmaksas",IF('10a+c+n'!$Q498="N",'10a+c+n'!P498,0))</f>
        <v>0</v>
      </c>
    </row>
    <row r="499" spans="1:16" x14ac:dyDescent="0.2">
      <c r="A499" s="49">
        <f>IF(P499=0,0,IF(COUNTBLANK(P499)=1,0,COUNTA($P$14:P499)))</f>
        <v>0</v>
      </c>
      <c r="B499" s="21">
        <f>IF($C$4="Neattiecināmās izmaksas",IF('10a+c+n'!$Q499="N",'10a+c+n'!B499,0))</f>
        <v>0</v>
      </c>
      <c r="C499" s="21">
        <f>IF($C$4="Neattiecināmās izmaksas",IF('10a+c+n'!$Q499="N",'10a+c+n'!C499,0))</f>
        <v>0</v>
      </c>
      <c r="D499" s="21">
        <f>IF($C$4="Neattiecināmās izmaksas",IF('10a+c+n'!$Q499="N",'10a+c+n'!D499,0))</f>
        <v>0</v>
      </c>
      <c r="E499" s="42"/>
      <c r="F499" s="64"/>
      <c r="G499" s="121"/>
      <c r="H499" s="121">
        <f>IF($C$4="Neattiecināmās izmaksas",IF('10a+c+n'!$Q499="N",'10a+c+n'!H499,0))</f>
        <v>0</v>
      </c>
      <c r="I499" s="121"/>
      <c r="J499" s="121"/>
      <c r="K499" s="122">
        <f>IF($C$4="Neattiecināmās izmaksas",IF('10a+c+n'!$Q499="N",'10a+c+n'!K499,0))</f>
        <v>0</v>
      </c>
      <c r="L499" s="83">
        <f>IF($C$4="Neattiecināmās izmaksas",IF('10a+c+n'!$Q499="N",'10a+c+n'!L499,0))</f>
        <v>0</v>
      </c>
      <c r="M499" s="121">
        <f>IF($C$4="Neattiecināmās izmaksas",IF('10a+c+n'!$Q499="N",'10a+c+n'!M499,0))</f>
        <v>0</v>
      </c>
      <c r="N499" s="121">
        <f>IF($C$4="Neattiecināmās izmaksas",IF('10a+c+n'!$Q499="N",'10a+c+n'!N499,0))</f>
        <v>0</v>
      </c>
      <c r="O499" s="121">
        <f>IF($C$4="Neattiecināmās izmaksas",IF('10a+c+n'!$Q499="N",'10a+c+n'!O499,0))</f>
        <v>0</v>
      </c>
      <c r="P499" s="122">
        <f>IF($C$4="Neattiecināmās izmaksas",IF('10a+c+n'!$Q499="N",'10a+c+n'!P499,0))</f>
        <v>0</v>
      </c>
    </row>
    <row r="500" spans="1:16" x14ac:dyDescent="0.2">
      <c r="A500" s="49">
        <f>IF(P500=0,0,IF(COUNTBLANK(P500)=1,0,COUNTA($P$14:P500)))</f>
        <v>0</v>
      </c>
      <c r="B500" s="21">
        <f>IF($C$4="Neattiecināmās izmaksas",IF('10a+c+n'!$Q500="N",'10a+c+n'!B500,0))</f>
        <v>0</v>
      </c>
      <c r="C500" s="21">
        <f>IF($C$4="Neattiecināmās izmaksas",IF('10a+c+n'!$Q500="N",'10a+c+n'!C500,0))</f>
        <v>0</v>
      </c>
      <c r="D500" s="21">
        <f>IF($C$4="Neattiecināmās izmaksas",IF('10a+c+n'!$Q500="N",'10a+c+n'!D500,0))</f>
        <v>0</v>
      </c>
      <c r="E500" s="42"/>
      <c r="F500" s="64"/>
      <c r="G500" s="121"/>
      <c r="H500" s="121">
        <f>IF($C$4="Neattiecināmās izmaksas",IF('10a+c+n'!$Q500="N",'10a+c+n'!H500,0))</f>
        <v>0</v>
      </c>
      <c r="I500" s="121"/>
      <c r="J500" s="121"/>
      <c r="K500" s="122">
        <f>IF($C$4="Neattiecināmās izmaksas",IF('10a+c+n'!$Q500="N",'10a+c+n'!K500,0))</f>
        <v>0</v>
      </c>
      <c r="L500" s="83">
        <f>IF($C$4="Neattiecināmās izmaksas",IF('10a+c+n'!$Q500="N",'10a+c+n'!L500,0))</f>
        <v>0</v>
      </c>
      <c r="M500" s="121">
        <f>IF($C$4="Neattiecināmās izmaksas",IF('10a+c+n'!$Q500="N",'10a+c+n'!M500,0))</f>
        <v>0</v>
      </c>
      <c r="N500" s="121">
        <f>IF($C$4="Neattiecināmās izmaksas",IF('10a+c+n'!$Q500="N",'10a+c+n'!N500,0))</f>
        <v>0</v>
      </c>
      <c r="O500" s="121">
        <f>IF($C$4="Neattiecināmās izmaksas",IF('10a+c+n'!$Q500="N",'10a+c+n'!O500,0))</f>
        <v>0</v>
      </c>
      <c r="P500" s="122">
        <f>IF($C$4="Neattiecināmās izmaksas",IF('10a+c+n'!$Q500="N",'10a+c+n'!P500,0))</f>
        <v>0</v>
      </c>
    </row>
    <row r="501" spans="1:16" x14ac:dyDescent="0.2">
      <c r="A501" s="49">
        <f>IF(P501=0,0,IF(COUNTBLANK(P501)=1,0,COUNTA($P$14:P501)))</f>
        <v>0</v>
      </c>
      <c r="B501" s="21">
        <f>IF($C$4="Neattiecināmās izmaksas",IF('10a+c+n'!$Q501="N",'10a+c+n'!B501,0))</f>
        <v>0</v>
      </c>
      <c r="C501" s="21">
        <f>IF($C$4="Neattiecināmās izmaksas",IF('10a+c+n'!$Q501="N",'10a+c+n'!C501,0))</f>
        <v>0</v>
      </c>
      <c r="D501" s="21">
        <f>IF($C$4="Neattiecināmās izmaksas",IF('10a+c+n'!$Q501="N",'10a+c+n'!D501,0))</f>
        <v>0</v>
      </c>
      <c r="E501" s="42"/>
      <c r="F501" s="64"/>
      <c r="G501" s="121"/>
      <c r="H501" s="121">
        <f>IF($C$4="Neattiecināmās izmaksas",IF('10a+c+n'!$Q501="N",'10a+c+n'!H501,0))</f>
        <v>0</v>
      </c>
      <c r="I501" s="121"/>
      <c r="J501" s="121"/>
      <c r="K501" s="122">
        <f>IF($C$4="Neattiecināmās izmaksas",IF('10a+c+n'!$Q501="N",'10a+c+n'!K501,0))</f>
        <v>0</v>
      </c>
      <c r="L501" s="83">
        <f>IF($C$4="Neattiecināmās izmaksas",IF('10a+c+n'!$Q501="N",'10a+c+n'!L501,0))</f>
        <v>0</v>
      </c>
      <c r="M501" s="121">
        <f>IF($C$4="Neattiecināmās izmaksas",IF('10a+c+n'!$Q501="N",'10a+c+n'!M501,0))</f>
        <v>0</v>
      </c>
      <c r="N501" s="121">
        <f>IF($C$4="Neattiecināmās izmaksas",IF('10a+c+n'!$Q501="N",'10a+c+n'!N501,0))</f>
        <v>0</v>
      </c>
      <c r="O501" s="121">
        <f>IF($C$4="Neattiecināmās izmaksas",IF('10a+c+n'!$Q501="N",'10a+c+n'!O501,0))</f>
        <v>0</v>
      </c>
      <c r="P501" s="122">
        <f>IF($C$4="Neattiecināmās izmaksas",IF('10a+c+n'!$Q501="N",'10a+c+n'!P501,0))</f>
        <v>0</v>
      </c>
    </row>
    <row r="502" spans="1:16" x14ac:dyDescent="0.2">
      <c r="A502" s="49">
        <f>IF(P502=0,0,IF(COUNTBLANK(P502)=1,0,COUNTA($P$14:P502)))</f>
        <v>0</v>
      </c>
      <c r="B502" s="21">
        <f>IF($C$4="Neattiecināmās izmaksas",IF('10a+c+n'!$Q502="N",'10a+c+n'!B502,0))</f>
        <v>0</v>
      </c>
      <c r="C502" s="21">
        <f>IF($C$4="Neattiecināmās izmaksas",IF('10a+c+n'!$Q502="N",'10a+c+n'!C502,0))</f>
        <v>0</v>
      </c>
      <c r="D502" s="21">
        <f>IF($C$4="Neattiecināmās izmaksas",IF('10a+c+n'!$Q502="N",'10a+c+n'!D502,0))</f>
        <v>0</v>
      </c>
      <c r="E502" s="42"/>
      <c r="F502" s="64"/>
      <c r="G502" s="121"/>
      <c r="H502" s="121">
        <f>IF($C$4="Neattiecināmās izmaksas",IF('10a+c+n'!$Q502="N",'10a+c+n'!H502,0))</f>
        <v>0</v>
      </c>
      <c r="I502" s="121"/>
      <c r="J502" s="121"/>
      <c r="K502" s="122">
        <f>IF($C$4="Neattiecināmās izmaksas",IF('10a+c+n'!$Q502="N",'10a+c+n'!K502,0))</f>
        <v>0</v>
      </c>
      <c r="L502" s="83">
        <f>IF($C$4="Neattiecināmās izmaksas",IF('10a+c+n'!$Q502="N",'10a+c+n'!L502,0))</f>
        <v>0</v>
      </c>
      <c r="M502" s="121">
        <f>IF($C$4="Neattiecināmās izmaksas",IF('10a+c+n'!$Q502="N",'10a+c+n'!M502,0))</f>
        <v>0</v>
      </c>
      <c r="N502" s="121">
        <f>IF($C$4="Neattiecināmās izmaksas",IF('10a+c+n'!$Q502="N",'10a+c+n'!N502,0))</f>
        <v>0</v>
      </c>
      <c r="O502" s="121">
        <f>IF($C$4="Neattiecināmās izmaksas",IF('10a+c+n'!$Q502="N",'10a+c+n'!O502,0))</f>
        <v>0</v>
      </c>
      <c r="P502" s="122">
        <f>IF($C$4="Neattiecināmās izmaksas",IF('10a+c+n'!$Q502="N",'10a+c+n'!P502,0))</f>
        <v>0</v>
      </c>
    </row>
    <row r="503" spans="1:16" x14ac:dyDescent="0.2">
      <c r="A503" s="49">
        <f>IF(P503=0,0,IF(COUNTBLANK(P503)=1,0,COUNTA($P$14:P503)))</f>
        <v>0</v>
      </c>
      <c r="B503" s="21">
        <f>IF($C$4="Neattiecināmās izmaksas",IF('10a+c+n'!$Q503="N",'10a+c+n'!B503,0))</f>
        <v>0</v>
      </c>
      <c r="C503" s="21">
        <f>IF($C$4="Neattiecināmās izmaksas",IF('10a+c+n'!$Q503="N",'10a+c+n'!C503,0))</f>
        <v>0</v>
      </c>
      <c r="D503" s="21">
        <f>IF($C$4="Neattiecināmās izmaksas",IF('10a+c+n'!$Q503="N",'10a+c+n'!D503,0))</f>
        <v>0</v>
      </c>
      <c r="E503" s="42"/>
      <c r="F503" s="64"/>
      <c r="G503" s="121"/>
      <c r="H503" s="121">
        <f>IF($C$4="Neattiecināmās izmaksas",IF('10a+c+n'!$Q503="N",'10a+c+n'!H503,0))</f>
        <v>0</v>
      </c>
      <c r="I503" s="121"/>
      <c r="J503" s="121"/>
      <c r="K503" s="122">
        <f>IF($C$4="Neattiecināmās izmaksas",IF('10a+c+n'!$Q503="N",'10a+c+n'!K503,0))</f>
        <v>0</v>
      </c>
      <c r="L503" s="83">
        <f>IF($C$4="Neattiecināmās izmaksas",IF('10a+c+n'!$Q503="N",'10a+c+n'!L503,0))</f>
        <v>0</v>
      </c>
      <c r="M503" s="121">
        <f>IF($C$4="Neattiecināmās izmaksas",IF('10a+c+n'!$Q503="N",'10a+c+n'!M503,0))</f>
        <v>0</v>
      </c>
      <c r="N503" s="121">
        <f>IF($C$4="Neattiecināmās izmaksas",IF('10a+c+n'!$Q503="N",'10a+c+n'!N503,0))</f>
        <v>0</v>
      </c>
      <c r="O503" s="121">
        <f>IF($C$4="Neattiecināmās izmaksas",IF('10a+c+n'!$Q503="N",'10a+c+n'!O503,0))</f>
        <v>0</v>
      </c>
      <c r="P503" s="122">
        <f>IF($C$4="Neattiecināmās izmaksas",IF('10a+c+n'!$Q503="N",'10a+c+n'!P503,0))</f>
        <v>0</v>
      </c>
    </row>
    <row r="504" spans="1:16" x14ac:dyDescent="0.2">
      <c r="A504" s="49">
        <f>IF(P504=0,0,IF(COUNTBLANK(P504)=1,0,COUNTA($P$14:P504)))</f>
        <v>0</v>
      </c>
      <c r="B504" s="21">
        <f>IF($C$4="Neattiecināmās izmaksas",IF('10a+c+n'!$Q504="N",'10a+c+n'!B504,0))</f>
        <v>0</v>
      </c>
      <c r="C504" s="21">
        <f>IF($C$4="Neattiecināmās izmaksas",IF('10a+c+n'!$Q504="N",'10a+c+n'!C504,0))</f>
        <v>0</v>
      </c>
      <c r="D504" s="21">
        <f>IF($C$4="Neattiecināmās izmaksas",IF('10a+c+n'!$Q504="N",'10a+c+n'!D504,0))</f>
        <v>0</v>
      </c>
      <c r="E504" s="42"/>
      <c r="F504" s="64"/>
      <c r="G504" s="121"/>
      <c r="H504" s="121">
        <f>IF($C$4="Neattiecināmās izmaksas",IF('10a+c+n'!$Q504="N",'10a+c+n'!H504,0))</f>
        <v>0</v>
      </c>
      <c r="I504" s="121"/>
      <c r="J504" s="121"/>
      <c r="K504" s="122">
        <f>IF($C$4="Neattiecināmās izmaksas",IF('10a+c+n'!$Q504="N",'10a+c+n'!K504,0))</f>
        <v>0</v>
      </c>
      <c r="L504" s="83">
        <f>IF($C$4="Neattiecināmās izmaksas",IF('10a+c+n'!$Q504="N",'10a+c+n'!L504,0))</f>
        <v>0</v>
      </c>
      <c r="M504" s="121">
        <f>IF($C$4="Neattiecināmās izmaksas",IF('10a+c+n'!$Q504="N",'10a+c+n'!M504,0))</f>
        <v>0</v>
      </c>
      <c r="N504" s="121">
        <f>IF($C$4="Neattiecināmās izmaksas",IF('10a+c+n'!$Q504="N",'10a+c+n'!N504,0))</f>
        <v>0</v>
      </c>
      <c r="O504" s="121">
        <f>IF($C$4="Neattiecināmās izmaksas",IF('10a+c+n'!$Q504="N",'10a+c+n'!O504,0))</f>
        <v>0</v>
      </c>
      <c r="P504" s="122">
        <f>IF($C$4="Neattiecināmās izmaksas",IF('10a+c+n'!$Q504="N",'10a+c+n'!P504,0))</f>
        <v>0</v>
      </c>
    </row>
    <row r="505" spans="1:16" x14ac:dyDescent="0.2">
      <c r="A505" s="49">
        <f>IF(P505=0,0,IF(COUNTBLANK(P505)=1,0,COUNTA($P$14:P505)))</f>
        <v>0</v>
      </c>
      <c r="B505" s="21">
        <f>IF($C$4="Neattiecināmās izmaksas",IF('10a+c+n'!$Q505="N",'10a+c+n'!B505,0))</f>
        <v>0</v>
      </c>
      <c r="C505" s="21">
        <f>IF($C$4="Neattiecināmās izmaksas",IF('10a+c+n'!$Q505="N",'10a+c+n'!C505,0))</f>
        <v>0</v>
      </c>
      <c r="D505" s="21">
        <f>IF($C$4="Neattiecināmās izmaksas",IF('10a+c+n'!$Q505="N",'10a+c+n'!D505,0))</f>
        <v>0</v>
      </c>
      <c r="E505" s="42"/>
      <c r="F505" s="64"/>
      <c r="G505" s="121"/>
      <c r="H505" s="121">
        <f>IF($C$4="Neattiecināmās izmaksas",IF('10a+c+n'!$Q505="N",'10a+c+n'!H505,0))</f>
        <v>0</v>
      </c>
      <c r="I505" s="121"/>
      <c r="J505" s="121"/>
      <c r="K505" s="122">
        <f>IF($C$4="Neattiecināmās izmaksas",IF('10a+c+n'!$Q505="N",'10a+c+n'!K505,0))</f>
        <v>0</v>
      </c>
      <c r="L505" s="83">
        <f>IF($C$4="Neattiecināmās izmaksas",IF('10a+c+n'!$Q505="N",'10a+c+n'!L505,0))</f>
        <v>0</v>
      </c>
      <c r="M505" s="121">
        <f>IF($C$4="Neattiecināmās izmaksas",IF('10a+c+n'!$Q505="N",'10a+c+n'!M505,0))</f>
        <v>0</v>
      </c>
      <c r="N505" s="121">
        <f>IF($C$4="Neattiecināmās izmaksas",IF('10a+c+n'!$Q505="N",'10a+c+n'!N505,0))</f>
        <v>0</v>
      </c>
      <c r="O505" s="121">
        <f>IF($C$4="Neattiecināmās izmaksas",IF('10a+c+n'!$Q505="N",'10a+c+n'!O505,0))</f>
        <v>0</v>
      </c>
      <c r="P505" s="122">
        <f>IF($C$4="Neattiecināmās izmaksas",IF('10a+c+n'!$Q505="N",'10a+c+n'!P505,0))</f>
        <v>0</v>
      </c>
    </row>
    <row r="506" spans="1:16" x14ac:dyDescent="0.2">
      <c r="A506" s="49">
        <f>IF(P506=0,0,IF(COUNTBLANK(P506)=1,0,COUNTA($P$14:P506)))</f>
        <v>0</v>
      </c>
      <c r="B506" s="21">
        <f>IF($C$4="Neattiecināmās izmaksas",IF('10a+c+n'!$Q506="N",'10a+c+n'!B506,0))</f>
        <v>0</v>
      </c>
      <c r="C506" s="21">
        <f>IF($C$4="Neattiecināmās izmaksas",IF('10a+c+n'!$Q506="N",'10a+c+n'!C506,0))</f>
        <v>0</v>
      </c>
      <c r="D506" s="21">
        <f>IF($C$4="Neattiecināmās izmaksas",IF('10a+c+n'!$Q506="N",'10a+c+n'!D506,0))</f>
        <v>0</v>
      </c>
      <c r="E506" s="42"/>
      <c r="F506" s="64"/>
      <c r="G506" s="121"/>
      <c r="H506" s="121">
        <f>IF($C$4="Neattiecināmās izmaksas",IF('10a+c+n'!$Q506="N",'10a+c+n'!H506,0))</f>
        <v>0</v>
      </c>
      <c r="I506" s="121"/>
      <c r="J506" s="121"/>
      <c r="K506" s="122">
        <f>IF($C$4="Neattiecināmās izmaksas",IF('10a+c+n'!$Q506="N",'10a+c+n'!K506,0))</f>
        <v>0</v>
      </c>
      <c r="L506" s="83">
        <f>IF($C$4="Neattiecināmās izmaksas",IF('10a+c+n'!$Q506="N",'10a+c+n'!L506,0))</f>
        <v>0</v>
      </c>
      <c r="M506" s="121">
        <f>IF($C$4="Neattiecināmās izmaksas",IF('10a+c+n'!$Q506="N",'10a+c+n'!M506,0))</f>
        <v>0</v>
      </c>
      <c r="N506" s="121">
        <f>IF($C$4="Neattiecināmās izmaksas",IF('10a+c+n'!$Q506="N",'10a+c+n'!N506,0))</f>
        <v>0</v>
      </c>
      <c r="O506" s="121">
        <f>IF($C$4="Neattiecināmās izmaksas",IF('10a+c+n'!$Q506="N",'10a+c+n'!O506,0))</f>
        <v>0</v>
      </c>
      <c r="P506" s="122">
        <f>IF($C$4="Neattiecināmās izmaksas",IF('10a+c+n'!$Q506="N",'10a+c+n'!P506,0))</f>
        <v>0</v>
      </c>
    </row>
    <row r="507" spans="1:16" x14ac:dyDescent="0.2">
      <c r="A507" s="49">
        <f>IF(P507=0,0,IF(COUNTBLANK(P507)=1,0,COUNTA($P$14:P507)))</f>
        <v>0</v>
      </c>
      <c r="B507" s="21">
        <f>IF($C$4="Neattiecināmās izmaksas",IF('10a+c+n'!$Q507="N",'10a+c+n'!B507,0))</f>
        <v>0</v>
      </c>
      <c r="C507" s="21">
        <f>IF($C$4="Neattiecināmās izmaksas",IF('10a+c+n'!$Q507="N",'10a+c+n'!C507,0))</f>
        <v>0</v>
      </c>
      <c r="D507" s="21">
        <f>IF($C$4="Neattiecināmās izmaksas",IF('10a+c+n'!$Q507="N",'10a+c+n'!D507,0))</f>
        <v>0</v>
      </c>
      <c r="E507" s="42"/>
      <c r="F507" s="64"/>
      <c r="G507" s="121"/>
      <c r="H507" s="121">
        <f>IF($C$4="Neattiecināmās izmaksas",IF('10a+c+n'!$Q507="N",'10a+c+n'!H507,0))</f>
        <v>0</v>
      </c>
      <c r="I507" s="121"/>
      <c r="J507" s="121"/>
      <c r="K507" s="122">
        <f>IF($C$4="Neattiecināmās izmaksas",IF('10a+c+n'!$Q507="N",'10a+c+n'!K507,0))</f>
        <v>0</v>
      </c>
      <c r="L507" s="83">
        <f>IF($C$4="Neattiecināmās izmaksas",IF('10a+c+n'!$Q507="N",'10a+c+n'!L507,0))</f>
        <v>0</v>
      </c>
      <c r="M507" s="121">
        <f>IF($C$4="Neattiecināmās izmaksas",IF('10a+c+n'!$Q507="N",'10a+c+n'!M507,0))</f>
        <v>0</v>
      </c>
      <c r="N507" s="121">
        <f>IF($C$4="Neattiecināmās izmaksas",IF('10a+c+n'!$Q507="N",'10a+c+n'!N507,0))</f>
        <v>0</v>
      </c>
      <c r="O507" s="121">
        <f>IF($C$4="Neattiecināmās izmaksas",IF('10a+c+n'!$Q507="N",'10a+c+n'!O507,0))</f>
        <v>0</v>
      </c>
      <c r="P507" s="122">
        <f>IF($C$4="Neattiecināmās izmaksas",IF('10a+c+n'!$Q507="N",'10a+c+n'!P507,0))</f>
        <v>0</v>
      </c>
    </row>
    <row r="508" spans="1:16" x14ac:dyDescent="0.2">
      <c r="A508" s="49">
        <f>IF(P508=0,0,IF(COUNTBLANK(P508)=1,0,COUNTA($P$14:P508)))</f>
        <v>0</v>
      </c>
      <c r="B508" s="21">
        <f>IF($C$4="Neattiecināmās izmaksas",IF('10a+c+n'!$Q508="N",'10a+c+n'!B508,0))</f>
        <v>0</v>
      </c>
      <c r="C508" s="21">
        <f>IF($C$4="Neattiecināmās izmaksas",IF('10a+c+n'!$Q508="N",'10a+c+n'!C508,0))</f>
        <v>0</v>
      </c>
      <c r="D508" s="21">
        <f>IF($C$4="Neattiecināmās izmaksas",IF('10a+c+n'!$Q508="N",'10a+c+n'!D508,0))</f>
        <v>0</v>
      </c>
      <c r="E508" s="42"/>
      <c r="F508" s="64"/>
      <c r="G508" s="121"/>
      <c r="H508" s="121">
        <f>IF($C$4="Neattiecināmās izmaksas",IF('10a+c+n'!$Q508="N",'10a+c+n'!H508,0))</f>
        <v>0</v>
      </c>
      <c r="I508" s="121"/>
      <c r="J508" s="121"/>
      <c r="K508" s="122">
        <f>IF($C$4="Neattiecināmās izmaksas",IF('10a+c+n'!$Q508="N",'10a+c+n'!K508,0))</f>
        <v>0</v>
      </c>
      <c r="L508" s="83">
        <f>IF($C$4="Neattiecināmās izmaksas",IF('10a+c+n'!$Q508="N",'10a+c+n'!L508,0))</f>
        <v>0</v>
      </c>
      <c r="M508" s="121">
        <f>IF($C$4="Neattiecināmās izmaksas",IF('10a+c+n'!$Q508="N",'10a+c+n'!M508,0))</f>
        <v>0</v>
      </c>
      <c r="N508" s="121">
        <f>IF($C$4="Neattiecināmās izmaksas",IF('10a+c+n'!$Q508="N",'10a+c+n'!N508,0))</f>
        <v>0</v>
      </c>
      <c r="O508" s="121">
        <f>IF($C$4="Neattiecināmās izmaksas",IF('10a+c+n'!$Q508="N",'10a+c+n'!O508,0))</f>
        <v>0</v>
      </c>
      <c r="P508" s="122">
        <f>IF($C$4="Neattiecināmās izmaksas",IF('10a+c+n'!$Q508="N",'10a+c+n'!P508,0))</f>
        <v>0</v>
      </c>
    </row>
    <row r="509" spans="1:16" x14ac:dyDescent="0.2">
      <c r="A509" s="49">
        <f>IF(P509=0,0,IF(COUNTBLANK(P509)=1,0,COUNTA($P$14:P509)))</f>
        <v>0</v>
      </c>
      <c r="B509" s="21">
        <f>IF($C$4="Neattiecināmās izmaksas",IF('10a+c+n'!$Q509="N",'10a+c+n'!B509,0))</f>
        <v>0</v>
      </c>
      <c r="C509" s="21">
        <f>IF($C$4="Neattiecināmās izmaksas",IF('10a+c+n'!$Q509="N",'10a+c+n'!C509,0))</f>
        <v>0</v>
      </c>
      <c r="D509" s="21">
        <f>IF($C$4="Neattiecināmās izmaksas",IF('10a+c+n'!$Q509="N",'10a+c+n'!D509,0))</f>
        <v>0</v>
      </c>
      <c r="E509" s="42"/>
      <c r="F509" s="64"/>
      <c r="G509" s="121"/>
      <c r="H509" s="121">
        <f>IF($C$4="Neattiecināmās izmaksas",IF('10a+c+n'!$Q509="N",'10a+c+n'!H509,0))</f>
        <v>0</v>
      </c>
      <c r="I509" s="121"/>
      <c r="J509" s="121"/>
      <c r="K509" s="122">
        <f>IF($C$4="Neattiecināmās izmaksas",IF('10a+c+n'!$Q509="N",'10a+c+n'!K509,0))</f>
        <v>0</v>
      </c>
      <c r="L509" s="83">
        <f>IF($C$4="Neattiecināmās izmaksas",IF('10a+c+n'!$Q509="N",'10a+c+n'!L509,0))</f>
        <v>0</v>
      </c>
      <c r="M509" s="121">
        <f>IF($C$4="Neattiecināmās izmaksas",IF('10a+c+n'!$Q509="N",'10a+c+n'!M509,0))</f>
        <v>0</v>
      </c>
      <c r="N509" s="121">
        <f>IF($C$4="Neattiecināmās izmaksas",IF('10a+c+n'!$Q509="N",'10a+c+n'!N509,0))</f>
        <v>0</v>
      </c>
      <c r="O509" s="121">
        <f>IF($C$4="Neattiecināmās izmaksas",IF('10a+c+n'!$Q509="N",'10a+c+n'!O509,0))</f>
        <v>0</v>
      </c>
      <c r="P509" s="122">
        <f>IF($C$4="Neattiecināmās izmaksas",IF('10a+c+n'!$Q509="N",'10a+c+n'!P509,0))</f>
        <v>0</v>
      </c>
    </row>
    <row r="510" spans="1:16" x14ac:dyDescent="0.2">
      <c r="A510" s="49">
        <f>IF(P510=0,0,IF(COUNTBLANK(P510)=1,0,COUNTA($P$14:P510)))</f>
        <v>0</v>
      </c>
      <c r="B510" s="21">
        <f>IF($C$4="Neattiecināmās izmaksas",IF('10a+c+n'!$Q510="N",'10a+c+n'!B510,0))</f>
        <v>0</v>
      </c>
      <c r="C510" s="21">
        <f>IF($C$4="Neattiecināmās izmaksas",IF('10a+c+n'!$Q510="N",'10a+c+n'!C510,0))</f>
        <v>0</v>
      </c>
      <c r="D510" s="21">
        <f>IF($C$4="Neattiecināmās izmaksas",IF('10a+c+n'!$Q510="N",'10a+c+n'!D510,0))</f>
        <v>0</v>
      </c>
      <c r="E510" s="42"/>
      <c r="F510" s="64"/>
      <c r="G510" s="121"/>
      <c r="H510" s="121">
        <f>IF($C$4="Neattiecināmās izmaksas",IF('10a+c+n'!$Q510="N",'10a+c+n'!H510,0))</f>
        <v>0</v>
      </c>
      <c r="I510" s="121"/>
      <c r="J510" s="121"/>
      <c r="K510" s="122">
        <f>IF($C$4="Neattiecināmās izmaksas",IF('10a+c+n'!$Q510="N",'10a+c+n'!K510,0))</f>
        <v>0</v>
      </c>
      <c r="L510" s="83">
        <f>IF($C$4="Neattiecināmās izmaksas",IF('10a+c+n'!$Q510="N",'10a+c+n'!L510,0))</f>
        <v>0</v>
      </c>
      <c r="M510" s="121">
        <f>IF($C$4="Neattiecināmās izmaksas",IF('10a+c+n'!$Q510="N",'10a+c+n'!M510,0))</f>
        <v>0</v>
      </c>
      <c r="N510" s="121">
        <f>IF($C$4="Neattiecināmās izmaksas",IF('10a+c+n'!$Q510="N",'10a+c+n'!N510,0))</f>
        <v>0</v>
      </c>
      <c r="O510" s="121">
        <f>IF($C$4="Neattiecināmās izmaksas",IF('10a+c+n'!$Q510="N",'10a+c+n'!O510,0))</f>
        <v>0</v>
      </c>
      <c r="P510" s="122">
        <f>IF($C$4="Neattiecināmās izmaksas",IF('10a+c+n'!$Q510="N",'10a+c+n'!P510,0))</f>
        <v>0</v>
      </c>
    </row>
    <row r="511" spans="1:16" x14ac:dyDescent="0.2">
      <c r="A511" s="49">
        <f>IF(P511=0,0,IF(COUNTBLANK(P511)=1,0,COUNTA($P$14:P511)))</f>
        <v>0</v>
      </c>
      <c r="B511" s="21">
        <f>IF($C$4="Neattiecināmās izmaksas",IF('10a+c+n'!$Q511="N",'10a+c+n'!B511,0))</f>
        <v>0</v>
      </c>
      <c r="C511" s="21">
        <f>IF($C$4="Neattiecināmās izmaksas",IF('10a+c+n'!$Q511="N",'10a+c+n'!C511,0))</f>
        <v>0</v>
      </c>
      <c r="D511" s="21">
        <f>IF($C$4="Neattiecināmās izmaksas",IF('10a+c+n'!$Q511="N",'10a+c+n'!D511,0))</f>
        <v>0</v>
      </c>
      <c r="E511" s="42"/>
      <c r="F511" s="64"/>
      <c r="G511" s="121"/>
      <c r="H511" s="121">
        <f>IF($C$4="Neattiecināmās izmaksas",IF('10a+c+n'!$Q511="N",'10a+c+n'!H511,0))</f>
        <v>0</v>
      </c>
      <c r="I511" s="121"/>
      <c r="J511" s="121"/>
      <c r="K511" s="122">
        <f>IF($C$4="Neattiecināmās izmaksas",IF('10a+c+n'!$Q511="N",'10a+c+n'!K511,0))</f>
        <v>0</v>
      </c>
      <c r="L511" s="83">
        <f>IF($C$4="Neattiecināmās izmaksas",IF('10a+c+n'!$Q511="N",'10a+c+n'!L511,0))</f>
        <v>0</v>
      </c>
      <c r="M511" s="121">
        <f>IF($C$4="Neattiecināmās izmaksas",IF('10a+c+n'!$Q511="N",'10a+c+n'!M511,0))</f>
        <v>0</v>
      </c>
      <c r="N511" s="121">
        <f>IF($C$4="Neattiecināmās izmaksas",IF('10a+c+n'!$Q511="N",'10a+c+n'!N511,0))</f>
        <v>0</v>
      </c>
      <c r="O511" s="121">
        <f>IF($C$4="Neattiecināmās izmaksas",IF('10a+c+n'!$Q511="N",'10a+c+n'!O511,0))</f>
        <v>0</v>
      </c>
      <c r="P511" s="122">
        <f>IF($C$4="Neattiecināmās izmaksas",IF('10a+c+n'!$Q511="N",'10a+c+n'!P511,0))</f>
        <v>0</v>
      </c>
    </row>
    <row r="512" spans="1:16" x14ac:dyDescent="0.2">
      <c r="A512" s="49">
        <f>IF(P512=0,0,IF(COUNTBLANK(P512)=1,0,COUNTA($P$14:P512)))</f>
        <v>0</v>
      </c>
      <c r="B512" s="21">
        <f>IF($C$4="Neattiecināmās izmaksas",IF('10a+c+n'!$Q512="N",'10a+c+n'!B512,0))</f>
        <v>0</v>
      </c>
      <c r="C512" s="21">
        <f>IF($C$4="Neattiecināmās izmaksas",IF('10a+c+n'!$Q512="N",'10a+c+n'!C512,0))</f>
        <v>0</v>
      </c>
      <c r="D512" s="21">
        <f>IF($C$4="Neattiecināmās izmaksas",IF('10a+c+n'!$Q512="N",'10a+c+n'!D512,0))</f>
        <v>0</v>
      </c>
      <c r="E512" s="42"/>
      <c r="F512" s="64"/>
      <c r="G512" s="121"/>
      <c r="H512" s="121">
        <f>IF($C$4="Neattiecināmās izmaksas",IF('10a+c+n'!$Q512="N",'10a+c+n'!H512,0))</f>
        <v>0</v>
      </c>
      <c r="I512" s="121"/>
      <c r="J512" s="121"/>
      <c r="K512" s="122">
        <f>IF($C$4="Neattiecināmās izmaksas",IF('10a+c+n'!$Q512="N",'10a+c+n'!K512,0))</f>
        <v>0</v>
      </c>
      <c r="L512" s="83">
        <f>IF($C$4="Neattiecināmās izmaksas",IF('10a+c+n'!$Q512="N",'10a+c+n'!L512,0))</f>
        <v>0</v>
      </c>
      <c r="M512" s="121">
        <f>IF($C$4="Neattiecināmās izmaksas",IF('10a+c+n'!$Q512="N",'10a+c+n'!M512,0))</f>
        <v>0</v>
      </c>
      <c r="N512" s="121">
        <f>IF($C$4="Neattiecināmās izmaksas",IF('10a+c+n'!$Q512="N",'10a+c+n'!N512,0))</f>
        <v>0</v>
      </c>
      <c r="O512" s="121">
        <f>IF($C$4="Neattiecināmās izmaksas",IF('10a+c+n'!$Q512="N",'10a+c+n'!O512,0))</f>
        <v>0</v>
      </c>
      <c r="P512" s="122">
        <f>IF($C$4="Neattiecināmās izmaksas",IF('10a+c+n'!$Q512="N",'10a+c+n'!P512,0))</f>
        <v>0</v>
      </c>
    </row>
    <row r="513" spans="1:16" x14ac:dyDescent="0.2">
      <c r="A513" s="49">
        <f>IF(P513=0,0,IF(COUNTBLANK(P513)=1,0,COUNTA($P$14:P513)))</f>
        <v>0</v>
      </c>
      <c r="B513" s="21">
        <f>IF($C$4="Neattiecināmās izmaksas",IF('10a+c+n'!$Q513="N",'10a+c+n'!B513,0))</f>
        <v>0</v>
      </c>
      <c r="C513" s="21">
        <f>IF($C$4="Neattiecināmās izmaksas",IF('10a+c+n'!$Q513="N",'10a+c+n'!C513,0))</f>
        <v>0</v>
      </c>
      <c r="D513" s="21">
        <f>IF($C$4="Neattiecināmās izmaksas",IF('10a+c+n'!$Q513="N",'10a+c+n'!D513,0))</f>
        <v>0</v>
      </c>
      <c r="E513" s="42"/>
      <c r="F513" s="64"/>
      <c r="G513" s="121"/>
      <c r="H513" s="121">
        <f>IF($C$4="Neattiecināmās izmaksas",IF('10a+c+n'!$Q513="N",'10a+c+n'!H513,0))</f>
        <v>0</v>
      </c>
      <c r="I513" s="121"/>
      <c r="J513" s="121"/>
      <c r="K513" s="122">
        <f>IF($C$4="Neattiecināmās izmaksas",IF('10a+c+n'!$Q513="N",'10a+c+n'!K513,0))</f>
        <v>0</v>
      </c>
      <c r="L513" s="83">
        <f>IF($C$4="Neattiecināmās izmaksas",IF('10a+c+n'!$Q513="N",'10a+c+n'!L513,0))</f>
        <v>0</v>
      </c>
      <c r="M513" s="121">
        <f>IF($C$4="Neattiecināmās izmaksas",IF('10a+c+n'!$Q513="N",'10a+c+n'!M513,0))</f>
        <v>0</v>
      </c>
      <c r="N513" s="121">
        <f>IF($C$4="Neattiecināmās izmaksas",IF('10a+c+n'!$Q513="N",'10a+c+n'!N513,0))</f>
        <v>0</v>
      </c>
      <c r="O513" s="121">
        <f>IF($C$4="Neattiecināmās izmaksas",IF('10a+c+n'!$Q513="N",'10a+c+n'!O513,0))</f>
        <v>0</v>
      </c>
      <c r="P513" s="122">
        <f>IF($C$4="Neattiecināmās izmaksas",IF('10a+c+n'!$Q513="N",'10a+c+n'!P513,0))</f>
        <v>0</v>
      </c>
    </row>
    <row r="514" spans="1:16" x14ac:dyDescent="0.2">
      <c r="A514" s="49">
        <f>IF(P514=0,0,IF(COUNTBLANK(P514)=1,0,COUNTA($P$14:P514)))</f>
        <v>0</v>
      </c>
      <c r="B514" s="21">
        <f>IF($C$4="Neattiecināmās izmaksas",IF('10a+c+n'!$Q514="N",'10a+c+n'!B514,0))</f>
        <v>0</v>
      </c>
      <c r="C514" s="21">
        <f>IF($C$4="Neattiecināmās izmaksas",IF('10a+c+n'!$Q514="N",'10a+c+n'!C514,0))</f>
        <v>0</v>
      </c>
      <c r="D514" s="21">
        <f>IF($C$4="Neattiecināmās izmaksas",IF('10a+c+n'!$Q514="N",'10a+c+n'!D514,0))</f>
        <v>0</v>
      </c>
      <c r="E514" s="42"/>
      <c r="F514" s="64"/>
      <c r="G514" s="121"/>
      <c r="H514" s="121">
        <f>IF($C$4="Neattiecināmās izmaksas",IF('10a+c+n'!$Q514="N",'10a+c+n'!H514,0))</f>
        <v>0</v>
      </c>
      <c r="I514" s="121"/>
      <c r="J514" s="121"/>
      <c r="K514" s="122">
        <f>IF($C$4="Neattiecināmās izmaksas",IF('10a+c+n'!$Q514="N",'10a+c+n'!K514,0))</f>
        <v>0</v>
      </c>
      <c r="L514" s="83">
        <f>IF($C$4="Neattiecināmās izmaksas",IF('10a+c+n'!$Q514="N",'10a+c+n'!L514,0))</f>
        <v>0</v>
      </c>
      <c r="M514" s="121">
        <f>IF($C$4="Neattiecināmās izmaksas",IF('10a+c+n'!$Q514="N",'10a+c+n'!M514,0))</f>
        <v>0</v>
      </c>
      <c r="N514" s="121">
        <f>IF($C$4="Neattiecināmās izmaksas",IF('10a+c+n'!$Q514="N",'10a+c+n'!N514,0))</f>
        <v>0</v>
      </c>
      <c r="O514" s="121">
        <f>IF($C$4="Neattiecināmās izmaksas",IF('10a+c+n'!$Q514="N",'10a+c+n'!O514,0))</f>
        <v>0</v>
      </c>
      <c r="P514" s="122">
        <f>IF($C$4="Neattiecināmās izmaksas",IF('10a+c+n'!$Q514="N",'10a+c+n'!P514,0))</f>
        <v>0</v>
      </c>
    </row>
    <row r="515" spans="1:16" x14ac:dyDescent="0.2">
      <c r="A515" s="49">
        <f>IF(P515=0,0,IF(COUNTBLANK(P515)=1,0,COUNTA($P$14:P515)))</f>
        <v>0</v>
      </c>
      <c r="B515" s="21">
        <f>IF($C$4="Neattiecināmās izmaksas",IF('10a+c+n'!$Q515="N",'10a+c+n'!B515,0))</f>
        <v>0</v>
      </c>
      <c r="C515" s="21">
        <f>IF($C$4="Neattiecināmās izmaksas",IF('10a+c+n'!$Q515="N",'10a+c+n'!C515,0))</f>
        <v>0</v>
      </c>
      <c r="D515" s="21">
        <f>IF($C$4="Neattiecināmās izmaksas",IF('10a+c+n'!$Q515="N",'10a+c+n'!D515,0))</f>
        <v>0</v>
      </c>
      <c r="E515" s="42"/>
      <c r="F515" s="64"/>
      <c r="G515" s="121"/>
      <c r="H515" s="121">
        <f>IF($C$4="Neattiecināmās izmaksas",IF('10a+c+n'!$Q515="N",'10a+c+n'!H515,0))</f>
        <v>0</v>
      </c>
      <c r="I515" s="121"/>
      <c r="J515" s="121"/>
      <c r="K515" s="122">
        <f>IF($C$4="Neattiecināmās izmaksas",IF('10a+c+n'!$Q515="N",'10a+c+n'!K515,0))</f>
        <v>0</v>
      </c>
      <c r="L515" s="83">
        <f>IF($C$4="Neattiecināmās izmaksas",IF('10a+c+n'!$Q515="N",'10a+c+n'!L515,0))</f>
        <v>0</v>
      </c>
      <c r="M515" s="121">
        <f>IF($C$4="Neattiecināmās izmaksas",IF('10a+c+n'!$Q515="N",'10a+c+n'!M515,0))</f>
        <v>0</v>
      </c>
      <c r="N515" s="121">
        <f>IF($C$4="Neattiecināmās izmaksas",IF('10a+c+n'!$Q515="N",'10a+c+n'!N515,0))</f>
        <v>0</v>
      </c>
      <c r="O515" s="121">
        <f>IF($C$4="Neattiecināmās izmaksas",IF('10a+c+n'!$Q515="N",'10a+c+n'!O515,0))</f>
        <v>0</v>
      </c>
      <c r="P515" s="122">
        <f>IF($C$4="Neattiecināmās izmaksas",IF('10a+c+n'!$Q515="N",'10a+c+n'!P515,0))</f>
        <v>0</v>
      </c>
    </row>
    <row r="516" spans="1:16" x14ac:dyDescent="0.2">
      <c r="A516" s="49">
        <f>IF(P516=0,0,IF(COUNTBLANK(P516)=1,0,COUNTA($P$14:P516)))</f>
        <v>0</v>
      </c>
      <c r="B516" s="21">
        <f>IF($C$4="Neattiecināmās izmaksas",IF('10a+c+n'!$Q516="N",'10a+c+n'!B516,0))</f>
        <v>0</v>
      </c>
      <c r="C516" s="21">
        <f>IF($C$4="Neattiecināmās izmaksas",IF('10a+c+n'!$Q516="N",'10a+c+n'!C516,0))</f>
        <v>0</v>
      </c>
      <c r="D516" s="21">
        <f>IF($C$4="Neattiecināmās izmaksas",IF('10a+c+n'!$Q516="N",'10a+c+n'!D516,0))</f>
        <v>0</v>
      </c>
      <c r="E516" s="42"/>
      <c r="F516" s="64"/>
      <c r="G516" s="121"/>
      <c r="H516" s="121">
        <f>IF($C$4="Neattiecināmās izmaksas",IF('10a+c+n'!$Q516="N",'10a+c+n'!H516,0))</f>
        <v>0</v>
      </c>
      <c r="I516" s="121"/>
      <c r="J516" s="121"/>
      <c r="K516" s="122">
        <f>IF($C$4="Neattiecināmās izmaksas",IF('10a+c+n'!$Q516="N",'10a+c+n'!K516,0))</f>
        <v>0</v>
      </c>
      <c r="L516" s="83">
        <f>IF($C$4="Neattiecināmās izmaksas",IF('10a+c+n'!$Q516="N",'10a+c+n'!L516,0))</f>
        <v>0</v>
      </c>
      <c r="M516" s="121">
        <f>IF($C$4="Neattiecināmās izmaksas",IF('10a+c+n'!$Q516="N",'10a+c+n'!M516,0))</f>
        <v>0</v>
      </c>
      <c r="N516" s="121">
        <f>IF($C$4="Neattiecināmās izmaksas",IF('10a+c+n'!$Q516="N",'10a+c+n'!N516,0))</f>
        <v>0</v>
      </c>
      <c r="O516" s="121">
        <f>IF($C$4="Neattiecināmās izmaksas",IF('10a+c+n'!$Q516="N",'10a+c+n'!O516,0))</f>
        <v>0</v>
      </c>
      <c r="P516" s="122">
        <f>IF($C$4="Neattiecināmās izmaksas",IF('10a+c+n'!$Q516="N",'10a+c+n'!P516,0))</f>
        <v>0</v>
      </c>
    </row>
    <row r="517" spans="1:16" x14ac:dyDescent="0.2">
      <c r="A517" s="49">
        <f>IF(P517=0,0,IF(COUNTBLANK(P517)=1,0,COUNTA($P$14:P517)))</f>
        <v>0</v>
      </c>
      <c r="B517" s="21">
        <f>IF($C$4="Neattiecināmās izmaksas",IF('10a+c+n'!$Q517="N",'10a+c+n'!B517,0))</f>
        <v>0</v>
      </c>
      <c r="C517" s="21">
        <f>IF($C$4="Neattiecināmās izmaksas",IF('10a+c+n'!$Q517="N",'10a+c+n'!C517,0))</f>
        <v>0</v>
      </c>
      <c r="D517" s="21">
        <f>IF($C$4="Neattiecināmās izmaksas",IF('10a+c+n'!$Q517="N",'10a+c+n'!D517,0))</f>
        <v>0</v>
      </c>
      <c r="E517" s="42"/>
      <c r="F517" s="64"/>
      <c r="G517" s="121"/>
      <c r="H517" s="121">
        <f>IF($C$4="Neattiecināmās izmaksas",IF('10a+c+n'!$Q517="N",'10a+c+n'!H517,0))</f>
        <v>0</v>
      </c>
      <c r="I517" s="121"/>
      <c r="J517" s="121"/>
      <c r="K517" s="122">
        <f>IF($C$4="Neattiecināmās izmaksas",IF('10a+c+n'!$Q517="N",'10a+c+n'!K517,0))</f>
        <v>0</v>
      </c>
      <c r="L517" s="83">
        <f>IF($C$4="Neattiecināmās izmaksas",IF('10a+c+n'!$Q517="N",'10a+c+n'!L517,0))</f>
        <v>0</v>
      </c>
      <c r="M517" s="121">
        <f>IF($C$4="Neattiecināmās izmaksas",IF('10a+c+n'!$Q517="N",'10a+c+n'!M517,0))</f>
        <v>0</v>
      </c>
      <c r="N517" s="121">
        <f>IF($C$4="Neattiecināmās izmaksas",IF('10a+c+n'!$Q517="N",'10a+c+n'!N517,0))</f>
        <v>0</v>
      </c>
      <c r="O517" s="121">
        <f>IF($C$4="Neattiecināmās izmaksas",IF('10a+c+n'!$Q517="N",'10a+c+n'!O517,0))</f>
        <v>0</v>
      </c>
      <c r="P517" s="122">
        <f>IF($C$4="Neattiecināmās izmaksas",IF('10a+c+n'!$Q517="N",'10a+c+n'!P517,0))</f>
        <v>0</v>
      </c>
    </row>
    <row r="518" spans="1:16" x14ac:dyDescent="0.2">
      <c r="A518" s="49">
        <f>IF(P518=0,0,IF(COUNTBLANK(P518)=1,0,COUNTA($P$14:P518)))</f>
        <v>0</v>
      </c>
      <c r="B518" s="21">
        <f>IF($C$4="Neattiecināmās izmaksas",IF('10a+c+n'!$Q518="N",'10a+c+n'!B518,0))</f>
        <v>0</v>
      </c>
      <c r="C518" s="21">
        <f>IF($C$4="Neattiecināmās izmaksas",IF('10a+c+n'!$Q518="N",'10a+c+n'!C518,0))</f>
        <v>0</v>
      </c>
      <c r="D518" s="21">
        <f>IF($C$4="Neattiecināmās izmaksas",IF('10a+c+n'!$Q518="N",'10a+c+n'!D518,0))</f>
        <v>0</v>
      </c>
      <c r="E518" s="42"/>
      <c r="F518" s="64"/>
      <c r="G518" s="121"/>
      <c r="H518" s="121">
        <f>IF($C$4="Neattiecināmās izmaksas",IF('10a+c+n'!$Q518="N",'10a+c+n'!H518,0))</f>
        <v>0</v>
      </c>
      <c r="I518" s="121"/>
      <c r="J518" s="121"/>
      <c r="K518" s="122">
        <f>IF($C$4="Neattiecināmās izmaksas",IF('10a+c+n'!$Q518="N",'10a+c+n'!K518,0))</f>
        <v>0</v>
      </c>
      <c r="L518" s="83">
        <f>IF($C$4="Neattiecināmās izmaksas",IF('10a+c+n'!$Q518="N",'10a+c+n'!L518,0))</f>
        <v>0</v>
      </c>
      <c r="M518" s="121">
        <f>IF($C$4="Neattiecināmās izmaksas",IF('10a+c+n'!$Q518="N",'10a+c+n'!M518,0))</f>
        <v>0</v>
      </c>
      <c r="N518" s="121">
        <f>IF($C$4="Neattiecināmās izmaksas",IF('10a+c+n'!$Q518="N",'10a+c+n'!N518,0))</f>
        <v>0</v>
      </c>
      <c r="O518" s="121">
        <f>IF($C$4="Neattiecināmās izmaksas",IF('10a+c+n'!$Q518="N",'10a+c+n'!O518,0))</f>
        <v>0</v>
      </c>
      <c r="P518" s="122">
        <f>IF($C$4="Neattiecināmās izmaksas",IF('10a+c+n'!$Q518="N",'10a+c+n'!P518,0))</f>
        <v>0</v>
      </c>
    </row>
    <row r="519" spans="1:16" x14ac:dyDescent="0.2">
      <c r="A519" s="49">
        <f>IF(P519=0,0,IF(COUNTBLANK(P519)=1,0,COUNTA($P$14:P519)))</f>
        <v>0</v>
      </c>
      <c r="B519" s="21">
        <f>IF($C$4="Neattiecināmās izmaksas",IF('10a+c+n'!$Q519="N",'10a+c+n'!B519,0))</f>
        <v>0</v>
      </c>
      <c r="C519" s="21">
        <f>IF($C$4="Neattiecināmās izmaksas",IF('10a+c+n'!$Q519="N",'10a+c+n'!C519,0))</f>
        <v>0</v>
      </c>
      <c r="D519" s="21">
        <f>IF($C$4="Neattiecināmās izmaksas",IF('10a+c+n'!$Q519="N",'10a+c+n'!D519,0))</f>
        <v>0</v>
      </c>
      <c r="E519" s="42"/>
      <c r="F519" s="64"/>
      <c r="G519" s="121"/>
      <c r="H519" s="121">
        <f>IF($C$4="Neattiecināmās izmaksas",IF('10a+c+n'!$Q519="N",'10a+c+n'!H519,0))</f>
        <v>0</v>
      </c>
      <c r="I519" s="121"/>
      <c r="J519" s="121"/>
      <c r="K519" s="122">
        <f>IF($C$4="Neattiecināmās izmaksas",IF('10a+c+n'!$Q519="N",'10a+c+n'!K519,0))</f>
        <v>0</v>
      </c>
      <c r="L519" s="83">
        <f>IF($C$4="Neattiecināmās izmaksas",IF('10a+c+n'!$Q519="N",'10a+c+n'!L519,0))</f>
        <v>0</v>
      </c>
      <c r="M519" s="121">
        <f>IF($C$4="Neattiecināmās izmaksas",IF('10a+c+n'!$Q519="N",'10a+c+n'!M519,0))</f>
        <v>0</v>
      </c>
      <c r="N519" s="121">
        <f>IF($C$4="Neattiecināmās izmaksas",IF('10a+c+n'!$Q519="N",'10a+c+n'!N519,0))</f>
        <v>0</v>
      </c>
      <c r="O519" s="121">
        <f>IF($C$4="Neattiecināmās izmaksas",IF('10a+c+n'!$Q519="N",'10a+c+n'!O519,0))</f>
        <v>0</v>
      </c>
      <c r="P519" s="122">
        <f>IF($C$4="Neattiecināmās izmaksas",IF('10a+c+n'!$Q519="N",'10a+c+n'!P519,0))</f>
        <v>0</v>
      </c>
    </row>
    <row r="520" spans="1:16" x14ac:dyDescent="0.2">
      <c r="A520" s="49">
        <f>IF(P520=0,0,IF(COUNTBLANK(P520)=1,0,COUNTA($P$14:P520)))</f>
        <v>0</v>
      </c>
      <c r="B520" s="21">
        <f>IF($C$4="Neattiecināmās izmaksas",IF('10a+c+n'!$Q520="N",'10a+c+n'!B520,0))</f>
        <v>0</v>
      </c>
      <c r="C520" s="21">
        <f>IF($C$4="Neattiecināmās izmaksas",IF('10a+c+n'!$Q520="N",'10a+c+n'!C520,0))</f>
        <v>0</v>
      </c>
      <c r="D520" s="21">
        <f>IF($C$4="Neattiecināmās izmaksas",IF('10a+c+n'!$Q520="N",'10a+c+n'!D520,0))</f>
        <v>0</v>
      </c>
      <c r="E520" s="42"/>
      <c r="F520" s="64"/>
      <c r="G520" s="121"/>
      <c r="H520" s="121">
        <f>IF($C$4="Neattiecināmās izmaksas",IF('10a+c+n'!$Q520="N",'10a+c+n'!H520,0))</f>
        <v>0</v>
      </c>
      <c r="I520" s="121"/>
      <c r="J520" s="121"/>
      <c r="K520" s="122">
        <f>IF($C$4="Neattiecināmās izmaksas",IF('10a+c+n'!$Q520="N",'10a+c+n'!K520,0))</f>
        <v>0</v>
      </c>
      <c r="L520" s="83">
        <f>IF($C$4="Neattiecināmās izmaksas",IF('10a+c+n'!$Q520="N",'10a+c+n'!L520,0))</f>
        <v>0</v>
      </c>
      <c r="M520" s="121">
        <f>IF($C$4="Neattiecināmās izmaksas",IF('10a+c+n'!$Q520="N",'10a+c+n'!M520,0))</f>
        <v>0</v>
      </c>
      <c r="N520" s="121">
        <f>IF($C$4="Neattiecināmās izmaksas",IF('10a+c+n'!$Q520="N",'10a+c+n'!N520,0))</f>
        <v>0</v>
      </c>
      <c r="O520" s="121">
        <f>IF($C$4="Neattiecināmās izmaksas",IF('10a+c+n'!$Q520="N",'10a+c+n'!O520,0))</f>
        <v>0</v>
      </c>
      <c r="P520" s="122">
        <f>IF($C$4="Neattiecināmās izmaksas",IF('10a+c+n'!$Q520="N",'10a+c+n'!P520,0))</f>
        <v>0</v>
      </c>
    </row>
    <row r="521" spans="1:16" x14ac:dyDescent="0.2">
      <c r="A521" s="49">
        <f>IF(P521=0,0,IF(COUNTBLANK(P521)=1,0,COUNTA($P$14:P521)))</f>
        <v>0</v>
      </c>
      <c r="B521" s="21">
        <f>IF($C$4="Neattiecināmās izmaksas",IF('10a+c+n'!$Q521="N",'10a+c+n'!B521,0))</f>
        <v>0</v>
      </c>
      <c r="C521" s="21">
        <f>IF($C$4="Neattiecināmās izmaksas",IF('10a+c+n'!$Q521="N",'10a+c+n'!C521,0))</f>
        <v>0</v>
      </c>
      <c r="D521" s="21">
        <f>IF($C$4="Neattiecināmās izmaksas",IF('10a+c+n'!$Q521="N",'10a+c+n'!D521,0))</f>
        <v>0</v>
      </c>
      <c r="E521" s="42"/>
      <c r="F521" s="64"/>
      <c r="G521" s="121"/>
      <c r="H521" s="121">
        <f>IF($C$4="Neattiecināmās izmaksas",IF('10a+c+n'!$Q521="N",'10a+c+n'!H521,0))</f>
        <v>0</v>
      </c>
      <c r="I521" s="121"/>
      <c r="J521" s="121"/>
      <c r="K521" s="122">
        <f>IF($C$4="Neattiecināmās izmaksas",IF('10a+c+n'!$Q521="N",'10a+c+n'!K521,0))</f>
        <v>0</v>
      </c>
      <c r="L521" s="83">
        <f>IF($C$4="Neattiecināmās izmaksas",IF('10a+c+n'!$Q521="N",'10a+c+n'!L521,0))</f>
        <v>0</v>
      </c>
      <c r="M521" s="121">
        <f>IF($C$4="Neattiecināmās izmaksas",IF('10a+c+n'!$Q521="N",'10a+c+n'!M521,0))</f>
        <v>0</v>
      </c>
      <c r="N521" s="121">
        <f>IF($C$4="Neattiecināmās izmaksas",IF('10a+c+n'!$Q521="N",'10a+c+n'!N521,0))</f>
        <v>0</v>
      </c>
      <c r="O521" s="121">
        <f>IF($C$4="Neattiecināmās izmaksas",IF('10a+c+n'!$Q521="N",'10a+c+n'!O521,0))</f>
        <v>0</v>
      </c>
      <c r="P521" s="122">
        <f>IF($C$4="Neattiecināmās izmaksas",IF('10a+c+n'!$Q521="N",'10a+c+n'!P521,0))</f>
        <v>0</v>
      </c>
    </row>
    <row r="522" spans="1:16" x14ac:dyDescent="0.2">
      <c r="A522" s="49">
        <f>IF(P522=0,0,IF(COUNTBLANK(P522)=1,0,COUNTA($P$14:P522)))</f>
        <v>0</v>
      </c>
      <c r="B522" s="21">
        <f>IF($C$4="Neattiecināmās izmaksas",IF('10a+c+n'!$Q522="N",'10a+c+n'!B522,0))</f>
        <v>0</v>
      </c>
      <c r="C522" s="21">
        <f>IF($C$4="Neattiecināmās izmaksas",IF('10a+c+n'!$Q522="N",'10a+c+n'!C522,0))</f>
        <v>0</v>
      </c>
      <c r="D522" s="21">
        <f>IF($C$4="Neattiecināmās izmaksas",IF('10a+c+n'!$Q522="N",'10a+c+n'!D522,0))</f>
        <v>0</v>
      </c>
      <c r="E522" s="42"/>
      <c r="F522" s="64"/>
      <c r="G522" s="121"/>
      <c r="H522" s="121">
        <f>IF($C$4="Neattiecināmās izmaksas",IF('10a+c+n'!$Q522="N",'10a+c+n'!H522,0))</f>
        <v>0</v>
      </c>
      <c r="I522" s="121"/>
      <c r="J522" s="121"/>
      <c r="K522" s="122">
        <f>IF($C$4="Neattiecināmās izmaksas",IF('10a+c+n'!$Q522="N",'10a+c+n'!K522,0))</f>
        <v>0</v>
      </c>
      <c r="L522" s="83">
        <f>IF($C$4="Neattiecināmās izmaksas",IF('10a+c+n'!$Q522="N",'10a+c+n'!L522,0))</f>
        <v>0</v>
      </c>
      <c r="M522" s="121">
        <f>IF($C$4="Neattiecināmās izmaksas",IF('10a+c+n'!$Q522="N",'10a+c+n'!M522,0))</f>
        <v>0</v>
      </c>
      <c r="N522" s="121">
        <f>IF($C$4="Neattiecināmās izmaksas",IF('10a+c+n'!$Q522="N",'10a+c+n'!N522,0))</f>
        <v>0</v>
      </c>
      <c r="O522" s="121">
        <f>IF($C$4="Neattiecināmās izmaksas",IF('10a+c+n'!$Q522="N",'10a+c+n'!O522,0))</f>
        <v>0</v>
      </c>
      <c r="P522" s="122">
        <f>IF($C$4="Neattiecināmās izmaksas",IF('10a+c+n'!$Q522="N",'10a+c+n'!P522,0))</f>
        <v>0</v>
      </c>
    </row>
    <row r="523" spans="1:16" x14ac:dyDescent="0.2">
      <c r="A523" s="49">
        <f>IF(P523=0,0,IF(COUNTBLANK(P523)=1,0,COUNTA($P$14:P523)))</f>
        <v>0</v>
      </c>
      <c r="B523" s="21">
        <f>IF($C$4="Neattiecināmās izmaksas",IF('10a+c+n'!$Q523="N",'10a+c+n'!B523,0))</f>
        <v>0</v>
      </c>
      <c r="C523" s="21">
        <f>IF($C$4="Neattiecināmās izmaksas",IF('10a+c+n'!$Q523="N",'10a+c+n'!C523,0))</f>
        <v>0</v>
      </c>
      <c r="D523" s="21">
        <f>IF($C$4="Neattiecināmās izmaksas",IF('10a+c+n'!$Q523="N",'10a+c+n'!D523,0))</f>
        <v>0</v>
      </c>
      <c r="E523" s="42"/>
      <c r="F523" s="64"/>
      <c r="G523" s="121"/>
      <c r="H523" s="121">
        <f>IF($C$4="Neattiecināmās izmaksas",IF('10a+c+n'!$Q523="N",'10a+c+n'!H523,0))</f>
        <v>0</v>
      </c>
      <c r="I523" s="121"/>
      <c r="J523" s="121"/>
      <c r="K523" s="122">
        <f>IF($C$4="Neattiecināmās izmaksas",IF('10a+c+n'!$Q523="N",'10a+c+n'!K523,0))</f>
        <v>0</v>
      </c>
      <c r="L523" s="83">
        <f>IF($C$4="Neattiecināmās izmaksas",IF('10a+c+n'!$Q523="N",'10a+c+n'!L523,0))</f>
        <v>0</v>
      </c>
      <c r="M523" s="121">
        <f>IF($C$4="Neattiecināmās izmaksas",IF('10a+c+n'!$Q523="N",'10a+c+n'!M523,0))</f>
        <v>0</v>
      </c>
      <c r="N523" s="121">
        <f>IF($C$4="Neattiecināmās izmaksas",IF('10a+c+n'!$Q523="N",'10a+c+n'!N523,0))</f>
        <v>0</v>
      </c>
      <c r="O523" s="121">
        <f>IF($C$4="Neattiecināmās izmaksas",IF('10a+c+n'!$Q523="N",'10a+c+n'!O523,0))</f>
        <v>0</v>
      </c>
      <c r="P523" s="122">
        <f>IF($C$4="Neattiecināmās izmaksas",IF('10a+c+n'!$Q523="N",'10a+c+n'!P523,0))</f>
        <v>0</v>
      </c>
    </row>
    <row r="524" spans="1:16" x14ac:dyDescent="0.2">
      <c r="A524" s="49">
        <f>IF(P524=0,0,IF(COUNTBLANK(P524)=1,0,COUNTA($P$14:P524)))</f>
        <v>0</v>
      </c>
      <c r="B524" s="21">
        <f>IF($C$4="Neattiecināmās izmaksas",IF('10a+c+n'!$Q524="N",'10a+c+n'!B524,0))</f>
        <v>0</v>
      </c>
      <c r="C524" s="21">
        <f>IF($C$4="Neattiecināmās izmaksas",IF('10a+c+n'!$Q524="N",'10a+c+n'!C524,0))</f>
        <v>0</v>
      </c>
      <c r="D524" s="21">
        <f>IF($C$4="Neattiecināmās izmaksas",IF('10a+c+n'!$Q524="N",'10a+c+n'!D524,0))</f>
        <v>0</v>
      </c>
      <c r="E524" s="42"/>
      <c r="F524" s="64"/>
      <c r="G524" s="121"/>
      <c r="H524" s="121">
        <f>IF($C$4="Neattiecināmās izmaksas",IF('10a+c+n'!$Q524="N",'10a+c+n'!H524,0))</f>
        <v>0</v>
      </c>
      <c r="I524" s="121"/>
      <c r="J524" s="121"/>
      <c r="K524" s="122">
        <f>IF($C$4="Neattiecināmās izmaksas",IF('10a+c+n'!$Q524="N",'10a+c+n'!K524,0))</f>
        <v>0</v>
      </c>
      <c r="L524" s="83">
        <f>IF($C$4="Neattiecināmās izmaksas",IF('10a+c+n'!$Q524="N",'10a+c+n'!L524,0))</f>
        <v>0</v>
      </c>
      <c r="M524" s="121">
        <f>IF($C$4="Neattiecināmās izmaksas",IF('10a+c+n'!$Q524="N",'10a+c+n'!M524,0))</f>
        <v>0</v>
      </c>
      <c r="N524" s="121">
        <f>IF($C$4="Neattiecināmās izmaksas",IF('10a+c+n'!$Q524="N",'10a+c+n'!N524,0))</f>
        <v>0</v>
      </c>
      <c r="O524" s="121">
        <f>IF($C$4="Neattiecināmās izmaksas",IF('10a+c+n'!$Q524="N",'10a+c+n'!O524,0))</f>
        <v>0</v>
      </c>
      <c r="P524" s="122">
        <f>IF($C$4="Neattiecināmās izmaksas",IF('10a+c+n'!$Q524="N",'10a+c+n'!P524,0))</f>
        <v>0</v>
      </c>
    </row>
    <row r="525" spans="1:16" x14ac:dyDescent="0.2">
      <c r="A525" s="49">
        <f>IF(P525=0,0,IF(COUNTBLANK(P525)=1,0,COUNTA($P$14:P525)))</f>
        <v>0</v>
      </c>
      <c r="B525" s="21">
        <f>IF($C$4="Neattiecināmās izmaksas",IF('10a+c+n'!$Q525="N",'10a+c+n'!B525,0))</f>
        <v>0</v>
      </c>
      <c r="C525" s="21">
        <f>IF($C$4="Neattiecināmās izmaksas",IF('10a+c+n'!$Q525="N",'10a+c+n'!C525,0))</f>
        <v>0</v>
      </c>
      <c r="D525" s="21">
        <f>IF($C$4="Neattiecināmās izmaksas",IF('10a+c+n'!$Q525="N",'10a+c+n'!D525,0))</f>
        <v>0</v>
      </c>
      <c r="E525" s="42"/>
      <c r="F525" s="64"/>
      <c r="G525" s="121"/>
      <c r="H525" s="121">
        <f>IF($C$4="Neattiecināmās izmaksas",IF('10a+c+n'!$Q525="N",'10a+c+n'!H525,0))</f>
        <v>0</v>
      </c>
      <c r="I525" s="121"/>
      <c r="J525" s="121"/>
      <c r="K525" s="122">
        <f>IF($C$4="Neattiecināmās izmaksas",IF('10a+c+n'!$Q525="N",'10a+c+n'!K525,0))</f>
        <v>0</v>
      </c>
      <c r="L525" s="83">
        <f>IF($C$4="Neattiecināmās izmaksas",IF('10a+c+n'!$Q525="N",'10a+c+n'!L525,0))</f>
        <v>0</v>
      </c>
      <c r="M525" s="121">
        <f>IF($C$4="Neattiecināmās izmaksas",IF('10a+c+n'!$Q525="N",'10a+c+n'!M525,0))</f>
        <v>0</v>
      </c>
      <c r="N525" s="121">
        <f>IF($C$4="Neattiecināmās izmaksas",IF('10a+c+n'!$Q525="N",'10a+c+n'!N525,0))</f>
        <v>0</v>
      </c>
      <c r="O525" s="121">
        <f>IF($C$4="Neattiecināmās izmaksas",IF('10a+c+n'!$Q525="N",'10a+c+n'!O525,0))</f>
        <v>0</v>
      </c>
      <c r="P525" s="122">
        <f>IF($C$4="Neattiecināmās izmaksas",IF('10a+c+n'!$Q525="N",'10a+c+n'!P525,0))</f>
        <v>0</v>
      </c>
    </row>
    <row r="526" spans="1:16" x14ac:dyDescent="0.2">
      <c r="A526" s="49">
        <f>IF(P526=0,0,IF(COUNTBLANK(P526)=1,0,COUNTA($P$14:P526)))</f>
        <v>0</v>
      </c>
      <c r="B526" s="21">
        <f>IF($C$4="Neattiecināmās izmaksas",IF('10a+c+n'!$Q526="N",'10a+c+n'!B526,0))</f>
        <v>0</v>
      </c>
      <c r="C526" s="21">
        <f>IF($C$4="Neattiecināmās izmaksas",IF('10a+c+n'!$Q526="N",'10a+c+n'!C526,0))</f>
        <v>0</v>
      </c>
      <c r="D526" s="21">
        <f>IF($C$4="Neattiecināmās izmaksas",IF('10a+c+n'!$Q526="N",'10a+c+n'!D526,0))</f>
        <v>0</v>
      </c>
      <c r="E526" s="42"/>
      <c r="F526" s="64"/>
      <c r="G526" s="121"/>
      <c r="H526" s="121">
        <f>IF($C$4="Neattiecināmās izmaksas",IF('10a+c+n'!$Q526="N",'10a+c+n'!H526,0))</f>
        <v>0</v>
      </c>
      <c r="I526" s="121"/>
      <c r="J526" s="121"/>
      <c r="K526" s="122">
        <f>IF($C$4="Neattiecināmās izmaksas",IF('10a+c+n'!$Q526="N",'10a+c+n'!K526,0))</f>
        <v>0</v>
      </c>
      <c r="L526" s="83">
        <f>IF($C$4="Neattiecināmās izmaksas",IF('10a+c+n'!$Q526="N",'10a+c+n'!L526,0))</f>
        <v>0</v>
      </c>
      <c r="M526" s="121">
        <f>IF($C$4="Neattiecināmās izmaksas",IF('10a+c+n'!$Q526="N",'10a+c+n'!M526,0))</f>
        <v>0</v>
      </c>
      <c r="N526" s="121">
        <f>IF($C$4="Neattiecināmās izmaksas",IF('10a+c+n'!$Q526="N",'10a+c+n'!N526,0))</f>
        <v>0</v>
      </c>
      <c r="O526" s="121">
        <f>IF($C$4="Neattiecināmās izmaksas",IF('10a+c+n'!$Q526="N",'10a+c+n'!O526,0))</f>
        <v>0</v>
      </c>
      <c r="P526" s="122">
        <f>IF($C$4="Neattiecināmās izmaksas",IF('10a+c+n'!$Q526="N",'10a+c+n'!P526,0))</f>
        <v>0</v>
      </c>
    </row>
    <row r="527" spans="1:16" x14ac:dyDescent="0.2">
      <c r="A527" s="49">
        <f>IF(P527=0,0,IF(COUNTBLANK(P527)=1,0,COUNTA($P$14:P527)))</f>
        <v>0</v>
      </c>
      <c r="B527" s="21">
        <f>IF($C$4="Neattiecināmās izmaksas",IF('10a+c+n'!$Q527="N",'10a+c+n'!B527,0))</f>
        <v>0</v>
      </c>
      <c r="C527" s="21">
        <f>IF($C$4="Neattiecināmās izmaksas",IF('10a+c+n'!$Q527="N",'10a+c+n'!C527,0))</f>
        <v>0</v>
      </c>
      <c r="D527" s="21">
        <f>IF($C$4="Neattiecināmās izmaksas",IF('10a+c+n'!$Q527="N",'10a+c+n'!D527,0))</f>
        <v>0</v>
      </c>
      <c r="E527" s="42"/>
      <c r="F527" s="64"/>
      <c r="G527" s="121"/>
      <c r="H527" s="121">
        <f>IF($C$4="Neattiecināmās izmaksas",IF('10a+c+n'!$Q527="N",'10a+c+n'!H527,0))</f>
        <v>0</v>
      </c>
      <c r="I527" s="121"/>
      <c r="J527" s="121"/>
      <c r="K527" s="122">
        <f>IF($C$4="Neattiecināmās izmaksas",IF('10a+c+n'!$Q527="N",'10a+c+n'!K527,0))</f>
        <v>0</v>
      </c>
      <c r="L527" s="83">
        <f>IF($C$4="Neattiecināmās izmaksas",IF('10a+c+n'!$Q527="N",'10a+c+n'!L527,0))</f>
        <v>0</v>
      </c>
      <c r="M527" s="121">
        <f>IF($C$4="Neattiecināmās izmaksas",IF('10a+c+n'!$Q527="N",'10a+c+n'!M527,0))</f>
        <v>0</v>
      </c>
      <c r="N527" s="121">
        <f>IF($C$4="Neattiecināmās izmaksas",IF('10a+c+n'!$Q527="N",'10a+c+n'!N527,0))</f>
        <v>0</v>
      </c>
      <c r="O527" s="121">
        <f>IF($C$4="Neattiecināmās izmaksas",IF('10a+c+n'!$Q527="N",'10a+c+n'!O527,0))</f>
        <v>0</v>
      </c>
      <c r="P527" s="122">
        <f>IF($C$4="Neattiecināmās izmaksas",IF('10a+c+n'!$Q527="N",'10a+c+n'!P527,0))</f>
        <v>0</v>
      </c>
    </row>
    <row r="528" spans="1:16" x14ac:dyDescent="0.2">
      <c r="A528" s="49">
        <f>IF(P528=0,0,IF(COUNTBLANK(P528)=1,0,COUNTA($P$14:P528)))</f>
        <v>0</v>
      </c>
      <c r="B528" s="21">
        <f>IF($C$4="Neattiecināmās izmaksas",IF('10a+c+n'!$Q528="N",'10a+c+n'!B528,0))</f>
        <v>0</v>
      </c>
      <c r="C528" s="21">
        <f>IF($C$4="Neattiecināmās izmaksas",IF('10a+c+n'!$Q528="N",'10a+c+n'!C528,0))</f>
        <v>0</v>
      </c>
      <c r="D528" s="21">
        <f>IF($C$4="Neattiecināmās izmaksas",IF('10a+c+n'!$Q528="N",'10a+c+n'!D528,0))</f>
        <v>0</v>
      </c>
      <c r="E528" s="42"/>
      <c r="F528" s="64"/>
      <c r="G528" s="121"/>
      <c r="H528" s="121">
        <f>IF($C$4="Neattiecināmās izmaksas",IF('10a+c+n'!$Q528="N",'10a+c+n'!H528,0))</f>
        <v>0</v>
      </c>
      <c r="I528" s="121"/>
      <c r="J528" s="121"/>
      <c r="K528" s="122">
        <f>IF($C$4="Neattiecināmās izmaksas",IF('10a+c+n'!$Q528="N",'10a+c+n'!K528,0))</f>
        <v>0</v>
      </c>
      <c r="L528" s="83">
        <f>IF($C$4="Neattiecināmās izmaksas",IF('10a+c+n'!$Q528="N",'10a+c+n'!L528,0))</f>
        <v>0</v>
      </c>
      <c r="M528" s="121">
        <f>IF($C$4="Neattiecināmās izmaksas",IF('10a+c+n'!$Q528="N",'10a+c+n'!M528,0))</f>
        <v>0</v>
      </c>
      <c r="N528" s="121">
        <f>IF($C$4="Neattiecināmās izmaksas",IF('10a+c+n'!$Q528="N",'10a+c+n'!N528,0))</f>
        <v>0</v>
      </c>
      <c r="O528" s="121">
        <f>IF($C$4="Neattiecināmās izmaksas",IF('10a+c+n'!$Q528="N",'10a+c+n'!O528,0))</f>
        <v>0</v>
      </c>
      <c r="P528" s="122">
        <f>IF($C$4="Neattiecināmās izmaksas",IF('10a+c+n'!$Q528="N",'10a+c+n'!P528,0))</f>
        <v>0</v>
      </c>
    </row>
    <row r="529" spans="1:16" x14ac:dyDescent="0.2">
      <c r="A529" s="49">
        <f>IF(P529=0,0,IF(COUNTBLANK(P529)=1,0,COUNTA($P$14:P529)))</f>
        <v>0</v>
      </c>
      <c r="B529" s="21">
        <f>IF($C$4="Neattiecināmās izmaksas",IF('10a+c+n'!$Q529="N",'10a+c+n'!B529,0))</f>
        <v>0</v>
      </c>
      <c r="C529" s="21">
        <f>IF($C$4="Neattiecināmās izmaksas",IF('10a+c+n'!$Q529="N",'10a+c+n'!C529,0))</f>
        <v>0</v>
      </c>
      <c r="D529" s="21">
        <f>IF($C$4="Neattiecināmās izmaksas",IF('10a+c+n'!$Q529="N",'10a+c+n'!D529,0))</f>
        <v>0</v>
      </c>
      <c r="E529" s="42"/>
      <c r="F529" s="64"/>
      <c r="G529" s="121"/>
      <c r="H529" s="121">
        <f>IF($C$4="Neattiecināmās izmaksas",IF('10a+c+n'!$Q529="N",'10a+c+n'!H529,0))</f>
        <v>0</v>
      </c>
      <c r="I529" s="121"/>
      <c r="J529" s="121"/>
      <c r="K529" s="122">
        <f>IF($C$4="Neattiecināmās izmaksas",IF('10a+c+n'!$Q529="N",'10a+c+n'!K529,0))</f>
        <v>0</v>
      </c>
      <c r="L529" s="83">
        <f>IF($C$4="Neattiecināmās izmaksas",IF('10a+c+n'!$Q529="N",'10a+c+n'!L529,0))</f>
        <v>0</v>
      </c>
      <c r="M529" s="121">
        <f>IF($C$4="Neattiecināmās izmaksas",IF('10a+c+n'!$Q529="N",'10a+c+n'!M529,0))</f>
        <v>0</v>
      </c>
      <c r="N529" s="121">
        <f>IF($C$4="Neattiecināmās izmaksas",IF('10a+c+n'!$Q529="N",'10a+c+n'!N529,0))</f>
        <v>0</v>
      </c>
      <c r="O529" s="121">
        <f>IF($C$4="Neattiecināmās izmaksas",IF('10a+c+n'!$Q529="N",'10a+c+n'!O529,0))</f>
        <v>0</v>
      </c>
      <c r="P529" s="122">
        <f>IF($C$4="Neattiecināmās izmaksas",IF('10a+c+n'!$Q529="N",'10a+c+n'!P529,0))</f>
        <v>0</v>
      </c>
    </row>
    <row r="530" spans="1:16" x14ac:dyDescent="0.2">
      <c r="A530" s="49">
        <f>IF(P530=0,0,IF(COUNTBLANK(P530)=1,0,COUNTA($P$14:P530)))</f>
        <v>0</v>
      </c>
      <c r="B530" s="21">
        <f>IF($C$4="Neattiecināmās izmaksas",IF('10a+c+n'!$Q530="N",'10a+c+n'!B530,0))</f>
        <v>0</v>
      </c>
      <c r="C530" s="21">
        <f>IF($C$4="Neattiecināmās izmaksas",IF('10a+c+n'!$Q530="N",'10a+c+n'!C530,0))</f>
        <v>0</v>
      </c>
      <c r="D530" s="21">
        <f>IF($C$4="Neattiecināmās izmaksas",IF('10a+c+n'!$Q530="N",'10a+c+n'!D530,0))</f>
        <v>0</v>
      </c>
      <c r="E530" s="42"/>
      <c r="F530" s="64"/>
      <c r="G530" s="121"/>
      <c r="H530" s="121">
        <f>IF($C$4="Neattiecināmās izmaksas",IF('10a+c+n'!$Q530="N",'10a+c+n'!H530,0))</f>
        <v>0</v>
      </c>
      <c r="I530" s="121"/>
      <c r="J530" s="121"/>
      <c r="K530" s="122">
        <f>IF($C$4="Neattiecināmās izmaksas",IF('10a+c+n'!$Q530="N",'10a+c+n'!K530,0))</f>
        <v>0</v>
      </c>
      <c r="L530" s="83">
        <f>IF($C$4="Neattiecināmās izmaksas",IF('10a+c+n'!$Q530="N",'10a+c+n'!L530,0))</f>
        <v>0</v>
      </c>
      <c r="M530" s="121">
        <f>IF($C$4="Neattiecināmās izmaksas",IF('10a+c+n'!$Q530="N",'10a+c+n'!M530,0))</f>
        <v>0</v>
      </c>
      <c r="N530" s="121">
        <f>IF($C$4="Neattiecināmās izmaksas",IF('10a+c+n'!$Q530="N",'10a+c+n'!N530,0))</f>
        <v>0</v>
      </c>
      <c r="O530" s="121">
        <f>IF($C$4="Neattiecināmās izmaksas",IF('10a+c+n'!$Q530="N",'10a+c+n'!O530,0))</f>
        <v>0</v>
      </c>
      <c r="P530" s="122">
        <f>IF($C$4="Neattiecināmās izmaksas",IF('10a+c+n'!$Q530="N",'10a+c+n'!P530,0))</f>
        <v>0</v>
      </c>
    </row>
    <row r="531" spans="1:16" x14ac:dyDescent="0.2">
      <c r="A531" s="49">
        <f>IF(P531=0,0,IF(COUNTBLANK(P531)=1,0,COUNTA($P$14:P531)))</f>
        <v>0</v>
      </c>
      <c r="B531" s="21">
        <f>IF($C$4="Neattiecināmās izmaksas",IF('10a+c+n'!$Q531="N",'10a+c+n'!B531,0))</f>
        <v>0</v>
      </c>
      <c r="C531" s="21">
        <f>IF($C$4="Neattiecināmās izmaksas",IF('10a+c+n'!$Q531="N",'10a+c+n'!C531,0))</f>
        <v>0</v>
      </c>
      <c r="D531" s="21">
        <f>IF($C$4="Neattiecināmās izmaksas",IF('10a+c+n'!$Q531="N",'10a+c+n'!D531,0))</f>
        <v>0</v>
      </c>
      <c r="E531" s="42"/>
      <c r="F531" s="64"/>
      <c r="G531" s="121"/>
      <c r="H531" s="121">
        <f>IF($C$4="Neattiecināmās izmaksas",IF('10a+c+n'!$Q531="N",'10a+c+n'!H531,0))</f>
        <v>0</v>
      </c>
      <c r="I531" s="121"/>
      <c r="J531" s="121"/>
      <c r="K531" s="122">
        <f>IF($C$4="Neattiecināmās izmaksas",IF('10a+c+n'!$Q531="N",'10a+c+n'!K531,0))</f>
        <v>0</v>
      </c>
      <c r="L531" s="83">
        <f>IF($C$4="Neattiecināmās izmaksas",IF('10a+c+n'!$Q531="N",'10a+c+n'!L531,0))</f>
        <v>0</v>
      </c>
      <c r="M531" s="121">
        <f>IF($C$4="Neattiecināmās izmaksas",IF('10a+c+n'!$Q531="N",'10a+c+n'!M531,0))</f>
        <v>0</v>
      </c>
      <c r="N531" s="121">
        <f>IF($C$4="Neattiecināmās izmaksas",IF('10a+c+n'!$Q531="N",'10a+c+n'!N531,0))</f>
        <v>0</v>
      </c>
      <c r="O531" s="121">
        <f>IF($C$4="Neattiecināmās izmaksas",IF('10a+c+n'!$Q531="N",'10a+c+n'!O531,0))</f>
        <v>0</v>
      </c>
      <c r="P531" s="122">
        <f>IF($C$4="Neattiecināmās izmaksas",IF('10a+c+n'!$Q531="N",'10a+c+n'!P531,0))</f>
        <v>0</v>
      </c>
    </row>
    <row r="532" spans="1:16" x14ac:dyDescent="0.2">
      <c r="A532" s="49">
        <f>IF(P532=0,0,IF(COUNTBLANK(P532)=1,0,COUNTA($P$14:P532)))</f>
        <v>0</v>
      </c>
      <c r="B532" s="21">
        <f>IF($C$4="Neattiecināmās izmaksas",IF('10a+c+n'!$Q532="N",'10a+c+n'!B532,0))</f>
        <v>0</v>
      </c>
      <c r="C532" s="21">
        <f>IF($C$4="Neattiecināmās izmaksas",IF('10a+c+n'!$Q532="N",'10a+c+n'!C532,0))</f>
        <v>0</v>
      </c>
      <c r="D532" s="21">
        <f>IF($C$4="Neattiecināmās izmaksas",IF('10a+c+n'!$Q532="N",'10a+c+n'!D532,0))</f>
        <v>0</v>
      </c>
      <c r="E532" s="42"/>
      <c r="F532" s="64"/>
      <c r="G532" s="121"/>
      <c r="H532" s="121">
        <f>IF($C$4="Neattiecināmās izmaksas",IF('10a+c+n'!$Q532="N",'10a+c+n'!H532,0))</f>
        <v>0</v>
      </c>
      <c r="I532" s="121"/>
      <c r="J532" s="121"/>
      <c r="K532" s="122">
        <f>IF($C$4="Neattiecināmās izmaksas",IF('10a+c+n'!$Q532="N",'10a+c+n'!K532,0))</f>
        <v>0</v>
      </c>
      <c r="L532" s="83">
        <f>IF($C$4="Neattiecināmās izmaksas",IF('10a+c+n'!$Q532="N",'10a+c+n'!L532,0))</f>
        <v>0</v>
      </c>
      <c r="M532" s="121">
        <f>IF($C$4="Neattiecināmās izmaksas",IF('10a+c+n'!$Q532="N",'10a+c+n'!M532,0))</f>
        <v>0</v>
      </c>
      <c r="N532" s="121">
        <f>IF($C$4="Neattiecināmās izmaksas",IF('10a+c+n'!$Q532="N",'10a+c+n'!N532,0))</f>
        <v>0</v>
      </c>
      <c r="O532" s="121">
        <f>IF($C$4="Neattiecināmās izmaksas",IF('10a+c+n'!$Q532="N",'10a+c+n'!O532,0))</f>
        <v>0</v>
      </c>
      <c r="P532" s="122">
        <f>IF($C$4="Neattiecināmās izmaksas",IF('10a+c+n'!$Q532="N",'10a+c+n'!P532,0))</f>
        <v>0</v>
      </c>
    </row>
    <row r="533" spans="1:16" x14ac:dyDescent="0.2">
      <c r="A533" s="49">
        <f>IF(P533=0,0,IF(COUNTBLANK(P533)=1,0,COUNTA($P$14:P533)))</f>
        <v>0</v>
      </c>
      <c r="B533" s="21">
        <f>IF($C$4="Neattiecināmās izmaksas",IF('10a+c+n'!$Q533="N",'10a+c+n'!B533,0))</f>
        <v>0</v>
      </c>
      <c r="C533" s="21">
        <f>IF($C$4="Neattiecināmās izmaksas",IF('10a+c+n'!$Q533="N",'10a+c+n'!C533,0))</f>
        <v>0</v>
      </c>
      <c r="D533" s="21">
        <f>IF($C$4="Neattiecināmās izmaksas",IF('10a+c+n'!$Q533="N",'10a+c+n'!D533,0))</f>
        <v>0</v>
      </c>
      <c r="E533" s="42"/>
      <c r="F533" s="64"/>
      <c r="G533" s="121"/>
      <c r="H533" s="121">
        <f>IF($C$4="Neattiecināmās izmaksas",IF('10a+c+n'!$Q533="N",'10a+c+n'!H533,0))</f>
        <v>0</v>
      </c>
      <c r="I533" s="121"/>
      <c r="J533" s="121"/>
      <c r="K533" s="122">
        <f>IF($C$4="Neattiecināmās izmaksas",IF('10a+c+n'!$Q533="N",'10a+c+n'!K533,0))</f>
        <v>0</v>
      </c>
      <c r="L533" s="83">
        <f>IF($C$4="Neattiecināmās izmaksas",IF('10a+c+n'!$Q533="N",'10a+c+n'!L533,0))</f>
        <v>0</v>
      </c>
      <c r="M533" s="121">
        <f>IF($C$4="Neattiecināmās izmaksas",IF('10a+c+n'!$Q533="N",'10a+c+n'!M533,0))</f>
        <v>0</v>
      </c>
      <c r="N533" s="121">
        <f>IF($C$4="Neattiecināmās izmaksas",IF('10a+c+n'!$Q533="N",'10a+c+n'!N533,0))</f>
        <v>0</v>
      </c>
      <c r="O533" s="121">
        <f>IF($C$4="Neattiecināmās izmaksas",IF('10a+c+n'!$Q533="N",'10a+c+n'!O533,0))</f>
        <v>0</v>
      </c>
      <c r="P533" s="122">
        <f>IF($C$4="Neattiecināmās izmaksas",IF('10a+c+n'!$Q533="N",'10a+c+n'!P533,0))</f>
        <v>0</v>
      </c>
    </row>
    <row r="534" spans="1:16" x14ac:dyDescent="0.2">
      <c r="A534" s="49">
        <f>IF(P534=0,0,IF(COUNTBLANK(P534)=1,0,COUNTA($P$14:P534)))</f>
        <v>0</v>
      </c>
      <c r="B534" s="21">
        <f>IF($C$4="Neattiecināmās izmaksas",IF('10a+c+n'!$Q534="N",'10a+c+n'!B534,0))</f>
        <v>0</v>
      </c>
      <c r="C534" s="21">
        <f>IF($C$4="Neattiecināmās izmaksas",IF('10a+c+n'!$Q534="N",'10a+c+n'!C534,0))</f>
        <v>0</v>
      </c>
      <c r="D534" s="21">
        <f>IF($C$4="Neattiecināmās izmaksas",IF('10a+c+n'!$Q534="N",'10a+c+n'!D534,0))</f>
        <v>0</v>
      </c>
      <c r="E534" s="42"/>
      <c r="F534" s="64"/>
      <c r="G534" s="121"/>
      <c r="H534" s="121">
        <f>IF($C$4="Neattiecināmās izmaksas",IF('10a+c+n'!$Q534="N",'10a+c+n'!H534,0))</f>
        <v>0</v>
      </c>
      <c r="I534" s="121"/>
      <c r="J534" s="121"/>
      <c r="K534" s="122">
        <f>IF($C$4="Neattiecināmās izmaksas",IF('10a+c+n'!$Q534="N",'10a+c+n'!K534,0))</f>
        <v>0</v>
      </c>
      <c r="L534" s="83">
        <f>IF($C$4="Neattiecināmās izmaksas",IF('10a+c+n'!$Q534="N",'10a+c+n'!L534,0))</f>
        <v>0</v>
      </c>
      <c r="M534" s="121">
        <f>IF($C$4="Neattiecināmās izmaksas",IF('10a+c+n'!$Q534="N",'10a+c+n'!M534,0))</f>
        <v>0</v>
      </c>
      <c r="N534" s="121">
        <f>IF($C$4="Neattiecināmās izmaksas",IF('10a+c+n'!$Q534="N",'10a+c+n'!N534,0))</f>
        <v>0</v>
      </c>
      <c r="O534" s="121">
        <f>IF($C$4="Neattiecināmās izmaksas",IF('10a+c+n'!$Q534="N",'10a+c+n'!O534,0))</f>
        <v>0</v>
      </c>
      <c r="P534" s="122">
        <f>IF($C$4="Neattiecināmās izmaksas",IF('10a+c+n'!$Q534="N",'10a+c+n'!P534,0))</f>
        <v>0</v>
      </c>
    </row>
    <row r="535" spans="1:16" x14ac:dyDescent="0.2">
      <c r="A535" s="49">
        <f>IF(P535=0,0,IF(COUNTBLANK(P535)=1,0,COUNTA($P$14:P535)))</f>
        <v>0</v>
      </c>
      <c r="B535" s="21">
        <f>IF($C$4="Neattiecināmās izmaksas",IF('10a+c+n'!$Q535="N",'10a+c+n'!B535,0))</f>
        <v>0</v>
      </c>
      <c r="C535" s="21">
        <f>IF($C$4="Neattiecināmās izmaksas",IF('10a+c+n'!$Q535="N",'10a+c+n'!C535,0))</f>
        <v>0</v>
      </c>
      <c r="D535" s="21">
        <f>IF($C$4="Neattiecināmās izmaksas",IF('10a+c+n'!$Q535="N",'10a+c+n'!D535,0))</f>
        <v>0</v>
      </c>
      <c r="E535" s="42"/>
      <c r="F535" s="64"/>
      <c r="G535" s="121"/>
      <c r="H535" s="121">
        <f>IF($C$4="Neattiecināmās izmaksas",IF('10a+c+n'!$Q535="N",'10a+c+n'!H535,0))</f>
        <v>0</v>
      </c>
      <c r="I535" s="121"/>
      <c r="J535" s="121"/>
      <c r="K535" s="122">
        <f>IF($C$4="Neattiecināmās izmaksas",IF('10a+c+n'!$Q535="N",'10a+c+n'!K535,0))</f>
        <v>0</v>
      </c>
      <c r="L535" s="83">
        <f>IF($C$4="Neattiecināmās izmaksas",IF('10a+c+n'!$Q535="N",'10a+c+n'!L535,0))</f>
        <v>0</v>
      </c>
      <c r="M535" s="121">
        <f>IF($C$4="Neattiecināmās izmaksas",IF('10a+c+n'!$Q535="N",'10a+c+n'!M535,0))</f>
        <v>0</v>
      </c>
      <c r="N535" s="121">
        <f>IF($C$4="Neattiecināmās izmaksas",IF('10a+c+n'!$Q535="N",'10a+c+n'!N535,0))</f>
        <v>0</v>
      </c>
      <c r="O535" s="121">
        <f>IF($C$4="Neattiecināmās izmaksas",IF('10a+c+n'!$Q535="N",'10a+c+n'!O535,0))</f>
        <v>0</v>
      </c>
      <c r="P535" s="122">
        <f>IF($C$4="Neattiecināmās izmaksas",IF('10a+c+n'!$Q535="N",'10a+c+n'!P535,0))</f>
        <v>0</v>
      </c>
    </row>
    <row r="536" spans="1:16" x14ac:dyDescent="0.2">
      <c r="A536" s="49">
        <f>IF(P536=0,0,IF(COUNTBLANK(P536)=1,0,COUNTA($P$14:P536)))</f>
        <v>0</v>
      </c>
      <c r="B536" s="21">
        <f>IF($C$4="Neattiecināmās izmaksas",IF('10a+c+n'!$Q536="N",'10a+c+n'!B536,0))</f>
        <v>0</v>
      </c>
      <c r="C536" s="21">
        <f>IF($C$4="Neattiecināmās izmaksas",IF('10a+c+n'!$Q536="N",'10a+c+n'!C536,0))</f>
        <v>0</v>
      </c>
      <c r="D536" s="21">
        <f>IF($C$4="Neattiecināmās izmaksas",IF('10a+c+n'!$Q536="N",'10a+c+n'!D536,0))</f>
        <v>0</v>
      </c>
      <c r="E536" s="42"/>
      <c r="F536" s="64"/>
      <c r="G536" s="121"/>
      <c r="H536" s="121">
        <f>IF($C$4="Neattiecināmās izmaksas",IF('10a+c+n'!$Q536="N",'10a+c+n'!H536,0))</f>
        <v>0</v>
      </c>
      <c r="I536" s="121"/>
      <c r="J536" s="121"/>
      <c r="K536" s="122">
        <f>IF($C$4="Neattiecināmās izmaksas",IF('10a+c+n'!$Q536="N",'10a+c+n'!K536,0))</f>
        <v>0</v>
      </c>
      <c r="L536" s="83">
        <f>IF($C$4="Neattiecināmās izmaksas",IF('10a+c+n'!$Q536="N",'10a+c+n'!L536,0))</f>
        <v>0</v>
      </c>
      <c r="M536" s="121">
        <f>IF($C$4="Neattiecināmās izmaksas",IF('10a+c+n'!$Q536="N",'10a+c+n'!M536,0))</f>
        <v>0</v>
      </c>
      <c r="N536" s="121">
        <f>IF($C$4="Neattiecināmās izmaksas",IF('10a+c+n'!$Q536="N",'10a+c+n'!N536,0))</f>
        <v>0</v>
      </c>
      <c r="O536" s="121">
        <f>IF($C$4="Neattiecināmās izmaksas",IF('10a+c+n'!$Q536="N",'10a+c+n'!O536,0))</f>
        <v>0</v>
      </c>
      <c r="P536" s="122">
        <f>IF($C$4="Neattiecināmās izmaksas",IF('10a+c+n'!$Q536="N",'10a+c+n'!P536,0))</f>
        <v>0</v>
      </c>
    </row>
    <row r="537" spans="1:16" x14ac:dyDescent="0.2">
      <c r="A537" s="49">
        <f>IF(P537=0,0,IF(COUNTBLANK(P537)=1,0,COUNTA($P$14:P537)))</f>
        <v>0</v>
      </c>
      <c r="B537" s="21">
        <f>IF($C$4="Neattiecināmās izmaksas",IF('10a+c+n'!$Q537="N",'10a+c+n'!B537,0))</f>
        <v>0</v>
      </c>
      <c r="C537" s="21">
        <f>IF($C$4="Neattiecināmās izmaksas",IF('10a+c+n'!$Q537="N",'10a+c+n'!C537,0))</f>
        <v>0</v>
      </c>
      <c r="D537" s="21">
        <f>IF($C$4="Neattiecināmās izmaksas",IF('10a+c+n'!$Q537="N",'10a+c+n'!D537,0))</f>
        <v>0</v>
      </c>
      <c r="E537" s="42"/>
      <c r="F537" s="64"/>
      <c r="G537" s="121"/>
      <c r="H537" s="121">
        <f>IF($C$4="Neattiecināmās izmaksas",IF('10a+c+n'!$Q537="N",'10a+c+n'!H537,0))</f>
        <v>0</v>
      </c>
      <c r="I537" s="121"/>
      <c r="J537" s="121"/>
      <c r="K537" s="122">
        <f>IF($C$4="Neattiecināmās izmaksas",IF('10a+c+n'!$Q537="N",'10a+c+n'!K537,0))</f>
        <v>0</v>
      </c>
      <c r="L537" s="83">
        <f>IF($C$4="Neattiecināmās izmaksas",IF('10a+c+n'!$Q537="N",'10a+c+n'!L537,0))</f>
        <v>0</v>
      </c>
      <c r="M537" s="121">
        <f>IF($C$4="Neattiecināmās izmaksas",IF('10a+c+n'!$Q537="N",'10a+c+n'!M537,0))</f>
        <v>0</v>
      </c>
      <c r="N537" s="121">
        <f>IF($C$4="Neattiecināmās izmaksas",IF('10a+c+n'!$Q537="N",'10a+c+n'!N537,0))</f>
        <v>0</v>
      </c>
      <c r="O537" s="121">
        <f>IF($C$4="Neattiecināmās izmaksas",IF('10a+c+n'!$Q537="N",'10a+c+n'!O537,0))</f>
        <v>0</v>
      </c>
      <c r="P537" s="122">
        <f>IF($C$4="Neattiecināmās izmaksas",IF('10a+c+n'!$Q537="N",'10a+c+n'!P537,0))</f>
        <v>0</v>
      </c>
    </row>
    <row r="538" spans="1:16" x14ac:dyDescent="0.2">
      <c r="A538" s="49">
        <f>IF(P538=0,0,IF(COUNTBLANK(P538)=1,0,COUNTA($P$14:P538)))</f>
        <v>0</v>
      </c>
      <c r="B538" s="21">
        <f>IF($C$4="Neattiecināmās izmaksas",IF('10a+c+n'!$Q538="N",'10a+c+n'!B538,0))</f>
        <v>0</v>
      </c>
      <c r="C538" s="21">
        <f>IF($C$4="Neattiecināmās izmaksas",IF('10a+c+n'!$Q538="N",'10a+c+n'!C538,0))</f>
        <v>0</v>
      </c>
      <c r="D538" s="21">
        <f>IF($C$4="Neattiecināmās izmaksas",IF('10a+c+n'!$Q538="N",'10a+c+n'!D538,0))</f>
        <v>0</v>
      </c>
      <c r="E538" s="42"/>
      <c r="F538" s="64"/>
      <c r="G538" s="121"/>
      <c r="H538" s="121">
        <f>IF($C$4="Neattiecināmās izmaksas",IF('10a+c+n'!$Q538="N",'10a+c+n'!H538,0))</f>
        <v>0</v>
      </c>
      <c r="I538" s="121"/>
      <c r="J538" s="121"/>
      <c r="K538" s="122">
        <f>IF($C$4="Neattiecināmās izmaksas",IF('10a+c+n'!$Q538="N",'10a+c+n'!K538,0))</f>
        <v>0</v>
      </c>
      <c r="L538" s="83">
        <f>IF($C$4="Neattiecināmās izmaksas",IF('10a+c+n'!$Q538="N",'10a+c+n'!L538,0))</f>
        <v>0</v>
      </c>
      <c r="M538" s="121">
        <f>IF($C$4="Neattiecināmās izmaksas",IF('10a+c+n'!$Q538="N",'10a+c+n'!M538,0))</f>
        <v>0</v>
      </c>
      <c r="N538" s="121">
        <f>IF($C$4="Neattiecināmās izmaksas",IF('10a+c+n'!$Q538="N",'10a+c+n'!N538,0))</f>
        <v>0</v>
      </c>
      <c r="O538" s="121">
        <f>IF($C$4="Neattiecināmās izmaksas",IF('10a+c+n'!$Q538="N",'10a+c+n'!O538,0))</f>
        <v>0</v>
      </c>
      <c r="P538" s="122">
        <f>IF($C$4="Neattiecināmās izmaksas",IF('10a+c+n'!$Q538="N",'10a+c+n'!P538,0))</f>
        <v>0</v>
      </c>
    </row>
    <row r="539" spans="1:16" x14ac:dyDescent="0.2">
      <c r="A539" s="49">
        <f>IF(P539=0,0,IF(COUNTBLANK(P539)=1,0,COUNTA($P$14:P539)))</f>
        <v>0</v>
      </c>
      <c r="B539" s="21">
        <f>IF($C$4="Neattiecināmās izmaksas",IF('10a+c+n'!$Q539="N",'10a+c+n'!B539,0))</f>
        <v>0</v>
      </c>
      <c r="C539" s="21">
        <f>IF($C$4="Neattiecināmās izmaksas",IF('10a+c+n'!$Q539="N",'10a+c+n'!C539,0))</f>
        <v>0</v>
      </c>
      <c r="D539" s="21">
        <f>IF($C$4="Neattiecināmās izmaksas",IF('10a+c+n'!$Q539="N",'10a+c+n'!D539,0))</f>
        <v>0</v>
      </c>
      <c r="E539" s="42"/>
      <c r="F539" s="64"/>
      <c r="G539" s="121"/>
      <c r="H539" s="121">
        <f>IF($C$4="Neattiecināmās izmaksas",IF('10a+c+n'!$Q539="N",'10a+c+n'!H539,0))</f>
        <v>0</v>
      </c>
      <c r="I539" s="121"/>
      <c r="J539" s="121"/>
      <c r="K539" s="122">
        <f>IF($C$4="Neattiecināmās izmaksas",IF('10a+c+n'!$Q539="N",'10a+c+n'!K539,0))</f>
        <v>0</v>
      </c>
      <c r="L539" s="83">
        <f>IF($C$4="Neattiecināmās izmaksas",IF('10a+c+n'!$Q539="N",'10a+c+n'!L539,0))</f>
        <v>0</v>
      </c>
      <c r="M539" s="121">
        <f>IF($C$4="Neattiecināmās izmaksas",IF('10a+c+n'!$Q539="N",'10a+c+n'!M539,0))</f>
        <v>0</v>
      </c>
      <c r="N539" s="121">
        <f>IF($C$4="Neattiecināmās izmaksas",IF('10a+c+n'!$Q539="N",'10a+c+n'!N539,0))</f>
        <v>0</v>
      </c>
      <c r="O539" s="121">
        <f>IF($C$4="Neattiecināmās izmaksas",IF('10a+c+n'!$Q539="N",'10a+c+n'!O539,0))</f>
        <v>0</v>
      </c>
      <c r="P539" s="122">
        <f>IF($C$4="Neattiecināmās izmaksas",IF('10a+c+n'!$Q539="N",'10a+c+n'!P539,0))</f>
        <v>0</v>
      </c>
    </row>
    <row r="540" spans="1:16" x14ac:dyDescent="0.2">
      <c r="A540" s="49">
        <f>IF(P540=0,0,IF(COUNTBLANK(P540)=1,0,COUNTA($P$14:P540)))</f>
        <v>0</v>
      </c>
      <c r="B540" s="21">
        <f>IF($C$4="Neattiecināmās izmaksas",IF('10a+c+n'!$Q540="N",'10a+c+n'!B540,0))</f>
        <v>0</v>
      </c>
      <c r="C540" s="21">
        <f>IF($C$4="Neattiecināmās izmaksas",IF('10a+c+n'!$Q540="N",'10a+c+n'!C540,0))</f>
        <v>0</v>
      </c>
      <c r="D540" s="21">
        <f>IF($C$4="Neattiecināmās izmaksas",IF('10a+c+n'!$Q540="N",'10a+c+n'!D540,0))</f>
        <v>0</v>
      </c>
      <c r="E540" s="42"/>
      <c r="F540" s="64"/>
      <c r="G540" s="121"/>
      <c r="H540" s="121">
        <f>IF($C$4="Neattiecināmās izmaksas",IF('10a+c+n'!$Q540="N",'10a+c+n'!H540,0))</f>
        <v>0</v>
      </c>
      <c r="I540" s="121"/>
      <c r="J540" s="121"/>
      <c r="K540" s="122">
        <f>IF($C$4="Neattiecināmās izmaksas",IF('10a+c+n'!$Q540="N",'10a+c+n'!K540,0))</f>
        <v>0</v>
      </c>
      <c r="L540" s="83">
        <f>IF($C$4="Neattiecināmās izmaksas",IF('10a+c+n'!$Q540="N",'10a+c+n'!L540,0))</f>
        <v>0</v>
      </c>
      <c r="M540" s="121">
        <f>IF($C$4="Neattiecināmās izmaksas",IF('10a+c+n'!$Q540="N",'10a+c+n'!M540,0))</f>
        <v>0</v>
      </c>
      <c r="N540" s="121">
        <f>IF($C$4="Neattiecināmās izmaksas",IF('10a+c+n'!$Q540="N",'10a+c+n'!N540,0))</f>
        <v>0</v>
      </c>
      <c r="O540" s="121">
        <f>IF($C$4="Neattiecināmās izmaksas",IF('10a+c+n'!$Q540="N",'10a+c+n'!O540,0))</f>
        <v>0</v>
      </c>
      <c r="P540" s="122">
        <f>IF($C$4="Neattiecināmās izmaksas",IF('10a+c+n'!$Q540="N",'10a+c+n'!P540,0))</f>
        <v>0</v>
      </c>
    </row>
    <row r="541" spans="1:16" x14ac:dyDescent="0.2">
      <c r="A541" s="49">
        <f>IF(P541=0,0,IF(COUNTBLANK(P541)=1,0,COUNTA($P$14:P541)))</f>
        <v>0</v>
      </c>
      <c r="B541" s="21">
        <f>IF($C$4="Neattiecināmās izmaksas",IF('10a+c+n'!$Q541="N",'10a+c+n'!B541,0))</f>
        <v>0</v>
      </c>
      <c r="C541" s="21">
        <f>IF($C$4="Neattiecināmās izmaksas",IF('10a+c+n'!$Q541="N",'10a+c+n'!C541,0))</f>
        <v>0</v>
      </c>
      <c r="D541" s="21">
        <f>IF($C$4="Neattiecināmās izmaksas",IF('10a+c+n'!$Q541="N",'10a+c+n'!D541,0))</f>
        <v>0</v>
      </c>
      <c r="E541" s="42"/>
      <c r="F541" s="64"/>
      <c r="G541" s="121"/>
      <c r="H541" s="121">
        <f>IF($C$4="Neattiecināmās izmaksas",IF('10a+c+n'!$Q541="N",'10a+c+n'!H541,0))</f>
        <v>0</v>
      </c>
      <c r="I541" s="121"/>
      <c r="J541" s="121"/>
      <c r="K541" s="122">
        <f>IF($C$4="Neattiecināmās izmaksas",IF('10a+c+n'!$Q541="N",'10a+c+n'!K541,0))</f>
        <v>0</v>
      </c>
      <c r="L541" s="83">
        <f>IF($C$4="Neattiecināmās izmaksas",IF('10a+c+n'!$Q541="N",'10a+c+n'!L541,0))</f>
        <v>0</v>
      </c>
      <c r="M541" s="121">
        <f>IF($C$4="Neattiecināmās izmaksas",IF('10a+c+n'!$Q541="N",'10a+c+n'!M541,0))</f>
        <v>0</v>
      </c>
      <c r="N541" s="121">
        <f>IF($C$4="Neattiecināmās izmaksas",IF('10a+c+n'!$Q541="N",'10a+c+n'!N541,0))</f>
        <v>0</v>
      </c>
      <c r="O541" s="121">
        <f>IF($C$4="Neattiecināmās izmaksas",IF('10a+c+n'!$Q541="N",'10a+c+n'!O541,0))</f>
        <v>0</v>
      </c>
      <c r="P541" s="122">
        <f>IF($C$4="Neattiecināmās izmaksas",IF('10a+c+n'!$Q541="N",'10a+c+n'!P541,0))</f>
        <v>0</v>
      </c>
    </row>
    <row r="542" spans="1:16" x14ac:dyDescent="0.2">
      <c r="A542" s="49">
        <f>IF(P542=0,0,IF(COUNTBLANK(P542)=1,0,COUNTA($P$14:P542)))</f>
        <v>0</v>
      </c>
      <c r="B542" s="21">
        <f>IF($C$4="Neattiecināmās izmaksas",IF('10a+c+n'!$Q542="N",'10a+c+n'!B542,0))</f>
        <v>0</v>
      </c>
      <c r="C542" s="21">
        <f>IF($C$4="Neattiecināmās izmaksas",IF('10a+c+n'!$Q542="N",'10a+c+n'!C542,0))</f>
        <v>0</v>
      </c>
      <c r="D542" s="21">
        <f>IF($C$4="Neattiecināmās izmaksas",IF('10a+c+n'!$Q542="N",'10a+c+n'!D542,0))</f>
        <v>0</v>
      </c>
      <c r="E542" s="42"/>
      <c r="F542" s="64"/>
      <c r="G542" s="121"/>
      <c r="H542" s="121">
        <f>IF($C$4="Neattiecināmās izmaksas",IF('10a+c+n'!$Q542="N",'10a+c+n'!H542,0))</f>
        <v>0</v>
      </c>
      <c r="I542" s="121"/>
      <c r="J542" s="121"/>
      <c r="K542" s="122">
        <f>IF($C$4="Neattiecināmās izmaksas",IF('10a+c+n'!$Q542="N",'10a+c+n'!K542,0))</f>
        <v>0</v>
      </c>
      <c r="L542" s="83">
        <f>IF($C$4="Neattiecināmās izmaksas",IF('10a+c+n'!$Q542="N",'10a+c+n'!L542,0))</f>
        <v>0</v>
      </c>
      <c r="M542" s="121">
        <f>IF($C$4="Neattiecināmās izmaksas",IF('10a+c+n'!$Q542="N",'10a+c+n'!M542,0))</f>
        <v>0</v>
      </c>
      <c r="N542" s="121">
        <f>IF($C$4="Neattiecināmās izmaksas",IF('10a+c+n'!$Q542="N",'10a+c+n'!N542,0))</f>
        <v>0</v>
      </c>
      <c r="O542" s="121">
        <f>IF($C$4="Neattiecināmās izmaksas",IF('10a+c+n'!$Q542="N",'10a+c+n'!O542,0))</f>
        <v>0</v>
      </c>
      <c r="P542" s="122">
        <f>IF($C$4="Neattiecināmās izmaksas",IF('10a+c+n'!$Q542="N",'10a+c+n'!P542,0))</f>
        <v>0</v>
      </c>
    </row>
    <row r="543" spans="1:16" x14ac:dyDescent="0.2">
      <c r="A543" s="49">
        <f>IF(P543=0,0,IF(COUNTBLANK(P543)=1,0,COUNTA($P$14:P543)))</f>
        <v>0</v>
      </c>
      <c r="B543" s="21">
        <f>IF($C$4="Neattiecināmās izmaksas",IF('10a+c+n'!$Q543="N",'10a+c+n'!B543,0))</f>
        <v>0</v>
      </c>
      <c r="C543" s="21">
        <f>IF($C$4="Neattiecināmās izmaksas",IF('10a+c+n'!$Q543="N",'10a+c+n'!C543,0))</f>
        <v>0</v>
      </c>
      <c r="D543" s="21">
        <f>IF($C$4="Neattiecināmās izmaksas",IF('10a+c+n'!$Q543="N",'10a+c+n'!D543,0))</f>
        <v>0</v>
      </c>
      <c r="E543" s="42"/>
      <c r="F543" s="64"/>
      <c r="G543" s="121"/>
      <c r="H543" s="121">
        <f>IF($C$4="Neattiecināmās izmaksas",IF('10a+c+n'!$Q543="N",'10a+c+n'!H543,0))</f>
        <v>0</v>
      </c>
      <c r="I543" s="121"/>
      <c r="J543" s="121"/>
      <c r="K543" s="122">
        <f>IF($C$4="Neattiecināmās izmaksas",IF('10a+c+n'!$Q543="N",'10a+c+n'!K543,0))</f>
        <v>0</v>
      </c>
      <c r="L543" s="83">
        <f>IF($C$4="Neattiecināmās izmaksas",IF('10a+c+n'!$Q543="N",'10a+c+n'!L543,0))</f>
        <v>0</v>
      </c>
      <c r="M543" s="121">
        <f>IF($C$4="Neattiecināmās izmaksas",IF('10a+c+n'!$Q543="N",'10a+c+n'!M543,0))</f>
        <v>0</v>
      </c>
      <c r="N543" s="121">
        <f>IF($C$4="Neattiecināmās izmaksas",IF('10a+c+n'!$Q543="N",'10a+c+n'!N543,0))</f>
        <v>0</v>
      </c>
      <c r="O543" s="121">
        <f>IF($C$4="Neattiecināmās izmaksas",IF('10a+c+n'!$Q543="N",'10a+c+n'!O543,0))</f>
        <v>0</v>
      </c>
      <c r="P543" s="122">
        <f>IF($C$4="Neattiecināmās izmaksas",IF('10a+c+n'!$Q543="N",'10a+c+n'!P543,0))</f>
        <v>0</v>
      </c>
    </row>
    <row r="544" spans="1:16" x14ac:dyDescent="0.2">
      <c r="A544" s="49">
        <f>IF(P544=0,0,IF(COUNTBLANK(P544)=1,0,COUNTA($P$14:P544)))</f>
        <v>0</v>
      </c>
      <c r="B544" s="21">
        <f>IF($C$4="Neattiecināmās izmaksas",IF('10a+c+n'!$Q544="N",'10a+c+n'!B544,0))</f>
        <v>0</v>
      </c>
      <c r="C544" s="21">
        <f>IF($C$4="Neattiecināmās izmaksas",IF('10a+c+n'!$Q544="N",'10a+c+n'!C544,0))</f>
        <v>0</v>
      </c>
      <c r="D544" s="21">
        <f>IF($C$4="Neattiecināmās izmaksas",IF('10a+c+n'!$Q544="N",'10a+c+n'!D544,0))</f>
        <v>0</v>
      </c>
      <c r="E544" s="42"/>
      <c r="F544" s="64"/>
      <c r="G544" s="121"/>
      <c r="H544" s="121">
        <f>IF($C$4="Neattiecināmās izmaksas",IF('10a+c+n'!$Q544="N",'10a+c+n'!H544,0))</f>
        <v>0</v>
      </c>
      <c r="I544" s="121"/>
      <c r="J544" s="121"/>
      <c r="K544" s="122">
        <f>IF($C$4="Neattiecināmās izmaksas",IF('10a+c+n'!$Q544="N",'10a+c+n'!K544,0))</f>
        <v>0</v>
      </c>
      <c r="L544" s="83">
        <f>IF($C$4="Neattiecināmās izmaksas",IF('10a+c+n'!$Q544="N",'10a+c+n'!L544,0))</f>
        <v>0</v>
      </c>
      <c r="M544" s="121">
        <f>IF($C$4="Neattiecināmās izmaksas",IF('10a+c+n'!$Q544="N",'10a+c+n'!M544,0))</f>
        <v>0</v>
      </c>
      <c r="N544" s="121">
        <f>IF($C$4="Neattiecināmās izmaksas",IF('10a+c+n'!$Q544="N",'10a+c+n'!N544,0))</f>
        <v>0</v>
      </c>
      <c r="O544" s="121">
        <f>IF($C$4="Neattiecināmās izmaksas",IF('10a+c+n'!$Q544="N",'10a+c+n'!O544,0))</f>
        <v>0</v>
      </c>
      <c r="P544" s="122">
        <f>IF($C$4="Neattiecināmās izmaksas",IF('10a+c+n'!$Q544="N",'10a+c+n'!P544,0))</f>
        <v>0</v>
      </c>
    </row>
    <row r="545" spans="1:16" x14ac:dyDescent="0.2">
      <c r="A545" s="49">
        <f>IF(P545=0,0,IF(COUNTBLANK(P545)=1,0,COUNTA($P$14:P545)))</f>
        <v>0</v>
      </c>
      <c r="B545" s="21">
        <f>IF($C$4="Neattiecināmās izmaksas",IF('10a+c+n'!$Q545="N",'10a+c+n'!B545,0))</f>
        <v>0</v>
      </c>
      <c r="C545" s="21">
        <f>IF($C$4="Neattiecināmās izmaksas",IF('10a+c+n'!$Q545="N",'10a+c+n'!C545,0))</f>
        <v>0</v>
      </c>
      <c r="D545" s="21">
        <f>IF($C$4="Neattiecināmās izmaksas",IF('10a+c+n'!$Q545="N",'10a+c+n'!D545,0))</f>
        <v>0</v>
      </c>
      <c r="E545" s="42"/>
      <c r="F545" s="64"/>
      <c r="G545" s="121"/>
      <c r="H545" s="121">
        <f>IF($C$4="Neattiecināmās izmaksas",IF('10a+c+n'!$Q545="N",'10a+c+n'!H545,0))</f>
        <v>0</v>
      </c>
      <c r="I545" s="121"/>
      <c r="J545" s="121"/>
      <c r="K545" s="122">
        <f>IF($C$4="Neattiecināmās izmaksas",IF('10a+c+n'!$Q545="N",'10a+c+n'!K545,0))</f>
        <v>0</v>
      </c>
      <c r="L545" s="83">
        <f>IF($C$4="Neattiecināmās izmaksas",IF('10a+c+n'!$Q545="N",'10a+c+n'!L545,0))</f>
        <v>0</v>
      </c>
      <c r="M545" s="121">
        <f>IF($C$4="Neattiecināmās izmaksas",IF('10a+c+n'!$Q545="N",'10a+c+n'!M545,0))</f>
        <v>0</v>
      </c>
      <c r="N545" s="121">
        <f>IF($C$4="Neattiecināmās izmaksas",IF('10a+c+n'!$Q545="N",'10a+c+n'!N545,0))</f>
        <v>0</v>
      </c>
      <c r="O545" s="121">
        <f>IF($C$4="Neattiecināmās izmaksas",IF('10a+c+n'!$Q545="N",'10a+c+n'!O545,0))</f>
        <v>0</v>
      </c>
      <c r="P545" s="122">
        <f>IF($C$4="Neattiecināmās izmaksas",IF('10a+c+n'!$Q545="N",'10a+c+n'!P545,0))</f>
        <v>0</v>
      </c>
    </row>
    <row r="546" spans="1:16" x14ac:dyDescent="0.2">
      <c r="A546" s="49">
        <f>IF(P546=0,0,IF(COUNTBLANK(P546)=1,0,COUNTA($P$14:P546)))</f>
        <v>0</v>
      </c>
      <c r="B546" s="21">
        <f>IF($C$4="Neattiecināmās izmaksas",IF('10a+c+n'!$Q546="N",'10a+c+n'!B546,0))</f>
        <v>0</v>
      </c>
      <c r="C546" s="21">
        <f>IF($C$4="Neattiecināmās izmaksas",IF('10a+c+n'!$Q546="N",'10a+c+n'!C546,0))</f>
        <v>0</v>
      </c>
      <c r="D546" s="21">
        <f>IF($C$4="Neattiecināmās izmaksas",IF('10a+c+n'!$Q546="N",'10a+c+n'!D546,0))</f>
        <v>0</v>
      </c>
      <c r="E546" s="42"/>
      <c r="F546" s="64"/>
      <c r="G546" s="121"/>
      <c r="H546" s="121">
        <f>IF($C$4="Neattiecināmās izmaksas",IF('10a+c+n'!$Q546="N",'10a+c+n'!H546,0))</f>
        <v>0</v>
      </c>
      <c r="I546" s="121"/>
      <c r="J546" s="121"/>
      <c r="K546" s="122">
        <f>IF($C$4="Neattiecināmās izmaksas",IF('10a+c+n'!$Q546="N",'10a+c+n'!K546,0))</f>
        <v>0</v>
      </c>
      <c r="L546" s="83">
        <f>IF($C$4="Neattiecināmās izmaksas",IF('10a+c+n'!$Q546="N",'10a+c+n'!L546,0))</f>
        <v>0</v>
      </c>
      <c r="M546" s="121">
        <f>IF($C$4="Neattiecināmās izmaksas",IF('10a+c+n'!$Q546="N",'10a+c+n'!M546,0))</f>
        <v>0</v>
      </c>
      <c r="N546" s="121">
        <f>IF($C$4="Neattiecināmās izmaksas",IF('10a+c+n'!$Q546="N",'10a+c+n'!N546,0))</f>
        <v>0</v>
      </c>
      <c r="O546" s="121">
        <f>IF($C$4="Neattiecināmās izmaksas",IF('10a+c+n'!$Q546="N",'10a+c+n'!O546,0))</f>
        <v>0</v>
      </c>
      <c r="P546" s="122">
        <f>IF($C$4="Neattiecināmās izmaksas",IF('10a+c+n'!$Q546="N",'10a+c+n'!P546,0))</f>
        <v>0</v>
      </c>
    </row>
    <row r="547" spans="1:16" x14ac:dyDescent="0.2">
      <c r="A547" s="49">
        <f>IF(P547=0,0,IF(COUNTBLANK(P547)=1,0,COUNTA($P$14:P547)))</f>
        <v>0</v>
      </c>
      <c r="B547" s="21">
        <f>IF($C$4="Neattiecināmās izmaksas",IF('10a+c+n'!$Q547="N",'10a+c+n'!B547,0))</f>
        <v>0</v>
      </c>
      <c r="C547" s="21">
        <f>IF($C$4="Neattiecināmās izmaksas",IF('10a+c+n'!$Q547="N",'10a+c+n'!C547,0))</f>
        <v>0</v>
      </c>
      <c r="D547" s="21">
        <f>IF($C$4="Neattiecināmās izmaksas",IF('10a+c+n'!$Q547="N",'10a+c+n'!D547,0))</f>
        <v>0</v>
      </c>
      <c r="E547" s="42"/>
      <c r="F547" s="64"/>
      <c r="G547" s="121"/>
      <c r="H547" s="121">
        <f>IF($C$4="Neattiecināmās izmaksas",IF('10a+c+n'!$Q547="N",'10a+c+n'!H547,0))</f>
        <v>0</v>
      </c>
      <c r="I547" s="121"/>
      <c r="J547" s="121"/>
      <c r="K547" s="122">
        <f>IF($C$4="Neattiecināmās izmaksas",IF('10a+c+n'!$Q547="N",'10a+c+n'!K547,0))</f>
        <v>0</v>
      </c>
      <c r="L547" s="83">
        <f>IF($C$4="Neattiecināmās izmaksas",IF('10a+c+n'!$Q547="N",'10a+c+n'!L547,0))</f>
        <v>0</v>
      </c>
      <c r="M547" s="121">
        <f>IF($C$4="Neattiecināmās izmaksas",IF('10a+c+n'!$Q547="N",'10a+c+n'!M547,0))</f>
        <v>0</v>
      </c>
      <c r="N547" s="121">
        <f>IF($C$4="Neattiecināmās izmaksas",IF('10a+c+n'!$Q547="N",'10a+c+n'!N547,0))</f>
        <v>0</v>
      </c>
      <c r="O547" s="121">
        <f>IF($C$4="Neattiecināmās izmaksas",IF('10a+c+n'!$Q547="N",'10a+c+n'!O547,0))</f>
        <v>0</v>
      </c>
      <c r="P547" s="122">
        <f>IF($C$4="Neattiecināmās izmaksas",IF('10a+c+n'!$Q547="N",'10a+c+n'!P547,0))</f>
        <v>0</v>
      </c>
    </row>
    <row r="548" spans="1:16" x14ac:dyDescent="0.2">
      <c r="A548" s="49">
        <f>IF(P548=0,0,IF(COUNTBLANK(P548)=1,0,COUNTA($P$14:P548)))</f>
        <v>0</v>
      </c>
      <c r="B548" s="21">
        <f>IF($C$4="Neattiecināmās izmaksas",IF('10a+c+n'!$Q548="N",'10a+c+n'!B548,0))</f>
        <v>0</v>
      </c>
      <c r="C548" s="21">
        <f>IF($C$4="Neattiecināmās izmaksas",IF('10a+c+n'!$Q548="N",'10a+c+n'!C548,0))</f>
        <v>0</v>
      </c>
      <c r="D548" s="21">
        <f>IF($C$4="Neattiecināmās izmaksas",IF('10a+c+n'!$Q548="N",'10a+c+n'!D548,0))</f>
        <v>0</v>
      </c>
      <c r="E548" s="42"/>
      <c r="F548" s="64"/>
      <c r="G548" s="121"/>
      <c r="H548" s="121">
        <f>IF($C$4="Neattiecināmās izmaksas",IF('10a+c+n'!$Q548="N",'10a+c+n'!H548,0))</f>
        <v>0</v>
      </c>
      <c r="I548" s="121"/>
      <c r="J548" s="121"/>
      <c r="K548" s="122">
        <f>IF($C$4="Neattiecināmās izmaksas",IF('10a+c+n'!$Q548="N",'10a+c+n'!K548,0))</f>
        <v>0</v>
      </c>
      <c r="L548" s="83">
        <f>IF($C$4="Neattiecināmās izmaksas",IF('10a+c+n'!$Q548="N",'10a+c+n'!L548,0))</f>
        <v>0</v>
      </c>
      <c r="M548" s="121">
        <f>IF($C$4="Neattiecināmās izmaksas",IF('10a+c+n'!$Q548="N",'10a+c+n'!M548,0))</f>
        <v>0</v>
      </c>
      <c r="N548" s="121">
        <f>IF($C$4="Neattiecināmās izmaksas",IF('10a+c+n'!$Q548="N",'10a+c+n'!N548,0))</f>
        <v>0</v>
      </c>
      <c r="O548" s="121">
        <f>IF($C$4="Neattiecināmās izmaksas",IF('10a+c+n'!$Q548="N",'10a+c+n'!O548,0))</f>
        <v>0</v>
      </c>
      <c r="P548" s="122">
        <f>IF($C$4="Neattiecināmās izmaksas",IF('10a+c+n'!$Q548="N",'10a+c+n'!P548,0))</f>
        <v>0</v>
      </c>
    </row>
    <row r="549" spans="1:16" x14ac:dyDescent="0.2">
      <c r="A549" s="49">
        <f>IF(P549=0,0,IF(COUNTBLANK(P549)=1,0,COUNTA($P$14:P549)))</f>
        <v>0</v>
      </c>
      <c r="B549" s="21">
        <f>IF($C$4="Neattiecināmās izmaksas",IF('10a+c+n'!$Q549="N",'10a+c+n'!B549,0))</f>
        <v>0</v>
      </c>
      <c r="C549" s="21">
        <f>IF($C$4="Neattiecināmās izmaksas",IF('10a+c+n'!$Q549="N",'10a+c+n'!C549,0))</f>
        <v>0</v>
      </c>
      <c r="D549" s="21">
        <f>IF($C$4="Neattiecināmās izmaksas",IF('10a+c+n'!$Q549="N",'10a+c+n'!D549,0))</f>
        <v>0</v>
      </c>
      <c r="E549" s="42"/>
      <c r="F549" s="64"/>
      <c r="G549" s="121"/>
      <c r="H549" s="121">
        <f>IF($C$4="Neattiecināmās izmaksas",IF('10a+c+n'!$Q549="N",'10a+c+n'!H549,0))</f>
        <v>0</v>
      </c>
      <c r="I549" s="121"/>
      <c r="J549" s="121"/>
      <c r="K549" s="122">
        <f>IF($C$4="Neattiecināmās izmaksas",IF('10a+c+n'!$Q549="N",'10a+c+n'!K549,0))</f>
        <v>0</v>
      </c>
      <c r="L549" s="83">
        <f>IF($C$4="Neattiecināmās izmaksas",IF('10a+c+n'!$Q549="N",'10a+c+n'!L549,0))</f>
        <v>0</v>
      </c>
      <c r="M549" s="121">
        <f>IF($C$4="Neattiecināmās izmaksas",IF('10a+c+n'!$Q549="N",'10a+c+n'!M549,0))</f>
        <v>0</v>
      </c>
      <c r="N549" s="121">
        <f>IF($C$4="Neattiecināmās izmaksas",IF('10a+c+n'!$Q549="N",'10a+c+n'!N549,0))</f>
        <v>0</v>
      </c>
      <c r="O549" s="121">
        <f>IF($C$4="Neattiecināmās izmaksas",IF('10a+c+n'!$Q549="N",'10a+c+n'!O549,0))</f>
        <v>0</v>
      </c>
      <c r="P549" s="122">
        <f>IF($C$4="Neattiecināmās izmaksas",IF('10a+c+n'!$Q549="N",'10a+c+n'!P549,0))</f>
        <v>0</v>
      </c>
    </row>
    <row r="550" spans="1:16" x14ac:dyDescent="0.2">
      <c r="A550" s="49">
        <f>IF(P550=0,0,IF(COUNTBLANK(P550)=1,0,COUNTA($P$14:P550)))</f>
        <v>0</v>
      </c>
      <c r="B550" s="21">
        <f>IF($C$4="Neattiecināmās izmaksas",IF('10a+c+n'!$Q550="N",'10a+c+n'!B550,0))</f>
        <v>0</v>
      </c>
      <c r="C550" s="21">
        <f>IF($C$4="Neattiecināmās izmaksas",IF('10a+c+n'!$Q550="N",'10a+c+n'!C550,0))</f>
        <v>0</v>
      </c>
      <c r="D550" s="21">
        <f>IF($C$4="Neattiecināmās izmaksas",IF('10a+c+n'!$Q550="N",'10a+c+n'!D550,0))</f>
        <v>0</v>
      </c>
      <c r="E550" s="42"/>
      <c r="F550" s="64"/>
      <c r="G550" s="121"/>
      <c r="H550" s="121">
        <f>IF($C$4="Neattiecināmās izmaksas",IF('10a+c+n'!$Q550="N",'10a+c+n'!H550,0))</f>
        <v>0</v>
      </c>
      <c r="I550" s="121"/>
      <c r="J550" s="121"/>
      <c r="K550" s="122">
        <f>IF($C$4="Neattiecināmās izmaksas",IF('10a+c+n'!$Q550="N",'10a+c+n'!K550,0))</f>
        <v>0</v>
      </c>
      <c r="L550" s="83">
        <f>IF($C$4="Neattiecināmās izmaksas",IF('10a+c+n'!$Q550="N",'10a+c+n'!L550,0))</f>
        <v>0</v>
      </c>
      <c r="M550" s="121">
        <f>IF($C$4="Neattiecināmās izmaksas",IF('10a+c+n'!$Q550="N",'10a+c+n'!M550,0))</f>
        <v>0</v>
      </c>
      <c r="N550" s="121">
        <f>IF($C$4="Neattiecināmās izmaksas",IF('10a+c+n'!$Q550="N",'10a+c+n'!N550,0))</f>
        <v>0</v>
      </c>
      <c r="O550" s="121">
        <f>IF($C$4="Neattiecināmās izmaksas",IF('10a+c+n'!$Q550="N",'10a+c+n'!O550,0))</f>
        <v>0</v>
      </c>
      <c r="P550" s="122">
        <f>IF($C$4="Neattiecināmās izmaksas",IF('10a+c+n'!$Q550="N",'10a+c+n'!P550,0))</f>
        <v>0</v>
      </c>
    </row>
    <row r="551" spans="1:16" x14ac:dyDescent="0.2">
      <c r="A551" s="49">
        <f>IF(P551=0,0,IF(COUNTBLANK(P551)=1,0,COUNTA($P$14:P551)))</f>
        <v>0</v>
      </c>
      <c r="B551" s="21">
        <f>IF($C$4="Neattiecināmās izmaksas",IF('10a+c+n'!$Q551="N",'10a+c+n'!B551,0))</f>
        <v>0</v>
      </c>
      <c r="C551" s="21">
        <f>IF($C$4="Neattiecināmās izmaksas",IF('10a+c+n'!$Q551="N",'10a+c+n'!C551,0))</f>
        <v>0</v>
      </c>
      <c r="D551" s="21">
        <f>IF($C$4="Neattiecināmās izmaksas",IF('10a+c+n'!$Q551="N",'10a+c+n'!D551,0))</f>
        <v>0</v>
      </c>
      <c r="E551" s="42"/>
      <c r="F551" s="64"/>
      <c r="G551" s="121"/>
      <c r="H551" s="121">
        <f>IF($C$4="Neattiecināmās izmaksas",IF('10a+c+n'!$Q551="N",'10a+c+n'!H551,0))</f>
        <v>0</v>
      </c>
      <c r="I551" s="121"/>
      <c r="J551" s="121"/>
      <c r="K551" s="122">
        <f>IF($C$4="Neattiecināmās izmaksas",IF('10a+c+n'!$Q551="N",'10a+c+n'!K551,0))</f>
        <v>0</v>
      </c>
      <c r="L551" s="83">
        <f>IF($C$4="Neattiecināmās izmaksas",IF('10a+c+n'!$Q551="N",'10a+c+n'!L551,0))</f>
        <v>0</v>
      </c>
      <c r="M551" s="121">
        <f>IF($C$4="Neattiecināmās izmaksas",IF('10a+c+n'!$Q551="N",'10a+c+n'!M551,0))</f>
        <v>0</v>
      </c>
      <c r="N551" s="121">
        <f>IF($C$4="Neattiecināmās izmaksas",IF('10a+c+n'!$Q551="N",'10a+c+n'!N551,0))</f>
        <v>0</v>
      </c>
      <c r="O551" s="121">
        <f>IF($C$4="Neattiecināmās izmaksas",IF('10a+c+n'!$Q551="N",'10a+c+n'!O551,0))</f>
        <v>0</v>
      </c>
      <c r="P551" s="122">
        <f>IF($C$4="Neattiecināmās izmaksas",IF('10a+c+n'!$Q551="N",'10a+c+n'!P551,0))</f>
        <v>0</v>
      </c>
    </row>
    <row r="552" spans="1:16" x14ac:dyDescent="0.2">
      <c r="A552" s="49">
        <f>IF(P552=0,0,IF(COUNTBLANK(P552)=1,0,COUNTA($P$14:P552)))</f>
        <v>0</v>
      </c>
      <c r="B552" s="21">
        <f>IF($C$4="Neattiecināmās izmaksas",IF('10a+c+n'!$Q552="N",'10a+c+n'!B552,0))</f>
        <v>0</v>
      </c>
      <c r="C552" s="21">
        <f>IF($C$4="Neattiecināmās izmaksas",IF('10a+c+n'!$Q552="N",'10a+c+n'!C552,0))</f>
        <v>0</v>
      </c>
      <c r="D552" s="21">
        <f>IF($C$4="Neattiecināmās izmaksas",IF('10a+c+n'!$Q552="N",'10a+c+n'!D552,0))</f>
        <v>0</v>
      </c>
      <c r="E552" s="42"/>
      <c r="F552" s="64"/>
      <c r="G552" s="121"/>
      <c r="H552" s="121">
        <f>IF($C$4="Neattiecināmās izmaksas",IF('10a+c+n'!$Q552="N",'10a+c+n'!H552,0))</f>
        <v>0</v>
      </c>
      <c r="I552" s="121"/>
      <c r="J552" s="121"/>
      <c r="K552" s="122">
        <f>IF($C$4="Neattiecināmās izmaksas",IF('10a+c+n'!$Q552="N",'10a+c+n'!K552,0))</f>
        <v>0</v>
      </c>
      <c r="L552" s="83">
        <f>IF($C$4="Neattiecināmās izmaksas",IF('10a+c+n'!$Q552="N",'10a+c+n'!L552,0))</f>
        <v>0</v>
      </c>
      <c r="M552" s="121">
        <f>IF($C$4="Neattiecināmās izmaksas",IF('10a+c+n'!$Q552="N",'10a+c+n'!M552,0))</f>
        <v>0</v>
      </c>
      <c r="N552" s="121">
        <f>IF($C$4="Neattiecināmās izmaksas",IF('10a+c+n'!$Q552="N",'10a+c+n'!N552,0))</f>
        <v>0</v>
      </c>
      <c r="O552" s="121">
        <f>IF($C$4="Neattiecināmās izmaksas",IF('10a+c+n'!$Q552="N",'10a+c+n'!O552,0))</f>
        <v>0</v>
      </c>
      <c r="P552" s="122">
        <f>IF($C$4="Neattiecināmās izmaksas",IF('10a+c+n'!$Q552="N",'10a+c+n'!P552,0))</f>
        <v>0</v>
      </c>
    </row>
    <row r="553" spans="1:16" x14ac:dyDescent="0.2">
      <c r="A553" s="49">
        <f>IF(P553=0,0,IF(COUNTBLANK(P553)=1,0,COUNTA($P$14:P553)))</f>
        <v>0</v>
      </c>
      <c r="B553" s="21">
        <f>IF($C$4="Neattiecināmās izmaksas",IF('10a+c+n'!$Q553="N",'10a+c+n'!B553,0))</f>
        <v>0</v>
      </c>
      <c r="C553" s="21">
        <f>IF($C$4="Neattiecināmās izmaksas",IF('10a+c+n'!$Q553="N",'10a+c+n'!C553,0))</f>
        <v>0</v>
      </c>
      <c r="D553" s="21">
        <f>IF($C$4="Neattiecināmās izmaksas",IF('10a+c+n'!$Q553="N",'10a+c+n'!D553,0))</f>
        <v>0</v>
      </c>
      <c r="E553" s="42"/>
      <c r="F553" s="64"/>
      <c r="G553" s="121"/>
      <c r="H553" s="121">
        <f>IF($C$4="Neattiecināmās izmaksas",IF('10a+c+n'!$Q553="N",'10a+c+n'!H553,0))</f>
        <v>0</v>
      </c>
      <c r="I553" s="121"/>
      <c r="J553" s="121"/>
      <c r="K553" s="122">
        <f>IF($C$4="Neattiecināmās izmaksas",IF('10a+c+n'!$Q553="N",'10a+c+n'!K553,0))</f>
        <v>0</v>
      </c>
      <c r="L553" s="83">
        <f>IF($C$4="Neattiecināmās izmaksas",IF('10a+c+n'!$Q553="N",'10a+c+n'!L553,0))</f>
        <v>0</v>
      </c>
      <c r="M553" s="121">
        <f>IF($C$4="Neattiecināmās izmaksas",IF('10a+c+n'!$Q553="N",'10a+c+n'!M553,0))</f>
        <v>0</v>
      </c>
      <c r="N553" s="121">
        <f>IF($C$4="Neattiecināmās izmaksas",IF('10a+c+n'!$Q553="N",'10a+c+n'!N553,0))</f>
        <v>0</v>
      </c>
      <c r="O553" s="121">
        <f>IF($C$4="Neattiecināmās izmaksas",IF('10a+c+n'!$Q553="N",'10a+c+n'!O553,0))</f>
        <v>0</v>
      </c>
      <c r="P553" s="122">
        <f>IF($C$4="Neattiecināmās izmaksas",IF('10a+c+n'!$Q553="N",'10a+c+n'!P553,0))</f>
        <v>0</v>
      </c>
    </row>
    <row r="554" spans="1:16" x14ac:dyDescent="0.2">
      <c r="A554" s="49">
        <f>IF(P554=0,0,IF(COUNTBLANK(P554)=1,0,COUNTA($P$14:P554)))</f>
        <v>0</v>
      </c>
      <c r="B554" s="21">
        <f>IF($C$4="Neattiecināmās izmaksas",IF('10a+c+n'!$Q554="N",'10a+c+n'!B554,0))</f>
        <v>0</v>
      </c>
      <c r="C554" s="21">
        <f>IF($C$4="Neattiecināmās izmaksas",IF('10a+c+n'!$Q554="N",'10a+c+n'!C554,0))</f>
        <v>0</v>
      </c>
      <c r="D554" s="21">
        <f>IF($C$4="Neattiecināmās izmaksas",IF('10a+c+n'!$Q554="N",'10a+c+n'!D554,0))</f>
        <v>0</v>
      </c>
      <c r="E554" s="42"/>
      <c r="F554" s="64"/>
      <c r="G554" s="121"/>
      <c r="H554" s="121">
        <f>IF($C$4="Neattiecināmās izmaksas",IF('10a+c+n'!$Q554="N",'10a+c+n'!H554,0))</f>
        <v>0</v>
      </c>
      <c r="I554" s="121"/>
      <c r="J554" s="121"/>
      <c r="K554" s="122">
        <f>IF($C$4="Neattiecināmās izmaksas",IF('10a+c+n'!$Q554="N",'10a+c+n'!K554,0))</f>
        <v>0</v>
      </c>
      <c r="L554" s="83">
        <f>IF($C$4="Neattiecināmās izmaksas",IF('10a+c+n'!$Q554="N",'10a+c+n'!L554,0))</f>
        <v>0</v>
      </c>
      <c r="M554" s="121">
        <f>IF($C$4="Neattiecināmās izmaksas",IF('10a+c+n'!$Q554="N",'10a+c+n'!M554,0))</f>
        <v>0</v>
      </c>
      <c r="N554" s="121">
        <f>IF($C$4="Neattiecināmās izmaksas",IF('10a+c+n'!$Q554="N",'10a+c+n'!N554,0))</f>
        <v>0</v>
      </c>
      <c r="O554" s="121">
        <f>IF($C$4="Neattiecināmās izmaksas",IF('10a+c+n'!$Q554="N",'10a+c+n'!O554,0))</f>
        <v>0</v>
      </c>
      <c r="P554" s="122">
        <f>IF($C$4="Neattiecināmās izmaksas",IF('10a+c+n'!$Q554="N",'10a+c+n'!P554,0))</f>
        <v>0</v>
      </c>
    </row>
    <row r="555" spans="1:16" x14ac:dyDescent="0.2">
      <c r="A555" s="49">
        <f>IF(P555=0,0,IF(COUNTBLANK(P555)=1,0,COUNTA($P$14:P555)))</f>
        <v>0</v>
      </c>
      <c r="B555" s="21">
        <f>IF($C$4="Neattiecināmās izmaksas",IF('10a+c+n'!$Q555="N",'10a+c+n'!B555,0))</f>
        <v>0</v>
      </c>
      <c r="C555" s="21">
        <f>IF($C$4="Neattiecināmās izmaksas",IF('10a+c+n'!$Q555="N",'10a+c+n'!C555,0))</f>
        <v>0</v>
      </c>
      <c r="D555" s="21">
        <f>IF($C$4="Neattiecināmās izmaksas",IF('10a+c+n'!$Q555="N",'10a+c+n'!D555,0))</f>
        <v>0</v>
      </c>
      <c r="E555" s="42"/>
      <c r="F555" s="64"/>
      <c r="G555" s="121"/>
      <c r="H555" s="121">
        <f>IF($C$4="Neattiecināmās izmaksas",IF('10a+c+n'!$Q555="N",'10a+c+n'!H555,0))</f>
        <v>0</v>
      </c>
      <c r="I555" s="121"/>
      <c r="J555" s="121"/>
      <c r="K555" s="122">
        <f>IF($C$4="Neattiecināmās izmaksas",IF('10a+c+n'!$Q555="N",'10a+c+n'!K555,0))</f>
        <v>0</v>
      </c>
      <c r="L555" s="83">
        <f>IF($C$4="Neattiecināmās izmaksas",IF('10a+c+n'!$Q555="N",'10a+c+n'!L555,0))</f>
        <v>0</v>
      </c>
      <c r="M555" s="121">
        <f>IF($C$4="Neattiecināmās izmaksas",IF('10a+c+n'!$Q555="N",'10a+c+n'!M555,0))</f>
        <v>0</v>
      </c>
      <c r="N555" s="121">
        <f>IF($C$4="Neattiecināmās izmaksas",IF('10a+c+n'!$Q555="N",'10a+c+n'!N555,0))</f>
        <v>0</v>
      </c>
      <c r="O555" s="121">
        <f>IF($C$4="Neattiecināmās izmaksas",IF('10a+c+n'!$Q555="N",'10a+c+n'!O555,0))</f>
        <v>0</v>
      </c>
      <c r="P555" s="122">
        <f>IF($C$4="Neattiecināmās izmaksas",IF('10a+c+n'!$Q555="N",'10a+c+n'!P555,0))</f>
        <v>0</v>
      </c>
    </row>
    <row r="556" spans="1:16" x14ac:dyDescent="0.2">
      <c r="A556" s="49">
        <f>IF(P556=0,0,IF(COUNTBLANK(P556)=1,0,COUNTA($P$14:P556)))</f>
        <v>0</v>
      </c>
      <c r="B556" s="21">
        <f>IF($C$4="Neattiecināmās izmaksas",IF('10a+c+n'!$Q556="N",'10a+c+n'!B556,0))</f>
        <v>0</v>
      </c>
      <c r="C556" s="21">
        <f>IF($C$4="Neattiecināmās izmaksas",IF('10a+c+n'!$Q556="N",'10a+c+n'!C556,0))</f>
        <v>0</v>
      </c>
      <c r="D556" s="21">
        <f>IF($C$4="Neattiecināmās izmaksas",IF('10a+c+n'!$Q556="N",'10a+c+n'!D556,0))</f>
        <v>0</v>
      </c>
      <c r="E556" s="42"/>
      <c r="F556" s="64"/>
      <c r="G556" s="121"/>
      <c r="H556" s="121">
        <f>IF($C$4="Neattiecināmās izmaksas",IF('10a+c+n'!$Q556="N",'10a+c+n'!H556,0))</f>
        <v>0</v>
      </c>
      <c r="I556" s="121"/>
      <c r="J556" s="121"/>
      <c r="K556" s="122">
        <f>IF($C$4="Neattiecināmās izmaksas",IF('10a+c+n'!$Q556="N",'10a+c+n'!K556,0))</f>
        <v>0</v>
      </c>
      <c r="L556" s="83">
        <f>IF($C$4="Neattiecināmās izmaksas",IF('10a+c+n'!$Q556="N",'10a+c+n'!L556,0))</f>
        <v>0</v>
      </c>
      <c r="M556" s="121">
        <f>IF($C$4="Neattiecināmās izmaksas",IF('10a+c+n'!$Q556="N",'10a+c+n'!M556,0))</f>
        <v>0</v>
      </c>
      <c r="N556" s="121">
        <f>IF($C$4="Neattiecināmās izmaksas",IF('10a+c+n'!$Q556="N",'10a+c+n'!N556,0))</f>
        <v>0</v>
      </c>
      <c r="O556" s="121">
        <f>IF($C$4="Neattiecināmās izmaksas",IF('10a+c+n'!$Q556="N",'10a+c+n'!O556,0))</f>
        <v>0</v>
      </c>
      <c r="P556" s="122">
        <f>IF($C$4="Neattiecināmās izmaksas",IF('10a+c+n'!$Q556="N",'10a+c+n'!P556,0))</f>
        <v>0</v>
      </c>
    </row>
    <row r="557" spans="1:16" x14ac:dyDescent="0.2">
      <c r="A557" s="49">
        <f>IF(P557=0,0,IF(COUNTBLANK(P557)=1,0,COUNTA($P$14:P557)))</f>
        <v>0</v>
      </c>
      <c r="B557" s="21">
        <f>IF($C$4="Neattiecināmās izmaksas",IF('10a+c+n'!$Q557="N",'10a+c+n'!B557,0))</f>
        <v>0</v>
      </c>
      <c r="C557" s="21">
        <f>IF($C$4="Neattiecināmās izmaksas",IF('10a+c+n'!$Q557="N",'10a+c+n'!C557,0))</f>
        <v>0</v>
      </c>
      <c r="D557" s="21">
        <f>IF($C$4="Neattiecināmās izmaksas",IF('10a+c+n'!$Q557="N",'10a+c+n'!D557,0))</f>
        <v>0</v>
      </c>
      <c r="E557" s="42"/>
      <c r="F557" s="64"/>
      <c r="G557" s="121"/>
      <c r="H557" s="121">
        <f>IF($C$4="Neattiecināmās izmaksas",IF('10a+c+n'!$Q557="N",'10a+c+n'!H557,0))</f>
        <v>0</v>
      </c>
      <c r="I557" s="121"/>
      <c r="J557" s="121"/>
      <c r="K557" s="122">
        <f>IF($C$4="Neattiecināmās izmaksas",IF('10a+c+n'!$Q557="N",'10a+c+n'!K557,0))</f>
        <v>0</v>
      </c>
      <c r="L557" s="83">
        <f>IF($C$4="Neattiecināmās izmaksas",IF('10a+c+n'!$Q557="N",'10a+c+n'!L557,0))</f>
        <v>0</v>
      </c>
      <c r="M557" s="121">
        <f>IF($C$4="Neattiecināmās izmaksas",IF('10a+c+n'!$Q557="N",'10a+c+n'!M557,0))</f>
        <v>0</v>
      </c>
      <c r="N557" s="121">
        <f>IF($C$4="Neattiecināmās izmaksas",IF('10a+c+n'!$Q557="N",'10a+c+n'!N557,0))</f>
        <v>0</v>
      </c>
      <c r="O557" s="121">
        <f>IF($C$4="Neattiecināmās izmaksas",IF('10a+c+n'!$Q557="N",'10a+c+n'!O557,0))</f>
        <v>0</v>
      </c>
      <c r="P557" s="122">
        <f>IF($C$4="Neattiecināmās izmaksas",IF('10a+c+n'!$Q557="N",'10a+c+n'!P557,0))</f>
        <v>0</v>
      </c>
    </row>
    <row r="558" spans="1:16" x14ac:dyDescent="0.2">
      <c r="A558" s="49">
        <f>IF(P558=0,0,IF(COUNTBLANK(P558)=1,0,COUNTA($P$14:P558)))</f>
        <v>0</v>
      </c>
      <c r="B558" s="21">
        <f>IF($C$4="Neattiecināmās izmaksas",IF('10a+c+n'!$Q558="N",'10a+c+n'!B558,0))</f>
        <v>0</v>
      </c>
      <c r="C558" s="21">
        <f>IF($C$4="Neattiecināmās izmaksas",IF('10a+c+n'!$Q558="N",'10a+c+n'!C558,0))</f>
        <v>0</v>
      </c>
      <c r="D558" s="21">
        <f>IF($C$4="Neattiecināmās izmaksas",IF('10a+c+n'!$Q558="N",'10a+c+n'!D558,0))</f>
        <v>0</v>
      </c>
      <c r="E558" s="42"/>
      <c r="F558" s="64"/>
      <c r="G558" s="121"/>
      <c r="H558" s="121">
        <f>IF($C$4="Neattiecināmās izmaksas",IF('10a+c+n'!$Q558="N",'10a+c+n'!H558,0))</f>
        <v>0</v>
      </c>
      <c r="I558" s="121"/>
      <c r="J558" s="121"/>
      <c r="K558" s="122">
        <f>IF($C$4="Neattiecināmās izmaksas",IF('10a+c+n'!$Q558="N",'10a+c+n'!K558,0))</f>
        <v>0</v>
      </c>
      <c r="L558" s="83">
        <f>IF($C$4="Neattiecināmās izmaksas",IF('10a+c+n'!$Q558="N",'10a+c+n'!L558,0))</f>
        <v>0</v>
      </c>
      <c r="M558" s="121">
        <f>IF($C$4="Neattiecināmās izmaksas",IF('10a+c+n'!$Q558="N",'10a+c+n'!M558,0))</f>
        <v>0</v>
      </c>
      <c r="N558" s="121">
        <f>IF($C$4="Neattiecināmās izmaksas",IF('10a+c+n'!$Q558="N",'10a+c+n'!N558,0))</f>
        <v>0</v>
      </c>
      <c r="O558" s="121">
        <f>IF($C$4="Neattiecināmās izmaksas",IF('10a+c+n'!$Q558="N",'10a+c+n'!O558,0))</f>
        <v>0</v>
      </c>
      <c r="P558" s="122">
        <f>IF($C$4="Neattiecināmās izmaksas",IF('10a+c+n'!$Q558="N",'10a+c+n'!P558,0))</f>
        <v>0</v>
      </c>
    </row>
    <row r="559" spans="1:16" x14ac:dyDescent="0.2">
      <c r="A559" s="49">
        <f>IF(P559=0,0,IF(COUNTBLANK(P559)=1,0,COUNTA($P$14:P559)))</f>
        <v>0</v>
      </c>
      <c r="B559" s="21">
        <f>IF($C$4="Neattiecināmās izmaksas",IF('10a+c+n'!$Q559="N",'10a+c+n'!B559,0))</f>
        <v>0</v>
      </c>
      <c r="C559" s="21">
        <f>IF($C$4="Neattiecināmās izmaksas",IF('10a+c+n'!$Q559="N",'10a+c+n'!C559,0))</f>
        <v>0</v>
      </c>
      <c r="D559" s="21">
        <f>IF($C$4="Neattiecināmās izmaksas",IF('10a+c+n'!$Q559="N",'10a+c+n'!D559,0))</f>
        <v>0</v>
      </c>
      <c r="E559" s="42"/>
      <c r="F559" s="64"/>
      <c r="G559" s="121"/>
      <c r="H559" s="121">
        <f>IF($C$4="Neattiecināmās izmaksas",IF('10a+c+n'!$Q559="N",'10a+c+n'!H559,0))</f>
        <v>0</v>
      </c>
      <c r="I559" s="121"/>
      <c r="J559" s="121"/>
      <c r="K559" s="122">
        <f>IF($C$4="Neattiecināmās izmaksas",IF('10a+c+n'!$Q559="N",'10a+c+n'!K559,0))</f>
        <v>0</v>
      </c>
      <c r="L559" s="83">
        <f>IF($C$4="Neattiecināmās izmaksas",IF('10a+c+n'!$Q559="N",'10a+c+n'!L559,0))</f>
        <v>0</v>
      </c>
      <c r="M559" s="121">
        <f>IF($C$4="Neattiecināmās izmaksas",IF('10a+c+n'!$Q559="N",'10a+c+n'!M559,0))</f>
        <v>0</v>
      </c>
      <c r="N559" s="121">
        <f>IF($C$4="Neattiecināmās izmaksas",IF('10a+c+n'!$Q559="N",'10a+c+n'!N559,0))</f>
        <v>0</v>
      </c>
      <c r="O559" s="121">
        <f>IF($C$4="Neattiecināmās izmaksas",IF('10a+c+n'!$Q559="N",'10a+c+n'!O559,0))</f>
        <v>0</v>
      </c>
      <c r="P559" s="122">
        <f>IF($C$4="Neattiecināmās izmaksas",IF('10a+c+n'!$Q559="N",'10a+c+n'!P559,0))</f>
        <v>0</v>
      </c>
    </row>
    <row r="560" spans="1:16" x14ac:dyDescent="0.2">
      <c r="A560" s="49">
        <f>IF(P560=0,0,IF(COUNTBLANK(P560)=1,0,COUNTA($P$14:P560)))</f>
        <v>0</v>
      </c>
      <c r="B560" s="21">
        <f>IF($C$4="Neattiecināmās izmaksas",IF('10a+c+n'!$Q560="N",'10a+c+n'!B560,0))</f>
        <v>0</v>
      </c>
      <c r="C560" s="21">
        <f>IF($C$4="Neattiecināmās izmaksas",IF('10a+c+n'!$Q560="N",'10a+c+n'!C560,0))</f>
        <v>0</v>
      </c>
      <c r="D560" s="21">
        <f>IF($C$4="Neattiecināmās izmaksas",IF('10a+c+n'!$Q560="N",'10a+c+n'!D560,0))</f>
        <v>0</v>
      </c>
      <c r="E560" s="42"/>
      <c r="F560" s="64"/>
      <c r="G560" s="121"/>
      <c r="H560" s="121">
        <f>IF($C$4="Neattiecināmās izmaksas",IF('10a+c+n'!$Q560="N",'10a+c+n'!H560,0))</f>
        <v>0</v>
      </c>
      <c r="I560" s="121"/>
      <c r="J560" s="121"/>
      <c r="K560" s="122">
        <f>IF($C$4="Neattiecināmās izmaksas",IF('10a+c+n'!$Q560="N",'10a+c+n'!K560,0))</f>
        <v>0</v>
      </c>
      <c r="L560" s="83">
        <f>IF($C$4="Neattiecināmās izmaksas",IF('10a+c+n'!$Q560="N",'10a+c+n'!L560,0))</f>
        <v>0</v>
      </c>
      <c r="M560" s="121">
        <f>IF($C$4="Neattiecināmās izmaksas",IF('10a+c+n'!$Q560="N",'10a+c+n'!M560,0))</f>
        <v>0</v>
      </c>
      <c r="N560" s="121">
        <f>IF($C$4="Neattiecināmās izmaksas",IF('10a+c+n'!$Q560="N",'10a+c+n'!N560,0))</f>
        <v>0</v>
      </c>
      <c r="O560" s="121">
        <f>IF($C$4="Neattiecināmās izmaksas",IF('10a+c+n'!$Q560="N",'10a+c+n'!O560,0))</f>
        <v>0</v>
      </c>
      <c r="P560" s="122">
        <f>IF($C$4="Neattiecināmās izmaksas",IF('10a+c+n'!$Q560="N",'10a+c+n'!P560,0))</f>
        <v>0</v>
      </c>
    </row>
    <row r="561" spans="1:16" x14ac:dyDescent="0.2">
      <c r="A561" s="49">
        <f>IF(P561=0,0,IF(COUNTBLANK(P561)=1,0,COUNTA($P$14:P561)))</f>
        <v>0</v>
      </c>
      <c r="B561" s="21">
        <f>IF($C$4="Neattiecināmās izmaksas",IF('10a+c+n'!$Q561="N",'10a+c+n'!B561,0))</f>
        <v>0</v>
      </c>
      <c r="C561" s="21">
        <f>IF($C$4="Neattiecināmās izmaksas",IF('10a+c+n'!$Q561="N",'10a+c+n'!C561,0))</f>
        <v>0</v>
      </c>
      <c r="D561" s="21">
        <f>IF($C$4="Neattiecināmās izmaksas",IF('10a+c+n'!$Q561="N",'10a+c+n'!D561,0))</f>
        <v>0</v>
      </c>
      <c r="E561" s="42"/>
      <c r="F561" s="64"/>
      <c r="G561" s="121"/>
      <c r="H561" s="121">
        <f>IF($C$4="Neattiecināmās izmaksas",IF('10a+c+n'!$Q561="N",'10a+c+n'!H561,0))</f>
        <v>0</v>
      </c>
      <c r="I561" s="121"/>
      <c r="J561" s="121"/>
      <c r="K561" s="122">
        <f>IF($C$4="Neattiecināmās izmaksas",IF('10a+c+n'!$Q561="N",'10a+c+n'!K561,0))</f>
        <v>0</v>
      </c>
      <c r="L561" s="83">
        <f>IF($C$4="Neattiecināmās izmaksas",IF('10a+c+n'!$Q561="N",'10a+c+n'!L561,0))</f>
        <v>0</v>
      </c>
      <c r="M561" s="121">
        <f>IF($C$4="Neattiecināmās izmaksas",IF('10a+c+n'!$Q561="N",'10a+c+n'!M561,0))</f>
        <v>0</v>
      </c>
      <c r="N561" s="121">
        <f>IF($C$4="Neattiecināmās izmaksas",IF('10a+c+n'!$Q561="N",'10a+c+n'!N561,0))</f>
        <v>0</v>
      </c>
      <c r="O561" s="121">
        <f>IF($C$4="Neattiecināmās izmaksas",IF('10a+c+n'!$Q561="N",'10a+c+n'!O561,0))</f>
        <v>0</v>
      </c>
      <c r="P561" s="122">
        <f>IF($C$4="Neattiecināmās izmaksas",IF('10a+c+n'!$Q561="N",'10a+c+n'!P561,0))</f>
        <v>0</v>
      </c>
    </row>
    <row r="562" spans="1:16" x14ac:dyDescent="0.2">
      <c r="A562" s="49">
        <f>IF(P562=0,0,IF(COUNTBLANK(P562)=1,0,COUNTA($P$14:P562)))</f>
        <v>0</v>
      </c>
      <c r="B562" s="21">
        <f>IF($C$4="Neattiecināmās izmaksas",IF('10a+c+n'!$Q562="N",'10a+c+n'!B562,0))</f>
        <v>0</v>
      </c>
      <c r="C562" s="21">
        <f>IF($C$4="Neattiecināmās izmaksas",IF('10a+c+n'!$Q562="N",'10a+c+n'!C562,0))</f>
        <v>0</v>
      </c>
      <c r="D562" s="21">
        <f>IF($C$4="Neattiecināmās izmaksas",IF('10a+c+n'!$Q562="N",'10a+c+n'!D562,0))</f>
        <v>0</v>
      </c>
      <c r="E562" s="42"/>
      <c r="F562" s="64"/>
      <c r="G562" s="121"/>
      <c r="H562" s="121">
        <f>IF($C$4="Neattiecināmās izmaksas",IF('10a+c+n'!$Q562="N",'10a+c+n'!H562,0))</f>
        <v>0</v>
      </c>
      <c r="I562" s="121"/>
      <c r="J562" s="121"/>
      <c r="K562" s="122">
        <f>IF($C$4="Neattiecināmās izmaksas",IF('10a+c+n'!$Q562="N",'10a+c+n'!K562,0))</f>
        <v>0</v>
      </c>
      <c r="L562" s="83">
        <f>IF($C$4="Neattiecināmās izmaksas",IF('10a+c+n'!$Q562="N",'10a+c+n'!L562,0))</f>
        <v>0</v>
      </c>
      <c r="M562" s="121">
        <f>IF($C$4="Neattiecināmās izmaksas",IF('10a+c+n'!$Q562="N",'10a+c+n'!M562,0))</f>
        <v>0</v>
      </c>
      <c r="N562" s="121">
        <f>IF($C$4="Neattiecināmās izmaksas",IF('10a+c+n'!$Q562="N",'10a+c+n'!N562,0))</f>
        <v>0</v>
      </c>
      <c r="O562" s="121">
        <f>IF($C$4="Neattiecināmās izmaksas",IF('10a+c+n'!$Q562="N",'10a+c+n'!O562,0))</f>
        <v>0</v>
      </c>
      <c r="P562" s="122">
        <f>IF($C$4="Neattiecināmās izmaksas",IF('10a+c+n'!$Q562="N",'10a+c+n'!P562,0))</f>
        <v>0</v>
      </c>
    </row>
    <row r="563" spans="1:16" x14ac:dyDescent="0.2">
      <c r="A563" s="49">
        <f>IF(P563=0,0,IF(COUNTBLANK(P563)=1,0,COUNTA($P$14:P563)))</f>
        <v>0</v>
      </c>
      <c r="B563" s="21">
        <f>IF($C$4="Neattiecināmās izmaksas",IF('10a+c+n'!$Q563="N",'10a+c+n'!B563,0))</f>
        <v>0</v>
      </c>
      <c r="C563" s="21">
        <f>IF($C$4="Neattiecināmās izmaksas",IF('10a+c+n'!$Q563="N",'10a+c+n'!C563,0))</f>
        <v>0</v>
      </c>
      <c r="D563" s="21">
        <f>IF($C$4="Neattiecināmās izmaksas",IF('10a+c+n'!$Q563="N",'10a+c+n'!D563,0))</f>
        <v>0</v>
      </c>
      <c r="E563" s="42"/>
      <c r="F563" s="64"/>
      <c r="G563" s="121"/>
      <c r="H563" s="121">
        <f>IF($C$4="Neattiecināmās izmaksas",IF('10a+c+n'!$Q563="N",'10a+c+n'!H563,0))</f>
        <v>0</v>
      </c>
      <c r="I563" s="121"/>
      <c r="J563" s="121"/>
      <c r="K563" s="122">
        <f>IF($C$4="Neattiecināmās izmaksas",IF('10a+c+n'!$Q563="N",'10a+c+n'!K563,0))</f>
        <v>0</v>
      </c>
      <c r="L563" s="83">
        <f>IF($C$4="Neattiecināmās izmaksas",IF('10a+c+n'!$Q563="N",'10a+c+n'!L563,0))</f>
        <v>0</v>
      </c>
      <c r="M563" s="121">
        <f>IF($C$4="Neattiecināmās izmaksas",IF('10a+c+n'!$Q563="N",'10a+c+n'!M563,0))</f>
        <v>0</v>
      </c>
      <c r="N563" s="121">
        <f>IF($C$4="Neattiecināmās izmaksas",IF('10a+c+n'!$Q563="N",'10a+c+n'!N563,0))</f>
        <v>0</v>
      </c>
      <c r="O563" s="121">
        <f>IF($C$4="Neattiecināmās izmaksas",IF('10a+c+n'!$Q563="N",'10a+c+n'!O563,0))</f>
        <v>0</v>
      </c>
      <c r="P563" s="122">
        <f>IF($C$4="Neattiecināmās izmaksas",IF('10a+c+n'!$Q563="N",'10a+c+n'!P563,0))</f>
        <v>0</v>
      </c>
    </row>
    <row r="564" spans="1:16" x14ac:dyDescent="0.2">
      <c r="A564" s="49">
        <f>IF(P564=0,0,IF(COUNTBLANK(P564)=1,0,COUNTA($P$14:P564)))</f>
        <v>0</v>
      </c>
      <c r="B564" s="21">
        <f>IF($C$4="Neattiecināmās izmaksas",IF('10a+c+n'!$Q564="N",'10a+c+n'!B564,0))</f>
        <v>0</v>
      </c>
      <c r="C564" s="21">
        <f>IF($C$4="Neattiecināmās izmaksas",IF('10a+c+n'!$Q564="N",'10a+c+n'!C564,0))</f>
        <v>0</v>
      </c>
      <c r="D564" s="21">
        <f>IF($C$4="Neattiecināmās izmaksas",IF('10a+c+n'!$Q564="N",'10a+c+n'!D564,0))</f>
        <v>0</v>
      </c>
      <c r="E564" s="42"/>
      <c r="F564" s="64"/>
      <c r="G564" s="121"/>
      <c r="H564" s="121">
        <f>IF($C$4="Neattiecināmās izmaksas",IF('10a+c+n'!$Q564="N",'10a+c+n'!H564,0))</f>
        <v>0</v>
      </c>
      <c r="I564" s="121"/>
      <c r="J564" s="121"/>
      <c r="K564" s="122">
        <f>IF($C$4="Neattiecināmās izmaksas",IF('10a+c+n'!$Q564="N",'10a+c+n'!K564,0))</f>
        <v>0</v>
      </c>
      <c r="L564" s="83">
        <f>IF($C$4="Neattiecināmās izmaksas",IF('10a+c+n'!$Q564="N",'10a+c+n'!L564,0))</f>
        <v>0</v>
      </c>
      <c r="M564" s="121">
        <f>IF($C$4="Neattiecināmās izmaksas",IF('10a+c+n'!$Q564="N",'10a+c+n'!M564,0))</f>
        <v>0</v>
      </c>
      <c r="N564" s="121">
        <f>IF($C$4="Neattiecināmās izmaksas",IF('10a+c+n'!$Q564="N",'10a+c+n'!N564,0))</f>
        <v>0</v>
      </c>
      <c r="O564" s="121">
        <f>IF($C$4="Neattiecināmās izmaksas",IF('10a+c+n'!$Q564="N",'10a+c+n'!O564,0))</f>
        <v>0</v>
      </c>
      <c r="P564" s="122">
        <f>IF($C$4="Neattiecināmās izmaksas",IF('10a+c+n'!$Q564="N",'10a+c+n'!P564,0))</f>
        <v>0</v>
      </c>
    </row>
    <row r="565" spans="1:16" x14ac:dyDescent="0.2">
      <c r="A565" s="49">
        <f>IF(P565=0,0,IF(COUNTBLANK(P565)=1,0,COUNTA($P$14:P565)))</f>
        <v>0</v>
      </c>
      <c r="B565" s="21">
        <f>IF($C$4="Neattiecināmās izmaksas",IF('10a+c+n'!$Q565="N",'10a+c+n'!B565,0))</f>
        <v>0</v>
      </c>
      <c r="C565" s="21">
        <f>IF($C$4="Neattiecināmās izmaksas",IF('10a+c+n'!$Q565="N",'10a+c+n'!C565,0))</f>
        <v>0</v>
      </c>
      <c r="D565" s="21">
        <f>IF($C$4="Neattiecināmās izmaksas",IF('10a+c+n'!$Q565="N",'10a+c+n'!D565,0))</f>
        <v>0</v>
      </c>
      <c r="E565" s="42"/>
      <c r="F565" s="64"/>
      <c r="G565" s="121"/>
      <c r="H565" s="121">
        <f>IF($C$4="Neattiecināmās izmaksas",IF('10a+c+n'!$Q565="N",'10a+c+n'!H565,0))</f>
        <v>0</v>
      </c>
      <c r="I565" s="121"/>
      <c r="J565" s="121"/>
      <c r="K565" s="122">
        <f>IF($C$4="Neattiecināmās izmaksas",IF('10a+c+n'!$Q565="N",'10a+c+n'!K565,0))</f>
        <v>0</v>
      </c>
      <c r="L565" s="83">
        <f>IF($C$4="Neattiecināmās izmaksas",IF('10a+c+n'!$Q565="N",'10a+c+n'!L565,0))</f>
        <v>0</v>
      </c>
      <c r="M565" s="121">
        <f>IF($C$4="Neattiecināmās izmaksas",IF('10a+c+n'!$Q565="N",'10a+c+n'!M565,0))</f>
        <v>0</v>
      </c>
      <c r="N565" s="121">
        <f>IF($C$4="Neattiecināmās izmaksas",IF('10a+c+n'!$Q565="N",'10a+c+n'!N565,0))</f>
        <v>0</v>
      </c>
      <c r="O565" s="121">
        <f>IF($C$4="Neattiecināmās izmaksas",IF('10a+c+n'!$Q565="N",'10a+c+n'!O565,0))</f>
        <v>0</v>
      </c>
      <c r="P565" s="122">
        <f>IF($C$4="Neattiecināmās izmaksas",IF('10a+c+n'!$Q565="N",'10a+c+n'!P565,0))</f>
        <v>0</v>
      </c>
    </row>
    <row r="566" spans="1:16" x14ac:dyDescent="0.2">
      <c r="A566" s="49">
        <f>IF(P566=0,0,IF(COUNTBLANK(P566)=1,0,COUNTA($P$14:P566)))</f>
        <v>0</v>
      </c>
      <c r="B566" s="21">
        <f>IF($C$4="Neattiecināmās izmaksas",IF('10a+c+n'!$Q566="N",'10a+c+n'!B566,0))</f>
        <v>0</v>
      </c>
      <c r="C566" s="21">
        <f>IF($C$4="Neattiecināmās izmaksas",IF('10a+c+n'!$Q566="N",'10a+c+n'!C566,0))</f>
        <v>0</v>
      </c>
      <c r="D566" s="21">
        <f>IF($C$4="Neattiecināmās izmaksas",IF('10a+c+n'!$Q566="N",'10a+c+n'!D566,0))</f>
        <v>0</v>
      </c>
      <c r="E566" s="42"/>
      <c r="F566" s="64"/>
      <c r="G566" s="121"/>
      <c r="H566" s="121">
        <f>IF($C$4="Neattiecināmās izmaksas",IF('10a+c+n'!$Q566="N",'10a+c+n'!H566,0))</f>
        <v>0</v>
      </c>
      <c r="I566" s="121"/>
      <c r="J566" s="121"/>
      <c r="K566" s="122">
        <f>IF($C$4="Neattiecināmās izmaksas",IF('10a+c+n'!$Q566="N",'10a+c+n'!K566,0))</f>
        <v>0</v>
      </c>
      <c r="L566" s="83">
        <f>IF($C$4="Neattiecināmās izmaksas",IF('10a+c+n'!$Q566="N",'10a+c+n'!L566,0))</f>
        <v>0</v>
      </c>
      <c r="M566" s="121">
        <f>IF($C$4="Neattiecināmās izmaksas",IF('10a+c+n'!$Q566="N",'10a+c+n'!M566,0))</f>
        <v>0</v>
      </c>
      <c r="N566" s="121">
        <f>IF($C$4="Neattiecināmās izmaksas",IF('10a+c+n'!$Q566="N",'10a+c+n'!N566,0))</f>
        <v>0</v>
      </c>
      <c r="O566" s="121">
        <f>IF($C$4="Neattiecināmās izmaksas",IF('10a+c+n'!$Q566="N",'10a+c+n'!O566,0))</f>
        <v>0</v>
      </c>
      <c r="P566" s="122">
        <f>IF($C$4="Neattiecināmās izmaksas",IF('10a+c+n'!$Q566="N",'10a+c+n'!P566,0))</f>
        <v>0</v>
      </c>
    </row>
    <row r="567" spans="1:16" x14ac:dyDescent="0.2">
      <c r="A567" s="49">
        <f>IF(P567=0,0,IF(COUNTBLANK(P567)=1,0,COUNTA($P$14:P567)))</f>
        <v>0</v>
      </c>
      <c r="B567" s="21">
        <f>IF($C$4="Neattiecināmās izmaksas",IF('10a+c+n'!$Q567="N",'10a+c+n'!B567,0))</f>
        <v>0</v>
      </c>
      <c r="C567" s="21">
        <f>IF($C$4="Neattiecināmās izmaksas",IF('10a+c+n'!$Q567="N",'10a+c+n'!C567,0))</f>
        <v>0</v>
      </c>
      <c r="D567" s="21">
        <f>IF($C$4="Neattiecināmās izmaksas",IF('10a+c+n'!$Q567="N",'10a+c+n'!D567,0))</f>
        <v>0</v>
      </c>
      <c r="E567" s="42"/>
      <c r="F567" s="64"/>
      <c r="G567" s="121"/>
      <c r="H567" s="121">
        <f>IF($C$4="Neattiecināmās izmaksas",IF('10a+c+n'!$Q567="N",'10a+c+n'!H567,0))</f>
        <v>0</v>
      </c>
      <c r="I567" s="121"/>
      <c r="J567" s="121"/>
      <c r="K567" s="122">
        <f>IF($C$4="Neattiecināmās izmaksas",IF('10a+c+n'!$Q567="N",'10a+c+n'!K567,0))</f>
        <v>0</v>
      </c>
      <c r="L567" s="83">
        <f>IF($C$4="Neattiecināmās izmaksas",IF('10a+c+n'!$Q567="N",'10a+c+n'!L567,0))</f>
        <v>0</v>
      </c>
      <c r="M567" s="121">
        <f>IF($C$4="Neattiecināmās izmaksas",IF('10a+c+n'!$Q567="N",'10a+c+n'!M567,0))</f>
        <v>0</v>
      </c>
      <c r="N567" s="121">
        <f>IF($C$4="Neattiecināmās izmaksas",IF('10a+c+n'!$Q567="N",'10a+c+n'!N567,0))</f>
        <v>0</v>
      </c>
      <c r="O567" s="121">
        <f>IF($C$4="Neattiecināmās izmaksas",IF('10a+c+n'!$Q567="N",'10a+c+n'!O567,0))</f>
        <v>0</v>
      </c>
      <c r="P567" s="122">
        <f>IF($C$4="Neattiecināmās izmaksas",IF('10a+c+n'!$Q567="N",'10a+c+n'!P567,0))</f>
        <v>0</v>
      </c>
    </row>
    <row r="568" spans="1:16" x14ac:dyDescent="0.2">
      <c r="A568" s="49">
        <f>IF(P568=0,0,IF(COUNTBLANK(P568)=1,0,COUNTA($P$14:P568)))</f>
        <v>0</v>
      </c>
      <c r="B568" s="21">
        <f>IF($C$4="Neattiecināmās izmaksas",IF('10a+c+n'!$Q568="N",'10a+c+n'!B568,0))</f>
        <v>0</v>
      </c>
      <c r="C568" s="21">
        <f>IF($C$4="Neattiecināmās izmaksas",IF('10a+c+n'!$Q568="N",'10a+c+n'!C568,0))</f>
        <v>0</v>
      </c>
      <c r="D568" s="21">
        <f>IF($C$4="Neattiecināmās izmaksas",IF('10a+c+n'!$Q568="N",'10a+c+n'!D568,0))</f>
        <v>0</v>
      </c>
      <c r="E568" s="42"/>
      <c r="F568" s="64"/>
      <c r="G568" s="121"/>
      <c r="H568" s="121">
        <f>IF($C$4="Neattiecināmās izmaksas",IF('10a+c+n'!$Q568="N",'10a+c+n'!H568,0))</f>
        <v>0</v>
      </c>
      <c r="I568" s="121"/>
      <c r="J568" s="121"/>
      <c r="K568" s="122">
        <f>IF($C$4="Neattiecināmās izmaksas",IF('10a+c+n'!$Q568="N",'10a+c+n'!K568,0))</f>
        <v>0</v>
      </c>
      <c r="L568" s="83">
        <f>IF($C$4="Neattiecināmās izmaksas",IF('10a+c+n'!$Q568="N",'10a+c+n'!L568,0))</f>
        <v>0</v>
      </c>
      <c r="M568" s="121">
        <f>IF($C$4="Neattiecināmās izmaksas",IF('10a+c+n'!$Q568="N",'10a+c+n'!M568,0))</f>
        <v>0</v>
      </c>
      <c r="N568" s="121">
        <f>IF($C$4="Neattiecināmās izmaksas",IF('10a+c+n'!$Q568="N",'10a+c+n'!N568,0))</f>
        <v>0</v>
      </c>
      <c r="O568" s="121">
        <f>IF($C$4="Neattiecināmās izmaksas",IF('10a+c+n'!$Q568="N",'10a+c+n'!O568,0))</f>
        <v>0</v>
      </c>
      <c r="P568" s="122">
        <f>IF($C$4="Neattiecināmās izmaksas",IF('10a+c+n'!$Q568="N",'10a+c+n'!P568,0))</f>
        <v>0</v>
      </c>
    </row>
    <row r="569" spans="1:16" x14ac:dyDescent="0.2">
      <c r="A569" s="49">
        <f>IF(P569=0,0,IF(COUNTBLANK(P569)=1,0,COUNTA($P$14:P569)))</f>
        <v>0</v>
      </c>
      <c r="B569" s="21">
        <f>IF($C$4="Neattiecināmās izmaksas",IF('10a+c+n'!$Q569="N",'10a+c+n'!B569,0))</f>
        <v>0</v>
      </c>
      <c r="C569" s="21">
        <f>IF($C$4="Neattiecināmās izmaksas",IF('10a+c+n'!$Q569="N",'10a+c+n'!C569,0))</f>
        <v>0</v>
      </c>
      <c r="D569" s="21">
        <f>IF($C$4="Neattiecināmās izmaksas",IF('10a+c+n'!$Q569="N",'10a+c+n'!D569,0))</f>
        <v>0</v>
      </c>
      <c r="E569" s="42"/>
      <c r="F569" s="64"/>
      <c r="G569" s="121"/>
      <c r="H569" s="121">
        <f>IF($C$4="Neattiecināmās izmaksas",IF('10a+c+n'!$Q569="N",'10a+c+n'!H569,0))</f>
        <v>0</v>
      </c>
      <c r="I569" s="121"/>
      <c r="J569" s="121"/>
      <c r="K569" s="122">
        <f>IF($C$4="Neattiecināmās izmaksas",IF('10a+c+n'!$Q569="N",'10a+c+n'!K569,0))</f>
        <v>0</v>
      </c>
      <c r="L569" s="83">
        <f>IF($C$4="Neattiecināmās izmaksas",IF('10a+c+n'!$Q569="N",'10a+c+n'!L569,0))</f>
        <v>0</v>
      </c>
      <c r="M569" s="121">
        <f>IF($C$4="Neattiecināmās izmaksas",IF('10a+c+n'!$Q569="N",'10a+c+n'!M569,0))</f>
        <v>0</v>
      </c>
      <c r="N569" s="121">
        <f>IF($C$4="Neattiecināmās izmaksas",IF('10a+c+n'!$Q569="N",'10a+c+n'!N569,0))</f>
        <v>0</v>
      </c>
      <c r="O569" s="121">
        <f>IF($C$4="Neattiecināmās izmaksas",IF('10a+c+n'!$Q569="N",'10a+c+n'!O569,0))</f>
        <v>0</v>
      </c>
      <c r="P569" s="122">
        <f>IF($C$4="Neattiecināmās izmaksas",IF('10a+c+n'!$Q569="N",'10a+c+n'!P569,0))</f>
        <v>0</v>
      </c>
    </row>
    <row r="570" spans="1:16" x14ac:dyDescent="0.2">
      <c r="A570" s="49">
        <f>IF(P570=0,0,IF(COUNTBLANK(P570)=1,0,COUNTA($P$14:P570)))</f>
        <v>0</v>
      </c>
      <c r="B570" s="21">
        <f>IF($C$4="Neattiecināmās izmaksas",IF('10a+c+n'!$Q570="N",'10a+c+n'!B570,0))</f>
        <v>0</v>
      </c>
      <c r="C570" s="21">
        <f>IF($C$4="Neattiecināmās izmaksas",IF('10a+c+n'!$Q570="N",'10a+c+n'!C570,0))</f>
        <v>0</v>
      </c>
      <c r="D570" s="21">
        <f>IF($C$4="Neattiecināmās izmaksas",IF('10a+c+n'!$Q570="N",'10a+c+n'!D570,0))</f>
        <v>0</v>
      </c>
      <c r="E570" s="42"/>
      <c r="F570" s="64"/>
      <c r="G570" s="121"/>
      <c r="H570" s="121">
        <f>IF($C$4="Neattiecināmās izmaksas",IF('10a+c+n'!$Q570="N",'10a+c+n'!H570,0))</f>
        <v>0</v>
      </c>
      <c r="I570" s="121"/>
      <c r="J570" s="121"/>
      <c r="K570" s="122">
        <f>IF($C$4="Neattiecināmās izmaksas",IF('10a+c+n'!$Q570="N",'10a+c+n'!K570,0))</f>
        <v>0</v>
      </c>
      <c r="L570" s="83">
        <f>IF($C$4="Neattiecināmās izmaksas",IF('10a+c+n'!$Q570="N",'10a+c+n'!L570,0))</f>
        <v>0</v>
      </c>
      <c r="M570" s="121">
        <f>IF($C$4="Neattiecināmās izmaksas",IF('10a+c+n'!$Q570="N",'10a+c+n'!M570,0))</f>
        <v>0</v>
      </c>
      <c r="N570" s="121">
        <f>IF($C$4="Neattiecināmās izmaksas",IF('10a+c+n'!$Q570="N",'10a+c+n'!N570,0))</f>
        <v>0</v>
      </c>
      <c r="O570" s="121">
        <f>IF($C$4="Neattiecināmās izmaksas",IF('10a+c+n'!$Q570="N",'10a+c+n'!O570,0))</f>
        <v>0</v>
      </c>
      <c r="P570" s="122">
        <f>IF($C$4="Neattiecināmās izmaksas",IF('10a+c+n'!$Q570="N",'10a+c+n'!P570,0))</f>
        <v>0</v>
      </c>
    </row>
    <row r="571" spans="1:16" x14ac:dyDescent="0.2">
      <c r="A571" s="49">
        <f>IF(P571=0,0,IF(COUNTBLANK(P571)=1,0,COUNTA($P$14:P571)))</f>
        <v>0</v>
      </c>
      <c r="B571" s="21">
        <f>IF($C$4="Neattiecināmās izmaksas",IF('10a+c+n'!$Q571="N",'10a+c+n'!B571,0))</f>
        <v>0</v>
      </c>
      <c r="C571" s="21">
        <f>IF($C$4="Neattiecināmās izmaksas",IF('10a+c+n'!$Q571="N",'10a+c+n'!C571,0))</f>
        <v>0</v>
      </c>
      <c r="D571" s="21">
        <f>IF($C$4="Neattiecināmās izmaksas",IF('10a+c+n'!$Q571="N",'10a+c+n'!D571,0))</f>
        <v>0</v>
      </c>
      <c r="E571" s="42"/>
      <c r="F571" s="64"/>
      <c r="G571" s="121"/>
      <c r="H571" s="121">
        <f>IF($C$4="Neattiecināmās izmaksas",IF('10a+c+n'!$Q571="N",'10a+c+n'!H571,0))</f>
        <v>0</v>
      </c>
      <c r="I571" s="121"/>
      <c r="J571" s="121"/>
      <c r="K571" s="122">
        <f>IF($C$4="Neattiecināmās izmaksas",IF('10a+c+n'!$Q571="N",'10a+c+n'!K571,0))</f>
        <v>0</v>
      </c>
      <c r="L571" s="83">
        <f>IF($C$4="Neattiecināmās izmaksas",IF('10a+c+n'!$Q571="N",'10a+c+n'!L571,0))</f>
        <v>0</v>
      </c>
      <c r="M571" s="121">
        <f>IF($C$4="Neattiecināmās izmaksas",IF('10a+c+n'!$Q571="N",'10a+c+n'!M571,0))</f>
        <v>0</v>
      </c>
      <c r="N571" s="121">
        <f>IF($C$4="Neattiecināmās izmaksas",IF('10a+c+n'!$Q571="N",'10a+c+n'!N571,0))</f>
        <v>0</v>
      </c>
      <c r="O571" s="121">
        <f>IF($C$4="Neattiecināmās izmaksas",IF('10a+c+n'!$Q571="N",'10a+c+n'!O571,0))</f>
        <v>0</v>
      </c>
      <c r="P571" s="122">
        <f>IF($C$4="Neattiecināmās izmaksas",IF('10a+c+n'!$Q571="N",'10a+c+n'!P571,0))</f>
        <v>0</v>
      </c>
    </row>
    <row r="572" spans="1:16" x14ac:dyDescent="0.2">
      <c r="A572" s="49">
        <f>IF(P572=0,0,IF(COUNTBLANK(P572)=1,0,COUNTA($P$14:P572)))</f>
        <v>0</v>
      </c>
      <c r="B572" s="21">
        <f>IF($C$4="Neattiecināmās izmaksas",IF('10a+c+n'!$Q572="N",'10a+c+n'!B572,0))</f>
        <v>0</v>
      </c>
      <c r="C572" s="21">
        <f>IF($C$4="Neattiecināmās izmaksas",IF('10a+c+n'!$Q572="N",'10a+c+n'!C572,0))</f>
        <v>0</v>
      </c>
      <c r="D572" s="21">
        <f>IF($C$4="Neattiecināmās izmaksas",IF('10a+c+n'!$Q572="N",'10a+c+n'!D572,0))</f>
        <v>0</v>
      </c>
      <c r="E572" s="42"/>
      <c r="F572" s="64"/>
      <c r="G572" s="121"/>
      <c r="H572" s="121">
        <f>IF($C$4="Neattiecināmās izmaksas",IF('10a+c+n'!$Q572="N",'10a+c+n'!H572,0))</f>
        <v>0</v>
      </c>
      <c r="I572" s="121"/>
      <c r="J572" s="121"/>
      <c r="K572" s="122">
        <f>IF($C$4="Neattiecināmās izmaksas",IF('10a+c+n'!$Q572="N",'10a+c+n'!K572,0))</f>
        <v>0</v>
      </c>
      <c r="L572" s="83">
        <f>IF($C$4="Neattiecināmās izmaksas",IF('10a+c+n'!$Q572="N",'10a+c+n'!L572,0))</f>
        <v>0</v>
      </c>
      <c r="M572" s="121">
        <f>IF($C$4="Neattiecināmās izmaksas",IF('10a+c+n'!$Q572="N",'10a+c+n'!M572,0))</f>
        <v>0</v>
      </c>
      <c r="N572" s="121">
        <f>IF($C$4="Neattiecināmās izmaksas",IF('10a+c+n'!$Q572="N",'10a+c+n'!N572,0))</f>
        <v>0</v>
      </c>
      <c r="O572" s="121">
        <f>IF($C$4="Neattiecināmās izmaksas",IF('10a+c+n'!$Q572="N",'10a+c+n'!O572,0))</f>
        <v>0</v>
      </c>
      <c r="P572" s="122">
        <f>IF($C$4="Neattiecināmās izmaksas",IF('10a+c+n'!$Q572="N",'10a+c+n'!P572,0))</f>
        <v>0</v>
      </c>
    </row>
    <row r="573" spans="1:16" x14ac:dyDescent="0.2">
      <c r="A573" s="49">
        <f>IF(P573=0,0,IF(COUNTBLANK(P573)=1,0,COUNTA($P$14:P573)))</f>
        <v>0</v>
      </c>
      <c r="B573" s="21">
        <f>IF($C$4="Neattiecināmās izmaksas",IF('10a+c+n'!$Q573="N",'10a+c+n'!B573,0))</f>
        <v>0</v>
      </c>
      <c r="C573" s="21">
        <f>IF($C$4="Neattiecināmās izmaksas",IF('10a+c+n'!$Q573="N",'10a+c+n'!C573,0))</f>
        <v>0</v>
      </c>
      <c r="D573" s="21">
        <f>IF($C$4="Neattiecināmās izmaksas",IF('10a+c+n'!$Q573="N",'10a+c+n'!D573,0))</f>
        <v>0</v>
      </c>
      <c r="E573" s="42"/>
      <c r="F573" s="64"/>
      <c r="G573" s="121"/>
      <c r="H573" s="121">
        <f>IF($C$4="Neattiecināmās izmaksas",IF('10a+c+n'!$Q573="N",'10a+c+n'!H573,0))</f>
        <v>0</v>
      </c>
      <c r="I573" s="121"/>
      <c r="J573" s="121"/>
      <c r="K573" s="122">
        <f>IF($C$4="Neattiecināmās izmaksas",IF('10a+c+n'!$Q573="N",'10a+c+n'!K573,0))</f>
        <v>0</v>
      </c>
      <c r="L573" s="83">
        <f>IF($C$4="Neattiecināmās izmaksas",IF('10a+c+n'!$Q573="N",'10a+c+n'!L573,0))</f>
        <v>0</v>
      </c>
      <c r="M573" s="121">
        <f>IF($C$4="Neattiecināmās izmaksas",IF('10a+c+n'!$Q573="N",'10a+c+n'!M573,0))</f>
        <v>0</v>
      </c>
      <c r="N573" s="121">
        <f>IF($C$4="Neattiecināmās izmaksas",IF('10a+c+n'!$Q573="N",'10a+c+n'!N573,0))</f>
        <v>0</v>
      </c>
      <c r="O573" s="121">
        <f>IF($C$4="Neattiecināmās izmaksas",IF('10a+c+n'!$Q573="N",'10a+c+n'!O573,0))</f>
        <v>0</v>
      </c>
      <c r="P573" s="122">
        <f>IF($C$4="Neattiecināmās izmaksas",IF('10a+c+n'!$Q573="N",'10a+c+n'!P573,0))</f>
        <v>0</v>
      </c>
    </row>
    <row r="574" spans="1:16" x14ac:dyDescent="0.2">
      <c r="A574" s="49">
        <f>IF(P574=0,0,IF(COUNTBLANK(P574)=1,0,COUNTA($P$14:P574)))</f>
        <v>0</v>
      </c>
      <c r="B574" s="21">
        <f>IF($C$4="Neattiecināmās izmaksas",IF('10a+c+n'!$Q574="N",'10a+c+n'!B574,0))</f>
        <v>0</v>
      </c>
      <c r="C574" s="21">
        <f>IF($C$4="Neattiecināmās izmaksas",IF('10a+c+n'!$Q574="N",'10a+c+n'!C574,0))</f>
        <v>0</v>
      </c>
      <c r="D574" s="21">
        <f>IF($C$4="Neattiecināmās izmaksas",IF('10a+c+n'!$Q574="N",'10a+c+n'!D574,0))</f>
        <v>0</v>
      </c>
      <c r="E574" s="42"/>
      <c r="F574" s="64"/>
      <c r="G574" s="121"/>
      <c r="H574" s="121">
        <f>IF($C$4="Neattiecināmās izmaksas",IF('10a+c+n'!$Q574="N",'10a+c+n'!H574,0))</f>
        <v>0</v>
      </c>
      <c r="I574" s="121"/>
      <c r="J574" s="121"/>
      <c r="K574" s="122">
        <f>IF($C$4="Neattiecināmās izmaksas",IF('10a+c+n'!$Q574="N",'10a+c+n'!K574,0))</f>
        <v>0</v>
      </c>
      <c r="L574" s="83">
        <f>IF($C$4="Neattiecināmās izmaksas",IF('10a+c+n'!$Q574="N",'10a+c+n'!L574,0))</f>
        <v>0</v>
      </c>
      <c r="M574" s="121">
        <f>IF($C$4="Neattiecināmās izmaksas",IF('10a+c+n'!$Q574="N",'10a+c+n'!M574,0))</f>
        <v>0</v>
      </c>
      <c r="N574" s="121">
        <f>IF($C$4="Neattiecināmās izmaksas",IF('10a+c+n'!$Q574="N",'10a+c+n'!N574,0))</f>
        <v>0</v>
      </c>
      <c r="O574" s="121">
        <f>IF($C$4="Neattiecināmās izmaksas",IF('10a+c+n'!$Q574="N",'10a+c+n'!O574,0))</f>
        <v>0</v>
      </c>
      <c r="P574" s="122">
        <f>IF($C$4="Neattiecināmās izmaksas",IF('10a+c+n'!$Q574="N",'10a+c+n'!P574,0))</f>
        <v>0</v>
      </c>
    </row>
    <row r="575" spans="1:16" x14ac:dyDescent="0.2">
      <c r="A575" s="49">
        <f>IF(P575=0,0,IF(COUNTBLANK(P575)=1,0,COUNTA($P$14:P575)))</f>
        <v>0</v>
      </c>
      <c r="B575" s="21">
        <f>IF($C$4="Neattiecināmās izmaksas",IF('10a+c+n'!$Q575="N",'10a+c+n'!B575,0))</f>
        <v>0</v>
      </c>
      <c r="C575" s="21">
        <f>IF($C$4="Neattiecināmās izmaksas",IF('10a+c+n'!$Q575="N",'10a+c+n'!C575,0))</f>
        <v>0</v>
      </c>
      <c r="D575" s="21">
        <f>IF($C$4="Neattiecināmās izmaksas",IF('10a+c+n'!$Q575="N",'10a+c+n'!D575,0))</f>
        <v>0</v>
      </c>
      <c r="E575" s="42"/>
      <c r="F575" s="64"/>
      <c r="G575" s="121"/>
      <c r="H575" s="121">
        <f>IF($C$4="Neattiecināmās izmaksas",IF('10a+c+n'!$Q575="N",'10a+c+n'!H575,0))</f>
        <v>0</v>
      </c>
      <c r="I575" s="121"/>
      <c r="J575" s="121"/>
      <c r="K575" s="122">
        <f>IF($C$4="Neattiecināmās izmaksas",IF('10a+c+n'!$Q575="N",'10a+c+n'!K575,0))</f>
        <v>0</v>
      </c>
      <c r="L575" s="83">
        <f>IF($C$4="Neattiecināmās izmaksas",IF('10a+c+n'!$Q575="N",'10a+c+n'!L575,0))</f>
        <v>0</v>
      </c>
      <c r="M575" s="121">
        <f>IF($C$4="Neattiecināmās izmaksas",IF('10a+c+n'!$Q575="N",'10a+c+n'!M575,0))</f>
        <v>0</v>
      </c>
      <c r="N575" s="121">
        <f>IF($C$4="Neattiecināmās izmaksas",IF('10a+c+n'!$Q575="N",'10a+c+n'!N575,0))</f>
        <v>0</v>
      </c>
      <c r="O575" s="121">
        <f>IF($C$4="Neattiecināmās izmaksas",IF('10a+c+n'!$Q575="N",'10a+c+n'!O575,0))</f>
        <v>0</v>
      </c>
      <c r="P575" s="122">
        <f>IF($C$4="Neattiecināmās izmaksas",IF('10a+c+n'!$Q575="N",'10a+c+n'!P575,0))</f>
        <v>0</v>
      </c>
    </row>
    <row r="576" spans="1:16" x14ac:dyDescent="0.2">
      <c r="A576" s="49">
        <f>IF(P576=0,0,IF(COUNTBLANK(P576)=1,0,COUNTA($P$14:P576)))</f>
        <v>0</v>
      </c>
      <c r="B576" s="21">
        <f>IF($C$4="Neattiecināmās izmaksas",IF('10a+c+n'!$Q576="N",'10a+c+n'!B576,0))</f>
        <v>0</v>
      </c>
      <c r="C576" s="21">
        <f>IF($C$4="Neattiecināmās izmaksas",IF('10a+c+n'!$Q576="N",'10a+c+n'!C576,0))</f>
        <v>0</v>
      </c>
      <c r="D576" s="21">
        <f>IF($C$4="Neattiecināmās izmaksas",IF('10a+c+n'!$Q576="N",'10a+c+n'!D576,0))</f>
        <v>0</v>
      </c>
      <c r="E576" s="42"/>
      <c r="F576" s="64"/>
      <c r="G576" s="121"/>
      <c r="H576" s="121">
        <f>IF($C$4="Neattiecināmās izmaksas",IF('10a+c+n'!$Q576="N",'10a+c+n'!H576,0))</f>
        <v>0</v>
      </c>
      <c r="I576" s="121"/>
      <c r="J576" s="121"/>
      <c r="K576" s="122">
        <f>IF($C$4="Neattiecināmās izmaksas",IF('10a+c+n'!$Q576="N",'10a+c+n'!K576,0))</f>
        <v>0</v>
      </c>
      <c r="L576" s="83">
        <f>IF($C$4="Neattiecināmās izmaksas",IF('10a+c+n'!$Q576="N",'10a+c+n'!L576,0))</f>
        <v>0</v>
      </c>
      <c r="M576" s="121">
        <f>IF($C$4="Neattiecināmās izmaksas",IF('10a+c+n'!$Q576="N",'10a+c+n'!M576,0))</f>
        <v>0</v>
      </c>
      <c r="N576" s="121">
        <f>IF($C$4="Neattiecināmās izmaksas",IF('10a+c+n'!$Q576="N",'10a+c+n'!N576,0))</f>
        <v>0</v>
      </c>
      <c r="O576" s="121">
        <f>IF($C$4="Neattiecināmās izmaksas",IF('10a+c+n'!$Q576="N",'10a+c+n'!O576,0))</f>
        <v>0</v>
      </c>
      <c r="P576" s="122">
        <f>IF($C$4="Neattiecināmās izmaksas",IF('10a+c+n'!$Q576="N",'10a+c+n'!P576,0))</f>
        <v>0</v>
      </c>
    </row>
    <row r="577" spans="1:16" x14ac:dyDescent="0.2">
      <c r="A577" s="49">
        <f>IF(P577=0,0,IF(COUNTBLANK(P577)=1,0,COUNTA($P$14:P577)))</f>
        <v>0</v>
      </c>
      <c r="B577" s="21">
        <f>IF($C$4="Neattiecināmās izmaksas",IF('10a+c+n'!$Q577="N",'10a+c+n'!B577,0))</f>
        <v>0</v>
      </c>
      <c r="C577" s="21">
        <f>IF($C$4="Neattiecināmās izmaksas",IF('10a+c+n'!$Q577="N",'10a+c+n'!C577,0))</f>
        <v>0</v>
      </c>
      <c r="D577" s="21">
        <f>IF($C$4="Neattiecināmās izmaksas",IF('10a+c+n'!$Q577="N",'10a+c+n'!D577,0))</f>
        <v>0</v>
      </c>
      <c r="E577" s="42"/>
      <c r="F577" s="64"/>
      <c r="G577" s="121"/>
      <c r="H577" s="121">
        <f>IF($C$4="Neattiecināmās izmaksas",IF('10a+c+n'!$Q577="N",'10a+c+n'!H577,0))</f>
        <v>0</v>
      </c>
      <c r="I577" s="121"/>
      <c r="J577" s="121"/>
      <c r="K577" s="122">
        <f>IF($C$4="Neattiecināmās izmaksas",IF('10a+c+n'!$Q577="N",'10a+c+n'!K577,0))</f>
        <v>0</v>
      </c>
      <c r="L577" s="83">
        <f>IF($C$4="Neattiecināmās izmaksas",IF('10a+c+n'!$Q577="N",'10a+c+n'!L577,0))</f>
        <v>0</v>
      </c>
      <c r="M577" s="121">
        <f>IF($C$4="Neattiecināmās izmaksas",IF('10a+c+n'!$Q577="N",'10a+c+n'!M577,0))</f>
        <v>0</v>
      </c>
      <c r="N577" s="121">
        <f>IF($C$4="Neattiecināmās izmaksas",IF('10a+c+n'!$Q577="N",'10a+c+n'!N577,0))</f>
        <v>0</v>
      </c>
      <c r="O577" s="121">
        <f>IF($C$4="Neattiecināmās izmaksas",IF('10a+c+n'!$Q577="N",'10a+c+n'!O577,0))</f>
        <v>0</v>
      </c>
      <c r="P577" s="122">
        <f>IF($C$4="Neattiecināmās izmaksas",IF('10a+c+n'!$Q577="N",'10a+c+n'!P577,0))</f>
        <v>0</v>
      </c>
    </row>
    <row r="578" spans="1:16" x14ac:dyDescent="0.2">
      <c r="A578" s="49">
        <f>IF(P578=0,0,IF(COUNTBLANK(P578)=1,0,COUNTA($P$14:P578)))</f>
        <v>0</v>
      </c>
      <c r="B578" s="21">
        <f>IF($C$4="Neattiecināmās izmaksas",IF('10a+c+n'!$Q578="N",'10a+c+n'!B578,0))</f>
        <v>0</v>
      </c>
      <c r="C578" s="21">
        <f>IF($C$4="Neattiecināmās izmaksas",IF('10a+c+n'!$Q578="N",'10a+c+n'!C578,0))</f>
        <v>0</v>
      </c>
      <c r="D578" s="21">
        <f>IF($C$4="Neattiecināmās izmaksas",IF('10a+c+n'!$Q578="N",'10a+c+n'!D578,0))</f>
        <v>0</v>
      </c>
      <c r="E578" s="42"/>
      <c r="F578" s="64"/>
      <c r="G578" s="121"/>
      <c r="H578" s="121">
        <f>IF($C$4="Neattiecināmās izmaksas",IF('10a+c+n'!$Q578="N",'10a+c+n'!H578,0))</f>
        <v>0</v>
      </c>
      <c r="I578" s="121"/>
      <c r="J578" s="121"/>
      <c r="K578" s="122">
        <f>IF($C$4="Neattiecināmās izmaksas",IF('10a+c+n'!$Q578="N",'10a+c+n'!K578,0))</f>
        <v>0</v>
      </c>
      <c r="L578" s="83">
        <f>IF($C$4="Neattiecināmās izmaksas",IF('10a+c+n'!$Q578="N",'10a+c+n'!L578,0))</f>
        <v>0</v>
      </c>
      <c r="M578" s="121">
        <f>IF($C$4="Neattiecināmās izmaksas",IF('10a+c+n'!$Q578="N",'10a+c+n'!M578,0))</f>
        <v>0</v>
      </c>
      <c r="N578" s="121">
        <f>IF($C$4="Neattiecināmās izmaksas",IF('10a+c+n'!$Q578="N",'10a+c+n'!N578,0))</f>
        <v>0</v>
      </c>
      <c r="O578" s="121">
        <f>IF($C$4="Neattiecināmās izmaksas",IF('10a+c+n'!$Q578="N",'10a+c+n'!O578,0))</f>
        <v>0</v>
      </c>
      <c r="P578" s="122">
        <f>IF($C$4="Neattiecināmās izmaksas",IF('10a+c+n'!$Q578="N",'10a+c+n'!P578,0))</f>
        <v>0</v>
      </c>
    </row>
    <row r="579" spans="1:16" x14ac:dyDescent="0.2">
      <c r="A579" s="49">
        <f>IF(P579=0,0,IF(COUNTBLANK(P579)=1,0,COUNTA($P$14:P579)))</f>
        <v>0</v>
      </c>
      <c r="B579" s="21">
        <f>IF($C$4="Neattiecināmās izmaksas",IF('10a+c+n'!$Q579="N",'10a+c+n'!B579,0))</f>
        <v>0</v>
      </c>
      <c r="C579" s="21">
        <f>IF($C$4="Neattiecināmās izmaksas",IF('10a+c+n'!$Q579="N",'10a+c+n'!C579,0))</f>
        <v>0</v>
      </c>
      <c r="D579" s="21">
        <f>IF($C$4="Neattiecināmās izmaksas",IF('10a+c+n'!$Q579="N",'10a+c+n'!D579,0))</f>
        <v>0</v>
      </c>
      <c r="E579" s="42"/>
      <c r="F579" s="64"/>
      <c r="G579" s="121"/>
      <c r="H579" s="121">
        <f>IF($C$4="Neattiecināmās izmaksas",IF('10a+c+n'!$Q579="N",'10a+c+n'!H579,0))</f>
        <v>0</v>
      </c>
      <c r="I579" s="121"/>
      <c r="J579" s="121"/>
      <c r="K579" s="122">
        <f>IF($C$4="Neattiecināmās izmaksas",IF('10a+c+n'!$Q579="N",'10a+c+n'!K579,0))</f>
        <v>0</v>
      </c>
      <c r="L579" s="83">
        <f>IF($C$4="Neattiecināmās izmaksas",IF('10a+c+n'!$Q579="N",'10a+c+n'!L579,0))</f>
        <v>0</v>
      </c>
      <c r="M579" s="121">
        <f>IF($C$4="Neattiecināmās izmaksas",IF('10a+c+n'!$Q579="N",'10a+c+n'!M579,0))</f>
        <v>0</v>
      </c>
      <c r="N579" s="121">
        <f>IF($C$4="Neattiecināmās izmaksas",IF('10a+c+n'!$Q579="N",'10a+c+n'!N579,0))</f>
        <v>0</v>
      </c>
      <c r="O579" s="121">
        <f>IF($C$4="Neattiecināmās izmaksas",IF('10a+c+n'!$Q579="N",'10a+c+n'!O579,0))</f>
        <v>0</v>
      </c>
      <c r="P579" s="122">
        <f>IF($C$4="Neattiecināmās izmaksas",IF('10a+c+n'!$Q579="N",'10a+c+n'!P579,0))</f>
        <v>0</v>
      </c>
    </row>
    <row r="580" spans="1:16" x14ac:dyDescent="0.2">
      <c r="A580" s="49">
        <f>IF(P580=0,0,IF(COUNTBLANK(P580)=1,0,COUNTA($P$14:P580)))</f>
        <v>0</v>
      </c>
      <c r="B580" s="21">
        <f>IF($C$4="Neattiecināmās izmaksas",IF('10a+c+n'!$Q580="N",'10a+c+n'!B580,0))</f>
        <v>0</v>
      </c>
      <c r="C580" s="21">
        <f>IF($C$4="Neattiecināmās izmaksas",IF('10a+c+n'!$Q580="N",'10a+c+n'!C580,0))</f>
        <v>0</v>
      </c>
      <c r="D580" s="21">
        <f>IF($C$4="Neattiecināmās izmaksas",IF('10a+c+n'!$Q580="N",'10a+c+n'!D580,0))</f>
        <v>0</v>
      </c>
      <c r="E580" s="42"/>
      <c r="F580" s="64"/>
      <c r="G580" s="121"/>
      <c r="H580" s="121">
        <f>IF($C$4="Neattiecināmās izmaksas",IF('10a+c+n'!$Q580="N",'10a+c+n'!H580,0))</f>
        <v>0</v>
      </c>
      <c r="I580" s="121"/>
      <c r="J580" s="121"/>
      <c r="K580" s="122">
        <f>IF($C$4="Neattiecināmās izmaksas",IF('10a+c+n'!$Q580="N",'10a+c+n'!K580,0))</f>
        <v>0</v>
      </c>
      <c r="L580" s="83">
        <f>IF($C$4="Neattiecināmās izmaksas",IF('10a+c+n'!$Q580="N",'10a+c+n'!L580,0))</f>
        <v>0</v>
      </c>
      <c r="M580" s="121">
        <f>IF($C$4="Neattiecināmās izmaksas",IF('10a+c+n'!$Q580="N",'10a+c+n'!M580,0))</f>
        <v>0</v>
      </c>
      <c r="N580" s="121">
        <f>IF($C$4="Neattiecināmās izmaksas",IF('10a+c+n'!$Q580="N",'10a+c+n'!N580,0))</f>
        <v>0</v>
      </c>
      <c r="O580" s="121">
        <f>IF($C$4="Neattiecināmās izmaksas",IF('10a+c+n'!$Q580="N",'10a+c+n'!O580,0))</f>
        <v>0</v>
      </c>
      <c r="P580" s="122">
        <f>IF($C$4="Neattiecināmās izmaksas",IF('10a+c+n'!$Q580="N",'10a+c+n'!P580,0))</f>
        <v>0</v>
      </c>
    </row>
    <row r="581" spans="1:16" x14ac:dyDescent="0.2">
      <c r="A581" s="49">
        <f>IF(P581=0,0,IF(COUNTBLANK(P581)=1,0,COUNTA($P$14:P581)))</f>
        <v>0</v>
      </c>
      <c r="B581" s="21">
        <f>IF($C$4="Neattiecināmās izmaksas",IF('10a+c+n'!$Q581="N",'10a+c+n'!B581,0))</f>
        <v>0</v>
      </c>
      <c r="C581" s="21">
        <f>IF($C$4="Neattiecināmās izmaksas",IF('10a+c+n'!$Q581="N",'10a+c+n'!C581,0))</f>
        <v>0</v>
      </c>
      <c r="D581" s="21">
        <f>IF($C$4="Neattiecināmās izmaksas",IF('10a+c+n'!$Q581="N",'10a+c+n'!D581,0))</f>
        <v>0</v>
      </c>
      <c r="E581" s="42"/>
      <c r="F581" s="64"/>
      <c r="G581" s="121"/>
      <c r="H581" s="121">
        <f>IF($C$4="Neattiecināmās izmaksas",IF('10a+c+n'!$Q581="N",'10a+c+n'!H581,0))</f>
        <v>0</v>
      </c>
      <c r="I581" s="121"/>
      <c r="J581" s="121"/>
      <c r="K581" s="122">
        <f>IF($C$4="Neattiecināmās izmaksas",IF('10a+c+n'!$Q581="N",'10a+c+n'!K581,0))</f>
        <v>0</v>
      </c>
      <c r="L581" s="83">
        <f>IF($C$4="Neattiecināmās izmaksas",IF('10a+c+n'!$Q581="N",'10a+c+n'!L581,0))</f>
        <v>0</v>
      </c>
      <c r="M581" s="121">
        <f>IF($C$4="Neattiecināmās izmaksas",IF('10a+c+n'!$Q581="N",'10a+c+n'!M581,0))</f>
        <v>0</v>
      </c>
      <c r="N581" s="121">
        <f>IF($C$4="Neattiecināmās izmaksas",IF('10a+c+n'!$Q581="N",'10a+c+n'!N581,0))</f>
        <v>0</v>
      </c>
      <c r="O581" s="121">
        <f>IF($C$4="Neattiecināmās izmaksas",IF('10a+c+n'!$Q581="N",'10a+c+n'!O581,0))</f>
        <v>0</v>
      </c>
      <c r="P581" s="122">
        <f>IF($C$4="Neattiecināmās izmaksas",IF('10a+c+n'!$Q581="N",'10a+c+n'!P581,0))</f>
        <v>0</v>
      </c>
    </row>
    <row r="582" spans="1:16" x14ac:dyDescent="0.2">
      <c r="A582" s="49">
        <f>IF(P582=0,0,IF(COUNTBLANK(P582)=1,0,COUNTA($P$14:P582)))</f>
        <v>0</v>
      </c>
      <c r="B582" s="21">
        <f>IF($C$4="Neattiecināmās izmaksas",IF('10a+c+n'!$Q582="N",'10a+c+n'!B582,0))</f>
        <v>0</v>
      </c>
      <c r="C582" s="21">
        <f>IF($C$4="Neattiecināmās izmaksas",IF('10a+c+n'!$Q582="N",'10a+c+n'!C582,0))</f>
        <v>0</v>
      </c>
      <c r="D582" s="21">
        <f>IF($C$4="Neattiecināmās izmaksas",IF('10a+c+n'!$Q582="N",'10a+c+n'!D582,0))</f>
        <v>0</v>
      </c>
      <c r="E582" s="42"/>
      <c r="F582" s="64"/>
      <c r="G582" s="121"/>
      <c r="H582" s="121">
        <f>IF($C$4="Neattiecināmās izmaksas",IF('10a+c+n'!$Q582="N",'10a+c+n'!H582,0))</f>
        <v>0</v>
      </c>
      <c r="I582" s="121"/>
      <c r="J582" s="121"/>
      <c r="K582" s="122">
        <f>IF($C$4="Neattiecināmās izmaksas",IF('10a+c+n'!$Q582="N",'10a+c+n'!K582,0))</f>
        <v>0</v>
      </c>
      <c r="L582" s="83">
        <f>IF($C$4="Neattiecināmās izmaksas",IF('10a+c+n'!$Q582="N",'10a+c+n'!L582,0))</f>
        <v>0</v>
      </c>
      <c r="M582" s="121">
        <f>IF($C$4="Neattiecināmās izmaksas",IF('10a+c+n'!$Q582="N",'10a+c+n'!M582,0))</f>
        <v>0</v>
      </c>
      <c r="N582" s="121">
        <f>IF($C$4="Neattiecināmās izmaksas",IF('10a+c+n'!$Q582="N",'10a+c+n'!N582,0))</f>
        <v>0</v>
      </c>
      <c r="O582" s="121">
        <f>IF($C$4="Neattiecināmās izmaksas",IF('10a+c+n'!$Q582="N",'10a+c+n'!O582,0))</f>
        <v>0</v>
      </c>
      <c r="P582" s="122">
        <f>IF($C$4="Neattiecināmās izmaksas",IF('10a+c+n'!$Q582="N",'10a+c+n'!P582,0))</f>
        <v>0</v>
      </c>
    </row>
    <row r="583" spans="1:16" x14ac:dyDescent="0.2">
      <c r="A583" s="49">
        <f>IF(P583=0,0,IF(COUNTBLANK(P583)=1,0,COUNTA($P$14:P583)))</f>
        <v>0</v>
      </c>
      <c r="B583" s="21">
        <f>IF($C$4="Neattiecināmās izmaksas",IF('10a+c+n'!$Q583="N",'10a+c+n'!B583,0))</f>
        <v>0</v>
      </c>
      <c r="C583" s="21">
        <f>IF($C$4="Neattiecināmās izmaksas",IF('10a+c+n'!$Q583="N",'10a+c+n'!C583,0))</f>
        <v>0</v>
      </c>
      <c r="D583" s="21">
        <f>IF($C$4="Neattiecināmās izmaksas",IF('10a+c+n'!$Q583="N",'10a+c+n'!D583,0))</f>
        <v>0</v>
      </c>
      <c r="E583" s="42"/>
      <c r="F583" s="64"/>
      <c r="G583" s="121"/>
      <c r="H583" s="121">
        <f>IF($C$4="Neattiecināmās izmaksas",IF('10a+c+n'!$Q583="N",'10a+c+n'!H583,0))</f>
        <v>0</v>
      </c>
      <c r="I583" s="121"/>
      <c r="J583" s="121"/>
      <c r="K583" s="122">
        <f>IF($C$4="Neattiecināmās izmaksas",IF('10a+c+n'!$Q583="N",'10a+c+n'!K583,0))</f>
        <v>0</v>
      </c>
      <c r="L583" s="83">
        <f>IF($C$4="Neattiecināmās izmaksas",IF('10a+c+n'!$Q583="N",'10a+c+n'!L583,0))</f>
        <v>0</v>
      </c>
      <c r="M583" s="121">
        <f>IF($C$4="Neattiecināmās izmaksas",IF('10a+c+n'!$Q583="N",'10a+c+n'!M583,0))</f>
        <v>0</v>
      </c>
      <c r="N583" s="121">
        <f>IF($C$4="Neattiecināmās izmaksas",IF('10a+c+n'!$Q583="N",'10a+c+n'!N583,0))</f>
        <v>0</v>
      </c>
      <c r="O583" s="121">
        <f>IF($C$4="Neattiecināmās izmaksas",IF('10a+c+n'!$Q583="N",'10a+c+n'!O583,0))</f>
        <v>0</v>
      </c>
      <c r="P583" s="122">
        <f>IF($C$4="Neattiecināmās izmaksas",IF('10a+c+n'!$Q583="N",'10a+c+n'!P583,0))</f>
        <v>0</v>
      </c>
    </row>
    <row r="584" spans="1:16" x14ac:dyDescent="0.2">
      <c r="A584" s="49">
        <f>IF(P584=0,0,IF(COUNTBLANK(P584)=1,0,COUNTA($P$14:P584)))</f>
        <v>0</v>
      </c>
      <c r="B584" s="21">
        <f>IF($C$4="Neattiecināmās izmaksas",IF('10a+c+n'!$Q584="N",'10a+c+n'!B584,0))</f>
        <v>0</v>
      </c>
      <c r="C584" s="21">
        <f>IF($C$4="Neattiecināmās izmaksas",IF('10a+c+n'!$Q584="N",'10a+c+n'!C584,0))</f>
        <v>0</v>
      </c>
      <c r="D584" s="21">
        <f>IF($C$4="Neattiecināmās izmaksas",IF('10a+c+n'!$Q584="N",'10a+c+n'!D584,0))</f>
        <v>0</v>
      </c>
      <c r="E584" s="42"/>
      <c r="F584" s="64"/>
      <c r="G584" s="121"/>
      <c r="H584" s="121">
        <f>IF($C$4="Neattiecināmās izmaksas",IF('10a+c+n'!$Q584="N",'10a+c+n'!H584,0))</f>
        <v>0</v>
      </c>
      <c r="I584" s="121"/>
      <c r="J584" s="121"/>
      <c r="K584" s="122">
        <f>IF($C$4="Neattiecināmās izmaksas",IF('10a+c+n'!$Q584="N",'10a+c+n'!K584,0))</f>
        <v>0</v>
      </c>
      <c r="L584" s="83">
        <f>IF($C$4="Neattiecināmās izmaksas",IF('10a+c+n'!$Q584="N",'10a+c+n'!L584,0))</f>
        <v>0</v>
      </c>
      <c r="M584" s="121">
        <f>IF($C$4="Neattiecināmās izmaksas",IF('10a+c+n'!$Q584="N",'10a+c+n'!M584,0))</f>
        <v>0</v>
      </c>
      <c r="N584" s="121">
        <f>IF($C$4="Neattiecināmās izmaksas",IF('10a+c+n'!$Q584="N",'10a+c+n'!N584,0))</f>
        <v>0</v>
      </c>
      <c r="O584" s="121">
        <f>IF($C$4="Neattiecināmās izmaksas",IF('10a+c+n'!$Q584="N",'10a+c+n'!O584,0))</f>
        <v>0</v>
      </c>
      <c r="P584" s="122">
        <f>IF($C$4="Neattiecināmās izmaksas",IF('10a+c+n'!$Q584="N",'10a+c+n'!P584,0))</f>
        <v>0</v>
      </c>
    </row>
    <row r="585" spans="1:16" x14ac:dyDescent="0.2">
      <c r="A585" s="49">
        <f>IF(P585=0,0,IF(COUNTBLANK(P585)=1,0,COUNTA($P$14:P585)))</f>
        <v>0</v>
      </c>
      <c r="B585" s="21">
        <f>IF($C$4="Neattiecināmās izmaksas",IF('10a+c+n'!$Q585="N",'10a+c+n'!B585,0))</f>
        <v>0</v>
      </c>
      <c r="C585" s="21">
        <f>IF($C$4="Neattiecināmās izmaksas",IF('10a+c+n'!$Q585="N",'10a+c+n'!C585,0))</f>
        <v>0</v>
      </c>
      <c r="D585" s="21">
        <f>IF($C$4="Neattiecināmās izmaksas",IF('10a+c+n'!$Q585="N",'10a+c+n'!D585,0))</f>
        <v>0</v>
      </c>
      <c r="E585" s="42"/>
      <c r="F585" s="64"/>
      <c r="G585" s="121"/>
      <c r="H585" s="121">
        <f>IF($C$4="Neattiecināmās izmaksas",IF('10a+c+n'!$Q585="N",'10a+c+n'!H585,0))</f>
        <v>0</v>
      </c>
      <c r="I585" s="121"/>
      <c r="J585" s="121"/>
      <c r="K585" s="122">
        <f>IF($C$4="Neattiecināmās izmaksas",IF('10a+c+n'!$Q585="N",'10a+c+n'!K585,0))</f>
        <v>0</v>
      </c>
      <c r="L585" s="83">
        <f>IF($C$4="Neattiecināmās izmaksas",IF('10a+c+n'!$Q585="N",'10a+c+n'!L585,0))</f>
        <v>0</v>
      </c>
      <c r="M585" s="121">
        <f>IF($C$4="Neattiecināmās izmaksas",IF('10a+c+n'!$Q585="N",'10a+c+n'!M585,0))</f>
        <v>0</v>
      </c>
      <c r="N585" s="121">
        <f>IF($C$4="Neattiecināmās izmaksas",IF('10a+c+n'!$Q585="N",'10a+c+n'!N585,0))</f>
        <v>0</v>
      </c>
      <c r="O585" s="121">
        <f>IF($C$4="Neattiecināmās izmaksas",IF('10a+c+n'!$Q585="N",'10a+c+n'!O585,0))</f>
        <v>0</v>
      </c>
      <c r="P585" s="122">
        <f>IF($C$4="Neattiecināmās izmaksas",IF('10a+c+n'!$Q585="N",'10a+c+n'!P585,0))</f>
        <v>0</v>
      </c>
    </row>
    <row r="586" spans="1:16" x14ac:dyDescent="0.2">
      <c r="A586" s="49">
        <f>IF(P586=0,0,IF(COUNTBLANK(P586)=1,0,COUNTA($P$14:P586)))</f>
        <v>0</v>
      </c>
      <c r="B586" s="21">
        <f>IF($C$4="Neattiecināmās izmaksas",IF('10a+c+n'!$Q586="N",'10a+c+n'!B586,0))</f>
        <v>0</v>
      </c>
      <c r="C586" s="21">
        <f>IF($C$4="Neattiecināmās izmaksas",IF('10a+c+n'!$Q586="N",'10a+c+n'!C586,0))</f>
        <v>0</v>
      </c>
      <c r="D586" s="21">
        <f>IF($C$4="Neattiecināmās izmaksas",IF('10a+c+n'!$Q586="N",'10a+c+n'!D586,0))</f>
        <v>0</v>
      </c>
      <c r="E586" s="42"/>
      <c r="F586" s="64"/>
      <c r="G586" s="121"/>
      <c r="H586" s="121">
        <f>IF($C$4="Neattiecināmās izmaksas",IF('10a+c+n'!$Q586="N",'10a+c+n'!H586,0))</f>
        <v>0</v>
      </c>
      <c r="I586" s="121"/>
      <c r="J586" s="121"/>
      <c r="K586" s="122">
        <f>IF($C$4="Neattiecināmās izmaksas",IF('10a+c+n'!$Q586="N",'10a+c+n'!K586,0))</f>
        <v>0</v>
      </c>
      <c r="L586" s="83">
        <f>IF($C$4="Neattiecināmās izmaksas",IF('10a+c+n'!$Q586="N",'10a+c+n'!L586,0))</f>
        <v>0</v>
      </c>
      <c r="M586" s="121">
        <f>IF($C$4="Neattiecināmās izmaksas",IF('10a+c+n'!$Q586="N",'10a+c+n'!M586,0))</f>
        <v>0</v>
      </c>
      <c r="N586" s="121">
        <f>IF($C$4="Neattiecināmās izmaksas",IF('10a+c+n'!$Q586="N",'10a+c+n'!N586,0))</f>
        <v>0</v>
      </c>
      <c r="O586" s="121">
        <f>IF($C$4="Neattiecināmās izmaksas",IF('10a+c+n'!$Q586="N",'10a+c+n'!O586,0))</f>
        <v>0</v>
      </c>
      <c r="P586" s="122">
        <f>IF($C$4="Neattiecināmās izmaksas",IF('10a+c+n'!$Q586="N",'10a+c+n'!P586,0))</f>
        <v>0</v>
      </c>
    </row>
    <row r="587" spans="1:16" x14ac:dyDescent="0.2">
      <c r="A587" s="49">
        <f>IF(P587=0,0,IF(COUNTBLANK(P587)=1,0,COUNTA($P$14:P587)))</f>
        <v>0</v>
      </c>
      <c r="B587" s="21">
        <f>IF($C$4="Neattiecināmās izmaksas",IF('10a+c+n'!$Q587="N",'10a+c+n'!B587,0))</f>
        <v>0</v>
      </c>
      <c r="C587" s="21">
        <f>IF($C$4="Neattiecināmās izmaksas",IF('10a+c+n'!$Q587="N",'10a+c+n'!C587,0))</f>
        <v>0</v>
      </c>
      <c r="D587" s="21">
        <f>IF($C$4="Neattiecināmās izmaksas",IF('10a+c+n'!$Q587="N",'10a+c+n'!D587,0))</f>
        <v>0</v>
      </c>
      <c r="E587" s="42"/>
      <c r="F587" s="64"/>
      <c r="G587" s="121"/>
      <c r="H587" s="121">
        <f>IF($C$4="Neattiecināmās izmaksas",IF('10a+c+n'!$Q587="N",'10a+c+n'!H587,0))</f>
        <v>0</v>
      </c>
      <c r="I587" s="121"/>
      <c r="J587" s="121"/>
      <c r="K587" s="122">
        <f>IF($C$4="Neattiecināmās izmaksas",IF('10a+c+n'!$Q587="N",'10a+c+n'!K587,0))</f>
        <v>0</v>
      </c>
      <c r="L587" s="83">
        <f>IF($C$4="Neattiecināmās izmaksas",IF('10a+c+n'!$Q587="N",'10a+c+n'!L587,0))</f>
        <v>0</v>
      </c>
      <c r="M587" s="121">
        <f>IF($C$4="Neattiecināmās izmaksas",IF('10a+c+n'!$Q587="N",'10a+c+n'!M587,0))</f>
        <v>0</v>
      </c>
      <c r="N587" s="121">
        <f>IF($C$4="Neattiecināmās izmaksas",IF('10a+c+n'!$Q587="N",'10a+c+n'!N587,0))</f>
        <v>0</v>
      </c>
      <c r="O587" s="121">
        <f>IF($C$4="Neattiecināmās izmaksas",IF('10a+c+n'!$Q587="N",'10a+c+n'!O587,0))</f>
        <v>0</v>
      </c>
      <c r="P587" s="122">
        <f>IF($C$4="Neattiecināmās izmaksas",IF('10a+c+n'!$Q587="N",'10a+c+n'!P587,0))</f>
        <v>0</v>
      </c>
    </row>
    <row r="588" spans="1:16" x14ac:dyDescent="0.2">
      <c r="A588" s="49">
        <f>IF(P588=0,0,IF(COUNTBLANK(P588)=1,0,COUNTA($P$14:P588)))</f>
        <v>0</v>
      </c>
      <c r="B588" s="21">
        <f>IF($C$4="Neattiecināmās izmaksas",IF('10a+c+n'!$Q588="N",'10a+c+n'!B588,0))</f>
        <v>0</v>
      </c>
      <c r="C588" s="21">
        <f>IF($C$4="Neattiecināmās izmaksas",IF('10a+c+n'!$Q588="N",'10a+c+n'!C588,0))</f>
        <v>0</v>
      </c>
      <c r="D588" s="21">
        <f>IF($C$4="Neattiecināmās izmaksas",IF('10a+c+n'!$Q588="N",'10a+c+n'!D588,0))</f>
        <v>0</v>
      </c>
      <c r="E588" s="42"/>
      <c r="F588" s="64"/>
      <c r="G588" s="121"/>
      <c r="H588" s="121">
        <f>IF($C$4="Neattiecināmās izmaksas",IF('10a+c+n'!$Q588="N",'10a+c+n'!H588,0))</f>
        <v>0</v>
      </c>
      <c r="I588" s="121"/>
      <c r="J588" s="121"/>
      <c r="K588" s="122">
        <f>IF($C$4="Neattiecināmās izmaksas",IF('10a+c+n'!$Q588="N",'10a+c+n'!K588,0))</f>
        <v>0</v>
      </c>
      <c r="L588" s="83">
        <f>IF($C$4="Neattiecināmās izmaksas",IF('10a+c+n'!$Q588="N",'10a+c+n'!L588,0))</f>
        <v>0</v>
      </c>
      <c r="M588" s="121">
        <f>IF($C$4="Neattiecināmās izmaksas",IF('10a+c+n'!$Q588="N",'10a+c+n'!M588,0))</f>
        <v>0</v>
      </c>
      <c r="N588" s="121">
        <f>IF($C$4="Neattiecināmās izmaksas",IF('10a+c+n'!$Q588="N",'10a+c+n'!N588,0))</f>
        <v>0</v>
      </c>
      <c r="O588" s="121">
        <f>IF($C$4="Neattiecināmās izmaksas",IF('10a+c+n'!$Q588="N",'10a+c+n'!O588,0))</f>
        <v>0</v>
      </c>
      <c r="P588" s="122">
        <f>IF($C$4="Neattiecināmās izmaksas",IF('10a+c+n'!$Q588="N",'10a+c+n'!P588,0))</f>
        <v>0</v>
      </c>
    </row>
    <row r="589" spans="1:16" x14ac:dyDescent="0.2">
      <c r="A589" s="49">
        <f>IF(P589=0,0,IF(COUNTBLANK(P589)=1,0,COUNTA($P$14:P589)))</f>
        <v>0</v>
      </c>
      <c r="B589" s="21">
        <f>IF($C$4="Neattiecināmās izmaksas",IF('10a+c+n'!$Q589="N",'10a+c+n'!B589,0))</f>
        <v>0</v>
      </c>
      <c r="C589" s="21">
        <f>IF($C$4="Neattiecināmās izmaksas",IF('10a+c+n'!$Q589="N",'10a+c+n'!C589,0))</f>
        <v>0</v>
      </c>
      <c r="D589" s="21">
        <f>IF($C$4="Neattiecināmās izmaksas",IF('10a+c+n'!$Q589="N",'10a+c+n'!D589,0))</f>
        <v>0</v>
      </c>
      <c r="E589" s="42"/>
      <c r="F589" s="64"/>
      <c r="G589" s="121"/>
      <c r="H589" s="121">
        <f>IF($C$4="Neattiecināmās izmaksas",IF('10a+c+n'!$Q589="N",'10a+c+n'!H589,0))</f>
        <v>0</v>
      </c>
      <c r="I589" s="121"/>
      <c r="J589" s="121"/>
      <c r="K589" s="122">
        <f>IF($C$4="Neattiecināmās izmaksas",IF('10a+c+n'!$Q589="N",'10a+c+n'!K589,0))</f>
        <v>0</v>
      </c>
      <c r="L589" s="83">
        <f>IF($C$4="Neattiecināmās izmaksas",IF('10a+c+n'!$Q589="N",'10a+c+n'!L589,0))</f>
        <v>0</v>
      </c>
      <c r="M589" s="121">
        <f>IF($C$4="Neattiecināmās izmaksas",IF('10a+c+n'!$Q589="N",'10a+c+n'!M589,0))</f>
        <v>0</v>
      </c>
      <c r="N589" s="121">
        <f>IF($C$4="Neattiecināmās izmaksas",IF('10a+c+n'!$Q589="N",'10a+c+n'!N589,0))</f>
        <v>0</v>
      </c>
      <c r="O589" s="121">
        <f>IF($C$4="Neattiecināmās izmaksas",IF('10a+c+n'!$Q589="N",'10a+c+n'!O589,0))</f>
        <v>0</v>
      </c>
      <c r="P589" s="122">
        <f>IF($C$4="Neattiecināmās izmaksas",IF('10a+c+n'!$Q589="N",'10a+c+n'!P589,0))</f>
        <v>0</v>
      </c>
    </row>
    <row r="590" spans="1:16" x14ac:dyDescent="0.2">
      <c r="A590" s="49">
        <f>IF(P590=0,0,IF(COUNTBLANK(P590)=1,0,COUNTA($P$14:P590)))</f>
        <v>0</v>
      </c>
      <c r="B590" s="21">
        <f>IF($C$4="Neattiecināmās izmaksas",IF('10a+c+n'!$Q590="N",'10a+c+n'!B590,0))</f>
        <v>0</v>
      </c>
      <c r="C590" s="21">
        <f>IF($C$4="Neattiecināmās izmaksas",IF('10a+c+n'!$Q590="N",'10a+c+n'!C590,0))</f>
        <v>0</v>
      </c>
      <c r="D590" s="21">
        <f>IF($C$4="Neattiecināmās izmaksas",IF('10a+c+n'!$Q590="N",'10a+c+n'!D590,0))</f>
        <v>0</v>
      </c>
      <c r="E590" s="42"/>
      <c r="F590" s="64"/>
      <c r="G590" s="121"/>
      <c r="H590" s="121">
        <f>IF($C$4="Neattiecināmās izmaksas",IF('10a+c+n'!$Q590="N",'10a+c+n'!H590,0))</f>
        <v>0</v>
      </c>
      <c r="I590" s="121"/>
      <c r="J590" s="121"/>
      <c r="K590" s="122">
        <f>IF($C$4="Neattiecināmās izmaksas",IF('10a+c+n'!$Q590="N",'10a+c+n'!K590,0))</f>
        <v>0</v>
      </c>
      <c r="L590" s="83">
        <f>IF($C$4="Neattiecināmās izmaksas",IF('10a+c+n'!$Q590="N",'10a+c+n'!L590,0))</f>
        <v>0</v>
      </c>
      <c r="M590" s="121">
        <f>IF($C$4="Neattiecināmās izmaksas",IF('10a+c+n'!$Q590="N",'10a+c+n'!M590,0))</f>
        <v>0</v>
      </c>
      <c r="N590" s="121">
        <f>IF($C$4="Neattiecināmās izmaksas",IF('10a+c+n'!$Q590="N",'10a+c+n'!N590,0))</f>
        <v>0</v>
      </c>
      <c r="O590" s="121">
        <f>IF($C$4="Neattiecināmās izmaksas",IF('10a+c+n'!$Q590="N",'10a+c+n'!O590,0))</f>
        <v>0</v>
      </c>
      <c r="P590" s="122">
        <f>IF($C$4="Neattiecināmās izmaksas",IF('10a+c+n'!$Q590="N",'10a+c+n'!P590,0))</f>
        <v>0</v>
      </c>
    </row>
    <row r="591" spans="1:16" x14ac:dyDescent="0.2">
      <c r="A591" s="49">
        <f>IF(P591=0,0,IF(COUNTBLANK(P591)=1,0,COUNTA($P$14:P591)))</f>
        <v>0</v>
      </c>
      <c r="B591" s="21">
        <f>IF($C$4="Neattiecināmās izmaksas",IF('10a+c+n'!$Q591="N",'10a+c+n'!B591,0))</f>
        <v>0</v>
      </c>
      <c r="C591" s="21">
        <f>IF($C$4="Neattiecināmās izmaksas",IF('10a+c+n'!$Q591="N",'10a+c+n'!C591,0))</f>
        <v>0</v>
      </c>
      <c r="D591" s="21">
        <f>IF($C$4="Neattiecināmās izmaksas",IF('10a+c+n'!$Q591="N",'10a+c+n'!D591,0))</f>
        <v>0</v>
      </c>
      <c r="E591" s="42"/>
      <c r="F591" s="64"/>
      <c r="G591" s="121"/>
      <c r="H591" s="121">
        <f>IF($C$4="Neattiecināmās izmaksas",IF('10a+c+n'!$Q591="N",'10a+c+n'!H591,0))</f>
        <v>0</v>
      </c>
      <c r="I591" s="121"/>
      <c r="J591" s="121"/>
      <c r="K591" s="122">
        <f>IF($C$4="Neattiecināmās izmaksas",IF('10a+c+n'!$Q591="N",'10a+c+n'!K591,0))</f>
        <v>0</v>
      </c>
      <c r="L591" s="83">
        <f>IF($C$4="Neattiecināmās izmaksas",IF('10a+c+n'!$Q591="N",'10a+c+n'!L591,0))</f>
        <v>0</v>
      </c>
      <c r="M591" s="121">
        <f>IF($C$4="Neattiecināmās izmaksas",IF('10a+c+n'!$Q591="N",'10a+c+n'!M591,0))</f>
        <v>0</v>
      </c>
      <c r="N591" s="121">
        <f>IF($C$4="Neattiecināmās izmaksas",IF('10a+c+n'!$Q591="N",'10a+c+n'!N591,0))</f>
        <v>0</v>
      </c>
      <c r="O591" s="121">
        <f>IF($C$4="Neattiecināmās izmaksas",IF('10a+c+n'!$Q591="N",'10a+c+n'!O591,0))</f>
        <v>0</v>
      </c>
      <c r="P591" s="122">
        <f>IF($C$4="Neattiecināmās izmaksas",IF('10a+c+n'!$Q591="N",'10a+c+n'!P591,0))</f>
        <v>0</v>
      </c>
    </row>
    <row r="592" spans="1:16" x14ac:dyDescent="0.2">
      <c r="A592" s="49">
        <f>IF(P592=0,0,IF(COUNTBLANK(P592)=1,0,COUNTA($P$14:P592)))</f>
        <v>0</v>
      </c>
      <c r="B592" s="21">
        <f>IF($C$4="Neattiecināmās izmaksas",IF('10a+c+n'!$Q592="N",'10a+c+n'!B592,0))</f>
        <v>0</v>
      </c>
      <c r="C592" s="21">
        <f>IF($C$4="Neattiecināmās izmaksas",IF('10a+c+n'!$Q592="N",'10a+c+n'!C592,0))</f>
        <v>0</v>
      </c>
      <c r="D592" s="21">
        <f>IF($C$4="Neattiecināmās izmaksas",IF('10a+c+n'!$Q592="N",'10a+c+n'!D592,0))</f>
        <v>0</v>
      </c>
      <c r="E592" s="42"/>
      <c r="F592" s="64"/>
      <c r="G592" s="121"/>
      <c r="H592" s="121">
        <f>IF($C$4="Neattiecināmās izmaksas",IF('10a+c+n'!$Q592="N",'10a+c+n'!H592,0))</f>
        <v>0</v>
      </c>
      <c r="I592" s="121"/>
      <c r="J592" s="121"/>
      <c r="K592" s="122">
        <f>IF($C$4="Neattiecināmās izmaksas",IF('10a+c+n'!$Q592="N",'10a+c+n'!K592,0))</f>
        <v>0</v>
      </c>
      <c r="L592" s="83">
        <f>IF($C$4="Neattiecināmās izmaksas",IF('10a+c+n'!$Q592="N",'10a+c+n'!L592,0))</f>
        <v>0</v>
      </c>
      <c r="M592" s="121">
        <f>IF($C$4="Neattiecināmās izmaksas",IF('10a+c+n'!$Q592="N",'10a+c+n'!M592,0))</f>
        <v>0</v>
      </c>
      <c r="N592" s="121">
        <f>IF($C$4="Neattiecināmās izmaksas",IF('10a+c+n'!$Q592="N",'10a+c+n'!N592,0))</f>
        <v>0</v>
      </c>
      <c r="O592" s="121">
        <f>IF($C$4="Neattiecināmās izmaksas",IF('10a+c+n'!$Q592="N",'10a+c+n'!O592,0))</f>
        <v>0</v>
      </c>
      <c r="P592" s="122">
        <f>IF($C$4="Neattiecināmās izmaksas",IF('10a+c+n'!$Q592="N",'10a+c+n'!P592,0))</f>
        <v>0</v>
      </c>
    </row>
    <row r="593" spans="1:16" x14ac:dyDescent="0.2">
      <c r="A593" s="49">
        <f>IF(P593=0,0,IF(COUNTBLANK(P593)=1,0,COUNTA($P$14:P593)))</f>
        <v>0</v>
      </c>
      <c r="B593" s="21">
        <f>IF($C$4="Neattiecināmās izmaksas",IF('10a+c+n'!$Q593="N",'10a+c+n'!B593,0))</f>
        <v>0</v>
      </c>
      <c r="C593" s="21">
        <f>IF($C$4="Neattiecināmās izmaksas",IF('10a+c+n'!$Q593="N",'10a+c+n'!C593,0))</f>
        <v>0</v>
      </c>
      <c r="D593" s="21">
        <f>IF($C$4="Neattiecināmās izmaksas",IF('10a+c+n'!$Q593="N",'10a+c+n'!D593,0))</f>
        <v>0</v>
      </c>
      <c r="E593" s="42"/>
      <c r="F593" s="64"/>
      <c r="G593" s="121"/>
      <c r="H593" s="121">
        <f>IF($C$4="Neattiecināmās izmaksas",IF('10a+c+n'!$Q593="N",'10a+c+n'!H593,0))</f>
        <v>0</v>
      </c>
      <c r="I593" s="121"/>
      <c r="J593" s="121"/>
      <c r="K593" s="122">
        <f>IF($C$4="Neattiecināmās izmaksas",IF('10a+c+n'!$Q593="N",'10a+c+n'!K593,0))</f>
        <v>0</v>
      </c>
      <c r="L593" s="83">
        <f>IF($C$4="Neattiecināmās izmaksas",IF('10a+c+n'!$Q593="N",'10a+c+n'!L593,0))</f>
        <v>0</v>
      </c>
      <c r="M593" s="121">
        <f>IF($C$4="Neattiecināmās izmaksas",IF('10a+c+n'!$Q593="N",'10a+c+n'!M593,0))</f>
        <v>0</v>
      </c>
      <c r="N593" s="121">
        <f>IF($C$4="Neattiecināmās izmaksas",IF('10a+c+n'!$Q593="N",'10a+c+n'!N593,0))</f>
        <v>0</v>
      </c>
      <c r="O593" s="121">
        <f>IF($C$4="Neattiecināmās izmaksas",IF('10a+c+n'!$Q593="N",'10a+c+n'!O593,0))</f>
        <v>0</v>
      </c>
      <c r="P593" s="122">
        <f>IF($C$4="Neattiecināmās izmaksas",IF('10a+c+n'!$Q593="N",'10a+c+n'!P593,0))</f>
        <v>0</v>
      </c>
    </row>
    <row r="594" spans="1:16" x14ac:dyDescent="0.2">
      <c r="A594" s="49">
        <f>IF(P594=0,0,IF(COUNTBLANK(P594)=1,0,COUNTA($P$14:P594)))</f>
        <v>0</v>
      </c>
      <c r="B594" s="21">
        <f>IF($C$4="Neattiecināmās izmaksas",IF('10a+c+n'!$Q594="N",'10a+c+n'!B594,0))</f>
        <v>0</v>
      </c>
      <c r="C594" s="21">
        <f>IF($C$4="Neattiecināmās izmaksas",IF('10a+c+n'!$Q594="N",'10a+c+n'!C594,0))</f>
        <v>0</v>
      </c>
      <c r="D594" s="21">
        <f>IF($C$4="Neattiecināmās izmaksas",IF('10a+c+n'!$Q594="N",'10a+c+n'!D594,0))</f>
        <v>0</v>
      </c>
      <c r="E594" s="42"/>
      <c r="F594" s="64"/>
      <c r="G594" s="121"/>
      <c r="H594" s="121">
        <f>IF($C$4="Neattiecināmās izmaksas",IF('10a+c+n'!$Q594="N",'10a+c+n'!H594,0))</f>
        <v>0</v>
      </c>
      <c r="I594" s="121"/>
      <c r="J594" s="121"/>
      <c r="K594" s="122">
        <f>IF($C$4="Neattiecināmās izmaksas",IF('10a+c+n'!$Q594="N",'10a+c+n'!K594,0))</f>
        <v>0</v>
      </c>
      <c r="L594" s="83">
        <f>IF($C$4="Neattiecināmās izmaksas",IF('10a+c+n'!$Q594="N",'10a+c+n'!L594,0))</f>
        <v>0</v>
      </c>
      <c r="M594" s="121">
        <f>IF($C$4="Neattiecināmās izmaksas",IF('10a+c+n'!$Q594="N",'10a+c+n'!M594,0))</f>
        <v>0</v>
      </c>
      <c r="N594" s="121">
        <f>IF($C$4="Neattiecināmās izmaksas",IF('10a+c+n'!$Q594="N",'10a+c+n'!N594,0))</f>
        <v>0</v>
      </c>
      <c r="O594" s="121">
        <f>IF($C$4="Neattiecināmās izmaksas",IF('10a+c+n'!$Q594="N",'10a+c+n'!O594,0))</f>
        <v>0</v>
      </c>
      <c r="P594" s="122">
        <f>IF($C$4="Neattiecināmās izmaksas",IF('10a+c+n'!$Q594="N",'10a+c+n'!P594,0))</f>
        <v>0</v>
      </c>
    </row>
    <row r="595" spans="1:16" x14ac:dyDescent="0.2">
      <c r="A595" s="49">
        <f>IF(P595=0,0,IF(COUNTBLANK(P595)=1,0,COUNTA($P$14:P595)))</f>
        <v>0</v>
      </c>
      <c r="B595" s="21">
        <f>IF($C$4="Neattiecināmās izmaksas",IF('10a+c+n'!$Q595="N",'10a+c+n'!B595,0))</f>
        <v>0</v>
      </c>
      <c r="C595" s="21">
        <f>IF($C$4="Neattiecināmās izmaksas",IF('10a+c+n'!$Q595="N",'10a+c+n'!C595,0))</f>
        <v>0</v>
      </c>
      <c r="D595" s="21">
        <f>IF($C$4="Neattiecināmās izmaksas",IF('10a+c+n'!$Q595="N",'10a+c+n'!D595,0))</f>
        <v>0</v>
      </c>
      <c r="E595" s="42"/>
      <c r="F595" s="64"/>
      <c r="G595" s="121"/>
      <c r="H595" s="121">
        <f>IF($C$4="Neattiecināmās izmaksas",IF('10a+c+n'!$Q595="N",'10a+c+n'!H595,0))</f>
        <v>0</v>
      </c>
      <c r="I595" s="121"/>
      <c r="J595" s="121"/>
      <c r="K595" s="122">
        <f>IF($C$4="Neattiecināmās izmaksas",IF('10a+c+n'!$Q595="N",'10a+c+n'!K595,0))</f>
        <v>0</v>
      </c>
      <c r="L595" s="83">
        <f>IF($C$4="Neattiecināmās izmaksas",IF('10a+c+n'!$Q595="N",'10a+c+n'!L595,0))</f>
        <v>0</v>
      </c>
      <c r="M595" s="121">
        <f>IF($C$4="Neattiecināmās izmaksas",IF('10a+c+n'!$Q595="N",'10a+c+n'!M595,0))</f>
        <v>0</v>
      </c>
      <c r="N595" s="121">
        <f>IF($C$4="Neattiecināmās izmaksas",IF('10a+c+n'!$Q595="N",'10a+c+n'!N595,0))</f>
        <v>0</v>
      </c>
      <c r="O595" s="121">
        <f>IF($C$4="Neattiecināmās izmaksas",IF('10a+c+n'!$Q595="N",'10a+c+n'!O595,0))</f>
        <v>0</v>
      </c>
      <c r="P595" s="122">
        <f>IF($C$4="Neattiecināmās izmaksas",IF('10a+c+n'!$Q595="N",'10a+c+n'!P595,0))</f>
        <v>0</v>
      </c>
    </row>
    <row r="596" spans="1:16" x14ac:dyDescent="0.2">
      <c r="A596" s="49">
        <f>IF(P596=0,0,IF(COUNTBLANK(P596)=1,0,COUNTA($P$14:P596)))</f>
        <v>0</v>
      </c>
      <c r="B596" s="21">
        <f>IF($C$4="Neattiecināmās izmaksas",IF('10a+c+n'!$Q596="N",'10a+c+n'!B596,0))</f>
        <v>0</v>
      </c>
      <c r="C596" s="21">
        <f>IF($C$4="Neattiecināmās izmaksas",IF('10a+c+n'!$Q596="N",'10a+c+n'!C596,0))</f>
        <v>0</v>
      </c>
      <c r="D596" s="21">
        <f>IF($C$4="Neattiecināmās izmaksas",IF('10a+c+n'!$Q596="N",'10a+c+n'!D596,0))</f>
        <v>0</v>
      </c>
      <c r="E596" s="42"/>
      <c r="F596" s="64"/>
      <c r="G596" s="121"/>
      <c r="H596" s="121">
        <f>IF($C$4="Neattiecināmās izmaksas",IF('10a+c+n'!$Q596="N",'10a+c+n'!H596,0))</f>
        <v>0</v>
      </c>
      <c r="I596" s="121"/>
      <c r="J596" s="121"/>
      <c r="K596" s="122">
        <f>IF($C$4="Neattiecināmās izmaksas",IF('10a+c+n'!$Q596="N",'10a+c+n'!K596,0))</f>
        <v>0</v>
      </c>
      <c r="L596" s="83">
        <f>IF($C$4="Neattiecināmās izmaksas",IF('10a+c+n'!$Q596="N",'10a+c+n'!L596,0))</f>
        <v>0</v>
      </c>
      <c r="M596" s="121">
        <f>IF($C$4="Neattiecināmās izmaksas",IF('10a+c+n'!$Q596="N",'10a+c+n'!M596,0))</f>
        <v>0</v>
      </c>
      <c r="N596" s="121">
        <f>IF($C$4="Neattiecināmās izmaksas",IF('10a+c+n'!$Q596="N",'10a+c+n'!N596,0))</f>
        <v>0</v>
      </c>
      <c r="O596" s="121">
        <f>IF($C$4="Neattiecināmās izmaksas",IF('10a+c+n'!$Q596="N",'10a+c+n'!O596,0))</f>
        <v>0</v>
      </c>
      <c r="P596" s="122">
        <f>IF($C$4="Neattiecināmās izmaksas",IF('10a+c+n'!$Q596="N",'10a+c+n'!P596,0))</f>
        <v>0</v>
      </c>
    </row>
    <row r="597" spans="1:16" x14ac:dyDescent="0.2">
      <c r="A597" s="49">
        <f>IF(P597=0,0,IF(COUNTBLANK(P597)=1,0,COUNTA($P$14:P597)))</f>
        <v>0</v>
      </c>
      <c r="B597" s="21">
        <f>IF($C$4="Neattiecināmās izmaksas",IF('10a+c+n'!$Q597="N",'10a+c+n'!B597,0))</f>
        <v>0</v>
      </c>
      <c r="C597" s="21">
        <f>IF($C$4="Neattiecināmās izmaksas",IF('10a+c+n'!$Q597="N",'10a+c+n'!C597,0))</f>
        <v>0</v>
      </c>
      <c r="D597" s="21">
        <f>IF($C$4="Neattiecināmās izmaksas",IF('10a+c+n'!$Q597="N",'10a+c+n'!D597,0))</f>
        <v>0</v>
      </c>
      <c r="E597" s="42"/>
      <c r="F597" s="64"/>
      <c r="G597" s="121"/>
      <c r="H597" s="121">
        <f>IF($C$4="Neattiecināmās izmaksas",IF('10a+c+n'!$Q597="N",'10a+c+n'!H597,0))</f>
        <v>0</v>
      </c>
      <c r="I597" s="121"/>
      <c r="J597" s="121"/>
      <c r="K597" s="122">
        <f>IF($C$4="Neattiecināmās izmaksas",IF('10a+c+n'!$Q597="N",'10a+c+n'!K597,0))</f>
        <v>0</v>
      </c>
      <c r="L597" s="83">
        <f>IF($C$4="Neattiecināmās izmaksas",IF('10a+c+n'!$Q597="N",'10a+c+n'!L597,0))</f>
        <v>0</v>
      </c>
      <c r="M597" s="121">
        <f>IF($C$4="Neattiecināmās izmaksas",IF('10a+c+n'!$Q597="N",'10a+c+n'!M597,0))</f>
        <v>0</v>
      </c>
      <c r="N597" s="121">
        <f>IF($C$4="Neattiecināmās izmaksas",IF('10a+c+n'!$Q597="N",'10a+c+n'!N597,0))</f>
        <v>0</v>
      </c>
      <c r="O597" s="121">
        <f>IF($C$4="Neattiecināmās izmaksas",IF('10a+c+n'!$Q597="N",'10a+c+n'!O597,0))</f>
        <v>0</v>
      </c>
      <c r="P597" s="122">
        <f>IF($C$4="Neattiecināmās izmaksas",IF('10a+c+n'!$Q597="N",'10a+c+n'!P597,0))</f>
        <v>0</v>
      </c>
    </row>
    <row r="598" spans="1:16" x14ac:dyDescent="0.2">
      <c r="A598" s="49">
        <f>IF(P598=0,0,IF(COUNTBLANK(P598)=1,0,COUNTA($P$14:P598)))</f>
        <v>0</v>
      </c>
      <c r="B598" s="21">
        <f>IF($C$4="Neattiecināmās izmaksas",IF('10a+c+n'!$Q598="N",'10a+c+n'!B598,0))</f>
        <v>0</v>
      </c>
      <c r="C598" s="21">
        <f>IF($C$4="Neattiecināmās izmaksas",IF('10a+c+n'!$Q598="N",'10a+c+n'!C598,0))</f>
        <v>0</v>
      </c>
      <c r="D598" s="21">
        <f>IF($C$4="Neattiecināmās izmaksas",IF('10a+c+n'!$Q598="N",'10a+c+n'!D598,0))</f>
        <v>0</v>
      </c>
      <c r="E598" s="42"/>
      <c r="F598" s="64"/>
      <c r="G598" s="121"/>
      <c r="H598" s="121">
        <f>IF($C$4="Neattiecināmās izmaksas",IF('10a+c+n'!$Q598="N",'10a+c+n'!H598,0))</f>
        <v>0</v>
      </c>
      <c r="I598" s="121"/>
      <c r="J598" s="121"/>
      <c r="K598" s="122">
        <f>IF($C$4="Neattiecināmās izmaksas",IF('10a+c+n'!$Q598="N",'10a+c+n'!K598,0))</f>
        <v>0</v>
      </c>
      <c r="L598" s="83">
        <f>IF($C$4="Neattiecināmās izmaksas",IF('10a+c+n'!$Q598="N",'10a+c+n'!L598,0))</f>
        <v>0</v>
      </c>
      <c r="M598" s="121">
        <f>IF($C$4="Neattiecināmās izmaksas",IF('10a+c+n'!$Q598="N",'10a+c+n'!M598,0))</f>
        <v>0</v>
      </c>
      <c r="N598" s="121">
        <f>IF($C$4="Neattiecināmās izmaksas",IF('10a+c+n'!$Q598="N",'10a+c+n'!N598,0))</f>
        <v>0</v>
      </c>
      <c r="O598" s="121">
        <f>IF($C$4="Neattiecināmās izmaksas",IF('10a+c+n'!$Q598="N",'10a+c+n'!O598,0))</f>
        <v>0</v>
      </c>
      <c r="P598" s="122">
        <f>IF($C$4="Neattiecināmās izmaksas",IF('10a+c+n'!$Q598="N",'10a+c+n'!P598,0))</f>
        <v>0</v>
      </c>
    </row>
    <row r="599" spans="1:16" x14ac:dyDescent="0.2">
      <c r="A599" s="49">
        <f>IF(P599=0,0,IF(COUNTBLANK(P599)=1,0,COUNTA($P$14:P599)))</f>
        <v>0</v>
      </c>
      <c r="B599" s="21">
        <f>IF($C$4="Neattiecināmās izmaksas",IF('10a+c+n'!$Q599="N",'10a+c+n'!B599,0))</f>
        <v>0</v>
      </c>
      <c r="C599" s="21">
        <f>IF($C$4="Neattiecināmās izmaksas",IF('10a+c+n'!$Q599="N",'10a+c+n'!C599,0))</f>
        <v>0</v>
      </c>
      <c r="D599" s="21">
        <f>IF($C$4="Neattiecināmās izmaksas",IF('10a+c+n'!$Q599="N",'10a+c+n'!D599,0))</f>
        <v>0</v>
      </c>
      <c r="E599" s="42"/>
      <c r="F599" s="64"/>
      <c r="G599" s="121"/>
      <c r="H599" s="121">
        <f>IF($C$4="Neattiecināmās izmaksas",IF('10a+c+n'!$Q599="N",'10a+c+n'!H599,0))</f>
        <v>0</v>
      </c>
      <c r="I599" s="121"/>
      <c r="J599" s="121"/>
      <c r="K599" s="122">
        <f>IF($C$4="Neattiecināmās izmaksas",IF('10a+c+n'!$Q599="N",'10a+c+n'!K599,0))</f>
        <v>0</v>
      </c>
      <c r="L599" s="83">
        <f>IF($C$4="Neattiecināmās izmaksas",IF('10a+c+n'!$Q599="N",'10a+c+n'!L599,0))</f>
        <v>0</v>
      </c>
      <c r="M599" s="121">
        <f>IF($C$4="Neattiecināmās izmaksas",IF('10a+c+n'!$Q599="N",'10a+c+n'!M599,0))</f>
        <v>0</v>
      </c>
      <c r="N599" s="121">
        <f>IF($C$4="Neattiecināmās izmaksas",IF('10a+c+n'!$Q599="N",'10a+c+n'!N599,0))</f>
        <v>0</v>
      </c>
      <c r="O599" s="121">
        <f>IF($C$4="Neattiecināmās izmaksas",IF('10a+c+n'!$Q599="N",'10a+c+n'!O599,0))</f>
        <v>0</v>
      </c>
      <c r="P599" s="122">
        <f>IF($C$4="Neattiecināmās izmaksas",IF('10a+c+n'!$Q599="N",'10a+c+n'!P599,0))</f>
        <v>0</v>
      </c>
    </row>
    <row r="600" spans="1:16" x14ac:dyDescent="0.2">
      <c r="A600" s="49">
        <f>IF(P600=0,0,IF(COUNTBLANK(P600)=1,0,COUNTA($P$14:P600)))</f>
        <v>0</v>
      </c>
      <c r="B600" s="21">
        <f>IF($C$4="Neattiecināmās izmaksas",IF('10a+c+n'!$Q600="N",'10a+c+n'!B600,0))</f>
        <v>0</v>
      </c>
      <c r="C600" s="21">
        <f>IF($C$4="Neattiecināmās izmaksas",IF('10a+c+n'!$Q600="N",'10a+c+n'!C600,0))</f>
        <v>0</v>
      </c>
      <c r="D600" s="21">
        <f>IF($C$4="Neattiecināmās izmaksas",IF('10a+c+n'!$Q600="N",'10a+c+n'!D600,0))</f>
        <v>0</v>
      </c>
      <c r="E600" s="42"/>
      <c r="F600" s="64"/>
      <c r="G600" s="121"/>
      <c r="H600" s="121">
        <f>IF($C$4="Neattiecināmās izmaksas",IF('10a+c+n'!$Q600="N",'10a+c+n'!H600,0))</f>
        <v>0</v>
      </c>
      <c r="I600" s="121"/>
      <c r="J600" s="121"/>
      <c r="K600" s="122">
        <f>IF($C$4="Neattiecināmās izmaksas",IF('10a+c+n'!$Q600="N",'10a+c+n'!K600,0))</f>
        <v>0</v>
      </c>
      <c r="L600" s="83">
        <f>IF($C$4="Neattiecināmās izmaksas",IF('10a+c+n'!$Q600="N",'10a+c+n'!L600,0))</f>
        <v>0</v>
      </c>
      <c r="M600" s="121">
        <f>IF($C$4="Neattiecināmās izmaksas",IF('10a+c+n'!$Q600="N",'10a+c+n'!M600,0))</f>
        <v>0</v>
      </c>
      <c r="N600" s="121">
        <f>IF($C$4="Neattiecināmās izmaksas",IF('10a+c+n'!$Q600="N",'10a+c+n'!N600,0))</f>
        <v>0</v>
      </c>
      <c r="O600" s="121">
        <f>IF($C$4="Neattiecināmās izmaksas",IF('10a+c+n'!$Q600="N",'10a+c+n'!O600,0))</f>
        <v>0</v>
      </c>
      <c r="P600" s="122">
        <f>IF($C$4="Neattiecināmās izmaksas",IF('10a+c+n'!$Q600="N",'10a+c+n'!P600,0))</f>
        <v>0</v>
      </c>
    </row>
    <row r="601" spans="1:16" x14ac:dyDescent="0.2">
      <c r="A601" s="49">
        <f>IF(P601=0,0,IF(COUNTBLANK(P601)=1,0,COUNTA($P$14:P601)))</f>
        <v>0</v>
      </c>
      <c r="B601" s="21">
        <f>IF($C$4="Neattiecināmās izmaksas",IF('10a+c+n'!$Q601="N",'10a+c+n'!B601,0))</f>
        <v>0</v>
      </c>
      <c r="C601" s="21">
        <f>IF($C$4="Neattiecināmās izmaksas",IF('10a+c+n'!$Q601="N",'10a+c+n'!C601,0))</f>
        <v>0</v>
      </c>
      <c r="D601" s="21">
        <f>IF($C$4="Neattiecināmās izmaksas",IF('10a+c+n'!$Q601="N",'10a+c+n'!D601,0))</f>
        <v>0</v>
      </c>
      <c r="E601" s="42"/>
      <c r="F601" s="64"/>
      <c r="G601" s="121"/>
      <c r="H601" s="121">
        <f>IF($C$4="Neattiecināmās izmaksas",IF('10a+c+n'!$Q601="N",'10a+c+n'!H601,0))</f>
        <v>0</v>
      </c>
      <c r="I601" s="121"/>
      <c r="J601" s="121"/>
      <c r="K601" s="122">
        <f>IF($C$4="Neattiecināmās izmaksas",IF('10a+c+n'!$Q601="N",'10a+c+n'!K601,0))</f>
        <v>0</v>
      </c>
      <c r="L601" s="83">
        <f>IF($C$4="Neattiecināmās izmaksas",IF('10a+c+n'!$Q601="N",'10a+c+n'!L601,0))</f>
        <v>0</v>
      </c>
      <c r="M601" s="121">
        <f>IF($C$4="Neattiecināmās izmaksas",IF('10a+c+n'!$Q601="N",'10a+c+n'!M601,0))</f>
        <v>0</v>
      </c>
      <c r="N601" s="121">
        <f>IF($C$4="Neattiecināmās izmaksas",IF('10a+c+n'!$Q601="N",'10a+c+n'!N601,0))</f>
        <v>0</v>
      </c>
      <c r="O601" s="121">
        <f>IF($C$4="Neattiecināmās izmaksas",IF('10a+c+n'!$Q601="N",'10a+c+n'!O601,0))</f>
        <v>0</v>
      </c>
      <c r="P601" s="122">
        <f>IF($C$4="Neattiecināmās izmaksas",IF('10a+c+n'!$Q601="N",'10a+c+n'!P601,0))</f>
        <v>0</v>
      </c>
    </row>
    <row r="602" spans="1:16" x14ac:dyDescent="0.2">
      <c r="A602" s="49">
        <f>IF(P602=0,0,IF(COUNTBLANK(P602)=1,0,COUNTA($P$14:P602)))</f>
        <v>0</v>
      </c>
      <c r="B602" s="21">
        <f>IF($C$4="Neattiecināmās izmaksas",IF('10a+c+n'!$Q602="N",'10a+c+n'!B602,0))</f>
        <v>0</v>
      </c>
      <c r="C602" s="21">
        <f>IF($C$4="Neattiecināmās izmaksas",IF('10a+c+n'!$Q602="N",'10a+c+n'!C602,0))</f>
        <v>0</v>
      </c>
      <c r="D602" s="21">
        <f>IF($C$4="Neattiecināmās izmaksas",IF('10a+c+n'!$Q602="N",'10a+c+n'!D602,0))</f>
        <v>0</v>
      </c>
      <c r="E602" s="42"/>
      <c r="F602" s="64"/>
      <c r="G602" s="121"/>
      <c r="H602" s="121">
        <f>IF($C$4="Neattiecināmās izmaksas",IF('10a+c+n'!$Q602="N",'10a+c+n'!H602,0))</f>
        <v>0</v>
      </c>
      <c r="I602" s="121"/>
      <c r="J602" s="121"/>
      <c r="K602" s="122">
        <f>IF($C$4="Neattiecināmās izmaksas",IF('10a+c+n'!$Q602="N",'10a+c+n'!K602,0))</f>
        <v>0</v>
      </c>
      <c r="L602" s="83">
        <f>IF($C$4="Neattiecināmās izmaksas",IF('10a+c+n'!$Q602="N",'10a+c+n'!L602,0))</f>
        <v>0</v>
      </c>
      <c r="M602" s="121">
        <f>IF($C$4="Neattiecināmās izmaksas",IF('10a+c+n'!$Q602="N",'10a+c+n'!M602,0))</f>
        <v>0</v>
      </c>
      <c r="N602" s="121">
        <f>IF($C$4="Neattiecināmās izmaksas",IF('10a+c+n'!$Q602="N",'10a+c+n'!N602,0))</f>
        <v>0</v>
      </c>
      <c r="O602" s="121">
        <f>IF($C$4="Neattiecināmās izmaksas",IF('10a+c+n'!$Q602="N",'10a+c+n'!O602,0))</f>
        <v>0</v>
      </c>
      <c r="P602" s="122">
        <f>IF($C$4="Neattiecināmās izmaksas",IF('10a+c+n'!$Q602="N",'10a+c+n'!P602,0))</f>
        <v>0</v>
      </c>
    </row>
    <row r="603" spans="1:16" x14ac:dyDescent="0.2">
      <c r="A603" s="49">
        <f>IF(P603=0,0,IF(COUNTBLANK(P603)=1,0,COUNTA($P$14:P603)))</f>
        <v>0</v>
      </c>
      <c r="B603" s="21">
        <f>IF($C$4="Neattiecināmās izmaksas",IF('10a+c+n'!$Q603="N",'10a+c+n'!B603,0))</f>
        <v>0</v>
      </c>
      <c r="C603" s="21">
        <f>IF($C$4="Neattiecināmās izmaksas",IF('10a+c+n'!$Q603="N",'10a+c+n'!C603,0))</f>
        <v>0</v>
      </c>
      <c r="D603" s="21">
        <f>IF($C$4="Neattiecināmās izmaksas",IF('10a+c+n'!$Q603="N",'10a+c+n'!D603,0))</f>
        <v>0</v>
      </c>
      <c r="E603" s="42"/>
      <c r="F603" s="64"/>
      <c r="G603" s="121"/>
      <c r="H603" s="121">
        <f>IF($C$4="Neattiecināmās izmaksas",IF('10a+c+n'!$Q603="N",'10a+c+n'!H603,0))</f>
        <v>0</v>
      </c>
      <c r="I603" s="121"/>
      <c r="J603" s="121"/>
      <c r="K603" s="122">
        <f>IF($C$4="Neattiecināmās izmaksas",IF('10a+c+n'!$Q603="N",'10a+c+n'!K603,0))</f>
        <v>0</v>
      </c>
      <c r="L603" s="83">
        <f>IF($C$4="Neattiecināmās izmaksas",IF('10a+c+n'!$Q603="N",'10a+c+n'!L603,0))</f>
        <v>0</v>
      </c>
      <c r="M603" s="121">
        <f>IF($C$4="Neattiecināmās izmaksas",IF('10a+c+n'!$Q603="N",'10a+c+n'!M603,0))</f>
        <v>0</v>
      </c>
      <c r="N603" s="121">
        <f>IF($C$4="Neattiecināmās izmaksas",IF('10a+c+n'!$Q603="N",'10a+c+n'!N603,0))</f>
        <v>0</v>
      </c>
      <c r="O603" s="121">
        <f>IF($C$4="Neattiecināmās izmaksas",IF('10a+c+n'!$Q603="N",'10a+c+n'!O603,0))</f>
        <v>0</v>
      </c>
      <c r="P603" s="122">
        <f>IF($C$4="Neattiecināmās izmaksas",IF('10a+c+n'!$Q603="N",'10a+c+n'!P603,0))</f>
        <v>0</v>
      </c>
    </row>
    <row r="604" spans="1:16" x14ac:dyDescent="0.2">
      <c r="A604" s="49">
        <f>IF(P604=0,0,IF(COUNTBLANK(P604)=1,0,COUNTA($P$14:P604)))</f>
        <v>0</v>
      </c>
      <c r="B604" s="21">
        <f>IF($C$4="Neattiecināmās izmaksas",IF('10a+c+n'!$Q604="N",'10a+c+n'!B604,0))</f>
        <v>0</v>
      </c>
      <c r="C604" s="21">
        <f>IF($C$4="Neattiecināmās izmaksas",IF('10a+c+n'!$Q604="N",'10a+c+n'!C604,0))</f>
        <v>0</v>
      </c>
      <c r="D604" s="21">
        <f>IF($C$4="Neattiecināmās izmaksas",IF('10a+c+n'!$Q604="N",'10a+c+n'!D604,0))</f>
        <v>0</v>
      </c>
      <c r="E604" s="42"/>
      <c r="F604" s="64"/>
      <c r="G604" s="121"/>
      <c r="H604" s="121">
        <f>IF($C$4="Neattiecināmās izmaksas",IF('10a+c+n'!$Q604="N",'10a+c+n'!H604,0))</f>
        <v>0</v>
      </c>
      <c r="I604" s="121"/>
      <c r="J604" s="121"/>
      <c r="K604" s="122">
        <f>IF($C$4="Neattiecināmās izmaksas",IF('10a+c+n'!$Q604="N",'10a+c+n'!K604,0))</f>
        <v>0</v>
      </c>
      <c r="L604" s="83">
        <f>IF($C$4="Neattiecināmās izmaksas",IF('10a+c+n'!$Q604="N",'10a+c+n'!L604,0))</f>
        <v>0</v>
      </c>
      <c r="M604" s="121">
        <f>IF($C$4="Neattiecināmās izmaksas",IF('10a+c+n'!$Q604="N",'10a+c+n'!M604,0))</f>
        <v>0</v>
      </c>
      <c r="N604" s="121">
        <f>IF($C$4="Neattiecināmās izmaksas",IF('10a+c+n'!$Q604="N",'10a+c+n'!N604,0))</f>
        <v>0</v>
      </c>
      <c r="O604" s="121">
        <f>IF($C$4="Neattiecināmās izmaksas",IF('10a+c+n'!$Q604="N",'10a+c+n'!O604,0))</f>
        <v>0</v>
      </c>
      <c r="P604" s="122">
        <f>IF($C$4="Neattiecināmās izmaksas",IF('10a+c+n'!$Q604="N",'10a+c+n'!P604,0))</f>
        <v>0</v>
      </c>
    </row>
    <row r="605" spans="1:16" x14ac:dyDescent="0.2">
      <c r="A605" s="49">
        <f>IF(P605=0,0,IF(COUNTBLANK(P605)=1,0,COUNTA($P$14:P605)))</f>
        <v>0</v>
      </c>
      <c r="B605" s="21">
        <f>IF($C$4="Neattiecināmās izmaksas",IF('10a+c+n'!$Q605="N",'10a+c+n'!B605,0))</f>
        <v>0</v>
      </c>
      <c r="C605" s="21">
        <f>IF($C$4="Neattiecināmās izmaksas",IF('10a+c+n'!$Q605="N",'10a+c+n'!C605,0))</f>
        <v>0</v>
      </c>
      <c r="D605" s="21">
        <f>IF($C$4="Neattiecināmās izmaksas",IF('10a+c+n'!$Q605="N",'10a+c+n'!D605,0))</f>
        <v>0</v>
      </c>
      <c r="E605" s="42"/>
      <c r="F605" s="64"/>
      <c r="G605" s="121"/>
      <c r="H605" s="121">
        <f>IF($C$4="Neattiecināmās izmaksas",IF('10a+c+n'!$Q605="N",'10a+c+n'!H605,0))</f>
        <v>0</v>
      </c>
      <c r="I605" s="121"/>
      <c r="J605" s="121"/>
      <c r="K605" s="122">
        <f>IF($C$4="Neattiecināmās izmaksas",IF('10a+c+n'!$Q605="N",'10a+c+n'!K605,0))</f>
        <v>0</v>
      </c>
      <c r="L605" s="83">
        <f>IF($C$4="Neattiecināmās izmaksas",IF('10a+c+n'!$Q605="N",'10a+c+n'!L605,0))</f>
        <v>0</v>
      </c>
      <c r="M605" s="121">
        <f>IF($C$4="Neattiecināmās izmaksas",IF('10a+c+n'!$Q605="N",'10a+c+n'!M605,0))</f>
        <v>0</v>
      </c>
      <c r="N605" s="121">
        <f>IF($C$4="Neattiecināmās izmaksas",IF('10a+c+n'!$Q605="N",'10a+c+n'!N605,0))</f>
        <v>0</v>
      </c>
      <c r="O605" s="121">
        <f>IF($C$4="Neattiecināmās izmaksas",IF('10a+c+n'!$Q605="N",'10a+c+n'!O605,0))</f>
        <v>0</v>
      </c>
      <c r="P605" s="122">
        <f>IF($C$4="Neattiecināmās izmaksas",IF('10a+c+n'!$Q605="N",'10a+c+n'!P605,0))</f>
        <v>0</v>
      </c>
    </row>
    <row r="606" spans="1:16" x14ac:dyDescent="0.2">
      <c r="A606" s="49">
        <f>IF(P606=0,0,IF(COUNTBLANK(P606)=1,0,COUNTA($P$14:P606)))</f>
        <v>0</v>
      </c>
      <c r="B606" s="21">
        <f>IF($C$4="Neattiecināmās izmaksas",IF('10a+c+n'!$Q606="N",'10a+c+n'!B606,0))</f>
        <v>0</v>
      </c>
      <c r="C606" s="21">
        <f>IF($C$4="Neattiecināmās izmaksas",IF('10a+c+n'!$Q606="N",'10a+c+n'!C606,0))</f>
        <v>0</v>
      </c>
      <c r="D606" s="21">
        <f>IF($C$4="Neattiecināmās izmaksas",IF('10a+c+n'!$Q606="N",'10a+c+n'!D606,0))</f>
        <v>0</v>
      </c>
      <c r="E606" s="42"/>
      <c r="F606" s="64"/>
      <c r="G606" s="121"/>
      <c r="H606" s="121">
        <f>IF($C$4="Neattiecināmās izmaksas",IF('10a+c+n'!$Q606="N",'10a+c+n'!H606,0))</f>
        <v>0</v>
      </c>
      <c r="I606" s="121"/>
      <c r="J606" s="121"/>
      <c r="K606" s="122">
        <f>IF($C$4="Neattiecināmās izmaksas",IF('10a+c+n'!$Q606="N",'10a+c+n'!K606,0))</f>
        <v>0</v>
      </c>
      <c r="L606" s="83">
        <f>IF($C$4="Neattiecināmās izmaksas",IF('10a+c+n'!$Q606="N",'10a+c+n'!L606,0))</f>
        <v>0</v>
      </c>
      <c r="M606" s="121">
        <f>IF($C$4="Neattiecināmās izmaksas",IF('10a+c+n'!$Q606="N",'10a+c+n'!M606,0))</f>
        <v>0</v>
      </c>
      <c r="N606" s="121">
        <f>IF($C$4="Neattiecināmās izmaksas",IF('10a+c+n'!$Q606="N",'10a+c+n'!N606,0))</f>
        <v>0</v>
      </c>
      <c r="O606" s="121">
        <f>IF($C$4="Neattiecināmās izmaksas",IF('10a+c+n'!$Q606="N",'10a+c+n'!O606,0))</f>
        <v>0</v>
      </c>
      <c r="P606" s="122">
        <f>IF($C$4="Neattiecināmās izmaksas",IF('10a+c+n'!$Q606="N",'10a+c+n'!P606,0))</f>
        <v>0</v>
      </c>
    </row>
    <row r="607" spans="1:16" x14ac:dyDescent="0.2">
      <c r="A607" s="49">
        <f>IF(P607=0,0,IF(COUNTBLANK(P607)=1,0,COUNTA($P$14:P607)))</f>
        <v>0</v>
      </c>
      <c r="B607" s="21">
        <f>IF($C$4="Neattiecināmās izmaksas",IF('10a+c+n'!$Q607="N",'10a+c+n'!B607,0))</f>
        <v>0</v>
      </c>
      <c r="C607" s="21">
        <f>IF($C$4="Neattiecināmās izmaksas",IF('10a+c+n'!$Q607="N",'10a+c+n'!C607,0))</f>
        <v>0</v>
      </c>
      <c r="D607" s="21">
        <f>IF($C$4="Neattiecināmās izmaksas",IF('10a+c+n'!$Q607="N",'10a+c+n'!D607,0))</f>
        <v>0</v>
      </c>
      <c r="E607" s="42"/>
      <c r="F607" s="64"/>
      <c r="G607" s="121"/>
      <c r="H607" s="121">
        <f>IF($C$4="Neattiecināmās izmaksas",IF('10a+c+n'!$Q607="N",'10a+c+n'!H607,0))</f>
        <v>0</v>
      </c>
      <c r="I607" s="121"/>
      <c r="J607" s="121"/>
      <c r="K607" s="122">
        <f>IF($C$4="Neattiecināmās izmaksas",IF('10a+c+n'!$Q607="N",'10a+c+n'!K607,0))</f>
        <v>0</v>
      </c>
      <c r="L607" s="83">
        <f>IF($C$4="Neattiecināmās izmaksas",IF('10a+c+n'!$Q607="N",'10a+c+n'!L607,0))</f>
        <v>0</v>
      </c>
      <c r="M607" s="121">
        <f>IF($C$4="Neattiecināmās izmaksas",IF('10a+c+n'!$Q607="N",'10a+c+n'!M607,0))</f>
        <v>0</v>
      </c>
      <c r="N607" s="121">
        <f>IF($C$4="Neattiecināmās izmaksas",IF('10a+c+n'!$Q607="N",'10a+c+n'!N607,0))</f>
        <v>0</v>
      </c>
      <c r="O607" s="121">
        <f>IF($C$4="Neattiecināmās izmaksas",IF('10a+c+n'!$Q607="N",'10a+c+n'!O607,0))</f>
        <v>0</v>
      </c>
      <c r="P607" s="122">
        <f>IF($C$4="Neattiecināmās izmaksas",IF('10a+c+n'!$Q607="N",'10a+c+n'!P607,0))</f>
        <v>0</v>
      </c>
    </row>
    <row r="608" spans="1:16" x14ac:dyDescent="0.2">
      <c r="A608" s="49">
        <f>IF(P608=0,0,IF(COUNTBLANK(P608)=1,0,COUNTA($P$14:P608)))</f>
        <v>0</v>
      </c>
      <c r="B608" s="21">
        <f>IF($C$4="Neattiecināmās izmaksas",IF('10a+c+n'!$Q608="N",'10a+c+n'!B608,0))</f>
        <v>0</v>
      </c>
      <c r="C608" s="21">
        <f>IF($C$4="Neattiecināmās izmaksas",IF('10a+c+n'!$Q608="N",'10a+c+n'!C608,0))</f>
        <v>0</v>
      </c>
      <c r="D608" s="21">
        <f>IF($C$4="Neattiecināmās izmaksas",IF('10a+c+n'!$Q608="N",'10a+c+n'!D608,0))</f>
        <v>0</v>
      </c>
      <c r="E608" s="42"/>
      <c r="F608" s="64"/>
      <c r="G608" s="121"/>
      <c r="H608" s="121">
        <f>IF($C$4="Neattiecināmās izmaksas",IF('10a+c+n'!$Q608="N",'10a+c+n'!H608,0))</f>
        <v>0</v>
      </c>
      <c r="I608" s="121"/>
      <c r="J608" s="121"/>
      <c r="K608" s="122">
        <f>IF($C$4="Neattiecināmās izmaksas",IF('10a+c+n'!$Q608="N",'10a+c+n'!K608,0))</f>
        <v>0</v>
      </c>
      <c r="L608" s="83">
        <f>IF($C$4="Neattiecināmās izmaksas",IF('10a+c+n'!$Q608="N",'10a+c+n'!L608,0))</f>
        <v>0</v>
      </c>
      <c r="M608" s="121">
        <f>IF($C$4="Neattiecināmās izmaksas",IF('10a+c+n'!$Q608="N",'10a+c+n'!M608,0))</f>
        <v>0</v>
      </c>
      <c r="N608" s="121">
        <f>IF($C$4="Neattiecināmās izmaksas",IF('10a+c+n'!$Q608="N",'10a+c+n'!N608,0))</f>
        <v>0</v>
      </c>
      <c r="O608" s="121">
        <f>IF($C$4="Neattiecināmās izmaksas",IF('10a+c+n'!$Q608="N",'10a+c+n'!O608,0))</f>
        <v>0</v>
      </c>
      <c r="P608" s="122">
        <f>IF($C$4="Neattiecināmās izmaksas",IF('10a+c+n'!$Q608="N",'10a+c+n'!P608,0))</f>
        <v>0</v>
      </c>
    </row>
    <row r="609" spans="1:16" x14ac:dyDescent="0.2">
      <c r="A609" s="49">
        <f>IF(P609=0,0,IF(COUNTBLANK(P609)=1,0,COUNTA($P$14:P609)))</f>
        <v>0</v>
      </c>
      <c r="B609" s="21">
        <f>IF($C$4="Neattiecināmās izmaksas",IF('10a+c+n'!$Q609="N",'10a+c+n'!B609,0))</f>
        <v>0</v>
      </c>
      <c r="C609" s="21">
        <f>IF($C$4="Neattiecināmās izmaksas",IF('10a+c+n'!$Q609="N",'10a+c+n'!C609,0))</f>
        <v>0</v>
      </c>
      <c r="D609" s="21">
        <f>IF($C$4="Neattiecināmās izmaksas",IF('10a+c+n'!$Q609="N",'10a+c+n'!D609,0))</f>
        <v>0</v>
      </c>
      <c r="E609" s="42"/>
      <c r="F609" s="64"/>
      <c r="G609" s="121"/>
      <c r="H609" s="121">
        <f>IF($C$4="Neattiecināmās izmaksas",IF('10a+c+n'!$Q609="N",'10a+c+n'!H609,0))</f>
        <v>0</v>
      </c>
      <c r="I609" s="121"/>
      <c r="J609" s="121"/>
      <c r="K609" s="122">
        <f>IF($C$4="Neattiecināmās izmaksas",IF('10a+c+n'!$Q609="N",'10a+c+n'!K609,0))</f>
        <v>0</v>
      </c>
      <c r="L609" s="83">
        <f>IF($C$4="Neattiecināmās izmaksas",IF('10a+c+n'!$Q609="N",'10a+c+n'!L609,0))</f>
        <v>0</v>
      </c>
      <c r="M609" s="121">
        <f>IF($C$4="Neattiecināmās izmaksas",IF('10a+c+n'!$Q609="N",'10a+c+n'!M609,0))</f>
        <v>0</v>
      </c>
      <c r="N609" s="121">
        <f>IF($C$4="Neattiecināmās izmaksas",IF('10a+c+n'!$Q609="N",'10a+c+n'!N609,0))</f>
        <v>0</v>
      </c>
      <c r="O609" s="121">
        <f>IF($C$4="Neattiecināmās izmaksas",IF('10a+c+n'!$Q609="N",'10a+c+n'!O609,0))</f>
        <v>0</v>
      </c>
      <c r="P609" s="122">
        <f>IF($C$4="Neattiecināmās izmaksas",IF('10a+c+n'!$Q609="N",'10a+c+n'!P609,0))</f>
        <v>0</v>
      </c>
    </row>
    <row r="610" spans="1:16" x14ac:dyDescent="0.2">
      <c r="A610" s="49">
        <f>IF(P610=0,0,IF(COUNTBLANK(P610)=1,0,COUNTA($P$14:P610)))</f>
        <v>0</v>
      </c>
      <c r="B610" s="21">
        <f>IF($C$4="Neattiecināmās izmaksas",IF('10a+c+n'!$Q610="N",'10a+c+n'!B610,0))</f>
        <v>0</v>
      </c>
      <c r="C610" s="21">
        <f>IF($C$4="Neattiecināmās izmaksas",IF('10a+c+n'!$Q610="N",'10a+c+n'!C610,0))</f>
        <v>0</v>
      </c>
      <c r="D610" s="21">
        <f>IF($C$4="Neattiecināmās izmaksas",IF('10a+c+n'!$Q610="N",'10a+c+n'!D610,0))</f>
        <v>0</v>
      </c>
      <c r="E610" s="42"/>
      <c r="F610" s="64"/>
      <c r="G610" s="121"/>
      <c r="H610" s="121">
        <f>IF($C$4="Neattiecināmās izmaksas",IF('10a+c+n'!$Q610="N",'10a+c+n'!H610,0))</f>
        <v>0</v>
      </c>
      <c r="I610" s="121"/>
      <c r="J610" s="121"/>
      <c r="K610" s="122">
        <f>IF($C$4="Neattiecināmās izmaksas",IF('10a+c+n'!$Q610="N",'10a+c+n'!K610,0))</f>
        <v>0</v>
      </c>
      <c r="L610" s="83">
        <f>IF($C$4="Neattiecināmās izmaksas",IF('10a+c+n'!$Q610="N",'10a+c+n'!L610,0))</f>
        <v>0</v>
      </c>
      <c r="M610" s="121">
        <f>IF($C$4="Neattiecināmās izmaksas",IF('10a+c+n'!$Q610="N",'10a+c+n'!M610,0))</f>
        <v>0</v>
      </c>
      <c r="N610" s="121">
        <f>IF($C$4="Neattiecināmās izmaksas",IF('10a+c+n'!$Q610="N",'10a+c+n'!N610,0))</f>
        <v>0</v>
      </c>
      <c r="O610" s="121">
        <f>IF($C$4="Neattiecināmās izmaksas",IF('10a+c+n'!$Q610="N",'10a+c+n'!O610,0))</f>
        <v>0</v>
      </c>
      <c r="P610" s="122">
        <f>IF($C$4="Neattiecināmās izmaksas",IF('10a+c+n'!$Q610="N",'10a+c+n'!P610,0))</f>
        <v>0</v>
      </c>
    </row>
    <row r="611" spans="1:16" x14ac:dyDescent="0.2">
      <c r="A611" s="49">
        <f>IF(P611=0,0,IF(COUNTBLANK(P611)=1,0,COUNTA($P$14:P611)))</f>
        <v>0</v>
      </c>
      <c r="B611" s="21">
        <f>IF($C$4="Neattiecināmās izmaksas",IF('10a+c+n'!$Q611="N",'10a+c+n'!B611,0))</f>
        <v>0</v>
      </c>
      <c r="C611" s="21">
        <f>IF($C$4="Neattiecināmās izmaksas",IF('10a+c+n'!$Q611="N",'10a+c+n'!C611,0))</f>
        <v>0</v>
      </c>
      <c r="D611" s="21">
        <f>IF($C$4="Neattiecināmās izmaksas",IF('10a+c+n'!$Q611="N",'10a+c+n'!D611,0))</f>
        <v>0</v>
      </c>
      <c r="E611" s="42"/>
      <c r="F611" s="64"/>
      <c r="G611" s="121"/>
      <c r="H611" s="121">
        <f>IF($C$4="Neattiecināmās izmaksas",IF('10a+c+n'!$Q611="N",'10a+c+n'!H611,0))</f>
        <v>0</v>
      </c>
      <c r="I611" s="121"/>
      <c r="J611" s="121"/>
      <c r="K611" s="122">
        <f>IF($C$4="Neattiecināmās izmaksas",IF('10a+c+n'!$Q611="N",'10a+c+n'!K611,0))</f>
        <v>0</v>
      </c>
      <c r="L611" s="83">
        <f>IF($C$4="Neattiecināmās izmaksas",IF('10a+c+n'!$Q611="N",'10a+c+n'!L611,0))</f>
        <v>0</v>
      </c>
      <c r="M611" s="121">
        <f>IF($C$4="Neattiecināmās izmaksas",IF('10a+c+n'!$Q611="N",'10a+c+n'!M611,0))</f>
        <v>0</v>
      </c>
      <c r="N611" s="121">
        <f>IF($C$4="Neattiecināmās izmaksas",IF('10a+c+n'!$Q611="N",'10a+c+n'!N611,0))</f>
        <v>0</v>
      </c>
      <c r="O611" s="121">
        <f>IF($C$4="Neattiecināmās izmaksas",IF('10a+c+n'!$Q611="N",'10a+c+n'!O611,0))</f>
        <v>0</v>
      </c>
      <c r="P611" s="122">
        <f>IF($C$4="Neattiecināmās izmaksas",IF('10a+c+n'!$Q611="N",'10a+c+n'!P611,0))</f>
        <v>0</v>
      </c>
    </row>
    <row r="612" spans="1:16" x14ac:dyDescent="0.2">
      <c r="A612" s="49">
        <f>IF(P612=0,0,IF(COUNTBLANK(P612)=1,0,COUNTA($P$14:P612)))</f>
        <v>0</v>
      </c>
      <c r="B612" s="21">
        <f>IF($C$4="Neattiecināmās izmaksas",IF('10a+c+n'!$Q612="N",'10a+c+n'!B612,0))</f>
        <v>0</v>
      </c>
      <c r="C612" s="21">
        <f>IF($C$4="Neattiecināmās izmaksas",IF('10a+c+n'!$Q612="N",'10a+c+n'!C612,0))</f>
        <v>0</v>
      </c>
      <c r="D612" s="21">
        <f>IF($C$4="Neattiecināmās izmaksas",IF('10a+c+n'!$Q612="N",'10a+c+n'!D612,0))</f>
        <v>0</v>
      </c>
      <c r="E612" s="42"/>
      <c r="F612" s="64"/>
      <c r="G612" s="121"/>
      <c r="H612" s="121">
        <f>IF($C$4="Neattiecināmās izmaksas",IF('10a+c+n'!$Q612="N",'10a+c+n'!H612,0))</f>
        <v>0</v>
      </c>
      <c r="I612" s="121"/>
      <c r="J612" s="121"/>
      <c r="K612" s="122">
        <f>IF($C$4="Neattiecināmās izmaksas",IF('10a+c+n'!$Q612="N",'10a+c+n'!K612,0))</f>
        <v>0</v>
      </c>
      <c r="L612" s="83">
        <f>IF($C$4="Neattiecināmās izmaksas",IF('10a+c+n'!$Q612="N",'10a+c+n'!L612,0))</f>
        <v>0</v>
      </c>
      <c r="M612" s="121">
        <f>IF($C$4="Neattiecināmās izmaksas",IF('10a+c+n'!$Q612="N",'10a+c+n'!M612,0))</f>
        <v>0</v>
      </c>
      <c r="N612" s="121">
        <f>IF($C$4="Neattiecināmās izmaksas",IF('10a+c+n'!$Q612="N",'10a+c+n'!N612,0))</f>
        <v>0</v>
      </c>
      <c r="O612" s="121">
        <f>IF($C$4="Neattiecināmās izmaksas",IF('10a+c+n'!$Q612="N",'10a+c+n'!O612,0))</f>
        <v>0</v>
      </c>
      <c r="P612" s="122">
        <f>IF($C$4="Neattiecināmās izmaksas",IF('10a+c+n'!$Q612="N",'10a+c+n'!P612,0))</f>
        <v>0</v>
      </c>
    </row>
    <row r="613" spans="1:16" x14ac:dyDescent="0.2">
      <c r="A613" s="49">
        <f>IF(P613=0,0,IF(COUNTBLANK(P613)=1,0,COUNTA($P$14:P613)))</f>
        <v>0</v>
      </c>
      <c r="B613" s="21">
        <f>IF($C$4="Neattiecināmās izmaksas",IF('10a+c+n'!$Q613="N",'10a+c+n'!B613,0))</f>
        <v>0</v>
      </c>
      <c r="C613" s="21">
        <f>IF($C$4="Neattiecināmās izmaksas",IF('10a+c+n'!$Q613="N",'10a+c+n'!C613,0))</f>
        <v>0</v>
      </c>
      <c r="D613" s="21">
        <f>IF($C$4="Neattiecināmās izmaksas",IF('10a+c+n'!$Q613="N",'10a+c+n'!D613,0))</f>
        <v>0</v>
      </c>
      <c r="E613" s="42"/>
      <c r="F613" s="64"/>
      <c r="G613" s="121"/>
      <c r="H613" s="121">
        <f>IF($C$4="Neattiecināmās izmaksas",IF('10a+c+n'!$Q613="N",'10a+c+n'!H613,0))</f>
        <v>0</v>
      </c>
      <c r="I613" s="121"/>
      <c r="J613" s="121"/>
      <c r="K613" s="122">
        <f>IF($C$4="Neattiecināmās izmaksas",IF('10a+c+n'!$Q613="N",'10a+c+n'!K613,0))</f>
        <v>0</v>
      </c>
      <c r="L613" s="83">
        <f>IF($C$4="Neattiecināmās izmaksas",IF('10a+c+n'!$Q613="N",'10a+c+n'!L613,0))</f>
        <v>0</v>
      </c>
      <c r="M613" s="121">
        <f>IF($C$4="Neattiecināmās izmaksas",IF('10a+c+n'!$Q613="N",'10a+c+n'!M613,0))</f>
        <v>0</v>
      </c>
      <c r="N613" s="121">
        <f>IF($C$4="Neattiecināmās izmaksas",IF('10a+c+n'!$Q613="N",'10a+c+n'!N613,0))</f>
        <v>0</v>
      </c>
      <c r="O613" s="121">
        <f>IF($C$4="Neattiecināmās izmaksas",IF('10a+c+n'!$Q613="N",'10a+c+n'!O613,0))</f>
        <v>0</v>
      </c>
      <c r="P613" s="122">
        <f>IF($C$4="Neattiecināmās izmaksas",IF('10a+c+n'!$Q613="N",'10a+c+n'!P613,0))</f>
        <v>0</v>
      </c>
    </row>
    <row r="614" spans="1:16" x14ac:dyDescent="0.2">
      <c r="A614" s="49">
        <f>IF(P614=0,0,IF(COUNTBLANK(P614)=1,0,COUNTA($P$14:P614)))</f>
        <v>0</v>
      </c>
      <c r="B614" s="21">
        <f>IF($C$4="Neattiecināmās izmaksas",IF('10a+c+n'!$Q614="N",'10a+c+n'!B614,0))</f>
        <v>0</v>
      </c>
      <c r="C614" s="21">
        <f>IF($C$4="Neattiecināmās izmaksas",IF('10a+c+n'!$Q614="N",'10a+c+n'!C614,0))</f>
        <v>0</v>
      </c>
      <c r="D614" s="21">
        <f>IF($C$4="Neattiecināmās izmaksas",IF('10a+c+n'!$Q614="N",'10a+c+n'!D614,0))</f>
        <v>0</v>
      </c>
      <c r="E614" s="42"/>
      <c r="F614" s="64"/>
      <c r="G614" s="121"/>
      <c r="H614" s="121">
        <f>IF($C$4="Neattiecināmās izmaksas",IF('10a+c+n'!$Q614="N",'10a+c+n'!H614,0))</f>
        <v>0</v>
      </c>
      <c r="I614" s="121"/>
      <c r="J614" s="121"/>
      <c r="K614" s="122">
        <f>IF($C$4="Neattiecināmās izmaksas",IF('10a+c+n'!$Q614="N",'10a+c+n'!K614,0))</f>
        <v>0</v>
      </c>
      <c r="L614" s="83">
        <f>IF($C$4="Neattiecināmās izmaksas",IF('10a+c+n'!$Q614="N",'10a+c+n'!L614,0))</f>
        <v>0</v>
      </c>
      <c r="M614" s="121">
        <f>IF($C$4="Neattiecināmās izmaksas",IF('10a+c+n'!$Q614="N",'10a+c+n'!M614,0))</f>
        <v>0</v>
      </c>
      <c r="N614" s="121">
        <f>IF($C$4="Neattiecināmās izmaksas",IF('10a+c+n'!$Q614="N",'10a+c+n'!N614,0))</f>
        <v>0</v>
      </c>
      <c r="O614" s="121">
        <f>IF($C$4="Neattiecināmās izmaksas",IF('10a+c+n'!$Q614="N",'10a+c+n'!O614,0))</f>
        <v>0</v>
      </c>
      <c r="P614" s="122">
        <f>IF($C$4="Neattiecināmās izmaksas",IF('10a+c+n'!$Q614="N",'10a+c+n'!P614,0))</f>
        <v>0</v>
      </c>
    </row>
    <row r="615" spans="1:16" x14ac:dyDescent="0.2">
      <c r="A615" s="49">
        <f>IF(P615=0,0,IF(COUNTBLANK(P615)=1,0,COUNTA($P$14:P615)))</f>
        <v>0</v>
      </c>
      <c r="B615" s="21">
        <f>IF($C$4="Neattiecināmās izmaksas",IF('10a+c+n'!$Q615="N",'10a+c+n'!B615,0))</f>
        <v>0</v>
      </c>
      <c r="C615" s="21">
        <f>IF($C$4="Neattiecināmās izmaksas",IF('10a+c+n'!$Q615="N",'10a+c+n'!C615,0))</f>
        <v>0</v>
      </c>
      <c r="D615" s="21">
        <f>IF($C$4="Neattiecināmās izmaksas",IF('10a+c+n'!$Q615="N",'10a+c+n'!D615,0))</f>
        <v>0</v>
      </c>
      <c r="E615" s="42"/>
      <c r="F615" s="64"/>
      <c r="G615" s="121"/>
      <c r="H615" s="121">
        <f>IF($C$4="Neattiecināmās izmaksas",IF('10a+c+n'!$Q615="N",'10a+c+n'!H615,0))</f>
        <v>0</v>
      </c>
      <c r="I615" s="121"/>
      <c r="J615" s="121"/>
      <c r="K615" s="122">
        <f>IF($C$4="Neattiecināmās izmaksas",IF('10a+c+n'!$Q615="N",'10a+c+n'!K615,0))</f>
        <v>0</v>
      </c>
      <c r="L615" s="83">
        <f>IF($C$4="Neattiecināmās izmaksas",IF('10a+c+n'!$Q615="N",'10a+c+n'!L615,0))</f>
        <v>0</v>
      </c>
      <c r="M615" s="121">
        <f>IF($C$4="Neattiecināmās izmaksas",IF('10a+c+n'!$Q615="N",'10a+c+n'!M615,0))</f>
        <v>0</v>
      </c>
      <c r="N615" s="121">
        <f>IF($C$4="Neattiecināmās izmaksas",IF('10a+c+n'!$Q615="N",'10a+c+n'!N615,0))</f>
        <v>0</v>
      </c>
      <c r="O615" s="121">
        <f>IF($C$4="Neattiecināmās izmaksas",IF('10a+c+n'!$Q615="N",'10a+c+n'!O615,0))</f>
        <v>0</v>
      </c>
      <c r="P615" s="122">
        <f>IF($C$4="Neattiecināmās izmaksas",IF('10a+c+n'!$Q615="N",'10a+c+n'!P615,0))</f>
        <v>0</v>
      </c>
    </row>
    <row r="616" spans="1:16" x14ac:dyDescent="0.2">
      <c r="A616" s="49">
        <f>IF(P616=0,0,IF(COUNTBLANK(P616)=1,0,COUNTA($P$14:P616)))</f>
        <v>0</v>
      </c>
      <c r="B616" s="21">
        <f>IF($C$4="Neattiecināmās izmaksas",IF('10a+c+n'!$Q616="N",'10a+c+n'!B616,0))</f>
        <v>0</v>
      </c>
      <c r="C616" s="21">
        <f>IF($C$4="Neattiecināmās izmaksas",IF('10a+c+n'!$Q616="N",'10a+c+n'!C616,0))</f>
        <v>0</v>
      </c>
      <c r="D616" s="21">
        <f>IF($C$4="Neattiecināmās izmaksas",IF('10a+c+n'!$Q616="N",'10a+c+n'!D616,0))</f>
        <v>0</v>
      </c>
      <c r="E616" s="42"/>
      <c r="F616" s="64"/>
      <c r="G616" s="121"/>
      <c r="H616" s="121">
        <f>IF($C$4="Neattiecināmās izmaksas",IF('10a+c+n'!$Q616="N",'10a+c+n'!H616,0))</f>
        <v>0</v>
      </c>
      <c r="I616" s="121"/>
      <c r="J616" s="121"/>
      <c r="K616" s="122">
        <f>IF($C$4="Neattiecināmās izmaksas",IF('10a+c+n'!$Q616="N",'10a+c+n'!K616,0))</f>
        <v>0</v>
      </c>
      <c r="L616" s="83">
        <f>IF($C$4="Neattiecināmās izmaksas",IF('10a+c+n'!$Q616="N",'10a+c+n'!L616,0))</f>
        <v>0</v>
      </c>
      <c r="M616" s="121">
        <f>IF($C$4="Neattiecināmās izmaksas",IF('10a+c+n'!$Q616="N",'10a+c+n'!M616,0))</f>
        <v>0</v>
      </c>
      <c r="N616" s="121">
        <f>IF($C$4="Neattiecināmās izmaksas",IF('10a+c+n'!$Q616="N",'10a+c+n'!N616,0))</f>
        <v>0</v>
      </c>
      <c r="O616" s="121">
        <f>IF($C$4="Neattiecināmās izmaksas",IF('10a+c+n'!$Q616="N",'10a+c+n'!O616,0))</f>
        <v>0</v>
      </c>
      <c r="P616" s="122">
        <f>IF($C$4="Neattiecināmās izmaksas",IF('10a+c+n'!$Q616="N",'10a+c+n'!P616,0))</f>
        <v>0</v>
      </c>
    </row>
    <row r="617" spans="1:16" x14ac:dyDescent="0.2">
      <c r="A617" s="49">
        <f>IF(P617=0,0,IF(COUNTBLANK(P617)=1,0,COUNTA($P$14:P617)))</f>
        <v>0</v>
      </c>
      <c r="B617" s="21">
        <f>IF($C$4="Neattiecināmās izmaksas",IF('10a+c+n'!$Q617="N",'10a+c+n'!B617,0))</f>
        <v>0</v>
      </c>
      <c r="C617" s="21">
        <f>IF($C$4="Neattiecināmās izmaksas",IF('10a+c+n'!$Q617="N",'10a+c+n'!C617,0))</f>
        <v>0</v>
      </c>
      <c r="D617" s="21">
        <f>IF($C$4="Neattiecināmās izmaksas",IF('10a+c+n'!$Q617="N",'10a+c+n'!D617,0))</f>
        <v>0</v>
      </c>
      <c r="E617" s="42"/>
      <c r="F617" s="64"/>
      <c r="G617" s="121"/>
      <c r="H617" s="121">
        <f>IF($C$4="Neattiecināmās izmaksas",IF('10a+c+n'!$Q617="N",'10a+c+n'!H617,0))</f>
        <v>0</v>
      </c>
      <c r="I617" s="121"/>
      <c r="J617" s="121"/>
      <c r="K617" s="122">
        <f>IF($C$4="Neattiecināmās izmaksas",IF('10a+c+n'!$Q617="N",'10a+c+n'!K617,0))</f>
        <v>0</v>
      </c>
      <c r="L617" s="83">
        <f>IF($C$4="Neattiecināmās izmaksas",IF('10a+c+n'!$Q617="N",'10a+c+n'!L617,0))</f>
        <v>0</v>
      </c>
      <c r="M617" s="121">
        <f>IF($C$4="Neattiecināmās izmaksas",IF('10a+c+n'!$Q617="N",'10a+c+n'!M617,0))</f>
        <v>0</v>
      </c>
      <c r="N617" s="121">
        <f>IF($C$4="Neattiecināmās izmaksas",IF('10a+c+n'!$Q617="N",'10a+c+n'!N617,0))</f>
        <v>0</v>
      </c>
      <c r="O617" s="121">
        <f>IF($C$4="Neattiecināmās izmaksas",IF('10a+c+n'!$Q617="N",'10a+c+n'!O617,0))</f>
        <v>0</v>
      </c>
      <c r="P617" s="122">
        <f>IF($C$4="Neattiecināmās izmaksas",IF('10a+c+n'!$Q617="N",'10a+c+n'!P617,0))</f>
        <v>0</v>
      </c>
    </row>
    <row r="618" spans="1:16" x14ac:dyDescent="0.2">
      <c r="A618" s="49">
        <f>IF(P618=0,0,IF(COUNTBLANK(P618)=1,0,COUNTA($P$14:P618)))</f>
        <v>0</v>
      </c>
      <c r="B618" s="21">
        <f>IF($C$4="Neattiecināmās izmaksas",IF('10a+c+n'!$Q618="N",'10a+c+n'!B618,0))</f>
        <v>0</v>
      </c>
      <c r="C618" s="21">
        <f>IF($C$4="Neattiecināmās izmaksas",IF('10a+c+n'!$Q618="N",'10a+c+n'!C618,0))</f>
        <v>0</v>
      </c>
      <c r="D618" s="21">
        <f>IF($C$4="Neattiecināmās izmaksas",IF('10a+c+n'!$Q618="N",'10a+c+n'!D618,0))</f>
        <v>0</v>
      </c>
      <c r="E618" s="42"/>
      <c r="F618" s="64"/>
      <c r="G618" s="121"/>
      <c r="H618" s="121">
        <f>IF($C$4="Neattiecināmās izmaksas",IF('10a+c+n'!$Q618="N",'10a+c+n'!H618,0))</f>
        <v>0</v>
      </c>
      <c r="I618" s="121"/>
      <c r="J618" s="121"/>
      <c r="K618" s="122">
        <f>IF($C$4="Neattiecināmās izmaksas",IF('10a+c+n'!$Q618="N",'10a+c+n'!K618,0))</f>
        <v>0</v>
      </c>
      <c r="L618" s="83">
        <f>IF($C$4="Neattiecināmās izmaksas",IF('10a+c+n'!$Q618="N",'10a+c+n'!L618,0))</f>
        <v>0</v>
      </c>
      <c r="M618" s="121">
        <f>IF($C$4="Neattiecināmās izmaksas",IF('10a+c+n'!$Q618="N",'10a+c+n'!M618,0))</f>
        <v>0</v>
      </c>
      <c r="N618" s="121">
        <f>IF($C$4="Neattiecināmās izmaksas",IF('10a+c+n'!$Q618="N",'10a+c+n'!N618,0))</f>
        <v>0</v>
      </c>
      <c r="O618" s="121">
        <f>IF($C$4="Neattiecināmās izmaksas",IF('10a+c+n'!$Q618="N",'10a+c+n'!O618,0))</f>
        <v>0</v>
      </c>
      <c r="P618" s="122">
        <f>IF($C$4="Neattiecināmās izmaksas",IF('10a+c+n'!$Q618="N",'10a+c+n'!P618,0))</f>
        <v>0</v>
      </c>
    </row>
    <row r="619" spans="1:16" x14ac:dyDescent="0.2">
      <c r="A619" s="49">
        <f>IF(P619=0,0,IF(COUNTBLANK(P619)=1,0,COUNTA($P$14:P619)))</f>
        <v>0</v>
      </c>
      <c r="B619" s="21">
        <f>IF($C$4="Neattiecināmās izmaksas",IF('10a+c+n'!$Q619="N",'10a+c+n'!B619,0))</f>
        <v>0</v>
      </c>
      <c r="C619" s="21">
        <f>IF($C$4="Neattiecināmās izmaksas",IF('10a+c+n'!$Q619="N",'10a+c+n'!C619,0))</f>
        <v>0</v>
      </c>
      <c r="D619" s="21">
        <f>IF($C$4="Neattiecināmās izmaksas",IF('10a+c+n'!$Q619="N",'10a+c+n'!D619,0))</f>
        <v>0</v>
      </c>
      <c r="E619" s="42"/>
      <c r="F619" s="64"/>
      <c r="G619" s="121"/>
      <c r="H619" s="121">
        <f>IF($C$4="Neattiecināmās izmaksas",IF('10a+c+n'!$Q619="N",'10a+c+n'!H619,0))</f>
        <v>0</v>
      </c>
      <c r="I619" s="121"/>
      <c r="J619" s="121"/>
      <c r="K619" s="122">
        <f>IF($C$4="Neattiecināmās izmaksas",IF('10a+c+n'!$Q619="N",'10a+c+n'!K619,0))</f>
        <v>0</v>
      </c>
      <c r="L619" s="83">
        <f>IF($C$4="Neattiecināmās izmaksas",IF('10a+c+n'!$Q619="N",'10a+c+n'!L619,0))</f>
        <v>0</v>
      </c>
      <c r="M619" s="121">
        <f>IF($C$4="Neattiecināmās izmaksas",IF('10a+c+n'!$Q619="N",'10a+c+n'!M619,0))</f>
        <v>0</v>
      </c>
      <c r="N619" s="121">
        <f>IF($C$4="Neattiecināmās izmaksas",IF('10a+c+n'!$Q619="N",'10a+c+n'!N619,0))</f>
        <v>0</v>
      </c>
      <c r="O619" s="121">
        <f>IF($C$4="Neattiecināmās izmaksas",IF('10a+c+n'!$Q619="N",'10a+c+n'!O619,0))</f>
        <v>0</v>
      </c>
      <c r="P619" s="122">
        <f>IF($C$4="Neattiecināmās izmaksas",IF('10a+c+n'!$Q619="N",'10a+c+n'!P619,0))</f>
        <v>0</v>
      </c>
    </row>
    <row r="620" spans="1:16" x14ac:dyDescent="0.2">
      <c r="A620" s="49">
        <f>IF(P620=0,0,IF(COUNTBLANK(P620)=1,0,COUNTA($P$14:P620)))</f>
        <v>0</v>
      </c>
      <c r="B620" s="21">
        <f>IF($C$4="Neattiecināmās izmaksas",IF('10a+c+n'!$Q620="N",'10a+c+n'!B620,0))</f>
        <v>0</v>
      </c>
      <c r="C620" s="21">
        <f>IF($C$4="Neattiecināmās izmaksas",IF('10a+c+n'!$Q620="N",'10a+c+n'!C620,0))</f>
        <v>0</v>
      </c>
      <c r="D620" s="21">
        <f>IF($C$4="Neattiecināmās izmaksas",IF('10a+c+n'!$Q620="N",'10a+c+n'!D620,0))</f>
        <v>0</v>
      </c>
      <c r="E620" s="42"/>
      <c r="F620" s="64"/>
      <c r="G620" s="121"/>
      <c r="H620" s="121">
        <f>IF($C$4="Neattiecināmās izmaksas",IF('10a+c+n'!$Q620="N",'10a+c+n'!H620,0))</f>
        <v>0</v>
      </c>
      <c r="I620" s="121"/>
      <c r="J620" s="121"/>
      <c r="K620" s="122">
        <f>IF($C$4="Neattiecināmās izmaksas",IF('10a+c+n'!$Q620="N",'10a+c+n'!K620,0))</f>
        <v>0</v>
      </c>
      <c r="L620" s="83">
        <f>IF($C$4="Neattiecināmās izmaksas",IF('10a+c+n'!$Q620="N",'10a+c+n'!L620,0))</f>
        <v>0</v>
      </c>
      <c r="M620" s="121">
        <f>IF($C$4="Neattiecināmās izmaksas",IF('10a+c+n'!$Q620="N",'10a+c+n'!M620,0))</f>
        <v>0</v>
      </c>
      <c r="N620" s="121">
        <f>IF($C$4="Neattiecināmās izmaksas",IF('10a+c+n'!$Q620="N",'10a+c+n'!N620,0))</f>
        <v>0</v>
      </c>
      <c r="O620" s="121">
        <f>IF($C$4="Neattiecināmās izmaksas",IF('10a+c+n'!$Q620="N",'10a+c+n'!O620,0))</f>
        <v>0</v>
      </c>
      <c r="P620" s="122">
        <f>IF($C$4="Neattiecināmās izmaksas",IF('10a+c+n'!$Q620="N",'10a+c+n'!P620,0))</f>
        <v>0</v>
      </c>
    </row>
    <row r="621" spans="1:16" x14ac:dyDescent="0.2">
      <c r="A621" s="49">
        <f>IF(P621=0,0,IF(COUNTBLANK(P621)=1,0,COUNTA($P$14:P621)))</f>
        <v>0</v>
      </c>
      <c r="B621" s="21">
        <f>IF($C$4="Neattiecināmās izmaksas",IF('10a+c+n'!$Q621="N",'10a+c+n'!B621,0))</f>
        <v>0</v>
      </c>
      <c r="C621" s="21">
        <f>IF($C$4="Neattiecināmās izmaksas",IF('10a+c+n'!$Q621="N",'10a+c+n'!C621,0))</f>
        <v>0</v>
      </c>
      <c r="D621" s="21">
        <f>IF($C$4="Neattiecināmās izmaksas",IF('10a+c+n'!$Q621="N",'10a+c+n'!D621,0))</f>
        <v>0</v>
      </c>
      <c r="E621" s="42"/>
      <c r="F621" s="64"/>
      <c r="G621" s="121"/>
      <c r="H621" s="121">
        <f>IF($C$4="Neattiecināmās izmaksas",IF('10a+c+n'!$Q621="N",'10a+c+n'!H621,0))</f>
        <v>0</v>
      </c>
      <c r="I621" s="121"/>
      <c r="J621" s="121"/>
      <c r="K621" s="122">
        <f>IF($C$4="Neattiecināmās izmaksas",IF('10a+c+n'!$Q621="N",'10a+c+n'!K621,0))</f>
        <v>0</v>
      </c>
      <c r="L621" s="83">
        <f>IF($C$4="Neattiecināmās izmaksas",IF('10a+c+n'!$Q621="N",'10a+c+n'!L621,0))</f>
        <v>0</v>
      </c>
      <c r="M621" s="121">
        <f>IF($C$4="Neattiecināmās izmaksas",IF('10a+c+n'!$Q621="N",'10a+c+n'!M621,0))</f>
        <v>0</v>
      </c>
      <c r="N621" s="121">
        <f>IF($C$4="Neattiecināmās izmaksas",IF('10a+c+n'!$Q621="N",'10a+c+n'!N621,0))</f>
        <v>0</v>
      </c>
      <c r="O621" s="121">
        <f>IF($C$4="Neattiecināmās izmaksas",IF('10a+c+n'!$Q621="N",'10a+c+n'!O621,0))</f>
        <v>0</v>
      </c>
      <c r="P621" s="122">
        <f>IF($C$4="Neattiecināmās izmaksas",IF('10a+c+n'!$Q621="N",'10a+c+n'!P621,0))</f>
        <v>0</v>
      </c>
    </row>
    <row r="622" spans="1:16" x14ac:dyDescent="0.2">
      <c r="A622" s="49">
        <f>IF(P622=0,0,IF(COUNTBLANK(P622)=1,0,COUNTA($P$14:P622)))</f>
        <v>0</v>
      </c>
      <c r="B622" s="21">
        <f>IF($C$4="Neattiecināmās izmaksas",IF('10a+c+n'!$Q622="N",'10a+c+n'!B622,0))</f>
        <v>0</v>
      </c>
      <c r="C622" s="21">
        <f>IF($C$4="Neattiecināmās izmaksas",IF('10a+c+n'!$Q622="N",'10a+c+n'!C622,0))</f>
        <v>0</v>
      </c>
      <c r="D622" s="21">
        <f>IF($C$4="Neattiecināmās izmaksas",IF('10a+c+n'!$Q622="N",'10a+c+n'!D622,0))</f>
        <v>0</v>
      </c>
      <c r="E622" s="42"/>
      <c r="F622" s="64"/>
      <c r="G622" s="121"/>
      <c r="H622" s="121">
        <f>IF($C$4="Neattiecināmās izmaksas",IF('10a+c+n'!$Q622="N",'10a+c+n'!H622,0))</f>
        <v>0</v>
      </c>
      <c r="I622" s="121"/>
      <c r="J622" s="121"/>
      <c r="K622" s="122">
        <f>IF($C$4="Neattiecināmās izmaksas",IF('10a+c+n'!$Q622="N",'10a+c+n'!K622,0))</f>
        <v>0</v>
      </c>
      <c r="L622" s="83">
        <f>IF($C$4="Neattiecināmās izmaksas",IF('10a+c+n'!$Q622="N",'10a+c+n'!L622,0))</f>
        <v>0</v>
      </c>
      <c r="M622" s="121">
        <f>IF($C$4="Neattiecināmās izmaksas",IF('10a+c+n'!$Q622="N",'10a+c+n'!M622,0))</f>
        <v>0</v>
      </c>
      <c r="N622" s="121">
        <f>IF($C$4="Neattiecināmās izmaksas",IF('10a+c+n'!$Q622="N",'10a+c+n'!N622,0))</f>
        <v>0</v>
      </c>
      <c r="O622" s="121">
        <f>IF($C$4="Neattiecināmās izmaksas",IF('10a+c+n'!$Q622="N",'10a+c+n'!O622,0))</f>
        <v>0</v>
      </c>
      <c r="P622" s="122">
        <f>IF($C$4="Neattiecināmās izmaksas",IF('10a+c+n'!$Q622="N",'10a+c+n'!P622,0))</f>
        <v>0</v>
      </c>
    </row>
    <row r="623" spans="1:16" x14ac:dyDescent="0.2">
      <c r="A623" s="49">
        <f>IF(P623=0,0,IF(COUNTBLANK(P623)=1,0,COUNTA($P$14:P623)))</f>
        <v>0</v>
      </c>
      <c r="B623" s="21">
        <f>IF($C$4="Neattiecināmās izmaksas",IF('10a+c+n'!$Q623="N",'10a+c+n'!B623,0))</f>
        <v>0</v>
      </c>
      <c r="C623" s="21">
        <f>IF($C$4="Neattiecināmās izmaksas",IF('10a+c+n'!$Q623="N",'10a+c+n'!C623,0))</f>
        <v>0</v>
      </c>
      <c r="D623" s="21">
        <f>IF($C$4="Neattiecināmās izmaksas",IF('10a+c+n'!$Q623="N",'10a+c+n'!D623,0))</f>
        <v>0</v>
      </c>
      <c r="E623" s="42"/>
      <c r="F623" s="64"/>
      <c r="G623" s="121"/>
      <c r="H623" s="121">
        <f>IF($C$4="Neattiecināmās izmaksas",IF('10a+c+n'!$Q623="N",'10a+c+n'!H623,0))</f>
        <v>0</v>
      </c>
      <c r="I623" s="121"/>
      <c r="J623" s="121"/>
      <c r="K623" s="122">
        <f>IF($C$4="Neattiecināmās izmaksas",IF('10a+c+n'!$Q623="N",'10a+c+n'!K623,0))</f>
        <v>0</v>
      </c>
      <c r="L623" s="83">
        <f>IF($C$4="Neattiecināmās izmaksas",IF('10a+c+n'!$Q623="N",'10a+c+n'!L623,0))</f>
        <v>0</v>
      </c>
      <c r="M623" s="121">
        <f>IF($C$4="Neattiecināmās izmaksas",IF('10a+c+n'!$Q623="N",'10a+c+n'!M623,0))</f>
        <v>0</v>
      </c>
      <c r="N623" s="121">
        <f>IF($C$4="Neattiecināmās izmaksas",IF('10a+c+n'!$Q623="N",'10a+c+n'!N623,0))</f>
        <v>0</v>
      </c>
      <c r="O623" s="121">
        <f>IF($C$4="Neattiecināmās izmaksas",IF('10a+c+n'!$Q623="N",'10a+c+n'!O623,0))</f>
        <v>0</v>
      </c>
      <c r="P623" s="122">
        <f>IF($C$4="Neattiecināmās izmaksas",IF('10a+c+n'!$Q623="N",'10a+c+n'!P623,0))</f>
        <v>0</v>
      </c>
    </row>
    <row r="624" spans="1:16" x14ac:dyDescent="0.2">
      <c r="A624" s="49">
        <f>IF(P624=0,0,IF(COUNTBLANK(P624)=1,0,COUNTA($P$14:P624)))</f>
        <v>0</v>
      </c>
      <c r="B624" s="21">
        <f>IF($C$4="Neattiecināmās izmaksas",IF('10a+c+n'!$Q624="N",'10a+c+n'!B624,0))</f>
        <v>0</v>
      </c>
      <c r="C624" s="21">
        <f>IF($C$4="Neattiecināmās izmaksas",IF('10a+c+n'!$Q624="N",'10a+c+n'!C624,0))</f>
        <v>0</v>
      </c>
      <c r="D624" s="21">
        <f>IF($C$4="Neattiecināmās izmaksas",IF('10a+c+n'!$Q624="N",'10a+c+n'!D624,0))</f>
        <v>0</v>
      </c>
      <c r="E624" s="42"/>
      <c r="F624" s="64"/>
      <c r="G624" s="121"/>
      <c r="H624" s="121">
        <f>IF($C$4="Neattiecināmās izmaksas",IF('10a+c+n'!$Q624="N",'10a+c+n'!H624,0))</f>
        <v>0</v>
      </c>
      <c r="I624" s="121"/>
      <c r="J624" s="121"/>
      <c r="K624" s="122">
        <f>IF($C$4="Neattiecināmās izmaksas",IF('10a+c+n'!$Q624="N",'10a+c+n'!K624,0))</f>
        <v>0</v>
      </c>
      <c r="L624" s="83">
        <f>IF($C$4="Neattiecināmās izmaksas",IF('10a+c+n'!$Q624="N",'10a+c+n'!L624,0))</f>
        <v>0</v>
      </c>
      <c r="M624" s="121">
        <f>IF($C$4="Neattiecināmās izmaksas",IF('10a+c+n'!$Q624="N",'10a+c+n'!M624,0))</f>
        <v>0</v>
      </c>
      <c r="N624" s="121">
        <f>IF($C$4="Neattiecināmās izmaksas",IF('10a+c+n'!$Q624="N",'10a+c+n'!N624,0))</f>
        <v>0</v>
      </c>
      <c r="O624" s="121">
        <f>IF($C$4="Neattiecināmās izmaksas",IF('10a+c+n'!$Q624="N",'10a+c+n'!O624,0))</f>
        <v>0</v>
      </c>
      <c r="P624" s="122">
        <f>IF($C$4="Neattiecināmās izmaksas",IF('10a+c+n'!$Q624="N",'10a+c+n'!P624,0))</f>
        <v>0</v>
      </c>
    </row>
    <row r="625" spans="1:16" x14ac:dyDescent="0.2">
      <c r="A625" s="49">
        <f>IF(P625=0,0,IF(COUNTBLANK(P625)=1,0,COUNTA($P$14:P625)))</f>
        <v>0</v>
      </c>
      <c r="B625" s="21">
        <f>IF($C$4="Neattiecināmās izmaksas",IF('10a+c+n'!$Q625="N",'10a+c+n'!B625,0))</f>
        <v>0</v>
      </c>
      <c r="C625" s="21">
        <f>IF($C$4="Neattiecināmās izmaksas",IF('10a+c+n'!$Q625="N",'10a+c+n'!C625,0))</f>
        <v>0</v>
      </c>
      <c r="D625" s="21">
        <f>IF($C$4="Neattiecināmās izmaksas",IF('10a+c+n'!$Q625="N",'10a+c+n'!D625,0))</f>
        <v>0</v>
      </c>
      <c r="E625" s="42"/>
      <c r="F625" s="64"/>
      <c r="G625" s="121"/>
      <c r="H625" s="121">
        <f>IF($C$4="Neattiecināmās izmaksas",IF('10a+c+n'!$Q625="N",'10a+c+n'!H625,0))</f>
        <v>0</v>
      </c>
      <c r="I625" s="121"/>
      <c r="J625" s="121"/>
      <c r="K625" s="122">
        <f>IF($C$4="Neattiecināmās izmaksas",IF('10a+c+n'!$Q625="N",'10a+c+n'!K625,0))</f>
        <v>0</v>
      </c>
      <c r="L625" s="83">
        <f>IF($C$4="Neattiecināmās izmaksas",IF('10a+c+n'!$Q625="N",'10a+c+n'!L625,0))</f>
        <v>0</v>
      </c>
      <c r="M625" s="121">
        <f>IF($C$4="Neattiecināmās izmaksas",IF('10a+c+n'!$Q625="N",'10a+c+n'!M625,0))</f>
        <v>0</v>
      </c>
      <c r="N625" s="121">
        <f>IF($C$4="Neattiecināmās izmaksas",IF('10a+c+n'!$Q625="N",'10a+c+n'!N625,0))</f>
        <v>0</v>
      </c>
      <c r="O625" s="121">
        <f>IF($C$4="Neattiecināmās izmaksas",IF('10a+c+n'!$Q625="N",'10a+c+n'!O625,0))</f>
        <v>0</v>
      </c>
      <c r="P625" s="122">
        <f>IF($C$4="Neattiecināmās izmaksas",IF('10a+c+n'!$Q625="N",'10a+c+n'!P625,0))</f>
        <v>0</v>
      </c>
    </row>
    <row r="626" spans="1:16" x14ac:dyDescent="0.2">
      <c r="A626" s="49">
        <f>IF(P626=0,0,IF(COUNTBLANK(P626)=1,0,COUNTA($P$14:P626)))</f>
        <v>0</v>
      </c>
      <c r="B626" s="21">
        <f>IF($C$4="Neattiecināmās izmaksas",IF('10a+c+n'!$Q626="N",'10a+c+n'!B626,0))</f>
        <v>0</v>
      </c>
      <c r="C626" s="21">
        <f>IF($C$4="Neattiecināmās izmaksas",IF('10a+c+n'!$Q626="N",'10a+c+n'!C626,0))</f>
        <v>0</v>
      </c>
      <c r="D626" s="21">
        <f>IF($C$4="Neattiecināmās izmaksas",IF('10a+c+n'!$Q626="N",'10a+c+n'!D626,0))</f>
        <v>0</v>
      </c>
      <c r="E626" s="42"/>
      <c r="F626" s="64"/>
      <c r="G626" s="121"/>
      <c r="H626" s="121">
        <f>IF($C$4="Neattiecināmās izmaksas",IF('10a+c+n'!$Q626="N",'10a+c+n'!H626,0))</f>
        <v>0</v>
      </c>
      <c r="I626" s="121"/>
      <c r="J626" s="121"/>
      <c r="K626" s="122">
        <f>IF($C$4="Neattiecināmās izmaksas",IF('10a+c+n'!$Q626="N",'10a+c+n'!K626,0))</f>
        <v>0</v>
      </c>
      <c r="L626" s="83">
        <f>IF($C$4="Neattiecināmās izmaksas",IF('10a+c+n'!$Q626="N",'10a+c+n'!L626,0))</f>
        <v>0</v>
      </c>
      <c r="M626" s="121">
        <f>IF($C$4="Neattiecināmās izmaksas",IF('10a+c+n'!$Q626="N",'10a+c+n'!M626,0))</f>
        <v>0</v>
      </c>
      <c r="N626" s="121">
        <f>IF($C$4="Neattiecināmās izmaksas",IF('10a+c+n'!$Q626="N",'10a+c+n'!N626,0))</f>
        <v>0</v>
      </c>
      <c r="O626" s="121">
        <f>IF($C$4="Neattiecināmās izmaksas",IF('10a+c+n'!$Q626="N",'10a+c+n'!O626,0))</f>
        <v>0</v>
      </c>
      <c r="P626" s="122">
        <f>IF($C$4="Neattiecināmās izmaksas",IF('10a+c+n'!$Q626="N",'10a+c+n'!P626,0))</f>
        <v>0</v>
      </c>
    </row>
    <row r="627" spans="1:16" x14ac:dyDescent="0.2">
      <c r="A627" s="49">
        <f>IF(P627=0,0,IF(COUNTBLANK(P627)=1,0,COUNTA($P$14:P627)))</f>
        <v>0</v>
      </c>
      <c r="B627" s="21">
        <f>IF($C$4="Neattiecināmās izmaksas",IF('10a+c+n'!$Q627="N",'10a+c+n'!B627,0))</f>
        <v>0</v>
      </c>
      <c r="C627" s="21">
        <f>IF($C$4="Neattiecināmās izmaksas",IF('10a+c+n'!$Q627="N",'10a+c+n'!C627,0))</f>
        <v>0</v>
      </c>
      <c r="D627" s="21">
        <f>IF($C$4="Neattiecināmās izmaksas",IF('10a+c+n'!$Q627="N",'10a+c+n'!D627,0))</f>
        <v>0</v>
      </c>
      <c r="E627" s="42"/>
      <c r="F627" s="64"/>
      <c r="G627" s="121"/>
      <c r="H627" s="121">
        <f>IF($C$4="Neattiecināmās izmaksas",IF('10a+c+n'!$Q627="N",'10a+c+n'!H627,0))</f>
        <v>0</v>
      </c>
      <c r="I627" s="121"/>
      <c r="J627" s="121"/>
      <c r="K627" s="122">
        <f>IF($C$4="Neattiecināmās izmaksas",IF('10a+c+n'!$Q627="N",'10a+c+n'!K627,0))</f>
        <v>0</v>
      </c>
      <c r="L627" s="83">
        <f>IF($C$4="Neattiecināmās izmaksas",IF('10a+c+n'!$Q627="N",'10a+c+n'!L627,0))</f>
        <v>0</v>
      </c>
      <c r="M627" s="121">
        <f>IF($C$4="Neattiecināmās izmaksas",IF('10a+c+n'!$Q627="N",'10a+c+n'!M627,0))</f>
        <v>0</v>
      </c>
      <c r="N627" s="121">
        <f>IF($C$4="Neattiecināmās izmaksas",IF('10a+c+n'!$Q627="N",'10a+c+n'!N627,0))</f>
        <v>0</v>
      </c>
      <c r="O627" s="121">
        <f>IF($C$4="Neattiecināmās izmaksas",IF('10a+c+n'!$Q627="N",'10a+c+n'!O627,0))</f>
        <v>0</v>
      </c>
      <c r="P627" s="122">
        <f>IF($C$4="Neattiecināmās izmaksas",IF('10a+c+n'!$Q627="N",'10a+c+n'!P627,0))</f>
        <v>0</v>
      </c>
    </row>
    <row r="628" spans="1:16" x14ac:dyDescent="0.2">
      <c r="A628" s="49">
        <f>IF(P628=0,0,IF(COUNTBLANK(P628)=1,0,COUNTA($P$14:P628)))</f>
        <v>0</v>
      </c>
      <c r="B628" s="21">
        <f>IF($C$4="Neattiecināmās izmaksas",IF('10a+c+n'!$Q628="N",'10a+c+n'!B628,0))</f>
        <v>0</v>
      </c>
      <c r="C628" s="21">
        <f>IF($C$4="Neattiecināmās izmaksas",IF('10a+c+n'!$Q628="N",'10a+c+n'!C628,0))</f>
        <v>0</v>
      </c>
      <c r="D628" s="21">
        <f>IF($C$4="Neattiecināmās izmaksas",IF('10a+c+n'!$Q628="N",'10a+c+n'!D628,0))</f>
        <v>0</v>
      </c>
      <c r="E628" s="42"/>
      <c r="F628" s="64"/>
      <c r="G628" s="121"/>
      <c r="H628" s="121">
        <f>IF($C$4="Neattiecināmās izmaksas",IF('10a+c+n'!$Q628="N",'10a+c+n'!H628,0))</f>
        <v>0</v>
      </c>
      <c r="I628" s="121"/>
      <c r="J628" s="121"/>
      <c r="K628" s="122">
        <f>IF($C$4="Neattiecināmās izmaksas",IF('10a+c+n'!$Q628="N",'10a+c+n'!K628,0))</f>
        <v>0</v>
      </c>
      <c r="L628" s="83">
        <f>IF($C$4="Neattiecināmās izmaksas",IF('10a+c+n'!$Q628="N",'10a+c+n'!L628,0))</f>
        <v>0</v>
      </c>
      <c r="M628" s="121">
        <f>IF($C$4="Neattiecināmās izmaksas",IF('10a+c+n'!$Q628="N",'10a+c+n'!M628,0))</f>
        <v>0</v>
      </c>
      <c r="N628" s="121">
        <f>IF($C$4="Neattiecināmās izmaksas",IF('10a+c+n'!$Q628="N",'10a+c+n'!N628,0))</f>
        <v>0</v>
      </c>
      <c r="O628" s="121">
        <f>IF($C$4="Neattiecināmās izmaksas",IF('10a+c+n'!$Q628="N",'10a+c+n'!O628,0))</f>
        <v>0</v>
      </c>
      <c r="P628" s="122">
        <f>IF($C$4="Neattiecināmās izmaksas",IF('10a+c+n'!$Q628="N",'10a+c+n'!P628,0))</f>
        <v>0</v>
      </c>
    </row>
    <row r="629" spans="1:16" x14ac:dyDescent="0.2">
      <c r="A629" s="49">
        <f>IF(P629=0,0,IF(COUNTBLANK(P629)=1,0,COUNTA($P$14:P629)))</f>
        <v>0</v>
      </c>
      <c r="B629" s="21">
        <f>IF($C$4="Neattiecināmās izmaksas",IF('10a+c+n'!$Q629="N",'10a+c+n'!B629,0))</f>
        <v>0</v>
      </c>
      <c r="C629" s="21">
        <f>IF($C$4="Neattiecināmās izmaksas",IF('10a+c+n'!$Q629="N",'10a+c+n'!C629,0))</f>
        <v>0</v>
      </c>
      <c r="D629" s="21">
        <f>IF($C$4="Neattiecināmās izmaksas",IF('10a+c+n'!$Q629="N",'10a+c+n'!D629,0))</f>
        <v>0</v>
      </c>
      <c r="E629" s="42"/>
      <c r="F629" s="64"/>
      <c r="G629" s="121"/>
      <c r="H629" s="121">
        <f>IF($C$4="Neattiecināmās izmaksas",IF('10a+c+n'!$Q629="N",'10a+c+n'!H629,0))</f>
        <v>0</v>
      </c>
      <c r="I629" s="121"/>
      <c r="J629" s="121"/>
      <c r="K629" s="122">
        <f>IF($C$4="Neattiecināmās izmaksas",IF('10a+c+n'!$Q629="N",'10a+c+n'!K629,0))</f>
        <v>0</v>
      </c>
      <c r="L629" s="83">
        <f>IF($C$4="Neattiecināmās izmaksas",IF('10a+c+n'!$Q629="N",'10a+c+n'!L629,0))</f>
        <v>0</v>
      </c>
      <c r="M629" s="121">
        <f>IF($C$4="Neattiecināmās izmaksas",IF('10a+c+n'!$Q629="N",'10a+c+n'!M629,0))</f>
        <v>0</v>
      </c>
      <c r="N629" s="121">
        <f>IF($C$4="Neattiecināmās izmaksas",IF('10a+c+n'!$Q629="N",'10a+c+n'!N629,0))</f>
        <v>0</v>
      </c>
      <c r="O629" s="121">
        <f>IF($C$4="Neattiecināmās izmaksas",IF('10a+c+n'!$Q629="N",'10a+c+n'!O629,0))</f>
        <v>0</v>
      </c>
      <c r="P629" s="122">
        <f>IF($C$4="Neattiecināmās izmaksas",IF('10a+c+n'!$Q629="N",'10a+c+n'!P629,0))</f>
        <v>0</v>
      </c>
    </row>
    <row r="630" spans="1:16" x14ac:dyDescent="0.2">
      <c r="A630" s="49">
        <f>IF(P630=0,0,IF(COUNTBLANK(P630)=1,0,COUNTA($P$14:P630)))</f>
        <v>0</v>
      </c>
      <c r="B630" s="21">
        <f>IF($C$4="Neattiecināmās izmaksas",IF('10a+c+n'!$Q630="N",'10a+c+n'!B630,0))</f>
        <v>0</v>
      </c>
      <c r="C630" s="21">
        <f>IF($C$4="Neattiecināmās izmaksas",IF('10a+c+n'!$Q630="N",'10a+c+n'!C630,0))</f>
        <v>0</v>
      </c>
      <c r="D630" s="21">
        <f>IF($C$4="Neattiecināmās izmaksas",IF('10a+c+n'!$Q630="N",'10a+c+n'!D630,0))</f>
        <v>0</v>
      </c>
      <c r="E630" s="42"/>
      <c r="F630" s="64"/>
      <c r="G630" s="121"/>
      <c r="H630" s="121">
        <f>IF($C$4="Neattiecināmās izmaksas",IF('10a+c+n'!$Q630="N",'10a+c+n'!H630,0))</f>
        <v>0</v>
      </c>
      <c r="I630" s="121"/>
      <c r="J630" s="121"/>
      <c r="K630" s="122">
        <f>IF($C$4="Neattiecināmās izmaksas",IF('10a+c+n'!$Q630="N",'10a+c+n'!K630,0))</f>
        <v>0</v>
      </c>
      <c r="L630" s="83">
        <f>IF($C$4="Neattiecināmās izmaksas",IF('10a+c+n'!$Q630="N",'10a+c+n'!L630,0))</f>
        <v>0</v>
      </c>
      <c r="M630" s="121">
        <f>IF($C$4="Neattiecināmās izmaksas",IF('10a+c+n'!$Q630="N",'10a+c+n'!M630,0))</f>
        <v>0</v>
      </c>
      <c r="N630" s="121">
        <f>IF($C$4="Neattiecināmās izmaksas",IF('10a+c+n'!$Q630="N",'10a+c+n'!N630,0))</f>
        <v>0</v>
      </c>
      <c r="O630" s="121">
        <f>IF($C$4="Neattiecināmās izmaksas",IF('10a+c+n'!$Q630="N",'10a+c+n'!O630,0))</f>
        <v>0</v>
      </c>
      <c r="P630" s="122">
        <f>IF($C$4="Neattiecināmās izmaksas",IF('10a+c+n'!$Q630="N",'10a+c+n'!P630,0))</f>
        <v>0</v>
      </c>
    </row>
    <row r="631" spans="1:16" x14ac:dyDescent="0.2">
      <c r="A631" s="49">
        <f>IF(P631=0,0,IF(COUNTBLANK(P631)=1,0,COUNTA($P$14:P631)))</f>
        <v>0</v>
      </c>
      <c r="B631" s="21">
        <f>IF($C$4="Neattiecināmās izmaksas",IF('10a+c+n'!$Q631="N",'10a+c+n'!B631,0))</f>
        <v>0</v>
      </c>
      <c r="C631" s="21">
        <f>IF($C$4="Neattiecināmās izmaksas",IF('10a+c+n'!$Q631="N",'10a+c+n'!C631,0))</f>
        <v>0</v>
      </c>
      <c r="D631" s="21">
        <f>IF($C$4="Neattiecināmās izmaksas",IF('10a+c+n'!$Q631="N",'10a+c+n'!D631,0))</f>
        <v>0</v>
      </c>
      <c r="E631" s="42"/>
      <c r="F631" s="64"/>
      <c r="G631" s="121"/>
      <c r="H631" s="121">
        <f>IF($C$4="Neattiecināmās izmaksas",IF('10a+c+n'!$Q631="N",'10a+c+n'!H631,0))</f>
        <v>0</v>
      </c>
      <c r="I631" s="121"/>
      <c r="J631" s="121"/>
      <c r="K631" s="122">
        <f>IF($C$4="Neattiecināmās izmaksas",IF('10a+c+n'!$Q631="N",'10a+c+n'!K631,0))</f>
        <v>0</v>
      </c>
      <c r="L631" s="83">
        <f>IF($C$4="Neattiecināmās izmaksas",IF('10a+c+n'!$Q631="N",'10a+c+n'!L631,0))</f>
        <v>0</v>
      </c>
      <c r="M631" s="121">
        <f>IF($C$4="Neattiecināmās izmaksas",IF('10a+c+n'!$Q631="N",'10a+c+n'!M631,0))</f>
        <v>0</v>
      </c>
      <c r="N631" s="121">
        <f>IF($C$4="Neattiecināmās izmaksas",IF('10a+c+n'!$Q631="N",'10a+c+n'!N631,0))</f>
        <v>0</v>
      </c>
      <c r="O631" s="121">
        <f>IF($C$4="Neattiecināmās izmaksas",IF('10a+c+n'!$Q631="N",'10a+c+n'!O631,0))</f>
        <v>0</v>
      </c>
      <c r="P631" s="122">
        <f>IF($C$4="Neattiecināmās izmaksas",IF('10a+c+n'!$Q631="N",'10a+c+n'!P631,0))</f>
        <v>0</v>
      </c>
    </row>
    <row r="632" spans="1:16" x14ac:dyDescent="0.2">
      <c r="A632" s="49">
        <f>IF(P632=0,0,IF(COUNTBLANK(P632)=1,0,COUNTA($P$14:P632)))</f>
        <v>0</v>
      </c>
      <c r="B632" s="21">
        <f>IF($C$4="Neattiecināmās izmaksas",IF('10a+c+n'!$Q632="N",'10a+c+n'!B632,0))</f>
        <v>0</v>
      </c>
      <c r="C632" s="21">
        <f>IF($C$4="Neattiecināmās izmaksas",IF('10a+c+n'!$Q632="N",'10a+c+n'!C632,0))</f>
        <v>0</v>
      </c>
      <c r="D632" s="21">
        <f>IF($C$4="Neattiecināmās izmaksas",IF('10a+c+n'!$Q632="N",'10a+c+n'!D632,0))</f>
        <v>0</v>
      </c>
      <c r="E632" s="42"/>
      <c r="F632" s="64"/>
      <c r="G632" s="121"/>
      <c r="H632" s="121">
        <f>IF($C$4="Neattiecināmās izmaksas",IF('10a+c+n'!$Q632="N",'10a+c+n'!H632,0))</f>
        <v>0</v>
      </c>
      <c r="I632" s="121"/>
      <c r="J632" s="121"/>
      <c r="K632" s="122">
        <f>IF($C$4="Neattiecināmās izmaksas",IF('10a+c+n'!$Q632="N",'10a+c+n'!K632,0))</f>
        <v>0</v>
      </c>
      <c r="L632" s="83">
        <f>IF($C$4="Neattiecināmās izmaksas",IF('10a+c+n'!$Q632="N",'10a+c+n'!L632,0))</f>
        <v>0</v>
      </c>
      <c r="M632" s="121">
        <f>IF($C$4="Neattiecināmās izmaksas",IF('10a+c+n'!$Q632="N",'10a+c+n'!M632,0))</f>
        <v>0</v>
      </c>
      <c r="N632" s="121">
        <f>IF($C$4="Neattiecināmās izmaksas",IF('10a+c+n'!$Q632="N",'10a+c+n'!N632,0))</f>
        <v>0</v>
      </c>
      <c r="O632" s="121">
        <f>IF($C$4="Neattiecināmās izmaksas",IF('10a+c+n'!$Q632="N",'10a+c+n'!O632,0))</f>
        <v>0</v>
      </c>
      <c r="P632" s="122">
        <f>IF($C$4="Neattiecināmās izmaksas",IF('10a+c+n'!$Q632="N",'10a+c+n'!P632,0))</f>
        <v>0</v>
      </c>
    </row>
    <row r="633" spans="1:16" x14ac:dyDescent="0.2">
      <c r="A633" s="49">
        <f>IF(P633=0,0,IF(COUNTBLANK(P633)=1,0,COUNTA($P$14:P633)))</f>
        <v>0</v>
      </c>
      <c r="B633" s="21">
        <f>IF($C$4="Neattiecināmās izmaksas",IF('10a+c+n'!$Q633="N",'10a+c+n'!B633,0))</f>
        <v>0</v>
      </c>
      <c r="C633" s="21">
        <f>IF($C$4="Neattiecināmās izmaksas",IF('10a+c+n'!$Q633="N",'10a+c+n'!C633,0))</f>
        <v>0</v>
      </c>
      <c r="D633" s="21">
        <f>IF($C$4="Neattiecināmās izmaksas",IF('10a+c+n'!$Q633="N",'10a+c+n'!D633,0))</f>
        <v>0</v>
      </c>
      <c r="E633" s="42"/>
      <c r="F633" s="64"/>
      <c r="G633" s="121"/>
      <c r="H633" s="121">
        <f>IF($C$4="Neattiecināmās izmaksas",IF('10a+c+n'!$Q633="N",'10a+c+n'!H633,0))</f>
        <v>0</v>
      </c>
      <c r="I633" s="121"/>
      <c r="J633" s="121"/>
      <c r="K633" s="122">
        <f>IF($C$4="Neattiecināmās izmaksas",IF('10a+c+n'!$Q633="N",'10a+c+n'!K633,0))</f>
        <v>0</v>
      </c>
      <c r="L633" s="83">
        <f>IF($C$4="Neattiecināmās izmaksas",IF('10a+c+n'!$Q633="N",'10a+c+n'!L633,0))</f>
        <v>0</v>
      </c>
      <c r="M633" s="121">
        <f>IF($C$4="Neattiecināmās izmaksas",IF('10a+c+n'!$Q633="N",'10a+c+n'!M633,0))</f>
        <v>0</v>
      </c>
      <c r="N633" s="121">
        <f>IF($C$4="Neattiecināmās izmaksas",IF('10a+c+n'!$Q633="N",'10a+c+n'!N633,0))</f>
        <v>0</v>
      </c>
      <c r="O633" s="121">
        <f>IF($C$4="Neattiecināmās izmaksas",IF('10a+c+n'!$Q633="N",'10a+c+n'!O633,0))</f>
        <v>0</v>
      </c>
      <c r="P633" s="122">
        <f>IF($C$4="Neattiecināmās izmaksas",IF('10a+c+n'!$Q633="N",'10a+c+n'!P633,0))</f>
        <v>0</v>
      </c>
    </row>
    <row r="634" spans="1:16" x14ac:dyDescent="0.2">
      <c r="A634" s="49">
        <f>IF(P634=0,0,IF(COUNTBLANK(P634)=1,0,COUNTA($P$14:P634)))</f>
        <v>0</v>
      </c>
      <c r="B634" s="21">
        <f>IF($C$4="Neattiecināmās izmaksas",IF('10a+c+n'!$Q634="N",'10a+c+n'!B634,0))</f>
        <v>0</v>
      </c>
      <c r="C634" s="21">
        <f>IF($C$4="Neattiecināmās izmaksas",IF('10a+c+n'!$Q634="N",'10a+c+n'!C634,0))</f>
        <v>0</v>
      </c>
      <c r="D634" s="21">
        <f>IF($C$4="Neattiecināmās izmaksas",IF('10a+c+n'!$Q634="N",'10a+c+n'!D634,0))</f>
        <v>0</v>
      </c>
      <c r="E634" s="42"/>
      <c r="F634" s="64"/>
      <c r="G634" s="121"/>
      <c r="H634" s="121">
        <f>IF($C$4="Neattiecināmās izmaksas",IF('10a+c+n'!$Q634="N",'10a+c+n'!H634,0))</f>
        <v>0</v>
      </c>
      <c r="I634" s="121"/>
      <c r="J634" s="121"/>
      <c r="K634" s="122">
        <f>IF($C$4="Neattiecināmās izmaksas",IF('10a+c+n'!$Q634="N",'10a+c+n'!K634,0))</f>
        <v>0</v>
      </c>
      <c r="L634" s="83">
        <f>IF($C$4="Neattiecināmās izmaksas",IF('10a+c+n'!$Q634="N",'10a+c+n'!L634,0))</f>
        <v>0</v>
      </c>
      <c r="M634" s="121">
        <f>IF($C$4="Neattiecināmās izmaksas",IF('10a+c+n'!$Q634="N",'10a+c+n'!M634,0))</f>
        <v>0</v>
      </c>
      <c r="N634" s="121">
        <f>IF($C$4="Neattiecināmās izmaksas",IF('10a+c+n'!$Q634="N",'10a+c+n'!N634,0))</f>
        <v>0</v>
      </c>
      <c r="O634" s="121">
        <f>IF($C$4="Neattiecināmās izmaksas",IF('10a+c+n'!$Q634="N",'10a+c+n'!O634,0))</f>
        <v>0</v>
      </c>
      <c r="P634" s="122">
        <f>IF($C$4="Neattiecināmās izmaksas",IF('10a+c+n'!$Q634="N",'10a+c+n'!P634,0))</f>
        <v>0</v>
      </c>
    </row>
    <row r="635" spans="1:16" x14ac:dyDescent="0.2">
      <c r="A635" s="49">
        <f>IF(P635=0,0,IF(COUNTBLANK(P635)=1,0,COUNTA($P$14:P635)))</f>
        <v>0</v>
      </c>
      <c r="B635" s="21">
        <f>IF($C$4="Neattiecināmās izmaksas",IF('10a+c+n'!$Q635="N",'10a+c+n'!B635,0))</f>
        <v>0</v>
      </c>
      <c r="C635" s="21">
        <f>IF($C$4="Neattiecināmās izmaksas",IF('10a+c+n'!$Q635="N",'10a+c+n'!C635,0))</f>
        <v>0</v>
      </c>
      <c r="D635" s="21">
        <f>IF($C$4="Neattiecināmās izmaksas",IF('10a+c+n'!$Q635="N",'10a+c+n'!D635,0))</f>
        <v>0</v>
      </c>
      <c r="E635" s="42"/>
      <c r="F635" s="64"/>
      <c r="G635" s="121"/>
      <c r="H635" s="121">
        <f>IF($C$4="Neattiecināmās izmaksas",IF('10a+c+n'!$Q635="N",'10a+c+n'!H635,0))</f>
        <v>0</v>
      </c>
      <c r="I635" s="121"/>
      <c r="J635" s="121"/>
      <c r="K635" s="122">
        <f>IF($C$4="Neattiecināmās izmaksas",IF('10a+c+n'!$Q635="N",'10a+c+n'!K635,0))</f>
        <v>0</v>
      </c>
      <c r="L635" s="83">
        <f>IF($C$4="Neattiecināmās izmaksas",IF('10a+c+n'!$Q635="N",'10a+c+n'!L635,0))</f>
        <v>0</v>
      </c>
      <c r="M635" s="121">
        <f>IF($C$4="Neattiecināmās izmaksas",IF('10a+c+n'!$Q635="N",'10a+c+n'!M635,0))</f>
        <v>0</v>
      </c>
      <c r="N635" s="121">
        <f>IF($C$4="Neattiecināmās izmaksas",IF('10a+c+n'!$Q635="N",'10a+c+n'!N635,0))</f>
        <v>0</v>
      </c>
      <c r="O635" s="121">
        <f>IF($C$4="Neattiecināmās izmaksas",IF('10a+c+n'!$Q635="N",'10a+c+n'!O635,0))</f>
        <v>0</v>
      </c>
      <c r="P635" s="122">
        <f>IF($C$4="Neattiecināmās izmaksas",IF('10a+c+n'!$Q635="N",'10a+c+n'!P635,0))</f>
        <v>0</v>
      </c>
    </row>
    <row r="636" spans="1:16" x14ac:dyDescent="0.2">
      <c r="A636" s="49">
        <f>IF(P636=0,0,IF(COUNTBLANK(P636)=1,0,COUNTA($P$14:P636)))</f>
        <v>0</v>
      </c>
      <c r="B636" s="21">
        <f>IF($C$4="Neattiecināmās izmaksas",IF('10a+c+n'!$Q636="N",'10a+c+n'!B636,0))</f>
        <v>0</v>
      </c>
      <c r="C636" s="21">
        <f>IF($C$4="Neattiecināmās izmaksas",IF('10a+c+n'!$Q636="N",'10a+c+n'!C636,0))</f>
        <v>0</v>
      </c>
      <c r="D636" s="21">
        <f>IF($C$4="Neattiecināmās izmaksas",IF('10a+c+n'!$Q636="N",'10a+c+n'!D636,0))</f>
        <v>0</v>
      </c>
      <c r="E636" s="42"/>
      <c r="F636" s="64"/>
      <c r="G636" s="121"/>
      <c r="H636" s="121">
        <f>IF($C$4="Neattiecināmās izmaksas",IF('10a+c+n'!$Q636="N",'10a+c+n'!H636,0))</f>
        <v>0</v>
      </c>
      <c r="I636" s="121"/>
      <c r="J636" s="121"/>
      <c r="K636" s="122">
        <f>IF($C$4="Neattiecināmās izmaksas",IF('10a+c+n'!$Q636="N",'10a+c+n'!K636,0))</f>
        <v>0</v>
      </c>
      <c r="L636" s="83">
        <f>IF($C$4="Neattiecināmās izmaksas",IF('10a+c+n'!$Q636="N",'10a+c+n'!L636,0))</f>
        <v>0</v>
      </c>
      <c r="M636" s="121">
        <f>IF($C$4="Neattiecināmās izmaksas",IF('10a+c+n'!$Q636="N",'10a+c+n'!M636,0))</f>
        <v>0</v>
      </c>
      <c r="N636" s="121">
        <f>IF($C$4="Neattiecināmās izmaksas",IF('10a+c+n'!$Q636="N",'10a+c+n'!N636,0))</f>
        <v>0</v>
      </c>
      <c r="O636" s="121">
        <f>IF($C$4="Neattiecināmās izmaksas",IF('10a+c+n'!$Q636="N",'10a+c+n'!O636,0))</f>
        <v>0</v>
      </c>
      <c r="P636" s="122">
        <f>IF($C$4="Neattiecināmās izmaksas",IF('10a+c+n'!$Q636="N",'10a+c+n'!P636,0))</f>
        <v>0</v>
      </c>
    </row>
    <row r="637" spans="1:16" x14ac:dyDescent="0.2">
      <c r="A637" s="49">
        <f>IF(P637=0,0,IF(COUNTBLANK(P637)=1,0,COUNTA($P$14:P637)))</f>
        <v>0</v>
      </c>
      <c r="B637" s="21">
        <f>IF($C$4="Neattiecināmās izmaksas",IF('10a+c+n'!$Q637="N",'10a+c+n'!B637,0))</f>
        <v>0</v>
      </c>
      <c r="C637" s="21">
        <f>IF($C$4="Neattiecināmās izmaksas",IF('10a+c+n'!$Q637="N",'10a+c+n'!C637,0))</f>
        <v>0</v>
      </c>
      <c r="D637" s="21">
        <f>IF($C$4="Neattiecināmās izmaksas",IF('10a+c+n'!$Q637="N",'10a+c+n'!D637,0))</f>
        <v>0</v>
      </c>
      <c r="E637" s="42"/>
      <c r="F637" s="64"/>
      <c r="G637" s="121"/>
      <c r="H637" s="121">
        <f>IF($C$4="Neattiecināmās izmaksas",IF('10a+c+n'!$Q637="N",'10a+c+n'!H637,0))</f>
        <v>0</v>
      </c>
      <c r="I637" s="121"/>
      <c r="J637" s="121"/>
      <c r="K637" s="122">
        <f>IF($C$4="Neattiecināmās izmaksas",IF('10a+c+n'!$Q637="N",'10a+c+n'!K637,0))</f>
        <v>0</v>
      </c>
      <c r="L637" s="83">
        <f>IF($C$4="Neattiecināmās izmaksas",IF('10a+c+n'!$Q637="N",'10a+c+n'!L637,0))</f>
        <v>0</v>
      </c>
      <c r="M637" s="121">
        <f>IF($C$4="Neattiecināmās izmaksas",IF('10a+c+n'!$Q637="N",'10a+c+n'!M637,0))</f>
        <v>0</v>
      </c>
      <c r="N637" s="121">
        <f>IF($C$4="Neattiecināmās izmaksas",IF('10a+c+n'!$Q637="N",'10a+c+n'!N637,0))</f>
        <v>0</v>
      </c>
      <c r="O637" s="121">
        <f>IF($C$4="Neattiecināmās izmaksas",IF('10a+c+n'!$Q637="N",'10a+c+n'!O637,0))</f>
        <v>0</v>
      </c>
      <c r="P637" s="122">
        <f>IF($C$4="Neattiecināmās izmaksas",IF('10a+c+n'!$Q637="N",'10a+c+n'!P637,0))</f>
        <v>0</v>
      </c>
    </row>
    <row r="638" spans="1:16" x14ac:dyDescent="0.2">
      <c r="A638" s="49">
        <f>IF(P638=0,0,IF(COUNTBLANK(P638)=1,0,COUNTA($P$14:P638)))</f>
        <v>0</v>
      </c>
      <c r="B638" s="21">
        <f>IF($C$4="Neattiecināmās izmaksas",IF('10a+c+n'!$Q638="N",'10a+c+n'!B638,0))</f>
        <v>0</v>
      </c>
      <c r="C638" s="21">
        <f>IF($C$4="Neattiecināmās izmaksas",IF('10a+c+n'!$Q638="N",'10a+c+n'!C638,0))</f>
        <v>0</v>
      </c>
      <c r="D638" s="21">
        <f>IF($C$4="Neattiecināmās izmaksas",IF('10a+c+n'!$Q638="N",'10a+c+n'!D638,0))</f>
        <v>0</v>
      </c>
      <c r="E638" s="42"/>
      <c r="F638" s="64"/>
      <c r="G638" s="121"/>
      <c r="H638" s="121">
        <f>IF($C$4="Neattiecināmās izmaksas",IF('10a+c+n'!$Q638="N",'10a+c+n'!H638,0))</f>
        <v>0</v>
      </c>
      <c r="I638" s="121"/>
      <c r="J638" s="121"/>
      <c r="K638" s="122">
        <f>IF($C$4="Neattiecināmās izmaksas",IF('10a+c+n'!$Q638="N",'10a+c+n'!K638,0))</f>
        <v>0</v>
      </c>
      <c r="L638" s="83">
        <f>IF($C$4="Neattiecināmās izmaksas",IF('10a+c+n'!$Q638="N",'10a+c+n'!L638,0))</f>
        <v>0</v>
      </c>
      <c r="M638" s="121">
        <f>IF($C$4="Neattiecināmās izmaksas",IF('10a+c+n'!$Q638="N",'10a+c+n'!M638,0))</f>
        <v>0</v>
      </c>
      <c r="N638" s="121">
        <f>IF($C$4="Neattiecināmās izmaksas",IF('10a+c+n'!$Q638="N",'10a+c+n'!N638,0))</f>
        <v>0</v>
      </c>
      <c r="O638" s="121">
        <f>IF($C$4="Neattiecināmās izmaksas",IF('10a+c+n'!$Q638="N",'10a+c+n'!O638,0))</f>
        <v>0</v>
      </c>
      <c r="P638" s="122">
        <f>IF($C$4="Neattiecināmās izmaksas",IF('10a+c+n'!$Q638="N",'10a+c+n'!P638,0))</f>
        <v>0</v>
      </c>
    </row>
    <row r="639" spans="1:16" x14ac:dyDescent="0.2">
      <c r="A639" s="49">
        <f>IF(P639=0,0,IF(COUNTBLANK(P639)=1,0,COUNTA($P$14:P639)))</f>
        <v>0</v>
      </c>
      <c r="B639" s="21">
        <f>IF($C$4="Neattiecināmās izmaksas",IF('10a+c+n'!$Q639="N",'10a+c+n'!B639,0))</f>
        <v>0</v>
      </c>
      <c r="C639" s="21">
        <f>IF($C$4="Neattiecināmās izmaksas",IF('10a+c+n'!$Q639="N",'10a+c+n'!C639,0))</f>
        <v>0</v>
      </c>
      <c r="D639" s="21">
        <f>IF($C$4="Neattiecināmās izmaksas",IF('10a+c+n'!$Q639="N",'10a+c+n'!D639,0))</f>
        <v>0</v>
      </c>
      <c r="E639" s="42"/>
      <c r="F639" s="64"/>
      <c r="G639" s="121"/>
      <c r="H639" s="121">
        <f>IF($C$4="Neattiecināmās izmaksas",IF('10a+c+n'!$Q639="N",'10a+c+n'!H639,0))</f>
        <v>0</v>
      </c>
      <c r="I639" s="121"/>
      <c r="J639" s="121"/>
      <c r="K639" s="122">
        <f>IF($C$4="Neattiecināmās izmaksas",IF('10a+c+n'!$Q639="N",'10a+c+n'!K639,0))</f>
        <v>0</v>
      </c>
      <c r="L639" s="83">
        <f>IF($C$4="Neattiecināmās izmaksas",IF('10a+c+n'!$Q639="N",'10a+c+n'!L639,0))</f>
        <v>0</v>
      </c>
      <c r="M639" s="121">
        <f>IF($C$4="Neattiecināmās izmaksas",IF('10a+c+n'!$Q639="N",'10a+c+n'!M639,0))</f>
        <v>0</v>
      </c>
      <c r="N639" s="121">
        <f>IF($C$4="Neattiecināmās izmaksas",IF('10a+c+n'!$Q639="N",'10a+c+n'!N639,0))</f>
        <v>0</v>
      </c>
      <c r="O639" s="121">
        <f>IF($C$4="Neattiecināmās izmaksas",IF('10a+c+n'!$Q639="N",'10a+c+n'!O639,0))</f>
        <v>0</v>
      </c>
      <c r="P639" s="122">
        <f>IF($C$4="Neattiecināmās izmaksas",IF('10a+c+n'!$Q639="N",'10a+c+n'!P639,0))</f>
        <v>0</v>
      </c>
    </row>
    <row r="640" spans="1:16" x14ac:dyDescent="0.2">
      <c r="A640" s="49">
        <f>IF(P640=0,0,IF(COUNTBLANK(P640)=1,0,COUNTA($P$14:P640)))</f>
        <v>0</v>
      </c>
      <c r="B640" s="21">
        <f>IF($C$4="Neattiecināmās izmaksas",IF('10a+c+n'!$Q640="N",'10a+c+n'!B640,0))</f>
        <v>0</v>
      </c>
      <c r="C640" s="21">
        <f>IF($C$4="Neattiecināmās izmaksas",IF('10a+c+n'!$Q640="N",'10a+c+n'!C640,0))</f>
        <v>0</v>
      </c>
      <c r="D640" s="21">
        <f>IF($C$4="Neattiecināmās izmaksas",IF('10a+c+n'!$Q640="N",'10a+c+n'!D640,0))</f>
        <v>0</v>
      </c>
      <c r="E640" s="42"/>
      <c r="F640" s="64"/>
      <c r="G640" s="121"/>
      <c r="H640" s="121">
        <f>IF($C$4="Neattiecināmās izmaksas",IF('10a+c+n'!$Q640="N",'10a+c+n'!H640,0))</f>
        <v>0</v>
      </c>
      <c r="I640" s="121"/>
      <c r="J640" s="121"/>
      <c r="K640" s="122">
        <f>IF($C$4="Neattiecināmās izmaksas",IF('10a+c+n'!$Q640="N",'10a+c+n'!K640,0))</f>
        <v>0</v>
      </c>
      <c r="L640" s="83">
        <f>IF($C$4="Neattiecināmās izmaksas",IF('10a+c+n'!$Q640="N",'10a+c+n'!L640,0))</f>
        <v>0</v>
      </c>
      <c r="M640" s="121">
        <f>IF($C$4="Neattiecināmās izmaksas",IF('10a+c+n'!$Q640="N",'10a+c+n'!M640,0))</f>
        <v>0</v>
      </c>
      <c r="N640" s="121">
        <f>IF($C$4="Neattiecināmās izmaksas",IF('10a+c+n'!$Q640="N",'10a+c+n'!N640,0))</f>
        <v>0</v>
      </c>
      <c r="O640" s="121">
        <f>IF($C$4="Neattiecināmās izmaksas",IF('10a+c+n'!$Q640="N",'10a+c+n'!O640,0))</f>
        <v>0</v>
      </c>
      <c r="P640" s="122">
        <f>IF($C$4="Neattiecināmās izmaksas",IF('10a+c+n'!$Q640="N",'10a+c+n'!P640,0))</f>
        <v>0</v>
      </c>
    </row>
    <row r="641" spans="1:16" x14ac:dyDescent="0.2">
      <c r="A641" s="49">
        <f>IF(P641=0,0,IF(COUNTBLANK(P641)=1,0,COUNTA($P$14:P641)))</f>
        <v>0</v>
      </c>
      <c r="B641" s="21">
        <f>IF($C$4="Neattiecināmās izmaksas",IF('10a+c+n'!$Q641="N",'10a+c+n'!B641,0))</f>
        <v>0</v>
      </c>
      <c r="C641" s="21">
        <f>IF($C$4="Neattiecināmās izmaksas",IF('10a+c+n'!$Q641="N",'10a+c+n'!C641,0))</f>
        <v>0</v>
      </c>
      <c r="D641" s="21">
        <f>IF($C$4="Neattiecināmās izmaksas",IF('10a+c+n'!$Q641="N",'10a+c+n'!D641,0))</f>
        <v>0</v>
      </c>
      <c r="E641" s="42"/>
      <c r="F641" s="64"/>
      <c r="G641" s="121"/>
      <c r="H641" s="121">
        <f>IF($C$4="Neattiecināmās izmaksas",IF('10a+c+n'!$Q641="N",'10a+c+n'!H641,0))</f>
        <v>0</v>
      </c>
      <c r="I641" s="121"/>
      <c r="J641" s="121"/>
      <c r="K641" s="122">
        <f>IF($C$4="Neattiecināmās izmaksas",IF('10a+c+n'!$Q641="N",'10a+c+n'!K641,0))</f>
        <v>0</v>
      </c>
      <c r="L641" s="83">
        <f>IF($C$4="Neattiecināmās izmaksas",IF('10a+c+n'!$Q641="N",'10a+c+n'!L641,0))</f>
        <v>0</v>
      </c>
      <c r="M641" s="121">
        <f>IF($C$4="Neattiecināmās izmaksas",IF('10a+c+n'!$Q641="N",'10a+c+n'!M641,0))</f>
        <v>0</v>
      </c>
      <c r="N641" s="121">
        <f>IF($C$4="Neattiecināmās izmaksas",IF('10a+c+n'!$Q641="N",'10a+c+n'!N641,0))</f>
        <v>0</v>
      </c>
      <c r="O641" s="121">
        <f>IF($C$4="Neattiecināmās izmaksas",IF('10a+c+n'!$Q641="N",'10a+c+n'!O641,0))</f>
        <v>0</v>
      </c>
      <c r="P641" s="122">
        <f>IF($C$4="Neattiecināmās izmaksas",IF('10a+c+n'!$Q641="N",'10a+c+n'!P641,0))</f>
        <v>0</v>
      </c>
    </row>
    <row r="642" spans="1:16" x14ac:dyDescent="0.2">
      <c r="A642" s="49">
        <f>IF(P642=0,0,IF(COUNTBLANK(P642)=1,0,COUNTA($P$14:P642)))</f>
        <v>0</v>
      </c>
      <c r="B642" s="21">
        <f>IF($C$4="Neattiecināmās izmaksas",IF('10a+c+n'!$Q642="N",'10a+c+n'!B642,0))</f>
        <v>0</v>
      </c>
      <c r="C642" s="21">
        <f>IF($C$4="Neattiecināmās izmaksas",IF('10a+c+n'!$Q642="N",'10a+c+n'!C642,0))</f>
        <v>0</v>
      </c>
      <c r="D642" s="21">
        <f>IF($C$4="Neattiecināmās izmaksas",IF('10a+c+n'!$Q642="N",'10a+c+n'!D642,0))</f>
        <v>0</v>
      </c>
      <c r="E642" s="42"/>
      <c r="F642" s="64"/>
      <c r="G642" s="121"/>
      <c r="H642" s="121">
        <f>IF($C$4="Neattiecināmās izmaksas",IF('10a+c+n'!$Q642="N",'10a+c+n'!H642,0))</f>
        <v>0</v>
      </c>
      <c r="I642" s="121"/>
      <c r="J642" s="121"/>
      <c r="K642" s="122">
        <f>IF($C$4="Neattiecināmās izmaksas",IF('10a+c+n'!$Q642="N",'10a+c+n'!K642,0))</f>
        <v>0</v>
      </c>
      <c r="L642" s="83">
        <f>IF($C$4="Neattiecināmās izmaksas",IF('10a+c+n'!$Q642="N",'10a+c+n'!L642,0))</f>
        <v>0</v>
      </c>
      <c r="M642" s="121">
        <f>IF($C$4="Neattiecināmās izmaksas",IF('10a+c+n'!$Q642="N",'10a+c+n'!M642,0))</f>
        <v>0</v>
      </c>
      <c r="N642" s="121">
        <f>IF($C$4="Neattiecināmās izmaksas",IF('10a+c+n'!$Q642="N",'10a+c+n'!N642,0))</f>
        <v>0</v>
      </c>
      <c r="O642" s="121">
        <f>IF($C$4="Neattiecināmās izmaksas",IF('10a+c+n'!$Q642="N",'10a+c+n'!O642,0))</f>
        <v>0</v>
      </c>
      <c r="P642" s="122">
        <f>IF($C$4="Neattiecināmās izmaksas",IF('10a+c+n'!$Q642="N",'10a+c+n'!P642,0))</f>
        <v>0</v>
      </c>
    </row>
    <row r="643" spans="1:16" x14ac:dyDescent="0.2">
      <c r="A643" s="49">
        <f>IF(P643=0,0,IF(COUNTBLANK(P643)=1,0,COUNTA($P$14:P643)))</f>
        <v>0</v>
      </c>
      <c r="B643" s="21">
        <f>IF($C$4="Neattiecināmās izmaksas",IF('10a+c+n'!$Q643="N",'10a+c+n'!B643,0))</f>
        <v>0</v>
      </c>
      <c r="C643" s="21">
        <f>IF($C$4="Neattiecināmās izmaksas",IF('10a+c+n'!$Q643="N",'10a+c+n'!C643,0))</f>
        <v>0</v>
      </c>
      <c r="D643" s="21">
        <f>IF($C$4="Neattiecināmās izmaksas",IF('10a+c+n'!$Q643="N",'10a+c+n'!D643,0))</f>
        <v>0</v>
      </c>
      <c r="E643" s="42"/>
      <c r="F643" s="64"/>
      <c r="G643" s="121"/>
      <c r="H643" s="121">
        <f>IF($C$4="Neattiecināmās izmaksas",IF('10a+c+n'!$Q643="N",'10a+c+n'!H643,0))</f>
        <v>0</v>
      </c>
      <c r="I643" s="121"/>
      <c r="J643" s="121"/>
      <c r="K643" s="122">
        <f>IF($C$4="Neattiecināmās izmaksas",IF('10a+c+n'!$Q643="N",'10a+c+n'!K643,0))</f>
        <v>0</v>
      </c>
      <c r="L643" s="83">
        <f>IF($C$4="Neattiecināmās izmaksas",IF('10a+c+n'!$Q643="N",'10a+c+n'!L643,0))</f>
        <v>0</v>
      </c>
      <c r="M643" s="121">
        <f>IF($C$4="Neattiecināmās izmaksas",IF('10a+c+n'!$Q643="N",'10a+c+n'!M643,0))</f>
        <v>0</v>
      </c>
      <c r="N643" s="121">
        <f>IF($C$4="Neattiecināmās izmaksas",IF('10a+c+n'!$Q643="N",'10a+c+n'!N643,0))</f>
        <v>0</v>
      </c>
      <c r="O643" s="121">
        <f>IF($C$4="Neattiecināmās izmaksas",IF('10a+c+n'!$Q643="N",'10a+c+n'!O643,0))</f>
        <v>0</v>
      </c>
      <c r="P643" s="122">
        <f>IF($C$4="Neattiecināmās izmaksas",IF('10a+c+n'!$Q643="N",'10a+c+n'!P643,0))</f>
        <v>0</v>
      </c>
    </row>
    <row r="644" spans="1:16" x14ac:dyDescent="0.2">
      <c r="A644" s="49">
        <f>IF(P644=0,0,IF(COUNTBLANK(P644)=1,0,COUNTA($P$14:P644)))</f>
        <v>0</v>
      </c>
      <c r="B644" s="21">
        <f>IF($C$4="Neattiecināmās izmaksas",IF('10a+c+n'!$Q644="N",'10a+c+n'!B644,0))</f>
        <v>0</v>
      </c>
      <c r="C644" s="21">
        <f>IF($C$4="Neattiecināmās izmaksas",IF('10a+c+n'!$Q644="N",'10a+c+n'!C644,0))</f>
        <v>0</v>
      </c>
      <c r="D644" s="21">
        <f>IF($C$4="Neattiecināmās izmaksas",IF('10a+c+n'!$Q644="N",'10a+c+n'!D644,0))</f>
        <v>0</v>
      </c>
      <c r="E644" s="42"/>
      <c r="F644" s="64"/>
      <c r="G644" s="121"/>
      <c r="H644" s="121">
        <f>IF($C$4="Neattiecināmās izmaksas",IF('10a+c+n'!$Q644="N",'10a+c+n'!H644,0))</f>
        <v>0</v>
      </c>
      <c r="I644" s="121"/>
      <c r="J644" s="121"/>
      <c r="K644" s="122">
        <f>IF($C$4="Neattiecināmās izmaksas",IF('10a+c+n'!$Q644="N",'10a+c+n'!K644,0))</f>
        <v>0</v>
      </c>
      <c r="L644" s="83">
        <f>IF($C$4="Neattiecināmās izmaksas",IF('10a+c+n'!$Q644="N",'10a+c+n'!L644,0))</f>
        <v>0</v>
      </c>
      <c r="M644" s="121">
        <f>IF($C$4="Neattiecināmās izmaksas",IF('10a+c+n'!$Q644="N",'10a+c+n'!M644,0))</f>
        <v>0</v>
      </c>
      <c r="N644" s="121">
        <f>IF($C$4="Neattiecināmās izmaksas",IF('10a+c+n'!$Q644="N",'10a+c+n'!N644,0))</f>
        <v>0</v>
      </c>
      <c r="O644" s="121">
        <f>IF($C$4="Neattiecināmās izmaksas",IF('10a+c+n'!$Q644="N",'10a+c+n'!O644,0))</f>
        <v>0</v>
      </c>
      <c r="P644" s="122">
        <f>IF($C$4="Neattiecināmās izmaksas",IF('10a+c+n'!$Q644="N",'10a+c+n'!P644,0))</f>
        <v>0</v>
      </c>
    </row>
    <row r="645" spans="1:16" x14ac:dyDescent="0.2">
      <c r="A645" s="49">
        <f>IF(P645=0,0,IF(COUNTBLANK(P645)=1,0,COUNTA($P$14:P645)))</f>
        <v>0</v>
      </c>
      <c r="B645" s="21">
        <f>IF($C$4="Neattiecināmās izmaksas",IF('10a+c+n'!$Q645="N",'10a+c+n'!B645,0))</f>
        <v>0</v>
      </c>
      <c r="C645" s="21">
        <f>IF($C$4="Neattiecināmās izmaksas",IF('10a+c+n'!$Q645="N",'10a+c+n'!C645,0))</f>
        <v>0</v>
      </c>
      <c r="D645" s="21">
        <f>IF($C$4="Neattiecināmās izmaksas",IF('10a+c+n'!$Q645="N",'10a+c+n'!D645,0))</f>
        <v>0</v>
      </c>
      <c r="E645" s="42"/>
      <c r="F645" s="64"/>
      <c r="G645" s="121"/>
      <c r="H645" s="121">
        <f>IF($C$4="Neattiecināmās izmaksas",IF('10a+c+n'!$Q645="N",'10a+c+n'!H645,0))</f>
        <v>0</v>
      </c>
      <c r="I645" s="121"/>
      <c r="J645" s="121"/>
      <c r="K645" s="122">
        <f>IF($C$4="Neattiecināmās izmaksas",IF('10a+c+n'!$Q645="N",'10a+c+n'!K645,0))</f>
        <v>0</v>
      </c>
      <c r="L645" s="83">
        <f>IF($C$4="Neattiecināmās izmaksas",IF('10a+c+n'!$Q645="N",'10a+c+n'!L645,0))</f>
        <v>0</v>
      </c>
      <c r="M645" s="121">
        <f>IF($C$4="Neattiecināmās izmaksas",IF('10a+c+n'!$Q645="N",'10a+c+n'!M645,0))</f>
        <v>0</v>
      </c>
      <c r="N645" s="121">
        <f>IF($C$4="Neattiecināmās izmaksas",IF('10a+c+n'!$Q645="N",'10a+c+n'!N645,0))</f>
        <v>0</v>
      </c>
      <c r="O645" s="121">
        <f>IF($C$4="Neattiecināmās izmaksas",IF('10a+c+n'!$Q645="N",'10a+c+n'!O645,0))</f>
        <v>0</v>
      </c>
      <c r="P645" s="122">
        <f>IF($C$4="Neattiecināmās izmaksas",IF('10a+c+n'!$Q645="N",'10a+c+n'!P645,0))</f>
        <v>0</v>
      </c>
    </row>
    <row r="646" spans="1:16" x14ac:dyDescent="0.2">
      <c r="A646" s="49">
        <f>IF(P646=0,0,IF(COUNTBLANK(P646)=1,0,COUNTA($P$14:P646)))</f>
        <v>0</v>
      </c>
      <c r="B646" s="21">
        <f>IF($C$4="Neattiecināmās izmaksas",IF('10a+c+n'!$Q646="N",'10a+c+n'!B646,0))</f>
        <v>0</v>
      </c>
      <c r="C646" s="21">
        <f>IF($C$4="Neattiecināmās izmaksas",IF('10a+c+n'!$Q646="N",'10a+c+n'!C646,0))</f>
        <v>0</v>
      </c>
      <c r="D646" s="21">
        <f>IF($C$4="Neattiecināmās izmaksas",IF('10a+c+n'!$Q646="N",'10a+c+n'!D646,0))</f>
        <v>0</v>
      </c>
      <c r="E646" s="42"/>
      <c r="F646" s="64"/>
      <c r="G646" s="121"/>
      <c r="H646" s="121">
        <f>IF($C$4="Neattiecināmās izmaksas",IF('10a+c+n'!$Q646="N",'10a+c+n'!H646,0))</f>
        <v>0</v>
      </c>
      <c r="I646" s="121"/>
      <c r="J646" s="121"/>
      <c r="K646" s="122">
        <f>IF($C$4="Neattiecināmās izmaksas",IF('10a+c+n'!$Q646="N",'10a+c+n'!K646,0))</f>
        <v>0</v>
      </c>
      <c r="L646" s="83">
        <f>IF($C$4="Neattiecināmās izmaksas",IF('10a+c+n'!$Q646="N",'10a+c+n'!L646,0))</f>
        <v>0</v>
      </c>
      <c r="M646" s="121">
        <f>IF($C$4="Neattiecināmās izmaksas",IF('10a+c+n'!$Q646="N",'10a+c+n'!M646,0))</f>
        <v>0</v>
      </c>
      <c r="N646" s="121">
        <f>IF($C$4="Neattiecināmās izmaksas",IF('10a+c+n'!$Q646="N",'10a+c+n'!N646,0))</f>
        <v>0</v>
      </c>
      <c r="O646" s="121">
        <f>IF($C$4="Neattiecināmās izmaksas",IF('10a+c+n'!$Q646="N",'10a+c+n'!O646,0))</f>
        <v>0</v>
      </c>
      <c r="P646" s="122">
        <f>IF($C$4="Neattiecināmās izmaksas",IF('10a+c+n'!$Q646="N",'10a+c+n'!P646,0))</f>
        <v>0</v>
      </c>
    </row>
    <row r="647" spans="1:16" x14ac:dyDescent="0.2">
      <c r="A647" s="49">
        <f>IF(P647=0,0,IF(COUNTBLANK(P647)=1,0,COUNTA($P$14:P647)))</f>
        <v>0</v>
      </c>
      <c r="B647" s="21">
        <f>IF($C$4="Neattiecināmās izmaksas",IF('10a+c+n'!$Q647="N",'10a+c+n'!B647,0))</f>
        <v>0</v>
      </c>
      <c r="C647" s="21">
        <f>IF($C$4="Neattiecināmās izmaksas",IF('10a+c+n'!$Q647="N",'10a+c+n'!C647,0))</f>
        <v>0</v>
      </c>
      <c r="D647" s="21">
        <f>IF($C$4="Neattiecināmās izmaksas",IF('10a+c+n'!$Q647="N",'10a+c+n'!D647,0))</f>
        <v>0</v>
      </c>
      <c r="E647" s="42"/>
      <c r="F647" s="64"/>
      <c r="G647" s="121"/>
      <c r="H647" s="121">
        <f>IF($C$4="Neattiecināmās izmaksas",IF('10a+c+n'!$Q647="N",'10a+c+n'!H647,0))</f>
        <v>0</v>
      </c>
      <c r="I647" s="121"/>
      <c r="J647" s="121"/>
      <c r="K647" s="122">
        <f>IF($C$4="Neattiecināmās izmaksas",IF('10a+c+n'!$Q647="N",'10a+c+n'!K647,0))</f>
        <v>0</v>
      </c>
      <c r="L647" s="83">
        <f>IF($C$4="Neattiecināmās izmaksas",IF('10a+c+n'!$Q647="N",'10a+c+n'!L647,0))</f>
        <v>0</v>
      </c>
      <c r="M647" s="121">
        <f>IF($C$4="Neattiecināmās izmaksas",IF('10a+c+n'!$Q647="N",'10a+c+n'!M647,0))</f>
        <v>0</v>
      </c>
      <c r="N647" s="121">
        <f>IF($C$4="Neattiecināmās izmaksas",IF('10a+c+n'!$Q647="N",'10a+c+n'!N647,0))</f>
        <v>0</v>
      </c>
      <c r="O647" s="121">
        <f>IF($C$4="Neattiecināmās izmaksas",IF('10a+c+n'!$Q647="N",'10a+c+n'!O647,0))</f>
        <v>0</v>
      </c>
      <c r="P647" s="122">
        <f>IF($C$4="Neattiecināmās izmaksas",IF('10a+c+n'!$Q647="N",'10a+c+n'!P647,0))</f>
        <v>0</v>
      </c>
    </row>
    <row r="648" spans="1:16" x14ac:dyDescent="0.2">
      <c r="A648" s="49">
        <f>IF(P648=0,0,IF(COUNTBLANK(P648)=1,0,COUNTA($P$14:P648)))</f>
        <v>0</v>
      </c>
      <c r="B648" s="21">
        <f>IF($C$4="Neattiecināmās izmaksas",IF('10a+c+n'!$Q648="N",'10a+c+n'!B648,0))</f>
        <v>0</v>
      </c>
      <c r="C648" s="21">
        <f>IF($C$4="Neattiecināmās izmaksas",IF('10a+c+n'!$Q648="N",'10a+c+n'!C648,0))</f>
        <v>0</v>
      </c>
      <c r="D648" s="21">
        <f>IF($C$4="Neattiecināmās izmaksas",IF('10a+c+n'!$Q648="N",'10a+c+n'!D648,0))</f>
        <v>0</v>
      </c>
      <c r="E648" s="42"/>
      <c r="F648" s="64"/>
      <c r="G648" s="121"/>
      <c r="H648" s="121">
        <f>IF($C$4="Neattiecināmās izmaksas",IF('10a+c+n'!$Q648="N",'10a+c+n'!H648,0))</f>
        <v>0</v>
      </c>
      <c r="I648" s="121"/>
      <c r="J648" s="121"/>
      <c r="K648" s="122">
        <f>IF($C$4="Neattiecināmās izmaksas",IF('10a+c+n'!$Q648="N",'10a+c+n'!K648,0))</f>
        <v>0</v>
      </c>
      <c r="L648" s="83">
        <f>IF($C$4="Neattiecināmās izmaksas",IF('10a+c+n'!$Q648="N",'10a+c+n'!L648,0))</f>
        <v>0</v>
      </c>
      <c r="M648" s="121">
        <f>IF($C$4="Neattiecināmās izmaksas",IF('10a+c+n'!$Q648="N",'10a+c+n'!M648,0))</f>
        <v>0</v>
      </c>
      <c r="N648" s="121">
        <f>IF($C$4="Neattiecināmās izmaksas",IF('10a+c+n'!$Q648="N",'10a+c+n'!N648,0))</f>
        <v>0</v>
      </c>
      <c r="O648" s="121">
        <f>IF($C$4="Neattiecināmās izmaksas",IF('10a+c+n'!$Q648="N",'10a+c+n'!O648,0))</f>
        <v>0</v>
      </c>
      <c r="P648" s="122">
        <f>IF($C$4="Neattiecināmās izmaksas",IF('10a+c+n'!$Q648="N",'10a+c+n'!P648,0))</f>
        <v>0</v>
      </c>
    </row>
    <row r="649" spans="1:16" x14ac:dyDescent="0.2">
      <c r="A649" s="49">
        <f>IF(P649=0,0,IF(COUNTBLANK(P649)=1,0,COUNTA($P$14:P649)))</f>
        <v>0</v>
      </c>
      <c r="B649" s="21">
        <f>IF($C$4="Neattiecināmās izmaksas",IF('10a+c+n'!$Q649="N",'10a+c+n'!B649,0))</f>
        <v>0</v>
      </c>
      <c r="C649" s="21">
        <f>IF($C$4="Neattiecināmās izmaksas",IF('10a+c+n'!$Q649="N",'10a+c+n'!C649,0))</f>
        <v>0</v>
      </c>
      <c r="D649" s="21">
        <f>IF($C$4="Neattiecināmās izmaksas",IF('10a+c+n'!$Q649="N",'10a+c+n'!D649,0))</f>
        <v>0</v>
      </c>
      <c r="E649" s="42"/>
      <c r="F649" s="64"/>
      <c r="G649" s="121"/>
      <c r="H649" s="121">
        <f>IF($C$4="Neattiecināmās izmaksas",IF('10a+c+n'!$Q649="N",'10a+c+n'!H649,0))</f>
        <v>0</v>
      </c>
      <c r="I649" s="121"/>
      <c r="J649" s="121"/>
      <c r="K649" s="122">
        <f>IF($C$4="Neattiecināmās izmaksas",IF('10a+c+n'!$Q649="N",'10a+c+n'!K649,0))</f>
        <v>0</v>
      </c>
      <c r="L649" s="83">
        <f>IF($C$4="Neattiecināmās izmaksas",IF('10a+c+n'!$Q649="N",'10a+c+n'!L649,0))</f>
        <v>0</v>
      </c>
      <c r="M649" s="121">
        <f>IF($C$4="Neattiecināmās izmaksas",IF('10a+c+n'!$Q649="N",'10a+c+n'!M649,0))</f>
        <v>0</v>
      </c>
      <c r="N649" s="121">
        <f>IF($C$4="Neattiecināmās izmaksas",IF('10a+c+n'!$Q649="N",'10a+c+n'!N649,0))</f>
        <v>0</v>
      </c>
      <c r="O649" s="121">
        <f>IF($C$4="Neattiecināmās izmaksas",IF('10a+c+n'!$Q649="N",'10a+c+n'!O649,0))</f>
        <v>0</v>
      </c>
      <c r="P649" s="122">
        <f>IF($C$4="Neattiecināmās izmaksas",IF('10a+c+n'!$Q649="N",'10a+c+n'!P649,0))</f>
        <v>0</v>
      </c>
    </row>
    <row r="650" spans="1:16" x14ac:dyDescent="0.2">
      <c r="A650" s="49">
        <f>IF(P650=0,0,IF(COUNTBLANK(P650)=1,0,COUNTA($P$14:P650)))</f>
        <v>0</v>
      </c>
      <c r="B650" s="21">
        <f>IF($C$4="Neattiecināmās izmaksas",IF('10a+c+n'!$Q650="N",'10a+c+n'!B650,0))</f>
        <v>0</v>
      </c>
      <c r="C650" s="21">
        <f>IF($C$4="Neattiecināmās izmaksas",IF('10a+c+n'!$Q650="N",'10a+c+n'!C650,0))</f>
        <v>0</v>
      </c>
      <c r="D650" s="21">
        <f>IF($C$4="Neattiecināmās izmaksas",IF('10a+c+n'!$Q650="N",'10a+c+n'!D650,0))</f>
        <v>0</v>
      </c>
      <c r="E650" s="42"/>
      <c r="F650" s="64"/>
      <c r="G650" s="121"/>
      <c r="H650" s="121">
        <f>IF($C$4="Neattiecināmās izmaksas",IF('10a+c+n'!$Q650="N",'10a+c+n'!H650,0))</f>
        <v>0</v>
      </c>
      <c r="I650" s="121"/>
      <c r="J650" s="121"/>
      <c r="K650" s="122">
        <f>IF($C$4="Neattiecināmās izmaksas",IF('10a+c+n'!$Q650="N",'10a+c+n'!K650,0))</f>
        <v>0</v>
      </c>
      <c r="L650" s="83">
        <f>IF($C$4="Neattiecināmās izmaksas",IF('10a+c+n'!$Q650="N",'10a+c+n'!L650,0))</f>
        <v>0</v>
      </c>
      <c r="M650" s="121">
        <f>IF($C$4="Neattiecināmās izmaksas",IF('10a+c+n'!$Q650="N",'10a+c+n'!M650,0))</f>
        <v>0</v>
      </c>
      <c r="N650" s="121">
        <f>IF($C$4="Neattiecināmās izmaksas",IF('10a+c+n'!$Q650="N",'10a+c+n'!N650,0))</f>
        <v>0</v>
      </c>
      <c r="O650" s="121">
        <f>IF($C$4="Neattiecināmās izmaksas",IF('10a+c+n'!$Q650="N",'10a+c+n'!O650,0))</f>
        <v>0</v>
      </c>
      <c r="P650" s="122">
        <f>IF($C$4="Neattiecināmās izmaksas",IF('10a+c+n'!$Q650="N",'10a+c+n'!P650,0))</f>
        <v>0</v>
      </c>
    </row>
    <row r="651" spans="1:16" x14ac:dyDescent="0.2">
      <c r="A651" s="49">
        <f>IF(P651=0,0,IF(COUNTBLANK(P651)=1,0,COUNTA($P$14:P651)))</f>
        <v>0</v>
      </c>
      <c r="B651" s="21">
        <f>IF($C$4="Neattiecināmās izmaksas",IF('10a+c+n'!$Q651="N",'10a+c+n'!B651,0))</f>
        <v>0</v>
      </c>
      <c r="C651" s="21">
        <f>IF($C$4="Neattiecināmās izmaksas",IF('10a+c+n'!$Q651="N",'10a+c+n'!C651,0))</f>
        <v>0</v>
      </c>
      <c r="D651" s="21">
        <f>IF($C$4="Neattiecināmās izmaksas",IF('10a+c+n'!$Q651="N",'10a+c+n'!D651,0))</f>
        <v>0</v>
      </c>
      <c r="E651" s="42"/>
      <c r="F651" s="64"/>
      <c r="G651" s="121"/>
      <c r="H651" s="121">
        <f>IF($C$4="Neattiecināmās izmaksas",IF('10a+c+n'!$Q651="N",'10a+c+n'!H651,0))</f>
        <v>0</v>
      </c>
      <c r="I651" s="121"/>
      <c r="J651" s="121"/>
      <c r="K651" s="122">
        <f>IF($C$4="Neattiecināmās izmaksas",IF('10a+c+n'!$Q651="N",'10a+c+n'!K651,0))</f>
        <v>0</v>
      </c>
      <c r="L651" s="83">
        <f>IF($C$4="Neattiecināmās izmaksas",IF('10a+c+n'!$Q651="N",'10a+c+n'!L651,0))</f>
        <v>0</v>
      </c>
      <c r="M651" s="121">
        <f>IF($C$4="Neattiecināmās izmaksas",IF('10a+c+n'!$Q651="N",'10a+c+n'!M651,0))</f>
        <v>0</v>
      </c>
      <c r="N651" s="121">
        <f>IF($C$4="Neattiecināmās izmaksas",IF('10a+c+n'!$Q651="N",'10a+c+n'!N651,0))</f>
        <v>0</v>
      </c>
      <c r="O651" s="121">
        <f>IF($C$4="Neattiecināmās izmaksas",IF('10a+c+n'!$Q651="N",'10a+c+n'!O651,0))</f>
        <v>0</v>
      </c>
      <c r="P651" s="122">
        <f>IF($C$4="Neattiecināmās izmaksas",IF('10a+c+n'!$Q651="N",'10a+c+n'!P651,0))</f>
        <v>0</v>
      </c>
    </row>
    <row r="652" spans="1:16" x14ac:dyDescent="0.2">
      <c r="A652" s="49">
        <f>IF(P652=0,0,IF(COUNTBLANK(P652)=1,0,COUNTA($P$14:P652)))</f>
        <v>0</v>
      </c>
      <c r="B652" s="21">
        <f>IF($C$4="Neattiecināmās izmaksas",IF('10a+c+n'!$Q652="N",'10a+c+n'!B652,0))</f>
        <v>0</v>
      </c>
      <c r="C652" s="21">
        <f>IF($C$4="Neattiecināmās izmaksas",IF('10a+c+n'!$Q652="N",'10a+c+n'!C652,0))</f>
        <v>0</v>
      </c>
      <c r="D652" s="21">
        <f>IF($C$4="Neattiecināmās izmaksas",IF('10a+c+n'!$Q652="N",'10a+c+n'!D652,0))</f>
        <v>0</v>
      </c>
      <c r="E652" s="42"/>
      <c r="F652" s="64"/>
      <c r="G652" s="121"/>
      <c r="H652" s="121">
        <f>IF($C$4="Neattiecināmās izmaksas",IF('10a+c+n'!$Q652="N",'10a+c+n'!H652,0))</f>
        <v>0</v>
      </c>
      <c r="I652" s="121"/>
      <c r="J652" s="121"/>
      <c r="K652" s="122">
        <f>IF($C$4="Neattiecināmās izmaksas",IF('10a+c+n'!$Q652="N",'10a+c+n'!K652,0))</f>
        <v>0</v>
      </c>
      <c r="L652" s="83">
        <f>IF($C$4="Neattiecināmās izmaksas",IF('10a+c+n'!$Q652="N",'10a+c+n'!L652,0))</f>
        <v>0</v>
      </c>
      <c r="M652" s="121">
        <f>IF($C$4="Neattiecināmās izmaksas",IF('10a+c+n'!$Q652="N",'10a+c+n'!M652,0))</f>
        <v>0</v>
      </c>
      <c r="N652" s="121">
        <f>IF($C$4="Neattiecināmās izmaksas",IF('10a+c+n'!$Q652="N",'10a+c+n'!N652,0))</f>
        <v>0</v>
      </c>
      <c r="O652" s="121">
        <f>IF($C$4="Neattiecināmās izmaksas",IF('10a+c+n'!$Q652="N",'10a+c+n'!O652,0))</f>
        <v>0</v>
      </c>
      <c r="P652" s="122">
        <f>IF($C$4="Neattiecināmās izmaksas",IF('10a+c+n'!$Q652="N",'10a+c+n'!P652,0))</f>
        <v>0</v>
      </c>
    </row>
    <row r="653" spans="1:16" x14ac:dyDescent="0.2">
      <c r="A653" s="49">
        <f>IF(P653=0,0,IF(COUNTBLANK(P653)=1,0,COUNTA($P$14:P653)))</f>
        <v>0</v>
      </c>
      <c r="B653" s="21">
        <f>IF($C$4="Neattiecināmās izmaksas",IF('10a+c+n'!$Q653="N",'10a+c+n'!B653,0))</f>
        <v>0</v>
      </c>
      <c r="C653" s="21">
        <f>IF($C$4="Neattiecināmās izmaksas",IF('10a+c+n'!$Q653="N",'10a+c+n'!C653,0))</f>
        <v>0</v>
      </c>
      <c r="D653" s="21">
        <f>IF($C$4="Neattiecināmās izmaksas",IF('10a+c+n'!$Q653="N",'10a+c+n'!D653,0))</f>
        <v>0</v>
      </c>
      <c r="E653" s="42"/>
      <c r="F653" s="64"/>
      <c r="G653" s="121"/>
      <c r="H653" s="121">
        <f>IF($C$4="Neattiecināmās izmaksas",IF('10a+c+n'!$Q653="N",'10a+c+n'!H653,0))</f>
        <v>0</v>
      </c>
      <c r="I653" s="121"/>
      <c r="J653" s="121"/>
      <c r="K653" s="122">
        <f>IF($C$4="Neattiecināmās izmaksas",IF('10a+c+n'!$Q653="N",'10a+c+n'!K653,0))</f>
        <v>0</v>
      </c>
      <c r="L653" s="83">
        <f>IF($C$4="Neattiecināmās izmaksas",IF('10a+c+n'!$Q653="N",'10a+c+n'!L653,0))</f>
        <v>0</v>
      </c>
      <c r="M653" s="121">
        <f>IF($C$4="Neattiecināmās izmaksas",IF('10a+c+n'!$Q653="N",'10a+c+n'!M653,0))</f>
        <v>0</v>
      </c>
      <c r="N653" s="121">
        <f>IF($C$4="Neattiecināmās izmaksas",IF('10a+c+n'!$Q653="N",'10a+c+n'!N653,0))</f>
        <v>0</v>
      </c>
      <c r="O653" s="121">
        <f>IF($C$4="Neattiecināmās izmaksas",IF('10a+c+n'!$Q653="N",'10a+c+n'!O653,0))</f>
        <v>0</v>
      </c>
      <c r="P653" s="122">
        <f>IF($C$4="Neattiecināmās izmaksas",IF('10a+c+n'!$Q653="N",'10a+c+n'!P653,0))</f>
        <v>0</v>
      </c>
    </row>
    <row r="654" spans="1:16" x14ac:dyDescent="0.2">
      <c r="A654" s="49">
        <f>IF(P654=0,0,IF(COUNTBLANK(P654)=1,0,COUNTA($P$14:P654)))</f>
        <v>0</v>
      </c>
      <c r="B654" s="21">
        <f>IF($C$4="Neattiecināmās izmaksas",IF('10a+c+n'!$Q654="N",'10a+c+n'!B654,0))</f>
        <v>0</v>
      </c>
      <c r="C654" s="21">
        <f>IF($C$4="Neattiecināmās izmaksas",IF('10a+c+n'!$Q654="N",'10a+c+n'!C654,0))</f>
        <v>0</v>
      </c>
      <c r="D654" s="21">
        <f>IF($C$4="Neattiecināmās izmaksas",IF('10a+c+n'!$Q654="N",'10a+c+n'!D654,0))</f>
        <v>0</v>
      </c>
      <c r="E654" s="42"/>
      <c r="F654" s="64"/>
      <c r="G654" s="121"/>
      <c r="H654" s="121">
        <f>IF($C$4="Neattiecināmās izmaksas",IF('10a+c+n'!$Q654="N",'10a+c+n'!H654,0))</f>
        <v>0</v>
      </c>
      <c r="I654" s="121"/>
      <c r="J654" s="121"/>
      <c r="K654" s="122">
        <f>IF($C$4="Neattiecināmās izmaksas",IF('10a+c+n'!$Q654="N",'10a+c+n'!K654,0))</f>
        <v>0</v>
      </c>
      <c r="L654" s="83">
        <f>IF($C$4="Neattiecināmās izmaksas",IF('10a+c+n'!$Q654="N",'10a+c+n'!L654,0))</f>
        <v>0</v>
      </c>
      <c r="M654" s="121">
        <f>IF($C$4="Neattiecināmās izmaksas",IF('10a+c+n'!$Q654="N",'10a+c+n'!M654,0))</f>
        <v>0</v>
      </c>
      <c r="N654" s="121">
        <f>IF($C$4="Neattiecināmās izmaksas",IF('10a+c+n'!$Q654="N",'10a+c+n'!N654,0))</f>
        <v>0</v>
      </c>
      <c r="O654" s="121">
        <f>IF($C$4="Neattiecināmās izmaksas",IF('10a+c+n'!$Q654="N",'10a+c+n'!O654,0))</f>
        <v>0</v>
      </c>
      <c r="P654" s="122">
        <f>IF($C$4="Neattiecināmās izmaksas",IF('10a+c+n'!$Q654="N",'10a+c+n'!P654,0))</f>
        <v>0</v>
      </c>
    </row>
    <row r="655" spans="1:16" x14ac:dyDescent="0.2">
      <c r="A655" s="49">
        <f>IF(P655=0,0,IF(COUNTBLANK(P655)=1,0,COUNTA($P$14:P655)))</f>
        <v>0</v>
      </c>
      <c r="B655" s="21">
        <f>IF($C$4="Neattiecināmās izmaksas",IF('10a+c+n'!$Q655="N",'10a+c+n'!B655,0))</f>
        <v>0</v>
      </c>
      <c r="C655" s="21">
        <f>IF($C$4="Neattiecināmās izmaksas",IF('10a+c+n'!$Q655="N",'10a+c+n'!C655,0))</f>
        <v>0</v>
      </c>
      <c r="D655" s="21">
        <f>IF($C$4="Neattiecināmās izmaksas",IF('10a+c+n'!$Q655="N",'10a+c+n'!D655,0))</f>
        <v>0</v>
      </c>
      <c r="E655" s="42"/>
      <c r="F655" s="64"/>
      <c r="G655" s="121"/>
      <c r="H655" s="121">
        <f>IF($C$4="Neattiecināmās izmaksas",IF('10a+c+n'!$Q655="N",'10a+c+n'!H655,0))</f>
        <v>0</v>
      </c>
      <c r="I655" s="121"/>
      <c r="J655" s="121"/>
      <c r="K655" s="122">
        <f>IF($C$4="Neattiecināmās izmaksas",IF('10a+c+n'!$Q655="N",'10a+c+n'!K655,0))</f>
        <v>0</v>
      </c>
      <c r="L655" s="83">
        <f>IF($C$4="Neattiecināmās izmaksas",IF('10a+c+n'!$Q655="N",'10a+c+n'!L655,0))</f>
        <v>0</v>
      </c>
      <c r="M655" s="121">
        <f>IF($C$4="Neattiecināmās izmaksas",IF('10a+c+n'!$Q655="N",'10a+c+n'!M655,0))</f>
        <v>0</v>
      </c>
      <c r="N655" s="121">
        <f>IF($C$4="Neattiecināmās izmaksas",IF('10a+c+n'!$Q655="N",'10a+c+n'!N655,0))</f>
        <v>0</v>
      </c>
      <c r="O655" s="121">
        <f>IF($C$4="Neattiecināmās izmaksas",IF('10a+c+n'!$Q655="N",'10a+c+n'!O655,0))</f>
        <v>0</v>
      </c>
      <c r="P655" s="122">
        <f>IF($C$4="Neattiecināmās izmaksas",IF('10a+c+n'!$Q655="N",'10a+c+n'!P655,0))</f>
        <v>0</v>
      </c>
    </row>
    <row r="656" spans="1:16" x14ac:dyDescent="0.2">
      <c r="A656" s="49">
        <f>IF(P656=0,0,IF(COUNTBLANK(P656)=1,0,COUNTA($P$14:P656)))</f>
        <v>0</v>
      </c>
      <c r="B656" s="21">
        <f>IF($C$4="Neattiecināmās izmaksas",IF('10a+c+n'!$Q656="N",'10a+c+n'!B656,0))</f>
        <v>0</v>
      </c>
      <c r="C656" s="21">
        <f>IF($C$4="Neattiecināmās izmaksas",IF('10a+c+n'!$Q656="N",'10a+c+n'!C656,0))</f>
        <v>0</v>
      </c>
      <c r="D656" s="21">
        <f>IF($C$4="Neattiecināmās izmaksas",IF('10a+c+n'!$Q656="N",'10a+c+n'!D656,0))</f>
        <v>0</v>
      </c>
      <c r="E656" s="42"/>
      <c r="F656" s="64"/>
      <c r="G656" s="121"/>
      <c r="H656" s="121">
        <f>IF($C$4="Neattiecināmās izmaksas",IF('10a+c+n'!$Q656="N",'10a+c+n'!H656,0))</f>
        <v>0</v>
      </c>
      <c r="I656" s="121"/>
      <c r="J656" s="121"/>
      <c r="K656" s="122">
        <f>IF($C$4="Neattiecināmās izmaksas",IF('10a+c+n'!$Q656="N",'10a+c+n'!K656,0))</f>
        <v>0</v>
      </c>
      <c r="L656" s="83">
        <f>IF($C$4="Neattiecināmās izmaksas",IF('10a+c+n'!$Q656="N",'10a+c+n'!L656,0))</f>
        <v>0</v>
      </c>
      <c r="M656" s="121">
        <f>IF($C$4="Neattiecināmās izmaksas",IF('10a+c+n'!$Q656="N",'10a+c+n'!M656,0))</f>
        <v>0</v>
      </c>
      <c r="N656" s="121">
        <f>IF($C$4="Neattiecināmās izmaksas",IF('10a+c+n'!$Q656="N",'10a+c+n'!N656,0))</f>
        <v>0</v>
      </c>
      <c r="O656" s="121">
        <f>IF($C$4="Neattiecināmās izmaksas",IF('10a+c+n'!$Q656="N",'10a+c+n'!O656,0))</f>
        <v>0</v>
      </c>
      <c r="P656" s="122">
        <f>IF($C$4="Neattiecināmās izmaksas",IF('10a+c+n'!$Q656="N",'10a+c+n'!P656,0))</f>
        <v>0</v>
      </c>
    </row>
    <row r="657" spans="1:16" x14ac:dyDescent="0.2">
      <c r="A657" s="49">
        <f>IF(P657=0,0,IF(COUNTBLANK(P657)=1,0,COUNTA($P$14:P657)))</f>
        <v>0</v>
      </c>
      <c r="B657" s="21">
        <f>IF($C$4="Neattiecināmās izmaksas",IF('10a+c+n'!$Q657="N",'10a+c+n'!B657,0))</f>
        <v>0</v>
      </c>
      <c r="C657" s="21">
        <f>IF($C$4="Neattiecināmās izmaksas",IF('10a+c+n'!$Q657="N",'10a+c+n'!C657,0))</f>
        <v>0</v>
      </c>
      <c r="D657" s="21">
        <f>IF($C$4="Neattiecināmās izmaksas",IF('10a+c+n'!$Q657="N",'10a+c+n'!D657,0))</f>
        <v>0</v>
      </c>
      <c r="E657" s="42"/>
      <c r="F657" s="64"/>
      <c r="G657" s="121"/>
      <c r="H657" s="121">
        <f>IF($C$4="Neattiecināmās izmaksas",IF('10a+c+n'!$Q657="N",'10a+c+n'!H657,0))</f>
        <v>0</v>
      </c>
      <c r="I657" s="121"/>
      <c r="J657" s="121"/>
      <c r="K657" s="122">
        <f>IF($C$4="Neattiecināmās izmaksas",IF('10a+c+n'!$Q657="N",'10a+c+n'!K657,0))</f>
        <v>0</v>
      </c>
      <c r="L657" s="83">
        <f>IF($C$4="Neattiecināmās izmaksas",IF('10a+c+n'!$Q657="N",'10a+c+n'!L657,0))</f>
        <v>0</v>
      </c>
      <c r="M657" s="121">
        <f>IF($C$4="Neattiecināmās izmaksas",IF('10a+c+n'!$Q657="N",'10a+c+n'!M657,0))</f>
        <v>0</v>
      </c>
      <c r="N657" s="121">
        <f>IF($C$4="Neattiecināmās izmaksas",IF('10a+c+n'!$Q657="N",'10a+c+n'!N657,0))</f>
        <v>0</v>
      </c>
      <c r="O657" s="121">
        <f>IF($C$4="Neattiecināmās izmaksas",IF('10a+c+n'!$Q657="N",'10a+c+n'!O657,0))</f>
        <v>0</v>
      </c>
      <c r="P657" s="122">
        <f>IF($C$4="Neattiecināmās izmaksas",IF('10a+c+n'!$Q657="N",'10a+c+n'!P657,0))</f>
        <v>0</v>
      </c>
    </row>
    <row r="658" spans="1:16" x14ac:dyDescent="0.2">
      <c r="A658" s="49">
        <f>IF(P658=0,0,IF(COUNTBLANK(P658)=1,0,COUNTA($P$14:P658)))</f>
        <v>0</v>
      </c>
      <c r="B658" s="21">
        <f>IF($C$4="Neattiecināmās izmaksas",IF('10a+c+n'!$Q658="N",'10a+c+n'!B658,0))</f>
        <v>0</v>
      </c>
      <c r="C658" s="21">
        <f>IF($C$4="Neattiecināmās izmaksas",IF('10a+c+n'!$Q658="N",'10a+c+n'!C658,0))</f>
        <v>0</v>
      </c>
      <c r="D658" s="21">
        <f>IF($C$4="Neattiecināmās izmaksas",IF('10a+c+n'!$Q658="N",'10a+c+n'!D658,0))</f>
        <v>0</v>
      </c>
      <c r="E658" s="42"/>
      <c r="F658" s="64"/>
      <c r="G658" s="121"/>
      <c r="H658" s="121">
        <f>IF($C$4="Neattiecināmās izmaksas",IF('10a+c+n'!$Q658="N",'10a+c+n'!H658,0))</f>
        <v>0</v>
      </c>
      <c r="I658" s="121"/>
      <c r="J658" s="121"/>
      <c r="K658" s="122">
        <f>IF($C$4="Neattiecināmās izmaksas",IF('10a+c+n'!$Q658="N",'10a+c+n'!K658,0))</f>
        <v>0</v>
      </c>
      <c r="L658" s="83">
        <f>IF($C$4="Neattiecināmās izmaksas",IF('10a+c+n'!$Q658="N",'10a+c+n'!L658,0))</f>
        <v>0</v>
      </c>
      <c r="M658" s="121">
        <f>IF($C$4="Neattiecināmās izmaksas",IF('10a+c+n'!$Q658="N",'10a+c+n'!M658,0))</f>
        <v>0</v>
      </c>
      <c r="N658" s="121">
        <f>IF($C$4="Neattiecināmās izmaksas",IF('10a+c+n'!$Q658="N",'10a+c+n'!N658,0))</f>
        <v>0</v>
      </c>
      <c r="O658" s="121">
        <f>IF($C$4="Neattiecināmās izmaksas",IF('10a+c+n'!$Q658="N",'10a+c+n'!O658,0))</f>
        <v>0</v>
      </c>
      <c r="P658" s="122">
        <f>IF($C$4="Neattiecināmās izmaksas",IF('10a+c+n'!$Q658="N",'10a+c+n'!P658,0))</f>
        <v>0</v>
      </c>
    </row>
    <row r="659" spans="1:16" x14ac:dyDescent="0.2">
      <c r="A659" s="49">
        <f>IF(P659=0,0,IF(COUNTBLANK(P659)=1,0,COUNTA($P$14:P659)))</f>
        <v>0</v>
      </c>
      <c r="B659" s="21">
        <f>IF($C$4="Neattiecināmās izmaksas",IF('10a+c+n'!$Q659="N",'10a+c+n'!B659,0))</f>
        <v>0</v>
      </c>
      <c r="C659" s="21">
        <f>IF($C$4="Neattiecināmās izmaksas",IF('10a+c+n'!$Q659="N",'10a+c+n'!C659,0))</f>
        <v>0</v>
      </c>
      <c r="D659" s="21">
        <f>IF($C$4="Neattiecināmās izmaksas",IF('10a+c+n'!$Q659="N",'10a+c+n'!D659,0))</f>
        <v>0</v>
      </c>
      <c r="E659" s="42"/>
      <c r="F659" s="64"/>
      <c r="G659" s="121"/>
      <c r="H659" s="121">
        <f>IF($C$4="Neattiecināmās izmaksas",IF('10a+c+n'!$Q659="N",'10a+c+n'!H659,0))</f>
        <v>0</v>
      </c>
      <c r="I659" s="121"/>
      <c r="J659" s="121"/>
      <c r="K659" s="122">
        <f>IF($C$4="Neattiecināmās izmaksas",IF('10a+c+n'!$Q659="N",'10a+c+n'!K659,0))</f>
        <v>0</v>
      </c>
      <c r="L659" s="83">
        <f>IF($C$4="Neattiecināmās izmaksas",IF('10a+c+n'!$Q659="N",'10a+c+n'!L659,0))</f>
        <v>0</v>
      </c>
      <c r="M659" s="121">
        <f>IF($C$4="Neattiecināmās izmaksas",IF('10a+c+n'!$Q659="N",'10a+c+n'!M659,0))</f>
        <v>0</v>
      </c>
      <c r="N659" s="121">
        <f>IF($C$4="Neattiecināmās izmaksas",IF('10a+c+n'!$Q659="N",'10a+c+n'!N659,0))</f>
        <v>0</v>
      </c>
      <c r="O659" s="121">
        <f>IF($C$4="Neattiecināmās izmaksas",IF('10a+c+n'!$Q659="N",'10a+c+n'!O659,0))</f>
        <v>0</v>
      </c>
      <c r="P659" s="122">
        <f>IF($C$4="Neattiecināmās izmaksas",IF('10a+c+n'!$Q659="N",'10a+c+n'!P659,0))</f>
        <v>0</v>
      </c>
    </row>
    <row r="660" spans="1:16" x14ac:dyDescent="0.2">
      <c r="A660" s="49">
        <f>IF(P660=0,0,IF(COUNTBLANK(P660)=1,0,COUNTA($P$14:P660)))</f>
        <v>0</v>
      </c>
      <c r="B660" s="21">
        <f>IF($C$4="Neattiecināmās izmaksas",IF('10a+c+n'!$Q660="N",'10a+c+n'!B660,0))</f>
        <v>0</v>
      </c>
      <c r="C660" s="21">
        <f>IF($C$4="Neattiecināmās izmaksas",IF('10a+c+n'!$Q660="N",'10a+c+n'!C660,0))</f>
        <v>0</v>
      </c>
      <c r="D660" s="21">
        <f>IF($C$4="Neattiecināmās izmaksas",IF('10a+c+n'!$Q660="N",'10a+c+n'!D660,0))</f>
        <v>0</v>
      </c>
      <c r="E660" s="42"/>
      <c r="F660" s="64"/>
      <c r="G660" s="121"/>
      <c r="H660" s="121">
        <f>IF($C$4="Neattiecināmās izmaksas",IF('10a+c+n'!$Q660="N",'10a+c+n'!H660,0))</f>
        <v>0</v>
      </c>
      <c r="I660" s="121"/>
      <c r="J660" s="121"/>
      <c r="K660" s="122">
        <f>IF($C$4="Neattiecināmās izmaksas",IF('10a+c+n'!$Q660="N",'10a+c+n'!K660,0))</f>
        <v>0</v>
      </c>
      <c r="L660" s="83">
        <f>IF($C$4="Neattiecināmās izmaksas",IF('10a+c+n'!$Q660="N",'10a+c+n'!L660,0))</f>
        <v>0</v>
      </c>
      <c r="M660" s="121">
        <f>IF($C$4="Neattiecināmās izmaksas",IF('10a+c+n'!$Q660="N",'10a+c+n'!M660,0))</f>
        <v>0</v>
      </c>
      <c r="N660" s="121">
        <f>IF($C$4="Neattiecināmās izmaksas",IF('10a+c+n'!$Q660="N",'10a+c+n'!N660,0))</f>
        <v>0</v>
      </c>
      <c r="O660" s="121">
        <f>IF($C$4="Neattiecināmās izmaksas",IF('10a+c+n'!$Q660="N",'10a+c+n'!O660,0))</f>
        <v>0</v>
      </c>
      <c r="P660" s="122">
        <f>IF($C$4="Neattiecināmās izmaksas",IF('10a+c+n'!$Q660="N",'10a+c+n'!P660,0))</f>
        <v>0</v>
      </c>
    </row>
    <row r="661" spans="1:16" x14ac:dyDescent="0.2">
      <c r="A661" s="49">
        <f>IF(P661=0,0,IF(COUNTBLANK(P661)=1,0,COUNTA($P$14:P661)))</f>
        <v>0</v>
      </c>
      <c r="B661" s="21">
        <f>IF($C$4="Neattiecināmās izmaksas",IF('10a+c+n'!$Q661="N",'10a+c+n'!B661,0))</f>
        <v>0</v>
      </c>
      <c r="C661" s="21">
        <f>IF($C$4="Neattiecināmās izmaksas",IF('10a+c+n'!$Q661="N",'10a+c+n'!C661,0))</f>
        <v>0</v>
      </c>
      <c r="D661" s="21">
        <f>IF($C$4="Neattiecināmās izmaksas",IF('10a+c+n'!$Q661="N",'10a+c+n'!D661,0))</f>
        <v>0</v>
      </c>
      <c r="E661" s="42"/>
      <c r="F661" s="64"/>
      <c r="G661" s="121"/>
      <c r="H661" s="121">
        <f>IF($C$4="Neattiecināmās izmaksas",IF('10a+c+n'!$Q661="N",'10a+c+n'!H661,0))</f>
        <v>0</v>
      </c>
      <c r="I661" s="121"/>
      <c r="J661" s="121"/>
      <c r="K661" s="122">
        <f>IF($C$4="Neattiecināmās izmaksas",IF('10a+c+n'!$Q661="N",'10a+c+n'!K661,0))</f>
        <v>0</v>
      </c>
      <c r="L661" s="83">
        <f>IF($C$4="Neattiecināmās izmaksas",IF('10a+c+n'!$Q661="N",'10a+c+n'!L661,0))</f>
        <v>0</v>
      </c>
      <c r="M661" s="121">
        <f>IF($C$4="Neattiecināmās izmaksas",IF('10a+c+n'!$Q661="N",'10a+c+n'!M661,0))</f>
        <v>0</v>
      </c>
      <c r="N661" s="121">
        <f>IF($C$4="Neattiecināmās izmaksas",IF('10a+c+n'!$Q661="N",'10a+c+n'!N661,0))</f>
        <v>0</v>
      </c>
      <c r="O661" s="121">
        <f>IF($C$4="Neattiecināmās izmaksas",IF('10a+c+n'!$Q661="N",'10a+c+n'!O661,0))</f>
        <v>0</v>
      </c>
      <c r="P661" s="122">
        <f>IF($C$4="Neattiecināmās izmaksas",IF('10a+c+n'!$Q661="N",'10a+c+n'!P661,0))</f>
        <v>0</v>
      </c>
    </row>
    <row r="662" spans="1:16" x14ac:dyDescent="0.2">
      <c r="A662" s="49">
        <f>IF(P662=0,0,IF(COUNTBLANK(P662)=1,0,COUNTA($P$14:P662)))</f>
        <v>0</v>
      </c>
      <c r="B662" s="21">
        <f>IF($C$4="Neattiecināmās izmaksas",IF('10a+c+n'!$Q662="N",'10a+c+n'!B662,0))</f>
        <v>0</v>
      </c>
      <c r="C662" s="21">
        <f>IF($C$4="Neattiecināmās izmaksas",IF('10a+c+n'!$Q662="N",'10a+c+n'!C662,0))</f>
        <v>0</v>
      </c>
      <c r="D662" s="21">
        <f>IF($C$4="Neattiecināmās izmaksas",IF('10a+c+n'!$Q662="N",'10a+c+n'!D662,0))</f>
        <v>0</v>
      </c>
      <c r="E662" s="42"/>
      <c r="F662" s="64"/>
      <c r="G662" s="121"/>
      <c r="H662" s="121">
        <f>IF($C$4="Neattiecināmās izmaksas",IF('10a+c+n'!$Q662="N",'10a+c+n'!H662,0))</f>
        <v>0</v>
      </c>
      <c r="I662" s="121"/>
      <c r="J662" s="121"/>
      <c r="K662" s="122">
        <f>IF($C$4="Neattiecināmās izmaksas",IF('10a+c+n'!$Q662="N",'10a+c+n'!K662,0))</f>
        <v>0</v>
      </c>
      <c r="L662" s="83">
        <f>IF($C$4="Neattiecināmās izmaksas",IF('10a+c+n'!$Q662="N",'10a+c+n'!L662,0))</f>
        <v>0</v>
      </c>
      <c r="M662" s="121">
        <f>IF($C$4="Neattiecināmās izmaksas",IF('10a+c+n'!$Q662="N",'10a+c+n'!M662,0))</f>
        <v>0</v>
      </c>
      <c r="N662" s="121">
        <f>IF($C$4="Neattiecināmās izmaksas",IF('10a+c+n'!$Q662="N",'10a+c+n'!N662,0))</f>
        <v>0</v>
      </c>
      <c r="O662" s="121">
        <f>IF($C$4="Neattiecināmās izmaksas",IF('10a+c+n'!$Q662="N",'10a+c+n'!O662,0))</f>
        <v>0</v>
      </c>
      <c r="P662" s="122">
        <f>IF($C$4="Neattiecināmās izmaksas",IF('10a+c+n'!$Q662="N",'10a+c+n'!P662,0))</f>
        <v>0</v>
      </c>
    </row>
    <row r="663" spans="1:16" x14ac:dyDescent="0.2">
      <c r="A663" s="49">
        <f>IF(P663=0,0,IF(COUNTBLANK(P663)=1,0,COUNTA($P$14:P663)))</f>
        <v>0</v>
      </c>
      <c r="B663" s="21">
        <f>IF($C$4="Neattiecināmās izmaksas",IF('10a+c+n'!$Q663="N",'10a+c+n'!B663,0))</f>
        <v>0</v>
      </c>
      <c r="C663" s="21">
        <f>IF($C$4="Neattiecināmās izmaksas",IF('10a+c+n'!$Q663="N",'10a+c+n'!C663,0))</f>
        <v>0</v>
      </c>
      <c r="D663" s="21">
        <f>IF($C$4="Neattiecināmās izmaksas",IF('10a+c+n'!$Q663="N",'10a+c+n'!D663,0))</f>
        <v>0</v>
      </c>
      <c r="E663" s="42"/>
      <c r="F663" s="64"/>
      <c r="G663" s="121"/>
      <c r="H663" s="121">
        <f>IF($C$4="Neattiecināmās izmaksas",IF('10a+c+n'!$Q663="N",'10a+c+n'!H663,0))</f>
        <v>0</v>
      </c>
      <c r="I663" s="121"/>
      <c r="J663" s="121"/>
      <c r="K663" s="122">
        <f>IF($C$4="Neattiecināmās izmaksas",IF('10a+c+n'!$Q663="N",'10a+c+n'!K663,0))</f>
        <v>0</v>
      </c>
      <c r="L663" s="83">
        <f>IF($C$4="Neattiecināmās izmaksas",IF('10a+c+n'!$Q663="N",'10a+c+n'!L663,0))</f>
        <v>0</v>
      </c>
      <c r="M663" s="121">
        <f>IF($C$4="Neattiecināmās izmaksas",IF('10a+c+n'!$Q663="N",'10a+c+n'!M663,0))</f>
        <v>0</v>
      </c>
      <c r="N663" s="121">
        <f>IF($C$4="Neattiecināmās izmaksas",IF('10a+c+n'!$Q663="N",'10a+c+n'!N663,0))</f>
        <v>0</v>
      </c>
      <c r="O663" s="121">
        <f>IF($C$4="Neattiecināmās izmaksas",IF('10a+c+n'!$Q663="N",'10a+c+n'!O663,0))</f>
        <v>0</v>
      </c>
      <c r="P663" s="122">
        <f>IF($C$4="Neattiecināmās izmaksas",IF('10a+c+n'!$Q663="N",'10a+c+n'!P663,0))</f>
        <v>0</v>
      </c>
    </row>
    <row r="664" spans="1:16" x14ac:dyDescent="0.2">
      <c r="A664" s="49">
        <f>IF(P664=0,0,IF(COUNTBLANK(P664)=1,0,COUNTA($P$14:P664)))</f>
        <v>0</v>
      </c>
      <c r="B664" s="21">
        <f>IF($C$4="Neattiecināmās izmaksas",IF('10a+c+n'!$Q664="N",'10a+c+n'!B664,0))</f>
        <v>0</v>
      </c>
      <c r="C664" s="21">
        <f>IF($C$4="Neattiecināmās izmaksas",IF('10a+c+n'!$Q664="N",'10a+c+n'!C664,0))</f>
        <v>0</v>
      </c>
      <c r="D664" s="21">
        <f>IF($C$4="Neattiecināmās izmaksas",IF('10a+c+n'!$Q664="N",'10a+c+n'!D664,0))</f>
        <v>0</v>
      </c>
      <c r="E664" s="42"/>
      <c r="F664" s="64"/>
      <c r="G664" s="121"/>
      <c r="H664" s="121">
        <f>IF($C$4="Neattiecināmās izmaksas",IF('10a+c+n'!$Q664="N",'10a+c+n'!H664,0))</f>
        <v>0</v>
      </c>
      <c r="I664" s="121"/>
      <c r="J664" s="121"/>
      <c r="K664" s="122">
        <f>IF($C$4="Neattiecināmās izmaksas",IF('10a+c+n'!$Q664="N",'10a+c+n'!K664,0))</f>
        <v>0</v>
      </c>
      <c r="L664" s="83">
        <f>IF($C$4="Neattiecināmās izmaksas",IF('10a+c+n'!$Q664="N",'10a+c+n'!L664,0))</f>
        <v>0</v>
      </c>
      <c r="M664" s="121">
        <f>IF($C$4="Neattiecināmās izmaksas",IF('10a+c+n'!$Q664="N",'10a+c+n'!M664,0))</f>
        <v>0</v>
      </c>
      <c r="N664" s="121">
        <f>IF($C$4="Neattiecināmās izmaksas",IF('10a+c+n'!$Q664="N",'10a+c+n'!N664,0))</f>
        <v>0</v>
      </c>
      <c r="O664" s="121">
        <f>IF($C$4="Neattiecināmās izmaksas",IF('10a+c+n'!$Q664="N",'10a+c+n'!O664,0))</f>
        <v>0</v>
      </c>
      <c r="P664" s="122">
        <f>IF($C$4="Neattiecināmās izmaksas",IF('10a+c+n'!$Q664="N",'10a+c+n'!P664,0))</f>
        <v>0</v>
      </c>
    </row>
    <row r="665" spans="1:16" x14ac:dyDescent="0.2">
      <c r="A665" s="49">
        <f>IF(P665=0,0,IF(COUNTBLANK(P665)=1,0,COUNTA($P$14:P665)))</f>
        <v>0</v>
      </c>
      <c r="B665" s="21">
        <f>IF($C$4="Neattiecināmās izmaksas",IF('10a+c+n'!$Q665="N",'10a+c+n'!B665,0))</f>
        <v>0</v>
      </c>
      <c r="C665" s="21">
        <f>IF($C$4="Neattiecināmās izmaksas",IF('10a+c+n'!$Q665="N",'10a+c+n'!C665,0))</f>
        <v>0</v>
      </c>
      <c r="D665" s="21">
        <f>IF($C$4="Neattiecināmās izmaksas",IF('10a+c+n'!$Q665="N",'10a+c+n'!D665,0))</f>
        <v>0</v>
      </c>
      <c r="E665" s="42"/>
      <c r="F665" s="64"/>
      <c r="G665" s="121"/>
      <c r="H665" s="121">
        <f>IF($C$4="Neattiecināmās izmaksas",IF('10a+c+n'!$Q665="N",'10a+c+n'!H665,0))</f>
        <v>0</v>
      </c>
      <c r="I665" s="121"/>
      <c r="J665" s="121"/>
      <c r="K665" s="122">
        <f>IF($C$4="Neattiecināmās izmaksas",IF('10a+c+n'!$Q665="N",'10a+c+n'!K665,0))</f>
        <v>0</v>
      </c>
      <c r="L665" s="83">
        <f>IF($C$4="Neattiecināmās izmaksas",IF('10a+c+n'!$Q665="N",'10a+c+n'!L665,0))</f>
        <v>0</v>
      </c>
      <c r="M665" s="121">
        <f>IF($C$4="Neattiecināmās izmaksas",IF('10a+c+n'!$Q665="N",'10a+c+n'!M665,0))</f>
        <v>0</v>
      </c>
      <c r="N665" s="121">
        <f>IF($C$4="Neattiecināmās izmaksas",IF('10a+c+n'!$Q665="N",'10a+c+n'!N665,0))</f>
        <v>0</v>
      </c>
      <c r="O665" s="121">
        <f>IF($C$4="Neattiecināmās izmaksas",IF('10a+c+n'!$Q665="N",'10a+c+n'!O665,0))</f>
        <v>0</v>
      </c>
      <c r="P665" s="122">
        <f>IF($C$4="Neattiecināmās izmaksas",IF('10a+c+n'!$Q665="N",'10a+c+n'!P665,0))</f>
        <v>0</v>
      </c>
    </row>
    <row r="666" spans="1:16" x14ac:dyDescent="0.2">
      <c r="A666" s="49">
        <f>IF(P666=0,0,IF(COUNTBLANK(P666)=1,0,COUNTA($P$14:P666)))</f>
        <v>0</v>
      </c>
      <c r="B666" s="21">
        <f>IF($C$4="Neattiecināmās izmaksas",IF('10a+c+n'!$Q666="N",'10a+c+n'!B666,0))</f>
        <v>0</v>
      </c>
      <c r="C666" s="21">
        <f>IF($C$4="Neattiecināmās izmaksas",IF('10a+c+n'!$Q666="N",'10a+c+n'!C666,0))</f>
        <v>0</v>
      </c>
      <c r="D666" s="21">
        <f>IF($C$4="Neattiecināmās izmaksas",IF('10a+c+n'!$Q666="N",'10a+c+n'!D666,0))</f>
        <v>0</v>
      </c>
      <c r="E666" s="42"/>
      <c r="F666" s="64"/>
      <c r="G666" s="121"/>
      <c r="H666" s="121">
        <f>IF($C$4="Neattiecināmās izmaksas",IF('10a+c+n'!$Q666="N",'10a+c+n'!H666,0))</f>
        <v>0</v>
      </c>
      <c r="I666" s="121"/>
      <c r="J666" s="121"/>
      <c r="K666" s="122">
        <f>IF($C$4="Neattiecināmās izmaksas",IF('10a+c+n'!$Q666="N",'10a+c+n'!K666,0))</f>
        <v>0</v>
      </c>
      <c r="L666" s="83">
        <f>IF($C$4="Neattiecināmās izmaksas",IF('10a+c+n'!$Q666="N",'10a+c+n'!L666,0))</f>
        <v>0</v>
      </c>
      <c r="M666" s="121">
        <f>IF($C$4="Neattiecināmās izmaksas",IF('10a+c+n'!$Q666="N",'10a+c+n'!M666,0))</f>
        <v>0</v>
      </c>
      <c r="N666" s="121">
        <f>IF($C$4="Neattiecināmās izmaksas",IF('10a+c+n'!$Q666="N",'10a+c+n'!N666,0))</f>
        <v>0</v>
      </c>
      <c r="O666" s="121">
        <f>IF($C$4="Neattiecināmās izmaksas",IF('10a+c+n'!$Q666="N",'10a+c+n'!O666,0))</f>
        <v>0</v>
      </c>
      <c r="P666" s="122">
        <f>IF($C$4="Neattiecināmās izmaksas",IF('10a+c+n'!$Q666="N",'10a+c+n'!P666,0))</f>
        <v>0</v>
      </c>
    </row>
    <row r="667" spans="1:16" x14ac:dyDescent="0.2">
      <c r="A667" s="49">
        <f>IF(P667=0,0,IF(COUNTBLANK(P667)=1,0,COUNTA($P$14:P667)))</f>
        <v>0</v>
      </c>
      <c r="B667" s="21">
        <f>IF($C$4="Neattiecināmās izmaksas",IF('10a+c+n'!$Q667="N",'10a+c+n'!B667,0))</f>
        <v>0</v>
      </c>
      <c r="C667" s="21">
        <f>IF($C$4="Neattiecināmās izmaksas",IF('10a+c+n'!$Q667="N",'10a+c+n'!C667,0))</f>
        <v>0</v>
      </c>
      <c r="D667" s="21">
        <f>IF($C$4="Neattiecināmās izmaksas",IF('10a+c+n'!$Q667="N",'10a+c+n'!D667,0))</f>
        <v>0</v>
      </c>
      <c r="E667" s="42"/>
      <c r="F667" s="64"/>
      <c r="G667" s="121"/>
      <c r="H667" s="121">
        <f>IF($C$4="Neattiecināmās izmaksas",IF('10a+c+n'!$Q667="N",'10a+c+n'!H667,0))</f>
        <v>0</v>
      </c>
      <c r="I667" s="121"/>
      <c r="J667" s="121"/>
      <c r="K667" s="122">
        <f>IF($C$4="Neattiecināmās izmaksas",IF('10a+c+n'!$Q667="N",'10a+c+n'!K667,0))</f>
        <v>0</v>
      </c>
      <c r="L667" s="83">
        <f>IF($C$4="Neattiecināmās izmaksas",IF('10a+c+n'!$Q667="N",'10a+c+n'!L667,0))</f>
        <v>0</v>
      </c>
      <c r="M667" s="121">
        <f>IF($C$4="Neattiecināmās izmaksas",IF('10a+c+n'!$Q667="N",'10a+c+n'!M667,0))</f>
        <v>0</v>
      </c>
      <c r="N667" s="121">
        <f>IF($C$4="Neattiecināmās izmaksas",IF('10a+c+n'!$Q667="N",'10a+c+n'!N667,0))</f>
        <v>0</v>
      </c>
      <c r="O667" s="121">
        <f>IF($C$4="Neattiecināmās izmaksas",IF('10a+c+n'!$Q667="N",'10a+c+n'!O667,0))</f>
        <v>0</v>
      </c>
      <c r="P667" s="122">
        <f>IF($C$4="Neattiecināmās izmaksas",IF('10a+c+n'!$Q667="N",'10a+c+n'!P667,0))</f>
        <v>0</v>
      </c>
    </row>
    <row r="668" spans="1:16" x14ac:dyDescent="0.2">
      <c r="A668" s="49">
        <f>IF(P668=0,0,IF(COUNTBLANK(P668)=1,0,COUNTA($P$14:P668)))</f>
        <v>0</v>
      </c>
      <c r="B668" s="21">
        <f>IF($C$4="Neattiecināmās izmaksas",IF('10a+c+n'!$Q668="N",'10a+c+n'!B668,0))</f>
        <v>0</v>
      </c>
      <c r="C668" s="21">
        <f>IF($C$4="Neattiecināmās izmaksas",IF('10a+c+n'!$Q668="N",'10a+c+n'!C668,0))</f>
        <v>0</v>
      </c>
      <c r="D668" s="21">
        <f>IF($C$4="Neattiecināmās izmaksas",IF('10a+c+n'!$Q668="N",'10a+c+n'!D668,0))</f>
        <v>0</v>
      </c>
      <c r="E668" s="42"/>
      <c r="F668" s="64"/>
      <c r="G668" s="121"/>
      <c r="H668" s="121">
        <f>IF($C$4="Neattiecināmās izmaksas",IF('10a+c+n'!$Q668="N",'10a+c+n'!H668,0))</f>
        <v>0</v>
      </c>
      <c r="I668" s="121"/>
      <c r="J668" s="121"/>
      <c r="K668" s="122">
        <f>IF($C$4="Neattiecināmās izmaksas",IF('10a+c+n'!$Q668="N",'10a+c+n'!K668,0))</f>
        <v>0</v>
      </c>
      <c r="L668" s="83">
        <f>IF($C$4="Neattiecināmās izmaksas",IF('10a+c+n'!$Q668="N",'10a+c+n'!L668,0))</f>
        <v>0</v>
      </c>
      <c r="M668" s="121">
        <f>IF($C$4="Neattiecināmās izmaksas",IF('10a+c+n'!$Q668="N",'10a+c+n'!M668,0))</f>
        <v>0</v>
      </c>
      <c r="N668" s="121">
        <f>IF($C$4="Neattiecināmās izmaksas",IF('10a+c+n'!$Q668="N",'10a+c+n'!N668,0))</f>
        <v>0</v>
      </c>
      <c r="O668" s="121">
        <f>IF($C$4="Neattiecināmās izmaksas",IF('10a+c+n'!$Q668="N",'10a+c+n'!O668,0))</f>
        <v>0</v>
      </c>
      <c r="P668" s="122">
        <f>IF($C$4="Neattiecināmās izmaksas",IF('10a+c+n'!$Q668="N",'10a+c+n'!P668,0))</f>
        <v>0</v>
      </c>
    </row>
    <row r="669" spans="1:16" x14ac:dyDescent="0.2">
      <c r="A669" s="49">
        <f>IF(P669=0,0,IF(COUNTBLANK(P669)=1,0,COUNTA($P$14:P669)))</f>
        <v>0</v>
      </c>
      <c r="B669" s="21">
        <f>IF($C$4="Neattiecināmās izmaksas",IF('10a+c+n'!$Q669="N",'10a+c+n'!B669,0))</f>
        <v>0</v>
      </c>
      <c r="C669" s="21">
        <f>IF($C$4="Neattiecināmās izmaksas",IF('10a+c+n'!$Q669="N",'10a+c+n'!C669,0))</f>
        <v>0</v>
      </c>
      <c r="D669" s="21">
        <f>IF($C$4="Neattiecināmās izmaksas",IF('10a+c+n'!$Q669="N",'10a+c+n'!D669,0))</f>
        <v>0</v>
      </c>
      <c r="E669" s="42"/>
      <c r="F669" s="64"/>
      <c r="G669" s="121"/>
      <c r="H669" s="121">
        <f>IF($C$4="Neattiecināmās izmaksas",IF('10a+c+n'!$Q669="N",'10a+c+n'!H669,0))</f>
        <v>0</v>
      </c>
      <c r="I669" s="121"/>
      <c r="J669" s="121"/>
      <c r="K669" s="122">
        <f>IF($C$4="Neattiecināmās izmaksas",IF('10a+c+n'!$Q669="N",'10a+c+n'!K669,0))</f>
        <v>0</v>
      </c>
      <c r="L669" s="83">
        <f>IF($C$4="Neattiecināmās izmaksas",IF('10a+c+n'!$Q669="N",'10a+c+n'!L669,0))</f>
        <v>0</v>
      </c>
      <c r="M669" s="121">
        <f>IF($C$4="Neattiecināmās izmaksas",IF('10a+c+n'!$Q669="N",'10a+c+n'!M669,0))</f>
        <v>0</v>
      </c>
      <c r="N669" s="121">
        <f>IF($C$4="Neattiecināmās izmaksas",IF('10a+c+n'!$Q669="N",'10a+c+n'!N669,0))</f>
        <v>0</v>
      </c>
      <c r="O669" s="121">
        <f>IF($C$4="Neattiecināmās izmaksas",IF('10a+c+n'!$Q669="N",'10a+c+n'!O669,0))</f>
        <v>0</v>
      </c>
      <c r="P669" s="122">
        <f>IF($C$4="Neattiecināmās izmaksas",IF('10a+c+n'!$Q669="N",'10a+c+n'!P669,0))</f>
        <v>0</v>
      </c>
    </row>
    <row r="670" spans="1:16" x14ac:dyDescent="0.2">
      <c r="A670" s="49">
        <f>IF(P670=0,0,IF(COUNTBLANK(P670)=1,0,COUNTA($P$14:P670)))</f>
        <v>0</v>
      </c>
      <c r="B670" s="21">
        <f>IF($C$4="Neattiecināmās izmaksas",IF('10a+c+n'!$Q670="N",'10a+c+n'!B670,0))</f>
        <v>0</v>
      </c>
      <c r="C670" s="21">
        <f>IF($C$4="Neattiecināmās izmaksas",IF('10a+c+n'!$Q670="N",'10a+c+n'!C670,0))</f>
        <v>0</v>
      </c>
      <c r="D670" s="21">
        <f>IF($C$4="Neattiecināmās izmaksas",IF('10a+c+n'!$Q670="N",'10a+c+n'!D670,0))</f>
        <v>0</v>
      </c>
      <c r="E670" s="42"/>
      <c r="F670" s="64"/>
      <c r="G670" s="121"/>
      <c r="H670" s="121">
        <f>IF($C$4="Neattiecināmās izmaksas",IF('10a+c+n'!$Q670="N",'10a+c+n'!H670,0))</f>
        <v>0</v>
      </c>
      <c r="I670" s="121"/>
      <c r="J670" s="121"/>
      <c r="K670" s="122">
        <f>IF($C$4="Neattiecināmās izmaksas",IF('10a+c+n'!$Q670="N",'10a+c+n'!K670,0))</f>
        <v>0</v>
      </c>
      <c r="L670" s="83">
        <f>IF($C$4="Neattiecināmās izmaksas",IF('10a+c+n'!$Q670="N",'10a+c+n'!L670,0))</f>
        <v>0</v>
      </c>
      <c r="M670" s="121">
        <f>IF($C$4="Neattiecināmās izmaksas",IF('10a+c+n'!$Q670="N",'10a+c+n'!M670,0))</f>
        <v>0</v>
      </c>
      <c r="N670" s="121">
        <f>IF($C$4="Neattiecināmās izmaksas",IF('10a+c+n'!$Q670="N",'10a+c+n'!N670,0))</f>
        <v>0</v>
      </c>
      <c r="O670" s="121">
        <f>IF($C$4="Neattiecināmās izmaksas",IF('10a+c+n'!$Q670="N",'10a+c+n'!O670,0))</f>
        <v>0</v>
      </c>
      <c r="P670" s="122">
        <f>IF($C$4="Neattiecināmās izmaksas",IF('10a+c+n'!$Q670="N",'10a+c+n'!P670,0))</f>
        <v>0</v>
      </c>
    </row>
    <row r="671" spans="1:16" x14ac:dyDescent="0.2">
      <c r="A671" s="49">
        <f>IF(P671=0,0,IF(COUNTBLANK(P671)=1,0,COUNTA($P$14:P671)))</f>
        <v>0</v>
      </c>
      <c r="B671" s="21">
        <f>IF($C$4="Neattiecināmās izmaksas",IF('10a+c+n'!$Q671="N",'10a+c+n'!B671,0))</f>
        <v>0</v>
      </c>
      <c r="C671" s="21">
        <f>IF($C$4="Neattiecināmās izmaksas",IF('10a+c+n'!$Q671="N",'10a+c+n'!C671,0))</f>
        <v>0</v>
      </c>
      <c r="D671" s="21">
        <f>IF($C$4="Neattiecināmās izmaksas",IF('10a+c+n'!$Q671="N",'10a+c+n'!D671,0))</f>
        <v>0</v>
      </c>
      <c r="E671" s="42"/>
      <c r="F671" s="64"/>
      <c r="G671" s="121"/>
      <c r="H671" s="121">
        <f>IF($C$4="Neattiecināmās izmaksas",IF('10a+c+n'!$Q671="N",'10a+c+n'!H671,0))</f>
        <v>0</v>
      </c>
      <c r="I671" s="121"/>
      <c r="J671" s="121"/>
      <c r="K671" s="122">
        <f>IF($C$4="Neattiecināmās izmaksas",IF('10a+c+n'!$Q671="N",'10a+c+n'!K671,0))</f>
        <v>0</v>
      </c>
      <c r="L671" s="83">
        <f>IF($C$4="Neattiecināmās izmaksas",IF('10a+c+n'!$Q671="N",'10a+c+n'!L671,0))</f>
        <v>0</v>
      </c>
      <c r="M671" s="121">
        <f>IF($C$4="Neattiecināmās izmaksas",IF('10a+c+n'!$Q671="N",'10a+c+n'!M671,0))</f>
        <v>0</v>
      </c>
      <c r="N671" s="121">
        <f>IF($C$4="Neattiecināmās izmaksas",IF('10a+c+n'!$Q671="N",'10a+c+n'!N671,0))</f>
        <v>0</v>
      </c>
      <c r="O671" s="121">
        <f>IF($C$4="Neattiecināmās izmaksas",IF('10a+c+n'!$Q671="N",'10a+c+n'!O671,0))</f>
        <v>0</v>
      </c>
      <c r="P671" s="122">
        <f>IF($C$4="Neattiecināmās izmaksas",IF('10a+c+n'!$Q671="N",'10a+c+n'!P671,0))</f>
        <v>0</v>
      </c>
    </row>
    <row r="672" spans="1:16" x14ac:dyDescent="0.2">
      <c r="A672" s="49">
        <f>IF(P672=0,0,IF(COUNTBLANK(P672)=1,0,COUNTA($P$14:P672)))</f>
        <v>0</v>
      </c>
      <c r="B672" s="21">
        <f>IF($C$4="Neattiecināmās izmaksas",IF('10a+c+n'!$Q672="N",'10a+c+n'!B672,0))</f>
        <v>0</v>
      </c>
      <c r="C672" s="21">
        <f>IF($C$4="Neattiecināmās izmaksas",IF('10a+c+n'!$Q672="N",'10a+c+n'!C672,0))</f>
        <v>0</v>
      </c>
      <c r="D672" s="21">
        <f>IF($C$4="Neattiecināmās izmaksas",IF('10a+c+n'!$Q672="N",'10a+c+n'!D672,0))</f>
        <v>0</v>
      </c>
      <c r="E672" s="42"/>
      <c r="F672" s="64"/>
      <c r="G672" s="121"/>
      <c r="H672" s="121">
        <f>IF($C$4="Neattiecināmās izmaksas",IF('10a+c+n'!$Q672="N",'10a+c+n'!H672,0))</f>
        <v>0</v>
      </c>
      <c r="I672" s="121"/>
      <c r="J672" s="121"/>
      <c r="K672" s="122">
        <f>IF($C$4="Neattiecināmās izmaksas",IF('10a+c+n'!$Q672="N",'10a+c+n'!K672,0))</f>
        <v>0</v>
      </c>
      <c r="L672" s="83">
        <f>IF($C$4="Neattiecināmās izmaksas",IF('10a+c+n'!$Q672="N",'10a+c+n'!L672,0))</f>
        <v>0</v>
      </c>
      <c r="M672" s="121">
        <f>IF($C$4="Neattiecināmās izmaksas",IF('10a+c+n'!$Q672="N",'10a+c+n'!M672,0))</f>
        <v>0</v>
      </c>
      <c r="N672" s="121">
        <f>IF($C$4="Neattiecināmās izmaksas",IF('10a+c+n'!$Q672="N",'10a+c+n'!N672,0))</f>
        <v>0</v>
      </c>
      <c r="O672" s="121">
        <f>IF($C$4="Neattiecināmās izmaksas",IF('10a+c+n'!$Q672="N",'10a+c+n'!O672,0))</f>
        <v>0</v>
      </c>
      <c r="P672" s="122">
        <f>IF($C$4="Neattiecināmās izmaksas",IF('10a+c+n'!$Q672="N",'10a+c+n'!P672,0))</f>
        <v>0</v>
      </c>
    </row>
    <row r="673" spans="1:16" x14ac:dyDescent="0.2">
      <c r="A673" s="49">
        <f>IF(P673=0,0,IF(COUNTBLANK(P673)=1,0,COUNTA($P$14:P673)))</f>
        <v>0</v>
      </c>
      <c r="B673" s="21">
        <f>IF($C$4="Neattiecināmās izmaksas",IF('10a+c+n'!$Q673="N",'10a+c+n'!B673,0))</f>
        <v>0</v>
      </c>
      <c r="C673" s="21">
        <f>IF($C$4="Neattiecināmās izmaksas",IF('10a+c+n'!$Q673="N",'10a+c+n'!C673,0))</f>
        <v>0</v>
      </c>
      <c r="D673" s="21">
        <f>IF($C$4="Neattiecināmās izmaksas",IF('10a+c+n'!$Q673="N",'10a+c+n'!D673,0))</f>
        <v>0</v>
      </c>
      <c r="E673" s="42"/>
      <c r="F673" s="64"/>
      <c r="G673" s="121"/>
      <c r="H673" s="121">
        <f>IF($C$4="Neattiecināmās izmaksas",IF('10a+c+n'!$Q673="N",'10a+c+n'!H673,0))</f>
        <v>0</v>
      </c>
      <c r="I673" s="121"/>
      <c r="J673" s="121"/>
      <c r="K673" s="122">
        <f>IF($C$4="Neattiecināmās izmaksas",IF('10a+c+n'!$Q673="N",'10a+c+n'!K673,0))</f>
        <v>0</v>
      </c>
      <c r="L673" s="83">
        <f>IF($C$4="Neattiecināmās izmaksas",IF('10a+c+n'!$Q673="N",'10a+c+n'!L673,0))</f>
        <v>0</v>
      </c>
      <c r="M673" s="121">
        <f>IF($C$4="Neattiecināmās izmaksas",IF('10a+c+n'!$Q673="N",'10a+c+n'!M673,0))</f>
        <v>0</v>
      </c>
      <c r="N673" s="121">
        <f>IF($C$4="Neattiecināmās izmaksas",IF('10a+c+n'!$Q673="N",'10a+c+n'!N673,0))</f>
        <v>0</v>
      </c>
      <c r="O673" s="121">
        <f>IF($C$4="Neattiecināmās izmaksas",IF('10a+c+n'!$Q673="N",'10a+c+n'!O673,0))</f>
        <v>0</v>
      </c>
      <c r="P673" s="122">
        <f>IF($C$4="Neattiecināmās izmaksas",IF('10a+c+n'!$Q673="N",'10a+c+n'!P673,0))</f>
        <v>0</v>
      </c>
    </row>
    <row r="674" spans="1:16" x14ac:dyDescent="0.2">
      <c r="A674" s="49">
        <f>IF(P674=0,0,IF(COUNTBLANK(P674)=1,0,COUNTA($P$14:P674)))</f>
        <v>0</v>
      </c>
      <c r="B674" s="21">
        <f>IF($C$4="Neattiecināmās izmaksas",IF('10a+c+n'!$Q674="N",'10a+c+n'!B674,0))</f>
        <v>0</v>
      </c>
      <c r="C674" s="21">
        <f>IF($C$4="Neattiecināmās izmaksas",IF('10a+c+n'!$Q674="N",'10a+c+n'!C674,0))</f>
        <v>0</v>
      </c>
      <c r="D674" s="21">
        <f>IF($C$4="Neattiecināmās izmaksas",IF('10a+c+n'!$Q674="N",'10a+c+n'!D674,0))</f>
        <v>0</v>
      </c>
      <c r="E674" s="42"/>
      <c r="F674" s="64"/>
      <c r="G674" s="121"/>
      <c r="H674" s="121">
        <f>IF($C$4="Neattiecināmās izmaksas",IF('10a+c+n'!$Q674="N",'10a+c+n'!H674,0))</f>
        <v>0</v>
      </c>
      <c r="I674" s="121"/>
      <c r="J674" s="121"/>
      <c r="K674" s="122">
        <f>IF($C$4="Neattiecināmās izmaksas",IF('10a+c+n'!$Q674="N",'10a+c+n'!K674,0))</f>
        <v>0</v>
      </c>
      <c r="L674" s="83">
        <f>IF($C$4="Neattiecināmās izmaksas",IF('10a+c+n'!$Q674="N",'10a+c+n'!L674,0))</f>
        <v>0</v>
      </c>
      <c r="M674" s="121">
        <f>IF($C$4="Neattiecināmās izmaksas",IF('10a+c+n'!$Q674="N",'10a+c+n'!M674,0))</f>
        <v>0</v>
      </c>
      <c r="N674" s="121">
        <f>IF($C$4="Neattiecināmās izmaksas",IF('10a+c+n'!$Q674="N",'10a+c+n'!N674,0))</f>
        <v>0</v>
      </c>
      <c r="O674" s="121">
        <f>IF($C$4="Neattiecināmās izmaksas",IF('10a+c+n'!$Q674="N",'10a+c+n'!O674,0))</f>
        <v>0</v>
      </c>
      <c r="P674" s="122">
        <f>IF($C$4="Neattiecināmās izmaksas",IF('10a+c+n'!$Q674="N",'10a+c+n'!P674,0))</f>
        <v>0</v>
      </c>
    </row>
    <row r="675" spans="1:16" x14ac:dyDescent="0.2">
      <c r="A675" s="49">
        <f>IF(P675=0,0,IF(COUNTBLANK(P675)=1,0,COUNTA($P$14:P675)))</f>
        <v>0</v>
      </c>
      <c r="B675" s="21">
        <f>IF($C$4="Neattiecināmās izmaksas",IF('10a+c+n'!$Q675="N",'10a+c+n'!B675,0))</f>
        <v>0</v>
      </c>
      <c r="C675" s="21">
        <f>IF($C$4="Neattiecināmās izmaksas",IF('10a+c+n'!$Q675="N",'10a+c+n'!C675,0))</f>
        <v>0</v>
      </c>
      <c r="D675" s="21">
        <f>IF($C$4="Neattiecināmās izmaksas",IF('10a+c+n'!$Q675="N",'10a+c+n'!D675,0))</f>
        <v>0</v>
      </c>
      <c r="E675" s="42"/>
      <c r="F675" s="64"/>
      <c r="G675" s="121"/>
      <c r="H675" s="121">
        <f>IF($C$4="Neattiecināmās izmaksas",IF('10a+c+n'!$Q675="N",'10a+c+n'!H675,0))</f>
        <v>0</v>
      </c>
      <c r="I675" s="121"/>
      <c r="J675" s="121"/>
      <c r="K675" s="122">
        <f>IF($C$4="Neattiecināmās izmaksas",IF('10a+c+n'!$Q675="N",'10a+c+n'!K675,0))</f>
        <v>0</v>
      </c>
      <c r="L675" s="83">
        <f>IF($C$4="Neattiecināmās izmaksas",IF('10a+c+n'!$Q675="N",'10a+c+n'!L675,0))</f>
        <v>0</v>
      </c>
      <c r="M675" s="121">
        <f>IF($C$4="Neattiecināmās izmaksas",IF('10a+c+n'!$Q675="N",'10a+c+n'!M675,0))</f>
        <v>0</v>
      </c>
      <c r="N675" s="121">
        <f>IF($C$4="Neattiecināmās izmaksas",IF('10a+c+n'!$Q675="N",'10a+c+n'!N675,0))</f>
        <v>0</v>
      </c>
      <c r="O675" s="121">
        <f>IF($C$4="Neattiecināmās izmaksas",IF('10a+c+n'!$Q675="N",'10a+c+n'!O675,0))</f>
        <v>0</v>
      </c>
      <c r="P675" s="122">
        <f>IF($C$4="Neattiecināmās izmaksas",IF('10a+c+n'!$Q675="N",'10a+c+n'!P675,0))</f>
        <v>0</v>
      </c>
    </row>
    <row r="676" spans="1:16" x14ac:dyDescent="0.2">
      <c r="A676" s="49">
        <f>IF(P676=0,0,IF(COUNTBLANK(P676)=1,0,COUNTA($P$14:P676)))</f>
        <v>0</v>
      </c>
      <c r="B676" s="21">
        <f>IF($C$4="Neattiecināmās izmaksas",IF('10a+c+n'!$Q676="N",'10a+c+n'!B676,0))</f>
        <v>0</v>
      </c>
      <c r="C676" s="21">
        <f>IF($C$4="Neattiecināmās izmaksas",IF('10a+c+n'!$Q676="N",'10a+c+n'!C676,0))</f>
        <v>0</v>
      </c>
      <c r="D676" s="21">
        <f>IF($C$4="Neattiecināmās izmaksas",IF('10a+c+n'!$Q676="N",'10a+c+n'!D676,0))</f>
        <v>0</v>
      </c>
      <c r="E676" s="42"/>
      <c r="F676" s="64"/>
      <c r="G676" s="121"/>
      <c r="H676" s="121">
        <f>IF($C$4="Neattiecināmās izmaksas",IF('10a+c+n'!$Q676="N",'10a+c+n'!H676,0))</f>
        <v>0</v>
      </c>
      <c r="I676" s="121"/>
      <c r="J676" s="121"/>
      <c r="K676" s="122">
        <f>IF($C$4="Neattiecināmās izmaksas",IF('10a+c+n'!$Q676="N",'10a+c+n'!K676,0))</f>
        <v>0</v>
      </c>
      <c r="L676" s="83">
        <f>IF($C$4="Neattiecināmās izmaksas",IF('10a+c+n'!$Q676="N",'10a+c+n'!L676,0))</f>
        <v>0</v>
      </c>
      <c r="M676" s="121">
        <f>IF($C$4="Neattiecināmās izmaksas",IF('10a+c+n'!$Q676="N",'10a+c+n'!M676,0))</f>
        <v>0</v>
      </c>
      <c r="N676" s="121">
        <f>IF($C$4="Neattiecināmās izmaksas",IF('10a+c+n'!$Q676="N",'10a+c+n'!N676,0))</f>
        <v>0</v>
      </c>
      <c r="O676" s="121">
        <f>IF($C$4="Neattiecināmās izmaksas",IF('10a+c+n'!$Q676="N",'10a+c+n'!O676,0))</f>
        <v>0</v>
      </c>
      <c r="P676" s="122">
        <f>IF($C$4="Neattiecināmās izmaksas",IF('10a+c+n'!$Q676="N",'10a+c+n'!P676,0))</f>
        <v>0</v>
      </c>
    </row>
    <row r="677" spans="1:16" x14ac:dyDescent="0.2">
      <c r="A677" s="49">
        <f>IF(P677=0,0,IF(COUNTBLANK(P677)=1,0,COUNTA($P$14:P677)))</f>
        <v>0</v>
      </c>
      <c r="B677" s="21">
        <f>IF($C$4="Neattiecināmās izmaksas",IF('10a+c+n'!$Q677="N",'10a+c+n'!B677,0))</f>
        <v>0</v>
      </c>
      <c r="C677" s="21">
        <f>IF($C$4="Neattiecināmās izmaksas",IF('10a+c+n'!$Q677="N",'10a+c+n'!C677,0))</f>
        <v>0</v>
      </c>
      <c r="D677" s="21">
        <f>IF($C$4="Neattiecināmās izmaksas",IF('10a+c+n'!$Q677="N",'10a+c+n'!D677,0))</f>
        <v>0</v>
      </c>
      <c r="E677" s="42"/>
      <c r="F677" s="64"/>
      <c r="G677" s="121"/>
      <c r="H677" s="121">
        <f>IF($C$4="Neattiecināmās izmaksas",IF('10a+c+n'!$Q677="N",'10a+c+n'!H677,0))</f>
        <v>0</v>
      </c>
      <c r="I677" s="121"/>
      <c r="J677" s="121"/>
      <c r="K677" s="122">
        <f>IF($C$4="Neattiecināmās izmaksas",IF('10a+c+n'!$Q677="N",'10a+c+n'!K677,0))</f>
        <v>0</v>
      </c>
      <c r="L677" s="83">
        <f>IF($C$4="Neattiecināmās izmaksas",IF('10a+c+n'!$Q677="N",'10a+c+n'!L677,0))</f>
        <v>0</v>
      </c>
      <c r="M677" s="121">
        <f>IF($C$4="Neattiecināmās izmaksas",IF('10a+c+n'!$Q677="N",'10a+c+n'!M677,0))</f>
        <v>0</v>
      </c>
      <c r="N677" s="121">
        <f>IF($C$4="Neattiecināmās izmaksas",IF('10a+c+n'!$Q677="N",'10a+c+n'!N677,0))</f>
        <v>0</v>
      </c>
      <c r="O677" s="121">
        <f>IF($C$4="Neattiecināmās izmaksas",IF('10a+c+n'!$Q677="N",'10a+c+n'!O677,0))</f>
        <v>0</v>
      </c>
      <c r="P677" s="122">
        <f>IF($C$4="Neattiecināmās izmaksas",IF('10a+c+n'!$Q677="N",'10a+c+n'!P677,0))</f>
        <v>0</v>
      </c>
    </row>
    <row r="678" spans="1:16" x14ac:dyDescent="0.2">
      <c r="A678" s="49">
        <f>IF(P678=0,0,IF(COUNTBLANK(P678)=1,0,COUNTA($P$14:P678)))</f>
        <v>0</v>
      </c>
      <c r="B678" s="21">
        <f>IF($C$4="Neattiecināmās izmaksas",IF('10a+c+n'!$Q678="N",'10a+c+n'!B678,0))</f>
        <v>0</v>
      </c>
      <c r="C678" s="21">
        <f>IF($C$4="Neattiecināmās izmaksas",IF('10a+c+n'!$Q678="N",'10a+c+n'!C678,0))</f>
        <v>0</v>
      </c>
      <c r="D678" s="21">
        <f>IF($C$4="Neattiecināmās izmaksas",IF('10a+c+n'!$Q678="N",'10a+c+n'!D678,0))</f>
        <v>0</v>
      </c>
      <c r="E678" s="42"/>
      <c r="F678" s="64"/>
      <c r="G678" s="121"/>
      <c r="H678" s="121">
        <f>IF($C$4="Neattiecināmās izmaksas",IF('10a+c+n'!$Q678="N",'10a+c+n'!H678,0))</f>
        <v>0</v>
      </c>
      <c r="I678" s="121"/>
      <c r="J678" s="121"/>
      <c r="K678" s="122">
        <f>IF($C$4="Neattiecināmās izmaksas",IF('10a+c+n'!$Q678="N",'10a+c+n'!K678,0))</f>
        <v>0</v>
      </c>
      <c r="L678" s="83">
        <f>IF($C$4="Neattiecināmās izmaksas",IF('10a+c+n'!$Q678="N",'10a+c+n'!L678,0))</f>
        <v>0</v>
      </c>
      <c r="M678" s="121">
        <f>IF($C$4="Neattiecināmās izmaksas",IF('10a+c+n'!$Q678="N",'10a+c+n'!M678,0))</f>
        <v>0</v>
      </c>
      <c r="N678" s="121">
        <f>IF($C$4="Neattiecināmās izmaksas",IF('10a+c+n'!$Q678="N",'10a+c+n'!N678,0))</f>
        <v>0</v>
      </c>
      <c r="O678" s="121">
        <f>IF($C$4="Neattiecināmās izmaksas",IF('10a+c+n'!$Q678="N",'10a+c+n'!O678,0))</f>
        <v>0</v>
      </c>
      <c r="P678" s="122">
        <f>IF($C$4="Neattiecināmās izmaksas",IF('10a+c+n'!$Q678="N",'10a+c+n'!P678,0))</f>
        <v>0</v>
      </c>
    </row>
    <row r="679" spans="1:16" x14ac:dyDescent="0.2">
      <c r="A679" s="49">
        <f>IF(P679=0,0,IF(COUNTBLANK(P679)=1,0,COUNTA($P$14:P679)))</f>
        <v>0</v>
      </c>
      <c r="B679" s="21">
        <f>IF($C$4="Neattiecināmās izmaksas",IF('10a+c+n'!$Q679="N",'10a+c+n'!B679,0))</f>
        <v>0</v>
      </c>
      <c r="C679" s="21">
        <f>IF($C$4="Neattiecināmās izmaksas",IF('10a+c+n'!$Q679="N",'10a+c+n'!C679,0))</f>
        <v>0</v>
      </c>
      <c r="D679" s="21">
        <f>IF($C$4="Neattiecināmās izmaksas",IF('10a+c+n'!$Q679="N",'10a+c+n'!D679,0))</f>
        <v>0</v>
      </c>
      <c r="E679" s="42"/>
      <c r="F679" s="64"/>
      <c r="G679" s="121"/>
      <c r="H679" s="121">
        <f>IF($C$4="Neattiecināmās izmaksas",IF('10a+c+n'!$Q679="N",'10a+c+n'!H679,0))</f>
        <v>0</v>
      </c>
      <c r="I679" s="121"/>
      <c r="J679" s="121"/>
      <c r="K679" s="122">
        <f>IF($C$4="Neattiecināmās izmaksas",IF('10a+c+n'!$Q679="N",'10a+c+n'!K679,0))</f>
        <v>0</v>
      </c>
      <c r="L679" s="83">
        <f>IF($C$4="Neattiecināmās izmaksas",IF('10a+c+n'!$Q679="N",'10a+c+n'!L679,0))</f>
        <v>0</v>
      </c>
      <c r="M679" s="121">
        <f>IF($C$4="Neattiecināmās izmaksas",IF('10a+c+n'!$Q679="N",'10a+c+n'!M679,0))</f>
        <v>0</v>
      </c>
      <c r="N679" s="121">
        <f>IF($C$4="Neattiecināmās izmaksas",IF('10a+c+n'!$Q679="N",'10a+c+n'!N679,0))</f>
        <v>0</v>
      </c>
      <c r="O679" s="121">
        <f>IF($C$4="Neattiecināmās izmaksas",IF('10a+c+n'!$Q679="N",'10a+c+n'!O679,0))</f>
        <v>0</v>
      </c>
      <c r="P679" s="122">
        <f>IF($C$4="Neattiecināmās izmaksas",IF('10a+c+n'!$Q679="N",'10a+c+n'!P679,0))</f>
        <v>0</v>
      </c>
    </row>
    <row r="680" spans="1:16" x14ac:dyDescent="0.2">
      <c r="A680" s="49">
        <f>IF(P680=0,0,IF(COUNTBLANK(P680)=1,0,COUNTA($P$14:P680)))</f>
        <v>0</v>
      </c>
      <c r="B680" s="21">
        <f>IF($C$4="Neattiecināmās izmaksas",IF('10a+c+n'!$Q680="N",'10a+c+n'!B680,0))</f>
        <v>0</v>
      </c>
      <c r="C680" s="21">
        <f>IF($C$4="Neattiecināmās izmaksas",IF('10a+c+n'!$Q680="N",'10a+c+n'!C680,0))</f>
        <v>0</v>
      </c>
      <c r="D680" s="21">
        <f>IF($C$4="Neattiecināmās izmaksas",IF('10a+c+n'!$Q680="N",'10a+c+n'!D680,0))</f>
        <v>0</v>
      </c>
      <c r="E680" s="42"/>
      <c r="F680" s="64"/>
      <c r="G680" s="121"/>
      <c r="H680" s="121">
        <f>IF($C$4="Neattiecināmās izmaksas",IF('10a+c+n'!$Q680="N",'10a+c+n'!H680,0))</f>
        <v>0</v>
      </c>
      <c r="I680" s="121"/>
      <c r="J680" s="121"/>
      <c r="K680" s="122">
        <f>IF($C$4="Neattiecināmās izmaksas",IF('10a+c+n'!$Q680="N",'10a+c+n'!K680,0))</f>
        <v>0</v>
      </c>
      <c r="L680" s="83">
        <f>IF($C$4="Neattiecināmās izmaksas",IF('10a+c+n'!$Q680="N",'10a+c+n'!L680,0))</f>
        <v>0</v>
      </c>
      <c r="M680" s="121">
        <f>IF($C$4="Neattiecināmās izmaksas",IF('10a+c+n'!$Q680="N",'10a+c+n'!M680,0))</f>
        <v>0</v>
      </c>
      <c r="N680" s="121">
        <f>IF($C$4="Neattiecināmās izmaksas",IF('10a+c+n'!$Q680="N",'10a+c+n'!N680,0))</f>
        <v>0</v>
      </c>
      <c r="O680" s="121">
        <f>IF($C$4="Neattiecināmās izmaksas",IF('10a+c+n'!$Q680="N",'10a+c+n'!O680,0))</f>
        <v>0</v>
      </c>
      <c r="P680" s="122">
        <f>IF($C$4="Neattiecināmās izmaksas",IF('10a+c+n'!$Q680="N",'10a+c+n'!P680,0))</f>
        <v>0</v>
      </c>
    </row>
    <row r="681" spans="1:16" x14ac:dyDescent="0.2">
      <c r="A681" s="49">
        <f>IF(P681=0,0,IF(COUNTBLANK(P681)=1,0,COUNTA($P$14:P681)))</f>
        <v>0</v>
      </c>
      <c r="B681" s="21">
        <f>IF($C$4="Neattiecināmās izmaksas",IF('10a+c+n'!$Q681="N",'10a+c+n'!B681,0))</f>
        <v>0</v>
      </c>
      <c r="C681" s="21">
        <f>IF($C$4="Neattiecināmās izmaksas",IF('10a+c+n'!$Q681="N",'10a+c+n'!C681,0))</f>
        <v>0</v>
      </c>
      <c r="D681" s="21">
        <f>IF($C$4="Neattiecināmās izmaksas",IF('10a+c+n'!$Q681="N",'10a+c+n'!D681,0))</f>
        <v>0</v>
      </c>
      <c r="E681" s="42"/>
      <c r="F681" s="64"/>
      <c r="G681" s="121"/>
      <c r="H681" s="121">
        <f>IF($C$4="Neattiecināmās izmaksas",IF('10a+c+n'!$Q681="N",'10a+c+n'!H681,0))</f>
        <v>0</v>
      </c>
      <c r="I681" s="121"/>
      <c r="J681" s="121"/>
      <c r="K681" s="122">
        <f>IF($C$4="Neattiecināmās izmaksas",IF('10a+c+n'!$Q681="N",'10a+c+n'!K681,0))</f>
        <v>0</v>
      </c>
      <c r="L681" s="83">
        <f>IF($C$4="Neattiecināmās izmaksas",IF('10a+c+n'!$Q681="N",'10a+c+n'!L681,0))</f>
        <v>0</v>
      </c>
      <c r="M681" s="121">
        <f>IF($C$4="Neattiecināmās izmaksas",IF('10a+c+n'!$Q681="N",'10a+c+n'!M681,0))</f>
        <v>0</v>
      </c>
      <c r="N681" s="121">
        <f>IF($C$4="Neattiecināmās izmaksas",IF('10a+c+n'!$Q681="N",'10a+c+n'!N681,0))</f>
        <v>0</v>
      </c>
      <c r="O681" s="121">
        <f>IF($C$4="Neattiecināmās izmaksas",IF('10a+c+n'!$Q681="N",'10a+c+n'!O681,0))</f>
        <v>0</v>
      </c>
      <c r="P681" s="122">
        <f>IF($C$4="Neattiecināmās izmaksas",IF('10a+c+n'!$Q681="N",'10a+c+n'!P681,0))</f>
        <v>0</v>
      </c>
    </row>
    <row r="682" spans="1:16" x14ac:dyDescent="0.2">
      <c r="A682" s="49">
        <f>IF(P682=0,0,IF(COUNTBLANK(P682)=1,0,COUNTA($P$14:P682)))</f>
        <v>0</v>
      </c>
      <c r="B682" s="21">
        <f>IF($C$4="Neattiecināmās izmaksas",IF('10a+c+n'!$Q682="N",'10a+c+n'!B682,0))</f>
        <v>0</v>
      </c>
      <c r="C682" s="21">
        <f>IF($C$4="Neattiecināmās izmaksas",IF('10a+c+n'!$Q682="N",'10a+c+n'!C682,0))</f>
        <v>0</v>
      </c>
      <c r="D682" s="21">
        <f>IF($C$4="Neattiecināmās izmaksas",IF('10a+c+n'!$Q682="N",'10a+c+n'!D682,0))</f>
        <v>0</v>
      </c>
      <c r="E682" s="42"/>
      <c r="F682" s="64"/>
      <c r="G682" s="121"/>
      <c r="H682" s="121">
        <f>IF($C$4="Neattiecināmās izmaksas",IF('10a+c+n'!$Q682="N",'10a+c+n'!H682,0))</f>
        <v>0</v>
      </c>
      <c r="I682" s="121"/>
      <c r="J682" s="121"/>
      <c r="K682" s="122">
        <f>IF($C$4="Neattiecināmās izmaksas",IF('10a+c+n'!$Q682="N",'10a+c+n'!K682,0))</f>
        <v>0</v>
      </c>
      <c r="L682" s="83">
        <f>IF($C$4="Neattiecināmās izmaksas",IF('10a+c+n'!$Q682="N",'10a+c+n'!L682,0))</f>
        <v>0</v>
      </c>
      <c r="M682" s="121">
        <f>IF($C$4="Neattiecināmās izmaksas",IF('10a+c+n'!$Q682="N",'10a+c+n'!M682,0))</f>
        <v>0</v>
      </c>
      <c r="N682" s="121">
        <f>IF($C$4="Neattiecināmās izmaksas",IF('10a+c+n'!$Q682="N",'10a+c+n'!N682,0))</f>
        <v>0</v>
      </c>
      <c r="O682" s="121">
        <f>IF($C$4="Neattiecināmās izmaksas",IF('10a+c+n'!$Q682="N",'10a+c+n'!O682,0))</f>
        <v>0</v>
      </c>
      <c r="P682" s="122">
        <f>IF($C$4="Neattiecināmās izmaksas",IF('10a+c+n'!$Q682="N",'10a+c+n'!P682,0))</f>
        <v>0</v>
      </c>
    </row>
    <row r="683" spans="1:16" x14ac:dyDescent="0.2">
      <c r="A683" s="49">
        <f>IF(P683=0,0,IF(COUNTBLANK(P683)=1,0,COUNTA($P$14:P683)))</f>
        <v>0</v>
      </c>
      <c r="B683" s="21">
        <f>IF($C$4="Neattiecināmās izmaksas",IF('10a+c+n'!$Q683="N",'10a+c+n'!B683,0))</f>
        <v>0</v>
      </c>
      <c r="C683" s="21">
        <f>IF($C$4="Neattiecināmās izmaksas",IF('10a+c+n'!$Q683="N",'10a+c+n'!C683,0))</f>
        <v>0</v>
      </c>
      <c r="D683" s="21">
        <f>IF($C$4="Neattiecināmās izmaksas",IF('10a+c+n'!$Q683="N",'10a+c+n'!D683,0))</f>
        <v>0</v>
      </c>
      <c r="E683" s="42"/>
      <c r="F683" s="64"/>
      <c r="G683" s="121"/>
      <c r="H683" s="121">
        <f>IF($C$4="Neattiecināmās izmaksas",IF('10a+c+n'!$Q683="N",'10a+c+n'!H683,0))</f>
        <v>0</v>
      </c>
      <c r="I683" s="121"/>
      <c r="J683" s="121"/>
      <c r="K683" s="122">
        <f>IF($C$4="Neattiecināmās izmaksas",IF('10a+c+n'!$Q683="N",'10a+c+n'!K683,0))</f>
        <v>0</v>
      </c>
      <c r="L683" s="83">
        <f>IF($C$4="Neattiecināmās izmaksas",IF('10a+c+n'!$Q683="N",'10a+c+n'!L683,0))</f>
        <v>0</v>
      </c>
      <c r="M683" s="121">
        <f>IF($C$4="Neattiecināmās izmaksas",IF('10a+c+n'!$Q683="N",'10a+c+n'!M683,0))</f>
        <v>0</v>
      </c>
      <c r="N683" s="121">
        <f>IF($C$4="Neattiecināmās izmaksas",IF('10a+c+n'!$Q683="N",'10a+c+n'!N683,0))</f>
        <v>0</v>
      </c>
      <c r="O683" s="121">
        <f>IF($C$4="Neattiecināmās izmaksas",IF('10a+c+n'!$Q683="N",'10a+c+n'!O683,0))</f>
        <v>0</v>
      </c>
      <c r="P683" s="122">
        <f>IF($C$4="Neattiecināmās izmaksas",IF('10a+c+n'!$Q683="N",'10a+c+n'!P683,0))</f>
        <v>0</v>
      </c>
    </row>
    <row r="684" spans="1:16" x14ac:dyDescent="0.2">
      <c r="A684" s="49">
        <f>IF(P684=0,0,IF(COUNTBLANK(P684)=1,0,COUNTA($P$14:P684)))</f>
        <v>0</v>
      </c>
      <c r="B684" s="21">
        <f>IF($C$4="Neattiecināmās izmaksas",IF('10a+c+n'!$Q684="N",'10a+c+n'!B684,0))</f>
        <v>0</v>
      </c>
      <c r="C684" s="21">
        <f>IF($C$4="Neattiecināmās izmaksas",IF('10a+c+n'!$Q684="N",'10a+c+n'!C684,0))</f>
        <v>0</v>
      </c>
      <c r="D684" s="21">
        <f>IF($C$4="Neattiecināmās izmaksas",IF('10a+c+n'!$Q684="N",'10a+c+n'!D684,0))</f>
        <v>0</v>
      </c>
      <c r="E684" s="42"/>
      <c r="F684" s="64"/>
      <c r="G684" s="121"/>
      <c r="H684" s="121">
        <f>IF($C$4="Neattiecināmās izmaksas",IF('10a+c+n'!$Q684="N",'10a+c+n'!H684,0))</f>
        <v>0</v>
      </c>
      <c r="I684" s="121"/>
      <c r="J684" s="121"/>
      <c r="K684" s="122">
        <f>IF($C$4="Neattiecināmās izmaksas",IF('10a+c+n'!$Q684="N",'10a+c+n'!K684,0))</f>
        <v>0</v>
      </c>
      <c r="L684" s="83">
        <f>IF($C$4="Neattiecināmās izmaksas",IF('10a+c+n'!$Q684="N",'10a+c+n'!L684,0))</f>
        <v>0</v>
      </c>
      <c r="M684" s="121">
        <f>IF($C$4="Neattiecināmās izmaksas",IF('10a+c+n'!$Q684="N",'10a+c+n'!M684,0))</f>
        <v>0</v>
      </c>
      <c r="N684" s="121">
        <f>IF($C$4="Neattiecināmās izmaksas",IF('10a+c+n'!$Q684="N",'10a+c+n'!N684,0))</f>
        <v>0</v>
      </c>
      <c r="O684" s="121">
        <f>IF($C$4="Neattiecināmās izmaksas",IF('10a+c+n'!$Q684="N",'10a+c+n'!O684,0))</f>
        <v>0</v>
      </c>
      <c r="P684" s="122">
        <f>IF($C$4="Neattiecināmās izmaksas",IF('10a+c+n'!$Q684="N",'10a+c+n'!P684,0))</f>
        <v>0</v>
      </c>
    </row>
    <row r="685" spans="1:16" x14ac:dyDescent="0.2">
      <c r="A685" s="49">
        <f>IF(P685=0,0,IF(COUNTBLANK(P685)=1,0,COUNTA($P$14:P685)))</f>
        <v>0</v>
      </c>
      <c r="B685" s="21">
        <f>IF($C$4="Neattiecināmās izmaksas",IF('10a+c+n'!$Q685="N",'10a+c+n'!B685,0))</f>
        <v>0</v>
      </c>
      <c r="C685" s="21">
        <f>IF($C$4="Neattiecināmās izmaksas",IF('10a+c+n'!$Q685="N",'10a+c+n'!C685,0))</f>
        <v>0</v>
      </c>
      <c r="D685" s="21">
        <f>IF($C$4="Neattiecināmās izmaksas",IF('10a+c+n'!$Q685="N",'10a+c+n'!D685,0))</f>
        <v>0</v>
      </c>
      <c r="E685" s="42"/>
      <c r="F685" s="64"/>
      <c r="G685" s="121"/>
      <c r="H685" s="121">
        <f>IF($C$4="Neattiecināmās izmaksas",IF('10a+c+n'!$Q685="N",'10a+c+n'!H685,0))</f>
        <v>0</v>
      </c>
      <c r="I685" s="121"/>
      <c r="J685" s="121"/>
      <c r="K685" s="122">
        <f>IF($C$4="Neattiecināmās izmaksas",IF('10a+c+n'!$Q685="N",'10a+c+n'!K685,0))</f>
        <v>0</v>
      </c>
      <c r="L685" s="83">
        <f>IF($C$4="Neattiecināmās izmaksas",IF('10a+c+n'!$Q685="N",'10a+c+n'!L685,0))</f>
        <v>0</v>
      </c>
      <c r="M685" s="121">
        <f>IF($C$4="Neattiecināmās izmaksas",IF('10a+c+n'!$Q685="N",'10a+c+n'!M685,0))</f>
        <v>0</v>
      </c>
      <c r="N685" s="121">
        <f>IF($C$4="Neattiecināmās izmaksas",IF('10a+c+n'!$Q685="N",'10a+c+n'!N685,0))</f>
        <v>0</v>
      </c>
      <c r="O685" s="121">
        <f>IF($C$4="Neattiecināmās izmaksas",IF('10a+c+n'!$Q685="N",'10a+c+n'!O685,0))</f>
        <v>0</v>
      </c>
      <c r="P685" s="122">
        <f>IF($C$4="Neattiecināmās izmaksas",IF('10a+c+n'!$Q685="N",'10a+c+n'!P685,0))</f>
        <v>0</v>
      </c>
    </row>
    <row r="686" spans="1:16" x14ac:dyDescent="0.2">
      <c r="A686" s="49">
        <f>IF(P686=0,0,IF(COUNTBLANK(P686)=1,0,COUNTA($P$14:P686)))</f>
        <v>0</v>
      </c>
      <c r="B686" s="21">
        <f>IF($C$4="Neattiecināmās izmaksas",IF('10a+c+n'!$Q686="N",'10a+c+n'!B686,0))</f>
        <v>0</v>
      </c>
      <c r="C686" s="21">
        <f>IF($C$4="Neattiecināmās izmaksas",IF('10a+c+n'!$Q686="N",'10a+c+n'!C686,0))</f>
        <v>0</v>
      </c>
      <c r="D686" s="21">
        <f>IF($C$4="Neattiecināmās izmaksas",IF('10a+c+n'!$Q686="N",'10a+c+n'!D686,0))</f>
        <v>0</v>
      </c>
      <c r="E686" s="42"/>
      <c r="F686" s="64"/>
      <c r="G686" s="121"/>
      <c r="H686" s="121">
        <f>IF($C$4="Neattiecināmās izmaksas",IF('10a+c+n'!$Q686="N",'10a+c+n'!H686,0))</f>
        <v>0</v>
      </c>
      <c r="I686" s="121"/>
      <c r="J686" s="121"/>
      <c r="K686" s="122">
        <f>IF($C$4="Neattiecināmās izmaksas",IF('10a+c+n'!$Q686="N",'10a+c+n'!K686,0))</f>
        <v>0</v>
      </c>
      <c r="L686" s="83">
        <f>IF($C$4="Neattiecināmās izmaksas",IF('10a+c+n'!$Q686="N",'10a+c+n'!L686,0))</f>
        <v>0</v>
      </c>
      <c r="M686" s="121">
        <f>IF($C$4="Neattiecināmās izmaksas",IF('10a+c+n'!$Q686="N",'10a+c+n'!M686,0))</f>
        <v>0</v>
      </c>
      <c r="N686" s="121">
        <f>IF($C$4="Neattiecināmās izmaksas",IF('10a+c+n'!$Q686="N",'10a+c+n'!N686,0))</f>
        <v>0</v>
      </c>
      <c r="O686" s="121">
        <f>IF($C$4="Neattiecināmās izmaksas",IF('10a+c+n'!$Q686="N",'10a+c+n'!O686,0))</f>
        <v>0</v>
      </c>
      <c r="P686" s="122">
        <f>IF($C$4="Neattiecināmās izmaksas",IF('10a+c+n'!$Q686="N",'10a+c+n'!P686,0))</f>
        <v>0</v>
      </c>
    </row>
    <row r="687" spans="1:16" x14ac:dyDescent="0.2">
      <c r="A687" s="49">
        <f>IF(P687=0,0,IF(COUNTBLANK(P687)=1,0,COUNTA($P$14:P687)))</f>
        <v>0</v>
      </c>
      <c r="B687" s="21">
        <f>IF($C$4="Neattiecināmās izmaksas",IF('10a+c+n'!$Q687="N",'10a+c+n'!B687,0))</f>
        <v>0</v>
      </c>
      <c r="C687" s="21">
        <f>IF($C$4="Neattiecināmās izmaksas",IF('10a+c+n'!$Q687="N",'10a+c+n'!C687,0))</f>
        <v>0</v>
      </c>
      <c r="D687" s="21">
        <f>IF($C$4="Neattiecināmās izmaksas",IF('10a+c+n'!$Q687="N",'10a+c+n'!D687,0))</f>
        <v>0</v>
      </c>
      <c r="E687" s="42"/>
      <c r="F687" s="64"/>
      <c r="G687" s="121"/>
      <c r="H687" s="121">
        <f>IF($C$4="Neattiecināmās izmaksas",IF('10a+c+n'!$Q687="N",'10a+c+n'!H687,0))</f>
        <v>0</v>
      </c>
      <c r="I687" s="121"/>
      <c r="J687" s="121"/>
      <c r="K687" s="122">
        <f>IF($C$4="Neattiecināmās izmaksas",IF('10a+c+n'!$Q687="N",'10a+c+n'!K687,0))</f>
        <v>0</v>
      </c>
      <c r="L687" s="83">
        <f>IF($C$4="Neattiecināmās izmaksas",IF('10a+c+n'!$Q687="N",'10a+c+n'!L687,0))</f>
        <v>0</v>
      </c>
      <c r="M687" s="121">
        <f>IF($C$4="Neattiecināmās izmaksas",IF('10a+c+n'!$Q687="N",'10a+c+n'!M687,0))</f>
        <v>0</v>
      </c>
      <c r="N687" s="121">
        <f>IF($C$4="Neattiecināmās izmaksas",IF('10a+c+n'!$Q687="N",'10a+c+n'!N687,0))</f>
        <v>0</v>
      </c>
      <c r="O687" s="121">
        <f>IF($C$4="Neattiecināmās izmaksas",IF('10a+c+n'!$Q687="N",'10a+c+n'!O687,0))</f>
        <v>0</v>
      </c>
      <c r="P687" s="122">
        <f>IF($C$4="Neattiecināmās izmaksas",IF('10a+c+n'!$Q687="N",'10a+c+n'!P687,0))</f>
        <v>0</v>
      </c>
    </row>
    <row r="688" spans="1:16" x14ac:dyDescent="0.2">
      <c r="A688" s="49">
        <f>IF(P688=0,0,IF(COUNTBLANK(P688)=1,0,COUNTA($P$14:P688)))</f>
        <v>0</v>
      </c>
      <c r="B688" s="21">
        <f>IF($C$4="Neattiecināmās izmaksas",IF('10a+c+n'!$Q688="N",'10a+c+n'!B688,0))</f>
        <v>0</v>
      </c>
      <c r="C688" s="21">
        <f>IF($C$4="Neattiecināmās izmaksas",IF('10a+c+n'!$Q688="N",'10a+c+n'!C688,0))</f>
        <v>0</v>
      </c>
      <c r="D688" s="21">
        <f>IF($C$4="Neattiecināmās izmaksas",IF('10a+c+n'!$Q688="N",'10a+c+n'!D688,0))</f>
        <v>0</v>
      </c>
      <c r="E688" s="42"/>
      <c r="F688" s="64"/>
      <c r="G688" s="121"/>
      <c r="H688" s="121">
        <f>IF($C$4="Neattiecināmās izmaksas",IF('10a+c+n'!$Q688="N",'10a+c+n'!H688,0))</f>
        <v>0</v>
      </c>
      <c r="I688" s="121"/>
      <c r="J688" s="121"/>
      <c r="K688" s="122">
        <f>IF($C$4="Neattiecināmās izmaksas",IF('10a+c+n'!$Q688="N",'10a+c+n'!K688,0))</f>
        <v>0</v>
      </c>
      <c r="L688" s="83">
        <f>IF($C$4="Neattiecināmās izmaksas",IF('10a+c+n'!$Q688="N",'10a+c+n'!L688,0))</f>
        <v>0</v>
      </c>
      <c r="M688" s="121">
        <f>IF($C$4="Neattiecināmās izmaksas",IF('10a+c+n'!$Q688="N",'10a+c+n'!M688,0))</f>
        <v>0</v>
      </c>
      <c r="N688" s="121">
        <f>IF($C$4="Neattiecināmās izmaksas",IF('10a+c+n'!$Q688="N",'10a+c+n'!N688,0))</f>
        <v>0</v>
      </c>
      <c r="O688" s="121">
        <f>IF($C$4="Neattiecināmās izmaksas",IF('10a+c+n'!$Q688="N",'10a+c+n'!O688,0))</f>
        <v>0</v>
      </c>
      <c r="P688" s="122">
        <f>IF($C$4="Neattiecināmās izmaksas",IF('10a+c+n'!$Q688="N",'10a+c+n'!P688,0))</f>
        <v>0</v>
      </c>
    </row>
    <row r="689" spans="1:16" x14ac:dyDescent="0.2">
      <c r="A689" s="49">
        <f>IF(P689=0,0,IF(COUNTBLANK(P689)=1,0,COUNTA($P$14:P689)))</f>
        <v>0</v>
      </c>
      <c r="B689" s="21">
        <f>IF($C$4="Neattiecināmās izmaksas",IF('10a+c+n'!$Q689="N",'10a+c+n'!B689,0))</f>
        <v>0</v>
      </c>
      <c r="C689" s="21">
        <f>IF($C$4="Neattiecināmās izmaksas",IF('10a+c+n'!$Q689="N",'10a+c+n'!C689,0))</f>
        <v>0</v>
      </c>
      <c r="D689" s="21">
        <f>IF($C$4="Neattiecināmās izmaksas",IF('10a+c+n'!$Q689="N",'10a+c+n'!D689,0))</f>
        <v>0</v>
      </c>
      <c r="E689" s="42"/>
      <c r="F689" s="64"/>
      <c r="G689" s="121"/>
      <c r="H689" s="121">
        <f>IF($C$4="Neattiecināmās izmaksas",IF('10a+c+n'!$Q689="N",'10a+c+n'!H689,0))</f>
        <v>0</v>
      </c>
      <c r="I689" s="121"/>
      <c r="J689" s="121"/>
      <c r="K689" s="122">
        <f>IF($C$4="Neattiecināmās izmaksas",IF('10a+c+n'!$Q689="N",'10a+c+n'!K689,0))</f>
        <v>0</v>
      </c>
      <c r="L689" s="83">
        <f>IF($C$4="Neattiecināmās izmaksas",IF('10a+c+n'!$Q689="N",'10a+c+n'!L689,0))</f>
        <v>0</v>
      </c>
      <c r="M689" s="121">
        <f>IF($C$4="Neattiecināmās izmaksas",IF('10a+c+n'!$Q689="N",'10a+c+n'!M689,0))</f>
        <v>0</v>
      </c>
      <c r="N689" s="121">
        <f>IF($C$4="Neattiecināmās izmaksas",IF('10a+c+n'!$Q689="N",'10a+c+n'!N689,0))</f>
        <v>0</v>
      </c>
      <c r="O689" s="121">
        <f>IF($C$4="Neattiecināmās izmaksas",IF('10a+c+n'!$Q689="N",'10a+c+n'!O689,0))</f>
        <v>0</v>
      </c>
      <c r="P689" s="122">
        <f>IF($C$4="Neattiecināmās izmaksas",IF('10a+c+n'!$Q689="N",'10a+c+n'!P689,0))</f>
        <v>0</v>
      </c>
    </row>
    <row r="690" spans="1:16" x14ac:dyDescent="0.2">
      <c r="A690" s="49">
        <f>IF(P690=0,0,IF(COUNTBLANK(P690)=1,0,COUNTA($P$14:P690)))</f>
        <v>0</v>
      </c>
      <c r="B690" s="21">
        <f>IF($C$4="Neattiecināmās izmaksas",IF('10a+c+n'!$Q690="N",'10a+c+n'!B690,0))</f>
        <v>0</v>
      </c>
      <c r="C690" s="21">
        <f>IF($C$4="Neattiecināmās izmaksas",IF('10a+c+n'!$Q690="N",'10a+c+n'!C690,0))</f>
        <v>0</v>
      </c>
      <c r="D690" s="21">
        <f>IF($C$4="Neattiecināmās izmaksas",IF('10a+c+n'!$Q690="N",'10a+c+n'!D690,0))</f>
        <v>0</v>
      </c>
      <c r="E690" s="42"/>
      <c r="F690" s="64"/>
      <c r="G690" s="121"/>
      <c r="H690" s="121">
        <f>IF($C$4="Neattiecināmās izmaksas",IF('10a+c+n'!$Q690="N",'10a+c+n'!H690,0))</f>
        <v>0</v>
      </c>
      <c r="I690" s="121"/>
      <c r="J690" s="121"/>
      <c r="K690" s="122">
        <f>IF($C$4="Neattiecināmās izmaksas",IF('10a+c+n'!$Q690="N",'10a+c+n'!K690,0))</f>
        <v>0</v>
      </c>
      <c r="L690" s="83">
        <f>IF($C$4="Neattiecināmās izmaksas",IF('10a+c+n'!$Q690="N",'10a+c+n'!L690,0))</f>
        <v>0</v>
      </c>
      <c r="M690" s="121">
        <f>IF($C$4="Neattiecināmās izmaksas",IF('10a+c+n'!$Q690="N",'10a+c+n'!M690,0))</f>
        <v>0</v>
      </c>
      <c r="N690" s="121">
        <f>IF($C$4="Neattiecināmās izmaksas",IF('10a+c+n'!$Q690="N",'10a+c+n'!N690,0))</f>
        <v>0</v>
      </c>
      <c r="O690" s="121">
        <f>IF($C$4="Neattiecināmās izmaksas",IF('10a+c+n'!$Q690="N",'10a+c+n'!O690,0))</f>
        <v>0</v>
      </c>
      <c r="P690" s="122">
        <f>IF($C$4="Neattiecināmās izmaksas",IF('10a+c+n'!$Q690="N",'10a+c+n'!P690,0))</f>
        <v>0</v>
      </c>
    </row>
    <row r="691" spans="1:16" x14ac:dyDescent="0.2">
      <c r="A691" s="49">
        <f>IF(P691=0,0,IF(COUNTBLANK(P691)=1,0,COUNTA($P$14:P691)))</f>
        <v>0</v>
      </c>
      <c r="B691" s="21">
        <f>IF($C$4="Neattiecināmās izmaksas",IF('10a+c+n'!$Q691="N",'10a+c+n'!B691,0))</f>
        <v>0</v>
      </c>
      <c r="C691" s="21">
        <f>IF($C$4="Neattiecināmās izmaksas",IF('10a+c+n'!$Q691="N",'10a+c+n'!C691,0))</f>
        <v>0</v>
      </c>
      <c r="D691" s="21">
        <f>IF($C$4="Neattiecināmās izmaksas",IF('10a+c+n'!$Q691="N",'10a+c+n'!D691,0))</f>
        <v>0</v>
      </c>
      <c r="E691" s="42"/>
      <c r="F691" s="64"/>
      <c r="G691" s="121"/>
      <c r="H691" s="121">
        <f>IF($C$4="Neattiecināmās izmaksas",IF('10a+c+n'!$Q691="N",'10a+c+n'!H691,0))</f>
        <v>0</v>
      </c>
      <c r="I691" s="121"/>
      <c r="J691" s="121"/>
      <c r="K691" s="122">
        <f>IF($C$4="Neattiecināmās izmaksas",IF('10a+c+n'!$Q691="N",'10a+c+n'!K691,0))</f>
        <v>0</v>
      </c>
      <c r="L691" s="83">
        <f>IF($C$4="Neattiecināmās izmaksas",IF('10a+c+n'!$Q691="N",'10a+c+n'!L691,0))</f>
        <v>0</v>
      </c>
      <c r="M691" s="121">
        <f>IF($C$4="Neattiecināmās izmaksas",IF('10a+c+n'!$Q691="N",'10a+c+n'!M691,0))</f>
        <v>0</v>
      </c>
      <c r="N691" s="121">
        <f>IF($C$4="Neattiecināmās izmaksas",IF('10a+c+n'!$Q691="N",'10a+c+n'!N691,0))</f>
        <v>0</v>
      </c>
      <c r="O691" s="121">
        <f>IF($C$4="Neattiecināmās izmaksas",IF('10a+c+n'!$Q691="N",'10a+c+n'!O691,0))</f>
        <v>0</v>
      </c>
      <c r="P691" s="122">
        <f>IF($C$4="Neattiecināmās izmaksas",IF('10a+c+n'!$Q691="N",'10a+c+n'!P691,0))</f>
        <v>0</v>
      </c>
    </row>
    <row r="692" spans="1:16" x14ac:dyDescent="0.2">
      <c r="A692" s="49">
        <f>IF(P692=0,0,IF(COUNTBLANK(P692)=1,0,COUNTA($P$14:P692)))</f>
        <v>0</v>
      </c>
      <c r="B692" s="21">
        <f>IF($C$4="Neattiecināmās izmaksas",IF('10a+c+n'!$Q692="N",'10a+c+n'!B692,0))</f>
        <v>0</v>
      </c>
      <c r="C692" s="21">
        <f>IF($C$4="Neattiecināmās izmaksas",IF('10a+c+n'!$Q692="N",'10a+c+n'!C692,0))</f>
        <v>0</v>
      </c>
      <c r="D692" s="21">
        <f>IF($C$4="Neattiecināmās izmaksas",IF('10a+c+n'!$Q692="N",'10a+c+n'!D692,0))</f>
        <v>0</v>
      </c>
      <c r="E692" s="42"/>
      <c r="F692" s="64"/>
      <c r="G692" s="121"/>
      <c r="H692" s="121">
        <f>IF($C$4="Neattiecināmās izmaksas",IF('10a+c+n'!$Q692="N",'10a+c+n'!H692,0))</f>
        <v>0</v>
      </c>
      <c r="I692" s="121"/>
      <c r="J692" s="121"/>
      <c r="K692" s="122">
        <f>IF($C$4="Neattiecināmās izmaksas",IF('10a+c+n'!$Q692="N",'10a+c+n'!K692,0))</f>
        <v>0</v>
      </c>
      <c r="L692" s="83">
        <f>IF($C$4="Neattiecināmās izmaksas",IF('10a+c+n'!$Q692="N",'10a+c+n'!L692,0))</f>
        <v>0</v>
      </c>
      <c r="M692" s="121">
        <f>IF($C$4="Neattiecināmās izmaksas",IF('10a+c+n'!$Q692="N",'10a+c+n'!M692,0))</f>
        <v>0</v>
      </c>
      <c r="N692" s="121">
        <f>IF($C$4="Neattiecināmās izmaksas",IF('10a+c+n'!$Q692="N",'10a+c+n'!N692,0))</f>
        <v>0</v>
      </c>
      <c r="O692" s="121">
        <f>IF($C$4="Neattiecināmās izmaksas",IF('10a+c+n'!$Q692="N",'10a+c+n'!O692,0))</f>
        <v>0</v>
      </c>
      <c r="P692" s="122">
        <f>IF($C$4="Neattiecināmās izmaksas",IF('10a+c+n'!$Q692="N",'10a+c+n'!P692,0))</f>
        <v>0</v>
      </c>
    </row>
    <row r="693" spans="1:16" x14ac:dyDescent="0.2">
      <c r="A693" s="49">
        <f>IF(P693=0,0,IF(COUNTBLANK(P693)=1,0,COUNTA($P$14:P693)))</f>
        <v>0</v>
      </c>
      <c r="B693" s="21">
        <f>IF($C$4="Neattiecināmās izmaksas",IF('10a+c+n'!$Q693="N",'10a+c+n'!B693,0))</f>
        <v>0</v>
      </c>
      <c r="C693" s="21">
        <f>IF($C$4="Neattiecināmās izmaksas",IF('10a+c+n'!$Q693="N",'10a+c+n'!C693,0))</f>
        <v>0</v>
      </c>
      <c r="D693" s="21">
        <f>IF($C$4="Neattiecināmās izmaksas",IF('10a+c+n'!$Q693="N",'10a+c+n'!D693,0))</f>
        <v>0</v>
      </c>
      <c r="E693" s="42"/>
      <c r="F693" s="64"/>
      <c r="G693" s="121"/>
      <c r="H693" s="121">
        <f>IF($C$4="Neattiecināmās izmaksas",IF('10a+c+n'!$Q693="N",'10a+c+n'!H693,0))</f>
        <v>0</v>
      </c>
      <c r="I693" s="121"/>
      <c r="J693" s="121"/>
      <c r="K693" s="122">
        <f>IF($C$4="Neattiecināmās izmaksas",IF('10a+c+n'!$Q693="N",'10a+c+n'!K693,0))</f>
        <v>0</v>
      </c>
      <c r="L693" s="83">
        <f>IF($C$4="Neattiecināmās izmaksas",IF('10a+c+n'!$Q693="N",'10a+c+n'!L693,0))</f>
        <v>0</v>
      </c>
      <c r="M693" s="121">
        <f>IF($C$4="Neattiecināmās izmaksas",IF('10a+c+n'!$Q693="N",'10a+c+n'!M693,0))</f>
        <v>0</v>
      </c>
      <c r="N693" s="121">
        <f>IF($C$4="Neattiecināmās izmaksas",IF('10a+c+n'!$Q693="N",'10a+c+n'!N693,0))</f>
        <v>0</v>
      </c>
      <c r="O693" s="121">
        <f>IF($C$4="Neattiecināmās izmaksas",IF('10a+c+n'!$Q693="N",'10a+c+n'!O693,0))</f>
        <v>0</v>
      </c>
      <c r="P693" s="122">
        <f>IF($C$4="Neattiecināmās izmaksas",IF('10a+c+n'!$Q693="N",'10a+c+n'!P693,0))</f>
        <v>0</v>
      </c>
    </row>
    <row r="694" spans="1:16" x14ac:dyDescent="0.2">
      <c r="A694" s="49">
        <f>IF(P694=0,0,IF(COUNTBLANK(P694)=1,0,COUNTA($P$14:P694)))</f>
        <v>0</v>
      </c>
      <c r="B694" s="21">
        <f>IF($C$4="Neattiecināmās izmaksas",IF('10a+c+n'!$Q694="N",'10a+c+n'!B694,0))</f>
        <v>0</v>
      </c>
      <c r="C694" s="21">
        <f>IF($C$4="Neattiecināmās izmaksas",IF('10a+c+n'!$Q694="N",'10a+c+n'!C694,0))</f>
        <v>0</v>
      </c>
      <c r="D694" s="21">
        <f>IF($C$4="Neattiecināmās izmaksas",IF('10a+c+n'!$Q694="N",'10a+c+n'!D694,0))</f>
        <v>0</v>
      </c>
      <c r="E694" s="42"/>
      <c r="F694" s="64"/>
      <c r="G694" s="121"/>
      <c r="H694" s="121">
        <f>IF($C$4="Neattiecināmās izmaksas",IF('10a+c+n'!$Q694="N",'10a+c+n'!H694,0))</f>
        <v>0</v>
      </c>
      <c r="I694" s="121"/>
      <c r="J694" s="121"/>
      <c r="K694" s="122">
        <f>IF($C$4="Neattiecināmās izmaksas",IF('10a+c+n'!$Q694="N",'10a+c+n'!K694,0))</f>
        <v>0</v>
      </c>
      <c r="L694" s="83">
        <f>IF($C$4="Neattiecināmās izmaksas",IF('10a+c+n'!$Q694="N",'10a+c+n'!L694,0))</f>
        <v>0</v>
      </c>
      <c r="M694" s="121">
        <f>IF($C$4="Neattiecināmās izmaksas",IF('10a+c+n'!$Q694="N",'10a+c+n'!M694,0))</f>
        <v>0</v>
      </c>
      <c r="N694" s="121">
        <f>IF($C$4="Neattiecināmās izmaksas",IF('10a+c+n'!$Q694="N",'10a+c+n'!N694,0))</f>
        <v>0</v>
      </c>
      <c r="O694" s="121">
        <f>IF($C$4="Neattiecināmās izmaksas",IF('10a+c+n'!$Q694="N",'10a+c+n'!O694,0))</f>
        <v>0</v>
      </c>
      <c r="P694" s="122">
        <f>IF($C$4="Neattiecināmās izmaksas",IF('10a+c+n'!$Q694="N",'10a+c+n'!P694,0))</f>
        <v>0</v>
      </c>
    </row>
    <row r="695" spans="1:16" x14ac:dyDescent="0.2">
      <c r="A695" s="49">
        <f>IF(P695=0,0,IF(COUNTBLANK(P695)=1,0,COUNTA($P$14:P695)))</f>
        <v>0</v>
      </c>
      <c r="B695" s="21">
        <f>IF($C$4="Neattiecināmās izmaksas",IF('10a+c+n'!$Q695="N",'10a+c+n'!B695,0))</f>
        <v>0</v>
      </c>
      <c r="C695" s="21">
        <f>IF($C$4="Neattiecināmās izmaksas",IF('10a+c+n'!$Q695="N",'10a+c+n'!C695,0))</f>
        <v>0</v>
      </c>
      <c r="D695" s="21">
        <f>IF($C$4="Neattiecināmās izmaksas",IF('10a+c+n'!$Q695="N",'10a+c+n'!D695,0))</f>
        <v>0</v>
      </c>
      <c r="E695" s="42"/>
      <c r="F695" s="64"/>
      <c r="G695" s="121"/>
      <c r="H695" s="121">
        <f>IF($C$4="Neattiecināmās izmaksas",IF('10a+c+n'!$Q695="N",'10a+c+n'!H695,0))</f>
        <v>0</v>
      </c>
      <c r="I695" s="121"/>
      <c r="J695" s="121"/>
      <c r="K695" s="122">
        <f>IF($C$4="Neattiecināmās izmaksas",IF('10a+c+n'!$Q695="N",'10a+c+n'!K695,0))</f>
        <v>0</v>
      </c>
      <c r="L695" s="83">
        <f>IF($C$4="Neattiecināmās izmaksas",IF('10a+c+n'!$Q695="N",'10a+c+n'!L695,0))</f>
        <v>0</v>
      </c>
      <c r="M695" s="121">
        <f>IF($C$4="Neattiecināmās izmaksas",IF('10a+c+n'!$Q695="N",'10a+c+n'!M695,0))</f>
        <v>0</v>
      </c>
      <c r="N695" s="121">
        <f>IF($C$4="Neattiecināmās izmaksas",IF('10a+c+n'!$Q695="N",'10a+c+n'!N695,0))</f>
        <v>0</v>
      </c>
      <c r="O695" s="121">
        <f>IF($C$4="Neattiecināmās izmaksas",IF('10a+c+n'!$Q695="N",'10a+c+n'!O695,0))</f>
        <v>0</v>
      </c>
      <c r="P695" s="122">
        <f>IF($C$4="Neattiecināmās izmaksas",IF('10a+c+n'!$Q695="N",'10a+c+n'!P695,0))</f>
        <v>0</v>
      </c>
    </row>
    <row r="696" spans="1:16" x14ac:dyDescent="0.2">
      <c r="A696" s="49">
        <f>IF(P696=0,0,IF(COUNTBLANK(P696)=1,0,COUNTA($P$14:P696)))</f>
        <v>0</v>
      </c>
      <c r="B696" s="21">
        <f>IF($C$4="Neattiecināmās izmaksas",IF('10a+c+n'!$Q696="N",'10a+c+n'!B696,0))</f>
        <v>0</v>
      </c>
      <c r="C696" s="21">
        <f>IF($C$4="Neattiecināmās izmaksas",IF('10a+c+n'!$Q696="N",'10a+c+n'!C696,0))</f>
        <v>0</v>
      </c>
      <c r="D696" s="21">
        <f>IF($C$4="Neattiecināmās izmaksas",IF('10a+c+n'!$Q696="N",'10a+c+n'!D696,0))</f>
        <v>0</v>
      </c>
      <c r="E696" s="42"/>
      <c r="F696" s="64"/>
      <c r="G696" s="121"/>
      <c r="H696" s="121">
        <f>IF($C$4="Neattiecināmās izmaksas",IF('10a+c+n'!$Q696="N",'10a+c+n'!H696,0))</f>
        <v>0</v>
      </c>
      <c r="I696" s="121"/>
      <c r="J696" s="121"/>
      <c r="K696" s="122">
        <f>IF($C$4="Neattiecināmās izmaksas",IF('10a+c+n'!$Q696="N",'10a+c+n'!K696,0))</f>
        <v>0</v>
      </c>
      <c r="L696" s="83">
        <f>IF($C$4="Neattiecināmās izmaksas",IF('10a+c+n'!$Q696="N",'10a+c+n'!L696,0))</f>
        <v>0</v>
      </c>
      <c r="M696" s="121">
        <f>IF($C$4="Neattiecināmās izmaksas",IF('10a+c+n'!$Q696="N",'10a+c+n'!M696,0))</f>
        <v>0</v>
      </c>
      <c r="N696" s="121">
        <f>IF($C$4="Neattiecināmās izmaksas",IF('10a+c+n'!$Q696="N",'10a+c+n'!N696,0))</f>
        <v>0</v>
      </c>
      <c r="O696" s="121">
        <f>IF($C$4="Neattiecināmās izmaksas",IF('10a+c+n'!$Q696="N",'10a+c+n'!O696,0))</f>
        <v>0</v>
      </c>
      <c r="P696" s="122">
        <f>IF($C$4="Neattiecināmās izmaksas",IF('10a+c+n'!$Q696="N",'10a+c+n'!P696,0))</f>
        <v>0</v>
      </c>
    </row>
    <row r="697" spans="1:16" x14ac:dyDescent="0.2">
      <c r="A697" s="49">
        <f>IF(P697=0,0,IF(COUNTBLANK(P697)=1,0,COUNTA($P$14:P697)))</f>
        <v>0</v>
      </c>
      <c r="B697" s="21">
        <f>IF($C$4="Neattiecināmās izmaksas",IF('10a+c+n'!$Q697="N",'10a+c+n'!B697,0))</f>
        <v>0</v>
      </c>
      <c r="C697" s="21">
        <f>IF($C$4="Neattiecināmās izmaksas",IF('10a+c+n'!$Q697="N",'10a+c+n'!C697,0))</f>
        <v>0</v>
      </c>
      <c r="D697" s="21">
        <f>IF($C$4="Neattiecināmās izmaksas",IF('10a+c+n'!$Q697="N",'10a+c+n'!D697,0))</f>
        <v>0</v>
      </c>
      <c r="E697" s="42"/>
      <c r="F697" s="64"/>
      <c r="G697" s="121"/>
      <c r="H697" s="121">
        <f>IF($C$4="Neattiecināmās izmaksas",IF('10a+c+n'!$Q697="N",'10a+c+n'!H697,0))</f>
        <v>0</v>
      </c>
      <c r="I697" s="121"/>
      <c r="J697" s="121"/>
      <c r="K697" s="122">
        <f>IF($C$4="Neattiecināmās izmaksas",IF('10a+c+n'!$Q697="N",'10a+c+n'!K697,0))</f>
        <v>0</v>
      </c>
      <c r="L697" s="83">
        <f>IF($C$4="Neattiecināmās izmaksas",IF('10a+c+n'!$Q697="N",'10a+c+n'!L697,0))</f>
        <v>0</v>
      </c>
      <c r="M697" s="121">
        <f>IF($C$4="Neattiecināmās izmaksas",IF('10a+c+n'!$Q697="N",'10a+c+n'!M697,0))</f>
        <v>0</v>
      </c>
      <c r="N697" s="121">
        <f>IF($C$4="Neattiecināmās izmaksas",IF('10a+c+n'!$Q697="N",'10a+c+n'!N697,0))</f>
        <v>0</v>
      </c>
      <c r="O697" s="121">
        <f>IF($C$4="Neattiecināmās izmaksas",IF('10a+c+n'!$Q697="N",'10a+c+n'!O697,0))</f>
        <v>0</v>
      </c>
      <c r="P697" s="122">
        <f>IF($C$4="Neattiecināmās izmaksas",IF('10a+c+n'!$Q697="N",'10a+c+n'!P697,0))</f>
        <v>0</v>
      </c>
    </row>
    <row r="698" spans="1:16" x14ac:dyDescent="0.2">
      <c r="A698" s="49">
        <f>IF(P698=0,0,IF(COUNTBLANK(P698)=1,0,COUNTA($P$14:P698)))</f>
        <v>0</v>
      </c>
      <c r="B698" s="21">
        <f>IF($C$4="Neattiecināmās izmaksas",IF('10a+c+n'!$Q698="N",'10a+c+n'!B698,0))</f>
        <v>0</v>
      </c>
      <c r="C698" s="21">
        <f>IF($C$4="Neattiecināmās izmaksas",IF('10a+c+n'!$Q698="N",'10a+c+n'!C698,0))</f>
        <v>0</v>
      </c>
      <c r="D698" s="21">
        <f>IF($C$4="Neattiecināmās izmaksas",IF('10a+c+n'!$Q698="N",'10a+c+n'!D698,0))</f>
        <v>0</v>
      </c>
      <c r="E698" s="42"/>
      <c r="F698" s="64"/>
      <c r="G698" s="121"/>
      <c r="H698" s="121">
        <f>IF($C$4="Neattiecināmās izmaksas",IF('10a+c+n'!$Q698="N",'10a+c+n'!H698,0))</f>
        <v>0</v>
      </c>
      <c r="I698" s="121"/>
      <c r="J698" s="121"/>
      <c r="K698" s="122">
        <f>IF($C$4="Neattiecināmās izmaksas",IF('10a+c+n'!$Q698="N",'10a+c+n'!K698,0))</f>
        <v>0</v>
      </c>
      <c r="L698" s="83">
        <f>IF($C$4="Neattiecināmās izmaksas",IF('10a+c+n'!$Q698="N",'10a+c+n'!L698,0))</f>
        <v>0</v>
      </c>
      <c r="M698" s="121">
        <f>IF($C$4="Neattiecināmās izmaksas",IF('10a+c+n'!$Q698="N",'10a+c+n'!M698,0))</f>
        <v>0</v>
      </c>
      <c r="N698" s="121">
        <f>IF($C$4="Neattiecināmās izmaksas",IF('10a+c+n'!$Q698="N",'10a+c+n'!N698,0))</f>
        <v>0</v>
      </c>
      <c r="O698" s="121">
        <f>IF($C$4="Neattiecināmās izmaksas",IF('10a+c+n'!$Q698="N",'10a+c+n'!O698,0))</f>
        <v>0</v>
      </c>
      <c r="P698" s="122">
        <f>IF($C$4="Neattiecināmās izmaksas",IF('10a+c+n'!$Q698="N",'10a+c+n'!P698,0))</f>
        <v>0</v>
      </c>
    </row>
    <row r="699" spans="1:16" x14ac:dyDescent="0.2">
      <c r="A699" s="49">
        <f>IF(P699=0,0,IF(COUNTBLANK(P699)=1,0,COUNTA($P$14:P699)))</f>
        <v>0</v>
      </c>
      <c r="B699" s="21">
        <f>IF($C$4="Neattiecināmās izmaksas",IF('10a+c+n'!$Q699="N",'10a+c+n'!B699,0))</f>
        <v>0</v>
      </c>
      <c r="C699" s="21">
        <f>IF($C$4="Neattiecināmās izmaksas",IF('10a+c+n'!$Q699="N",'10a+c+n'!C699,0))</f>
        <v>0</v>
      </c>
      <c r="D699" s="21">
        <f>IF($C$4="Neattiecināmās izmaksas",IF('10a+c+n'!$Q699="N",'10a+c+n'!D699,0))</f>
        <v>0</v>
      </c>
      <c r="E699" s="42"/>
      <c r="F699" s="64"/>
      <c r="G699" s="121"/>
      <c r="H699" s="121">
        <f>IF($C$4="Neattiecināmās izmaksas",IF('10a+c+n'!$Q699="N",'10a+c+n'!H699,0))</f>
        <v>0</v>
      </c>
      <c r="I699" s="121"/>
      <c r="J699" s="121"/>
      <c r="K699" s="122">
        <f>IF($C$4="Neattiecināmās izmaksas",IF('10a+c+n'!$Q699="N",'10a+c+n'!K699,0))</f>
        <v>0</v>
      </c>
      <c r="L699" s="83">
        <f>IF($C$4="Neattiecināmās izmaksas",IF('10a+c+n'!$Q699="N",'10a+c+n'!L699,0))</f>
        <v>0</v>
      </c>
      <c r="M699" s="121">
        <f>IF($C$4="Neattiecināmās izmaksas",IF('10a+c+n'!$Q699="N",'10a+c+n'!M699,0))</f>
        <v>0</v>
      </c>
      <c r="N699" s="121">
        <f>IF($C$4="Neattiecināmās izmaksas",IF('10a+c+n'!$Q699="N",'10a+c+n'!N699,0))</f>
        <v>0</v>
      </c>
      <c r="O699" s="121">
        <f>IF($C$4="Neattiecināmās izmaksas",IF('10a+c+n'!$Q699="N",'10a+c+n'!O699,0))</f>
        <v>0</v>
      </c>
      <c r="P699" s="122">
        <f>IF($C$4="Neattiecināmās izmaksas",IF('10a+c+n'!$Q699="N",'10a+c+n'!P699,0))</f>
        <v>0</v>
      </c>
    </row>
    <row r="700" spans="1:16" x14ac:dyDescent="0.2">
      <c r="A700" s="49">
        <f>IF(P700=0,0,IF(COUNTBLANK(P700)=1,0,COUNTA($P$14:P700)))</f>
        <v>0</v>
      </c>
      <c r="B700" s="21">
        <f>IF($C$4="Neattiecināmās izmaksas",IF('10a+c+n'!$Q700="N",'10a+c+n'!B700,0))</f>
        <v>0</v>
      </c>
      <c r="C700" s="21">
        <f>IF($C$4="Neattiecināmās izmaksas",IF('10a+c+n'!$Q700="N",'10a+c+n'!C700,0))</f>
        <v>0</v>
      </c>
      <c r="D700" s="21">
        <f>IF($C$4="Neattiecināmās izmaksas",IF('10a+c+n'!$Q700="N",'10a+c+n'!D700,0))</f>
        <v>0</v>
      </c>
      <c r="E700" s="42"/>
      <c r="F700" s="64"/>
      <c r="G700" s="121"/>
      <c r="H700" s="121">
        <f>IF($C$4="Neattiecināmās izmaksas",IF('10a+c+n'!$Q700="N",'10a+c+n'!H700,0))</f>
        <v>0</v>
      </c>
      <c r="I700" s="121"/>
      <c r="J700" s="121"/>
      <c r="K700" s="122">
        <f>IF($C$4="Neattiecināmās izmaksas",IF('10a+c+n'!$Q700="N",'10a+c+n'!K700,0))</f>
        <v>0</v>
      </c>
      <c r="L700" s="83">
        <f>IF($C$4="Neattiecināmās izmaksas",IF('10a+c+n'!$Q700="N",'10a+c+n'!L700,0))</f>
        <v>0</v>
      </c>
      <c r="M700" s="121">
        <f>IF($C$4="Neattiecināmās izmaksas",IF('10a+c+n'!$Q700="N",'10a+c+n'!M700,0))</f>
        <v>0</v>
      </c>
      <c r="N700" s="121">
        <f>IF($C$4="Neattiecināmās izmaksas",IF('10a+c+n'!$Q700="N",'10a+c+n'!N700,0))</f>
        <v>0</v>
      </c>
      <c r="O700" s="121">
        <f>IF($C$4="Neattiecināmās izmaksas",IF('10a+c+n'!$Q700="N",'10a+c+n'!O700,0))</f>
        <v>0</v>
      </c>
      <c r="P700" s="122">
        <f>IF($C$4="Neattiecināmās izmaksas",IF('10a+c+n'!$Q700="N",'10a+c+n'!P700,0))</f>
        <v>0</v>
      </c>
    </row>
    <row r="701" spans="1:16" x14ac:dyDescent="0.2">
      <c r="A701" s="49">
        <f>IF(P701=0,0,IF(COUNTBLANK(P701)=1,0,COUNTA($P$14:P701)))</f>
        <v>0</v>
      </c>
      <c r="B701" s="21">
        <f>IF($C$4="Neattiecināmās izmaksas",IF('10a+c+n'!$Q701="N",'10a+c+n'!B701,0))</f>
        <v>0</v>
      </c>
      <c r="C701" s="21">
        <f>IF($C$4="Neattiecināmās izmaksas",IF('10a+c+n'!$Q701="N",'10a+c+n'!C701,0))</f>
        <v>0</v>
      </c>
      <c r="D701" s="21">
        <f>IF($C$4="Neattiecināmās izmaksas",IF('10a+c+n'!$Q701="N",'10a+c+n'!D701,0))</f>
        <v>0</v>
      </c>
      <c r="E701" s="42"/>
      <c r="F701" s="64"/>
      <c r="G701" s="121"/>
      <c r="H701" s="121">
        <f>IF($C$4="Neattiecināmās izmaksas",IF('10a+c+n'!$Q701="N",'10a+c+n'!H701,0))</f>
        <v>0</v>
      </c>
      <c r="I701" s="121"/>
      <c r="J701" s="121"/>
      <c r="K701" s="122">
        <f>IF($C$4="Neattiecināmās izmaksas",IF('10a+c+n'!$Q701="N",'10a+c+n'!K701,0))</f>
        <v>0</v>
      </c>
      <c r="L701" s="83">
        <f>IF($C$4="Neattiecināmās izmaksas",IF('10a+c+n'!$Q701="N",'10a+c+n'!L701,0))</f>
        <v>0</v>
      </c>
      <c r="M701" s="121">
        <f>IF($C$4="Neattiecināmās izmaksas",IF('10a+c+n'!$Q701="N",'10a+c+n'!M701,0))</f>
        <v>0</v>
      </c>
      <c r="N701" s="121">
        <f>IF($C$4="Neattiecināmās izmaksas",IF('10a+c+n'!$Q701="N",'10a+c+n'!N701,0))</f>
        <v>0</v>
      </c>
      <c r="O701" s="121">
        <f>IF($C$4="Neattiecināmās izmaksas",IF('10a+c+n'!$Q701="N",'10a+c+n'!O701,0))</f>
        <v>0</v>
      </c>
      <c r="P701" s="122">
        <f>IF($C$4="Neattiecināmās izmaksas",IF('10a+c+n'!$Q701="N",'10a+c+n'!P701,0))</f>
        <v>0</v>
      </c>
    </row>
    <row r="702" spans="1:16" x14ac:dyDescent="0.2">
      <c r="A702" s="49">
        <f>IF(P702=0,0,IF(COUNTBLANK(P702)=1,0,COUNTA($P$14:P702)))</f>
        <v>0</v>
      </c>
      <c r="B702" s="21">
        <f>IF($C$4="Neattiecināmās izmaksas",IF('10a+c+n'!$Q702="N",'10a+c+n'!B702,0))</f>
        <v>0</v>
      </c>
      <c r="C702" s="21">
        <f>IF($C$4="Neattiecināmās izmaksas",IF('10a+c+n'!$Q702="N",'10a+c+n'!C702,0))</f>
        <v>0</v>
      </c>
      <c r="D702" s="21">
        <f>IF($C$4="Neattiecināmās izmaksas",IF('10a+c+n'!$Q702="N",'10a+c+n'!D702,0))</f>
        <v>0</v>
      </c>
      <c r="E702" s="42"/>
      <c r="F702" s="64"/>
      <c r="G702" s="121"/>
      <c r="H702" s="121">
        <f>IF($C$4="Neattiecināmās izmaksas",IF('10a+c+n'!$Q702="N",'10a+c+n'!H702,0))</f>
        <v>0</v>
      </c>
      <c r="I702" s="121"/>
      <c r="J702" s="121"/>
      <c r="K702" s="122">
        <f>IF($C$4="Neattiecināmās izmaksas",IF('10a+c+n'!$Q702="N",'10a+c+n'!K702,0))</f>
        <v>0</v>
      </c>
      <c r="L702" s="83">
        <f>IF($C$4="Neattiecināmās izmaksas",IF('10a+c+n'!$Q702="N",'10a+c+n'!L702,0))</f>
        <v>0</v>
      </c>
      <c r="M702" s="121">
        <f>IF($C$4="Neattiecināmās izmaksas",IF('10a+c+n'!$Q702="N",'10a+c+n'!M702,0))</f>
        <v>0</v>
      </c>
      <c r="N702" s="121">
        <f>IF($C$4="Neattiecināmās izmaksas",IF('10a+c+n'!$Q702="N",'10a+c+n'!N702,0))</f>
        <v>0</v>
      </c>
      <c r="O702" s="121">
        <f>IF($C$4="Neattiecināmās izmaksas",IF('10a+c+n'!$Q702="N",'10a+c+n'!O702,0))</f>
        <v>0</v>
      </c>
      <c r="P702" s="122">
        <f>IF($C$4="Neattiecināmās izmaksas",IF('10a+c+n'!$Q702="N",'10a+c+n'!P702,0))</f>
        <v>0</v>
      </c>
    </row>
    <row r="703" spans="1:16" x14ac:dyDescent="0.2">
      <c r="A703" s="49">
        <f>IF(P703=0,0,IF(COUNTBLANK(P703)=1,0,COUNTA($P$14:P703)))</f>
        <v>0</v>
      </c>
      <c r="B703" s="21">
        <f>IF($C$4="Neattiecināmās izmaksas",IF('10a+c+n'!$Q703="N",'10a+c+n'!B703,0))</f>
        <v>0</v>
      </c>
      <c r="C703" s="21">
        <f>IF($C$4="Neattiecināmās izmaksas",IF('10a+c+n'!$Q703="N",'10a+c+n'!C703,0))</f>
        <v>0</v>
      </c>
      <c r="D703" s="21">
        <f>IF($C$4="Neattiecināmās izmaksas",IF('10a+c+n'!$Q703="N",'10a+c+n'!D703,0))</f>
        <v>0</v>
      </c>
      <c r="E703" s="42"/>
      <c r="F703" s="64"/>
      <c r="G703" s="121"/>
      <c r="H703" s="121">
        <f>IF($C$4="Neattiecināmās izmaksas",IF('10a+c+n'!$Q703="N",'10a+c+n'!H703,0))</f>
        <v>0</v>
      </c>
      <c r="I703" s="121"/>
      <c r="J703" s="121"/>
      <c r="K703" s="122">
        <f>IF($C$4="Neattiecināmās izmaksas",IF('10a+c+n'!$Q703="N",'10a+c+n'!K703,0))</f>
        <v>0</v>
      </c>
      <c r="L703" s="83">
        <f>IF($C$4="Neattiecināmās izmaksas",IF('10a+c+n'!$Q703="N",'10a+c+n'!L703,0))</f>
        <v>0</v>
      </c>
      <c r="M703" s="121">
        <f>IF($C$4="Neattiecināmās izmaksas",IF('10a+c+n'!$Q703="N",'10a+c+n'!M703,0))</f>
        <v>0</v>
      </c>
      <c r="N703" s="121">
        <f>IF($C$4="Neattiecināmās izmaksas",IF('10a+c+n'!$Q703="N",'10a+c+n'!N703,0))</f>
        <v>0</v>
      </c>
      <c r="O703" s="121">
        <f>IF($C$4="Neattiecināmās izmaksas",IF('10a+c+n'!$Q703="N",'10a+c+n'!O703,0))</f>
        <v>0</v>
      </c>
      <c r="P703" s="122">
        <f>IF($C$4="Neattiecināmās izmaksas",IF('10a+c+n'!$Q703="N",'10a+c+n'!P703,0))</f>
        <v>0</v>
      </c>
    </row>
    <row r="704" spans="1:16" x14ac:dyDescent="0.2">
      <c r="A704" s="49">
        <f>IF(P704=0,0,IF(COUNTBLANK(P704)=1,0,COUNTA($P$14:P704)))</f>
        <v>0</v>
      </c>
      <c r="B704" s="21">
        <f>IF($C$4="Neattiecināmās izmaksas",IF('10a+c+n'!$Q704="N",'10a+c+n'!B704,0))</f>
        <v>0</v>
      </c>
      <c r="C704" s="21">
        <f>IF($C$4="Neattiecināmās izmaksas",IF('10a+c+n'!$Q704="N",'10a+c+n'!C704,0))</f>
        <v>0</v>
      </c>
      <c r="D704" s="21">
        <f>IF($C$4="Neattiecināmās izmaksas",IF('10a+c+n'!$Q704="N",'10a+c+n'!D704,0))</f>
        <v>0</v>
      </c>
      <c r="E704" s="42"/>
      <c r="F704" s="64"/>
      <c r="G704" s="121"/>
      <c r="H704" s="121">
        <f>IF($C$4="Neattiecināmās izmaksas",IF('10a+c+n'!$Q704="N",'10a+c+n'!H704,0))</f>
        <v>0</v>
      </c>
      <c r="I704" s="121"/>
      <c r="J704" s="121"/>
      <c r="K704" s="122">
        <f>IF($C$4="Neattiecināmās izmaksas",IF('10a+c+n'!$Q704="N",'10a+c+n'!K704,0))</f>
        <v>0</v>
      </c>
      <c r="L704" s="83">
        <f>IF($C$4="Neattiecināmās izmaksas",IF('10a+c+n'!$Q704="N",'10a+c+n'!L704,0))</f>
        <v>0</v>
      </c>
      <c r="M704" s="121">
        <f>IF($C$4="Neattiecināmās izmaksas",IF('10a+c+n'!$Q704="N",'10a+c+n'!M704,0))</f>
        <v>0</v>
      </c>
      <c r="N704" s="121">
        <f>IF($C$4="Neattiecināmās izmaksas",IF('10a+c+n'!$Q704="N",'10a+c+n'!N704,0))</f>
        <v>0</v>
      </c>
      <c r="O704" s="121">
        <f>IF($C$4="Neattiecināmās izmaksas",IF('10a+c+n'!$Q704="N",'10a+c+n'!O704,0))</f>
        <v>0</v>
      </c>
      <c r="P704" s="122">
        <f>IF($C$4="Neattiecināmās izmaksas",IF('10a+c+n'!$Q704="N",'10a+c+n'!P704,0))</f>
        <v>0</v>
      </c>
    </row>
    <row r="705" spans="1:16" x14ac:dyDescent="0.2">
      <c r="A705" s="49">
        <f>IF(P705=0,0,IF(COUNTBLANK(P705)=1,0,COUNTA($P$14:P705)))</f>
        <v>0</v>
      </c>
      <c r="B705" s="21">
        <f>IF($C$4="Neattiecināmās izmaksas",IF('10a+c+n'!$Q705="N",'10a+c+n'!B705,0))</f>
        <v>0</v>
      </c>
      <c r="C705" s="21">
        <f>IF($C$4="Neattiecināmās izmaksas",IF('10a+c+n'!$Q705="N",'10a+c+n'!C705,0))</f>
        <v>0</v>
      </c>
      <c r="D705" s="21">
        <f>IF($C$4="Neattiecināmās izmaksas",IF('10a+c+n'!$Q705="N",'10a+c+n'!D705,0))</f>
        <v>0</v>
      </c>
      <c r="E705" s="42"/>
      <c r="F705" s="64"/>
      <c r="G705" s="121"/>
      <c r="H705" s="121">
        <f>IF($C$4="Neattiecināmās izmaksas",IF('10a+c+n'!$Q705="N",'10a+c+n'!H705,0))</f>
        <v>0</v>
      </c>
      <c r="I705" s="121"/>
      <c r="J705" s="121"/>
      <c r="K705" s="122">
        <f>IF($C$4="Neattiecināmās izmaksas",IF('10a+c+n'!$Q705="N",'10a+c+n'!K705,0))</f>
        <v>0</v>
      </c>
      <c r="L705" s="83">
        <f>IF($C$4="Neattiecināmās izmaksas",IF('10a+c+n'!$Q705="N",'10a+c+n'!L705,0))</f>
        <v>0</v>
      </c>
      <c r="M705" s="121">
        <f>IF($C$4="Neattiecināmās izmaksas",IF('10a+c+n'!$Q705="N",'10a+c+n'!M705,0))</f>
        <v>0</v>
      </c>
      <c r="N705" s="121">
        <f>IF($C$4="Neattiecināmās izmaksas",IF('10a+c+n'!$Q705="N",'10a+c+n'!N705,0))</f>
        <v>0</v>
      </c>
      <c r="O705" s="121">
        <f>IF($C$4="Neattiecināmās izmaksas",IF('10a+c+n'!$Q705="N",'10a+c+n'!O705,0))</f>
        <v>0</v>
      </c>
      <c r="P705" s="122">
        <f>IF($C$4="Neattiecināmās izmaksas",IF('10a+c+n'!$Q705="N",'10a+c+n'!P705,0))</f>
        <v>0</v>
      </c>
    </row>
    <row r="706" spans="1:16" x14ac:dyDescent="0.2">
      <c r="A706" s="49">
        <f>IF(P706=0,0,IF(COUNTBLANK(P706)=1,0,COUNTA($P$14:P706)))</f>
        <v>0</v>
      </c>
      <c r="B706" s="21">
        <f>IF($C$4="Neattiecināmās izmaksas",IF('10a+c+n'!$Q706="N",'10a+c+n'!B706,0))</f>
        <v>0</v>
      </c>
      <c r="C706" s="21">
        <f>IF($C$4="Neattiecināmās izmaksas",IF('10a+c+n'!$Q706="N",'10a+c+n'!C706,0))</f>
        <v>0</v>
      </c>
      <c r="D706" s="21">
        <f>IF($C$4="Neattiecināmās izmaksas",IF('10a+c+n'!$Q706="N",'10a+c+n'!D706,0))</f>
        <v>0</v>
      </c>
      <c r="E706" s="42"/>
      <c r="F706" s="64"/>
      <c r="G706" s="121"/>
      <c r="H706" s="121">
        <f>IF($C$4="Neattiecināmās izmaksas",IF('10a+c+n'!$Q706="N",'10a+c+n'!H706,0))</f>
        <v>0</v>
      </c>
      <c r="I706" s="121"/>
      <c r="J706" s="121"/>
      <c r="K706" s="122">
        <f>IF($C$4="Neattiecināmās izmaksas",IF('10a+c+n'!$Q706="N",'10a+c+n'!K706,0))</f>
        <v>0</v>
      </c>
      <c r="L706" s="83">
        <f>IF($C$4="Neattiecināmās izmaksas",IF('10a+c+n'!$Q706="N",'10a+c+n'!L706,0))</f>
        <v>0</v>
      </c>
      <c r="M706" s="121">
        <f>IF($C$4="Neattiecināmās izmaksas",IF('10a+c+n'!$Q706="N",'10a+c+n'!M706,0))</f>
        <v>0</v>
      </c>
      <c r="N706" s="121">
        <f>IF($C$4="Neattiecināmās izmaksas",IF('10a+c+n'!$Q706="N",'10a+c+n'!N706,0))</f>
        <v>0</v>
      </c>
      <c r="O706" s="121">
        <f>IF($C$4="Neattiecināmās izmaksas",IF('10a+c+n'!$Q706="N",'10a+c+n'!O706,0))</f>
        <v>0</v>
      </c>
      <c r="P706" s="122">
        <f>IF($C$4="Neattiecināmās izmaksas",IF('10a+c+n'!$Q706="N",'10a+c+n'!P706,0))</f>
        <v>0</v>
      </c>
    </row>
    <row r="707" spans="1:16" x14ac:dyDescent="0.2">
      <c r="A707" s="49">
        <f>IF(P707=0,0,IF(COUNTBLANK(P707)=1,0,COUNTA($P$14:P707)))</f>
        <v>0</v>
      </c>
      <c r="B707" s="21">
        <f>IF($C$4="Neattiecināmās izmaksas",IF('10a+c+n'!$Q707="N",'10a+c+n'!B707,0))</f>
        <v>0</v>
      </c>
      <c r="C707" s="21">
        <f>IF($C$4="Neattiecināmās izmaksas",IF('10a+c+n'!$Q707="N",'10a+c+n'!C707,0))</f>
        <v>0</v>
      </c>
      <c r="D707" s="21">
        <f>IF($C$4="Neattiecināmās izmaksas",IF('10a+c+n'!$Q707="N",'10a+c+n'!D707,0))</f>
        <v>0</v>
      </c>
      <c r="E707" s="42"/>
      <c r="F707" s="64"/>
      <c r="G707" s="121"/>
      <c r="H707" s="121">
        <f>IF($C$4="Neattiecināmās izmaksas",IF('10a+c+n'!$Q707="N",'10a+c+n'!H707,0))</f>
        <v>0</v>
      </c>
      <c r="I707" s="121"/>
      <c r="J707" s="121"/>
      <c r="K707" s="122">
        <f>IF($C$4="Neattiecināmās izmaksas",IF('10a+c+n'!$Q707="N",'10a+c+n'!K707,0))</f>
        <v>0</v>
      </c>
      <c r="L707" s="83">
        <f>IF($C$4="Neattiecināmās izmaksas",IF('10a+c+n'!$Q707="N",'10a+c+n'!L707,0))</f>
        <v>0</v>
      </c>
      <c r="M707" s="121">
        <f>IF($C$4="Neattiecināmās izmaksas",IF('10a+c+n'!$Q707="N",'10a+c+n'!M707,0))</f>
        <v>0</v>
      </c>
      <c r="N707" s="121">
        <f>IF($C$4="Neattiecināmās izmaksas",IF('10a+c+n'!$Q707="N",'10a+c+n'!N707,0))</f>
        <v>0</v>
      </c>
      <c r="O707" s="121">
        <f>IF($C$4="Neattiecināmās izmaksas",IF('10a+c+n'!$Q707="N",'10a+c+n'!O707,0))</f>
        <v>0</v>
      </c>
      <c r="P707" s="122">
        <f>IF($C$4="Neattiecināmās izmaksas",IF('10a+c+n'!$Q707="N",'10a+c+n'!P707,0))</f>
        <v>0</v>
      </c>
    </row>
    <row r="708" spans="1:16" x14ac:dyDescent="0.2">
      <c r="A708" s="49">
        <f>IF(P708=0,0,IF(COUNTBLANK(P708)=1,0,COUNTA($P$14:P708)))</f>
        <v>0</v>
      </c>
      <c r="B708" s="21">
        <f>IF($C$4="Neattiecināmās izmaksas",IF('10a+c+n'!$Q708="N",'10a+c+n'!B708,0))</f>
        <v>0</v>
      </c>
      <c r="C708" s="21">
        <f>IF($C$4="Neattiecināmās izmaksas",IF('10a+c+n'!$Q708="N",'10a+c+n'!C708,0))</f>
        <v>0</v>
      </c>
      <c r="D708" s="21">
        <f>IF($C$4="Neattiecināmās izmaksas",IF('10a+c+n'!$Q708="N",'10a+c+n'!D708,0))</f>
        <v>0</v>
      </c>
      <c r="E708" s="42"/>
      <c r="F708" s="64"/>
      <c r="G708" s="121"/>
      <c r="H708" s="121">
        <f>IF($C$4="Neattiecināmās izmaksas",IF('10a+c+n'!$Q708="N",'10a+c+n'!H708,0))</f>
        <v>0</v>
      </c>
      <c r="I708" s="121"/>
      <c r="J708" s="121"/>
      <c r="K708" s="122">
        <f>IF($C$4="Neattiecināmās izmaksas",IF('10a+c+n'!$Q708="N",'10a+c+n'!K708,0))</f>
        <v>0</v>
      </c>
      <c r="L708" s="83">
        <f>IF($C$4="Neattiecināmās izmaksas",IF('10a+c+n'!$Q708="N",'10a+c+n'!L708,0))</f>
        <v>0</v>
      </c>
      <c r="M708" s="121">
        <f>IF($C$4="Neattiecināmās izmaksas",IF('10a+c+n'!$Q708="N",'10a+c+n'!M708,0))</f>
        <v>0</v>
      </c>
      <c r="N708" s="121">
        <f>IF($C$4="Neattiecināmās izmaksas",IF('10a+c+n'!$Q708="N",'10a+c+n'!N708,0))</f>
        <v>0</v>
      </c>
      <c r="O708" s="121">
        <f>IF($C$4="Neattiecināmās izmaksas",IF('10a+c+n'!$Q708="N",'10a+c+n'!O708,0))</f>
        <v>0</v>
      </c>
      <c r="P708" s="122">
        <f>IF($C$4="Neattiecināmās izmaksas",IF('10a+c+n'!$Q708="N",'10a+c+n'!P708,0))</f>
        <v>0</v>
      </c>
    </row>
    <row r="709" spans="1:16" x14ac:dyDescent="0.2">
      <c r="A709" s="49">
        <f>IF(P709=0,0,IF(COUNTBLANK(P709)=1,0,COUNTA($P$14:P709)))</f>
        <v>0</v>
      </c>
      <c r="B709" s="21">
        <f>IF($C$4="Neattiecināmās izmaksas",IF('10a+c+n'!$Q709="N",'10a+c+n'!B709,0))</f>
        <v>0</v>
      </c>
      <c r="C709" s="21">
        <f>IF($C$4="Neattiecināmās izmaksas",IF('10a+c+n'!$Q709="N",'10a+c+n'!C709,0))</f>
        <v>0</v>
      </c>
      <c r="D709" s="21">
        <f>IF($C$4="Neattiecināmās izmaksas",IF('10a+c+n'!$Q709="N",'10a+c+n'!D709,0))</f>
        <v>0</v>
      </c>
      <c r="E709" s="42"/>
      <c r="F709" s="64"/>
      <c r="G709" s="121"/>
      <c r="H709" s="121">
        <f>IF($C$4="Neattiecināmās izmaksas",IF('10a+c+n'!$Q709="N",'10a+c+n'!H709,0))</f>
        <v>0</v>
      </c>
      <c r="I709" s="121"/>
      <c r="J709" s="121"/>
      <c r="K709" s="122">
        <f>IF($C$4="Neattiecināmās izmaksas",IF('10a+c+n'!$Q709="N",'10a+c+n'!K709,0))</f>
        <v>0</v>
      </c>
      <c r="L709" s="83">
        <f>IF($C$4="Neattiecināmās izmaksas",IF('10a+c+n'!$Q709="N",'10a+c+n'!L709,0))</f>
        <v>0</v>
      </c>
      <c r="M709" s="121">
        <f>IF($C$4="Neattiecināmās izmaksas",IF('10a+c+n'!$Q709="N",'10a+c+n'!M709,0))</f>
        <v>0</v>
      </c>
      <c r="N709" s="121">
        <f>IF($C$4="Neattiecināmās izmaksas",IF('10a+c+n'!$Q709="N",'10a+c+n'!N709,0))</f>
        <v>0</v>
      </c>
      <c r="O709" s="121">
        <f>IF($C$4="Neattiecināmās izmaksas",IF('10a+c+n'!$Q709="N",'10a+c+n'!O709,0))</f>
        <v>0</v>
      </c>
      <c r="P709" s="122">
        <f>IF($C$4="Neattiecināmās izmaksas",IF('10a+c+n'!$Q709="N",'10a+c+n'!P709,0))</f>
        <v>0</v>
      </c>
    </row>
    <row r="710" spans="1:16" x14ac:dyDescent="0.2">
      <c r="A710" s="49">
        <f>IF(P710=0,0,IF(COUNTBLANK(P710)=1,0,COUNTA($P$14:P710)))</f>
        <v>0</v>
      </c>
      <c r="B710" s="21">
        <f>IF($C$4="Neattiecināmās izmaksas",IF('10a+c+n'!$Q710="N",'10a+c+n'!B710,0))</f>
        <v>0</v>
      </c>
      <c r="C710" s="21">
        <f>IF($C$4="Neattiecināmās izmaksas",IF('10a+c+n'!$Q710="N",'10a+c+n'!C710,0))</f>
        <v>0</v>
      </c>
      <c r="D710" s="21">
        <f>IF($C$4="Neattiecināmās izmaksas",IF('10a+c+n'!$Q710="N",'10a+c+n'!D710,0))</f>
        <v>0</v>
      </c>
      <c r="E710" s="42"/>
      <c r="F710" s="64"/>
      <c r="G710" s="121"/>
      <c r="H710" s="121">
        <f>IF($C$4="Neattiecināmās izmaksas",IF('10a+c+n'!$Q710="N",'10a+c+n'!H710,0))</f>
        <v>0</v>
      </c>
      <c r="I710" s="121"/>
      <c r="J710" s="121"/>
      <c r="K710" s="122">
        <f>IF($C$4="Neattiecināmās izmaksas",IF('10a+c+n'!$Q710="N",'10a+c+n'!K710,0))</f>
        <v>0</v>
      </c>
      <c r="L710" s="83">
        <f>IF($C$4="Neattiecināmās izmaksas",IF('10a+c+n'!$Q710="N",'10a+c+n'!L710,0))</f>
        <v>0</v>
      </c>
      <c r="M710" s="121">
        <f>IF($C$4="Neattiecināmās izmaksas",IF('10a+c+n'!$Q710="N",'10a+c+n'!M710,0))</f>
        <v>0</v>
      </c>
      <c r="N710" s="121">
        <f>IF($C$4="Neattiecināmās izmaksas",IF('10a+c+n'!$Q710="N",'10a+c+n'!N710,0))</f>
        <v>0</v>
      </c>
      <c r="O710" s="121">
        <f>IF($C$4="Neattiecināmās izmaksas",IF('10a+c+n'!$Q710="N",'10a+c+n'!O710,0))</f>
        <v>0</v>
      </c>
      <c r="P710" s="122">
        <f>IF($C$4="Neattiecināmās izmaksas",IF('10a+c+n'!$Q710="N",'10a+c+n'!P710,0))</f>
        <v>0</v>
      </c>
    </row>
    <row r="711" spans="1:16" x14ac:dyDescent="0.2">
      <c r="A711" s="49">
        <f>IF(P711=0,0,IF(COUNTBLANK(P711)=1,0,COUNTA($P$14:P711)))</f>
        <v>0</v>
      </c>
      <c r="B711" s="21">
        <f>IF($C$4="Neattiecināmās izmaksas",IF('10a+c+n'!$Q711="N",'10a+c+n'!B711,0))</f>
        <v>0</v>
      </c>
      <c r="C711" s="21">
        <f>IF($C$4="Neattiecināmās izmaksas",IF('10a+c+n'!$Q711="N",'10a+c+n'!C711,0))</f>
        <v>0</v>
      </c>
      <c r="D711" s="21">
        <f>IF($C$4="Neattiecināmās izmaksas",IF('10a+c+n'!$Q711="N",'10a+c+n'!D711,0))</f>
        <v>0</v>
      </c>
      <c r="E711" s="42"/>
      <c r="F711" s="64"/>
      <c r="G711" s="121"/>
      <c r="H711" s="121">
        <f>IF($C$4="Neattiecināmās izmaksas",IF('10a+c+n'!$Q711="N",'10a+c+n'!H711,0))</f>
        <v>0</v>
      </c>
      <c r="I711" s="121"/>
      <c r="J711" s="121"/>
      <c r="K711" s="122">
        <f>IF($C$4="Neattiecināmās izmaksas",IF('10a+c+n'!$Q711="N",'10a+c+n'!K711,0))</f>
        <v>0</v>
      </c>
      <c r="L711" s="83">
        <f>IF($C$4="Neattiecināmās izmaksas",IF('10a+c+n'!$Q711="N",'10a+c+n'!L711,0))</f>
        <v>0</v>
      </c>
      <c r="M711" s="121">
        <f>IF($C$4="Neattiecināmās izmaksas",IF('10a+c+n'!$Q711="N",'10a+c+n'!M711,0))</f>
        <v>0</v>
      </c>
      <c r="N711" s="121">
        <f>IF($C$4="Neattiecināmās izmaksas",IF('10a+c+n'!$Q711="N",'10a+c+n'!N711,0))</f>
        <v>0</v>
      </c>
      <c r="O711" s="121">
        <f>IF($C$4="Neattiecināmās izmaksas",IF('10a+c+n'!$Q711="N",'10a+c+n'!O711,0))</f>
        <v>0</v>
      </c>
      <c r="P711" s="122">
        <f>IF($C$4="Neattiecināmās izmaksas",IF('10a+c+n'!$Q711="N",'10a+c+n'!P711,0))</f>
        <v>0</v>
      </c>
    </row>
    <row r="712" spans="1:16" x14ac:dyDescent="0.2">
      <c r="A712" s="49">
        <f>IF(P712=0,0,IF(COUNTBLANK(P712)=1,0,COUNTA($P$14:P712)))</f>
        <v>0</v>
      </c>
      <c r="B712" s="21">
        <f>IF($C$4="Neattiecināmās izmaksas",IF('10a+c+n'!$Q712="N",'10a+c+n'!B712,0))</f>
        <v>0</v>
      </c>
      <c r="C712" s="21">
        <f>IF($C$4="Neattiecināmās izmaksas",IF('10a+c+n'!$Q712="N",'10a+c+n'!C712,0))</f>
        <v>0</v>
      </c>
      <c r="D712" s="21">
        <f>IF($C$4="Neattiecināmās izmaksas",IF('10a+c+n'!$Q712="N",'10a+c+n'!D712,0))</f>
        <v>0</v>
      </c>
      <c r="E712" s="42"/>
      <c r="F712" s="64"/>
      <c r="G712" s="121"/>
      <c r="H712" s="121">
        <f>IF($C$4="Neattiecināmās izmaksas",IF('10a+c+n'!$Q712="N",'10a+c+n'!H712,0))</f>
        <v>0</v>
      </c>
      <c r="I712" s="121"/>
      <c r="J712" s="121"/>
      <c r="K712" s="122">
        <f>IF($C$4="Neattiecināmās izmaksas",IF('10a+c+n'!$Q712="N",'10a+c+n'!K712,0))</f>
        <v>0</v>
      </c>
      <c r="L712" s="83">
        <f>IF($C$4="Neattiecināmās izmaksas",IF('10a+c+n'!$Q712="N",'10a+c+n'!L712,0))</f>
        <v>0</v>
      </c>
      <c r="M712" s="121">
        <f>IF($C$4="Neattiecināmās izmaksas",IF('10a+c+n'!$Q712="N",'10a+c+n'!M712,0))</f>
        <v>0</v>
      </c>
      <c r="N712" s="121">
        <f>IF($C$4="Neattiecināmās izmaksas",IF('10a+c+n'!$Q712="N",'10a+c+n'!N712,0))</f>
        <v>0</v>
      </c>
      <c r="O712" s="121">
        <f>IF($C$4="Neattiecināmās izmaksas",IF('10a+c+n'!$Q712="N",'10a+c+n'!O712,0))</f>
        <v>0</v>
      </c>
      <c r="P712" s="122">
        <f>IF($C$4="Neattiecināmās izmaksas",IF('10a+c+n'!$Q712="N",'10a+c+n'!P712,0))</f>
        <v>0</v>
      </c>
    </row>
    <row r="713" spans="1:16" x14ac:dyDescent="0.2">
      <c r="A713" s="49">
        <f>IF(P713=0,0,IF(COUNTBLANK(P713)=1,0,COUNTA($P$14:P713)))</f>
        <v>0</v>
      </c>
      <c r="B713" s="21">
        <f>IF($C$4="Neattiecināmās izmaksas",IF('10a+c+n'!$Q713="N",'10a+c+n'!B713,0))</f>
        <v>0</v>
      </c>
      <c r="C713" s="21">
        <f>IF($C$4="Neattiecināmās izmaksas",IF('10a+c+n'!$Q713="N",'10a+c+n'!C713,0))</f>
        <v>0</v>
      </c>
      <c r="D713" s="21">
        <f>IF($C$4="Neattiecināmās izmaksas",IF('10a+c+n'!$Q713="N",'10a+c+n'!D713,0))</f>
        <v>0</v>
      </c>
      <c r="E713" s="42"/>
      <c r="F713" s="64"/>
      <c r="G713" s="121"/>
      <c r="H713" s="121">
        <f>IF($C$4="Neattiecināmās izmaksas",IF('10a+c+n'!$Q713="N",'10a+c+n'!H713,0))</f>
        <v>0</v>
      </c>
      <c r="I713" s="121"/>
      <c r="J713" s="121"/>
      <c r="K713" s="122">
        <f>IF($C$4="Neattiecināmās izmaksas",IF('10a+c+n'!$Q713="N",'10a+c+n'!K713,0))</f>
        <v>0</v>
      </c>
      <c r="L713" s="83">
        <f>IF($C$4="Neattiecināmās izmaksas",IF('10a+c+n'!$Q713="N",'10a+c+n'!L713,0))</f>
        <v>0</v>
      </c>
      <c r="M713" s="121">
        <f>IF($C$4="Neattiecināmās izmaksas",IF('10a+c+n'!$Q713="N",'10a+c+n'!M713,0))</f>
        <v>0</v>
      </c>
      <c r="N713" s="121">
        <f>IF($C$4="Neattiecināmās izmaksas",IF('10a+c+n'!$Q713="N",'10a+c+n'!N713,0))</f>
        <v>0</v>
      </c>
      <c r="O713" s="121">
        <f>IF($C$4="Neattiecināmās izmaksas",IF('10a+c+n'!$Q713="N",'10a+c+n'!O713,0))</f>
        <v>0</v>
      </c>
      <c r="P713" s="122">
        <f>IF($C$4="Neattiecināmās izmaksas",IF('10a+c+n'!$Q713="N",'10a+c+n'!P713,0))</f>
        <v>0</v>
      </c>
    </row>
    <row r="714" spans="1:16" x14ac:dyDescent="0.2">
      <c r="A714" s="49">
        <f>IF(P714=0,0,IF(COUNTBLANK(P714)=1,0,COUNTA($P$14:P714)))</f>
        <v>0</v>
      </c>
      <c r="B714" s="21">
        <f>IF($C$4="Neattiecināmās izmaksas",IF('10a+c+n'!$Q714="N",'10a+c+n'!B714,0))</f>
        <v>0</v>
      </c>
      <c r="C714" s="21">
        <f>IF($C$4="Neattiecināmās izmaksas",IF('10a+c+n'!$Q714="N",'10a+c+n'!C714,0))</f>
        <v>0</v>
      </c>
      <c r="D714" s="21">
        <f>IF($C$4="Neattiecināmās izmaksas",IF('10a+c+n'!$Q714="N",'10a+c+n'!D714,0))</f>
        <v>0</v>
      </c>
      <c r="E714" s="42"/>
      <c r="F714" s="64"/>
      <c r="G714" s="121"/>
      <c r="H714" s="121">
        <f>IF($C$4="Neattiecināmās izmaksas",IF('10a+c+n'!$Q714="N",'10a+c+n'!H714,0))</f>
        <v>0</v>
      </c>
      <c r="I714" s="121"/>
      <c r="J714" s="121"/>
      <c r="K714" s="122">
        <f>IF($C$4="Neattiecināmās izmaksas",IF('10a+c+n'!$Q714="N",'10a+c+n'!K714,0))</f>
        <v>0</v>
      </c>
      <c r="L714" s="83">
        <f>IF($C$4="Neattiecināmās izmaksas",IF('10a+c+n'!$Q714="N",'10a+c+n'!L714,0))</f>
        <v>0</v>
      </c>
      <c r="M714" s="121">
        <f>IF($C$4="Neattiecināmās izmaksas",IF('10a+c+n'!$Q714="N",'10a+c+n'!M714,0))</f>
        <v>0</v>
      </c>
      <c r="N714" s="121">
        <f>IF($C$4="Neattiecināmās izmaksas",IF('10a+c+n'!$Q714="N",'10a+c+n'!N714,0))</f>
        <v>0</v>
      </c>
      <c r="O714" s="121">
        <f>IF($C$4="Neattiecināmās izmaksas",IF('10a+c+n'!$Q714="N",'10a+c+n'!O714,0))</f>
        <v>0</v>
      </c>
      <c r="P714" s="122">
        <f>IF($C$4="Neattiecināmās izmaksas",IF('10a+c+n'!$Q714="N",'10a+c+n'!P714,0))</f>
        <v>0</v>
      </c>
    </row>
    <row r="715" spans="1:16" x14ac:dyDescent="0.2">
      <c r="A715" s="49">
        <f>IF(P715=0,0,IF(COUNTBLANK(P715)=1,0,COUNTA($P$14:P715)))</f>
        <v>0</v>
      </c>
      <c r="B715" s="21">
        <f>IF($C$4="Neattiecināmās izmaksas",IF('10a+c+n'!$Q715="N",'10a+c+n'!B715,0))</f>
        <v>0</v>
      </c>
      <c r="C715" s="21">
        <f>IF($C$4="Neattiecināmās izmaksas",IF('10a+c+n'!$Q715="N",'10a+c+n'!C715,0))</f>
        <v>0</v>
      </c>
      <c r="D715" s="21">
        <f>IF($C$4="Neattiecināmās izmaksas",IF('10a+c+n'!$Q715="N",'10a+c+n'!D715,0))</f>
        <v>0</v>
      </c>
      <c r="E715" s="42"/>
      <c r="F715" s="64"/>
      <c r="G715" s="121"/>
      <c r="H715" s="121">
        <f>IF($C$4="Neattiecināmās izmaksas",IF('10a+c+n'!$Q715="N",'10a+c+n'!H715,0))</f>
        <v>0</v>
      </c>
      <c r="I715" s="121"/>
      <c r="J715" s="121"/>
      <c r="K715" s="122">
        <f>IF($C$4="Neattiecināmās izmaksas",IF('10a+c+n'!$Q715="N",'10a+c+n'!K715,0))</f>
        <v>0</v>
      </c>
      <c r="L715" s="83">
        <f>IF($C$4="Neattiecināmās izmaksas",IF('10a+c+n'!$Q715="N",'10a+c+n'!L715,0))</f>
        <v>0</v>
      </c>
      <c r="M715" s="121">
        <f>IF($C$4="Neattiecināmās izmaksas",IF('10a+c+n'!$Q715="N",'10a+c+n'!M715,0))</f>
        <v>0</v>
      </c>
      <c r="N715" s="121">
        <f>IF($C$4="Neattiecināmās izmaksas",IF('10a+c+n'!$Q715="N",'10a+c+n'!N715,0))</f>
        <v>0</v>
      </c>
      <c r="O715" s="121">
        <f>IF($C$4="Neattiecināmās izmaksas",IF('10a+c+n'!$Q715="N",'10a+c+n'!O715,0))</f>
        <v>0</v>
      </c>
      <c r="P715" s="122">
        <f>IF($C$4="Neattiecināmās izmaksas",IF('10a+c+n'!$Q715="N",'10a+c+n'!P715,0))</f>
        <v>0</v>
      </c>
    </row>
    <row r="716" spans="1:16" x14ac:dyDescent="0.2">
      <c r="A716" s="49">
        <f>IF(P716=0,0,IF(COUNTBLANK(P716)=1,0,COUNTA($P$14:P716)))</f>
        <v>0</v>
      </c>
      <c r="B716" s="21">
        <f>IF($C$4="Neattiecināmās izmaksas",IF('10a+c+n'!$Q716="N",'10a+c+n'!B716,0))</f>
        <v>0</v>
      </c>
      <c r="C716" s="21">
        <f>IF($C$4="Neattiecināmās izmaksas",IF('10a+c+n'!$Q716="N",'10a+c+n'!C716,0))</f>
        <v>0</v>
      </c>
      <c r="D716" s="21">
        <f>IF($C$4="Neattiecināmās izmaksas",IF('10a+c+n'!$Q716="N",'10a+c+n'!D716,0))</f>
        <v>0</v>
      </c>
      <c r="E716" s="42"/>
      <c r="F716" s="64"/>
      <c r="G716" s="121"/>
      <c r="H716" s="121">
        <f>IF($C$4="Neattiecināmās izmaksas",IF('10a+c+n'!$Q716="N",'10a+c+n'!H716,0))</f>
        <v>0</v>
      </c>
      <c r="I716" s="121"/>
      <c r="J716" s="121"/>
      <c r="K716" s="122">
        <f>IF($C$4="Neattiecināmās izmaksas",IF('10a+c+n'!$Q716="N",'10a+c+n'!K716,0))</f>
        <v>0</v>
      </c>
      <c r="L716" s="83">
        <f>IF($C$4="Neattiecināmās izmaksas",IF('10a+c+n'!$Q716="N",'10a+c+n'!L716,0))</f>
        <v>0</v>
      </c>
      <c r="M716" s="121">
        <f>IF($C$4="Neattiecināmās izmaksas",IF('10a+c+n'!$Q716="N",'10a+c+n'!M716,0))</f>
        <v>0</v>
      </c>
      <c r="N716" s="121">
        <f>IF($C$4="Neattiecināmās izmaksas",IF('10a+c+n'!$Q716="N",'10a+c+n'!N716,0))</f>
        <v>0</v>
      </c>
      <c r="O716" s="121">
        <f>IF($C$4="Neattiecināmās izmaksas",IF('10a+c+n'!$Q716="N",'10a+c+n'!O716,0))</f>
        <v>0</v>
      </c>
      <c r="P716" s="122">
        <f>IF($C$4="Neattiecināmās izmaksas",IF('10a+c+n'!$Q716="N",'10a+c+n'!P716,0))</f>
        <v>0</v>
      </c>
    </row>
    <row r="717" spans="1:16" x14ac:dyDescent="0.2">
      <c r="A717" s="49">
        <f>IF(P717=0,0,IF(COUNTBLANK(P717)=1,0,COUNTA($P$14:P717)))</f>
        <v>0</v>
      </c>
      <c r="B717" s="21">
        <f>IF($C$4="Neattiecināmās izmaksas",IF('10a+c+n'!$Q717="N",'10a+c+n'!B717,0))</f>
        <v>0</v>
      </c>
      <c r="C717" s="21">
        <f>IF($C$4="Neattiecināmās izmaksas",IF('10a+c+n'!$Q717="N",'10a+c+n'!C717,0))</f>
        <v>0</v>
      </c>
      <c r="D717" s="21">
        <f>IF($C$4="Neattiecināmās izmaksas",IF('10a+c+n'!$Q717="N",'10a+c+n'!D717,0))</f>
        <v>0</v>
      </c>
      <c r="E717" s="42"/>
      <c r="F717" s="64"/>
      <c r="G717" s="121"/>
      <c r="H717" s="121">
        <f>IF($C$4="Neattiecināmās izmaksas",IF('10a+c+n'!$Q717="N",'10a+c+n'!H717,0))</f>
        <v>0</v>
      </c>
      <c r="I717" s="121"/>
      <c r="J717" s="121"/>
      <c r="K717" s="122">
        <f>IF($C$4="Neattiecināmās izmaksas",IF('10a+c+n'!$Q717="N",'10a+c+n'!K717,0))</f>
        <v>0</v>
      </c>
      <c r="L717" s="83">
        <f>IF($C$4="Neattiecināmās izmaksas",IF('10a+c+n'!$Q717="N",'10a+c+n'!L717,0))</f>
        <v>0</v>
      </c>
      <c r="M717" s="121">
        <f>IF($C$4="Neattiecināmās izmaksas",IF('10a+c+n'!$Q717="N",'10a+c+n'!M717,0))</f>
        <v>0</v>
      </c>
      <c r="N717" s="121">
        <f>IF($C$4="Neattiecināmās izmaksas",IF('10a+c+n'!$Q717="N",'10a+c+n'!N717,0))</f>
        <v>0</v>
      </c>
      <c r="O717" s="121">
        <f>IF($C$4="Neattiecināmās izmaksas",IF('10a+c+n'!$Q717="N",'10a+c+n'!O717,0))</f>
        <v>0</v>
      </c>
      <c r="P717" s="122">
        <f>IF($C$4="Neattiecināmās izmaksas",IF('10a+c+n'!$Q717="N",'10a+c+n'!P717,0))</f>
        <v>0</v>
      </c>
    </row>
    <row r="718" spans="1:16" x14ac:dyDescent="0.2">
      <c r="A718" s="49">
        <f>IF(P718=0,0,IF(COUNTBLANK(P718)=1,0,COUNTA($P$14:P718)))</f>
        <v>0</v>
      </c>
      <c r="B718" s="21">
        <f>IF($C$4="Neattiecināmās izmaksas",IF('10a+c+n'!$Q718="N",'10a+c+n'!B718,0))</f>
        <v>0</v>
      </c>
      <c r="C718" s="21">
        <f>IF($C$4="Neattiecināmās izmaksas",IF('10a+c+n'!$Q718="N",'10a+c+n'!C718,0))</f>
        <v>0</v>
      </c>
      <c r="D718" s="21">
        <f>IF($C$4="Neattiecināmās izmaksas",IF('10a+c+n'!$Q718="N",'10a+c+n'!D718,0))</f>
        <v>0</v>
      </c>
      <c r="E718" s="42"/>
      <c r="F718" s="64"/>
      <c r="G718" s="121"/>
      <c r="H718" s="121">
        <f>IF($C$4="Neattiecināmās izmaksas",IF('10a+c+n'!$Q718="N",'10a+c+n'!H718,0))</f>
        <v>0</v>
      </c>
      <c r="I718" s="121"/>
      <c r="J718" s="121"/>
      <c r="K718" s="122">
        <f>IF($C$4="Neattiecināmās izmaksas",IF('10a+c+n'!$Q718="N",'10a+c+n'!K718,0))</f>
        <v>0</v>
      </c>
      <c r="L718" s="83">
        <f>IF($C$4="Neattiecināmās izmaksas",IF('10a+c+n'!$Q718="N",'10a+c+n'!L718,0))</f>
        <v>0</v>
      </c>
      <c r="M718" s="121">
        <f>IF($C$4="Neattiecināmās izmaksas",IF('10a+c+n'!$Q718="N",'10a+c+n'!M718,0))</f>
        <v>0</v>
      </c>
      <c r="N718" s="121">
        <f>IF($C$4="Neattiecināmās izmaksas",IF('10a+c+n'!$Q718="N",'10a+c+n'!N718,0))</f>
        <v>0</v>
      </c>
      <c r="O718" s="121">
        <f>IF($C$4="Neattiecināmās izmaksas",IF('10a+c+n'!$Q718="N",'10a+c+n'!O718,0))</f>
        <v>0</v>
      </c>
      <c r="P718" s="122">
        <f>IF($C$4="Neattiecināmās izmaksas",IF('10a+c+n'!$Q718="N",'10a+c+n'!P718,0))</f>
        <v>0</v>
      </c>
    </row>
    <row r="719" spans="1:16" x14ac:dyDescent="0.2">
      <c r="A719" s="49">
        <f>IF(P719=0,0,IF(COUNTBLANK(P719)=1,0,COUNTA($P$14:P719)))</f>
        <v>0</v>
      </c>
      <c r="B719" s="21">
        <f>IF($C$4="Neattiecināmās izmaksas",IF('10a+c+n'!$Q719="N",'10a+c+n'!B719,0))</f>
        <v>0</v>
      </c>
      <c r="C719" s="21">
        <f>IF($C$4="Neattiecināmās izmaksas",IF('10a+c+n'!$Q719="N",'10a+c+n'!C719,0))</f>
        <v>0</v>
      </c>
      <c r="D719" s="21">
        <f>IF($C$4="Neattiecināmās izmaksas",IF('10a+c+n'!$Q719="N",'10a+c+n'!D719,0))</f>
        <v>0</v>
      </c>
      <c r="E719" s="42"/>
      <c r="F719" s="64"/>
      <c r="G719" s="121"/>
      <c r="H719" s="121">
        <f>IF($C$4="Neattiecināmās izmaksas",IF('10a+c+n'!$Q719="N",'10a+c+n'!H719,0))</f>
        <v>0</v>
      </c>
      <c r="I719" s="121"/>
      <c r="J719" s="121"/>
      <c r="K719" s="122">
        <f>IF($C$4="Neattiecināmās izmaksas",IF('10a+c+n'!$Q719="N",'10a+c+n'!K719,0))</f>
        <v>0</v>
      </c>
      <c r="L719" s="83">
        <f>IF($C$4="Neattiecināmās izmaksas",IF('10a+c+n'!$Q719="N",'10a+c+n'!L719,0))</f>
        <v>0</v>
      </c>
      <c r="M719" s="121">
        <f>IF($C$4="Neattiecināmās izmaksas",IF('10a+c+n'!$Q719="N",'10a+c+n'!M719,0))</f>
        <v>0</v>
      </c>
      <c r="N719" s="121">
        <f>IF($C$4="Neattiecināmās izmaksas",IF('10a+c+n'!$Q719="N",'10a+c+n'!N719,0))</f>
        <v>0</v>
      </c>
      <c r="O719" s="121">
        <f>IF($C$4="Neattiecināmās izmaksas",IF('10a+c+n'!$Q719="N",'10a+c+n'!O719,0))</f>
        <v>0</v>
      </c>
      <c r="P719" s="122">
        <f>IF($C$4="Neattiecināmās izmaksas",IF('10a+c+n'!$Q719="N",'10a+c+n'!P719,0))</f>
        <v>0</v>
      </c>
    </row>
    <row r="720" spans="1:16" x14ac:dyDescent="0.2">
      <c r="A720" s="49">
        <f>IF(P720=0,0,IF(COUNTBLANK(P720)=1,0,COUNTA($P$14:P720)))</f>
        <v>0</v>
      </c>
      <c r="B720" s="21">
        <f>IF($C$4="Neattiecināmās izmaksas",IF('10a+c+n'!$Q720="N",'10a+c+n'!B720,0))</f>
        <v>0</v>
      </c>
      <c r="C720" s="21">
        <f>IF($C$4="Neattiecināmās izmaksas",IF('10a+c+n'!$Q720="N",'10a+c+n'!C720,0))</f>
        <v>0</v>
      </c>
      <c r="D720" s="21">
        <f>IF($C$4="Neattiecināmās izmaksas",IF('10a+c+n'!$Q720="N",'10a+c+n'!D720,0))</f>
        <v>0</v>
      </c>
      <c r="E720" s="42"/>
      <c r="F720" s="64"/>
      <c r="G720" s="121"/>
      <c r="H720" s="121">
        <f>IF($C$4="Neattiecināmās izmaksas",IF('10a+c+n'!$Q720="N",'10a+c+n'!H720,0))</f>
        <v>0</v>
      </c>
      <c r="I720" s="121"/>
      <c r="J720" s="121"/>
      <c r="K720" s="122">
        <f>IF($C$4="Neattiecināmās izmaksas",IF('10a+c+n'!$Q720="N",'10a+c+n'!K720,0))</f>
        <v>0</v>
      </c>
      <c r="L720" s="83">
        <f>IF($C$4="Neattiecināmās izmaksas",IF('10a+c+n'!$Q720="N",'10a+c+n'!L720,0))</f>
        <v>0</v>
      </c>
      <c r="M720" s="121">
        <f>IF($C$4="Neattiecināmās izmaksas",IF('10a+c+n'!$Q720="N",'10a+c+n'!M720,0))</f>
        <v>0</v>
      </c>
      <c r="N720" s="121">
        <f>IF($C$4="Neattiecināmās izmaksas",IF('10a+c+n'!$Q720="N",'10a+c+n'!N720,0))</f>
        <v>0</v>
      </c>
      <c r="O720" s="121">
        <f>IF($C$4="Neattiecināmās izmaksas",IF('10a+c+n'!$Q720="N",'10a+c+n'!O720,0))</f>
        <v>0</v>
      </c>
      <c r="P720" s="122">
        <f>IF($C$4="Neattiecināmās izmaksas",IF('10a+c+n'!$Q720="N",'10a+c+n'!P720,0))</f>
        <v>0</v>
      </c>
    </row>
    <row r="721" spans="1:16" x14ac:dyDescent="0.2">
      <c r="A721" s="49">
        <f>IF(P721=0,0,IF(COUNTBLANK(P721)=1,0,COUNTA($P$14:P721)))</f>
        <v>0</v>
      </c>
      <c r="B721" s="21">
        <f>IF($C$4="Neattiecināmās izmaksas",IF('10a+c+n'!$Q721="N",'10a+c+n'!B721,0))</f>
        <v>0</v>
      </c>
      <c r="C721" s="21">
        <f>IF($C$4="Neattiecināmās izmaksas",IF('10a+c+n'!$Q721="N",'10a+c+n'!C721,0))</f>
        <v>0</v>
      </c>
      <c r="D721" s="21">
        <f>IF($C$4="Neattiecināmās izmaksas",IF('10a+c+n'!$Q721="N",'10a+c+n'!D721,0))</f>
        <v>0</v>
      </c>
      <c r="E721" s="42"/>
      <c r="F721" s="64"/>
      <c r="G721" s="121"/>
      <c r="H721" s="121">
        <f>IF($C$4="Neattiecināmās izmaksas",IF('10a+c+n'!$Q721="N",'10a+c+n'!H721,0))</f>
        <v>0</v>
      </c>
      <c r="I721" s="121"/>
      <c r="J721" s="121"/>
      <c r="K721" s="122">
        <f>IF($C$4="Neattiecināmās izmaksas",IF('10a+c+n'!$Q721="N",'10a+c+n'!K721,0))</f>
        <v>0</v>
      </c>
      <c r="L721" s="83">
        <f>IF($C$4="Neattiecināmās izmaksas",IF('10a+c+n'!$Q721="N",'10a+c+n'!L721,0))</f>
        <v>0</v>
      </c>
      <c r="M721" s="121">
        <f>IF($C$4="Neattiecināmās izmaksas",IF('10a+c+n'!$Q721="N",'10a+c+n'!M721,0))</f>
        <v>0</v>
      </c>
      <c r="N721" s="121">
        <f>IF($C$4="Neattiecināmās izmaksas",IF('10a+c+n'!$Q721="N",'10a+c+n'!N721,0))</f>
        <v>0</v>
      </c>
      <c r="O721" s="121">
        <f>IF($C$4="Neattiecināmās izmaksas",IF('10a+c+n'!$Q721="N",'10a+c+n'!O721,0))</f>
        <v>0</v>
      </c>
      <c r="P721" s="122">
        <f>IF($C$4="Neattiecināmās izmaksas",IF('10a+c+n'!$Q721="N",'10a+c+n'!P721,0))</f>
        <v>0</v>
      </c>
    </row>
    <row r="722" spans="1:16" x14ac:dyDescent="0.2">
      <c r="A722" s="49">
        <f>IF(P722=0,0,IF(COUNTBLANK(P722)=1,0,COUNTA($P$14:P722)))</f>
        <v>0</v>
      </c>
      <c r="B722" s="21">
        <f>IF($C$4="Neattiecināmās izmaksas",IF('10a+c+n'!$Q722="N",'10a+c+n'!B722,0))</f>
        <v>0</v>
      </c>
      <c r="C722" s="21">
        <f>IF($C$4="Neattiecināmās izmaksas",IF('10a+c+n'!$Q722="N",'10a+c+n'!C722,0))</f>
        <v>0</v>
      </c>
      <c r="D722" s="21">
        <f>IF($C$4="Neattiecināmās izmaksas",IF('10a+c+n'!$Q722="N",'10a+c+n'!D722,0))</f>
        <v>0</v>
      </c>
      <c r="E722" s="42"/>
      <c r="F722" s="64"/>
      <c r="G722" s="121"/>
      <c r="H722" s="121">
        <f>IF($C$4="Neattiecināmās izmaksas",IF('10a+c+n'!$Q722="N",'10a+c+n'!H722,0))</f>
        <v>0</v>
      </c>
      <c r="I722" s="121"/>
      <c r="J722" s="121"/>
      <c r="K722" s="122">
        <f>IF($C$4="Neattiecināmās izmaksas",IF('10a+c+n'!$Q722="N",'10a+c+n'!K722,0))</f>
        <v>0</v>
      </c>
      <c r="L722" s="83">
        <f>IF($C$4="Neattiecināmās izmaksas",IF('10a+c+n'!$Q722="N",'10a+c+n'!L722,0))</f>
        <v>0</v>
      </c>
      <c r="M722" s="121">
        <f>IF($C$4="Neattiecināmās izmaksas",IF('10a+c+n'!$Q722="N",'10a+c+n'!M722,0))</f>
        <v>0</v>
      </c>
      <c r="N722" s="121">
        <f>IF($C$4="Neattiecināmās izmaksas",IF('10a+c+n'!$Q722="N",'10a+c+n'!N722,0))</f>
        <v>0</v>
      </c>
      <c r="O722" s="121">
        <f>IF($C$4="Neattiecināmās izmaksas",IF('10a+c+n'!$Q722="N",'10a+c+n'!O722,0))</f>
        <v>0</v>
      </c>
      <c r="P722" s="122">
        <f>IF($C$4="Neattiecināmās izmaksas",IF('10a+c+n'!$Q722="N",'10a+c+n'!P722,0))</f>
        <v>0</v>
      </c>
    </row>
    <row r="723" spans="1:16" x14ac:dyDescent="0.2">
      <c r="A723" s="49">
        <f>IF(P723=0,0,IF(COUNTBLANK(P723)=1,0,COUNTA($P$14:P723)))</f>
        <v>0</v>
      </c>
      <c r="B723" s="21">
        <f>IF($C$4="Neattiecināmās izmaksas",IF('10a+c+n'!$Q723="N",'10a+c+n'!B723,0))</f>
        <v>0</v>
      </c>
      <c r="C723" s="21">
        <f>IF($C$4="Neattiecināmās izmaksas",IF('10a+c+n'!$Q723="N",'10a+c+n'!C723,0))</f>
        <v>0</v>
      </c>
      <c r="D723" s="21">
        <f>IF($C$4="Neattiecināmās izmaksas",IF('10a+c+n'!$Q723="N",'10a+c+n'!D723,0))</f>
        <v>0</v>
      </c>
      <c r="E723" s="42"/>
      <c r="F723" s="64"/>
      <c r="G723" s="121"/>
      <c r="H723" s="121">
        <f>IF($C$4="Neattiecināmās izmaksas",IF('10a+c+n'!$Q723="N",'10a+c+n'!H723,0))</f>
        <v>0</v>
      </c>
      <c r="I723" s="121"/>
      <c r="J723" s="121"/>
      <c r="K723" s="122">
        <f>IF($C$4="Neattiecināmās izmaksas",IF('10a+c+n'!$Q723="N",'10a+c+n'!K723,0))</f>
        <v>0</v>
      </c>
      <c r="L723" s="83">
        <f>IF($C$4="Neattiecināmās izmaksas",IF('10a+c+n'!$Q723="N",'10a+c+n'!L723,0))</f>
        <v>0</v>
      </c>
      <c r="M723" s="121">
        <f>IF($C$4="Neattiecināmās izmaksas",IF('10a+c+n'!$Q723="N",'10a+c+n'!M723,0))</f>
        <v>0</v>
      </c>
      <c r="N723" s="121">
        <f>IF($C$4="Neattiecināmās izmaksas",IF('10a+c+n'!$Q723="N",'10a+c+n'!N723,0))</f>
        <v>0</v>
      </c>
      <c r="O723" s="121">
        <f>IF($C$4="Neattiecināmās izmaksas",IF('10a+c+n'!$Q723="N",'10a+c+n'!O723,0))</f>
        <v>0</v>
      </c>
      <c r="P723" s="122">
        <f>IF($C$4="Neattiecināmās izmaksas",IF('10a+c+n'!$Q723="N",'10a+c+n'!P723,0))</f>
        <v>0</v>
      </c>
    </row>
    <row r="724" spans="1:16" x14ac:dyDescent="0.2">
      <c r="A724" s="49">
        <f>IF(P724=0,0,IF(COUNTBLANK(P724)=1,0,COUNTA($P$14:P724)))</f>
        <v>0</v>
      </c>
      <c r="B724" s="21">
        <f>IF($C$4="Neattiecināmās izmaksas",IF('10a+c+n'!$Q724="N",'10a+c+n'!B724,0))</f>
        <v>0</v>
      </c>
      <c r="C724" s="21">
        <f>IF($C$4="Neattiecināmās izmaksas",IF('10a+c+n'!$Q724="N",'10a+c+n'!C724,0))</f>
        <v>0</v>
      </c>
      <c r="D724" s="21">
        <f>IF($C$4="Neattiecināmās izmaksas",IF('10a+c+n'!$Q724="N",'10a+c+n'!D724,0))</f>
        <v>0</v>
      </c>
      <c r="E724" s="42"/>
      <c r="F724" s="64"/>
      <c r="G724" s="121"/>
      <c r="H724" s="121">
        <f>IF($C$4="Neattiecināmās izmaksas",IF('10a+c+n'!$Q724="N",'10a+c+n'!H724,0))</f>
        <v>0</v>
      </c>
      <c r="I724" s="121"/>
      <c r="J724" s="121"/>
      <c r="K724" s="122">
        <f>IF($C$4="Neattiecināmās izmaksas",IF('10a+c+n'!$Q724="N",'10a+c+n'!K724,0))</f>
        <v>0</v>
      </c>
      <c r="L724" s="83">
        <f>IF($C$4="Neattiecināmās izmaksas",IF('10a+c+n'!$Q724="N",'10a+c+n'!L724,0))</f>
        <v>0</v>
      </c>
      <c r="M724" s="121">
        <f>IF($C$4="Neattiecināmās izmaksas",IF('10a+c+n'!$Q724="N",'10a+c+n'!M724,0))</f>
        <v>0</v>
      </c>
      <c r="N724" s="121">
        <f>IF($C$4="Neattiecināmās izmaksas",IF('10a+c+n'!$Q724="N",'10a+c+n'!N724,0))</f>
        <v>0</v>
      </c>
      <c r="O724" s="121">
        <f>IF($C$4="Neattiecināmās izmaksas",IF('10a+c+n'!$Q724="N",'10a+c+n'!O724,0))</f>
        <v>0</v>
      </c>
      <c r="P724" s="122">
        <f>IF($C$4="Neattiecināmās izmaksas",IF('10a+c+n'!$Q724="N",'10a+c+n'!P724,0))</f>
        <v>0</v>
      </c>
    </row>
    <row r="725" spans="1:16" x14ac:dyDescent="0.2">
      <c r="A725" s="49">
        <f>IF(P725=0,0,IF(COUNTBLANK(P725)=1,0,COUNTA($P$14:P725)))</f>
        <v>0</v>
      </c>
      <c r="B725" s="21">
        <f>IF($C$4="Neattiecināmās izmaksas",IF('10a+c+n'!$Q725="N",'10a+c+n'!B725,0))</f>
        <v>0</v>
      </c>
      <c r="C725" s="21">
        <f>IF($C$4="Neattiecināmās izmaksas",IF('10a+c+n'!$Q725="N",'10a+c+n'!C725,0))</f>
        <v>0</v>
      </c>
      <c r="D725" s="21">
        <f>IF($C$4="Neattiecināmās izmaksas",IF('10a+c+n'!$Q725="N",'10a+c+n'!D725,0))</f>
        <v>0</v>
      </c>
      <c r="E725" s="42"/>
      <c r="F725" s="64"/>
      <c r="G725" s="121"/>
      <c r="H725" s="121">
        <f>IF($C$4="Neattiecināmās izmaksas",IF('10a+c+n'!$Q725="N",'10a+c+n'!H725,0))</f>
        <v>0</v>
      </c>
      <c r="I725" s="121"/>
      <c r="J725" s="121"/>
      <c r="K725" s="122">
        <f>IF($C$4="Neattiecināmās izmaksas",IF('10a+c+n'!$Q725="N",'10a+c+n'!K725,0))</f>
        <v>0</v>
      </c>
      <c r="L725" s="83">
        <f>IF($C$4="Neattiecināmās izmaksas",IF('10a+c+n'!$Q725="N",'10a+c+n'!L725,0))</f>
        <v>0</v>
      </c>
      <c r="M725" s="121">
        <f>IF($C$4="Neattiecināmās izmaksas",IF('10a+c+n'!$Q725="N",'10a+c+n'!M725,0))</f>
        <v>0</v>
      </c>
      <c r="N725" s="121">
        <f>IF($C$4="Neattiecināmās izmaksas",IF('10a+c+n'!$Q725="N",'10a+c+n'!N725,0))</f>
        <v>0</v>
      </c>
      <c r="O725" s="121">
        <f>IF($C$4="Neattiecināmās izmaksas",IF('10a+c+n'!$Q725="N",'10a+c+n'!O725,0))</f>
        <v>0</v>
      </c>
      <c r="P725" s="122">
        <f>IF($C$4="Neattiecināmās izmaksas",IF('10a+c+n'!$Q725="N",'10a+c+n'!P725,0))</f>
        <v>0</v>
      </c>
    </row>
    <row r="726" spans="1:16" x14ac:dyDescent="0.2">
      <c r="A726" s="49">
        <f>IF(P726=0,0,IF(COUNTBLANK(P726)=1,0,COUNTA($P$14:P726)))</f>
        <v>0</v>
      </c>
      <c r="B726" s="21">
        <f>IF($C$4="Neattiecināmās izmaksas",IF('10a+c+n'!$Q726="N",'10a+c+n'!B726,0))</f>
        <v>0</v>
      </c>
      <c r="C726" s="21">
        <f>IF($C$4="Neattiecināmās izmaksas",IF('10a+c+n'!$Q726="N",'10a+c+n'!C726,0))</f>
        <v>0</v>
      </c>
      <c r="D726" s="21">
        <f>IF($C$4="Neattiecināmās izmaksas",IF('10a+c+n'!$Q726="N",'10a+c+n'!D726,0))</f>
        <v>0</v>
      </c>
      <c r="E726" s="42"/>
      <c r="F726" s="64"/>
      <c r="G726" s="121"/>
      <c r="H726" s="121">
        <f>IF($C$4="Neattiecināmās izmaksas",IF('10a+c+n'!$Q726="N",'10a+c+n'!H726,0))</f>
        <v>0</v>
      </c>
      <c r="I726" s="121"/>
      <c r="J726" s="121"/>
      <c r="K726" s="122">
        <f>IF($C$4="Neattiecināmās izmaksas",IF('10a+c+n'!$Q726="N",'10a+c+n'!K726,0))</f>
        <v>0</v>
      </c>
      <c r="L726" s="83">
        <f>IF($C$4="Neattiecināmās izmaksas",IF('10a+c+n'!$Q726="N",'10a+c+n'!L726,0))</f>
        <v>0</v>
      </c>
      <c r="M726" s="121">
        <f>IF($C$4="Neattiecināmās izmaksas",IF('10a+c+n'!$Q726="N",'10a+c+n'!M726,0))</f>
        <v>0</v>
      </c>
      <c r="N726" s="121">
        <f>IF($C$4="Neattiecināmās izmaksas",IF('10a+c+n'!$Q726="N",'10a+c+n'!N726,0))</f>
        <v>0</v>
      </c>
      <c r="O726" s="121">
        <f>IF($C$4="Neattiecināmās izmaksas",IF('10a+c+n'!$Q726="N",'10a+c+n'!O726,0))</f>
        <v>0</v>
      </c>
      <c r="P726" s="122">
        <f>IF($C$4="Neattiecināmās izmaksas",IF('10a+c+n'!$Q726="N",'10a+c+n'!P726,0))</f>
        <v>0</v>
      </c>
    </row>
    <row r="727" spans="1:16" x14ac:dyDescent="0.2">
      <c r="A727" s="49">
        <f>IF(P727=0,0,IF(COUNTBLANK(P727)=1,0,COUNTA($P$14:P727)))</f>
        <v>0</v>
      </c>
      <c r="B727" s="21">
        <f>IF($C$4="Neattiecināmās izmaksas",IF('10a+c+n'!$Q727="N",'10a+c+n'!B727,0))</f>
        <v>0</v>
      </c>
      <c r="C727" s="21">
        <f>IF($C$4="Neattiecināmās izmaksas",IF('10a+c+n'!$Q727="N",'10a+c+n'!C727,0))</f>
        <v>0</v>
      </c>
      <c r="D727" s="21">
        <f>IF($C$4="Neattiecināmās izmaksas",IF('10a+c+n'!$Q727="N",'10a+c+n'!D727,0))</f>
        <v>0</v>
      </c>
      <c r="E727" s="42"/>
      <c r="F727" s="64"/>
      <c r="G727" s="121"/>
      <c r="H727" s="121">
        <f>IF($C$4="Neattiecināmās izmaksas",IF('10a+c+n'!$Q727="N",'10a+c+n'!H727,0))</f>
        <v>0</v>
      </c>
      <c r="I727" s="121"/>
      <c r="J727" s="121"/>
      <c r="K727" s="122">
        <f>IF($C$4="Neattiecināmās izmaksas",IF('10a+c+n'!$Q727="N",'10a+c+n'!K727,0))</f>
        <v>0</v>
      </c>
      <c r="L727" s="83">
        <f>IF($C$4="Neattiecināmās izmaksas",IF('10a+c+n'!$Q727="N",'10a+c+n'!L727,0))</f>
        <v>0</v>
      </c>
      <c r="M727" s="121">
        <f>IF($C$4="Neattiecināmās izmaksas",IF('10a+c+n'!$Q727="N",'10a+c+n'!M727,0))</f>
        <v>0</v>
      </c>
      <c r="N727" s="121">
        <f>IF($C$4="Neattiecināmās izmaksas",IF('10a+c+n'!$Q727="N",'10a+c+n'!N727,0))</f>
        <v>0</v>
      </c>
      <c r="O727" s="121">
        <f>IF($C$4="Neattiecināmās izmaksas",IF('10a+c+n'!$Q727="N",'10a+c+n'!O727,0))</f>
        <v>0</v>
      </c>
      <c r="P727" s="122">
        <f>IF($C$4="Neattiecināmās izmaksas",IF('10a+c+n'!$Q727="N",'10a+c+n'!P727,0))</f>
        <v>0</v>
      </c>
    </row>
    <row r="728" spans="1:16" x14ac:dyDescent="0.2">
      <c r="A728" s="49">
        <f>IF(P728=0,0,IF(COUNTBLANK(P728)=1,0,COUNTA($P$14:P728)))</f>
        <v>0</v>
      </c>
      <c r="B728" s="21">
        <f>IF($C$4="Neattiecināmās izmaksas",IF('10a+c+n'!$Q728="N",'10a+c+n'!B728,0))</f>
        <v>0</v>
      </c>
      <c r="C728" s="21">
        <f>IF($C$4="Neattiecināmās izmaksas",IF('10a+c+n'!$Q728="N",'10a+c+n'!C728,0))</f>
        <v>0</v>
      </c>
      <c r="D728" s="21">
        <f>IF($C$4="Neattiecināmās izmaksas",IF('10a+c+n'!$Q728="N",'10a+c+n'!D728,0))</f>
        <v>0</v>
      </c>
      <c r="E728" s="42"/>
      <c r="F728" s="64"/>
      <c r="G728" s="121"/>
      <c r="H728" s="121">
        <f>IF($C$4="Neattiecināmās izmaksas",IF('10a+c+n'!$Q728="N",'10a+c+n'!H728,0))</f>
        <v>0</v>
      </c>
      <c r="I728" s="121"/>
      <c r="J728" s="121"/>
      <c r="K728" s="122">
        <f>IF($C$4="Neattiecināmās izmaksas",IF('10a+c+n'!$Q728="N",'10a+c+n'!K728,0))</f>
        <v>0</v>
      </c>
      <c r="L728" s="83">
        <f>IF($C$4="Neattiecināmās izmaksas",IF('10a+c+n'!$Q728="N",'10a+c+n'!L728,0))</f>
        <v>0</v>
      </c>
      <c r="M728" s="121">
        <f>IF($C$4="Neattiecināmās izmaksas",IF('10a+c+n'!$Q728="N",'10a+c+n'!M728,0))</f>
        <v>0</v>
      </c>
      <c r="N728" s="121">
        <f>IF($C$4="Neattiecināmās izmaksas",IF('10a+c+n'!$Q728="N",'10a+c+n'!N728,0))</f>
        <v>0</v>
      </c>
      <c r="O728" s="121">
        <f>IF($C$4="Neattiecināmās izmaksas",IF('10a+c+n'!$Q728="N",'10a+c+n'!O728,0))</f>
        <v>0</v>
      </c>
      <c r="P728" s="122">
        <f>IF($C$4="Neattiecināmās izmaksas",IF('10a+c+n'!$Q728="N",'10a+c+n'!P728,0))</f>
        <v>0</v>
      </c>
    </row>
    <row r="729" spans="1:16" x14ac:dyDescent="0.2">
      <c r="A729" s="49">
        <f>IF(P729=0,0,IF(COUNTBLANK(P729)=1,0,COUNTA($P$14:P729)))</f>
        <v>0</v>
      </c>
      <c r="B729" s="21">
        <f>IF($C$4="Neattiecināmās izmaksas",IF('10a+c+n'!$Q729="N",'10a+c+n'!B729,0))</f>
        <v>0</v>
      </c>
      <c r="C729" s="21">
        <f>IF($C$4="Neattiecināmās izmaksas",IF('10a+c+n'!$Q729="N",'10a+c+n'!C729,0))</f>
        <v>0</v>
      </c>
      <c r="D729" s="21">
        <f>IF($C$4="Neattiecināmās izmaksas",IF('10a+c+n'!$Q729="N",'10a+c+n'!D729,0))</f>
        <v>0</v>
      </c>
      <c r="E729" s="42"/>
      <c r="F729" s="64"/>
      <c r="G729" s="121"/>
      <c r="H729" s="121">
        <f>IF($C$4="Neattiecināmās izmaksas",IF('10a+c+n'!$Q729="N",'10a+c+n'!H729,0))</f>
        <v>0</v>
      </c>
      <c r="I729" s="121"/>
      <c r="J729" s="121"/>
      <c r="K729" s="122">
        <f>IF($C$4="Neattiecināmās izmaksas",IF('10a+c+n'!$Q729="N",'10a+c+n'!K729,0))</f>
        <v>0</v>
      </c>
      <c r="L729" s="83">
        <f>IF($C$4="Neattiecināmās izmaksas",IF('10a+c+n'!$Q729="N",'10a+c+n'!L729,0))</f>
        <v>0</v>
      </c>
      <c r="M729" s="121">
        <f>IF($C$4="Neattiecināmās izmaksas",IF('10a+c+n'!$Q729="N",'10a+c+n'!M729,0))</f>
        <v>0</v>
      </c>
      <c r="N729" s="121">
        <f>IF($C$4="Neattiecināmās izmaksas",IF('10a+c+n'!$Q729="N",'10a+c+n'!N729,0))</f>
        <v>0</v>
      </c>
      <c r="O729" s="121">
        <f>IF($C$4="Neattiecināmās izmaksas",IF('10a+c+n'!$Q729="N",'10a+c+n'!O729,0))</f>
        <v>0</v>
      </c>
      <c r="P729" s="122">
        <f>IF($C$4="Neattiecināmās izmaksas",IF('10a+c+n'!$Q729="N",'10a+c+n'!P729,0))</f>
        <v>0</v>
      </c>
    </row>
    <row r="730" spans="1:16" x14ac:dyDescent="0.2">
      <c r="A730" s="49">
        <f>IF(P730=0,0,IF(COUNTBLANK(P730)=1,0,COUNTA($P$14:P730)))</f>
        <v>0</v>
      </c>
      <c r="B730" s="21">
        <f>IF($C$4="Neattiecināmās izmaksas",IF('10a+c+n'!$Q730="N",'10a+c+n'!B730,0))</f>
        <v>0</v>
      </c>
      <c r="C730" s="21">
        <f>IF($C$4="Neattiecināmās izmaksas",IF('10a+c+n'!$Q730="N",'10a+c+n'!C730,0))</f>
        <v>0</v>
      </c>
      <c r="D730" s="21">
        <f>IF($C$4="Neattiecināmās izmaksas",IF('10a+c+n'!$Q730="N",'10a+c+n'!D730,0))</f>
        <v>0</v>
      </c>
      <c r="E730" s="42"/>
      <c r="F730" s="64"/>
      <c r="G730" s="121"/>
      <c r="H730" s="121">
        <f>IF($C$4="Neattiecināmās izmaksas",IF('10a+c+n'!$Q730="N",'10a+c+n'!H730,0))</f>
        <v>0</v>
      </c>
      <c r="I730" s="121"/>
      <c r="J730" s="121"/>
      <c r="K730" s="122">
        <f>IF($C$4="Neattiecināmās izmaksas",IF('10a+c+n'!$Q730="N",'10a+c+n'!K730,0))</f>
        <v>0</v>
      </c>
      <c r="L730" s="83">
        <f>IF($C$4="Neattiecināmās izmaksas",IF('10a+c+n'!$Q730="N",'10a+c+n'!L730,0))</f>
        <v>0</v>
      </c>
      <c r="M730" s="121">
        <f>IF($C$4="Neattiecināmās izmaksas",IF('10a+c+n'!$Q730="N",'10a+c+n'!M730,0))</f>
        <v>0</v>
      </c>
      <c r="N730" s="121">
        <f>IF($C$4="Neattiecināmās izmaksas",IF('10a+c+n'!$Q730="N",'10a+c+n'!N730,0))</f>
        <v>0</v>
      </c>
      <c r="O730" s="121">
        <f>IF($C$4="Neattiecināmās izmaksas",IF('10a+c+n'!$Q730="N",'10a+c+n'!O730,0))</f>
        <v>0</v>
      </c>
      <c r="P730" s="122">
        <f>IF($C$4="Neattiecināmās izmaksas",IF('10a+c+n'!$Q730="N",'10a+c+n'!P730,0))</f>
        <v>0</v>
      </c>
    </row>
    <row r="731" spans="1:16" x14ac:dyDescent="0.2">
      <c r="A731" s="49">
        <f>IF(P731=0,0,IF(COUNTBLANK(P731)=1,0,COUNTA($P$14:P731)))</f>
        <v>0</v>
      </c>
      <c r="B731" s="21">
        <f>IF($C$4="Neattiecināmās izmaksas",IF('10a+c+n'!$Q731="N",'10a+c+n'!B731,0))</f>
        <v>0</v>
      </c>
      <c r="C731" s="21">
        <f>IF($C$4="Neattiecināmās izmaksas",IF('10a+c+n'!$Q731="N",'10a+c+n'!C731,0))</f>
        <v>0</v>
      </c>
      <c r="D731" s="21">
        <f>IF($C$4="Neattiecināmās izmaksas",IF('10a+c+n'!$Q731="N",'10a+c+n'!D731,0))</f>
        <v>0</v>
      </c>
      <c r="E731" s="42"/>
      <c r="F731" s="64"/>
      <c r="G731" s="121"/>
      <c r="H731" s="121">
        <f>IF($C$4="Neattiecināmās izmaksas",IF('10a+c+n'!$Q731="N",'10a+c+n'!H731,0))</f>
        <v>0</v>
      </c>
      <c r="I731" s="121"/>
      <c r="J731" s="121"/>
      <c r="K731" s="122">
        <f>IF($C$4="Neattiecināmās izmaksas",IF('10a+c+n'!$Q731="N",'10a+c+n'!K731,0))</f>
        <v>0</v>
      </c>
      <c r="L731" s="83">
        <f>IF($C$4="Neattiecināmās izmaksas",IF('10a+c+n'!$Q731="N",'10a+c+n'!L731,0))</f>
        <v>0</v>
      </c>
      <c r="M731" s="121">
        <f>IF($C$4="Neattiecināmās izmaksas",IF('10a+c+n'!$Q731="N",'10a+c+n'!M731,0))</f>
        <v>0</v>
      </c>
      <c r="N731" s="121">
        <f>IF($C$4="Neattiecināmās izmaksas",IF('10a+c+n'!$Q731="N",'10a+c+n'!N731,0))</f>
        <v>0</v>
      </c>
      <c r="O731" s="121">
        <f>IF($C$4="Neattiecināmās izmaksas",IF('10a+c+n'!$Q731="N",'10a+c+n'!O731,0))</f>
        <v>0</v>
      </c>
      <c r="P731" s="122">
        <f>IF($C$4="Neattiecināmās izmaksas",IF('10a+c+n'!$Q731="N",'10a+c+n'!P731,0))</f>
        <v>0</v>
      </c>
    </row>
    <row r="732" spans="1:16" x14ac:dyDescent="0.2">
      <c r="A732" s="49">
        <f>IF(P732=0,0,IF(COUNTBLANK(P732)=1,0,COUNTA($P$14:P732)))</f>
        <v>0</v>
      </c>
      <c r="B732" s="21">
        <f>IF($C$4="Neattiecināmās izmaksas",IF('10a+c+n'!$Q732="N",'10a+c+n'!B732,0))</f>
        <v>0</v>
      </c>
      <c r="C732" s="21">
        <f>IF($C$4="Neattiecināmās izmaksas",IF('10a+c+n'!$Q732="N",'10a+c+n'!C732,0))</f>
        <v>0</v>
      </c>
      <c r="D732" s="21">
        <f>IF($C$4="Neattiecināmās izmaksas",IF('10a+c+n'!$Q732="N",'10a+c+n'!D732,0))</f>
        <v>0</v>
      </c>
      <c r="E732" s="42"/>
      <c r="F732" s="64"/>
      <c r="G732" s="121"/>
      <c r="H732" s="121">
        <f>IF($C$4="Neattiecināmās izmaksas",IF('10a+c+n'!$Q732="N",'10a+c+n'!H732,0))</f>
        <v>0</v>
      </c>
      <c r="I732" s="121"/>
      <c r="J732" s="121"/>
      <c r="K732" s="122">
        <f>IF($C$4="Neattiecināmās izmaksas",IF('10a+c+n'!$Q732="N",'10a+c+n'!K732,0))</f>
        <v>0</v>
      </c>
      <c r="L732" s="83">
        <f>IF($C$4="Neattiecināmās izmaksas",IF('10a+c+n'!$Q732="N",'10a+c+n'!L732,0))</f>
        <v>0</v>
      </c>
      <c r="M732" s="121">
        <f>IF($C$4="Neattiecināmās izmaksas",IF('10a+c+n'!$Q732="N",'10a+c+n'!M732,0))</f>
        <v>0</v>
      </c>
      <c r="N732" s="121">
        <f>IF($C$4="Neattiecināmās izmaksas",IF('10a+c+n'!$Q732="N",'10a+c+n'!N732,0))</f>
        <v>0</v>
      </c>
      <c r="O732" s="121">
        <f>IF($C$4="Neattiecināmās izmaksas",IF('10a+c+n'!$Q732="N",'10a+c+n'!O732,0))</f>
        <v>0</v>
      </c>
      <c r="P732" s="122">
        <f>IF($C$4="Neattiecināmās izmaksas",IF('10a+c+n'!$Q732="N",'10a+c+n'!P732,0))</f>
        <v>0</v>
      </c>
    </row>
    <row r="733" spans="1:16" x14ac:dyDescent="0.2">
      <c r="A733" s="49">
        <f>IF(P733=0,0,IF(COUNTBLANK(P733)=1,0,COUNTA($P$14:P733)))</f>
        <v>0</v>
      </c>
      <c r="B733" s="21">
        <f>IF($C$4="Neattiecināmās izmaksas",IF('10a+c+n'!$Q733="N",'10a+c+n'!B733,0))</f>
        <v>0</v>
      </c>
      <c r="C733" s="21">
        <f>IF($C$4="Neattiecināmās izmaksas",IF('10a+c+n'!$Q733="N",'10a+c+n'!C733,0))</f>
        <v>0</v>
      </c>
      <c r="D733" s="21">
        <f>IF($C$4="Neattiecināmās izmaksas",IF('10a+c+n'!$Q733="N",'10a+c+n'!D733,0))</f>
        <v>0</v>
      </c>
      <c r="E733" s="42"/>
      <c r="F733" s="64"/>
      <c r="G733" s="121"/>
      <c r="H733" s="121">
        <f>IF($C$4="Neattiecināmās izmaksas",IF('10a+c+n'!$Q733="N",'10a+c+n'!H733,0))</f>
        <v>0</v>
      </c>
      <c r="I733" s="121"/>
      <c r="J733" s="121"/>
      <c r="K733" s="122">
        <f>IF($C$4="Neattiecināmās izmaksas",IF('10a+c+n'!$Q733="N",'10a+c+n'!K733,0))</f>
        <v>0</v>
      </c>
      <c r="L733" s="83">
        <f>IF($C$4="Neattiecināmās izmaksas",IF('10a+c+n'!$Q733="N",'10a+c+n'!L733,0))</f>
        <v>0</v>
      </c>
      <c r="M733" s="121">
        <f>IF($C$4="Neattiecināmās izmaksas",IF('10a+c+n'!$Q733="N",'10a+c+n'!M733,0))</f>
        <v>0</v>
      </c>
      <c r="N733" s="121">
        <f>IF($C$4="Neattiecināmās izmaksas",IF('10a+c+n'!$Q733="N",'10a+c+n'!N733,0))</f>
        <v>0</v>
      </c>
      <c r="O733" s="121">
        <f>IF($C$4="Neattiecināmās izmaksas",IF('10a+c+n'!$Q733="N",'10a+c+n'!O733,0))</f>
        <v>0</v>
      </c>
      <c r="P733" s="122">
        <f>IF($C$4="Neattiecināmās izmaksas",IF('10a+c+n'!$Q733="N",'10a+c+n'!P733,0))</f>
        <v>0</v>
      </c>
    </row>
    <row r="734" spans="1:16" x14ac:dyDescent="0.2">
      <c r="A734" s="49">
        <f>IF(P734=0,0,IF(COUNTBLANK(P734)=1,0,COUNTA($P$14:P734)))</f>
        <v>0</v>
      </c>
      <c r="B734" s="21">
        <f>IF($C$4="Neattiecināmās izmaksas",IF('10a+c+n'!$Q734="N",'10a+c+n'!B734,0))</f>
        <v>0</v>
      </c>
      <c r="C734" s="21">
        <f>IF($C$4="Neattiecināmās izmaksas",IF('10a+c+n'!$Q734="N",'10a+c+n'!C734,0))</f>
        <v>0</v>
      </c>
      <c r="D734" s="21">
        <f>IF($C$4="Neattiecināmās izmaksas",IF('10a+c+n'!$Q734="N",'10a+c+n'!D734,0))</f>
        <v>0</v>
      </c>
      <c r="E734" s="42"/>
      <c r="F734" s="64"/>
      <c r="G734" s="121"/>
      <c r="H734" s="121">
        <f>IF($C$4="Neattiecināmās izmaksas",IF('10a+c+n'!$Q734="N",'10a+c+n'!H734,0))</f>
        <v>0</v>
      </c>
      <c r="I734" s="121"/>
      <c r="J734" s="121"/>
      <c r="K734" s="122">
        <f>IF($C$4="Neattiecināmās izmaksas",IF('10a+c+n'!$Q734="N",'10a+c+n'!K734,0))</f>
        <v>0</v>
      </c>
      <c r="L734" s="83">
        <f>IF($C$4="Neattiecināmās izmaksas",IF('10a+c+n'!$Q734="N",'10a+c+n'!L734,0))</f>
        <v>0</v>
      </c>
      <c r="M734" s="121">
        <f>IF($C$4="Neattiecināmās izmaksas",IF('10a+c+n'!$Q734="N",'10a+c+n'!M734,0))</f>
        <v>0</v>
      </c>
      <c r="N734" s="121">
        <f>IF($C$4="Neattiecināmās izmaksas",IF('10a+c+n'!$Q734="N",'10a+c+n'!N734,0))</f>
        <v>0</v>
      </c>
      <c r="O734" s="121">
        <f>IF($C$4="Neattiecināmās izmaksas",IF('10a+c+n'!$Q734="N",'10a+c+n'!O734,0))</f>
        <v>0</v>
      </c>
      <c r="P734" s="122">
        <f>IF($C$4="Neattiecināmās izmaksas",IF('10a+c+n'!$Q734="N",'10a+c+n'!P734,0))</f>
        <v>0</v>
      </c>
    </row>
    <row r="735" spans="1:16" x14ac:dyDescent="0.2">
      <c r="A735" s="49">
        <f>IF(P735=0,0,IF(COUNTBLANK(P735)=1,0,COUNTA($P$14:P735)))</f>
        <v>0</v>
      </c>
      <c r="B735" s="21">
        <f>IF($C$4="Neattiecināmās izmaksas",IF('10a+c+n'!$Q735="N",'10a+c+n'!B735,0))</f>
        <v>0</v>
      </c>
      <c r="C735" s="21">
        <f>IF($C$4="Neattiecināmās izmaksas",IF('10a+c+n'!$Q735="N",'10a+c+n'!C735,0))</f>
        <v>0</v>
      </c>
      <c r="D735" s="21">
        <f>IF($C$4="Neattiecināmās izmaksas",IF('10a+c+n'!$Q735="N",'10a+c+n'!D735,0))</f>
        <v>0</v>
      </c>
      <c r="E735" s="42"/>
      <c r="F735" s="64"/>
      <c r="G735" s="121"/>
      <c r="H735" s="121">
        <f>IF($C$4="Neattiecināmās izmaksas",IF('10a+c+n'!$Q735="N",'10a+c+n'!H735,0))</f>
        <v>0</v>
      </c>
      <c r="I735" s="121"/>
      <c r="J735" s="121"/>
      <c r="K735" s="122">
        <f>IF($C$4="Neattiecināmās izmaksas",IF('10a+c+n'!$Q735="N",'10a+c+n'!K735,0))</f>
        <v>0</v>
      </c>
      <c r="L735" s="83">
        <f>IF($C$4="Neattiecināmās izmaksas",IF('10a+c+n'!$Q735="N",'10a+c+n'!L735,0))</f>
        <v>0</v>
      </c>
      <c r="M735" s="121">
        <f>IF($C$4="Neattiecināmās izmaksas",IF('10a+c+n'!$Q735="N",'10a+c+n'!M735,0))</f>
        <v>0</v>
      </c>
      <c r="N735" s="121">
        <f>IF($C$4="Neattiecināmās izmaksas",IF('10a+c+n'!$Q735="N",'10a+c+n'!N735,0))</f>
        <v>0</v>
      </c>
      <c r="O735" s="121">
        <f>IF($C$4="Neattiecināmās izmaksas",IF('10a+c+n'!$Q735="N",'10a+c+n'!O735,0))</f>
        <v>0</v>
      </c>
      <c r="P735" s="122">
        <f>IF($C$4="Neattiecināmās izmaksas",IF('10a+c+n'!$Q735="N",'10a+c+n'!P735,0))</f>
        <v>0</v>
      </c>
    </row>
    <row r="736" spans="1:16" x14ac:dyDescent="0.2">
      <c r="A736" s="49">
        <f>IF(P736=0,0,IF(COUNTBLANK(P736)=1,0,COUNTA($P$14:P736)))</f>
        <v>0</v>
      </c>
      <c r="B736" s="21">
        <f>IF($C$4="Neattiecināmās izmaksas",IF('10a+c+n'!$Q736="N",'10a+c+n'!B736,0))</f>
        <v>0</v>
      </c>
      <c r="C736" s="21">
        <f>IF($C$4="Neattiecināmās izmaksas",IF('10a+c+n'!$Q736="N",'10a+c+n'!C736,0))</f>
        <v>0</v>
      </c>
      <c r="D736" s="21">
        <f>IF($C$4="Neattiecināmās izmaksas",IF('10a+c+n'!$Q736="N",'10a+c+n'!D736,0))</f>
        <v>0</v>
      </c>
      <c r="E736" s="42"/>
      <c r="F736" s="64"/>
      <c r="G736" s="121"/>
      <c r="H736" s="121">
        <f>IF($C$4="Neattiecināmās izmaksas",IF('10a+c+n'!$Q736="N",'10a+c+n'!H736,0))</f>
        <v>0</v>
      </c>
      <c r="I736" s="121"/>
      <c r="J736" s="121"/>
      <c r="K736" s="122">
        <f>IF($C$4="Neattiecināmās izmaksas",IF('10a+c+n'!$Q736="N",'10a+c+n'!K736,0))</f>
        <v>0</v>
      </c>
      <c r="L736" s="83">
        <f>IF($C$4="Neattiecināmās izmaksas",IF('10a+c+n'!$Q736="N",'10a+c+n'!L736,0))</f>
        <v>0</v>
      </c>
      <c r="M736" s="121">
        <f>IF($C$4="Neattiecināmās izmaksas",IF('10a+c+n'!$Q736="N",'10a+c+n'!M736,0))</f>
        <v>0</v>
      </c>
      <c r="N736" s="121">
        <f>IF($C$4="Neattiecināmās izmaksas",IF('10a+c+n'!$Q736="N",'10a+c+n'!N736,0))</f>
        <v>0</v>
      </c>
      <c r="O736" s="121">
        <f>IF($C$4="Neattiecināmās izmaksas",IF('10a+c+n'!$Q736="N",'10a+c+n'!O736,0))</f>
        <v>0</v>
      </c>
      <c r="P736" s="122">
        <f>IF($C$4="Neattiecināmās izmaksas",IF('10a+c+n'!$Q736="N",'10a+c+n'!P736,0))</f>
        <v>0</v>
      </c>
    </row>
    <row r="737" spans="1:16" x14ac:dyDescent="0.2">
      <c r="A737" s="49">
        <f>IF(P737=0,0,IF(COUNTBLANK(P737)=1,0,COUNTA($P$14:P737)))</f>
        <v>0</v>
      </c>
      <c r="B737" s="21">
        <f>IF($C$4="Neattiecināmās izmaksas",IF('10a+c+n'!$Q737="N",'10a+c+n'!B737,0))</f>
        <v>0</v>
      </c>
      <c r="C737" s="21">
        <f>IF($C$4="Neattiecināmās izmaksas",IF('10a+c+n'!$Q737="N",'10a+c+n'!C737,0))</f>
        <v>0</v>
      </c>
      <c r="D737" s="21">
        <f>IF($C$4="Neattiecināmās izmaksas",IF('10a+c+n'!$Q737="N",'10a+c+n'!D737,0))</f>
        <v>0</v>
      </c>
      <c r="E737" s="42"/>
      <c r="F737" s="64"/>
      <c r="G737" s="121"/>
      <c r="H737" s="121">
        <f>IF($C$4="Neattiecināmās izmaksas",IF('10a+c+n'!$Q737="N",'10a+c+n'!H737,0))</f>
        <v>0</v>
      </c>
      <c r="I737" s="121"/>
      <c r="J737" s="121"/>
      <c r="K737" s="122">
        <f>IF($C$4="Neattiecināmās izmaksas",IF('10a+c+n'!$Q737="N",'10a+c+n'!K737,0))</f>
        <v>0</v>
      </c>
      <c r="L737" s="83">
        <f>IF($C$4="Neattiecināmās izmaksas",IF('10a+c+n'!$Q737="N",'10a+c+n'!L737,0))</f>
        <v>0</v>
      </c>
      <c r="M737" s="121">
        <f>IF($C$4="Neattiecināmās izmaksas",IF('10a+c+n'!$Q737="N",'10a+c+n'!M737,0))</f>
        <v>0</v>
      </c>
      <c r="N737" s="121">
        <f>IF($C$4="Neattiecināmās izmaksas",IF('10a+c+n'!$Q737="N",'10a+c+n'!N737,0))</f>
        <v>0</v>
      </c>
      <c r="O737" s="121">
        <f>IF($C$4="Neattiecināmās izmaksas",IF('10a+c+n'!$Q737="N",'10a+c+n'!O737,0))</f>
        <v>0</v>
      </c>
      <c r="P737" s="122">
        <f>IF($C$4="Neattiecināmās izmaksas",IF('10a+c+n'!$Q737="N",'10a+c+n'!P737,0))</f>
        <v>0</v>
      </c>
    </row>
    <row r="738" spans="1:16" x14ac:dyDescent="0.2">
      <c r="A738" s="49">
        <f>IF(P738=0,0,IF(COUNTBLANK(P738)=1,0,COUNTA($P$14:P738)))</f>
        <v>0</v>
      </c>
      <c r="B738" s="21">
        <f>IF($C$4="Neattiecināmās izmaksas",IF('10a+c+n'!$Q738="N",'10a+c+n'!B738,0))</f>
        <v>0</v>
      </c>
      <c r="C738" s="21">
        <f>IF($C$4="Neattiecināmās izmaksas",IF('10a+c+n'!$Q738="N",'10a+c+n'!C738,0))</f>
        <v>0</v>
      </c>
      <c r="D738" s="21">
        <f>IF($C$4="Neattiecināmās izmaksas",IF('10a+c+n'!$Q738="N",'10a+c+n'!D738,0))</f>
        <v>0</v>
      </c>
      <c r="E738" s="42"/>
      <c r="F738" s="64"/>
      <c r="G738" s="121"/>
      <c r="H738" s="121">
        <f>IF($C$4="Neattiecināmās izmaksas",IF('10a+c+n'!$Q738="N",'10a+c+n'!H738,0))</f>
        <v>0</v>
      </c>
      <c r="I738" s="121"/>
      <c r="J738" s="121"/>
      <c r="K738" s="122">
        <f>IF($C$4="Neattiecināmās izmaksas",IF('10a+c+n'!$Q738="N",'10a+c+n'!K738,0))</f>
        <v>0</v>
      </c>
      <c r="L738" s="83">
        <f>IF($C$4="Neattiecināmās izmaksas",IF('10a+c+n'!$Q738="N",'10a+c+n'!L738,0))</f>
        <v>0</v>
      </c>
      <c r="M738" s="121">
        <f>IF($C$4="Neattiecināmās izmaksas",IF('10a+c+n'!$Q738="N",'10a+c+n'!M738,0))</f>
        <v>0</v>
      </c>
      <c r="N738" s="121">
        <f>IF($C$4="Neattiecināmās izmaksas",IF('10a+c+n'!$Q738="N",'10a+c+n'!N738,0))</f>
        <v>0</v>
      </c>
      <c r="O738" s="121">
        <f>IF($C$4="Neattiecināmās izmaksas",IF('10a+c+n'!$Q738="N",'10a+c+n'!O738,0))</f>
        <v>0</v>
      </c>
      <c r="P738" s="122">
        <f>IF($C$4="Neattiecināmās izmaksas",IF('10a+c+n'!$Q738="N",'10a+c+n'!P738,0))</f>
        <v>0</v>
      </c>
    </row>
    <row r="739" spans="1:16" x14ac:dyDescent="0.2">
      <c r="A739" s="49">
        <f>IF(P739=0,0,IF(COUNTBLANK(P739)=1,0,COUNTA($P$14:P739)))</f>
        <v>0</v>
      </c>
      <c r="B739" s="21">
        <f>IF($C$4="Neattiecināmās izmaksas",IF('10a+c+n'!$Q739="N",'10a+c+n'!B739,0))</f>
        <v>0</v>
      </c>
      <c r="C739" s="21">
        <f>IF($C$4="Neattiecināmās izmaksas",IF('10a+c+n'!$Q739="N",'10a+c+n'!C739,0))</f>
        <v>0</v>
      </c>
      <c r="D739" s="21">
        <f>IF($C$4="Neattiecināmās izmaksas",IF('10a+c+n'!$Q739="N",'10a+c+n'!D739,0))</f>
        <v>0</v>
      </c>
      <c r="E739" s="42"/>
      <c r="F739" s="64"/>
      <c r="G739" s="121"/>
      <c r="H739" s="121">
        <f>IF($C$4="Neattiecināmās izmaksas",IF('10a+c+n'!$Q739="N",'10a+c+n'!H739,0))</f>
        <v>0</v>
      </c>
      <c r="I739" s="121"/>
      <c r="J739" s="121"/>
      <c r="K739" s="122">
        <f>IF($C$4="Neattiecināmās izmaksas",IF('10a+c+n'!$Q739="N",'10a+c+n'!K739,0))</f>
        <v>0</v>
      </c>
      <c r="L739" s="83">
        <f>IF($C$4="Neattiecināmās izmaksas",IF('10a+c+n'!$Q739="N",'10a+c+n'!L739,0))</f>
        <v>0</v>
      </c>
      <c r="M739" s="121">
        <f>IF($C$4="Neattiecināmās izmaksas",IF('10a+c+n'!$Q739="N",'10a+c+n'!M739,0))</f>
        <v>0</v>
      </c>
      <c r="N739" s="121">
        <f>IF($C$4="Neattiecināmās izmaksas",IF('10a+c+n'!$Q739="N",'10a+c+n'!N739,0))</f>
        <v>0</v>
      </c>
      <c r="O739" s="121">
        <f>IF($C$4="Neattiecināmās izmaksas",IF('10a+c+n'!$Q739="N",'10a+c+n'!O739,0))</f>
        <v>0</v>
      </c>
      <c r="P739" s="122">
        <f>IF($C$4="Neattiecināmās izmaksas",IF('10a+c+n'!$Q739="N",'10a+c+n'!P739,0))</f>
        <v>0</v>
      </c>
    </row>
    <row r="740" spans="1:16" x14ac:dyDescent="0.2">
      <c r="A740" s="49">
        <f>IF(P740=0,0,IF(COUNTBLANK(P740)=1,0,COUNTA($P$14:P740)))</f>
        <v>0</v>
      </c>
      <c r="B740" s="21">
        <f>IF($C$4="Neattiecināmās izmaksas",IF('10a+c+n'!$Q740="N",'10a+c+n'!B740,0))</f>
        <v>0</v>
      </c>
      <c r="C740" s="21">
        <f>IF($C$4="Neattiecināmās izmaksas",IF('10a+c+n'!$Q740="N",'10a+c+n'!C740,0))</f>
        <v>0</v>
      </c>
      <c r="D740" s="21">
        <f>IF($C$4="Neattiecināmās izmaksas",IF('10a+c+n'!$Q740="N",'10a+c+n'!D740,0))</f>
        <v>0</v>
      </c>
      <c r="E740" s="42"/>
      <c r="F740" s="64"/>
      <c r="G740" s="121"/>
      <c r="H740" s="121">
        <f>IF($C$4="Neattiecināmās izmaksas",IF('10a+c+n'!$Q740="N",'10a+c+n'!H740,0))</f>
        <v>0</v>
      </c>
      <c r="I740" s="121"/>
      <c r="J740" s="121"/>
      <c r="K740" s="122">
        <f>IF($C$4="Neattiecināmās izmaksas",IF('10a+c+n'!$Q740="N",'10a+c+n'!K740,0))</f>
        <v>0</v>
      </c>
      <c r="L740" s="83">
        <f>IF($C$4="Neattiecināmās izmaksas",IF('10a+c+n'!$Q740="N",'10a+c+n'!L740,0))</f>
        <v>0</v>
      </c>
      <c r="M740" s="121">
        <f>IF($C$4="Neattiecināmās izmaksas",IF('10a+c+n'!$Q740="N",'10a+c+n'!M740,0))</f>
        <v>0</v>
      </c>
      <c r="N740" s="121">
        <f>IF($C$4="Neattiecināmās izmaksas",IF('10a+c+n'!$Q740="N",'10a+c+n'!N740,0))</f>
        <v>0</v>
      </c>
      <c r="O740" s="121">
        <f>IF($C$4="Neattiecināmās izmaksas",IF('10a+c+n'!$Q740="N",'10a+c+n'!O740,0))</f>
        <v>0</v>
      </c>
      <c r="P740" s="122">
        <f>IF($C$4="Neattiecināmās izmaksas",IF('10a+c+n'!$Q740="N",'10a+c+n'!P740,0))</f>
        <v>0</v>
      </c>
    </row>
    <row r="741" spans="1:16" x14ac:dyDescent="0.2">
      <c r="A741" s="49">
        <f>IF(P741=0,0,IF(COUNTBLANK(P741)=1,0,COUNTA($P$14:P741)))</f>
        <v>0</v>
      </c>
      <c r="B741" s="21">
        <f>IF($C$4="Neattiecināmās izmaksas",IF('10a+c+n'!$Q741="N",'10a+c+n'!B741,0))</f>
        <v>0</v>
      </c>
      <c r="C741" s="21">
        <f>IF($C$4="Neattiecināmās izmaksas",IF('10a+c+n'!$Q741="N",'10a+c+n'!C741,0))</f>
        <v>0</v>
      </c>
      <c r="D741" s="21">
        <f>IF($C$4="Neattiecināmās izmaksas",IF('10a+c+n'!$Q741="N",'10a+c+n'!D741,0))</f>
        <v>0</v>
      </c>
      <c r="E741" s="42"/>
      <c r="F741" s="64"/>
      <c r="G741" s="121"/>
      <c r="H741" s="121">
        <f>IF($C$4="Neattiecināmās izmaksas",IF('10a+c+n'!$Q741="N",'10a+c+n'!H741,0))</f>
        <v>0</v>
      </c>
      <c r="I741" s="121"/>
      <c r="J741" s="121"/>
      <c r="K741" s="122">
        <f>IF($C$4="Neattiecināmās izmaksas",IF('10a+c+n'!$Q741="N",'10a+c+n'!K741,0))</f>
        <v>0</v>
      </c>
      <c r="L741" s="83">
        <f>IF($C$4="Neattiecināmās izmaksas",IF('10a+c+n'!$Q741="N",'10a+c+n'!L741,0))</f>
        <v>0</v>
      </c>
      <c r="M741" s="121">
        <f>IF($C$4="Neattiecināmās izmaksas",IF('10a+c+n'!$Q741="N",'10a+c+n'!M741,0))</f>
        <v>0</v>
      </c>
      <c r="N741" s="121">
        <f>IF($C$4="Neattiecināmās izmaksas",IF('10a+c+n'!$Q741="N",'10a+c+n'!N741,0))</f>
        <v>0</v>
      </c>
      <c r="O741" s="121">
        <f>IF($C$4="Neattiecināmās izmaksas",IF('10a+c+n'!$Q741="N",'10a+c+n'!O741,0))</f>
        <v>0</v>
      </c>
      <c r="P741" s="122">
        <f>IF($C$4="Neattiecināmās izmaksas",IF('10a+c+n'!$Q741="N",'10a+c+n'!P741,0))</f>
        <v>0</v>
      </c>
    </row>
    <row r="742" spans="1:16" x14ac:dyDescent="0.2">
      <c r="A742" s="49">
        <f>IF(P742=0,0,IF(COUNTBLANK(P742)=1,0,COUNTA($P$14:P742)))</f>
        <v>0</v>
      </c>
      <c r="B742" s="21">
        <f>IF($C$4="Neattiecināmās izmaksas",IF('10a+c+n'!$Q742="N",'10a+c+n'!B742,0))</f>
        <v>0</v>
      </c>
      <c r="C742" s="21">
        <f>IF($C$4="Neattiecināmās izmaksas",IF('10a+c+n'!$Q742="N",'10a+c+n'!C742,0))</f>
        <v>0</v>
      </c>
      <c r="D742" s="21">
        <f>IF($C$4="Neattiecināmās izmaksas",IF('10a+c+n'!$Q742="N",'10a+c+n'!D742,0))</f>
        <v>0</v>
      </c>
      <c r="E742" s="42"/>
      <c r="F742" s="64"/>
      <c r="G742" s="121"/>
      <c r="H742" s="121">
        <f>IF($C$4="Neattiecināmās izmaksas",IF('10a+c+n'!$Q742="N",'10a+c+n'!H742,0))</f>
        <v>0</v>
      </c>
      <c r="I742" s="121"/>
      <c r="J742" s="121"/>
      <c r="K742" s="122">
        <f>IF($C$4="Neattiecināmās izmaksas",IF('10a+c+n'!$Q742="N",'10a+c+n'!K742,0))</f>
        <v>0</v>
      </c>
      <c r="L742" s="83">
        <f>IF($C$4="Neattiecināmās izmaksas",IF('10a+c+n'!$Q742="N",'10a+c+n'!L742,0))</f>
        <v>0</v>
      </c>
      <c r="M742" s="121">
        <f>IF($C$4="Neattiecināmās izmaksas",IF('10a+c+n'!$Q742="N",'10a+c+n'!M742,0))</f>
        <v>0</v>
      </c>
      <c r="N742" s="121">
        <f>IF($C$4="Neattiecināmās izmaksas",IF('10a+c+n'!$Q742="N",'10a+c+n'!N742,0))</f>
        <v>0</v>
      </c>
      <c r="O742" s="121">
        <f>IF($C$4="Neattiecināmās izmaksas",IF('10a+c+n'!$Q742="N",'10a+c+n'!O742,0))</f>
        <v>0</v>
      </c>
      <c r="P742" s="122">
        <f>IF($C$4="Neattiecināmās izmaksas",IF('10a+c+n'!$Q742="N",'10a+c+n'!P742,0))</f>
        <v>0</v>
      </c>
    </row>
    <row r="743" spans="1:16" x14ac:dyDescent="0.2">
      <c r="A743" s="49">
        <f>IF(P743=0,0,IF(COUNTBLANK(P743)=1,0,COUNTA($P$14:P743)))</f>
        <v>0</v>
      </c>
      <c r="B743" s="21">
        <f>IF($C$4="Neattiecināmās izmaksas",IF('10a+c+n'!$Q743="N",'10a+c+n'!B743,0))</f>
        <v>0</v>
      </c>
      <c r="C743" s="21">
        <f>IF($C$4="Neattiecināmās izmaksas",IF('10a+c+n'!$Q743="N",'10a+c+n'!C743,0))</f>
        <v>0</v>
      </c>
      <c r="D743" s="21">
        <f>IF($C$4="Neattiecināmās izmaksas",IF('10a+c+n'!$Q743="N",'10a+c+n'!D743,0))</f>
        <v>0</v>
      </c>
      <c r="E743" s="42"/>
      <c r="F743" s="64"/>
      <c r="G743" s="121"/>
      <c r="H743" s="121">
        <f>IF($C$4="Neattiecināmās izmaksas",IF('10a+c+n'!$Q743="N",'10a+c+n'!H743,0))</f>
        <v>0</v>
      </c>
      <c r="I743" s="121"/>
      <c r="J743" s="121"/>
      <c r="K743" s="122">
        <f>IF($C$4="Neattiecināmās izmaksas",IF('10a+c+n'!$Q743="N",'10a+c+n'!K743,0))</f>
        <v>0</v>
      </c>
      <c r="L743" s="83">
        <f>IF($C$4="Neattiecināmās izmaksas",IF('10a+c+n'!$Q743="N",'10a+c+n'!L743,0))</f>
        <v>0</v>
      </c>
      <c r="M743" s="121">
        <f>IF($C$4="Neattiecināmās izmaksas",IF('10a+c+n'!$Q743="N",'10a+c+n'!M743,0))</f>
        <v>0</v>
      </c>
      <c r="N743" s="121">
        <f>IF($C$4="Neattiecināmās izmaksas",IF('10a+c+n'!$Q743="N",'10a+c+n'!N743,0))</f>
        <v>0</v>
      </c>
      <c r="O743" s="121">
        <f>IF($C$4="Neattiecināmās izmaksas",IF('10a+c+n'!$Q743="N",'10a+c+n'!O743,0))</f>
        <v>0</v>
      </c>
      <c r="P743" s="122">
        <f>IF($C$4="Neattiecināmās izmaksas",IF('10a+c+n'!$Q743="N",'10a+c+n'!P743,0))</f>
        <v>0</v>
      </c>
    </row>
    <row r="744" spans="1:16" x14ac:dyDescent="0.2">
      <c r="A744" s="49">
        <f>IF(P744=0,0,IF(COUNTBLANK(P744)=1,0,COUNTA($P$14:P744)))</f>
        <v>0</v>
      </c>
      <c r="B744" s="21">
        <f>IF($C$4="Neattiecināmās izmaksas",IF('10a+c+n'!$Q744="N",'10a+c+n'!B744,0))</f>
        <v>0</v>
      </c>
      <c r="C744" s="21">
        <f>IF($C$4="Neattiecināmās izmaksas",IF('10a+c+n'!$Q744="N",'10a+c+n'!C744,0))</f>
        <v>0</v>
      </c>
      <c r="D744" s="21">
        <f>IF($C$4="Neattiecināmās izmaksas",IF('10a+c+n'!$Q744="N",'10a+c+n'!D744,0))</f>
        <v>0</v>
      </c>
      <c r="E744" s="42"/>
      <c r="F744" s="64"/>
      <c r="G744" s="121"/>
      <c r="H744" s="121">
        <f>IF($C$4="Neattiecināmās izmaksas",IF('10a+c+n'!$Q744="N",'10a+c+n'!H744,0))</f>
        <v>0</v>
      </c>
      <c r="I744" s="121"/>
      <c r="J744" s="121"/>
      <c r="K744" s="122">
        <f>IF($C$4="Neattiecināmās izmaksas",IF('10a+c+n'!$Q744="N",'10a+c+n'!K744,0))</f>
        <v>0</v>
      </c>
      <c r="L744" s="83">
        <f>IF($C$4="Neattiecināmās izmaksas",IF('10a+c+n'!$Q744="N",'10a+c+n'!L744,0))</f>
        <v>0</v>
      </c>
      <c r="M744" s="121">
        <f>IF($C$4="Neattiecināmās izmaksas",IF('10a+c+n'!$Q744="N",'10a+c+n'!M744,0))</f>
        <v>0</v>
      </c>
      <c r="N744" s="121">
        <f>IF($C$4="Neattiecināmās izmaksas",IF('10a+c+n'!$Q744="N",'10a+c+n'!N744,0))</f>
        <v>0</v>
      </c>
      <c r="O744" s="121">
        <f>IF($C$4="Neattiecināmās izmaksas",IF('10a+c+n'!$Q744="N",'10a+c+n'!O744,0))</f>
        <v>0</v>
      </c>
      <c r="P744" s="122">
        <f>IF($C$4="Neattiecināmās izmaksas",IF('10a+c+n'!$Q744="N",'10a+c+n'!P744,0))</f>
        <v>0</v>
      </c>
    </row>
    <row r="745" spans="1:16" x14ac:dyDescent="0.2">
      <c r="A745" s="49">
        <f>IF(P745=0,0,IF(COUNTBLANK(P745)=1,0,COUNTA($P$14:P745)))</f>
        <v>0</v>
      </c>
      <c r="B745" s="21">
        <f>IF($C$4="Neattiecināmās izmaksas",IF('10a+c+n'!$Q745="N",'10a+c+n'!B745,0))</f>
        <v>0</v>
      </c>
      <c r="C745" s="21">
        <f>IF($C$4="Neattiecināmās izmaksas",IF('10a+c+n'!$Q745="N",'10a+c+n'!C745,0))</f>
        <v>0</v>
      </c>
      <c r="D745" s="21">
        <f>IF($C$4="Neattiecināmās izmaksas",IF('10a+c+n'!$Q745="N",'10a+c+n'!D745,0))</f>
        <v>0</v>
      </c>
      <c r="E745" s="42"/>
      <c r="F745" s="64"/>
      <c r="G745" s="121"/>
      <c r="H745" s="121">
        <f>IF($C$4="Neattiecināmās izmaksas",IF('10a+c+n'!$Q745="N",'10a+c+n'!H745,0))</f>
        <v>0</v>
      </c>
      <c r="I745" s="121"/>
      <c r="J745" s="121"/>
      <c r="K745" s="122">
        <f>IF($C$4="Neattiecināmās izmaksas",IF('10a+c+n'!$Q745="N",'10a+c+n'!K745,0))</f>
        <v>0</v>
      </c>
      <c r="L745" s="83">
        <f>IF($C$4="Neattiecināmās izmaksas",IF('10a+c+n'!$Q745="N",'10a+c+n'!L745,0))</f>
        <v>0</v>
      </c>
      <c r="M745" s="121">
        <f>IF($C$4="Neattiecināmās izmaksas",IF('10a+c+n'!$Q745="N",'10a+c+n'!M745,0))</f>
        <v>0</v>
      </c>
      <c r="N745" s="121">
        <f>IF($C$4="Neattiecināmās izmaksas",IF('10a+c+n'!$Q745="N",'10a+c+n'!N745,0))</f>
        <v>0</v>
      </c>
      <c r="O745" s="121">
        <f>IF($C$4="Neattiecināmās izmaksas",IF('10a+c+n'!$Q745="N",'10a+c+n'!O745,0))</f>
        <v>0</v>
      </c>
      <c r="P745" s="122">
        <f>IF($C$4="Neattiecināmās izmaksas",IF('10a+c+n'!$Q745="N",'10a+c+n'!P745,0))</f>
        <v>0</v>
      </c>
    </row>
    <row r="746" spans="1:16" x14ac:dyDescent="0.2">
      <c r="A746" s="49">
        <f>IF(P746=0,0,IF(COUNTBLANK(P746)=1,0,COUNTA($P$14:P746)))</f>
        <v>0</v>
      </c>
      <c r="B746" s="21">
        <f>IF($C$4="Neattiecināmās izmaksas",IF('10a+c+n'!$Q746="N",'10a+c+n'!B746,0))</f>
        <v>0</v>
      </c>
      <c r="C746" s="21">
        <f>IF($C$4="Neattiecināmās izmaksas",IF('10a+c+n'!$Q746="N",'10a+c+n'!C746,0))</f>
        <v>0</v>
      </c>
      <c r="D746" s="21">
        <f>IF($C$4="Neattiecināmās izmaksas",IF('10a+c+n'!$Q746="N",'10a+c+n'!D746,0))</f>
        <v>0</v>
      </c>
      <c r="E746" s="42"/>
      <c r="F746" s="64"/>
      <c r="G746" s="121"/>
      <c r="H746" s="121">
        <f>IF($C$4="Neattiecināmās izmaksas",IF('10a+c+n'!$Q746="N",'10a+c+n'!H746,0))</f>
        <v>0</v>
      </c>
      <c r="I746" s="121"/>
      <c r="J746" s="121"/>
      <c r="K746" s="122">
        <f>IF($C$4="Neattiecināmās izmaksas",IF('10a+c+n'!$Q746="N",'10a+c+n'!K746,0))</f>
        <v>0</v>
      </c>
      <c r="L746" s="83">
        <f>IF($C$4="Neattiecināmās izmaksas",IF('10a+c+n'!$Q746="N",'10a+c+n'!L746,0))</f>
        <v>0</v>
      </c>
      <c r="M746" s="121">
        <f>IF($C$4="Neattiecināmās izmaksas",IF('10a+c+n'!$Q746="N",'10a+c+n'!M746,0))</f>
        <v>0</v>
      </c>
      <c r="N746" s="121">
        <f>IF($C$4="Neattiecināmās izmaksas",IF('10a+c+n'!$Q746="N",'10a+c+n'!N746,0))</f>
        <v>0</v>
      </c>
      <c r="O746" s="121">
        <f>IF($C$4="Neattiecināmās izmaksas",IF('10a+c+n'!$Q746="N",'10a+c+n'!O746,0))</f>
        <v>0</v>
      </c>
      <c r="P746" s="122">
        <f>IF($C$4="Neattiecināmās izmaksas",IF('10a+c+n'!$Q746="N",'10a+c+n'!P746,0))</f>
        <v>0</v>
      </c>
    </row>
    <row r="747" spans="1:16" x14ac:dyDescent="0.2">
      <c r="A747" s="49">
        <f>IF(P747=0,0,IF(COUNTBLANK(P747)=1,0,COUNTA($P$14:P747)))</f>
        <v>0</v>
      </c>
      <c r="B747" s="21">
        <f>IF($C$4="Neattiecināmās izmaksas",IF('10a+c+n'!$Q747="N",'10a+c+n'!B747,0))</f>
        <v>0</v>
      </c>
      <c r="C747" s="21">
        <f>IF($C$4="Neattiecināmās izmaksas",IF('10a+c+n'!$Q747="N",'10a+c+n'!C747,0))</f>
        <v>0</v>
      </c>
      <c r="D747" s="21">
        <f>IF($C$4="Neattiecināmās izmaksas",IF('10a+c+n'!$Q747="N",'10a+c+n'!D747,0))</f>
        <v>0</v>
      </c>
      <c r="E747" s="42"/>
      <c r="F747" s="64"/>
      <c r="G747" s="121"/>
      <c r="H747" s="121">
        <f>IF($C$4="Neattiecināmās izmaksas",IF('10a+c+n'!$Q747="N",'10a+c+n'!H747,0))</f>
        <v>0</v>
      </c>
      <c r="I747" s="121"/>
      <c r="J747" s="121"/>
      <c r="K747" s="122">
        <f>IF($C$4="Neattiecināmās izmaksas",IF('10a+c+n'!$Q747="N",'10a+c+n'!K747,0))</f>
        <v>0</v>
      </c>
      <c r="L747" s="83">
        <f>IF($C$4="Neattiecināmās izmaksas",IF('10a+c+n'!$Q747="N",'10a+c+n'!L747,0))</f>
        <v>0</v>
      </c>
      <c r="M747" s="121">
        <f>IF($C$4="Neattiecināmās izmaksas",IF('10a+c+n'!$Q747="N",'10a+c+n'!M747,0))</f>
        <v>0</v>
      </c>
      <c r="N747" s="121">
        <f>IF($C$4="Neattiecināmās izmaksas",IF('10a+c+n'!$Q747="N",'10a+c+n'!N747,0))</f>
        <v>0</v>
      </c>
      <c r="O747" s="121">
        <f>IF($C$4="Neattiecināmās izmaksas",IF('10a+c+n'!$Q747="N",'10a+c+n'!O747,0))</f>
        <v>0</v>
      </c>
      <c r="P747" s="122">
        <f>IF($C$4="Neattiecināmās izmaksas",IF('10a+c+n'!$Q747="N",'10a+c+n'!P747,0))</f>
        <v>0</v>
      </c>
    </row>
    <row r="748" spans="1:16" x14ac:dyDescent="0.2">
      <c r="A748" s="49">
        <f>IF(P748=0,0,IF(COUNTBLANK(P748)=1,0,COUNTA($P$14:P748)))</f>
        <v>0</v>
      </c>
      <c r="B748" s="21">
        <f>IF($C$4="Neattiecināmās izmaksas",IF('10a+c+n'!$Q748="N",'10a+c+n'!B748,0))</f>
        <v>0</v>
      </c>
      <c r="C748" s="21">
        <f>IF($C$4="Neattiecināmās izmaksas",IF('10a+c+n'!$Q748="N",'10a+c+n'!C748,0))</f>
        <v>0</v>
      </c>
      <c r="D748" s="21">
        <f>IF($C$4="Neattiecināmās izmaksas",IF('10a+c+n'!$Q748="N",'10a+c+n'!D748,0))</f>
        <v>0</v>
      </c>
      <c r="E748" s="42"/>
      <c r="F748" s="64"/>
      <c r="G748" s="121"/>
      <c r="H748" s="121">
        <f>IF($C$4="Neattiecināmās izmaksas",IF('10a+c+n'!$Q748="N",'10a+c+n'!H748,0))</f>
        <v>0</v>
      </c>
      <c r="I748" s="121"/>
      <c r="J748" s="121"/>
      <c r="K748" s="122">
        <f>IF($C$4="Neattiecināmās izmaksas",IF('10a+c+n'!$Q748="N",'10a+c+n'!K748,0))</f>
        <v>0</v>
      </c>
      <c r="L748" s="83">
        <f>IF($C$4="Neattiecināmās izmaksas",IF('10a+c+n'!$Q748="N",'10a+c+n'!L748,0))</f>
        <v>0</v>
      </c>
      <c r="M748" s="121">
        <f>IF($C$4="Neattiecināmās izmaksas",IF('10a+c+n'!$Q748="N",'10a+c+n'!M748,0))</f>
        <v>0</v>
      </c>
      <c r="N748" s="121">
        <f>IF($C$4="Neattiecināmās izmaksas",IF('10a+c+n'!$Q748="N",'10a+c+n'!N748,0))</f>
        <v>0</v>
      </c>
      <c r="O748" s="121">
        <f>IF($C$4="Neattiecināmās izmaksas",IF('10a+c+n'!$Q748="N",'10a+c+n'!O748,0))</f>
        <v>0</v>
      </c>
      <c r="P748" s="122">
        <f>IF($C$4="Neattiecināmās izmaksas",IF('10a+c+n'!$Q748="N",'10a+c+n'!P748,0))</f>
        <v>0</v>
      </c>
    </row>
    <row r="749" spans="1:16" x14ac:dyDescent="0.2">
      <c r="A749" s="49">
        <f>IF(P749=0,0,IF(COUNTBLANK(P749)=1,0,COUNTA($P$14:P749)))</f>
        <v>0</v>
      </c>
      <c r="B749" s="21">
        <f>IF($C$4="Neattiecināmās izmaksas",IF('10a+c+n'!$Q749="N",'10a+c+n'!B749,0))</f>
        <v>0</v>
      </c>
      <c r="C749" s="21">
        <f>IF($C$4="Neattiecināmās izmaksas",IF('10a+c+n'!$Q749="N",'10a+c+n'!C749,0))</f>
        <v>0</v>
      </c>
      <c r="D749" s="21">
        <f>IF($C$4="Neattiecināmās izmaksas",IF('10a+c+n'!$Q749="N",'10a+c+n'!D749,0))</f>
        <v>0</v>
      </c>
      <c r="E749" s="42"/>
      <c r="F749" s="64"/>
      <c r="G749" s="121"/>
      <c r="H749" s="121">
        <f>IF($C$4="Neattiecināmās izmaksas",IF('10a+c+n'!$Q749="N",'10a+c+n'!H749,0))</f>
        <v>0</v>
      </c>
      <c r="I749" s="121"/>
      <c r="J749" s="121"/>
      <c r="K749" s="122">
        <f>IF($C$4="Neattiecināmās izmaksas",IF('10a+c+n'!$Q749="N",'10a+c+n'!K749,0))</f>
        <v>0</v>
      </c>
      <c r="L749" s="83">
        <f>IF($C$4="Neattiecināmās izmaksas",IF('10a+c+n'!$Q749="N",'10a+c+n'!L749,0))</f>
        <v>0</v>
      </c>
      <c r="M749" s="121">
        <f>IF($C$4="Neattiecināmās izmaksas",IF('10a+c+n'!$Q749="N",'10a+c+n'!M749,0))</f>
        <v>0</v>
      </c>
      <c r="N749" s="121">
        <f>IF($C$4="Neattiecināmās izmaksas",IF('10a+c+n'!$Q749="N",'10a+c+n'!N749,0))</f>
        <v>0</v>
      </c>
      <c r="O749" s="121">
        <f>IF($C$4="Neattiecināmās izmaksas",IF('10a+c+n'!$Q749="N",'10a+c+n'!O749,0))</f>
        <v>0</v>
      </c>
      <c r="P749" s="122">
        <f>IF($C$4="Neattiecināmās izmaksas",IF('10a+c+n'!$Q749="N",'10a+c+n'!P749,0))</f>
        <v>0</v>
      </c>
    </row>
    <row r="750" spans="1:16" x14ac:dyDescent="0.2">
      <c r="A750" s="49">
        <f>IF(P750=0,0,IF(COUNTBLANK(P750)=1,0,COUNTA($P$14:P750)))</f>
        <v>0</v>
      </c>
      <c r="B750" s="21">
        <f>IF($C$4="Neattiecināmās izmaksas",IF('10a+c+n'!$Q750="N",'10a+c+n'!B750,0))</f>
        <v>0</v>
      </c>
      <c r="C750" s="21">
        <f>IF($C$4="Neattiecināmās izmaksas",IF('10a+c+n'!$Q750="N",'10a+c+n'!C750,0))</f>
        <v>0</v>
      </c>
      <c r="D750" s="21">
        <f>IF($C$4="Neattiecināmās izmaksas",IF('10a+c+n'!$Q750="N",'10a+c+n'!D750,0))</f>
        <v>0</v>
      </c>
      <c r="E750" s="42"/>
      <c r="F750" s="64"/>
      <c r="G750" s="121"/>
      <c r="H750" s="121">
        <f>IF($C$4="Neattiecināmās izmaksas",IF('10a+c+n'!$Q750="N",'10a+c+n'!H750,0))</f>
        <v>0</v>
      </c>
      <c r="I750" s="121"/>
      <c r="J750" s="121"/>
      <c r="K750" s="122">
        <f>IF($C$4="Neattiecināmās izmaksas",IF('10a+c+n'!$Q750="N",'10a+c+n'!K750,0))</f>
        <v>0</v>
      </c>
      <c r="L750" s="83">
        <f>IF($C$4="Neattiecināmās izmaksas",IF('10a+c+n'!$Q750="N",'10a+c+n'!L750,0))</f>
        <v>0</v>
      </c>
      <c r="M750" s="121">
        <f>IF($C$4="Neattiecināmās izmaksas",IF('10a+c+n'!$Q750="N",'10a+c+n'!M750,0))</f>
        <v>0</v>
      </c>
      <c r="N750" s="121">
        <f>IF($C$4="Neattiecināmās izmaksas",IF('10a+c+n'!$Q750="N",'10a+c+n'!N750,0))</f>
        <v>0</v>
      </c>
      <c r="O750" s="121">
        <f>IF($C$4="Neattiecināmās izmaksas",IF('10a+c+n'!$Q750="N",'10a+c+n'!O750,0))</f>
        <v>0</v>
      </c>
      <c r="P750" s="122">
        <f>IF($C$4="Neattiecināmās izmaksas",IF('10a+c+n'!$Q750="N",'10a+c+n'!P750,0))</f>
        <v>0</v>
      </c>
    </row>
    <row r="751" spans="1:16" x14ac:dyDescent="0.2">
      <c r="A751" s="49">
        <f>IF(P751=0,0,IF(COUNTBLANK(P751)=1,0,COUNTA($P$14:P751)))</f>
        <v>0</v>
      </c>
      <c r="B751" s="21">
        <f>IF($C$4="Neattiecināmās izmaksas",IF('10a+c+n'!$Q751="N",'10a+c+n'!B751,0))</f>
        <v>0</v>
      </c>
      <c r="C751" s="21">
        <f>IF($C$4="Neattiecināmās izmaksas",IF('10a+c+n'!$Q751="N",'10a+c+n'!C751,0))</f>
        <v>0</v>
      </c>
      <c r="D751" s="21">
        <f>IF($C$4="Neattiecināmās izmaksas",IF('10a+c+n'!$Q751="N",'10a+c+n'!D751,0))</f>
        <v>0</v>
      </c>
      <c r="E751" s="42"/>
      <c r="F751" s="64"/>
      <c r="G751" s="121"/>
      <c r="H751" s="121">
        <f>IF($C$4="Neattiecināmās izmaksas",IF('10a+c+n'!$Q751="N",'10a+c+n'!H751,0))</f>
        <v>0</v>
      </c>
      <c r="I751" s="121"/>
      <c r="J751" s="121"/>
      <c r="K751" s="122">
        <f>IF($C$4="Neattiecināmās izmaksas",IF('10a+c+n'!$Q751="N",'10a+c+n'!K751,0))</f>
        <v>0</v>
      </c>
      <c r="L751" s="83">
        <f>IF($C$4="Neattiecināmās izmaksas",IF('10a+c+n'!$Q751="N",'10a+c+n'!L751,0))</f>
        <v>0</v>
      </c>
      <c r="M751" s="121">
        <f>IF($C$4="Neattiecināmās izmaksas",IF('10a+c+n'!$Q751="N",'10a+c+n'!M751,0))</f>
        <v>0</v>
      </c>
      <c r="N751" s="121">
        <f>IF($C$4="Neattiecināmās izmaksas",IF('10a+c+n'!$Q751="N",'10a+c+n'!N751,0))</f>
        <v>0</v>
      </c>
      <c r="O751" s="121">
        <f>IF($C$4="Neattiecināmās izmaksas",IF('10a+c+n'!$Q751="N",'10a+c+n'!O751,0))</f>
        <v>0</v>
      </c>
      <c r="P751" s="122">
        <f>IF($C$4="Neattiecināmās izmaksas",IF('10a+c+n'!$Q751="N",'10a+c+n'!P751,0))</f>
        <v>0</v>
      </c>
    </row>
    <row r="752" spans="1:16" x14ac:dyDescent="0.2">
      <c r="A752" s="49">
        <f>IF(P752=0,0,IF(COUNTBLANK(P752)=1,0,COUNTA($P$14:P752)))</f>
        <v>0</v>
      </c>
      <c r="B752" s="21">
        <f>IF($C$4="Neattiecināmās izmaksas",IF('10a+c+n'!$Q752="N",'10a+c+n'!B752,0))</f>
        <v>0</v>
      </c>
      <c r="C752" s="21">
        <f>IF($C$4="Neattiecināmās izmaksas",IF('10a+c+n'!$Q752="N",'10a+c+n'!C752,0))</f>
        <v>0</v>
      </c>
      <c r="D752" s="21">
        <f>IF($C$4="Neattiecināmās izmaksas",IF('10a+c+n'!$Q752="N",'10a+c+n'!D752,0))</f>
        <v>0</v>
      </c>
      <c r="E752" s="42"/>
      <c r="F752" s="64"/>
      <c r="G752" s="121"/>
      <c r="H752" s="121">
        <f>IF($C$4="Neattiecināmās izmaksas",IF('10a+c+n'!$Q752="N",'10a+c+n'!H752,0))</f>
        <v>0</v>
      </c>
      <c r="I752" s="121"/>
      <c r="J752" s="121"/>
      <c r="K752" s="122">
        <f>IF($C$4="Neattiecināmās izmaksas",IF('10a+c+n'!$Q752="N",'10a+c+n'!K752,0))</f>
        <v>0</v>
      </c>
      <c r="L752" s="83">
        <f>IF($C$4="Neattiecināmās izmaksas",IF('10a+c+n'!$Q752="N",'10a+c+n'!L752,0))</f>
        <v>0</v>
      </c>
      <c r="M752" s="121">
        <f>IF($C$4="Neattiecināmās izmaksas",IF('10a+c+n'!$Q752="N",'10a+c+n'!M752,0))</f>
        <v>0</v>
      </c>
      <c r="N752" s="121">
        <f>IF($C$4="Neattiecināmās izmaksas",IF('10a+c+n'!$Q752="N",'10a+c+n'!N752,0))</f>
        <v>0</v>
      </c>
      <c r="O752" s="121">
        <f>IF($C$4="Neattiecināmās izmaksas",IF('10a+c+n'!$Q752="N",'10a+c+n'!O752,0))</f>
        <v>0</v>
      </c>
      <c r="P752" s="122">
        <f>IF($C$4="Neattiecināmās izmaksas",IF('10a+c+n'!$Q752="N",'10a+c+n'!P752,0))</f>
        <v>0</v>
      </c>
    </row>
    <row r="753" spans="1:16" x14ac:dyDescent="0.2">
      <c r="A753" s="49">
        <f>IF(P753=0,0,IF(COUNTBLANK(P753)=1,0,COUNTA($P$14:P753)))</f>
        <v>0</v>
      </c>
      <c r="B753" s="21">
        <f>IF($C$4="Neattiecināmās izmaksas",IF('10a+c+n'!$Q753="N",'10a+c+n'!B753,0))</f>
        <v>0</v>
      </c>
      <c r="C753" s="21">
        <f>IF($C$4="Neattiecināmās izmaksas",IF('10a+c+n'!$Q753="N",'10a+c+n'!C753,0))</f>
        <v>0</v>
      </c>
      <c r="D753" s="21">
        <f>IF($C$4="Neattiecināmās izmaksas",IF('10a+c+n'!$Q753="N",'10a+c+n'!D753,0))</f>
        <v>0</v>
      </c>
      <c r="E753" s="42"/>
      <c r="F753" s="64"/>
      <c r="G753" s="121"/>
      <c r="H753" s="121">
        <f>IF($C$4="Neattiecināmās izmaksas",IF('10a+c+n'!$Q753="N",'10a+c+n'!H753,0))</f>
        <v>0</v>
      </c>
      <c r="I753" s="121"/>
      <c r="J753" s="121"/>
      <c r="K753" s="122">
        <f>IF($C$4="Neattiecināmās izmaksas",IF('10a+c+n'!$Q753="N",'10a+c+n'!K753,0))</f>
        <v>0</v>
      </c>
      <c r="L753" s="83">
        <f>IF($C$4="Neattiecināmās izmaksas",IF('10a+c+n'!$Q753="N",'10a+c+n'!L753,0))</f>
        <v>0</v>
      </c>
      <c r="M753" s="121">
        <f>IF($C$4="Neattiecināmās izmaksas",IF('10a+c+n'!$Q753="N",'10a+c+n'!M753,0))</f>
        <v>0</v>
      </c>
      <c r="N753" s="121">
        <f>IF($C$4="Neattiecināmās izmaksas",IF('10a+c+n'!$Q753="N",'10a+c+n'!N753,0))</f>
        <v>0</v>
      </c>
      <c r="O753" s="121">
        <f>IF($C$4="Neattiecināmās izmaksas",IF('10a+c+n'!$Q753="N",'10a+c+n'!O753,0))</f>
        <v>0</v>
      </c>
      <c r="P753" s="122">
        <f>IF($C$4="Neattiecināmās izmaksas",IF('10a+c+n'!$Q753="N",'10a+c+n'!P753,0))</f>
        <v>0</v>
      </c>
    </row>
    <row r="754" spans="1:16" x14ac:dyDescent="0.2">
      <c r="A754" s="49">
        <f>IF(P754=0,0,IF(COUNTBLANK(P754)=1,0,COUNTA($P$14:P754)))</f>
        <v>0</v>
      </c>
      <c r="B754" s="21">
        <f>IF($C$4="Neattiecināmās izmaksas",IF('10a+c+n'!$Q754="N",'10a+c+n'!B754,0))</f>
        <v>0</v>
      </c>
      <c r="C754" s="21">
        <f>IF($C$4="Neattiecināmās izmaksas",IF('10a+c+n'!$Q754="N",'10a+c+n'!C754,0))</f>
        <v>0</v>
      </c>
      <c r="D754" s="21">
        <f>IF($C$4="Neattiecināmās izmaksas",IF('10a+c+n'!$Q754="N",'10a+c+n'!D754,0))</f>
        <v>0</v>
      </c>
      <c r="E754" s="42"/>
      <c r="F754" s="64"/>
      <c r="G754" s="121"/>
      <c r="H754" s="121">
        <f>IF($C$4="Neattiecināmās izmaksas",IF('10a+c+n'!$Q754="N",'10a+c+n'!H754,0))</f>
        <v>0</v>
      </c>
      <c r="I754" s="121"/>
      <c r="J754" s="121"/>
      <c r="K754" s="122">
        <f>IF($C$4="Neattiecināmās izmaksas",IF('10a+c+n'!$Q754="N",'10a+c+n'!K754,0))</f>
        <v>0</v>
      </c>
      <c r="L754" s="83">
        <f>IF($C$4="Neattiecināmās izmaksas",IF('10a+c+n'!$Q754="N",'10a+c+n'!L754,0))</f>
        <v>0</v>
      </c>
      <c r="M754" s="121">
        <f>IF($C$4="Neattiecināmās izmaksas",IF('10a+c+n'!$Q754="N",'10a+c+n'!M754,0))</f>
        <v>0</v>
      </c>
      <c r="N754" s="121">
        <f>IF($C$4="Neattiecināmās izmaksas",IF('10a+c+n'!$Q754="N",'10a+c+n'!N754,0))</f>
        <v>0</v>
      </c>
      <c r="O754" s="121">
        <f>IF($C$4="Neattiecināmās izmaksas",IF('10a+c+n'!$Q754="N",'10a+c+n'!O754,0))</f>
        <v>0</v>
      </c>
      <c r="P754" s="122">
        <f>IF($C$4="Neattiecināmās izmaksas",IF('10a+c+n'!$Q754="N",'10a+c+n'!P754,0))</f>
        <v>0</v>
      </c>
    </row>
    <row r="755" spans="1:16" x14ac:dyDescent="0.2">
      <c r="A755" s="49">
        <f>IF(P755=0,0,IF(COUNTBLANK(P755)=1,0,COUNTA($P$14:P755)))</f>
        <v>0</v>
      </c>
      <c r="B755" s="21">
        <f>IF($C$4="Neattiecināmās izmaksas",IF('10a+c+n'!$Q755="N",'10a+c+n'!B755,0))</f>
        <v>0</v>
      </c>
      <c r="C755" s="21">
        <f>IF($C$4="Neattiecināmās izmaksas",IF('10a+c+n'!$Q755="N",'10a+c+n'!C755,0))</f>
        <v>0</v>
      </c>
      <c r="D755" s="21">
        <f>IF($C$4="Neattiecināmās izmaksas",IF('10a+c+n'!$Q755="N",'10a+c+n'!D755,0))</f>
        <v>0</v>
      </c>
      <c r="E755" s="42"/>
      <c r="F755" s="64"/>
      <c r="G755" s="121"/>
      <c r="H755" s="121">
        <f>IF($C$4="Neattiecināmās izmaksas",IF('10a+c+n'!$Q755="N",'10a+c+n'!H755,0))</f>
        <v>0</v>
      </c>
      <c r="I755" s="121"/>
      <c r="J755" s="121"/>
      <c r="K755" s="122">
        <f>IF($C$4="Neattiecināmās izmaksas",IF('10a+c+n'!$Q755="N",'10a+c+n'!K755,0))</f>
        <v>0</v>
      </c>
      <c r="L755" s="83">
        <f>IF($C$4="Neattiecināmās izmaksas",IF('10a+c+n'!$Q755="N",'10a+c+n'!L755,0))</f>
        <v>0</v>
      </c>
      <c r="M755" s="121">
        <f>IF($C$4="Neattiecināmās izmaksas",IF('10a+c+n'!$Q755="N",'10a+c+n'!M755,0))</f>
        <v>0</v>
      </c>
      <c r="N755" s="121">
        <f>IF($C$4="Neattiecināmās izmaksas",IF('10a+c+n'!$Q755="N",'10a+c+n'!N755,0))</f>
        <v>0</v>
      </c>
      <c r="O755" s="121">
        <f>IF($C$4="Neattiecināmās izmaksas",IF('10a+c+n'!$Q755="N",'10a+c+n'!O755,0))</f>
        <v>0</v>
      </c>
      <c r="P755" s="122">
        <f>IF($C$4="Neattiecināmās izmaksas",IF('10a+c+n'!$Q755="N",'10a+c+n'!P755,0))</f>
        <v>0</v>
      </c>
    </row>
    <row r="756" spans="1:16" x14ac:dyDescent="0.2">
      <c r="A756" s="49">
        <f>IF(P756=0,0,IF(COUNTBLANK(P756)=1,0,COUNTA($P$14:P756)))</f>
        <v>0</v>
      </c>
      <c r="B756" s="21">
        <f>IF($C$4="Neattiecināmās izmaksas",IF('10a+c+n'!$Q756="N",'10a+c+n'!B756,0))</f>
        <v>0</v>
      </c>
      <c r="C756" s="21">
        <f>IF($C$4="Neattiecināmās izmaksas",IF('10a+c+n'!$Q756="N",'10a+c+n'!C756,0))</f>
        <v>0</v>
      </c>
      <c r="D756" s="21">
        <f>IF($C$4="Neattiecināmās izmaksas",IF('10a+c+n'!$Q756="N",'10a+c+n'!D756,0))</f>
        <v>0</v>
      </c>
      <c r="E756" s="42"/>
      <c r="F756" s="64"/>
      <c r="G756" s="121"/>
      <c r="H756" s="121">
        <f>IF($C$4="Neattiecināmās izmaksas",IF('10a+c+n'!$Q756="N",'10a+c+n'!H756,0))</f>
        <v>0</v>
      </c>
      <c r="I756" s="121"/>
      <c r="J756" s="121"/>
      <c r="K756" s="122">
        <f>IF($C$4="Neattiecināmās izmaksas",IF('10a+c+n'!$Q756="N",'10a+c+n'!K756,0))</f>
        <v>0</v>
      </c>
      <c r="L756" s="83">
        <f>IF($C$4="Neattiecināmās izmaksas",IF('10a+c+n'!$Q756="N",'10a+c+n'!L756,0))</f>
        <v>0</v>
      </c>
      <c r="M756" s="121">
        <f>IF($C$4="Neattiecināmās izmaksas",IF('10a+c+n'!$Q756="N",'10a+c+n'!M756,0))</f>
        <v>0</v>
      </c>
      <c r="N756" s="121">
        <f>IF($C$4="Neattiecināmās izmaksas",IF('10a+c+n'!$Q756="N",'10a+c+n'!N756,0))</f>
        <v>0</v>
      </c>
      <c r="O756" s="121">
        <f>IF($C$4="Neattiecināmās izmaksas",IF('10a+c+n'!$Q756="N",'10a+c+n'!O756,0))</f>
        <v>0</v>
      </c>
      <c r="P756" s="122">
        <f>IF($C$4="Neattiecināmās izmaksas",IF('10a+c+n'!$Q756="N",'10a+c+n'!P756,0))</f>
        <v>0</v>
      </c>
    </row>
    <row r="757" spans="1:16" x14ac:dyDescent="0.2">
      <c r="A757" s="49">
        <f>IF(P757=0,0,IF(COUNTBLANK(P757)=1,0,COUNTA($P$14:P757)))</f>
        <v>0</v>
      </c>
      <c r="B757" s="21">
        <f>IF($C$4="Neattiecināmās izmaksas",IF('10a+c+n'!$Q757="N",'10a+c+n'!B757,0))</f>
        <v>0</v>
      </c>
      <c r="C757" s="21">
        <f>IF($C$4="Neattiecināmās izmaksas",IF('10a+c+n'!$Q757="N",'10a+c+n'!C757,0))</f>
        <v>0</v>
      </c>
      <c r="D757" s="21">
        <f>IF($C$4="Neattiecināmās izmaksas",IF('10a+c+n'!$Q757="N",'10a+c+n'!D757,0))</f>
        <v>0</v>
      </c>
      <c r="E757" s="42"/>
      <c r="F757" s="64"/>
      <c r="G757" s="121"/>
      <c r="H757" s="121">
        <f>IF($C$4="Neattiecināmās izmaksas",IF('10a+c+n'!$Q757="N",'10a+c+n'!H757,0))</f>
        <v>0</v>
      </c>
      <c r="I757" s="121"/>
      <c r="J757" s="121"/>
      <c r="K757" s="122">
        <f>IF($C$4="Neattiecināmās izmaksas",IF('10a+c+n'!$Q757="N",'10a+c+n'!K757,0))</f>
        <v>0</v>
      </c>
      <c r="L757" s="83">
        <f>IF($C$4="Neattiecināmās izmaksas",IF('10a+c+n'!$Q757="N",'10a+c+n'!L757,0))</f>
        <v>0</v>
      </c>
      <c r="M757" s="121">
        <f>IF($C$4="Neattiecināmās izmaksas",IF('10a+c+n'!$Q757="N",'10a+c+n'!M757,0))</f>
        <v>0</v>
      </c>
      <c r="N757" s="121">
        <f>IF($C$4="Neattiecināmās izmaksas",IF('10a+c+n'!$Q757="N",'10a+c+n'!N757,0))</f>
        <v>0</v>
      </c>
      <c r="O757" s="121">
        <f>IF($C$4="Neattiecināmās izmaksas",IF('10a+c+n'!$Q757="N",'10a+c+n'!O757,0))</f>
        <v>0</v>
      </c>
      <c r="P757" s="122">
        <f>IF($C$4="Neattiecināmās izmaksas",IF('10a+c+n'!$Q757="N",'10a+c+n'!P757,0))</f>
        <v>0</v>
      </c>
    </row>
    <row r="758" spans="1:16" x14ac:dyDescent="0.2">
      <c r="A758" s="49">
        <f>IF(P758=0,0,IF(COUNTBLANK(P758)=1,0,COUNTA($P$14:P758)))</f>
        <v>0</v>
      </c>
      <c r="B758" s="21">
        <f>IF($C$4="Neattiecināmās izmaksas",IF('10a+c+n'!$Q758="N",'10a+c+n'!B758,0))</f>
        <v>0</v>
      </c>
      <c r="C758" s="21">
        <f>IF($C$4="Neattiecināmās izmaksas",IF('10a+c+n'!$Q758="N",'10a+c+n'!C758,0))</f>
        <v>0</v>
      </c>
      <c r="D758" s="21">
        <f>IF($C$4="Neattiecināmās izmaksas",IF('10a+c+n'!$Q758="N",'10a+c+n'!D758,0))</f>
        <v>0</v>
      </c>
      <c r="E758" s="42"/>
      <c r="F758" s="64"/>
      <c r="G758" s="121"/>
      <c r="H758" s="121">
        <f>IF($C$4="Neattiecināmās izmaksas",IF('10a+c+n'!$Q758="N",'10a+c+n'!H758,0))</f>
        <v>0</v>
      </c>
      <c r="I758" s="121"/>
      <c r="J758" s="121"/>
      <c r="K758" s="122">
        <f>IF($C$4="Neattiecināmās izmaksas",IF('10a+c+n'!$Q758="N",'10a+c+n'!K758,0))</f>
        <v>0</v>
      </c>
      <c r="L758" s="83">
        <f>IF($C$4="Neattiecināmās izmaksas",IF('10a+c+n'!$Q758="N",'10a+c+n'!L758,0))</f>
        <v>0</v>
      </c>
      <c r="M758" s="121">
        <f>IF($C$4="Neattiecināmās izmaksas",IF('10a+c+n'!$Q758="N",'10a+c+n'!M758,0))</f>
        <v>0</v>
      </c>
      <c r="N758" s="121">
        <f>IF($C$4="Neattiecināmās izmaksas",IF('10a+c+n'!$Q758="N",'10a+c+n'!N758,0))</f>
        <v>0</v>
      </c>
      <c r="O758" s="121">
        <f>IF($C$4="Neattiecināmās izmaksas",IF('10a+c+n'!$Q758="N",'10a+c+n'!O758,0))</f>
        <v>0</v>
      </c>
      <c r="P758" s="122">
        <f>IF($C$4="Neattiecināmās izmaksas",IF('10a+c+n'!$Q758="N",'10a+c+n'!P758,0))</f>
        <v>0</v>
      </c>
    </row>
    <row r="759" spans="1:16" x14ac:dyDescent="0.2">
      <c r="A759" s="49">
        <f>IF(P759=0,0,IF(COUNTBLANK(P759)=1,0,COUNTA($P$14:P759)))</f>
        <v>0</v>
      </c>
      <c r="B759" s="21">
        <f>IF($C$4="Neattiecināmās izmaksas",IF('10a+c+n'!$Q759="N",'10a+c+n'!B759,0))</f>
        <v>0</v>
      </c>
      <c r="C759" s="21">
        <f>IF($C$4="Neattiecināmās izmaksas",IF('10a+c+n'!$Q759="N",'10a+c+n'!C759,0))</f>
        <v>0</v>
      </c>
      <c r="D759" s="21">
        <f>IF($C$4="Neattiecināmās izmaksas",IF('10a+c+n'!$Q759="N",'10a+c+n'!D759,0))</f>
        <v>0</v>
      </c>
      <c r="E759" s="42"/>
      <c r="F759" s="64"/>
      <c r="G759" s="121"/>
      <c r="H759" s="121">
        <f>IF($C$4="Neattiecināmās izmaksas",IF('10a+c+n'!$Q759="N",'10a+c+n'!H759,0))</f>
        <v>0</v>
      </c>
      <c r="I759" s="121"/>
      <c r="J759" s="121"/>
      <c r="K759" s="122">
        <f>IF($C$4="Neattiecināmās izmaksas",IF('10a+c+n'!$Q759="N",'10a+c+n'!K759,0))</f>
        <v>0</v>
      </c>
      <c r="L759" s="83">
        <f>IF($C$4="Neattiecināmās izmaksas",IF('10a+c+n'!$Q759="N",'10a+c+n'!L759,0))</f>
        <v>0</v>
      </c>
      <c r="M759" s="121">
        <f>IF($C$4="Neattiecināmās izmaksas",IF('10a+c+n'!$Q759="N",'10a+c+n'!M759,0))</f>
        <v>0</v>
      </c>
      <c r="N759" s="121">
        <f>IF($C$4="Neattiecināmās izmaksas",IF('10a+c+n'!$Q759="N",'10a+c+n'!N759,0))</f>
        <v>0</v>
      </c>
      <c r="O759" s="121">
        <f>IF($C$4="Neattiecināmās izmaksas",IF('10a+c+n'!$Q759="N",'10a+c+n'!O759,0))</f>
        <v>0</v>
      </c>
      <c r="P759" s="122">
        <f>IF($C$4="Neattiecināmās izmaksas",IF('10a+c+n'!$Q759="N",'10a+c+n'!P759,0))</f>
        <v>0</v>
      </c>
    </row>
    <row r="760" spans="1:16" x14ac:dyDescent="0.2">
      <c r="A760" s="49">
        <f>IF(P760=0,0,IF(COUNTBLANK(P760)=1,0,COUNTA($P$14:P760)))</f>
        <v>0</v>
      </c>
      <c r="B760" s="21">
        <f>IF($C$4="Neattiecināmās izmaksas",IF('10a+c+n'!$Q760="N",'10a+c+n'!B760,0))</f>
        <v>0</v>
      </c>
      <c r="C760" s="21">
        <f>IF($C$4="Neattiecināmās izmaksas",IF('10a+c+n'!$Q760="N",'10a+c+n'!C760,0))</f>
        <v>0</v>
      </c>
      <c r="D760" s="21">
        <f>IF($C$4="Neattiecināmās izmaksas",IF('10a+c+n'!$Q760="N",'10a+c+n'!D760,0))</f>
        <v>0</v>
      </c>
      <c r="E760" s="42"/>
      <c r="F760" s="64"/>
      <c r="G760" s="121"/>
      <c r="H760" s="121">
        <f>IF($C$4="Neattiecināmās izmaksas",IF('10a+c+n'!$Q760="N",'10a+c+n'!H760,0))</f>
        <v>0</v>
      </c>
      <c r="I760" s="121"/>
      <c r="J760" s="121"/>
      <c r="K760" s="122">
        <f>IF($C$4="Neattiecināmās izmaksas",IF('10a+c+n'!$Q760="N",'10a+c+n'!K760,0))</f>
        <v>0</v>
      </c>
      <c r="L760" s="83">
        <f>IF($C$4="Neattiecināmās izmaksas",IF('10a+c+n'!$Q760="N",'10a+c+n'!L760,0))</f>
        <v>0</v>
      </c>
      <c r="M760" s="121">
        <f>IF($C$4="Neattiecināmās izmaksas",IF('10a+c+n'!$Q760="N",'10a+c+n'!M760,0))</f>
        <v>0</v>
      </c>
      <c r="N760" s="121">
        <f>IF($C$4="Neattiecināmās izmaksas",IF('10a+c+n'!$Q760="N",'10a+c+n'!N760,0))</f>
        <v>0</v>
      </c>
      <c r="O760" s="121">
        <f>IF($C$4="Neattiecināmās izmaksas",IF('10a+c+n'!$Q760="N",'10a+c+n'!O760,0))</f>
        <v>0</v>
      </c>
      <c r="P760" s="122">
        <f>IF($C$4="Neattiecināmās izmaksas",IF('10a+c+n'!$Q760="N",'10a+c+n'!P760,0))</f>
        <v>0</v>
      </c>
    </row>
    <row r="761" spans="1:16" x14ac:dyDescent="0.2">
      <c r="A761" s="49">
        <f>IF(P761=0,0,IF(COUNTBLANK(P761)=1,0,COUNTA($P$14:P761)))</f>
        <v>0</v>
      </c>
      <c r="B761" s="21">
        <f>IF($C$4="Neattiecināmās izmaksas",IF('10a+c+n'!$Q761="N",'10a+c+n'!B761,0))</f>
        <v>0</v>
      </c>
      <c r="C761" s="21">
        <f>IF($C$4="Neattiecināmās izmaksas",IF('10a+c+n'!$Q761="N",'10a+c+n'!C761,0))</f>
        <v>0</v>
      </c>
      <c r="D761" s="21">
        <f>IF($C$4="Neattiecināmās izmaksas",IF('10a+c+n'!$Q761="N",'10a+c+n'!D761,0))</f>
        <v>0</v>
      </c>
      <c r="E761" s="42"/>
      <c r="F761" s="64"/>
      <c r="G761" s="121"/>
      <c r="H761" s="121">
        <f>IF($C$4="Neattiecināmās izmaksas",IF('10a+c+n'!$Q761="N",'10a+c+n'!H761,0))</f>
        <v>0</v>
      </c>
      <c r="I761" s="121"/>
      <c r="J761" s="121"/>
      <c r="K761" s="122">
        <f>IF($C$4="Neattiecināmās izmaksas",IF('10a+c+n'!$Q761="N",'10a+c+n'!K761,0))</f>
        <v>0</v>
      </c>
      <c r="L761" s="83">
        <f>IF($C$4="Neattiecināmās izmaksas",IF('10a+c+n'!$Q761="N",'10a+c+n'!L761,0))</f>
        <v>0</v>
      </c>
      <c r="M761" s="121">
        <f>IF($C$4="Neattiecināmās izmaksas",IF('10a+c+n'!$Q761="N",'10a+c+n'!M761,0))</f>
        <v>0</v>
      </c>
      <c r="N761" s="121">
        <f>IF($C$4="Neattiecināmās izmaksas",IF('10a+c+n'!$Q761="N",'10a+c+n'!N761,0))</f>
        <v>0</v>
      </c>
      <c r="O761" s="121">
        <f>IF($C$4="Neattiecināmās izmaksas",IF('10a+c+n'!$Q761="N",'10a+c+n'!O761,0))</f>
        <v>0</v>
      </c>
      <c r="P761" s="122">
        <f>IF($C$4="Neattiecināmās izmaksas",IF('10a+c+n'!$Q761="N",'10a+c+n'!P761,0))</f>
        <v>0</v>
      </c>
    </row>
    <row r="762" spans="1:16" x14ac:dyDescent="0.2">
      <c r="A762" s="49">
        <f>IF(P762=0,0,IF(COUNTBLANK(P762)=1,0,COUNTA($P$14:P762)))</f>
        <v>0</v>
      </c>
      <c r="B762" s="21">
        <f>IF($C$4="Neattiecināmās izmaksas",IF('10a+c+n'!$Q762="N",'10a+c+n'!B762,0))</f>
        <v>0</v>
      </c>
      <c r="C762" s="21">
        <f>IF($C$4="Neattiecināmās izmaksas",IF('10a+c+n'!$Q762="N",'10a+c+n'!C762,0))</f>
        <v>0</v>
      </c>
      <c r="D762" s="21">
        <f>IF($C$4="Neattiecināmās izmaksas",IF('10a+c+n'!$Q762="N",'10a+c+n'!D762,0))</f>
        <v>0</v>
      </c>
      <c r="E762" s="42"/>
      <c r="F762" s="64"/>
      <c r="G762" s="121"/>
      <c r="H762" s="121">
        <f>IF($C$4="Neattiecināmās izmaksas",IF('10a+c+n'!$Q762="N",'10a+c+n'!H762,0))</f>
        <v>0</v>
      </c>
      <c r="I762" s="121"/>
      <c r="J762" s="121"/>
      <c r="K762" s="122">
        <f>IF($C$4="Neattiecināmās izmaksas",IF('10a+c+n'!$Q762="N",'10a+c+n'!K762,0))</f>
        <v>0</v>
      </c>
      <c r="L762" s="83">
        <f>IF($C$4="Neattiecināmās izmaksas",IF('10a+c+n'!$Q762="N",'10a+c+n'!L762,0))</f>
        <v>0</v>
      </c>
      <c r="M762" s="121">
        <f>IF($C$4="Neattiecināmās izmaksas",IF('10a+c+n'!$Q762="N",'10a+c+n'!M762,0))</f>
        <v>0</v>
      </c>
      <c r="N762" s="121">
        <f>IF($C$4="Neattiecināmās izmaksas",IF('10a+c+n'!$Q762="N",'10a+c+n'!N762,0))</f>
        <v>0</v>
      </c>
      <c r="O762" s="121">
        <f>IF($C$4="Neattiecināmās izmaksas",IF('10a+c+n'!$Q762="N",'10a+c+n'!O762,0))</f>
        <v>0</v>
      </c>
      <c r="P762" s="122">
        <f>IF($C$4="Neattiecināmās izmaksas",IF('10a+c+n'!$Q762="N",'10a+c+n'!P762,0))</f>
        <v>0</v>
      </c>
    </row>
    <row r="763" spans="1:16" x14ac:dyDescent="0.2">
      <c r="A763" s="49">
        <f>IF(P763=0,0,IF(COUNTBLANK(P763)=1,0,COUNTA($P$14:P763)))</f>
        <v>0</v>
      </c>
      <c r="B763" s="21">
        <f>IF($C$4="Neattiecināmās izmaksas",IF('10a+c+n'!$Q763="N",'10a+c+n'!B763,0))</f>
        <v>0</v>
      </c>
      <c r="C763" s="21">
        <f>IF($C$4="Neattiecināmās izmaksas",IF('10a+c+n'!$Q763="N",'10a+c+n'!C763,0))</f>
        <v>0</v>
      </c>
      <c r="D763" s="21">
        <f>IF($C$4="Neattiecināmās izmaksas",IF('10a+c+n'!$Q763="N",'10a+c+n'!D763,0))</f>
        <v>0</v>
      </c>
      <c r="E763" s="42"/>
      <c r="F763" s="64"/>
      <c r="G763" s="121"/>
      <c r="H763" s="121">
        <f>IF($C$4="Neattiecināmās izmaksas",IF('10a+c+n'!$Q763="N",'10a+c+n'!H763,0))</f>
        <v>0</v>
      </c>
      <c r="I763" s="121"/>
      <c r="J763" s="121"/>
      <c r="K763" s="122">
        <f>IF($C$4="Neattiecināmās izmaksas",IF('10a+c+n'!$Q763="N",'10a+c+n'!K763,0))</f>
        <v>0</v>
      </c>
      <c r="L763" s="83">
        <f>IF($C$4="Neattiecināmās izmaksas",IF('10a+c+n'!$Q763="N",'10a+c+n'!L763,0))</f>
        <v>0</v>
      </c>
      <c r="M763" s="121">
        <f>IF($C$4="Neattiecināmās izmaksas",IF('10a+c+n'!$Q763="N",'10a+c+n'!M763,0))</f>
        <v>0</v>
      </c>
      <c r="N763" s="121">
        <f>IF($C$4="Neattiecināmās izmaksas",IF('10a+c+n'!$Q763="N",'10a+c+n'!N763,0))</f>
        <v>0</v>
      </c>
      <c r="O763" s="121">
        <f>IF($C$4="Neattiecināmās izmaksas",IF('10a+c+n'!$Q763="N",'10a+c+n'!O763,0))</f>
        <v>0</v>
      </c>
      <c r="P763" s="122">
        <f>IF($C$4="Neattiecināmās izmaksas",IF('10a+c+n'!$Q763="N",'10a+c+n'!P763,0))</f>
        <v>0</v>
      </c>
    </row>
    <row r="764" spans="1:16" x14ac:dyDescent="0.2">
      <c r="A764" s="49">
        <f>IF(P764=0,0,IF(COUNTBLANK(P764)=1,0,COUNTA($P$14:P764)))</f>
        <v>0</v>
      </c>
      <c r="B764" s="21">
        <f>IF($C$4="Neattiecināmās izmaksas",IF('10a+c+n'!$Q764="N",'10a+c+n'!B764,0))</f>
        <v>0</v>
      </c>
      <c r="C764" s="21">
        <f>IF($C$4="Neattiecināmās izmaksas",IF('10a+c+n'!$Q764="N",'10a+c+n'!C764,0))</f>
        <v>0</v>
      </c>
      <c r="D764" s="21">
        <f>IF($C$4="Neattiecināmās izmaksas",IF('10a+c+n'!$Q764="N",'10a+c+n'!D764,0))</f>
        <v>0</v>
      </c>
      <c r="E764" s="42"/>
      <c r="F764" s="64"/>
      <c r="G764" s="121"/>
      <c r="H764" s="121">
        <f>IF($C$4="Neattiecināmās izmaksas",IF('10a+c+n'!$Q764="N",'10a+c+n'!H764,0))</f>
        <v>0</v>
      </c>
      <c r="I764" s="121"/>
      <c r="J764" s="121"/>
      <c r="K764" s="122">
        <f>IF($C$4="Neattiecināmās izmaksas",IF('10a+c+n'!$Q764="N",'10a+c+n'!K764,0))</f>
        <v>0</v>
      </c>
      <c r="L764" s="83">
        <f>IF($C$4="Neattiecināmās izmaksas",IF('10a+c+n'!$Q764="N",'10a+c+n'!L764,0))</f>
        <v>0</v>
      </c>
      <c r="M764" s="121">
        <f>IF($C$4="Neattiecināmās izmaksas",IF('10a+c+n'!$Q764="N",'10a+c+n'!M764,0))</f>
        <v>0</v>
      </c>
      <c r="N764" s="121">
        <f>IF($C$4="Neattiecināmās izmaksas",IF('10a+c+n'!$Q764="N",'10a+c+n'!N764,0))</f>
        <v>0</v>
      </c>
      <c r="O764" s="121">
        <f>IF($C$4="Neattiecināmās izmaksas",IF('10a+c+n'!$Q764="N",'10a+c+n'!O764,0))</f>
        <v>0</v>
      </c>
      <c r="P764" s="122">
        <f>IF($C$4="Neattiecināmās izmaksas",IF('10a+c+n'!$Q764="N",'10a+c+n'!P764,0))</f>
        <v>0</v>
      </c>
    </row>
    <row r="765" spans="1:16" x14ac:dyDescent="0.2">
      <c r="A765" s="49">
        <f>IF(P765=0,0,IF(COUNTBLANK(P765)=1,0,COUNTA($P$14:P765)))</f>
        <v>0</v>
      </c>
      <c r="B765" s="21">
        <f>IF($C$4="Neattiecināmās izmaksas",IF('10a+c+n'!$Q765="N",'10a+c+n'!B765,0))</f>
        <v>0</v>
      </c>
      <c r="C765" s="21">
        <f>IF($C$4="Neattiecināmās izmaksas",IF('10a+c+n'!$Q765="N",'10a+c+n'!C765,0))</f>
        <v>0</v>
      </c>
      <c r="D765" s="21">
        <f>IF($C$4="Neattiecināmās izmaksas",IF('10a+c+n'!$Q765="N",'10a+c+n'!D765,0))</f>
        <v>0</v>
      </c>
      <c r="E765" s="42"/>
      <c r="F765" s="64"/>
      <c r="G765" s="121"/>
      <c r="H765" s="121">
        <f>IF($C$4="Neattiecināmās izmaksas",IF('10a+c+n'!$Q765="N",'10a+c+n'!H765,0))</f>
        <v>0</v>
      </c>
      <c r="I765" s="121"/>
      <c r="J765" s="121"/>
      <c r="K765" s="122">
        <f>IF($C$4="Neattiecināmās izmaksas",IF('10a+c+n'!$Q765="N",'10a+c+n'!K765,0))</f>
        <v>0</v>
      </c>
      <c r="L765" s="83">
        <f>IF($C$4="Neattiecināmās izmaksas",IF('10a+c+n'!$Q765="N",'10a+c+n'!L765,0))</f>
        <v>0</v>
      </c>
      <c r="M765" s="121">
        <f>IF($C$4="Neattiecināmās izmaksas",IF('10a+c+n'!$Q765="N",'10a+c+n'!M765,0))</f>
        <v>0</v>
      </c>
      <c r="N765" s="121">
        <f>IF($C$4="Neattiecināmās izmaksas",IF('10a+c+n'!$Q765="N",'10a+c+n'!N765,0))</f>
        <v>0</v>
      </c>
      <c r="O765" s="121">
        <f>IF($C$4="Neattiecināmās izmaksas",IF('10a+c+n'!$Q765="N",'10a+c+n'!O765,0))</f>
        <v>0</v>
      </c>
      <c r="P765" s="122">
        <f>IF($C$4="Neattiecināmās izmaksas",IF('10a+c+n'!$Q765="N",'10a+c+n'!P765,0))</f>
        <v>0</v>
      </c>
    </row>
    <row r="766" spans="1:16" x14ac:dyDescent="0.2">
      <c r="A766" s="49">
        <f>IF(P766=0,0,IF(COUNTBLANK(P766)=1,0,COUNTA($P$14:P766)))</f>
        <v>0</v>
      </c>
      <c r="B766" s="21">
        <f>IF($C$4="Neattiecināmās izmaksas",IF('10a+c+n'!$Q766="N",'10a+c+n'!B766,0))</f>
        <v>0</v>
      </c>
      <c r="C766" s="21">
        <f>IF($C$4="Neattiecināmās izmaksas",IF('10a+c+n'!$Q766="N",'10a+c+n'!C766,0))</f>
        <v>0</v>
      </c>
      <c r="D766" s="21">
        <f>IF($C$4="Neattiecināmās izmaksas",IF('10a+c+n'!$Q766="N",'10a+c+n'!D766,0))</f>
        <v>0</v>
      </c>
      <c r="E766" s="42"/>
      <c r="F766" s="64"/>
      <c r="G766" s="121"/>
      <c r="H766" s="121">
        <f>IF($C$4="Neattiecināmās izmaksas",IF('10a+c+n'!$Q766="N",'10a+c+n'!H766,0))</f>
        <v>0</v>
      </c>
      <c r="I766" s="121"/>
      <c r="J766" s="121"/>
      <c r="K766" s="122">
        <f>IF($C$4="Neattiecināmās izmaksas",IF('10a+c+n'!$Q766="N",'10a+c+n'!K766,0))</f>
        <v>0</v>
      </c>
      <c r="L766" s="83">
        <f>IF($C$4="Neattiecināmās izmaksas",IF('10a+c+n'!$Q766="N",'10a+c+n'!L766,0))</f>
        <v>0</v>
      </c>
      <c r="M766" s="121">
        <f>IF($C$4="Neattiecināmās izmaksas",IF('10a+c+n'!$Q766="N",'10a+c+n'!M766,0))</f>
        <v>0</v>
      </c>
      <c r="N766" s="121">
        <f>IF($C$4="Neattiecināmās izmaksas",IF('10a+c+n'!$Q766="N",'10a+c+n'!N766,0))</f>
        <v>0</v>
      </c>
      <c r="O766" s="121">
        <f>IF($C$4="Neattiecināmās izmaksas",IF('10a+c+n'!$Q766="N",'10a+c+n'!O766,0))</f>
        <v>0</v>
      </c>
      <c r="P766" s="122">
        <f>IF($C$4="Neattiecināmās izmaksas",IF('10a+c+n'!$Q766="N",'10a+c+n'!P766,0))</f>
        <v>0</v>
      </c>
    </row>
    <row r="767" spans="1:16" x14ac:dyDescent="0.2">
      <c r="A767" s="49">
        <f>IF(P767=0,0,IF(COUNTBLANK(P767)=1,0,COUNTA($P$14:P767)))</f>
        <v>0</v>
      </c>
      <c r="B767" s="21">
        <f>IF($C$4="Neattiecināmās izmaksas",IF('10a+c+n'!$Q767="N",'10a+c+n'!B767,0))</f>
        <v>0</v>
      </c>
      <c r="C767" s="21">
        <f>IF($C$4="Neattiecināmās izmaksas",IF('10a+c+n'!$Q767="N",'10a+c+n'!C767,0))</f>
        <v>0</v>
      </c>
      <c r="D767" s="21">
        <f>IF($C$4="Neattiecināmās izmaksas",IF('10a+c+n'!$Q767="N",'10a+c+n'!D767,0))</f>
        <v>0</v>
      </c>
      <c r="E767" s="42"/>
      <c r="F767" s="64"/>
      <c r="G767" s="121"/>
      <c r="H767" s="121">
        <f>IF($C$4="Neattiecināmās izmaksas",IF('10a+c+n'!$Q767="N",'10a+c+n'!H767,0))</f>
        <v>0</v>
      </c>
      <c r="I767" s="121"/>
      <c r="J767" s="121"/>
      <c r="K767" s="122">
        <f>IF($C$4="Neattiecināmās izmaksas",IF('10a+c+n'!$Q767="N",'10a+c+n'!K767,0))</f>
        <v>0</v>
      </c>
      <c r="L767" s="83">
        <f>IF($C$4="Neattiecināmās izmaksas",IF('10a+c+n'!$Q767="N",'10a+c+n'!L767,0))</f>
        <v>0</v>
      </c>
      <c r="M767" s="121">
        <f>IF($C$4="Neattiecināmās izmaksas",IF('10a+c+n'!$Q767="N",'10a+c+n'!M767,0))</f>
        <v>0</v>
      </c>
      <c r="N767" s="121">
        <f>IF($C$4="Neattiecināmās izmaksas",IF('10a+c+n'!$Q767="N",'10a+c+n'!N767,0))</f>
        <v>0</v>
      </c>
      <c r="O767" s="121">
        <f>IF($C$4="Neattiecināmās izmaksas",IF('10a+c+n'!$Q767="N",'10a+c+n'!O767,0))</f>
        <v>0</v>
      </c>
      <c r="P767" s="122">
        <f>IF($C$4="Neattiecināmās izmaksas",IF('10a+c+n'!$Q767="N",'10a+c+n'!P767,0))</f>
        <v>0</v>
      </c>
    </row>
    <row r="768" spans="1:16" x14ac:dyDescent="0.2">
      <c r="A768" s="49">
        <f>IF(P768=0,0,IF(COUNTBLANK(P768)=1,0,COUNTA($P$14:P768)))</f>
        <v>0</v>
      </c>
      <c r="B768" s="21">
        <f>IF($C$4="Neattiecināmās izmaksas",IF('10a+c+n'!$Q768="N",'10a+c+n'!B768,0))</f>
        <v>0</v>
      </c>
      <c r="C768" s="21">
        <f>IF($C$4="Neattiecināmās izmaksas",IF('10a+c+n'!$Q768="N",'10a+c+n'!C768,0))</f>
        <v>0</v>
      </c>
      <c r="D768" s="21">
        <f>IF($C$4="Neattiecināmās izmaksas",IF('10a+c+n'!$Q768="N",'10a+c+n'!D768,0))</f>
        <v>0</v>
      </c>
      <c r="E768" s="42"/>
      <c r="F768" s="64"/>
      <c r="G768" s="121"/>
      <c r="H768" s="121">
        <f>IF($C$4="Neattiecināmās izmaksas",IF('10a+c+n'!$Q768="N",'10a+c+n'!H768,0))</f>
        <v>0</v>
      </c>
      <c r="I768" s="121"/>
      <c r="J768" s="121"/>
      <c r="K768" s="122">
        <f>IF($C$4="Neattiecināmās izmaksas",IF('10a+c+n'!$Q768="N",'10a+c+n'!K768,0))</f>
        <v>0</v>
      </c>
      <c r="L768" s="83">
        <f>IF($C$4="Neattiecināmās izmaksas",IF('10a+c+n'!$Q768="N",'10a+c+n'!L768,0))</f>
        <v>0</v>
      </c>
      <c r="M768" s="121">
        <f>IF($C$4="Neattiecināmās izmaksas",IF('10a+c+n'!$Q768="N",'10a+c+n'!M768,0))</f>
        <v>0</v>
      </c>
      <c r="N768" s="121">
        <f>IF($C$4="Neattiecināmās izmaksas",IF('10a+c+n'!$Q768="N",'10a+c+n'!N768,0))</f>
        <v>0</v>
      </c>
      <c r="O768" s="121">
        <f>IF($C$4="Neattiecināmās izmaksas",IF('10a+c+n'!$Q768="N",'10a+c+n'!O768,0))</f>
        <v>0</v>
      </c>
      <c r="P768" s="122">
        <f>IF($C$4="Neattiecināmās izmaksas",IF('10a+c+n'!$Q768="N",'10a+c+n'!P768,0))</f>
        <v>0</v>
      </c>
    </row>
    <row r="769" spans="1:16" x14ac:dyDescent="0.2">
      <c r="A769" s="49">
        <f>IF(P769=0,0,IF(COUNTBLANK(P769)=1,0,COUNTA($P$14:P769)))</f>
        <v>0</v>
      </c>
      <c r="B769" s="21">
        <f>IF($C$4="Neattiecināmās izmaksas",IF('10a+c+n'!$Q769="N",'10a+c+n'!B769,0))</f>
        <v>0</v>
      </c>
      <c r="C769" s="21">
        <f>IF($C$4="Neattiecināmās izmaksas",IF('10a+c+n'!$Q769="N",'10a+c+n'!C769,0))</f>
        <v>0</v>
      </c>
      <c r="D769" s="21">
        <f>IF($C$4="Neattiecināmās izmaksas",IF('10a+c+n'!$Q769="N",'10a+c+n'!D769,0))</f>
        <v>0</v>
      </c>
      <c r="E769" s="42"/>
      <c r="F769" s="64"/>
      <c r="G769" s="121"/>
      <c r="H769" s="121">
        <f>IF($C$4="Neattiecināmās izmaksas",IF('10a+c+n'!$Q769="N",'10a+c+n'!H769,0))</f>
        <v>0</v>
      </c>
      <c r="I769" s="121"/>
      <c r="J769" s="121"/>
      <c r="K769" s="122">
        <f>IF($C$4="Neattiecināmās izmaksas",IF('10a+c+n'!$Q769="N",'10a+c+n'!K769,0))</f>
        <v>0</v>
      </c>
      <c r="L769" s="83">
        <f>IF($C$4="Neattiecināmās izmaksas",IF('10a+c+n'!$Q769="N",'10a+c+n'!L769,0))</f>
        <v>0</v>
      </c>
      <c r="M769" s="121">
        <f>IF($C$4="Neattiecināmās izmaksas",IF('10a+c+n'!$Q769="N",'10a+c+n'!M769,0))</f>
        <v>0</v>
      </c>
      <c r="N769" s="121">
        <f>IF($C$4="Neattiecināmās izmaksas",IF('10a+c+n'!$Q769="N",'10a+c+n'!N769,0))</f>
        <v>0</v>
      </c>
      <c r="O769" s="121">
        <f>IF($C$4="Neattiecināmās izmaksas",IF('10a+c+n'!$Q769="N",'10a+c+n'!O769,0))</f>
        <v>0</v>
      </c>
      <c r="P769" s="122">
        <f>IF($C$4="Neattiecināmās izmaksas",IF('10a+c+n'!$Q769="N",'10a+c+n'!P769,0))</f>
        <v>0</v>
      </c>
    </row>
    <row r="770" spans="1:16" x14ac:dyDescent="0.2">
      <c r="A770" s="49">
        <f>IF(P770=0,0,IF(COUNTBLANK(P770)=1,0,COUNTA($P$14:P770)))</f>
        <v>0</v>
      </c>
      <c r="B770" s="21">
        <f>IF($C$4="Neattiecināmās izmaksas",IF('10a+c+n'!$Q770="N",'10a+c+n'!B770,0))</f>
        <v>0</v>
      </c>
      <c r="C770" s="21">
        <f>IF($C$4="Neattiecināmās izmaksas",IF('10a+c+n'!$Q770="N",'10a+c+n'!C770,0))</f>
        <v>0</v>
      </c>
      <c r="D770" s="21">
        <f>IF($C$4="Neattiecināmās izmaksas",IF('10a+c+n'!$Q770="N",'10a+c+n'!D770,0))</f>
        <v>0</v>
      </c>
      <c r="E770" s="42"/>
      <c r="F770" s="64"/>
      <c r="G770" s="121"/>
      <c r="H770" s="121">
        <f>IF($C$4="Neattiecināmās izmaksas",IF('10a+c+n'!$Q770="N",'10a+c+n'!H770,0))</f>
        <v>0</v>
      </c>
      <c r="I770" s="121"/>
      <c r="J770" s="121"/>
      <c r="K770" s="122">
        <f>IF($C$4="Neattiecināmās izmaksas",IF('10a+c+n'!$Q770="N",'10a+c+n'!K770,0))</f>
        <v>0</v>
      </c>
      <c r="L770" s="83">
        <f>IF($C$4="Neattiecināmās izmaksas",IF('10a+c+n'!$Q770="N",'10a+c+n'!L770,0))</f>
        <v>0</v>
      </c>
      <c r="M770" s="121">
        <f>IF($C$4="Neattiecināmās izmaksas",IF('10a+c+n'!$Q770="N",'10a+c+n'!M770,0))</f>
        <v>0</v>
      </c>
      <c r="N770" s="121">
        <f>IF($C$4="Neattiecināmās izmaksas",IF('10a+c+n'!$Q770="N",'10a+c+n'!N770,0))</f>
        <v>0</v>
      </c>
      <c r="O770" s="121">
        <f>IF($C$4="Neattiecināmās izmaksas",IF('10a+c+n'!$Q770="N",'10a+c+n'!O770,0))</f>
        <v>0</v>
      </c>
      <c r="P770" s="122">
        <f>IF($C$4="Neattiecināmās izmaksas",IF('10a+c+n'!$Q770="N",'10a+c+n'!P770,0))</f>
        <v>0</v>
      </c>
    </row>
    <row r="771" spans="1:16" x14ac:dyDescent="0.2">
      <c r="A771" s="49">
        <f>IF(P771=0,0,IF(COUNTBLANK(P771)=1,0,COUNTA($P$14:P771)))</f>
        <v>0</v>
      </c>
      <c r="B771" s="21">
        <f>IF($C$4="Neattiecināmās izmaksas",IF('10a+c+n'!$Q771="N",'10a+c+n'!B771,0))</f>
        <v>0</v>
      </c>
      <c r="C771" s="21">
        <f>IF($C$4="Neattiecināmās izmaksas",IF('10a+c+n'!$Q771="N",'10a+c+n'!C771,0))</f>
        <v>0</v>
      </c>
      <c r="D771" s="21">
        <f>IF($C$4="Neattiecināmās izmaksas",IF('10a+c+n'!$Q771="N",'10a+c+n'!D771,0))</f>
        <v>0</v>
      </c>
      <c r="E771" s="42"/>
      <c r="F771" s="64"/>
      <c r="G771" s="121"/>
      <c r="H771" s="121">
        <f>IF($C$4="Neattiecināmās izmaksas",IF('10a+c+n'!$Q771="N",'10a+c+n'!H771,0))</f>
        <v>0</v>
      </c>
      <c r="I771" s="121"/>
      <c r="J771" s="121"/>
      <c r="K771" s="122">
        <f>IF($C$4="Neattiecināmās izmaksas",IF('10a+c+n'!$Q771="N",'10a+c+n'!K771,0))</f>
        <v>0</v>
      </c>
      <c r="L771" s="83">
        <f>IF($C$4="Neattiecināmās izmaksas",IF('10a+c+n'!$Q771="N",'10a+c+n'!L771,0))</f>
        <v>0</v>
      </c>
      <c r="M771" s="121">
        <f>IF($C$4="Neattiecināmās izmaksas",IF('10a+c+n'!$Q771="N",'10a+c+n'!M771,0))</f>
        <v>0</v>
      </c>
      <c r="N771" s="121">
        <f>IF($C$4="Neattiecināmās izmaksas",IF('10a+c+n'!$Q771="N",'10a+c+n'!N771,0))</f>
        <v>0</v>
      </c>
      <c r="O771" s="121">
        <f>IF($C$4="Neattiecināmās izmaksas",IF('10a+c+n'!$Q771="N",'10a+c+n'!O771,0))</f>
        <v>0</v>
      </c>
      <c r="P771" s="122">
        <f>IF($C$4="Neattiecināmās izmaksas",IF('10a+c+n'!$Q771="N",'10a+c+n'!P771,0))</f>
        <v>0</v>
      </c>
    </row>
    <row r="772" spans="1:16" x14ac:dyDescent="0.2">
      <c r="A772" s="49">
        <f>IF(P772=0,0,IF(COUNTBLANK(P772)=1,0,COUNTA($P$14:P772)))</f>
        <v>0</v>
      </c>
      <c r="B772" s="21">
        <f>IF($C$4="Neattiecināmās izmaksas",IF('10a+c+n'!$Q772="N",'10a+c+n'!B772,0))</f>
        <v>0</v>
      </c>
      <c r="C772" s="21">
        <f>IF($C$4="Neattiecināmās izmaksas",IF('10a+c+n'!$Q772="N",'10a+c+n'!C772,0))</f>
        <v>0</v>
      </c>
      <c r="D772" s="21">
        <f>IF($C$4="Neattiecināmās izmaksas",IF('10a+c+n'!$Q772="N",'10a+c+n'!D772,0))</f>
        <v>0</v>
      </c>
      <c r="E772" s="42"/>
      <c r="F772" s="64"/>
      <c r="G772" s="121"/>
      <c r="H772" s="121">
        <f>IF($C$4="Neattiecināmās izmaksas",IF('10a+c+n'!$Q772="N",'10a+c+n'!H772,0))</f>
        <v>0</v>
      </c>
      <c r="I772" s="121"/>
      <c r="J772" s="121"/>
      <c r="K772" s="122">
        <f>IF($C$4="Neattiecināmās izmaksas",IF('10a+c+n'!$Q772="N",'10a+c+n'!K772,0))</f>
        <v>0</v>
      </c>
      <c r="L772" s="83">
        <f>IF($C$4="Neattiecināmās izmaksas",IF('10a+c+n'!$Q772="N",'10a+c+n'!L772,0))</f>
        <v>0</v>
      </c>
      <c r="M772" s="121">
        <f>IF($C$4="Neattiecināmās izmaksas",IF('10a+c+n'!$Q772="N",'10a+c+n'!M772,0))</f>
        <v>0</v>
      </c>
      <c r="N772" s="121">
        <f>IF($C$4="Neattiecināmās izmaksas",IF('10a+c+n'!$Q772="N",'10a+c+n'!N772,0))</f>
        <v>0</v>
      </c>
      <c r="O772" s="121">
        <f>IF($C$4="Neattiecināmās izmaksas",IF('10a+c+n'!$Q772="N",'10a+c+n'!O772,0))</f>
        <v>0</v>
      </c>
      <c r="P772" s="122">
        <f>IF($C$4="Neattiecināmās izmaksas",IF('10a+c+n'!$Q772="N",'10a+c+n'!P772,0))</f>
        <v>0</v>
      </c>
    </row>
    <row r="773" spans="1:16" x14ac:dyDescent="0.2">
      <c r="A773" s="49">
        <f>IF(P773=0,0,IF(COUNTBLANK(P773)=1,0,COUNTA($P$14:P773)))</f>
        <v>0</v>
      </c>
      <c r="B773" s="21">
        <f>IF($C$4="Neattiecināmās izmaksas",IF('10a+c+n'!$Q773="N",'10a+c+n'!B773,0))</f>
        <v>0</v>
      </c>
      <c r="C773" s="21">
        <f>IF($C$4="Neattiecināmās izmaksas",IF('10a+c+n'!$Q773="N",'10a+c+n'!C773,0))</f>
        <v>0</v>
      </c>
      <c r="D773" s="21">
        <f>IF($C$4="Neattiecināmās izmaksas",IF('10a+c+n'!$Q773="N",'10a+c+n'!D773,0))</f>
        <v>0</v>
      </c>
      <c r="E773" s="42"/>
      <c r="F773" s="64"/>
      <c r="G773" s="121"/>
      <c r="H773" s="121">
        <f>IF($C$4="Neattiecināmās izmaksas",IF('10a+c+n'!$Q773="N",'10a+c+n'!H773,0))</f>
        <v>0</v>
      </c>
      <c r="I773" s="121"/>
      <c r="J773" s="121"/>
      <c r="K773" s="122">
        <f>IF($C$4="Neattiecināmās izmaksas",IF('10a+c+n'!$Q773="N",'10a+c+n'!K773,0))</f>
        <v>0</v>
      </c>
      <c r="L773" s="83">
        <f>IF($C$4="Neattiecināmās izmaksas",IF('10a+c+n'!$Q773="N",'10a+c+n'!L773,0))</f>
        <v>0</v>
      </c>
      <c r="M773" s="121">
        <f>IF($C$4="Neattiecināmās izmaksas",IF('10a+c+n'!$Q773="N",'10a+c+n'!M773,0))</f>
        <v>0</v>
      </c>
      <c r="N773" s="121">
        <f>IF($C$4="Neattiecināmās izmaksas",IF('10a+c+n'!$Q773="N",'10a+c+n'!N773,0))</f>
        <v>0</v>
      </c>
      <c r="O773" s="121">
        <f>IF($C$4="Neattiecināmās izmaksas",IF('10a+c+n'!$Q773="N",'10a+c+n'!O773,0))</f>
        <v>0</v>
      </c>
      <c r="P773" s="122">
        <f>IF($C$4="Neattiecināmās izmaksas",IF('10a+c+n'!$Q773="N",'10a+c+n'!P773,0))</f>
        <v>0</v>
      </c>
    </row>
    <row r="774" spans="1:16" x14ac:dyDescent="0.2">
      <c r="A774" s="49">
        <f>IF(P774=0,0,IF(COUNTBLANK(P774)=1,0,COUNTA($P$14:P774)))</f>
        <v>0</v>
      </c>
      <c r="B774" s="21">
        <f>IF($C$4="Neattiecināmās izmaksas",IF('10a+c+n'!$Q774="N",'10a+c+n'!B774,0))</f>
        <v>0</v>
      </c>
      <c r="C774" s="21">
        <f>IF($C$4="Neattiecināmās izmaksas",IF('10a+c+n'!$Q774="N",'10a+c+n'!C774,0))</f>
        <v>0</v>
      </c>
      <c r="D774" s="21">
        <f>IF($C$4="Neattiecināmās izmaksas",IF('10a+c+n'!$Q774="N",'10a+c+n'!D774,0))</f>
        <v>0</v>
      </c>
      <c r="E774" s="42"/>
      <c r="F774" s="64"/>
      <c r="G774" s="121"/>
      <c r="H774" s="121">
        <f>IF($C$4="Neattiecināmās izmaksas",IF('10a+c+n'!$Q774="N",'10a+c+n'!H774,0))</f>
        <v>0</v>
      </c>
      <c r="I774" s="121"/>
      <c r="J774" s="121"/>
      <c r="K774" s="122">
        <f>IF($C$4="Neattiecināmās izmaksas",IF('10a+c+n'!$Q774="N",'10a+c+n'!K774,0))</f>
        <v>0</v>
      </c>
      <c r="L774" s="83">
        <f>IF($C$4="Neattiecināmās izmaksas",IF('10a+c+n'!$Q774="N",'10a+c+n'!L774,0))</f>
        <v>0</v>
      </c>
      <c r="M774" s="121">
        <f>IF($C$4="Neattiecināmās izmaksas",IF('10a+c+n'!$Q774="N",'10a+c+n'!M774,0))</f>
        <v>0</v>
      </c>
      <c r="N774" s="121">
        <f>IF($C$4="Neattiecināmās izmaksas",IF('10a+c+n'!$Q774="N",'10a+c+n'!N774,0))</f>
        <v>0</v>
      </c>
      <c r="O774" s="121">
        <f>IF($C$4="Neattiecināmās izmaksas",IF('10a+c+n'!$Q774="N",'10a+c+n'!O774,0))</f>
        <v>0</v>
      </c>
      <c r="P774" s="122">
        <f>IF($C$4="Neattiecināmās izmaksas",IF('10a+c+n'!$Q774="N",'10a+c+n'!P774,0))</f>
        <v>0</v>
      </c>
    </row>
    <row r="775" spans="1:16" x14ac:dyDescent="0.2">
      <c r="A775" s="49">
        <f>IF(P775=0,0,IF(COUNTBLANK(P775)=1,0,COUNTA($P$14:P775)))</f>
        <v>0</v>
      </c>
      <c r="B775" s="21">
        <f>IF($C$4="Neattiecināmās izmaksas",IF('10a+c+n'!$Q775="N",'10a+c+n'!B775,0))</f>
        <v>0</v>
      </c>
      <c r="C775" s="21">
        <f>IF($C$4="Neattiecināmās izmaksas",IF('10a+c+n'!$Q775="N",'10a+c+n'!C775,0))</f>
        <v>0</v>
      </c>
      <c r="D775" s="21">
        <f>IF($C$4="Neattiecināmās izmaksas",IF('10a+c+n'!$Q775="N",'10a+c+n'!D775,0))</f>
        <v>0</v>
      </c>
      <c r="E775" s="42"/>
      <c r="F775" s="64"/>
      <c r="G775" s="121"/>
      <c r="H775" s="121">
        <f>IF($C$4="Neattiecināmās izmaksas",IF('10a+c+n'!$Q775="N",'10a+c+n'!H775,0))</f>
        <v>0</v>
      </c>
      <c r="I775" s="121"/>
      <c r="J775" s="121"/>
      <c r="K775" s="122">
        <f>IF($C$4="Neattiecināmās izmaksas",IF('10a+c+n'!$Q775="N",'10a+c+n'!K775,0))</f>
        <v>0</v>
      </c>
      <c r="L775" s="83">
        <f>IF($C$4="Neattiecināmās izmaksas",IF('10a+c+n'!$Q775="N",'10a+c+n'!L775,0))</f>
        <v>0</v>
      </c>
      <c r="M775" s="121">
        <f>IF($C$4="Neattiecināmās izmaksas",IF('10a+c+n'!$Q775="N",'10a+c+n'!M775,0))</f>
        <v>0</v>
      </c>
      <c r="N775" s="121">
        <f>IF($C$4="Neattiecināmās izmaksas",IF('10a+c+n'!$Q775="N",'10a+c+n'!N775,0))</f>
        <v>0</v>
      </c>
      <c r="O775" s="121">
        <f>IF($C$4="Neattiecināmās izmaksas",IF('10a+c+n'!$Q775="N",'10a+c+n'!O775,0))</f>
        <v>0</v>
      </c>
      <c r="P775" s="122">
        <f>IF($C$4="Neattiecināmās izmaksas",IF('10a+c+n'!$Q775="N",'10a+c+n'!P775,0))</f>
        <v>0</v>
      </c>
    </row>
    <row r="776" spans="1:16" x14ac:dyDescent="0.2">
      <c r="A776" s="49">
        <f>IF(P776=0,0,IF(COUNTBLANK(P776)=1,0,COUNTA($P$14:P776)))</f>
        <v>0</v>
      </c>
      <c r="B776" s="21">
        <f>IF($C$4="Neattiecināmās izmaksas",IF('10a+c+n'!$Q776="N",'10a+c+n'!B776,0))</f>
        <v>0</v>
      </c>
      <c r="C776" s="21">
        <f>IF($C$4="Neattiecināmās izmaksas",IF('10a+c+n'!$Q776="N",'10a+c+n'!C776,0))</f>
        <v>0</v>
      </c>
      <c r="D776" s="21">
        <f>IF($C$4="Neattiecināmās izmaksas",IF('10a+c+n'!$Q776="N",'10a+c+n'!D776,0))</f>
        <v>0</v>
      </c>
      <c r="E776" s="42"/>
      <c r="F776" s="64"/>
      <c r="G776" s="121"/>
      <c r="H776" s="121">
        <f>IF($C$4="Neattiecināmās izmaksas",IF('10a+c+n'!$Q776="N",'10a+c+n'!H776,0))</f>
        <v>0</v>
      </c>
      <c r="I776" s="121"/>
      <c r="J776" s="121"/>
      <c r="K776" s="122">
        <f>IF($C$4="Neattiecināmās izmaksas",IF('10a+c+n'!$Q776="N",'10a+c+n'!K776,0))</f>
        <v>0</v>
      </c>
      <c r="L776" s="83">
        <f>IF($C$4="Neattiecināmās izmaksas",IF('10a+c+n'!$Q776="N",'10a+c+n'!L776,0))</f>
        <v>0</v>
      </c>
      <c r="M776" s="121">
        <f>IF($C$4="Neattiecināmās izmaksas",IF('10a+c+n'!$Q776="N",'10a+c+n'!M776,0))</f>
        <v>0</v>
      </c>
      <c r="N776" s="121">
        <f>IF($C$4="Neattiecināmās izmaksas",IF('10a+c+n'!$Q776="N",'10a+c+n'!N776,0))</f>
        <v>0</v>
      </c>
      <c r="O776" s="121">
        <f>IF($C$4="Neattiecināmās izmaksas",IF('10a+c+n'!$Q776="N",'10a+c+n'!O776,0))</f>
        <v>0</v>
      </c>
      <c r="P776" s="122">
        <f>IF($C$4="Neattiecināmās izmaksas",IF('10a+c+n'!$Q776="N",'10a+c+n'!P776,0))</f>
        <v>0</v>
      </c>
    </row>
    <row r="777" spans="1:16" x14ac:dyDescent="0.2">
      <c r="A777" s="49">
        <f>IF(P777=0,0,IF(COUNTBLANK(P777)=1,0,COUNTA($P$14:P777)))</f>
        <v>0</v>
      </c>
      <c r="B777" s="21">
        <f>IF($C$4="Neattiecināmās izmaksas",IF('10a+c+n'!$Q777="N",'10a+c+n'!B777,0))</f>
        <v>0</v>
      </c>
      <c r="C777" s="21">
        <f>IF($C$4="Neattiecināmās izmaksas",IF('10a+c+n'!$Q777="N",'10a+c+n'!C777,0))</f>
        <v>0</v>
      </c>
      <c r="D777" s="21">
        <f>IF($C$4="Neattiecināmās izmaksas",IF('10a+c+n'!$Q777="N",'10a+c+n'!D777,0))</f>
        <v>0</v>
      </c>
      <c r="E777" s="42"/>
      <c r="F777" s="64"/>
      <c r="G777" s="121"/>
      <c r="H777" s="121">
        <f>IF($C$4="Neattiecināmās izmaksas",IF('10a+c+n'!$Q777="N",'10a+c+n'!H777,0))</f>
        <v>0</v>
      </c>
      <c r="I777" s="121"/>
      <c r="J777" s="121"/>
      <c r="K777" s="122">
        <f>IF($C$4="Neattiecināmās izmaksas",IF('10a+c+n'!$Q777="N",'10a+c+n'!K777,0))</f>
        <v>0</v>
      </c>
      <c r="L777" s="83">
        <f>IF($C$4="Neattiecināmās izmaksas",IF('10a+c+n'!$Q777="N",'10a+c+n'!L777,0))</f>
        <v>0</v>
      </c>
      <c r="M777" s="121">
        <f>IF($C$4="Neattiecināmās izmaksas",IF('10a+c+n'!$Q777="N",'10a+c+n'!M777,0))</f>
        <v>0</v>
      </c>
      <c r="N777" s="121">
        <f>IF($C$4="Neattiecināmās izmaksas",IF('10a+c+n'!$Q777="N",'10a+c+n'!N777,0))</f>
        <v>0</v>
      </c>
      <c r="O777" s="121">
        <f>IF($C$4="Neattiecināmās izmaksas",IF('10a+c+n'!$Q777="N",'10a+c+n'!O777,0))</f>
        <v>0</v>
      </c>
      <c r="P777" s="122">
        <f>IF($C$4="Neattiecināmās izmaksas",IF('10a+c+n'!$Q777="N",'10a+c+n'!P777,0))</f>
        <v>0</v>
      </c>
    </row>
    <row r="778" spans="1:16" x14ac:dyDescent="0.2">
      <c r="A778" s="49">
        <f>IF(P778=0,0,IF(COUNTBLANK(P778)=1,0,COUNTA($P$14:P778)))</f>
        <v>0</v>
      </c>
      <c r="B778" s="21">
        <f>IF($C$4="Neattiecināmās izmaksas",IF('10a+c+n'!$Q778="N",'10a+c+n'!B778,0))</f>
        <v>0</v>
      </c>
      <c r="C778" s="21">
        <f>IF($C$4="Neattiecināmās izmaksas",IF('10a+c+n'!$Q778="N",'10a+c+n'!C778,0))</f>
        <v>0</v>
      </c>
      <c r="D778" s="21">
        <f>IF($C$4="Neattiecināmās izmaksas",IF('10a+c+n'!$Q778="N",'10a+c+n'!D778,0))</f>
        <v>0</v>
      </c>
      <c r="E778" s="42"/>
      <c r="F778" s="64"/>
      <c r="G778" s="121"/>
      <c r="H778" s="121">
        <f>IF($C$4="Neattiecināmās izmaksas",IF('10a+c+n'!$Q778="N",'10a+c+n'!H778,0))</f>
        <v>0</v>
      </c>
      <c r="I778" s="121"/>
      <c r="J778" s="121"/>
      <c r="K778" s="122">
        <f>IF($C$4="Neattiecināmās izmaksas",IF('10a+c+n'!$Q778="N",'10a+c+n'!K778,0))</f>
        <v>0</v>
      </c>
      <c r="L778" s="83">
        <f>IF($C$4="Neattiecināmās izmaksas",IF('10a+c+n'!$Q778="N",'10a+c+n'!L778,0))</f>
        <v>0</v>
      </c>
      <c r="M778" s="121">
        <f>IF($C$4="Neattiecināmās izmaksas",IF('10a+c+n'!$Q778="N",'10a+c+n'!M778,0))</f>
        <v>0</v>
      </c>
      <c r="N778" s="121">
        <f>IF($C$4="Neattiecināmās izmaksas",IF('10a+c+n'!$Q778="N",'10a+c+n'!N778,0))</f>
        <v>0</v>
      </c>
      <c r="O778" s="121">
        <f>IF($C$4="Neattiecināmās izmaksas",IF('10a+c+n'!$Q778="N",'10a+c+n'!O778,0))</f>
        <v>0</v>
      </c>
      <c r="P778" s="122">
        <f>IF($C$4="Neattiecināmās izmaksas",IF('10a+c+n'!$Q778="N",'10a+c+n'!P778,0))</f>
        <v>0</v>
      </c>
    </row>
    <row r="779" spans="1:16" x14ac:dyDescent="0.2">
      <c r="A779" s="49">
        <f>IF(P779=0,0,IF(COUNTBLANK(P779)=1,0,COUNTA($P$14:P779)))</f>
        <v>0</v>
      </c>
      <c r="B779" s="21">
        <f>IF($C$4="Neattiecināmās izmaksas",IF('10a+c+n'!$Q779="N",'10a+c+n'!B779,0))</f>
        <v>0</v>
      </c>
      <c r="C779" s="21">
        <f>IF($C$4="Neattiecināmās izmaksas",IF('10a+c+n'!$Q779="N",'10a+c+n'!C779,0))</f>
        <v>0</v>
      </c>
      <c r="D779" s="21">
        <f>IF($C$4="Neattiecināmās izmaksas",IF('10a+c+n'!$Q779="N",'10a+c+n'!D779,0))</f>
        <v>0</v>
      </c>
      <c r="E779" s="42"/>
      <c r="F779" s="64"/>
      <c r="G779" s="121"/>
      <c r="H779" s="121">
        <f>IF($C$4="Neattiecināmās izmaksas",IF('10a+c+n'!$Q779="N",'10a+c+n'!H779,0))</f>
        <v>0</v>
      </c>
      <c r="I779" s="121"/>
      <c r="J779" s="121"/>
      <c r="K779" s="122">
        <f>IF($C$4="Neattiecināmās izmaksas",IF('10a+c+n'!$Q779="N",'10a+c+n'!K779,0))</f>
        <v>0</v>
      </c>
      <c r="L779" s="83">
        <f>IF($C$4="Neattiecināmās izmaksas",IF('10a+c+n'!$Q779="N",'10a+c+n'!L779,0))</f>
        <v>0</v>
      </c>
      <c r="M779" s="121">
        <f>IF($C$4="Neattiecināmās izmaksas",IF('10a+c+n'!$Q779="N",'10a+c+n'!M779,0))</f>
        <v>0</v>
      </c>
      <c r="N779" s="121">
        <f>IF($C$4="Neattiecināmās izmaksas",IF('10a+c+n'!$Q779="N",'10a+c+n'!N779,0))</f>
        <v>0</v>
      </c>
      <c r="O779" s="121">
        <f>IF($C$4="Neattiecināmās izmaksas",IF('10a+c+n'!$Q779="N",'10a+c+n'!O779,0))</f>
        <v>0</v>
      </c>
      <c r="P779" s="122">
        <f>IF($C$4="Neattiecināmās izmaksas",IF('10a+c+n'!$Q779="N",'10a+c+n'!P779,0))</f>
        <v>0</v>
      </c>
    </row>
    <row r="780" spans="1:16" x14ac:dyDescent="0.2">
      <c r="A780" s="49">
        <f>IF(P780=0,0,IF(COUNTBLANK(P780)=1,0,COUNTA($P$14:P780)))</f>
        <v>0</v>
      </c>
      <c r="B780" s="21">
        <f>IF($C$4="Neattiecināmās izmaksas",IF('10a+c+n'!$Q780="N",'10a+c+n'!B780,0))</f>
        <v>0</v>
      </c>
      <c r="C780" s="21">
        <f>IF($C$4="Neattiecināmās izmaksas",IF('10a+c+n'!$Q780="N",'10a+c+n'!C780,0))</f>
        <v>0</v>
      </c>
      <c r="D780" s="21">
        <f>IF($C$4="Neattiecināmās izmaksas",IF('10a+c+n'!$Q780="N",'10a+c+n'!D780,0))</f>
        <v>0</v>
      </c>
      <c r="E780" s="42"/>
      <c r="F780" s="64"/>
      <c r="G780" s="121"/>
      <c r="H780" s="121">
        <f>IF($C$4="Neattiecināmās izmaksas",IF('10a+c+n'!$Q780="N",'10a+c+n'!H780,0))</f>
        <v>0</v>
      </c>
      <c r="I780" s="121"/>
      <c r="J780" s="121"/>
      <c r="K780" s="122">
        <f>IF($C$4="Neattiecināmās izmaksas",IF('10a+c+n'!$Q780="N",'10a+c+n'!K780,0))</f>
        <v>0</v>
      </c>
      <c r="L780" s="83">
        <f>IF($C$4="Neattiecināmās izmaksas",IF('10a+c+n'!$Q780="N",'10a+c+n'!L780,0))</f>
        <v>0</v>
      </c>
      <c r="M780" s="121">
        <f>IF($C$4="Neattiecināmās izmaksas",IF('10a+c+n'!$Q780="N",'10a+c+n'!M780,0))</f>
        <v>0</v>
      </c>
      <c r="N780" s="121">
        <f>IF($C$4="Neattiecināmās izmaksas",IF('10a+c+n'!$Q780="N",'10a+c+n'!N780,0))</f>
        <v>0</v>
      </c>
      <c r="O780" s="121">
        <f>IF($C$4="Neattiecināmās izmaksas",IF('10a+c+n'!$Q780="N",'10a+c+n'!O780,0))</f>
        <v>0</v>
      </c>
      <c r="P780" s="122">
        <f>IF($C$4="Neattiecināmās izmaksas",IF('10a+c+n'!$Q780="N",'10a+c+n'!P780,0))</f>
        <v>0</v>
      </c>
    </row>
    <row r="781" spans="1:16" x14ac:dyDescent="0.2">
      <c r="A781" s="49">
        <f>IF(P781=0,0,IF(COUNTBLANK(P781)=1,0,COUNTA($P$14:P781)))</f>
        <v>0</v>
      </c>
      <c r="B781" s="21">
        <f>IF($C$4="Neattiecināmās izmaksas",IF('10a+c+n'!$Q781="N",'10a+c+n'!B781,0))</f>
        <v>0</v>
      </c>
      <c r="C781" s="21">
        <f>IF($C$4="Neattiecināmās izmaksas",IF('10a+c+n'!$Q781="N",'10a+c+n'!C781,0))</f>
        <v>0</v>
      </c>
      <c r="D781" s="21">
        <f>IF($C$4="Neattiecināmās izmaksas",IF('10a+c+n'!$Q781="N",'10a+c+n'!D781,0))</f>
        <v>0</v>
      </c>
      <c r="E781" s="42"/>
      <c r="F781" s="64"/>
      <c r="G781" s="121"/>
      <c r="H781" s="121">
        <f>IF($C$4="Neattiecināmās izmaksas",IF('10a+c+n'!$Q781="N",'10a+c+n'!H781,0))</f>
        <v>0</v>
      </c>
      <c r="I781" s="121"/>
      <c r="J781" s="121"/>
      <c r="K781" s="122">
        <f>IF($C$4="Neattiecināmās izmaksas",IF('10a+c+n'!$Q781="N",'10a+c+n'!K781,0))</f>
        <v>0</v>
      </c>
      <c r="L781" s="83">
        <f>IF($C$4="Neattiecināmās izmaksas",IF('10a+c+n'!$Q781="N",'10a+c+n'!L781,0))</f>
        <v>0</v>
      </c>
      <c r="M781" s="121">
        <f>IF($C$4="Neattiecināmās izmaksas",IF('10a+c+n'!$Q781="N",'10a+c+n'!M781,0))</f>
        <v>0</v>
      </c>
      <c r="N781" s="121">
        <f>IF($C$4="Neattiecināmās izmaksas",IF('10a+c+n'!$Q781="N",'10a+c+n'!N781,0))</f>
        <v>0</v>
      </c>
      <c r="O781" s="121">
        <f>IF($C$4="Neattiecināmās izmaksas",IF('10a+c+n'!$Q781="N",'10a+c+n'!O781,0))</f>
        <v>0</v>
      </c>
      <c r="P781" s="122">
        <f>IF($C$4="Neattiecināmās izmaksas",IF('10a+c+n'!$Q781="N",'10a+c+n'!P781,0))</f>
        <v>0</v>
      </c>
    </row>
    <row r="782" spans="1:16" x14ac:dyDescent="0.2">
      <c r="A782" s="49">
        <f>IF(P782=0,0,IF(COUNTBLANK(P782)=1,0,COUNTA($P$14:P782)))</f>
        <v>0</v>
      </c>
      <c r="B782" s="21">
        <f>IF($C$4="Neattiecināmās izmaksas",IF('10a+c+n'!$Q782="N",'10a+c+n'!B782,0))</f>
        <v>0</v>
      </c>
      <c r="C782" s="21">
        <f>IF($C$4="Neattiecināmās izmaksas",IF('10a+c+n'!$Q782="N",'10a+c+n'!C782,0))</f>
        <v>0</v>
      </c>
      <c r="D782" s="21">
        <f>IF($C$4="Neattiecināmās izmaksas",IF('10a+c+n'!$Q782="N",'10a+c+n'!D782,0))</f>
        <v>0</v>
      </c>
      <c r="E782" s="42"/>
      <c r="F782" s="64"/>
      <c r="G782" s="121"/>
      <c r="H782" s="121">
        <f>IF($C$4="Neattiecināmās izmaksas",IF('10a+c+n'!$Q782="N",'10a+c+n'!H782,0))</f>
        <v>0</v>
      </c>
      <c r="I782" s="121"/>
      <c r="J782" s="121"/>
      <c r="K782" s="122">
        <f>IF($C$4="Neattiecināmās izmaksas",IF('10a+c+n'!$Q782="N",'10a+c+n'!K782,0))</f>
        <v>0</v>
      </c>
      <c r="L782" s="83">
        <f>IF($C$4="Neattiecināmās izmaksas",IF('10a+c+n'!$Q782="N",'10a+c+n'!L782,0))</f>
        <v>0</v>
      </c>
      <c r="M782" s="121">
        <f>IF($C$4="Neattiecināmās izmaksas",IF('10a+c+n'!$Q782="N",'10a+c+n'!M782,0))</f>
        <v>0</v>
      </c>
      <c r="N782" s="121">
        <f>IF($C$4="Neattiecināmās izmaksas",IF('10a+c+n'!$Q782="N",'10a+c+n'!N782,0))</f>
        <v>0</v>
      </c>
      <c r="O782" s="121">
        <f>IF($C$4="Neattiecināmās izmaksas",IF('10a+c+n'!$Q782="N",'10a+c+n'!O782,0))</f>
        <v>0</v>
      </c>
      <c r="P782" s="122">
        <f>IF($C$4="Neattiecināmās izmaksas",IF('10a+c+n'!$Q782="N",'10a+c+n'!P782,0))</f>
        <v>0</v>
      </c>
    </row>
    <row r="783" spans="1:16" x14ac:dyDescent="0.2">
      <c r="A783" s="49">
        <f>IF(P783=0,0,IF(COUNTBLANK(P783)=1,0,COUNTA($P$14:P783)))</f>
        <v>0</v>
      </c>
      <c r="B783" s="21">
        <f>IF($C$4="Neattiecināmās izmaksas",IF('10a+c+n'!$Q783="N",'10a+c+n'!B783,0))</f>
        <v>0</v>
      </c>
      <c r="C783" s="21">
        <f>IF($C$4="Neattiecināmās izmaksas",IF('10a+c+n'!$Q783="N",'10a+c+n'!C783,0))</f>
        <v>0</v>
      </c>
      <c r="D783" s="21">
        <f>IF($C$4="Neattiecināmās izmaksas",IF('10a+c+n'!$Q783="N",'10a+c+n'!D783,0))</f>
        <v>0</v>
      </c>
      <c r="E783" s="42"/>
      <c r="F783" s="64"/>
      <c r="G783" s="121"/>
      <c r="H783" s="121">
        <f>IF($C$4="Neattiecināmās izmaksas",IF('10a+c+n'!$Q783="N",'10a+c+n'!H783,0))</f>
        <v>0</v>
      </c>
      <c r="I783" s="121"/>
      <c r="J783" s="121"/>
      <c r="K783" s="122">
        <f>IF($C$4="Neattiecināmās izmaksas",IF('10a+c+n'!$Q783="N",'10a+c+n'!K783,0))</f>
        <v>0</v>
      </c>
      <c r="L783" s="83">
        <f>IF($C$4="Neattiecināmās izmaksas",IF('10a+c+n'!$Q783="N",'10a+c+n'!L783,0))</f>
        <v>0</v>
      </c>
      <c r="M783" s="121">
        <f>IF($C$4="Neattiecināmās izmaksas",IF('10a+c+n'!$Q783="N",'10a+c+n'!M783,0))</f>
        <v>0</v>
      </c>
      <c r="N783" s="121">
        <f>IF($C$4="Neattiecināmās izmaksas",IF('10a+c+n'!$Q783="N",'10a+c+n'!N783,0))</f>
        <v>0</v>
      </c>
      <c r="O783" s="121">
        <f>IF($C$4="Neattiecināmās izmaksas",IF('10a+c+n'!$Q783="N",'10a+c+n'!O783,0))</f>
        <v>0</v>
      </c>
      <c r="P783" s="122">
        <f>IF($C$4="Neattiecināmās izmaksas",IF('10a+c+n'!$Q783="N",'10a+c+n'!P783,0))</f>
        <v>0</v>
      </c>
    </row>
    <row r="784" spans="1:16" x14ac:dyDescent="0.2">
      <c r="A784" s="49">
        <f>IF(P784=0,0,IF(COUNTBLANK(P784)=1,0,COUNTA($P$14:P784)))</f>
        <v>0</v>
      </c>
      <c r="B784" s="21">
        <f>IF($C$4="Neattiecināmās izmaksas",IF('10a+c+n'!$Q784="N",'10a+c+n'!B784,0))</f>
        <v>0</v>
      </c>
      <c r="C784" s="21">
        <f>IF($C$4="Neattiecināmās izmaksas",IF('10a+c+n'!$Q784="N",'10a+c+n'!C784,0))</f>
        <v>0</v>
      </c>
      <c r="D784" s="21">
        <f>IF($C$4="Neattiecināmās izmaksas",IF('10a+c+n'!$Q784="N",'10a+c+n'!D784,0))</f>
        <v>0</v>
      </c>
      <c r="E784" s="42"/>
      <c r="F784" s="64"/>
      <c r="G784" s="121"/>
      <c r="H784" s="121">
        <f>IF($C$4="Neattiecināmās izmaksas",IF('10a+c+n'!$Q784="N",'10a+c+n'!H784,0))</f>
        <v>0</v>
      </c>
      <c r="I784" s="121"/>
      <c r="J784" s="121"/>
      <c r="K784" s="122">
        <f>IF($C$4="Neattiecināmās izmaksas",IF('10a+c+n'!$Q784="N",'10a+c+n'!K784,0))</f>
        <v>0</v>
      </c>
      <c r="L784" s="83">
        <f>IF($C$4="Neattiecināmās izmaksas",IF('10a+c+n'!$Q784="N",'10a+c+n'!L784,0))</f>
        <v>0</v>
      </c>
      <c r="M784" s="121">
        <f>IF($C$4="Neattiecināmās izmaksas",IF('10a+c+n'!$Q784="N",'10a+c+n'!M784,0))</f>
        <v>0</v>
      </c>
      <c r="N784" s="121">
        <f>IF($C$4="Neattiecināmās izmaksas",IF('10a+c+n'!$Q784="N",'10a+c+n'!N784,0))</f>
        <v>0</v>
      </c>
      <c r="O784" s="121">
        <f>IF($C$4="Neattiecināmās izmaksas",IF('10a+c+n'!$Q784="N",'10a+c+n'!O784,0))</f>
        <v>0</v>
      </c>
      <c r="P784" s="122">
        <f>IF($C$4="Neattiecināmās izmaksas",IF('10a+c+n'!$Q784="N",'10a+c+n'!P784,0))</f>
        <v>0</v>
      </c>
    </row>
    <row r="785" spans="1:16" x14ac:dyDescent="0.2">
      <c r="A785" s="49">
        <f>IF(P785=0,0,IF(COUNTBLANK(P785)=1,0,COUNTA($P$14:P785)))</f>
        <v>0</v>
      </c>
      <c r="B785" s="21">
        <f>IF($C$4="Neattiecināmās izmaksas",IF('10a+c+n'!$Q785="N",'10a+c+n'!B785,0))</f>
        <v>0</v>
      </c>
      <c r="C785" s="21">
        <f>IF($C$4="Neattiecināmās izmaksas",IF('10a+c+n'!$Q785="N",'10a+c+n'!C785,0))</f>
        <v>0</v>
      </c>
      <c r="D785" s="21">
        <f>IF($C$4="Neattiecināmās izmaksas",IF('10a+c+n'!$Q785="N",'10a+c+n'!D785,0))</f>
        <v>0</v>
      </c>
      <c r="E785" s="42"/>
      <c r="F785" s="64"/>
      <c r="G785" s="121"/>
      <c r="H785" s="121">
        <f>IF($C$4="Neattiecināmās izmaksas",IF('10a+c+n'!$Q785="N",'10a+c+n'!H785,0))</f>
        <v>0</v>
      </c>
      <c r="I785" s="121"/>
      <c r="J785" s="121"/>
      <c r="K785" s="122">
        <f>IF($C$4="Neattiecināmās izmaksas",IF('10a+c+n'!$Q785="N",'10a+c+n'!K785,0))</f>
        <v>0</v>
      </c>
      <c r="L785" s="83">
        <f>IF($C$4="Neattiecināmās izmaksas",IF('10a+c+n'!$Q785="N",'10a+c+n'!L785,0))</f>
        <v>0</v>
      </c>
      <c r="M785" s="121">
        <f>IF($C$4="Neattiecināmās izmaksas",IF('10a+c+n'!$Q785="N",'10a+c+n'!M785,0))</f>
        <v>0</v>
      </c>
      <c r="N785" s="121">
        <f>IF($C$4="Neattiecināmās izmaksas",IF('10a+c+n'!$Q785="N",'10a+c+n'!N785,0))</f>
        <v>0</v>
      </c>
      <c r="O785" s="121">
        <f>IF($C$4="Neattiecināmās izmaksas",IF('10a+c+n'!$Q785="N",'10a+c+n'!O785,0))</f>
        <v>0</v>
      </c>
      <c r="P785" s="122">
        <f>IF($C$4="Neattiecināmās izmaksas",IF('10a+c+n'!$Q785="N",'10a+c+n'!P785,0))</f>
        <v>0</v>
      </c>
    </row>
    <row r="786" spans="1:16" x14ac:dyDescent="0.2">
      <c r="A786" s="49">
        <f>IF(P786=0,0,IF(COUNTBLANK(P786)=1,0,COUNTA($P$14:P786)))</f>
        <v>0</v>
      </c>
      <c r="B786" s="21">
        <f>IF($C$4="Neattiecināmās izmaksas",IF('10a+c+n'!$Q786="N",'10a+c+n'!B786,0))</f>
        <v>0</v>
      </c>
      <c r="C786" s="21">
        <f>IF($C$4="Neattiecināmās izmaksas",IF('10a+c+n'!$Q786="N",'10a+c+n'!C786,0))</f>
        <v>0</v>
      </c>
      <c r="D786" s="21">
        <f>IF($C$4="Neattiecināmās izmaksas",IF('10a+c+n'!$Q786="N",'10a+c+n'!D786,0))</f>
        <v>0</v>
      </c>
      <c r="E786" s="42"/>
      <c r="F786" s="64"/>
      <c r="G786" s="121"/>
      <c r="H786" s="121">
        <f>IF($C$4="Neattiecināmās izmaksas",IF('10a+c+n'!$Q786="N",'10a+c+n'!H786,0))</f>
        <v>0</v>
      </c>
      <c r="I786" s="121"/>
      <c r="J786" s="121"/>
      <c r="K786" s="122">
        <f>IF($C$4="Neattiecināmās izmaksas",IF('10a+c+n'!$Q786="N",'10a+c+n'!K786,0))</f>
        <v>0</v>
      </c>
      <c r="L786" s="83">
        <f>IF($C$4="Neattiecināmās izmaksas",IF('10a+c+n'!$Q786="N",'10a+c+n'!L786,0))</f>
        <v>0</v>
      </c>
      <c r="M786" s="121">
        <f>IF($C$4="Neattiecināmās izmaksas",IF('10a+c+n'!$Q786="N",'10a+c+n'!M786,0))</f>
        <v>0</v>
      </c>
      <c r="N786" s="121">
        <f>IF($C$4="Neattiecināmās izmaksas",IF('10a+c+n'!$Q786="N",'10a+c+n'!N786,0))</f>
        <v>0</v>
      </c>
      <c r="O786" s="121">
        <f>IF($C$4="Neattiecināmās izmaksas",IF('10a+c+n'!$Q786="N",'10a+c+n'!O786,0))</f>
        <v>0</v>
      </c>
      <c r="P786" s="122">
        <f>IF($C$4="Neattiecināmās izmaksas",IF('10a+c+n'!$Q786="N",'10a+c+n'!P786,0))</f>
        <v>0</v>
      </c>
    </row>
    <row r="787" spans="1:16" x14ac:dyDescent="0.2">
      <c r="A787" s="49">
        <f>IF(P787=0,0,IF(COUNTBLANK(P787)=1,0,COUNTA($P$14:P787)))</f>
        <v>0</v>
      </c>
      <c r="B787" s="21">
        <f>IF($C$4="Neattiecināmās izmaksas",IF('10a+c+n'!$Q787="N",'10a+c+n'!B787,0))</f>
        <v>0</v>
      </c>
      <c r="C787" s="21">
        <f>IF($C$4="Neattiecināmās izmaksas",IF('10a+c+n'!$Q787="N",'10a+c+n'!C787,0))</f>
        <v>0</v>
      </c>
      <c r="D787" s="21">
        <f>IF($C$4="Neattiecināmās izmaksas",IF('10a+c+n'!$Q787="N",'10a+c+n'!D787,0))</f>
        <v>0</v>
      </c>
      <c r="E787" s="42"/>
      <c r="F787" s="64"/>
      <c r="G787" s="121"/>
      <c r="H787" s="121">
        <f>IF($C$4="Neattiecināmās izmaksas",IF('10a+c+n'!$Q787="N",'10a+c+n'!H787,0))</f>
        <v>0</v>
      </c>
      <c r="I787" s="121"/>
      <c r="J787" s="121"/>
      <c r="K787" s="122">
        <f>IF($C$4="Neattiecināmās izmaksas",IF('10a+c+n'!$Q787="N",'10a+c+n'!K787,0))</f>
        <v>0</v>
      </c>
      <c r="L787" s="83">
        <f>IF($C$4="Neattiecināmās izmaksas",IF('10a+c+n'!$Q787="N",'10a+c+n'!L787,0))</f>
        <v>0</v>
      </c>
      <c r="M787" s="121">
        <f>IF($C$4="Neattiecināmās izmaksas",IF('10a+c+n'!$Q787="N",'10a+c+n'!M787,0))</f>
        <v>0</v>
      </c>
      <c r="N787" s="121">
        <f>IF($C$4="Neattiecināmās izmaksas",IF('10a+c+n'!$Q787="N",'10a+c+n'!N787,0))</f>
        <v>0</v>
      </c>
      <c r="O787" s="121">
        <f>IF($C$4="Neattiecināmās izmaksas",IF('10a+c+n'!$Q787="N",'10a+c+n'!O787,0))</f>
        <v>0</v>
      </c>
      <c r="P787" s="122">
        <f>IF($C$4="Neattiecināmās izmaksas",IF('10a+c+n'!$Q787="N",'10a+c+n'!P787,0))</f>
        <v>0</v>
      </c>
    </row>
    <row r="788" spans="1:16" x14ac:dyDescent="0.2">
      <c r="A788" s="49">
        <f>IF(P788=0,0,IF(COUNTBLANK(P788)=1,0,COUNTA($P$14:P788)))</f>
        <v>0</v>
      </c>
      <c r="B788" s="21">
        <f>IF($C$4="Neattiecināmās izmaksas",IF('10a+c+n'!$Q788="N",'10a+c+n'!B788,0))</f>
        <v>0</v>
      </c>
      <c r="C788" s="21">
        <f>IF($C$4="Neattiecināmās izmaksas",IF('10a+c+n'!$Q788="N",'10a+c+n'!C788,0))</f>
        <v>0</v>
      </c>
      <c r="D788" s="21">
        <f>IF($C$4="Neattiecināmās izmaksas",IF('10a+c+n'!$Q788="N",'10a+c+n'!D788,0))</f>
        <v>0</v>
      </c>
      <c r="E788" s="42"/>
      <c r="F788" s="64"/>
      <c r="G788" s="121"/>
      <c r="H788" s="121">
        <f>IF($C$4="Neattiecināmās izmaksas",IF('10a+c+n'!$Q788="N",'10a+c+n'!H788,0))</f>
        <v>0</v>
      </c>
      <c r="I788" s="121"/>
      <c r="J788" s="121"/>
      <c r="K788" s="122">
        <f>IF($C$4="Neattiecināmās izmaksas",IF('10a+c+n'!$Q788="N",'10a+c+n'!K788,0))</f>
        <v>0</v>
      </c>
      <c r="L788" s="83">
        <f>IF($C$4="Neattiecināmās izmaksas",IF('10a+c+n'!$Q788="N",'10a+c+n'!L788,0))</f>
        <v>0</v>
      </c>
      <c r="M788" s="121">
        <f>IF($C$4="Neattiecināmās izmaksas",IF('10a+c+n'!$Q788="N",'10a+c+n'!M788,0))</f>
        <v>0</v>
      </c>
      <c r="N788" s="121">
        <f>IF($C$4="Neattiecināmās izmaksas",IF('10a+c+n'!$Q788="N",'10a+c+n'!N788,0))</f>
        <v>0</v>
      </c>
      <c r="O788" s="121">
        <f>IF($C$4="Neattiecināmās izmaksas",IF('10a+c+n'!$Q788="N",'10a+c+n'!O788,0))</f>
        <v>0</v>
      </c>
      <c r="P788" s="122">
        <f>IF($C$4="Neattiecināmās izmaksas",IF('10a+c+n'!$Q788="N",'10a+c+n'!P788,0))</f>
        <v>0</v>
      </c>
    </row>
    <row r="789" spans="1:16" x14ac:dyDescent="0.2">
      <c r="A789" s="49">
        <f>IF(P789=0,0,IF(COUNTBLANK(P789)=1,0,COUNTA($P$14:P789)))</f>
        <v>0</v>
      </c>
      <c r="B789" s="21">
        <f>IF($C$4="Neattiecināmās izmaksas",IF('10a+c+n'!$Q789="N",'10a+c+n'!B789,0))</f>
        <v>0</v>
      </c>
      <c r="C789" s="21">
        <f>IF($C$4="Neattiecināmās izmaksas",IF('10a+c+n'!$Q789="N",'10a+c+n'!C789,0))</f>
        <v>0</v>
      </c>
      <c r="D789" s="21">
        <f>IF($C$4="Neattiecināmās izmaksas",IF('10a+c+n'!$Q789="N",'10a+c+n'!D789,0))</f>
        <v>0</v>
      </c>
      <c r="E789" s="42"/>
      <c r="F789" s="64"/>
      <c r="G789" s="121"/>
      <c r="H789" s="121">
        <f>IF($C$4="Neattiecināmās izmaksas",IF('10a+c+n'!$Q789="N",'10a+c+n'!H789,0))</f>
        <v>0</v>
      </c>
      <c r="I789" s="121"/>
      <c r="J789" s="121"/>
      <c r="K789" s="122">
        <f>IF($C$4="Neattiecināmās izmaksas",IF('10a+c+n'!$Q789="N",'10a+c+n'!K789,0))</f>
        <v>0</v>
      </c>
      <c r="L789" s="83">
        <f>IF($C$4="Neattiecināmās izmaksas",IF('10a+c+n'!$Q789="N",'10a+c+n'!L789,0))</f>
        <v>0</v>
      </c>
      <c r="M789" s="121">
        <f>IF($C$4="Neattiecināmās izmaksas",IF('10a+c+n'!$Q789="N",'10a+c+n'!M789,0))</f>
        <v>0</v>
      </c>
      <c r="N789" s="121">
        <f>IF($C$4="Neattiecināmās izmaksas",IF('10a+c+n'!$Q789="N",'10a+c+n'!N789,0))</f>
        <v>0</v>
      </c>
      <c r="O789" s="121">
        <f>IF($C$4="Neattiecināmās izmaksas",IF('10a+c+n'!$Q789="N",'10a+c+n'!O789,0))</f>
        <v>0</v>
      </c>
      <c r="P789" s="122">
        <f>IF($C$4="Neattiecināmās izmaksas",IF('10a+c+n'!$Q789="N",'10a+c+n'!P789,0))</f>
        <v>0</v>
      </c>
    </row>
    <row r="790" spans="1:16" x14ac:dyDescent="0.2">
      <c r="A790" s="49">
        <f>IF(P790=0,0,IF(COUNTBLANK(P790)=1,0,COUNTA($P$14:P790)))</f>
        <v>0</v>
      </c>
      <c r="B790" s="21">
        <f>IF($C$4="Neattiecināmās izmaksas",IF('10a+c+n'!$Q790="N",'10a+c+n'!B790,0))</f>
        <v>0</v>
      </c>
      <c r="C790" s="21">
        <f>IF($C$4="Neattiecināmās izmaksas",IF('10a+c+n'!$Q790="N",'10a+c+n'!C790,0))</f>
        <v>0</v>
      </c>
      <c r="D790" s="21">
        <f>IF($C$4="Neattiecināmās izmaksas",IF('10a+c+n'!$Q790="N",'10a+c+n'!D790,0))</f>
        <v>0</v>
      </c>
      <c r="E790" s="42"/>
      <c r="F790" s="64"/>
      <c r="G790" s="121"/>
      <c r="H790" s="121">
        <f>IF($C$4="Neattiecināmās izmaksas",IF('10a+c+n'!$Q790="N",'10a+c+n'!H790,0))</f>
        <v>0</v>
      </c>
      <c r="I790" s="121"/>
      <c r="J790" s="121"/>
      <c r="K790" s="122">
        <f>IF($C$4="Neattiecināmās izmaksas",IF('10a+c+n'!$Q790="N",'10a+c+n'!K790,0))</f>
        <v>0</v>
      </c>
      <c r="L790" s="83">
        <f>IF($C$4="Neattiecināmās izmaksas",IF('10a+c+n'!$Q790="N",'10a+c+n'!L790,0))</f>
        <v>0</v>
      </c>
      <c r="M790" s="121">
        <f>IF($C$4="Neattiecināmās izmaksas",IF('10a+c+n'!$Q790="N",'10a+c+n'!M790,0))</f>
        <v>0</v>
      </c>
      <c r="N790" s="121">
        <f>IF($C$4="Neattiecināmās izmaksas",IF('10a+c+n'!$Q790="N",'10a+c+n'!N790,0))</f>
        <v>0</v>
      </c>
      <c r="O790" s="121">
        <f>IF($C$4="Neattiecināmās izmaksas",IF('10a+c+n'!$Q790="N",'10a+c+n'!O790,0))</f>
        <v>0</v>
      </c>
      <c r="P790" s="122">
        <f>IF($C$4="Neattiecināmās izmaksas",IF('10a+c+n'!$Q790="N",'10a+c+n'!P790,0))</f>
        <v>0</v>
      </c>
    </row>
    <row r="791" spans="1:16" x14ac:dyDescent="0.2">
      <c r="A791" s="49">
        <f>IF(P791=0,0,IF(COUNTBLANK(P791)=1,0,COUNTA($P$14:P791)))</f>
        <v>0</v>
      </c>
      <c r="B791" s="21">
        <f>IF($C$4="Neattiecināmās izmaksas",IF('10a+c+n'!$Q791="N",'10a+c+n'!B791,0))</f>
        <v>0</v>
      </c>
      <c r="C791" s="21">
        <f>IF($C$4="Neattiecināmās izmaksas",IF('10a+c+n'!$Q791="N",'10a+c+n'!C791,0))</f>
        <v>0</v>
      </c>
      <c r="D791" s="21">
        <f>IF($C$4="Neattiecināmās izmaksas",IF('10a+c+n'!$Q791="N",'10a+c+n'!D791,0))</f>
        <v>0</v>
      </c>
      <c r="E791" s="42"/>
      <c r="F791" s="64"/>
      <c r="G791" s="121"/>
      <c r="H791" s="121">
        <f>IF($C$4="Neattiecināmās izmaksas",IF('10a+c+n'!$Q791="N",'10a+c+n'!H791,0))</f>
        <v>0</v>
      </c>
      <c r="I791" s="121"/>
      <c r="J791" s="121"/>
      <c r="K791" s="122">
        <f>IF($C$4="Neattiecināmās izmaksas",IF('10a+c+n'!$Q791="N",'10a+c+n'!K791,0))</f>
        <v>0</v>
      </c>
      <c r="L791" s="83">
        <f>IF($C$4="Neattiecināmās izmaksas",IF('10a+c+n'!$Q791="N",'10a+c+n'!L791,0))</f>
        <v>0</v>
      </c>
      <c r="M791" s="121">
        <f>IF($C$4="Neattiecināmās izmaksas",IF('10a+c+n'!$Q791="N",'10a+c+n'!M791,0))</f>
        <v>0</v>
      </c>
      <c r="N791" s="121">
        <f>IF($C$4="Neattiecināmās izmaksas",IF('10a+c+n'!$Q791="N",'10a+c+n'!N791,0))</f>
        <v>0</v>
      </c>
      <c r="O791" s="121">
        <f>IF($C$4="Neattiecināmās izmaksas",IF('10a+c+n'!$Q791="N",'10a+c+n'!O791,0))</f>
        <v>0</v>
      </c>
      <c r="P791" s="122">
        <f>IF($C$4="Neattiecināmās izmaksas",IF('10a+c+n'!$Q791="N",'10a+c+n'!P791,0))</f>
        <v>0</v>
      </c>
    </row>
    <row r="792" spans="1:16" x14ac:dyDescent="0.2">
      <c r="A792" s="49">
        <f>IF(P792=0,0,IF(COUNTBLANK(P792)=1,0,COUNTA($P$14:P792)))</f>
        <v>0</v>
      </c>
      <c r="B792" s="21">
        <f>IF($C$4="Neattiecināmās izmaksas",IF('10a+c+n'!$Q792="N",'10a+c+n'!B792,0))</f>
        <v>0</v>
      </c>
      <c r="C792" s="21">
        <f>IF($C$4="Neattiecināmās izmaksas",IF('10a+c+n'!$Q792="N",'10a+c+n'!C792,0))</f>
        <v>0</v>
      </c>
      <c r="D792" s="21">
        <f>IF($C$4="Neattiecināmās izmaksas",IF('10a+c+n'!$Q792="N",'10a+c+n'!D792,0))</f>
        <v>0</v>
      </c>
      <c r="E792" s="42"/>
      <c r="F792" s="64"/>
      <c r="G792" s="121"/>
      <c r="H792" s="121">
        <f>IF($C$4="Neattiecināmās izmaksas",IF('10a+c+n'!$Q792="N",'10a+c+n'!H792,0))</f>
        <v>0</v>
      </c>
      <c r="I792" s="121"/>
      <c r="J792" s="121"/>
      <c r="K792" s="122">
        <f>IF($C$4="Neattiecināmās izmaksas",IF('10a+c+n'!$Q792="N",'10a+c+n'!K792,0))</f>
        <v>0</v>
      </c>
      <c r="L792" s="83">
        <f>IF($C$4="Neattiecināmās izmaksas",IF('10a+c+n'!$Q792="N",'10a+c+n'!L792,0))</f>
        <v>0</v>
      </c>
      <c r="M792" s="121">
        <f>IF($C$4="Neattiecināmās izmaksas",IF('10a+c+n'!$Q792="N",'10a+c+n'!M792,0))</f>
        <v>0</v>
      </c>
      <c r="N792" s="121">
        <f>IF($C$4="Neattiecināmās izmaksas",IF('10a+c+n'!$Q792="N",'10a+c+n'!N792,0))</f>
        <v>0</v>
      </c>
      <c r="O792" s="121">
        <f>IF($C$4="Neattiecināmās izmaksas",IF('10a+c+n'!$Q792="N",'10a+c+n'!O792,0))</f>
        <v>0</v>
      </c>
      <c r="P792" s="122">
        <f>IF($C$4="Neattiecināmās izmaksas",IF('10a+c+n'!$Q792="N",'10a+c+n'!P792,0))</f>
        <v>0</v>
      </c>
    </row>
    <row r="793" spans="1:16" x14ac:dyDescent="0.2">
      <c r="A793" s="49">
        <f>IF(P793=0,0,IF(COUNTBLANK(P793)=1,0,COUNTA($P$14:P793)))</f>
        <v>0</v>
      </c>
      <c r="B793" s="21">
        <f>IF($C$4="Neattiecināmās izmaksas",IF('10a+c+n'!$Q793="N",'10a+c+n'!B793,0))</f>
        <v>0</v>
      </c>
      <c r="C793" s="21">
        <f>IF($C$4="Neattiecināmās izmaksas",IF('10a+c+n'!$Q793="N",'10a+c+n'!C793,0))</f>
        <v>0</v>
      </c>
      <c r="D793" s="21">
        <f>IF($C$4="Neattiecināmās izmaksas",IF('10a+c+n'!$Q793="N",'10a+c+n'!D793,0))</f>
        <v>0</v>
      </c>
      <c r="E793" s="42"/>
      <c r="F793" s="64"/>
      <c r="G793" s="121"/>
      <c r="H793" s="121">
        <f>IF($C$4="Neattiecināmās izmaksas",IF('10a+c+n'!$Q793="N",'10a+c+n'!H793,0))</f>
        <v>0</v>
      </c>
      <c r="I793" s="121"/>
      <c r="J793" s="121"/>
      <c r="K793" s="122">
        <f>IF($C$4="Neattiecināmās izmaksas",IF('10a+c+n'!$Q793="N",'10a+c+n'!K793,0))</f>
        <v>0</v>
      </c>
      <c r="L793" s="83">
        <f>IF($C$4="Neattiecināmās izmaksas",IF('10a+c+n'!$Q793="N",'10a+c+n'!L793,0))</f>
        <v>0</v>
      </c>
      <c r="M793" s="121">
        <f>IF($C$4="Neattiecināmās izmaksas",IF('10a+c+n'!$Q793="N",'10a+c+n'!M793,0))</f>
        <v>0</v>
      </c>
      <c r="N793" s="121">
        <f>IF($C$4="Neattiecināmās izmaksas",IF('10a+c+n'!$Q793="N",'10a+c+n'!N793,0))</f>
        <v>0</v>
      </c>
      <c r="O793" s="121">
        <f>IF($C$4="Neattiecināmās izmaksas",IF('10a+c+n'!$Q793="N",'10a+c+n'!O793,0))</f>
        <v>0</v>
      </c>
      <c r="P793" s="122">
        <f>IF($C$4="Neattiecināmās izmaksas",IF('10a+c+n'!$Q793="N",'10a+c+n'!P793,0))</f>
        <v>0</v>
      </c>
    </row>
    <row r="794" spans="1:16" x14ac:dyDescent="0.2">
      <c r="A794" s="49">
        <f>IF(P794=0,0,IF(COUNTBLANK(P794)=1,0,COUNTA($P$14:P794)))</f>
        <v>0</v>
      </c>
      <c r="B794" s="21">
        <f>IF($C$4="Neattiecināmās izmaksas",IF('10a+c+n'!$Q794="N",'10a+c+n'!B794,0))</f>
        <v>0</v>
      </c>
      <c r="C794" s="21">
        <f>IF($C$4="Neattiecināmās izmaksas",IF('10a+c+n'!$Q794="N",'10a+c+n'!C794,0))</f>
        <v>0</v>
      </c>
      <c r="D794" s="21">
        <f>IF($C$4="Neattiecināmās izmaksas",IF('10a+c+n'!$Q794="N",'10a+c+n'!D794,0))</f>
        <v>0</v>
      </c>
      <c r="E794" s="42"/>
      <c r="F794" s="64"/>
      <c r="G794" s="121"/>
      <c r="H794" s="121">
        <f>IF($C$4="Neattiecināmās izmaksas",IF('10a+c+n'!$Q794="N",'10a+c+n'!H794,0))</f>
        <v>0</v>
      </c>
      <c r="I794" s="121"/>
      <c r="J794" s="121"/>
      <c r="K794" s="122">
        <f>IF($C$4="Neattiecināmās izmaksas",IF('10a+c+n'!$Q794="N",'10a+c+n'!K794,0))</f>
        <v>0</v>
      </c>
      <c r="L794" s="83">
        <f>IF($C$4="Neattiecināmās izmaksas",IF('10a+c+n'!$Q794="N",'10a+c+n'!L794,0))</f>
        <v>0</v>
      </c>
      <c r="M794" s="121">
        <f>IF($C$4="Neattiecināmās izmaksas",IF('10a+c+n'!$Q794="N",'10a+c+n'!M794,0))</f>
        <v>0</v>
      </c>
      <c r="N794" s="121">
        <f>IF($C$4="Neattiecināmās izmaksas",IF('10a+c+n'!$Q794="N",'10a+c+n'!N794,0))</f>
        <v>0</v>
      </c>
      <c r="O794" s="121">
        <f>IF($C$4="Neattiecināmās izmaksas",IF('10a+c+n'!$Q794="N",'10a+c+n'!O794,0))</f>
        <v>0</v>
      </c>
      <c r="P794" s="122">
        <f>IF($C$4="Neattiecināmās izmaksas",IF('10a+c+n'!$Q794="N",'10a+c+n'!P794,0))</f>
        <v>0</v>
      </c>
    </row>
    <row r="795" spans="1:16" x14ac:dyDescent="0.2">
      <c r="A795" s="49">
        <f>IF(P795=0,0,IF(COUNTBLANK(P795)=1,0,COUNTA($P$14:P795)))</f>
        <v>0</v>
      </c>
      <c r="B795" s="21">
        <f>IF($C$4="Neattiecināmās izmaksas",IF('10a+c+n'!$Q795="N",'10a+c+n'!B795,0))</f>
        <v>0</v>
      </c>
      <c r="C795" s="21">
        <f>IF($C$4="Neattiecināmās izmaksas",IF('10a+c+n'!$Q795="N",'10a+c+n'!C795,0))</f>
        <v>0</v>
      </c>
      <c r="D795" s="21">
        <f>IF($C$4="Neattiecināmās izmaksas",IF('10a+c+n'!$Q795="N",'10a+c+n'!D795,0))</f>
        <v>0</v>
      </c>
      <c r="E795" s="42"/>
      <c r="F795" s="64"/>
      <c r="G795" s="121"/>
      <c r="H795" s="121">
        <f>IF($C$4="Neattiecināmās izmaksas",IF('10a+c+n'!$Q795="N",'10a+c+n'!H795,0))</f>
        <v>0</v>
      </c>
      <c r="I795" s="121"/>
      <c r="J795" s="121"/>
      <c r="K795" s="122">
        <f>IF($C$4="Neattiecināmās izmaksas",IF('10a+c+n'!$Q795="N",'10a+c+n'!K795,0))</f>
        <v>0</v>
      </c>
      <c r="L795" s="83">
        <f>IF($C$4="Neattiecināmās izmaksas",IF('10a+c+n'!$Q795="N",'10a+c+n'!L795,0))</f>
        <v>0</v>
      </c>
      <c r="M795" s="121">
        <f>IF($C$4="Neattiecināmās izmaksas",IF('10a+c+n'!$Q795="N",'10a+c+n'!M795,0))</f>
        <v>0</v>
      </c>
      <c r="N795" s="121">
        <f>IF($C$4="Neattiecināmās izmaksas",IF('10a+c+n'!$Q795="N",'10a+c+n'!N795,0))</f>
        <v>0</v>
      </c>
      <c r="O795" s="121">
        <f>IF($C$4="Neattiecināmās izmaksas",IF('10a+c+n'!$Q795="N",'10a+c+n'!O795,0))</f>
        <v>0</v>
      </c>
      <c r="P795" s="122">
        <f>IF($C$4="Neattiecināmās izmaksas",IF('10a+c+n'!$Q795="N",'10a+c+n'!P795,0))</f>
        <v>0</v>
      </c>
    </row>
    <row r="796" spans="1:16" x14ac:dyDescent="0.2">
      <c r="A796" s="49">
        <f>IF(P796=0,0,IF(COUNTBLANK(P796)=1,0,COUNTA($P$14:P796)))</f>
        <v>0</v>
      </c>
      <c r="B796" s="21">
        <f>IF($C$4="Neattiecināmās izmaksas",IF('10a+c+n'!$Q796="N",'10a+c+n'!B796,0))</f>
        <v>0</v>
      </c>
      <c r="C796" s="21">
        <f>IF($C$4="Neattiecināmās izmaksas",IF('10a+c+n'!$Q796="N",'10a+c+n'!C796,0))</f>
        <v>0</v>
      </c>
      <c r="D796" s="21">
        <f>IF($C$4="Neattiecināmās izmaksas",IF('10a+c+n'!$Q796="N",'10a+c+n'!D796,0))</f>
        <v>0</v>
      </c>
      <c r="E796" s="42"/>
      <c r="F796" s="64"/>
      <c r="G796" s="121"/>
      <c r="H796" s="121">
        <f>IF($C$4="Neattiecināmās izmaksas",IF('10a+c+n'!$Q796="N",'10a+c+n'!H796,0))</f>
        <v>0</v>
      </c>
      <c r="I796" s="121"/>
      <c r="J796" s="121"/>
      <c r="K796" s="122">
        <f>IF($C$4="Neattiecināmās izmaksas",IF('10a+c+n'!$Q796="N",'10a+c+n'!K796,0))</f>
        <v>0</v>
      </c>
      <c r="L796" s="83">
        <f>IF($C$4="Neattiecināmās izmaksas",IF('10a+c+n'!$Q796="N",'10a+c+n'!L796,0))</f>
        <v>0</v>
      </c>
      <c r="M796" s="121">
        <f>IF($C$4="Neattiecināmās izmaksas",IF('10a+c+n'!$Q796="N",'10a+c+n'!M796,0))</f>
        <v>0</v>
      </c>
      <c r="N796" s="121">
        <f>IF($C$4="Neattiecināmās izmaksas",IF('10a+c+n'!$Q796="N",'10a+c+n'!N796,0))</f>
        <v>0</v>
      </c>
      <c r="O796" s="121">
        <f>IF($C$4="Neattiecināmās izmaksas",IF('10a+c+n'!$Q796="N",'10a+c+n'!O796,0))</f>
        <v>0</v>
      </c>
      <c r="P796" s="122">
        <f>IF($C$4="Neattiecināmās izmaksas",IF('10a+c+n'!$Q796="N",'10a+c+n'!P796,0))</f>
        <v>0</v>
      </c>
    </row>
    <row r="797" spans="1:16" x14ac:dyDescent="0.2">
      <c r="A797" s="49">
        <f>IF(P797=0,0,IF(COUNTBLANK(P797)=1,0,COUNTA($P$14:P797)))</f>
        <v>0</v>
      </c>
      <c r="B797" s="21">
        <f>IF($C$4="Neattiecināmās izmaksas",IF('10a+c+n'!$Q797="N",'10a+c+n'!B797,0))</f>
        <v>0</v>
      </c>
      <c r="C797" s="21">
        <f>IF($C$4="Neattiecināmās izmaksas",IF('10a+c+n'!$Q797="N",'10a+c+n'!C797,0))</f>
        <v>0</v>
      </c>
      <c r="D797" s="21">
        <f>IF($C$4="Neattiecināmās izmaksas",IF('10a+c+n'!$Q797="N",'10a+c+n'!D797,0))</f>
        <v>0</v>
      </c>
      <c r="E797" s="42"/>
      <c r="F797" s="64"/>
      <c r="G797" s="121"/>
      <c r="H797" s="121">
        <f>IF($C$4="Neattiecināmās izmaksas",IF('10a+c+n'!$Q797="N",'10a+c+n'!H797,0))</f>
        <v>0</v>
      </c>
      <c r="I797" s="121"/>
      <c r="J797" s="121"/>
      <c r="K797" s="122">
        <f>IF($C$4="Neattiecināmās izmaksas",IF('10a+c+n'!$Q797="N",'10a+c+n'!K797,0))</f>
        <v>0</v>
      </c>
      <c r="L797" s="83">
        <f>IF($C$4="Neattiecināmās izmaksas",IF('10a+c+n'!$Q797="N",'10a+c+n'!L797,0))</f>
        <v>0</v>
      </c>
      <c r="M797" s="121">
        <f>IF($C$4="Neattiecināmās izmaksas",IF('10a+c+n'!$Q797="N",'10a+c+n'!M797,0))</f>
        <v>0</v>
      </c>
      <c r="N797" s="121">
        <f>IF($C$4="Neattiecināmās izmaksas",IF('10a+c+n'!$Q797="N",'10a+c+n'!N797,0))</f>
        <v>0</v>
      </c>
      <c r="O797" s="121">
        <f>IF($C$4="Neattiecināmās izmaksas",IF('10a+c+n'!$Q797="N",'10a+c+n'!O797,0))</f>
        <v>0</v>
      </c>
      <c r="P797" s="122">
        <f>IF($C$4="Neattiecināmās izmaksas",IF('10a+c+n'!$Q797="N",'10a+c+n'!P797,0))</f>
        <v>0</v>
      </c>
    </row>
    <row r="798" spans="1:16" x14ac:dyDescent="0.2">
      <c r="A798" s="49">
        <f>IF(P798=0,0,IF(COUNTBLANK(P798)=1,0,COUNTA($P$14:P798)))</f>
        <v>0</v>
      </c>
      <c r="B798" s="21">
        <f>IF($C$4="Neattiecināmās izmaksas",IF('10a+c+n'!$Q798="N",'10a+c+n'!B798,0))</f>
        <v>0</v>
      </c>
      <c r="C798" s="21">
        <f>IF($C$4="Neattiecināmās izmaksas",IF('10a+c+n'!$Q798="N",'10a+c+n'!C798,0))</f>
        <v>0</v>
      </c>
      <c r="D798" s="21">
        <f>IF($C$4="Neattiecināmās izmaksas",IF('10a+c+n'!$Q798="N",'10a+c+n'!D798,0))</f>
        <v>0</v>
      </c>
      <c r="E798" s="42"/>
      <c r="F798" s="64"/>
      <c r="G798" s="121"/>
      <c r="H798" s="121">
        <f>IF($C$4="Neattiecināmās izmaksas",IF('10a+c+n'!$Q798="N",'10a+c+n'!H798,0))</f>
        <v>0</v>
      </c>
      <c r="I798" s="121"/>
      <c r="J798" s="121"/>
      <c r="K798" s="122">
        <f>IF($C$4="Neattiecināmās izmaksas",IF('10a+c+n'!$Q798="N",'10a+c+n'!K798,0))</f>
        <v>0</v>
      </c>
      <c r="L798" s="83">
        <f>IF($C$4="Neattiecināmās izmaksas",IF('10a+c+n'!$Q798="N",'10a+c+n'!L798,0))</f>
        <v>0</v>
      </c>
      <c r="M798" s="121">
        <f>IF($C$4="Neattiecināmās izmaksas",IF('10a+c+n'!$Q798="N",'10a+c+n'!M798,0))</f>
        <v>0</v>
      </c>
      <c r="N798" s="121">
        <f>IF($C$4="Neattiecināmās izmaksas",IF('10a+c+n'!$Q798="N",'10a+c+n'!N798,0))</f>
        <v>0</v>
      </c>
      <c r="O798" s="121">
        <f>IF($C$4="Neattiecināmās izmaksas",IF('10a+c+n'!$Q798="N",'10a+c+n'!O798,0))</f>
        <v>0</v>
      </c>
      <c r="P798" s="122">
        <f>IF($C$4="Neattiecināmās izmaksas",IF('10a+c+n'!$Q798="N",'10a+c+n'!P798,0))</f>
        <v>0</v>
      </c>
    </row>
    <row r="799" spans="1:16" x14ac:dyDescent="0.2">
      <c r="A799" s="49">
        <f>IF(P799=0,0,IF(COUNTBLANK(P799)=1,0,COUNTA($P$14:P799)))</f>
        <v>0</v>
      </c>
      <c r="B799" s="21">
        <f>IF($C$4="Neattiecināmās izmaksas",IF('10a+c+n'!$Q799="N",'10a+c+n'!B799,0))</f>
        <v>0</v>
      </c>
      <c r="C799" s="21">
        <f>IF($C$4="Neattiecināmās izmaksas",IF('10a+c+n'!$Q799="N",'10a+c+n'!C799,0))</f>
        <v>0</v>
      </c>
      <c r="D799" s="21">
        <f>IF($C$4="Neattiecināmās izmaksas",IF('10a+c+n'!$Q799="N",'10a+c+n'!D799,0))</f>
        <v>0</v>
      </c>
      <c r="E799" s="42"/>
      <c r="F799" s="64"/>
      <c r="G799" s="121"/>
      <c r="H799" s="121">
        <f>IF($C$4="Neattiecināmās izmaksas",IF('10a+c+n'!$Q799="N",'10a+c+n'!H799,0))</f>
        <v>0</v>
      </c>
      <c r="I799" s="121"/>
      <c r="J799" s="121"/>
      <c r="K799" s="122">
        <f>IF($C$4="Neattiecināmās izmaksas",IF('10a+c+n'!$Q799="N",'10a+c+n'!K799,0))</f>
        <v>0</v>
      </c>
      <c r="L799" s="83">
        <f>IF($C$4="Neattiecināmās izmaksas",IF('10a+c+n'!$Q799="N",'10a+c+n'!L799,0))</f>
        <v>0</v>
      </c>
      <c r="M799" s="121">
        <f>IF($C$4="Neattiecināmās izmaksas",IF('10a+c+n'!$Q799="N",'10a+c+n'!M799,0))</f>
        <v>0</v>
      </c>
      <c r="N799" s="121">
        <f>IF($C$4="Neattiecināmās izmaksas",IF('10a+c+n'!$Q799="N",'10a+c+n'!N799,0))</f>
        <v>0</v>
      </c>
      <c r="O799" s="121">
        <f>IF($C$4="Neattiecināmās izmaksas",IF('10a+c+n'!$Q799="N",'10a+c+n'!O799,0))</f>
        <v>0</v>
      </c>
      <c r="P799" s="122">
        <f>IF($C$4="Neattiecināmās izmaksas",IF('10a+c+n'!$Q799="N",'10a+c+n'!P799,0))</f>
        <v>0</v>
      </c>
    </row>
    <row r="800" spans="1:16" x14ac:dyDescent="0.2">
      <c r="A800" s="49">
        <f>IF(P800=0,0,IF(COUNTBLANK(P800)=1,0,COUNTA($P$14:P800)))</f>
        <v>0</v>
      </c>
      <c r="B800" s="21">
        <f>IF($C$4="Neattiecināmās izmaksas",IF('10a+c+n'!$Q800="N",'10a+c+n'!B800,0))</f>
        <v>0</v>
      </c>
      <c r="C800" s="21">
        <f>IF($C$4="Neattiecināmās izmaksas",IF('10a+c+n'!$Q800="N",'10a+c+n'!C800,0))</f>
        <v>0</v>
      </c>
      <c r="D800" s="21">
        <f>IF($C$4="Neattiecināmās izmaksas",IF('10a+c+n'!$Q800="N",'10a+c+n'!D800,0))</f>
        <v>0</v>
      </c>
      <c r="E800" s="42"/>
      <c r="F800" s="64"/>
      <c r="G800" s="121"/>
      <c r="H800" s="121">
        <f>IF($C$4="Neattiecināmās izmaksas",IF('10a+c+n'!$Q800="N",'10a+c+n'!H800,0))</f>
        <v>0</v>
      </c>
      <c r="I800" s="121"/>
      <c r="J800" s="121"/>
      <c r="K800" s="122">
        <f>IF($C$4="Neattiecināmās izmaksas",IF('10a+c+n'!$Q800="N",'10a+c+n'!K800,0))</f>
        <v>0</v>
      </c>
      <c r="L800" s="83">
        <f>IF($C$4="Neattiecināmās izmaksas",IF('10a+c+n'!$Q800="N",'10a+c+n'!L800,0))</f>
        <v>0</v>
      </c>
      <c r="M800" s="121">
        <f>IF($C$4="Neattiecināmās izmaksas",IF('10a+c+n'!$Q800="N",'10a+c+n'!M800,0))</f>
        <v>0</v>
      </c>
      <c r="N800" s="121">
        <f>IF($C$4="Neattiecināmās izmaksas",IF('10a+c+n'!$Q800="N",'10a+c+n'!N800,0))</f>
        <v>0</v>
      </c>
      <c r="O800" s="121">
        <f>IF($C$4="Neattiecināmās izmaksas",IF('10a+c+n'!$Q800="N",'10a+c+n'!O800,0))</f>
        <v>0</v>
      </c>
      <c r="P800" s="122">
        <f>IF($C$4="Neattiecināmās izmaksas",IF('10a+c+n'!$Q800="N",'10a+c+n'!P800,0))</f>
        <v>0</v>
      </c>
    </row>
    <row r="801" spans="1:16" x14ac:dyDescent="0.2">
      <c r="A801" s="49">
        <f>IF(P801=0,0,IF(COUNTBLANK(P801)=1,0,COUNTA($P$14:P801)))</f>
        <v>0</v>
      </c>
      <c r="B801" s="21">
        <f>IF($C$4="Neattiecināmās izmaksas",IF('10a+c+n'!$Q801="N",'10a+c+n'!B801,0))</f>
        <v>0</v>
      </c>
      <c r="C801" s="21">
        <f>IF($C$4="Neattiecināmās izmaksas",IF('10a+c+n'!$Q801="N",'10a+c+n'!C801,0))</f>
        <v>0</v>
      </c>
      <c r="D801" s="21">
        <f>IF($C$4="Neattiecināmās izmaksas",IF('10a+c+n'!$Q801="N",'10a+c+n'!D801,0))</f>
        <v>0</v>
      </c>
      <c r="E801" s="42"/>
      <c r="F801" s="64"/>
      <c r="G801" s="121"/>
      <c r="H801" s="121">
        <f>IF($C$4="Neattiecināmās izmaksas",IF('10a+c+n'!$Q801="N",'10a+c+n'!H801,0))</f>
        <v>0</v>
      </c>
      <c r="I801" s="121"/>
      <c r="J801" s="121"/>
      <c r="K801" s="122">
        <f>IF($C$4="Neattiecināmās izmaksas",IF('10a+c+n'!$Q801="N",'10a+c+n'!K801,0))</f>
        <v>0</v>
      </c>
      <c r="L801" s="83">
        <f>IF($C$4="Neattiecināmās izmaksas",IF('10a+c+n'!$Q801="N",'10a+c+n'!L801,0))</f>
        <v>0</v>
      </c>
      <c r="M801" s="121">
        <f>IF($C$4="Neattiecināmās izmaksas",IF('10a+c+n'!$Q801="N",'10a+c+n'!M801,0))</f>
        <v>0</v>
      </c>
      <c r="N801" s="121">
        <f>IF($C$4="Neattiecināmās izmaksas",IF('10a+c+n'!$Q801="N",'10a+c+n'!N801,0))</f>
        <v>0</v>
      </c>
      <c r="O801" s="121">
        <f>IF($C$4="Neattiecināmās izmaksas",IF('10a+c+n'!$Q801="N",'10a+c+n'!O801,0))</f>
        <v>0</v>
      </c>
      <c r="P801" s="122">
        <f>IF($C$4="Neattiecināmās izmaksas",IF('10a+c+n'!$Q801="N",'10a+c+n'!P801,0))</f>
        <v>0</v>
      </c>
    </row>
    <row r="802" spans="1:16" x14ac:dyDescent="0.2">
      <c r="A802" s="49">
        <f>IF(P802=0,0,IF(COUNTBLANK(P802)=1,0,COUNTA($P$14:P802)))</f>
        <v>0</v>
      </c>
      <c r="B802" s="21">
        <f>IF($C$4="Neattiecināmās izmaksas",IF('10a+c+n'!$Q802="N",'10a+c+n'!B802,0))</f>
        <v>0</v>
      </c>
      <c r="C802" s="21">
        <f>IF($C$4="Neattiecināmās izmaksas",IF('10a+c+n'!$Q802="N",'10a+c+n'!C802,0))</f>
        <v>0</v>
      </c>
      <c r="D802" s="21">
        <f>IF($C$4="Neattiecināmās izmaksas",IF('10a+c+n'!$Q802="N",'10a+c+n'!D802,0))</f>
        <v>0</v>
      </c>
      <c r="E802" s="42"/>
      <c r="F802" s="64"/>
      <c r="G802" s="121"/>
      <c r="H802" s="121">
        <f>IF($C$4="Neattiecināmās izmaksas",IF('10a+c+n'!$Q802="N",'10a+c+n'!H802,0))</f>
        <v>0</v>
      </c>
      <c r="I802" s="121"/>
      <c r="J802" s="121"/>
      <c r="K802" s="122">
        <f>IF($C$4="Neattiecināmās izmaksas",IF('10a+c+n'!$Q802="N",'10a+c+n'!K802,0))</f>
        <v>0</v>
      </c>
      <c r="L802" s="83">
        <f>IF($C$4="Neattiecināmās izmaksas",IF('10a+c+n'!$Q802="N",'10a+c+n'!L802,0))</f>
        <v>0</v>
      </c>
      <c r="M802" s="121">
        <f>IF($C$4="Neattiecināmās izmaksas",IF('10a+c+n'!$Q802="N",'10a+c+n'!M802,0))</f>
        <v>0</v>
      </c>
      <c r="N802" s="121">
        <f>IF($C$4="Neattiecināmās izmaksas",IF('10a+c+n'!$Q802="N",'10a+c+n'!N802,0))</f>
        <v>0</v>
      </c>
      <c r="O802" s="121">
        <f>IF($C$4="Neattiecināmās izmaksas",IF('10a+c+n'!$Q802="N",'10a+c+n'!O802,0))</f>
        <v>0</v>
      </c>
      <c r="P802" s="122">
        <f>IF($C$4="Neattiecināmās izmaksas",IF('10a+c+n'!$Q802="N",'10a+c+n'!P802,0))</f>
        <v>0</v>
      </c>
    </row>
    <row r="803" spans="1:16" x14ac:dyDescent="0.2">
      <c r="A803" s="49">
        <f>IF(P803=0,0,IF(COUNTBLANK(P803)=1,0,COUNTA($P$14:P803)))</f>
        <v>0</v>
      </c>
      <c r="B803" s="21">
        <f>IF($C$4="Neattiecināmās izmaksas",IF('10a+c+n'!$Q803="N",'10a+c+n'!B803,0))</f>
        <v>0</v>
      </c>
      <c r="C803" s="21">
        <f>IF($C$4="Neattiecināmās izmaksas",IF('10a+c+n'!$Q803="N",'10a+c+n'!C803,0))</f>
        <v>0</v>
      </c>
      <c r="D803" s="21">
        <f>IF($C$4="Neattiecināmās izmaksas",IF('10a+c+n'!$Q803="N",'10a+c+n'!D803,0))</f>
        <v>0</v>
      </c>
      <c r="E803" s="42"/>
      <c r="F803" s="64"/>
      <c r="G803" s="121"/>
      <c r="H803" s="121">
        <f>IF($C$4="Neattiecināmās izmaksas",IF('10a+c+n'!$Q803="N",'10a+c+n'!H803,0))</f>
        <v>0</v>
      </c>
      <c r="I803" s="121"/>
      <c r="J803" s="121"/>
      <c r="K803" s="122">
        <f>IF($C$4="Neattiecināmās izmaksas",IF('10a+c+n'!$Q803="N",'10a+c+n'!K803,0))</f>
        <v>0</v>
      </c>
      <c r="L803" s="83">
        <f>IF($C$4="Neattiecināmās izmaksas",IF('10a+c+n'!$Q803="N",'10a+c+n'!L803,0))</f>
        <v>0</v>
      </c>
      <c r="M803" s="121">
        <f>IF($C$4="Neattiecināmās izmaksas",IF('10a+c+n'!$Q803="N",'10a+c+n'!M803,0))</f>
        <v>0</v>
      </c>
      <c r="N803" s="121">
        <f>IF($C$4="Neattiecināmās izmaksas",IF('10a+c+n'!$Q803="N",'10a+c+n'!N803,0))</f>
        <v>0</v>
      </c>
      <c r="O803" s="121">
        <f>IF($C$4="Neattiecināmās izmaksas",IF('10a+c+n'!$Q803="N",'10a+c+n'!O803,0))</f>
        <v>0</v>
      </c>
      <c r="P803" s="122">
        <f>IF($C$4="Neattiecināmās izmaksas",IF('10a+c+n'!$Q803="N",'10a+c+n'!P803,0))</f>
        <v>0</v>
      </c>
    </row>
    <row r="804" spans="1:16" x14ac:dyDescent="0.2">
      <c r="A804" s="49">
        <f>IF(P804=0,0,IF(COUNTBLANK(P804)=1,0,COUNTA($P$14:P804)))</f>
        <v>0</v>
      </c>
      <c r="B804" s="21">
        <f>IF($C$4="Neattiecināmās izmaksas",IF('10a+c+n'!$Q804="N",'10a+c+n'!B804,0))</f>
        <v>0</v>
      </c>
      <c r="C804" s="21">
        <f>IF($C$4="Neattiecināmās izmaksas",IF('10a+c+n'!$Q804="N",'10a+c+n'!C804,0))</f>
        <v>0</v>
      </c>
      <c r="D804" s="21">
        <f>IF($C$4="Neattiecināmās izmaksas",IF('10a+c+n'!$Q804="N",'10a+c+n'!D804,0))</f>
        <v>0</v>
      </c>
      <c r="E804" s="42"/>
      <c r="F804" s="64"/>
      <c r="G804" s="121"/>
      <c r="H804" s="121">
        <f>IF($C$4="Neattiecināmās izmaksas",IF('10a+c+n'!$Q804="N",'10a+c+n'!H804,0))</f>
        <v>0</v>
      </c>
      <c r="I804" s="121"/>
      <c r="J804" s="121"/>
      <c r="K804" s="122">
        <f>IF($C$4="Neattiecināmās izmaksas",IF('10a+c+n'!$Q804="N",'10a+c+n'!K804,0))</f>
        <v>0</v>
      </c>
      <c r="L804" s="83">
        <f>IF($C$4="Neattiecināmās izmaksas",IF('10a+c+n'!$Q804="N",'10a+c+n'!L804,0))</f>
        <v>0</v>
      </c>
      <c r="M804" s="121">
        <f>IF($C$4="Neattiecināmās izmaksas",IF('10a+c+n'!$Q804="N",'10a+c+n'!M804,0))</f>
        <v>0</v>
      </c>
      <c r="N804" s="121">
        <f>IF($C$4="Neattiecināmās izmaksas",IF('10a+c+n'!$Q804="N",'10a+c+n'!N804,0))</f>
        <v>0</v>
      </c>
      <c r="O804" s="121">
        <f>IF($C$4="Neattiecināmās izmaksas",IF('10a+c+n'!$Q804="N",'10a+c+n'!O804,0))</f>
        <v>0</v>
      </c>
      <c r="P804" s="122">
        <f>IF($C$4="Neattiecināmās izmaksas",IF('10a+c+n'!$Q804="N",'10a+c+n'!P804,0))</f>
        <v>0</v>
      </c>
    </row>
    <row r="805" spans="1:16" x14ac:dyDescent="0.2">
      <c r="A805" s="49">
        <f>IF(P805=0,0,IF(COUNTBLANK(P805)=1,0,COUNTA($P$14:P805)))</f>
        <v>0</v>
      </c>
      <c r="B805" s="21">
        <f>IF($C$4="Neattiecināmās izmaksas",IF('10a+c+n'!$Q805="N",'10a+c+n'!B805,0))</f>
        <v>0</v>
      </c>
      <c r="C805" s="21">
        <f>IF($C$4="Neattiecināmās izmaksas",IF('10a+c+n'!$Q805="N",'10a+c+n'!C805,0))</f>
        <v>0</v>
      </c>
      <c r="D805" s="21">
        <f>IF($C$4="Neattiecināmās izmaksas",IF('10a+c+n'!$Q805="N",'10a+c+n'!D805,0))</f>
        <v>0</v>
      </c>
      <c r="E805" s="42"/>
      <c r="F805" s="64"/>
      <c r="G805" s="121"/>
      <c r="H805" s="121">
        <f>IF($C$4="Neattiecināmās izmaksas",IF('10a+c+n'!$Q805="N",'10a+c+n'!H805,0))</f>
        <v>0</v>
      </c>
      <c r="I805" s="121"/>
      <c r="J805" s="121"/>
      <c r="K805" s="122">
        <f>IF($C$4="Neattiecināmās izmaksas",IF('10a+c+n'!$Q805="N",'10a+c+n'!K805,0))</f>
        <v>0</v>
      </c>
      <c r="L805" s="83">
        <f>IF($C$4="Neattiecināmās izmaksas",IF('10a+c+n'!$Q805="N",'10a+c+n'!L805,0))</f>
        <v>0</v>
      </c>
      <c r="M805" s="121">
        <f>IF($C$4="Neattiecināmās izmaksas",IF('10a+c+n'!$Q805="N",'10a+c+n'!M805,0))</f>
        <v>0</v>
      </c>
      <c r="N805" s="121">
        <f>IF($C$4="Neattiecināmās izmaksas",IF('10a+c+n'!$Q805="N",'10a+c+n'!N805,0))</f>
        <v>0</v>
      </c>
      <c r="O805" s="121">
        <f>IF($C$4="Neattiecināmās izmaksas",IF('10a+c+n'!$Q805="N",'10a+c+n'!O805,0))</f>
        <v>0</v>
      </c>
      <c r="P805" s="122">
        <f>IF($C$4="Neattiecināmās izmaksas",IF('10a+c+n'!$Q805="N",'10a+c+n'!P805,0))</f>
        <v>0</v>
      </c>
    </row>
    <row r="806" spans="1:16" x14ac:dyDescent="0.2">
      <c r="A806" s="49">
        <f>IF(P806=0,0,IF(COUNTBLANK(P806)=1,0,COUNTA($P$14:P806)))</f>
        <v>0</v>
      </c>
      <c r="B806" s="21">
        <f>IF($C$4="Neattiecināmās izmaksas",IF('10a+c+n'!$Q806="N",'10a+c+n'!B806,0))</f>
        <v>0</v>
      </c>
      <c r="C806" s="21">
        <f>IF($C$4="Neattiecināmās izmaksas",IF('10a+c+n'!$Q806="N",'10a+c+n'!C806,0))</f>
        <v>0</v>
      </c>
      <c r="D806" s="21">
        <f>IF($C$4="Neattiecināmās izmaksas",IF('10a+c+n'!$Q806="N",'10a+c+n'!D806,0))</f>
        <v>0</v>
      </c>
      <c r="E806" s="42"/>
      <c r="F806" s="64"/>
      <c r="G806" s="121"/>
      <c r="H806" s="121">
        <f>IF($C$4="Neattiecināmās izmaksas",IF('10a+c+n'!$Q806="N",'10a+c+n'!H806,0))</f>
        <v>0</v>
      </c>
      <c r="I806" s="121"/>
      <c r="J806" s="121"/>
      <c r="K806" s="122">
        <f>IF($C$4="Neattiecināmās izmaksas",IF('10a+c+n'!$Q806="N",'10a+c+n'!K806,0))</f>
        <v>0</v>
      </c>
      <c r="L806" s="83">
        <f>IF($C$4="Neattiecināmās izmaksas",IF('10a+c+n'!$Q806="N",'10a+c+n'!L806,0))</f>
        <v>0</v>
      </c>
      <c r="M806" s="121">
        <f>IF($C$4="Neattiecināmās izmaksas",IF('10a+c+n'!$Q806="N",'10a+c+n'!M806,0))</f>
        <v>0</v>
      </c>
      <c r="N806" s="121">
        <f>IF($C$4="Neattiecināmās izmaksas",IF('10a+c+n'!$Q806="N",'10a+c+n'!N806,0))</f>
        <v>0</v>
      </c>
      <c r="O806" s="121">
        <f>IF($C$4="Neattiecināmās izmaksas",IF('10a+c+n'!$Q806="N",'10a+c+n'!O806,0))</f>
        <v>0</v>
      </c>
      <c r="P806" s="122">
        <f>IF($C$4="Neattiecināmās izmaksas",IF('10a+c+n'!$Q806="N",'10a+c+n'!P806,0))</f>
        <v>0</v>
      </c>
    </row>
    <row r="807" spans="1:16" x14ac:dyDescent="0.2">
      <c r="A807" s="49">
        <f>IF(P807=0,0,IF(COUNTBLANK(P807)=1,0,COUNTA($P$14:P807)))</f>
        <v>0</v>
      </c>
      <c r="B807" s="21">
        <f>IF($C$4="Neattiecināmās izmaksas",IF('10a+c+n'!$Q807="N",'10a+c+n'!B807,0))</f>
        <v>0</v>
      </c>
      <c r="C807" s="21">
        <f>IF($C$4="Neattiecināmās izmaksas",IF('10a+c+n'!$Q807="N",'10a+c+n'!C807,0))</f>
        <v>0</v>
      </c>
      <c r="D807" s="21">
        <f>IF($C$4="Neattiecināmās izmaksas",IF('10a+c+n'!$Q807="N",'10a+c+n'!D807,0))</f>
        <v>0</v>
      </c>
      <c r="E807" s="42"/>
      <c r="F807" s="64"/>
      <c r="G807" s="121"/>
      <c r="H807" s="121">
        <f>IF($C$4="Neattiecināmās izmaksas",IF('10a+c+n'!$Q807="N",'10a+c+n'!H807,0))</f>
        <v>0</v>
      </c>
      <c r="I807" s="121"/>
      <c r="J807" s="121"/>
      <c r="K807" s="122">
        <f>IF($C$4="Neattiecināmās izmaksas",IF('10a+c+n'!$Q807="N",'10a+c+n'!K807,0))</f>
        <v>0</v>
      </c>
      <c r="L807" s="83">
        <f>IF($C$4="Neattiecināmās izmaksas",IF('10a+c+n'!$Q807="N",'10a+c+n'!L807,0))</f>
        <v>0</v>
      </c>
      <c r="M807" s="121">
        <f>IF($C$4="Neattiecināmās izmaksas",IF('10a+c+n'!$Q807="N",'10a+c+n'!M807,0))</f>
        <v>0</v>
      </c>
      <c r="N807" s="121">
        <f>IF($C$4="Neattiecināmās izmaksas",IF('10a+c+n'!$Q807="N",'10a+c+n'!N807,0))</f>
        <v>0</v>
      </c>
      <c r="O807" s="121">
        <f>IF($C$4="Neattiecināmās izmaksas",IF('10a+c+n'!$Q807="N",'10a+c+n'!O807,0))</f>
        <v>0</v>
      </c>
      <c r="P807" s="122">
        <f>IF($C$4="Neattiecināmās izmaksas",IF('10a+c+n'!$Q807="N",'10a+c+n'!P807,0))</f>
        <v>0</v>
      </c>
    </row>
    <row r="808" spans="1:16" x14ac:dyDescent="0.2">
      <c r="A808" s="49">
        <f>IF(P808=0,0,IF(COUNTBLANK(P808)=1,0,COUNTA($P$14:P808)))</f>
        <v>0</v>
      </c>
      <c r="B808" s="21">
        <f>IF($C$4="Neattiecināmās izmaksas",IF('10a+c+n'!$Q808="N",'10a+c+n'!B808,0))</f>
        <v>0</v>
      </c>
      <c r="C808" s="21">
        <f>IF($C$4="Neattiecināmās izmaksas",IF('10a+c+n'!$Q808="N",'10a+c+n'!C808,0))</f>
        <v>0</v>
      </c>
      <c r="D808" s="21">
        <f>IF($C$4="Neattiecināmās izmaksas",IF('10a+c+n'!$Q808="N",'10a+c+n'!D808,0))</f>
        <v>0</v>
      </c>
      <c r="E808" s="42"/>
      <c r="F808" s="64"/>
      <c r="G808" s="121"/>
      <c r="H808" s="121">
        <f>IF($C$4="Neattiecināmās izmaksas",IF('10a+c+n'!$Q808="N",'10a+c+n'!H808,0))</f>
        <v>0</v>
      </c>
      <c r="I808" s="121"/>
      <c r="J808" s="121"/>
      <c r="K808" s="122">
        <f>IF($C$4="Neattiecināmās izmaksas",IF('10a+c+n'!$Q808="N",'10a+c+n'!K808,0))</f>
        <v>0</v>
      </c>
      <c r="L808" s="83">
        <f>IF($C$4="Neattiecināmās izmaksas",IF('10a+c+n'!$Q808="N",'10a+c+n'!L808,0))</f>
        <v>0</v>
      </c>
      <c r="M808" s="121">
        <f>IF($C$4="Neattiecināmās izmaksas",IF('10a+c+n'!$Q808="N",'10a+c+n'!M808,0))</f>
        <v>0</v>
      </c>
      <c r="N808" s="121">
        <f>IF($C$4="Neattiecināmās izmaksas",IF('10a+c+n'!$Q808="N",'10a+c+n'!N808,0))</f>
        <v>0</v>
      </c>
      <c r="O808" s="121">
        <f>IF($C$4="Neattiecināmās izmaksas",IF('10a+c+n'!$Q808="N",'10a+c+n'!O808,0))</f>
        <v>0</v>
      </c>
      <c r="P808" s="122">
        <f>IF($C$4="Neattiecināmās izmaksas",IF('10a+c+n'!$Q808="N",'10a+c+n'!P808,0))</f>
        <v>0</v>
      </c>
    </row>
    <row r="809" spans="1:16" x14ac:dyDescent="0.2">
      <c r="A809" s="49">
        <f>IF(P809=0,0,IF(COUNTBLANK(P809)=1,0,COUNTA($P$14:P809)))</f>
        <v>0</v>
      </c>
      <c r="B809" s="21">
        <f>IF($C$4="Neattiecināmās izmaksas",IF('10a+c+n'!$Q809="N",'10a+c+n'!B809,0))</f>
        <v>0</v>
      </c>
      <c r="C809" s="21">
        <f>IF($C$4="Neattiecināmās izmaksas",IF('10a+c+n'!$Q809="N",'10a+c+n'!C809,0))</f>
        <v>0</v>
      </c>
      <c r="D809" s="21">
        <f>IF($C$4="Neattiecināmās izmaksas",IF('10a+c+n'!$Q809="N",'10a+c+n'!D809,0))</f>
        <v>0</v>
      </c>
      <c r="E809" s="42"/>
      <c r="F809" s="64"/>
      <c r="G809" s="121"/>
      <c r="H809" s="121">
        <f>IF($C$4="Neattiecināmās izmaksas",IF('10a+c+n'!$Q809="N",'10a+c+n'!H809,0))</f>
        <v>0</v>
      </c>
      <c r="I809" s="121"/>
      <c r="J809" s="121"/>
      <c r="K809" s="122">
        <f>IF($C$4="Neattiecināmās izmaksas",IF('10a+c+n'!$Q809="N",'10a+c+n'!K809,0))</f>
        <v>0</v>
      </c>
      <c r="L809" s="83">
        <f>IF($C$4="Neattiecināmās izmaksas",IF('10a+c+n'!$Q809="N",'10a+c+n'!L809,0))</f>
        <v>0</v>
      </c>
      <c r="M809" s="121">
        <f>IF($C$4="Neattiecināmās izmaksas",IF('10a+c+n'!$Q809="N",'10a+c+n'!M809,0))</f>
        <v>0</v>
      </c>
      <c r="N809" s="121">
        <f>IF($C$4="Neattiecināmās izmaksas",IF('10a+c+n'!$Q809="N",'10a+c+n'!N809,0))</f>
        <v>0</v>
      </c>
      <c r="O809" s="121">
        <f>IF($C$4="Neattiecināmās izmaksas",IF('10a+c+n'!$Q809="N",'10a+c+n'!O809,0))</f>
        <v>0</v>
      </c>
      <c r="P809" s="122">
        <f>IF($C$4="Neattiecināmās izmaksas",IF('10a+c+n'!$Q809="N",'10a+c+n'!P809,0))</f>
        <v>0</v>
      </c>
    </row>
    <row r="810" spans="1:16" x14ac:dyDescent="0.2">
      <c r="A810" s="49">
        <f>IF(P810=0,0,IF(COUNTBLANK(P810)=1,0,COUNTA($P$14:P810)))</f>
        <v>0</v>
      </c>
      <c r="B810" s="21">
        <f>IF($C$4="Neattiecināmās izmaksas",IF('10a+c+n'!$Q810="N",'10a+c+n'!B810,0))</f>
        <v>0</v>
      </c>
      <c r="C810" s="21">
        <f>IF($C$4="Neattiecināmās izmaksas",IF('10a+c+n'!$Q810="N",'10a+c+n'!C810,0))</f>
        <v>0</v>
      </c>
      <c r="D810" s="21">
        <f>IF($C$4="Neattiecināmās izmaksas",IF('10a+c+n'!$Q810="N",'10a+c+n'!D810,0))</f>
        <v>0</v>
      </c>
      <c r="E810" s="42"/>
      <c r="F810" s="64"/>
      <c r="G810" s="121"/>
      <c r="H810" s="121">
        <f>IF($C$4="Neattiecināmās izmaksas",IF('10a+c+n'!$Q810="N",'10a+c+n'!H810,0))</f>
        <v>0</v>
      </c>
      <c r="I810" s="121"/>
      <c r="J810" s="121"/>
      <c r="K810" s="122">
        <f>IF($C$4="Neattiecināmās izmaksas",IF('10a+c+n'!$Q810="N",'10a+c+n'!K810,0))</f>
        <v>0</v>
      </c>
      <c r="L810" s="83">
        <f>IF($C$4="Neattiecināmās izmaksas",IF('10a+c+n'!$Q810="N",'10a+c+n'!L810,0))</f>
        <v>0</v>
      </c>
      <c r="M810" s="121">
        <f>IF($C$4="Neattiecināmās izmaksas",IF('10a+c+n'!$Q810="N",'10a+c+n'!M810,0))</f>
        <v>0</v>
      </c>
      <c r="N810" s="121">
        <f>IF($C$4="Neattiecināmās izmaksas",IF('10a+c+n'!$Q810="N",'10a+c+n'!N810,0))</f>
        <v>0</v>
      </c>
      <c r="O810" s="121">
        <f>IF($C$4="Neattiecināmās izmaksas",IF('10a+c+n'!$Q810="N",'10a+c+n'!O810,0))</f>
        <v>0</v>
      </c>
      <c r="P810" s="122">
        <f>IF($C$4="Neattiecināmās izmaksas",IF('10a+c+n'!$Q810="N",'10a+c+n'!P810,0))</f>
        <v>0</v>
      </c>
    </row>
    <row r="811" spans="1:16" x14ac:dyDescent="0.2">
      <c r="A811" s="49">
        <f>IF(P811=0,0,IF(COUNTBLANK(P811)=1,0,COUNTA($P$14:P811)))</f>
        <v>0</v>
      </c>
      <c r="B811" s="21">
        <f>IF($C$4="Neattiecināmās izmaksas",IF('10a+c+n'!$Q811="N",'10a+c+n'!B811,0))</f>
        <v>0</v>
      </c>
      <c r="C811" s="21">
        <f>IF($C$4="Neattiecināmās izmaksas",IF('10a+c+n'!$Q811="N",'10a+c+n'!C811,0))</f>
        <v>0</v>
      </c>
      <c r="D811" s="21">
        <f>IF($C$4="Neattiecināmās izmaksas",IF('10a+c+n'!$Q811="N",'10a+c+n'!D811,0))</f>
        <v>0</v>
      </c>
      <c r="E811" s="42"/>
      <c r="F811" s="64"/>
      <c r="G811" s="121"/>
      <c r="H811" s="121">
        <f>IF($C$4="Neattiecināmās izmaksas",IF('10a+c+n'!$Q811="N",'10a+c+n'!H811,0))</f>
        <v>0</v>
      </c>
      <c r="I811" s="121"/>
      <c r="J811" s="121"/>
      <c r="K811" s="122">
        <f>IF($C$4="Neattiecināmās izmaksas",IF('10a+c+n'!$Q811="N",'10a+c+n'!K811,0))</f>
        <v>0</v>
      </c>
      <c r="L811" s="83">
        <f>IF($C$4="Neattiecināmās izmaksas",IF('10a+c+n'!$Q811="N",'10a+c+n'!L811,0))</f>
        <v>0</v>
      </c>
      <c r="M811" s="121">
        <f>IF($C$4="Neattiecināmās izmaksas",IF('10a+c+n'!$Q811="N",'10a+c+n'!M811,0))</f>
        <v>0</v>
      </c>
      <c r="N811" s="121">
        <f>IF($C$4="Neattiecināmās izmaksas",IF('10a+c+n'!$Q811="N",'10a+c+n'!N811,0))</f>
        <v>0</v>
      </c>
      <c r="O811" s="121">
        <f>IF($C$4="Neattiecināmās izmaksas",IF('10a+c+n'!$Q811="N",'10a+c+n'!O811,0))</f>
        <v>0</v>
      </c>
      <c r="P811" s="122">
        <f>IF($C$4="Neattiecināmās izmaksas",IF('10a+c+n'!$Q811="N",'10a+c+n'!P811,0))</f>
        <v>0</v>
      </c>
    </row>
    <row r="812" spans="1:16" x14ac:dyDescent="0.2">
      <c r="A812" s="49">
        <f>IF(P812=0,0,IF(COUNTBLANK(P812)=1,0,COUNTA($P$14:P812)))</f>
        <v>0</v>
      </c>
      <c r="B812" s="21">
        <f>IF($C$4="Neattiecināmās izmaksas",IF('10a+c+n'!$Q812="N",'10a+c+n'!B812,0))</f>
        <v>0</v>
      </c>
      <c r="C812" s="21">
        <f>IF($C$4="Neattiecināmās izmaksas",IF('10a+c+n'!$Q812="N",'10a+c+n'!C812,0))</f>
        <v>0</v>
      </c>
      <c r="D812" s="21">
        <f>IF($C$4="Neattiecināmās izmaksas",IF('10a+c+n'!$Q812="N",'10a+c+n'!D812,0))</f>
        <v>0</v>
      </c>
      <c r="E812" s="42"/>
      <c r="F812" s="64"/>
      <c r="G812" s="121"/>
      <c r="H812" s="121">
        <f>IF($C$4="Neattiecināmās izmaksas",IF('10a+c+n'!$Q812="N",'10a+c+n'!H812,0))</f>
        <v>0</v>
      </c>
      <c r="I812" s="121"/>
      <c r="J812" s="121"/>
      <c r="K812" s="122">
        <f>IF($C$4="Neattiecināmās izmaksas",IF('10a+c+n'!$Q812="N",'10a+c+n'!K812,0))</f>
        <v>0</v>
      </c>
      <c r="L812" s="83">
        <f>IF($C$4="Neattiecināmās izmaksas",IF('10a+c+n'!$Q812="N",'10a+c+n'!L812,0))</f>
        <v>0</v>
      </c>
      <c r="M812" s="121">
        <f>IF($C$4="Neattiecināmās izmaksas",IF('10a+c+n'!$Q812="N",'10a+c+n'!M812,0))</f>
        <v>0</v>
      </c>
      <c r="N812" s="121">
        <f>IF($C$4="Neattiecināmās izmaksas",IF('10a+c+n'!$Q812="N",'10a+c+n'!N812,0))</f>
        <v>0</v>
      </c>
      <c r="O812" s="121">
        <f>IF($C$4="Neattiecināmās izmaksas",IF('10a+c+n'!$Q812="N",'10a+c+n'!O812,0))</f>
        <v>0</v>
      </c>
      <c r="P812" s="122">
        <f>IF($C$4="Neattiecināmās izmaksas",IF('10a+c+n'!$Q812="N",'10a+c+n'!P812,0))</f>
        <v>0</v>
      </c>
    </row>
    <row r="813" spans="1:16" x14ac:dyDescent="0.2">
      <c r="A813" s="49">
        <f>IF(P813=0,0,IF(COUNTBLANK(P813)=1,0,COUNTA($P$14:P813)))</f>
        <v>0</v>
      </c>
      <c r="B813" s="21">
        <f>IF($C$4="Neattiecināmās izmaksas",IF('10a+c+n'!$Q813="N",'10a+c+n'!B813,0))</f>
        <v>0</v>
      </c>
      <c r="C813" s="21">
        <f>IF($C$4="Neattiecināmās izmaksas",IF('10a+c+n'!$Q813="N",'10a+c+n'!C813,0))</f>
        <v>0</v>
      </c>
      <c r="D813" s="21">
        <f>IF($C$4="Neattiecināmās izmaksas",IF('10a+c+n'!$Q813="N",'10a+c+n'!D813,0))</f>
        <v>0</v>
      </c>
      <c r="E813" s="42"/>
      <c r="F813" s="64"/>
      <c r="G813" s="121"/>
      <c r="H813" s="121">
        <f>IF($C$4="Neattiecināmās izmaksas",IF('10a+c+n'!$Q813="N",'10a+c+n'!H813,0))</f>
        <v>0</v>
      </c>
      <c r="I813" s="121"/>
      <c r="J813" s="121"/>
      <c r="K813" s="122">
        <f>IF($C$4="Neattiecināmās izmaksas",IF('10a+c+n'!$Q813="N",'10a+c+n'!K813,0))</f>
        <v>0</v>
      </c>
      <c r="L813" s="83">
        <f>IF($C$4="Neattiecināmās izmaksas",IF('10a+c+n'!$Q813="N",'10a+c+n'!L813,0))</f>
        <v>0</v>
      </c>
      <c r="M813" s="121">
        <f>IF($C$4="Neattiecināmās izmaksas",IF('10a+c+n'!$Q813="N",'10a+c+n'!M813,0))</f>
        <v>0</v>
      </c>
      <c r="N813" s="121">
        <f>IF($C$4="Neattiecināmās izmaksas",IF('10a+c+n'!$Q813="N",'10a+c+n'!N813,0))</f>
        <v>0</v>
      </c>
      <c r="O813" s="121">
        <f>IF($C$4="Neattiecināmās izmaksas",IF('10a+c+n'!$Q813="N",'10a+c+n'!O813,0))</f>
        <v>0</v>
      </c>
      <c r="P813" s="122">
        <f>IF($C$4="Neattiecināmās izmaksas",IF('10a+c+n'!$Q813="N",'10a+c+n'!P813,0))</f>
        <v>0</v>
      </c>
    </row>
    <row r="814" spans="1:16" x14ac:dyDescent="0.2">
      <c r="A814" s="49">
        <f>IF(P814=0,0,IF(COUNTBLANK(P814)=1,0,COUNTA($P$14:P814)))</f>
        <v>0</v>
      </c>
      <c r="B814" s="21">
        <f>IF($C$4="Neattiecināmās izmaksas",IF('10a+c+n'!$Q814="N",'10a+c+n'!B814,0))</f>
        <v>0</v>
      </c>
      <c r="C814" s="21">
        <f>IF($C$4="Neattiecināmās izmaksas",IF('10a+c+n'!$Q814="N",'10a+c+n'!C814,0))</f>
        <v>0</v>
      </c>
      <c r="D814" s="21">
        <f>IF($C$4="Neattiecināmās izmaksas",IF('10a+c+n'!$Q814="N",'10a+c+n'!D814,0))</f>
        <v>0</v>
      </c>
      <c r="E814" s="42"/>
      <c r="F814" s="64"/>
      <c r="G814" s="121"/>
      <c r="H814" s="121">
        <f>IF($C$4="Neattiecināmās izmaksas",IF('10a+c+n'!$Q814="N",'10a+c+n'!H814,0))</f>
        <v>0</v>
      </c>
      <c r="I814" s="121"/>
      <c r="J814" s="121"/>
      <c r="K814" s="122">
        <f>IF($C$4="Neattiecināmās izmaksas",IF('10a+c+n'!$Q814="N",'10a+c+n'!K814,0))</f>
        <v>0</v>
      </c>
      <c r="L814" s="83">
        <f>IF($C$4="Neattiecināmās izmaksas",IF('10a+c+n'!$Q814="N",'10a+c+n'!L814,0))</f>
        <v>0</v>
      </c>
      <c r="M814" s="121">
        <f>IF($C$4="Neattiecināmās izmaksas",IF('10a+c+n'!$Q814="N",'10a+c+n'!M814,0))</f>
        <v>0</v>
      </c>
      <c r="N814" s="121">
        <f>IF($C$4="Neattiecināmās izmaksas",IF('10a+c+n'!$Q814="N",'10a+c+n'!N814,0))</f>
        <v>0</v>
      </c>
      <c r="O814" s="121">
        <f>IF($C$4="Neattiecināmās izmaksas",IF('10a+c+n'!$Q814="N",'10a+c+n'!O814,0))</f>
        <v>0</v>
      </c>
      <c r="P814" s="122">
        <f>IF($C$4="Neattiecināmās izmaksas",IF('10a+c+n'!$Q814="N",'10a+c+n'!P814,0))</f>
        <v>0</v>
      </c>
    </row>
    <row r="815" spans="1:16" x14ac:dyDescent="0.2">
      <c r="A815" s="49">
        <f>IF(P815=0,0,IF(COUNTBLANK(P815)=1,0,COUNTA($P$14:P815)))</f>
        <v>0</v>
      </c>
      <c r="B815" s="21">
        <f>IF($C$4="Neattiecināmās izmaksas",IF('10a+c+n'!$Q815="N",'10a+c+n'!B815,0))</f>
        <v>0</v>
      </c>
      <c r="C815" s="21">
        <f>IF($C$4="Neattiecināmās izmaksas",IF('10a+c+n'!$Q815="N",'10a+c+n'!C815,0))</f>
        <v>0</v>
      </c>
      <c r="D815" s="21">
        <f>IF($C$4="Neattiecināmās izmaksas",IF('10a+c+n'!$Q815="N",'10a+c+n'!D815,0))</f>
        <v>0</v>
      </c>
      <c r="E815" s="42"/>
      <c r="F815" s="64"/>
      <c r="G815" s="121"/>
      <c r="H815" s="121">
        <f>IF($C$4="Neattiecināmās izmaksas",IF('10a+c+n'!$Q815="N",'10a+c+n'!H815,0))</f>
        <v>0</v>
      </c>
      <c r="I815" s="121"/>
      <c r="J815" s="121"/>
      <c r="K815" s="122">
        <f>IF($C$4="Neattiecināmās izmaksas",IF('10a+c+n'!$Q815="N",'10a+c+n'!K815,0))</f>
        <v>0</v>
      </c>
      <c r="L815" s="83">
        <f>IF($C$4="Neattiecināmās izmaksas",IF('10a+c+n'!$Q815="N",'10a+c+n'!L815,0))</f>
        <v>0</v>
      </c>
      <c r="M815" s="121">
        <f>IF($C$4="Neattiecināmās izmaksas",IF('10a+c+n'!$Q815="N",'10a+c+n'!M815,0))</f>
        <v>0</v>
      </c>
      <c r="N815" s="121">
        <f>IF($C$4="Neattiecināmās izmaksas",IF('10a+c+n'!$Q815="N",'10a+c+n'!N815,0))</f>
        <v>0</v>
      </c>
      <c r="O815" s="121">
        <f>IF($C$4="Neattiecināmās izmaksas",IF('10a+c+n'!$Q815="N",'10a+c+n'!O815,0))</f>
        <v>0</v>
      </c>
      <c r="P815" s="122">
        <f>IF($C$4="Neattiecināmās izmaksas",IF('10a+c+n'!$Q815="N",'10a+c+n'!P815,0))</f>
        <v>0</v>
      </c>
    </row>
    <row r="816" spans="1:16" x14ac:dyDescent="0.2">
      <c r="A816" s="49">
        <f>IF(P816=0,0,IF(COUNTBLANK(P816)=1,0,COUNTA($P$14:P816)))</f>
        <v>0</v>
      </c>
      <c r="B816" s="21">
        <f>IF($C$4="Neattiecināmās izmaksas",IF('10a+c+n'!$Q816="N",'10a+c+n'!B816,0))</f>
        <v>0</v>
      </c>
      <c r="C816" s="21">
        <f>IF($C$4="Neattiecināmās izmaksas",IF('10a+c+n'!$Q816="N",'10a+c+n'!C816,0))</f>
        <v>0</v>
      </c>
      <c r="D816" s="21">
        <f>IF($C$4="Neattiecināmās izmaksas",IF('10a+c+n'!$Q816="N",'10a+c+n'!D816,0))</f>
        <v>0</v>
      </c>
      <c r="E816" s="42"/>
      <c r="F816" s="64"/>
      <c r="G816" s="121"/>
      <c r="H816" s="121">
        <f>IF($C$4="Neattiecināmās izmaksas",IF('10a+c+n'!$Q816="N",'10a+c+n'!H816,0))</f>
        <v>0</v>
      </c>
      <c r="I816" s="121"/>
      <c r="J816" s="121"/>
      <c r="K816" s="122">
        <f>IF($C$4="Neattiecināmās izmaksas",IF('10a+c+n'!$Q816="N",'10a+c+n'!K816,0))</f>
        <v>0</v>
      </c>
      <c r="L816" s="83">
        <f>IF($C$4="Neattiecināmās izmaksas",IF('10a+c+n'!$Q816="N",'10a+c+n'!L816,0))</f>
        <v>0</v>
      </c>
      <c r="M816" s="121">
        <f>IF($C$4="Neattiecināmās izmaksas",IF('10a+c+n'!$Q816="N",'10a+c+n'!M816,0))</f>
        <v>0</v>
      </c>
      <c r="N816" s="121">
        <f>IF($C$4="Neattiecināmās izmaksas",IF('10a+c+n'!$Q816="N",'10a+c+n'!N816,0))</f>
        <v>0</v>
      </c>
      <c r="O816" s="121">
        <f>IF($C$4="Neattiecināmās izmaksas",IF('10a+c+n'!$Q816="N",'10a+c+n'!O816,0))</f>
        <v>0</v>
      </c>
      <c r="P816" s="122">
        <f>IF($C$4="Neattiecināmās izmaksas",IF('10a+c+n'!$Q816="N",'10a+c+n'!P816,0))</f>
        <v>0</v>
      </c>
    </row>
    <row r="817" spans="1:16" x14ac:dyDescent="0.2">
      <c r="A817" s="49">
        <f>IF(P817=0,0,IF(COUNTBLANK(P817)=1,0,COUNTA($P$14:P817)))</f>
        <v>0</v>
      </c>
      <c r="B817" s="21">
        <f>IF($C$4="Neattiecināmās izmaksas",IF('10a+c+n'!$Q817="N",'10a+c+n'!B817,0))</f>
        <v>0</v>
      </c>
      <c r="C817" s="21">
        <f>IF($C$4="Neattiecināmās izmaksas",IF('10a+c+n'!$Q817="N",'10a+c+n'!C817,0))</f>
        <v>0</v>
      </c>
      <c r="D817" s="21">
        <f>IF($C$4="Neattiecināmās izmaksas",IF('10a+c+n'!$Q817="N",'10a+c+n'!D817,0))</f>
        <v>0</v>
      </c>
      <c r="E817" s="42"/>
      <c r="F817" s="64"/>
      <c r="G817" s="121"/>
      <c r="H817" s="121">
        <f>IF($C$4="Neattiecināmās izmaksas",IF('10a+c+n'!$Q817="N",'10a+c+n'!H817,0))</f>
        <v>0</v>
      </c>
      <c r="I817" s="121"/>
      <c r="J817" s="121"/>
      <c r="K817" s="122">
        <f>IF($C$4="Neattiecināmās izmaksas",IF('10a+c+n'!$Q817="N",'10a+c+n'!K817,0))</f>
        <v>0</v>
      </c>
      <c r="L817" s="83">
        <f>IF($C$4="Neattiecināmās izmaksas",IF('10a+c+n'!$Q817="N",'10a+c+n'!L817,0))</f>
        <v>0</v>
      </c>
      <c r="M817" s="121">
        <f>IF($C$4="Neattiecināmās izmaksas",IF('10a+c+n'!$Q817="N",'10a+c+n'!M817,0))</f>
        <v>0</v>
      </c>
      <c r="N817" s="121">
        <f>IF($C$4="Neattiecināmās izmaksas",IF('10a+c+n'!$Q817="N",'10a+c+n'!N817,0))</f>
        <v>0</v>
      </c>
      <c r="O817" s="121">
        <f>IF($C$4="Neattiecināmās izmaksas",IF('10a+c+n'!$Q817="N",'10a+c+n'!O817,0))</f>
        <v>0</v>
      </c>
      <c r="P817" s="122">
        <f>IF($C$4="Neattiecināmās izmaksas",IF('10a+c+n'!$Q817="N",'10a+c+n'!P817,0))</f>
        <v>0</v>
      </c>
    </row>
    <row r="818" spans="1:16" x14ac:dyDescent="0.2">
      <c r="A818" s="49">
        <f>IF(P818=0,0,IF(COUNTBLANK(P818)=1,0,COUNTA($P$14:P818)))</f>
        <v>0</v>
      </c>
      <c r="B818" s="21">
        <f>IF($C$4="Neattiecināmās izmaksas",IF('10a+c+n'!$Q818="N",'10a+c+n'!B818,0))</f>
        <v>0</v>
      </c>
      <c r="C818" s="21">
        <f>IF($C$4="Neattiecināmās izmaksas",IF('10a+c+n'!$Q818="N",'10a+c+n'!C818,0))</f>
        <v>0</v>
      </c>
      <c r="D818" s="21">
        <f>IF($C$4="Neattiecināmās izmaksas",IF('10a+c+n'!$Q818="N",'10a+c+n'!D818,0))</f>
        <v>0</v>
      </c>
      <c r="E818" s="42"/>
      <c r="F818" s="64"/>
      <c r="G818" s="121"/>
      <c r="H818" s="121">
        <f>IF($C$4="Neattiecināmās izmaksas",IF('10a+c+n'!$Q818="N",'10a+c+n'!H818,0))</f>
        <v>0</v>
      </c>
      <c r="I818" s="121"/>
      <c r="J818" s="121"/>
      <c r="K818" s="122">
        <f>IF($C$4="Neattiecināmās izmaksas",IF('10a+c+n'!$Q818="N",'10a+c+n'!K818,0))</f>
        <v>0</v>
      </c>
      <c r="L818" s="83">
        <f>IF($C$4="Neattiecināmās izmaksas",IF('10a+c+n'!$Q818="N",'10a+c+n'!L818,0))</f>
        <v>0</v>
      </c>
      <c r="M818" s="121">
        <f>IF($C$4="Neattiecināmās izmaksas",IF('10a+c+n'!$Q818="N",'10a+c+n'!M818,0))</f>
        <v>0</v>
      </c>
      <c r="N818" s="121">
        <f>IF($C$4="Neattiecināmās izmaksas",IF('10a+c+n'!$Q818="N",'10a+c+n'!N818,0))</f>
        <v>0</v>
      </c>
      <c r="O818" s="121">
        <f>IF($C$4="Neattiecināmās izmaksas",IF('10a+c+n'!$Q818="N",'10a+c+n'!O818,0))</f>
        <v>0</v>
      </c>
      <c r="P818" s="122">
        <f>IF($C$4="Neattiecināmās izmaksas",IF('10a+c+n'!$Q818="N",'10a+c+n'!P818,0))</f>
        <v>0</v>
      </c>
    </row>
    <row r="819" spans="1:16" x14ac:dyDescent="0.2">
      <c r="A819" s="49">
        <f>IF(P819=0,0,IF(COUNTBLANK(P819)=1,0,COUNTA($P$14:P819)))</f>
        <v>0</v>
      </c>
      <c r="B819" s="21">
        <f>IF($C$4="Neattiecināmās izmaksas",IF('10a+c+n'!$Q819="N",'10a+c+n'!B819,0))</f>
        <v>0</v>
      </c>
      <c r="C819" s="21">
        <f>IF($C$4="Neattiecināmās izmaksas",IF('10a+c+n'!$Q819="N",'10a+c+n'!C819,0))</f>
        <v>0</v>
      </c>
      <c r="D819" s="21">
        <f>IF($C$4="Neattiecināmās izmaksas",IF('10a+c+n'!$Q819="N",'10a+c+n'!D819,0))</f>
        <v>0</v>
      </c>
      <c r="E819" s="42"/>
      <c r="F819" s="64"/>
      <c r="G819" s="121"/>
      <c r="H819" s="121">
        <f>IF($C$4="Neattiecināmās izmaksas",IF('10a+c+n'!$Q819="N",'10a+c+n'!H819,0))</f>
        <v>0</v>
      </c>
      <c r="I819" s="121"/>
      <c r="J819" s="121"/>
      <c r="K819" s="122">
        <f>IF($C$4="Neattiecināmās izmaksas",IF('10a+c+n'!$Q819="N",'10a+c+n'!K819,0))</f>
        <v>0</v>
      </c>
      <c r="L819" s="83">
        <f>IF($C$4="Neattiecināmās izmaksas",IF('10a+c+n'!$Q819="N",'10a+c+n'!L819,0))</f>
        <v>0</v>
      </c>
      <c r="M819" s="121">
        <f>IF($C$4="Neattiecināmās izmaksas",IF('10a+c+n'!$Q819="N",'10a+c+n'!M819,0))</f>
        <v>0</v>
      </c>
      <c r="N819" s="121">
        <f>IF($C$4="Neattiecināmās izmaksas",IF('10a+c+n'!$Q819="N",'10a+c+n'!N819,0))</f>
        <v>0</v>
      </c>
      <c r="O819" s="121">
        <f>IF($C$4="Neattiecināmās izmaksas",IF('10a+c+n'!$Q819="N",'10a+c+n'!O819,0))</f>
        <v>0</v>
      </c>
      <c r="P819" s="122">
        <f>IF($C$4="Neattiecināmās izmaksas",IF('10a+c+n'!$Q819="N",'10a+c+n'!P819,0))</f>
        <v>0</v>
      </c>
    </row>
    <row r="820" spans="1:16" x14ac:dyDescent="0.2">
      <c r="A820" s="49">
        <f>IF(P820=0,0,IF(COUNTBLANK(P820)=1,0,COUNTA($P$14:P820)))</f>
        <v>0</v>
      </c>
      <c r="B820" s="21">
        <f>IF($C$4="Neattiecināmās izmaksas",IF('10a+c+n'!$Q820="N",'10a+c+n'!B820,0))</f>
        <v>0</v>
      </c>
      <c r="C820" s="21">
        <f>IF($C$4="Neattiecināmās izmaksas",IF('10a+c+n'!$Q820="N",'10a+c+n'!C820,0))</f>
        <v>0</v>
      </c>
      <c r="D820" s="21">
        <f>IF($C$4="Neattiecināmās izmaksas",IF('10a+c+n'!$Q820="N",'10a+c+n'!D820,0))</f>
        <v>0</v>
      </c>
      <c r="E820" s="42"/>
      <c r="F820" s="64"/>
      <c r="G820" s="121"/>
      <c r="H820" s="121">
        <f>IF($C$4="Neattiecināmās izmaksas",IF('10a+c+n'!$Q820="N",'10a+c+n'!H820,0))</f>
        <v>0</v>
      </c>
      <c r="I820" s="121"/>
      <c r="J820" s="121"/>
      <c r="K820" s="122">
        <f>IF($C$4="Neattiecināmās izmaksas",IF('10a+c+n'!$Q820="N",'10a+c+n'!K820,0))</f>
        <v>0</v>
      </c>
      <c r="L820" s="83">
        <f>IF($C$4="Neattiecināmās izmaksas",IF('10a+c+n'!$Q820="N",'10a+c+n'!L820,0))</f>
        <v>0</v>
      </c>
      <c r="M820" s="121">
        <f>IF($C$4="Neattiecināmās izmaksas",IF('10a+c+n'!$Q820="N",'10a+c+n'!M820,0))</f>
        <v>0</v>
      </c>
      <c r="N820" s="121">
        <f>IF($C$4="Neattiecināmās izmaksas",IF('10a+c+n'!$Q820="N",'10a+c+n'!N820,0))</f>
        <v>0</v>
      </c>
      <c r="O820" s="121">
        <f>IF($C$4="Neattiecināmās izmaksas",IF('10a+c+n'!$Q820="N",'10a+c+n'!O820,0))</f>
        <v>0</v>
      </c>
      <c r="P820" s="122">
        <f>IF($C$4="Neattiecināmās izmaksas",IF('10a+c+n'!$Q820="N",'10a+c+n'!P820,0))</f>
        <v>0</v>
      </c>
    </row>
    <row r="821" spans="1:16" x14ac:dyDescent="0.2">
      <c r="A821" s="49">
        <f>IF(P821=0,0,IF(COUNTBLANK(P821)=1,0,COUNTA($P$14:P821)))</f>
        <v>0</v>
      </c>
      <c r="B821" s="21">
        <f>IF($C$4="Neattiecināmās izmaksas",IF('10a+c+n'!$Q821="N",'10a+c+n'!B821,0))</f>
        <v>0</v>
      </c>
      <c r="C821" s="21">
        <f>IF($C$4="Neattiecināmās izmaksas",IF('10a+c+n'!$Q821="N",'10a+c+n'!C821,0))</f>
        <v>0</v>
      </c>
      <c r="D821" s="21">
        <f>IF($C$4="Neattiecināmās izmaksas",IF('10a+c+n'!$Q821="N",'10a+c+n'!D821,0))</f>
        <v>0</v>
      </c>
      <c r="E821" s="42"/>
      <c r="F821" s="64"/>
      <c r="G821" s="121"/>
      <c r="H821" s="121">
        <f>IF($C$4="Neattiecināmās izmaksas",IF('10a+c+n'!$Q821="N",'10a+c+n'!H821,0))</f>
        <v>0</v>
      </c>
      <c r="I821" s="121"/>
      <c r="J821" s="121"/>
      <c r="K821" s="122">
        <f>IF($C$4="Neattiecināmās izmaksas",IF('10a+c+n'!$Q821="N",'10a+c+n'!K821,0))</f>
        <v>0</v>
      </c>
      <c r="L821" s="83">
        <f>IF($C$4="Neattiecināmās izmaksas",IF('10a+c+n'!$Q821="N",'10a+c+n'!L821,0))</f>
        <v>0</v>
      </c>
      <c r="M821" s="121">
        <f>IF($C$4="Neattiecināmās izmaksas",IF('10a+c+n'!$Q821="N",'10a+c+n'!M821,0))</f>
        <v>0</v>
      </c>
      <c r="N821" s="121">
        <f>IF($C$4="Neattiecināmās izmaksas",IF('10a+c+n'!$Q821="N",'10a+c+n'!N821,0))</f>
        <v>0</v>
      </c>
      <c r="O821" s="121">
        <f>IF($C$4="Neattiecināmās izmaksas",IF('10a+c+n'!$Q821="N",'10a+c+n'!O821,0))</f>
        <v>0</v>
      </c>
      <c r="P821" s="122">
        <f>IF($C$4="Neattiecināmās izmaksas",IF('10a+c+n'!$Q821="N",'10a+c+n'!P821,0))</f>
        <v>0</v>
      </c>
    </row>
    <row r="822" spans="1:16" x14ac:dyDescent="0.2">
      <c r="A822" s="49">
        <f>IF(P822=0,0,IF(COUNTBLANK(P822)=1,0,COUNTA($P$14:P822)))</f>
        <v>0</v>
      </c>
      <c r="B822" s="21">
        <f>IF($C$4="Neattiecināmās izmaksas",IF('10a+c+n'!$Q822="N",'10a+c+n'!B822,0))</f>
        <v>0</v>
      </c>
      <c r="C822" s="21">
        <f>IF($C$4="Neattiecināmās izmaksas",IF('10a+c+n'!$Q822="N",'10a+c+n'!C822,0))</f>
        <v>0</v>
      </c>
      <c r="D822" s="21">
        <f>IF($C$4="Neattiecināmās izmaksas",IF('10a+c+n'!$Q822="N",'10a+c+n'!D822,0))</f>
        <v>0</v>
      </c>
      <c r="E822" s="42"/>
      <c r="F822" s="64"/>
      <c r="G822" s="121"/>
      <c r="H822" s="121">
        <f>IF($C$4="Neattiecināmās izmaksas",IF('10a+c+n'!$Q822="N",'10a+c+n'!H822,0))</f>
        <v>0</v>
      </c>
      <c r="I822" s="121"/>
      <c r="J822" s="121"/>
      <c r="K822" s="122">
        <f>IF($C$4="Neattiecināmās izmaksas",IF('10a+c+n'!$Q822="N",'10a+c+n'!K822,0))</f>
        <v>0</v>
      </c>
      <c r="L822" s="83">
        <f>IF($C$4="Neattiecināmās izmaksas",IF('10a+c+n'!$Q822="N",'10a+c+n'!L822,0))</f>
        <v>0</v>
      </c>
      <c r="M822" s="121">
        <f>IF($C$4="Neattiecināmās izmaksas",IF('10a+c+n'!$Q822="N",'10a+c+n'!M822,0))</f>
        <v>0</v>
      </c>
      <c r="N822" s="121">
        <f>IF($C$4="Neattiecināmās izmaksas",IF('10a+c+n'!$Q822="N",'10a+c+n'!N822,0))</f>
        <v>0</v>
      </c>
      <c r="O822" s="121">
        <f>IF($C$4="Neattiecināmās izmaksas",IF('10a+c+n'!$Q822="N",'10a+c+n'!O822,0))</f>
        <v>0</v>
      </c>
      <c r="P822" s="122">
        <f>IF($C$4="Neattiecināmās izmaksas",IF('10a+c+n'!$Q822="N",'10a+c+n'!P822,0))</f>
        <v>0</v>
      </c>
    </row>
    <row r="823" spans="1:16" x14ac:dyDescent="0.2">
      <c r="A823" s="49">
        <f>IF(P823=0,0,IF(COUNTBLANK(P823)=1,0,COUNTA($P$14:P823)))</f>
        <v>0</v>
      </c>
      <c r="B823" s="21">
        <f>IF($C$4="Neattiecināmās izmaksas",IF('10a+c+n'!$Q823="N",'10a+c+n'!B823,0))</f>
        <v>0</v>
      </c>
      <c r="C823" s="21">
        <f>IF($C$4="Neattiecināmās izmaksas",IF('10a+c+n'!$Q823="N",'10a+c+n'!C823,0))</f>
        <v>0</v>
      </c>
      <c r="D823" s="21">
        <f>IF($C$4="Neattiecināmās izmaksas",IF('10a+c+n'!$Q823="N",'10a+c+n'!D823,0))</f>
        <v>0</v>
      </c>
      <c r="E823" s="42"/>
      <c r="F823" s="64"/>
      <c r="G823" s="121"/>
      <c r="H823" s="121">
        <f>IF($C$4="Neattiecināmās izmaksas",IF('10a+c+n'!$Q823="N",'10a+c+n'!H823,0))</f>
        <v>0</v>
      </c>
      <c r="I823" s="121"/>
      <c r="J823" s="121"/>
      <c r="K823" s="122">
        <f>IF($C$4="Neattiecināmās izmaksas",IF('10a+c+n'!$Q823="N",'10a+c+n'!K823,0))</f>
        <v>0</v>
      </c>
      <c r="L823" s="83">
        <f>IF($C$4="Neattiecināmās izmaksas",IF('10a+c+n'!$Q823="N",'10a+c+n'!L823,0))</f>
        <v>0</v>
      </c>
      <c r="M823" s="121">
        <f>IF($C$4="Neattiecināmās izmaksas",IF('10a+c+n'!$Q823="N",'10a+c+n'!M823,0))</f>
        <v>0</v>
      </c>
      <c r="N823" s="121">
        <f>IF($C$4="Neattiecināmās izmaksas",IF('10a+c+n'!$Q823="N",'10a+c+n'!N823,0))</f>
        <v>0</v>
      </c>
      <c r="O823" s="121">
        <f>IF($C$4="Neattiecināmās izmaksas",IF('10a+c+n'!$Q823="N",'10a+c+n'!O823,0))</f>
        <v>0</v>
      </c>
      <c r="P823" s="122">
        <f>IF($C$4="Neattiecināmās izmaksas",IF('10a+c+n'!$Q823="N",'10a+c+n'!P823,0))</f>
        <v>0</v>
      </c>
    </row>
    <row r="824" spans="1:16" x14ac:dyDescent="0.2">
      <c r="A824" s="49">
        <f>IF(P824=0,0,IF(COUNTBLANK(P824)=1,0,COUNTA($P$14:P824)))</f>
        <v>0</v>
      </c>
      <c r="B824" s="21">
        <f>IF($C$4="Neattiecināmās izmaksas",IF('10a+c+n'!$Q824="N",'10a+c+n'!B824,0))</f>
        <v>0</v>
      </c>
      <c r="C824" s="21">
        <f>IF($C$4="Neattiecināmās izmaksas",IF('10a+c+n'!$Q824="N",'10a+c+n'!C824,0))</f>
        <v>0</v>
      </c>
      <c r="D824" s="21">
        <f>IF($C$4="Neattiecināmās izmaksas",IF('10a+c+n'!$Q824="N",'10a+c+n'!D824,0))</f>
        <v>0</v>
      </c>
      <c r="E824" s="42"/>
      <c r="F824" s="64"/>
      <c r="G824" s="121"/>
      <c r="H824" s="121">
        <f>IF($C$4="Neattiecināmās izmaksas",IF('10a+c+n'!$Q824="N",'10a+c+n'!H824,0))</f>
        <v>0</v>
      </c>
      <c r="I824" s="121"/>
      <c r="J824" s="121"/>
      <c r="K824" s="122">
        <f>IF($C$4="Neattiecināmās izmaksas",IF('10a+c+n'!$Q824="N",'10a+c+n'!K824,0))</f>
        <v>0</v>
      </c>
      <c r="L824" s="83">
        <f>IF($C$4="Neattiecināmās izmaksas",IF('10a+c+n'!$Q824="N",'10a+c+n'!L824,0))</f>
        <v>0</v>
      </c>
      <c r="M824" s="121">
        <f>IF($C$4="Neattiecināmās izmaksas",IF('10a+c+n'!$Q824="N",'10a+c+n'!M824,0))</f>
        <v>0</v>
      </c>
      <c r="N824" s="121">
        <f>IF($C$4="Neattiecināmās izmaksas",IF('10a+c+n'!$Q824="N",'10a+c+n'!N824,0))</f>
        <v>0</v>
      </c>
      <c r="O824" s="121">
        <f>IF($C$4="Neattiecināmās izmaksas",IF('10a+c+n'!$Q824="N",'10a+c+n'!O824,0))</f>
        <v>0</v>
      </c>
      <c r="P824" s="122">
        <f>IF($C$4="Neattiecināmās izmaksas",IF('10a+c+n'!$Q824="N",'10a+c+n'!P824,0))</f>
        <v>0</v>
      </c>
    </row>
    <row r="825" spans="1:16" x14ac:dyDescent="0.2">
      <c r="A825" s="49">
        <f>IF(P825=0,0,IF(COUNTBLANK(P825)=1,0,COUNTA($P$14:P825)))</f>
        <v>0</v>
      </c>
      <c r="B825" s="21">
        <f>IF($C$4="Neattiecināmās izmaksas",IF('10a+c+n'!$Q825="N",'10a+c+n'!B825,0))</f>
        <v>0</v>
      </c>
      <c r="C825" s="21">
        <f>IF($C$4="Neattiecināmās izmaksas",IF('10a+c+n'!$Q825="N",'10a+c+n'!C825,0))</f>
        <v>0</v>
      </c>
      <c r="D825" s="21">
        <f>IF($C$4="Neattiecināmās izmaksas",IF('10a+c+n'!$Q825="N",'10a+c+n'!D825,0))</f>
        <v>0</v>
      </c>
      <c r="E825" s="42"/>
      <c r="F825" s="64"/>
      <c r="G825" s="121"/>
      <c r="H825" s="121">
        <f>IF($C$4="Neattiecināmās izmaksas",IF('10a+c+n'!$Q825="N",'10a+c+n'!H825,0))</f>
        <v>0</v>
      </c>
      <c r="I825" s="121"/>
      <c r="J825" s="121"/>
      <c r="K825" s="122">
        <f>IF($C$4="Neattiecināmās izmaksas",IF('10a+c+n'!$Q825="N",'10a+c+n'!K825,0))</f>
        <v>0</v>
      </c>
      <c r="L825" s="83">
        <f>IF($C$4="Neattiecināmās izmaksas",IF('10a+c+n'!$Q825="N",'10a+c+n'!L825,0))</f>
        <v>0</v>
      </c>
      <c r="M825" s="121">
        <f>IF($C$4="Neattiecināmās izmaksas",IF('10a+c+n'!$Q825="N",'10a+c+n'!M825,0))</f>
        <v>0</v>
      </c>
      <c r="N825" s="121">
        <f>IF($C$4="Neattiecināmās izmaksas",IF('10a+c+n'!$Q825="N",'10a+c+n'!N825,0))</f>
        <v>0</v>
      </c>
      <c r="O825" s="121">
        <f>IF($C$4="Neattiecināmās izmaksas",IF('10a+c+n'!$Q825="N",'10a+c+n'!O825,0))</f>
        <v>0</v>
      </c>
      <c r="P825" s="122">
        <f>IF($C$4="Neattiecināmās izmaksas",IF('10a+c+n'!$Q825="N",'10a+c+n'!P825,0))</f>
        <v>0</v>
      </c>
    </row>
    <row r="826" spans="1:16" x14ac:dyDescent="0.2">
      <c r="A826" s="49">
        <f>IF(P826=0,0,IF(COUNTBLANK(P826)=1,0,COUNTA($P$14:P826)))</f>
        <v>0</v>
      </c>
      <c r="B826" s="21">
        <f>IF($C$4="Neattiecināmās izmaksas",IF('10a+c+n'!$Q826="N",'10a+c+n'!B826,0))</f>
        <v>0</v>
      </c>
      <c r="C826" s="21">
        <f>IF($C$4="Neattiecināmās izmaksas",IF('10a+c+n'!$Q826="N",'10a+c+n'!C826,0))</f>
        <v>0</v>
      </c>
      <c r="D826" s="21">
        <f>IF($C$4="Neattiecināmās izmaksas",IF('10a+c+n'!$Q826="N",'10a+c+n'!D826,0))</f>
        <v>0</v>
      </c>
      <c r="E826" s="42"/>
      <c r="F826" s="64"/>
      <c r="G826" s="121"/>
      <c r="H826" s="121">
        <f>IF($C$4="Neattiecināmās izmaksas",IF('10a+c+n'!$Q826="N",'10a+c+n'!H826,0))</f>
        <v>0</v>
      </c>
      <c r="I826" s="121"/>
      <c r="J826" s="121"/>
      <c r="K826" s="122">
        <f>IF($C$4="Neattiecināmās izmaksas",IF('10a+c+n'!$Q826="N",'10a+c+n'!K826,0))</f>
        <v>0</v>
      </c>
      <c r="L826" s="83">
        <f>IF($C$4="Neattiecināmās izmaksas",IF('10a+c+n'!$Q826="N",'10a+c+n'!L826,0))</f>
        <v>0</v>
      </c>
      <c r="M826" s="121">
        <f>IF($C$4="Neattiecināmās izmaksas",IF('10a+c+n'!$Q826="N",'10a+c+n'!M826,0))</f>
        <v>0</v>
      </c>
      <c r="N826" s="121">
        <f>IF($C$4="Neattiecināmās izmaksas",IF('10a+c+n'!$Q826="N",'10a+c+n'!N826,0))</f>
        <v>0</v>
      </c>
      <c r="O826" s="121">
        <f>IF($C$4="Neattiecināmās izmaksas",IF('10a+c+n'!$Q826="N",'10a+c+n'!O826,0))</f>
        <v>0</v>
      </c>
      <c r="P826" s="122">
        <f>IF($C$4="Neattiecināmās izmaksas",IF('10a+c+n'!$Q826="N",'10a+c+n'!P826,0))</f>
        <v>0</v>
      </c>
    </row>
    <row r="827" spans="1:16" x14ac:dyDescent="0.2">
      <c r="A827" s="49">
        <f>IF(P827=0,0,IF(COUNTBLANK(P827)=1,0,COUNTA($P$14:P827)))</f>
        <v>0</v>
      </c>
      <c r="B827" s="21">
        <f>IF($C$4="Neattiecināmās izmaksas",IF('10a+c+n'!$Q827="N",'10a+c+n'!B827,0))</f>
        <v>0</v>
      </c>
      <c r="C827" s="21">
        <f>IF($C$4="Neattiecināmās izmaksas",IF('10a+c+n'!$Q827="N",'10a+c+n'!C827,0))</f>
        <v>0</v>
      </c>
      <c r="D827" s="21">
        <f>IF($C$4="Neattiecināmās izmaksas",IF('10a+c+n'!$Q827="N",'10a+c+n'!D827,0))</f>
        <v>0</v>
      </c>
      <c r="E827" s="42"/>
      <c r="F827" s="64"/>
      <c r="G827" s="121"/>
      <c r="H827" s="121">
        <f>IF($C$4="Neattiecināmās izmaksas",IF('10a+c+n'!$Q827="N",'10a+c+n'!H827,0))</f>
        <v>0</v>
      </c>
      <c r="I827" s="121"/>
      <c r="J827" s="121"/>
      <c r="K827" s="122">
        <f>IF($C$4="Neattiecināmās izmaksas",IF('10a+c+n'!$Q827="N",'10a+c+n'!K827,0))</f>
        <v>0</v>
      </c>
      <c r="L827" s="83">
        <f>IF($C$4="Neattiecināmās izmaksas",IF('10a+c+n'!$Q827="N",'10a+c+n'!L827,0))</f>
        <v>0</v>
      </c>
      <c r="M827" s="121">
        <f>IF($C$4="Neattiecināmās izmaksas",IF('10a+c+n'!$Q827="N",'10a+c+n'!M827,0))</f>
        <v>0</v>
      </c>
      <c r="N827" s="121">
        <f>IF($C$4="Neattiecināmās izmaksas",IF('10a+c+n'!$Q827="N",'10a+c+n'!N827,0))</f>
        <v>0</v>
      </c>
      <c r="O827" s="121">
        <f>IF($C$4="Neattiecināmās izmaksas",IF('10a+c+n'!$Q827="N",'10a+c+n'!O827,0))</f>
        <v>0</v>
      </c>
      <c r="P827" s="122">
        <f>IF($C$4="Neattiecināmās izmaksas",IF('10a+c+n'!$Q827="N",'10a+c+n'!P827,0))</f>
        <v>0</v>
      </c>
    </row>
    <row r="828" spans="1:16" x14ac:dyDescent="0.2">
      <c r="A828" s="49">
        <f>IF(P828=0,0,IF(COUNTBLANK(P828)=1,0,COUNTA($P$14:P828)))</f>
        <v>0</v>
      </c>
      <c r="B828" s="21">
        <f>IF($C$4="Neattiecināmās izmaksas",IF('10a+c+n'!$Q828="N",'10a+c+n'!B828,0))</f>
        <v>0</v>
      </c>
      <c r="C828" s="21">
        <f>IF($C$4="Neattiecināmās izmaksas",IF('10a+c+n'!$Q828="N",'10a+c+n'!C828,0))</f>
        <v>0</v>
      </c>
      <c r="D828" s="21">
        <f>IF($C$4="Neattiecināmās izmaksas",IF('10a+c+n'!$Q828="N",'10a+c+n'!D828,0))</f>
        <v>0</v>
      </c>
      <c r="E828" s="42"/>
      <c r="F828" s="64"/>
      <c r="G828" s="121"/>
      <c r="H828" s="121">
        <f>IF($C$4="Neattiecināmās izmaksas",IF('10a+c+n'!$Q828="N",'10a+c+n'!H828,0))</f>
        <v>0</v>
      </c>
      <c r="I828" s="121"/>
      <c r="J828" s="121"/>
      <c r="K828" s="122">
        <f>IF($C$4="Neattiecināmās izmaksas",IF('10a+c+n'!$Q828="N",'10a+c+n'!K828,0))</f>
        <v>0</v>
      </c>
      <c r="L828" s="83">
        <f>IF($C$4="Neattiecināmās izmaksas",IF('10a+c+n'!$Q828="N",'10a+c+n'!L828,0))</f>
        <v>0</v>
      </c>
      <c r="M828" s="121">
        <f>IF($C$4="Neattiecināmās izmaksas",IF('10a+c+n'!$Q828="N",'10a+c+n'!M828,0))</f>
        <v>0</v>
      </c>
      <c r="N828" s="121">
        <f>IF($C$4="Neattiecināmās izmaksas",IF('10a+c+n'!$Q828="N",'10a+c+n'!N828,0))</f>
        <v>0</v>
      </c>
      <c r="O828" s="121">
        <f>IF($C$4="Neattiecināmās izmaksas",IF('10a+c+n'!$Q828="N",'10a+c+n'!O828,0))</f>
        <v>0</v>
      </c>
      <c r="P828" s="122">
        <f>IF($C$4="Neattiecināmās izmaksas",IF('10a+c+n'!$Q828="N",'10a+c+n'!P828,0))</f>
        <v>0</v>
      </c>
    </row>
    <row r="829" spans="1:16" x14ac:dyDescent="0.2">
      <c r="A829" s="49">
        <f>IF(P829=0,0,IF(COUNTBLANK(P829)=1,0,COUNTA($P$14:P829)))</f>
        <v>0</v>
      </c>
      <c r="B829" s="21">
        <f>IF($C$4="Neattiecināmās izmaksas",IF('10a+c+n'!$Q829="N",'10a+c+n'!B829,0))</f>
        <v>0</v>
      </c>
      <c r="C829" s="21">
        <f>IF($C$4="Neattiecināmās izmaksas",IF('10a+c+n'!$Q829="N",'10a+c+n'!C829,0))</f>
        <v>0</v>
      </c>
      <c r="D829" s="21">
        <f>IF($C$4="Neattiecināmās izmaksas",IF('10a+c+n'!$Q829="N",'10a+c+n'!D829,0))</f>
        <v>0</v>
      </c>
      <c r="E829" s="42"/>
      <c r="F829" s="64"/>
      <c r="G829" s="121"/>
      <c r="H829" s="121">
        <f>IF($C$4="Neattiecināmās izmaksas",IF('10a+c+n'!$Q829="N",'10a+c+n'!H829,0))</f>
        <v>0</v>
      </c>
      <c r="I829" s="121"/>
      <c r="J829" s="121"/>
      <c r="K829" s="122">
        <f>IF($C$4="Neattiecināmās izmaksas",IF('10a+c+n'!$Q829="N",'10a+c+n'!K829,0))</f>
        <v>0</v>
      </c>
      <c r="L829" s="83">
        <f>IF($C$4="Neattiecināmās izmaksas",IF('10a+c+n'!$Q829="N",'10a+c+n'!L829,0))</f>
        <v>0</v>
      </c>
      <c r="M829" s="121">
        <f>IF($C$4="Neattiecināmās izmaksas",IF('10a+c+n'!$Q829="N",'10a+c+n'!M829,0))</f>
        <v>0</v>
      </c>
      <c r="N829" s="121">
        <f>IF($C$4="Neattiecināmās izmaksas",IF('10a+c+n'!$Q829="N",'10a+c+n'!N829,0))</f>
        <v>0</v>
      </c>
      <c r="O829" s="121">
        <f>IF($C$4="Neattiecināmās izmaksas",IF('10a+c+n'!$Q829="N",'10a+c+n'!O829,0))</f>
        <v>0</v>
      </c>
      <c r="P829" s="122">
        <f>IF($C$4="Neattiecināmās izmaksas",IF('10a+c+n'!$Q829="N",'10a+c+n'!P829,0))</f>
        <v>0</v>
      </c>
    </row>
    <row r="830" spans="1:16" x14ac:dyDescent="0.2">
      <c r="A830" s="49">
        <f>IF(P830=0,0,IF(COUNTBLANK(P830)=1,0,COUNTA($P$14:P830)))</f>
        <v>0</v>
      </c>
      <c r="B830" s="21">
        <f>IF($C$4="Neattiecināmās izmaksas",IF('10a+c+n'!$Q830="N",'10a+c+n'!B830,0))</f>
        <v>0</v>
      </c>
      <c r="C830" s="21">
        <f>IF($C$4="Neattiecināmās izmaksas",IF('10a+c+n'!$Q830="N",'10a+c+n'!C830,0))</f>
        <v>0</v>
      </c>
      <c r="D830" s="21">
        <f>IF($C$4="Neattiecināmās izmaksas",IF('10a+c+n'!$Q830="N",'10a+c+n'!D830,0))</f>
        <v>0</v>
      </c>
      <c r="E830" s="42"/>
      <c r="F830" s="64"/>
      <c r="G830" s="121"/>
      <c r="H830" s="121">
        <f>IF($C$4="Neattiecināmās izmaksas",IF('10a+c+n'!$Q830="N",'10a+c+n'!H830,0))</f>
        <v>0</v>
      </c>
      <c r="I830" s="121"/>
      <c r="J830" s="121"/>
      <c r="K830" s="122">
        <f>IF($C$4="Neattiecināmās izmaksas",IF('10a+c+n'!$Q830="N",'10a+c+n'!K830,0))</f>
        <v>0</v>
      </c>
      <c r="L830" s="83">
        <f>IF($C$4="Neattiecināmās izmaksas",IF('10a+c+n'!$Q830="N",'10a+c+n'!L830,0))</f>
        <v>0</v>
      </c>
      <c r="M830" s="121">
        <f>IF($C$4="Neattiecināmās izmaksas",IF('10a+c+n'!$Q830="N",'10a+c+n'!M830,0))</f>
        <v>0</v>
      </c>
      <c r="N830" s="121">
        <f>IF($C$4="Neattiecināmās izmaksas",IF('10a+c+n'!$Q830="N",'10a+c+n'!N830,0))</f>
        <v>0</v>
      </c>
      <c r="O830" s="121">
        <f>IF($C$4="Neattiecināmās izmaksas",IF('10a+c+n'!$Q830="N",'10a+c+n'!O830,0))</f>
        <v>0</v>
      </c>
      <c r="P830" s="122">
        <f>IF($C$4="Neattiecināmās izmaksas",IF('10a+c+n'!$Q830="N",'10a+c+n'!P830,0))</f>
        <v>0</v>
      </c>
    </row>
    <row r="831" spans="1:16" x14ac:dyDescent="0.2">
      <c r="A831" s="49">
        <f>IF(P831=0,0,IF(COUNTBLANK(P831)=1,0,COUNTA($P$14:P831)))</f>
        <v>0</v>
      </c>
      <c r="B831" s="21">
        <f>IF($C$4="Neattiecināmās izmaksas",IF('10a+c+n'!$Q831="N",'10a+c+n'!B831,0))</f>
        <v>0</v>
      </c>
      <c r="C831" s="21">
        <f>IF($C$4="Neattiecināmās izmaksas",IF('10a+c+n'!$Q831="N",'10a+c+n'!C831,0))</f>
        <v>0</v>
      </c>
      <c r="D831" s="21">
        <f>IF($C$4="Neattiecināmās izmaksas",IF('10a+c+n'!$Q831="N",'10a+c+n'!D831,0))</f>
        <v>0</v>
      </c>
      <c r="E831" s="42"/>
      <c r="F831" s="64"/>
      <c r="G831" s="121"/>
      <c r="H831" s="121">
        <f>IF($C$4="Neattiecināmās izmaksas",IF('10a+c+n'!$Q831="N",'10a+c+n'!H831,0))</f>
        <v>0</v>
      </c>
      <c r="I831" s="121"/>
      <c r="J831" s="121"/>
      <c r="K831" s="122">
        <f>IF($C$4="Neattiecināmās izmaksas",IF('10a+c+n'!$Q831="N",'10a+c+n'!K831,0))</f>
        <v>0</v>
      </c>
      <c r="L831" s="83">
        <f>IF($C$4="Neattiecināmās izmaksas",IF('10a+c+n'!$Q831="N",'10a+c+n'!L831,0))</f>
        <v>0</v>
      </c>
      <c r="M831" s="121">
        <f>IF($C$4="Neattiecināmās izmaksas",IF('10a+c+n'!$Q831="N",'10a+c+n'!M831,0))</f>
        <v>0</v>
      </c>
      <c r="N831" s="121">
        <f>IF($C$4="Neattiecināmās izmaksas",IF('10a+c+n'!$Q831="N",'10a+c+n'!N831,0))</f>
        <v>0</v>
      </c>
      <c r="O831" s="121">
        <f>IF($C$4="Neattiecināmās izmaksas",IF('10a+c+n'!$Q831="N",'10a+c+n'!O831,0))</f>
        <v>0</v>
      </c>
      <c r="P831" s="122">
        <f>IF($C$4="Neattiecināmās izmaksas",IF('10a+c+n'!$Q831="N",'10a+c+n'!P831,0))</f>
        <v>0</v>
      </c>
    </row>
    <row r="832" spans="1:16" x14ac:dyDescent="0.2">
      <c r="A832" s="49">
        <f>IF(P832=0,0,IF(COUNTBLANK(P832)=1,0,COUNTA($P$14:P832)))</f>
        <v>0</v>
      </c>
      <c r="B832" s="21">
        <f>IF($C$4="Neattiecināmās izmaksas",IF('10a+c+n'!$Q832="N",'10a+c+n'!B832,0))</f>
        <v>0</v>
      </c>
      <c r="C832" s="21">
        <f>IF($C$4="Neattiecināmās izmaksas",IF('10a+c+n'!$Q832="N",'10a+c+n'!C832,0))</f>
        <v>0</v>
      </c>
      <c r="D832" s="21">
        <f>IF($C$4="Neattiecināmās izmaksas",IF('10a+c+n'!$Q832="N",'10a+c+n'!D832,0))</f>
        <v>0</v>
      </c>
      <c r="E832" s="42"/>
      <c r="F832" s="64"/>
      <c r="G832" s="121"/>
      <c r="H832" s="121">
        <f>IF($C$4="Neattiecināmās izmaksas",IF('10a+c+n'!$Q832="N",'10a+c+n'!H832,0))</f>
        <v>0</v>
      </c>
      <c r="I832" s="121"/>
      <c r="J832" s="121"/>
      <c r="K832" s="122">
        <f>IF($C$4="Neattiecināmās izmaksas",IF('10a+c+n'!$Q832="N",'10a+c+n'!K832,0))</f>
        <v>0</v>
      </c>
      <c r="L832" s="83">
        <f>IF($C$4="Neattiecināmās izmaksas",IF('10a+c+n'!$Q832="N",'10a+c+n'!L832,0))</f>
        <v>0</v>
      </c>
      <c r="M832" s="121">
        <f>IF($C$4="Neattiecināmās izmaksas",IF('10a+c+n'!$Q832="N",'10a+c+n'!M832,0))</f>
        <v>0</v>
      </c>
      <c r="N832" s="121">
        <f>IF($C$4="Neattiecināmās izmaksas",IF('10a+c+n'!$Q832="N",'10a+c+n'!N832,0))</f>
        <v>0</v>
      </c>
      <c r="O832" s="121">
        <f>IF($C$4="Neattiecināmās izmaksas",IF('10a+c+n'!$Q832="N",'10a+c+n'!O832,0))</f>
        <v>0</v>
      </c>
      <c r="P832" s="122">
        <f>IF($C$4="Neattiecināmās izmaksas",IF('10a+c+n'!$Q832="N",'10a+c+n'!P832,0))</f>
        <v>0</v>
      </c>
    </row>
    <row r="833" spans="1:16" x14ac:dyDescent="0.2">
      <c r="A833" s="49">
        <f>IF(P833=0,0,IF(COUNTBLANK(P833)=1,0,COUNTA($P$14:P833)))</f>
        <v>0</v>
      </c>
      <c r="B833" s="21">
        <f>IF($C$4="Neattiecināmās izmaksas",IF('10a+c+n'!$Q833="N",'10a+c+n'!B833,0))</f>
        <v>0</v>
      </c>
      <c r="C833" s="21">
        <f>IF($C$4="Neattiecināmās izmaksas",IF('10a+c+n'!$Q833="N",'10a+c+n'!C833,0))</f>
        <v>0</v>
      </c>
      <c r="D833" s="21">
        <f>IF($C$4="Neattiecināmās izmaksas",IF('10a+c+n'!$Q833="N",'10a+c+n'!D833,0))</f>
        <v>0</v>
      </c>
      <c r="E833" s="42"/>
      <c r="F833" s="64"/>
      <c r="G833" s="121"/>
      <c r="H833" s="121">
        <f>IF($C$4="Neattiecināmās izmaksas",IF('10a+c+n'!$Q833="N",'10a+c+n'!H833,0))</f>
        <v>0</v>
      </c>
      <c r="I833" s="121"/>
      <c r="J833" s="121"/>
      <c r="K833" s="122">
        <f>IF($C$4="Neattiecināmās izmaksas",IF('10a+c+n'!$Q833="N",'10a+c+n'!K833,0))</f>
        <v>0</v>
      </c>
      <c r="L833" s="83">
        <f>IF($C$4="Neattiecināmās izmaksas",IF('10a+c+n'!$Q833="N",'10a+c+n'!L833,0))</f>
        <v>0</v>
      </c>
      <c r="M833" s="121">
        <f>IF($C$4="Neattiecināmās izmaksas",IF('10a+c+n'!$Q833="N",'10a+c+n'!M833,0))</f>
        <v>0</v>
      </c>
      <c r="N833" s="121">
        <f>IF($C$4="Neattiecināmās izmaksas",IF('10a+c+n'!$Q833="N",'10a+c+n'!N833,0))</f>
        <v>0</v>
      </c>
      <c r="O833" s="121">
        <f>IF($C$4="Neattiecināmās izmaksas",IF('10a+c+n'!$Q833="N",'10a+c+n'!O833,0))</f>
        <v>0</v>
      </c>
      <c r="P833" s="122">
        <f>IF($C$4="Neattiecināmās izmaksas",IF('10a+c+n'!$Q833="N",'10a+c+n'!P833,0))</f>
        <v>0</v>
      </c>
    </row>
    <row r="834" spans="1:16" x14ac:dyDescent="0.2">
      <c r="A834" s="49">
        <f>IF(P834=0,0,IF(COUNTBLANK(P834)=1,0,COUNTA($P$14:P834)))</f>
        <v>0</v>
      </c>
      <c r="B834" s="21">
        <f>IF($C$4="Neattiecināmās izmaksas",IF('10a+c+n'!$Q834="N",'10a+c+n'!B834,0))</f>
        <v>0</v>
      </c>
      <c r="C834" s="21">
        <f>IF($C$4="Neattiecināmās izmaksas",IF('10a+c+n'!$Q834="N",'10a+c+n'!C834,0))</f>
        <v>0</v>
      </c>
      <c r="D834" s="21">
        <f>IF($C$4="Neattiecināmās izmaksas",IF('10a+c+n'!$Q834="N",'10a+c+n'!D834,0))</f>
        <v>0</v>
      </c>
      <c r="E834" s="42"/>
      <c r="F834" s="64"/>
      <c r="G834" s="121"/>
      <c r="H834" s="121">
        <f>IF($C$4="Neattiecināmās izmaksas",IF('10a+c+n'!$Q834="N",'10a+c+n'!H834,0))</f>
        <v>0</v>
      </c>
      <c r="I834" s="121"/>
      <c r="J834" s="121"/>
      <c r="K834" s="122">
        <f>IF($C$4="Neattiecināmās izmaksas",IF('10a+c+n'!$Q834="N",'10a+c+n'!K834,0))</f>
        <v>0</v>
      </c>
      <c r="L834" s="83">
        <f>IF($C$4="Neattiecināmās izmaksas",IF('10a+c+n'!$Q834="N",'10a+c+n'!L834,0))</f>
        <v>0</v>
      </c>
      <c r="M834" s="121">
        <f>IF($C$4="Neattiecināmās izmaksas",IF('10a+c+n'!$Q834="N",'10a+c+n'!M834,0))</f>
        <v>0</v>
      </c>
      <c r="N834" s="121">
        <f>IF($C$4="Neattiecināmās izmaksas",IF('10a+c+n'!$Q834="N",'10a+c+n'!N834,0))</f>
        <v>0</v>
      </c>
      <c r="O834" s="121">
        <f>IF($C$4="Neattiecināmās izmaksas",IF('10a+c+n'!$Q834="N",'10a+c+n'!O834,0))</f>
        <v>0</v>
      </c>
      <c r="P834" s="122">
        <f>IF($C$4="Neattiecināmās izmaksas",IF('10a+c+n'!$Q834="N",'10a+c+n'!P834,0))</f>
        <v>0</v>
      </c>
    </row>
    <row r="835" spans="1:16" x14ac:dyDescent="0.2">
      <c r="A835" s="49">
        <f>IF(P835=0,0,IF(COUNTBLANK(P835)=1,0,COUNTA($P$14:P835)))</f>
        <v>0</v>
      </c>
      <c r="B835" s="21">
        <f>IF($C$4="Neattiecināmās izmaksas",IF('10a+c+n'!$Q835="N",'10a+c+n'!B835,0))</f>
        <v>0</v>
      </c>
      <c r="C835" s="21">
        <f>IF($C$4="Neattiecināmās izmaksas",IF('10a+c+n'!$Q835="N",'10a+c+n'!C835,0))</f>
        <v>0</v>
      </c>
      <c r="D835" s="21">
        <f>IF($C$4="Neattiecināmās izmaksas",IF('10a+c+n'!$Q835="N",'10a+c+n'!D835,0))</f>
        <v>0</v>
      </c>
      <c r="E835" s="42"/>
      <c r="F835" s="64"/>
      <c r="G835" s="121"/>
      <c r="H835" s="121">
        <f>IF($C$4="Neattiecināmās izmaksas",IF('10a+c+n'!$Q835="N",'10a+c+n'!H835,0))</f>
        <v>0</v>
      </c>
      <c r="I835" s="121"/>
      <c r="J835" s="121"/>
      <c r="K835" s="122">
        <f>IF($C$4="Neattiecināmās izmaksas",IF('10a+c+n'!$Q835="N",'10a+c+n'!K835,0))</f>
        <v>0</v>
      </c>
      <c r="L835" s="83">
        <f>IF($C$4="Neattiecināmās izmaksas",IF('10a+c+n'!$Q835="N",'10a+c+n'!L835,0))</f>
        <v>0</v>
      </c>
      <c r="M835" s="121">
        <f>IF($C$4="Neattiecināmās izmaksas",IF('10a+c+n'!$Q835="N",'10a+c+n'!M835,0))</f>
        <v>0</v>
      </c>
      <c r="N835" s="121">
        <f>IF($C$4="Neattiecināmās izmaksas",IF('10a+c+n'!$Q835="N",'10a+c+n'!N835,0))</f>
        <v>0</v>
      </c>
      <c r="O835" s="121">
        <f>IF($C$4="Neattiecināmās izmaksas",IF('10a+c+n'!$Q835="N",'10a+c+n'!O835,0))</f>
        <v>0</v>
      </c>
      <c r="P835" s="122">
        <f>IF($C$4="Neattiecināmās izmaksas",IF('10a+c+n'!$Q835="N",'10a+c+n'!P835,0))</f>
        <v>0</v>
      </c>
    </row>
    <row r="836" spans="1:16" x14ac:dyDescent="0.2">
      <c r="A836" s="49">
        <f>IF(P836=0,0,IF(COUNTBLANK(P836)=1,0,COUNTA($P$14:P836)))</f>
        <v>0</v>
      </c>
      <c r="B836" s="21">
        <f>IF($C$4="Neattiecināmās izmaksas",IF('10a+c+n'!$Q836="N",'10a+c+n'!B836,0))</f>
        <v>0</v>
      </c>
      <c r="C836" s="21">
        <f>IF($C$4="Neattiecināmās izmaksas",IF('10a+c+n'!$Q836="N",'10a+c+n'!C836,0))</f>
        <v>0</v>
      </c>
      <c r="D836" s="21">
        <f>IF($C$4="Neattiecināmās izmaksas",IF('10a+c+n'!$Q836="N",'10a+c+n'!D836,0))</f>
        <v>0</v>
      </c>
      <c r="E836" s="42"/>
      <c r="F836" s="64"/>
      <c r="G836" s="121"/>
      <c r="H836" s="121">
        <f>IF($C$4="Neattiecināmās izmaksas",IF('10a+c+n'!$Q836="N",'10a+c+n'!H836,0))</f>
        <v>0</v>
      </c>
      <c r="I836" s="121"/>
      <c r="J836" s="121"/>
      <c r="K836" s="122">
        <f>IF($C$4="Neattiecināmās izmaksas",IF('10a+c+n'!$Q836="N",'10a+c+n'!K836,0))</f>
        <v>0</v>
      </c>
      <c r="L836" s="83">
        <f>IF($C$4="Neattiecināmās izmaksas",IF('10a+c+n'!$Q836="N",'10a+c+n'!L836,0))</f>
        <v>0</v>
      </c>
      <c r="M836" s="121">
        <f>IF($C$4="Neattiecināmās izmaksas",IF('10a+c+n'!$Q836="N",'10a+c+n'!M836,0))</f>
        <v>0</v>
      </c>
      <c r="N836" s="121">
        <f>IF($C$4="Neattiecināmās izmaksas",IF('10a+c+n'!$Q836="N",'10a+c+n'!N836,0))</f>
        <v>0</v>
      </c>
      <c r="O836" s="121">
        <f>IF($C$4="Neattiecināmās izmaksas",IF('10a+c+n'!$Q836="N",'10a+c+n'!O836,0))</f>
        <v>0</v>
      </c>
      <c r="P836" s="122">
        <f>IF($C$4="Neattiecināmās izmaksas",IF('10a+c+n'!$Q836="N",'10a+c+n'!P836,0))</f>
        <v>0</v>
      </c>
    </row>
    <row r="837" spans="1:16" x14ac:dyDescent="0.2">
      <c r="A837" s="49">
        <f>IF(P837=0,0,IF(COUNTBLANK(P837)=1,0,COUNTA($P$14:P837)))</f>
        <v>0</v>
      </c>
      <c r="B837" s="21">
        <f>IF($C$4="Neattiecināmās izmaksas",IF('10a+c+n'!$Q837="N",'10a+c+n'!B837,0))</f>
        <v>0</v>
      </c>
      <c r="C837" s="21">
        <f>IF($C$4="Neattiecināmās izmaksas",IF('10a+c+n'!$Q837="N",'10a+c+n'!C837,0))</f>
        <v>0</v>
      </c>
      <c r="D837" s="21">
        <f>IF($C$4="Neattiecināmās izmaksas",IF('10a+c+n'!$Q837="N",'10a+c+n'!D837,0))</f>
        <v>0</v>
      </c>
      <c r="E837" s="42"/>
      <c r="F837" s="64"/>
      <c r="G837" s="121"/>
      <c r="H837" s="121">
        <f>IF($C$4="Neattiecināmās izmaksas",IF('10a+c+n'!$Q837="N",'10a+c+n'!H837,0))</f>
        <v>0</v>
      </c>
      <c r="I837" s="121"/>
      <c r="J837" s="121"/>
      <c r="K837" s="122">
        <f>IF($C$4="Neattiecināmās izmaksas",IF('10a+c+n'!$Q837="N",'10a+c+n'!K837,0))</f>
        <v>0</v>
      </c>
      <c r="L837" s="83">
        <f>IF($C$4="Neattiecināmās izmaksas",IF('10a+c+n'!$Q837="N",'10a+c+n'!L837,0))</f>
        <v>0</v>
      </c>
      <c r="M837" s="121">
        <f>IF($C$4="Neattiecināmās izmaksas",IF('10a+c+n'!$Q837="N",'10a+c+n'!M837,0))</f>
        <v>0</v>
      </c>
      <c r="N837" s="121">
        <f>IF($C$4="Neattiecināmās izmaksas",IF('10a+c+n'!$Q837="N",'10a+c+n'!N837,0))</f>
        <v>0</v>
      </c>
      <c r="O837" s="121">
        <f>IF($C$4="Neattiecināmās izmaksas",IF('10a+c+n'!$Q837="N",'10a+c+n'!O837,0))</f>
        <v>0</v>
      </c>
      <c r="P837" s="122">
        <f>IF($C$4="Neattiecināmās izmaksas",IF('10a+c+n'!$Q837="N",'10a+c+n'!P837,0))</f>
        <v>0</v>
      </c>
    </row>
    <row r="838" spans="1:16" x14ac:dyDescent="0.2">
      <c r="A838" s="49">
        <f>IF(P838=0,0,IF(COUNTBLANK(P838)=1,0,COUNTA($P$14:P838)))</f>
        <v>0</v>
      </c>
      <c r="B838" s="21">
        <f>IF($C$4="Neattiecināmās izmaksas",IF('10a+c+n'!$Q838="N",'10a+c+n'!B838,0))</f>
        <v>0</v>
      </c>
      <c r="C838" s="21">
        <f>IF($C$4="Neattiecināmās izmaksas",IF('10a+c+n'!$Q838="N",'10a+c+n'!C838,0))</f>
        <v>0</v>
      </c>
      <c r="D838" s="21">
        <f>IF($C$4="Neattiecināmās izmaksas",IF('10a+c+n'!$Q838="N",'10a+c+n'!D838,0))</f>
        <v>0</v>
      </c>
      <c r="E838" s="42"/>
      <c r="F838" s="64"/>
      <c r="G838" s="121"/>
      <c r="H838" s="121">
        <f>IF($C$4="Neattiecināmās izmaksas",IF('10a+c+n'!$Q838="N",'10a+c+n'!H838,0))</f>
        <v>0</v>
      </c>
      <c r="I838" s="121"/>
      <c r="J838" s="121"/>
      <c r="K838" s="122">
        <f>IF($C$4="Neattiecināmās izmaksas",IF('10a+c+n'!$Q838="N",'10a+c+n'!K838,0))</f>
        <v>0</v>
      </c>
      <c r="L838" s="83">
        <f>IF($C$4="Neattiecināmās izmaksas",IF('10a+c+n'!$Q838="N",'10a+c+n'!L838,0))</f>
        <v>0</v>
      </c>
      <c r="M838" s="121">
        <f>IF($C$4="Neattiecināmās izmaksas",IF('10a+c+n'!$Q838="N",'10a+c+n'!M838,0))</f>
        <v>0</v>
      </c>
      <c r="N838" s="121">
        <f>IF($C$4="Neattiecināmās izmaksas",IF('10a+c+n'!$Q838="N",'10a+c+n'!N838,0))</f>
        <v>0</v>
      </c>
      <c r="O838" s="121">
        <f>IF($C$4="Neattiecināmās izmaksas",IF('10a+c+n'!$Q838="N",'10a+c+n'!O838,0))</f>
        <v>0</v>
      </c>
      <c r="P838" s="122">
        <f>IF($C$4="Neattiecināmās izmaksas",IF('10a+c+n'!$Q838="N",'10a+c+n'!P838,0))</f>
        <v>0</v>
      </c>
    </row>
    <row r="839" spans="1:16" x14ac:dyDescent="0.2">
      <c r="A839" s="49">
        <f>IF(P839=0,0,IF(COUNTBLANK(P839)=1,0,COUNTA($P$14:P839)))</f>
        <v>0</v>
      </c>
      <c r="B839" s="21">
        <f>IF($C$4="Neattiecināmās izmaksas",IF('10a+c+n'!$Q839="N",'10a+c+n'!B839,0))</f>
        <v>0</v>
      </c>
      <c r="C839" s="21">
        <f>IF($C$4="Neattiecināmās izmaksas",IF('10a+c+n'!$Q839="N",'10a+c+n'!C839,0))</f>
        <v>0</v>
      </c>
      <c r="D839" s="21">
        <f>IF($C$4="Neattiecināmās izmaksas",IF('10a+c+n'!$Q839="N",'10a+c+n'!D839,0))</f>
        <v>0</v>
      </c>
      <c r="E839" s="42"/>
      <c r="F839" s="64"/>
      <c r="G839" s="121"/>
      <c r="H839" s="121">
        <f>IF($C$4="Neattiecināmās izmaksas",IF('10a+c+n'!$Q839="N",'10a+c+n'!H839,0))</f>
        <v>0</v>
      </c>
      <c r="I839" s="121"/>
      <c r="J839" s="121"/>
      <c r="K839" s="122">
        <f>IF($C$4="Neattiecināmās izmaksas",IF('10a+c+n'!$Q839="N",'10a+c+n'!K839,0))</f>
        <v>0</v>
      </c>
      <c r="L839" s="83">
        <f>IF($C$4="Neattiecināmās izmaksas",IF('10a+c+n'!$Q839="N",'10a+c+n'!L839,0))</f>
        <v>0</v>
      </c>
      <c r="M839" s="121">
        <f>IF($C$4="Neattiecināmās izmaksas",IF('10a+c+n'!$Q839="N",'10a+c+n'!M839,0))</f>
        <v>0</v>
      </c>
      <c r="N839" s="121">
        <f>IF($C$4="Neattiecināmās izmaksas",IF('10a+c+n'!$Q839="N",'10a+c+n'!N839,0))</f>
        <v>0</v>
      </c>
      <c r="O839" s="121">
        <f>IF($C$4="Neattiecināmās izmaksas",IF('10a+c+n'!$Q839="N",'10a+c+n'!O839,0))</f>
        <v>0</v>
      </c>
      <c r="P839" s="122">
        <f>IF($C$4="Neattiecināmās izmaksas",IF('10a+c+n'!$Q839="N",'10a+c+n'!P839,0))</f>
        <v>0</v>
      </c>
    </row>
    <row r="840" spans="1:16" x14ac:dyDescent="0.2">
      <c r="A840" s="49">
        <f>IF(P840=0,0,IF(COUNTBLANK(P840)=1,0,COUNTA($P$14:P840)))</f>
        <v>0</v>
      </c>
      <c r="B840" s="21">
        <f>IF($C$4="Neattiecināmās izmaksas",IF('10a+c+n'!$Q840="N",'10a+c+n'!B840,0))</f>
        <v>0</v>
      </c>
      <c r="C840" s="21">
        <f>IF($C$4="Neattiecināmās izmaksas",IF('10a+c+n'!$Q840="N",'10a+c+n'!C840,0))</f>
        <v>0</v>
      </c>
      <c r="D840" s="21">
        <f>IF($C$4="Neattiecināmās izmaksas",IF('10a+c+n'!$Q840="N",'10a+c+n'!D840,0))</f>
        <v>0</v>
      </c>
      <c r="E840" s="42"/>
      <c r="F840" s="64"/>
      <c r="G840" s="121"/>
      <c r="H840" s="121">
        <f>IF($C$4="Neattiecināmās izmaksas",IF('10a+c+n'!$Q840="N",'10a+c+n'!H840,0))</f>
        <v>0</v>
      </c>
      <c r="I840" s="121"/>
      <c r="J840" s="121"/>
      <c r="K840" s="122">
        <f>IF($C$4="Neattiecināmās izmaksas",IF('10a+c+n'!$Q840="N",'10a+c+n'!K840,0))</f>
        <v>0</v>
      </c>
      <c r="L840" s="83">
        <f>IF($C$4="Neattiecināmās izmaksas",IF('10a+c+n'!$Q840="N",'10a+c+n'!L840,0))</f>
        <v>0</v>
      </c>
      <c r="M840" s="121">
        <f>IF($C$4="Neattiecināmās izmaksas",IF('10a+c+n'!$Q840="N",'10a+c+n'!M840,0))</f>
        <v>0</v>
      </c>
      <c r="N840" s="121">
        <f>IF($C$4="Neattiecināmās izmaksas",IF('10a+c+n'!$Q840="N",'10a+c+n'!N840,0))</f>
        <v>0</v>
      </c>
      <c r="O840" s="121">
        <f>IF($C$4="Neattiecināmās izmaksas",IF('10a+c+n'!$Q840="N",'10a+c+n'!O840,0))</f>
        <v>0</v>
      </c>
      <c r="P840" s="122">
        <f>IF($C$4="Neattiecināmās izmaksas",IF('10a+c+n'!$Q840="N",'10a+c+n'!P840,0))</f>
        <v>0</v>
      </c>
    </row>
    <row r="841" spans="1:16" x14ac:dyDescent="0.2">
      <c r="A841" s="49">
        <f>IF(P841=0,0,IF(COUNTBLANK(P841)=1,0,COUNTA($P$14:P841)))</f>
        <v>0</v>
      </c>
      <c r="B841" s="21">
        <f>IF($C$4="Neattiecināmās izmaksas",IF('10a+c+n'!$Q841="N",'10a+c+n'!B841,0))</f>
        <v>0</v>
      </c>
      <c r="C841" s="21">
        <f>IF($C$4="Neattiecināmās izmaksas",IF('10a+c+n'!$Q841="N",'10a+c+n'!C841,0))</f>
        <v>0</v>
      </c>
      <c r="D841" s="21">
        <f>IF($C$4="Neattiecināmās izmaksas",IF('10a+c+n'!$Q841="N",'10a+c+n'!D841,0))</f>
        <v>0</v>
      </c>
      <c r="E841" s="42"/>
      <c r="F841" s="64"/>
      <c r="G841" s="121"/>
      <c r="H841" s="121">
        <f>IF($C$4="Neattiecināmās izmaksas",IF('10a+c+n'!$Q841="N",'10a+c+n'!H841,0))</f>
        <v>0</v>
      </c>
      <c r="I841" s="121"/>
      <c r="J841" s="121"/>
      <c r="K841" s="122">
        <f>IF($C$4="Neattiecināmās izmaksas",IF('10a+c+n'!$Q841="N",'10a+c+n'!K841,0))</f>
        <v>0</v>
      </c>
      <c r="L841" s="83">
        <f>IF($C$4="Neattiecināmās izmaksas",IF('10a+c+n'!$Q841="N",'10a+c+n'!L841,0))</f>
        <v>0</v>
      </c>
      <c r="M841" s="121">
        <f>IF($C$4="Neattiecināmās izmaksas",IF('10a+c+n'!$Q841="N",'10a+c+n'!M841,0))</f>
        <v>0</v>
      </c>
      <c r="N841" s="121">
        <f>IF($C$4="Neattiecināmās izmaksas",IF('10a+c+n'!$Q841="N",'10a+c+n'!N841,0))</f>
        <v>0</v>
      </c>
      <c r="O841" s="121">
        <f>IF($C$4="Neattiecināmās izmaksas",IF('10a+c+n'!$Q841="N",'10a+c+n'!O841,0))</f>
        <v>0</v>
      </c>
      <c r="P841" s="122">
        <f>IF($C$4="Neattiecināmās izmaksas",IF('10a+c+n'!$Q841="N",'10a+c+n'!P841,0))</f>
        <v>0</v>
      </c>
    </row>
    <row r="842" spans="1:16" x14ac:dyDescent="0.2">
      <c r="A842" s="49">
        <f>IF(P842=0,0,IF(COUNTBLANK(P842)=1,0,COUNTA($P$14:P842)))</f>
        <v>0</v>
      </c>
      <c r="B842" s="21">
        <f>IF($C$4="Neattiecināmās izmaksas",IF('10a+c+n'!$Q842="N",'10a+c+n'!B842,0))</f>
        <v>0</v>
      </c>
      <c r="C842" s="21">
        <f>IF($C$4="Neattiecināmās izmaksas",IF('10a+c+n'!$Q842="N",'10a+c+n'!C842,0))</f>
        <v>0</v>
      </c>
      <c r="D842" s="21">
        <f>IF($C$4="Neattiecināmās izmaksas",IF('10a+c+n'!$Q842="N",'10a+c+n'!D842,0))</f>
        <v>0</v>
      </c>
      <c r="E842" s="42"/>
      <c r="F842" s="64"/>
      <c r="G842" s="121"/>
      <c r="H842" s="121">
        <f>IF($C$4="Neattiecināmās izmaksas",IF('10a+c+n'!$Q842="N",'10a+c+n'!H842,0))</f>
        <v>0</v>
      </c>
      <c r="I842" s="121"/>
      <c r="J842" s="121"/>
      <c r="K842" s="122">
        <f>IF($C$4="Neattiecināmās izmaksas",IF('10a+c+n'!$Q842="N",'10a+c+n'!K842,0))</f>
        <v>0</v>
      </c>
      <c r="L842" s="83">
        <f>IF($C$4="Neattiecināmās izmaksas",IF('10a+c+n'!$Q842="N",'10a+c+n'!L842,0))</f>
        <v>0</v>
      </c>
      <c r="M842" s="121">
        <f>IF($C$4="Neattiecināmās izmaksas",IF('10a+c+n'!$Q842="N",'10a+c+n'!M842,0))</f>
        <v>0</v>
      </c>
      <c r="N842" s="121">
        <f>IF($C$4="Neattiecināmās izmaksas",IF('10a+c+n'!$Q842="N",'10a+c+n'!N842,0))</f>
        <v>0</v>
      </c>
      <c r="O842" s="121">
        <f>IF($C$4="Neattiecināmās izmaksas",IF('10a+c+n'!$Q842="N",'10a+c+n'!O842,0))</f>
        <v>0</v>
      </c>
      <c r="P842" s="122">
        <f>IF($C$4="Neattiecināmās izmaksas",IF('10a+c+n'!$Q842="N",'10a+c+n'!P842,0))</f>
        <v>0</v>
      </c>
    </row>
    <row r="843" spans="1:16" x14ac:dyDescent="0.2">
      <c r="A843" s="49">
        <f>IF(P843=0,0,IF(COUNTBLANK(P843)=1,0,COUNTA($P$14:P843)))</f>
        <v>0</v>
      </c>
      <c r="B843" s="21">
        <f>IF($C$4="Neattiecināmās izmaksas",IF('10a+c+n'!$Q843="N",'10a+c+n'!B843,0))</f>
        <v>0</v>
      </c>
      <c r="C843" s="21">
        <f>IF($C$4="Neattiecināmās izmaksas",IF('10a+c+n'!$Q843="N",'10a+c+n'!C843,0))</f>
        <v>0</v>
      </c>
      <c r="D843" s="21">
        <f>IF($C$4="Neattiecināmās izmaksas",IF('10a+c+n'!$Q843="N",'10a+c+n'!D843,0))</f>
        <v>0</v>
      </c>
      <c r="E843" s="42"/>
      <c r="F843" s="64"/>
      <c r="G843" s="121"/>
      <c r="H843" s="121">
        <f>IF($C$4="Neattiecināmās izmaksas",IF('10a+c+n'!$Q843="N",'10a+c+n'!H843,0))</f>
        <v>0</v>
      </c>
      <c r="I843" s="121"/>
      <c r="J843" s="121"/>
      <c r="K843" s="122">
        <f>IF($C$4="Neattiecināmās izmaksas",IF('10a+c+n'!$Q843="N",'10a+c+n'!K843,0))</f>
        <v>0</v>
      </c>
      <c r="L843" s="83">
        <f>IF($C$4="Neattiecināmās izmaksas",IF('10a+c+n'!$Q843="N",'10a+c+n'!L843,0))</f>
        <v>0</v>
      </c>
      <c r="M843" s="121">
        <f>IF($C$4="Neattiecināmās izmaksas",IF('10a+c+n'!$Q843="N",'10a+c+n'!M843,0))</f>
        <v>0</v>
      </c>
      <c r="N843" s="121">
        <f>IF($C$4="Neattiecināmās izmaksas",IF('10a+c+n'!$Q843="N",'10a+c+n'!N843,0))</f>
        <v>0</v>
      </c>
      <c r="O843" s="121">
        <f>IF($C$4="Neattiecināmās izmaksas",IF('10a+c+n'!$Q843="N",'10a+c+n'!O843,0))</f>
        <v>0</v>
      </c>
      <c r="P843" s="122">
        <f>IF($C$4="Neattiecināmās izmaksas",IF('10a+c+n'!$Q843="N",'10a+c+n'!P843,0))</f>
        <v>0</v>
      </c>
    </row>
    <row r="844" spans="1:16" x14ac:dyDescent="0.2">
      <c r="A844" s="49">
        <f>IF(P844=0,0,IF(COUNTBLANK(P844)=1,0,COUNTA($P$14:P844)))</f>
        <v>0</v>
      </c>
      <c r="B844" s="21">
        <f>IF($C$4="Neattiecināmās izmaksas",IF('10a+c+n'!$Q844="N",'10a+c+n'!B844,0))</f>
        <v>0</v>
      </c>
      <c r="C844" s="21">
        <f>IF($C$4="Neattiecināmās izmaksas",IF('10a+c+n'!$Q844="N",'10a+c+n'!C844,0))</f>
        <v>0</v>
      </c>
      <c r="D844" s="21">
        <f>IF($C$4="Neattiecināmās izmaksas",IF('10a+c+n'!$Q844="N",'10a+c+n'!D844,0))</f>
        <v>0</v>
      </c>
      <c r="E844" s="42"/>
      <c r="F844" s="64"/>
      <c r="G844" s="121"/>
      <c r="H844" s="121">
        <f>IF($C$4="Neattiecināmās izmaksas",IF('10a+c+n'!$Q844="N",'10a+c+n'!H844,0))</f>
        <v>0</v>
      </c>
      <c r="I844" s="121"/>
      <c r="J844" s="121"/>
      <c r="K844" s="122">
        <f>IF($C$4="Neattiecināmās izmaksas",IF('10a+c+n'!$Q844="N",'10a+c+n'!K844,0))</f>
        <v>0</v>
      </c>
      <c r="L844" s="83">
        <f>IF($C$4="Neattiecināmās izmaksas",IF('10a+c+n'!$Q844="N",'10a+c+n'!L844,0))</f>
        <v>0</v>
      </c>
      <c r="M844" s="121">
        <f>IF($C$4="Neattiecināmās izmaksas",IF('10a+c+n'!$Q844="N",'10a+c+n'!M844,0))</f>
        <v>0</v>
      </c>
      <c r="N844" s="121">
        <f>IF($C$4="Neattiecināmās izmaksas",IF('10a+c+n'!$Q844="N",'10a+c+n'!N844,0))</f>
        <v>0</v>
      </c>
      <c r="O844" s="121">
        <f>IF($C$4="Neattiecināmās izmaksas",IF('10a+c+n'!$Q844="N",'10a+c+n'!O844,0))</f>
        <v>0</v>
      </c>
      <c r="P844" s="122">
        <f>IF($C$4="Neattiecināmās izmaksas",IF('10a+c+n'!$Q844="N",'10a+c+n'!P844,0))</f>
        <v>0</v>
      </c>
    </row>
    <row r="845" spans="1:16" x14ac:dyDescent="0.2">
      <c r="A845" s="49">
        <f>IF(P845=0,0,IF(COUNTBLANK(P845)=1,0,COUNTA($P$14:P845)))</f>
        <v>0</v>
      </c>
      <c r="B845" s="21">
        <f>IF($C$4="Neattiecināmās izmaksas",IF('10a+c+n'!$Q845="N",'10a+c+n'!B845,0))</f>
        <v>0</v>
      </c>
      <c r="C845" s="21">
        <f>IF($C$4="Neattiecināmās izmaksas",IF('10a+c+n'!$Q845="N",'10a+c+n'!C845,0))</f>
        <v>0</v>
      </c>
      <c r="D845" s="21">
        <f>IF($C$4="Neattiecināmās izmaksas",IF('10a+c+n'!$Q845="N",'10a+c+n'!D845,0))</f>
        <v>0</v>
      </c>
      <c r="E845" s="42"/>
      <c r="F845" s="64"/>
      <c r="G845" s="121"/>
      <c r="H845" s="121">
        <f>IF($C$4="Neattiecināmās izmaksas",IF('10a+c+n'!$Q845="N",'10a+c+n'!H845,0))</f>
        <v>0</v>
      </c>
      <c r="I845" s="121"/>
      <c r="J845" s="121"/>
      <c r="K845" s="122">
        <f>IF($C$4="Neattiecināmās izmaksas",IF('10a+c+n'!$Q845="N",'10a+c+n'!K845,0))</f>
        <v>0</v>
      </c>
      <c r="L845" s="83">
        <f>IF($C$4="Neattiecināmās izmaksas",IF('10a+c+n'!$Q845="N",'10a+c+n'!L845,0))</f>
        <v>0</v>
      </c>
      <c r="M845" s="121">
        <f>IF($C$4="Neattiecināmās izmaksas",IF('10a+c+n'!$Q845="N",'10a+c+n'!M845,0))</f>
        <v>0</v>
      </c>
      <c r="N845" s="121">
        <f>IF($C$4="Neattiecināmās izmaksas",IF('10a+c+n'!$Q845="N",'10a+c+n'!N845,0))</f>
        <v>0</v>
      </c>
      <c r="O845" s="121">
        <f>IF($C$4="Neattiecināmās izmaksas",IF('10a+c+n'!$Q845="N",'10a+c+n'!O845,0))</f>
        <v>0</v>
      </c>
      <c r="P845" s="122">
        <f>IF($C$4="Neattiecināmās izmaksas",IF('10a+c+n'!$Q845="N",'10a+c+n'!P845,0))</f>
        <v>0</v>
      </c>
    </row>
    <row r="846" spans="1:16" x14ac:dyDescent="0.2">
      <c r="A846" s="49">
        <f>IF(P846=0,0,IF(COUNTBLANK(P846)=1,0,COUNTA($P$14:P846)))</f>
        <v>0</v>
      </c>
      <c r="B846" s="21">
        <f>IF($C$4="Neattiecināmās izmaksas",IF('10a+c+n'!$Q846="N",'10a+c+n'!B846,0))</f>
        <v>0</v>
      </c>
      <c r="C846" s="21">
        <f>IF($C$4="Neattiecināmās izmaksas",IF('10a+c+n'!$Q846="N",'10a+c+n'!C846,0))</f>
        <v>0</v>
      </c>
      <c r="D846" s="21">
        <f>IF($C$4="Neattiecināmās izmaksas",IF('10a+c+n'!$Q846="N",'10a+c+n'!D846,0))</f>
        <v>0</v>
      </c>
      <c r="E846" s="42"/>
      <c r="F846" s="64"/>
      <c r="G846" s="121"/>
      <c r="H846" s="121">
        <f>IF($C$4="Neattiecināmās izmaksas",IF('10a+c+n'!$Q846="N",'10a+c+n'!H846,0))</f>
        <v>0</v>
      </c>
      <c r="I846" s="121"/>
      <c r="J846" s="121"/>
      <c r="K846" s="122">
        <f>IF($C$4="Neattiecināmās izmaksas",IF('10a+c+n'!$Q846="N",'10a+c+n'!K846,0))</f>
        <v>0</v>
      </c>
      <c r="L846" s="83">
        <f>IF($C$4="Neattiecināmās izmaksas",IF('10a+c+n'!$Q846="N",'10a+c+n'!L846,0))</f>
        <v>0</v>
      </c>
      <c r="M846" s="121">
        <f>IF($C$4="Neattiecināmās izmaksas",IF('10a+c+n'!$Q846="N",'10a+c+n'!M846,0))</f>
        <v>0</v>
      </c>
      <c r="N846" s="121">
        <f>IF($C$4="Neattiecināmās izmaksas",IF('10a+c+n'!$Q846="N",'10a+c+n'!N846,0))</f>
        <v>0</v>
      </c>
      <c r="O846" s="121">
        <f>IF($C$4="Neattiecināmās izmaksas",IF('10a+c+n'!$Q846="N",'10a+c+n'!O846,0))</f>
        <v>0</v>
      </c>
      <c r="P846" s="122">
        <f>IF($C$4="Neattiecināmās izmaksas",IF('10a+c+n'!$Q846="N",'10a+c+n'!P846,0))</f>
        <v>0</v>
      </c>
    </row>
    <row r="847" spans="1:16" x14ac:dyDescent="0.2">
      <c r="A847" s="49">
        <f>IF(P847=0,0,IF(COUNTBLANK(P847)=1,0,COUNTA($P$14:P847)))</f>
        <v>0</v>
      </c>
      <c r="B847" s="21">
        <f>IF($C$4="Neattiecināmās izmaksas",IF('10a+c+n'!$Q847="N",'10a+c+n'!B847,0))</f>
        <v>0</v>
      </c>
      <c r="C847" s="21">
        <f>IF($C$4="Neattiecināmās izmaksas",IF('10a+c+n'!$Q847="N",'10a+c+n'!C847,0))</f>
        <v>0</v>
      </c>
      <c r="D847" s="21">
        <f>IF($C$4="Neattiecināmās izmaksas",IF('10a+c+n'!$Q847="N",'10a+c+n'!D847,0))</f>
        <v>0</v>
      </c>
      <c r="E847" s="42"/>
      <c r="F847" s="64"/>
      <c r="G847" s="121"/>
      <c r="H847" s="121">
        <f>IF($C$4="Neattiecināmās izmaksas",IF('10a+c+n'!$Q847="N",'10a+c+n'!H847,0))</f>
        <v>0</v>
      </c>
      <c r="I847" s="121"/>
      <c r="J847" s="121"/>
      <c r="K847" s="122">
        <f>IF($C$4="Neattiecināmās izmaksas",IF('10a+c+n'!$Q847="N",'10a+c+n'!K847,0))</f>
        <v>0</v>
      </c>
      <c r="L847" s="83">
        <f>IF($C$4="Neattiecināmās izmaksas",IF('10a+c+n'!$Q847="N",'10a+c+n'!L847,0))</f>
        <v>0</v>
      </c>
      <c r="M847" s="121">
        <f>IF($C$4="Neattiecināmās izmaksas",IF('10a+c+n'!$Q847="N",'10a+c+n'!M847,0))</f>
        <v>0</v>
      </c>
      <c r="N847" s="121">
        <f>IF($C$4="Neattiecināmās izmaksas",IF('10a+c+n'!$Q847="N",'10a+c+n'!N847,0))</f>
        <v>0</v>
      </c>
      <c r="O847" s="121">
        <f>IF($C$4="Neattiecināmās izmaksas",IF('10a+c+n'!$Q847="N",'10a+c+n'!O847,0))</f>
        <v>0</v>
      </c>
      <c r="P847" s="122">
        <f>IF($C$4="Neattiecināmās izmaksas",IF('10a+c+n'!$Q847="N",'10a+c+n'!P847,0))</f>
        <v>0</v>
      </c>
    </row>
    <row r="848" spans="1:16" x14ac:dyDescent="0.2">
      <c r="A848" s="49">
        <f>IF(P848=0,0,IF(COUNTBLANK(P848)=1,0,COUNTA($P$14:P848)))</f>
        <v>0</v>
      </c>
      <c r="B848" s="21">
        <f>IF($C$4="Neattiecināmās izmaksas",IF('10a+c+n'!$Q848="N",'10a+c+n'!B848,0))</f>
        <v>0</v>
      </c>
      <c r="C848" s="21">
        <f>IF($C$4="Neattiecināmās izmaksas",IF('10a+c+n'!$Q848="N",'10a+c+n'!C848,0))</f>
        <v>0</v>
      </c>
      <c r="D848" s="21">
        <f>IF($C$4="Neattiecināmās izmaksas",IF('10a+c+n'!$Q848="N",'10a+c+n'!D848,0))</f>
        <v>0</v>
      </c>
      <c r="E848" s="42"/>
      <c r="F848" s="64"/>
      <c r="G848" s="121"/>
      <c r="H848" s="121">
        <f>IF($C$4="Neattiecināmās izmaksas",IF('10a+c+n'!$Q848="N",'10a+c+n'!H848,0))</f>
        <v>0</v>
      </c>
      <c r="I848" s="121"/>
      <c r="J848" s="121"/>
      <c r="K848" s="122">
        <f>IF($C$4="Neattiecināmās izmaksas",IF('10a+c+n'!$Q848="N",'10a+c+n'!K848,0))</f>
        <v>0</v>
      </c>
      <c r="L848" s="83">
        <f>IF($C$4="Neattiecināmās izmaksas",IF('10a+c+n'!$Q848="N",'10a+c+n'!L848,0))</f>
        <v>0</v>
      </c>
      <c r="M848" s="121">
        <f>IF($C$4="Neattiecināmās izmaksas",IF('10a+c+n'!$Q848="N",'10a+c+n'!M848,0))</f>
        <v>0</v>
      </c>
      <c r="N848" s="121">
        <f>IF($C$4="Neattiecināmās izmaksas",IF('10a+c+n'!$Q848="N",'10a+c+n'!N848,0))</f>
        <v>0</v>
      </c>
      <c r="O848" s="121">
        <f>IF($C$4="Neattiecināmās izmaksas",IF('10a+c+n'!$Q848="N",'10a+c+n'!O848,0))</f>
        <v>0</v>
      </c>
      <c r="P848" s="122">
        <f>IF($C$4="Neattiecināmās izmaksas",IF('10a+c+n'!$Q848="N",'10a+c+n'!P848,0))</f>
        <v>0</v>
      </c>
    </row>
    <row r="849" spans="1:16" x14ac:dyDescent="0.2">
      <c r="A849" s="49">
        <f>IF(P849=0,0,IF(COUNTBLANK(P849)=1,0,COUNTA($P$14:P849)))</f>
        <v>0</v>
      </c>
      <c r="B849" s="21">
        <f>IF($C$4="Neattiecināmās izmaksas",IF('10a+c+n'!$Q849="N",'10a+c+n'!B849,0))</f>
        <v>0</v>
      </c>
      <c r="C849" s="21">
        <f>IF($C$4="Neattiecināmās izmaksas",IF('10a+c+n'!$Q849="N",'10a+c+n'!C849,0))</f>
        <v>0</v>
      </c>
      <c r="D849" s="21">
        <f>IF($C$4="Neattiecināmās izmaksas",IF('10a+c+n'!$Q849="N",'10a+c+n'!D849,0))</f>
        <v>0</v>
      </c>
      <c r="E849" s="42"/>
      <c r="F849" s="64"/>
      <c r="G849" s="121"/>
      <c r="H849" s="121">
        <f>IF($C$4="Neattiecināmās izmaksas",IF('10a+c+n'!$Q849="N",'10a+c+n'!H849,0))</f>
        <v>0</v>
      </c>
      <c r="I849" s="121"/>
      <c r="J849" s="121"/>
      <c r="K849" s="122">
        <f>IF($C$4="Neattiecināmās izmaksas",IF('10a+c+n'!$Q849="N",'10a+c+n'!K849,0))</f>
        <v>0</v>
      </c>
      <c r="L849" s="83">
        <f>IF($C$4="Neattiecināmās izmaksas",IF('10a+c+n'!$Q849="N",'10a+c+n'!L849,0))</f>
        <v>0</v>
      </c>
      <c r="M849" s="121">
        <f>IF($C$4="Neattiecināmās izmaksas",IF('10a+c+n'!$Q849="N",'10a+c+n'!M849,0))</f>
        <v>0</v>
      </c>
      <c r="N849" s="121">
        <f>IF($C$4="Neattiecināmās izmaksas",IF('10a+c+n'!$Q849="N",'10a+c+n'!N849,0))</f>
        <v>0</v>
      </c>
      <c r="O849" s="121">
        <f>IF($C$4="Neattiecināmās izmaksas",IF('10a+c+n'!$Q849="N",'10a+c+n'!O849,0))</f>
        <v>0</v>
      </c>
      <c r="P849" s="122">
        <f>IF($C$4="Neattiecināmās izmaksas",IF('10a+c+n'!$Q849="N",'10a+c+n'!P849,0))</f>
        <v>0</v>
      </c>
    </row>
    <row r="850" spans="1:16" x14ac:dyDescent="0.2">
      <c r="A850" s="49">
        <f>IF(P850=0,0,IF(COUNTBLANK(P850)=1,0,COUNTA($P$14:P850)))</f>
        <v>0</v>
      </c>
      <c r="B850" s="21">
        <f>IF($C$4="Neattiecināmās izmaksas",IF('10a+c+n'!$Q850="N",'10a+c+n'!B850,0))</f>
        <v>0</v>
      </c>
      <c r="C850" s="21">
        <f>IF($C$4="Neattiecināmās izmaksas",IF('10a+c+n'!$Q850="N",'10a+c+n'!C850,0))</f>
        <v>0</v>
      </c>
      <c r="D850" s="21">
        <f>IF($C$4="Neattiecināmās izmaksas",IF('10a+c+n'!$Q850="N",'10a+c+n'!D850,0))</f>
        <v>0</v>
      </c>
      <c r="E850" s="42"/>
      <c r="F850" s="64"/>
      <c r="G850" s="121"/>
      <c r="H850" s="121">
        <f>IF($C$4="Neattiecināmās izmaksas",IF('10a+c+n'!$Q850="N",'10a+c+n'!H850,0))</f>
        <v>0</v>
      </c>
      <c r="I850" s="121"/>
      <c r="J850" s="121"/>
      <c r="K850" s="122">
        <f>IF($C$4="Neattiecināmās izmaksas",IF('10a+c+n'!$Q850="N",'10a+c+n'!K850,0))</f>
        <v>0</v>
      </c>
      <c r="L850" s="83">
        <f>IF($C$4="Neattiecināmās izmaksas",IF('10a+c+n'!$Q850="N",'10a+c+n'!L850,0))</f>
        <v>0</v>
      </c>
      <c r="M850" s="121">
        <f>IF($C$4="Neattiecināmās izmaksas",IF('10a+c+n'!$Q850="N",'10a+c+n'!M850,0))</f>
        <v>0</v>
      </c>
      <c r="N850" s="121">
        <f>IF($C$4="Neattiecināmās izmaksas",IF('10a+c+n'!$Q850="N",'10a+c+n'!N850,0))</f>
        <v>0</v>
      </c>
      <c r="O850" s="121">
        <f>IF($C$4="Neattiecināmās izmaksas",IF('10a+c+n'!$Q850="N",'10a+c+n'!O850,0))</f>
        <v>0</v>
      </c>
      <c r="P850" s="122">
        <f>IF($C$4="Neattiecināmās izmaksas",IF('10a+c+n'!$Q850="N",'10a+c+n'!P850,0))</f>
        <v>0</v>
      </c>
    </row>
    <row r="851" spans="1:16" x14ac:dyDescent="0.2">
      <c r="A851" s="49">
        <f>IF(P851=0,0,IF(COUNTBLANK(P851)=1,0,COUNTA($P$14:P851)))</f>
        <v>0</v>
      </c>
      <c r="B851" s="21">
        <f>IF($C$4="Neattiecināmās izmaksas",IF('10a+c+n'!$Q851="N",'10a+c+n'!B851,0))</f>
        <v>0</v>
      </c>
      <c r="C851" s="21">
        <f>IF($C$4="Neattiecināmās izmaksas",IF('10a+c+n'!$Q851="N",'10a+c+n'!C851,0))</f>
        <v>0</v>
      </c>
      <c r="D851" s="21">
        <f>IF($C$4="Neattiecināmās izmaksas",IF('10a+c+n'!$Q851="N",'10a+c+n'!D851,0))</f>
        <v>0</v>
      </c>
      <c r="E851" s="42"/>
      <c r="F851" s="64"/>
      <c r="G851" s="121"/>
      <c r="H851" s="121">
        <f>IF($C$4="Neattiecināmās izmaksas",IF('10a+c+n'!$Q851="N",'10a+c+n'!H851,0))</f>
        <v>0</v>
      </c>
      <c r="I851" s="121"/>
      <c r="J851" s="121"/>
      <c r="K851" s="122">
        <f>IF($C$4="Neattiecināmās izmaksas",IF('10a+c+n'!$Q851="N",'10a+c+n'!K851,0))</f>
        <v>0</v>
      </c>
      <c r="L851" s="83">
        <f>IF($C$4="Neattiecināmās izmaksas",IF('10a+c+n'!$Q851="N",'10a+c+n'!L851,0))</f>
        <v>0</v>
      </c>
      <c r="M851" s="121">
        <f>IF($C$4="Neattiecināmās izmaksas",IF('10a+c+n'!$Q851="N",'10a+c+n'!M851,0))</f>
        <v>0</v>
      </c>
      <c r="N851" s="121">
        <f>IF($C$4="Neattiecināmās izmaksas",IF('10a+c+n'!$Q851="N",'10a+c+n'!N851,0))</f>
        <v>0</v>
      </c>
      <c r="O851" s="121">
        <f>IF($C$4="Neattiecināmās izmaksas",IF('10a+c+n'!$Q851="N",'10a+c+n'!O851,0))</f>
        <v>0</v>
      </c>
      <c r="P851" s="122">
        <f>IF($C$4="Neattiecināmās izmaksas",IF('10a+c+n'!$Q851="N",'10a+c+n'!P851,0))</f>
        <v>0</v>
      </c>
    </row>
    <row r="852" spans="1:16" x14ac:dyDescent="0.2">
      <c r="A852" s="49">
        <f>IF(P852=0,0,IF(COUNTBLANK(P852)=1,0,COUNTA($P$14:P852)))</f>
        <v>0</v>
      </c>
      <c r="B852" s="21">
        <f>IF($C$4="Neattiecināmās izmaksas",IF('10a+c+n'!$Q852="N",'10a+c+n'!B852,0))</f>
        <v>0</v>
      </c>
      <c r="C852" s="21">
        <f>IF($C$4="Neattiecināmās izmaksas",IF('10a+c+n'!$Q852="N",'10a+c+n'!C852,0))</f>
        <v>0</v>
      </c>
      <c r="D852" s="21">
        <f>IF($C$4="Neattiecināmās izmaksas",IF('10a+c+n'!$Q852="N",'10a+c+n'!D852,0))</f>
        <v>0</v>
      </c>
      <c r="E852" s="42"/>
      <c r="F852" s="64"/>
      <c r="G852" s="121"/>
      <c r="H852" s="121">
        <f>IF($C$4="Neattiecināmās izmaksas",IF('10a+c+n'!$Q852="N",'10a+c+n'!H852,0))</f>
        <v>0</v>
      </c>
      <c r="I852" s="121"/>
      <c r="J852" s="121"/>
      <c r="K852" s="122">
        <f>IF($C$4="Neattiecināmās izmaksas",IF('10a+c+n'!$Q852="N",'10a+c+n'!K852,0))</f>
        <v>0</v>
      </c>
      <c r="L852" s="83">
        <f>IF($C$4="Neattiecināmās izmaksas",IF('10a+c+n'!$Q852="N",'10a+c+n'!L852,0))</f>
        <v>0</v>
      </c>
      <c r="M852" s="121">
        <f>IF($C$4="Neattiecināmās izmaksas",IF('10a+c+n'!$Q852="N",'10a+c+n'!M852,0))</f>
        <v>0</v>
      </c>
      <c r="N852" s="121">
        <f>IF($C$4="Neattiecināmās izmaksas",IF('10a+c+n'!$Q852="N",'10a+c+n'!N852,0))</f>
        <v>0</v>
      </c>
      <c r="O852" s="121">
        <f>IF($C$4="Neattiecināmās izmaksas",IF('10a+c+n'!$Q852="N",'10a+c+n'!O852,0))</f>
        <v>0</v>
      </c>
      <c r="P852" s="122">
        <f>IF($C$4="Neattiecināmās izmaksas",IF('10a+c+n'!$Q852="N",'10a+c+n'!P852,0))</f>
        <v>0</v>
      </c>
    </row>
    <row r="853" spans="1:16" x14ac:dyDescent="0.2">
      <c r="A853" s="49">
        <f>IF(P853=0,0,IF(COUNTBLANK(P853)=1,0,COUNTA($P$14:P853)))</f>
        <v>0</v>
      </c>
      <c r="B853" s="21">
        <f>IF($C$4="Neattiecināmās izmaksas",IF('10a+c+n'!$Q853="N",'10a+c+n'!B853,0))</f>
        <v>0</v>
      </c>
      <c r="C853" s="21">
        <f>IF($C$4="Neattiecināmās izmaksas",IF('10a+c+n'!$Q853="N",'10a+c+n'!C853,0))</f>
        <v>0</v>
      </c>
      <c r="D853" s="21">
        <f>IF($C$4="Neattiecināmās izmaksas",IF('10a+c+n'!$Q853="N",'10a+c+n'!D853,0))</f>
        <v>0</v>
      </c>
      <c r="E853" s="42"/>
      <c r="F853" s="64"/>
      <c r="G853" s="121"/>
      <c r="H853" s="121">
        <f>IF($C$4="Neattiecināmās izmaksas",IF('10a+c+n'!$Q853="N",'10a+c+n'!H853,0))</f>
        <v>0</v>
      </c>
      <c r="I853" s="121"/>
      <c r="J853" s="121"/>
      <c r="K853" s="122">
        <f>IF($C$4="Neattiecināmās izmaksas",IF('10a+c+n'!$Q853="N",'10a+c+n'!K853,0))</f>
        <v>0</v>
      </c>
      <c r="L853" s="83">
        <f>IF($C$4="Neattiecināmās izmaksas",IF('10a+c+n'!$Q853="N",'10a+c+n'!L853,0))</f>
        <v>0</v>
      </c>
      <c r="M853" s="121">
        <f>IF($C$4="Neattiecināmās izmaksas",IF('10a+c+n'!$Q853="N",'10a+c+n'!M853,0))</f>
        <v>0</v>
      </c>
      <c r="N853" s="121">
        <f>IF($C$4="Neattiecināmās izmaksas",IF('10a+c+n'!$Q853="N",'10a+c+n'!N853,0))</f>
        <v>0</v>
      </c>
      <c r="O853" s="121">
        <f>IF($C$4="Neattiecināmās izmaksas",IF('10a+c+n'!$Q853="N",'10a+c+n'!O853,0))</f>
        <v>0</v>
      </c>
      <c r="P853" s="122">
        <f>IF($C$4="Neattiecināmās izmaksas",IF('10a+c+n'!$Q853="N",'10a+c+n'!P853,0))</f>
        <v>0</v>
      </c>
    </row>
    <row r="854" spans="1:16" x14ac:dyDescent="0.2">
      <c r="A854" s="49">
        <f>IF(P854=0,0,IF(COUNTBLANK(P854)=1,0,COUNTA($P$14:P854)))</f>
        <v>0</v>
      </c>
      <c r="B854" s="21">
        <f>IF($C$4="Neattiecināmās izmaksas",IF('10a+c+n'!$Q854="N",'10a+c+n'!B854,0))</f>
        <v>0</v>
      </c>
      <c r="C854" s="21">
        <f>IF($C$4="Neattiecināmās izmaksas",IF('10a+c+n'!$Q854="N",'10a+c+n'!C854,0))</f>
        <v>0</v>
      </c>
      <c r="D854" s="21">
        <f>IF($C$4="Neattiecināmās izmaksas",IF('10a+c+n'!$Q854="N",'10a+c+n'!D854,0))</f>
        <v>0</v>
      </c>
      <c r="E854" s="42"/>
      <c r="F854" s="64"/>
      <c r="G854" s="121"/>
      <c r="H854" s="121">
        <f>IF($C$4="Neattiecināmās izmaksas",IF('10a+c+n'!$Q854="N",'10a+c+n'!H854,0))</f>
        <v>0</v>
      </c>
      <c r="I854" s="121"/>
      <c r="J854" s="121"/>
      <c r="K854" s="122">
        <f>IF($C$4="Neattiecināmās izmaksas",IF('10a+c+n'!$Q854="N",'10a+c+n'!K854,0))</f>
        <v>0</v>
      </c>
      <c r="L854" s="83">
        <f>IF($C$4="Neattiecināmās izmaksas",IF('10a+c+n'!$Q854="N",'10a+c+n'!L854,0))</f>
        <v>0</v>
      </c>
      <c r="M854" s="121">
        <f>IF($C$4="Neattiecināmās izmaksas",IF('10a+c+n'!$Q854="N",'10a+c+n'!M854,0))</f>
        <v>0</v>
      </c>
      <c r="N854" s="121">
        <f>IF($C$4="Neattiecināmās izmaksas",IF('10a+c+n'!$Q854="N",'10a+c+n'!N854,0))</f>
        <v>0</v>
      </c>
      <c r="O854" s="121">
        <f>IF($C$4="Neattiecināmās izmaksas",IF('10a+c+n'!$Q854="N",'10a+c+n'!O854,0))</f>
        <v>0</v>
      </c>
      <c r="P854" s="122">
        <f>IF($C$4="Neattiecināmās izmaksas",IF('10a+c+n'!$Q854="N",'10a+c+n'!P854,0))</f>
        <v>0</v>
      </c>
    </row>
    <row r="855" spans="1:16" x14ac:dyDescent="0.2">
      <c r="A855" s="49">
        <f>IF(P855=0,0,IF(COUNTBLANK(P855)=1,0,COUNTA($P$14:P855)))</f>
        <v>0</v>
      </c>
      <c r="B855" s="21">
        <f>IF($C$4="Neattiecināmās izmaksas",IF('10a+c+n'!$Q855="N",'10a+c+n'!B855,0))</f>
        <v>0</v>
      </c>
      <c r="C855" s="21">
        <f>IF($C$4="Neattiecināmās izmaksas",IF('10a+c+n'!$Q855="N",'10a+c+n'!C855,0))</f>
        <v>0</v>
      </c>
      <c r="D855" s="21">
        <f>IF($C$4="Neattiecināmās izmaksas",IF('10a+c+n'!$Q855="N",'10a+c+n'!D855,0))</f>
        <v>0</v>
      </c>
      <c r="E855" s="42"/>
      <c r="F855" s="64"/>
      <c r="G855" s="121"/>
      <c r="H855" s="121">
        <f>IF($C$4="Neattiecināmās izmaksas",IF('10a+c+n'!$Q855="N",'10a+c+n'!H855,0))</f>
        <v>0</v>
      </c>
      <c r="I855" s="121"/>
      <c r="J855" s="121"/>
      <c r="K855" s="122">
        <f>IF($C$4="Neattiecināmās izmaksas",IF('10a+c+n'!$Q855="N",'10a+c+n'!K855,0))</f>
        <v>0</v>
      </c>
      <c r="L855" s="83">
        <f>IF($C$4="Neattiecināmās izmaksas",IF('10a+c+n'!$Q855="N",'10a+c+n'!L855,0))</f>
        <v>0</v>
      </c>
      <c r="M855" s="121">
        <f>IF($C$4="Neattiecināmās izmaksas",IF('10a+c+n'!$Q855="N",'10a+c+n'!M855,0))</f>
        <v>0</v>
      </c>
      <c r="N855" s="121">
        <f>IF($C$4="Neattiecināmās izmaksas",IF('10a+c+n'!$Q855="N",'10a+c+n'!N855,0))</f>
        <v>0</v>
      </c>
      <c r="O855" s="121">
        <f>IF($C$4="Neattiecināmās izmaksas",IF('10a+c+n'!$Q855="N",'10a+c+n'!O855,0))</f>
        <v>0</v>
      </c>
      <c r="P855" s="122">
        <f>IF($C$4="Neattiecināmās izmaksas",IF('10a+c+n'!$Q855="N",'10a+c+n'!P855,0))</f>
        <v>0</v>
      </c>
    </row>
    <row r="856" spans="1:16" x14ac:dyDescent="0.2">
      <c r="A856" s="49">
        <f>IF(P856=0,0,IF(COUNTBLANK(P856)=1,0,COUNTA($P$14:P856)))</f>
        <v>0</v>
      </c>
      <c r="B856" s="21">
        <f>IF($C$4="Neattiecināmās izmaksas",IF('10a+c+n'!$Q856="N",'10a+c+n'!B856,0))</f>
        <v>0</v>
      </c>
      <c r="C856" s="21">
        <f>IF($C$4="Neattiecināmās izmaksas",IF('10a+c+n'!$Q856="N",'10a+c+n'!C856,0))</f>
        <v>0</v>
      </c>
      <c r="D856" s="21">
        <f>IF($C$4="Neattiecināmās izmaksas",IF('10a+c+n'!$Q856="N",'10a+c+n'!D856,0))</f>
        <v>0</v>
      </c>
      <c r="E856" s="42"/>
      <c r="F856" s="64"/>
      <c r="G856" s="121"/>
      <c r="H856" s="121">
        <f>IF($C$4="Neattiecināmās izmaksas",IF('10a+c+n'!$Q856="N",'10a+c+n'!H856,0))</f>
        <v>0</v>
      </c>
      <c r="I856" s="121"/>
      <c r="J856" s="121"/>
      <c r="K856" s="122">
        <f>IF($C$4="Neattiecināmās izmaksas",IF('10a+c+n'!$Q856="N",'10a+c+n'!K856,0))</f>
        <v>0</v>
      </c>
      <c r="L856" s="83">
        <f>IF($C$4="Neattiecināmās izmaksas",IF('10a+c+n'!$Q856="N",'10a+c+n'!L856,0))</f>
        <v>0</v>
      </c>
      <c r="M856" s="121">
        <f>IF($C$4="Neattiecināmās izmaksas",IF('10a+c+n'!$Q856="N",'10a+c+n'!M856,0))</f>
        <v>0</v>
      </c>
      <c r="N856" s="121">
        <f>IF($C$4="Neattiecināmās izmaksas",IF('10a+c+n'!$Q856="N",'10a+c+n'!N856,0))</f>
        <v>0</v>
      </c>
      <c r="O856" s="121">
        <f>IF($C$4="Neattiecināmās izmaksas",IF('10a+c+n'!$Q856="N",'10a+c+n'!O856,0))</f>
        <v>0</v>
      </c>
      <c r="P856" s="122">
        <f>IF($C$4="Neattiecināmās izmaksas",IF('10a+c+n'!$Q856="N",'10a+c+n'!P856,0))</f>
        <v>0</v>
      </c>
    </row>
    <row r="857" spans="1:16" x14ac:dyDescent="0.2">
      <c r="A857" s="49">
        <f>IF(P857=0,0,IF(COUNTBLANK(P857)=1,0,COUNTA($P$14:P857)))</f>
        <v>0</v>
      </c>
      <c r="B857" s="21">
        <f>IF($C$4="Neattiecināmās izmaksas",IF('10a+c+n'!$Q857="N",'10a+c+n'!B857,0))</f>
        <v>0</v>
      </c>
      <c r="C857" s="21">
        <f>IF($C$4="Neattiecināmās izmaksas",IF('10a+c+n'!$Q857="N",'10a+c+n'!C857,0))</f>
        <v>0</v>
      </c>
      <c r="D857" s="21">
        <f>IF($C$4="Neattiecināmās izmaksas",IF('10a+c+n'!$Q857="N",'10a+c+n'!D857,0))</f>
        <v>0</v>
      </c>
      <c r="E857" s="42"/>
      <c r="F857" s="64"/>
      <c r="G857" s="121"/>
      <c r="H857" s="121">
        <f>IF($C$4="Neattiecināmās izmaksas",IF('10a+c+n'!$Q857="N",'10a+c+n'!H857,0))</f>
        <v>0</v>
      </c>
      <c r="I857" s="121"/>
      <c r="J857" s="121"/>
      <c r="K857" s="122">
        <f>IF($C$4="Neattiecināmās izmaksas",IF('10a+c+n'!$Q857="N",'10a+c+n'!K857,0))</f>
        <v>0</v>
      </c>
      <c r="L857" s="83">
        <f>IF($C$4="Neattiecināmās izmaksas",IF('10a+c+n'!$Q857="N",'10a+c+n'!L857,0))</f>
        <v>0</v>
      </c>
      <c r="M857" s="121">
        <f>IF($C$4="Neattiecināmās izmaksas",IF('10a+c+n'!$Q857="N",'10a+c+n'!M857,0))</f>
        <v>0</v>
      </c>
      <c r="N857" s="121">
        <f>IF($C$4="Neattiecināmās izmaksas",IF('10a+c+n'!$Q857="N",'10a+c+n'!N857,0))</f>
        <v>0</v>
      </c>
      <c r="O857" s="121">
        <f>IF($C$4="Neattiecināmās izmaksas",IF('10a+c+n'!$Q857="N",'10a+c+n'!O857,0))</f>
        <v>0</v>
      </c>
      <c r="P857" s="122">
        <f>IF($C$4="Neattiecināmās izmaksas",IF('10a+c+n'!$Q857="N",'10a+c+n'!P857,0))</f>
        <v>0</v>
      </c>
    </row>
    <row r="858" spans="1:16" x14ac:dyDescent="0.2">
      <c r="A858" s="49">
        <f>IF(P858=0,0,IF(COUNTBLANK(P858)=1,0,COUNTA($P$14:P858)))</f>
        <v>0</v>
      </c>
      <c r="B858" s="21">
        <f>IF($C$4="Neattiecināmās izmaksas",IF('10a+c+n'!$Q858="N",'10a+c+n'!B858,0))</f>
        <v>0</v>
      </c>
      <c r="C858" s="21">
        <f>IF($C$4="Neattiecināmās izmaksas",IF('10a+c+n'!$Q858="N",'10a+c+n'!C858,0))</f>
        <v>0</v>
      </c>
      <c r="D858" s="21">
        <f>IF($C$4="Neattiecināmās izmaksas",IF('10a+c+n'!$Q858="N",'10a+c+n'!D858,0))</f>
        <v>0</v>
      </c>
      <c r="E858" s="42"/>
      <c r="F858" s="64"/>
      <c r="G858" s="121"/>
      <c r="H858" s="121">
        <f>IF($C$4="Neattiecināmās izmaksas",IF('10a+c+n'!$Q858="N",'10a+c+n'!H858,0))</f>
        <v>0</v>
      </c>
      <c r="I858" s="121"/>
      <c r="J858" s="121"/>
      <c r="K858" s="122">
        <f>IF($C$4="Neattiecināmās izmaksas",IF('10a+c+n'!$Q858="N",'10a+c+n'!K858,0))</f>
        <v>0</v>
      </c>
      <c r="L858" s="83">
        <f>IF($C$4="Neattiecināmās izmaksas",IF('10a+c+n'!$Q858="N",'10a+c+n'!L858,0))</f>
        <v>0</v>
      </c>
      <c r="M858" s="121">
        <f>IF($C$4="Neattiecināmās izmaksas",IF('10a+c+n'!$Q858="N",'10a+c+n'!M858,0))</f>
        <v>0</v>
      </c>
      <c r="N858" s="121">
        <f>IF($C$4="Neattiecināmās izmaksas",IF('10a+c+n'!$Q858="N",'10a+c+n'!N858,0))</f>
        <v>0</v>
      </c>
      <c r="O858" s="121">
        <f>IF($C$4="Neattiecināmās izmaksas",IF('10a+c+n'!$Q858="N",'10a+c+n'!O858,0))</f>
        <v>0</v>
      </c>
      <c r="P858" s="122">
        <f>IF($C$4="Neattiecināmās izmaksas",IF('10a+c+n'!$Q858="N",'10a+c+n'!P858,0))</f>
        <v>0</v>
      </c>
    </row>
    <row r="859" spans="1:16" x14ac:dyDescent="0.2">
      <c r="A859" s="49">
        <f>IF(P859=0,0,IF(COUNTBLANK(P859)=1,0,COUNTA($P$14:P859)))</f>
        <v>0</v>
      </c>
      <c r="B859" s="21">
        <f>IF($C$4="Neattiecināmās izmaksas",IF('10a+c+n'!$Q859="N",'10a+c+n'!B859,0))</f>
        <v>0</v>
      </c>
      <c r="C859" s="21">
        <f>IF($C$4="Neattiecināmās izmaksas",IF('10a+c+n'!$Q859="N",'10a+c+n'!C859,0))</f>
        <v>0</v>
      </c>
      <c r="D859" s="21">
        <f>IF($C$4="Neattiecināmās izmaksas",IF('10a+c+n'!$Q859="N",'10a+c+n'!D859,0))</f>
        <v>0</v>
      </c>
      <c r="E859" s="42"/>
      <c r="F859" s="64"/>
      <c r="G859" s="121"/>
      <c r="H859" s="121">
        <f>IF($C$4="Neattiecināmās izmaksas",IF('10a+c+n'!$Q859="N",'10a+c+n'!H859,0))</f>
        <v>0</v>
      </c>
      <c r="I859" s="121"/>
      <c r="J859" s="121"/>
      <c r="K859" s="122">
        <f>IF($C$4="Neattiecināmās izmaksas",IF('10a+c+n'!$Q859="N",'10a+c+n'!K859,0))</f>
        <v>0</v>
      </c>
      <c r="L859" s="83">
        <f>IF($C$4="Neattiecināmās izmaksas",IF('10a+c+n'!$Q859="N",'10a+c+n'!L859,0))</f>
        <v>0</v>
      </c>
      <c r="M859" s="121">
        <f>IF($C$4="Neattiecināmās izmaksas",IF('10a+c+n'!$Q859="N",'10a+c+n'!M859,0))</f>
        <v>0</v>
      </c>
      <c r="N859" s="121">
        <f>IF($C$4="Neattiecināmās izmaksas",IF('10a+c+n'!$Q859="N",'10a+c+n'!N859,0))</f>
        <v>0</v>
      </c>
      <c r="O859" s="121">
        <f>IF($C$4="Neattiecināmās izmaksas",IF('10a+c+n'!$Q859="N",'10a+c+n'!O859,0))</f>
        <v>0</v>
      </c>
      <c r="P859" s="122">
        <f>IF($C$4="Neattiecināmās izmaksas",IF('10a+c+n'!$Q859="N",'10a+c+n'!P859,0))</f>
        <v>0</v>
      </c>
    </row>
    <row r="860" spans="1:16" x14ac:dyDescent="0.2">
      <c r="A860" s="49">
        <f>IF(P860=0,0,IF(COUNTBLANK(P860)=1,0,COUNTA($P$14:P860)))</f>
        <v>0</v>
      </c>
      <c r="B860" s="21">
        <f>IF($C$4="Neattiecināmās izmaksas",IF('10a+c+n'!$Q860="N",'10a+c+n'!B860,0))</f>
        <v>0</v>
      </c>
      <c r="C860" s="21">
        <f>IF($C$4="Neattiecināmās izmaksas",IF('10a+c+n'!$Q860="N",'10a+c+n'!C860,0))</f>
        <v>0</v>
      </c>
      <c r="D860" s="21">
        <f>IF($C$4="Neattiecināmās izmaksas",IF('10a+c+n'!$Q860="N",'10a+c+n'!D860,0))</f>
        <v>0</v>
      </c>
      <c r="E860" s="42"/>
      <c r="F860" s="64"/>
      <c r="G860" s="121"/>
      <c r="H860" s="121">
        <f>IF($C$4="Neattiecināmās izmaksas",IF('10a+c+n'!$Q860="N",'10a+c+n'!H860,0))</f>
        <v>0</v>
      </c>
      <c r="I860" s="121"/>
      <c r="J860" s="121"/>
      <c r="K860" s="122">
        <f>IF($C$4="Neattiecināmās izmaksas",IF('10a+c+n'!$Q860="N",'10a+c+n'!K860,0))</f>
        <v>0</v>
      </c>
      <c r="L860" s="83">
        <f>IF($C$4="Neattiecināmās izmaksas",IF('10a+c+n'!$Q860="N",'10a+c+n'!L860,0))</f>
        <v>0</v>
      </c>
      <c r="M860" s="121">
        <f>IF($C$4="Neattiecināmās izmaksas",IF('10a+c+n'!$Q860="N",'10a+c+n'!M860,0))</f>
        <v>0</v>
      </c>
      <c r="N860" s="121">
        <f>IF($C$4="Neattiecināmās izmaksas",IF('10a+c+n'!$Q860="N",'10a+c+n'!N860,0))</f>
        <v>0</v>
      </c>
      <c r="O860" s="121">
        <f>IF($C$4="Neattiecināmās izmaksas",IF('10a+c+n'!$Q860="N",'10a+c+n'!O860,0))</f>
        <v>0</v>
      </c>
      <c r="P860" s="122">
        <f>IF($C$4="Neattiecināmās izmaksas",IF('10a+c+n'!$Q860="N",'10a+c+n'!P860,0))</f>
        <v>0</v>
      </c>
    </row>
    <row r="861" spans="1:16" x14ac:dyDescent="0.2">
      <c r="A861" s="49">
        <f>IF(P861=0,0,IF(COUNTBLANK(P861)=1,0,COUNTA($P$14:P861)))</f>
        <v>0</v>
      </c>
      <c r="B861" s="21">
        <f>IF($C$4="Neattiecināmās izmaksas",IF('10a+c+n'!$Q861="N",'10a+c+n'!B861,0))</f>
        <v>0</v>
      </c>
      <c r="C861" s="21">
        <f>IF($C$4="Neattiecināmās izmaksas",IF('10a+c+n'!$Q861="N",'10a+c+n'!C861,0))</f>
        <v>0</v>
      </c>
      <c r="D861" s="21">
        <f>IF($C$4="Neattiecināmās izmaksas",IF('10a+c+n'!$Q861="N",'10a+c+n'!D861,0))</f>
        <v>0</v>
      </c>
      <c r="E861" s="42"/>
      <c r="F861" s="64"/>
      <c r="G861" s="121"/>
      <c r="H861" s="121">
        <f>IF($C$4="Neattiecināmās izmaksas",IF('10a+c+n'!$Q861="N",'10a+c+n'!H861,0))</f>
        <v>0</v>
      </c>
      <c r="I861" s="121"/>
      <c r="J861" s="121"/>
      <c r="K861" s="122">
        <f>IF($C$4="Neattiecināmās izmaksas",IF('10a+c+n'!$Q861="N",'10a+c+n'!K861,0))</f>
        <v>0</v>
      </c>
      <c r="L861" s="83">
        <f>IF($C$4="Neattiecināmās izmaksas",IF('10a+c+n'!$Q861="N",'10a+c+n'!L861,0))</f>
        <v>0</v>
      </c>
      <c r="M861" s="121">
        <f>IF($C$4="Neattiecināmās izmaksas",IF('10a+c+n'!$Q861="N",'10a+c+n'!M861,0))</f>
        <v>0</v>
      </c>
      <c r="N861" s="121">
        <f>IF($C$4="Neattiecināmās izmaksas",IF('10a+c+n'!$Q861="N",'10a+c+n'!N861,0))</f>
        <v>0</v>
      </c>
      <c r="O861" s="121">
        <f>IF($C$4="Neattiecināmās izmaksas",IF('10a+c+n'!$Q861="N",'10a+c+n'!O861,0))</f>
        <v>0</v>
      </c>
      <c r="P861" s="122">
        <f>IF($C$4="Neattiecināmās izmaksas",IF('10a+c+n'!$Q861="N",'10a+c+n'!P861,0))</f>
        <v>0</v>
      </c>
    </row>
    <row r="862" spans="1:16" x14ac:dyDescent="0.2">
      <c r="A862" s="49">
        <f>IF(P862=0,0,IF(COUNTBLANK(P862)=1,0,COUNTA($P$14:P862)))</f>
        <v>0</v>
      </c>
      <c r="B862" s="21">
        <f>IF($C$4="Neattiecināmās izmaksas",IF('10a+c+n'!$Q862="N",'10a+c+n'!B862,0))</f>
        <v>0</v>
      </c>
      <c r="C862" s="21">
        <f>IF($C$4="Neattiecināmās izmaksas",IF('10a+c+n'!$Q862="N",'10a+c+n'!C862,0))</f>
        <v>0</v>
      </c>
      <c r="D862" s="21">
        <f>IF($C$4="Neattiecināmās izmaksas",IF('10a+c+n'!$Q862="N",'10a+c+n'!D862,0))</f>
        <v>0</v>
      </c>
      <c r="E862" s="42"/>
      <c r="F862" s="64"/>
      <c r="G862" s="121"/>
      <c r="H862" s="121">
        <f>IF($C$4="Neattiecināmās izmaksas",IF('10a+c+n'!$Q862="N",'10a+c+n'!H862,0))</f>
        <v>0</v>
      </c>
      <c r="I862" s="121"/>
      <c r="J862" s="121"/>
      <c r="K862" s="122">
        <f>IF($C$4="Neattiecināmās izmaksas",IF('10a+c+n'!$Q862="N",'10a+c+n'!K862,0))</f>
        <v>0</v>
      </c>
      <c r="L862" s="83">
        <f>IF($C$4="Neattiecināmās izmaksas",IF('10a+c+n'!$Q862="N",'10a+c+n'!L862,0))</f>
        <v>0</v>
      </c>
      <c r="M862" s="121">
        <f>IF($C$4="Neattiecināmās izmaksas",IF('10a+c+n'!$Q862="N",'10a+c+n'!M862,0))</f>
        <v>0</v>
      </c>
      <c r="N862" s="121">
        <f>IF($C$4="Neattiecināmās izmaksas",IF('10a+c+n'!$Q862="N",'10a+c+n'!N862,0))</f>
        <v>0</v>
      </c>
      <c r="O862" s="121">
        <f>IF($C$4="Neattiecināmās izmaksas",IF('10a+c+n'!$Q862="N",'10a+c+n'!O862,0))</f>
        <v>0</v>
      </c>
      <c r="P862" s="122">
        <f>IF($C$4="Neattiecināmās izmaksas",IF('10a+c+n'!$Q862="N",'10a+c+n'!P862,0))</f>
        <v>0</v>
      </c>
    </row>
    <row r="863" spans="1:16" x14ac:dyDescent="0.2">
      <c r="A863" s="49">
        <f>IF(P863=0,0,IF(COUNTBLANK(P863)=1,0,COUNTA($P$14:P863)))</f>
        <v>0</v>
      </c>
      <c r="B863" s="21">
        <f>IF($C$4="Neattiecināmās izmaksas",IF('10a+c+n'!$Q863="N",'10a+c+n'!B863,0))</f>
        <v>0</v>
      </c>
      <c r="C863" s="21">
        <f>IF($C$4="Neattiecināmās izmaksas",IF('10a+c+n'!$Q863="N",'10a+c+n'!C863,0))</f>
        <v>0</v>
      </c>
      <c r="D863" s="21">
        <f>IF($C$4="Neattiecināmās izmaksas",IF('10a+c+n'!$Q863="N",'10a+c+n'!D863,0))</f>
        <v>0</v>
      </c>
      <c r="E863" s="42"/>
      <c r="F863" s="64"/>
      <c r="G863" s="121"/>
      <c r="H863" s="121">
        <f>IF($C$4="Neattiecināmās izmaksas",IF('10a+c+n'!$Q863="N",'10a+c+n'!H863,0))</f>
        <v>0</v>
      </c>
      <c r="I863" s="121"/>
      <c r="J863" s="121"/>
      <c r="K863" s="122">
        <f>IF($C$4="Neattiecināmās izmaksas",IF('10a+c+n'!$Q863="N",'10a+c+n'!K863,0))</f>
        <v>0</v>
      </c>
      <c r="L863" s="83">
        <f>IF($C$4="Neattiecināmās izmaksas",IF('10a+c+n'!$Q863="N",'10a+c+n'!L863,0))</f>
        <v>0</v>
      </c>
      <c r="M863" s="121">
        <f>IF($C$4="Neattiecināmās izmaksas",IF('10a+c+n'!$Q863="N",'10a+c+n'!M863,0))</f>
        <v>0</v>
      </c>
      <c r="N863" s="121">
        <f>IF($C$4="Neattiecināmās izmaksas",IF('10a+c+n'!$Q863="N",'10a+c+n'!N863,0))</f>
        <v>0</v>
      </c>
      <c r="O863" s="121">
        <f>IF($C$4="Neattiecināmās izmaksas",IF('10a+c+n'!$Q863="N",'10a+c+n'!O863,0))</f>
        <v>0</v>
      </c>
      <c r="P863" s="122">
        <f>IF($C$4="Neattiecināmās izmaksas",IF('10a+c+n'!$Q863="N",'10a+c+n'!P863,0))</f>
        <v>0</v>
      </c>
    </row>
    <row r="864" spans="1:16" x14ac:dyDescent="0.2">
      <c r="A864" s="49">
        <f>IF(P864=0,0,IF(COUNTBLANK(P864)=1,0,COUNTA($P$14:P864)))</f>
        <v>0</v>
      </c>
      <c r="B864" s="21">
        <f>IF($C$4="Neattiecināmās izmaksas",IF('10a+c+n'!$Q864="N",'10a+c+n'!B864,0))</f>
        <v>0</v>
      </c>
      <c r="C864" s="21">
        <f>IF($C$4="Neattiecināmās izmaksas",IF('10a+c+n'!$Q864="N",'10a+c+n'!C864,0))</f>
        <v>0</v>
      </c>
      <c r="D864" s="21">
        <f>IF($C$4="Neattiecināmās izmaksas",IF('10a+c+n'!$Q864="N",'10a+c+n'!D864,0))</f>
        <v>0</v>
      </c>
      <c r="E864" s="42"/>
      <c r="F864" s="64"/>
      <c r="G864" s="121"/>
      <c r="H864" s="121">
        <f>IF($C$4="Neattiecināmās izmaksas",IF('10a+c+n'!$Q864="N",'10a+c+n'!H864,0))</f>
        <v>0</v>
      </c>
      <c r="I864" s="121"/>
      <c r="J864" s="121"/>
      <c r="K864" s="122">
        <f>IF($C$4="Neattiecināmās izmaksas",IF('10a+c+n'!$Q864="N",'10a+c+n'!K864,0))</f>
        <v>0</v>
      </c>
      <c r="L864" s="83">
        <f>IF($C$4="Neattiecināmās izmaksas",IF('10a+c+n'!$Q864="N",'10a+c+n'!L864,0))</f>
        <v>0</v>
      </c>
      <c r="M864" s="121">
        <f>IF($C$4="Neattiecināmās izmaksas",IF('10a+c+n'!$Q864="N",'10a+c+n'!M864,0))</f>
        <v>0</v>
      </c>
      <c r="N864" s="121">
        <f>IF($C$4="Neattiecināmās izmaksas",IF('10a+c+n'!$Q864="N",'10a+c+n'!N864,0))</f>
        <v>0</v>
      </c>
      <c r="O864" s="121">
        <f>IF($C$4="Neattiecināmās izmaksas",IF('10a+c+n'!$Q864="N",'10a+c+n'!O864,0))</f>
        <v>0</v>
      </c>
      <c r="P864" s="122">
        <f>IF($C$4="Neattiecināmās izmaksas",IF('10a+c+n'!$Q864="N",'10a+c+n'!P864,0))</f>
        <v>0</v>
      </c>
    </row>
    <row r="865" spans="1:16" x14ac:dyDescent="0.2">
      <c r="A865" s="49">
        <f>IF(P865=0,0,IF(COUNTBLANK(P865)=1,0,COUNTA($P$14:P865)))</f>
        <v>0</v>
      </c>
      <c r="B865" s="21">
        <f>IF($C$4="Neattiecināmās izmaksas",IF('10a+c+n'!$Q865="N",'10a+c+n'!B865,0))</f>
        <v>0</v>
      </c>
      <c r="C865" s="21">
        <f>IF($C$4="Neattiecināmās izmaksas",IF('10a+c+n'!$Q865="N",'10a+c+n'!C865,0))</f>
        <v>0</v>
      </c>
      <c r="D865" s="21">
        <f>IF($C$4="Neattiecināmās izmaksas",IF('10a+c+n'!$Q865="N",'10a+c+n'!D865,0))</f>
        <v>0</v>
      </c>
      <c r="E865" s="42"/>
      <c r="F865" s="64"/>
      <c r="G865" s="121"/>
      <c r="H865" s="121">
        <f>IF($C$4="Neattiecināmās izmaksas",IF('10a+c+n'!$Q865="N",'10a+c+n'!H865,0))</f>
        <v>0</v>
      </c>
      <c r="I865" s="121"/>
      <c r="J865" s="121"/>
      <c r="K865" s="122">
        <f>IF($C$4="Neattiecināmās izmaksas",IF('10a+c+n'!$Q865="N",'10a+c+n'!K865,0))</f>
        <v>0</v>
      </c>
      <c r="L865" s="83">
        <f>IF($C$4="Neattiecināmās izmaksas",IF('10a+c+n'!$Q865="N",'10a+c+n'!L865,0))</f>
        <v>0</v>
      </c>
      <c r="M865" s="121">
        <f>IF($C$4="Neattiecināmās izmaksas",IF('10a+c+n'!$Q865="N",'10a+c+n'!M865,0))</f>
        <v>0</v>
      </c>
      <c r="N865" s="121">
        <f>IF($C$4="Neattiecināmās izmaksas",IF('10a+c+n'!$Q865="N",'10a+c+n'!N865,0))</f>
        <v>0</v>
      </c>
      <c r="O865" s="121">
        <f>IF($C$4="Neattiecināmās izmaksas",IF('10a+c+n'!$Q865="N",'10a+c+n'!O865,0))</f>
        <v>0</v>
      </c>
      <c r="P865" s="122">
        <f>IF($C$4="Neattiecināmās izmaksas",IF('10a+c+n'!$Q865="N",'10a+c+n'!P865,0))</f>
        <v>0</v>
      </c>
    </row>
    <row r="866" spans="1:16" x14ac:dyDescent="0.2">
      <c r="A866" s="49">
        <f>IF(P866=0,0,IF(COUNTBLANK(P866)=1,0,COUNTA($P$14:P866)))</f>
        <v>0</v>
      </c>
      <c r="B866" s="21">
        <f>IF($C$4="Neattiecināmās izmaksas",IF('10a+c+n'!$Q866="N",'10a+c+n'!B866,0))</f>
        <v>0</v>
      </c>
      <c r="C866" s="21">
        <f>IF($C$4="Neattiecināmās izmaksas",IF('10a+c+n'!$Q866="N",'10a+c+n'!C866,0))</f>
        <v>0</v>
      </c>
      <c r="D866" s="21">
        <f>IF($C$4="Neattiecināmās izmaksas",IF('10a+c+n'!$Q866="N",'10a+c+n'!D866,0))</f>
        <v>0</v>
      </c>
      <c r="E866" s="42"/>
      <c r="F866" s="64"/>
      <c r="G866" s="121"/>
      <c r="H866" s="121">
        <f>IF($C$4="Neattiecināmās izmaksas",IF('10a+c+n'!$Q866="N",'10a+c+n'!H866,0))</f>
        <v>0</v>
      </c>
      <c r="I866" s="121"/>
      <c r="J866" s="121"/>
      <c r="K866" s="122">
        <f>IF($C$4="Neattiecināmās izmaksas",IF('10a+c+n'!$Q866="N",'10a+c+n'!K866,0))</f>
        <v>0</v>
      </c>
      <c r="L866" s="83">
        <f>IF($C$4="Neattiecināmās izmaksas",IF('10a+c+n'!$Q866="N",'10a+c+n'!L866,0))</f>
        <v>0</v>
      </c>
      <c r="M866" s="121">
        <f>IF($C$4="Neattiecināmās izmaksas",IF('10a+c+n'!$Q866="N",'10a+c+n'!M866,0))</f>
        <v>0</v>
      </c>
      <c r="N866" s="121">
        <f>IF($C$4="Neattiecināmās izmaksas",IF('10a+c+n'!$Q866="N",'10a+c+n'!N866,0))</f>
        <v>0</v>
      </c>
      <c r="O866" s="121">
        <f>IF($C$4="Neattiecināmās izmaksas",IF('10a+c+n'!$Q866="N",'10a+c+n'!O866,0))</f>
        <v>0</v>
      </c>
      <c r="P866" s="122">
        <f>IF($C$4="Neattiecināmās izmaksas",IF('10a+c+n'!$Q866="N",'10a+c+n'!P866,0))</f>
        <v>0</v>
      </c>
    </row>
    <row r="867" spans="1:16" x14ac:dyDescent="0.2">
      <c r="A867" s="49">
        <f>IF(P867=0,0,IF(COUNTBLANK(P867)=1,0,COUNTA($P$14:P867)))</f>
        <v>0</v>
      </c>
      <c r="B867" s="21">
        <f>IF($C$4="Neattiecināmās izmaksas",IF('10a+c+n'!$Q867="N",'10a+c+n'!B867,0))</f>
        <v>0</v>
      </c>
      <c r="C867" s="21">
        <f>IF($C$4="Neattiecināmās izmaksas",IF('10a+c+n'!$Q867="N",'10a+c+n'!C867,0))</f>
        <v>0</v>
      </c>
      <c r="D867" s="21">
        <f>IF($C$4="Neattiecināmās izmaksas",IF('10a+c+n'!$Q867="N",'10a+c+n'!D867,0))</f>
        <v>0</v>
      </c>
      <c r="E867" s="42"/>
      <c r="F867" s="64"/>
      <c r="G867" s="121"/>
      <c r="H867" s="121">
        <f>IF($C$4="Neattiecināmās izmaksas",IF('10a+c+n'!$Q867="N",'10a+c+n'!H867,0))</f>
        <v>0</v>
      </c>
      <c r="I867" s="121"/>
      <c r="J867" s="121"/>
      <c r="K867" s="122">
        <f>IF($C$4="Neattiecināmās izmaksas",IF('10a+c+n'!$Q867="N",'10a+c+n'!K867,0))</f>
        <v>0</v>
      </c>
      <c r="L867" s="83">
        <f>IF($C$4="Neattiecināmās izmaksas",IF('10a+c+n'!$Q867="N",'10a+c+n'!L867,0))</f>
        <v>0</v>
      </c>
      <c r="M867" s="121">
        <f>IF($C$4="Neattiecināmās izmaksas",IF('10a+c+n'!$Q867="N",'10a+c+n'!M867,0))</f>
        <v>0</v>
      </c>
      <c r="N867" s="121">
        <f>IF($C$4="Neattiecināmās izmaksas",IF('10a+c+n'!$Q867="N",'10a+c+n'!N867,0))</f>
        <v>0</v>
      </c>
      <c r="O867" s="121">
        <f>IF($C$4="Neattiecināmās izmaksas",IF('10a+c+n'!$Q867="N",'10a+c+n'!O867,0))</f>
        <v>0</v>
      </c>
      <c r="P867" s="122">
        <f>IF($C$4="Neattiecināmās izmaksas",IF('10a+c+n'!$Q867="N",'10a+c+n'!P867,0))</f>
        <v>0</v>
      </c>
    </row>
    <row r="868" spans="1:16" x14ac:dyDescent="0.2">
      <c r="A868" s="49">
        <f>IF(P868=0,0,IF(COUNTBLANK(P868)=1,0,COUNTA($P$14:P868)))</f>
        <v>0</v>
      </c>
      <c r="B868" s="21">
        <f>IF($C$4="Neattiecināmās izmaksas",IF('10a+c+n'!$Q868="N",'10a+c+n'!B868,0))</f>
        <v>0</v>
      </c>
      <c r="C868" s="21">
        <f>IF($C$4="Neattiecināmās izmaksas",IF('10a+c+n'!$Q868="N",'10a+c+n'!C868,0))</f>
        <v>0</v>
      </c>
      <c r="D868" s="21">
        <f>IF($C$4="Neattiecināmās izmaksas",IF('10a+c+n'!$Q868="N",'10a+c+n'!D868,0))</f>
        <v>0</v>
      </c>
      <c r="E868" s="42"/>
      <c r="F868" s="64"/>
      <c r="G868" s="121"/>
      <c r="H868" s="121">
        <f>IF($C$4="Neattiecināmās izmaksas",IF('10a+c+n'!$Q868="N",'10a+c+n'!H868,0))</f>
        <v>0</v>
      </c>
      <c r="I868" s="121"/>
      <c r="J868" s="121"/>
      <c r="K868" s="122">
        <f>IF($C$4="Neattiecināmās izmaksas",IF('10a+c+n'!$Q868="N",'10a+c+n'!K868,0))</f>
        <v>0</v>
      </c>
      <c r="L868" s="83">
        <f>IF($C$4="Neattiecināmās izmaksas",IF('10a+c+n'!$Q868="N",'10a+c+n'!L868,0))</f>
        <v>0</v>
      </c>
      <c r="M868" s="121">
        <f>IF($C$4="Neattiecināmās izmaksas",IF('10a+c+n'!$Q868="N",'10a+c+n'!M868,0))</f>
        <v>0</v>
      </c>
      <c r="N868" s="121">
        <f>IF($C$4="Neattiecināmās izmaksas",IF('10a+c+n'!$Q868="N",'10a+c+n'!N868,0))</f>
        <v>0</v>
      </c>
      <c r="O868" s="121">
        <f>IF($C$4="Neattiecināmās izmaksas",IF('10a+c+n'!$Q868="N",'10a+c+n'!O868,0))</f>
        <v>0</v>
      </c>
      <c r="P868" s="122">
        <f>IF($C$4="Neattiecināmās izmaksas",IF('10a+c+n'!$Q868="N",'10a+c+n'!P868,0))</f>
        <v>0</v>
      </c>
    </row>
    <row r="869" spans="1:16" x14ac:dyDescent="0.2">
      <c r="A869" s="49">
        <f>IF(P869=0,0,IF(COUNTBLANK(P869)=1,0,COUNTA($P$14:P869)))</f>
        <v>0</v>
      </c>
      <c r="B869" s="21">
        <f>IF($C$4="Neattiecināmās izmaksas",IF('10a+c+n'!$Q869="N",'10a+c+n'!B869,0))</f>
        <v>0</v>
      </c>
      <c r="C869" s="21">
        <f>IF($C$4="Neattiecināmās izmaksas",IF('10a+c+n'!$Q869="N",'10a+c+n'!C869,0))</f>
        <v>0</v>
      </c>
      <c r="D869" s="21">
        <f>IF($C$4="Neattiecināmās izmaksas",IF('10a+c+n'!$Q869="N",'10a+c+n'!D869,0))</f>
        <v>0</v>
      </c>
      <c r="E869" s="42"/>
      <c r="F869" s="64"/>
      <c r="G869" s="121"/>
      <c r="H869" s="121">
        <f>IF($C$4="Neattiecināmās izmaksas",IF('10a+c+n'!$Q869="N",'10a+c+n'!H869,0))</f>
        <v>0</v>
      </c>
      <c r="I869" s="121"/>
      <c r="J869" s="121"/>
      <c r="K869" s="122">
        <f>IF($C$4="Neattiecināmās izmaksas",IF('10a+c+n'!$Q869="N",'10a+c+n'!K869,0))</f>
        <v>0</v>
      </c>
      <c r="L869" s="83">
        <f>IF($C$4="Neattiecināmās izmaksas",IF('10a+c+n'!$Q869="N",'10a+c+n'!L869,0))</f>
        <v>0</v>
      </c>
      <c r="M869" s="121">
        <f>IF($C$4="Neattiecināmās izmaksas",IF('10a+c+n'!$Q869="N",'10a+c+n'!M869,0))</f>
        <v>0</v>
      </c>
      <c r="N869" s="121">
        <f>IF($C$4="Neattiecināmās izmaksas",IF('10a+c+n'!$Q869="N",'10a+c+n'!N869,0))</f>
        <v>0</v>
      </c>
      <c r="O869" s="121">
        <f>IF($C$4="Neattiecināmās izmaksas",IF('10a+c+n'!$Q869="N",'10a+c+n'!O869,0))</f>
        <v>0</v>
      </c>
      <c r="P869" s="122">
        <f>IF($C$4="Neattiecināmās izmaksas",IF('10a+c+n'!$Q869="N",'10a+c+n'!P869,0))</f>
        <v>0</v>
      </c>
    </row>
    <row r="870" spans="1:16" x14ac:dyDescent="0.2">
      <c r="A870" s="49">
        <f>IF(P870=0,0,IF(COUNTBLANK(P870)=1,0,COUNTA($P$14:P870)))</f>
        <v>0</v>
      </c>
      <c r="B870" s="21">
        <f>IF($C$4="Neattiecināmās izmaksas",IF('10a+c+n'!$Q870="N",'10a+c+n'!B870,0))</f>
        <v>0</v>
      </c>
      <c r="C870" s="21">
        <f>IF($C$4="Neattiecināmās izmaksas",IF('10a+c+n'!$Q870="N",'10a+c+n'!C870,0))</f>
        <v>0</v>
      </c>
      <c r="D870" s="21">
        <f>IF($C$4="Neattiecināmās izmaksas",IF('10a+c+n'!$Q870="N",'10a+c+n'!D870,0))</f>
        <v>0</v>
      </c>
      <c r="E870" s="42"/>
      <c r="F870" s="64"/>
      <c r="G870" s="121"/>
      <c r="H870" s="121">
        <f>IF($C$4="Neattiecināmās izmaksas",IF('10a+c+n'!$Q870="N",'10a+c+n'!H870,0))</f>
        <v>0</v>
      </c>
      <c r="I870" s="121"/>
      <c r="J870" s="121"/>
      <c r="K870" s="122">
        <f>IF($C$4="Neattiecināmās izmaksas",IF('10a+c+n'!$Q870="N",'10a+c+n'!K870,0))</f>
        <v>0</v>
      </c>
      <c r="L870" s="83">
        <f>IF($C$4="Neattiecināmās izmaksas",IF('10a+c+n'!$Q870="N",'10a+c+n'!L870,0))</f>
        <v>0</v>
      </c>
      <c r="M870" s="121">
        <f>IF($C$4="Neattiecināmās izmaksas",IF('10a+c+n'!$Q870="N",'10a+c+n'!M870,0))</f>
        <v>0</v>
      </c>
      <c r="N870" s="121">
        <f>IF($C$4="Neattiecināmās izmaksas",IF('10a+c+n'!$Q870="N",'10a+c+n'!N870,0))</f>
        <v>0</v>
      </c>
      <c r="O870" s="121">
        <f>IF($C$4="Neattiecināmās izmaksas",IF('10a+c+n'!$Q870="N",'10a+c+n'!O870,0))</f>
        <v>0</v>
      </c>
      <c r="P870" s="122">
        <f>IF($C$4="Neattiecināmās izmaksas",IF('10a+c+n'!$Q870="N",'10a+c+n'!P870,0))</f>
        <v>0</v>
      </c>
    </row>
    <row r="871" spans="1:16" x14ac:dyDescent="0.2">
      <c r="A871" s="49">
        <f>IF(P871=0,0,IF(COUNTBLANK(P871)=1,0,COUNTA($P$14:P871)))</f>
        <v>0</v>
      </c>
      <c r="B871" s="21">
        <f>IF($C$4="Neattiecināmās izmaksas",IF('10a+c+n'!$Q871="N",'10a+c+n'!B871,0))</f>
        <v>0</v>
      </c>
      <c r="C871" s="21">
        <f>IF($C$4="Neattiecināmās izmaksas",IF('10a+c+n'!$Q871="N",'10a+c+n'!C871,0))</f>
        <v>0</v>
      </c>
      <c r="D871" s="21">
        <f>IF($C$4="Neattiecināmās izmaksas",IF('10a+c+n'!$Q871="N",'10a+c+n'!D871,0))</f>
        <v>0</v>
      </c>
      <c r="E871" s="42"/>
      <c r="F871" s="64"/>
      <c r="G871" s="121"/>
      <c r="H871" s="121">
        <f>IF($C$4="Neattiecināmās izmaksas",IF('10a+c+n'!$Q871="N",'10a+c+n'!H871,0))</f>
        <v>0</v>
      </c>
      <c r="I871" s="121"/>
      <c r="J871" s="121"/>
      <c r="K871" s="122">
        <f>IF($C$4="Neattiecināmās izmaksas",IF('10a+c+n'!$Q871="N",'10a+c+n'!K871,0))</f>
        <v>0</v>
      </c>
      <c r="L871" s="83">
        <f>IF($C$4="Neattiecināmās izmaksas",IF('10a+c+n'!$Q871="N",'10a+c+n'!L871,0))</f>
        <v>0</v>
      </c>
      <c r="M871" s="121">
        <f>IF($C$4="Neattiecināmās izmaksas",IF('10a+c+n'!$Q871="N",'10a+c+n'!M871,0))</f>
        <v>0</v>
      </c>
      <c r="N871" s="121">
        <f>IF($C$4="Neattiecināmās izmaksas",IF('10a+c+n'!$Q871="N",'10a+c+n'!N871,0))</f>
        <v>0</v>
      </c>
      <c r="O871" s="121">
        <f>IF($C$4="Neattiecināmās izmaksas",IF('10a+c+n'!$Q871="N",'10a+c+n'!O871,0))</f>
        <v>0</v>
      </c>
      <c r="P871" s="122">
        <f>IF($C$4="Neattiecināmās izmaksas",IF('10a+c+n'!$Q871="N",'10a+c+n'!P871,0))</f>
        <v>0</v>
      </c>
    </row>
    <row r="872" spans="1:16" x14ac:dyDescent="0.2">
      <c r="A872" s="49">
        <f>IF(P872=0,0,IF(COUNTBLANK(P872)=1,0,COUNTA($P$14:P872)))</f>
        <v>0</v>
      </c>
      <c r="B872" s="21">
        <f>IF($C$4="Neattiecināmās izmaksas",IF('10a+c+n'!$Q872="N",'10a+c+n'!B872,0))</f>
        <v>0</v>
      </c>
      <c r="C872" s="21">
        <f>IF($C$4="Neattiecināmās izmaksas",IF('10a+c+n'!$Q872="N",'10a+c+n'!C872,0))</f>
        <v>0</v>
      </c>
      <c r="D872" s="21">
        <f>IF($C$4="Neattiecināmās izmaksas",IF('10a+c+n'!$Q872="N",'10a+c+n'!D872,0))</f>
        <v>0</v>
      </c>
      <c r="E872" s="42"/>
      <c r="F872" s="64"/>
      <c r="G872" s="121"/>
      <c r="H872" s="121">
        <f>IF($C$4="Neattiecināmās izmaksas",IF('10a+c+n'!$Q872="N",'10a+c+n'!H872,0))</f>
        <v>0</v>
      </c>
      <c r="I872" s="121"/>
      <c r="J872" s="121"/>
      <c r="K872" s="122">
        <f>IF($C$4="Neattiecināmās izmaksas",IF('10a+c+n'!$Q872="N",'10a+c+n'!K872,0))</f>
        <v>0</v>
      </c>
      <c r="L872" s="83">
        <f>IF($C$4="Neattiecināmās izmaksas",IF('10a+c+n'!$Q872="N",'10a+c+n'!L872,0))</f>
        <v>0</v>
      </c>
      <c r="M872" s="121">
        <f>IF($C$4="Neattiecināmās izmaksas",IF('10a+c+n'!$Q872="N",'10a+c+n'!M872,0))</f>
        <v>0</v>
      </c>
      <c r="N872" s="121">
        <f>IF($C$4="Neattiecināmās izmaksas",IF('10a+c+n'!$Q872="N",'10a+c+n'!N872,0))</f>
        <v>0</v>
      </c>
      <c r="O872" s="121">
        <f>IF($C$4="Neattiecināmās izmaksas",IF('10a+c+n'!$Q872="N",'10a+c+n'!O872,0))</f>
        <v>0</v>
      </c>
      <c r="P872" s="122">
        <f>IF($C$4="Neattiecināmās izmaksas",IF('10a+c+n'!$Q872="N",'10a+c+n'!P872,0))</f>
        <v>0</v>
      </c>
    </row>
    <row r="873" spans="1:16" x14ac:dyDescent="0.2">
      <c r="A873" s="49">
        <f>IF(P873=0,0,IF(COUNTBLANK(P873)=1,0,COUNTA($P$14:P873)))</f>
        <v>0</v>
      </c>
      <c r="B873" s="21">
        <f>IF($C$4="Neattiecināmās izmaksas",IF('10a+c+n'!$Q873="N",'10a+c+n'!B873,0))</f>
        <v>0</v>
      </c>
      <c r="C873" s="21">
        <f>IF($C$4="Neattiecināmās izmaksas",IF('10a+c+n'!$Q873="N",'10a+c+n'!C873,0))</f>
        <v>0</v>
      </c>
      <c r="D873" s="21">
        <f>IF($C$4="Neattiecināmās izmaksas",IF('10a+c+n'!$Q873="N",'10a+c+n'!D873,0))</f>
        <v>0</v>
      </c>
      <c r="E873" s="42"/>
      <c r="F873" s="64"/>
      <c r="G873" s="121"/>
      <c r="H873" s="121">
        <f>IF($C$4="Neattiecināmās izmaksas",IF('10a+c+n'!$Q873="N",'10a+c+n'!H873,0))</f>
        <v>0</v>
      </c>
      <c r="I873" s="121"/>
      <c r="J873" s="121"/>
      <c r="K873" s="122">
        <f>IF($C$4="Neattiecināmās izmaksas",IF('10a+c+n'!$Q873="N",'10a+c+n'!K873,0))</f>
        <v>0</v>
      </c>
      <c r="L873" s="83">
        <f>IF($C$4="Neattiecināmās izmaksas",IF('10a+c+n'!$Q873="N",'10a+c+n'!L873,0))</f>
        <v>0</v>
      </c>
      <c r="M873" s="121">
        <f>IF($C$4="Neattiecināmās izmaksas",IF('10a+c+n'!$Q873="N",'10a+c+n'!M873,0))</f>
        <v>0</v>
      </c>
      <c r="N873" s="121">
        <f>IF($C$4="Neattiecināmās izmaksas",IF('10a+c+n'!$Q873="N",'10a+c+n'!N873,0))</f>
        <v>0</v>
      </c>
      <c r="O873" s="121">
        <f>IF($C$4="Neattiecināmās izmaksas",IF('10a+c+n'!$Q873="N",'10a+c+n'!O873,0))</f>
        <v>0</v>
      </c>
      <c r="P873" s="122">
        <f>IF($C$4="Neattiecināmās izmaksas",IF('10a+c+n'!$Q873="N",'10a+c+n'!P873,0))</f>
        <v>0</v>
      </c>
    </row>
    <row r="874" spans="1:16" x14ac:dyDescent="0.2">
      <c r="A874" s="49">
        <f>IF(P874=0,0,IF(COUNTBLANK(P874)=1,0,COUNTA($P$14:P874)))</f>
        <v>0</v>
      </c>
      <c r="B874" s="21">
        <f>IF($C$4="Neattiecināmās izmaksas",IF('10a+c+n'!$Q874="N",'10a+c+n'!B874,0))</f>
        <v>0</v>
      </c>
      <c r="C874" s="21">
        <f>IF($C$4="Neattiecināmās izmaksas",IF('10a+c+n'!$Q874="N",'10a+c+n'!C874,0))</f>
        <v>0</v>
      </c>
      <c r="D874" s="21">
        <f>IF($C$4="Neattiecināmās izmaksas",IF('10a+c+n'!$Q874="N",'10a+c+n'!D874,0))</f>
        <v>0</v>
      </c>
      <c r="E874" s="42"/>
      <c r="F874" s="64"/>
      <c r="G874" s="121"/>
      <c r="H874" s="121">
        <f>IF($C$4="Neattiecināmās izmaksas",IF('10a+c+n'!$Q874="N",'10a+c+n'!H874,0))</f>
        <v>0</v>
      </c>
      <c r="I874" s="121"/>
      <c r="J874" s="121"/>
      <c r="K874" s="122">
        <f>IF($C$4="Neattiecināmās izmaksas",IF('10a+c+n'!$Q874="N",'10a+c+n'!K874,0))</f>
        <v>0</v>
      </c>
      <c r="L874" s="83">
        <f>IF($C$4="Neattiecināmās izmaksas",IF('10a+c+n'!$Q874="N",'10a+c+n'!L874,0))</f>
        <v>0</v>
      </c>
      <c r="M874" s="121">
        <f>IF($C$4="Neattiecināmās izmaksas",IF('10a+c+n'!$Q874="N",'10a+c+n'!M874,0))</f>
        <v>0</v>
      </c>
      <c r="N874" s="121">
        <f>IF($C$4="Neattiecināmās izmaksas",IF('10a+c+n'!$Q874="N",'10a+c+n'!N874,0))</f>
        <v>0</v>
      </c>
      <c r="O874" s="121">
        <f>IF($C$4="Neattiecināmās izmaksas",IF('10a+c+n'!$Q874="N",'10a+c+n'!O874,0))</f>
        <v>0</v>
      </c>
      <c r="P874" s="122">
        <f>IF($C$4="Neattiecināmās izmaksas",IF('10a+c+n'!$Q874="N",'10a+c+n'!P874,0))</f>
        <v>0</v>
      </c>
    </row>
    <row r="875" spans="1:16" x14ac:dyDescent="0.2">
      <c r="A875" s="49">
        <f>IF(P875=0,0,IF(COUNTBLANK(P875)=1,0,COUNTA($P$14:P875)))</f>
        <v>0</v>
      </c>
      <c r="B875" s="21">
        <f>IF($C$4="Neattiecināmās izmaksas",IF('10a+c+n'!$Q875="N",'10a+c+n'!B875,0))</f>
        <v>0</v>
      </c>
      <c r="C875" s="21">
        <f>IF($C$4="Neattiecināmās izmaksas",IF('10a+c+n'!$Q875="N",'10a+c+n'!C875,0))</f>
        <v>0</v>
      </c>
      <c r="D875" s="21">
        <f>IF($C$4="Neattiecināmās izmaksas",IF('10a+c+n'!$Q875="N",'10a+c+n'!D875,0))</f>
        <v>0</v>
      </c>
      <c r="E875" s="42"/>
      <c r="F875" s="64"/>
      <c r="G875" s="121"/>
      <c r="H875" s="121">
        <f>IF($C$4="Neattiecināmās izmaksas",IF('10a+c+n'!$Q875="N",'10a+c+n'!H875,0))</f>
        <v>0</v>
      </c>
      <c r="I875" s="121"/>
      <c r="J875" s="121"/>
      <c r="K875" s="122">
        <f>IF($C$4="Neattiecināmās izmaksas",IF('10a+c+n'!$Q875="N",'10a+c+n'!K875,0))</f>
        <v>0</v>
      </c>
      <c r="L875" s="83">
        <f>IF($C$4="Neattiecināmās izmaksas",IF('10a+c+n'!$Q875="N",'10a+c+n'!L875,0))</f>
        <v>0</v>
      </c>
      <c r="M875" s="121">
        <f>IF($C$4="Neattiecināmās izmaksas",IF('10a+c+n'!$Q875="N",'10a+c+n'!M875,0))</f>
        <v>0</v>
      </c>
      <c r="N875" s="121">
        <f>IF($C$4="Neattiecināmās izmaksas",IF('10a+c+n'!$Q875="N",'10a+c+n'!N875,0))</f>
        <v>0</v>
      </c>
      <c r="O875" s="121">
        <f>IF($C$4="Neattiecināmās izmaksas",IF('10a+c+n'!$Q875="N",'10a+c+n'!O875,0))</f>
        <v>0</v>
      </c>
      <c r="P875" s="122">
        <f>IF($C$4="Neattiecināmās izmaksas",IF('10a+c+n'!$Q875="N",'10a+c+n'!P875,0))</f>
        <v>0</v>
      </c>
    </row>
    <row r="876" spans="1:16" x14ac:dyDescent="0.2">
      <c r="A876" s="49">
        <f>IF(P876=0,0,IF(COUNTBLANK(P876)=1,0,COUNTA($P$14:P876)))</f>
        <v>0</v>
      </c>
      <c r="B876" s="21">
        <f>IF($C$4="Neattiecināmās izmaksas",IF('10a+c+n'!$Q876="N",'10a+c+n'!B876,0))</f>
        <v>0</v>
      </c>
      <c r="C876" s="21">
        <f>IF($C$4="Neattiecināmās izmaksas",IF('10a+c+n'!$Q876="N",'10a+c+n'!C876,0))</f>
        <v>0</v>
      </c>
      <c r="D876" s="21">
        <f>IF($C$4="Neattiecināmās izmaksas",IF('10a+c+n'!$Q876="N",'10a+c+n'!D876,0))</f>
        <v>0</v>
      </c>
      <c r="E876" s="42"/>
      <c r="F876" s="64"/>
      <c r="G876" s="121"/>
      <c r="H876" s="121">
        <f>IF($C$4="Neattiecināmās izmaksas",IF('10a+c+n'!$Q876="N",'10a+c+n'!H876,0))</f>
        <v>0</v>
      </c>
      <c r="I876" s="121"/>
      <c r="J876" s="121"/>
      <c r="K876" s="122">
        <f>IF($C$4="Neattiecināmās izmaksas",IF('10a+c+n'!$Q876="N",'10a+c+n'!K876,0))</f>
        <v>0</v>
      </c>
      <c r="L876" s="83">
        <f>IF($C$4="Neattiecināmās izmaksas",IF('10a+c+n'!$Q876="N",'10a+c+n'!L876,0))</f>
        <v>0</v>
      </c>
      <c r="M876" s="121">
        <f>IF($C$4="Neattiecināmās izmaksas",IF('10a+c+n'!$Q876="N",'10a+c+n'!M876,0))</f>
        <v>0</v>
      </c>
      <c r="N876" s="121">
        <f>IF($C$4="Neattiecināmās izmaksas",IF('10a+c+n'!$Q876="N",'10a+c+n'!N876,0))</f>
        <v>0</v>
      </c>
      <c r="O876" s="121">
        <f>IF($C$4="Neattiecināmās izmaksas",IF('10a+c+n'!$Q876="N",'10a+c+n'!O876,0))</f>
        <v>0</v>
      </c>
      <c r="P876" s="122">
        <f>IF($C$4="Neattiecināmās izmaksas",IF('10a+c+n'!$Q876="N",'10a+c+n'!P876,0))</f>
        <v>0</v>
      </c>
    </row>
    <row r="877" spans="1:16" x14ac:dyDescent="0.2">
      <c r="A877" s="49">
        <f>IF(P877=0,0,IF(COUNTBLANK(P877)=1,0,COUNTA($P$14:P877)))</f>
        <v>0</v>
      </c>
      <c r="B877" s="21">
        <f>IF($C$4="Neattiecināmās izmaksas",IF('10a+c+n'!$Q877="N",'10a+c+n'!B877,0))</f>
        <v>0</v>
      </c>
      <c r="C877" s="21">
        <f>IF($C$4="Neattiecināmās izmaksas",IF('10a+c+n'!$Q877="N",'10a+c+n'!C877,0))</f>
        <v>0</v>
      </c>
      <c r="D877" s="21">
        <f>IF($C$4="Neattiecināmās izmaksas",IF('10a+c+n'!$Q877="N",'10a+c+n'!D877,0))</f>
        <v>0</v>
      </c>
      <c r="E877" s="42"/>
      <c r="F877" s="64"/>
      <c r="G877" s="121"/>
      <c r="H877" s="121">
        <f>IF($C$4="Neattiecināmās izmaksas",IF('10a+c+n'!$Q877="N",'10a+c+n'!H877,0))</f>
        <v>0</v>
      </c>
      <c r="I877" s="121"/>
      <c r="J877" s="121"/>
      <c r="K877" s="122">
        <f>IF($C$4="Neattiecināmās izmaksas",IF('10a+c+n'!$Q877="N",'10a+c+n'!K877,0))</f>
        <v>0</v>
      </c>
      <c r="L877" s="83">
        <f>IF($C$4="Neattiecināmās izmaksas",IF('10a+c+n'!$Q877="N",'10a+c+n'!L877,0))</f>
        <v>0</v>
      </c>
      <c r="M877" s="121">
        <f>IF($C$4="Neattiecināmās izmaksas",IF('10a+c+n'!$Q877="N",'10a+c+n'!M877,0))</f>
        <v>0</v>
      </c>
      <c r="N877" s="121">
        <f>IF($C$4="Neattiecināmās izmaksas",IF('10a+c+n'!$Q877="N",'10a+c+n'!N877,0))</f>
        <v>0</v>
      </c>
      <c r="O877" s="121">
        <f>IF($C$4="Neattiecināmās izmaksas",IF('10a+c+n'!$Q877="N",'10a+c+n'!O877,0))</f>
        <v>0</v>
      </c>
      <c r="P877" s="122">
        <f>IF($C$4="Neattiecināmās izmaksas",IF('10a+c+n'!$Q877="N",'10a+c+n'!P877,0))</f>
        <v>0</v>
      </c>
    </row>
    <row r="878" spans="1:16" x14ac:dyDescent="0.2">
      <c r="A878" s="49">
        <f>IF(P878=0,0,IF(COUNTBLANK(P878)=1,0,COUNTA($P$14:P878)))</f>
        <v>0</v>
      </c>
      <c r="B878" s="21">
        <f>IF($C$4="Neattiecināmās izmaksas",IF('10a+c+n'!$Q878="N",'10a+c+n'!B878,0))</f>
        <v>0</v>
      </c>
      <c r="C878" s="21">
        <f>IF($C$4="Neattiecināmās izmaksas",IF('10a+c+n'!$Q878="N",'10a+c+n'!C878,0))</f>
        <v>0</v>
      </c>
      <c r="D878" s="21">
        <f>IF($C$4="Neattiecināmās izmaksas",IF('10a+c+n'!$Q878="N",'10a+c+n'!D878,0))</f>
        <v>0</v>
      </c>
      <c r="E878" s="42"/>
      <c r="F878" s="64"/>
      <c r="G878" s="121"/>
      <c r="H878" s="121">
        <f>IF($C$4="Neattiecināmās izmaksas",IF('10a+c+n'!$Q878="N",'10a+c+n'!H878,0))</f>
        <v>0</v>
      </c>
      <c r="I878" s="121"/>
      <c r="J878" s="121"/>
      <c r="K878" s="122">
        <f>IF($C$4="Neattiecināmās izmaksas",IF('10a+c+n'!$Q878="N",'10a+c+n'!K878,0))</f>
        <v>0</v>
      </c>
      <c r="L878" s="83">
        <f>IF($C$4="Neattiecināmās izmaksas",IF('10a+c+n'!$Q878="N",'10a+c+n'!L878,0))</f>
        <v>0</v>
      </c>
      <c r="M878" s="121">
        <f>IF($C$4="Neattiecināmās izmaksas",IF('10a+c+n'!$Q878="N",'10a+c+n'!M878,0))</f>
        <v>0</v>
      </c>
      <c r="N878" s="121">
        <f>IF($C$4="Neattiecināmās izmaksas",IF('10a+c+n'!$Q878="N",'10a+c+n'!N878,0))</f>
        <v>0</v>
      </c>
      <c r="O878" s="121">
        <f>IF($C$4="Neattiecināmās izmaksas",IF('10a+c+n'!$Q878="N",'10a+c+n'!O878,0))</f>
        <v>0</v>
      </c>
      <c r="P878" s="122">
        <f>IF($C$4="Neattiecināmās izmaksas",IF('10a+c+n'!$Q878="N",'10a+c+n'!P878,0))</f>
        <v>0</v>
      </c>
    </row>
    <row r="879" spans="1:16" x14ac:dyDescent="0.2">
      <c r="A879" s="49">
        <f>IF(P879=0,0,IF(COUNTBLANK(P879)=1,0,COUNTA($P$14:P879)))</f>
        <v>0</v>
      </c>
      <c r="B879" s="21">
        <f>IF($C$4="Neattiecināmās izmaksas",IF('10a+c+n'!$Q879="N",'10a+c+n'!B879,0))</f>
        <v>0</v>
      </c>
      <c r="C879" s="21">
        <f>IF($C$4="Neattiecināmās izmaksas",IF('10a+c+n'!$Q879="N",'10a+c+n'!C879,0))</f>
        <v>0</v>
      </c>
      <c r="D879" s="21">
        <f>IF($C$4="Neattiecināmās izmaksas",IF('10a+c+n'!$Q879="N",'10a+c+n'!D879,0))</f>
        <v>0</v>
      </c>
      <c r="E879" s="42"/>
      <c r="F879" s="64"/>
      <c r="G879" s="121"/>
      <c r="H879" s="121">
        <f>IF($C$4="Neattiecināmās izmaksas",IF('10a+c+n'!$Q879="N",'10a+c+n'!H879,0))</f>
        <v>0</v>
      </c>
      <c r="I879" s="121"/>
      <c r="J879" s="121"/>
      <c r="K879" s="122">
        <f>IF($C$4="Neattiecināmās izmaksas",IF('10a+c+n'!$Q879="N",'10a+c+n'!K879,0))</f>
        <v>0</v>
      </c>
      <c r="L879" s="83">
        <f>IF($C$4="Neattiecināmās izmaksas",IF('10a+c+n'!$Q879="N",'10a+c+n'!L879,0))</f>
        <v>0</v>
      </c>
      <c r="M879" s="121">
        <f>IF($C$4="Neattiecināmās izmaksas",IF('10a+c+n'!$Q879="N",'10a+c+n'!M879,0))</f>
        <v>0</v>
      </c>
      <c r="N879" s="121">
        <f>IF($C$4="Neattiecināmās izmaksas",IF('10a+c+n'!$Q879="N",'10a+c+n'!N879,0))</f>
        <v>0</v>
      </c>
      <c r="O879" s="121">
        <f>IF($C$4="Neattiecināmās izmaksas",IF('10a+c+n'!$Q879="N",'10a+c+n'!O879,0))</f>
        <v>0</v>
      </c>
      <c r="P879" s="122">
        <f>IF($C$4="Neattiecināmās izmaksas",IF('10a+c+n'!$Q879="N",'10a+c+n'!P879,0))</f>
        <v>0</v>
      </c>
    </row>
    <row r="880" spans="1:16" x14ac:dyDescent="0.2">
      <c r="A880" s="49">
        <f>IF(P880=0,0,IF(COUNTBLANK(P880)=1,0,COUNTA($P$14:P880)))</f>
        <v>0</v>
      </c>
      <c r="B880" s="21">
        <f>IF($C$4="Neattiecināmās izmaksas",IF('10a+c+n'!$Q880="N",'10a+c+n'!B880,0))</f>
        <v>0</v>
      </c>
      <c r="C880" s="21">
        <f>IF($C$4="Neattiecināmās izmaksas",IF('10a+c+n'!$Q880="N",'10a+c+n'!C880,0))</f>
        <v>0</v>
      </c>
      <c r="D880" s="21">
        <f>IF($C$4="Neattiecināmās izmaksas",IF('10a+c+n'!$Q880="N",'10a+c+n'!D880,0))</f>
        <v>0</v>
      </c>
      <c r="E880" s="42"/>
      <c r="F880" s="64"/>
      <c r="G880" s="121"/>
      <c r="H880" s="121">
        <f>IF($C$4="Neattiecināmās izmaksas",IF('10a+c+n'!$Q880="N",'10a+c+n'!H880,0))</f>
        <v>0</v>
      </c>
      <c r="I880" s="121"/>
      <c r="J880" s="121"/>
      <c r="K880" s="122">
        <f>IF($C$4="Neattiecināmās izmaksas",IF('10a+c+n'!$Q880="N",'10a+c+n'!K880,0))</f>
        <v>0</v>
      </c>
      <c r="L880" s="83">
        <f>IF($C$4="Neattiecināmās izmaksas",IF('10a+c+n'!$Q880="N",'10a+c+n'!L880,0))</f>
        <v>0</v>
      </c>
      <c r="M880" s="121">
        <f>IF($C$4="Neattiecināmās izmaksas",IF('10a+c+n'!$Q880="N",'10a+c+n'!M880,0))</f>
        <v>0</v>
      </c>
      <c r="N880" s="121">
        <f>IF($C$4="Neattiecināmās izmaksas",IF('10a+c+n'!$Q880="N",'10a+c+n'!N880,0))</f>
        <v>0</v>
      </c>
      <c r="O880" s="121">
        <f>IF($C$4="Neattiecināmās izmaksas",IF('10a+c+n'!$Q880="N",'10a+c+n'!O880,0))</f>
        <v>0</v>
      </c>
      <c r="P880" s="122">
        <f>IF($C$4="Neattiecināmās izmaksas",IF('10a+c+n'!$Q880="N",'10a+c+n'!P880,0))</f>
        <v>0</v>
      </c>
    </row>
    <row r="881" spans="1:16" x14ac:dyDescent="0.2">
      <c r="A881" s="49">
        <f>IF(P881=0,0,IF(COUNTBLANK(P881)=1,0,COUNTA($P$14:P881)))</f>
        <v>0</v>
      </c>
      <c r="B881" s="21">
        <f>IF($C$4="Neattiecināmās izmaksas",IF('10a+c+n'!$Q881="N",'10a+c+n'!B881,0))</f>
        <v>0</v>
      </c>
      <c r="C881" s="21">
        <f>IF($C$4="Neattiecināmās izmaksas",IF('10a+c+n'!$Q881="N",'10a+c+n'!C881,0))</f>
        <v>0</v>
      </c>
      <c r="D881" s="21">
        <f>IF($C$4="Neattiecināmās izmaksas",IF('10a+c+n'!$Q881="N",'10a+c+n'!D881,0))</f>
        <v>0</v>
      </c>
      <c r="E881" s="42"/>
      <c r="F881" s="64"/>
      <c r="G881" s="121"/>
      <c r="H881" s="121">
        <f>IF($C$4="Neattiecināmās izmaksas",IF('10a+c+n'!$Q881="N",'10a+c+n'!H881,0))</f>
        <v>0</v>
      </c>
      <c r="I881" s="121"/>
      <c r="J881" s="121"/>
      <c r="K881" s="122">
        <f>IF($C$4="Neattiecināmās izmaksas",IF('10a+c+n'!$Q881="N",'10a+c+n'!K881,0))</f>
        <v>0</v>
      </c>
      <c r="L881" s="83">
        <f>IF($C$4="Neattiecināmās izmaksas",IF('10a+c+n'!$Q881="N",'10a+c+n'!L881,0))</f>
        <v>0</v>
      </c>
      <c r="M881" s="121">
        <f>IF($C$4="Neattiecināmās izmaksas",IF('10a+c+n'!$Q881="N",'10a+c+n'!M881,0))</f>
        <v>0</v>
      </c>
      <c r="N881" s="121">
        <f>IF($C$4="Neattiecināmās izmaksas",IF('10a+c+n'!$Q881="N",'10a+c+n'!N881,0))</f>
        <v>0</v>
      </c>
      <c r="O881" s="121">
        <f>IF($C$4="Neattiecināmās izmaksas",IF('10a+c+n'!$Q881="N",'10a+c+n'!O881,0))</f>
        <v>0</v>
      </c>
      <c r="P881" s="122">
        <f>IF($C$4="Neattiecināmās izmaksas",IF('10a+c+n'!$Q881="N",'10a+c+n'!P881,0))</f>
        <v>0</v>
      </c>
    </row>
    <row r="882" spans="1:16" x14ac:dyDescent="0.2">
      <c r="A882" s="49">
        <f>IF(P882=0,0,IF(COUNTBLANK(P882)=1,0,COUNTA($P$14:P882)))</f>
        <v>0</v>
      </c>
      <c r="B882" s="21">
        <f>IF($C$4="Neattiecināmās izmaksas",IF('10a+c+n'!$Q882="N",'10a+c+n'!B882,0))</f>
        <v>0</v>
      </c>
      <c r="C882" s="21">
        <f>IF($C$4="Neattiecināmās izmaksas",IF('10a+c+n'!$Q882="N",'10a+c+n'!C882,0))</f>
        <v>0</v>
      </c>
      <c r="D882" s="21">
        <f>IF($C$4="Neattiecināmās izmaksas",IF('10a+c+n'!$Q882="N",'10a+c+n'!D882,0))</f>
        <v>0</v>
      </c>
      <c r="E882" s="42"/>
      <c r="F882" s="64"/>
      <c r="G882" s="121"/>
      <c r="H882" s="121">
        <f>IF($C$4="Neattiecināmās izmaksas",IF('10a+c+n'!$Q882="N",'10a+c+n'!H882,0))</f>
        <v>0</v>
      </c>
      <c r="I882" s="121"/>
      <c r="J882" s="121"/>
      <c r="K882" s="122">
        <f>IF($C$4="Neattiecināmās izmaksas",IF('10a+c+n'!$Q882="N",'10a+c+n'!K882,0))</f>
        <v>0</v>
      </c>
      <c r="L882" s="83">
        <f>IF($C$4="Neattiecināmās izmaksas",IF('10a+c+n'!$Q882="N",'10a+c+n'!L882,0))</f>
        <v>0</v>
      </c>
      <c r="M882" s="121">
        <f>IF($C$4="Neattiecināmās izmaksas",IF('10a+c+n'!$Q882="N",'10a+c+n'!M882,0))</f>
        <v>0</v>
      </c>
      <c r="N882" s="121">
        <f>IF($C$4="Neattiecināmās izmaksas",IF('10a+c+n'!$Q882="N",'10a+c+n'!N882,0))</f>
        <v>0</v>
      </c>
      <c r="O882" s="121">
        <f>IF($C$4="Neattiecināmās izmaksas",IF('10a+c+n'!$Q882="N",'10a+c+n'!O882,0))</f>
        <v>0</v>
      </c>
      <c r="P882" s="122">
        <f>IF($C$4="Neattiecināmās izmaksas",IF('10a+c+n'!$Q882="N",'10a+c+n'!P882,0))</f>
        <v>0</v>
      </c>
    </row>
    <row r="883" spans="1:16" x14ac:dyDescent="0.2">
      <c r="A883" s="49">
        <f>IF(P883=0,0,IF(COUNTBLANK(P883)=1,0,COUNTA($P$14:P883)))</f>
        <v>0</v>
      </c>
      <c r="B883" s="21">
        <f>IF($C$4="Neattiecināmās izmaksas",IF('10a+c+n'!$Q883="N",'10a+c+n'!B883,0))</f>
        <v>0</v>
      </c>
      <c r="C883" s="21">
        <f>IF($C$4="Neattiecināmās izmaksas",IF('10a+c+n'!$Q883="N",'10a+c+n'!C883,0))</f>
        <v>0</v>
      </c>
      <c r="D883" s="21">
        <f>IF($C$4="Neattiecināmās izmaksas",IF('10a+c+n'!$Q883="N",'10a+c+n'!D883,0))</f>
        <v>0</v>
      </c>
      <c r="E883" s="42"/>
      <c r="F883" s="64"/>
      <c r="G883" s="121"/>
      <c r="H883" s="121">
        <f>IF($C$4="Neattiecināmās izmaksas",IF('10a+c+n'!$Q883="N",'10a+c+n'!H883,0))</f>
        <v>0</v>
      </c>
      <c r="I883" s="121"/>
      <c r="J883" s="121"/>
      <c r="K883" s="122">
        <f>IF($C$4="Neattiecināmās izmaksas",IF('10a+c+n'!$Q883="N",'10a+c+n'!K883,0))</f>
        <v>0</v>
      </c>
      <c r="L883" s="83">
        <f>IF($C$4="Neattiecināmās izmaksas",IF('10a+c+n'!$Q883="N",'10a+c+n'!L883,0))</f>
        <v>0</v>
      </c>
      <c r="M883" s="121">
        <f>IF($C$4="Neattiecināmās izmaksas",IF('10a+c+n'!$Q883="N",'10a+c+n'!M883,0))</f>
        <v>0</v>
      </c>
      <c r="N883" s="121">
        <f>IF($C$4="Neattiecināmās izmaksas",IF('10a+c+n'!$Q883="N",'10a+c+n'!N883,0))</f>
        <v>0</v>
      </c>
      <c r="O883" s="121">
        <f>IF($C$4="Neattiecināmās izmaksas",IF('10a+c+n'!$Q883="N",'10a+c+n'!O883,0))</f>
        <v>0</v>
      </c>
      <c r="P883" s="122">
        <f>IF($C$4="Neattiecināmās izmaksas",IF('10a+c+n'!$Q883="N",'10a+c+n'!P883,0))</f>
        <v>0</v>
      </c>
    </row>
    <row r="884" spans="1:16" x14ac:dyDescent="0.2">
      <c r="A884" s="49">
        <f>IF(P884=0,0,IF(COUNTBLANK(P884)=1,0,COUNTA($P$14:P884)))</f>
        <v>0</v>
      </c>
      <c r="B884" s="21">
        <f>IF($C$4="Neattiecināmās izmaksas",IF('10a+c+n'!$Q884="N",'10a+c+n'!B884,0))</f>
        <v>0</v>
      </c>
      <c r="C884" s="21">
        <f>IF($C$4="Neattiecināmās izmaksas",IF('10a+c+n'!$Q884="N",'10a+c+n'!C884,0))</f>
        <v>0</v>
      </c>
      <c r="D884" s="21">
        <f>IF($C$4="Neattiecināmās izmaksas",IF('10a+c+n'!$Q884="N",'10a+c+n'!D884,0))</f>
        <v>0</v>
      </c>
      <c r="E884" s="42"/>
      <c r="F884" s="64"/>
      <c r="G884" s="121"/>
      <c r="H884" s="121">
        <f>IF($C$4="Neattiecināmās izmaksas",IF('10a+c+n'!$Q884="N",'10a+c+n'!H884,0))</f>
        <v>0</v>
      </c>
      <c r="I884" s="121"/>
      <c r="J884" s="121"/>
      <c r="K884" s="122">
        <f>IF($C$4="Neattiecināmās izmaksas",IF('10a+c+n'!$Q884="N",'10a+c+n'!K884,0))</f>
        <v>0</v>
      </c>
      <c r="L884" s="83">
        <f>IF($C$4="Neattiecināmās izmaksas",IF('10a+c+n'!$Q884="N",'10a+c+n'!L884,0))</f>
        <v>0</v>
      </c>
      <c r="M884" s="121">
        <f>IF($C$4="Neattiecināmās izmaksas",IF('10a+c+n'!$Q884="N",'10a+c+n'!M884,0))</f>
        <v>0</v>
      </c>
      <c r="N884" s="121">
        <f>IF($C$4="Neattiecināmās izmaksas",IF('10a+c+n'!$Q884="N",'10a+c+n'!N884,0))</f>
        <v>0</v>
      </c>
      <c r="O884" s="121">
        <f>IF($C$4="Neattiecināmās izmaksas",IF('10a+c+n'!$Q884="N",'10a+c+n'!O884,0))</f>
        <v>0</v>
      </c>
      <c r="P884" s="122">
        <f>IF($C$4="Neattiecināmās izmaksas",IF('10a+c+n'!$Q884="N",'10a+c+n'!P884,0))</f>
        <v>0</v>
      </c>
    </row>
    <row r="885" spans="1:16" x14ac:dyDescent="0.2">
      <c r="A885" s="49">
        <f>IF(P885=0,0,IF(COUNTBLANK(P885)=1,0,COUNTA($P$14:P885)))</f>
        <v>0</v>
      </c>
      <c r="B885" s="21">
        <f>IF($C$4="Neattiecināmās izmaksas",IF('10a+c+n'!$Q885="N",'10a+c+n'!B885,0))</f>
        <v>0</v>
      </c>
      <c r="C885" s="21">
        <f>IF($C$4="Neattiecināmās izmaksas",IF('10a+c+n'!$Q885="N",'10a+c+n'!C885,0))</f>
        <v>0</v>
      </c>
      <c r="D885" s="21">
        <f>IF($C$4="Neattiecināmās izmaksas",IF('10a+c+n'!$Q885="N",'10a+c+n'!D885,0))</f>
        <v>0</v>
      </c>
      <c r="E885" s="42"/>
      <c r="F885" s="64"/>
      <c r="G885" s="121"/>
      <c r="H885" s="121">
        <f>IF($C$4="Neattiecināmās izmaksas",IF('10a+c+n'!$Q885="N",'10a+c+n'!H885,0))</f>
        <v>0</v>
      </c>
      <c r="I885" s="121"/>
      <c r="J885" s="121"/>
      <c r="K885" s="122">
        <f>IF($C$4="Neattiecināmās izmaksas",IF('10a+c+n'!$Q885="N",'10a+c+n'!K885,0))</f>
        <v>0</v>
      </c>
      <c r="L885" s="83">
        <f>IF($C$4="Neattiecināmās izmaksas",IF('10a+c+n'!$Q885="N",'10a+c+n'!L885,0))</f>
        <v>0</v>
      </c>
      <c r="M885" s="121">
        <f>IF($C$4="Neattiecināmās izmaksas",IF('10a+c+n'!$Q885="N",'10a+c+n'!M885,0))</f>
        <v>0</v>
      </c>
      <c r="N885" s="121">
        <f>IF($C$4="Neattiecināmās izmaksas",IF('10a+c+n'!$Q885="N",'10a+c+n'!N885,0))</f>
        <v>0</v>
      </c>
      <c r="O885" s="121">
        <f>IF($C$4="Neattiecināmās izmaksas",IF('10a+c+n'!$Q885="N",'10a+c+n'!O885,0))</f>
        <v>0</v>
      </c>
      <c r="P885" s="122">
        <f>IF($C$4="Neattiecināmās izmaksas",IF('10a+c+n'!$Q885="N",'10a+c+n'!P885,0))</f>
        <v>0</v>
      </c>
    </row>
    <row r="886" spans="1:16" x14ac:dyDescent="0.2">
      <c r="A886" s="49">
        <f>IF(P886=0,0,IF(COUNTBLANK(P886)=1,0,COUNTA($P$14:P886)))</f>
        <v>0</v>
      </c>
      <c r="B886" s="21">
        <f>IF($C$4="Neattiecināmās izmaksas",IF('10a+c+n'!$Q886="N",'10a+c+n'!B886,0))</f>
        <v>0</v>
      </c>
      <c r="C886" s="21">
        <f>IF($C$4="Neattiecināmās izmaksas",IF('10a+c+n'!$Q886="N",'10a+c+n'!C886,0))</f>
        <v>0</v>
      </c>
      <c r="D886" s="21">
        <f>IF($C$4="Neattiecināmās izmaksas",IF('10a+c+n'!$Q886="N",'10a+c+n'!D886,0))</f>
        <v>0</v>
      </c>
      <c r="E886" s="42"/>
      <c r="F886" s="64"/>
      <c r="G886" s="121"/>
      <c r="H886" s="121">
        <f>IF($C$4="Neattiecināmās izmaksas",IF('10a+c+n'!$Q886="N",'10a+c+n'!H886,0))</f>
        <v>0</v>
      </c>
      <c r="I886" s="121"/>
      <c r="J886" s="121"/>
      <c r="K886" s="122">
        <f>IF($C$4="Neattiecināmās izmaksas",IF('10a+c+n'!$Q886="N",'10a+c+n'!K886,0))</f>
        <v>0</v>
      </c>
      <c r="L886" s="83">
        <f>IF($C$4="Neattiecināmās izmaksas",IF('10a+c+n'!$Q886="N",'10a+c+n'!L886,0))</f>
        <v>0</v>
      </c>
      <c r="M886" s="121">
        <f>IF($C$4="Neattiecināmās izmaksas",IF('10a+c+n'!$Q886="N",'10a+c+n'!M886,0))</f>
        <v>0</v>
      </c>
      <c r="N886" s="121">
        <f>IF($C$4="Neattiecināmās izmaksas",IF('10a+c+n'!$Q886="N",'10a+c+n'!N886,0))</f>
        <v>0</v>
      </c>
      <c r="O886" s="121">
        <f>IF($C$4="Neattiecināmās izmaksas",IF('10a+c+n'!$Q886="N",'10a+c+n'!O886,0))</f>
        <v>0</v>
      </c>
      <c r="P886" s="122">
        <f>IF($C$4="Neattiecināmās izmaksas",IF('10a+c+n'!$Q886="N",'10a+c+n'!P886,0))</f>
        <v>0</v>
      </c>
    </row>
    <row r="887" spans="1:16" x14ac:dyDescent="0.2">
      <c r="A887" s="49">
        <f>IF(P887=0,0,IF(COUNTBLANK(P887)=1,0,COUNTA($P$14:P887)))</f>
        <v>0</v>
      </c>
      <c r="B887" s="21">
        <f>IF($C$4="Neattiecināmās izmaksas",IF('10a+c+n'!$Q887="N",'10a+c+n'!B887,0))</f>
        <v>0</v>
      </c>
      <c r="C887" s="21">
        <f>IF($C$4="Neattiecināmās izmaksas",IF('10a+c+n'!$Q887="N",'10a+c+n'!C887,0))</f>
        <v>0</v>
      </c>
      <c r="D887" s="21">
        <f>IF($C$4="Neattiecināmās izmaksas",IF('10a+c+n'!$Q887="N",'10a+c+n'!D887,0))</f>
        <v>0</v>
      </c>
      <c r="E887" s="42"/>
      <c r="F887" s="64"/>
      <c r="G887" s="121"/>
      <c r="H887" s="121">
        <f>IF($C$4="Neattiecināmās izmaksas",IF('10a+c+n'!$Q887="N",'10a+c+n'!H887,0))</f>
        <v>0</v>
      </c>
      <c r="I887" s="121"/>
      <c r="J887" s="121"/>
      <c r="K887" s="122">
        <f>IF($C$4="Neattiecināmās izmaksas",IF('10a+c+n'!$Q887="N",'10a+c+n'!K887,0))</f>
        <v>0</v>
      </c>
      <c r="L887" s="83">
        <f>IF($C$4="Neattiecināmās izmaksas",IF('10a+c+n'!$Q887="N",'10a+c+n'!L887,0))</f>
        <v>0</v>
      </c>
      <c r="M887" s="121">
        <f>IF($C$4="Neattiecināmās izmaksas",IF('10a+c+n'!$Q887="N",'10a+c+n'!M887,0))</f>
        <v>0</v>
      </c>
      <c r="N887" s="121">
        <f>IF($C$4="Neattiecināmās izmaksas",IF('10a+c+n'!$Q887="N",'10a+c+n'!N887,0))</f>
        <v>0</v>
      </c>
      <c r="O887" s="121">
        <f>IF($C$4="Neattiecināmās izmaksas",IF('10a+c+n'!$Q887="N",'10a+c+n'!O887,0))</f>
        <v>0</v>
      </c>
      <c r="P887" s="122">
        <f>IF($C$4="Neattiecināmās izmaksas",IF('10a+c+n'!$Q887="N",'10a+c+n'!P887,0))</f>
        <v>0</v>
      </c>
    </row>
    <row r="888" spans="1:16" x14ac:dyDescent="0.2">
      <c r="A888" s="49">
        <f>IF(P888=0,0,IF(COUNTBLANK(P888)=1,0,COUNTA($P$14:P888)))</f>
        <v>0</v>
      </c>
      <c r="B888" s="21">
        <f>IF($C$4="Neattiecināmās izmaksas",IF('10a+c+n'!$Q888="N",'10a+c+n'!B888,0))</f>
        <v>0</v>
      </c>
      <c r="C888" s="21">
        <f>IF($C$4="Neattiecināmās izmaksas",IF('10a+c+n'!$Q888="N",'10a+c+n'!C888,0))</f>
        <v>0</v>
      </c>
      <c r="D888" s="21">
        <f>IF($C$4="Neattiecināmās izmaksas",IF('10a+c+n'!$Q888="N",'10a+c+n'!D888,0))</f>
        <v>0</v>
      </c>
      <c r="E888" s="42"/>
      <c r="F888" s="64"/>
      <c r="G888" s="121"/>
      <c r="H888" s="121">
        <f>IF($C$4="Neattiecināmās izmaksas",IF('10a+c+n'!$Q888="N",'10a+c+n'!H888,0))</f>
        <v>0</v>
      </c>
      <c r="I888" s="121"/>
      <c r="J888" s="121"/>
      <c r="K888" s="122">
        <f>IF($C$4="Neattiecināmās izmaksas",IF('10a+c+n'!$Q888="N",'10a+c+n'!K888,0))</f>
        <v>0</v>
      </c>
      <c r="L888" s="83">
        <f>IF($C$4="Neattiecināmās izmaksas",IF('10a+c+n'!$Q888="N",'10a+c+n'!L888,0))</f>
        <v>0</v>
      </c>
      <c r="M888" s="121">
        <f>IF($C$4="Neattiecināmās izmaksas",IF('10a+c+n'!$Q888="N",'10a+c+n'!M888,0))</f>
        <v>0</v>
      </c>
      <c r="N888" s="121">
        <f>IF($C$4="Neattiecināmās izmaksas",IF('10a+c+n'!$Q888="N",'10a+c+n'!N888,0))</f>
        <v>0</v>
      </c>
      <c r="O888" s="121">
        <f>IF($C$4="Neattiecināmās izmaksas",IF('10a+c+n'!$Q888="N",'10a+c+n'!O888,0))</f>
        <v>0</v>
      </c>
      <c r="P888" s="122">
        <f>IF($C$4="Neattiecināmās izmaksas",IF('10a+c+n'!$Q888="N",'10a+c+n'!P888,0))</f>
        <v>0</v>
      </c>
    </row>
    <row r="889" spans="1:16" x14ac:dyDescent="0.2">
      <c r="A889" s="49">
        <f>IF(P889=0,0,IF(COUNTBLANK(P889)=1,0,COUNTA($P$14:P889)))</f>
        <v>0</v>
      </c>
      <c r="B889" s="21">
        <f>IF($C$4="Neattiecināmās izmaksas",IF('10a+c+n'!$Q889="N",'10a+c+n'!B889,0))</f>
        <v>0</v>
      </c>
      <c r="C889" s="21">
        <f>IF($C$4="Neattiecināmās izmaksas",IF('10a+c+n'!$Q889="N",'10a+c+n'!C889,0))</f>
        <v>0</v>
      </c>
      <c r="D889" s="21">
        <f>IF($C$4="Neattiecināmās izmaksas",IF('10a+c+n'!$Q889="N",'10a+c+n'!D889,0))</f>
        <v>0</v>
      </c>
      <c r="E889" s="42"/>
      <c r="F889" s="64"/>
      <c r="G889" s="121"/>
      <c r="H889" s="121">
        <f>IF($C$4="Neattiecināmās izmaksas",IF('10a+c+n'!$Q889="N",'10a+c+n'!H889,0))</f>
        <v>0</v>
      </c>
      <c r="I889" s="121"/>
      <c r="J889" s="121"/>
      <c r="K889" s="122">
        <f>IF($C$4="Neattiecināmās izmaksas",IF('10a+c+n'!$Q889="N",'10a+c+n'!K889,0))</f>
        <v>0</v>
      </c>
      <c r="L889" s="83">
        <f>IF($C$4="Neattiecināmās izmaksas",IF('10a+c+n'!$Q889="N",'10a+c+n'!L889,0))</f>
        <v>0</v>
      </c>
      <c r="M889" s="121">
        <f>IF($C$4="Neattiecināmās izmaksas",IF('10a+c+n'!$Q889="N",'10a+c+n'!M889,0))</f>
        <v>0</v>
      </c>
      <c r="N889" s="121">
        <f>IF($C$4="Neattiecināmās izmaksas",IF('10a+c+n'!$Q889="N",'10a+c+n'!N889,0))</f>
        <v>0</v>
      </c>
      <c r="O889" s="121">
        <f>IF($C$4="Neattiecināmās izmaksas",IF('10a+c+n'!$Q889="N",'10a+c+n'!O889,0))</f>
        <v>0</v>
      </c>
      <c r="P889" s="122">
        <f>IF($C$4="Neattiecināmās izmaksas",IF('10a+c+n'!$Q889="N",'10a+c+n'!P889,0))</f>
        <v>0</v>
      </c>
    </row>
    <row r="890" spans="1:16" x14ac:dyDescent="0.2">
      <c r="A890" s="49">
        <f>IF(P890=0,0,IF(COUNTBLANK(P890)=1,0,COUNTA($P$14:P890)))</f>
        <v>0</v>
      </c>
      <c r="B890" s="21">
        <f>IF($C$4="Neattiecināmās izmaksas",IF('10a+c+n'!$Q890="N",'10a+c+n'!B890,0))</f>
        <v>0</v>
      </c>
      <c r="C890" s="21">
        <f>IF($C$4="Neattiecināmās izmaksas",IF('10a+c+n'!$Q890="N",'10a+c+n'!C890,0))</f>
        <v>0</v>
      </c>
      <c r="D890" s="21">
        <f>IF($C$4="Neattiecināmās izmaksas",IF('10a+c+n'!$Q890="N",'10a+c+n'!D890,0))</f>
        <v>0</v>
      </c>
      <c r="E890" s="42"/>
      <c r="F890" s="64"/>
      <c r="G890" s="121"/>
      <c r="H890" s="121">
        <f>IF($C$4="Neattiecināmās izmaksas",IF('10a+c+n'!$Q890="N",'10a+c+n'!H890,0))</f>
        <v>0</v>
      </c>
      <c r="I890" s="121"/>
      <c r="J890" s="121"/>
      <c r="K890" s="122">
        <f>IF($C$4="Neattiecināmās izmaksas",IF('10a+c+n'!$Q890="N",'10a+c+n'!K890,0))</f>
        <v>0</v>
      </c>
      <c r="L890" s="83">
        <f>IF($C$4="Neattiecināmās izmaksas",IF('10a+c+n'!$Q890="N",'10a+c+n'!L890,0))</f>
        <v>0</v>
      </c>
      <c r="M890" s="121">
        <f>IF($C$4="Neattiecināmās izmaksas",IF('10a+c+n'!$Q890="N",'10a+c+n'!M890,0))</f>
        <v>0</v>
      </c>
      <c r="N890" s="121">
        <f>IF($C$4="Neattiecināmās izmaksas",IF('10a+c+n'!$Q890="N",'10a+c+n'!N890,0))</f>
        <v>0</v>
      </c>
      <c r="O890" s="121">
        <f>IF($C$4="Neattiecināmās izmaksas",IF('10a+c+n'!$Q890="N",'10a+c+n'!O890,0))</f>
        <v>0</v>
      </c>
      <c r="P890" s="122">
        <f>IF($C$4="Neattiecināmās izmaksas",IF('10a+c+n'!$Q890="N",'10a+c+n'!P890,0))</f>
        <v>0</v>
      </c>
    </row>
    <row r="891" spans="1:16" x14ac:dyDescent="0.2">
      <c r="A891" s="49">
        <f>IF(P891=0,0,IF(COUNTBLANK(P891)=1,0,COUNTA($P$14:P891)))</f>
        <v>0</v>
      </c>
      <c r="B891" s="21">
        <f>IF($C$4="Neattiecināmās izmaksas",IF('10a+c+n'!$Q891="N",'10a+c+n'!B891,0))</f>
        <v>0</v>
      </c>
      <c r="C891" s="21">
        <f>IF($C$4="Neattiecināmās izmaksas",IF('10a+c+n'!$Q891="N",'10a+c+n'!C891,0))</f>
        <v>0</v>
      </c>
      <c r="D891" s="21">
        <f>IF($C$4="Neattiecināmās izmaksas",IF('10a+c+n'!$Q891="N",'10a+c+n'!D891,0))</f>
        <v>0</v>
      </c>
      <c r="E891" s="42"/>
      <c r="F891" s="64"/>
      <c r="G891" s="121"/>
      <c r="H891" s="121">
        <f>IF($C$4="Neattiecināmās izmaksas",IF('10a+c+n'!$Q891="N",'10a+c+n'!H891,0))</f>
        <v>0</v>
      </c>
      <c r="I891" s="121"/>
      <c r="J891" s="121"/>
      <c r="K891" s="122">
        <f>IF($C$4="Neattiecināmās izmaksas",IF('10a+c+n'!$Q891="N",'10a+c+n'!K891,0))</f>
        <v>0</v>
      </c>
      <c r="L891" s="83">
        <f>IF($C$4="Neattiecināmās izmaksas",IF('10a+c+n'!$Q891="N",'10a+c+n'!L891,0))</f>
        <v>0</v>
      </c>
      <c r="M891" s="121">
        <f>IF($C$4="Neattiecināmās izmaksas",IF('10a+c+n'!$Q891="N",'10a+c+n'!M891,0))</f>
        <v>0</v>
      </c>
      <c r="N891" s="121">
        <f>IF($C$4="Neattiecināmās izmaksas",IF('10a+c+n'!$Q891="N",'10a+c+n'!N891,0))</f>
        <v>0</v>
      </c>
      <c r="O891" s="121">
        <f>IF($C$4="Neattiecināmās izmaksas",IF('10a+c+n'!$Q891="N",'10a+c+n'!O891,0))</f>
        <v>0</v>
      </c>
      <c r="P891" s="122">
        <f>IF($C$4="Neattiecināmās izmaksas",IF('10a+c+n'!$Q891="N",'10a+c+n'!P891,0))</f>
        <v>0</v>
      </c>
    </row>
    <row r="892" spans="1:16" x14ac:dyDescent="0.2">
      <c r="A892" s="49">
        <f>IF(P892=0,0,IF(COUNTBLANK(P892)=1,0,COUNTA($P$14:P892)))</f>
        <v>0</v>
      </c>
      <c r="B892" s="21">
        <f>IF($C$4="Neattiecināmās izmaksas",IF('10a+c+n'!$Q892="N",'10a+c+n'!B892,0))</f>
        <v>0</v>
      </c>
      <c r="C892" s="21">
        <f>IF($C$4="Neattiecināmās izmaksas",IF('10a+c+n'!$Q892="N",'10a+c+n'!C892,0))</f>
        <v>0</v>
      </c>
      <c r="D892" s="21">
        <f>IF($C$4="Neattiecināmās izmaksas",IF('10a+c+n'!$Q892="N",'10a+c+n'!D892,0))</f>
        <v>0</v>
      </c>
      <c r="E892" s="42"/>
      <c r="F892" s="64"/>
      <c r="G892" s="121"/>
      <c r="H892" s="121">
        <f>IF($C$4="Neattiecināmās izmaksas",IF('10a+c+n'!$Q892="N",'10a+c+n'!H892,0))</f>
        <v>0</v>
      </c>
      <c r="I892" s="121"/>
      <c r="J892" s="121"/>
      <c r="K892" s="122">
        <f>IF($C$4="Neattiecināmās izmaksas",IF('10a+c+n'!$Q892="N",'10a+c+n'!K892,0))</f>
        <v>0</v>
      </c>
      <c r="L892" s="83">
        <f>IF($C$4="Neattiecināmās izmaksas",IF('10a+c+n'!$Q892="N",'10a+c+n'!L892,0))</f>
        <v>0</v>
      </c>
      <c r="M892" s="121">
        <f>IF($C$4="Neattiecināmās izmaksas",IF('10a+c+n'!$Q892="N",'10a+c+n'!M892,0))</f>
        <v>0</v>
      </c>
      <c r="N892" s="121">
        <f>IF($C$4="Neattiecināmās izmaksas",IF('10a+c+n'!$Q892="N",'10a+c+n'!N892,0))</f>
        <v>0</v>
      </c>
      <c r="O892" s="121">
        <f>IF($C$4="Neattiecināmās izmaksas",IF('10a+c+n'!$Q892="N",'10a+c+n'!O892,0))</f>
        <v>0</v>
      </c>
      <c r="P892" s="122">
        <f>IF($C$4="Neattiecināmās izmaksas",IF('10a+c+n'!$Q892="N",'10a+c+n'!P892,0))</f>
        <v>0</v>
      </c>
    </row>
    <row r="893" spans="1:16" x14ac:dyDescent="0.2">
      <c r="A893" s="49">
        <f>IF(P893=0,0,IF(COUNTBLANK(P893)=1,0,COUNTA($P$14:P893)))</f>
        <v>0</v>
      </c>
      <c r="B893" s="21">
        <f>IF($C$4="Neattiecināmās izmaksas",IF('10a+c+n'!$Q893="N",'10a+c+n'!B893,0))</f>
        <v>0</v>
      </c>
      <c r="C893" s="21">
        <f>IF($C$4="Neattiecināmās izmaksas",IF('10a+c+n'!$Q893="N",'10a+c+n'!C893,0))</f>
        <v>0</v>
      </c>
      <c r="D893" s="21">
        <f>IF($C$4="Neattiecināmās izmaksas",IF('10a+c+n'!$Q893="N",'10a+c+n'!D893,0))</f>
        <v>0</v>
      </c>
      <c r="E893" s="42"/>
      <c r="F893" s="64"/>
      <c r="G893" s="121"/>
      <c r="H893" s="121">
        <f>IF($C$4="Neattiecināmās izmaksas",IF('10a+c+n'!$Q893="N",'10a+c+n'!H893,0))</f>
        <v>0</v>
      </c>
      <c r="I893" s="121"/>
      <c r="J893" s="121"/>
      <c r="K893" s="122">
        <f>IF($C$4="Neattiecināmās izmaksas",IF('10a+c+n'!$Q893="N",'10a+c+n'!K893,0))</f>
        <v>0</v>
      </c>
      <c r="L893" s="83">
        <f>IF($C$4="Neattiecināmās izmaksas",IF('10a+c+n'!$Q893="N",'10a+c+n'!L893,0))</f>
        <v>0</v>
      </c>
      <c r="M893" s="121">
        <f>IF($C$4="Neattiecināmās izmaksas",IF('10a+c+n'!$Q893="N",'10a+c+n'!M893,0))</f>
        <v>0</v>
      </c>
      <c r="N893" s="121">
        <f>IF($C$4="Neattiecināmās izmaksas",IF('10a+c+n'!$Q893="N",'10a+c+n'!N893,0))</f>
        <v>0</v>
      </c>
      <c r="O893" s="121">
        <f>IF($C$4="Neattiecināmās izmaksas",IF('10a+c+n'!$Q893="N",'10a+c+n'!O893,0))</f>
        <v>0</v>
      </c>
      <c r="P893" s="122">
        <f>IF($C$4="Neattiecināmās izmaksas",IF('10a+c+n'!$Q893="N",'10a+c+n'!P893,0))</f>
        <v>0</v>
      </c>
    </row>
    <row r="894" spans="1:16" x14ac:dyDescent="0.2">
      <c r="A894" s="49">
        <f>IF(P894=0,0,IF(COUNTBLANK(P894)=1,0,COUNTA($P$14:P894)))</f>
        <v>0</v>
      </c>
      <c r="B894" s="21">
        <f>IF($C$4="Neattiecināmās izmaksas",IF('10a+c+n'!$Q894="N",'10a+c+n'!B894,0))</f>
        <v>0</v>
      </c>
      <c r="C894" s="21">
        <f>IF($C$4="Neattiecināmās izmaksas",IF('10a+c+n'!$Q894="N",'10a+c+n'!C894,0))</f>
        <v>0</v>
      </c>
      <c r="D894" s="21">
        <f>IF($C$4="Neattiecināmās izmaksas",IF('10a+c+n'!$Q894="N",'10a+c+n'!D894,0))</f>
        <v>0</v>
      </c>
      <c r="E894" s="42"/>
      <c r="F894" s="64"/>
      <c r="G894" s="121"/>
      <c r="H894" s="121">
        <f>IF($C$4="Neattiecināmās izmaksas",IF('10a+c+n'!$Q894="N",'10a+c+n'!H894,0))</f>
        <v>0</v>
      </c>
      <c r="I894" s="121"/>
      <c r="J894" s="121"/>
      <c r="K894" s="122">
        <f>IF($C$4="Neattiecināmās izmaksas",IF('10a+c+n'!$Q894="N",'10a+c+n'!K894,0))</f>
        <v>0</v>
      </c>
      <c r="L894" s="83">
        <f>IF($C$4="Neattiecināmās izmaksas",IF('10a+c+n'!$Q894="N",'10a+c+n'!L894,0))</f>
        <v>0</v>
      </c>
      <c r="M894" s="121">
        <f>IF($C$4="Neattiecināmās izmaksas",IF('10a+c+n'!$Q894="N",'10a+c+n'!M894,0))</f>
        <v>0</v>
      </c>
      <c r="N894" s="121">
        <f>IF($C$4="Neattiecināmās izmaksas",IF('10a+c+n'!$Q894="N",'10a+c+n'!N894,0))</f>
        <v>0</v>
      </c>
      <c r="O894" s="121">
        <f>IF($C$4="Neattiecināmās izmaksas",IF('10a+c+n'!$Q894="N",'10a+c+n'!O894,0))</f>
        <v>0</v>
      </c>
      <c r="P894" s="122">
        <f>IF($C$4="Neattiecināmās izmaksas",IF('10a+c+n'!$Q894="N",'10a+c+n'!P894,0))</f>
        <v>0</v>
      </c>
    </row>
    <row r="895" spans="1:16" x14ac:dyDescent="0.2">
      <c r="A895" s="49">
        <f>IF(P895=0,0,IF(COUNTBLANK(P895)=1,0,COUNTA($P$14:P895)))</f>
        <v>0</v>
      </c>
      <c r="B895" s="21">
        <f>IF($C$4="Neattiecināmās izmaksas",IF('10a+c+n'!$Q895="N",'10a+c+n'!B895,0))</f>
        <v>0</v>
      </c>
      <c r="C895" s="21">
        <f>IF($C$4="Neattiecināmās izmaksas",IF('10a+c+n'!$Q895="N",'10a+c+n'!C895,0))</f>
        <v>0</v>
      </c>
      <c r="D895" s="21">
        <f>IF($C$4="Neattiecināmās izmaksas",IF('10a+c+n'!$Q895="N",'10a+c+n'!D895,0))</f>
        <v>0</v>
      </c>
      <c r="E895" s="42"/>
      <c r="F895" s="64"/>
      <c r="G895" s="121"/>
      <c r="H895" s="121">
        <f>IF($C$4="Neattiecināmās izmaksas",IF('10a+c+n'!$Q895="N",'10a+c+n'!H895,0))</f>
        <v>0</v>
      </c>
      <c r="I895" s="121"/>
      <c r="J895" s="121"/>
      <c r="K895" s="122">
        <f>IF($C$4="Neattiecināmās izmaksas",IF('10a+c+n'!$Q895="N",'10a+c+n'!K895,0))</f>
        <v>0</v>
      </c>
      <c r="L895" s="83">
        <f>IF($C$4="Neattiecināmās izmaksas",IF('10a+c+n'!$Q895="N",'10a+c+n'!L895,0))</f>
        <v>0</v>
      </c>
      <c r="M895" s="121">
        <f>IF($C$4="Neattiecināmās izmaksas",IF('10a+c+n'!$Q895="N",'10a+c+n'!M895,0))</f>
        <v>0</v>
      </c>
      <c r="N895" s="121">
        <f>IF($C$4="Neattiecināmās izmaksas",IF('10a+c+n'!$Q895="N",'10a+c+n'!N895,0))</f>
        <v>0</v>
      </c>
      <c r="O895" s="121">
        <f>IF($C$4="Neattiecināmās izmaksas",IF('10a+c+n'!$Q895="N",'10a+c+n'!O895,0))</f>
        <v>0</v>
      </c>
      <c r="P895" s="122">
        <f>IF($C$4="Neattiecināmās izmaksas",IF('10a+c+n'!$Q895="N",'10a+c+n'!P895,0))</f>
        <v>0</v>
      </c>
    </row>
    <row r="896" spans="1:16" x14ac:dyDescent="0.2">
      <c r="A896" s="49">
        <f>IF(P896=0,0,IF(COUNTBLANK(P896)=1,0,COUNTA($P$14:P896)))</f>
        <v>0</v>
      </c>
      <c r="B896" s="21">
        <f>IF($C$4="Neattiecināmās izmaksas",IF('10a+c+n'!$Q896="N",'10a+c+n'!B896,0))</f>
        <v>0</v>
      </c>
      <c r="C896" s="21">
        <f>IF($C$4="Neattiecināmās izmaksas",IF('10a+c+n'!$Q896="N",'10a+c+n'!C896,0))</f>
        <v>0</v>
      </c>
      <c r="D896" s="21">
        <f>IF($C$4="Neattiecināmās izmaksas",IF('10a+c+n'!$Q896="N",'10a+c+n'!D896,0))</f>
        <v>0</v>
      </c>
      <c r="E896" s="42"/>
      <c r="F896" s="64"/>
      <c r="G896" s="121"/>
      <c r="H896" s="121">
        <f>IF($C$4="Neattiecināmās izmaksas",IF('10a+c+n'!$Q896="N",'10a+c+n'!H896,0))</f>
        <v>0</v>
      </c>
      <c r="I896" s="121"/>
      <c r="J896" s="121"/>
      <c r="K896" s="122">
        <f>IF($C$4="Neattiecināmās izmaksas",IF('10a+c+n'!$Q896="N",'10a+c+n'!K896,0))</f>
        <v>0</v>
      </c>
      <c r="L896" s="83">
        <f>IF($C$4="Neattiecināmās izmaksas",IF('10a+c+n'!$Q896="N",'10a+c+n'!L896,0))</f>
        <v>0</v>
      </c>
      <c r="M896" s="121">
        <f>IF($C$4="Neattiecināmās izmaksas",IF('10a+c+n'!$Q896="N",'10a+c+n'!M896,0))</f>
        <v>0</v>
      </c>
      <c r="N896" s="121">
        <f>IF($C$4="Neattiecināmās izmaksas",IF('10a+c+n'!$Q896="N",'10a+c+n'!N896,0))</f>
        <v>0</v>
      </c>
      <c r="O896" s="121">
        <f>IF($C$4="Neattiecināmās izmaksas",IF('10a+c+n'!$Q896="N",'10a+c+n'!O896,0))</f>
        <v>0</v>
      </c>
      <c r="P896" s="122">
        <f>IF($C$4="Neattiecināmās izmaksas",IF('10a+c+n'!$Q896="N",'10a+c+n'!P896,0))</f>
        <v>0</v>
      </c>
    </row>
    <row r="897" spans="1:16" x14ac:dyDescent="0.2">
      <c r="A897" s="49">
        <f>IF(P897=0,0,IF(COUNTBLANK(P897)=1,0,COUNTA($P$14:P897)))</f>
        <v>0</v>
      </c>
      <c r="B897" s="21">
        <f>IF($C$4="Neattiecināmās izmaksas",IF('10a+c+n'!$Q897="N",'10a+c+n'!B897,0))</f>
        <v>0</v>
      </c>
      <c r="C897" s="21">
        <f>IF($C$4="Neattiecināmās izmaksas",IF('10a+c+n'!$Q897="N",'10a+c+n'!C897,0))</f>
        <v>0</v>
      </c>
      <c r="D897" s="21">
        <f>IF($C$4="Neattiecināmās izmaksas",IF('10a+c+n'!$Q897="N",'10a+c+n'!D897,0))</f>
        <v>0</v>
      </c>
      <c r="E897" s="42"/>
      <c r="F897" s="64"/>
      <c r="G897" s="121"/>
      <c r="H897" s="121">
        <f>IF($C$4="Neattiecināmās izmaksas",IF('10a+c+n'!$Q897="N",'10a+c+n'!H897,0))</f>
        <v>0</v>
      </c>
      <c r="I897" s="121"/>
      <c r="J897" s="121"/>
      <c r="K897" s="122">
        <f>IF($C$4="Neattiecināmās izmaksas",IF('10a+c+n'!$Q897="N",'10a+c+n'!K897,0))</f>
        <v>0</v>
      </c>
      <c r="L897" s="83">
        <f>IF($C$4="Neattiecināmās izmaksas",IF('10a+c+n'!$Q897="N",'10a+c+n'!L897,0))</f>
        <v>0</v>
      </c>
      <c r="M897" s="121">
        <f>IF($C$4="Neattiecināmās izmaksas",IF('10a+c+n'!$Q897="N",'10a+c+n'!M897,0))</f>
        <v>0</v>
      </c>
      <c r="N897" s="121">
        <f>IF($C$4="Neattiecināmās izmaksas",IF('10a+c+n'!$Q897="N",'10a+c+n'!N897,0))</f>
        <v>0</v>
      </c>
      <c r="O897" s="121">
        <f>IF($C$4="Neattiecināmās izmaksas",IF('10a+c+n'!$Q897="N",'10a+c+n'!O897,0))</f>
        <v>0</v>
      </c>
      <c r="P897" s="122">
        <f>IF($C$4="Neattiecināmās izmaksas",IF('10a+c+n'!$Q897="N",'10a+c+n'!P897,0))</f>
        <v>0</v>
      </c>
    </row>
    <row r="898" spans="1:16" x14ac:dyDescent="0.2">
      <c r="A898" s="49">
        <f>IF(P898=0,0,IF(COUNTBLANK(P898)=1,0,COUNTA($P$14:P898)))</f>
        <v>0</v>
      </c>
      <c r="B898" s="21">
        <f>IF($C$4="Neattiecināmās izmaksas",IF('10a+c+n'!$Q898="N",'10a+c+n'!B898,0))</f>
        <v>0</v>
      </c>
      <c r="C898" s="21">
        <f>IF($C$4="Neattiecināmās izmaksas",IF('10a+c+n'!$Q898="N",'10a+c+n'!C898,0))</f>
        <v>0</v>
      </c>
      <c r="D898" s="21">
        <f>IF($C$4="Neattiecināmās izmaksas",IF('10a+c+n'!$Q898="N",'10a+c+n'!D898,0))</f>
        <v>0</v>
      </c>
      <c r="E898" s="42"/>
      <c r="F898" s="64"/>
      <c r="G898" s="121"/>
      <c r="H898" s="121">
        <f>IF($C$4="Neattiecināmās izmaksas",IF('10a+c+n'!$Q898="N",'10a+c+n'!H898,0))</f>
        <v>0</v>
      </c>
      <c r="I898" s="121"/>
      <c r="J898" s="121"/>
      <c r="K898" s="122">
        <f>IF($C$4="Neattiecināmās izmaksas",IF('10a+c+n'!$Q898="N",'10a+c+n'!K898,0))</f>
        <v>0</v>
      </c>
      <c r="L898" s="83">
        <f>IF($C$4="Neattiecināmās izmaksas",IF('10a+c+n'!$Q898="N",'10a+c+n'!L898,0))</f>
        <v>0</v>
      </c>
      <c r="M898" s="121">
        <f>IF($C$4="Neattiecināmās izmaksas",IF('10a+c+n'!$Q898="N",'10a+c+n'!M898,0))</f>
        <v>0</v>
      </c>
      <c r="N898" s="121">
        <f>IF($C$4="Neattiecināmās izmaksas",IF('10a+c+n'!$Q898="N",'10a+c+n'!N898,0))</f>
        <v>0</v>
      </c>
      <c r="O898" s="121">
        <f>IF($C$4="Neattiecināmās izmaksas",IF('10a+c+n'!$Q898="N",'10a+c+n'!O898,0))</f>
        <v>0</v>
      </c>
      <c r="P898" s="122">
        <f>IF($C$4="Neattiecināmās izmaksas",IF('10a+c+n'!$Q898="N",'10a+c+n'!P898,0))</f>
        <v>0</v>
      </c>
    </row>
    <row r="899" spans="1:16" x14ac:dyDescent="0.2">
      <c r="A899" s="49">
        <f>IF(P899=0,0,IF(COUNTBLANK(P899)=1,0,COUNTA($P$14:P899)))</f>
        <v>0</v>
      </c>
      <c r="B899" s="21">
        <f>IF($C$4="Neattiecināmās izmaksas",IF('10a+c+n'!$Q899="N",'10a+c+n'!B899,0))</f>
        <v>0</v>
      </c>
      <c r="C899" s="21">
        <f>IF($C$4="Neattiecināmās izmaksas",IF('10a+c+n'!$Q899="N",'10a+c+n'!C899,0))</f>
        <v>0</v>
      </c>
      <c r="D899" s="21">
        <f>IF($C$4="Neattiecināmās izmaksas",IF('10a+c+n'!$Q899="N",'10a+c+n'!D899,0))</f>
        <v>0</v>
      </c>
      <c r="E899" s="42"/>
      <c r="F899" s="64"/>
      <c r="G899" s="121"/>
      <c r="H899" s="121">
        <f>IF($C$4="Neattiecināmās izmaksas",IF('10a+c+n'!$Q899="N",'10a+c+n'!H899,0))</f>
        <v>0</v>
      </c>
      <c r="I899" s="121"/>
      <c r="J899" s="121"/>
      <c r="K899" s="122">
        <f>IF($C$4="Neattiecināmās izmaksas",IF('10a+c+n'!$Q899="N",'10a+c+n'!K899,0))</f>
        <v>0</v>
      </c>
      <c r="L899" s="83">
        <f>IF($C$4="Neattiecināmās izmaksas",IF('10a+c+n'!$Q899="N",'10a+c+n'!L899,0))</f>
        <v>0</v>
      </c>
      <c r="M899" s="121">
        <f>IF($C$4="Neattiecināmās izmaksas",IF('10a+c+n'!$Q899="N",'10a+c+n'!M899,0))</f>
        <v>0</v>
      </c>
      <c r="N899" s="121">
        <f>IF($C$4="Neattiecināmās izmaksas",IF('10a+c+n'!$Q899="N",'10a+c+n'!N899,0))</f>
        <v>0</v>
      </c>
      <c r="O899" s="121">
        <f>IF($C$4="Neattiecināmās izmaksas",IF('10a+c+n'!$Q899="N",'10a+c+n'!O899,0))</f>
        <v>0</v>
      </c>
      <c r="P899" s="122">
        <f>IF($C$4="Neattiecināmās izmaksas",IF('10a+c+n'!$Q899="N",'10a+c+n'!P899,0))</f>
        <v>0</v>
      </c>
    </row>
    <row r="900" spans="1:16" x14ac:dyDescent="0.2">
      <c r="A900" s="49">
        <f>IF(P900=0,0,IF(COUNTBLANK(P900)=1,0,COUNTA($P$14:P900)))</f>
        <v>0</v>
      </c>
      <c r="B900" s="21">
        <f>IF($C$4="Neattiecināmās izmaksas",IF('10a+c+n'!$Q900="N",'10a+c+n'!B900,0))</f>
        <v>0</v>
      </c>
      <c r="C900" s="21">
        <f>IF($C$4="Neattiecināmās izmaksas",IF('10a+c+n'!$Q900="N",'10a+c+n'!C900,0))</f>
        <v>0</v>
      </c>
      <c r="D900" s="21">
        <f>IF($C$4="Neattiecināmās izmaksas",IF('10a+c+n'!$Q900="N",'10a+c+n'!D900,0))</f>
        <v>0</v>
      </c>
      <c r="E900" s="42"/>
      <c r="F900" s="64"/>
      <c r="G900" s="121"/>
      <c r="H900" s="121">
        <f>IF($C$4="Neattiecināmās izmaksas",IF('10a+c+n'!$Q900="N",'10a+c+n'!H900,0))</f>
        <v>0</v>
      </c>
      <c r="I900" s="121"/>
      <c r="J900" s="121"/>
      <c r="K900" s="122">
        <f>IF($C$4="Neattiecināmās izmaksas",IF('10a+c+n'!$Q900="N",'10a+c+n'!K900,0))</f>
        <v>0</v>
      </c>
      <c r="L900" s="83">
        <f>IF($C$4="Neattiecināmās izmaksas",IF('10a+c+n'!$Q900="N",'10a+c+n'!L900,0))</f>
        <v>0</v>
      </c>
      <c r="M900" s="121">
        <f>IF($C$4="Neattiecināmās izmaksas",IF('10a+c+n'!$Q900="N",'10a+c+n'!M900,0))</f>
        <v>0</v>
      </c>
      <c r="N900" s="121">
        <f>IF($C$4="Neattiecināmās izmaksas",IF('10a+c+n'!$Q900="N",'10a+c+n'!N900,0))</f>
        <v>0</v>
      </c>
      <c r="O900" s="121">
        <f>IF($C$4="Neattiecināmās izmaksas",IF('10a+c+n'!$Q900="N",'10a+c+n'!O900,0))</f>
        <v>0</v>
      </c>
      <c r="P900" s="122">
        <f>IF($C$4="Neattiecināmās izmaksas",IF('10a+c+n'!$Q900="N",'10a+c+n'!P900,0))</f>
        <v>0</v>
      </c>
    </row>
    <row r="901" spans="1:16" x14ac:dyDescent="0.2">
      <c r="A901" s="49">
        <f>IF(P901=0,0,IF(COUNTBLANK(P901)=1,0,COUNTA($P$14:P901)))</f>
        <v>0</v>
      </c>
      <c r="B901" s="21">
        <f>IF($C$4="Neattiecināmās izmaksas",IF('10a+c+n'!$Q901="N",'10a+c+n'!B901,0))</f>
        <v>0</v>
      </c>
      <c r="C901" s="21">
        <f>IF($C$4="Neattiecināmās izmaksas",IF('10a+c+n'!$Q901="N",'10a+c+n'!C901,0))</f>
        <v>0</v>
      </c>
      <c r="D901" s="21">
        <f>IF($C$4="Neattiecināmās izmaksas",IF('10a+c+n'!$Q901="N",'10a+c+n'!D901,0))</f>
        <v>0</v>
      </c>
      <c r="E901" s="42"/>
      <c r="F901" s="64"/>
      <c r="G901" s="121"/>
      <c r="H901" s="121">
        <f>IF($C$4="Neattiecināmās izmaksas",IF('10a+c+n'!$Q901="N",'10a+c+n'!H901,0))</f>
        <v>0</v>
      </c>
      <c r="I901" s="121"/>
      <c r="J901" s="121"/>
      <c r="K901" s="122">
        <f>IF($C$4="Neattiecināmās izmaksas",IF('10a+c+n'!$Q901="N",'10a+c+n'!K901,0))</f>
        <v>0</v>
      </c>
      <c r="L901" s="83">
        <f>IF($C$4="Neattiecināmās izmaksas",IF('10a+c+n'!$Q901="N",'10a+c+n'!L901,0))</f>
        <v>0</v>
      </c>
      <c r="M901" s="121">
        <f>IF($C$4="Neattiecināmās izmaksas",IF('10a+c+n'!$Q901="N",'10a+c+n'!M901,0))</f>
        <v>0</v>
      </c>
      <c r="N901" s="121">
        <f>IF($C$4="Neattiecināmās izmaksas",IF('10a+c+n'!$Q901="N",'10a+c+n'!N901,0))</f>
        <v>0</v>
      </c>
      <c r="O901" s="121">
        <f>IF($C$4="Neattiecināmās izmaksas",IF('10a+c+n'!$Q901="N",'10a+c+n'!O901,0))</f>
        <v>0</v>
      </c>
      <c r="P901" s="122">
        <f>IF($C$4="Neattiecināmās izmaksas",IF('10a+c+n'!$Q901="N",'10a+c+n'!P901,0))</f>
        <v>0</v>
      </c>
    </row>
    <row r="902" spans="1:16" x14ac:dyDescent="0.2">
      <c r="A902" s="49">
        <f>IF(P902=0,0,IF(COUNTBLANK(P902)=1,0,COUNTA($P$14:P902)))</f>
        <v>0</v>
      </c>
      <c r="B902" s="21">
        <f>IF($C$4="Neattiecināmās izmaksas",IF('10a+c+n'!$Q902="N",'10a+c+n'!B902,0))</f>
        <v>0</v>
      </c>
      <c r="C902" s="21">
        <f>IF($C$4="Neattiecināmās izmaksas",IF('10a+c+n'!$Q902="N",'10a+c+n'!C902,0))</f>
        <v>0</v>
      </c>
      <c r="D902" s="21">
        <f>IF($C$4="Neattiecināmās izmaksas",IF('10a+c+n'!$Q902="N",'10a+c+n'!D902,0))</f>
        <v>0</v>
      </c>
      <c r="E902" s="42"/>
      <c r="F902" s="64"/>
      <c r="G902" s="121"/>
      <c r="H902" s="121">
        <f>IF($C$4="Neattiecināmās izmaksas",IF('10a+c+n'!$Q902="N",'10a+c+n'!H902,0))</f>
        <v>0</v>
      </c>
      <c r="I902" s="121"/>
      <c r="J902" s="121"/>
      <c r="K902" s="122">
        <f>IF($C$4="Neattiecināmās izmaksas",IF('10a+c+n'!$Q902="N",'10a+c+n'!K902,0))</f>
        <v>0</v>
      </c>
      <c r="L902" s="83">
        <f>IF($C$4="Neattiecināmās izmaksas",IF('10a+c+n'!$Q902="N",'10a+c+n'!L902,0))</f>
        <v>0</v>
      </c>
      <c r="M902" s="121">
        <f>IF($C$4="Neattiecināmās izmaksas",IF('10a+c+n'!$Q902="N",'10a+c+n'!M902,0))</f>
        <v>0</v>
      </c>
      <c r="N902" s="121">
        <f>IF($C$4="Neattiecināmās izmaksas",IF('10a+c+n'!$Q902="N",'10a+c+n'!N902,0))</f>
        <v>0</v>
      </c>
      <c r="O902" s="121">
        <f>IF($C$4="Neattiecināmās izmaksas",IF('10a+c+n'!$Q902="N",'10a+c+n'!O902,0))</f>
        <v>0</v>
      </c>
      <c r="P902" s="122">
        <f>IF($C$4="Neattiecināmās izmaksas",IF('10a+c+n'!$Q902="N",'10a+c+n'!P902,0))</f>
        <v>0</v>
      </c>
    </row>
    <row r="903" spans="1:16" x14ac:dyDescent="0.2">
      <c r="A903" s="49">
        <f>IF(P903=0,0,IF(COUNTBLANK(P903)=1,0,COUNTA($P$14:P903)))</f>
        <v>0</v>
      </c>
      <c r="B903" s="21">
        <f>IF($C$4="Neattiecināmās izmaksas",IF('10a+c+n'!$Q903="N",'10a+c+n'!B903,0))</f>
        <v>0</v>
      </c>
      <c r="C903" s="21">
        <f>IF($C$4="Neattiecināmās izmaksas",IF('10a+c+n'!$Q903="N",'10a+c+n'!C903,0))</f>
        <v>0</v>
      </c>
      <c r="D903" s="21">
        <f>IF($C$4="Neattiecināmās izmaksas",IF('10a+c+n'!$Q903="N",'10a+c+n'!D903,0))</f>
        <v>0</v>
      </c>
      <c r="E903" s="42"/>
      <c r="F903" s="64"/>
      <c r="G903" s="121"/>
      <c r="H903" s="121">
        <f>IF($C$4="Neattiecināmās izmaksas",IF('10a+c+n'!$Q903="N",'10a+c+n'!H903,0))</f>
        <v>0</v>
      </c>
      <c r="I903" s="121"/>
      <c r="J903" s="121"/>
      <c r="K903" s="122">
        <f>IF($C$4="Neattiecināmās izmaksas",IF('10a+c+n'!$Q903="N",'10a+c+n'!K903,0))</f>
        <v>0</v>
      </c>
      <c r="L903" s="83">
        <f>IF($C$4="Neattiecināmās izmaksas",IF('10a+c+n'!$Q903="N",'10a+c+n'!L903,0))</f>
        <v>0</v>
      </c>
      <c r="M903" s="121">
        <f>IF($C$4="Neattiecināmās izmaksas",IF('10a+c+n'!$Q903="N",'10a+c+n'!M903,0))</f>
        <v>0</v>
      </c>
      <c r="N903" s="121">
        <f>IF($C$4="Neattiecināmās izmaksas",IF('10a+c+n'!$Q903="N",'10a+c+n'!N903,0))</f>
        <v>0</v>
      </c>
      <c r="O903" s="121">
        <f>IF($C$4="Neattiecināmās izmaksas",IF('10a+c+n'!$Q903="N",'10a+c+n'!O903,0))</f>
        <v>0</v>
      </c>
      <c r="P903" s="122">
        <f>IF($C$4="Neattiecināmās izmaksas",IF('10a+c+n'!$Q903="N",'10a+c+n'!P903,0))</f>
        <v>0</v>
      </c>
    </row>
    <row r="904" spans="1:16" x14ac:dyDescent="0.2">
      <c r="A904" s="49">
        <f>IF(P904=0,0,IF(COUNTBLANK(P904)=1,0,COUNTA($P$14:P904)))</f>
        <v>0</v>
      </c>
      <c r="B904" s="21">
        <f>IF($C$4="Neattiecināmās izmaksas",IF('10a+c+n'!$Q904="N",'10a+c+n'!B904,0))</f>
        <v>0</v>
      </c>
      <c r="C904" s="21">
        <f>IF($C$4="Neattiecināmās izmaksas",IF('10a+c+n'!$Q904="N",'10a+c+n'!C904,0))</f>
        <v>0</v>
      </c>
      <c r="D904" s="21">
        <f>IF($C$4="Neattiecināmās izmaksas",IF('10a+c+n'!$Q904="N",'10a+c+n'!D904,0))</f>
        <v>0</v>
      </c>
      <c r="E904" s="42"/>
      <c r="F904" s="64"/>
      <c r="G904" s="121"/>
      <c r="H904" s="121">
        <f>IF($C$4="Neattiecināmās izmaksas",IF('10a+c+n'!$Q904="N",'10a+c+n'!H904,0))</f>
        <v>0</v>
      </c>
      <c r="I904" s="121"/>
      <c r="J904" s="121"/>
      <c r="K904" s="122">
        <f>IF($C$4="Neattiecināmās izmaksas",IF('10a+c+n'!$Q904="N",'10a+c+n'!K904,0))</f>
        <v>0</v>
      </c>
      <c r="L904" s="83">
        <f>IF($C$4="Neattiecināmās izmaksas",IF('10a+c+n'!$Q904="N",'10a+c+n'!L904,0))</f>
        <v>0</v>
      </c>
      <c r="M904" s="121">
        <f>IF($C$4="Neattiecināmās izmaksas",IF('10a+c+n'!$Q904="N",'10a+c+n'!M904,0))</f>
        <v>0</v>
      </c>
      <c r="N904" s="121">
        <f>IF($C$4="Neattiecināmās izmaksas",IF('10a+c+n'!$Q904="N",'10a+c+n'!N904,0))</f>
        <v>0</v>
      </c>
      <c r="O904" s="121">
        <f>IF($C$4="Neattiecināmās izmaksas",IF('10a+c+n'!$Q904="N",'10a+c+n'!O904,0))</f>
        <v>0</v>
      </c>
      <c r="P904" s="122">
        <f>IF($C$4="Neattiecināmās izmaksas",IF('10a+c+n'!$Q904="N",'10a+c+n'!P904,0))</f>
        <v>0</v>
      </c>
    </row>
    <row r="905" spans="1:16" x14ac:dyDescent="0.2">
      <c r="A905" s="49">
        <f>IF(P905=0,0,IF(COUNTBLANK(P905)=1,0,COUNTA($P$14:P905)))</f>
        <v>0</v>
      </c>
      <c r="B905" s="21">
        <f>IF($C$4="Neattiecināmās izmaksas",IF('10a+c+n'!$Q905="N",'10a+c+n'!B905,0))</f>
        <v>0</v>
      </c>
      <c r="C905" s="21">
        <f>IF($C$4="Neattiecināmās izmaksas",IF('10a+c+n'!$Q905="N",'10a+c+n'!C905,0))</f>
        <v>0</v>
      </c>
      <c r="D905" s="21">
        <f>IF($C$4="Neattiecināmās izmaksas",IF('10a+c+n'!$Q905="N",'10a+c+n'!D905,0))</f>
        <v>0</v>
      </c>
      <c r="E905" s="42"/>
      <c r="F905" s="64"/>
      <c r="G905" s="121"/>
      <c r="H905" s="121">
        <f>IF($C$4="Neattiecināmās izmaksas",IF('10a+c+n'!$Q905="N",'10a+c+n'!H905,0))</f>
        <v>0</v>
      </c>
      <c r="I905" s="121"/>
      <c r="J905" s="121"/>
      <c r="K905" s="122">
        <f>IF($C$4="Neattiecināmās izmaksas",IF('10a+c+n'!$Q905="N",'10a+c+n'!K905,0))</f>
        <v>0</v>
      </c>
      <c r="L905" s="83">
        <f>IF($C$4="Neattiecināmās izmaksas",IF('10a+c+n'!$Q905="N",'10a+c+n'!L905,0))</f>
        <v>0</v>
      </c>
      <c r="M905" s="121">
        <f>IF($C$4="Neattiecināmās izmaksas",IF('10a+c+n'!$Q905="N",'10a+c+n'!M905,0))</f>
        <v>0</v>
      </c>
      <c r="N905" s="121">
        <f>IF($C$4="Neattiecināmās izmaksas",IF('10a+c+n'!$Q905="N",'10a+c+n'!N905,0))</f>
        <v>0</v>
      </c>
      <c r="O905" s="121">
        <f>IF($C$4="Neattiecināmās izmaksas",IF('10a+c+n'!$Q905="N",'10a+c+n'!O905,0))</f>
        <v>0</v>
      </c>
      <c r="P905" s="122">
        <f>IF($C$4="Neattiecināmās izmaksas",IF('10a+c+n'!$Q905="N",'10a+c+n'!P905,0))</f>
        <v>0</v>
      </c>
    </row>
    <row r="906" spans="1:16" x14ac:dyDescent="0.2">
      <c r="A906" s="49">
        <f>IF(P906=0,0,IF(COUNTBLANK(P906)=1,0,COUNTA($P$14:P906)))</f>
        <v>0</v>
      </c>
      <c r="B906" s="21">
        <f>IF($C$4="Neattiecināmās izmaksas",IF('10a+c+n'!$Q906="N",'10a+c+n'!B906,0))</f>
        <v>0</v>
      </c>
      <c r="C906" s="21">
        <f>IF($C$4="Neattiecināmās izmaksas",IF('10a+c+n'!$Q906="N",'10a+c+n'!C906,0))</f>
        <v>0</v>
      </c>
      <c r="D906" s="21">
        <f>IF($C$4="Neattiecināmās izmaksas",IF('10a+c+n'!$Q906="N",'10a+c+n'!D906,0))</f>
        <v>0</v>
      </c>
      <c r="E906" s="42"/>
      <c r="F906" s="64"/>
      <c r="G906" s="121"/>
      <c r="H906" s="121">
        <f>IF($C$4="Neattiecināmās izmaksas",IF('10a+c+n'!$Q906="N",'10a+c+n'!H906,0))</f>
        <v>0</v>
      </c>
      <c r="I906" s="121"/>
      <c r="J906" s="121"/>
      <c r="K906" s="122">
        <f>IF($C$4="Neattiecināmās izmaksas",IF('10a+c+n'!$Q906="N",'10a+c+n'!K906,0))</f>
        <v>0</v>
      </c>
      <c r="L906" s="83">
        <f>IF($C$4="Neattiecināmās izmaksas",IF('10a+c+n'!$Q906="N",'10a+c+n'!L906,0))</f>
        <v>0</v>
      </c>
      <c r="M906" s="121">
        <f>IF($C$4="Neattiecināmās izmaksas",IF('10a+c+n'!$Q906="N",'10a+c+n'!M906,0))</f>
        <v>0</v>
      </c>
      <c r="N906" s="121">
        <f>IF($C$4="Neattiecināmās izmaksas",IF('10a+c+n'!$Q906="N",'10a+c+n'!N906,0))</f>
        <v>0</v>
      </c>
      <c r="O906" s="121">
        <f>IF($C$4="Neattiecināmās izmaksas",IF('10a+c+n'!$Q906="N",'10a+c+n'!O906,0))</f>
        <v>0</v>
      </c>
      <c r="P906" s="122">
        <f>IF($C$4="Neattiecināmās izmaksas",IF('10a+c+n'!$Q906="N",'10a+c+n'!P906,0))</f>
        <v>0</v>
      </c>
    </row>
    <row r="907" spans="1:16" x14ac:dyDescent="0.2">
      <c r="A907" s="49">
        <f>IF(P907=0,0,IF(COUNTBLANK(P907)=1,0,COUNTA($P$14:P907)))</f>
        <v>0</v>
      </c>
      <c r="B907" s="21">
        <f>IF($C$4="Neattiecināmās izmaksas",IF('10a+c+n'!$Q907="N",'10a+c+n'!B907,0))</f>
        <v>0</v>
      </c>
      <c r="C907" s="21">
        <f>IF($C$4="Neattiecināmās izmaksas",IF('10a+c+n'!$Q907="N",'10a+c+n'!C907,0))</f>
        <v>0</v>
      </c>
      <c r="D907" s="21">
        <f>IF($C$4="Neattiecināmās izmaksas",IF('10a+c+n'!$Q907="N",'10a+c+n'!D907,0))</f>
        <v>0</v>
      </c>
      <c r="E907" s="42"/>
      <c r="F907" s="64"/>
      <c r="G907" s="121"/>
      <c r="H907" s="121">
        <f>IF($C$4="Neattiecināmās izmaksas",IF('10a+c+n'!$Q907="N",'10a+c+n'!H907,0))</f>
        <v>0</v>
      </c>
      <c r="I907" s="121"/>
      <c r="J907" s="121"/>
      <c r="K907" s="122">
        <f>IF($C$4="Neattiecināmās izmaksas",IF('10a+c+n'!$Q907="N",'10a+c+n'!K907,0))</f>
        <v>0</v>
      </c>
      <c r="L907" s="83">
        <f>IF($C$4="Neattiecināmās izmaksas",IF('10a+c+n'!$Q907="N",'10a+c+n'!L907,0))</f>
        <v>0</v>
      </c>
      <c r="M907" s="121">
        <f>IF($C$4="Neattiecināmās izmaksas",IF('10a+c+n'!$Q907="N",'10a+c+n'!M907,0))</f>
        <v>0</v>
      </c>
      <c r="N907" s="121">
        <f>IF($C$4="Neattiecināmās izmaksas",IF('10a+c+n'!$Q907="N",'10a+c+n'!N907,0))</f>
        <v>0</v>
      </c>
      <c r="O907" s="121">
        <f>IF($C$4="Neattiecināmās izmaksas",IF('10a+c+n'!$Q907="N",'10a+c+n'!O907,0))</f>
        <v>0</v>
      </c>
      <c r="P907" s="122">
        <f>IF($C$4="Neattiecināmās izmaksas",IF('10a+c+n'!$Q907="N",'10a+c+n'!P907,0))</f>
        <v>0</v>
      </c>
    </row>
    <row r="908" spans="1:16" x14ac:dyDescent="0.2">
      <c r="A908" s="49">
        <f>IF(P908=0,0,IF(COUNTBLANK(P908)=1,0,COUNTA($P$14:P908)))</f>
        <v>0</v>
      </c>
      <c r="B908" s="21">
        <f>IF($C$4="Neattiecināmās izmaksas",IF('10a+c+n'!$Q908="N",'10a+c+n'!B908,0))</f>
        <v>0</v>
      </c>
      <c r="C908" s="21">
        <f>IF($C$4="Neattiecināmās izmaksas",IF('10a+c+n'!$Q908="N",'10a+c+n'!C908,0))</f>
        <v>0</v>
      </c>
      <c r="D908" s="21">
        <f>IF($C$4="Neattiecināmās izmaksas",IF('10a+c+n'!$Q908="N",'10a+c+n'!D908,0))</f>
        <v>0</v>
      </c>
      <c r="E908" s="42"/>
      <c r="F908" s="64"/>
      <c r="G908" s="121"/>
      <c r="H908" s="121">
        <f>IF($C$4="Neattiecināmās izmaksas",IF('10a+c+n'!$Q908="N",'10a+c+n'!H908,0))</f>
        <v>0</v>
      </c>
      <c r="I908" s="121"/>
      <c r="J908" s="121"/>
      <c r="K908" s="122">
        <f>IF($C$4="Neattiecināmās izmaksas",IF('10a+c+n'!$Q908="N",'10a+c+n'!K908,0))</f>
        <v>0</v>
      </c>
      <c r="L908" s="83">
        <f>IF($C$4="Neattiecināmās izmaksas",IF('10a+c+n'!$Q908="N",'10a+c+n'!L908,0))</f>
        <v>0</v>
      </c>
      <c r="M908" s="121">
        <f>IF($C$4="Neattiecināmās izmaksas",IF('10a+c+n'!$Q908="N",'10a+c+n'!M908,0))</f>
        <v>0</v>
      </c>
      <c r="N908" s="121">
        <f>IF($C$4="Neattiecināmās izmaksas",IF('10a+c+n'!$Q908="N",'10a+c+n'!N908,0))</f>
        <v>0</v>
      </c>
      <c r="O908" s="121">
        <f>IF($C$4="Neattiecināmās izmaksas",IF('10a+c+n'!$Q908="N",'10a+c+n'!O908,0))</f>
        <v>0</v>
      </c>
      <c r="P908" s="122">
        <f>IF($C$4="Neattiecināmās izmaksas",IF('10a+c+n'!$Q908="N",'10a+c+n'!P908,0))</f>
        <v>0</v>
      </c>
    </row>
    <row r="909" spans="1:16" x14ac:dyDescent="0.2">
      <c r="A909" s="49">
        <f>IF(P909=0,0,IF(COUNTBLANK(P909)=1,0,COUNTA($P$14:P909)))</f>
        <v>0</v>
      </c>
      <c r="B909" s="21">
        <f>IF($C$4="Neattiecināmās izmaksas",IF('10a+c+n'!$Q909="N",'10a+c+n'!B909,0))</f>
        <v>0</v>
      </c>
      <c r="C909" s="21">
        <f>IF($C$4="Neattiecināmās izmaksas",IF('10a+c+n'!$Q909="N",'10a+c+n'!C909,0))</f>
        <v>0</v>
      </c>
      <c r="D909" s="21">
        <f>IF($C$4="Neattiecināmās izmaksas",IF('10a+c+n'!$Q909="N",'10a+c+n'!D909,0))</f>
        <v>0</v>
      </c>
      <c r="E909" s="42"/>
      <c r="F909" s="64"/>
      <c r="G909" s="121"/>
      <c r="H909" s="121">
        <f>IF($C$4="Neattiecināmās izmaksas",IF('10a+c+n'!$Q909="N",'10a+c+n'!H909,0))</f>
        <v>0</v>
      </c>
      <c r="I909" s="121"/>
      <c r="J909" s="121"/>
      <c r="K909" s="122">
        <f>IF($C$4="Neattiecināmās izmaksas",IF('10a+c+n'!$Q909="N",'10a+c+n'!K909,0))</f>
        <v>0</v>
      </c>
      <c r="L909" s="83">
        <f>IF($C$4="Neattiecināmās izmaksas",IF('10a+c+n'!$Q909="N",'10a+c+n'!L909,0))</f>
        <v>0</v>
      </c>
      <c r="M909" s="121">
        <f>IF($C$4="Neattiecināmās izmaksas",IF('10a+c+n'!$Q909="N",'10a+c+n'!M909,0))</f>
        <v>0</v>
      </c>
      <c r="N909" s="121">
        <f>IF($C$4="Neattiecināmās izmaksas",IF('10a+c+n'!$Q909="N",'10a+c+n'!N909,0))</f>
        <v>0</v>
      </c>
      <c r="O909" s="121">
        <f>IF($C$4="Neattiecināmās izmaksas",IF('10a+c+n'!$Q909="N",'10a+c+n'!O909,0))</f>
        <v>0</v>
      </c>
      <c r="P909" s="122">
        <f>IF($C$4="Neattiecināmās izmaksas",IF('10a+c+n'!$Q909="N",'10a+c+n'!P909,0))</f>
        <v>0</v>
      </c>
    </row>
    <row r="910" spans="1:16" x14ac:dyDescent="0.2">
      <c r="A910" s="49">
        <f>IF(P910=0,0,IF(COUNTBLANK(P910)=1,0,COUNTA($P$14:P910)))</f>
        <v>0</v>
      </c>
      <c r="B910" s="21">
        <f>IF($C$4="Neattiecināmās izmaksas",IF('10a+c+n'!$Q910="N",'10a+c+n'!B910,0))</f>
        <v>0</v>
      </c>
      <c r="C910" s="21">
        <f>IF($C$4="Neattiecināmās izmaksas",IF('10a+c+n'!$Q910="N",'10a+c+n'!C910,0))</f>
        <v>0</v>
      </c>
      <c r="D910" s="21">
        <f>IF($C$4="Neattiecināmās izmaksas",IF('10a+c+n'!$Q910="N",'10a+c+n'!D910,0))</f>
        <v>0</v>
      </c>
      <c r="E910" s="42"/>
      <c r="F910" s="64"/>
      <c r="G910" s="121"/>
      <c r="H910" s="121">
        <f>IF($C$4="Neattiecināmās izmaksas",IF('10a+c+n'!$Q910="N",'10a+c+n'!H910,0))</f>
        <v>0</v>
      </c>
      <c r="I910" s="121"/>
      <c r="J910" s="121"/>
      <c r="K910" s="122">
        <f>IF($C$4="Neattiecināmās izmaksas",IF('10a+c+n'!$Q910="N",'10a+c+n'!K910,0))</f>
        <v>0</v>
      </c>
      <c r="L910" s="83">
        <f>IF($C$4="Neattiecināmās izmaksas",IF('10a+c+n'!$Q910="N",'10a+c+n'!L910,0))</f>
        <v>0</v>
      </c>
      <c r="M910" s="121">
        <f>IF($C$4="Neattiecināmās izmaksas",IF('10a+c+n'!$Q910="N",'10a+c+n'!M910,0))</f>
        <v>0</v>
      </c>
      <c r="N910" s="121">
        <f>IF($C$4="Neattiecināmās izmaksas",IF('10a+c+n'!$Q910="N",'10a+c+n'!N910,0))</f>
        <v>0</v>
      </c>
      <c r="O910" s="121">
        <f>IF($C$4="Neattiecināmās izmaksas",IF('10a+c+n'!$Q910="N",'10a+c+n'!O910,0))</f>
        <v>0</v>
      </c>
      <c r="P910" s="122">
        <f>IF($C$4="Neattiecināmās izmaksas",IF('10a+c+n'!$Q910="N",'10a+c+n'!P910,0))</f>
        <v>0</v>
      </c>
    </row>
    <row r="911" spans="1:16" x14ac:dyDescent="0.2">
      <c r="A911" s="49">
        <f>IF(P911=0,0,IF(COUNTBLANK(P911)=1,0,COUNTA($P$14:P911)))</f>
        <v>0</v>
      </c>
      <c r="B911" s="21">
        <f>IF($C$4="Neattiecināmās izmaksas",IF('10a+c+n'!$Q911="N",'10a+c+n'!B911,0))</f>
        <v>0</v>
      </c>
      <c r="C911" s="21">
        <f>IF($C$4="Neattiecināmās izmaksas",IF('10a+c+n'!$Q911="N",'10a+c+n'!C911,0))</f>
        <v>0</v>
      </c>
      <c r="D911" s="21">
        <f>IF($C$4="Neattiecināmās izmaksas",IF('10a+c+n'!$Q911="N",'10a+c+n'!D911,0))</f>
        <v>0</v>
      </c>
      <c r="E911" s="42"/>
      <c r="F911" s="64"/>
      <c r="G911" s="121"/>
      <c r="H911" s="121">
        <f>IF($C$4="Neattiecināmās izmaksas",IF('10a+c+n'!$Q911="N",'10a+c+n'!H911,0))</f>
        <v>0</v>
      </c>
      <c r="I911" s="121"/>
      <c r="J911" s="121"/>
      <c r="K911" s="122">
        <f>IF($C$4="Neattiecināmās izmaksas",IF('10a+c+n'!$Q911="N",'10a+c+n'!K911,0))</f>
        <v>0</v>
      </c>
      <c r="L911" s="83">
        <f>IF($C$4="Neattiecināmās izmaksas",IF('10a+c+n'!$Q911="N",'10a+c+n'!L911,0))</f>
        <v>0</v>
      </c>
      <c r="M911" s="121">
        <f>IF($C$4="Neattiecināmās izmaksas",IF('10a+c+n'!$Q911="N",'10a+c+n'!M911,0))</f>
        <v>0</v>
      </c>
      <c r="N911" s="121">
        <f>IF($C$4="Neattiecināmās izmaksas",IF('10a+c+n'!$Q911="N",'10a+c+n'!N911,0))</f>
        <v>0</v>
      </c>
      <c r="O911" s="121">
        <f>IF($C$4="Neattiecināmās izmaksas",IF('10a+c+n'!$Q911="N",'10a+c+n'!O911,0))</f>
        <v>0</v>
      </c>
      <c r="P911" s="122">
        <f>IF($C$4="Neattiecināmās izmaksas",IF('10a+c+n'!$Q911="N",'10a+c+n'!P911,0))</f>
        <v>0</v>
      </c>
    </row>
    <row r="912" spans="1:16" x14ac:dyDescent="0.2">
      <c r="A912" s="49">
        <f>IF(P912=0,0,IF(COUNTBLANK(P912)=1,0,COUNTA($P$14:P912)))</f>
        <v>0</v>
      </c>
      <c r="B912" s="21">
        <f>IF($C$4="Neattiecināmās izmaksas",IF('10a+c+n'!$Q912="N",'10a+c+n'!B912,0))</f>
        <v>0</v>
      </c>
      <c r="C912" s="21">
        <f>IF($C$4="Neattiecināmās izmaksas",IF('10a+c+n'!$Q912="N",'10a+c+n'!C912,0))</f>
        <v>0</v>
      </c>
      <c r="D912" s="21">
        <f>IF($C$4="Neattiecināmās izmaksas",IF('10a+c+n'!$Q912="N",'10a+c+n'!D912,0))</f>
        <v>0</v>
      </c>
      <c r="E912" s="42"/>
      <c r="F912" s="64"/>
      <c r="G912" s="121"/>
      <c r="H912" s="121">
        <f>IF($C$4="Neattiecināmās izmaksas",IF('10a+c+n'!$Q912="N",'10a+c+n'!H912,0))</f>
        <v>0</v>
      </c>
      <c r="I912" s="121"/>
      <c r="J912" s="121"/>
      <c r="K912" s="122">
        <f>IF($C$4="Neattiecināmās izmaksas",IF('10a+c+n'!$Q912="N",'10a+c+n'!K912,0))</f>
        <v>0</v>
      </c>
      <c r="L912" s="83">
        <f>IF($C$4="Neattiecināmās izmaksas",IF('10a+c+n'!$Q912="N",'10a+c+n'!L912,0))</f>
        <v>0</v>
      </c>
      <c r="M912" s="121">
        <f>IF($C$4="Neattiecināmās izmaksas",IF('10a+c+n'!$Q912="N",'10a+c+n'!M912,0))</f>
        <v>0</v>
      </c>
      <c r="N912" s="121">
        <f>IF($C$4="Neattiecināmās izmaksas",IF('10a+c+n'!$Q912="N",'10a+c+n'!N912,0))</f>
        <v>0</v>
      </c>
      <c r="O912" s="121">
        <f>IF($C$4="Neattiecināmās izmaksas",IF('10a+c+n'!$Q912="N",'10a+c+n'!O912,0))</f>
        <v>0</v>
      </c>
      <c r="P912" s="122">
        <f>IF($C$4="Neattiecināmās izmaksas",IF('10a+c+n'!$Q912="N",'10a+c+n'!P912,0))</f>
        <v>0</v>
      </c>
    </row>
    <row r="913" spans="1:16" x14ac:dyDescent="0.2">
      <c r="A913" s="49">
        <f>IF(P913=0,0,IF(COUNTBLANK(P913)=1,0,COUNTA($P$14:P913)))</f>
        <v>0</v>
      </c>
      <c r="B913" s="21">
        <f>IF($C$4="Neattiecināmās izmaksas",IF('10a+c+n'!$Q913="N",'10a+c+n'!B913,0))</f>
        <v>0</v>
      </c>
      <c r="C913" s="21">
        <f>IF($C$4="Neattiecināmās izmaksas",IF('10a+c+n'!$Q913="N",'10a+c+n'!C913,0))</f>
        <v>0</v>
      </c>
      <c r="D913" s="21">
        <f>IF($C$4="Neattiecināmās izmaksas",IF('10a+c+n'!$Q913="N",'10a+c+n'!D913,0))</f>
        <v>0</v>
      </c>
      <c r="E913" s="42"/>
      <c r="F913" s="64"/>
      <c r="G913" s="121"/>
      <c r="H913" s="121">
        <f>IF($C$4="Neattiecināmās izmaksas",IF('10a+c+n'!$Q913="N",'10a+c+n'!H913,0))</f>
        <v>0</v>
      </c>
      <c r="I913" s="121"/>
      <c r="J913" s="121"/>
      <c r="K913" s="122">
        <f>IF($C$4="Neattiecināmās izmaksas",IF('10a+c+n'!$Q913="N",'10a+c+n'!K913,0))</f>
        <v>0</v>
      </c>
      <c r="L913" s="83">
        <f>IF($C$4="Neattiecināmās izmaksas",IF('10a+c+n'!$Q913="N",'10a+c+n'!L913,0))</f>
        <v>0</v>
      </c>
      <c r="M913" s="121">
        <f>IF($C$4="Neattiecināmās izmaksas",IF('10a+c+n'!$Q913="N",'10a+c+n'!M913,0))</f>
        <v>0</v>
      </c>
      <c r="N913" s="121">
        <f>IF($C$4="Neattiecināmās izmaksas",IF('10a+c+n'!$Q913="N",'10a+c+n'!N913,0))</f>
        <v>0</v>
      </c>
      <c r="O913" s="121">
        <f>IF($C$4="Neattiecināmās izmaksas",IF('10a+c+n'!$Q913="N",'10a+c+n'!O913,0))</f>
        <v>0</v>
      </c>
      <c r="P913" s="122">
        <f>IF($C$4="Neattiecināmās izmaksas",IF('10a+c+n'!$Q913="N",'10a+c+n'!P913,0))</f>
        <v>0</v>
      </c>
    </row>
    <row r="914" spans="1:16" x14ac:dyDescent="0.2">
      <c r="A914" s="49">
        <f>IF(P914=0,0,IF(COUNTBLANK(P914)=1,0,COUNTA($P$14:P914)))</f>
        <v>0</v>
      </c>
      <c r="B914" s="21">
        <f>IF($C$4="Neattiecināmās izmaksas",IF('10a+c+n'!$Q914="N",'10a+c+n'!B914,0))</f>
        <v>0</v>
      </c>
      <c r="C914" s="21">
        <f>IF($C$4="Neattiecināmās izmaksas",IF('10a+c+n'!$Q914="N",'10a+c+n'!C914,0))</f>
        <v>0</v>
      </c>
      <c r="D914" s="21">
        <f>IF($C$4="Neattiecināmās izmaksas",IF('10a+c+n'!$Q914="N",'10a+c+n'!D914,0))</f>
        <v>0</v>
      </c>
      <c r="E914" s="42"/>
      <c r="F914" s="64"/>
      <c r="G914" s="121"/>
      <c r="H914" s="121">
        <f>IF($C$4="Neattiecināmās izmaksas",IF('10a+c+n'!$Q914="N",'10a+c+n'!H914,0))</f>
        <v>0</v>
      </c>
      <c r="I914" s="121"/>
      <c r="J914" s="121"/>
      <c r="K914" s="122">
        <f>IF($C$4="Neattiecināmās izmaksas",IF('10a+c+n'!$Q914="N",'10a+c+n'!K914,0))</f>
        <v>0</v>
      </c>
      <c r="L914" s="83">
        <f>IF($C$4="Neattiecināmās izmaksas",IF('10a+c+n'!$Q914="N",'10a+c+n'!L914,0))</f>
        <v>0</v>
      </c>
      <c r="M914" s="121">
        <f>IF($C$4="Neattiecināmās izmaksas",IF('10a+c+n'!$Q914="N",'10a+c+n'!M914,0))</f>
        <v>0</v>
      </c>
      <c r="N914" s="121">
        <f>IF($C$4="Neattiecināmās izmaksas",IF('10a+c+n'!$Q914="N",'10a+c+n'!N914,0))</f>
        <v>0</v>
      </c>
      <c r="O914" s="121">
        <f>IF($C$4="Neattiecināmās izmaksas",IF('10a+c+n'!$Q914="N",'10a+c+n'!O914,0))</f>
        <v>0</v>
      </c>
      <c r="P914" s="122">
        <f>IF($C$4="Neattiecināmās izmaksas",IF('10a+c+n'!$Q914="N",'10a+c+n'!P914,0))</f>
        <v>0</v>
      </c>
    </row>
    <row r="915" spans="1:16" x14ac:dyDescent="0.2">
      <c r="A915" s="49">
        <f>IF(P915=0,0,IF(COUNTBLANK(P915)=1,0,COUNTA($P$14:P915)))</f>
        <v>0</v>
      </c>
      <c r="B915" s="21">
        <f>IF($C$4="Neattiecināmās izmaksas",IF('10a+c+n'!$Q915="N",'10a+c+n'!B915,0))</f>
        <v>0</v>
      </c>
      <c r="C915" s="21">
        <f>IF($C$4="Neattiecināmās izmaksas",IF('10a+c+n'!$Q915="N",'10a+c+n'!C915,0))</f>
        <v>0</v>
      </c>
      <c r="D915" s="21">
        <f>IF($C$4="Neattiecināmās izmaksas",IF('10a+c+n'!$Q915="N",'10a+c+n'!D915,0))</f>
        <v>0</v>
      </c>
      <c r="E915" s="42"/>
      <c r="F915" s="64"/>
      <c r="G915" s="121"/>
      <c r="H915" s="121">
        <f>IF($C$4="Neattiecināmās izmaksas",IF('10a+c+n'!$Q915="N",'10a+c+n'!H915,0))</f>
        <v>0</v>
      </c>
      <c r="I915" s="121"/>
      <c r="J915" s="121"/>
      <c r="K915" s="122">
        <f>IF($C$4="Neattiecināmās izmaksas",IF('10a+c+n'!$Q915="N",'10a+c+n'!K915,0))</f>
        <v>0</v>
      </c>
      <c r="L915" s="83">
        <f>IF($C$4="Neattiecināmās izmaksas",IF('10a+c+n'!$Q915="N",'10a+c+n'!L915,0))</f>
        <v>0</v>
      </c>
      <c r="M915" s="121">
        <f>IF($C$4="Neattiecināmās izmaksas",IF('10a+c+n'!$Q915="N",'10a+c+n'!M915,0))</f>
        <v>0</v>
      </c>
      <c r="N915" s="121">
        <f>IF($C$4="Neattiecināmās izmaksas",IF('10a+c+n'!$Q915="N",'10a+c+n'!N915,0))</f>
        <v>0</v>
      </c>
      <c r="O915" s="121">
        <f>IF($C$4="Neattiecināmās izmaksas",IF('10a+c+n'!$Q915="N",'10a+c+n'!O915,0))</f>
        <v>0</v>
      </c>
      <c r="P915" s="122">
        <f>IF($C$4="Neattiecināmās izmaksas",IF('10a+c+n'!$Q915="N",'10a+c+n'!P915,0))</f>
        <v>0</v>
      </c>
    </row>
    <row r="916" spans="1:16" x14ac:dyDescent="0.2">
      <c r="A916" s="49">
        <f>IF(P916=0,0,IF(COUNTBLANK(P916)=1,0,COUNTA($P$14:P916)))</f>
        <v>0</v>
      </c>
      <c r="B916" s="21">
        <f>IF($C$4="Neattiecināmās izmaksas",IF('10a+c+n'!$Q916="N",'10a+c+n'!B916,0))</f>
        <v>0</v>
      </c>
      <c r="C916" s="21">
        <f>IF($C$4="Neattiecināmās izmaksas",IF('10a+c+n'!$Q916="N",'10a+c+n'!C916,0))</f>
        <v>0</v>
      </c>
      <c r="D916" s="21">
        <f>IF($C$4="Neattiecināmās izmaksas",IF('10a+c+n'!$Q916="N",'10a+c+n'!D916,0))</f>
        <v>0</v>
      </c>
      <c r="E916" s="42"/>
      <c r="F916" s="64"/>
      <c r="G916" s="121"/>
      <c r="H916" s="121">
        <f>IF($C$4="Neattiecināmās izmaksas",IF('10a+c+n'!$Q916="N",'10a+c+n'!H916,0))</f>
        <v>0</v>
      </c>
      <c r="I916" s="121"/>
      <c r="J916" s="121"/>
      <c r="K916" s="122">
        <f>IF($C$4="Neattiecināmās izmaksas",IF('10a+c+n'!$Q916="N",'10a+c+n'!K916,0))</f>
        <v>0</v>
      </c>
      <c r="L916" s="83">
        <f>IF($C$4="Neattiecināmās izmaksas",IF('10a+c+n'!$Q916="N",'10a+c+n'!L916,0))</f>
        <v>0</v>
      </c>
      <c r="M916" s="121">
        <f>IF($C$4="Neattiecināmās izmaksas",IF('10a+c+n'!$Q916="N",'10a+c+n'!M916,0))</f>
        <v>0</v>
      </c>
      <c r="N916" s="121">
        <f>IF($C$4="Neattiecināmās izmaksas",IF('10a+c+n'!$Q916="N",'10a+c+n'!N916,0))</f>
        <v>0</v>
      </c>
      <c r="O916" s="121">
        <f>IF($C$4="Neattiecināmās izmaksas",IF('10a+c+n'!$Q916="N",'10a+c+n'!O916,0))</f>
        <v>0</v>
      </c>
      <c r="P916" s="122">
        <f>IF($C$4="Neattiecināmās izmaksas",IF('10a+c+n'!$Q916="N",'10a+c+n'!P916,0))</f>
        <v>0</v>
      </c>
    </row>
    <row r="917" spans="1:16" x14ac:dyDescent="0.2">
      <c r="A917" s="49">
        <f>IF(P917=0,0,IF(COUNTBLANK(P917)=1,0,COUNTA($P$14:P917)))</f>
        <v>0</v>
      </c>
      <c r="B917" s="21">
        <f>IF($C$4="Neattiecināmās izmaksas",IF('10a+c+n'!$Q917="N",'10a+c+n'!B917,0))</f>
        <v>0</v>
      </c>
      <c r="C917" s="21">
        <f>IF($C$4="Neattiecināmās izmaksas",IF('10a+c+n'!$Q917="N",'10a+c+n'!C917,0))</f>
        <v>0</v>
      </c>
      <c r="D917" s="21">
        <f>IF($C$4="Neattiecināmās izmaksas",IF('10a+c+n'!$Q917="N",'10a+c+n'!D917,0))</f>
        <v>0</v>
      </c>
      <c r="E917" s="42"/>
      <c r="F917" s="64"/>
      <c r="G917" s="121"/>
      <c r="H917" s="121">
        <f>IF($C$4="Neattiecināmās izmaksas",IF('10a+c+n'!$Q917="N",'10a+c+n'!H917,0))</f>
        <v>0</v>
      </c>
      <c r="I917" s="121"/>
      <c r="J917" s="121"/>
      <c r="K917" s="122">
        <f>IF($C$4="Neattiecināmās izmaksas",IF('10a+c+n'!$Q917="N",'10a+c+n'!K917,0))</f>
        <v>0</v>
      </c>
      <c r="L917" s="83">
        <f>IF($C$4="Neattiecināmās izmaksas",IF('10a+c+n'!$Q917="N",'10a+c+n'!L917,0))</f>
        <v>0</v>
      </c>
      <c r="M917" s="121">
        <f>IF($C$4="Neattiecināmās izmaksas",IF('10a+c+n'!$Q917="N",'10a+c+n'!M917,0))</f>
        <v>0</v>
      </c>
      <c r="N917" s="121">
        <f>IF($C$4="Neattiecināmās izmaksas",IF('10a+c+n'!$Q917="N",'10a+c+n'!N917,0))</f>
        <v>0</v>
      </c>
      <c r="O917" s="121">
        <f>IF($C$4="Neattiecināmās izmaksas",IF('10a+c+n'!$Q917="N",'10a+c+n'!O917,0))</f>
        <v>0</v>
      </c>
      <c r="P917" s="122">
        <f>IF($C$4="Neattiecināmās izmaksas",IF('10a+c+n'!$Q917="N",'10a+c+n'!P917,0))</f>
        <v>0</v>
      </c>
    </row>
    <row r="918" spans="1:16" x14ac:dyDescent="0.2">
      <c r="A918" s="49">
        <f>IF(P918=0,0,IF(COUNTBLANK(P918)=1,0,COUNTA($P$14:P918)))</f>
        <v>0</v>
      </c>
      <c r="B918" s="21">
        <f>IF($C$4="Neattiecināmās izmaksas",IF('10a+c+n'!$Q918="N",'10a+c+n'!B918,0))</f>
        <v>0</v>
      </c>
      <c r="C918" s="21">
        <f>IF($C$4="Neattiecināmās izmaksas",IF('10a+c+n'!$Q918="N",'10a+c+n'!C918,0))</f>
        <v>0</v>
      </c>
      <c r="D918" s="21">
        <f>IF($C$4="Neattiecināmās izmaksas",IF('10a+c+n'!$Q918="N",'10a+c+n'!D918,0))</f>
        <v>0</v>
      </c>
      <c r="E918" s="42"/>
      <c r="F918" s="64"/>
      <c r="G918" s="121"/>
      <c r="H918" s="121">
        <f>IF($C$4="Neattiecināmās izmaksas",IF('10a+c+n'!$Q918="N",'10a+c+n'!H918,0))</f>
        <v>0</v>
      </c>
      <c r="I918" s="121"/>
      <c r="J918" s="121"/>
      <c r="K918" s="122">
        <f>IF($C$4="Neattiecināmās izmaksas",IF('10a+c+n'!$Q918="N",'10a+c+n'!K918,0))</f>
        <v>0</v>
      </c>
      <c r="L918" s="83">
        <f>IF($C$4="Neattiecināmās izmaksas",IF('10a+c+n'!$Q918="N",'10a+c+n'!L918,0))</f>
        <v>0</v>
      </c>
      <c r="M918" s="121">
        <f>IF($C$4="Neattiecināmās izmaksas",IF('10a+c+n'!$Q918="N",'10a+c+n'!M918,0))</f>
        <v>0</v>
      </c>
      <c r="N918" s="121">
        <f>IF($C$4="Neattiecināmās izmaksas",IF('10a+c+n'!$Q918="N",'10a+c+n'!N918,0))</f>
        <v>0</v>
      </c>
      <c r="O918" s="121">
        <f>IF($C$4="Neattiecināmās izmaksas",IF('10a+c+n'!$Q918="N",'10a+c+n'!O918,0))</f>
        <v>0</v>
      </c>
      <c r="P918" s="122">
        <f>IF($C$4="Neattiecināmās izmaksas",IF('10a+c+n'!$Q918="N",'10a+c+n'!P918,0))</f>
        <v>0</v>
      </c>
    </row>
    <row r="919" spans="1:16" x14ac:dyDescent="0.2">
      <c r="A919" s="49">
        <f>IF(P919=0,0,IF(COUNTBLANK(P919)=1,0,COUNTA($P$14:P919)))</f>
        <v>0</v>
      </c>
      <c r="B919" s="21">
        <f>IF($C$4="Neattiecināmās izmaksas",IF('10a+c+n'!$Q919="N",'10a+c+n'!B919,0))</f>
        <v>0</v>
      </c>
      <c r="C919" s="21">
        <f>IF($C$4="Neattiecināmās izmaksas",IF('10a+c+n'!$Q919="N",'10a+c+n'!C919,0))</f>
        <v>0</v>
      </c>
      <c r="D919" s="21">
        <f>IF($C$4="Neattiecināmās izmaksas",IF('10a+c+n'!$Q919="N",'10a+c+n'!D919,0))</f>
        <v>0</v>
      </c>
      <c r="E919" s="42"/>
      <c r="F919" s="64"/>
      <c r="G919" s="121"/>
      <c r="H919" s="121">
        <f>IF($C$4="Neattiecināmās izmaksas",IF('10a+c+n'!$Q919="N",'10a+c+n'!H919,0))</f>
        <v>0</v>
      </c>
      <c r="I919" s="121"/>
      <c r="J919" s="121"/>
      <c r="K919" s="122">
        <f>IF($C$4="Neattiecināmās izmaksas",IF('10a+c+n'!$Q919="N",'10a+c+n'!K919,0))</f>
        <v>0</v>
      </c>
      <c r="L919" s="83">
        <f>IF($C$4="Neattiecināmās izmaksas",IF('10a+c+n'!$Q919="N",'10a+c+n'!L919,0))</f>
        <v>0</v>
      </c>
      <c r="M919" s="121">
        <f>IF($C$4="Neattiecināmās izmaksas",IF('10a+c+n'!$Q919="N",'10a+c+n'!M919,0))</f>
        <v>0</v>
      </c>
      <c r="N919" s="121">
        <f>IF($C$4="Neattiecināmās izmaksas",IF('10a+c+n'!$Q919="N",'10a+c+n'!N919,0))</f>
        <v>0</v>
      </c>
      <c r="O919" s="121">
        <f>IF($C$4="Neattiecināmās izmaksas",IF('10a+c+n'!$Q919="N",'10a+c+n'!O919,0))</f>
        <v>0</v>
      </c>
      <c r="P919" s="122">
        <f>IF($C$4="Neattiecināmās izmaksas",IF('10a+c+n'!$Q919="N",'10a+c+n'!P919,0))</f>
        <v>0</v>
      </c>
    </row>
    <row r="920" spans="1:16" x14ac:dyDescent="0.2">
      <c r="A920" s="49">
        <f>IF(P920=0,0,IF(COUNTBLANK(P920)=1,0,COUNTA($P$14:P920)))</f>
        <v>0</v>
      </c>
      <c r="B920" s="21">
        <f>IF($C$4="Neattiecināmās izmaksas",IF('10a+c+n'!$Q920="N",'10a+c+n'!B920,0))</f>
        <v>0</v>
      </c>
      <c r="C920" s="21">
        <f>IF($C$4="Neattiecināmās izmaksas",IF('10a+c+n'!$Q920="N",'10a+c+n'!C920,0))</f>
        <v>0</v>
      </c>
      <c r="D920" s="21">
        <f>IF($C$4="Neattiecināmās izmaksas",IF('10a+c+n'!$Q920="N",'10a+c+n'!D920,0))</f>
        <v>0</v>
      </c>
      <c r="E920" s="42"/>
      <c r="F920" s="64"/>
      <c r="G920" s="121"/>
      <c r="H920" s="121">
        <f>IF($C$4="Neattiecināmās izmaksas",IF('10a+c+n'!$Q920="N",'10a+c+n'!H920,0))</f>
        <v>0</v>
      </c>
      <c r="I920" s="121"/>
      <c r="J920" s="121"/>
      <c r="K920" s="122">
        <f>IF($C$4="Neattiecināmās izmaksas",IF('10a+c+n'!$Q920="N",'10a+c+n'!K920,0))</f>
        <v>0</v>
      </c>
      <c r="L920" s="83">
        <f>IF($C$4="Neattiecināmās izmaksas",IF('10a+c+n'!$Q920="N",'10a+c+n'!L920,0))</f>
        <v>0</v>
      </c>
      <c r="M920" s="121">
        <f>IF($C$4="Neattiecināmās izmaksas",IF('10a+c+n'!$Q920="N",'10a+c+n'!M920,0))</f>
        <v>0</v>
      </c>
      <c r="N920" s="121">
        <f>IF($C$4="Neattiecināmās izmaksas",IF('10a+c+n'!$Q920="N",'10a+c+n'!N920,0))</f>
        <v>0</v>
      </c>
      <c r="O920" s="121">
        <f>IF($C$4="Neattiecināmās izmaksas",IF('10a+c+n'!$Q920="N",'10a+c+n'!O920,0))</f>
        <v>0</v>
      </c>
      <c r="P920" s="122">
        <f>IF($C$4="Neattiecināmās izmaksas",IF('10a+c+n'!$Q920="N",'10a+c+n'!P920,0))</f>
        <v>0</v>
      </c>
    </row>
    <row r="921" spans="1:16" x14ac:dyDescent="0.2">
      <c r="A921" s="49">
        <f>IF(P921=0,0,IF(COUNTBLANK(P921)=1,0,COUNTA($P$14:P921)))</f>
        <v>0</v>
      </c>
      <c r="B921" s="21">
        <f>IF($C$4="Neattiecināmās izmaksas",IF('10a+c+n'!$Q921="N",'10a+c+n'!B921,0))</f>
        <v>0</v>
      </c>
      <c r="C921" s="21">
        <f>IF($C$4="Neattiecināmās izmaksas",IF('10a+c+n'!$Q921="N",'10a+c+n'!C921,0))</f>
        <v>0</v>
      </c>
      <c r="D921" s="21">
        <f>IF($C$4="Neattiecināmās izmaksas",IF('10a+c+n'!$Q921="N",'10a+c+n'!D921,0))</f>
        <v>0</v>
      </c>
      <c r="E921" s="42"/>
      <c r="F921" s="64"/>
      <c r="G921" s="121"/>
      <c r="H921" s="121">
        <f>IF($C$4="Neattiecināmās izmaksas",IF('10a+c+n'!$Q921="N",'10a+c+n'!H921,0))</f>
        <v>0</v>
      </c>
      <c r="I921" s="121"/>
      <c r="J921" s="121"/>
      <c r="K921" s="122">
        <f>IF($C$4="Neattiecināmās izmaksas",IF('10a+c+n'!$Q921="N",'10a+c+n'!K921,0))</f>
        <v>0</v>
      </c>
      <c r="L921" s="83">
        <f>IF($C$4="Neattiecināmās izmaksas",IF('10a+c+n'!$Q921="N",'10a+c+n'!L921,0))</f>
        <v>0</v>
      </c>
      <c r="M921" s="121">
        <f>IF($C$4="Neattiecināmās izmaksas",IF('10a+c+n'!$Q921="N",'10a+c+n'!M921,0))</f>
        <v>0</v>
      </c>
      <c r="N921" s="121">
        <f>IF($C$4="Neattiecināmās izmaksas",IF('10a+c+n'!$Q921="N",'10a+c+n'!N921,0))</f>
        <v>0</v>
      </c>
      <c r="O921" s="121">
        <f>IF($C$4="Neattiecināmās izmaksas",IF('10a+c+n'!$Q921="N",'10a+c+n'!O921,0))</f>
        <v>0</v>
      </c>
      <c r="P921" s="122">
        <f>IF($C$4="Neattiecināmās izmaksas",IF('10a+c+n'!$Q921="N",'10a+c+n'!P921,0))</f>
        <v>0</v>
      </c>
    </row>
    <row r="922" spans="1:16" x14ac:dyDescent="0.2">
      <c r="A922" s="49">
        <f>IF(P922=0,0,IF(COUNTBLANK(P922)=1,0,COUNTA($P$14:P922)))</f>
        <v>0</v>
      </c>
      <c r="B922" s="21">
        <f>IF($C$4="Neattiecināmās izmaksas",IF('10a+c+n'!$Q922="N",'10a+c+n'!B922,0))</f>
        <v>0</v>
      </c>
      <c r="C922" s="21">
        <f>IF($C$4="Neattiecināmās izmaksas",IF('10a+c+n'!$Q922="N",'10a+c+n'!C922,0))</f>
        <v>0</v>
      </c>
      <c r="D922" s="21">
        <f>IF($C$4="Neattiecināmās izmaksas",IF('10a+c+n'!$Q922="N",'10a+c+n'!D922,0))</f>
        <v>0</v>
      </c>
      <c r="E922" s="42"/>
      <c r="F922" s="64"/>
      <c r="G922" s="121"/>
      <c r="H922" s="121">
        <f>IF($C$4="Neattiecināmās izmaksas",IF('10a+c+n'!$Q922="N",'10a+c+n'!H922,0))</f>
        <v>0</v>
      </c>
      <c r="I922" s="121"/>
      <c r="J922" s="121"/>
      <c r="K922" s="122">
        <f>IF($C$4="Neattiecināmās izmaksas",IF('10a+c+n'!$Q922="N",'10a+c+n'!K922,0))</f>
        <v>0</v>
      </c>
      <c r="L922" s="83">
        <f>IF($C$4="Neattiecināmās izmaksas",IF('10a+c+n'!$Q922="N",'10a+c+n'!L922,0))</f>
        <v>0</v>
      </c>
      <c r="M922" s="121">
        <f>IF($C$4="Neattiecināmās izmaksas",IF('10a+c+n'!$Q922="N",'10a+c+n'!M922,0))</f>
        <v>0</v>
      </c>
      <c r="N922" s="121">
        <f>IF($C$4="Neattiecināmās izmaksas",IF('10a+c+n'!$Q922="N",'10a+c+n'!N922,0))</f>
        <v>0</v>
      </c>
      <c r="O922" s="121">
        <f>IF($C$4="Neattiecināmās izmaksas",IF('10a+c+n'!$Q922="N",'10a+c+n'!O922,0))</f>
        <v>0</v>
      </c>
      <c r="P922" s="122">
        <f>IF($C$4="Neattiecināmās izmaksas",IF('10a+c+n'!$Q922="N",'10a+c+n'!P922,0))</f>
        <v>0</v>
      </c>
    </row>
    <row r="923" spans="1:16" x14ac:dyDescent="0.2">
      <c r="A923" s="49">
        <f>IF(P923=0,0,IF(COUNTBLANK(P923)=1,0,COUNTA($P$14:P923)))</f>
        <v>0</v>
      </c>
      <c r="B923" s="21">
        <f>IF($C$4="Neattiecināmās izmaksas",IF('10a+c+n'!$Q923="N",'10a+c+n'!B923,0))</f>
        <v>0</v>
      </c>
      <c r="C923" s="21">
        <f>IF($C$4="Neattiecināmās izmaksas",IF('10a+c+n'!$Q923="N",'10a+c+n'!C923,0))</f>
        <v>0</v>
      </c>
      <c r="D923" s="21">
        <f>IF($C$4="Neattiecināmās izmaksas",IF('10a+c+n'!$Q923="N",'10a+c+n'!D923,0))</f>
        <v>0</v>
      </c>
      <c r="E923" s="42"/>
      <c r="F923" s="64"/>
      <c r="G923" s="121"/>
      <c r="H923" s="121">
        <f>IF($C$4="Neattiecināmās izmaksas",IF('10a+c+n'!$Q923="N",'10a+c+n'!H923,0))</f>
        <v>0</v>
      </c>
      <c r="I923" s="121"/>
      <c r="J923" s="121"/>
      <c r="K923" s="122">
        <f>IF($C$4="Neattiecināmās izmaksas",IF('10a+c+n'!$Q923="N",'10a+c+n'!K923,0))</f>
        <v>0</v>
      </c>
      <c r="L923" s="83">
        <f>IF($C$4="Neattiecināmās izmaksas",IF('10a+c+n'!$Q923="N",'10a+c+n'!L923,0))</f>
        <v>0</v>
      </c>
      <c r="M923" s="121">
        <f>IF($C$4="Neattiecināmās izmaksas",IF('10a+c+n'!$Q923="N",'10a+c+n'!M923,0))</f>
        <v>0</v>
      </c>
      <c r="N923" s="121">
        <f>IF($C$4="Neattiecināmās izmaksas",IF('10a+c+n'!$Q923="N",'10a+c+n'!N923,0))</f>
        <v>0</v>
      </c>
      <c r="O923" s="121">
        <f>IF($C$4="Neattiecināmās izmaksas",IF('10a+c+n'!$Q923="N",'10a+c+n'!O923,0))</f>
        <v>0</v>
      </c>
      <c r="P923" s="122">
        <f>IF($C$4="Neattiecināmās izmaksas",IF('10a+c+n'!$Q923="N",'10a+c+n'!P923,0))</f>
        <v>0</v>
      </c>
    </row>
    <row r="924" spans="1:16" x14ac:dyDescent="0.2">
      <c r="A924" s="49">
        <f>IF(P924=0,0,IF(COUNTBLANK(P924)=1,0,COUNTA($P$14:P924)))</f>
        <v>0</v>
      </c>
      <c r="B924" s="21">
        <f>IF($C$4="Neattiecināmās izmaksas",IF('10a+c+n'!$Q924="N",'10a+c+n'!B924,0))</f>
        <v>0</v>
      </c>
      <c r="C924" s="21">
        <f>IF($C$4="Neattiecināmās izmaksas",IF('10a+c+n'!$Q924="N",'10a+c+n'!C924,0))</f>
        <v>0</v>
      </c>
      <c r="D924" s="21">
        <f>IF($C$4="Neattiecināmās izmaksas",IF('10a+c+n'!$Q924="N",'10a+c+n'!D924,0))</f>
        <v>0</v>
      </c>
      <c r="E924" s="42"/>
      <c r="F924" s="64"/>
      <c r="G924" s="121"/>
      <c r="H924" s="121">
        <f>IF($C$4="Neattiecināmās izmaksas",IF('10a+c+n'!$Q924="N",'10a+c+n'!H924,0))</f>
        <v>0</v>
      </c>
      <c r="I924" s="121"/>
      <c r="J924" s="121"/>
      <c r="K924" s="122">
        <f>IF($C$4="Neattiecināmās izmaksas",IF('10a+c+n'!$Q924="N",'10a+c+n'!K924,0))</f>
        <v>0</v>
      </c>
      <c r="L924" s="83">
        <f>IF($C$4="Neattiecināmās izmaksas",IF('10a+c+n'!$Q924="N",'10a+c+n'!L924,0))</f>
        <v>0</v>
      </c>
      <c r="M924" s="121">
        <f>IF($C$4="Neattiecināmās izmaksas",IF('10a+c+n'!$Q924="N",'10a+c+n'!M924,0))</f>
        <v>0</v>
      </c>
      <c r="N924" s="121">
        <f>IF($C$4="Neattiecināmās izmaksas",IF('10a+c+n'!$Q924="N",'10a+c+n'!N924,0))</f>
        <v>0</v>
      </c>
      <c r="O924" s="121">
        <f>IF($C$4="Neattiecināmās izmaksas",IF('10a+c+n'!$Q924="N",'10a+c+n'!O924,0))</f>
        <v>0</v>
      </c>
      <c r="P924" s="122">
        <f>IF($C$4="Neattiecināmās izmaksas",IF('10a+c+n'!$Q924="N",'10a+c+n'!P924,0))</f>
        <v>0</v>
      </c>
    </row>
    <row r="925" spans="1:16" x14ac:dyDescent="0.2">
      <c r="A925" s="49">
        <f>IF(P925=0,0,IF(COUNTBLANK(P925)=1,0,COUNTA($P$14:P925)))</f>
        <v>0</v>
      </c>
      <c r="B925" s="21">
        <f>IF($C$4="Neattiecināmās izmaksas",IF('10a+c+n'!$Q925="N",'10a+c+n'!B925,0))</f>
        <v>0</v>
      </c>
      <c r="C925" s="21">
        <f>IF($C$4="Neattiecināmās izmaksas",IF('10a+c+n'!$Q925="N",'10a+c+n'!C925,0))</f>
        <v>0</v>
      </c>
      <c r="D925" s="21">
        <f>IF($C$4="Neattiecināmās izmaksas",IF('10a+c+n'!$Q925="N",'10a+c+n'!D925,0))</f>
        <v>0</v>
      </c>
      <c r="E925" s="42"/>
      <c r="F925" s="64"/>
      <c r="G925" s="121"/>
      <c r="H925" s="121">
        <f>IF($C$4="Neattiecināmās izmaksas",IF('10a+c+n'!$Q925="N",'10a+c+n'!H925,0))</f>
        <v>0</v>
      </c>
      <c r="I925" s="121"/>
      <c r="J925" s="121"/>
      <c r="K925" s="122">
        <f>IF($C$4="Neattiecināmās izmaksas",IF('10a+c+n'!$Q925="N",'10a+c+n'!K925,0))</f>
        <v>0</v>
      </c>
      <c r="L925" s="83">
        <f>IF($C$4="Neattiecināmās izmaksas",IF('10a+c+n'!$Q925="N",'10a+c+n'!L925,0))</f>
        <v>0</v>
      </c>
      <c r="M925" s="121">
        <f>IF($C$4="Neattiecināmās izmaksas",IF('10a+c+n'!$Q925="N",'10a+c+n'!M925,0))</f>
        <v>0</v>
      </c>
      <c r="N925" s="121">
        <f>IF($C$4="Neattiecināmās izmaksas",IF('10a+c+n'!$Q925="N",'10a+c+n'!N925,0))</f>
        <v>0</v>
      </c>
      <c r="O925" s="121">
        <f>IF($C$4="Neattiecināmās izmaksas",IF('10a+c+n'!$Q925="N",'10a+c+n'!O925,0))</f>
        <v>0</v>
      </c>
      <c r="P925" s="122">
        <f>IF($C$4="Neattiecināmās izmaksas",IF('10a+c+n'!$Q925="N",'10a+c+n'!P925,0))</f>
        <v>0</v>
      </c>
    </row>
    <row r="926" spans="1:16" x14ac:dyDescent="0.2">
      <c r="A926" s="49">
        <f>IF(P926=0,0,IF(COUNTBLANK(P926)=1,0,COUNTA($P$14:P926)))</f>
        <v>0</v>
      </c>
      <c r="B926" s="21">
        <f>IF($C$4="Neattiecināmās izmaksas",IF('10a+c+n'!$Q926="N",'10a+c+n'!B926,0))</f>
        <v>0</v>
      </c>
      <c r="C926" s="21">
        <f>IF($C$4="Neattiecināmās izmaksas",IF('10a+c+n'!$Q926="N",'10a+c+n'!C926,0))</f>
        <v>0</v>
      </c>
      <c r="D926" s="21">
        <f>IF($C$4="Neattiecināmās izmaksas",IF('10a+c+n'!$Q926="N",'10a+c+n'!D926,0))</f>
        <v>0</v>
      </c>
      <c r="E926" s="42"/>
      <c r="F926" s="64"/>
      <c r="G926" s="121"/>
      <c r="H926" s="121">
        <f>IF($C$4="Neattiecināmās izmaksas",IF('10a+c+n'!$Q926="N",'10a+c+n'!H926,0))</f>
        <v>0</v>
      </c>
      <c r="I926" s="121"/>
      <c r="J926" s="121"/>
      <c r="K926" s="122">
        <f>IF($C$4="Neattiecināmās izmaksas",IF('10a+c+n'!$Q926="N",'10a+c+n'!K926,0))</f>
        <v>0</v>
      </c>
      <c r="L926" s="83">
        <f>IF($C$4="Neattiecināmās izmaksas",IF('10a+c+n'!$Q926="N",'10a+c+n'!L926,0))</f>
        <v>0</v>
      </c>
      <c r="M926" s="121">
        <f>IF($C$4="Neattiecināmās izmaksas",IF('10a+c+n'!$Q926="N",'10a+c+n'!M926,0))</f>
        <v>0</v>
      </c>
      <c r="N926" s="121">
        <f>IF($C$4="Neattiecināmās izmaksas",IF('10a+c+n'!$Q926="N",'10a+c+n'!N926,0))</f>
        <v>0</v>
      </c>
      <c r="O926" s="121">
        <f>IF($C$4="Neattiecināmās izmaksas",IF('10a+c+n'!$Q926="N",'10a+c+n'!O926,0))</f>
        <v>0</v>
      </c>
      <c r="P926" s="122">
        <f>IF($C$4="Neattiecināmās izmaksas",IF('10a+c+n'!$Q926="N",'10a+c+n'!P926,0))</f>
        <v>0</v>
      </c>
    </row>
    <row r="927" spans="1:16" x14ac:dyDescent="0.2">
      <c r="A927" s="49">
        <f>IF(P927=0,0,IF(COUNTBLANK(P927)=1,0,COUNTA($P$14:P927)))</f>
        <v>0</v>
      </c>
      <c r="B927" s="21">
        <f>IF($C$4="Neattiecināmās izmaksas",IF('10a+c+n'!$Q927="N",'10a+c+n'!B927,0))</f>
        <v>0</v>
      </c>
      <c r="C927" s="21">
        <f>IF($C$4="Neattiecināmās izmaksas",IF('10a+c+n'!$Q927="N",'10a+c+n'!C927,0))</f>
        <v>0</v>
      </c>
      <c r="D927" s="21">
        <f>IF($C$4="Neattiecināmās izmaksas",IF('10a+c+n'!$Q927="N",'10a+c+n'!D927,0))</f>
        <v>0</v>
      </c>
      <c r="E927" s="42"/>
      <c r="F927" s="64"/>
      <c r="G927" s="121"/>
      <c r="H927" s="121">
        <f>IF($C$4="Neattiecināmās izmaksas",IF('10a+c+n'!$Q927="N",'10a+c+n'!H927,0))</f>
        <v>0</v>
      </c>
      <c r="I927" s="121"/>
      <c r="J927" s="121"/>
      <c r="K927" s="122">
        <f>IF($C$4="Neattiecināmās izmaksas",IF('10a+c+n'!$Q927="N",'10a+c+n'!K927,0))</f>
        <v>0</v>
      </c>
      <c r="L927" s="83">
        <f>IF($C$4="Neattiecināmās izmaksas",IF('10a+c+n'!$Q927="N",'10a+c+n'!L927,0))</f>
        <v>0</v>
      </c>
      <c r="M927" s="121">
        <f>IF($C$4="Neattiecināmās izmaksas",IF('10a+c+n'!$Q927="N",'10a+c+n'!M927,0))</f>
        <v>0</v>
      </c>
      <c r="N927" s="121">
        <f>IF($C$4="Neattiecināmās izmaksas",IF('10a+c+n'!$Q927="N",'10a+c+n'!N927,0))</f>
        <v>0</v>
      </c>
      <c r="O927" s="121">
        <f>IF($C$4="Neattiecināmās izmaksas",IF('10a+c+n'!$Q927="N",'10a+c+n'!O927,0))</f>
        <v>0</v>
      </c>
      <c r="P927" s="122">
        <f>IF($C$4="Neattiecināmās izmaksas",IF('10a+c+n'!$Q927="N",'10a+c+n'!P927,0))</f>
        <v>0</v>
      </c>
    </row>
    <row r="928" spans="1:16" x14ac:dyDescent="0.2">
      <c r="A928" s="49">
        <f>IF(P928=0,0,IF(COUNTBLANK(P928)=1,0,COUNTA($P$14:P928)))</f>
        <v>0</v>
      </c>
      <c r="B928" s="21">
        <f>IF($C$4="Neattiecināmās izmaksas",IF('10a+c+n'!$Q928="N",'10a+c+n'!B928,0))</f>
        <v>0</v>
      </c>
      <c r="C928" s="21">
        <f>IF($C$4="Neattiecināmās izmaksas",IF('10a+c+n'!$Q928="N",'10a+c+n'!C928,0))</f>
        <v>0</v>
      </c>
      <c r="D928" s="21">
        <f>IF($C$4="Neattiecināmās izmaksas",IF('10a+c+n'!$Q928="N",'10a+c+n'!D928,0))</f>
        <v>0</v>
      </c>
      <c r="E928" s="42"/>
      <c r="F928" s="64"/>
      <c r="G928" s="121"/>
      <c r="H928" s="121">
        <f>IF($C$4="Neattiecināmās izmaksas",IF('10a+c+n'!$Q928="N",'10a+c+n'!H928,0))</f>
        <v>0</v>
      </c>
      <c r="I928" s="121"/>
      <c r="J928" s="121"/>
      <c r="K928" s="122">
        <f>IF($C$4="Neattiecināmās izmaksas",IF('10a+c+n'!$Q928="N",'10a+c+n'!K928,0))</f>
        <v>0</v>
      </c>
      <c r="L928" s="83">
        <f>IF($C$4="Neattiecināmās izmaksas",IF('10a+c+n'!$Q928="N",'10a+c+n'!L928,0))</f>
        <v>0</v>
      </c>
      <c r="M928" s="121">
        <f>IF($C$4="Neattiecināmās izmaksas",IF('10a+c+n'!$Q928="N",'10a+c+n'!M928,0))</f>
        <v>0</v>
      </c>
      <c r="N928" s="121">
        <f>IF($C$4="Neattiecināmās izmaksas",IF('10a+c+n'!$Q928="N",'10a+c+n'!N928,0))</f>
        <v>0</v>
      </c>
      <c r="O928" s="121">
        <f>IF($C$4="Neattiecināmās izmaksas",IF('10a+c+n'!$Q928="N",'10a+c+n'!O928,0))</f>
        <v>0</v>
      </c>
      <c r="P928" s="122">
        <f>IF($C$4="Neattiecināmās izmaksas",IF('10a+c+n'!$Q928="N",'10a+c+n'!P928,0))</f>
        <v>0</v>
      </c>
    </row>
    <row r="929" spans="1:16" x14ac:dyDescent="0.2">
      <c r="A929" s="49">
        <f>IF(P929=0,0,IF(COUNTBLANK(P929)=1,0,COUNTA($P$14:P929)))</f>
        <v>0</v>
      </c>
      <c r="B929" s="21">
        <f>IF($C$4="Neattiecināmās izmaksas",IF('10a+c+n'!$Q929="N",'10a+c+n'!B929,0))</f>
        <v>0</v>
      </c>
      <c r="C929" s="21">
        <f>IF($C$4="Neattiecināmās izmaksas",IF('10a+c+n'!$Q929="N",'10a+c+n'!C929,0))</f>
        <v>0</v>
      </c>
      <c r="D929" s="21">
        <f>IF($C$4="Neattiecināmās izmaksas",IF('10a+c+n'!$Q929="N",'10a+c+n'!D929,0))</f>
        <v>0</v>
      </c>
      <c r="E929" s="42"/>
      <c r="F929" s="64"/>
      <c r="G929" s="121"/>
      <c r="H929" s="121">
        <f>IF($C$4="Neattiecināmās izmaksas",IF('10a+c+n'!$Q929="N",'10a+c+n'!H929,0))</f>
        <v>0</v>
      </c>
      <c r="I929" s="121"/>
      <c r="J929" s="121"/>
      <c r="K929" s="122">
        <f>IF($C$4="Neattiecināmās izmaksas",IF('10a+c+n'!$Q929="N",'10a+c+n'!K929,0))</f>
        <v>0</v>
      </c>
      <c r="L929" s="83">
        <f>IF($C$4="Neattiecināmās izmaksas",IF('10a+c+n'!$Q929="N",'10a+c+n'!L929,0))</f>
        <v>0</v>
      </c>
      <c r="M929" s="121">
        <f>IF($C$4="Neattiecināmās izmaksas",IF('10a+c+n'!$Q929="N",'10a+c+n'!M929,0))</f>
        <v>0</v>
      </c>
      <c r="N929" s="121">
        <f>IF($C$4="Neattiecināmās izmaksas",IF('10a+c+n'!$Q929="N",'10a+c+n'!N929,0))</f>
        <v>0</v>
      </c>
      <c r="O929" s="121">
        <f>IF($C$4="Neattiecināmās izmaksas",IF('10a+c+n'!$Q929="N",'10a+c+n'!O929,0))</f>
        <v>0</v>
      </c>
      <c r="P929" s="122">
        <f>IF($C$4="Neattiecināmās izmaksas",IF('10a+c+n'!$Q929="N",'10a+c+n'!P929,0))</f>
        <v>0</v>
      </c>
    </row>
    <row r="930" spans="1:16" x14ac:dyDescent="0.2">
      <c r="A930" s="49">
        <f>IF(P930=0,0,IF(COUNTBLANK(P930)=1,0,COUNTA($P$14:P930)))</f>
        <v>0</v>
      </c>
      <c r="B930" s="21">
        <f>IF($C$4="Neattiecināmās izmaksas",IF('10a+c+n'!$Q930="N",'10a+c+n'!B930,0))</f>
        <v>0</v>
      </c>
      <c r="C930" s="21">
        <f>IF($C$4="Neattiecināmās izmaksas",IF('10a+c+n'!$Q930="N",'10a+c+n'!C930,0))</f>
        <v>0</v>
      </c>
      <c r="D930" s="21">
        <f>IF($C$4="Neattiecināmās izmaksas",IF('10a+c+n'!$Q930="N",'10a+c+n'!D930,0))</f>
        <v>0</v>
      </c>
      <c r="E930" s="42"/>
      <c r="F930" s="64"/>
      <c r="G930" s="121"/>
      <c r="H930" s="121">
        <f>IF($C$4="Neattiecināmās izmaksas",IF('10a+c+n'!$Q930="N",'10a+c+n'!H930,0))</f>
        <v>0</v>
      </c>
      <c r="I930" s="121"/>
      <c r="J930" s="121"/>
      <c r="K930" s="122">
        <f>IF($C$4="Neattiecināmās izmaksas",IF('10a+c+n'!$Q930="N",'10a+c+n'!K930,0))</f>
        <v>0</v>
      </c>
      <c r="L930" s="83">
        <f>IF($C$4="Neattiecināmās izmaksas",IF('10a+c+n'!$Q930="N",'10a+c+n'!L930,0))</f>
        <v>0</v>
      </c>
      <c r="M930" s="121">
        <f>IF($C$4="Neattiecināmās izmaksas",IF('10a+c+n'!$Q930="N",'10a+c+n'!M930,0))</f>
        <v>0</v>
      </c>
      <c r="N930" s="121">
        <f>IF($C$4="Neattiecināmās izmaksas",IF('10a+c+n'!$Q930="N",'10a+c+n'!N930,0))</f>
        <v>0</v>
      </c>
      <c r="O930" s="121">
        <f>IF($C$4="Neattiecināmās izmaksas",IF('10a+c+n'!$Q930="N",'10a+c+n'!O930,0))</f>
        <v>0</v>
      </c>
      <c r="P930" s="122">
        <f>IF($C$4="Neattiecināmās izmaksas",IF('10a+c+n'!$Q930="N",'10a+c+n'!P930,0))</f>
        <v>0</v>
      </c>
    </row>
    <row r="931" spans="1:16" x14ac:dyDescent="0.2">
      <c r="A931" s="49">
        <f>IF(P931=0,0,IF(COUNTBLANK(P931)=1,0,COUNTA($P$14:P931)))</f>
        <v>0</v>
      </c>
      <c r="B931" s="21">
        <f>IF($C$4="Neattiecināmās izmaksas",IF('10a+c+n'!$Q931="N",'10a+c+n'!B931,0))</f>
        <v>0</v>
      </c>
      <c r="C931" s="21">
        <f>IF($C$4="Neattiecināmās izmaksas",IF('10a+c+n'!$Q931="N",'10a+c+n'!C931,0))</f>
        <v>0</v>
      </c>
      <c r="D931" s="21">
        <f>IF($C$4="Neattiecināmās izmaksas",IF('10a+c+n'!$Q931="N",'10a+c+n'!D931,0))</f>
        <v>0</v>
      </c>
      <c r="E931" s="42"/>
      <c r="F931" s="64"/>
      <c r="G931" s="121"/>
      <c r="H931" s="121">
        <f>IF($C$4="Neattiecināmās izmaksas",IF('10a+c+n'!$Q931="N",'10a+c+n'!H931,0))</f>
        <v>0</v>
      </c>
      <c r="I931" s="121"/>
      <c r="J931" s="121"/>
      <c r="K931" s="122">
        <f>IF($C$4="Neattiecināmās izmaksas",IF('10a+c+n'!$Q931="N",'10a+c+n'!K931,0))</f>
        <v>0</v>
      </c>
      <c r="L931" s="83">
        <f>IF($C$4="Neattiecināmās izmaksas",IF('10a+c+n'!$Q931="N",'10a+c+n'!L931,0))</f>
        <v>0</v>
      </c>
      <c r="M931" s="121">
        <f>IF($C$4="Neattiecināmās izmaksas",IF('10a+c+n'!$Q931="N",'10a+c+n'!M931,0))</f>
        <v>0</v>
      </c>
      <c r="N931" s="121">
        <f>IF($C$4="Neattiecināmās izmaksas",IF('10a+c+n'!$Q931="N",'10a+c+n'!N931,0))</f>
        <v>0</v>
      </c>
      <c r="O931" s="121">
        <f>IF($C$4="Neattiecināmās izmaksas",IF('10a+c+n'!$Q931="N",'10a+c+n'!O931,0))</f>
        <v>0</v>
      </c>
      <c r="P931" s="122">
        <f>IF($C$4="Neattiecināmās izmaksas",IF('10a+c+n'!$Q931="N",'10a+c+n'!P931,0))</f>
        <v>0</v>
      </c>
    </row>
    <row r="932" spans="1:16" x14ac:dyDescent="0.2">
      <c r="A932" s="49">
        <f>IF(P932=0,0,IF(COUNTBLANK(P932)=1,0,COUNTA($P$14:P932)))</f>
        <v>0</v>
      </c>
      <c r="B932" s="21">
        <f>IF($C$4="Neattiecināmās izmaksas",IF('10a+c+n'!$Q932="N",'10a+c+n'!B932,0))</f>
        <v>0</v>
      </c>
      <c r="C932" s="21">
        <f>IF($C$4="Neattiecināmās izmaksas",IF('10a+c+n'!$Q932="N",'10a+c+n'!C932,0))</f>
        <v>0</v>
      </c>
      <c r="D932" s="21">
        <f>IF($C$4="Neattiecināmās izmaksas",IF('10a+c+n'!$Q932="N",'10a+c+n'!D932,0))</f>
        <v>0</v>
      </c>
      <c r="E932" s="42"/>
      <c r="F932" s="64"/>
      <c r="G932" s="121"/>
      <c r="H932" s="121">
        <f>IF($C$4="Neattiecināmās izmaksas",IF('10a+c+n'!$Q932="N",'10a+c+n'!H932,0))</f>
        <v>0</v>
      </c>
      <c r="I932" s="121"/>
      <c r="J932" s="121"/>
      <c r="K932" s="122">
        <f>IF($C$4="Neattiecināmās izmaksas",IF('10a+c+n'!$Q932="N",'10a+c+n'!K932,0))</f>
        <v>0</v>
      </c>
      <c r="L932" s="83">
        <f>IF($C$4="Neattiecināmās izmaksas",IF('10a+c+n'!$Q932="N",'10a+c+n'!L932,0))</f>
        <v>0</v>
      </c>
      <c r="M932" s="121">
        <f>IF($C$4="Neattiecināmās izmaksas",IF('10a+c+n'!$Q932="N",'10a+c+n'!M932,0))</f>
        <v>0</v>
      </c>
      <c r="N932" s="121">
        <f>IF($C$4="Neattiecināmās izmaksas",IF('10a+c+n'!$Q932="N",'10a+c+n'!N932,0))</f>
        <v>0</v>
      </c>
      <c r="O932" s="121">
        <f>IF($C$4="Neattiecināmās izmaksas",IF('10a+c+n'!$Q932="N",'10a+c+n'!O932,0))</f>
        <v>0</v>
      </c>
      <c r="P932" s="122">
        <f>IF($C$4="Neattiecināmās izmaksas",IF('10a+c+n'!$Q932="N",'10a+c+n'!P932,0))</f>
        <v>0</v>
      </c>
    </row>
    <row r="933" spans="1:16" x14ac:dyDescent="0.2">
      <c r="A933" s="49">
        <f>IF(P933=0,0,IF(COUNTBLANK(P933)=1,0,COUNTA($P$14:P933)))</f>
        <v>0</v>
      </c>
      <c r="B933" s="21">
        <f>IF($C$4="Neattiecināmās izmaksas",IF('10a+c+n'!$Q933="N",'10a+c+n'!B933,0))</f>
        <v>0</v>
      </c>
      <c r="C933" s="21">
        <f>IF($C$4="Neattiecināmās izmaksas",IF('10a+c+n'!$Q933="N",'10a+c+n'!C933,0))</f>
        <v>0</v>
      </c>
      <c r="D933" s="21">
        <f>IF($C$4="Neattiecināmās izmaksas",IF('10a+c+n'!$Q933="N",'10a+c+n'!D933,0))</f>
        <v>0</v>
      </c>
      <c r="E933" s="42"/>
      <c r="F933" s="64"/>
      <c r="G933" s="121"/>
      <c r="H933" s="121">
        <f>IF($C$4="Neattiecināmās izmaksas",IF('10a+c+n'!$Q933="N",'10a+c+n'!H933,0))</f>
        <v>0</v>
      </c>
      <c r="I933" s="121"/>
      <c r="J933" s="121"/>
      <c r="K933" s="122">
        <f>IF($C$4="Neattiecināmās izmaksas",IF('10a+c+n'!$Q933="N",'10a+c+n'!K933,0))</f>
        <v>0</v>
      </c>
      <c r="L933" s="83">
        <f>IF($C$4="Neattiecināmās izmaksas",IF('10a+c+n'!$Q933="N",'10a+c+n'!L933,0))</f>
        <v>0</v>
      </c>
      <c r="M933" s="121">
        <f>IF($C$4="Neattiecināmās izmaksas",IF('10a+c+n'!$Q933="N",'10a+c+n'!M933,0))</f>
        <v>0</v>
      </c>
      <c r="N933" s="121">
        <f>IF($C$4="Neattiecināmās izmaksas",IF('10a+c+n'!$Q933="N",'10a+c+n'!N933,0))</f>
        <v>0</v>
      </c>
      <c r="O933" s="121">
        <f>IF($C$4="Neattiecināmās izmaksas",IF('10a+c+n'!$Q933="N",'10a+c+n'!O933,0))</f>
        <v>0</v>
      </c>
      <c r="P933" s="122">
        <f>IF($C$4="Neattiecināmās izmaksas",IF('10a+c+n'!$Q933="N",'10a+c+n'!P933,0))</f>
        <v>0</v>
      </c>
    </row>
    <row r="934" spans="1:16" x14ac:dyDescent="0.2">
      <c r="A934" s="49">
        <f>IF(P934=0,0,IF(COUNTBLANK(P934)=1,0,COUNTA($P$14:P934)))</f>
        <v>0</v>
      </c>
      <c r="B934" s="21">
        <f>IF($C$4="Neattiecināmās izmaksas",IF('10a+c+n'!$Q934="N",'10a+c+n'!B934,0))</f>
        <v>0</v>
      </c>
      <c r="C934" s="21">
        <f>IF($C$4="Neattiecināmās izmaksas",IF('10a+c+n'!$Q934="N",'10a+c+n'!C934,0))</f>
        <v>0</v>
      </c>
      <c r="D934" s="21">
        <f>IF($C$4="Neattiecināmās izmaksas",IF('10a+c+n'!$Q934="N",'10a+c+n'!D934,0))</f>
        <v>0</v>
      </c>
      <c r="E934" s="42"/>
      <c r="F934" s="64"/>
      <c r="G934" s="121"/>
      <c r="H934" s="121">
        <f>IF($C$4="Neattiecināmās izmaksas",IF('10a+c+n'!$Q934="N",'10a+c+n'!H934,0))</f>
        <v>0</v>
      </c>
      <c r="I934" s="121"/>
      <c r="J934" s="121"/>
      <c r="K934" s="122">
        <f>IF($C$4="Neattiecināmās izmaksas",IF('10a+c+n'!$Q934="N",'10a+c+n'!K934,0))</f>
        <v>0</v>
      </c>
      <c r="L934" s="83">
        <f>IF($C$4="Neattiecināmās izmaksas",IF('10a+c+n'!$Q934="N",'10a+c+n'!L934,0))</f>
        <v>0</v>
      </c>
      <c r="M934" s="121">
        <f>IF($C$4="Neattiecināmās izmaksas",IF('10a+c+n'!$Q934="N",'10a+c+n'!M934,0))</f>
        <v>0</v>
      </c>
      <c r="N934" s="121">
        <f>IF($C$4="Neattiecināmās izmaksas",IF('10a+c+n'!$Q934="N",'10a+c+n'!N934,0))</f>
        <v>0</v>
      </c>
      <c r="O934" s="121">
        <f>IF($C$4="Neattiecināmās izmaksas",IF('10a+c+n'!$Q934="N",'10a+c+n'!O934,0))</f>
        <v>0</v>
      </c>
      <c r="P934" s="122">
        <f>IF($C$4="Neattiecināmās izmaksas",IF('10a+c+n'!$Q934="N",'10a+c+n'!P934,0))</f>
        <v>0</v>
      </c>
    </row>
    <row r="935" spans="1:16" x14ac:dyDescent="0.2">
      <c r="A935" s="49">
        <f>IF(P935=0,0,IF(COUNTBLANK(P935)=1,0,COUNTA($P$14:P935)))</f>
        <v>0</v>
      </c>
      <c r="B935" s="21">
        <f>IF($C$4="Neattiecināmās izmaksas",IF('10a+c+n'!$Q935="N",'10a+c+n'!B935,0))</f>
        <v>0</v>
      </c>
      <c r="C935" s="21">
        <f>IF($C$4="Neattiecināmās izmaksas",IF('10a+c+n'!$Q935="N",'10a+c+n'!C935,0))</f>
        <v>0</v>
      </c>
      <c r="D935" s="21">
        <f>IF($C$4="Neattiecināmās izmaksas",IF('10a+c+n'!$Q935="N",'10a+c+n'!D935,0))</f>
        <v>0</v>
      </c>
      <c r="E935" s="42"/>
      <c r="F935" s="64"/>
      <c r="G935" s="121"/>
      <c r="H935" s="121">
        <f>IF($C$4="Neattiecināmās izmaksas",IF('10a+c+n'!$Q935="N",'10a+c+n'!H935,0))</f>
        <v>0</v>
      </c>
      <c r="I935" s="121"/>
      <c r="J935" s="121"/>
      <c r="K935" s="122">
        <f>IF($C$4="Neattiecināmās izmaksas",IF('10a+c+n'!$Q935="N",'10a+c+n'!K935,0))</f>
        <v>0</v>
      </c>
      <c r="L935" s="83">
        <f>IF($C$4="Neattiecināmās izmaksas",IF('10a+c+n'!$Q935="N",'10a+c+n'!L935,0))</f>
        <v>0</v>
      </c>
      <c r="M935" s="121">
        <f>IF($C$4="Neattiecināmās izmaksas",IF('10a+c+n'!$Q935="N",'10a+c+n'!M935,0))</f>
        <v>0</v>
      </c>
      <c r="N935" s="121">
        <f>IF($C$4="Neattiecināmās izmaksas",IF('10a+c+n'!$Q935="N",'10a+c+n'!N935,0))</f>
        <v>0</v>
      </c>
      <c r="O935" s="121">
        <f>IF($C$4="Neattiecināmās izmaksas",IF('10a+c+n'!$Q935="N",'10a+c+n'!O935,0))</f>
        <v>0</v>
      </c>
      <c r="P935" s="122">
        <f>IF($C$4="Neattiecināmās izmaksas",IF('10a+c+n'!$Q935="N",'10a+c+n'!P935,0))</f>
        <v>0</v>
      </c>
    </row>
    <row r="936" spans="1:16" x14ac:dyDescent="0.2">
      <c r="A936" s="49">
        <f>IF(P936=0,0,IF(COUNTBLANK(P936)=1,0,COUNTA($P$14:P936)))</f>
        <v>0</v>
      </c>
      <c r="B936" s="21">
        <f>IF($C$4="Neattiecināmās izmaksas",IF('10a+c+n'!$Q936="N",'10a+c+n'!B936,0))</f>
        <v>0</v>
      </c>
      <c r="C936" s="21">
        <f>IF($C$4="Neattiecināmās izmaksas",IF('10a+c+n'!$Q936="N",'10a+c+n'!C936,0))</f>
        <v>0</v>
      </c>
      <c r="D936" s="21">
        <f>IF($C$4="Neattiecināmās izmaksas",IF('10a+c+n'!$Q936="N",'10a+c+n'!D936,0))</f>
        <v>0</v>
      </c>
      <c r="E936" s="42"/>
      <c r="F936" s="64"/>
      <c r="G936" s="121"/>
      <c r="H936" s="121">
        <f>IF($C$4="Neattiecināmās izmaksas",IF('10a+c+n'!$Q936="N",'10a+c+n'!H936,0))</f>
        <v>0</v>
      </c>
      <c r="I936" s="121"/>
      <c r="J936" s="121"/>
      <c r="K936" s="122">
        <f>IF($C$4="Neattiecināmās izmaksas",IF('10a+c+n'!$Q936="N",'10a+c+n'!K936,0))</f>
        <v>0</v>
      </c>
      <c r="L936" s="83">
        <f>IF($C$4="Neattiecināmās izmaksas",IF('10a+c+n'!$Q936="N",'10a+c+n'!L936,0))</f>
        <v>0</v>
      </c>
      <c r="M936" s="121">
        <f>IF($C$4="Neattiecināmās izmaksas",IF('10a+c+n'!$Q936="N",'10a+c+n'!M936,0))</f>
        <v>0</v>
      </c>
      <c r="N936" s="121">
        <f>IF($C$4="Neattiecināmās izmaksas",IF('10a+c+n'!$Q936="N",'10a+c+n'!N936,0))</f>
        <v>0</v>
      </c>
      <c r="O936" s="121">
        <f>IF($C$4="Neattiecināmās izmaksas",IF('10a+c+n'!$Q936="N",'10a+c+n'!O936,0))</f>
        <v>0</v>
      </c>
      <c r="P936" s="122">
        <f>IF($C$4="Neattiecināmās izmaksas",IF('10a+c+n'!$Q936="N",'10a+c+n'!P936,0))</f>
        <v>0</v>
      </c>
    </row>
    <row r="937" spans="1:16" x14ac:dyDescent="0.2">
      <c r="A937" s="49">
        <f>IF(P937=0,0,IF(COUNTBLANK(P937)=1,0,COUNTA($P$14:P937)))</f>
        <v>0</v>
      </c>
      <c r="B937" s="21">
        <f>IF($C$4="Neattiecināmās izmaksas",IF('10a+c+n'!$Q937="N",'10a+c+n'!B937,0))</f>
        <v>0</v>
      </c>
      <c r="C937" s="21">
        <f>IF($C$4="Neattiecināmās izmaksas",IF('10a+c+n'!$Q937="N",'10a+c+n'!C937,0))</f>
        <v>0</v>
      </c>
      <c r="D937" s="21">
        <f>IF($C$4="Neattiecināmās izmaksas",IF('10a+c+n'!$Q937="N",'10a+c+n'!D937,0))</f>
        <v>0</v>
      </c>
      <c r="E937" s="42"/>
      <c r="F937" s="64"/>
      <c r="G937" s="121"/>
      <c r="H937" s="121">
        <f>IF($C$4="Neattiecināmās izmaksas",IF('10a+c+n'!$Q937="N",'10a+c+n'!H937,0))</f>
        <v>0</v>
      </c>
      <c r="I937" s="121"/>
      <c r="J937" s="121"/>
      <c r="K937" s="122">
        <f>IF($C$4="Neattiecināmās izmaksas",IF('10a+c+n'!$Q937="N",'10a+c+n'!K937,0))</f>
        <v>0</v>
      </c>
      <c r="L937" s="83">
        <f>IF($C$4="Neattiecināmās izmaksas",IF('10a+c+n'!$Q937="N",'10a+c+n'!L937,0))</f>
        <v>0</v>
      </c>
      <c r="M937" s="121">
        <f>IF($C$4="Neattiecināmās izmaksas",IF('10a+c+n'!$Q937="N",'10a+c+n'!M937,0))</f>
        <v>0</v>
      </c>
      <c r="N937" s="121">
        <f>IF($C$4="Neattiecināmās izmaksas",IF('10a+c+n'!$Q937="N",'10a+c+n'!N937,0))</f>
        <v>0</v>
      </c>
      <c r="O937" s="121">
        <f>IF($C$4="Neattiecināmās izmaksas",IF('10a+c+n'!$Q937="N",'10a+c+n'!O937,0))</f>
        <v>0</v>
      </c>
      <c r="P937" s="122">
        <f>IF($C$4="Neattiecināmās izmaksas",IF('10a+c+n'!$Q937="N",'10a+c+n'!P937,0))</f>
        <v>0</v>
      </c>
    </row>
    <row r="938" spans="1:16" x14ac:dyDescent="0.2">
      <c r="A938" s="49">
        <f>IF(P938=0,0,IF(COUNTBLANK(P938)=1,0,COUNTA($P$14:P938)))</f>
        <v>0</v>
      </c>
      <c r="B938" s="21">
        <f>IF($C$4="Neattiecināmās izmaksas",IF('10a+c+n'!$Q938="N",'10a+c+n'!B938,0))</f>
        <v>0</v>
      </c>
      <c r="C938" s="21">
        <f>IF($C$4="Neattiecināmās izmaksas",IF('10a+c+n'!$Q938="N",'10a+c+n'!C938,0))</f>
        <v>0</v>
      </c>
      <c r="D938" s="21">
        <f>IF($C$4="Neattiecināmās izmaksas",IF('10a+c+n'!$Q938="N",'10a+c+n'!D938,0))</f>
        <v>0</v>
      </c>
      <c r="E938" s="42"/>
      <c r="F938" s="64"/>
      <c r="G938" s="121"/>
      <c r="H938" s="121">
        <f>IF($C$4="Neattiecināmās izmaksas",IF('10a+c+n'!$Q938="N",'10a+c+n'!H938,0))</f>
        <v>0</v>
      </c>
      <c r="I938" s="121"/>
      <c r="J938" s="121"/>
      <c r="K938" s="122">
        <f>IF($C$4="Neattiecināmās izmaksas",IF('10a+c+n'!$Q938="N",'10a+c+n'!K938,0))</f>
        <v>0</v>
      </c>
      <c r="L938" s="83">
        <f>IF($C$4="Neattiecināmās izmaksas",IF('10a+c+n'!$Q938="N",'10a+c+n'!L938,0))</f>
        <v>0</v>
      </c>
      <c r="M938" s="121">
        <f>IF($C$4="Neattiecināmās izmaksas",IF('10a+c+n'!$Q938="N",'10a+c+n'!M938,0))</f>
        <v>0</v>
      </c>
      <c r="N938" s="121">
        <f>IF($C$4="Neattiecināmās izmaksas",IF('10a+c+n'!$Q938="N",'10a+c+n'!N938,0))</f>
        <v>0</v>
      </c>
      <c r="O938" s="121">
        <f>IF($C$4="Neattiecināmās izmaksas",IF('10a+c+n'!$Q938="N",'10a+c+n'!O938,0))</f>
        <v>0</v>
      </c>
      <c r="P938" s="122">
        <f>IF($C$4="Neattiecināmās izmaksas",IF('10a+c+n'!$Q938="N",'10a+c+n'!P938,0))</f>
        <v>0</v>
      </c>
    </row>
    <row r="939" spans="1:16" x14ac:dyDescent="0.2">
      <c r="A939" s="49">
        <f>IF(P939=0,0,IF(COUNTBLANK(P939)=1,0,COUNTA($P$14:P939)))</f>
        <v>0</v>
      </c>
      <c r="B939" s="21">
        <f>IF($C$4="Neattiecināmās izmaksas",IF('10a+c+n'!$Q939="N",'10a+c+n'!B939,0))</f>
        <v>0</v>
      </c>
      <c r="C939" s="21">
        <f>IF($C$4="Neattiecināmās izmaksas",IF('10a+c+n'!$Q939="N",'10a+c+n'!C939,0))</f>
        <v>0</v>
      </c>
      <c r="D939" s="21">
        <f>IF($C$4="Neattiecināmās izmaksas",IF('10a+c+n'!$Q939="N",'10a+c+n'!D939,0))</f>
        <v>0</v>
      </c>
      <c r="E939" s="42"/>
      <c r="F939" s="64"/>
      <c r="G939" s="121"/>
      <c r="H939" s="121">
        <f>IF($C$4="Neattiecināmās izmaksas",IF('10a+c+n'!$Q939="N",'10a+c+n'!H939,0))</f>
        <v>0</v>
      </c>
      <c r="I939" s="121"/>
      <c r="J939" s="121"/>
      <c r="K939" s="122">
        <f>IF($C$4="Neattiecināmās izmaksas",IF('10a+c+n'!$Q939="N",'10a+c+n'!K939,0))</f>
        <v>0</v>
      </c>
      <c r="L939" s="83">
        <f>IF($C$4="Neattiecināmās izmaksas",IF('10a+c+n'!$Q939="N",'10a+c+n'!L939,0))</f>
        <v>0</v>
      </c>
      <c r="M939" s="121">
        <f>IF($C$4="Neattiecināmās izmaksas",IF('10a+c+n'!$Q939="N",'10a+c+n'!M939,0))</f>
        <v>0</v>
      </c>
      <c r="N939" s="121">
        <f>IF($C$4="Neattiecināmās izmaksas",IF('10a+c+n'!$Q939="N",'10a+c+n'!N939,0))</f>
        <v>0</v>
      </c>
      <c r="O939" s="121">
        <f>IF($C$4="Neattiecināmās izmaksas",IF('10a+c+n'!$Q939="N",'10a+c+n'!O939,0))</f>
        <v>0</v>
      </c>
      <c r="P939" s="122">
        <f>IF($C$4="Neattiecināmās izmaksas",IF('10a+c+n'!$Q939="N",'10a+c+n'!P939,0))</f>
        <v>0</v>
      </c>
    </row>
    <row r="940" spans="1:16" x14ac:dyDescent="0.2">
      <c r="A940" s="49">
        <f>IF(P940=0,0,IF(COUNTBLANK(P940)=1,0,COUNTA($P$14:P940)))</f>
        <v>0</v>
      </c>
      <c r="B940" s="21">
        <f>IF($C$4="Neattiecināmās izmaksas",IF('10a+c+n'!$Q940="N",'10a+c+n'!B940,0))</f>
        <v>0</v>
      </c>
      <c r="C940" s="21">
        <f>IF($C$4="Neattiecināmās izmaksas",IF('10a+c+n'!$Q940="N",'10a+c+n'!C940,0))</f>
        <v>0</v>
      </c>
      <c r="D940" s="21">
        <f>IF($C$4="Neattiecināmās izmaksas",IF('10a+c+n'!$Q940="N",'10a+c+n'!D940,0))</f>
        <v>0</v>
      </c>
      <c r="E940" s="42"/>
      <c r="F940" s="64"/>
      <c r="G940" s="121"/>
      <c r="H940" s="121">
        <f>IF($C$4="Neattiecināmās izmaksas",IF('10a+c+n'!$Q940="N",'10a+c+n'!H940,0))</f>
        <v>0</v>
      </c>
      <c r="I940" s="121"/>
      <c r="J940" s="121"/>
      <c r="K940" s="122">
        <f>IF($C$4="Neattiecināmās izmaksas",IF('10a+c+n'!$Q940="N",'10a+c+n'!K940,0))</f>
        <v>0</v>
      </c>
      <c r="L940" s="83">
        <f>IF($C$4="Neattiecināmās izmaksas",IF('10a+c+n'!$Q940="N",'10a+c+n'!L940,0))</f>
        <v>0</v>
      </c>
      <c r="M940" s="121">
        <f>IF($C$4="Neattiecināmās izmaksas",IF('10a+c+n'!$Q940="N",'10a+c+n'!M940,0))</f>
        <v>0</v>
      </c>
      <c r="N940" s="121">
        <f>IF($C$4="Neattiecināmās izmaksas",IF('10a+c+n'!$Q940="N",'10a+c+n'!N940,0))</f>
        <v>0</v>
      </c>
      <c r="O940" s="121">
        <f>IF($C$4="Neattiecināmās izmaksas",IF('10a+c+n'!$Q940="N",'10a+c+n'!O940,0))</f>
        <v>0</v>
      </c>
      <c r="P940" s="122">
        <f>IF($C$4="Neattiecināmās izmaksas",IF('10a+c+n'!$Q940="N",'10a+c+n'!P940,0))</f>
        <v>0</v>
      </c>
    </row>
    <row r="941" spans="1:16" x14ac:dyDescent="0.2">
      <c r="A941" s="49">
        <f>IF(P941=0,0,IF(COUNTBLANK(P941)=1,0,COUNTA($P$14:P941)))</f>
        <v>0</v>
      </c>
      <c r="B941" s="21">
        <f>IF($C$4="Neattiecināmās izmaksas",IF('10a+c+n'!$Q941="N",'10a+c+n'!B941,0))</f>
        <v>0</v>
      </c>
      <c r="C941" s="21">
        <f>IF($C$4="Neattiecināmās izmaksas",IF('10a+c+n'!$Q941="N",'10a+c+n'!C941,0))</f>
        <v>0</v>
      </c>
      <c r="D941" s="21">
        <f>IF($C$4="Neattiecināmās izmaksas",IF('10a+c+n'!$Q941="N",'10a+c+n'!D941,0))</f>
        <v>0</v>
      </c>
      <c r="E941" s="42"/>
      <c r="F941" s="64"/>
      <c r="G941" s="121"/>
      <c r="H941" s="121">
        <f>IF($C$4="Neattiecināmās izmaksas",IF('10a+c+n'!$Q941="N",'10a+c+n'!H941,0))</f>
        <v>0</v>
      </c>
      <c r="I941" s="121"/>
      <c r="J941" s="121"/>
      <c r="K941" s="122">
        <f>IF($C$4="Neattiecināmās izmaksas",IF('10a+c+n'!$Q941="N",'10a+c+n'!K941,0))</f>
        <v>0</v>
      </c>
      <c r="L941" s="83">
        <f>IF($C$4="Neattiecināmās izmaksas",IF('10a+c+n'!$Q941="N",'10a+c+n'!L941,0))</f>
        <v>0</v>
      </c>
      <c r="M941" s="121">
        <f>IF($C$4="Neattiecināmās izmaksas",IF('10a+c+n'!$Q941="N",'10a+c+n'!M941,0))</f>
        <v>0</v>
      </c>
      <c r="N941" s="121">
        <f>IF($C$4="Neattiecināmās izmaksas",IF('10a+c+n'!$Q941="N",'10a+c+n'!N941,0))</f>
        <v>0</v>
      </c>
      <c r="O941" s="121">
        <f>IF($C$4="Neattiecināmās izmaksas",IF('10a+c+n'!$Q941="N",'10a+c+n'!O941,0))</f>
        <v>0</v>
      </c>
      <c r="P941" s="122">
        <f>IF($C$4="Neattiecināmās izmaksas",IF('10a+c+n'!$Q941="N",'10a+c+n'!P941,0))</f>
        <v>0</v>
      </c>
    </row>
    <row r="942" spans="1:16" x14ac:dyDescent="0.2">
      <c r="A942" s="49">
        <f>IF(P942=0,0,IF(COUNTBLANK(P942)=1,0,COUNTA($P$14:P942)))</f>
        <v>0</v>
      </c>
      <c r="B942" s="21">
        <f>IF($C$4="Neattiecināmās izmaksas",IF('10a+c+n'!$Q942="N",'10a+c+n'!B942,0))</f>
        <v>0</v>
      </c>
      <c r="C942" s="21">
        <f>IF($C$4="Neattiecināmās izmaksas",IF('10a+c+n'!$Q942="N",'10a+c+n'!C942,0))</f>
        <v>0</v>
      </c>
      <c r="D942" s="21">
        <f>IF($C$4="Neattiecināmās izmaksas",IF('10a+c+n'!$Q942="N",'10a+c+n'!D942,0))</f>
        <v>0</v>
      </c>
      <c r="E942" s="42"/>
      <c r="F942" s="64"/>
      <c r="G942" s="121"/>
      <c r="H942" s="121">
        <f>IF($C$4="Neattiecināmās izmaksas",IF('10a+c+n'!$Q942="N",'10a+c+n'!H942,0))</f>
        <v>0</v>
      </c>
      <c r="I942" s="121"/>
      <c r="J942" s="121"/>
      <c r="K942" s="122">
        <f>IF($C$4="Neattiecināmās izmaksas",IF('10a+c+n'!$Q942="N",'10a+c+n'!K942,0))</f>
        <v>0</v>
      </c>
      <c r="L942" s="83">
        <f>IF($C$4="Neattiecināmās izmaksas",IF('10a+c+n'!$Q942="N",'10a+c+n'!L942,0))</f>
        <v>0</v>
      </c>
      <c r="M942" s="121">
        <f>IF($C$4="Neattiecināmās izmaksas",IF('10a+c+n'!$Q942="N",'10a+c+n'!M942,0))</f>
        <v>0</v>
      </c>
      <c r="N942" s="121">
        <f>IF($C$4="Neattiecināmās izmaksas",IF('10a+c+n'!$Q942="N",'10a+c+n'!N942,0))</f>
        <v>0</v>
      </c>
      <c r="O942" s="121">
        <f>IF($C$4="Neattiecināmās izmaksas",IF('10a+c+n'!$Q942="N",'10a+c+n'!O942,0))</f>
        <v>0</v>
      </c>
      <c r="P942" s="122">
        <f>IF($C$4="Neattiecināmās izmaksas",IF('10a+c+n'!$Q942="N",'10a+c+n'!P942,0))</f>
        <v>0</v>
      </c>
    </row>
    <row r="943" spans="1:16" x14ac:dyDescent="0.2">
      <c r="A943" s="49">
        <f>IF(P943=0,0,IF(COUNTBLANK(P943)=1,0,COUNTA($P$14:P943)))</f>
        <v>0</v>
      </c>
      <c r="B943" s="21">
        <f>IF($C$4="Neattiecināmās izmaksas",IF('10a+c+n'!$Q943="N",'10a+c+n'!B943,0))</f>
        <v>0</v>
      </c>
      <c r="C943" s="21">
        <f>IF($C$4="Neattiecināmās izmaksas",IF('10a+c+n'!$Q943="N",'10a+c+n'!C943,0))</f>
        <v>0</v>
      </c>
      <c r="D943" s="21">
        <f>IF($C$4="Neattiecināmās izmaksas",IF('10a+c+n'!$Q943="N",'10a+c+n'!D943,0))</f>
        <v>0</v>
      </c>
      <c r="E943" s="42"/>
      <c r="F943" s="64"/>
      <c r="G943" s="121"/>
      <c r="H943" s="121">
        <f>IF($C$4="Neattiecināmās izmaksas",IF('10a+c+n'!$Q943="N",'10a+c+n'!H943,0))</f>
        <v>0</v>
      </c>
      <c r="I943" s="121"/>
      <c r="J943" s="121"/>
      <c r="K943" s="122">
        <f>IF($C$4="Neattiecināmās izmaksas",IF('10a+c+n'!$Q943="N",'10a+c+n'!K943,0))</f>
        <v>0</v>
      </c>
      <c r="L943" s="83">
        <f>IF($C$4="Neattiecināmās izmaksas",IF('10a+c+n'!$Q943="N",'10a+c+n'!L943,0))</f>
        <v>0</v>
      </c>
      <c r="M943" s="121">
        <f>IF($C$4="Neattiecināmās izmaksas",IF('10a+c+n'!$Q943="N",'10a+c+n'!M943,0))</f>
        <v>0</v>
      </c>
      <c r="N943" s="121">
        <f>IF($C$4="Neattiecināmās izmaksas",IF('10a+c+n'!$Q943="N",'10a+c+n'!N943,0))</f>
        <v>0</v>
      </c>
      <c r="O943" s="121">
        <f>IF($C$4="Neattiecināmās izmaksas",IF('10a+c+n'!$Q943="N",'10a+c+n'!O943,0))</f>
        <v>0</v>
      </c>
      <c r="P943" s="122">
        <f>IF($C$4="Neattiecināmās izmaksas",IF('10a+c+n'!$Q943="N",'10a+c+n'!P943,0))</f>
        <v>0</v>
      </c>
    </row>
    <row r="944" spans="1:16" x14ac:dyDescent="0.2">
      <c r="A944" s="49">
        <f>IF(P944=0,0,IF(COUNTBLANK(P944)=1,0,COUNTA($P$14:P944)))</f>
        <v>0</v>
      </c>
      <c r="B944" s="21">
        <f>IF($C$4="Neattiecināmās izmaksas",IF('10a+c+n'!$Q944="N",'10a+c+n'!B944,0))</f>
        <v>0</v>
      </c>
      <c r="C944" s="21">
        <f>IF($C$4="Neattiecināmās izmaksas",IF('10a+c+n'!$Q944="N",'10a+c+n'!C944,0))</f>
        <v>0</v>
      </c>
      <c r="D944" s="21">
        <f>IF($C$4="Neattiecināmās izmaksas",IF('10a+c+n'!$Q944="N",'10a+c+n'!D944,0))</f>
        <v>0</v>
      </c>
      <c r="E944" s="42"/>
      <c r="F944" s="64"/>
      <c r="G944" s="121"/>
      <c r="H944" s="121">
        <f>IF($C$4="Neattiecināmās izmaksas",IF('10a+c+n'!$Q944="N",'10a+c+n'!H944,0))</f>
        <v>0</v>
      </c>
      <c r="I944" s="121"/>
      <c r="J944" s="121"/>
      <c r="K944" s="122">
        <f>IF($C$4="Neattiecināmās izmaksas",IF('10a+c+n'!$Q944="N",'10a+c+n'!K944,0))</f>
        <v>0</v>
      </c>
      <c r="L944" s="83">
        <f>IF($C$4="Neattiecināmās izmaksas",IF('10a+c+n'!$Q944="N",'10a+c+n'!L944,0))</f>
        <v>0</v>
      </c>
      <c r="M944" s="121">
        <f>IF($C$4="Neattiecināmās izmaksas",IF('10a+c+n'!$Q944="N",'10a+c+n'!M944,0))</f>
        <v>0</v>
      </c>
      <c r="N944" s="121">
        <f>IF($C$4="Neattiecināmās izmaksas",IF('10a+c+n'!$Q944="N",'10a+c+n'!N944,0))</f>
        <v>0</v>
      </c>
      <c r="O944" s="121">
        <f>IF($C$4="Neattiecināmās izmaksas",IF('10a+c+n'!$Q944="N",'10a+c+n'!O944,0))</f>
        <v>0</v>
      </c>
      <c r="P944" s="122">
        <f>IF($C$4="Neattiecināmās izmaksas",IF('10a+c+n'!$Q944="N",'10a+c+n'!P944,0))</f>
        <v>0</v>
      </c>
    </row>
    <row r="945" spans="1:16" x14ac:dyDescent="0.2">
      <c r="A945" s="49">
        <f>IF(P945=0,0,IF(COUNTBLANK(P945)=1,0,COUNTA($P$14:P945)))</f>
        <v>0</v>
      </c>
      <c r="B945" s="21">
        <f>IF($C$4="Neattiecināmās izmaksas",IF('10a+c+n'!$Q945="N",'10a+c+n'!B945,0))</f>
        <v>0</v>
      </c>
      <c r="C945" s="21">
        <f>IF($C$4="Neattiecināmās izmaksas",IF('10a+c+n'!$Q945="N",'10a+c+n'!C945,0))</f>
        <v>0</v>
      </c>
      <c r="D945" s="21">
        <f>IF($C$4="Neattiecināmās izmaksas",IF('10a+c+n'!$Q945="N",'10a+c+n'!D945,0))</f>
        <v>0</v>
      </c>
      <c r="E945" s="42"/>
      <c r="F945" s="64"/>
      <c r="G945" s="121"/>
      <c r="H945" s="121">
        <f>IF($C$4="Neattiecināmās izmaksas",IF('10a+c+n'!$Q945="N",'10a+c+n'!H945,0))</f>
        <v>0</v>
      </c>
      <c r="I945" s="121"/>
      <c r="J945" s="121"/>
      <c r="K945" s="122">
        <f>IF($C$4="Neattiecināmās izmaksas",IF('10a+c+n'!$Q945="N",'10a+c+n'!K945,0))</f>
        <v>0</v>
      </c>
      <c r="L945" s="83">
        <f>IF($C$4="Neattiecināmās izmaksas",IF('10a+c+n'!$Q945="N",'10a+c+n'!L945,0))</f>
        <v>0</v>
      </c>
      <c r="M945" s="121">
        <f>IF($C$4="Neattiecināmās izmaksas",IF('10a+c+n'!$Q945="N",'10a+c+n'!M945,0))</f>
        <v>0</v>
      </c>
      <c r="N945" s="121">
        <f>IF($C$4="Neattiecināmās izmaksas",IF('10a+c+n'!$Q945="N",'10a+c+n'!N945,0))</f>
        <v>0</v>
      </c>
      <c r="O945" s="121">
        <f>IF($C$4="Neattiecināmās izmaksas",IF('10a+c+n'!$Q945="N",'10a+c+n'!O945,0))</f>
        <v>0</v>
      </c>
      <c r="P945" s="122">
        <f>IF($C$4="Neattiecināmās izmaksas",IF('10a+c+n'!$Q945="N",'10a+c+n'!P945,0))</f>
        <v>0</v>
      </c>
    </row>
    <row r="946" spans="1:16" x14ac:dyDescent="0.2">
      <c r="A946" s="49">
        <f>IF(P946=0,0,IF(COUNTBLANK(P946)=1,0,COUNTA($P$14:P946)))</f>
        <v>0</v>
      </c>
      <c r="B946" s="21">
        <f>IF($C$4="Neattiecināmās izmaksas",IF('10a+c+n'!$Q946="N",'10a+c+n'!B946,0))</f>
        <v>0</v>
      </c>
      <c r="C946" s="21">
        <f>IF($C$4="Neattiecināmās izmaksas",IF('10a+c+n'!$Q946="N",'10a+c+n'!C946,0))</f>
        <v>0</v>
      </c>
      <c r="D946" s="21">
        <f>IF($C$4="Neattiecināmās izmaksas",IF('10a+c+n'!$Q946="N",'10a+c+n'!D946,0))</f>
        <v>0</v>
      </c>
      <c r="E946" s="42"/>
      <c r="F946" s="64"/>
      <c r="G946" s="121"/>
      <c r="H946" s="121">
        <f>IF($C$4="Neattiecināmās izmaksas",IF('10a+c+n'!$Q946="N",'10a+c+n'!H946,0))</f>
        <v>0</v>
      </c>
      <c r="I946" s="121"/>
      <c r="J946" s="121"/>
      <c r="K946" s="122">
        <f>IF($C$4="Neattiecināmās izmaksas",IF('10a+c+n'!$Q946="N",'10a+c+n'!K946,0))</f>
        <v>0</v>
      </c>
      <c r="L946" s="83">
        <f>IF($C$4="Neattiecināmās izmaksas",IF('10a+c+n'!$Q946="N",'10a+c+n'!L946,0))</f>
        <v>0</v>
      </c>
      <c r="M946" s="121">
        <f>IF($C$4="Neattiecināmās izmaksas",IF('10a+c+n'!$Q946="N",'10a+c+n'!M946,0))</f>
        <v>0</v>
      </c>
      <c r="N946" s="121">
        <f>IF($C$4="Neattiecināmās izmaksas",IF('10a+c+n'!$Q946="N",'10a+c+n'!N946,0))</f>
        <v>0</v>
      </c>
      <c r="O946" s="121">
        <f>IF($C$4="Neattiecināmās izmaksas",IF('10a+c+n'!$Q946="N",'10a+c+n'!O946,0))</f>
        <v>0</v>
      </c>
      <c r="P946" s="122">
        <f>IF($C$4="Neattiecināmās izmaksas",IF('10a+c+n'!$Q946="N",'10a+c+n'!P946,0))</f>
        <v>0</v>
      </c>
    </row>
    <row r="947" spans="1:16" x14ac:dyDescent="0.2">
      <c r="A947" s="49">
        <f>IF(P947=0,0,IF(COUNTBLANK(P947)=1,0,COUNTA($P$14:P947)))</f>
        <v>0</v>
      </c>
      <c r="B947" s="21">
        <f>IF($C$4="Neattiecināmās izmaksas",IF('10a+c+n'!$Q947="N",'10a+c+n'!B947,0))</f>
        <v>0</v>
      </c>
      <c r="C947" s="21">
        <f>IF($C$4="Neattiecināmās izmaksas",IF('10a+c+n'!$Q947="N",'10a+c+n'!C947,0))</f>
        <v>0</v>
      </c>
      <c r="D947" s="21">
        <f>IF($C$4="Neattiecināmās izmaksas",IF('10a+c+n'!$Q947="N",'10a+c+n'!D947,0))</f>
        <v>0</v>
      </c>
      <c r="E947" s="42"/>
      <c r="F947" s="64"/>
      <c r="G947" s="121"/>
      <c r="H947" s="121">
        <f>IF($C$4="Neattiecināmās izmaksas",IF('10a+c+n'!$Q947="N",'10a+c+n'!H947,0))</f>
        <v>0</v>
      </c>
      <c r="I947" s="121"/>
      <c r="J947" s="121"/>
      <c r="K947" s="122">
        <f>IF($C$4="Neattiecināmās izmaksas",IF('10a+c+n'!$Q947="N",'10a+c+n'!K947,0))</f>
        <v>0</v>
      </c>
      <c r="L947" s="83">
        <f>IF($C$4="Neattiecināmās izmaksas",IF('10a+c+n'!$Q947="N",'10a+c+n'!L947,0))</f>
        <v>0</v>
      </c>
      <c r="M947" s="121">
        <f>IF($C$4="Neattiecināmās izmaksas",IF('10a+c+n'!$Q947="N",'10a+c+n'!M947,0))</f>
        <v>0</v>
      </c>
      <c r="N947" s="121">
        <f>IF($C$4="Neattiecināmās izmaksas",IF('10a+c+n'!$Q947="N",'10a+c+n'!N947,0))</f>
        <v>0</v>
      </c>
      <c r="O947" s="121">
        <f>IF($C$4="Neattiecināmās izmaksas",IF('10a+c+n'!$Q947="N",'10a+c+n'!O947,0))</f>
        <v>0</v>
      </c>
      <c r="P947" s="122">
        <f>IF($C$4="Neattiecināmās izmaksas",IF('10a+c+n'!$Q947="N",'10a+c+n'!P947,0))</f>
        <v>0</v>
      </c>
    </row>
    <row r="948" spans="1:16" x14ac:dyDescent="0.2">
      <c r="A948" s="49">
        <f>IF(P948=0,0,IF(COUNTBLANK(P948)=1,0,COUNTA($P$14:P948)))</f>
        <v>0</v>
      </c>
      <c r="B948" s="21">
        <f>IF($C$4="Neattiecināmās izmaksas",IF('10a+c+n'!$Q948="N",'10a+c+n'!B948,0))</f>
        <v>0</v>
      </c>
      <c r="C948" s="21">
        <f>IF($C$4="Neattiecināmās izmaksas",IF('10a+c+n'!$Q948="N",'10a+c+n'!C948,0))</f>
        <v>0</v>
      </c>
      <c r="D948" s="21">
        <f>IF($C$4="Neattiecināmās izmaksas",IF('10a+c+n'!$Q948="N",'10a+c+n'!D948,0))</f>
        <v>0</v>
      </c>
      <c r="E948" s="42"/>
      <c r="F948" s="64"/>
      <c r="G948" s="121"/>
      <c r="H948" s="121">
        <f>IF($C$4="Neattiecināmās izmaksas",IF('10a+c+n'!$Q948="N",'10a+c+n'!H948,0))</f>
        <v>0</v>
      </c>
      <c r="I948" s="121"/>
      <c r="J948" s="121"/>
      <c r="K948" s="122">
        <f>IF($C$4="Neattiecināmās izmaksas",IF('10a+c+n'!$Q948="N",'10a+c+n'!K948,0))</f>
        <v>0</v>
      </c>
      <c r="L948" s="83">
        <f>IF($C$4="Neattiecināmās izmaksas",IF('10a+c+n'!$Q948="N",'10a+c+n'!L948,0))</f>
        <v>0</v>
      </c>
      <c r="M948" s="121">
        <f>IF($C$4="Neattiecināmās izmaksas",IF('10a+c+n'!$Q948="N",'10a+c+n'!M948,0))</f>
        <v>0</v>
      </c>
      <c r="N948" s="121">
        <f>IF($C$4="Neattiecināmās izmaksas",IF('10a+c+n'!$Q948="N",'10a+c+n'!N948,0))</f>
        <v>0</v>
      </c>
      <c r="O948" s="121">
        <f>IF($C$4="Neattiecināmās izmaksas",IF('10a+c+n'!$Q948="N",'10a+c+n'!O948,0))</f>
        <v>0</v>
      </c>
      <c r="P948" s="122">
        <f>IF($C$4="Neattiecināmās izmaksas",IF('10a+c+n'!$Q948="N",'10a+c+n'!P948,0))</f>
        <v>0</v>
      </c>
    </row>
    <row r="949" spans="1:16" x14ac:dyDescent="0.2">
      <c r="A949" s="49">
        <f>IF(P949=0,0,IF(COUNTBLANK(P949)=1,0,COUNTA($P$14:P949)))</f>
        <v>0</v>
      </c>
      <c r="B949" s="21">
        <f>IF($C$4="Neattiecināmās izmaksas",IF('10a+c+n'!$Q949="N",'10a+c+n'!B949,0))</f>
        <v>0</v>
      </c>
      <c r="C949" s="21">
        <f>IF($C$4="Neattiecināmās izmaksas",IF('10a+c+n'!$Q949="N",'10a+c+n'!C949,0))</f>
        <v>0</v>
      </c>
      <c r="D949" s="21">
        <f>IF($C$4="Neattiecināmās izmaksas",IF('10a+c+n'!$Q949="N",'10a+c+n'!D949,0))</f>
        <v>0</v>
      </c>
      <c r="E949" s="42"/>
      <c r="F949" s="64"/>
      <c r="G949" s="121"/>
      <c r="H949" s="121">
        <f>IF($C$4="Neattiecināmās izmaksas",IF('10a+c+n'!$Q949="N",'10a+c+n'!H949,0))</f>
        <v>0</v>
      </c>
      <c r="I949" s="121"/>
      <c r="J949" s="121"/>
      <c r="K949" s="122">
        <f>IF($C$4="Neattiecināmās izmaksas",IF('10a+c+n'!$Q949="N",'10a+c+n'!K949,0))</f>
        <v>0</v>
      </c>
      <c r="L949" s="83">
        <f>IF($C$4="Neattiecināmās izmaksas",IF('10a+c+n'!$Q949="N",'10a+c+n'!L949,0))</f>
        <v>0</v>
      </c>
      <c r="M949" s="121">
        <f>IF($C$4="Neattiecināmās izmaksas",IF('10a+c+n'!$Q949="N",'10a+c+n'!M949,0))</f>
        <v>0</v>
      </c>
      <c r="N949" s="121">
        <f>IF($C$4="Neattiecināmās izmaksas",IF('10a+c+n'!$Q949="N",'10a+c+n'!N949,0))</f>
        <v>0</v>
      </c>
      <c r="O949" s="121">
        <f>IF($C$4="Neattiecināmās izmaksas",IF('10a+c+n'!$Q949="N",'10a+c+n'!O949,0))</f>
        <v>0</v>
      </c>
      <c r="P949" s="122">
        <f>IF($C$4="Neattiecināmās izmaksas",IF('10a+c+n'!$Q949="N",'10a+c+n'!P949,0))</f>
        <v>0</v>
      </c>
    </row>
    <row r="950" spans="1:16" x14ac:dyDescent="0.2">
      <c r="A950" s="49">
        <f>IF(P950=0,0,IF(COUNTBLANK(P950)=1,0,COUNTA($P$14:P950)))</f>
        <v>0</v>
      </c>
      <c r="B950" s="21">
        <f>IF($C$4="Neattiecināmās izmaksas",IF('10a+c+n'!$Q950="N",'10a+c+n'!B950,0))</f>
        <v>0</v>
      </c>
      <c r="C950" s="21">
        <f>IF($C$4="Neattiecināmās izmaksas",IF('10a+c+n'!$Q950="N",'10a+c+n'!C950,0))</f>
        <v>0</v>
      </c>
      <c r="D950" s="21">
        <f>IF($C$4="Neattiecināmās izmaksas",IF('10a+c+n'!$Q950="N",'10a+c+n'!D950,0))</f>
        <v>0</v>
      </c>
      <c r="E950" s="42"/>
      <c r="F950" s="64"/>
      <c r="G950" s="121"/>
      <c r="H950" s="121">
        <f>IF($C$4="Neattiecināmās izmaksas",IF('10a+c+n'!$Q950="N",'10a+c+n'!H950,0))</f>
        <v>0</v>
      </c>
      <c r="I950" s="121"/>
      <c r="J950" s="121"/>
      <c r="K950" s="122">
        <f>IF($C$4="Neattiecināmās izmaksas",IF('10a+c+n'!$Q950="N",'10a+c+n'!K950,0))</f>
        <v>0</v>
      </c>
      <c r="L950" s="83">
        <f>IF($C$4="Neattiecināmās izmaksas",IF('10a+c+n'!$Q950="N",'10a+c+n'!L950,0))</f>
        <v>0</v>
      </c>
      <c r="M950" s="121">
        <f>IF($C$4="Neattiecināmās izmaksas",IF('10a+c+n'!$Q950="N",'10a+c+n'!M950,0))</f>
        <v>0</v>
      </c>
      <c r="N950" s="121">
        <f>IF($C$4="Neattiecināmās izmaksas",IF('10a+c+n'!$Q950="N",'10a+c+n'!N950,0))</f>
        <v>0</v>
      </c>
      <c r="O950" s="121">
        <f>IF($C$4="Neattiecināmās izmaksas",IF('10a+c+n'!$Q950="N",'10a+c+n'!O950,0))</f>
        <v>0</v>
      </c>
      <c r="P950" s="122">
        <f>IF($C$4="Neattiecināmās izmaksas",IF('10a+c+n'!$Q950="N",'10a+c+n'!P950,0))</f>
        <v>0</v>
      </c>
    </row>
    <row r="951" spans="1:16" x14ac:dyDescent="0.2">
      <c r="A951" s="49">
        <f>IF(P951=0,0,IF(COUNTBLANK(P951)=1,0,COUNTA($P$14:P951)))</f>
        <v>0</v>
      </c>
      <c r="B951" s="21">
        <f>IF($C$4="Neattiecināmās izmaksas",IF('10a+c+n'!$Q951="N",'10a+c+n'!B951,0))</f>
        <v>0</v>
      </c>
      <c r="C951" s="21">
        <f>IF($C$4="Neattiecināmās izmaksas",IF('10a+c+n'!$Q951="N",'10a+c+n'!C951,0))</f>
        <v>0</v>
      </c>
      <c r="D951" s="21">
        <f>IF($C$4="Neattiecināmās izmaksas",IF('10a+c+n'!$Q951="N",'10a+c+n'!D951,0))</f>
        <v>0</v>
      </c>
      <c r="E951" s="42"/>
      <c r="F951" s="64"/>
      <c r="G951" s="121"/>
      <c r="H951" s="121">
        <f>IF($C$4="Neattiecināmās izmaksas",IF('10a+c+n'!$Q951="N",'10a+c+n'!H951,0))</f>
        <v>0</v>
      </c>
      <c r="I951" s="121"/>
      <c r="J951" s="121"/>
      <c r="K951" s="122">
        <f>IF($C$4="Neattiecināmās izmaksas",IF('10a+c+n'!$Q951="N",'10a+c+n'!K951,0))</f>
        <v>0</v>
      </c>
      <c r="L951" s="83">
        <f>IF($C$4="Neattiecināmās izmaksas",IF('10a+c+n'!$Q951="N",'10a+c+n'!L951,0))</f>
        <v>0</v>
      </c>
      <c r="M951" s="121">
        <f>IF($C$4="Neattiecināmās izmaksas",IF('10a+c+n'!$Q951="N",'10a+c+n'!M951,0))</f>
        <v>0</v>
      </c>
      <c r="N951" s="121">
        <f>IF($C$4="Neattiecināmās izmaksas",IF('10a+c+n'!$Q951="N",'10a+c+n'!N951,0))</f>
        <v>0</v>
      </c>
      <c r="O951" s="121">
        <f>IF($C$4="Neattiecināmās izmaksas",IF('10a+c+n'!$Q951="N",'10a+c+n'!O951,0))</f>
        <v>0</v>
      </c>
      <c r="P951" s="122">
        <f>IF($C$4="Neattiecināmās izmaksas",IF('10a+c+n'!$Q951="N",'10a+c+n'!P951,0))</f>
        <v>0</v>
      </c>
    </row>
    <row r="952" spans="1:16" x14ac:dyDescent="0.2">
      <c r="A952" s="49">
        <f>IF(P952=0,0,IF(COUNTBLANK(P952)=1,0,COUNTA($P$14:P952)))</f>
        <v>0</v>
      </c>
      <c r="B952" s="21">
        <f>IF($C$4="Neattiecināmās izmaksas",IF('10a+c+n'!$Q952="N",'10a+c+n'!B952,0))</f>
        <v>0</v>
      </c>
      <c r="C952" s="21">
        <f>IF($C$4="Neattiecināmās izmaksas",IF('10a+c+n'!$Q952="N",'10a+c+n'!C952,0))</f>
        <v>0</v>
      </c>
      <c r="D952" s="21">
        <f>IF($C$4="Neattiecināmās izmaksas",IF('10a+c+n'!$Q952="N",'10a+c+n'!D952,0))</f>
        <v>0</v>
      </c>
      <c r="E952" s="42"/>
      <c r="F952" s="64"/>
      <c r="G952" s="121"/>
      <c r="H952" s="121">
        <f>IF($C$4="Neattiecināmās izmaksas",IF('10a+c+n'!$Q952="N",'10a+c+n'!H952,0))</f>
        <v>0</v>
      </c>
      <c r="I952" s="121"/>
      <c r="J952" s="121"/>
      <c r="K952" s="122">
        <f>IF($C$4="Neattiecināmās izmaksas",IF('10a+c+n'!$Q952="N",'10a+c+n'!K952,0))</f>
        <v>0</v>
      </c>
      <c r="L952" s="83">
        <f>IF($C$4="Neattiecināmās izmaksas",IF('10a+c+n'!$Q952="N",'10a+c+n'!L952,0))</f>
        <v>0</v>
      </c>
      <c r="M952" s="121">
        <f>IF($C$4="Neattiecināmās izmaksas",IF('10a+c+n'!$Q952="N",'10a+c+n'!M952,0))</f>
        <v>0</v>
      </c>
      <c r="N952" s="121">
        <f>IF($C$4="Neattiecināmās izmaksas",IF('10a+c+n'!$Q952="N",'10a+c+n'!N952,0))</f>
        <v>0</v>
      </c>
      <c r="O952" s="121">
        <f>IF($C$4="Neattiecināmās izmaksas",IF('10a+c+n'!$Q952="N",'10a+c+n'!O952,0))</f>
        <v>0</v>
      </c>
      <c r="P952" s="122">
        <f>IF($C$4="Neattiecināmās izmaksas",IF('10a+c+n'!$Q952="N",'10a+c+n'!P952,0))</f>
        <v>0</v>
      </c>
    </row>
    <row r="953" spans="1:16" x14ac:dyDescent="0.2">
      <c r="A953" s="49">
        <f>IF(P953=0,0,IF(COUNTBLANK(P953)=1,0,COUNTA($P$14:P953)))</f>
        <v>0</v>
      </c>
      <c r="B953" s="21">
        <f>IF($C$4="Neattiecināmās izmaksas",IF('10a+c+n'!$Q953="N",'10a+c+n'!B953,0))</f>
        <v>0</v>
      </c>
      <c r="C953" s="21">
        <f>IF($C$4="Neattiecināmās izmaksas",IF('10a+c+n'!$Q953="N",'10a+c+n'!C953,0))</f>
        <v>0</v>
      </c>
      <c r="D953" s="21">
        <f>IF($C$4="Neattiecināmās izmaksas",IF('10a+c+n'!$Q953="N",'10a+c+n'!D953,0))</f>
        <v>0</v>
      </c>
      <c r="E953" s="42"/>
      <c r="F953" s="64"/>
      <c r="G953" s="121"/>
      <c r="H953" s="121">
        <f>IF($C$4="Neattiecināmās izmaksas",IF('10a+c+n'!$Q953="N",'10a+c+n'!H953,0))</f>
        <v>0</v>
      </c>
      <c r="I953" s="121"/>
      <c r="J953" s="121"/>
      <c r="K953" s="122">
        <f>IF($C$4="Neattiecināmās izmaksas",IF('10a+c+n'!$Q953="N",'10a+c+n'!K953,0))</f>
        <v>0</v>
      </c>
      <c r="L953" s="83">
        <f>IF($C$4="Neattiecināmās izmaksas",IF('10a+c+n'!$Q953="N",'10a+c+n'!L953,0))</f>
        <v>0</v>
      </c>
      <c r="M953" s="121">
        <f>IF($C$4="Neattiecināmās izmaksas",IF('10a+c+n'!$Q953="N",'10a+c+n'!M953,0))</f>
        <v>0</v>
      </c>
      <c r="N953" s="121">
        <f>IF($C$4="Neattiecināmās izmaksas",IF('10a+c+n'!$Q953="N",'10a+c+n'!N953,0))</f>
        <v>0</v>
      </c>
      <c r="O953" s="121">
        <f>IF($C$4="Neattiecināmās izmaksas",IF('10a+c+n'!$Q953="N",'10a+c+n'!O953,0))</f>
        <v>0</v>
      </c>
      <c r="P953" s="122">
        <f>IF($C$4="Neattiecināmās izmaksas",IF('10a+c+n'!$Q953="N",'10a+c+n'!P953,0))</f>
        <v>0</v>
      </c>
    </row>
    <row r="954" spans="1:16" x14ac:dyDescent="0.2">
      <c r="A954" s="49">
        <f>IF(P954=0,0,IF(COUNTBLANK(P954)=1,0,COUNTA($P$14:P954)))</f>
        <v>0</v>
      </c>
      <c r="B954" s="21">
        <f>IF($C$4="Neattiecināmās izmaksas",IF('10a+c+n'!$Q954="N",'10a+c+n'!B954,0))</f>
        <v>0</v>
      </c>
      <c r="C954" s="21">
        <f>IF($C$4="Neattiecināmās izmaksas",IF('10a+c+n'!$Q954="N",'10a+c+n'!C954,0))</f>
        <v>0</v>
      </c>
      <c r="D954" s="21">
        <f>IF($C$4="Neattiecināmās izmaksas",IF('10a+c+n'!$Q954="N",'10a+c+n'!D954,0))</f>
        <v>0</v>
      </c>
      <c r="E954" s="42"/>
      <c r="F954" s="64"/>
      <c r="G954" s="121"/>
      <c r="H954" s="121">
        <f>IF($C$4="Neattiecināmās izmaksas",IF('10a+c+n'!$Q954="N",'10a+c+n'!H954,0))</f>
        <v>0</v>
      </c>
      <c r="I954" s="121"/>
      <c r="J954" s="121"/>
      <c r="K954" s="122">
        <f>IF($C$4="Neattiecināmās izmaksas",IF('10a+c+n'!$Q954="N",'10a+c+n'!K954,0))</f>
        <v>0</v>
      </c>
      <c r="L954" s="83">
        <f>IF($C$4="Neattiecināmās izmaksas",IF('10a+c+n'!$Q954="N",'10a+c+n'!L954,0))</f>
        <v>0</v>
      </c>
      <c r="M954" s="121">
        <f>IF($C$4="Neattiecināmās izmaksas",IF('10a+c+n'!$Q954="N",'10a+c+n'!M954,0))</f>
        <v>0</v>
      </c>
      <c r="N954" s="121">
        <f>IF($C$4="Neattiecināmās izmaksas",IF('10a+c+n'!$Q954="N",'10a+c+n'!N954,0))</f>
        <v>0</v>
      </c>
      <c r="O954" s="121">
        <f>IF($C$4="Neattiecināmās izmaksas",IF('10a+c+n'!$Q954="N",'10a+c+n'!O954,0))</f>
        <v>0</v>
      </c>
      <c r="P954" s="122">
        <f>IF($C$4="Neattiecināmās izmaksas",IF('10a+c+n'!$Q954="N",'10a+c+n'!P954,0))</f>
        <v>0</v>
      </c>
    </row>
    <row r="955" spans="1:16" x14ac:dyDescent="0.2">
      <c r="A955" s="49">
        <f>IF(P955=0,0,IF(COUNTBLANK(P955)=1,0,COUNTA($P$14:P955)))</f>
        <v>0</v>
      </c>
      <c r="B955" s="21">
        <f>IF($C$4="Neattiecināmās izmaksas",IF('10a+c+n'!$Q955="N",'10a+c+n'!B955,0))</f>
        <v>0</v>
      </c>
      <c r="C955" s="21">
        <f>IF($C$4="Neattiecināmās izmaksas",IF('10a+c+n'!$Q955="N",'10a+c+n'!C955,0))</f>
        <v>0</v>
      </c>
      <c r="D955" s="21">
        <f>IF($C$4="Neattiecināmās izmaksas",IF('10a+c+n'!$Q955="N",'10a+c+n'!D955,0))</f>
        <v>0</v>
      </c>
      <c r="E955" s="42"/>
      <c r="F955" s="64"/>
      <c r="G955" s="121"/>
      <c r="H955" s="121">
        <f>IF($C$4="Neattiecināmās izmaksas",IF('10a+c+n'!$Q955="N",'10a+c+n'!H955,0))</f>
        <v>0</v>
      </c>
      <c r="I955" s="121"/>
      <c r="J955" s="121"/>
      <c r="K955" s="122">
        <f>IF($C$4="Neattiecināmās izmaksas",IF('10a+c+n'!$Q955="N",'10a+c+n'!K955,0))</f>
        <v>0</v>
      </c>
      <c r="L955" s="83">
        <f>IF($C$4="Neattiecināmās izmaksas",IF('10a+c+n'!$Q955="N",'10a+c+n'!L955,0))</f>
        <v>0</v>
      </c>
      <c r="M955" s="121">
        <f>IF($C$4="Neattiecināmās izmaksas",IF('10a+c+n'!$Q955="N",'10a+c+n'!M955,0))</f>
        <v>0</v>
      </c>
      <c r="N955" s="121">
        <f>IF($C$4="Neattiecināmās izmaksas",IF('10a+c+n'!$Q955="N",'10a+c+n'!N955,0))</f>
        <v>0</v>
      </c>
      <c r="O955" s="121">
        <f>IF($C$4="Neattiecināmās izmaksas",IF('10a+c+n'!$Q955="N",'10a+c+n'!O955,0))</f>
        <v>0</v>
      </c>
      <c r="P955" s="122">
        <f>IF($C$4="Neattiecināmās izmaksas",IF('10a+c+n'!$Q955="N",'10a+c+n'!P955,0))</f>
        <v>0</v>
      </c>
    </row>
    <row r="956" spans="1:16" x14ac:dyDescent="0.2">
      <c r="A956" s="49">
        <f>IF(P956=0,0,IF(COUNTBLANK(P956)=1,0,COUNTA($P$14:P956)))</f>
        <v>0</v>
      </c>
      <c r="B956" s="21">
        <f>IF($C$4="Neattiecināmās izmaksas",IF('10a+c+n'!$Q956="N",'10a+c+n'!B956,0))</f>
        <v>0</v>
      </c>
      <c r="C956" s="21">
        <f>IF($C$4="Neattiecināmās izmaksas",IF('10a+c+n'!$Q956="N",'10a+c+n'!C956,0))</f>
        <v>0</v>
      </c>
      <c r="D956" s="21">
        <f>IF($C$4="Neattiecināmās izmaksas",IF('10a+c+n'!$Q956="N",'10a+c+n'!D956,0))</f>
        <v>0</v>
      </c>
      <c r="E956" s="42"/>
      <c r="F956" s="64"/>
      <c r="G956" s="121"/>
      <c r="H956" s="121">
        <f>IF($C$4="Neattiecināmās izmaksas",IF('10a+c+n'!$Q956="N",'10a+c+n'!H956,0))</f>
        <v>0</v>
      </c>
      <c r="I956" s="121"/>
      <c r="J956" s="121"/>
      <c r="K956" s="122">
        <f>IF($C$4="Neattiecināmās izmaksas",IF('10a+c+n'!$Q956="N",'10a+c+n'!K956,0))</f>
        <v>0</v>
      </c>
      <c r="L956" s="83">
        <f>IF($C$4="Neattiecināmās izmaksas",IF('10a+c+n'!$Q956="N",'10a+c+n'!L956,0))</f>
        <v>0</v>
      </c>
      <c r="M956" s="121">
        <f>IF($C$4="Neattiecināmās izmaksas",IF('10a+c+n'!$Q956="N",'10a+c+n'!M956,0))</f>
        <v>0</v>
      </c>
      <c r="N956" s="121">
        <f>IF($C$4="Neattiecināmās izmaksas",IF('10a+c+n'!$Q956="N",'10a+c+n'!N956,0))</f>
        <v>0</v>
      </c>
      <c r="O956" s="121">
        <f>IF($C$4="Neattiecināmās izmaksas",IF('10a+c+n'!$Q956="N",'10a+c+n'!O956,0))</f>
        <v>0</v>
      </c>
      <c r="P956" s="122">
        <f>IF($C$4="Neattiecināmās izmaksas",IF('10a+c+n'!$Q956="N",'10a+c+n'!P956,0))</f>
        <v>0</v>
      </c>
    </row>
    <row r="957" spans="1:16" x14ac:dyDescent="0.2">
      <c r="A957" s="49">
        <f>IF(P957=0,0,IF(COUNTBLANK(P957)=1,0,COUNTA($P$14:P957)))</f>
        <v>0</v>
      </c>
      <c r="B957" s="21">
        <f>IF($C$4="Neattiecināmās izmaksas",IF('10a+c+n'!$Q957="N",'10a+c+n'!B957,0))</f>
        <v>0</v>
      </c>
      <c r="C957" s="21">
        <f>IF($C$4="Neattiecināmās izmaksas",IF('10a+c+n'!$Q957="N",'10a+c+n'!C957,0))</f>
        <v>0</v>
      </c>
      <c r="D957" s="21">
        <f>IF($C$4="Neattiecināmās izmaksas",IF('10a+c+n'!$Q957="N",'10a+c+n'!D957,0))</f>
        <v>0</v>
      </c>
      <c r="E957" s="42"/>
      <c r="F957" s="64"/>
      <c r="G957" s="121"/>
      <c r="H957" s="121">
        <f>IF($C$4="Neattiecināmās izmaksas",IF('10a+c+n'!$Q957="N",'10a+c+n'!H957,0))</f>
        <v>0</v>
      </c>
      <c r="I957" s="121"/>
      <c r="J957" s="121"/>
      <c r="K957" s="122">
        <f>IF($C$4="Neattiecināmās izmaksas",IF('10a+c+n'!$Q957="N",'10a+c+n'!K957,0))</f>
        <v>0</v>
      </c>
      <c r="L957" s="83">
        <f>IF($C$4="Neattiecināmās izmaksas",IF('10a+c+n'!$Q957="N",'10a+c+n'!L957,0))</f>
        <v>0</v>
      </c>
      <c r="M957" s="121">
        <f>IF($C$4="Neattiecināmās izmaksas",IF('10a+c+n'!$Q957="N",'10a+c+n'!M957,0))</f>
        <v>0</v>
      </c>
      <c r="N957" s="121">
        <f>IF($C$4="Neattiecināmās izmaksas",IF('10a+c+n'!$Q957="N",'10a+c+n'!N957,0))</f>
        <v>0</v>
      </c>
      <c r="O957" s="121">
        <f>IF($C$4="Neattiecināmās izmaksas",IF('10a+c+n'!$Q957="N",'10a+c+n'!O957,0))</f>
        <v>0</v>
      </c>
      <c r="P957" s="122">
        <f>IF($C$4="Neattiecināmās izmaksas",IF('10a+c+n'!$Q957="N",'10a+c+n'!P957,0))</f>
        <v>0</v>
      </c>
    </row>
    <row r="958" spans="1:16" x14ac:dyDescent="0.2">
      <c r="A958" s="49">
        <f>IF(P958=0,0,IF(COUNTBLANK(P958)=1,0,COUNTA($P$14:P958)))</f>
        <v>0</v>
      </c>
      <c r="B958" s="21">
        <f>IF($C$4="Neattiecināmās izmaksas",IF('10a+c+n'!$Q958="N",'10a+c+n'!B958,0))</f>
        <v>0</v>
      </c>
      <c r="C958" s="21">
        <f>IF($C$4="Neattiecināmās izmaksas",IF('10a+c+n'!$Q958="N",'10a+c+n'!C958,0))</f>
        <v>0</v>
      </c>
      <c r="D958" s="21">
        <f>IF($C$4="Neattiecināmās izmaksas",IF('10a+c+n'!$Q958="N",'10a+c+n'!D958,0))</f>
        <v>0</v>
      </c>
      <c r="E958" s="42"/>
      <c r="F958" s="64"/>
      <c r="G958" s="121"/>
      <c r="H958" s="121">
        <f>IF($C$4="Neattiecināmās izmaksas",IF('10a+c+n'!$Q958="N",'10a+c+n'!H958,0))</f>
        <v>0</v>
      </c>
      <c r="I958" s="121"/>
      <c r="J958" s="121"/>
      <c r="K958" s="122">
        <f>IF($C$4="Neattiecināmās izmaksas",IF('10a+c+n'!$Q958="N",'10a+c+n'!K958,0))</f>
        <v>0</v>
      </c>
      <c r="L958" s="83">
        <f>IF($C$4="Neattiecināmās izmaksas",IF('10a+c+n'!$Q958="N",'10a+c+n'!L958,0))</f>
        <v>0</v>
      </c>
      <c r="M958" s="121">
        <f>IF($C$4="Neattiecināmās izmaksas",IF('10a+c+n'!$Q958="N",'10a+c+n'!M958,0))</f>
        <v>0</v>
      </c>
      <c r="N958" s="121">
        <f>IF($C$4="Neattiecināmās izmaksas",IF('10a+c+n'!$Q958="N",'10a+c+n'!N958,0))</f>
        <v>0</v>
      </c>
      <c r="O958" s="121">
        <f>IF($C$4="Neattiecināmās izmaksas",IF('10a+c+n'!$Q958="N",'10a+c+n'!O958,0))</f>
        <v>0</v>
      </c>
      <c r="P958" s="122">
        <f>IF($C$4="Neattiecināmās izmaksas",IF('10a+c+n'!$Q958="N",'10a+c+n'!P958,0))</f>
        <v>0</v>
      </c>
    </row>
    <row r="959" spans="1:16" x14ac:dyDescent="0.2">
      <c r="A959" s="49">
        <f>IF(P959=0,0,IF(COUNTBLANK(P959)=1,0,COUNTA($P$14:P959)))</f>
        <v>0</v>
      </c>
      <c r="B959" s="21">
        <f>IF($C$4="Neattiecināmās izmaksas",IF('10a+c+n'!$Q959="N",'10a+c+n'!B959,0))</f>
        <v>0</v>
      </c>
      <c r="C959" s="21">
        <f>IF($C$4="Neattiecināmās izmaksas",IF('10a+c+n'!$Q959="N",'10a+c+n'!C959,0))</f>
        <v>0</v>
      </c>
      <c r="D959" s="21">
        <f>IF($C$4="Neattiecināmās izmaksas",IF('10a+c+n'!$Q959="N",'10a+c+n'!D959,0))</f>
        <v>0</v>
      </c>
      <c r="E959" s="42"/>
      <c r="F959" s="64"/>
      <c r="G959" s="121"/>
      <c r="H959" s="121">
        <f>IF($C$4="Neattiecināmās izmaksas",IF('10a+c+n'!$Q959="N",'10a+c+n'!H959,0))</f>
        <v>0</v>
      </c>
      <c r="I959" s="121"/>
      <c r="J959" s="121"/>
      <c r="K959" s="122">
        <f>IF($C$4="Neattiecināmās izmaksas",IF('10a+c+n'!$Q959="N",'10a+c+n'!K959,0))</f>
        <v>0</v>
      </c>
      <c r="L959" s="83">
        <f>IF($C$4="Neattiecināmās izmaksas",IF('10a+c+n'!$Q959="N",'10a+c+n'!L959,0))</f>
        <v>0</v>
      </c>
      <c r="M959" s="121">
        <f>IF($C$4="Neattiecināmās izmaksas",IF('10a+c+n'!$Q959="N",'10a+c+n'!M959,0))</f>
        <v>0</v>
      </c>
      <c r="N959" s="121">
        <f>IF($C$4="Neattiecināmās izmaksas",IF('10a+c+n'!$Q959="N",'10a+c+n'!N959,0))</f>
        <v>0</v>
      </c>
      <c r="O959" s="121">
        <f>IF($C$4="Neattiecināmās izmaksas",IF('10a+c+n'!$Q959="N",'10a+c+n'!O959,0))</f>
        <v>0</v>
      </c>
      <c r="P959" s="122">
        <f>IF($C$4="Neattiecināmās izmaksas",IF('10a+c+n'!$Q959="N",'10a+c+n'!P959,0))</f>
        <v>0</v>
      </c>
    </row>
    <row r="960" spans="1:16" x14ac:dyDescent="0.2">
      <c r="A960" s="49">
        <f>IF(P960=0,0,IF(COUNTBLANK(P960)=1,0,COUNTA($P$14:P960)))</f>
        <v>0</v>
      </c>
      <c r="B960" s="21">
        <f>IF($C$4="Neattiecināmās izmaksas",IF('10a+c+n'!$Q960="N",'10a+c+n'!B960,0))</f>
        <v>0</v>
      </c>
      <c r="C960" s="21">
        <f>IF($C$4="Neattiecināmās izmaksas",IF('10a+c+n'!$Q960="N",'10a+c+n'!C960,0))</f>
        <v>0</v>
      </c>
      <c r="D960" s="21">
        <f>IF($C$4="Neattiecināmās izmaksas",IF('10a+c+n'!$Q960="N",'10a+c+n'!D960,0))</f>
        <v>0</v>
      </c>
      <c r="E960" s="42"/>
      <c r="F960" s="64"/>
      <c r="G960" s="121"/>
      <c r="H960" s="121">
        <f>IF($C$4="Neattiecināmās izmaksas",IF('10a+c+n'!$Q960="N",'10a+c+n'!H960,0))</f>
        <v>0</v>
      </c>
      <c r="I960" s="121"/>
      <c r="J960" s="121"/>
      <c r="K960" s="122">
        <f>IF($C$4="Neattiecināmās izmaksas",IF('10a+c+n'!$Q960="N",'10a+c+n'!K960,0))</f>
        <v>0</v>
      </c>
      <c r="L960" s="83">
        <f>IF($C$4="Neattiecināmās izmaksas",IF('10a+c+n'!$Q960="N",'10a+c+n'!L960,0))</f>
        <v>0</v>
      </c>
      <c r="M960" s="121">
        <f>IF($C$4="Neattiecināmās izmaksas",IF('10a+c+n'!$Q960="N",'10a+c+n'!M960,0))</f>
        <v>0</v>
      </c>
      <c r="N960" s="121">
        <f>IF($C$4="Neattiecināmās izmaksas",IF('10a+c+n'!$Q960="N",'10a+c+n'!N960,0))</f>
        <v>0</v>
      </c>
      <c r="O960" s="121">
        <f>IF($C$4="Neattiecināmās izmaksas",IF('10a+c+n'!$Q960="N",'10a+c+n'!O960,0))</f>
        <v>0</v>
      </c>
      <c r="P960" s="122">
        <f>IF($C$4="Neattiecināmās izmaksas",IF('10a+c+n'!$Q960="N",'10a+c+n'!P960,0))</f>
        <v>0</v>
      </c>
    </row>
    <row r="961" spans="1:16" x14ac:dyDescent="0.2">
      <c r="A961" s="49">
        <f>IF(P961=0,0,IF(COUNTBLANK(P961)=1,0,COUNTA($P$14:P961)))</f>
        <v>0</v>
      </c>
      <c r="B961" s="21">
        <f>IF($C$4="Neattiecināmās izmaksas",IF('10a+c+n'!$Q961="N",'10a+c+n'!B961,0))</f>
        <v>0</v>
      </c>
      <c r="C961" s="21">
        <f>IF($C$4="Neattiecināmās izmaksas",IF('10a+c+n'!$Q961="N",'10a+c+n'!C961,0))</f>
        <v>0</v>
      </c>
      <c r="D961" s="21">
        <f>IF($C$4="Neattiecināmās izmaksas",IF('10a+c+n'!$Q961="N",'10a+c+n'!D961,0))</f>
        <v>0</v>
      </c>
      <c r="E961" s="42"/>
      <c r="F961" s="64"/>
      <c r="G961" s="121"/>
      <c r="H961" s="121">
        <f>IF($C$4="Neattiecināmās izmaksas",IF('10a+c+n'!$Q961="N",'10a+c+n'!H961,0))</f>
        <v>0</v>
      </c>
      <c r="I961" s="121"/>
      <c r="J961" s="121"/>
      <c r="K961" s="122">
        <f>IF($C$4="Neattiecināmās izmaksas",IF('10a+c+n'!$Q961="N",'10a+c+n'!K961,0))</f>
        <v>0</v>
      </c>
      <c r="L961" s="83">
        <f>IF($C$4="Neattiecināmās izmaksas",IF('10a+c+n'!$Q961="N",'10a+c+n'!L961,0))</f>
        <v>0</v>
      </c>
      <c r="M961" s="121">
        <f>IF($C$4="Neattiecināmās izmaksas",IF('10a+c+n'!$Q961="N",'10a+c+n'!M961,0))</f>
        <v>0</v>
      </c>
      <c r="N961" s="121">
        <f>IF($C$4="Neattiecināmās izmaksas",IF('10a+c+n'!$Q961="N",'10a+c+n'!N961,0))</f>
        <v>0</v>
      </c>
      <c r="O961" s="121">
        <f>IF($C$4="Neattiecināmās izmaksas",IF('10a+c+n'!$Q961="N",'10a+c+n'!O961,0))</f>
        <v>0</v>
      </c>
      <c r="P961" s="122">
        <f>IF($C$4="Neattiecināmās izmaksas",IF('10a+c+n'!$Q961="N",'10a+c+n'!P961,0))</f>
        <v>0</v>
      </c>
    </row>
    <row r="962" spans="1:16" x14ac:dyDescent="0.2">
      <c r="A962" s="49">
        <f>IF(P962=0,0,IF(COUNTBLANK(P962)=1,0,COUNTA($P$14:P962)))</f>
        <v>0</v>
      </c>
      <c r="B962" s="21">
        <f>IF($C$4="Neattiecināmās izmaksas",IF('10a+c+n'!$Q962="N",'10a+c+n'!B962,0))</f>
        <v>0</v>
      </c>
      <c r="C962" s="21">
        <f>IF($C$4="Neattiecināmās izmaksas",IF('10a+c+n'!$Q962="N",'10a+c+n'!C962,0))</f>
        <v>0</v>
      </c>
      <c r="D962" s="21">
        <f>IF($C$4="Neattiecināmās izmaksas",IF('10a+c+n'!$Q962="N",'10a+c+n'!D962,0))</f>
        <v>0</v>
      </c>
      <c r="E962" s="42"/>
      <c r="F962" s="64"/>
      <c r="G962" s="121"/>
      <c r="H962" s="121">
        <f>IF($C$4="Neattiecināmās izmaksas",IF('10a+c+n'!$Q962="N",'10a+c+n'!H962,0))</f>
        <v>0</v>
      </c>
      <c r="I962" s="121"/>
      <c r="J962" s="121"/>
      <c r="K962" s="122">
        <f>IF($C$4="Neattiecināmās izmaksas",IF('10a+c+n'!$Q962="N",'10a+c+n'!K962,0))</f>
        <v>0</v>
      </c>
      <c r="L962" s="83">
        <f>IF($C$4="Neattiecināmās izmaksas",IF('10a+c+n'!$Q962="N",'10a+c+n'!L962,0))</f>
        <v>0</v>
      </c>
      <c r="M962" s="121">
        <f>IF($C$4="Neattiecināmās izmaksas",IF('10a+c+n'!$Q962="N",'10a+c+n'!M962,0))</f>
        <v>0</v>
      </c>
      <c r="N962" s="121">
        <f>IF($C$4="Neattiecināmās izmaksas",IF('10a+c+n'!$Q962="N",'10a+c+n'!N962,0))</f>
        <v>0</v>
      </c>
      <c r="O962" s="121">
        <f>IF($C$4="Neattiecināmās izmaksas",IF('10a+c+n'!$Q962="N",'10a+c+n'!O962,0))</f>
        <v>0</v>
      </c>
      <c r="P962" s="122">
        <f>IF($C$4="Neattiecināmās izmaksas",IF('10a+c+n'!$Q962="N",'10a+c+n'!P962,0))</f>
        <v>0</v>
      </c>
    </row>
    <row r="963" spans="1:16" x14ac:dyDescent="0.2">
      <c r="A963" s="49">
        <f>IF(P963=0,0,IF(COUNTBLANK(P963)=1,0,COUNTA($P$14:P963)))</f>
        <v>0</v>
      </c>
      <c r="B963" s="21">
        <f>IF($C$4="Neattiecināmās izmaksas",IF('10a+c+n'!$Q963="N",'10a+c+n'!B963,0))</f>
        <v>0</v>
      </c>
      <c r="C963" s="21">
        <f>IF($C$4="Neattiecināmās izmaksas",IF('10a+c+n'!$Q963="N",'10a+c+n'!C963,0))</f>
        <v>0</v>
      </c>
      <c r="D963" s="21">
        <f>IF($C$4="Neattiecināmās izmaksas",IF('10a+c+n'!$Q963="N",'10a+c+n'!D963,0))</f>
        <v>0</v>
      </c>
      <c r="E963" s="42"/>
      <c r="F963" s="64"/>
      <c r="G963" s="121"/>
      <c r="H963" s="121">
        <f>IF($C$4="Neattiecināmās izmaksas",IF('10a+c+n'!$Q963="N",'10a+c+n'!H963,0))</f>
        <v>0</v>
      </c>
      <c r="I963" s="121"/>
      <c r="J963" s="121"/>
      <c r="K963" s="122">
        <f>IF($C$4="Neattiecināmās izmaksas",IF('10a+c+n'!$Q963="N",'10a+c+n'!K963,0))</f>
        <v>0</v>
      </c>
      <c r="L963" s="83">
        <f>IF($C$4="Neattiecināmās izmaksas",IF('10a+c+n'!$Q963="N",'10a+c+n'!L963,0))</f>
        <v>0</v>
      </c>
      <c r="M963" s="121">
        <f>IF($C$4="Neattiecināmās izmaksas",IF('10a+c+n'!$Q963="N",'10a+c+n'!M963,0))</f>
        <v>0</v>
      </c>
      <c r="N963" s="121">
        <f>IF($C$4="Neattiecināmās izmaksas",IF('10a+c+n'!$Q963="N",'10a+c+n'!N963,0))</f>
        <v>0</v>
      </c>
      <c r="O963" s="121">
        <f>IF($C$4="Neattiecināmās izmaksas",IF('10a+c+n'!$Q963="N",'10a+c+n'!O963,0))</f>
        <v>0</v>
      </c>
      <c r="P963" s="122">
        <f>IF($C$4="Neattiecināmās izmaksas",IF('10a+c+n'!$Q963="N",'10a+c+n'!P963,0))</f>
        <v>0</v>
      </c>
    </row>
    <row r="964" spans="1:16" x14ac:dyDescent="0.2">
      <c r="A964" s="49">
        <f>IF(P964=0,0,IF(COUNTBLANK(P964)=1,0,COUNTA($P$14:P964)))</f>
        <v>0</v>
      </c>
      <c r="B964" s="21">
        <f>IF($C$4="Neattiecināmās izmaksas",IF('10a+c+n'!$Q964="N",'10a+c+n'!B964,0))</f>
        <v>0</v>
      </c>
      <c r="C964" s="21">
        <f>IF($C$4="Neattiecināmās izmaksas",IF('10a+c+n'!$Q964="N",'10a+c+n'!C964,0))</f>
        <v>0</v>
      </c>
      <c r="D964" s="21">
        <f>IF($C$4="Neattiecināmās izmaksas",IF('10a+c+n'!$Q964="N",'10a+c+n'!D964,0))</f>
        <v>0</v>
      </c>
      <c r="E964" s="42"/>
      <c r="F964" s="64"/>
      <c r="G964" s="121"/>
      <c r="H964" s="121">
        <f>IF($C$4="Neattiecināmās izmaksas",IF('10a+c+n'!$Q964="N",'10a+c+n'!H964,0))</f>
        <v>0</v>
      </c>
      <c r="I964" s="121"/>
      <c r="J964" s="121"/>
      <c r="K964" s="122">
        <f>IF($C$4="Neattiecināmās izmaksas",IF('10a+c+n'!$Q964="N",'10a+c+n'!K964,0))</f>
        <v>0</v>
      </c>
      <c r="L964" s="83">
        <f>IF($C$4="Neattiecināmās izmaksas",IF('10a+c+n'!$Q964="N",'10a+c+n'!L964,0))</f>
        <v>0</v>
      </c>
      <c r="M964" s="121">
        <f>IF($C$4="Neattiecināmās izmaksas",IF('10a+c+n'!$Q964="N",'10a+c+n'!M964,0))</f>
        <v>0</v>
      </c>
      <c r="N964" s="121">
        <f>IF($C$4="Neattiecināmās izmaksas",IF('10a+c+n'!$Q964="N",'10a+c+n'!N964,0))</f>
        <v>0</v>
      </c>
      <c r="O964" s="121">
        <f>IF($C$4="Neattiecināmās izmaksas",IF('10a+c+n'!$Q964="N",'10a+c+n'!O964,0))</f>
        <v>0</v>
      </c>
      <c r="P964" s="122">
        <f>IF($C$4="Neattiecināmās izmaksas",IF('10a+c+n'!$Q964="N",'10a+c+n'!P964,0))</f>
        <v>0</v>
      </c>
    </row>
    <row r="965" spans="1:16" x14ac:dyDescent="0.2">
      <c r="A965" s="49">
        <f>IF(P965=0,0,IF(COUNTBLANK(P965)=1,0,COUNTA($P$14:P965)))</f>
        <v>0</v>
      </c>
      <c r="B965" s="21">
        <f>IF($C$4="Neattiecināmās izmaksas",IF('10a+c+n'!$Q965="N",'10a+c+n'!B965,0))</f>
        <v>0</v>
      </c>
      <c r="C965" s="21">
        <f>IF($C$4="Neattiecināmās izmaksas",IF('10a+c+n'!$Q965="N",'10a+c+n'!C965,0))</f>
        <v>0</v>
      </c>
      <c r="D965" s="21">
        <f>IF($C$4="Neattiecināmās izmaksas",IF('10a+c+n'!$Q965="N",'10a+c+n'!D965,0))</f>
        <v>0</v>
      </c>
      <c r="E965" s="42"/>
      <c r="F965" s="64"/>
      <c r="G965" s="121"/>
      <c r="H965" s="121">
        <f>IF($C$4="Neattiecināmās izmaksas",IF('10a+c+n'!$Q965="N",'10a+c+n'!H965,0))</f>
        <v>0</v>
      </c>
      <c r="I965" s="121"/>
      <c r="J965" s="121"/>
      <c r="K965" s="122">
        <f>IF($C$4="Neattiecināmās izmaksas",IF('10a+c+n'!$Q965="N",'10a+c+n'!K965,0))</f>
        <v>0</v>
      </c>
      <c r="L965" s="83">
        <f>IF($C$4="Neattiecināmās izmaksas",IF('10a+c+n'!$Q965="N",'10a+c+n'!L965,0))</f>
        <v>0</v>
      </c>
      <c r="M965" s="121">
        <f>IF($C$4="Neattiecināmās izmaksas",IF('10a+c+n'!$Q965="N",'10a+c+n'!M965,0))</f>
        <v>0</v>
      </c>
      <c r="N965" s="121">
        <f>IF($C$4="Neattiecināmās izmaksas",IF('10a+c+n'!$Q965="N",'10a+c+n'!N965,0))</f>
        <v>0</v>
      </c>
      <c r="O965" s="121">
        <f>IF($C$4="Neattiecināmās izmaksas",IF('10a+c+n'!$Q965="N",'10a+c+n'!O965,0))</f>
        <v>0</v>
      </c>
      <c r="P965" s="122">
        <f>IF($C$4="Neattiecināmās izmaksas",IF('10a+c+n'!$Q965="N",'10a+c+n'!P965,0))</f>
        <v>0</v>
      </c>
    </row>
    <row r="966" spans="1:16" x14ac:dyDescent="0.2">
      <c r="A966" s="49">
        <f>IF(P966=0,0,IF(COUNTBLANK(P966)=1,0,COUNTA($P$14:P966)))</f>
        <v>0</v>
      </c>
      <c r="B966" s="21">
        <f>IF($C$4="Neattiecināmās izmaksas",IF('10a+c+n'!$Q966="N",'10a+c+n'!B966,0))</f>
        <v>0</v>
      </c>
      <c r="C966" s="21">
        <f>IF($C$4="Neattiecināmās izmaksas",IF('10a+c+n'!$Q966="N",'10a+c+n'!C966,0))</f>
        <v>0</v>
      </c>
      <c r="D966" s="21">
        <f>IF($C$4="Neattiecināmās izmaksas",IF('10a+c+n'!$Q966="N",'10a+c+n'!D966,0))</f>
        <v>0</v>
      </c>
      <c r="E966" s="42"/>
      <c r="F966" s="64"/>
      <c r="G966" s="121"/>
      <c r="H966" s="121">
        <f>IF($C$4="Neattiecināmās izmaksas",IF('10a+c+n'!$Q966="N",'10a+c+n'!H966,0))</f>
        <v>0</v>
      </c>
      <c r="I966" s="121"/>
      <c r="J966" s="121"/>
      <c r="K966" s="122">
        <f>IF($C$4="Neattiecināmās izmaksas",IF('10a+c+n'!$Q966="N",'10a+c+n'!K966,0))</f>
        <v>0</v>
      </c>
      <c r="L966" s="83">
        <f>IF($C$4="Neattiecināmās izmaksas",IF('10a+c+n'!$Q966="N",'10a+c+n'!L966,0))</f>
        <v>0</v>
      </c>
      <c r="M966" s="121">
        <f>IF($C$4="Neattiecināmās izmaksas",IF('10a+c+n'!$Q966="N",'10a+c+n'!M966,0))</f>
        <v>0</v>
      </c>
      <c r="N966" s="121">
        <f>IF($C$4="Neattiecināmās izmaksas",IF('10a+c+n'!$Q966="N",'10a+c+n'!N966,0))</f>
        <v>0</v>
      </c>
      <c r="O966" s="121">
        <f>IF($C$4="Neattiecināmās izmaksas",IF('10a+c+n'!$Q966="N",'10a+c+n'!O966,0))</f>
        <v>0</v>
      </c>
      <c r="P966" s="122">
        <f>IF($C$4="Neattiecināmās izmaksas",IF('10a+c+n'!$Q966="N",'10a+c+n'!P966,0))</f>
        <v>0</v>
      </c>
    </row>
    <row r="967" spans="1:16" x14ac:dyDescent="0.2">
      <c r="A967" s="49">
        <f>IF(P967=0,0,IF(COUNTBLANK(P967)=1,0,COUNTA($P$14:P967)))</f>
        <v>0</v>
      </c>
      <c r="B967" s="21">
        <f>IF($C$4="Neattiecināmās izmaksas",IF('10a+c+n'!$Q967="N",'10a+c+n'!B967,0))</f>
        <v>0</v>
      </c>
      <c r="C967" s="21">
        <f>IF($C$4="Neattiecināmās izmaksas",IF('10a+c+n'!$Q967="N",'10a+c+n'!C967,0))</f>
        <v>0</v>
      </c>
      <c r="D967" s="21">
        <f>IF($C$4="Neattiecināmās izmaksas",IF('10a+c+n'!$Q967="N",'10a+c+n'!D967,0))</f>
        <v>0</v>
      </c>
      <c r="E967" s="42"/>
      <c r="F967" s="64"/>
      <c r="G967" s="121"/>
      <c r="H967" s="121">
        <f>IF($C$4="Neattiecināmās izmaksas",IF('10a+c+n'!$Q967="N",'10a+c+n'!H967,0))</f>
        <v>0</v>
      </c>
      <c r="I967" s="121"/>
      <c r="J967" s="121"/>
      <c r="K967" s="122">
        <f>IF($C$4="Neattiecināmās izmaksas",IF('10a+c+n'!$Q967="N",'10a+c+n'!K967,0))</f>
        <v>0</v>
      </c>
      <c r="L967" s="83">
        <f>IF($C$4="Neattiecināmās izmaksas",IF('10a+c+n'!$Q967="N",'10a+c+n'!L967,0))</f>
        <v>0</v>
      </c>
      <c r="M967" s="121">
        <f>IF($C$4="Neattiecināmās izmaksas",IF('10a+c+n'!$Q967="N",'10a+c+n'!M967,0))</f>
        <v>0</v>
      </c>
      <c r="N967" s="121">
        <f>IF($C$4="Neattiecināmās izmaksas",IF('10a+c+n'!$Q967="N",'10a+c+n'!N967,0))</f>
        <v>0</v>
      </c>
      <c r="O967" s="121">
        <f>IF($C$4="Neattiecināmās izmaksas",IF('10a+c+n'!$Q967="N",'10a+c+n'!O967,0))</f>
        <v>0</v>
      </c>
      <c r="P967" s="122">
        <f>IF($C$4="Neattiecināmās izmaksas",IF('10a+c+n'!$Q967="N",'10a+c+n'!P967,0))</f>
        <v>0</v>
      </c>
    </row>
    <row r="968" spans="1:16" x14ac:dyDescent="0.2">
      <c r="A968" s="49">
        <f>IF(P968=0,0,IF(COUNTBLANK(P968)=1,0,COUNTA($P$14:P968)))</f>
        <v>0</v>
      </c>
      <c r="B968" s="21">
        <f>IF($C$4="Neattiecināmās izmaksas",IF('10a+c+n'!$Q968="N",'10a+c+n'!B968,0))</f>
        <v>0</v>
      </c>
      <c r="C968" s="21">
        <f>IF($C$4="Neattiecināmās izmaksas",IF('10a+c+n'!$Q968="N",'10a+c+n'!C968,0))</f>
        <v>0</v>
      </c>
      <c r="D968" s="21">
        <f>IF($C$4="Neattiecināmās izmaksas",IF('10a+c+n'!$Q968="N",'10a+c+n'!D968,0))</f>
        <v>0</v>
      </c>
      <c r="E968" s="42"/>
      <c r="F968" s="64"/>
      <c r="G968" s="121"/>
      <c r="H968" s="121">
        <f>IF($C$4="Neattiecināmās izmaksas",IF('10a+c+n'!$Q968="N",'10a+c+n'!H968,0))</f>
        <v>0</v>
      </c>
      <c r="I968" s="121"/>
      <c r="J968" s="121"/>
      <c r="K968" s="122">
        <f>IF($C$4="Neattiecināmās izmaksas",IF('10a+c+n'!$Q968="N",'10a+c+n'!K968,0))</f>
        <v>0</v>
      </c>
      <c r="L968" s="83">
        <f>IF($C$4="Neattiecināmās izmaksas",IF('10a+c+n'!$Q968="N",'10a+c+n'!L968,0))</f>
        <v>0</v>
      </c>
      <c r="M968" s="121">
        <f>IF($C$4="Neattiecināmās izmaksas",IF('10a+c+n'!$Q968="N",'10a+c+n'!M968,0))</f>
        <v>0</v>
      </c>
      <c r="N968" s="121">
        <f>IF($C$4="Neattiecināmās izmaksas",IF('10a+c+n'!$Q968="N",'10a+c+n'!N968,0))</f>
        <v>0</v>
      </c>
      <c r="O968" s="121">
        <f>IF($C$4="Neattiecināmās izmaksas",IF('10a+c+n'!$Q968="N",'10a+c+n'!O968,0))</f>
        <v>0</v>
      </c>
      <c r="P968" s="122">
        <f>IF($C$4="Neattiecināmās izmaksas",IF('10a+c+n'!$Q968="N",'10a+c+n'!P968,0))</f>
        <v>0</v>
      </c>
    </row>
    <row r="969" spans="1:16" x14ac:dyDescent="0.2">
      <c r="A969" s="49">
        <f>IF(P969=0,0,IF(COUNTBLANK(P969)=1,0,COUNTA($P$14:P969)))</f>
        <v>0</v>
      </c>
      <c r="B969" s="21">
        <f>IF($C$4="Neattiecināmās izmaksas",IF('10a+c+n'!$Q969="N",'10a+c+n'!B969,0))</f>
        <v>0</v>
      </c>
      <c r="C969" s="21">
        <f>IF($C$4="Neattiecināmās izmaksas",IF('10a+c+n'!$Q969="N",'10a+c+n'!C969,0))</f>
        <v>0</v>
      </c>
      <c r="D969" s="21">
        <f>IF($C$4="Neattiecināmās izmaksas",IF('10a+c+n'!$Q969="N",'10a+c+n'!D969,0))</f>
        <v>0</v>
      </c>
      <c r="E969" s="42"/>
      <c r="F969" s="64"/>
      <c r="G969" s="121"/>
      <c r="H969" s="121">
        <f>IF($C$4="Neattiecināmās izmaksas",IF('10a+c+n'!$Q969="N",'10a+c+n'!H969,0))</f>
        <v>0</v>
      </c>
      <c r="I969" s="121"/>
      <c r="J969" s="121"/>
      <c r="K969" s="122">
        <f>IF($C$4="Neattiecināmās izmaksas",IF('10a+c+n'!$Q969="N",'10a+c+n'!K969,0))</f>
        <v>0</v>
      </c>
      <c r="L969" s="83">
        <f>IF($C$4="Neattiecināmās izmaksas",IF('10a+c+n'!$Q969="N",'10a+c+n'!L969,0))</f>
        <v>0</v>
      </c>
      <c r="M969" s="121">
        <f>IF($C$4="Neattiecināmās izmaksas",IF('10a+c+n'!$Q969="N",'10a+c+n'!M969,0))</f>
        <v>0</v>
      </c>
      <c r="N969" s="121">
        <f>IF($C$4="Neattiecināmās izmaksas",IF('10a+c+n'!$Q969="N",'10a+c+n'!N969,0))</f>
        <v>0</v>
      </c>
      <c r="O969" s="121">
        <f>IF($C$4="Neattiecināmās izmaksas",IF('10a+c+n'!$Q969="N",'10a+c+n'!O969,0))</f>
        <v>0</v>
      </c>
      <c r="P969" s="122">
        <f>IF($C$4="Neattiecināmās izmaksas",IF('10a+c+n'!$Q969="N",'10a+c+n'!P969,0))</f>
        <v>0</v>
      </c>
    </row>
    <row r="970" spans="1:16" x14ac:dyDescent="0.2">
      <c r="A970" s="49">
        <f>IF(P970=0,0,IF(COUNTBLANK(P970)=1,0,COUNTA($P$14:P970)))</f>
        <v>0</v>
      </c>
      <c r="B970" s="21">
        <f>IF($C$4="Neattiecināmās izmaksas",IF('10a+c+n'!$Q970="N",'10a+c+n'!B970,0))</f>
        <v>0</v>
      </c>
      <c r="C970" s="21">
        <f>IF($C$4="Neattiecināmās izmaksas",IF('10a+c+n'!$Q970="N",'10a+c+n'!C970,0))</f>
        <v>0</v>
      </c>
      <c r="D970" s="21">
        <f>IF($C$4="Neattiecināmās izmaksas",IF('10a+c+n'!$Q970="N",'10a+c+n'!D970,0))</f>
        <v>0</v>
      </c>
      <c r="E970" s="42"/>
      <c r="F970" s="64"/>
      <c r="G970" s="121"/>
      <c r="H970" s="121">
        <f>IF($C$4="Neattiecināmās izmaksas",IF('10a+c+n'!$Q970="N",'10a+c+n'!H970,0))</f>
        <v>0</v>
      </c>
      <c r="I970" s="121"/>
      <c r="J970" s="121"/>
      <c r="K970" s="122">
        <f>IF($C$4="Neattiecināmās izmaksas",IF('10a+c+n'!$Q970="N",'10a+c+n'!K970,0))</f>
        <v>0</v>
      </c>
      <c r="L970" s="83">
        <f>IF($C$4="Neattiecināmās izmaksas",IF('10a+c+n'!$Q970="N",'10a+c+n'!L970,0))</f>
        <v>0</v>
      </c>
      <c r="M970" s="121">
        <f>IF($C$4="Neattiecināmās izmaksas",IF('10a+c+n'!$Q970="N",'10a+c+n'!M970,0))</f>
        <v>0</v>
      </c>
      <c r="N970" s="121">
        <f>IF($C$4="Neattiecināmās izmaksas",IF('10a+c+n'!$Q970="N",'10a+c+n'!N970,0))</f>
        <v>0</v>
      </c>
      <c r="O970" s="121">
        <f>IF($C$4="Neattiecināmās izmaksas",IF('10a+c+n'!$Q970="N",'10a+c+n'!O970,0))</f>
        <v>0</v>
      </c>
      <c r="P970" s="122">
        <f>IF($C$4="Neattiecināmās izmaksas",IF('10a+c+n'!$Q970="N",'10a+c+n'!P970,0))</f>
        <v>0</v>
      </c>
    </row>
    <row r="971" spans="1:16" x14ac:dyDescent="0.2">
      <c r="A971" s="49">
        <f>IF(P971=0,0,IF(COUNTBLANK(P971)=1,0,COUNTA($P$14:P971)))</f>
        <v>0</v>
      </c>
      <c r="B971" s="21">
        <f>IF($C$4="Neattiecināmās izmaksas",IF('10a+c+n'!$Q971="N",'10a+c+n'!B971,0))</f>
        <v>0</v>
      </c>
      <c r="C971" s="21">
        <f>IF($C$4="Neattiecināmās izmaksas",IF('10a+c+n'!$Q971="N",'10a+c+n'!C971,0))</f>
        <v>0</v>
      </c>
      <c r="D971" s="21">
        <f>IF($C$4="Neattiecināmās izmaksas",IF('10a+c+n'!$Q971="N",'10a+c+n'!D971,0))</f>
        <v>0</v>
      </c>
      <c r="E971" s="42"/>
      <c r="F971" s="64"/>
      <c r="G971" s="121"/>
      <c r="H971" s="121">
        <f>IF($C$4="Neattiecināmās izmaksas",IF('10a+c+n'!$Q971="N",'10a+c+n'!H971,0))</f>
        <v>0</v>
      </c>
      <c r="I971" s="121"/>
      <c r="J971" s="121"/>
      <c r="K971" s="122">
        <f>IF($C$4="Neattiecināmās izmaksas",IF('10a+c+n'!$Q971="N",'10a+c+n'!K971,0))</f>
        <v>0</v>
      </c>
      <c r="L971" s="83">
        <f>IF($C$4="Neattiecināmās izmaksas",IF('10a+c+n'!$Q971="N",'10a+c+n'!L971,0))</f>
        <v>0</v>
      </c>
      <c r="M971" s="121">
        <f>IF($C$4="Neattiecināmās izmaksas",IF('10a+c+n'!$Q971="N",'10a+c+n'!M971,0))</f>
        <v>0</v>
      </c>
      <c r="N971" s="121">
        <f>IF($C$4="Neattiecināmās izmaksas",IF('10a+c+n'!$Q971="N",'10a+c+n'!N971,0))</f>
        <v>0</v>
      </c>
      <c r="O971" s="121">
        <f>IF($C$4="Neattiecināmās izmaksas",IF('10a+c+n'!$Q971="N",'10a+c+n'!O971,0))</f>
        <v>0</v>
      </c>
      <c r="P971" s="122">
        <f>IF($C$4="Neattiecināmās izmaksas",IF('10a+c+n'!$Q971="N",'10a+c+n'!P971,0))</f>
        <v>0</v>
      </c>
    </row>
    <row r="972" spans="1:16" x14ac:dyDescent="0.2">
      <c r="A972" s="49">
        <f>IF(P972=0,0,IF(COUNTBLANK(P972)=1,0,COUNTA($P$14:P972)))</f>
        <v>0</v>
      </c>
      <c r="B972" s="21">
        <f>IF($C$4="Neattiecināmās izmaksas",IF('10a+c+n'!$Q972="N",'10a+c+n'!B972,0))</f>
        <v>0</v>
      </c>
      <c r="C972" s="21">
        <f>IF($C$4="Neattiecināmās izmaksas",IF('10a+c+n'!$Q972="N",'10a+c+n'!C972,0))</f>
        <v>0</v>
      </c>
      <c r="D972" s="21">
        <f>IF($C$4="Neattiecināmās izmaksas",IF('10a+c+n'!$Q972="N",'10a+c+n'!D972,0))</f>
        <v>0</v>
      </c>
      <c r="E972" s="42"/>
      <c r="F972" s="64"/>
      <c r="G972" s="121"/>
      <c r="H972" s="121">
        <f>IF($C$4="Neattiecināmās izmaksas",IF('10a+c+n'!$Q972="N",'10a+c+n'!H972,0))</f>
        <v>0</v>
      </c>
      <c r="I972" s="121"/>
      <c r="J972" s="121"/>
      <c r="K972" s="122">
        <f>IF($C$4="Neattiecināmās izmaksas",IF('10a+c+n'!$Q972="N",'10a+c+n'!K972,0))</f>
        <v>0</v>
      </c>
      <c r="L972" s="83">
        <f>IF($C$4="Neattiecināmās izmaksas",IF('10a+c+n'!$Q972="N",'10a+c+n'!L972,0))</f>
        <v>0</v>
      </c>
      <c r="M972" s="121">
        <f>IF($C$4="Neattiecināmās izmaksas",IF('10a+c+n'!$Q972="N",'10a+c+n'!M972,0))</f>
        <v>0</v>
      </c>
      <c r="N972" s="121">
        <f>IF($C$4="Neattiecināmās izmaksas",IF('10a+c+n'!$Q972="N",'10a+c+n'!N972,0))</f>
        <v>0</v>
      </c>
      <c r="O972" s="121">
        <f>IF($C$4="Neattiecināmās izmaksas",IF('10a+c+n'!$Q972="N",'10a+c+n'!O972,0))</f>
        <v>0</v>
      </c>
      <c r="P972" s="122">
        <f>IF($C$4="Neattiecināmās izmaksas",IF('10a+c+n'!$Q972="N",'10a+c+n'!P972,0))</f>
        <v>0</v>
      </c>
    </row>
    <row r="973" spans="1:16" x14ac:dyDescent="0.2">
      <c r="A973" s="49">
        <f>IF(P973=0,0,IF(COUNTBLANK(P973)=1,0,COUNTA($P$14:P973)))</f>
        <v>0</v>
      </c>
      <c r="B973" s="21">
        <f>IF($C$4="Neattiecināmās izmaksas",IF('10a+c+n'!$Q973="N",'10a+c+n'!B973,0))</f>
        <v>0</v>
      </c>
      <c r="C973" s="21">
        <f>IF($C$4="Neattiecināmās izmaksas",IF('10a+c+n'!$Q973="N",'10a+c+n'!C973,0))</f>
        <v>0</v>
      </c>
      <c r="D973" s="21">
        <f>IF($C$4="Neattiecināmās izmaksas",IF('10a+c+n'!$Q973="N",'10a+c+n'!D973,0))</f>
        <v>0</v>
      </c>
      <c r="E973" s="42"/>
      <c r="F973" s="64"/>
      <c r="G973" s="121"/>
      <c r="H973" s="121">
        <f>IF($C$4="Neattiecināmās izmaksas",IF('10a+c+n'!$Q973="N",'10a+c+n'!H973,0))</f>
        <v>0</v>
      </c>
      <c r="I973" s="121"/>
      <c r="J973" s="121"/>
      <c r="K973" s="122">
        <f>IF($C$4="Neattiecināmās izmaksas",IF('10a+c+n'!$Q973="N",'10a+c+n'!K973,0))</f>
        <v>0</v>
      </c>
      <c r="L973" s="83">
        <f>IF($C$4="Neattiecināmās izmaksas",IF('10a+c+n'!$Q973="N",'10a+c+n'!L973,0))</f>
        <v>0</v>
      </c>
      <c r="M973" s="121">
        <f>IF($C$4="Neattiecināmās izmaksas",IF('10a+c+n'!$Q973="N",'10a+c+n'!M973,0))</f>
        <v>0</v>
      </c>
      <c r="N973" s="121">
        <f>IF($C$4="Neattiecināmās izmaksas",IF('10a+c+n'!$Q973="N",'10a+c+n'!N973,0))</f>
        <v>0</v>
      </c>
      <c r="O973" s="121">
        <f>IF($C$4="Neattiecināmās izmaksas",IF('10a+c+n'!$Q973="N",'10a+c+n'!O973,0))</f>
        <v>0</v>
      </c>
      <c r="P973" s="122">
        <f>IF($C$4="Neattiecināmās izmaksas",IF('10a+c+n'!$Q973="N",'10a+c+n'!P973,0))</f>
        <v>0</v>
      </c>
    </row>
    <row r="974" spans="1:16" x14ac:dyDescent="0.2">
      <c r="A974" s="49">
        <f>IF(P974=0,0,IF(COUNTBLANK(P974)=1,0,COUNTA($P$14:P974)))</f>
        <v>0</v>
      </c>
      <c r="B974" s="21">
        <f>IF($C$4="Neattiecināmās izmaksas",IF('10a+c+n'!$Q974="N",'10a+c+n'!B974,0))</f>
        <v>0</v>
      </c>
      <c r="C974" s="21">
        <f>IF($C$4="Neattiecināmās izmaksas",IF('10a+c+n'!$Q974="N",'10a+c+n'!C974,0))</f>
        <v>0</v>
      </c>
      <c r="D974" s="21">
        <f>IF($C$4="Neattiecināmās izmaksas",IF('10a+c+n'!$Q974="N",'10a+c+n'!D974,0))</f>
        <v>0</v>
      </c>
      <c r="E974" s="42"/>
      <c r="F974" s="64"/>
      <c r="G974" s="121"/>
      <c r="H974" s="121">
        <f>IF($C$4="Neattiecināmās izmaksas",IF('10a+c+n'!$Q974="N",'10a+c+n'!H974,0))</f>
        <v>0</v>
      </c>
      <c r="I974" s="121"/>
      <c r="J974" s="121"/>
      <c r="K974" s="122">
        <f>IF($C$4="Neattiecināmās izmaksas",IF('10a+c+n'!$Q974="N",'10a+c+n'!K974,0))</f>
        <v>0</v>
      </c>
      <c r="L974" s="83">
        <f>IF($C$4="Neattiecināmās izmaksas",IF('10a+c+n'!$Q974="N",'10a+c+n'!L974,0))</f>
        <v>0</v>
      </c>
      <c r="M974" s="121">
        <f>IF($C$4="Neattiecināmās izmaksas",IF('10a+c+n'!$Q974="N",'10a+c+n'!M974,0))</f>
        <v>0</v>
      </c>
      <c r="N974" s="121">
        <f>IF($C$4="Neattiecināmās izmaksas",IF('10a+c+n'!$Q974="N",'10a+c+n'!N974,0))</f>
        <v>0</v>
      </c>
      <c r="O974" s="121">
        <f>IF($C$4="Neattiecināmās izmaksas",IF('10a+c+n'!$Q974="N",'10a+c+n'!O974,0))</f>
        <v>0</v>
      </c>
      <c r="P974" s="122">
        <f>IF($C$4="Neattiecināmās izmaksas",IF('10a+c+n'!$Q974="N",'10a+c+n'!P974,0))</f>
        <v>0</v>
      </c>
    </row>
    <row r="975" spans="1:16" x14ac:dyDescent="0.2">
      <c r="A975" s="49">
        <f>IF(P975=0,0,IF(COUNTBLANK(P975)=1,0,COUNTA($P$14:P975)))</f>
        <v>0</v>
      </c>
      <c r="B975" s="21">
        <f>IF($C$4="Neattiecināmās izmaksas",IF('10a+c+n'!$Q975="N",'10a+c+n'!B975,0))</f>
        <v>0</v>
      </c>
      <c r="C975" s="21">
        <f>IF($C$4="Neattiecināmās izmaksas",IF('10a+c+n'!$Q975="N",'10a+c+n'!C975,0))</f>
        <v>0</v>
      </c>
      <c r="D975" s="21">
        <f>IF($C$4="Neattiecināmās izmaksas",IF('10a+c+n'!$Q975="N",'10a+c+n'!D975,0))</f>
        <v>0</v>
      </c>
      <c r="E975" s="42"/>
      <c r="F975" s="64"/>
      <c r="G975" s="121"/>
      <c r="H975" s="121">
        <f>IF($C$4="Neattiecināmās izmaksas",IF('10a+c+n'!$Q975="N",'10a+c+n'!H975,0))</f>
        <v>0</v>
      </c>
      <c r="I975" s="121"/>
      <c r="J975" s="121"/>
      <c r="K975" s="122">
        <f>IF($C$4="Neattiecināmās izmaksas",IF('10a+c+n'!$Q975="N",'10a+c+n'!K975,0))</f>
        <v>0</v>
      </c>
      <c r="L975" s="83">
        <f>IF($C$4="Neattiecināmās izmaksas",IF('10a+c+n'!$Q975="N",'10a+c+n'!L975,0))</f>
        <v>0</v>
      </c>
      <c r="M975" s="121">
        <f>IF($C$4="Neattiecināmās izmaksas",IF('10a+c+n'!$Q975="N",'10a+c+n'!M975,0))</f>
        <v>0</v>
      </c>
      <c r="N975" s="121">
        <f>IF($C$4="Neattiecināmās izmaksas",IF('10a+c+n'!$Q975="N",'10a+c+n'!N975,0))</f>
        <v>0</v>
      </c>
      <c r="O975" s="121">
        <f>IF($C$4="Neattiecināmās izmaksas",IF('10a+c+n'!$Q975="N",'10a+c+n'!O975,0))</f>
        <v>0</v>
      </c>
      <c r="P975" s="122">
        <f>IF($C$4="Neattiecināmās izmaksas",IF('10a+c+n'!$Q975="N",'10a+c+n'!P975,0))</f>
        <v>0</v>
      </c>
    </row>
    <row r="976" spans="1:16" x14ac:dyDescent="0.2">
      <c r="A976" s="49">
        <f>IF(P976=0,0,IF(COUNTBLANK(P976)=1,0,COUNTA($P$14:P976)))</f>
        <v>0</v>
      </c>
      <c r="B976" s="21">
        <f>IF($C$4="Neattiecināmās izmaksas",IF('10a+c+n'!$Q976="N",'10a+c+n'!B976,0))</f>
        <v>0</v>
      </c>
      <c r="C976" s="21">
        <f>IF($C$4="Neattiecināmās izmaksas",IF('10a+c+n'!$Q976="N",'10a+c+n'!C976,0))</f>
        <v>0</v>
      </c>
      <c r="D976" s="21">
        <f>IF($C$4="Neattiecināmās izmaksas",IF('10a+c+n'!$Q976="N",'10a+c+n'!D976,0))</f>
        <v>0</v>
      </c>
      <c r="E976" s="42"/>
      <c r="F976" s="64"/>
      <c r="G976" s="121"/>
      <c r="H976" s="121">
        <f>IF($C$4="Neattiecināmās izmaksas",IF('10a+c+n'!$Q976="N",'10a+c+n'!H976,0))</f>
        <v>0</v>
      </c>
      <c r="I976" s="121"/>
      <c r="J976" s="121"/>
      <c r="K976" s="122">
        <f>IF($C$4="Neattiecināmās izmaksas",IF('10a+c+n'!$Q976="N",'10a+c+n'!K976,0))</f>
        <v>0</v>
      </c>
      <c r="L976" s="83">
        <f>IF($C$4="Neattiecināmās izmaksas",IF('10a+c+n'!$Q976="N",'10a+c+n'!L976,0))</f>
        <v>0</v>
      </c>
      <c r="M976" s="121">
        <f>IF($C$4="Neattiecināmās izmaksas",IF('10a+c+n'!$Q976="N",'10a+c+n'!M976,0))</f>
        <v>0</v>
      </c>
      <c r="N976" s="121">
        <f>IF($C$4="Neattiecināmās izmaksas",IF('10a+c+n'!$Q976="N",'10a+c+n'!N976,0))</f>
        <v>0</v>
      </c>
      <c r="O976" s="121">
        <f>IF($C$4="Neattiecināmās izmaksas",IF('10a+c+n'!$Q976="N",'10a+c+n'!O976,0))</f>
        <v>0</v>
      </c>
      <c r="P976" s="122">
        <f>IF($C$4="Neattiecināmās izmaksas",IF('10a+c+n'!$Q976="N",'10a+c+n'!P976,0))</f>
        <v>0</v>
      </c>
    </row>
    <row r="977" spans="1:16" x14ac:dyDescent="0.2">
      <c r="A977" s="49">
        <f>IF(P977=0,0,IF(COUNTBLANK(P977)=1,0,COUNTA($P$14:P977)))</f>
        <v>0</v>
      </c>
      <c r="B977" s="21">
        <f>IF($C$4="Neattiecināmās izmaksas",IF('10a+c+n'!$Q977="N",'10a+c+n'!B977,0))</f>
        <v>0</v>
      </c>
      <c r="C977" s="21">
        <f>IF($C$4="Neattiecināmās izmaksas",IF('10a+c+n'!$Q977="N",'10a+c+n'!C977,0))</f>
        <v>0</v>
      </c>
      <c r="D977" s="21">
        <f>IF($C$4="Neattiecināmās izmaksas",IF('10a+c+n'!$Q977="N",'10a+c+n'!D977,0))</f>
        <v>0</v>
      </c>
      <c r="E977" s="42"/>
      <c r="F977" s="64"/>
      <c r="G977" s="121"/>
      <c r="H977" s="121">
        <f>IF($C$4="Neattiecināmās izmaksas",IF('10a+c+n'!$Q977="N",'10a+c+n'!H977,0))</f>
        <v>0</v>
      </c>
      <c r="I977" s="121"/>
      <c r="J977" s="121"/>
      <c r="K977" s="122">
        <f>IF($C$4="Neattiecināmās izmaksas",IF('10a+c+n'!$Q977="N",'10a+c+n'!K977,0))</f>
        <v>0</v>
      </c>
      <c r="L977" s="83">
        <f>IF($C$4="Neattiecināmās izmaksas",IF('10a+c+n'!$Q977="N",'10a+c+n'!L977,0))</f>
        <v>0</v>
      </c>
      <c r="M977" s="121">
        <f>IF($C$4="Neattiecināmās izmaksas",IF('10a+c+n'!$Q977="N",'10a+c+n'!M977,0))</f>
        <v>0</v>
      </c>
      <c r="N977" s="121">
        <f>IF($C$4="Neattiecināmās izmaksas",IF('10a+c+n'!$Q977="N",'10a+c+n'!N977,0))</f>
        <v>0</v>
      </c>
      <c r="O977" s="121">
        <f>IF($C$4="Neattiecināmās izmaksas",IF('10a+c+n'!$Q977="N",'10a+c+n'!O977,0))</f>
        <v>0</v>
      </c>
      <c r="P977" s="122">
        <f>IF($C$4="Neattiecināmās izmaksas",IF('10a+c+n'!$Q977="N",'10a+c+n'!P977,0))</f>
        <v>0</v>
      </c>
    </row>
    <row r="978" spans="1:16" x14ac:dyDescent="0.2">
      <c r="A978" s="49">
        <f>IF(P978=0,0,IF(COUNTBLANK(P978)=1,0,COUNTA($P$14:P978)))</f>
        <v>0</v>
      </c>
      <c r="B978" s="21">
        <f>IF($C$4="Neattiecināmās izmaksas",IF('10a+c+n'!$Q978="N",'10a+c+n'!B978,0))</f>
        <v>0</v>
      </c>
      <c r="C978" s="21">
        <f>IF($C$4="Neattiecināmās izmaksas",IF('10a+c+n'!$Q978="N",'10a+c+n'!C978,0))</f>
        <v>0</v>
      </c>
      <c r="D978" s="21">
        <f>IF($C$4="Neattiecināmās izmaksas",IF('10a+c+n'!$Q978="N",'10a+c+n'!D978,0))</f>
        <v>0</v>
      </c>
      <c r="E978" s="42"/>
      <c r="F978" s="64"/>
      <c r="G978" s="121"/>
      <c r="H978" s="121">
        <f>IF($C$4="Neattiecināmās izmaksas",IF('10a+c+n'!$Q978="N",'10a+c+n'!H978,0))</f>
        <v>0</v>
      </c>
      <c r="I978" s="121"/>
      <c r="J978" s="121"/>
      <c r="K978" s="122">
        <f>IF($C$4="Neattiecināmās izmaksas",IF('10a+c+n'!$Q978="N",'10a+c+n'!K978,0))</f>
        <v>0</v>
      </c>
      <c r="L978" s="83">
        <f>IF($C$4="Neattiecināmās izmaksas",IF('10a+c+n'!$Q978="N",'10a+c+n'!L978,0))</f>
        <v>0</v>
      </c>
      <c r="M978" s="121">
        <f>IF($C$4="Neattiecināmās izmaksas",IF('10a+c+n'!$Q978="N",'10a+c+n'!M978,0))</f>
        <v>0</v>
      </c>
      <c r="N978" s="121">
        <f>IF($C$4="Neattiecināmās izmaksas",IF('10a+c+n'!$Q978="N",'10a+c+n'!N978,0))</f>
        <v>0</v>
      </c>
      <c r="O978" s="121">
        <f>IF($C$4="Neattiecināmās izmaksas",IF('10a+c+n'!$Q978="N",'10a+c+n'!O978,0))</f>
        <v>0</v>
      </c>
      <c r="P978" s="122">
        <f>IF($C$4="Neattiecināmās izmaksas",IF('10a+c+n'!$Q978="N",'10a+c+n'!P978,0))</f>
        <v>0</v>
      </c>
    </row>
    <row r="979" spans="1:16" x14ac:dyDescent="0.2">
      <c r="A979" s="49">
        <f>IF(P979=0,0,IF(COUNTBLANK(P979)=1,0,COUNTA($P$14:P979)))</f>
        <v>0</v>
      </c>
      <c r="B979" s="21">
        <f>IF($C$4="Neattiecināmās izmaksas",IF('10a+c+n'!$Q979="N",'10a+c+n'!B979,0))</f>
        <v>0</v>
      </c>
      <c r="C979" s="21">
        <f>IF($C$4="Neattiecināmās izmaksas",IF('10a+c+n'!$Q979="N",'10a+c+n'!C979,0))</f>
        <v>0</v>
      </c>
      <c r="D979" s="21">
        <f>IF($C$4="Neattiecināmās izmaksas",IF('10a+c+n'!$Q979="N",'10a+c+n'!D979,0))</f>
        <v>0</v>
      </c>
      <c r="E979" s="42"/>
      <c r="F979" s="64"/>
      <c r="G979" s="121"/>
      <c r="H979" s="121">
        <f>IF($C$4="Neattiecināmās izmaksas",IF('10a+c+n'!$Q979="N",'10a+c+n'!H979,0))</f>
        <v>0</v>
      </c>
      <c r="I979" s="121"/>
      <c r="J979" s="121"/>
      <c r="K979" s="122">
        <f>IF($C$4="Neattiecināmās izmaksas",IF('10a+c+n'!$Q979="N",'10a+c+n'!K979,0))</f>
        <v>0</v>
      </c>
      <c r="L979" s="83">
        <f>IF($C$4="Neattiecināmās izmaksas",IF('10a+c+n'!$Q979="N",'10a+c+n'!L979,0))</f>
        <v>0</v>
      </c>
      <c r="M979" s="121">
        <f>IF($C$4="Neattiecināmās izmaksas",IF('10a+c+n'!$Q979="N",'10a+c+n'!M979,0))</f>
        <v>0</v>
      </c>
      <c r="N979" s="121">
        <f>IF($C$4="Neattiecināmās izmaksas",IF('10a+c+n'!$Q979="N",'10a+c+n'!N979,0))</f>
        <v>0</v>
      </c>
      <c r="O979" s="121">
        <f>IF($C$4="Neattiecināmās izmaksas",IF('10a+c+n'!$Q979="N",'10a+c+n'!O979,0))</f>
        <v>0</v>
      </c>
      <c r="P979" s="122">
        <f>IF($C$4="Neattiecināmās izmaksas",IF('10a+c+n'!$Q979="N",'10a+c+n'!P979,0))</f>
        <v>0</v>
      </c>
    </row>
    <row r="980" spans="1:16" x14ac:dyDescent="0.2">
      <c r="A980" s="49">
        <f>IF(P980=0,0,IF(COUNTBLANK(P980)=1,0,COUNTA($P$14:P980)))</f>
        <v>0</v>
      </c>
      <c r="B980" s="21">
        <f>IF($C$4="Neattiecināmās izmaksas",IF('10a+c+n'!$Q980="N",'10a+c+n'!B980,0))</f>
        <v>0</v>
      </c>
      <c r="C980" s="21">
        <f>IF($C$4="Neattiecināmās izmaksas",IF('10a+c+n'!$Q980="N",'10a+c+n'!C980,0))</f>
        <v>0</v>
      </c>
      <c r="D980" s="21">
        <f>IF($C$4="Neattiecināmās izmaksas",IF('10a+c+n'!$Q980="N",'10a+c+n'!D980,0))</f>
        <v>0</v>
      </c>
      <c r="E980" s="42"/>
      <c r="F980" s="64"/>
      <c r="G980" s="121"/>
      <c r="H980" s="121">
        <f>IF($C$4="Neattiecināmās izmaksas",IF('10a+c+n'!$Q980="N",'10a+c+n'!H980,0))</f>
        <v>0</v>
      </c>
      <c r="I980" s="121"/>
      <c r="J980" s="121"/>
      <c r="K980" s="122">
        <f>IF($C$4="Neattiecināmās izmaksas",IF('10a+c+n'!$Q980="N",'10a+c+n'!K980,0))</f>
        <v>0</v>
      </c>
      <c r="L980" s="83">
        <f>IF($C$4="Neattiecināmās izmaksas",IF('10a+c+n'!$Q980="N",'10a+c+n'!L980,0))</f>
        <v>0</v>
      </c>
      <c r="M980" s="121">
        <f>IF($C$4="Neattiecināmās izmaksas",IF('10a+c+n'!$Q980="N",'10a+c+n'!M980,0))</f>
        <v>0</v>
      </c>
      <c r="N980" s="121">
        <f>IF($C$4="Neattiecināmās izmaksas",IF('10a+c+n'!$Q980="N",'10a+c+n'!N980,0))</f>
        <v>0</v>
      </c>
      <c r="O980" s="121">
        <f>IF($C$4="Neattiecināmās izmaksas",IF('10a+c+n'!$Q980="N",'10a+c+n'!O980,0))</f>
        <v>0</v>
      </c>
      <c r="P980" s="122">
        <f>IF($C$4="Neattiecināmās izmaksas",IF('10a+c+n'!$Q980="N",'10a+c+n'!P980,0))</f>
        <v>0</v>
      </c>
    </row>
    <row r="981" spans="1:16" x14ac:dyDescent="0.2">
      <c r="A981" s="49">
        <f>IF(P981=0,0,IF(COUNTBLANK(P981)=1,0,COUNTA($P$14:P981)))</f>
        <v>0</v>
      </c>
      <c r="B981" s="21">
        <f>IF($C$4="Neattiecināmās izmaksas",IF('10a+c+n'!$Q981="N",'10a+c+n'!B981,0))</f>
        <v>0</v>
      </c>
      <c r="C981" s="21">
        <f>IF($C$4="Neattiecināmās izmaksas",IF('10a+c+n'!$Q981="N",'10a+c+n'!C981,0))</f>
        <v>0</v>
      </c>
      <c r="D981" s="21">
        <f>IF($C$4="Neattiecināmās izmaksas",IF('10a+c+n'!$Q981="N",'10a+c+n'!D981,0))</f>
        <v>0</v>
      </c>
      <c r="E981" s="42"/>
      <c r="F981" s="64"/>
      <c r="G981" s="121"/>
      <c r="H981" s="121">
        <f>IF($C$4="Neattiecināmās izmaksas",IF('10a+c+n'!$Q981="N",'10a+c+n'!H981,0))</f>
        <v>0</v>
      </c>
      <c r="I981" s="121"/>
      <c r="J981" s="121"/>
      <c r="K981" s="122">
        <f>IF($C$4="Neattiecināmās izmaksas",IF('10a+c+n'!$Q981="N",'10a+c+n'!K981,0))</f>
        <v>0</v>
      </c>
      <c r="L981" s="83">
        <f>IF($C$4="Neattiecināmās izmaksas",IF('10a+c+n'!$Q981="N",'10a+c+n'!L981,0))</f>
        <v>0</v>
      </c>
      <c r="M981" s="121">
        <f>IF($C$4="Neattiecināmās izmaksas",IF('10a+c+n'!$Q981="N",'10a+c+n'!M981,0))</f>
        <v>0</v>
      </c>
      <c r="N981" s="121">
        <f>IF($C$4="Neattiecināmās izmaksas",IF('10a+c+n'!$Q981="N",'10a+c+n'!N981,0))</f>
        <v>0</v>
      </c>
      <c r="O981" s="121">
        <f>IF($C$4="Neattiecināmās izmaksas",IF('10a+c+n'!$Q981="N",'10a+c+n'!O981,0))</f>
        <v>0</v>
      </c>
      <c r="P981" s="122">
        <f>IF($C$4="Neattiecināmās izmaksas",IF('10a+c+n'!$Q981="N",'10a+c+n'!P981,0))</f>
        <v>0</v>
      </c>
    </row>
    <row r="982" spans="1:16" x14ac:dyDescent="0.2">
      <c r="A982" s="49">
        <f>IF(P982=0,0,IF(COUNTBLANK(P982)=1,0,COUNTA($P$14:P982)))</f>
        <v>0</v>
      </c>
      <c r="B982" s="21">
        <f>IF($C$4="Neattiecināmās izmaksas",IF('10a+c+n'!$Q982="N",'10a+c+n'!B982,0))</f>
        <v>0</v>
      </c>
      <c r="C982" s="21">
        <f>IF($C$4="Neattiecināmās izmaksas",IF('10a+c+n'!$Q982="N",'10a+c+n'!C982,0))</f>
        <v>0</v>
      </c>
      <c r="D982" s="21">
        <f>IF($C$4="Neattiecināmās izmaksas",IF('10a+c+n'!$Q982="N",'10a+c+n'!D982,0))</f>
        <v>0</v>
      </c>
      <c r="E982" s="42"/>
      <c r="F982" s="64"/>
      <c r="G982" s="121"/>
      <c r="H982" s="121">
        <f>IF($C$4="Neattiecināmās izmaksas",IF('10a+c+n'!$Q982="N",'10a+c+n'!H982,0))</f>
        <v>0</v>
      </c>
      <c r="I982" s="121"/>
      <c r="J982" s="121"/>
      <c r="K982" s="122">
        <f>IF($C$4="Neattiecināmās izmaksas",IF('10a+c+n'!$Q982="N",'10a+c+n'!K982,0))</f>
        <v>0</v>
      </c>
      <c r="L982" s="83">
        <f>IF($C$4="Neattiecināmās izmaksas",IF('10a+c+n'!$Q982="N",'10a+c+n'!L982,0))</f>
        <v>0</v>
      </c>
      <c r="M982" s="121">
        <f>IF($C$4="Neattiecināmās izmaksas",IF('10a+c+n'!$Q982="N",'10a+c+n'!M982,0))</f>
        <v>0</v>
      </c>
      <c r="N982" s="121">
        <f>IF($C$4="Neattiecināmās izmaksas",IF('10a+c+n'!$Q982="N",'10a+c+n'!N982,0))</f>
        <v>0</v>
      </c>
      <c r="O982" s="121">
        <f>IF($C$4="Neattiecināmās izmaksas",IF('10a+c+n'!$Q982="N",'10a+c+n'!O982,0))</f>
        <v>0</v>
      </c>
      <c r="P982" s="122">
        <f>IF($C$4="Neattiecināmās izmaksas",IF('10a+c+n'!$Q982="N",'10a+c+n'!P982,0))</f>
        <v>0</v>
      </c>
    </row>
    <row r="983" spans="1:16" x14ac:dyDescent="0.2">
      <c r="A983" s="49">
        <f>IF(P983=0,0,IF(COUNTBLANK(P983)=1,0,COUNTA($P$14:P983)))</f>
        <v>0</v>
      </c>
      <c r="B983" s="21">
        <f>IF($C$4="Neattiecināmās izmaksas",IF('10a+c+n'!$Q983="N",'10a+c+n'!B983,0))</f>
        <v>0</v>
      </c>
      <c r="C983" s="21">
        <f>IF($C$4="Neattiecināmās izmaksas",IF('10a+c+n'!$Q983="N",'10a+c+n'!C983,0))</f>
        <v>0</v>
      </c>
      <c r="D983" s="21">
        <f>IF($C$4="Neattiecināmās izmaksas",IF('10a+c+n'!$Q983="N",'10a+c+n'!D983,0))</f>
        <v>0</v>
      </c>
      <c r="E983" s="42"/>
      <c r="F983" s="64"/>
      <c r="G983" s="121"/>
      <c r="H983" s="121">
        <f>IF($C$4="Neattiecināmās izmaksas",IF('10a+c+n'!$Q983="N",'10a+c+n'!H983,0))</f>
        <v>0</v>
      </c>
      <c r="I983" s="121"/>
      <c r="J983" s="121"/>
      <c r="K983" s="122">
        <f>IF($C$4="Neattiecināmās izmaksas",IF('10a+c+n'!$Q983="N",'10a+c+n'!K983,0))</f>
        <v>0</v>
      </c>
      <c r="L983" s="83">
        <f>IF($C$4="Neattiecināmās izmaksas",IF('10a+c+n'!$Q983="N",'10a+c+n'!L983,0))</f>
        <v>0</v>
      </c>
      <c r="M983" s="121">
        <f>IF($C$4="Neattiecināmās izmaksas",IF('10a+c+n'!$Q983="N",'10a+c+n'!M983,0))</f>
        <v>0</v>
      </c>
      <c r="N983" s="121">
        <f>IF($C$4="Neattiecināmās izmaksas",IF('10a+c+n'!$Q983="N",'10a+c+n'!N983,0))</f>
        <v>0</v>
      </c>
      <c r="O983" s="121">
        <f>IF($C$4="Neattiecināmās izmaksas",IF('10a+c+n'!$Q983="N",'10a+c+n'!O983,0))</f>
        <v>0</v>
      </c>
      <c r="P983" s="122">
        <f>IF($C$4="Neattiecināmās izmaksas",IF('10a+c+n'!$Q983="N",'10a+c+n'!P983,0))</f>
        <v>0</v>
      </c>
    </row>
    <row r="984" spans="1:16" x14ac:dyDescent="0.2">
      <c r="A984" s="49">
        <f>IF(P984=0,0,IF(COUNTBLANK(P984)=1,0,COUNTA($P$14:P984)))</f>
        <v>0</v>
      </c>
      <c r="B984" s="21">
        <f>IF($C$4="Neattiecināmās izmaksas",IF('10a+c+n'!$Q984="N",'10a+c+n'!B984,0))</f>
        <v>0</v>
      </c>
      <c r="C984" s="21">
        <f>IF($C$4="Neattiecināmās izmaksas",IF('10a+c+n'!$Q984="N",'10a+c+n'!C984,0))</f>
        <v>0</v>
      </c>
      <c r="D984" s="21">
        <f>IF($C$4="Neattiecināmās izmaksas",IF('10a+c+n'!$Q984="N",'10a+c+n'!D984,0))</f>
        <v>0</v>
      </c>
      <c r="E984" s="42"/>
      <c r="F984" s="64"/>
      <c r="G984" s="121"/>
      <c r="H984" s="121">
        <f>IF($C$4="Neattiecināmās izmaksas",IF('10a+c+n'!$Q984="N",'10a+c+n'!H984,0))</f>
        <v>0</v>
      </c>
      <c r="I984" s="121"/>
      <c r="J984" s="121"/>
      <c r="K984" s="122">
        <f>IF($C$4="Neattiecināmās izmaksas",IF('10a+c+n'!$Q984="N",'10a+c+n'!K984,0))</f>
        <v>0</v>
      </c>
      <c r="L984" s="83">
        <f>IF($C$4="Neattiecināmās izmaksas",IF('10a+c+n'!$Q984="N",'10a+c+n'!L984,0))</f>
        <v>0</v>
      </c>
      <c r="M984" s="121">
        <f>IF($C$4="Neattiecināmās izmaksas",IF('10a+c+n'!$Q984="N",'10a+c+n'!M984,0))</f>
        <v>0</v>
      </c>
      <c r="N984" s="121">
        <f>IF($C$4="Neattiecināmās izmaksas",IF('10a+c+n'!$Q984="N",'10a+c+n'!N984,0))</f>
        <v>0</v>
      </c>
      <c r="O984" s="121">
        <f>IF($C$4="Neattiecināmās izmaksas",IF('10a+c+n'!$Q984="N",'10a+c+n'!O984,0))</f>
        <v>0</v>
      </c>
      <c r="P984" s="122">
        <f>IF($C$4="Neattiecināmās izmaksas",IF('10a+c+n'!$Q984="N",'10a+c+n'!P984,0))</f>
        <v>0</v>
      </c>
    </row>
    <row r="985" spans="1:16" x14ac:dyDescent="0.2">
      <c r="A985" s="49">
        <f>IF(P985=0,0,IF(COUNTBLANK(P985)=1,0,COUNTA($P$14:P985)))</f>
        <v>0</v>
      </c>
      <c r="B985" s="21">
        <f>IF($C$4="Neattiecināmās izmaksas",IF('10a+c+n'!$Q985="N",'10a+c+n'!B985,0))</f>
        <v>0</v>
      </c>
      <c r="C985" s="21">
        <f>IF($C$4="Neattiecināmās izmaksas",IF('10a+c+n'!$Q985="N",'10a+c+n'!C985,0))</f>
        <v>0</v>
      </c>
      <c r="D985" s="21">
        <f>IF($C$4="Neattiecināmās izmaksas",IF('10a+c+n'!$Q985="N",'10a+c+n'!D985,0))</f>
        <v>0</v>
      </c>
      <c r="E985" s="42"/>
      <c r="F985" s="64"/>
      <c r="G985" s="121"/>
      <c r="H985" s="121">
        <f>IF($C$4="Neattiecināmās izmaksas",IF('10a+c+n'!$Q985="N",'10a+c+n'!H985,0))</f>
        <v>0</v>
      </c>
      <c r="I985" s="121"/>
      <c r="J985" s="121"/>
      <c r="K985" s="122">
        <f>IF($C$4="Neattiecināmās izmaksas",IF('10a+c+n'!$Q985="N",'10a+c+n'!K985,0))</f>
        <v>0</v>
      </c>
      <c r="L985" s="83">
        <f>IF($C$4="Neattiecināmās izmaksas",IF('10a+c+n'!$Q985="N",'10a+c+n'!L985,0))</f>
        <v>0</v>
      </c>
      <c r="M985" s="121">
        <f>IF($C$4="Neattiecināmās izmaksas",IF('10a+c+n'!$Q985="N",'10a+c+n'!M985,0))</f>
        <v>0</v>
      </c>
      <c r="N985" s="121">
        <f>IF($C$4="Neattiecināmās izmaksas",IF('10a+c+n'!$Q985="N",'10a+c+n'!N985,0))</f>
        <v>0</v>
      </c>
      <c r="O985" s="121">
        <f>IF($C$4="Neattiecināmās izmaksas",IF('10a+c+n'!$Q985="N",'10a+c+n'!O985,0))</f>
        <v>0</v>
      </c>
      <c r="P985" s="122">
        <f>IF($C$4="Neattiecināmās izmaksas",IF('10a+c+n'!$Q985="N",'10a+c+n'!P985,0))</f>
        <v>0</v>
      </c>
    </row>
    <row r="986" spans="1:16" x14ac:dyDescent="0.2">
      <c r="A986" s="49">
        <f>IF(P986=0,0,IF(COUNTBLANK(P986)=1,0,COUNTA($P$14:P986)))</f>
        <v>0</v>
      </c>
      <c r="B986" s="21">
        <f>IF($C$4="Neattiecināmās izmaksas",IF('10a+c+n'!$Q986="N",'10a+c+n'!B986,0))</f>
        <v>0</v>
      </c>
      <c r="C986" s="21">
        <f>IF($C$4="Neattiecināmās izmaksas",IF('10a+c+n'!$Q986="N",'10a+c+n'!C986,0))</f>
        <v>0</v>
      </c>
      <c r="D986" s="21">
        <f>IF($C$4="Neattiecināmās izmaksas",IF('10a+c+n'!$Q986="N",'10a+c+n'!D986,0))</f>
        <v>0</v>
      </c>
      <c r="E986" s="42"/>
      <c r="F986" s="64"/>
      <c r="G986" s="121"/>
      <c r="H986" s="121">
        <f>IF($C$4="Neattiecināmās izmaksas",IF('10a+c+n'!$Q986="N",'10a+c+n'!H986,0))</f>
        <v>0</v>
      </c>
      <c r="I986" s="121"/>
      <c r="J986" s="121"/>
      <c r="K986" s="122">
        <f>IF($C$4="Neattiecināmās izmaksas",IF('10a+c+n'!$Q986="N",'10a+c+n'!K986,0))</f>
        <v>0</v>
      </c>
      <c r="L986" s="83">
        <f>IF($C$4="Neattiecināmās izmaksas",IF('10a+c+n'!$Q986="N",'10a+c+n'!L986,0))</f>
        <v>0</v>
      </c>
      <c r="M986" s="121">
        <f>IF($C$4="Neattiecināmās izmaksas",IF('10a+c+n'!$Q986="N",'10a+c+n'!M986,0))</f>
        <v>0</v>
      </c>
      <c r="N986" s="121">
        <f>IF($C$4="Neattiecināmās izmaksas",IF('10a+c+n'!$Q986="N",'10a+c+n'!N986,0))</f>
        <v>0</v>
      </c>
      <c r="O986" s="121">
        <f>IF($C$4="Neattiecināmās izmaksas",IF('10a+c+n'!$Q986="N",'10a+c+n'!O986,0))</f>
        <v>0</v>
      </c>
      <c r="P986" s="122">
        <f>IF($C$4="Neattiecināmās izmaksas",IF('10a+c+n'!$Q986="N",'10a+c+n'!P986,0))</f>
        <v>0</v>
      </c>
    </row>
    <row r="987" spans="1:16" x14ac:dyDescent="0.2">
      <c r="A987" s="49">
        <f>IF(P987=0,0,IF(COUNTBLANK(P987)=1,0,COUNTA($P$14:P987)))</f>
        <v>0</v>
      </c>
      <c r="B987" s="21">
        <f>IF($C$4="Neattiecināmās izmaksas",IF('10a+c+n'!$Q987="N",'10a+c+n'!B987,0))</f>
        <v>0</v>
      </c>
      <c r="C987" s="21">
        <f>IF($C$4="Neattiecināmās izmaksas",IF('10a+c+n'!$Q987="N",'10a+c+n'!C987,0))</f>
        <v>0</v>
      </c>
      <c r="D987" s="21">
        <f>IF($C$4="Neattiecināmās izmaksas",IF('10a+c+n'!$Q987="N",'10a+c+n'!D987,0))</f>
        <v>0</v>
      </c>
      <c r="E987" s="42"/>
      <c r="F987" s="64"/>
      <c r="G987" s="121"/>
      <c r="H987" s="121">
        <f>IF($C$4="Neattiecināmās izmaksas",IF('10a+c+n'!$Q987="N",'10a+c+n'!H987,0))</f>
        <v>0</v>
      </c>
      <c r="I987" s="121"/>
      <c r="J987" s="121"/>
      <c r="K987" s="122">
        <f>IF($C$4="Neattiecināmās izmaksas",IF('10a+c+n'!$Q987="N",'10a+c+n'!K987,0))</f>
        <v>0</v>
      </c>
      <c r="L987" s="83">
        <f>IF($C$4="Neattiecināmās izmaksas",IF('10a+c+n'!$Q987="N",'10a+c+n'!L987,0))</f>
        <v>0</v>
      </c>
      <c r="M987" s="121">
        <f>IF($C$4="Neattiecināmās izmaksas",IF('10a+c+n'!$Q987="N",'10a+c+n'!M987,0))</f>
        <v>0</v>
      </c>
      <c r="N987" s="121">
        <f>IF($C$4="Neattiecināmās izmaksas",IF('10a+c+n'!$Q987="N",'10a+c+n'!N987,0))</f>
        <v>0</v>
      </c>
      <c r="O987" s="121">
        <f>IF($C$4="Neattiecināmās izmaksas",IF('10a+c+n'!$Q987="N",'10a+c+n'!O987,0))</f>
        <v>0</v>
      </c>
      <c r="P987" s="122">
        <f>IF($C$4="Neattiecināmās izmaksas",IF('10a+c+n'!$Q987="N",'10a+c+n'!P987,0))</f>
        <v>0</v>
      </c>
    </row>
    <row r="988" spans="1:16" x14ac:dyDescent="0.2">
      <c r="A988" s="49">
        <f>IF(P988=0,0,IF(COUNTBLANK(P988)=1,0,COUNTA($P$14:P988)))</f>
        <v>0</v>
      </c>
      <c r="B988" s="21">
        <f>IF($C$4="Neattiecināmās izmaksas",IF('10a+c+n'!$Q988="N",'10a+c+n'!B988,0))</f>
        <v>0</v>
      </c>
      <c r="C988" s="21">
        <f>IF($C$4="Neattiecināmās izmaksas",IF('10a+c+n'!$Q988="N",'10a+c+n'!C988,0))</f>
        <v>0</v>
      </c>
      <c r="D988" s="21">
        <f>IF($C$4="Neattiecināmās izmaksas",IF('10a+c+n'!$Q988="N",'10a+c+n'!D988,0))</f>
        <v>0</v>
      </c>
      <c r="E988" s="42"/>
      <c r="F988" s="64"/>
      <c r="G988" s="121"/>
      <c r="H988" s="121">
        <f>IF($C$4="Neattiecināmās izmaksas",IF('10a+c+n'!$Q988="N",'10a+c+n'!H988,0))</f>
        <v>0</v>
      </c>
      <c r="I988" s="121"/>
      <c r="J988" s="121"/>
      <c r="K988" s="122">
        <f>IF($C$4="Neattiecināmās izmaksas",IF('10a+c+n'!$Q988="N",'10a+c+n'!K988,0))</f>
        <v>0</v>
      </c>
      <c r="L988" s="83">
        <f>IF($C$4="Neattiecināmās izmaksas",IF('10a+c+n'!$Q988="N",'10a+c+n'!L988,0))</f>
        <v>0</v>
      </c>
      <c r="M988" s="121">
        <f>IF($C$4="Neattiecināmās izmaksas",IF('10a+c+n'!$Q988="N",'10a+c+n'!M988,0))</f>
        <v>0</v>
      </c>
      <c r="N988" s="121">
        <f>IF($C$4="Neattiecināmās izmaksas",IF('10a+c+n'!$Q988="N",'10a+c+n'!N988,0))</f>
        <v>0</v>
      </c>
      <c r="O988" s="121">
        <f>IF($C$4="Neattiecināmās izmaksas",IF('10a+c+n'!$Q988="N",'10a+c+n'!O988,0))</f>
        <v>0</v>
      </c>
      <c r="P988" s="122">
        <f>IF($C$4="Neattiecināmās izmaksas",IF('10a+c+n'!$Q988="N",'10a+c+n'!P988,0))</f>
        <v>0</v>
      </c>
    </row>
    <row r="989" spans="1:16" x14ac:dyDescent="0.2">
      <c r="A989" s="49">
        <f>IF(P989=0,0,IF(COUNTBLANK(P989)=1,0,COUNTA($P$14:P989)))</f>
        <v>0</v>
      </c>
      <c r="B989" s="21">
        <f>IF($C$4="Neattiecināmās izmaksas",IF('10a+c+n'!$Q989="N",'10a+c+n'!B989,0))</f>
        <v>0</v>
      </c>
      <c r="C989" s="21">
        <f>IF($C$4="Neattiecināmās izmaksas",IF('10a+c+n'!$Q989="N",'10a+c+n'!C989,0))</f>
        <v>0</v>
      </c>
      <c r="D989" s="21">
        <f>IF($C$4="Neattiecināmās izmaksas",IF('10a+c+n'!$Q989="N",'10a+c+n'!D989,0))</f>
        <v>0</v>
      </c>
      <c r="E989" s="42"/>
      <c r="F989" s="64"/>
      <c r="G989" s="121"/>
      <c r="H989" s="121">
        <f>IF($C$4="Neattiecināmās izmaksas",IF('10a+c+n'!$Q989="N",'10a+c+n'!H989,0))</f>
        <v>0</v>
      </c>
      <c r="I989" s="121"/>
      <c r="J989" s="121"/>
      <c r="K989" s="122">
        <f>IF($C$4="Neattiecināmās izmaksas",IF('10a+c+n'!$Q989="N",'10a+c+n'!K989,0))</f>
        <v>0</v>
      </c>
      <c r="L989" s="83">
        <f>IF($C$4="Neattiecināmās izmaksas",IF('10a+c+n'!$Q989="N",'10a+c+n'!L989,0))</f>
        <v>0</v>
      </c>
      <c r="M989" s="121">
        <f>IF($C$4="Neattiecināmās izmaksas",IF('10a+c+n'!$Q989="N",'10a+c+n'!M989,0))</f>
        <v>0</v>
      </c>
      <c r="N989" s="121">
        <f>IF($C$4="Neattiecināmās izmaksas",IF('10a+c+n'!$Q989="N",'10a+c+n'!N989,0))</f>
        <v>0</v>
      </c>
      <c r="O989" s="121">
        <f>IF($C$4="Neattiecināmās izmaksas",IF('10a+c+n'!$Q989="N",'10a+c+n'!O989,0))</f>
        <v>0</v>
      </c>
      <c r="P989" s="122">
        <f>IF($C$4="Neattiecināmās izmaksas",IF('10a+c+n'!$Q989="N",'10a+c+n'!P989,0))</f>
        <v>0</v>
      </c>
    </row>
    <row r="990" spans="1:16" x14ac:dyDescent="0.2">
      <c r="A990" s="49">
        <f>IF(P990=0,0,IF(COUNTBLANK(P990)=1,0,COUNTA($P$14:P990)))</f>
        <v>0</v>
      </c>
      <c r="B990" s="21">
        <f>IF($C$4="Neattiecināmās izmaksas",IF('10a+c+n'!$Q990="N",'10a+c+n'!B990,0))</f>
        <v>0</v>
      </c>
      <c r="C990" s="21">
        <f>IF($C$4="Neattiecināmās izmaksas",IF('10a+c+n'!$Q990="N",'10a+c+n'!C990,0))</f>
        <v>0</v>
      </c>
      <c r="D990" s="21">
        <f>IF($C$4="Neattiecināmās izmaksas",IF('10a+c+n'!$Q990="N",'10a+c+n'!D990,0))</f>
        <v>0</v>
      </c>
      <c r="E990" s="42"/>
      <c r="F990" s="64"/>
      <c r="G990" s="121"/>
      <c r="H990" s="121">
        <f>IF($C$4="Neattiecināmās izmaksas",IF('10a+c+n'!$Q990="N",'10a+c+n'!H990,0))</f>
        <v>0</v>
      </c>
      <c r="I990" s="121"/>
      <c r="J990" s="121"/>
      <c r="K990" s="122">
        <f>IF($C$4="Neattiecināmās izmaksas",IF('10a+c+n'!$Q990="N",'10a+c+n'!K990,0))</f>
        <v>0</v>
      </c>
      <c r="L990" s="83">
        <f>IF($C$4="Neattiecināmās izmaksas",IF('10a+c+n'!$Q990="N",'10a+c+n'!L990,0))</f>
        <v>0</v>
      </c>
      <c r="M990" s="121">
        <f>IF($C$4="Neattiecināmās izmaksas",IF('10a+c+n'!$Q990="N",'10a+c+n'!M990,0))</f>
        <v>0</v>
      </c>
      <c r="N990" s="121">
        <f>IF($C$4="Neattiecināmās izmaksas",IF('10a+c+n'!$Q990="N",'10a+c+n'!N990,0))</f>
        <v>0</v>
      </c>
      <c r="O990" s="121">
        <f>IF($C$4="Neattiecināmās izmaksas",IF('10a+c+n'!$Q990="N",'10a+c+n'!O990,0))</f>
        <v>0</v>
      </c>
      <c r="P990" s="122">
        <f>IF($C$4="Neattiecināmās izmaksas",IF('10a+c+n'!$Q990="N",'10a+c+n'!P990,0))</f>
        <v>0</v>
      </c>
    </row>
    <row r="991" spans="1:16" x14ac:dyDescent="0.2">
      <c r="A991" s="49">
        <f>IF(P991=0,0,IF(COUNTBLANK(P991)=1,0,COUNTA($P$14:P991)))</f>
        <v>0</v>
      </c>
      <c r="B991" s="21">
        <f>IF($C$4="Neattiecināmās izmaksas",IF('10a+c+n'!$Q991="N",'10a+c+n'!B991,0))</f>
        <v>0</v>
      </c>
      <c r="C991" s="21">
        <f>IF($C$4="Neattiecināmās izmaksas",IF('10a+c+n'!$Q991="N",'10a+c+n'!C991,0))</f>
        <v>0</v>
      </c>
      <c r="D991" s="21">
        <f>IF($C$4="Neattiecināmās izmaksas",IF('10a+c+n'!$Q991="N",'10a+c+n'!D991,0))</f>
        <v>0</v>
      </c>
      <c r="E991" s="42"/>
      <c r="F991" s="64"/>
      <c r="G991" s="121"/>
      <c r="H991" s="121">
        <f>IF($C$4="Neattiecināmās izmaksas",IF('10a+c+n'!$Q991="N",'10a+c+n'!H991,0))</f>
        <v>0</v>
      </c>
      <c r="I991" s="121"/>
      <c r="J991" s="121"/>
      <c r="K991" s="122">
        <f>IF($C$4="Neattiecināmās izmaksas",IF('10a+c+n'!$Q991="N",'10a+c+n'!K991,0))</f>
        <v>0</v>
      </c>
      <c r="L991" s="83">
        <f>IF($C$4="Neattiecināmās izmaksas",IF('10a+c+n'!$Q991="N",'10a+c+n'!L991,0))</f>
        <v>0</v>
      </c>
      <c r="M991" s="121">
        <f>IF($C$4="Neattiecināmās izmaksas",IF('10a+c+n'!$Q991="N",'10a+c+n'!M991,0))</f>
        <v>0</v>
      </c>
      <c r="N991" s="121">
        <f>IF($C$4="Neattiecināmās izmaksas",IF('10a+c+n'!$Q991="N",'10a+c+n'!N991,0))</f>
        <v>0</v>
      </c>
      <c r="O991" s="121">
        <f>IF($C$4="Neattiecināmās izmaksas",IF('10a+c+n'!$Q991="N",'10a+c+n'!O991,0))</f>
        <v>0</v>
      </c>
      <c r="P991" s="122">
        <f>IF($C$4="Neattiecināmās izmaksas",IF('10a+c+n'!$Q991="N",'10a+c+n'!P991,0))</f>
        <v>0</v>
      </c>
    </row>
    <row r="992" spans="1:16" x14ac:dyDescent="0.2">
      <c r="A992" s="49">
        <f>IF(P992=0,0,IF(COUNTBLANK(P992)=1,0,COUNTA($P$14:P992)))</f>
        <v>0</v>
      </c>
      <c r="B992" s="21">
        <f>IF($C$4="Neattiecināmās izmaksas",IF('10a+c+n'!$Q992="N",'10a+c+n'!B992,0))</f>
        <v>0</v>
      </c>
      <c r="C992" s="21">
        <f>IF($C$4="Neattiecināmās izmaksas",IF('10a+c+n'!$Q992="N",'10a+c+n'!C992,0))</f>
        <v>0</v>
      </c>
      <c r="D992" s="21">
        <f>IF($C$4="Neattiecināmās izmaksas",IF('10a+c+n'!$Q992="N",'10a+c+n'!D992,0))</f>
        <v>0</v>
      </c>
      <c r="E992" s="42"/>
      <c r="F992" s="64"/>
      <c r="G992" s="121"/>
      <c r="H992" s="121">
        <f>IF($C$4="Neattiecināmās izmaksas",IF('10a+c+n'!$Q992="N",'10a+c+n'!H992,0))</f>
        <v>0</v>
      </c>
      <c r="I992" s="121"/>
      <c r="J992" s="121"/>
      <c r="K992" s="122">
        <f>IF($C$4="Neattiecināmās izmaksas",IF('10a+c+n'!$Q992="N",'10a+c+n'!K992,0))</f>
        <v>0</v>
      </c>
      <c r="L992" s="83">
        <f>IF($C$4="Neattiecināmās izmaksas",IF('10a+c+n'!$Q992="N",'10a+c+n'!L992,0))</f>
        <v>0</v>
      </c>
      <c r="M992" s="121">
        <f>IF($C$4="Neattiecināmās izmaksas",IF('10a+c+n'!$Q992="N",'10a+c+n'!M992,0))</f>
        <v>0</v>
      </c>
      <c r="N992" s="121">
        <f>IF($C$4="Neattiecināmās izmaksas",IF('10a+c+n'!$Q992="N",'10a+c+n'!N992,0))</f>
        <v>0</v>
      </c>
      <c r="O992" s="121">
        <f>IF($C$4="Neattiecināmās izmaksas",IF('10a+c+n'!$Q992="N",'10a+c+n'!O992,0))</f>
        <v>0</v>
      </c>
      <c r="P992" s="122">
        <f>IF($C$4="Neattiecināmās izmaksas",IF('10a+c+n'!$Q992="N",'10a+c+n'!P992,0))</f>
        <v>0</v>
      </c>
    </row>
    <row r="993" spans="1:16" x14ac:dyDescent="0.2">
      <c r="A993" s="49">
        <f>IF(P993=0,0,IF(COUNTBLANK(P993)=1,0,COUNTA($P$14:P993)))</f>
        <v>0</v>
      </c>
      <c r="B993" s="21">
        <f>IF($C$4="Neattiecināmās izmaksas",IF('10a+c+n'!$Q993="N",'10a+c+n'!B993,0))</f>
        <v>0</v>
      </c>
      <c r="C993" s="21">
        <f>IF($C$4="Neattiecināmās izmaksas",IF('10a+c+n'!$Q993="N",'10a+c+n'!C993,0))</f>
        <v>0</v>
      </c>
      <c r="D993" s="21">
        <f>IF($C$4="Neattiecināmās izmaksas",IF('10a+c+n'!$Q993="N",'10a+c+n'!D993,0))</f>
        <v>0</v>
      </c>
      <c r="E993" s="42"/>
      <c r="F993" s="64"/>
      <c r="G993" s="121"/>
      <c r="H993" s="121">
        <f>IF($C$4="Neattiecināmās izmaksas",IF('10a+c+n'!$Q993="N",'10a+c+n'!H993,0))</f>
        <v>0</v>
      </c>
      <c r="I993" s="121"/>
      <c r="J993" s="121"/>
      <c r="K993" s="122">
        <f>IF($C$4="Neattiecināmās izmaksas",IF('10a+c+n'!$Q993="N",'10a+c+n'!K993,0))</f>
        <v>0</v>
      </c>
      <c r="L993" s="83">
        <f>IF($C$4="Neattiecināmās izmaksas",IF('10a+c+n'!$Q993="N",'10a+c+n'!L993,0))</f>
        <v>0</v>
      </c>
      <c r="M993" s="121">
        <f>IF($C$4="Neattiecināmās izmaksas",IF('10a+c+n'!$Q993="N",'10a+c+n'!M993,0))</f>
        <v>0</v>
      </c>
      <c r="N993" s="121">
        <f>IF($C$4="Neattiecināmās izmaksas",IF('10a+c+n'!$Q993="N",'10a+c+n'!N993,0))</f>
        <v>0</v>
      </c>
      <c r="O993" s="121">
        <f>IF($C$4="Neattiecināmās izmaksas",IF('10a+c+n'!$Q993="N",'10a+c+n'!O993,0))</f>
        <v>0</v>
      </c>
      <c r="P993" s="122">
        <f>IF($C$4="Neattiecināmās izmaksas",IF('10a+c+n'!$Q993="N",'10a+c+n'!P993,0))</f>
        <v>0</v>
      </c>
    </row>
    <row r="994" spans="1:16" x14ac:dyDescent="0.2">
      <c r="A994" s="49">
        <f>IF(P994=0,0,IF(COUNTBLANK(P994)=1,0,COUNTA($P$14:P994)))</f>
        <v>0</v>
      </c>
      <c r="B994" s="21">
        <f>IF($C$4="Neattiecināmās izmaksas",IF('10a+c+n'!$Q994="N",'10a+c+n'!B994,0))</f>
        <v>0</v>
      </c>
      <c r="C994" s="21">
        <f>IF($C$4="Neattiecināmās izmaksas",IF('10a+c+n'!$Q994="N",'10a+c+n'!C994,0))</f>
        <v>0</v>
      </c>
      <c r="D994" s="21">
        <f>IF($C$4="Neattiecināmās izmaksas",IF('10a+c+n'!$Q994="N",'10a+c+n'!D994,0))</f>
        <v>0</v>
      </c>
      <c r="E994" s="42"/>
      <c r="F994" s="64"/>
      <c r="G994" s="121"/>
      <c r="H994" s="121">
        <f>IF($C$4="Neattiecināmās izmaksas",IF('10a+c+n'!$Q994="N",'10a+c+n'!H994,0))</f>
        <v>0</v>
      </c>
      <c r="I994" s="121"/>
      <c r="J994" s="121"/>
      <c r="K994" s="122">
        <f>IF($C$4="Neattiecināmās izmaksas",IF('10a+c+n'!$Q994="N",'10a+c+n'!K994,0))</f>
        <v>0</v>
      </c>
      <c r="L994" s="83">
        <f>IF($C$4="Neattiecināmās izmaksas",IF('10a+c+n'!$Q994="N",'10a+c+n'!L994,0))</f>
        <v>0</v>
      </c>
      <c r="M994" s="121">
        <f>IF($C$4="Neattiecināmās izmaksas",IF('10a+c+n'!$Q994="N",'10a+c+n'!M994,0))</f>
        <v>0</v>
      </c>
      <c r="N994" s="121">
        <f>IF($C$4="Neattiecināmās izmaksas",IF('10a+c+n'!$Q994="N",'10a+c+n'!N994,0))</f>
        <v>0</v>
      </c>
      <c r="O994" s="121">
        <f>IF($C$4="Neattiecināmās izmaksas",IF('10a+c+n'!$Q994="N",'10a+c+n'!O994,0))</f>
        <v>0</v>
      </c>
      <c r="P994" s="122">
        <f>IF($C$4="Neattiecināmās izmaksas",IF('10a+c+n'!$Q994="N",'10a+c+n'!P994,0))</f>
        <v>0</v>
      </c>
    </row>
    <row r="995" spans="1:16" x14ac:dyDescent="0.2">
      <c r="A995" s="49">
        <f>IF(P995=0,0,IF(COUNTBLANK(P995)=1,0,COUNTA($P$14:P995)))</f>
        <v>0</v>
      </c>
      <c r="B995" s="21">
        <f>IF($C$4="Neattiecināmās izmaksas",IF('10a+c+n'!$Q995="N",'10a+c+n'!B995,0))</f>
        <v>0</v>
      </c>
      <c r="C995" s="21">
        <f>IF($C$4="Neattiecināmās izmaksas",IF('10a+c+n'!$Q995="N",'10a+c+n'!C995,0))</f>
        <v>0</v>
      </c>
      <c r="D995" s="21">
        <f>IF($C$4="Neattiecināmās izmaksas",IF('10a+c+n'!$Q995="N",'10a+c+n'!D995,0))</f>
        <v>0</v>
      </c>
      <c r="E995" s="42"/>
      <c r="F995" s="64"/>
      <c r="G995" s="121"/>
      <c r="H995" s="121">
        <f>IF($C$4="Neattiecināmās izmaksas",IF('10a+c+n'!$Q995="N",'10a+c+n'!H995,0))</f>
        <v>0</v>
      </c>
      <c r="I995" s="121"/>
      <c r="J995" s="121"/>
      <c r="K995" s="122">
        <f>IF($C$4="Neattiecināmās izmaksas",IF('10a+c+n'!$Q995="N",'10a+c+n'!K995,0))</f>
        <v>0</v>
      </c>
      <c r="L995" s="83">
        <f>IF($C$4="Neattiecināmās izmaksas",IF('10a+c+n'!$Q995="N",'10a+c+n'!L995,0))</f>
        <v>0</v>
      </c>
      <c r="M995" s="121">
        <f>IF($C$4="Neattiecināmās izmaksas",IF('10a+c+n'!$Q995="N",'10a+c+n'!M995,0))</f>
        <v>0</v>
      </c>
      <c r="N995" s="121">
        <f>IF($C$4="Neattiecināmās izmaksas",IF('10a+c+n'!$Q995="N",'10a+c+n'!N995,0))</f>
        <v>0</v>
      </c>
      <c r="O995" s="121">
        <f>IF($C$4="Neattiecināmās izmaksas",IF('10a+c+n'!$Q995="N",'10a+c+n'!O995,0))</f>
        <v>0</v>
      </c>
      <c r="P995" s="122">
        <f>IF($C$4="Neattiecināmās izmaksas",IF('10a+c+n'!$Q995="N",'10a+c+n'!P995,0))</f>
        <v>0</v>
      </c>
    </row>
    <row r="996" spans="1:16" x14ac:dyDescent="0.2">
      <c r="A996" s="49">
        <f>IF(P996=0,0,IF(COUNTBLANK(P996)=1,0,COUNTA($P$14:P996)))</f>
        <v>0</v>
      </c>
      <c r="B996" s="21">
        <f>IF($C$4="Neattiecināmās izmaksas",IF('10a+c+n'!$Q996="N",'10a+c+n'!B996,0))</f>
        <v>0</v>
      </c>
      <c r="C996" s="21">
        <f>IF($C$4="Neattiecināmās izmaksas",IF('10a+c+n'!$Q996="N",'10a+c+n'!C996,0))</f>
        <v>0</v>
      </c>
      <c r="D996" s="21">
        <f>IF($C$4="Neattiecināmās izmaksas",IF('10a+c+n'!$Q996="N",'10a+c+n'!D996,0))</f>
        <v>0</v>
      </c>
      <c r="E996" s="42"/>
      <c r="F996" s="64"/>
      <c r="G996" s="121"/>
      <c r="H996" s="121">
        <f>IF($C$4="Neattiecināmās izmaksas",IF('10a+c+n'!$Q996="N",'10a+c+n'!H996,0))</f>
        <v>0</v>
      </c>
      <c r="I996" s="121"/>
      <c r="J996" s="121"/>
      <c r="K996" s="122">
        <f>IF($C$4="Neattiecināmās izmaksas",IF('10a+c+n'!$Q996="N",'10a+c+n'!K996,0))</f>
        <v>0</v>
      </c>
      <c r="L996" s="83">
        <f>IF($C$4="Neattiecināmās izmaksas",IF('10a+c+n'!$Q996="N",'10a+c+n'!L996,0))</f>
        <v>0</v>
      </c>
      <c r="M996" s="121">
        <f>IF($C$4="Neattiecināmās izmaksas",IF('10a+c+n'!$Q996="N",'10a+c+n'!M996,0))</f>
        <v>0</v>
      </c>
      <c r="N996" s="121">
        <f>IF($C$4="Neattiecināmās izmaksas",IF('10a+c+n'!$Q996="N",'10a+c+n'!N996,0))</f>
        <v>0</v>
      </c>
      <c r="O996" s="121">
        <f>IF($C$4="Neattiecināmās izmaksas",IF('10a+c+n'!$Q996="N",'10a+c+n'!O996,0))</f>
        <v>0</v>
      </c>
      <c r="P996" s="122">
        <f>IF($C$4="Neattiecināmās izmaksas",IF('10a+c+n'!$Q996="N",'10a+c+n'!P996,0))</f>
        <v>0</v>
      </c>
    </row>
    <row r="997" spans="1:16" x14ac:dyDescent="0.2">
      <c r="A997" s="49">
        <f>IF(P997=0,0,IF(COUNTBLANK(P997)=1,0,COUNTA($P$14:P997)))</f>
        <v>0</v>
      </c>
      <c r="B997" s="21">
        <f>IF($C$4="Neattiecināmās izmaksas",IF('10a+c+n'!$Q997="N",'10a+c+n'!B997,0))</f>
        <v>0</v>
      </c>
      <c r="C997" s="21">
        <f>IF($C$4="Neattiecināmās izmaksas",IF('10a+c+n'!$Q997="N",'10a+c+n'!C997,0))</f>
        <v>0</v>
      </c>
      <c r="D997" s="21">
        <f>IF($C$4="Neattiecināmās izmaksas",IF('10a+c+n'!$Q997="N",'10a+c+n'!D997,0))</f>
        <v>0</v>
      </c>
      <c r="E997" s="42"/>
      <c r="F997" s="64"/>
      <c r="G997" s="121"/>
      <c r="H997" s="121">
        <f>IF($C$4="Neattiecināmās izmaksas",IF('10a+c+n'!$Q997="N",'10a+c+n'!H997,0))</f>
        <v>0</v>
      </c>
      <c r="I997" s="121"/>
      <c r="J997" s="121"/>
      <c r="K997" s="122">
        <f>IF($C$4="Neattiecināmās izmaksas",IF('10a+c+n'!$Q997="N",'10a+c+n'!K997,0))</f>
        <v>0</v>
      </c>
      <c r="L997" s="83">
        <f>IF($C$4="Neattiecināmās izmaksas",IF('10a+c+n'!$Q997="N",'10a+c+n'!L997,0))</f>
        <v>0</v>
      </c>
      <c r="M997" s="121">
        <f>IF($C$4="Neattiecināmās izmaksas",IF('10a+c+n'!$Q997="N",'10a+c+n'!M997,0))</f>
        <v>0</v>
      </c>
      <c r="N997" s="121">
        <f>IF($C$4="Neattiecināmās izmaksas",IF('10a+c+n'!$Q997="N",'10a+c+n'!N997,0))</f>
        <v>0</v>
      </c>
      <c r="O997" s="121">
        <f>IF($C$4="Neattiecināmās izmaksas",IF('10a+c+n'!$Q997="N",'10a+c+n'!O997,0))</f>
        <v>0</v>
      </c>
      <c r="P997" s="122">
        <f>IF($C$4="Neattiecināmās izmaksas",IF('10a+c+n'!$Q997="N",'10a+c+n'!P997,0))</f>
        <v>0</v>
      </c>
    </row>
    <row r="998" spans="1:16" x14ac:dyDescent="0.2">
      <c r="A998" s="49">
        <f>IF(P998=0,0,IF(COUNTBLANK(P998)=1,0,COUNTA($P$14:P998)))</f>
        <v>0</v>
      </c>
      <c r="B998" s="21">
        <f>IF($C$4="Neattiecināmās izmaksas",IF('10a+c+n'!$Q998="N",'10a+c+n'!B998,0))</f>
        <v>0</v>
      </c>
      <c r="C998" s="21">
        <f>IF($C$4="Neattiecināmās izmaksas",IF('10a+c+n'!$Q998="N",'10a+c+n'!C998,0))</f>
        <v>0</v>
      </c>
      <c r="D998" s="21">
        <f>IF($C$4="Neattiecināmās izmaksas",IF('10a+c+n'!$Q998="N",'10a+c+n'!D998,0))</f>
        <v>0</v>
      </c>
      <c r="E998" s="42"/>
      <c r="F998" s="64"/>
      <c r="G998" s="121"/>
      <c r="H998" s="121">
        <f>IF($C$4="Neattiecināmās izmaksas",IF('10a+c+n'!$Q998="N",'10a+c+n'!H998,0))</f>
        <v>0</v>
      </c>
      <c r="I998" s="121"/>
      <c r="J998" s="121"/>
      <c r="K998" s="122">
        <f>IF($C$4="Neattiecināmās izmaksas",IF('10a+c+n'!$Q998="N",'10a+c+n'!K998,0))</f>
        <v>0</v>
      </c>
      <c r="L998" s="83">
        <f>IF($C$4="Neattiecināmās izmaksas",IF('10a+c+n'!$Q998="N",'10a+c+n'!L998,0))</f>
        <v>0</v>
      </c>
      <c r="M998" s="121">
        <f>IF($C$4="Neattiecināmās izmaksas",IF('10a+c+n'!$Q998="N",'10a+c+n'!M998,0))</f>
        <v>0</v>
      </c>
      <c r="N998" s="121">
        <f>IF($C$4="Neattiecināmās izmaksas",IF('10a+c+n'!$Q998="N",'10a+c+n'!N998,0))</f>
        <v>0</v>
      </c>
      <c r="O998" s="121">
        <f>IF($C$4="Neattiecināmās izmaksas",IF('10a+c+n'!$Q998="N",'10a+c+n'!O998,0))</f>
        <v>0</v>
      </c>
      <c r="P998" s="122">
        <f>IF($C$4="Neattiecināmās izmaksas",IF('10a+c+n'!$Q998="N",'10a+c+n'!P998,0))</f>
        <v>0</v>
      </c>
    </row>
    <row r="999" spans="1:16" x14ac:dyDescent="0.2">
      <c r="A999" s="49">
        <f>IF(P999=0,0,IF(COUNTBLANK(P999)=1,0,COUNTA($P$14:P999)))</f>
        <v>0</v>
      </c>
      <c r="B999" s="21">
        <f>IF($C$4="Neattiecināmās izmaksas",IF('10a+c+n'!$Q999="N",'10a+c+n'!B999,0))</f>
        <v>0</v>
      </c>
      <c r="C999" s="21">
        <f>IF($C$4="Neattiecināmās izmaksas",IF('10a+c+n'!$Q999="N",'10a+c+n'!C999,0))</f>
        <v>0</v>
      </c>
      <c r="D999" s="21">
        <f>IF($C$4="Neattiecināmās izmaksas",IF('10a+c+n'!$Q999="N",'10a+c+n'!D999,0))</f>
        <v>0</v>
      </c>
      <c r="E999" s="42"/>
      <c r="F999" s="64"/>
      <c r="G999" s="121"/>
      <c r="H999" s="121">
        <f>IF($C$4="Neattiecināmās izmaksas",IF('10a+c+n'!$Q999="N",'10a+c+n'!H999,0))</f>
        <v>0</v>
      </c>
      <c r="I999" s="121"/>
      <c r="J999" s="121"/>
      <c r="K999" s="122">
        <f>IF($C$4="Neattiecināmās izmaksas",IF('10a+c+n'!$Q999="N",'10a+c+n'!K999,0))</f>
        <v>0</v>
      </c>
      <c r="L999" s="83">
        <f>IF($C$4="Neattiecināmās izmaksas",IF('10a+c+n'!$Q999="N",'10a+c+n'!L999,0))</f>
        <v>0</v>
      </c>
      <c r="M999" s="121">
        <f>IF($C$4="Neattiecināmās izmaksas",IF('10a+c+n'!$Q999="N",'10a+c+n'!M999,0))</f>
        <v>0</v>
      </c>
      <c r="N999" s="121">
        <f>IF($C$4="Neattiecināmās izmaksas",IF('10a+c+n'!$Q999="N",'10a+c+n'!N999,0))</f>
        <v>0</v>
      </c>
      <c r="O999" s="121">
        <f>IF($C$4="Neattiecināmās izmaksas",IF('10a+c+n'!$Q999="N",'10a+c+n'!O999,0))</f>
        <v>0</v>
      </c>
      <c r="P999" s="122">
        <f>IF($C$4="Neattiecināmās izmaksas",IF('10a+c+n'!$Q999="N",'10a+c+n'!P999,0))</f>
        <v>0</v>
      </c>
    </row>
    <row r="1000" spans="1:16" x14ac:dyDescent="0.2">
      <c r="A1000" s="49">
        <f>IF(P1000=0,0,IF(COUNTBLANK(P1000)=1,0,COUNTA($P$14:P1000)))</f>
        <v>0</v>
      </c>
      <c r="B1000" s="21">
        <f>IF($C$4="Neattiecināmās izmaksas",IF('10a+c+n'!$Q1000="N",'10a+c+n'!B1000,0))</f>
        <v>0</v>
      </c>
      <c r="C1000" s="21">
        <f>IF($C$4="Neattiecināmās izmaksas",IF('10a+c+n'!$Q1000="N",'10a+c+n'!C1000,0))</f>
        <v>0</v>
      </c>
      <c r="D1000" s="21">
        <f>IF($C$4="Neattiecināmās izmaksas",IF('10a+c+n'!$Q1000="N",'10a+c+n'!D1000,0))</f>
        <v>0</v>
      </c>
      <c r="E1000" s="42"/>
      <c r="F1000" s="64"/>
      <c r="G1000" s="121"/>
      <c r="H1000" s="121">
        <f>IF($C$4="Neattiecināmās izmaksas",IF('10a+c+n'!$Q1000="N",'10a+c+n'!H1000,0))</f>
        <v>0</v>
      </c>
      <c r="I1000" s="121"/>
      <c r="J1000" s="121"/>
      <c r="K1000" s="122">
        <f>IF($C$4="Neattiecināmās izmaksas",IF('10a+c+n'!$Q1000="N",'10a+c+n'!K1000,0))</f>
        <v>0</v>
      </c>
      <c r="L1000" s="83">
        <f>IF($C$4="Neattiecināmās izmaksas",IF('10a+c+n'!$Q1000="N",'10a+c+n'!L1000,0))</f>
        <v>0</v>
      </c>
      <c r="M1000" s="121">
        <f>IF($C$4="Neattiecināmās izmaksas",IF('10a+c+n'!$Q1000="N",'10a+c+n'!M1000,0))</f>
        <v>0</v>
      </c>
      <c r="N1000" s="121">
        <f>IF($C$4="Neattiecināmās izmaksas",IF('10a+c+n'!$Q1000="N",'10a+c+n'!N1000,0))</f>
        <v>0</v>
      </c>
      <c r="O1000" s="121">
        <f>IF($C$4="Neattiecināmās izmaksas",IF('10a+c+n'!$Q1000="N",'10a+c+n'!O1000,0))</f>
        <v>0</v>
      </c>
      <c r="P1000" s="122">
        <f>IF($C$4="Neattiecināmās izmaksas",IF('10a+c+n'!$Q1000="N",'10a+c+n'!P1000,0))</f>
        <v>0</v>
      </c>
    </row>
    <row r="1001" spans="1:16" x14ac:dyDescent="0.2">
      <c r="A1001" s="49">
        <f>IF(P1001=0,0,IF(COUNTBLANK(P1001)=1,0,COUNTA($P$14:P1001)))</f>
        <v>0</v>
      </c>
      <c r="B1001" s="21">
        <f>IF($C$4="Neattiecināmās izmaksas",IF('10a+c+n'!$Q1001="N",'10a+c+n'!B1001,0))</f>
        <v>0</v>
      </c>
      <c r="C1001" s="21">
        <f>IF($C$4="Neattiecināmās izmaksas",IF('10a+c+n'!$Q1001="N",'10a+c+n'!C1001,0))</f>
        <v>0</v>
      </c>
      <c r="D1001" s="21">
        <f>IF($C$4="Neattiecināmās izmaksas",IF('10a+c+n'!$Q1001="N",'10a+c+n'!D1001,0))</f>
        <v>0</v>
      </c>
      <c r="E1001" s="42">
        <f>IF($C$4="Neattiecināmās izmaksas",IF('10a+c+n'!$Q1001="N",'10a+c+n'!E1001,0))</f>
        <v>0</v>
      </c>
      <c r="F1001" s="64"/>
      <c r="G1001" s="121"/>
      <c r="H1001" s="121">
        <f>IF($C$4="Neattiecināmās izmaksas",IF('10a+c+n'!$Q1001="N",'10a+c+n'!H1001,0))</f>
        <v>0</v>
      </c>
      <c r="I1001" s="121"/>
      <c r="J1001" s="121"/>
      <c r="K1001" s="122">
        <f>IF($C$4="Neattiecināmās izmaksas",IF('10a+c+n'!$Q1001="N",'10a+c+n'!K1001,0))</f>
        <v>0</v>
      </c>
      <c r="L1001" s="83">
        <f>IF($C$4="Neattiecināmās izmaksas",IF('10a+c+n'!$Q1001="N",'10a+c+n'!L1001,0))</f>
        <v>0</v>
      </c>
      <c r="M1001" s="121">
        <f>IF($C$4="Neattiecināmās izmaksas",IF('10a+c+n'!$Q1001="N",'10a+c+n'!M1001,0))</f>
        <v>0</v>
      </c>
      <c r="N1001" s="121">
        <f>IF($C$4="Neattiecināmās izmaksas",IF('10a+c+n'!$Q1001="N",'10a+c+n'!N1001,0))</f>
        <v>0</v>
      </c>
      <c r="O1001" s="121">
        <f>IF($C$4="Neattiecināmās izmaksas",IF('10a+c+n'!$Q1001="N",'10a+c+n'!O1001,0))</f>
        <v>0</v>
      </c>
      <c r="P1001" s="122">
        <f>IF($C$4="Neattiecināmās izmaksas",IF('10a+c+n'!$Q1001="N",'10a+c+n'!P1001,0))</f>
        <v>0</v>
      </c>
    </row>
    <row r="1002" spans="1:16" x14ac:dyDescent="0.2">
      <c r="A1002" s="49">
        <f>IF(P1002=0,0,IF(COUNTBLANK(P1002)=1,0,COUNTA($P$14:P1002)))</f>
        <v>0</v>
      </c>
      <c r="B1002" s="21">
        <f>IF($C$4="Neattiecināmās izmaksas",IF('10a+c+n'!$Q1002="N",'10a+c+n'!B1002,0))</f>
        <v>0</v>
      </c>
      <c r="C1002" s="21">
        <f>IF($C$4="Neattiecināmās izmaksas",IF('10a+c+n'!$Q1002="N",'10a+c+n'!C1002,0))</f>
        <v>0</v>
      </c>
      <c r="D1002" s="21">
        <f>IF($C$4="Neattiecināmās izmaksas",IF('10a+c+n'!$Q1002="N",'10a+c+n'!D1002,0))</f>
        <v>0</v>
      </c>
      <c r="E1002" s="42">
        <f>IF($C$4="Neattiecināmās izmaksas",IF('10a+c+n'!$Q1002="N",'10a+c+n'!E1002,0))</f>
        <v>0</v>
      </c>
      <c r="F1002" s="64">
        <f>IF($C$4="Neattiecināmās izmaksas",IF('10a+c+n'!$Q1002="N",'10a+c+n'!F1002,0))</f>
        <v>0</v>
      </c>
      <c r="G1002" s="121">
        <f>IF($C$4="Neattiecināmās izmaksas",IF('10a+c+n'!$Q1002="N",'10a+c+n'!G1002,0))</f>
        <v>0</v>
      </c>
      <c r="H1002" s="121">
        <f>IF($C$4="Neattiecināmās izmaksas",IF('10a+c+n'!$Q1002="N",'10a+c+n'!H1002,0))</f>
        <v>0</v>
      </c>
      <c r="I1002" s="121"/>
      <c r="J1002" s="121"/>
      <c r="K1002" s="122">
        <f>IF($C$4="Neattiecināmās izmaksas",IF('10a+c+n'!$Q1002="N",'10a+c+n'!K1002,0))</f>
        <v>0</v>
      </c>
      <c r="L1002" s="83">
        <f>IF($C$4="Neattiecināmās izmaksas",IF('10a+c+n'!$Q1002="N",'10a+c+n'!L1002,0))</f>
        <v>0</v>
      </c>
      <c r="M1002" s="121">
        <f>IF($C$4="Neattiecināmās izmaksas",IF('10a+c+n'!$Q1002="N",'10a+c+n'!M1002,0))</f>
        <v>0</v>
      </c>
      <c r="N1002" s="121">
        <f>IF($C$4="Neattiecināmās izmaksas",IF('10a+c+n'!$Q1002="N",'10a+c+n'!N1002,0))</f>
        <v>0</v>
      </c>
      <c r="O1002" s="121">
        <f>IF($C$4="Neattiecināmās izmaksas",IF('10a+c+n'!$Q1002="N",'10a+c+n'!O1002,0))</f>
        <v>0</v>
      </c>
      <c r="P1002" s="122">
        <f>IF($C$4="Neattiecināmās izmaksas",IF('10a+c+n'!$Q1002="N",'10a+c+n'!P1002,0))</f>
        <v>0</v>
      </c>
    </row>
    <row r="1003" spans="1:16" x14ac:dyDescent="0.2">
      <c r="A1003" s="49">
        <f>IF(P1003=0,0,IF(COUNTBLANK(P1003)=1,0,COUNTA($P$14:P1003)))</f>
        <v>0</v>
      </c>
      <c r="B1003" s="21">
        <f>IF($C$4="Neattiecināmās izmaksas",IF('10a+c+n'!$Q1003="N",'10a+c+n'!B1003,0))</f>
        <v>0</v>
      </c>
      <c r="C1003" s="21">
        <f>IF($C$4="Neattiecināmās izmaksas",IF('10a+c+n'!$Q1003="N",'10a+c+n'!C1003,0))</f>
        <v>0</v>
      </c>
      <c r="D1003" s="21">
        <f>IF($C$4="Neattiecināmās izmaksas",IF('10a+c+n'!$Q1003="N",'10a+c+n'!D1003,0))</f>
        <v>0</v>
      </c>
      <c r="E1003" s="42">
        <f>IF($C$4="Neattiecināmās izmaksas",IF('10a+c+n'!$Q1003="N",'10a+c+n'!E1003,0))</f>
        <v>0</v>
      </c>
      <c r="F1003" s="64">
        <f>IF($C$4="Neattiecināmās izmaksas",IF('10a+c+n'!$Q1003="N",'10a+c+n'!F1003,0))</f>
        <v>0</v>
      </c>
      <c r="G1003" s="121">
        <f>IF($C$4="Neattiecināmās izmaksas",IF('10a+c+n'!$Q1003="N",'10a+c+n'!G1003,0))</f>
        <v>0</v>
      </c>
      <c r="H1003" s="121">
        <f>IF($C$4="Neattiecināmās izmaksas",IF('10a+c+n'!$Q1003="N",'10a+c+n'!H1003,0))</f>
        <v>0</v>
      </c>
      <c r="I1003" s="121"/>
      <c r="J1003" s="121"/>
      <c r="K1003" s="122">
        <f>IF($C$4="Neattiecināmās izmaksas",IF('10a+c+n'!$Q1003="N",'10a+c+n'!K1003,0))</f>
        <v>0</v>
      </c>
      <c r="L1003" s="83">
        <f>IF($C$4="Neattiecināmās izmaksas",IF('10a+c+n'!$Q1003="N",'10a+c+n'!L1003,0))</f>
        <v>0</v>
      </c>
      <c r="M1003" s="121">
        <f>IF($C$4="Neattiecināmās izmaksas",IF('10a+c+n'!$Q1003="N",'10a+c+n'!M1003,0))</f>
        <v>0</v>
      </c>
      <c r="N1003" s="121">
        <f>IF($C$4="Neattiecināmās izmaksas",IF('10a+c+n'!$Q1003="N",'10a+c+n'!N1003,0))</f>
        <v>0</v>
      </c>
      <c r="O1003" s="121">
        <f>IF($C$4="Neattiecināmās izmaksas",IF('10a+c+n'!$Q1003="N",'10a+c+n'!O1003,0))</f>
        <v>0</v>
      </c>
      <c r="P1003" s="122">
        <f>IF($C$4="Neattiecināmās izmaksas",IF('10a+c+n'!$Q1003="N",'10a+c+n'!P1003,0))</f>
        <v>0</v>
      </c>
    </row>
    <row r="1004" spans="1:16" x14ac:dyDescent="0.2">
      <c r="A1004" s="49">
        <f>IF(P1004=0,0,IF(COUNTBLANK(P1004)=1,0,COUNTA($P$14:P1004)))</f>
        <v>0</v>
      </c>
      <c r="B1004" s="21">
        <f>IF($C$4="Neattiecināmās izmaksas",IF('10a+c+n'!$Q1004="N",'10a+c+n'!B1004,0))</f>
        <v>0</v>
      </c>
      <c r="C1004" s="21">
        <f>IF($C$4="Neattiecināmās izmaksas",IF('10a+c+n'!$Q1004="N",'10a+c+n'!C1004,0))</f>
        <v>0</v>
      </c>
      <c r="D1004" s="21">
        <f>IF($C$4="Neattiecināmās izmaksas",IF('10a+c+n'!$Q1004="N",'10a+c+n'!D1004,0))</f>
        <v>0</v>
      </c>
      <c r="E1004" s="42">
        <f>IF($C$4="Neattiecināmās izmaksas",IF('10a+c+n'!$Q1004="N",'10a+c+n'!E1004,0))</f>
        <v>0</v>
      </c>
      <c r="F1004" s="64">
        <f>IF($C$4="Neattiecināmās izmaksas",IF('10a+c+n'!$Q1004="N",'10a+c+n'!F1004,0))</f>
        <v>0</v>
      </c>
      <c r="G1004" s="121">
        <f>IF($C$4="Neattiecināmās izmaksas",IF('10a+c+n'!$Q1004="N",'10a+c+n'!G1004,0))</f>
        <v>0</v>
      </c>
      <c r="H1004" s="121">
        <f>IF($C$4="Neattiecināmās izmaksas",IF('10a+c+n'!$Q1004="N",'10a+c+n'!H1004,0))</f>
        <v>0</v>
      </c>
      <c r="I1004" s="121"/>
      <c r="J1004" s="121"/>
      <c r="K1004" s="122">
        <f>IF($C$4="Neattiecināmās izmaksas",IF('10a+c+n'!$Q1004="N",'10a+c+n'!K1004,0))</f>
        <v>0</v>
      </c>
      <c r="L1004" s="83">
        <f>IF($C$4="Neattiecināmās izmaksas",IF('10a+c+n'!$Q1004="N",'10a+c+n'!L1004,0))</f>
        <v>0</v>
      </c>
      <c r="M1004" s="121">
        <f>IF($C$4="Neattiecināmās izmaksas",IF('10a+c+n'!$Q1004="N",'10a+c+n'!M1004,0))</f>
        <v>0</v>
      </c>
      <c r="N1004" s="121">
        <f>IF($C$4="Neattiecināmās izmaksas",IF('10a+c+n'!$Q1004="N",'10a+c+n'!N1004,0))</f>
        <v>0</v>
      </c>
      <c r="O1004" s="121">
        <f>IF($C$4="Neattiecināmās izmaksas",IF('10a+c+n'!$Q1004="N",'10a+c+n'!O1004,0))</f>
        <v>0</v>
      </c>
      <c r="P1004" s="122">
        <f>IF($C$4="Neattiecināmās izmaksas",IF('10a+c+n'!$Q1004="N",'10a+c+n'!P1004,0))</f>
        <v>0</v>
      </c>
    </row>
    <row r="1005" spans="1:16" x14ac:dyDescent="0.2">
      <c r="A1005" s="49">
        <f>IF(P1005=0,0,IF(COUNTBLANK(P1005)=1,0,COUNTA($P$14:P1005)))</f>
        <v>0</v>
      </c>
      <c r="B1005" s="21">
        <f>IF($C$4="Neattiecināmās izmaksas",IF('10a+c+n'!$Q1005="N",'10a+c+n'!B1005,0))</f>
        <v>0</v>
      </c>
      <c r="C1005" s="21">
        <f>IF($C$4="Neattiecināmās izmaksas",IF('10a+c+n'!$Q1005="N",'10a+c+n'!C1005,0))</f>
        <v>0</v>
      </c>
      <c r="D1005" s="21">
        <f>IF($C$4="Neattiecināmās izmaksas",IF('10a+c+n'!$Q1005="N",'10a+c+n'!D1005,0))</f>
        <v>0</v>
      </c>
      <c r="E1005" s="42">
        <f>IF($C$4="Neattiecināmās izmaksas",IF('10a+c+n'!$Q1005="N",'10a+c+n'!E1005,0))</f>
        <v>0</v>
      </c>
      <c r="F1005" s="64">
        <f>IF($C$4="Neattiecināmās izmaksas",IF('10a+c+n'!$Q1005="N",'10a+c+n'!F1005,0))</f>
        <v>0</v>
      </c>
      <c r="G1005" s="121">
        <f>IF($C$4="Neattiecināmās izmaksas",IF('10a+c+n'!$Q1005="N",'10a+c+n'!G1005,0))</f>
        <v>0</v>
      </c>
      <c r="H1005" s="121">
        <f>IF($C$4="Neattiecināmās izmaksas",IF('10a+c+n'!$Q1005="N",'10a+c+n'!H1005,0))</f>
        <v>0</v>
      </c>
      <c r="I1005" s="121"/>
      <c r="J1005" s="121"/>
      <c r="K1005" s="122">
        <f>IF($C$4="Neattiecināmās izmaksas",IF('10a+c+n'!$Q1005="N",'10a+c+n'!K1005,0))</f>
        <v>0</v>
      </c>
      <c r="L1005" s="83">
        <f>IF($C$4="Neattiecināmās izmaksas",IF('10a+c+n'!$Q1005="N",'10a+c+n'!L1005,0))</f>
        <v>0</v>
      </c>
      <c r="M1005" s="121">
        <f>IF($C$4="Neattiecināmās izmaksas",IF('10a+c+n'!$Q1005="N",'10a+c+n'!M1005,0))</f>
        <v>0</v>
      </c>
      <c r="N1005" s="121">
        <f>IF($C$4="Neattiecināmās izmaksas",IF('10a+c+n'!$Q1005="N",'10a+c+n'!N1005,0))</f>
        <v>0</v>
      </c>
      <c r="O1005" s="121">
        <f>IF($C$4="Neattiecināmās izmaksas",IF('10a+c+n'!$Q1005="N",'10a+c+n'!O1005,0))</f>
        <v>0</v>
      </c>
      <c r="P1005" s="122">
        <f>IF($C$4="Neattiecināmās izmaksas",IF('10a+c+n'!$Q1005="N",'10a+c+n'!P1005,0))</f>
        <v>0</v>
      </c>
    </row>
    <row r="1006" spans="1:16" x14ac:dyDescent="0.2">
      <c r="A1006" s="49">
        <f>IF(P1006=0,0,IF(COUNTBLANK(P1006)=1,0,COUNTA($P$14:P1006)))</f>
        <v>0</v>
      </c>
      <c r="B1006" s="21">
        <f>IF($C$4="Neattiecināmās izmaksas",IF('10a+c+n'!$Q1006="N",'10a+c+n'!B1006,0))</f>
        <v>0</v>
      </c>
      <c r="C1006" s="21">
        <f>IF($C$4="Neattiecināmās izmaksas",IF('10a+c+n'!$Q1006="N",'10a+c+n'!C1006,0))</f>
        <v>0</v>
      </c>
      <c r="D1006" s="21">
        <f>IF($C$4="Neattiecināmās izmaksas",IF('10a+c+n'!$Q1006="N",'10a+c+n'!D1006,0))</f>
        <v>0</v>
      </c>
      <c r="E1006" s="42">
        <f>IF($C$4="Neattiecināmās izmaksas",IF('10a+c+n'!$Q1006="N",'10a+c+n'!E1006,0))</f>
        <v>0</v>
      </c>
      <c r="F1006" s="64">
        <f>IF($C$4="Neattiecināmās izmaksas",IF('10a+c+n'!$Q1006="N",'10a+c+n'!F1006,0))</f>
        <v>0</v>
      </c>
      <c r="G1006" s="121">
        <f>IF($C$4="Neattiecināmās izmaksas",IF('10a+c+n'!$Q1006="N",'10a+c+n'!G1006,0))</f>
        <v>0</v>
      </c>
      <c r="H1006" s="121">
        <f>IF($C$4="Neattiecināmās izmaksas",IF('10a+c+n'!$Q1006="N",'10a+c+n'!H1006,0))</f>
        <v>0</v>
      </c>
      <c r="I1006" s="121"/>
      <c r="J1006" s="121"/>
      <c r="K1006" s="122">
        <f>IF($C$4="Neattiecināmās izmaksas",IF('10a+c+n'!$Q1006="N",'10a+c+n'!K1006,0))</f>
        <v>0</v>
      </c>
      <c r="L1006" s="83">
        <f>IF($C$4="Neattiecināmās izmaksas",IF('10a+c+n'!$Q1006="N",'10a+c+n'!L1006,0))</f>
        <v>0</v>
      </c>
      <c r="M1006" s="121">
        <f>IF($C$4="Neattiecināmās izmaksas",IF('10a+c+n'!$Q1006="N",'10a+c+n'!M1006,0))</f>
        <v>0</v>
      </c>
      <c r="N1006" s="121">
        <f>IF($C$4="Neattiecināmās izmaksas",IF('10a+c+n'!$Q1006="N",'10a+c+n'!N1006,0))</f>
        <v>0</v>
      </c>
      <c r="O1006" s="121">
        <f>IF($C$4="Neattiecināmās izmaksas",IF('10a+c+n'!$Q1006="N",'10a+c+n'!O1006,0))</f>
        <v>0</v>
      </c>
      <c r="P1006" s="122">
        <f>IF($C$4="Neattiecināmās izmaksas",IF('10a+c+n'!$Q1006="N",'10a+c+n'!P1006,0))</f>
        <v>0</v>
      </c>
    </row>
    <row r="1007" spans="1:16" x14ac:dyDescent="0.2">
      <c r="A1007" s="49">
        <f>IF(P1007=0,0,IF(COUNTBLANK(P1007)=1,0,COUNTA($P$14:P1007)))</f>
        <v>0</v>
      </c>
      <c r="B1007" s="21">
        <f>IF($C$4="Neattiecināmās izmaksas",IF('10a+c+n'!$Q1007="N",'10a+c+n'!B1007,0))</f>
        <v>0</v>
      </c>
      <c r="C1007" s="21">
        <f>IF($C$4="Neattiecināmās izmaksas",IF('10a+c+n'!$Q1007="N",'10a+c+n'!C1007,0))</f>
        <v>0</v>
      </c>
      <c r="D1007" s="21">
        <f>IF($C$4="Neattiecināmās izmaksas",IF('10a+c+n'!$Q1007="N",'10a+c+n'!D1007,0))</f>
        <v>0</v>
      </c>
      <c r="E1007" s="42">
        <f>IF($C$4="Neattiecināmās izmaksas",IF('10a+c+n'!$Q1007="N",'10a+c+n'!E1007,0))</f>
        <v>0</v>
      </c>
      <c r="F1007" s="64">
        <f>IF($C$4="Neattiecināmās izmaksas",IF('10a+c+n'!$Q1007="N",'10a+c+n'!F1007,0))</f>
        <v>0</v>
      </c>
      <c r="G1007" s="121">
        <f>IF($C$4="Neattiecināmās izmaksas",IF('10a+c+n'!$Q1007="N",'10a+c+n'!G1007,0))</f>
        <v>0</v>
      </c>
      <c r="H1007" s="121">
        <f>IF($C$4="Neattiecināmās izmaksas",IF('10a+c+n'!$Q1007="N",'10a+c+n'!H1007,0))</f>
        <v>0</v>
      </c>
      <c r="I1007" s="121"/>
      <c r="J1007" s="121"/>
      <c r="K1007" s="122">
        <f>IF($C$4="Neattiecināmās izmaksas",IF('10a+c+n'!$Q1007="N",'10a+c+n'!K1007,0))</f>
        <v>0</v>
      </c>
      <c r="L1007" s="83">
        <f>IF($C$4="Neattiecināmās izmaksas",IF('10a+c+n'!$Q1007="N",'10a+c+n'!L1007,0))</f>
        <v>0</v>
      </c>
      <c r="M1007" s="121">
        <f>IF($C$4="Neattiecināmās izmaksas",IF('10a+c+n'!$Q1007="N",'10a+c+n'!M1007,0))</f>
        <v>0</v>
      </c>
      <c r="N1007" s="121">
        <f>IF($C$4="Neattiecināmās izmaksas",IF('10a+c+n'!$Q1007="N",'10a+c+n'!N1007,0))</f>
        <v>0</v>
      </c>
      <c r="O1007" s="121">
        <f>IF($C$4="Neattiecināmās izmaksas",IF('10a+c+n'!$Q1007="N",'10a+c+n'!O1007,0))</f>
        <v>0</v>
      </c>
      <c r="P1007" s="122">
        <f>IF($C$4="Neattiecināmās izmaksas",IF('10a+c+n'!$Q1007="N",'10a+c+n'!P1007,0))</f>
        <v>0</v>
      </c>
    </row>
    <row r="1008" spans="1:16" x14ac:dyDescent="0.2">
      <c r="A1008" s="49">
        <f>IF(P1008=0,0,IF(COUNTBLANK(P1008)=1,0,COUNTA($P$14:P1008)))</f>
        <v>0</v>
      </c>
      <c r="B1008" s="21">
        <f>IF($C$4="Neattiecināmās izmaksas",IF('10a+c+n'!$Q1008="N",'10a+c+n'!B1008,0))</f>
        <v>0</v>
      </c>
      <c r="C1008" s="21">
        <f>IF($C$4="Neattiecināmās izmaksas",IF('10a+c+n'!$Q1008="N",'10a+c+n'!C1008,0))</f>
        <v>0</v>
      </c>
      <c r="D1008" s="21">
        <f>IF($C$4="Neattiecināmās izmaksas",IF('10a+c+n'!$Q1008="N",'10a+c+n'!D1008,0))</f>
        <v>0</v>
      </c>
      <c r="E1008" s="42">
        <f>IF($C$4="Neattiecināmās izmaksas",IF('10a+c+n'!$Q1008="N",'10a+c+n'!E1008,0))</f>
        <v>0</v>
      </c>
      <c r="F1008" s="64">
        <f>IF($C$4="Neattiecināmās izmaksas",IF('10a+c+n'!$Q1008="N",'10a+c+n'!F1008,0))</f>
        <v>0</v>
      </c>
      <c r="G1008" s="121">
        <f>IF($C$4="Neattiecināmās izmaksas",IF('10a+c+n'!$Q1008="N",'10a+c+n'!G1008,0))</f>
        <v>0</v>
      </c>
      <c r="H1008" s="121">
        <f>IF($C$4="Neattiecināmās izmaksas",IF('10a+c+n'!$Q1008="N",'10a+c+n'!H1008,0))</f>
        <v>0</v>
      </c>
      <c r="I1008" s="121">
        <f>IF($C$4="Neattiecināmās izmaksas",IF('10a+c+n'!$Q1008="N",'10a+c+n'!I1008,0))</f>
        <v>0</v>
      </c>
      <c r="J1008" s="121">
        <f>IF($C$4="Neattiecināmās izmaksas",IF('10a+c+n'!$Q1008="N",'10a+c+n'!J1008,0))</f>
        <v>0</v>
      </c>
      <c r="K1008" s="122">
        <f>IF($C$4="Neattiecināmās izmaksas",IF('10a+c+n'!$Q1008="N",'10a+c+n'!K1008,0))</f>
        <v>0</v>
      </c>
      <c r="L1008" s="83">
        <f>IF($C$4="Neattiecināmās izmaksas",IF('10a+c+n'!$Q1008="N",'10a+c+n'!L1008,0))</f>
        <v>0</v>
      </c>
      <c r="M1008" s="121">
        <f>IF($C$4="Neattiecināmās izmaksas",IF('10a+c+n'!$Q1008="N",'10a+c+n'!M1008,0))</f>
        <v>0</v>
      </c>
      <c r="N1008" s="121">
        <f>IF($C$4="Neattiecināmās izmaksas",IF('10a+c+n'!$Q1008="N",'10a+c+n'!N1008,0))</f>
        <v>0</v>
      </c>
      <c r="O1008" s="121">
        <f>IF($C$4="Neattiecināmās izmaksas",IF('10a+c+n'!$Q1008="N",'10a+c+n'!O1008,0))</f>
        <v>0</v>
      </c>
      <c r="P1008" s="122">
        <f>IF($C$4="Neattiecināmās izmaksas",IF('10a+c+n'!$Q1008="N",'10a+c+n'!P1008,0))</f>
        <v>0</v>
      </c>
    </row>
    <row r="1009" spans="1:16" x14ac:dyDescent="0.2">
      <c r="A1009" s="49">
        <f>IF(P1009=0,0,IF(COUNTBLANK(P1009)=1,0,COUNTA($P$14:P1009)))</f>
        <v>0</v>
      </c>
      <c r="B1009" s="21">
        <f>IF($C$4="Neattiecināmās izmaksas",IF('10a+c+n'!$Q1009="N",'10a+c+n'!B1009,0))</f>
        <v>0</v>
      </c>
      <c r="C1009" s="21">
        <f>IF($C$4="Neattiecināmās izmaksas",IF('10a+c+n'!$Q1009="N",'10a+c+n'!C1009,0))</f>
        <v>0</v>
      </c>
      <c r="D1009" s="21">
        <f>IF($C$4="Neattiecināmās izmaksas",IF('10a+c+n'!$Q1009="N",'10a+c+n'!D1009,0))</f>
        <v>0</v>
      </c>
      <c r="E1009" s="42">
        <f>IF($C$4="Neattiecināmās izmaksas",IF('10a+c+n'!$Q1009="N",'10a+c+n'!E1009,0))</f>
        <v>0</v>
      </c>
      <c r="F1009" s="64">
        <f>IF($C$4="Neattiecināmās izmaksas",IF('10a+c+n'!$Q1009="N",'10a+c+n'!F1009,0))</f>
        <v>0</v>
      </c>
      <c r="G1009" s="121">
        <f>IF($C$4="Neattiecināmās izmaksas",IF('10a+c+n'!$Q1009="N",'10a+c+n'!G1009,0))</f>
        <v>0</v>
      </c>
      <c r="H1009" s="121">
        <f>IF($C$4="Neattiecināmās izmaksas",IF('10a+c+n'!$Q1009="N",'10a+c+n'!H1009,0))</f>
        <v>0</v>
      </c>
      <c r="I1009" s="121">
        <f>IF($C$4="Neattiecināmās izmaksas",IF('10a+c+n'!$Q1009="N",'10a+c+n'!I1009,0))</f>
        <v>0</v>
      </c>
      <c r="J1009" s="121">
        <f>IF($C$4="Neattiecināmās izmaksas",IF('10a+c+n'!$Q1009="N",'10a+c+n'!J1009,0))</f>
        <v>0</v>
      </c>
      <c r="K1009" s="122">
        <f>IF($C$4="Neattiecināmās izmaksas",IF('10a+c+n'!$Q1009="N",'10a+c+n'!K1009,0))</f>
        <v>0</v>
      </c>
      <c r="L1009" s="83">
        <f>IF($C$4="Neattiecināmās izmaksas",IF('10a+c+n'!$Q1009="N",'10a+c+n'!L1009,0))</f>
        <v>0</v>
      </c>
      <c r="M1009" s="121">
        <f>IF($C$4="Neattiecināmās izmaksas",IF('10a+c+n'!$Q1009="N",'10a+c+n'!M1009,0))</f>
        <v>0</v>
      </c>
      <c r="N1009" s="121">
        <f>IF($C$4="Neattiecināmās izmaksas",IF('10a+c+n'!$Q1009="N",'10a+c+n'!N1009,0))</f>
        <v>0</v>
      </c>
      <c r="O1009" s="121">
        <f>IF($C$4="Neattiecināmās izmaksas",IF('10a+c+n'!$Q1009="N",'10a+c+n'!O1009,0))</f>
        <v>0</v>
      </c>
      <c r="P1009" s="122">
        <f>IF($C$4="Neattiecināmās izmaksas",IF('10a+c+n'!$Q1009="N",'10a+c+n'!P1009,0))</f>
        <v>0</v>
      </c>
    </row>
    <row r="1010" spans="1:16" x14ac:dyDescent="0.2">
      <c r="A1010" s="49">
        <f>IF(P1010=0,0,IF(COUNTBLANK(P1010)=1,0,COUNTA($P$14:P1010)))</f>
        <v>0</v>
      </c>
      <c r="B1010" s="21">
        <f>IF($C$4="Neattiecināmās izmaksas",IF('10a+c+n'!$Q1010="N",'10a+c+n'!B1010,0))</f>
        <v>0</v>
      </c>
      <c r="C1010" s="21">
        <f>IF($C$4="Neattiecināmās izmaksas",IF('10a+c+n'!$Q1010="N",'10a+c+n'!C1010,0))</f>
        <v>0</v>
      </c>
      <c r="D1010" s="21">
        <f>IF($C$4="Neattiecināmās izmaksas",IF('10a+c+n'!$Q1010="N",'10a+c+n'!D1010,0))</f>
        <v>0</v>
      </c>
      <c r="E1010" s="42">
        <f>IF($C$4="Neattiecināmās izmaksas",IF('10a+c+n'!$Q1010="N",'10a+c+n'!E1010,0))</f>
        <v>0</v>
      </c>
      <c r="F1010" s="64">
        <f>IF($C$4="Neattiecināmās izmaksas",IF('10a+c+n'!$Q1010="N",'10a+c+n'!F1010,0))</f>
        <v>0</v>
      </c>
      <c r="G1010" s="121">
        <f>IF($C$4="Neattiecināmās izmaksas",IF('10a+c+n'!$Q1010="N",'10a+c+n'!G1010,0))</f>
        <v>0</v>
      </c>
      <c r="H1010" s="121">
        <f>IF($C$4="Neattiecināmās izmaksas",IF('10a+c+n'!$Q1010="N",'10a+c+n'!H1010,0))</f>
        <v>0</v>
      </c>
      <c r="I1010" s="121">
        <f>IF($C$4="Neattiecināmās izmaksas",IF('10a+c+n'!$Q1010="N",'10a+c+n'!I1010,0))</f>
        <v>0</v>
      </c>
      <c r="J1010" s="121">
        <f>IF($C$4="Neattiecināmās izmaksas",IF('10a+c+n'!$Q1010="N",'10a+c+n'!J1010,0))</f>
        <v>0</v>
      </c>
      <c r="K1010" s="122">
        <f>IF($C$4="Neattiecināmās izmaksas",IF('10a+c+n'!$Q1010="N",'10a+c+n'!K1010,0))</f>
        <v>0</v>
      </c>
      <c r="L1010" s="83">
        <f>IF($C$4="Neattiecināmās izmaksas",IF('10a+c+n'!$Q1010="N",'10a+c+n'!L1010,0))</f>
        <v>0</v>
      </c>
      <c r="M1010" s="121">
        <f>IF($C$4="Neattiecināmās izmaksas",IF('10a+c+n'!$Q1010="N",'10a+c+n'!M1010,0))</f>
        <v>0</v>
      </c>
      <c r="N1010" s="121">
        <f>IF($C$4="Neattiecināmās izmaksas",IF('10a+c+n'!$Q1010="N",'10a+c+n'!N1010,0))</f>
        <v>0</v>
      </c>
      <c r="O1010" s="121">
        <f>IF($C$4="Neattiecināmās izmaksas",IF('10a+c+n'!$Q1010="N",'10a+c+n'!O1010,0))</f>
        <v>0</v>
      </c>
      <c r="P1010" s="122">
        <f>IF($C$4="Neattiecināmās izmaksas",IF('10a+c+n'!$Q1010="N",'10a+c+n'!P1010,0))</f>
        <v>0</v>
      </c>
    </row>
    <row r="1011" spans="1:16" x14ac:dyDescent="0.2">
      <c r="A1011" s="49">
        <f>IF(P1011=0,0,IF(COUNTBLANK(P1011)=1,0,COUNTA($P$14:P1011)))</f>
        <v>0</v>
      </c>
      <c r="B1011" s="21">
        <f>IF($C$4="Neattiecināmās izmaksas",IF('10a+c+n'!$Q1011="N",'10a+c+n'!B1011,0))</f>
        <v>0</v>
      </c>
      <c r="C1011" s="21">
        <f>IF($C$4="Neattiecināmās izmaksas",IF('10a+c+n'!$Q1011="N",'10a+c+n'!C1011,0))</f>
        <v>0</v>
      </c>
      <c r="D1011" s="21">
        <f>IF($C$4="Neattiecināmās izmaksas",IF('10a+c+n'!$Q1011="N",'10a+c+n'!D1011,0))</f>
        <v>0</v>
      </c>
      <c r="E1011" s="42">
        <f>IF($C$4="Neattiecināmās izmaksas",IF('10a+c+n'!$Q1011="N",'10a+c+n'!E1011,0))</f>
        <v>0</v>
      </c>
      <c r="F1011" s="64">
        <f>IF($C$4="Neattiecināmās izmaksas",IF('10a+c+n'!$Q1011="N",'10a+c+n'!F1011,0))</f>
        <v>0</v>
      </c>
      <c r="G1011" s="121">
        <f>IF($C$4="Neattiecināmās izmaksas",IF('10a+c+n'!$Q1011="N",'10a+c+n'!G1011,0))</f>
        <v>0</v>
      </c>
      <c r="H1011" s="121">
        <f>IF($C$4="Neattiecināmās izmaksas",IF('10a+c+n'!$Q1011="N",'10a+c+n'!H1011,0))</f>
        <v>0</v>
      </c>
      <c r="I1011" s="121">
        <f>IF($C$4="Neattiecināmās izmaksas",IF('10a+c+n'!$Q1011="N",'10a+c+n'!I1011,0))</f>
        <v>0</v>
      </c>
      <c r="J1011" s="121">
        <f>IF($C$4="Neattiecināmās izmaksas",IF('10a+c+n'!$Q1011="N",'10a+c+n'!J1011,0))</f>
        <v>0</v>
      </c>
      <c r="K1011" s="122">
        <f>IF($C$4="Neattiecināmās izmaksas",IF('10a+c+n'!$Q1011="N",'10a+c+n'!K1011,0))</f>
        <v>0</v>
      </c>
      <c r="L1011" s="83">
        <f>IF($C$4="Neattiecināmās izmaksas",IF('10a+c+n'!$Q1011="N",'10a+c+n'!L1011,0))</f>
        <v>0</v>
      </c>
      <c r="M1011" s="121">
        <f>IF($C$4="Neattiecināmās izmaksas",IF('10a+c+n'!$Q1011="N",'10a+c+n'!M1011,0))</f>
        <v>0</v>
      </c>
      <c r="N1011" s="121">
        <f>IF($C$4="Neattiecināmās izmaksas",IF('10a+c+n'!$Q1011="N",'10a+c+n'!N1011,0))</f>
        <v>0</v>
      </c>
      <c r="O1011" s="121">
        <f>IF($C$4="Neattiecināmās izmaksas",IF('10a+c+n'!$Q1011="N",'10a+c+n'!O1011,0))</f>
        <v>0</v>
      </c>
      <c r="P1011" s="122">
        <f>IF($C$4="Neattiecināmās izmaksas",IF('10a+c+n'!$Q1011="N",'10a+c+n'!P1011,0))</f>
        <v>0</v>
      </c>
    </row>
    <row r="1012" spans="1:16" x14ac:dyDescent="0.2">
      <c r="A1012" s="49">
        <f>IF(P1012=0,0,IF(COUNTBLANK(P1012)=1,0,COUNTA($P$14:P1012)))</f>
        <v>0</v>
      </c>
      <c r="B1012" s="21">
        <f>IF($C$4="Neattiecināmās izmaksas",IF('10a+c+n'!$Q1012="N",'10a+c+n'!B1012,0))</f>
        <v>0</v>
      </c>
      <c r="C1012" s="21">
        <f>IF($C$4="Neattiecināmās izmaksas",IF('10a+c+n'!$Q1012="N",'10a+c+n'!C1012,0))</f>
        <v>0</v>
      </c>
      <c r="D1012" s="21">
        <f>IF($C$4="Neattiecināmās izmaksas",IF('10a+c+n'!$Q1012="N",'10a+c+n'!D1012,0))</f>
        <v>0</v>
      </c>
      <c r="E1012" s="42">
        <f>IF($C$4="Neattiecināmās izmaksas",IF('10a+c+n'!$Q1012="N",'10a+c+n'!E1012,0))</f>
        <v>0</v>
      </c>
      <c r="F1012" s="64">
        <f>IF($C$4="Neattiecināmās izmaksas",IF('10a+c+n'!$Q1012="N",'10a+c+n'!F1012,0))</f>
        <v>0</v>
      </c>
      <c r="G1012" s="121">
        <f>IF($C$4="Neattiecināmās izmaksas",IF('10a+c+n'!$Q1012="N",'10a+c+n'!G1012,0))</f>
        <v>0</v>
      </c>
      <c r="H1012" s="121">
        <f>IF($C$4="Neattiecināmās izmaksas",IF('10a+c+n'!$Q1012="N",'10a+c+n'!H1012,0))</f>
        <v>0</v>
      </c>
      <c r="I1012" s="121">
        <f>IF($C$4="Neattiecināmās izmaksas",IF('10a+c+n'!$Q1012="N",'10a+c+n'!I1012,0))</f>
        <v>0</v>
      </c>
      <c r="J1012" s="121">
        <f>IF($C$4="Neattiecināmās izmaksas",IF('10a+c+n'!$Q1012="N",'10a+c+n'!J1012,0))</f>
        <v>0</v>
      </c>
      <c r="K1012" s="122">
        <f>IF($C$4="Neattiecināmās izmaksas",IF('10a+c+n'!$Q1012="N",'10a+c+n'!K1012,0))</f>
        <v>0</v>
      </c>
      <c r="L1012" s="83">
        <f>IF($C$4="Neattiecināmās izmaksas",IF('10a+c+n'!$Q1012="N",'10a+c+n'!L1012,0))</f>
        <v>0</v>
      </c>
      <c r="M1012" s="121">
        <f>IF($C$4="Neattiecināmās izmaksas",IF('10a+c+n'!$Q1012="N",'10a+c+n'!M1012,0))</f>
        <v>0</v>
      </c>
      <c r="N1012" s="121">
        <f>IF($C$4="Neattiecināmās izmaksas",IF('10a+c+n'!$Q1012="N",'10a+c+n'!N1012,0))</f>
        <v>0</v>
      </c>
      <c r="O1012" s="121">
        <f>IF($C$4="Neattiecināmās izmaksas",IF('10a+c+n'!$Q1012="N",'10a+c+n'!O1012,0))</f>
        <v>0</v>
      </c>
      <c r="P1012" s="122">
        <f>IF($C$4="Neattiecināmās izmaksas",IF('10a+c+n'!$Q1012="N",'10a+c+n'!P1012,0))</f>
        <v>0</v>
      </c>
    </row>
    <row r="1013" spans="1:16" ht="12" thickBot="1" x14ac:dyDescent="0.25">
      <c r="A1013" s="50">
        <f>IF(P1013=0,0,IF(COUNTBLANK(P1013)=1,0,COUNTA($P$14:P1013)))</f>
        <v>0</v>
      </c>
      <c r="B1013" s="22">
        <f>IF($C$4="Neattiecināmās izmaksas",IF('10a+c+n'!$Q1013="N",'10a+c+n'!B1013,0))</f>
        <v>0</v>
      </c>
      <c r="C1013" s="22">
        <f>IF($C$4="Neattiecināmās izmaksas",IF('10a+c+n'!$Q1013="N",'10a+c+n'!C1013,0))</f>
        <v>0</v>
      </c>
      <c r="D1013" s="22">
        <f>IF($C$4="Neattiecināmās izmaksas",IF('10a+c+n'!$Q1013="N",'10a+c+n'!D1013,0))</f>
        <v>0</v>
      </c>
      <c r="E1013" s="34">
        <f>IF($C$4="Neattiecināmās izmaksas",IF('10a+c+n'!$Q1013="N",'10a+c+n'!E1013,0))</f>
        <v>0</v>
      </c>
      <c r="F1013" s="71">
        <f>IF($C$4="Neattiecināmās izmaksas",IF('10a+c+n'!$Q1013="N",'10a+c+n'!F1013,0))</f>
        <v>0</v>
      </c>
      <c r="G1013" s="125">
        <f>IF($C$4="Neattiecināmās izmaksas",IF('10a+c+n'!$Q1013="N",'10a+c+n'!G1013,0))</f>
        <v>0</v>
      </c>
      <c r="H1013" s="125">
        <f>IF($C$4="Neattiecināmās izmaksas",IF('10a+c+n'!$Q1013="N",'10a+c+n'!H1013,0))</f>
        <v>0</v>
      </c>
      <c r="I1013" s="125">
        <f>IF($C$4="Neattiecināmās izmaksas",IF('10a+c+n'!$Q1013="N",'10a+c+n'!I1013,0))</f>
        <v>0</v>
      </c>
      <c r="J1013" s="125">
        <f>IF($C$4="Neattiecināmās izmaksas",IF('10a+c+n'!$Q1013="N",'10a+c+n'!J1013,0))</f>
        <v>0</v>
      </c>
      <c r="K1013" s="126">
        <f>IF($C$4="Neattiecināmās izmaksas",IF('10a+c+n'!$Q1013="N",'10a+c+n'!K1013,0))</f>
        <v>0</v>
      </c>
      <c r="L1013" s="84">
        <f>IF($C$4="Neattiecināmās izmaksas",IF('10a+c+n'!$Q1013="N",'10a+c+n'!L1013,0))</f>
        <v>0</v>
      </c>
      <c r="M1013" s="123">
        <f>IF($C$4="Neattiecināmās izmaksas",IF('10a+c+n'!$Q1013="N",'10a+c+n'!M1013,0))</f>
        <v>0</v>
      </c>
      <c r="N1013" s="123">
        <f>IF($C$4="Neattiecināmās izmaksas",IF('10a+c+n'!$Q1013="N",'10a+c+n'!N1013,0))</f>
        <v>0</v>
      </c>
      <c r="O1013" s="123">
        <f>IF($C$4="Neattiecināmās izmaksas",IF('10a+c+n'!$Q1013="N",'10a+c+n'!O1013,0))</f>
        <v>0</v>
      </c>
      <c r="P1013" s="124">
        <f>IF($C$4="Neattiecināmās izmaksas",IF('10a+c+n'!$Q1013="N",'10a+c+n'!P1013,0))</f>
        <v>0</v>
      </c>
    </row>
    <row r="1014" spans="1:16" ht="12" customHeight="1" thickBot="1" x14ac:dyDescent="0.25">
      <c r="A1014" s="336" t="s">
        <v>63</v>
      </c>
      <c r="B1014" s="337"/>
      <c r="C1014" s="337"/>
      <c r="D1014" s="337"/>
      <c r="E1014" s="337"/>
      <c r="F1014" s="337"/>
      <c r="G1014" s="337"/>
      <c r="H1014" s="337"/>
      <c r="I1014" s="337"/>
      <c r="J1014" s="337"/>
      <c r="K1014" s="338"/>
      <c r="L1014" s="139">
        <f t="shared" ref="L1014:O1014" si="0">SUM(L14:L1013)</f>
        <v>0</v>
      </c>
      <c r="M1014" s="140">
        <f t="shared" si="0"/>
        <v>0</v>
      </c>
      <c r="N1014" s="140">
        <f t="shared" si="0"/>
        <v>0</v>
      </c>
      <c r="O1014" s="140">
        <f t="shared" si="0"/>
        <v>0</v>
      </c>
      <c r="P1014" s="141">
        <f>SUM(P14:P1013)</f>
        <v>0</v>
      </c>
    </row>
    <row r="1015" spans="1:16" x14ac:dyDescent="0.2">
      <c r="A1015" s="13"/>
      <c r="B1015" s="13"/>
      <c r="C1015" s="13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</row>
    <row r="1016" spans="1:16" x14ac:dyDescent="0.2">
      <c r="A1016" s="13"/>
      <c r="B1016" s="13"/>
      <c r="C1016" s="13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</row>
    <row r="1017" spans="1:16" x14ac:dyDescent="0.2">
      <c r="A1017" s="1" t="s">
        <v>14</v>
      </c>
      <c r="B1017" s="13"/>
      <c r="C1017" s="339">
        <f>'Kops n'!C34:H34</f>
        <v>0</v>
      </c>
      <c r="D1017" s="339"/>
      <c r="E1017" s="339"/>
      <c r="F1017" s="339"/>
      <c r="G1017" s="339"/>
      <c r="H1017" s="339"/>
      <c r="I1017" s="13"/>
      <c r="J1017" s="13"/>
      <c r="K1017" s="13"/>
      <c r="L1017" s="13"/>
      <c r="M1017" s="13"/>
      <c r="N1017" s="13"/>
      <c r="O1017" s="13"/>
      <c r="P1017" s="13"/>
    </row>
    <row r="1018" spans="1:16" x14ac:dyDescent="0.2">
      <c r="A1018" s="13"/>
      <c r="B1018" s="13"/>
      <c r="C1018" s="259" t="s">
        <v>15</v>
      </c>
      <c r="D1018" s="259"/>
      <c r="E1018" s="259"/>
      <c r="F1018" s="259"/>
      <c r="G1018" s="259"/>
      <c r="H1018" s="259"/>
      <c r="I1018" s="13"/>
      <c r="J1018" s="13"/>
      <c r="K1018" s="13"/>
      <c r="L1018" s="13"/>
      <c r="M1018" s="13"/>
      <c r="N1018" s="13"/>
      <c r="O1018" s="13"/>
      <c r="P1018" s="13"/>
    </row>
    <row r="1019" spans="1:16" x14ac:dyDescent="0.2">
      <c r="A1019" s="13"/>
      <c r="B1019" s="13"/>
      <c r="C1019" s="13"/>
      <c r="D1019" s="13"/>
      <c r="E1019" s="13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</row>
    <row r="1020" spans="1:16" x14ac:dyDescent="0.2">
      <c r="A1020" s="303" t="str">
        <f>'Kops n'!A37:D37</f>
        <v>Tāme sastādīta</v>
      </c>
      <c r="B1020" s="304"/>
      <c r="C1020" s="304"/>
      <c r="D1020" s="304"/>
      <c r="E1020" s="13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</row>
    <row r="1021" spans="1:16" x14ac:dyDescent="0.2">
      <c r="A1021" s="13"/>
      <c r="B1021" s="13"/>
      <c r="C1021" s="13"/>
      <c r="D1021" s="13"/>
      <c r="E1021" s="13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</row>
    <row r="1022" spans="1:16" x14ac:dyDescent="0.2">
      <c r="A1022" s="1" t="s">
        <v>41</v>
      </c>
      <c r="B1022" s="13"/>
      <c r="C1022" s="339">
        <f>'Kops n'!C39:H39</f>
        <v>0</v>
      </c>
      <c r="D1022" s="339"/>
      <c r="E1022" s="339"/>
      <c r="F1022" s="339"/>
      <c r="G1022" s="339"/>
      <c r="H1022" s="339"/>
      <c r="I1022" s="13"/>
      <c r="J1022" s="13"/>
      <c r="K1022" s="13"/>
      <c r="L1022" s="13"/>
      <c r="M1022" s="13"/>
      <c r="N1022" s="13"/>
      <c r="O1022" s="13"/>
      <c r="P1022" s="13"/>
    </row>
    <row r="1023" spans="1:16" x14ac:dyDescent="0.2">
      <c r="A1023" s="13"/>
      <c r="B1023" s="13"/>
      <c r="C1023" s="259" t="s">
        <v>15</v>
      </c>
      <c r="D1023" s="259"/>
      <c r="E1023" s="259"/>
      <c r="F1023" s="259"/>
      <c r="G1023" s="259"/>
      <c r="H1023" s="259"/>
      <c r="I1023" s="13"/>
      <c r="J1023" s="13"/>
      <c r="K1023" s="13"/>
      <c r="L1023" s="13"/>
      <c r="M1023" s="13"/>
      <c r="N1023" s="13"/>
      <c r="O1023" s="13"/>
      <c r="P1023" s="13"/>
    </row>
    <row r="1024" spans="1:16" x14ac:dyDescent="0.2">
      <c r="A1024" s="13"/>
      <c r="B1024" s="13"/>
      <c r="C1024" s="13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</row>
    <row r="1025" spans="1:16" x14ac:dyDescent="0.2">
      <c r="A1025" s="79" t="s">
        <v>16</v>
      </c>
      <c r="B1025" s="40"/>
      <c r="C1025" s="87">
        <f>'Kops n'!C42</f>
        <v>0</v>
      </c>
      <c r="D1025" s="40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</row>
    <row r="1026" spans="1:16" x14ac:dyDescent="0.2">
      <c r="A1026" s="13"/>
      <c r="B1026" s="13"/>
      <c r="C1026" s="13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</row>
  </sheetData>
  <mergeCells count="23">
    <mergeCell ref="C1023:H1023"/>
    <mergeCell ref="L12:P12"/>
    <mergeCell ref="A1014:K1014"/>
    <mergeCell ref="C1017:H1017"/>
    <mergeCell ref="C1018:H1018"/>
    <mergeCell ref="A1020:D1020"/>
    <mergeCell ref="C1022:H1022"/>
    <mergeCell ref="A12:A13"/>
    <mergeCell ref="B12:B13"/>
    <mergeCell ref="C12:C13"/>
    <mergeCell ref="D12:D13"/>
    <mergeCell ref="E12:E13"/>
    <mergeCell ref="F12:K12"/>
    <mergeCell ref="D8:L8"/>
    <mergeCell ref="A9:F9"/>
    <mergeCell ref="J9:M9"/>
    <mergeCell ref="N9:O9"/>
    <mergeCell ref="D7:L7"/>
    <mergeCell ref="C2:I2"/>
    <mergeCell ref="C3:I3"/>
    <mergeCell ref="C4:I4"/>
    <mergeCell ref="D5:L5"/>
    <mergeCell ref="D6:L6"/>
  </mergeCells>
  <conditionalFormatting sqref="A1014:K1014">
    <cfRule type="containsText" dxfId="28" priority="3" operator="containsText" text="Tiešās izmaksas kopā, t. sk. darba devēja sociālais nodoklis __.__% ">
      <formula>NOT(ISERROR(SEARCH("Tiešās izmaksas kopā, t. sk. darba devēja sociālais nodoklis __.__% ",A1014)))</formula>
    </cfRule>
  </conditionalFormatting>
  <conditionalFormatting sqref="N9:O9 C2:I2 D5:L8 B14:P1013 L1014:P1014 C1017:H1017 C1022:H1022 C1025">
    <cfRule type="cellIs" dxfId="27" priority="2" operator="equal">
      <formula>0</formula>
    </cfRule>
  </conditionalFormatting>
  <conditionalFormatting sqref="A14:A1013">
    <cfRule type="cellIs" dxfId="26" priority="1" operator="equal">
      <formula>0</formula>
    </cfRule>
  </conditionalFormatting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FFC000"/>
  </sheetPr>
  <dimension ref="A1:Q1026"/>
  <sheetViews>
    <sheetView topLeftCell="A4" workbookViewId="0">
      <selection activeCell="S41" sqref="S41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7" x14ac:dyDescent="0.2">
      <c r="A1" s="19"/>
      <c r="B1" s="19"/>
      <c r="C1" s="24" t="s">
        <v>44</v>
      </c>
      <c r="D1" s="81">
        <v>11</v>
      </c>
      <c r="E1" s="19"/>
      <c r="F1" s="19"/>
      <c r="G1" s="19"/>
      <c r="H1" s="19"/>
      <c r="I1" s="19"/>
      <c r="J1" s="19"/>
      <c r="N1" s="23"/>
      <c r="O1" s="24"/>
      <c r="P1" s="25"/>
    </row>
    <row r="2" spans="1:17" x14ac:dyDescent="0.2">
      <c r="A2" s="26"/>
      <c r="B2" s="26"/>
      <c r="C2" s="347"/>
      <c r="D2" s="347"/>
      <c r="E2" s="347"/>
      <c r="F2" s="347"/>
      <c r="G2" s="347"/>
      <c r="H2" s="347"/>
      <c r="I2" s="347"/>
      <c r="J2" s="26"/>
    </row>
    <row r="3" spans="1:17" x14ac:dyDescent="0.2">
      <c r="A3" s="27"/>
      <c r="B3" s="27"/>
      <c r="C3" s="294" t="s">
        <v>21</v>
      </c>
      <c r="D3" s="294"/>
      <c r="E3" s="294"/>
      <c r="F3" s="294"/>
      <c r="G3" s="294"/>
      <c r="H3" s="294"/>
      <c r="I3" s="294"/>
      <c r="J3" s="27"/>
    </row>
    <row r="4" spans="1:17" x14ac:dyDescent="0.2">
      <c r="A4" s="27"/>
      <c r="B4" s="27"/>
      <c r="C4" s="328" t="s">
        <v>64</v>
      </c>
      <c r="D4" s="328"/>
      <c r="E4" s="328"/>
      <c r="F4" s="328"/>
      <c r="G4" s="328"/>
      <c r="H4" s="328"/>
      <c r="I4" s="328"/>
      <c r="J4" s="27"/>
    </row>
    <row r="5" spans="1:17" x14ac:dyDescent="0.2">
      <c r="A5" s="19"/>
      <c r="B5" s="19"/>
      <c r="C5" s="24" t="s">
        <v>5</v>
      </c>
      <c r="D5" s="329" t="str">
        <f>'Kops a+c+n'!D6</f>
        <v>Daudzstāvu dzīvojamās ēkas siltināšana</v>
      </c>
      <c r="E5" s="329"/>
      <c r="F5" s="329"/>
      <c r="G5" s="329"/>
      <c r="H5" s="329"/>
      <c r="I5" s="329"/>
      <c r="J5" s="329"/>
      <c r="K5" s="329"/>
      <c r="L5" s="329"/>
      <c r="M5" s="13"/>
      <c r="N5" s="13"/>
      <c r="O5" s="13"/>
      <c r="P5" s="13"/>
    </row>
    <row r="6" spans="1:17" x14ac:dyDescent="0.2">
      <c r="A6" s="19"/>
      <c r="B6" s="19"/>
      <c r="C6" s="24" t="s">
        <v>6</v>
      </c>
      <c r="D6" s="329" t="str">
        <f>'Kops a+c+n'!D7</f>
        <v>Daudzstāvu dzīvojamā ēka</v>
      </c>
      <c r="E6" s="329"/>
      <c r="F6" s="329"/>
      <c r="G6" s="329"/>
      <c r="H6" s="329"/>
      <c r="I6" s="329"/>
      <c r="J6" s="329"/>
      <c r="K6" s="329"/>
      <c r="L6" s="329"/>
      <c r="M6" s="13"/>
      <c r="N6" s="13"/>
      <c r="O6" s="13"/>
      <c r="P6" s="13"/>
    </row>
    <row r="7" spans="1:17" x14ac:dyDescent="0.2">
      <c r="A7" s="19"/>
      <c r="B7" s="19"/>
      <c r="C7" s="24" t="s">
        <v>7</v>
      </c>
      <c r="D7" s="329" t="str">
        <f>'Kops a+c+n'!D8</f>
        <v>Brīvības iela 5, Malta</v>
      </c>
      <c r="E7" s="329"/>
      <c r="F7" s="329"/>
      <c r="G7" s="329"/>
      <c r="H7" s="329"/>
      <c r="I7" s="329"/>
      <c r="J7" s="329"/>
      <c r="K7" s="329"/>
      <c r="L7" s="329"/>
      <c r="M7" s="13"/>
      <c r="N7" s="13"/>
      <c r="O7" s="13"/>
      <c r="P7" s="13"/>
    </row>
    <row r="8" spans="1:17" x14ac:dyDescent="0.2">
      <c r="A8" s="19"/>
      <c r="B8" s="19"/>
      <c r="C8" s="4" t="s">
        <v>24</v>
      </c>
      <c r="D8" s="329">
        <f>'Kops a+c+n'!D9</f>
        <v>0</v>
      </c>
      <c r="E8" s="329"/>
      <c r="F8" s="329"/>
      <c r="G8" s="329"/>
      <c r="H8" s="329"/>
      <c r="I8" s="329"/>
      <c r="J8" s="329"/>
      <c r="K8" s="329"/>
      <c r="L8" s="329"/>
      <c r="M8" s="13"/>
      <c r="N8" s="13"/>
      <c r="O8" s="13"/>
      <c r="P8" s="13"/>
    </row>
    <row r="9" spans="1:17" ht="11.25" customHeight="1" x14ac:dyDescent="0.2">
      <c r="A9" s="349" t="s">
        <v>45</v>
      </c>
      <c r="B9" s="349"/>
      <c r="C9" s="349"/>
      <c r="D9" s="349"/>
      <c r="E9" s="349"/>
      <c r="F9" s="349"/>
      <c r="G9" s="28"/>
      <c r="H9" s="28"/>
      <c r="I9" s="28"/>
      <c r="J9" s="331" t="s">
        <v>46</v>
      </c>
      <c r="K9" s="331"/>
      <c r="L9" s="331"/>
      <c r="M9" s="331"/>
      <c r="N9" s="332">
        <f>P1014</f>
        <v>0</v>
      </c>
      <c r="O9" s="332"/>
      <c r="P9" s="28"/>
      <c r="Q9" s="91" t="str">
        <f>""</f>
        <v/>
      </c>
    </row>
    <row r="10" spans="1:17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  <c r="Q10" s="91" t="s">
        <v>47</v>
      </c>
    </row>
    <row r="11" spans="1:17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  <c r="Q11" s="91" t="s">
        <v>48</v>
      </c>
    </row>
    <row r="12" spans="1:17" ht="12" thickBot="1" x14ac:dyDescent="0.25">
      <c r="A12" s="285" t="s">
        <v>27</v>
      </c>
      <c r="B12" s="340" t="s">
        <v>49</v>
      </c>
      <c r="C12" s="334" t="s">
        <v>50</v>
      </c>
      <c r="D12" s="343" t="s">
        <v>51</v>
      </c>
      <c r="E12" s="345" t="s">
        <v>52</v>
      </c>
      <c r="F12" s="333" t="s">
        <v>53</v>
      </c>
      <c r="G12" s="334"/>
      <c r="H12" s="334"/>
      <c r="I12" s="334"/>
      <c r="J12" s="334"/>
      <c r="K12" s="335"/>
      <c r="L12" s="333" t="s">
        <v>54</v>
      </c>
      <c r="M12" s="334"/>
      <c r="N12" s="334"/>
      <c r="O12" s="334"/>
      <c r="P12" s="335"/>
      <c r="Q12" s="91" t="s">
        <v>55</v>
      </c>
    </row>
    <row r="13" spans="1:17" ht="126.75" customHeight="1" thickBot="1" x14ac:dyDescent="0.25">
      <c r="A13" s="286"/>
      <c r="B13" s="341"/>
      <c r="C13" s="342"/>
      <c r="D13" s="344"/>
      <c r="E13" s="346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51" t="s">
        <v>56</v>
      </c>
      <c r="M13" s="54" t="s">
        <v>58</v>
      </c>
      <c r="N13" s="54" t="s">
        <v>59</v>
      </c>
      <c r="O13" s="54" t="s">
        <v>60</v>
      </c>
      <c r="P13" s="58" t="s">
        <v>61</v>
      </c>
      <c r="Q13" s="59" t="s">
        <v>62</v>
      </c>
    </row>
    <row r="14" spans="1:17" x14ac:dyDescent="0.2">
      <c r="A14" s="48"/>
      <c r="B14" s="20"/>
      <c r="C14" s="69"/>
      <c r="D14" s="20"/>
      <c r="E14" s="41"/>
      <c r="F14" s="70"/>
      <c r="G14" s="110"/>
      <c r="H14" s="110">
        <f>F14*G14</f>
        <v>0</v>
      </c>
      <c r="I14" s="110"/>
      <c r="J14" s="110"/>
      <c r="K14" s="116">
        <f>SUM(H14:J14)</f>
        <v>0</v>
      </c>
      <c r="L14" s="70">
        <f>E14*F14</f>
        <v>0</v>
      </c>
      <c r="M14" s="110">
        <f>H14*E14</f>
        <v>0</v>
      </c>
      <c r="N14" s="110">
        <f>I14*E14</f>
        <v>0</v>
      </c>
      <c r="O14" s="110">
        <f>J14*E14</f>
        <v>0</v>
      </c>
      <c r="P14" s="111">
        <f>SUM(M14:O14)</f>
        <v>0</v>
      </c>
      <c r="Q14" s="55"/>
    </row>
    <row r="15" spans="1:17" x14ac:dyDescent="0.2">
      <c r="A15" s="33"/>
      <c r="B15" s="72"/>
      <c r="C15" s="37"/>
      <c r="D15" s="21"/>
      <c r="E15" s="42"/>
      <c r="F15" s="38"/>
      <c r="G15" s="112"/>
      <c r="H15" s="112">
        <f>F15*G15</f>
        <v>0</v>
      </c>
      <c r="I15" s="112"/>
      <c r="J15" s="112"/>
      <c r="K15" s="117">
        <f t="shared" ref="K15:K78" si="0">SUM(H15:J15)</f>
        <v>0</v>
      </c>
      <c r="L15" s="38">
        <f t="shared" ref="L15:L78" si="1">E15*F15</f>
        <v>0</v>
      </c>
      <c r="M15" s="112">
        <f t="shared" ref="M15:M78" si="2">H15*E15</f>
        <v>0</v>
      </c>
      <c r="N15" s="112">
        <f t="shared" ref="N15:N78" si="3">I15*E15</f>
        <v>0</v>
      </c>
      <c r="O15" s="112">
        <f t="shared" ref="O15:O78" si="4">J15*E15</f>
        <v>0</v>
      </c>
      <c r="P15" s="113">
        <f t="shared" ref="P15:P78" si="5">SUM(M15:O15)</f>
        <v>0</v>
      </c>
      <c r="Q15" s="60"/>
    </row>
    <row r="16" spans="1:17" x14ac:dyDescent="0.2">
      <c r="A16" s="33"/>
      <c r="B16" s="72"/>
      <c r="C16" s="37"/>
      <c r="D16" s="21"/>
      <c r="E16" s="42"/>
      <c r="F16" s="38"/>
      <c r="G16" s="112"/>
      <c r="H16" s="112">
        <f t="shared" ref="H16:H79" si="6">F16*G16</f>
        <v>0</v>
      </c>
      <c r="I16" s="112"/>
      <c r="J16" s="112"/>
      <c r="K16" s="117">
        <f t="shared" si="0"/>
        <v>0</v>
      </c>
      <c r="L16" s="38">
        <f t="shared" si="1"/>
        <v>0</v>
      </c>
      <c r="M16" s="112">
        <f t="shared" si="2"/>
        <v>0</v>
      </c>
      <c r="N16" s="112">
        <f t="shared" si="3"/>
        <v>0</v>
      </c>
      <c r="O16" s="112">
        <f t="shared" si="4"/>
        <v>0</v>
      </c>
      <c r="P16" s="113">
        <f t="shared" si="5"/>
        <v>0</v>
      </c>
      <c r="Q16" s="60"/>
    </row>
    <row r="17" spans="1:17" x14ac:dyDescent="0.2">
      <c r="A17" s="33"/>
      <c r="B17" s="72"/>
      <c r="C17" s="37"/>
      <c r="D17" s="21"/>
      <c r="E17" s="42"/>
      <c r="F17" s="38"/>
      <c r="G17" s="112"/>
      <c r="H17" s="112">
        <f t="shared" si="6"/>
        <v>0</v>
      </c>
      <c r="I17" s="112"/>
      <c r="J17" s="112"/>
      <c r="K17" s="117">
        <f t="shared" si="0"/>
        <v>0</v>
      </c>
      <c r="L17" s="38">
        <f t="shared" si="1"/>
        <v>0</v>
      </c>
      <c r="M17" s="112">
        <f t="shared" si="2"/>
        <v>0</v>
      </c>
      <c r="N17" s="112">
        <f t="shared" si="3"/>
        <v>0</v>
      </c>
      <c r="O17" s="112">
        <f t="shared" si="4"/>
        <v>0</v>
      </c>
      <c r="P17" s="113">
        <f t="shared" si="5"/>
        <v>0</v>
      </c>
      <c r="Q17" s="60"/>
    </row>
    <row r="18" spans="1:17" x14ac:dyDescent="0.2">
      <c r="A18" s="33"/>
      <c r="B18" s="72"/>
      <c r="C18" s="37"/>
      <c r="D18" s="21"/>
      <c r="E18" s="42"/>
      <c r="F18" s="38"/>
      <c r="G18" s="112"/>
      <c r="H18" s="112">
        <f t="shared" si="6"/>
        <v>0</v>
      </c>
      <c r="I18" s="112"/>
      <c r="J18" s="112"/>
      <c r="K18" s="117">
        <f t="shared" si="0"/>
        <v>0</v>
      </c>
      <c r="L18" s="38">
        <f t="shared" si="1"/>
        <v>0</v>
      </c>
      <c r="M18" s="112">
        <f t="shared" si="2"/>
        <v>0</v>
      </c>
      <c r="N18" s="112">
        <f t="shared" si="3"/>
        <v>0</v>
      </c>
      <c r="O18" s="112">
        <f t="shared" si="4"/>
        <v>0</v>
      </c>
      <c r="P18" s="113">
        <f t="shared" si="5"/>
        <v>0</v>
      </c>
      <c r="Q18" s="60"/>
    </row>
    <row r="19" spans="1:17" x14ac:dyDescent="0.2">
      <c r="A19" s="33"/>
      <c r="B19" s="72"/>
      <c r="C19" s="37"/>
      <c r="D19" s="21"/>
      <c r="E19" s="42"/>
      <c r="F19" s="38"/>
      <c r="G19" s="112"/>
      <c r="H19" s="112">
        <f t="shared" si="6"/>
        <v>0</v>
      </c>
      <c r="I19" s="112"/>
      <c r="J19" s="112"/>
      <c r="K19" s="117">
        <f t="shared" si="0"/>
        <v>0</v>
      </c>
      <c r="L19" s="38">
        <f t="shared" si="1"/>
        <v>0</v>
      </c>
      <c r="M19" s="112">
        <f t="shared" si="2"/>
        <v>0</v>
      </c>
      <c r="N19" s="112">
        <f t="shared" si="3"/>
        <v>0</v>
      </c>
      <c r="O19" s="112">
        <f t="shared" si="4"/>
        <v>0</v>
      </c>
      <c r="P19" s="113">
        <f t="shared" si="5"/>
        <v>0</v>
      </c>
      <c r="Q19" s="60"/>
    </row>
    <row r="20" spans="1:17" x14ac:dyDescent="0.2">
      <c r="A20" s="33"/>
      <c r="B20" s="72"/>
      <c r="C20" s="37"/>
      <c r="D20" s="21"/>
      <c r="E20" s="42"/>
      <c r="F20" s="38"/>
      <c r="G20" s="112"/>
      <c r="H20" s="112">
        <f t="shared" si="6"/>
        <v>0</v>
      </c>
      <c r="I20" s="112"/>
      <c r="J20" s="112"/>
      <c r="K20" s="117">
        <f t="shared" si="0"/>
        <v>0</v>
      </c>
      <c r="L20" s="38">
        <f t="shared" si="1"/>
        <v>0</v>
      </c>
      <c r="M20" s="112">
        <f t="shared" si="2"/>
        <v>0</v>
      </c>
      <c r="N20" s="112">
        <f t="shared" si="3"/>
        <v>0</v>
      </c>
      <c r="O20" s="112">
        <f t="shared" si="4"/>
        <v>0</v>
      </c>
      <c r="P20" s="113">
        <f t="shared" si="5"/>
        <v>0</v>
      </c>
      <c r="Q20" s="60"/>
    </row>
    <row r="21" spans="1:17" x14ac:dyDescent="0.2">
      <c r="A21" s="33"/>
      <c r="B21" s="72"/>
      <c r="C21" s="37"/>
      <c r="D21" s="21"/>
      <c r="E21" s="42"/>
      <c r="F21" s="38"/>
      <c r="G21" s="112"/>
      <c r="H21" s="112">
        <f t="shared" si="6"/>
        <v>0</v>
      </c>
      <c r="I21" s="112"/>
      <c r="J21" s="112"/>
      <c r="K21" s="117">
        <f t="shared" si="0"/>
        <v>0</v>
      </c>
      <c r="L21" s="38">
        <f t="shared" si="1"/>
        <v>0</v>
      </c>
      <c r="M21" s="112">
        <f t="shared" si="2"/>
        <v>0</v>
      </c>
      <c r="N21" s="112">
        <f t="shared" si="3"/>
        <v>0</v>
      </c>
      <c r="O21" s="112">
        <f t="shared" si="4"/>
        <v>0</v>
      </c>
      <c r="P21" s="113">
        <f t="shared" si="5"/>
        <v>0</v>
      </c>
      <c r="Q21" s="60"/>
    </row>
    <row r="22" spans="1:17" x14ac:dyDescent="0.2">
      <c r="A22" s="33"/>
      <c r="B22" s="72"/>
      <c r="C22" s="37"/>
      <c r="D22" s="21"/>
      <c r="E22" s="42"/>
      <c r="F22" s="38"/>
      <c r="G22" s="112"/>
      <c r="H22" s="112">
        <f t="shared" si="6"/>
        <v>0</v>
      </c>
      <c r="I22" s="112"/>
      <c r="J22" s="112"/>
      <c r="K22" s="117">
        <f t="shared" si="0"/>
        <v>0</v>
      </c>
      <c r="L22" s="38">
        <f t="shared" si="1"/>
        <v>0</v>
      </c>
      <c r="M22" s="112">
        <f t="shared" si="2"/>
        <v>0</v>
      </c>
      <c r="N22" s="112">
        <f t="shared" si="3"/>
        <v>0</v>
      </c>
      <c r="O22" s="112">
        <f t="shared" si="4"/>
        <v>0</v>
      </c>
      <c r="P22" s="113">
        <f t="shared" si="5"/>
        <v>0</v>
      </c>
      <c r="Q22" s="60"/>
    </row>
    <row r="23" spans="1:17" x14ac:dyDescent="0.2">
      <c r="A23" s="33"/>
      <c r="B23" s="72"/>
      <c r="C23" s="37"/>
      <c r="D23" s="21"/>
      <c r="E23" s="42"/>
      <c r="F23" s="38"/>
      <c r="G23" s="112"/>
      <c r="H23" s="112">
        <f t="shared" si="6"/>
        <v>0</v>
      </c>
      <c r="I23" s="112"/>
      <c r="J23" s="112"/>
      <c r="K23" s="117">
        <f t="shared" si="0"/>
        <v>0</v>
      </c>
      <c r="L23" s="38">
        <f t="shared" si="1"/>
        <v>0</v>
      </c>
      <c r="M23" s="112">
        <f t="shared" si="2"/>
        <v>0</v>
      </c>
      <c r="N23" s="112">
        <f t="shared" si="3"/>
        <v>0</v>
      </c>
      <c r="O23" s="112">
        <f t="shared" si="4"/>
        <v>0</v>
      </c>
      <c r="P23" s="113">
        <f t="shared" si="5"/>
        <v>0</v>
      </c>
      <c r="Q23" s="60"/>
    </row>
    <row r="24" spans="1:17" x14ac:dyDescent="0.2">
      <c r="A24" s="33"/>
      <c r="B24" s="72"/>
      <c r="C24" s="37"/>
      <c r="D24" s="21"/>
      <c r="E24" s="42"/>
      <c r="F24" s="38"/>
      <c r="G24" s="112"/>
      <c r="H24" s="112">
        <f t="shared" si="6"/>
        <v>0</v>
      </c>
      <c r="I24" s="112"/>
      <c r="J24" s="112"/>
      <c r="K24" s="117">
        <f t="shared" si="0"/>
        <v>0</v>
      </c>
      <c r="L24" s="38">
        <f t="shared" si="1"/>
        <v>0</v>
      </c>
      <c r="M24" s="112">
        <f t="shared" si="2"/>
        <v>0</v>
      </c>
      <c r="N24" s="112">
        <f t="shared" si="3"/>
        <v>0</v>
      </c>
      <c r="O24" s="112">
        <f t="shared" si="4"/>
        <v>0</v>
      </c>
      <c r="P24" s="113">
        <f t="shared" si="5"/>
        <v>0</v>
      </c>
      <c r="Q24" s="60"/>
    </row>
    <row r="25" spans="1:17" x14ac:dyDescent="0.2">
      <c r="A25" s="33"/>
      <c r="B25" s="72"/>
      <c r="C25" s="37"/>
      <c r="D25" s="21"/>
      <c r="E25" s="42"/>
      <c r="F25" s="38"/>
      <c r="G25" s="112"/>
      <c r="H25" s="112">
        <f t="shared" si="6"/>
        <v>0</v>
      </c>
      <c r="I25" s="112"/>
      <c r="J25" s="112"/>
      <c r="K25" s="117">
        <f t="shared" si="0"/>
        <v>0</v>
      </c>
      <c r="L25" s="38">
        <f t="shared" si="1"/>
        <v>0</v>
      </c>
      <c r="M25" s="112">
        <f t="shared" si="2"/>
        <v>0</v>
      </c>
      <c r="N25" s="112">
        <f t="shared" si="3"/>
        <v>0</v>
      </c>
      <c r="O25" s="112">
        <f t="shared" si="4"/>
        <v>0</v>
      </c>
      <c r="P25" s="113">
        <f t="shared" si="5"/>
        <v>0</v>
      </c>
      <c r="Q25" s="60"/>
    </row>
    <row r="26" spans="1:17" x14ac:dyDescent="0.2">
      <c r="A26" s="33"/>
      <c r="B26" s="72"/>
      <c r="C26" s="37"/>
      <c r="D26" s="21"/>
      <c r="E26" s="42"/>
      <c r="F26" s="38"/>
      <c r="G26" s="112"/>
      <c r="H26" s="112">
        <f t="shared" si="6"/>
        <v>0</v>
      </c>
      <c r="I26" s="112"/>
      <c r="J26" s="112"/>
      <c r="K26" s="117">
        <f t="shared" si="0"/>
        <v>0</v>
      </c>
      <c r="L26" s="38">
        <f t="shared" si="1"/>
        <v>0</v>
      </c>
      <c r="M26" s="112">
        <f t="shared" si="2"/>
        <v>0</v>
      </c>
      <c r="N26" s="112">
        <f t="shared" si="3"/>
        <v>0</v>
      </c>
      <c r="O26" s="112">
        <f t="shared" si="4"/>
        <v>0</v>
      </c>
      <c r="P26" s="113">
        <f t="shared" si="5"/>
        <v>0</v>
      </c>
      <c r="Q26" s="60"/>
    </row>
    <row r="27" spans="1:17" x14ac:dyDescent="0.2">
      <c r="A27" s="33"/>
      <c r="B27" s="72"/>
      <c r="C27" s="37"/>
      <c r="D27" s="21"/>
      <c r="E27" s="42"/>
      <c r="F27" s="38"/>
      <c r="G27" s="112"/>
      <c r="H27" s="112">
        <f t="shared" si="6"/>
        <v>0</v>
      </c>
      <c r="I27" s="112"/>
      <c r="J27" s="112"/>
      <c r="K27" s="117">
        <f t="shared" si="0"/>
        <v>0</v>
      </c>
      <c r="L27" s="38">
        <f t="shared" si="1"/>
        <v>0</v>
      </c>
      <c r="M27" s="112">
        <f t="shared" si="2"/>
        <v>0</v>
      </c>
      <c r="N27" s="112">
        <f t="shared" si="3"/>
        <v>0</v>
      </c>
      <c r="O27" s="112">
        <f t="shared" si="4"/>
        <v>0</v>
      </c>
      <c r="P27" s="113">
        <f t="shared" si="5"/>
        <v>0</v>
      </c>
      <c r="Q27" s="60"/>
    </row>
    <row r="28" spans="1:17" x14ac:dyDescent="0.2">
      <c r="A28" s="33"/>
      <c r="B28" s="72"/>
      <c r="C28" s="37"/>
      <c r="D28" s="21"/>
      <c r="E28" s="42"/>
      <c r="F28" s="38"/>
      <c r="G28" s="112"/>
      <c r="H28" s="112">
        <f t="shared" si="6"/>
        <v>0</v>
      </c>
      <c r="I28" s="112"/>
      <c r="J28" s="112"/>
      <c r="K28" s="117">
        <f t="shared" si="0"/>
        <v>0</v>
      </c>
      <c r="L28" s="38">
        <f t="shared" si="1"/>
        <v>0</v>
      </c>
      <c r="M28" s="112">
        <f t="shared" si="2"/>
        <v>0</v>
      </c>
      <c r="N28" s="112">
        <f t="shared" si="3"/>
        <v>0</v>
      </c>
      <c r="O28" s="112">
        <f t="shared" si="4"/>
        <v>0</v>
      </c>
      <c r="P28" s="113">
        <f t="shared" si="5"/>
        <v>0</v>
      </c>
      <c r="Q28" s="60"/>
    </row>
    <row r="29" spans="1:17" x14ac:dyDescent="0.2">
      <c r="A29" s="33"/>
      <c r="B29" s="72"/>
      <c r="C29" s="37"/>
      <c r="D29" s="21"/>
      <c r="E29" s="42"/>
      <c r="F29" s="38"/>
      <c r="G29" s="112"/>
      <c r="H29" s="112">
        <f t="shared" si="6"/>
        <v>0</v>
      </c>
      <c r="I29" s="112"/>
      <c r="J29" s="112"/>
      <c r="K29" s="117">
        <f t="shared" si="0"/>
        <v>0</v>
      </c>
      <c r="L29" s="38">
        <f t="shared" si="1"/>
        <v>0</v>
      </c>
      <c r="M29" s="112">
        <f t="shared" si="2"/>
        <v>0</v>
      </c>
      <c r="N29" s="112">
        <f t="shared" si="3"/>
        <v>0</v>
      </c>
      <c r="O29" s="112">
        <f t="shared" si="4"/>
        <v>0</v>
      </c>
      <c r="P29" s="113">
        <f t="shared" si="5"/>
        <v>0</v>
      </c>
      <c r="Q29" s="60"/>
    </row>
    <row r="30" spans="1:17" x14ac:dyDescent="0.2">
      <c r="A30" s="33"/>
      <c r="B30" s="72"/>
      <c r="C30" s="37"/>
      <c r="D30" s="21"/>
      <c r="E30" s="42"/>
      <c r="F30" s="38"/>
      <c r="G30" s="112"/>
      <c r="H30" s="112">
        <f t="shared" si="6"/>
        <v>0</v>
      </c>
      <c r="I30" s="112"/>
      <c r="J30" s="112"/>
      <c r="K30" s="117">
        <f t="shared" si="0"/>
        <v>0</v>
      </c>
      <c r="L30" s="38">
        <f t="shared" si="1"/>
        <v>0</v>
      </c>
      <c r="M30" s="112">
        <f t="shared" si="2"/>
        <v>0</v>
      </c>
      <c r="N30" s="112">
        <f t="shared" si="3"/>
        <v>0</v>
      </c>
      <c r="O30" s="112">
        <f t="shared" si="4"/>
        <v>0</v>
      </c>
      <c r="P30" s="113">
        <f t="shared" si="5"/>
        <v>0</v>
      </c>
      <c r="Q30" s="60"/>
    </row>
    <row r="31" spans="1:17" x14ac:dyDescent="0.2">
      <c r="A31" s="33"/>
      <c r="B31" s="72"/>
      <c r="C31" s="37"/>
      <c r="D31" s="21"/>
      <c r="E31" s="42"/>
      <c r="F31" s="38"/>
      <c r="G31" s="112"/>
      <c r="H31" s="112">
        <f t="shared" si="6"/>
        <v>0</v>
      </c>
      <c r="I31" s="112"/>
      <c r="J31" s="112"/>
      <c r="K31" s="117">
        <f t="shared" si="0"/>
        <v>0</v>
      </c>
      <c r="L31" s="38">
        <f t="shared" si="1"/>
        <v>0</v>
      </c>
      <c r="M31" s="112">
        <f t="shared" si="2"/>
        <v>0</v>
      </c>
      <c r="N31" s="112">
        <f t="shared" si="3"/>
        <v>0</v>
      </c>
      <c r="O31" s="112">
        <f t="shared" si="4"/>
        <v>0</v>
      </c>
      <c r="P31" s="113">
        <f t="shared" si="5"/>
        <v>0</v>
      </c>
      <c r="Q31" s="60"/>
    </row>
    <row r="32" spans="1:17" x14ac:dyDescent="0.2">
      <c r="A32" s="33"/>
      <c r="B32" s="72"/>
      <c r="C32" s="37"/>
      <c r="D32" s="21"/>
      <c r="E32" s="42"/>
      <c r="F32" s="38"/>
      <c r="G32" s="112"/>
      <c r="H32" s="112">
        <f t="shared" si="6"/>
        <v>0</v>
      </c>
      <c r="I32" s="112"/>
      <c r="J32" s="112"/>
      <c r="K32" s="117">
        <f t="shared" si="0"/>
        <v>0</v>
      </c>
      <c r="L32" s="38">
        <f t="shared" si="1"/>
        <v>0</v>
      </c>
      <c r="M32" s="112">
        <f t="shared" si="2"/>
        <v>0</v>
      </c>
      <c r="N32" s="112">
        <f t="shared" si="3"/>
        <v>0</v>
      </c>
      <c r="O32" s="112">
        <f t="shared" si="4"/>
        <v>0</v>
      </c>
      <c r="P32" s="113">
        <f t="shared" si="5"/>
        <v>0</v>
      </c>
      <c r="Q32" s="60"/>
    </row>
    <row r="33" spans="1:17" x14ac:dyDescent="0.2">
      <c r="A33" s="33"/>
      <c r="B33" s="72"/>
      <c r="C33" s="37"/>
      <c r="D33" s="21"/>
      <c r="E33" s="42"/>
      <c r="F33" s="38"/>
      <c r="G33" s="112"/>
      <c r="H33" s="112">
        <f t="shared" si="6"/>
        <v>0</v>
      </c>
      <c r="I33" s="112"/>
      <c r="J33" s="112"/>
      <c r="K33" s="117">
        <f t="shared" si="0"/>
        <v>0</v>
      </c>
      <c r="L33" s="38">
        <f t="shared" si="1"/>
        <v>0</v>
      </c>
      <c r="M33" s="112">
        <f t="shared" si="2"/>
        <v>0</v>
      </c>
      <c r="N33" s="112">
        <f t="shared" si="3"/>
        <v>0</v>
      </c>
      <c r="O33" s="112">
        <f t="shared" si="4"/>
        <v>0</v>
      </c>
      <c r="P33" s="113">
        <f t="shared" si="5"/>
        <v>0</v>
      </c>
      <c r="Q33" s="60"/>
    </row>
    <row r="34" spans="1:17" x14ac:dyDescent="0.2">
      <c r="A34" s="33"/>
      <c r="B34" s="72"/>
      <c r="C34" s="37"/>
      <c r="D34" s="21"/>
      <c r="E34" s="42"/>
      <c r="F34" s="38"/>
      <c r="G34" s="112"/>
      <c r="H34" s="112">
        <f t="shared" si="6"/>
        <v>0</v>
      </c>
      <c r="I34" s="112"/>
      <c r="J34" s="112"/>
      <c r="K34" s="117">
        <f t="shared" si="0"/>
        <v>0</v>
      </c>
      <c r="L34" s="38">
        <f t="shared" si="1"/>
        <v>0</v>
      </c>
      <c r="M34" s="112">
        <f t="shared" si="2"/>
        <v>0</v>
      </c>
      <c r="N34" s="112">
        <f t="shared" si="3"/>
        <v>0</v>
      </c>
      <c r="O34" s="112">
        <f t="shared" si="4"/>
        <v>0</v>
      </c>
      <c r="P34" s="113">
        <f t="shared" si="5"/>
        <v>0</v>
      </c>
      <c r="Q34" s="60"/>
    </row>
    <row r="35" spans="1:17" x14ac:dyDescent="0.2">
      <c r="A35" s="33"/>
      <c r="B35" s="72"/>
      <c r="C35" s="37"/>
      <c r="D35" s="21"/>
      <c r="E35" s="42"/>
      <c r="F35" s="38"/>
      <c r="G35" s="112"/>
      <c r="H35" s="112">
        <f t="shared" si="6"/>
        <v>0</v>
      </c>
      <c r="I35" s="112"/>
      <c r="J35" s="112"/>
      <c r="K35" s="117">
        <f t="shared" si="0"/>
        <v>0</v>
      </c>
      <c r="L35" s="38">
        <f t="shared" si="1"/>
        <v>0</v>
      </c>
      <c r="M35" s="112">
        <f t="shared" si="2"/>
        <v>0</v>
      </c>
      <c r="N35" s="112">
        <f t="shared" si="3"/>
        <v>0</v>
      </c>
      <c r="O35" s="112">
        <f t="shared" si="4"/>
        <v>0</v>
      </c>
      <c r="P35" s="113">
        <f t="shared" si="5"/>
        <v>0</v>
      </c>
      <c r="Q35" s="60"/>
    </row>
    <row r="36" spans="1:17" x14ac:dyDescent="0.2">
      <c r="A36" s="33"/>
      <c r="B36" s="72"/>
      <c r="C36" s="37"/>
      <c r="D36" s="21"/>
      <c r="E36" s="42"/>
      <c r="F36" s="38"/>
      <c r="G36" s="112"/>
      <c r="H36" s="112">
        <f t="shared" si="6"/>
        <v>0</v>
      </c>
      <c r="I36" s="112"/>
      <c r="J36" s="112"/>
      <c r="K36" s="117">
        <f t="shared" si="0"/>
        <v>0</v>
      </c>
      <c r="L36" s="38">
        <f t="shared" si="1"/>
        <v>0</v>
      </c>
      <c r="M36" s="112">
        <f t="shared" si="2"/>
        <v>0</v>
      </c>
      <c r="N36" s="112">
        <f t="shared" si="3"/>
        <v>0</v>
      </c>
      <c r="O36" s="112">
        <f t="shared" si="4"/>
        <v>0</v>
      </c>
      <c r="P36" s="113">
        <f t="shared" si="5"/>
        <v>0</v>
      </c>
      <c r="Q36" s="60"/>
    </row>
    <row r="37" spans="1:17" x14ac:dyDescent="0.2">
      <c r="A37" s="33"/>
      <c r="B37" s="72"/>
      <c r="C37" s="37"/>
      <c r="D37" s="21"/>
      <c r="E37" s="42"/>
      <c r="F37" s="38"/>
      <c r="G37" s="112"/>
      <c r="H37" s="112">
        <f t="shared" si="6"/>
        <v>0</v>
      </c>
      <c r="I37" s="112"/>
      <c r="J37" s="112"/>
      <c r="K37" s="117">
        <f t="shared" si="0"/>
        <v>0</v>
      </c>
      <c r="L37" s="38">
        <f t="shared" si="1"/>
        <v>0</v>
      </c>
      <c r="M37" s="112">
        <f t="shared" si="2"/>
        <v>0</v>
      </c>
      <c r="N37" s="112">
        <f t="shared" si="3"/>
        <v>0</v>
      </c>
      <c r="O37" s="112">
        <f t="shared" si="4"/>
        <v>0</v>
      </c>
      <c r="P37" s="113">
        <f t="shared" si="5"/>
        <v>0</v>
      </c>
      <c r="Q37" s="60"/>
    </row>
    <row r="38" spans="1:17" x14ac:dyDescent="0.2">
      <c r="A38" s="33"/>
      <c r="B38" s="72"/>
      <c r="C38" s="37"/>
      <c r="D38" s="21"/>
      <c r="E38" s="42"/>
      <c r="F38" s="38"/>
      <c r="G38" s="112"/>
      <c r="H38" s="112">
        <f t="shared" si="6"/>
        <v>0</v>
      </c>
      <c r="I38" s="112"/>
      <c r="J38" s="112"/>
      <c r="K38" s="117">
        <f t="shared" si="0"/>
        <v>0</v>
      </c>
      <c r="L38" s="38">
        <f t="shared" si="1"/>
        <v>0</v>
      </c>
      <c r="M38" s="112">
        <f t="shared" si="2"/>
        <v>0</v>
      </c>
      <c r="N38" s="112">
        <f t="shared" si="3"/>
        <v>0</v>
      </c>
      <c r="O38" s="112">
        <f t="shared" si="4"/>
        <v>0</v>
      </c>
      <c r="P38" s="113">
        <f t="shared" si="5"/>
        <v>0</v>
      </c>
      <c r="Q38" s="60"/>
    </row>
    <row r="39" spans="1:17" x14ac:dyDescent="0.2">
      <c r="A39" s="33"/>
      <c r="B39" s="72"/>
      <c r="C39" s="37"/>
      <c r="D39" s="21"/>
      <c r="E39" s="42"/>
      <c r="F39" s="38"/>
      <c r="G39" s="112"/>
      <c r="H39" s="112">
        <f t="shared" si="6"/>
        <v>0</v>
      </c>
      <c r="I39" s="112"/>
      <c r="J39" s="112"/>
      <c r="K39" s="117">
        <f t="shared" si="0"/>
        <v>0</v>
      </c>
      <c r="L39" s="38">
        <f t="shared" si="1"/>
        <v>0</v>
      </c>
      <c r="M39" s="112">
        <f t="shared" si="2"/>
        <v>0</v>
      </c>
      <c r="N39" s="112">
        <f t="shared" si="3"/>
        <v>0</v>
      </c>
      <c r="O39" s="112">
        <f t="shared" si="4"/>
        <v>0</v>
      </c>
      <c r="P39" s="113">
        <f t="shared" si="5"/>
        <v>0</v>
      </c>
      <c r="Q39" s="60"/>
    </row>
    <row r="40" spans="1:17" x14ac:dyDescent="0.2">
      <c r="A40" s="33"/>
      <c r="B40" s="72"/>
      <c r="C40" s="37"/>
      <c r="D40" s="21"/>
      <c r="E40" s="42"/>
      <c r="F40" s="38"/>
      <c r="G40" s="112"/>
      <c r="H40" s="112">
        <f t="shared" si="6"/>
        <v>0</v>
      </c>
      <c r="I40" s="112"/>
      <c r="J40" s="112"/>
      <c r="K40" s="117">
        <f t="shared" si="0"/>
        <v>0</v>
      </c>
      <c r="L40" s="38">
        <f t="shared" si="1"/>
        <v>0</v>
      </c>
      <c r="M40" s="112">
        <f t="shared" si="2"/>
        <v>0</v>
      </c>
      <c r="N40" s="112">
        <f t="shared" si="3"/>
        <v>0</v>
      </c>
      <c r="O40" s="112">
        <f t="shared" si="4"/>
        <v>0</v>
      </c>
      <c r="P40" s="113">
        <f t="shared" si="5"/>
        <v>0</v>
      </c>
      <c r="Q40" s="60"/>
    </row>
    <row r="41" spans="1:17" x14ac:dyDescent="0.2">
      <c r="A41" s="33"/>
      <c r="B41" s="72"/>
      <c r="C41" s="37"/>
      <c r="D41" s="21"/>
      <c r="E41" s="42"/>
      <c r="F41" s="38"/>
      <c r="G41" s="112"/>
      <c r="H41" s="112">
        <f t="shared" si="6"/>
        <v>0</v>
      </c>
      <c r="I41" s="112"/>
      <c r="J41" s="112"/>
      <c r="K41" s="117">
        <f t="shared" si="0"/>
        <v>0</v>
      </c>
      <c r="L41" s="38">
        <f t="shared" si="1"/>
        <v>0</v>
      </c>
      <c r="M41" s="112">
        <f t="shared" si="2"/>
        <v>0</v>
      </c>
      <c r="N41" s="112">
        <f t="shared" si="3"/>
        <v>0</v>
      </c>
      <c r="O41" s="112">
        <f t="shared" si="4"/>
        <v>0</v>
      </c>
      <c r="P41" s="113">
        <f t="shared" si="5"/>
        <v>0</v>
      </c>
      <c r="Q41" s="60"/>
    </row>
    <row r="42" spans="1:17" x14ac:dyDescent="0.2">
      <c r="A42" s="33"/>
      <c r="B42" s="72"/>
      <c r="C42" s="37"/>
      <c r="D42" s="21"/>
      <c r="E42" s="42"/>
      <c r="F42" s="38"/>
      <c r="G42" s="112"/>
      <c r="H42" s="112">
        <f t="shared" si="6"/>
        <v>0</v>
      </c>
      <c r="I42" s="112"/>
      <c r="J42" s="112"/>
      <c r="K42" s="117">
        <f t="shared" si="0"/>
        <v>0</v>
      </c>
      <c r="L42" s="38">
        <f t="shared" si="1"/>
        <v>0</v>
      </c>
      <c r="M42" s="112">
        <f t="shared" si="2"/>
        <v>0</v>
      </c>
      <c r="N42" s="112">
        <f t="shared" si="3"/>
        <v>0</v>
      </c>
      <c r="O42" s="112">
        <f t="shared" si="4"/>
        <v>0</v>
      </c>
      <c r="P42" s="113">
        <f t="shared" si="5"/>
        <v>0</v>
      </c>
      <c r="Q42" s="60"/>
    </row>
    <row r="43" spans="1:17" x14ac:dyDescent="0.2">
      <c r="A43" s="33"/>
      <c r="B43" s="72"/>
      <c r="C43" s="37"/>
      <c r="D43" s="21"/>
      <c r="E43" s="42"/>
      <c r="F43" s="38"/>
      <c r="G43" s="112"/>
      <c r="H43" s="112">
        <f t="shared" si="6"/>
        <v>0</v>
      </c>
      <c r="I43" s="112"/>
      <c r="J43" s="112"/>
      <c r="K43" s="117">
        <f t="shared" si="0"/>
        <v>0</v>
      </c>
      <c r="L43" s="38">
        <f t="shared" si="1"/>
        <v>0</v>
      </c>
      <c r="M43" s="112">
        <f t="shared" si="2"/>
        <v>0</v>
      </c>
      <c r="N43" s="112">
        <f t="shared" si="3"/>
        <v>0</v>
      </c>
      <c r="O43" s="112">
        <f t="shared" si="4"/>
        <v>0</v>
      </c>
      <c r="P43" s="113">
        <f t="shared" si="5"/>
        <v>0</v>
      </c>
      <c r="Q43" s="60"/>
    </row>
    <row r="44" spans="1:17" x14ac:dyDescent="0.2">
      <c r="A44" s="33"/>
      <c r="B44" s="72"/>
      <c r="C44" s="37"/>
      <c r="D44" s="21"/>
      <c r="E44" s="42"/>
      <c r="F44" s="38"/>
      <c r="G44" s="112"/>
      <c r="H44" s="112">
        <f t="shared" si="6"/>
        <v>0</v>
      </c>
      <c r="I44" s="112"/>
      <c r="J44" s="112"/>
      <c r="K44" s="117">
        <f t="shared" si="0"/>
        <v>0</v>
      </c>
      <c r="L44" s="38">
        <f t="shared" si="1"/>
        <v>0</v>
      </c>
      <c r="M44" s="112">
        <f t="shared" si="2"/>
        <v>0</v>
      </c>
      <c r="N44" s="112">
        <f t="shared" si="3"/>
        <v>0</v>
      </c>
      <c r="O44" s="112">
        <f t="shared" si="4"/>
        <v>0</v>
      </c>
      <c r="P44" s="113">
        <f t="shared" si="5"/>
        <v>0</v>
      </c>
      <c r="Q44" s="60"/>
    </row>
    <row r="45" spans="1:17" x14ac:dyDescent="0.2">
      <c r="A45" s="33"/>
      <c r="B45" s="72"/>
      <c r="C45" s="37"/>
      <c r="D45" s="21"/>
      <c r="E45" s="42"/>
      <c r="F45" s="38"/>
      <c r="G45" s="112"/>
      <c r="H45" s="112">
        <f t="shared" si="6"/>
        <v>0</v>
      </c>
      <c r="I45" s="112"/>
      <c r="J45" s="112"/>
      <c r="K45" s="117">
        <f t="shared" si="0"/>
        <v>0</v>
      </c>
      <c r="L45" s="38">
        <f t="shared" si="1"/>
        <v>0</v>
      </c>
      <c r="M45" s="112">
        <f t="shared" si="2"/>
        <v>0</v>
      </c>
      <c r="N45" s="112">
        <f t="shared" si="3"/>
        <v>0</v>
      </c>
      <c r="O45" s="112">
        <f t="shared" si="4"/>
        <v>0</v>
      </c>
      <c r="P45" s="113">
        <f t="shared" si="5"/>
        <v>0</v>
      </c>
      <c r="Q45" s="60"/>
    </row>
    <row r="46" spans="1:17" x14ac:dyDescent="0.2">
      <c r="A46" s="33"/>
      <c r="B46" s="72"/>
      <c r="C46" s="37"/>
      <c r="D46" s="21"/>
      <c r="E46" s="42"/>
      <c r="F46" s="38"/>
      <c r="G46" s="112"/>
      <c r="H46" s="112">
        <f t="shared" si="6"/>
        <v>0</v>
      </c>
      <c r="I46" s="112"/>
      <c r="J46" s="112"/>
      <c r="K46" s="117">
        <f t="shared" si="0"/>
        <v>0</v>
      </c>
      <c r="L46" s="38">
        <f t="shared" si="1"/>
        <v>0</v>
      </c>
      <c r="M46" s="112">
        <f t="shared" si="2"/>
        <v>0</v>
      </c>
      <c r="N46" s="112">
        <f t="shared" si="3"/>
        <v>0</v>
      </c>
      <c r="O46" s="112">
        <f t="shared" si="4"/>
        <v>0</v>
      </c>
      <c r="P46" s="113">
        <f t="shared" si="5"/>
        <v>0</v>
      </c>
      <c r="Q46" s="60"/>
    </row>
    <row r="47" spans="1:17" x14ac:dyDescent="0.2">
      <c r="A47" s="33"/>
      <c r="B47" s="72"/>
      <c r="C47" s="37"/>
      <c r="D47" s="21"/>
      <c r="E47" s="42"/>
      <c r="F47" s="38"/>
      <c r="G47" s="112"/>
      <c r="H47" s="112">
        <f t="shared" si="6"/>
        <v>0</v>
      </c>
      <c r="I47" s="112"/>
      <c r="J47" s="112"/>
      <c r="K47" s="117">
        <f t="shared" si="0"/>
        <v>0</v>
      </c>
      <c r="L47" s="38">
        <f t="shared" si="1"/>
        <v>0</v>
      </c>
      <c r="M47" s="112">
        <f t="shared" si="2"/>
        <v>0</v>
      </c>
      <c r="N47" s="112">
        <f t="shared" si="3"/>
        <v>0</v>
      </c>
      <c r="O47" s="112">
        <f t="shared" si="4"/>
        <v>0</v>
      </c>
      <c r="P47" s="113">
        <f t="shared" si="5"/>
        <v>0</v>
      </c>
      <c r="Q47" s="60"/>
    </row>
    <row r="48" spans="1:17" x14ac:dyDescent="0.2">
      <c r="A48" s="33"/>
      <c r="B48" s="72"/>
      <c r="C48" s="37"/>
      <c r="D48" s="21"/>
      <c r="E48" s="42"/>
      <c r="F48" s="38"/>
      <c r="G48" s="112"/>
      <c r="H48" s="112">
        <f t="shared" si="6"/>
        <v>0</v>
      </c>
      <c r="I48" s="112"/>
      <c r="J48" s="112"/>
      <c r="K48" s="117">
        <f t="shared" si="0"/>
        <v>0</v>
      </c>
      <c r="L48" s="38">
        <f t="shared" si="1"/>
        <v>0</v>
      </c>
      <c r="M48" s="112">
        <f t="shared" si="2"/>
        <v>0</v>
      </c>
      <c r="N48" s="112">
        <f t="shared" si="3"/>
        <v>0</v>
      </c>
      <c r="O48" s="112">
        <f t="shared" si="4"/>
        <v>0</v>
      </c>
      <c r="P48" s="113">
        <f t="shared" si="5"/>
        <v>0</v>
      </c>
      <c r="Q48" s="60"/>
    </row>
    <row r="49" spans="1:17" x14ac:dyDescent="0.2">
      <c r="A49" s="33"/>
      <c r="B49" s="72"/>
      <c r="C49" s="37"/>
      <c r="D49" s="21"/>
      <c r="E49" s="42"/>
      <c r="F49" s="38"/>
      <c r="G49" s="112"/>
      <c r="H49" s="112">
        <f t="shared" si="6"/>
        <v>0</v>
      </c>
      <c r="I49" s="112"/>
      <c r="J49" s="112"/>
      <c r="K49" s="117">
        <f t="shared" si="0"/>
        <v>0</v>
      </c>
      <c r="L49" s="38">
        <f t="shared" si="1"/>
        <v>0</v>
      </c>
      <c r="M49" s="112">
        <f t="shared" si="2"/>
        <v>0</v>
      </c>
      <c r="N49" s="112">
        <f t="shared" si="3"/>
        <v>0</v>
      </c>
      <c r="O49" s="112">
        <f t="shared" si="4"/>
        <v>0</v>
      </c>
      <c r="P49" s="113">
        <f t="shared" si="5"/>
        <v>0</v>
      </c>
      <c r="Q49" s="60"/>
    </row>
    <row r="50" spans="1:17" x14ac:dyDescent="0.2">
      <c r="A50" s="33"/>
      <c r="B50" s="72"/>
      <c r="C50" s="37"/>
      <c r="D50" s="21"/>
      <c r="E50" s="42"/>
      <c r="F50" s="38"/>
      <c r="G50" s="112"/>
      <c r="H50" s="112">
        <f t="shared" si="6"/>
        <v>0</v>
      </c>
      <c r="I50" s="112"/>
      <c r="J50" s="112"/>
      <c r="K50" s="117">
        <f t="shared" si="0"/>
        <v>0</v>
      </c>
      <c r="L50" s="38">
        <f t="shared" si="1"/>
        <v>0</v>
      </c>
      <c r="M50" s="112">
        <f t="shared" si="2"/>
        <v>0</v>
      </c>
      <c r="N50" s="112">
        <f t="shared" si="3"/>
        <v>0</v>
      </c>
      <c r="O50" s="112">
        <f t="shared" si="4"/>
        <v>0</v>
      </c>
      <c r="P50" s="113">
        <f t="shared" si="5"/>
        <v>0</v>
      </c>
      <c r="Q50" s="60"/>
    </row>
    <row r="51" spans="1:17" x14ac:dyDescent="0.2">
      <c r="A51" s="33"/>
      <c r="B51" s="72"/>
      <c r="C51" s="37"/>
      <c r="D51" s="21"/>
      <c r="E51" s="42"/>
      <c r="F51" s="38"/>
      <c r="G51" s="112"/>
      <c r="H51" s="112">
        <f t="shared" si="6"/>
        <v>0</v>
      </c>
      <c r="I51" s="112"/>
      <c r="J51" s="112"/>
      <c r="K51" s="117">
        <f t="shared" si="0"/>
        <v>0</v>
      </c>
      <c r="L51" s="38">
        <f t="shared" si="1"/>
        <v>0</v>
      </c>
      <c r="M51" s="112">
        <f t="shared" si="2"/>
        <v>0</v>
      </c>
      <c r="N51" s="112">
        <f t="shared" si="3"/>
        <v>0</v>
      </c>
      <c r="O51" s="112">
        <f t="shared" si="4"/>
        <v>0</v>
      </c>
      <c r="P51" s="113">
        <f t="shared" si="5"/>
        <v>0</v>
      </c>
      <c r="Q51" s="60"/>
    </row>
    <row r="52" spans="1:17" x14ac:dyDescent="0.2">
      <c r="A52" s="33"/>
      <c r="B52" s="72"/>
      <c r="C52" s="37"/>
      <c r="D52" s="21"/>
      <c r="E52" s="42"/>
      <c r="F52" s="38"/>
      <c r="G52" s="112"/>
      <c r="H52" s="112">
        <f t="shared" si="6"/>
        <v>0</v>
      </c>
      <c r="I52" s="112"/>
      <c r="J52" s="112"/>
      <c r="K52" s="117">
        <f t="shared" si="0"/>
        <v>0</v>
      </c>
      <c r="L52" s="38">
        <f t="shared" si="1"/>
        <v>0</v>
      </c>
      <c r="M52" s="112">
        <f t="shared" si="2"/>
        <v>0</v>
      </c>
      <c r="N52" s="112">
        <f t="shared" si="3"/>
        <v>0</v>
      </c>
      <c r="O52" s="112">
        <f t="shared" si="4"/>
        <v>0</v>
      </c>
      <c r="P52" s="113">
        <f t="shared" si="5"/>
        <v>0</v>
      </c>
      <c r="Q52" s="60"/>
    </row>
    <row r="53" spans="1:17" x14ac:dyDescent="0.2">
      <c r="A53" s="33"/>
      <c r="B53" s="72"/>
      <c r="C53" s="37"/>
      <c r="D53" s="21"/>
      <c r="E53" s="42"/>
      <c r="F53" s="38"/>
      <c r="G53" s="112"/>
      <c r="H53" s="112">
        <f t="shared" si="6"/>
        <v>0</v>
      </c>
      <c r="I53" s="112"/>
      <c r="J53" s="112"/>
      <c r="K53" s="117">
        <f t="shared" si="0"/>
        <v>0</v>
      </c>
      <c r="L53" s="38">
        <f t="shared" si="1"/>
        <v>0</v>
      </c>
      <c r="M53" s="112">
        <f t="shared" si="2"/>
        <v>0</v>
      </c>
      <c r="N53" s="112">
        <f t="shared" si="3"/>
        <v>0</v>
      </c>
      <c r="O53" s="112">
        <f t="shared" si="4"/>
        <v>0</v>
      </c>
      <c r="P53" s="113">
        <f t="shared" si="5"/>
        <v>0</v>
      </c>
      <c r="Q53" s="60"/>
    </row>
    <row r="54" spans="1:17" x14ac:dyDescent="0.2">
      <c r="A54" s="33"/>
      <c r="B54" s="72"/>
      <c r="C54" s="37"/>
      <c r="D54" s="21"/>
      <c r="E54" s="42"/>
      <c r="F54" s="38"/>
      <c r="G54" s="112"/>
      <c r="H54" s="112">
        <f t="shared" si="6"/>
        <v>0</v>
      </c>
      <c r="I54" s="112"/>
      <c r="J54" s="112"/>
      <c r="K54" s="117">
        <f t="shared" si="0"/>
        <v>0</v>
      </c>
      <c r="L54" s="38">
        <f t="shared" si="1"/>
        <v>0</v>
      </c>
      <c r="M54" s="112">
        <f t="shared" si="2"/>
        <v>0</v>
      </c>
      <c r="N54" s="112">
        <f t="shared" si="3"/>
        <v>0</v>
      </c>
      <c r="O54" s="112">
        <f t="shared" si="4"/>
        <v>0</v>
      </c>
      <c r="P54" s="113">
        <f t="shared" si="5"/>
        <v>0</v>
      </c>
      <c r="Q54" s="60"/>
    </row>
    <row r="55" spans="1:17" x14ac:dyDescent="0.2">
      <c r="A55" s="33"/>
      <c r="B55" s="72"/>
      <c r="C55" s="37"/>
      <c r="D55" s="21"/>
      <c r="E55" s="42"/>
      <c r="F55" s="38"/>
      <c r="G55" s="112"/>
      <c r="H55" s="112">
        <f t="shared" si="6"/>
        <v>0</v>
      </c>
      <c r="I55" s="112"/>
      <c r="J55" s="112"/>
      <c r="K55" s="117">
        <f t="shared" si="0"/>
        <v>0</v>
      </c>
      <c r="L55" s="38">
        <f t="shared" si="1"/>
        <v>0</v>
      </c>
      <c r="M55" s="112">
        <f t="shared" si="2"/>
        <v>0</v>
      </c>
      <c r="N55" s="112">
        <f t="shared" si="3"/>
        <v>0</v>
      </c>
      <c r="O55" s="112">
        <f t="shared" si="4"/>
        <v>0</v>
      </c>
      <c r="P55" s="113">
        <f t="shared" si="5"/>
        <v>0</v>
      </c>
      <c r="Q55" s="60"/>
    </row>
    <row r="56" spans="1:17" x14ac:dyDescent="0.2">
      <c r="A56" s="33"/>
      <c r="B56" s="72"/>
      <c r="C56" s="37"/>
      <c r="D56" s="21"/>
      <c r="E56" s="42"/>
      <c r="F56" s="38"/>
      <c r="G56" s="112"/>
      <c r="H56" s="112">
        <f t="shared" si="6"/>
        <v>0</v>
      </c>
      <c r="I56" s="112"/>
      <c r="J56" s="112"/>
      <c r="K56" s="117">
        <f t="shared" si="0"/>
        <v>0</v>
      </c>
      <c r="L56" s="38">
        <f t="shared" si="1"/>
        <v>0</v>
      </c>
      <c r="M56" s="112">
        <f t="shared" si="2"/>
        <v>0</v>
      </c>
      <c r="N56" s="112">
        <f t="shared" si="3"/>
        <v>0</v>
      </c>
      <c r="O56" s="112">
        <f t="shared" si="4"/>
        <v>0</v>
      </c>
      <c r="P56" s="113">
        <f t="shared" si="5"/>
        <v>0</v>
      </c>
      <c r="Q56" s="60"/>
    </row>
    <row r="57" spans="1:17" x14ac:dyDescent="0.2">
      <c r="A57" s="33"/>
      <c r="B57" s="72"/>
      <c r="C57" s="37"/>
      <c r="D57" s="21"/>
      <c r="E57" s="42"/>
      <c r="F57" s="38"/>
      <c r="G57" s="112"/>
      <c r="H57" s="112">
        <f t="shared" si="6"/>
        <v>0</v>
      </c>
      <c r="I57" s="112"/>
      <c r="J57" s="112"/>
      <c r="K57" s="117">
        <f t="shared" si="0"/>
        <v>0</v>
      </c>
      <c r="L57" s="38">
        <f t="shared" si="1"/>
        <v>0</v>
      </c>
      <c r="M57" s="112">
        <f t="shared" si="2"/>
        <v>0</v>
      </c>
      <c r="N57" s="112">
        <f t="shared" si="3"/>
        <v>0</v>
      </c>
      <c r="O57" s="112">
        <f t="shared" si="4"/>
        <v>0</v>
      </c>
      <c r="P57" s="113">
        <f t="shared" si="5"/>
        <v>0</v>
      </c>
      <c r="Q57" s="60"/>
    </row>
    <row r="58" spans="1:17" x14ac:dyDescent="0.2">
      <c r="A58" s="33"/>
      <c r="B58" s="72"/>
      <c r="C58" s="37"/>
      <c r="D58" s="21"/>
      <c r="E58" s="42"/>
      <c r="F58" s="38"/>
      <c r="G58" s="112"/>
      <c r="H58" s="112">
        <f t="shared" si="6"/>
        <v>0</v>
      </c>
      <c r="I58" s="112"/>
      <c r="J58" s="112"/>
      <c r="K58" s="117">
        <f t="shared" si="0"/>
        <v>0</v>
      </c>
      <c r="L58" s="38">
        <f t="shared" si="1"/>
        <v>0</v>
      </c>
      <c r="M58" s="112">
        <f t="shared" si="2"/>
        <v>0</v>
      </c>
      <c r="N58" s="112">
        <f t="shared" si="3"/>
        <v>0</v>
      </c>
      <c r="O58" s="112">
        <f t="shared" si="4"/>
        <v>0</v>
      </c>
      <c r="P58" s="113">
        <f t="shared" si="5"/>
        <v>0</v>
      </c>
      <c r="Q58" s="60"/>
    </row>
    <row r="59" spans="1:17" x14ac:dyDescent="0.2">
      <c r="A59" s="33"/>
      <c r="B59" s="72"/>
      <c r="C59" s="37"/>
      <c r="D59" s="21"/>
      <c r="E59" s="42"/>
      <c r="F59" s="38"/>
      <c r="G59" s="112"/>
      <c r="H59" s="112">
        <f t="shared" si="6"/>
        <v>0</v>
      </c>
      <c r="I59" s="112"/>
      <c r="J59" s="112"/>
      <c r="K59" s="117">
        <f t="shared" si="0"/>
        <v>0</v>
      </c>
      <c r="L59" s="38">
        <f t="shared" si="1"/>
        <v>0</v>
      </c>
      <c r="M59" s="112">
        <f t="shared" si="2"/>
        <v>0</v>
      </c>
      <c r="N59" s="112">
        <f t="shared" si="3"/>
        <v>0</v>
      </c>
      <c r="O59" s="112">
        <f t="shared" si="4"/>
        <v>0</v>
      </c>
      <c r="P59" s="113">
        <f t="shared" si="5"/>
        <v>0</v>
      </c>
      <c r="Q59" s="60"/>
    </row>
    <row r="60" spans="1:17" x14ac:dyDescent="0.2">
      <c r="A60" s="33"/>
      <c r="B60" s="72"/>
      <c r="C60" s="37"/>
      <c r="D60" s="21"/>
      <c r="E60" s="42"/>
      <c r="F60" s="38"/>
      <c r="G60" s="112"/>
      <c r="H60" s="112">
        <f t="shared" si="6"/>
        <v>0</v>
      </c>
      <c r="I60" s="112"/>
      <c r="J60" s="112"/>
      <c r="K60" s="117">
        <f t="shared" si="0"/>
        <v>0</v>
      </c>
      <c r="L60" s="38">
        <f t="shared" si="1"/>
        <v>0</v>
      </c>
      <c r="M60" s="112">
        <f t="shared" si="2"/>
        <v>0</v>
      </c>
      <c r="N60" s="112">
        <f t="shared" si="3"/>
        <v>0</v>
      </c>
      <c r="O60" s="112">
        <f t="shared" si="4"/>
        <v>0</v>
      </c>
      <c r="P60" s="113">
        <f t="shared" si="5"/>
        <v>0</v>
      </c>
      <c r="Q60" s="60"/>
    </row>
    <row r="61" spans="1:17" x14ac:dyDescent="0.2">
      <c r="A61" s="33"/>
      <c r="B61" s="72"/>
      <c r="C61" s="37"/>
      <c r="D61" s="21"/>
      <c r="E61" s="42"/>
      <c r="F61" s="38"/>
      <c r="G61" s="112"/>
      <c r="H61" s="112">
        <f t="shared" si="6"/>
        <v>0</v>
      </c>
      <c r="I61" s="112"/>
      <c r="J61" s="112"/>
      <c r="K61" s="117">
        <f t="shared" si="0"/>
        <v>0</v>
      </c>
      <c r="L61" s="38">
        <f t="shared" si="1"/>
        <v>0</v>
      </c>
      <c r="M61" s="112">
        <f t="shared" si="2"/>
        <v>0</v>
      </c>
      <c r="N61" s="112">
        <f t="shared" si="3"/>
        <v>0</v>
      </c>
      <c r="O61" s="112">
        <f t="shared" si="4"/>
        <v>0</v>
      </c>
      <c r="P61" s="113">
        <f t="shared" si="5"/>
        <v>0</v>
      </c>
      <c r="Q61" s="60"/>
    </row>
    <row r="62" spans="1:17" x14ac:dyDescent="0.2">
      <c r="A62" s="33"/>
      <c r="B62" s="72"/>
      <c r="C62" s="37"/>
      <c r="D62" s="21"/>
      <c r="E62" s="42"/>
      <c r="F62" s="38"/>
      <c r="G62" s="112"/>
      <c r="H62" s="112">
        <f t="shared" si="6"/>
        <v>0</v>
      </c>
      <c r="I62" s="112"/>
      <c r="J62" s="112"/>
      <c r="K62" s="117">
        <f t="shared" si="0"/>
        <v>0</v>
      </c>
      <c r="L62" s="38">
        <f t="shared" si="1"/>
        <v>0</v>
      </c>
      <c r="M62" s="112">
        <f t="shared" si="2"/>
        <v>0</v>
      </c>
      <c r="N62" s="112">
        <f t="shared" si="3"/>
        <v>0</v>
      </c>
      <c r="O62" s="112">
        <f t="shared" si="4"/>
        <v>0</v>
      </c>
      <c r="P62" s="113">
        <f t="shared" si="5"/>
        <v>0</v>
      </c>
      <c r="Q62" s="60"/>
    </row>
    <row r="63" spans="1:17" x14ac:dyDescent="0.2">
      <c r="A63" s="33"/>
      <c r="B63" s="72"/>
      <c r="C63" s="37"/>
      <c r="D63" s="21"/>
      <c r="E63" s="42"/>
      <c r="F63" s="38"/>
      <c r="G63" s="112"/>
      <c r="H63" s="112">
        <f t="shared" si="6"/>
        <v>0</v>
      </c>
      <c r="I63" s="112"/>
      <c r="J63" s="112"/>
      <c r="K63" s="117">
        <f t="shared" si="0"/>
        <v>0</v>
      </c>
      <c r="L63" s="38">
        <f t="shared" si="1"/>
        <v>0</v>
      </c>
      <c r="M63" s="112">
        <f t="shared" si="2"/>
        <v>0</v>
      </c>
      <c r="N63" s="112">
        <f t="shared" si="3"/>
        <v>0</v>
      </c>
      <c r="O63" s="112">
        <f t="shared" si="4"/>
        <v>0</v>
      </c>
      <c r="P63" s="113">
        <f t="shared" si="5"/>
        <v>0</v>
      </c>
      <c r="Q63" s="60"/>
    </row>
    <row r="64" spans="1:17" x14ac:dyDescent="0.2">
      <c r="A64" s="33"/>
      <c r="B64" s="72"/>
      <c r="C64" s="37"/>
      <c r="D64" s="21"/>
      <c r="E64" s="42"/>
      <c r="F64" s="38"/>
      <c r="G64" s="112"/>
      <c r="H64" s="112">
        <f t="shared" si="6"/>
        <v>0</v>
      </c>
      <c r="I64" s="112"/>
      <c r="J64" s="112"/>
      <c r="K64" s="117">
        <f t="shared" si="0"/>
        <v>0</v>
      </c>
      <c r="L64" s="38">
        <f t="shared" si="1"/>
        <v>0</v>
      </c>
      <c r="M64" s="112">
        <f t="shared" si="2"/>
        <v>0</v>
      </c>
      <c r="N64" s="112">
        <f t="shared" si="3"/>
        <v>0</v>
      </c>
      <c r="O64" s="112">
        <f t="shared" si="4"/>
        <v>0</v>
      </c>
      <c r="P64" s="113">
        <f t="shared" si="5"/>
        <v>0</v>
      </c>
      <c r="Q64" s="60"/>
    </row>
    <row r="65" spans="1:17" x14ac:dyDescent="0.2">
      <c r="A65" s="33"/>
      <c r="B65" s="72"/>
      <c r="C65" s="37"/>
      <c r="D65" s="21"/>
      <c r="E65" s="42"/>
      <c r="F65" s="38"/>
      <c r="G65" s="112"/>
      <c r="H65" s="112">
        <f t="shared" si="6"/>
        <v>0</v>
      </c>
      <c r="I65" s="112"/>
      <c r="J65" s="112"/>
      <c r="K65" s="117">
        <f t="shared" si="0"/>
        <v>0</v>
      </c>
      <c r="L65" s="38">
        <f t="shared" si="1"/>
        <v>0</v>
      </c>
      <c r="M65" s="112">
        <f t="shared" si="2"/>
        <v>0</v>
      </c>
      <c r="N65" s="112">
        <f t="shared" si="3"/>
        <v>0</v>
      </c>
      <c r="O65" s="112">
        <f t="shared" si="4"/>
        <v>0</v>
      </c>
      <c r="P65" s="113">
        <f t="shared" si="5"/>
        <v>0</v>
      </c>
      <c r="Q65" s="60"/>
    </row>
    <row r="66" spans="1:17" x14ac:dyDescent="0.2">
      <c r="A66" s="33"/>
      <c r="B66" s="72"/>
      <c r="C66" s="37"/>
      <c r="D66" s="21"/>
      <c r="E66" s="42"/>
      <c r="F66" s="38"/>
      <c r="G66" s="112"/>
      <c r="H66" s="112">
        <f t="shared" si="6"/>
        <v>0</v>
      </c>
      <c r="I66" s="112"/>
      <c r="J66" s="112"/>
      <c r="K66" s="117">
        <f t="shared" si="0"/>
        <v>0</v>
      </c>
      <c r="L66" s="38">
        <f t="shared" si="1"/>
        <v>0</v>
      </c>
      <c r="M66" s="112">
        <f t="shared" si="2"/>
        <v>0</v>
      </c>
      <c r="N66" s="112">
        <f t="shared" si="3"/>
        <v>0</v>
      </c>
      <c r="O66" s="112">
        <f t="shared" si="4"/>
        <v>0</v>
      </c>
      <c r="P66" s="113">
        <f t="shared" si="5"/>
        <v>0</v>
      </c>
      <c r="Q66" s="60"/>
    </row>
    <row r="67" spans="1:17" x14ac:dyDescent="0.2">
      <c r="A67" s="33"/>
      <c r="B67" s="72"/>
      <c r="C67" s="37"/>
      <c r="D67" s="21"/>
      <c r="E67" s="42"/>
      <c r="F67" s="38"/>
      <c r="G67" s="112"/>
      <c r="H67" s="112">
        <f t="shared" si="6"/>
        <v>0</v>
      </c>
      <c r="I67" s="112"/>
      <c r="J67" s="112"/>
      <c r="K67" s="117">
        <f t="shared" si="0"/>
        <v>0</v>
      </c>
      <c r="L67" s="38">
        <f t="shared" si="1"/>
        <v>0</v>
      </c>
      <c r="M67" s="112">
        <f t="shared" si="2"/>
        <v>0</v>
      </c>
      <c r="N67" s="112">
        <f t="shared" si="3"/>
        <v>0</v>
      </c>
      <c r="O67" s="112">
        <f t="shared" si="4"/>
        <v>0</v>
      </c>
      <c r="P67" s="113">
        <f t="shared" si="5"/>
        <v>0</v>
      </c>
      <c r="Q67" s="60"/>
    </row>
    <row r="68" spans="1:17" x14ac:dyDescent="0.2">
      <c r="A68" s="33"/>
      <c r="B68" s="72"/>
      <c r="C68" s="37"/>
      <c r="D68" s="21"/>
      <c r="E68" s="42"/>
      <c r="F68" s="38"/>
      <c r="G68" s="112"/>
      <c r="H68" s="112">
        <f t="shared" si="6"/>
        <v>0</v>
      </c>
      <c r="I68" s="112"/>
      <c r="J68" s="112"/>
      <c r="K68" s="117">
        <f t="shared" si="0"/>
        <v>0</v>
      </c>
      <c r="L68" s="38">
        <f t="shared" si="1"/>
        <v>0</v>
      </c>
      <c r="M68" s="112">
        <f t="shared" si="2"/>
        <v>0</v>
      </c>
      <c r="N68" s="112">
        <f t="shared" si="3"/>
        <v>0</v>
      </c>
      <c r="O68" s="112">
        <f t="shared" si="4"/>
        <v>0</v>
      </c>
      <c r="P68" s="113">
        <f t="shared" si="5"/>
        <v>0</v>
      </c>
      <c r="Q68" s="60"/>
    </row>
    <row r="69" spans="1:17" x14ac:dyDescent="0.2">
      <c r="A69" s="33"/>
      <c r="B69" s="72"/>
      <c r="C69" s="37"/>
      <c r="D69" s="21"/>
      <c r="E69" s="42"/>
      <c r="F69" s="38"/>
      <c r="G69" s="112"/>
      <c r="H69" s="112">
        <f t="shared" si="6"/>
        <v>0</v>
      </c>
      <c r="I69" s="112"/>
      <c r="J69" s="112"/>
      <c r="K69" s="117">
        <f t="shared" si="0"/>
        <v>0</v>
      </c>
      <c r="L69" s="38">
        <f t="shared" si="1"/>
        <v>0</v>
      </c>
      <c r="M69" s="112">
        <f t="shared" si="2"/>
        <v>0</v>
      </c>
      <c r="N69" s="112">
        <f t="shared" si="3"/>
        <v>0</v>
      </c>
      <c r="O69" s="112">
        <f t="shared" si="4"/>
        <v>0</v>
      </c>
      <c r="P69" s="113">
        <f t="shared" si="5"/>
        <v>0</v>
      </c>
      <c r="Q69" s="60"/>
    </row>
    <row r="70" spans="1:17" x14ac:dyDescent="0.2">
      <c r="A70" s="33"/>
      <c r="B70" s="72"/>
      <c r="C70" s="37"/>
      <c r="D70" s="21"/>
      <c r="E70" s="42"/>
      <c r="F70" s="38"/>
      <c r="G70" s="112"/>
      <c r="H70" s="112">
        <f t="shared" si="6"/>
        <v>0</v>
      </c>
      <c r="I70" s="112"/>
      <c r="J70" s="112"/>
      <c r="K70" s="117">
        <f t="shared" si="0"/>
        <v>0</v>
      </c>
      <c r="L70" s="38">
        <f t="shared" si="1"/>
        <v>0</v>
      </c>
      <c r="M70" s="112">
        <f t="shared" si="2"/>
        <v>0</v>
      </c>
      <c r="N70" s="112">
        <f t="shared" si="3"/>
        <v>0</v>
      </c>
      <c r="O70" s="112">
        <f t="shared" si="4"/>
        <v>0</v>
      </c>
      <c r="P70" s="113">
        <f t="shared" si="5"/>
        <v>0</v>
      </c>
      <c r="Q70" s="60"/>
    </row>
    <row r="71" spans="1:17" x14ac:dyDescent="0.2">
      <c r="A71" s="33"/>
      <c r="B71" s="72"/>
      <c r="C71" s="37"/>
      <c r="D71" s="21"/>
      <c r="E71" s="42"/>
      <c r="F71" s="38"/>
      <c r="G71" s="112"/>
      <c r="H71" s="112">
        <f t="shared" si="6"/>
        <v>0</v>
      </c>
      <c r="I71" s="112"/>
      <c r="J71" s="112"/>
      <c r="K71" s="117">
        <f t="shared" si="0"/>
        <v>0</v>
      </c>
      <c r="L71" s="38">
        <f t="shared" si="1"/>
        <v>0</v>
      </c>
      <c r="M71" s="112">
        <f t="shared" si="2"/>
        <v>0</v>
      </c>
      <c r="N71" s="112">
        <f t="shared" si="3"/>
        <v>0</v>
      </c>
      <c r="O71" s="112">
        <f t="shared" si="4"/>
        <v>0</v>
      </c>
      <c r="P71" s="113">
        <f t="shared" si="5"/>
        <v>0</v>
      </c>
      <c r="Q71" s="60"/>
    </row>
    <row r="72" spans="1:17" x14ac:dyDescent="0.2">
      <c r="A72" s="33"/>
      <c r="B72" s="72"/>
      <c r="C72" s="37"/>
      <c r="D72" s="21"/>
      <c r="E72" s="42"/>
      <c r="F72" s="38"/>
      <c r="G72" s="112"/>
      <c r="H72" s="112">
        <f t="shared" si="6"/>
        <v>0</v>
      </c>
      <c r="I72" s="112"/>
      <c r="J72" s="112"/>
      <c r="K72" s="117">
        <f t="shared" si="0"/>
        <v>0</v>
      </c>
      <c r="L72" s="38">
        <f t="shared" si="1"/>
        <v>0</v>
      </c>
      <c r="M72" s="112">
        <f t="shared" si="2"/>
        <v>0</v>
      </c>
      <c r="N72" s="112">
        <f t="shared" si="3"/>
        <v>0</v>
      </c>
      <c r="O72" s="112">
        <f t="shared" si="4"/>
        <v>0</v>
      </c>
      <c r="P72" s="113">
        <f t="shared" si="5"/>
        <v>0</v>
      </c>
      <c r="Q72" s="60"/>
    </row>
    <row r="73" spans="1:17" x14ac:dyDescent="0.2">
      <c r="A73" s="33"/>
      <c r="B73" s="72"/>
      <c r="C73" s="37"/>
      <c r="D73" s="21"/>
      <c r="E73" s="42"/>
      <c r="F73" s="38"/>
      <c r="G73" s="112"/>
      <c r="H73" s="112">
        <f t="shared" si="6"/>
        <v>0</v>
      </c>
      <c r="I73" s="112"/>
      <c r="J73" s="112"/>
      <c r="K73" s="117">
        <f t="shared" si="0"/>
        <v>0</v>
      </c>
      <c r="L73" s="38">
        <f t="shared" si="1"/>
        <v>0</v>
      </c>
      <c r="M73" s="112">
        <f t="shared" si="2"/>
        <v>0</v>
      </c>
      <c r="N73" s="112">
        <f t="shared" si="3"/>
        <v>0</v>
      </c>
      <c r="O73" s="112">
        <f t="shared" si="4"/>
        <v>0</v>
      </c>
      <c r="P73" s="113">
        <f t="shared" si="5"/>
        <v>0</v>
      </c>
      <c r="Q73" s="60"/>
    </row>
    <row r="74" spans="1:17" x14ac:dyDescent="0.2">
      <c r="A74" s="33"/>
      <c r="B74" s="72"/>
      <c r="C74" s="37"/>
      <c r="D74" s="21"/>
      <c r="E74" s="42"/>
      <c r="F74" s="38"/>
      <c r="G74" s="112"/>
      <c r="H74" s="112">
        <f t="shared" si="6"/>
        <v>0</v>
      </c>
      <c r="I74" s="112"/>
      <c r="J74" s="112"/>
      <c r="K74" s="117">
        <f t="shared" si="0"/>
        <v>0</v>
      </c>
      <c r="L74" s="38">
        <f t="shared" si="1"/>
        <v>0</v>
      </c>
      <c r="M74" s="112">
        <f t="shared" si="2"/>
        <v>0</v>
      </c>
      <c r="N74" s="112">
        <f t="shared" si="3"/>
        <v>0</v>
      </c>
      <c r="O74" s="112">
        <f t="shared" si="4"/>
        <v>0</v>
      </c>
      <c r="P74" s="113">
        <f t="shared" si="5"/>
        <v>0</v>
      </c>
      <c r="Q74" s="60"/>
    </row>
    <row r="75" spans="1:17" x14ac:dyDescent="0.2">
      <c r="A75" s="33"/>
      <c r="B75" s="72"/>
      <c r="C75" s="37"/>
      <c r="D75" s="21"/>
      <c r="E75" s="42"/>
      <c r="F75" s="38"/>
      <c r="G75" s="112"/>
      <c r="H75" s="112">
        <f t="shared" si="6"/>
        <v>0</v>
      </c>
      <c r="I75" s="112"/>
      <c r="J75" s="112"/>
      <c r="K75" s="117">
        <f t="shared" si="0"/>
        <v>0</v>
      </c>
      <c r="L75" s="38">
        <f t="shared" si="1"/>
        <v>0</v>
      </c>
      <c r="M75" s="112">
        <f t="shared" si="2"/>
        <v>0</v>
      </c>
      <c r="N75" s="112">
        <f t="shared" si="3"/>
        <v>0</v>
      </c>
      <c r="O75" s="112">
        <f t="shared" si="4"/>
        <v>0</v>
      </c>
      <c r="P75" s="113">
        <f t="shared" si="5"/>
        <v>0</v>
      </c>
      <c r="Q75" s="60"/>
    </row>
    <row r="76" spans="1:17" x14ac:dyDescent="0.2">
      <c r="A76" s="33"/>
      <c r="B76" s="72"/>
      <c r="C76" s="37"/>
      <c r="D76" s="21"/>
      <c r="E76" s="42"/>
      <c r="F76" s="38"/>
      <c r="G76" s="112"/>
      <c r="H76" s="112">
        <f t="shared" si="6"/>
        <v>0</v>
      </c>
      <c r="I76" s="112"/>
      <c r="J76" s="112"/>
      <c r="K76" s="117">
        <f t="shared" si="0"/>
        <v>0</v>
      </c>
      <c r="L76" s="38">
        <f t="shared" si="1"/>
        <v>0</v>
      </c>
      <c r="M76" s="112">
        <f t="shared" si="2"/>
        <v>0</v>
      </c>
      <c r="N76" s="112">
        <f t="shared" si="3"/>
        <v>0</v>
      </c>
      <c r="O76" s="112">
        <f t="shared" si="4"/>
        <v>0</v>
      </c>
      <c r="P76" s="113">
        <f t="shared" si="5"/>
        <v>0</v>
      </c>
      <c r="Q76" s="60"/>
    </row>
    <row r="77" spans="1:17" x14ac:dyDescent="0.2">
      <c r="A77" s="33"/>
      <c r="B77" s="72"/>
      <c r="C77" s="37"/>
      <c r="D77" s="21"/>
      <c r="E77" s="42"/>
      <c r="F77" s="38"/>
      <c r="G77" s="112"/>
      <c r="H77" s="112">
        <f t="shared" si="6"/>
        <v>0</v>
      </c>
      <c r="I77" s="112"/>
      <c r="J77" s="112"/>
      <c r="K77" s="117">
        <f t="shared" si="0"/>
        <v>0</v>
      </c>
      <c r="L77" s="38">
        <f t="shared" si="1"/>
        <v>0</v>
      </c>
      <c r="M77" s="112">
        <f t="shared" si="2"/>
        <v>0</v>
      </c>
      <c r="N77" s="112">
        <f t="shared" si="3"/>
        <v>0</v>
      </c>
      <c r="O77" s="112">
        <f t="shared" si="4"/>
        <v>0</v>
      </c>
      <c r="P77" s="113">
        <f t="shared" si="5"/>
        <v>0</v>
      </c>
      <c r="Q77" s="60"/>
    </row>
    <row r="78" spans="1:17" x14ac:dyDescent="0.2">
      <c r="A78" s="33"/>
      <c r="B78" s="72"/>
      <c r="C78" s="37"/>
      <c r="D78" s="21"/>
      <c r="E78" s="42"/>
      <c r="F78" s="38"/>
      <c r="G78" s="112"/>
      <c r="H78" s="112">
        <f t="shared" si="6"/>
        <v>0</v>
      </c>
      <c r="I78" s="112"/>
      <c r="J78" s="112"/>
      <c r="K78" s="117">
        <f t="shared" si="0"/>
        <v>0</v>
      </c>
      <c r="L78" s="38">
        <f t="shared" si="1"/>
        <v>0</v>
      </c>
      <c r="M78" s="112">
        <f t="shared" si="2"/>
        <v>0</v>
      </c>
      <c r="N78" s="112">
        <f t="shared" si="3"/>
        <v>0</v>
      </c>
      <c r="O78" s="112">
        <f t="shared" si="4"/>
        <v>0</v>
      </c>
      <c r="P78" s="113">
        <f t="shared" si="5"/>
        <v>0</v>
      </c>
      <c r="Q78" s="60"/>
    </row>
    <row r="79" spans="1:17" x14ac:dyDescent="0.2">
      <c r="A79" s="33"/>
      <c r="B79" s="72"/>
      <c r="C79" s="37"/>
      <c r="D79" s="21"/>
      <c r="E79" s="42"/>
      <c r="F79" s="38"/>
      <c r="G79" s="112"/>
      <c r="H79" s="112">
        <f t="shared" si="6"/>
        <v>0</v>
      </c>
      <c r="I79" s="112"/>
      <c r="J79" s="112"/>
      <c r="K79" s="117">
        <f t="shared" ref="K79:K142" si="7">SUM(H79:J79)</f>
        <v>0</v>
      </c>
      <c r="L79" s="38">
        <f t="shared" ref="L79:L142" si="8">E79*F79</f>
        <v>0</v>
      </c>
      <c r="M79" s="112">
        <f t="shared" ref="M79:M142" si="9">H79*E79</f>
        <v>0</v>
      </c>
      <c r="N79" s="112">
        <f t="shared" ref="N79:N142" si="10">I79*E79</f>
        <v>0</v>
      </c>
      <c r="O79" s="112">
        <f t="shared" ref="O79:O142" si="11">J79*E79</f>
        <v>0</v>
      </c>
      <c r="P79" s="113">
        <f t="shared" ref="P79:P142" si="12">SUM(M79:O79)</f>
        <v>0</v>
      </c>
      <c r="Q79" s="60"/>
    </row>
    <row r="80" spans="1:17" x14ac:dyDescent="0.2">
      <c r="A80" s="33"/>
      <c r="B80" s="72"/>
      <c r="C80" s="37"/>
      <c r="D80" s="21"/>
      <c r="E80" s="42"/>
      <c r="F80" s="38"/>
      <c r="G80" s="112"/>
      <c r="H80" s="112">
        <f t="shared" ref="H80:H143" si="13">F80*G80</f>
        <v>0</v>
      </c>
      <c r="I80" s="112"/>
      <c r="J80" s="112"/>
      <c r="K80" s="117">
        <f t="shared" si="7"/>
        <v>0</v>
      </c>
      <c r="L80" s="38">
        <f t="shared" si="8"/>
        <v>0</v>
      </c>
      <c r="M80" s="112">
        <f t="shared" si="9"/>
        <v>0</v>
      </c>
      <c r="N80" s="112">
        <f t="shared" si="10"/>
        <v>0</v>
      </c>
      <c r="O80" s="112">
        <f t="shared" si="11"/>
        <v>0</v>
      </c>
      <c r="P80" s="113">
        <f t="shared" si="12"/>
        <v>0</v>
      </c>
      <c r="Q80" s="60"/>
    </row>
    <row r="81" spans="1:17" x14ac:dyDescent="0.2">
      <c r="A81" s="33"/>
      <c r="B81" s="72"/>
      <c r="C81" s="37"/>
      <c r="D81" s="21"/>
      <c r="E81" s="42"/>
      <c r="F81" s="38"/>
      <c r="G81" s="112"/>
      <c r="H81" s="112">
        <f t="shared" si="13"/>
        <v>0</v>
      </c>
      <c r="I81" s="112"/>
      <c r="J81" s="112"/>
      <c r="K81" s="117">
        <f t="shared" si="7"/>
        <v>0</v>
      </c>
      <c r="L81" s="38">
        <f t="shared" si="8"/>
        <v>0</v>
      </c>
      <c r="M81" s="112">
        <f t="shared" si="9"/>
        <v>0</v>
      </c>
      <c r="N81" s="112">
        <f t="shared" si="10"/>
        <v>0</v>
      </c>
      <c r="O81" s="112">
        <f t="shared" si="11"/>
        <v>0</v>
      </c>
      <c r="P81" s="113">
        <f t="shared" si="12"/>
        <v>0</v>
      </c>
      <c r="Q81" s="60"/>
    </row>
    <row r="82" spans="1:17" x14ac:dyDescent="0.2">
      <c r="A82" s="33"/>
      <c r="B82" s="72"/>
      <c r="C82" s="37"/>
      <c r="D82" s="21"/>
      <c r="E82" s="42"/>
      <c r="F82" s="38"/>
      <c r="G82" s="112"/>
      <c r="H82" s="112">
        <f t="shared" si="13"/>
        <v>0</v>
      </c>
      <c r="I82" s="112"/>
      <c r="J82" s="112"/>
      <c r="K82" s="117">
        <f t="shared" si="7"/>
        <v>0</v>
      </c>
      <c r="L82" s="38">
        <f t="shared" si="8"/>
        <v>0</v>
      </c>
      <c r="M82" s="112">
        <f t="shared" si="9"/>
        <v>0</v>
      </c>
      <c r="N82" s="112">
        <f t="shared" si="10"/>
        <v>0</v>
      </c>
      <c r="O82" s="112">
        <f t="shared" si="11"/>
        <v>0</v>
      </c>
      <c r="P82" s="113">
        <f t="shared" si="12"/>
        <v>0</v>
      </c>
      <c r="Q82" s="60"/>
    </row>
    <row r="83" spans="1:17" x14ac:dyDescent="0.2">
      <c r="A83" s="33"/>
      <c r="B83" s="72"/>
      <c r="C83" s="37"/>
      <c r="D83" s="21"/>
      <c r="E83" s="42"/>
      <c r="F83" s="38"/>
      <c r="G83" s="112"/>
      <c r="H83" s="112">
        <f t="shared" si="13"/>
        <v>0</v>
      </c>
      <c r="I83" s="112"/>
      <c r="J83" s="112"/>
      <c r="K83" s="117">
        <f t="shared" si="7"/>
        <v>0</v>
      </c>
      <c r="L83" s="38">
        <f t="shared" si="8"/>
        <v>0</v>
      </c>
      <c r="M83" s="112">
        <f t="shared" si="9"/>
        <v>0</v>
      </c>
      <c r="N83" s="112">
        <f t="shared" si="10"/>
        <v>0</v>
      </c>
      <c r="O83" s="112">
        <f t="shared" si="11"/>
        <v>0</v>
      </c>
      <c r="P83" s="113">
        <f t="shared" si="12"/>
        <v>0</v>
      </c>
      <c r="Q83" s="60"/>
    </row>
    <row r="84" spans="1:17" x14ac:dyDescent="0.2">
      <c r="A84" s="33"/>
      <c r="B84" s="72"/>
      <c r="C84" s="37"/>
      <c r="D84" s="21"/>
      <c r="E84" s="42"/>
      <c r="F84" s="38"/>
      <c r="G84" s="112"/>
      <c r="H84" s="112">
        <f t="shared" si="13"/>
        <v>0</v>
      </c>
      <c r="I84" s="112"/>
      <c r="J84" s="112"/>
      <c r="K84" s="117">
        <f t="shared" si="7"/>
        <v>0</v>
      </c>
      <c r="L84" s="38">
        <f t="shared" si="8"/>
        <v>0</v>
      </c>
      <c r="M84" s="112">
        <f t="shared" si="9"/>
        <v>0</v>
      </c>
      <c r="N84" s="112">
        <f t="shared" si="10"/>
        <v>0</v>
      </c>
      <c r="O84" s="112">
        <f t="shared" si="11"/>
        <v>0</v>
      </c>
      <c r="P84" s="113">
        <f t="shared" si="12"/>
        <v>0</v>
      </c>
      <c r="Q84" s="60"/>
    </row>
    <row r="85" spans="1:17" x14ac:dyDescent="0.2">
      <c r="A85" s="33"/>
      <c r="B85" s="72"/>
      <c r="C85" s="37"/>
      <c r="D85" s="21"/>
      <c r="E85" s="42"/>
      <c r="F85" s="38"/>
      <c r="G85" s="112"/>
      <c r="H85" s="112">
        <f t="shared" si="13"/>
        <v>0</v>
      </c>
      <c r="I85" s="112"/>
      <c r="J85" s="112"/>
      <c r="K85" s="117">
        <f t="shared" si="7"/>
        <v>0</v>
      </c>
      <c r="L85" s="38">
        <f t="shared" si="8"/>
        <v>0</v>
      </c>
      <c r="M85" s="112">
        <f t="shared" si="9"/>
        <v>0</v>
      </c>
      <c r="N85" s="112">
        <f t="shared" si="10"/>
        <v>0</v>
      </c>
      <c r="O85" s="112">
        <f t="shared" si="11"/>
        <v>0</v>
      </c>
      <c r="P85" s="113">
        <f t="shared" si="12"/>
        <v>0</v>
      </c>
      <c r="Q85" s="60"/>
    </row>
    <row r="86" spans="1:17" x14ac:dyDescent="0.2">
      <c r="A86" s="33"/>
      <c r="B86" s="72"/>
      <c r="C86" s="37"/>
      <c r="D86" s="21"/>
      <c r="E86" s="42"/>
      <c r="F86" s="38"/>
      <c r="G86" s="112"/>
      <c r="H86" s="112">
        <f t="shared" si="13"/>
        <v>0</v>
      </c>
      <c r="I86" s="112"/>
      <c r="J86" s="112"/>
      <c r="K86" s="117">
        <f t="shared" si="7"/>
        <v>0</v>
      </c>
      <c r="L86" s="38">
        <f t="shared" si="8"/>
        <v>0</v>
      </c>
      <c r="M86" s="112">
        <f t="shared" si="9"/>
        <v>0</v>
      </c>
      <c r="N86" s="112">
        <f t="shared" si="10"/>
        <v>0</v>
      </c>
      <c r="O86" s="112">
        <f t="shared" si="11"/>
        <v>0</v>
      </c>
      <c r="P86" s="113">
        <f t="shared" si="12"/>
        <v>0</v>
      </c>
      <c r="Q86" s="60"/>
    </row>
    <row r="87" spans="1:17" x14ac:dyDescent="0.2">
      <c r="A87" s="33"/>
      <c r="B87" s="72"/>
      <c r="C87" s="37"/>
      <c r="D87" s="21"/>
      <c r="E87" s="42"/>
      <c r="F87" s="38"/>
      <c r="G87" s="112"/>
      <c r="H87" s="112">
        <f t="shared" si="13"/>
        <v>0</v>
      </c>
      <c r="I87" s="112"/>
      <c r="J87" s="112"/>
      <c r="K87" s="117">
        <f t="shared" si="7"/>
        <v>0</v>
      </c>
      <c r="L87" s="38">
        <f t="shared" si="8"/>
        <v>0</v>
      </c>
      <c r="M87" s="112">
        <f t="shared" si="9"/>
        <v>0</v>
      </c>
      <c r="N87" s="112">
        <f t="shared" si="10"/>
        <v>0</v>
      </c>
      <c r="O87" s="112">
        <f t="shared" si="11"/>
        <v>0</v>
      </c>
      <c r="P87" s="113">
        <f t="shared" si="12"/>
        <v>0</v>
      </c>
      <c r="Q87" s="60"/>
    </row>
    <row r="88" spans="1:17" x14ac:dyDescent="0.2">
      <c r="A88" s="33"/>
      <c r="B88" s="72"/>
      <c r="C88" s="37"/>
      <c r="D88" s="21"/>
      <c r="E88" s="42"/>
      <c r="F88" s="38"/>
      <c r="G88" s="112"/>
      <c r="H88" s="112">
        <f t="shared" si="13"/>
        <v>0</v>
      </c>
      <c r="I88" s="112"/>
      <c r="J88" s="112"/>
      <c r="K88" s="117">
        <f t="shared" si="7"/>
        <v>0</v>
      </c>
      <c r="L88" s="38">
        <f t="shared" si="8"/>
        <v>0</v>
      </c>
      <c r="M88" s="112">
        <f t="shared" si="9"/>
        <v>0</v>
      </c>
      <c r="N88" s="112">
        <f t="shared" si="10"/>
        <v>0</v>
      </c>
      <c r="O88" s="112">
        <f t="shared" si="11"/>
        <v>0</v>
      </c>
      <c r="P88" s="113">
        <f t="shared" si="12"/>
        <v>0</v>
      </c>
      <c r="Q88" s="60"/>
    </row>
    <row r="89" spans="1:17" x14ac:dyDescent="0.2">
      <c r="A89" s="33"/>
      <c r="B89" s="72"/>
      <c r="C89" s="37"/>
      <c r="D89" s="21"/>
      <c r="E89" s="42"/>
      <c r="F89" s="38"/>
      <c r="G89" s="112"/>
      <c r="H89" s="112">
        <f t="shared" si="13"/>
        <v>0</v>
      </c>
      <c r="I89" s="112"/>
      <c r="J89" s="112"/>
      <c r="K89" s="117">
        <f t="shared" si="7"/>
        <v>0</v>
      </c>
      <c r="L89" s="38">
        <f t="shared" si="8"/>
        <v>0</v>
      </c>
      <c r="M89" s="112">
        <f t="shared" si="9"/>
        <v>0</v>
      </c>
      <c r="N89" s="112">
        <f t="shared" si="10"/>
        <v>0</v>
      </c>
      <c r="O89" s="112">
        <f t="shared" si="11"/>
        <v>0</v>
      </c>
      <c r="P89" s="113">
        <f t="shared" si="12"/>
        <v>0</v>
      </c>
      <c r="Q89" s="60"/>
    </row>
    <row r="90" spans="1:17" x14ac:dyDescent="0.2">
      <c r="A90" s="33"/>
      <c r="B90" s="72"/>
      <c r="C90" s="37"/>
      <c r="D90" s="21"/>
      <c r="E90" s="42"/>
      <c r="F90" s="38"/>
      <c r="G90" s="112"/>
      <c r="H90" s="112">
        <f t="shared" si="13"/>
        <v>0</v>
      </c>
      <c r="I90" s="112"/>
      <c r="J90" s="112"/>
      <c r="K90" s="117">
        <f t="shared" si="7"/>
        <v>0</v>
      </c>
      <c r="L90" s="38">
        <f t="shared" si="8"/>
        <v>0</v>
      </c>
      <c r="M90" s="112">
        <f t="shared" si="9"/>
        <v>0</v>
      </c>
      <c r="N90" s="112">
        <f t="shared" si="10"/>
        <v>0</v>
      </c>
      <c r="O90" s="112">
        <f t="shared" si="11"/>
        <v>0</v>
      </c>
      <c r="P90" s="113">
        <f t="shared" si="12"/>
        <v>0</v>
      </c>
      <c r="Q90" s="60"/>
    </row>
    <row r="91" spans="1:17" x14ac:dyDescent="0.2">
      <c r="A91" s="33"/>
      <c r="B91" s="72"/>
      <c r="C91" s="37"/>
      <c r="D91" s="21"/>
      <c r="E91" s="42"/>
      <c r="F91" s="38"/>
      <c r="G91" s="112"/>
      <c r="H91" s="112">
        <f t="shared" si="13"/>
        <v>0</v>
      </c>
      <c r="I91" s="112"/>
      <c r="J91" s="112"/>
      <c r="K91" s="117">
        <f t="shared" si="7"/>
        <v>0</v>
      </c>
      <c r="L91" s="38">
        <f t="shared" si="8"/>
        <v>0</v>
      </c>
      <c r="M91" s="112">
        <f t="shared" si="9"/>
        <v>0</v>
      </c>
      <c r="N91" s="112">
        <f t="shared" si="10"/>
        <v>0</v>
      </c>
      <c r="O91" s="112">
        <f t="shared" si="11"/>
        <v>0</v>
      </c>
      <c r="P91" s="113">
        <f t="shared" si="12"/>
        <v>0</v>
      </c>
      <c r="Q91" s="60"/>
    </row>
    <row r="92" spans="1:17" x14ac:dyDescent="0.2">
      <c r="A92" s="33"/>
      <c r="B92" s="72"/>
      <c r="C92" s="37"/>
      <c r="D92" s="21"/>
      <c r="E92" s="42"/>
      <c r="F92" s="38"/>
      <c r="G92" s="112"/>
      <c r="H92" s="112">
        <f t="shared" si="13"/>
        <v>0</v>
      </c>
      <c r="I92" s="112"/>
      <c r="J92" s="112"/>
      <c r="K92" s="117">
        <f t="shared" si="7"/>
        <v>0</v>
      </c>
      <c r="L92" s="38">
        <f t="shared" si="8"/>
        <v>0</v>
      </c>
      <c r="M92" s="112">
        <f t="shared" si="9"/>
        <v>0</v>
      </c>
      <c r="N92" s="112">
        <f t="shared" si="10"/>
        <v>0</v>
      </c>
      <c r="O92" s="112">
        <f t="shared" si="11"/>
        <v>0</v>
      </c>
      <c r="P92" s="113">
        <f t="shared" si="12"/>
        <v>0</v>
      </c>
      <c r="Q92" s="60"/>
    </row>
    <row r="93" spans="1:17" x14ac:dyDescent="0.2">
      <c r="A93" s="33"/>
      <c r="B93" s="72"/>
      <c r="C93" s="37"/>
      <c r="D93" s="21"/>
      <c r="E93" s="42"/>
      <c r="F93" s="38"/>
      <c r="G93" s="112"/>
      <c r="H93" s="112">
        <f t="shared" si="13"/>
        <v>0</v>
      </c>
      <c r="I93" s="112"/>
      <c r="J93" s="112"/>
      <c r="K93" s="117">
        <f t="shared" si="7"/>
        <v>0</v>
      </c>
      <c r="L93" s="38">
        <f t="shared" si="8"/>
        <v>0</v>
      </c>
      <c r="M93" s="112">
        <f t="shared" si="9"/>
        <v>0</v>
      </c>
      <c r="N93" s="112">
        <f t="shared" si="10"/>
        <v>0</v>
      </c>
      <c r="O93" s="112">
        <f t="shared" si="11"/>
        <v>0</v>
      </c>
      <c r="P93" s="113">
        <f t="shared" si="12"/>
        <v>0</v>
      </c>
      <c r="Q93" s="60"/>
    </row>
    <row r="94" spans="1:17" x14ac:dyDescent="0.2">
      <c r="A94" s="33"/>
      <c r="B94" s="72"/>
      <c r="C94" s="37"/>
      <c r="D94" s="21"/>
      <c r="E94" s="42"/>
      <c r="F94" s="38"/>
      <c r="G94" s="112"/>
      <c r="H94" s="112">
        <f t="shared" si="13"/>
        <v>0</v>
      </c>
      <c r="I94" s="112"/>
      <c r="J94" s="112"/>
      <c r="K94" s="117">
        <f t="shared" si="7"/>
        <v>0</v>
      </c>
      <c r="L94" s="38">
        <f t="shared" si="8"/>
        <v>0</v>
      </c>
      <c r="M94" s="112">
        <f t="shared" si="9"/>
        <v>0</v>
      </c>
      <c r="N94" s="112">
        <f t="shared" si="10"/>
        <v>0</v>
      </c>
      <c r="O94" s="112">
        <f t="shared" si="11"/>
        <v>0</v>
      </c>
      <c r="P94" s="113">
        <f t="shared" si="12"/>
        <v>0</v>
      </c>
      <c r="Q94" s="60"/>
    </row>
    <row r="95" spans="1:17" x14ac:dyDescent="0.2">
      <c r="A95" s="33"/>
      <c r="B95" s="72"/>
      <c r="C95" s="37"/>
      <c r="D95" s="21"/>
      <c r="E95" s="42"/>
      <c r="F95" s="38"/>
      <c r="G95" s="112"/>
      <c r="H95" s="112">
        <f t="shared" si="13"/>
        <v>0</v>
      </c>
      <c r="I95" s="112"/>
      <c r="J95" s="112"/>
      <c r="K95" s="117">
        <f t="shared" si="7"/>
        <v>0</v>
      </c>
      <c r="L95" s="38">
        <f t="shared" si="8"/>
        <v>0</v>
      </c>
      <c r="M95" s="112">
        <f t="shared" si="9"/>
        <v>0</v>
      </c>
      <c r="N95" s="112">
        <f t="shared" si="10"/>
        <v>0</v>
      </c>
      <c r="O95" s="112">
        <f t="shared" si="11"/>
        <v>0</v>
      </c>
      <c r="P95" s="113">
        <f t="shared" si="12"/>
        <v>0</v>
      </c>
      <c r="Q95" s="60"/>
    </row>
    <row r="96" spans="1:17" x14ac:dyDescent="0.2">
      <c r="A96" s="33"/>
      <c r="B96" s="72"/>
      <c r="C96" s="37"/>
      <c r="D96" s="21"/>
      <c r="E96" s="42"/>
      <c r="F96" s="38"/>
      <c r="G96" s="112"/>
      <c r="H96" s="112">
        <f t="shared" si="13"/>
        <v>0</v>
      </c>
      <c r="I96" s="112"/>
      <c r="J96" s="112"/>
      <c r="K96" s="117">
        <f t="shared" si="7"/>
        <v>0</v>
      </c>
      <c r="L96" s="38">
        <f t="shared" si="8"/>
        <v>0</v>
      </c>
      <c r="M96" s="112">
        <f t="shared" si="9"/>
        <v>0</v>
      </c>
      <c r="N96" s="112">
        <f t="shared" si="10"/>
        <v>0</v>
      </c>
      <c r="O96" s="112">
        <f t="shared" si="11"/>
        <v>0</v>
      </c>
      <c r="P96" s="113">
        <f t="shared" si="12"/>
        <v>0</v>
      </c>
      <c r="Q96" s="60"/>
    </row>
    <row r="97" spans="1:17" x14ac:dyDescent="0.2">
      <c r="A97" s="33"/>
      <c r="B97" s="72"/>
      <c r="C97" s="37"/>
      <c r="D97" s="21"/>
      <c r="E97" s="42"/>
      <c r="F97" s="38"/>
      <c r="G97" s="112"/>
      <c r="H97" s="112">
        <f t="shared" si="13"/>
        <v>0</v>
      </c>
      <c r="I97" s="112"/>
      <c r="J97" s="112"/>
      <c r="K97" s="117">
        <f t="shared" si="7"/>
        <v>0</v>
      </c>
      <c r="L97" s="38">
        <f t="shared" si="8"/>
        <v>0</v>
      </c>
      <c r="M97" s="112">
        <f t="shared" si="9"/>
        <v>0</v>
      </c>
      <c r="N97" s="112">
        <f t="shared" si="10"/>
        <v>0</v>
      </c>
      <c r="O97" s="112">
        <f t="shared" si="11"/>
        <v>0</v>
      </c>
      <c r="P97" s="113">
        <f t="shared" si="12"/>
        <v>0</v>
      </c>
      <c r="Q97" s="60"/>
    </row>
    <row r="98" spans="1:17" x14ac:dyDescent="0.2">
      <c r="A98" s="33"/>
      <c r="B98" s="72"/>
      <c r="C98" s="37"/>
      <c r="D98" s="21"/>
      <c r="E98" s="42"/>
      <c r="F98" s="38"/>
      <c r="G98" s="112"/>
      <c r="H98" s="112">
        <f t="shared" si="13"/>
        <v>0</v>
      </c>
      <c r="I98" s="112"/>
      <c r="J98" s="112"/>
      <c r="K98" s="117">
        <f t="shared" si="7"/>
        <v>0</v>
      </c>
      <c r="L98" s="38">
        <f t="shared" si="8"/>
        <v>0</v>
      </c>
      <c r="M98" s="112">
        <f t="shared" si="9"/>
        <v>0</v>
      </c>
      <c r="N98" s="112">
        <f t="shared" si="10"/>
        <v>0</v>
      </c>
      <c r="O98" s="112">
        <f t="shared" si="11"/>
        <v>0</v>
      </c>
      <c r="P98" s="113">
        <f t="shared" si="12"/>
        <v>0</v>
      </c>
      <c r="Q98" s="60"/>
    </row>
    <row r="99" spans="1:17" x14ac:dyDescent="0.2">
      <c r="A99" s="33"/>
      <c r="B99" s="72"/>
      <c r="C99" s="37"/>
      <c r="D99" s="21"/>
      <c r="E99" s="42"/>
      <c r="F99" s="38"/>
      <c r="G99" s="112"/>
      <c r="H99" s="112">
        <f t="shared" si="13"/>
        <v>0</v>
      </c>
      <c r="I99" s="112"/>
      <c r="J99" s="112"/>
      <c r="K99" s="117">
        <f t="shared" si="7"/>
        <v>0</v>
      </c>
      <c r="L99" s="38">
        <f t="shared" si="8"/>
        <v>0</v>
      </c>
      <c r="M99" s="112">
        <f t="shared" si="9"/>
        <v>0</v>
      </c>
      <c r="N99" s="112">
        <f t="shared" si="10"/>
        <v>0</v>
      </c>
      <c r="O99" s="112">
        <f t="shared" si="11"/>
        <v>0</v>
      </c>
      <c r="P99" s="113">
        <f t="shared" si="12"/>
        <v>0</v>
      </c>
      <c r="Q99" s="60"/>
    </row>
    <row r="100" spans="1:17" x14ac:dyDescent="0.2">
      <c r="A100" s="33"/>
      <c r="B100" s="72"/>
      <c r="C100" s="37"/>
      <c r="D100" s="21"/>
      <c r="E100" s="42"/>
      <c r="F100" s="38"/>
      <c r="G100" s="112"/>
      <c r="H100" s="112">
        <f t="shared" si="13"/>
        <v>0</v>
      </c>
      <c r="I100" s="112"/>
      <c r="J100" s="112"/>
      <c r="K100" s="117">
        <f t="shared" si="7"/>
        <v>0</v>
      </c>
      <c r="L100" s="38">
        <f t="shared" si="8"/>
        <v>0</v>
      </c>
      <c r="M100" s="112">
        <f t="shared" si="9"/>
        <v>0</v>
      </c>
      <c r="N100" s="112">
        <f t="shared" si="10"/>
        <v>0</v>
      </c>
      <c r="O100" s="112">
        <f t="shared" si="11"/>
        <v>0</v>
      </c>
      <c r="P100" s="113">
        <f t="shared" si="12"/>
        <v>0</v>
      </c>
      <c r="Q100" s="60"/>
    </row>
    <row r="101" spans="1:17" x14ac:dyDescent="0.2">
      <c r="A101" s="33"/>
      <c r="B101" s="72"/>
      <c r="C101" s="37"/>
      <c r="D101" s="21"/>
      <c r="E101" s="42"/>
      <c r="F101" s="38"/>
      <c r="G101" s="112"/>
      <c r="H101" s="112">
        <f t="shared" si="13"/>
        <v>0</v>
      </c>
      <c r="I101" s="112"/>
      <c r="J101" s="112"/>
      <c r="K101" s="117">
        <f t="shared" si="7"/>
        <v>0</v>
      </c>
      <c r="L101" s="38">
        <f t="shared" si="8"/>
        <v>0</v>
      </c>
      <c r="M101" s="112">
        <f t="shared" si="9"/>
        <v>0</v>
      </c>
      <c r="N101" s="112">
        <f t="shared" si="10"/>
        <v>0</v>
      </c>
      <c r="O101" s="112">
        <f t="shared" si="11"/>
        <v>0</v>
      </c>
      <c r="P101" s="113">
        <f t="shared" si="12"/>
        <v>0</v>
      </c>
      <c r="Q101" s="60"/>
    </row>
    <row r="102" spans="1:17" x14ac:dyDescent="0.2">
      <c r="A102" s="33"/>
      <c r="B102" s="72"/>
      <c r="C102" s="37"/>
      <c r="D102" s="21"/>
      <c r="E102" s="42"/>
      <c r="F102" s="38"/>
      <c r="G102" s="112"/>
      <c r="H102" s="112">
        <f t="shared" si="13"/>
        <v>0</v>
      </c>
      <c r="I102" s="112"/>
      <c r="J102" s="112"/>
      <c r="K102" s="117">
        <f t="shared" si="7"/>
        <v>0</v>
      </c>
      <c r="L102" s="38">
        <f t="shared" si="8"/>
        <v>0</v>
      </c>
      <c r="M102" s="112">
        <f t="shared" si="9"/>
        <v>0</v>
      </c>
      <c r="N102" s="112">
        <f t="shared" si="10"/>
        <v>0</v>
      </c>
      <c r="O102" s="112">
        <f t="shared" si="11"/>
        <v>0</v>
      </c>
      <c r="P102" s="113">
        <f t="shared" si="12"/>
        <v>0</v>
      </c>
      <c r="Q102" s="60"/>
    </row>
    <row r="103" spans="1:17" x14ac:dyDescent="0.2">
      <c r="A103" s="33"/>
      <c r="B103" s="72"/>
      <c r="C103" s="37"/>
      <c r="D103" s="21"/>
      <c r="E103" s="42"/>
      <c r="F103" s="38"/>
      <c r="G103" s="112"/>
      <c r="H103" s="112">
        <f t="shared" si="13"/>
        <v>0</v>
      </c>
      <c r="I103" s="112"/>
      <c r="J103" s="112"/>
      <c r="K103" s="117">
        <f t="shared" si="7"/>
        <v>0</v>
      </c>
      <c r="L103" s="38">
        <f t="shared" si="8"/>
        <v>0</v>
      </c>
      <c r="M103" s="112">
        <f t="shared" si="9"/>
        <v>0</v>
      </c>
      <c r="N103" s="112">
        <f t="shared" si="10"/>
        <v>0</v>
      </c>
      <c r="O103" s="112">
        <f t="shared" si="11"/>
        <v>0</v>
      </c>
      <c r="P103" s="113">
        <f t="shared" si="12"/>
        <v>0</v>
      </c>
      <c r="Q103" s="60"/>
    </row>
    <row r="104" spans="1:17" x14ac:dyDescent="0.2">
      <c r="A104" s="33"/>
      <c r="B104" s="72"/>
      <c r="C104" s="37"/>
      <c r="D104" s="21"/>
      <c r="E104" s="42"/>
      <c r="F104" s="38"/>
      <c r="G104" s="112"/>
      <c r="H104" s="112">
        <f t="shared" si="13"/>
        <v>0</v>
      </c>
      <c r="I104" s="112"/>
      <c r="J104" s="112"/>
      <c r="K104" s="117">
        <f t="shared" si="7"/>
        <v>0</v>
      </c>
      <c r="L104" s="38">
        <f t="shared" si="8"/>
        <v>0</v>
      </c>
      <c r="M104" s="112">
        <f t="shared" si="9"/>
        <v>0</v>
      </c>
      <c r="N104" s="112">
        <f t="shared" si="10"/>
        <v>0</v>
      </c>
      <c r="O104" s="112">
        <f t="shared" si="11"/>
        <v>0</v>
      </c>
      <c r="P104" s="113">
        <f t="shared" si="12"/>
        <v>0</v>
      </c>
      <c r="Q104" s="60"/>
    </row>
    <row r="105" spans="1:17" x14ac:dyDescent="0.2">
      <c r="A105" s="33"/>
      <c r="B105" s="72"/>
      <c r="C105" s="37"/>
      <c r="D105" s="21"/>
      <c r="E105" s="42"/>
      <c r="F105" s="38"/>
      <c r="G105" s="112"/>
      <c r="H105" s="112">
        <f t="shared" si="13"/>
        <v>0</v>
      </c>
      <c r="I105" s="112"/>
      <c r="J105" s="112"/>
      <c r="K105" s="117">
        <f t="shared" si="7"/>
        <v>0</v>
      </c>
      <c r="L105" s="38">
        <f t="shared" si="8"/>
        <v>0</v>
      </c>
      <c r="M105" s="112">
        <f t="shared" si="9"/>
        <v>0</v>
      </c>
      <c r="N105" s="112">
        <f t="shared" si="10"/>
        <v>0</v>
      </c>
      <c r="O105" s="112">
        <f t="shared" si="11"/>
        <v>0</v>
      </c>
      <c r="P105" s="113">
        <f t="shared" si="12"/>
        <v>0</v>
      </c>
      <c r="Q105" s="60"/>
    </row>
    <row r="106" spans="1:17" x14ac:dyDescent="0.2">
      <c r="A106" s="33"/>
      <c r="B106" s="72"/>
      <c r="C106" s="37"/>
      <c r="D106" s="21"/>
      <c r="E106" s="42"/>
      <c r="F106" s="38"/>
      <c r="G106" s="112"/>
      <c r="H106" s="112">
        <f t="shared" si="13"/>
        <v>0</v>
      </c>
      <c r="I106" s="112"/>
      <c r="J106" s="112"/>
      <c r="K106" s="117">
        <f t="shared" si="7"/>
        <v>0</v>
      </c>
      <c r="L106" s="38">
        <f t="shared" si="8"/>
        <v>0</v>
      </c>
      <c r="M106" s="112">
        <f t="shared" si="9"/>
        <v>0</v>
      </c>
      <c r="N106" s="112">
        <f t="shared" si="10"/>
        <v>0</v>
      </c>
      <c r="O106" s="112">
        <f t="shared" si="11"/>
        <v>0</v>
      </c>
      <c r="P106" s="113">
        <f t="shared" si="12"/>
        <v>0</v>
      </c>
      <c r="Q106" s="60"/>
    </row>
    <row r="107" spans="1:17" x14ac:dyDescent="0.2">
      <c r="A107" s="33"/>
      <c r="B107" s="72"/>
      <c r="C107" s="37"/>
      <c r="D107" s="21"/>
      <c r="E107" s="42"/>
      <c r="F107" s="38"/>
      <c r="G107" s="112"/>
      <c r="H107" s="112">
        <f t="shared" si="13"/>
        <v>0</v>
      </c>
      <c r="I107" s="112"/>
      <c r="J107" s="112"/>
      <c r="K107" s="117">
        <f t="shared" si="7"/>
        <v>0</v>
      </c>
      <c r="L107" s="38">
        <f t="shared" si="8"/>
        <v>0</v>
      </c>
      <c r="M107" s="112">
        <f t="shared" si="9"/>
        <v>0</v>
      </c>
      <c r="N107" s="112">
        <f t="shared" si="10"/>
        <v>0</v>
      </c>
      <c r="O107" s="112">
        <f t="shared" si="11"/>
        <v>0</v>
      </c>
      <c r="P107" s="113">
        <f t="shared" si="12"/>
        <v>0</v>
      </c>
      <c r="Q107" s="60"/>
    </row>
    <row r="108" spans="1:17" x14ac:dyDescent="0.2">
      <c r="A108" s="33"/>
      <c r="B108" s="72"/>
      <c r="C108" s="37"/>
      <c r="D108" s="21"/>
      <c r="E108" s="42"/>
      <c r="F108" s="38"/>
      <c r="G108" s="112"/>
      <c r="H108" s="112">
        <f t="shared" si="13"/>
        <v>0</v>
      </c>
      <c r="I108" s="112"/>
      <c r="J108" s="112"/>
      <c r="K108" s="117">
        <f t="shared" si="7"/>
        <v>0</v>
      </c>
      <c r="L108" s="38">
        <f t="shared" si="8"/>
        <v>0</v>
      </c>
      <c r="M108" s="112">
        <f t="shared" si="9"/>
        <v>0</v>
      </c>
      <c r="N108" s="112">
        <f t="shared" si="10"/>
        <v>0</v>
      </c>
      <c r="O108" s="112">
        <f t="shared" si="11"/>
        <v>0</v>
      </c>
      <c r="P108" s="113">
        <f t="shared" si="12"/>
        <v>0</v>
      </c>
      <c r="Q108" s="60"/>
    </row>
    <row r="109" spans="1:17" x14ac:dyDescent="0.2">
      <c r="A109" s="33"/>
      <c r="B109" s="72"/>
      <c r="C109" s="37"/>
      <c r="D109" s="21"/>
      <c r="E109" s="42"/>
      <c r="F109" s="38"/>
      <c r="G109" s="112"/>
      <c r="H109" s="112">
        <f t="shared" si="13"/>
        <v>0</v>
      </c>
      <c r="I109" s="112"/>
      <c r="J109" s="112"/>
      <c r="K109" s="117">
        <f t="shared" si="7"/>
        <v>0</v>
      </c>
      <c r="L109" s="38">
        <f t="shared" si="8"/>
        <v>0</v>
      </c>
      <c r="M109" s="112">
        <f t="shared" si="9"/>
        <v>0</v>
      </c>
      <c r="N109" s="112">
        <f t="shared" si="10"/>
        <v>0</v>
      </c>
      <c r="O109" s="112">
        <f t="shared" si="11"/>
        <v>0</v>
      </c>
      <c r="P109" s="113">
        <f t="shared" si="12"/>
        <v>0</v>
      </c>
      <c r="Q109" s="60"/>
    </row>
    <row r="110" spans="1:17" x14ac:dyDescent="0.2">
      <c r="A110" s="33"/>
      <c r="B110" s="72"/>
      <c r="C110" s="37"/>
      <c r="D110" s="21"/>
      <c r="E110" s="42"/>
      <c r="F110" s="38"/>
      <c r="G110" s="112"/>
      <c r="H110" s="112">
        <f t="shared" si="13"/>
        <v>0</v>
      </c>
      <c r="I110" s="112"/>
      <c r="J110" s="112"/>
      <c r="K110" s="117">
        <f t="shared" si="7"/>
        <v>0</v>
      </c>
      <c r="L110" s="38">
        <f t="shared" si="8"/>
        <v>0</v>
      </c>
      <c r="M110" s="112">
        <f t="shared" si="9"/>
        <v>0</v>
      </c>
      <c r="N110" s="112">
        <f t="shared" si="10"/>
        <v>0</v>
      </c>
      <c r="O110" s="112">
        <f t="shared" si="11"/>
        <v>0</v>
      </c>
      <c r="P110" s="113">
        <f t="shared" si="12"/>
        <v>0</v>
      </c>
      <c r="Q110" s="60"/>
    </row>
    <row r="111" spans="1:17" x14ac:dyDescent="0.2">
      <c r="A111" s="33"/>
      <c r="B111" s="72"/>
      <c r="C111" s="37"/>
      <c r="D111" s="21"/>
      <c r="E111" s="42"/>
      <c r="F111" s="38"/>
      <c r="G111" s="112"/>
      <c r="H111" s="112">
        <f t="shared" si="13"/>
        <v>0</v>
      </c>
      <c r="I111" s="112"/>
      <c r="J111" s="112"/>
      <c r="K111" s="117">
        <f t="shared" si="7"/>
        <v>0</v>
      </c>
      <c r="L111" s="38">
        <f t="shared" si="8"/>
        <v>0</v>
      </c>
      <c r="M111" s="112">
        <f t="shared" si="9"/>
        <v>0</v>
      </c>
      <c r="N111" s="112">
        <f t="shared" si="10"/>
        <v>0</v>
      </c>
      <c r="O111" s="112">
        <f t="shared" si="11"/>
        <v>0</v>
      </c>
      <c r="P111" s="113">
        <f t="shared" si="12"/>
        <v>0</v>
      </c>
      <c r="Q111" s="60"/>
    </row>
    <row r="112" spans="1:17" x14ac:dyDescent="0.2">
      <c r="A112" s="33"/>
      <c r="B112" s="72"/>
      <c r="C112" s="37"/>
      <c r="D112" s="21"/>
      <c r="E112" s="42"/>
      <c r="F112" s="38"/>
      <c r="G112" s="112"/>
      <c r="H112" s="112">
        <f t="shared" si="13"/>
        <v>0</v>
      </c>
      <c r="I112" s="112"/>
      <c r="J112" s="112"/>
      <c r="K112" s="117">
        <f t="shared" si="7"/>
        <v>0</v>
      </c>
      <c r="L112" s="38">
        <f t="shared" si="8"/>
        <v>0</v>
      </c>
      <c r="M112" s="112">
        <f t="shared" si="9"/>
        <v>0</v>
      </c>
      <c r="N112" s="112">
        <f t="shared" si="10"/>
        <v>0</v>
      </c>
      <c r="O112" s="112">
        <f t="shared" si="11"/>
        <v>0</v>
      </c>
      <c r="P112" s="113">
        <f t="shared" si="12"/>
        <v>0</v>
      </c>
      <c r="Q112" s="60"/>
    </row>
    <row r="113" spans="1:17" x14ac:dyDescent="0.2">
      <c r="A113" s="33"/>
      <c r="B113" s="72"/>
      <c r="C113" s="37"/>
      <c r="D113" s="21"/>
      <c r="E113" s="42"/>
      <c r="F113" s="38"/>
      <c r="G113" s="112"/>
      <c r="H113" s="112">
        <f t="shared" si="13"/>
        <v>0</v>
      </c>
      <c r="I113" s="112"/>
      <c r="J113" s="112"/>
      <c r="K113" s="117">
        <f t="shared" si="7"/>
        <v>0</v>
      </c>
      <c r="L113" s="38">
        <f t="shared" si="8"/>
        <v>0</v>
      </c>
      <c r="M113" s="112">
        <f t="shared" si="9"/>
        <v>0</v>
      </c>
      <c r="N113" s="112">
        <f t="shared" si="10"/>
        <v>0</v>
      </c>
      <c r="O113" s="112">
        <f t="shared" si="11"/>
        <v>0</v>
      </c>
      <c r="P113" s="113">
        <f t="shared" si="12"/>
        <v>0</v>
      </c>
      <c r="Q113" s="60"/>
    </row>
    <row r="114" spans="1:17" x14ac:dyDescent="0.2">
      <c r="A114" s="33"/>
      <c r="B114" s="72"/>
      <c r="C114" s="37"/>
      <c r="D114" s="21"/>
      <c r="E114" s="42"/>
      <c r="F114" s="38"/>
      <c r="G114" s="112"/>
      <c r="H114" s="112">
        <f t="shared" si="13"/>
        <v>0</v>
      </c>
      <c r="I114" s="112"/>
      <c r="J114" s="112"/>
      <c r="K114" s="117">
        <f t="shared" si="7"/>
        <v>0</v>
      </c>
      <c r="L114" s="38">
        <f t="shared" si="8"/>
        <v>0</v>
      </c>
      <c r="M114" s="112">
        <f t="shared" si="9"/>
        <v>0</v>
      </c>
      <c r="N114" s="112">
        <f t="shared" si="10"/>
        <v>0</v>
      </c>
      <c r="O114" s="112">
        <f t="shared" si="11"/>
        <v>0</v>
      </c>
      <c r="P114" s="113">
        <f t="shared" si="12"/>
        <v>0</v>
      </c>
      <c r="Q114" s="60"/>
    </row>
    <row r="115" spans="1:17" x14ac:dyDescent="0.2">
      <c r="A115" s="33"/>
      <c r="B115" s="72"/>
      <c r="C115" s="37"/>
      <c r="D115" s="21"/>
      <c r="E115" s="42"/>
      <c r="F115" s="38"/>
      <c r="G115" s="112"/>
      <c r="H115" s="112">
        <f t="shared" si="13"/>
        <v>0</v>
      </c>
      <c r="I115" s="112"/>
      <c r="J115" s="112"/>
      <c r="K115" s="117">
        <f t="shared" si="7"/>
        <v>0</v>
      </c>
      <c r="L115" s="38">
        <f t="shared" si="8"/>
        <v>0</v>
      </c>
      <c r="M115" s="112">
        <f t="shared" si="9"/>
        <v>0</v>
      </c>
      <c r="N115" s="112">
        <f t="shared" si="10"/>
        <v>0</v>
      </c>
      <c r="O115" s="112">
        <f t="shared" si="11"/>
        <v>0</v>
      </c>
      <c r="P115" s="113">
        <f t="shared" si="12"/>
        <v>0</v>
      </c>
      <c r="Q115" s="60"/>
    </row>
    <row r="116" spans="1:17" x14ac:dyDescent="0.2">
      <c r="A116" s="33"/>
      <c r="B116" s="72"/>
      <c r="C116" s="37"/>
      <c r="D116" s="21"/>
      <c r="E116" s="42"/>
      <c r="F116" s="38"/>
      <c r="G116" s="112"/>
      <c r="H116" s="112">
        <f t="shared" si="13"/>
        <v>0</v>
      </c>
      <c r="I116" s="112"/>
      <c r="J116" s="112"/>
      <c r="K116" s="117">
        <f t="shared" si="7"/>
        <v>0</v>
      </c>
      <c r="L116" s="38">
        <f t="shared" si="8"/>
        <v>0</v>
      </c>
      <c r="M116" s="112">
        <f t="shared" si="9"/>
        <v>0</v>
      </c>
      <c r="N116" s="112">
        <f t="shared" si="10"/>
        <v>0</v>
      </c>
      <c r="O116" s="112">
        <f t="shared" si="11"/>
        <v>0</v>
      </c>
      <c r="P116" s="113">
        <f t="shared" si="12"/>
        <v>0</v>
      </c>
      <c r="Q116" s="60"/>
    </row>
    <row r="117" spans="1:17" x14ac:dyDescent="0.2">
      <c r="A117" s="33"/>
      <c r="B117" s="72"/>
      <c r="C117" s="37"/>
      <c r="D117" s="21"/>
      <c r="E117" s="42"/>
      <c r="F117" s="38"/>
      <c r="G117" s="112"/>
      <c r="H117" s="112">
        <f t="shared" si="13"/>
        <v>0</v>
      </c>
      <c r="I117" s="112"/>
      <c r="J117" s="112"/>
      <c r="K117" s="117">
        <f t="shared" si="7"/>
        <v>0</v>
      </c>
      <c r="L117" s="38">
        <f t="shared" si="8"/>
        <v>0</v>
      </c>
      <c r="M117" s="112">
        <f t="shared" si="9"/>
        <v>0</v>
      </c>
      <c r="N117" s="112">
        <f t="shared" si="10"/>
        <v>0</v>
      </c>
      <c r="O117" s="112">
        <f t="shared" si="11"/>
        <v>0</v>
      </c>
      <c r="P117" s="113">
        <f t="shared" si="12"/>
        <v>0</v>
      </c>
      <c r="Q117" s="60"/>
    </row>
    <row r="118" spans="1:17" x14ac:dyDescent="0.2">
      <c r="A118" s="33"/>
      <c r="B118" s="72"/>
      <c r="C118" s="37"/>
      <c r="D118" s="21"/>
      <c r="E118" s="42"/>
      <c r="F118" s="38"/>
      <c r="G118" s="112"/>
      <c r="H118" s="112">
        <f t="shared" si="13"/>
        <v>0</v>
      </c>
      <c r="I118" s="112"/>
      <c r="J118" s="112"/>
      <c r="K118" s="117">
        <f t="shared" si="7"/>
        <v>0</v>
      </c>
      <c r="L118" s="38">
        <f t="shared" si="8"/>
        <v>0</v>
      </c>
      <c r="M118" s="112">
        <f t="shared" si="9"/>
        <v>0</v>
      </c>
      <c r="N118" s="112">
        <f t="shared" si="10"/>
        <v>0</v>
      </c>
      <c r="O118" s="112">
        <f t="shared" si="11"/>
        <v>0</v>
      </c>
      <c r="P118" s="113">
        <f t="shared" si="12"/>
        <v>0</v>
      </c>
      <c r="Q118" s="60"/>
    </row>
    <row r="119" spans="1:17" x14ac:dyDescent="0.2">
      <c r="A119" s="33"/>
      <c r="B119" s="72"/>
      <c r="C119" s="37"/>
      <c r="D119" s="21"/>
      <c r="E119" s="42"/>
      <c r="F119" s="38"/>
      <c r="G119" s="112"/>
      <c r="H119" s="112">
        <f t="shared" si="13"/>
        <v>0</v>
      </c>
      <c r="I119" s="112"/>
      <c r="J119" s="112"/>
      <c r="K119" s="117">
        <f t="shared" si="7"/>
        <v>0</v>
      </c>
      <c r="L119" s="38">
        <f t="shared" si="8"/>
        <v>0</v>
      </c>
      <c r="M119" s="112">
        <f t="shared" si="9"/>
        <v>0</v>
      </c>
      <c r="N119" s="112">
        <f t="shared" si="10"/>
        <v>0</v>
      </c>
      <c r="O119" s="112">
        <f t="shared" si="11"/>
        <v>0</v>
      </c>
      <c r="P119" s="113">
        <f t="shared" si="12"/>
        <v>0</v>
      </c>
      <c r="Q119" s="60"/>
    </row>
    <row r="120" spans="1:17" x14ac:dyDescent="0.2">
      <c r="A120" s="33"/>
      <c r="B120" s="72"/>
      <c r="C120" s="37"/>
      <c r="D120" s="21"/>
      <c r="E120" s="42"/>
      <c r="F120" s="38"/>
      <c r="G120" s="112"/>
      <c r="H120" s="112">
        <f t="shared" si="13"/>
        <v>0</v>
      </c>
      <c r="I120" s="112"/>
      <c r="J120" s="112"/>
      <c r="K120" s="117">
        <f t="shared" si="7"/>
        <v>0</v>
      </c>
      <c r="L120" s="38">
        <f t="shared" si="8"/>
        <v>0</v>
      </c>
      <c r="M120" s="112">
        <f t="shared" si="9"/>
        <v>0</v>
      </c>
      <c r="N120" s="112">
        <f t="shared" si="10"/>
        <v>0</v>
      </c>
      <c r="O120" s="112">
        <f t="shared" si="11"/>
        <v>0</v>
      </c>
      <c r="P120" s="113">
        <f t="shared" si="12"/>
        <v>0</v>
      </c>
      <c r="Q120" s="60"/>
    </row>
    <row r="121" spans="1:17" x14ac:dyDescent="0.2">
      <c r="A121" s="33"/>
      <c r="B121" s="72"/>
      <c r="C121" s="37"/>
      <c r="D121" s="21"/>
      <c r="E121" s="42"/>
      <c r="F121" s="38"/>
      <c r="G121" s="112"/>
      <c r="H121" s="112">
        <f t="shared" si="13"/>
        <v>0</v>
      </c>
      <c r="I121" s="112"/>
      <c r="J121" s="112"/>
      <c r="K121" s="117">
        <f t="shared" si="7"/>
        <v>0</v>
      </c>
      <c r="L121" s="38">
        <f t="shared" si="8"/>
        <v>0</v>
      </c>
      <c r="M121" s="112">
        <f t="shared" si="9"/>
        <v>0</v>
      </c>
      <c r="N121" s="112">
        <f t="shared" si="10"/>
        <v>0</v>
      </c>
      <c r="O121" s="112">
        <f t="shared" si="11"/>
        <v>0</v>
      </c>
      <c r="P121" s="113">
        <f t="shared" si="12"/>
        <v>0</v>
      </c>
      <c r="Q121" s="60"/>
    </row>
    <row r="122" spans="1:17" x14ac:dyDescent="0.2">
      <c r="A122" s="33"/>
      <c r="B122" s="72"/>
      <c r="C122" s="37"/>
      <c r="D122" s="21"/>
      <c r="E122" s="42"/>
      <c r="F122" s="38"/>
      <c r="G122" s="112"/>
      <c r="H122" s="112">
        <f t="shared" si="13"/>
        <v>0</v>
      </c>
      <c r="I122" s="112"/>
      <c r="J122" s="112"/>
      <c r="K122" s="117">
        <f t="shared" si="7"/>
        <v>0</v>
      </c>
      <c r="L122" s="38">
        <f t="shared" si="8"/>
        <v>0</v>
      </c>
      <c r="M122" s="112">
        <f t="shared" si="9"/>
        <v>0</v>
      </c>
      <c r="N122" s="112">
        <f t="shared" si="10"/>
        <v>0</v>
      </c>
      <c r="O122" s="112">
        <f t="shared" si="11"/>
        <v>0</v>
      </c>
      <c r="P122" s="113">
        <f t="shared" si="12"/>
        <v>0</v>
      </c>
      <c r="Q122" s="60"/>
    </row>
    <row r="123" spans="1:17" x14ac:dyDescent="0.2">
      <c r="A123" s="33"/>
      <c r="B123" s="72"/>
      <c r="C123" s="37"/>
      <c r="D123" s="21"/>
      <c r="E123" s="42"/>
      <c r="F123" s="38"/>
      <c r="G123" s="112"/>
      <c r="H123" s="112">
        <f t="shared" si="13"/>
        <v>0</v>
      </c>
      <c r="I123" s="112"/>
      <c r="J123" s="112"/>
      <c r="K123" s="117">
        <f t="shared" si="7"/>
        <v>0</v>
      </c>
      <c r="L123" s="38">
        <f t="shared" si="8"/>
        <v>0</v>
      </c>
      <c r="M123" s="112">
        <f t="shared" si="9"/>
        <v>0</v>
      </c>
      <c r="N123" s="112">
        <f t="shared" si="10"/>
        <v>0</v>
      </c>
      <c r="O123" s="112">
        <f t="shared" si="11"/>
        <v>0</v>
      </c>
      <c r="P123" s="113">
        <f t="shared" si="12"/>
        <v>0</v>
      </c>
      <c r="Q123" s="60"/>
    </row>
    <row r="124" spans="1:17" x14ac:dyDescent="0.2">
      <c r="A124" s="33"/>
      <c r="B124" s="72"/>
      <c r="C124" s="37"/>
      <c r="D124" s="21"/>
      <c r="E124" s="42"/>
      <c r="F124" s="38"/>
      <c r="G124" s="112"/>
      <c r="H124" s="112">
        <f t="shared" si="13"/>
        <v>0</v>
      </c>
      <c r="I124" s="112"/>
      <c r="J124" s="112"/>
      <c r="K124" s="117">
        <f t="shared" si="7"/>
        <v>0</v>
      </c>
      <c r="L124" s="38">
        <f t="shared" si="8"/>
        <v>0</v>
      </c>
      <c r="M124" s="112">
        <f t="shared" si="9"/>
        <v>0</v>
      </c>
      <c r="N124" s="112">
        <f t="shared" si="10"/>
        <v>0</v>
      </c>
      <c r="O124" s="112">
        <f t="shared" si="11"/>
        <v>0</v>
      </c>
      <c r="P124" s="113">
        <f t="shared" si="12"/>
        <v>0</v>
      </c>
      <c r="Q124" s="60"/>
    </row>
    <row r="125" spans="1:17" x14ac:dyDescent="0.2">
      <c r="A125" s="33"/>
      <c r="B125" s="72"/>
      <c r="C125" s="37"/>
      <c r="D125" s="21"/>
      <c r="E125" s="42"/>
      <c r="F125" s="38"/>
      <c r="G125" s="112"/>
      <c r="H125" s="112">
        <f t="shared" si="13"/>
        <v>0</v>
      </c>
      <c r="I125" s="112"/>
      <c r="J125" s="112"/>
      <c r="K125" s="117">
        <f t="shared" si="7"/>
        <v>0</v>
      </c>
      <c r="L125" s="38">
        <f t="shared" si="8"/>
        <v>0</v>
      </c>
      <c r="M125" s="112">
        <f t="shared" si="9"/>
        <v>0</v>
      </c>
      <c r="N125" s="112">
        <f t="shared" si="10"/>
        <v>0</v>
      </c>
      <c r="O125" s="112">
        <f t="shared" si="11"/>
        <v>0</v>
      </c>
      <c r="P125" s="113">
        <f t="shared" si="12"/>
        <v>0</v>
      </c>
      <c r="Q125" s="60"/>
    </row>
    <row r="126" spans="1:17" x14ac:dyDescent="0.2">
      <c r="A126" s="33"/>
      <c r="B126" s="72"/>
      <c r="C126" s="37"/>
      <c r="D126" s="21"/>
      <c r="E126" s="42"/>
      <c r="F126" s="38"/>
      <c r="G126" s="112"/>
      <c r="H126" s="112">
        <f t="shared" si="13"/>
        <v>0</v>
      </c>
      <c r="I126" s="112"/>
      <c r="J126" s="112"/>
      <c r="K126" s="117">
        <f t="shared" si="7"/>
        <v>0</v>
      </c>
      <c r="L126" s="38">
        <f t="shared" si="8"/>
        <v>0</v>
      </c>
      <c r="M126" s="112">
        <f t="shared" si="9"/>
        <v>0</v>
      </c>
      <c r="N126" s="112">
        <f t="shared" si="10"/>
        <v>0</v>
      </c>
      <c r="O126" s="112">
        <f t="shared" si="11"/>
        <v>0</v>
      </c>
      <c r="P126" s="113">
        <f t="shared" si="12"/>
        <v>0</v>
      </c>
      <c r="Q126" s="60"/>
    </row>
    <row r="127" spans="1:17" x14ac:dyDescent="0.2">
      <c r="A127" s="33"/>
      <c r="B127" s="72"/>
      <c r="C127" s="37"/>
      <c r="D127" s="21"/>
      <c r="E127" s="42"/>
      <c r="F127" s="38"/>
      <c r="G127" s="112"/>
      <c r="H127" s="112">
        <f t="shared" si="13"/>
        <v>0</v>
      </c>
      <c r="I127" s="112"/>
      <c r="J127" s="112"/>
      <c r="K127" s="117">
        <f t="shared" si="7"/>
        <v>0</v>
      </c>
      <c r="L127" s="38">
        <f t="shared" si="8"/>
        <v>0</v>
      </c>
      <c r="M127" s="112">
        <f t="shared" si="9"/>
        <v>0</v>
      </c>
      <c r="N127" s="112">
        <f t="shared" si="10"/>
        <v>0</v>
      </c>
      <c r="O127" s="112">
        <f t="shared" si="11"/>
        <v>0</v>
      </c>
      <c r="P127" s="113">
        <f t="shared" si="12"/>
        <v>0</v>
      </c>
      <c r="Q127" s="60"/>
    </row>
    <row r="128" spans="1:17" x14ac:dyDescent="0.2">
      <c r="A128" s="33"/>
      <c r="B128" s="72"/>
      <c r="C128" s="37"/>
      <c r="D128" s="21"/>
      <c r="E128" s="42"/>
      <c r="F128" s="38"/>
      <c r="G128" s="112"/>
      <c r="H128" s="112">
        <f t="shared" si="13"/>
        <v>0</v>
      </c>
      <c r="I128" s="112"/>
      <c r="J128" s="112"/>
      <c r="K128" s="117">
        <f t="shared" si="7"/>
        <v>0</v>
      </c>
      <c r="L128" s="38">
        <f t="shared" si="8"/>
        <v>0</v>
      </c>
      <c r="M128" s="112">
        <f t="shared" si="9"/>
        <v>0</v>
      </c>
      <c r="N128" s="112">
        <f t="shared" si="10"/>
        <v>0</v>
      </c>
      <c r="O128" s="112">
        <f t="shared" si="11"/>
        <v>0</v>
      </c>
      <c r="P128" s="113">
        <f t="shared" si="12"/>
        <v>0</v>
      </c>
      <c r="Q128" s="60"/>
    </row>
    <row r="129" spans="1:17" x14ac:dyDescent="0.2">
      <c r="A129" s="33"/>
      <c r="B129" s="72"/>
      <c r="C129" s="37"/>
      <c r="D129" s="21"/>
      <c r="E129" s="42"/>
      <c r="F129" s="38"/>
      <c r="G129" s="112"/>
      <c r="H129" s="112">
        <f t="shared" si="13"/>
        <v>0</v>
      </c>
      <c r="I129" s="112"/>
      <c r="J129" s="112"/>
      <c r="K129" s="117">
        <f t="shared" si="7"/>
        <v>0</v>
      </c>
      <c r="L129" s="38">
        <f t="shared" si="8"/>
        <v>0</v>
      </c>
      <c r="M129" s="112">
        <f t="shared" si="9"/>
        <v>0</v>
      </c>
      <c r="N129" s="112">
        <f t="shared" si="10"/>
        <v>0</v>
      </c>
      <c r="O129" s="112">
        <f t="shared" si="11"/>
        <v>0</v>
      </c>
      <c r="P129" s="113">
        <f t="shared" si="12"/>
        <v>0</v>
      </c>
      <c r="Q129" s="60"/>
    </row>
    <row r="130" spans="1:17" x14ac:dyDescent="0.2">
      <c r="A130" s="33"/>
      <c r="B130" s="72"/>
      <c r="C130" s="37"/>
      <c r="D130" s="21"/>
      <c r="E130" s="42"/>
      <c r="F130" s="38"/>
      <c r="G130" s="112"/>
      <c r="H130" s="112">
        <f t="shared" si="13"/>
        <v>0</v>
      </c>
      <c r="I130" s="112"/>
      <c r="J130" s="112"/>
      <c r="K130" s="117">
        <f t="shared" si="7"/>
        <v>0</v>
      </c>
      <c r="L130" s="38">
        <f t="shared" si="8"/>
        <v>0</v>
      </c>
      <c r="M130" s="112">
        <f t="shared" si="9"/>
        <v>0</v>
      </c>
      <c r="N130" s="112">
        <f t="shared" si="10"/>
        <v>0</v>
      </c>
      <c r="O130" s="112">
        <f t="shared" si="11"/>
        <v>0</v>
      </c>
      <c r="P130" s="113">
        <f t="shared" si="12"/>
        <v>0</v>
      </c>
      <c r="Q130" s="60"/>
    </row>
    <row r="131" spans="1:17" x14ac:dyDescent="0.2">
      <c r="A131" s="33"/>
      <c r="B131" s="72"/>
      <c r="C131" s="37"/>
      <c r="D131" s="21"/>
      <c r="E131" s="42"/>
      <c r="F131" s="38"/>
      <c r="G131" s="112"/>
      <c r="H131" s="112">
        <f t="shared" si="13"/>
        <v>0</v>
      </c>
      <c r="I131" s="112"/>
      <c r="J131" s="112"/>
      <c r="K131" s="117">
        <f t="shared" si="7"/>
        <v>0</v>
      </c>
      <c r="L131" s="38">
        <f t="shared" si="8"/>
        <v>0</v>
      </c>
      <c r="M131" s="112">
        <f t="shared" si="9"/>
        <v>0</v>
      </c>
      <c r="N131" s="112">
        <f t="shared" si="10"/>
        <v>0</v>
      </c>
      <c r="O131" s="112">
        <f t="shared" si="11"/>
        <v>0</v>
      </c>
      <c r="P131" s="113">
        <f t="shared" si="12"/>
        <v>0</v>
      </c>
      <c r="Q131" s="60"/>
    </row>
    <row r="132" spans="1:17" x14ac:dyDescent="0.2">
      <c r="A132" s="33"/>
      <c r="B132" s="72"/>
      <c r="C132" s="37"/>
      <c r="D132" s="21"/>
      <c r="E132" s="42"/>
      <c r="F132" s="38"/>
      <c r="G132" s="112"/>
      <c r="H132" s="112">
        <f t="shared" si="13"/>
        <v>0</v>
      </c>
      <c r="I132" s="112"/>
      <c r="J132" s="112"/>
      <c r="K132" s="117">
        <f t="shared" si="7"/>
        <v>0</v>
      </c>
      <c r="L132" s="38">
        <f t="shared" si="8"/>
        <v>0</v>
      </c>
      <c r="M132" s="112">
        <f t="shared" si="9"/>
        <v>0</v>
      </c>
      <c r="N132" s="112">
        <f t="shared" si="10"/>
        <v>0</v>
      </c>
      <c r="O132" s="112">
        <f t="shared" si="11"/>
        <v>0</v>
      </c>
      <c r="P132" s="113">
        <f t="shared" si="12"/>
        <v>0</v>
      </c>
      <c r="Q132" s="60"/>
    </row>
    <row r="133" spans="1:17" x14ac:dyDescent="0.2">
      <c r="A133" s="33"/>
      <c r="B133" s="72"/>
      <c r="C133" s="37"/>
      <c r="D133" s="21"/>
      <c r="E133" s="42"/>
      <c r="F133" s="38"/>
      <c r="G133" s="112"/>
      <c r="H133" s="112">
        <f t="shared" si="13"/>
        <v>0</v>
      </c>
      <c r="I133" s="112"/>
      <c r="J133" s="112"/>
      <c r="K133" s="117">
        <f t="shared" si="7"/>
        <v>0</v>
      </c>
      <c r="L133" s="38">
        <f t="shared" si="8"/>
        <v>0</v>
      </c>
      <c r="M133" s="112">
        <f t="shared" si="9"/>
        <v>0</v>
      </c>
      <c r="N133" s="112">
        <f t="shared" si="10"/>
        <v>0</v>
      </c>
      <c r="O133" s="112">
        <f t="shared" si="11"/>
        <v>0</v>
      </c>
      <c r="P133" s="113">
        <f t="shared" si="12"/>
        <v>0</v>
      </c>
      <c r="Q133" s="60"/>
    </row>
    <row r="134" spans="1:17" x14ac:dyDescent="0.2">
      <c r="A134" s="33"/>
      <c r="B134" s="72"/>
      <c r="C134" s="37"/>
      <c r="D134" s="21"/>
      <c r="E134" s="42"/>
      <c r="F134" s="38"/>
      <c r="G134" s="112"/>
      <c r="H134" s="112">
        <f t="shared" si="13"/>
        <v>0</v>
      </c>
      <c r="I134" s="112"/>
      <c r="J134" s="112"/>
      <c r="K134" s="117">
        <f t="shared" si="7"/>
        <v>0</v>
      </c>
      <c r="L134" s="38">
        <f t="shared" si="8"/>
        <v>0</v>
      </c>
      <c r="M134" s="112">
        <f t="shared" si="9"/>
        <v>0</v>
      </c>
      <c r="N134" s="112">
        <f t="shared" si="10"/>
        <v>0</v>
      </c>
      <c r="O134" s="112">
        <f t="shared" si="11"/>
        <v>0</v>
      </c>
      <c r="P134" s="113">
        <f t="shared" si="12"/>
        <v>0</v>
      </c>
      <c r="Q134" s="60"/>
    </row>
    <row r="135" spans="1:17" x14ac:dyDescent="0.2">
      <c r="A135" s="33"/>
      <c r="B135" s="72"/>
      <c r="C135" s="37"/>
      <c r="D135" s="21"/>
      <c r="E135" s="42"/>
      <c r="F135" s="38"/>
      <c r="G135" s="112"/>
      <c r="H135" s="112">
        <f t="shared" si="13"/>
        <v>0</v>
      </c>
      <c r="I135" s="112"/>
      <c r="J135" s="112"/>
      <c r="K135" s="117">
        <f t="shared" si="7"/>
        <v>0</v>
      </c>
      <c r="L135" s="38">
        <f t="shared" si="8"/>
        <v>0</v>
      </c>
      <c r="M135" s="112">
        <f t="shared" si="9"/>
        <v>0</v>
      </c>
      <c r="N135" s="112">
        <f t="shared" si="10"/>
        <v>0</v>
      </c>
      <c r="O135" s="112">
        <f t="shared" si="11"/>
        <v>0</v>
      </c>
      <c r="P135" s="113">
        <f t="shared" si="12"/>
        <v>0</v>
      </c>
      <c r="Q135" s="60"/>
    </row>
    <row r="136" spans="1:17" x14ac:dyDescent="0.2">
      <c r="A136" s="33"/>
      <c r="B136" s="72"/>
      <c r="C136" s="37"/>
      <c r="D136" s="21"/>
      <c r="E136" s="42"/>
      <c r="F136" s="38"/>
      <c r="G136" s="112"/>
      <c r="H136" s="112">
        <f t="shared" si="13"/>
        <v>0</v>
      </c>
      <c r="I136" s="112"/>
      <c r="J136" s="112"/>
      <c r="K136" s="117">
        <f t="shared" si="7"/>
        <v>0</v>
      </c>
      <c r="L136" s="38">
        <f t="shared" si="8"/>
        <v>0</v>
      </c>
      <c r="M136" s="112">
        <f t="shared" si="9"/>
        <v>0</v>
      </c>
      <c r="N136" s="112">
        <f t="shared" si="10"/>
        <v>0</v>
      </c>
      <c r="O136" s="112">
        <f t="shared" si="11"/>
        <v>0</v>
      </c>
      <c r="P136" s="113">
        <f t="shared" si="12"/>
        <v>0</v>
      </c>
      <c r="Q136" s="60"/>
    </row>
    <row r="137" spans="1:17" x14ac:dyDescent="0.2">
      <c r="A137" s="33"/>
      <c r="B137" s="72"/>
      <c r="C137" s="37"/>
      <c r="D137" s="21"/>
      <c r="E137" s="42"/>
      <c r="F137" s="38"/>
      <c r="G137" s="112"/>
      <c r="H137" s="112">
        <f t="shared" si="13"/>
        <v>0</v>
      </c>
      <c r="I137" s="112"/>
      <c r="J137" s="112"/>
      <c r="K137" s="117">
        <f t="shared" si="7"/>
        <v>0</v>
      </c>
      <c r="L137" s="38">
        <f t="shared" si="8"/>
        <v>0</v>
      </c>
      <c r="M137" s="112">
        <f t="shared" si="9"/>
        <v>0</v>
      </c>
      <c r="N137" s="112">
        <f t="shared" si="10"/>
        <v>0</v>
      </c>
      <c r="O137" s="112">
        <f t="shared" si="11"/>
        <v>0</v>
      </c>
      <c r="P137" s="113">
        <f t="shared" si="12"/>
        <v>0</v>
      </c>
      <c r="Q137" s="60"/>
    </row>
    <row r="138" spans="1:17" x14ac:dyDescent="0.2">
      <c r="A138" s="33"/>
      <c r="B138" s="72"/>
      <c r="C138" s="37"/>
      <c r="D138" s="21"/>
      <c r="E138" s="42"/>
      <c r="F138" s="38"/>
      <c r="G138" s="112"/>
      <c r="H138" s="112">
        <f t="shared" si="13"/>
        <v>0</v>
      </c>
      <c r="I138" s="112"/>
      <c r="J138" s="112"/>
      <c r="K138" s="117">
        <f t="shared" si="7"/>
        <v>0</v>
      </c>
      <c r="L138" s="38">
        <f t="shared" si="8"/>
        <v>0</v>
      </c>
      <c r="M138" s="112">
        <f t="shared" si="9"/>
        <v>0</v>
      </c>
      <c r="N138" s="112">
        <f t="shared" si="10"/>
        <v>0</v>
      </c>
      <c r="O138" s="112">
        <f t="shared" si="11"/>
        <v>0</v>
      </c>
      <c r="P138" s="113">
        <f t="shared" si="12"/>
        <v>0</v>
      </c>
      <c r="Q138" s="60"/>
    </row>
    <row r="139" spans="1:17" x14ac:dyDescent="0.2">
      <c r="A139" s="33"/>
      <c r="B139" s="72"/>
      <c r="C139" s="37"/>
      <c r="D139" s="21"/>
      <c r="E139" s="42"/>
      <c r="F139" s="38"/>
      <c r="G139" s="112"/>
      <c r="H139" s="112">
        <f t="shared" si="13"/>
        <v>0</v>
      </c>
      <c r="I139" s="112"/>
      <c r="J139" s="112"/>
      <c r="K139" s="117">
        <f t="shared" si="7"/>
        <v>0</v>
      </c>
      <c r="L139" s="38">
        <f t="shared" si="8"/>
        <v>0</v>
      </c>
      <c r="M139" s="112">
        <f t="shared" si="9"/>
        <v>0</v>
      </c>
      <c r="N139" s="112">
        <f t="shared" si="10"/>
        <v>0</v>
      </c>
      <c r="O139" s="112">
        <f t="shared" si="11"/>
        <v>0</v>
      </c>
      <c r="P139" s="113">
        <f t="shared" si="12"/>
        <v>0</v>
      </c>
      <c r="Q139" s="60"/>
    </row>
    <row r="140" spans="1:17" x14ac:dyDescent="0.2">
      <c r="A140" s="33"/>
      <c r="B140" s="72"/>
      <c r="C140" s="37"/>
      <c r="D140" s="21"/>
      <c r="E140" s="42"/>
      <c r="F140" s="38"/>
      <c r="G140" s="112"/>
      <c r="H140" s="112">
        <f t="shared" si="13"/>
        <v>0</v>
      </c>
      <c r="I140" s="112"/>
      <c r="J140" s="112"/>
      <c r="K140" s="117">
        <f t="shared" si="7"/>
        <v>0</v>
      </c>
      <c r="L140" s="38">
        <f t="shared" si="8"/>
        <v>0</v>
      </c>
      <c r="M140" s="112">
        <f t="shared" si="9"/>
        <v>0</v>
      </c>
      <c r="N140" s="112">
        <f t="shared" si="10"/>
        <v>0</v>
      </c>
      <c r="O140" s="112">
        <f t="shared" si="11"/>
        <v>0</v>
      </c>
      <c r="P140" s="113">
        <f t="shared" si="12"/>
        <v>0</v>
      </c>
      <c r="Q140" s="60"/>
    </row>
    <row r="141" spans="1:17" x14ac:dyDescent="0.2">
      <c r="A141" s="33"/>
      <c r="B141" s="72"/>
      <c r="C141" s="37"/>
      <c r="D141" s="21"/>
      <c r="E141" s="42"/>
      <c r="F141" s="38"/>
      <c r="G141" s="112"/>
      <c r="H141" s="112">
        <f t="shared" si="13"/>
        <v>0</v>
      </c>
      <c r="I141" s="112"/>
      <c r="J141" s="112"/>
      <c r="K141" s="117">
        <f t="shared" si="7"/>
        <v>0</v>
      </c>
      <c r="L141" s="38">
        <f t="shared" si="8"/>
        <v>0</v>
      </c>
      <c r="M141" s="112">
        <f t="shared" si="9"/>
        <v>0</v>
      </c>
      <c r="N141" s="112">
        <f t="shared" si="10"/>
        <v>0</v>
      </c>
      <c r="O141" s="112">
        <f t="shared" si="11"/>
        <v>0</v>
      </c>
      <c r="P141" s="113">
        <f t="shared" si="12"/>
        <v>0</v>
      </c>
      <c r="Q141" s="60"/>
    </row>
    <row r="142" spans="1:17" x14ac:dyDescent="0.2">
      <c r="A142" s="33"/>
      <c r="B142" s="72"/>
      <c r="C142" s="37"/>
      <c r="D142" s="21"/>
      <c r="E142" s="42"/>
      <c r="F142" s="38"/>
      <c r="G142" s="112"/>
      <c r="H142" s="112">
        <f t="shared" si="13"/>
        <v>0</v>
      </c>
      <c r="I142" s="112"/>
      <c r="J142" s="112"/>
      <c r="K142" s="117">
        <f t="shared" si="7"/>
        <v>0</v>
      </c>
      <c r="L142" s="38">
        <f t="shared" si="8"/>
        <v>0</v>
      </c>
      <c r="M142" s="112">
        <f t="shared" si="9"/>
        <v>0</v>
      </c>
      <c r="N142" s="112">
        <f t="shared" si="10"/>
        <v>0</v>
      </c>
      <c r="O142" s="112">
        <f t="shared" si="11"/>
        <v>0</v>
      </c>
      <c r="P142" s="113">
        <f t="shared" si="12"/>
        <v>0</v>
      </c>
      <c r="Q142" s="60"/>
    </row>
    <row r="143" spans="1:17" x14ac:dyDescent="0.2">
      <c r="A143" s="33"/>
      <c r="B143" s="72"/>
      <c r="C143" s="37"/>
      <c r="D143" s="21"/>
      <c r="E143" s="42"/>
      <c r="F143" s="38"/>
      <c r="G143" s="112"/>
      <c r="H143" s="112">
        <f t="shared" si="13"/>
        <v>0</v>
      </c>
      <c r="I143" s="112"/>
      <c r="J143" s="112"/>
      <c r="K143" s="117">
        <f t="shared" ref="K143:K206" si="14">SUM(H143:J143)</f>
        <v>0</v>
      </c>
      <c r="L143" s="38">
        <f t="shared" ref="L143:L206" si="15">E143*F143</f>
        <v>0</v>
      </c>
      <c r="M143" s="112">
        <f t="shared" ref="M143:M206" si="16">H143*E143</f>
        <v>0</v>
      </c>
      <c r="N143" s="112">
        <f t="shared" ref="N143:N206" si="17">I143*E143</f>
        <v>0</v>
      </c>
      <c r="O143" s="112">
        <f t="shared" ref="O143:O206" si="18">J143*E143</f>
        <v>0</v>
      </c>
      <c r="P143" s="113">
        <f t="shared" ref="P143:P206" si="19">SUM(M143:O143)</f>
        <v>0</v>
      </c>
      <c r="Q143" s="60"/>
    </row>
    <row r="144" spans="1:17" x14ac:dyDescent="0.2">
      <c r="A144" s="33"/>
      <c r="B144" s="72"/>
      <c r="C144" s="37"/>
      <c r="D144" s="21"/>
      <c r="E144" s="42"/>
      <c r="F144" s="38"/>
      <c r="G144" s="112"/>
      <c r="H144" s="112">
        <f t="shared" ref="H144:H207" si="20">F144*G144</f>
        <v>0</v>
      </c>
      <c r="I144" s="112"/>
      <c r="J144" s="112"/>
      <c r="K144" s="117">
        <f t="shared" si="14"/>
        <v>0</v>
      </c>
      <c r="L144" s="38">
        <f t="shared" si="15"/>
        <v>0</v>
      </c>
      <c r="M144" s="112">
        <f t="shared" si="16"/>
        <v>0</v>
      </c>
      <c r="N144" s="112">
        <f t="shared" si="17"/>
        <v>0</v>
      </c>
      <c r="O144" s="112">
        <f t="shared" si="18"/>
        <v>0</v>
      </c>
      <c r="P144" s="113">
        <f t="shared" si="19"/>
        <v>0</v>
      </c>
      <c r="Q144" s="60"/>
    </row>
    <row r="145" spans="1:17" x14ac:dyDescent="0.2">
      <c r="A145" s="33"/>
      <c r="B145" s="72"/>
      <c r="C145" s="37"/>
      <c r="D145" s="21"/>
      <c r="E145" s="42"/>
      <c r="F145" s="38"/>
      <c r="G145" s="112"/>
      <c r="H145" s="112">
        <f t="shared" si="20"/>
        <v>0</v>
      </c>
      <c r="I145" s="112"/>
      <c r="J145" s="112"/>
      <c r="K145" s="117">
        <f t="shared" si="14"/>
        <v>0</v>
      </c>
      <c r="L145" s="38">
        <f t="shared" si="15"/>
        <v>0</v>
      </c>
      <c r="M145" s="112">
        <f t="shared" si="16"/>
        <v>0</v>
      </c>
      <c r="N145" s="112">
        <f t="shared" si="17"/>
        <v>0</v>
      </c>
      <c r="O145" s="112">
        <f t="shared" si="18"/>
        <v>0</v>
      </c>
      <c r="P145" s="113">
        <f t="shared" si="19"/>
        <v>0</v>
      </c>
      <c r="Q145" s="60"/>
    </row>
    <row r="146" spans="1:17" x14ac:dyDescent="0.2">
      <c r="A146" s="33"/>
      <c r="B146" s="72"/>
      <c r="C146" s="37"/>
      <c r="D146" s="21"/>
      <c r="E146" s="42"/>
      <c r="F146" s="38"/>
      <c r="G146" s="112"/>
      <c r="H146" s="112">
        <f t="shared" si="20"/>
        <v>0</v>
      </c>
      <c r="I146" s="112"/>
      <c r="J146" s="112"/>
      <c r="K146" s="117">
        <f t="shared" si="14"/>
        <v>0</v>
      </c>
      <c r="L146" s="38">
        <f t="shared" si="15"/>
        <v>0</v>
      </c>
      <c r="M146" s="112">
        <f t="shared" si="16"/>
        <v>0</v>
      </c>
      <c r="N146" s="112">
        <f t="shared" si="17"/>
        <v>0</v>
      </c>
      <c r="O146" s="112">
        <f t="shared" si="18"/>
        <v>0</v>
      </c>
      <c r="P146" s="113">
        <f t="shared" si="19"/>
        <v>0</v>
      </c>
      <c r="Q146" s="60"/>
    </row>
    <row r="147" spans="1:17" x14ac:dyDescent="0.2">
      <c r="A147" s="33"/>
      <c r="B147" s="72"/>
      <c r="C147" s="37"/>
      <c r="D147" s="21"/>
      <c r="E147" s="42"/>
      <c r="F147" s="38"/>
      <c r="G147" s="112"/>
      <c r="H147" s="112">
        <f t="shared" si="20"/>
        <v>0</v>
      </c>
      <c r="I147" s="112"/>
      <c r="J147" s="112"/>
      <c r="K147" s="117">
        <f t="shared" si="14"/>
        <v>0</v>
      </c>
      <c r="L147" s="38">
        <f t="shared" si="15"/>
        <v>0</v>
      </c>
      <c r="M147" s="112">
        <f t="shared" si="16"/>
        <v>0</v>
      </c>
      <c r="N147" s="112">
        <f t="shared" si="17"/>
        <v>0</v>
      </c>
      <c r="O147" s="112">
        <f t="shared" si="18"/>
        <v>0</v>
      </c>
      <c r="P147" s="113">
        <f t="shared" si="19"/>
        <v>0</v>
      </c>
      <c r="Q147" s="60"/>
    </row>
    <row r="148" spans="1:17" x14ac:dyDescent="0.2">
      <c r="A148" s="33"/>
      <c r="B148" s="72"/>
      <c r="C148" s="37"/>
      <c r="D148" s="21"/>
      <c r="E148" s="42"/>
      <c r="F148" s="38"/>
      <c r="G148" s="112"/>
      <c r="H148" s="112">
        <f t="shared" si="20"/>
        <v>0</v>
      </c>
      <c r="I148" s="112"/>
      <c r="J148" s="112"/>
      <c r="K148" s="117">
        <f t="shared" si="14"/>
        <v>0</v>
      </c>
      <c r="L148" s="38">
        <f t="shared" si="15"/>
        <v>0</v>
      </c>
      <c r="M148" s="112">
        <f t="shared" si="16"/>
        <v>0</v>
      </c>
      <c r="N148" s="112">
        <f t="shared" si="17"/>
        <v>0</v>
      </c>
      <c r="O148" s="112">
        <f t="shared" si="18"/>
        <v>0</v>
      </c>
      <c r="P148" s="113">
        <f t="shared" si="19"/>
        <v>0</v>
      </c>
      <c r="Q148" s="60"/>
    </row>
    <row r="149" spans="1:17" x14ac:dyDescent="0.2">
      <c r="A149" s="33"/>
      <c r="B149" s="72"/>
      <c r="C149" s="37"/>
      <c r="D149" s="21"/>
      <c r="E149" s="42"/>
      <c r="F149" s="38"/>
      <c r="G149" s="112"/>
      <c r="H149" s="112">
        <f t="shared" si="20"/>
        <v>0</v>
      </c>
      <c r="I149" s="112"/>
      <c r="J149" s="112"/>
      <c r="K149" s="117">
        <f t="shared" si="14"/>
        <v>0</v>
      </c>
      <c r="L149" s="38">
        <f t="shared" si="15"/>
        <v>0</v>
      </c>
      <c r="M149" s="112">
        <f t="shared" si="16"/>
        <v>0</v>
      </c>
      <c r="N149" s="112">
        <f t="shared" si="17"/>
        <v>0</v>
      </c>
      <c r="O149" s="112">
        <f t="shared" si="18"/>
        <v>0</v>
      </c>
      <c r="P149" s="113">
        <f t="shared" si="19"/>
        <v>0</v>
      </c>
      <c r="Q149" s="60"/>
    </row>
    <row r="150" spans="1:17" x14ac:dyDescent="0.2">
      <c r="A150" s="33"/>
      <c r="B150" s="72"/>
      <c r="C150" s="37"/>
      <c r="D150" s="21"/>
      <c r="E150" s="42"/>
      <c r="F150" s="38"/>
      <c r="G150" s="112"/>
      <c r="H150" s="112">
        <f t="shared" si="20"/>
        <v>0</v>
      </c>
      <c r="I150" s="112"/>
      <c r="J150" s="112"/>
      <c r="K150" s="117">
        <f t="shared" si="14"/>
        <v>0</v>
      </c>
      <c r="L150" s="38">
        <f t="shared" si="15"/>
        <v>0</v>
      </c>
      <c r="M150" s="112">
        <f t="shared" si="16"/>
        <v>0</v>
      </c>
      <c r="N150" s="112">
        <f t="shared" si="17"/>
        <v>0</v>
      </c>
      <c r="O150" s="112">
        <f t="shared" si="18"/>
        <v>0</v>
      </c>
      <c r="P150" s="113">
        <f t="shared" si="19"/>
        <v>0</v>
      </c>
      <c r="Q150" s="60"/>
    </row>
    <row r="151" spans="1:17" x14ac:dyDescent="0.2">
      <c r="A151" s="33"/>
      <c r="B151" s="72"/>
      <c r="C151" s="37"/>
      <c r="D151" s="21"/>
      <c r="E151" s="42"/>
      <c r="F151" s="38"/>
      <c r="G151" s="112"/>
      <c r="H151" s="112">
        <f t="shared" si="20"/>
        <v>0</v>
      </c>
      <c r="I151" s="112"/>
      <c r="J151" s="112"/>
      <c r="K151" s="117">
        <f t="shared" si="14"/>
        <v>0</v>
      </c>
      <c r="L151" s="38">
        <f t="shared" si="15"/>
        <v>0</v>
      </c>
      <c r="M151" s="112">
        <f t="shared" si="16"/>
        <v>0</v>
      </c>
      <c r="N151" s="112">
        <f t="shared" si="17"/>
        <v>0</v>
      </c>
      <c r="O151" s="112">
        <f t="shared" si="18"/>
        <v>0</v>
      </c>
      <c r="P151" s="113">
        <f t="shared" si="19"/>
        <v>0</v>
      </c>
      <c r="Q151" s="60"/>
    </row>
    <row r="152" spans="1:17" x14ac:dyDescent="0.2">
      <c r="A152" s="33"/>
      <c r="B152" s="72"/>
      <c r="C152" s="37"/>
      <c r="D152" s="21"/>
      <c r="E152" s="42"/>
      <c r="F152" s="38"/>
      <c r="G152" s="112"/>
      <c r="H152" s="112">
        <f t="shared" si="20"/>
        <v>0</v>
      </c>
      <c r="I152" s="112"/>
      <c r="J152" s="112"/>
      <c r="K152" s="117">
        <f t="shared" si="14"/>
        <v>0</v>
      </c>
      <c r="L152" s="38">
        <f t="shared" si="15"/>
        <v>0</v>
      </c>
      <c r="M152" s="112">
        <f t="shared" si="16"/>
        <v>0</v>
      </c>
      <c r="N152" s="112">
        <f t="shared" si="17"/>
        <v>0</v>
      </c>
      <c r="O152" s="112">
        <f t="shared" si="18"/>
        <v>0</v>
      </c>
      <c r="P152" s="113">
        <f t="shared" si="19"/>
        <v>0</v>
      </c>
      <c r="Q152" s="60"/>
    </row>
    <row r="153" spans="1:17" x14ac:dyDescent="0.2">
      <c r="A153" s="33"/>
      <c r="B153" s="72"/>
      <c r="C153" s="37"/>
      <c r="D153" s="21"/>
      <c r="E153" s="42"/>
      <c r="F153" s="38"/>
      <c r="G153" s="112"/>
      <c r="H153" s="112">
        <f t="shared" si="20"/>
        <v>0</v>
      </c>
      <c r="I153" s="112"/>
      <c r="J153" s="112"/>
      <c r="K153" s="117">
        <f t="shared" si="14"/>
        <v>0</v>
      </c>
      <c r="L153" s="38">
        <f t="shared" si="15"/>
        <v>0</v>
      </c>
      <c r="M153" s="112">
        <f t="shared" si="16"/>
        <v>0</v>
      </c>
      <c r="N153" s="112">
        <f t="shared" si="17"/>
        <v>0</v>
      </c>
      <c r="O153" s="112">
        <f t="shared" si="18"/>
        <v>0</v>
      </c>
      <c r="P153" s="113">
        <f t="shared" si="19"/>
        <v>0</v>
      </c>
      <c r="Q153" s="60"/>
    </row>
    <row r="154" spans="1:17" x14ac:dyDescent="0.2">
      <c r="A154" s="33"/>
      <c r="B154" s="72"/>
      <c r="C154" s="37"/>
      <c r="D154" s="21"/>
      <c r="E154" s="42"/>
      <c r="F154" s="38"/>
      <c r="G154" s="112"/>
      <c r="H154" s="112">
        <f t="shared" si="20"/>
        <v>0</v>
      </c>
      <c r="I154" s="112"/>
      <c r="J154" s="112"/>
      <c r="K154" s="117">
        <f t="shared" si="14"/>
        <v>0</v>
      </c>
      <c r="L154" s="38">
        <f t="shared" si="15"/>
        <v>0</v>
      </c>
      <c r="M154" s="112">
        <f t="shared" si="16"/>
        <v>0</v>
      </c>
      <c r="N154" s="112">
        <f t="shared" si="17"/>
        <v>0</v>
      </c>
      <c r="O154" s="112">
        <f t="shared" si="18"/>
        <v>0</v>
      </c>
      <c r="P154" s="113">
        <f t="shared" si="19"/>
        <v>0</v>
      </c>
      <c r="Q154" s="60"/>
    </row>
    <row r="155" spans="1:17" x14ac:dyDescent="0.2">
      <c r="A155" s="33"/>
      <c r="B155" s="72"/>
      <c r="C155" s="37"/>
      <c r="D155" s="21"/>
      <c r="E155" s="42"/>
      <c r="F155" s="38"/>
      <c r="G155" s="112"/>
      <c r="H155" s="112">
        <f t="shared" si="20"/>
        <v>0</v>
      </c>
      <c r="I155" s="112"/>
      <c r="J155" s="112"/>
      <c r="K155" s="117">
        <f t="shared" si="14"/>
        <v>0</v>
      </c>
      <c r="L155" s="38">
        <f t="shared" si="15"/>
        <v>0</v>
      </c>
      <c r="M155" s="112">
        <f t="shared" si="16"/>
        <v>0</v>
      </c>
      <c r="N155" s="112">
        <f t="shared" si="17"/>
        <v>0</v>
      </c>
      <c r="O155" s="112">
        <f t="shared" si="18"/>
        <v>0</v>
      </c>
      <c r="P155" s="113">
        <f t="shared" si="19"/>
        <v>0</v>
      </c>
      <c r="Q155" s="60"/>
    </row>
    <row r="156" spans="1:17" x14ac:dyDescent="0.2">
      <c r="A156" s="33"/>
      <c r="B156" s="72"/>
      <c r="C156" s="37"/>
      <c r="D156" s="21"/>
      <c r="E156" s="42"/>
      <c r="F156" s="38"/>
      <c r="G156" s="112"/>
      <c r="H156" s="112">
        <f t="shared" si="20"/>
        <v>0</v>
      </c>
      <c r="I156" s="112"/>
      <c r="J156" s="112"/>
      <c r="K156" s="117">
        <f t="shared" si="14"/>
        <v>0</v>
      </c>
      <c r="L156" s="38">
        <f t="shared" si="15"/>
        <v>0</v>
      </c>
      <c r="M156" s="112">
        <f t="shared" si="16"/>
        <v>0</v>
      </c>
      <c r="N156" s="112">
        <f t="shared" si="17"/>
        <v>0</v>
      </c>
      <c r="O156" s="112">
        <f t="shared" si="18"/>
        <v>0</v>
      </c>
      <c r="P156" s="113">
        <f t="shared" si="19"/>
        <v>0</v>
      </c>
      <c r="Q156" s="60"/>
    </row>
    <row r="157" spans="1:17" x14ac:dyDescent="0.2">
      <c r="A157" s="33"/>
      <c r="B157" s="72"/>
      <c r="C157" s="37"/>
      <c r="D157" s="21"/>
      <c r="E157" s="42"/>
      <c r="F157" s="38"/>
      <c r="G157" s="112"/>
      <c r="H157" s="112">
        <f t="shared" si="20"/>
        <v>0</v>
      </c>
      <c r="I157" s="112"/>
      <c r="J157" s="112"/>
      <c r="K157" s="117">
        <f t="shared" si="14"/>
        <v>0</v>
      </c>
      <c r="L157" s="38">
        <f t="shared" si="15"/>
        <v>0</v>
      </c>
      <c r="M157" s="112">
        <f t="shared" si="16"/>
        <v>0</v>
      </c>
      <c r="N157" s="112">
        <f t="shared" si="17"/>
        <v>0</v>
      </c>
      <c r="O157" s="112">
        <f t="shared" si="18"/>
        <v>0</v>
      </c>
      <c r="P157" s="113">
        <f t="shared" si="19"/>
        <v>0</v>
      </c>
      <c r="Q157" s="60"/>
    </row>
    <row r="158" spans="1:17" x14ac:dyDescent="0.2">
      <c r="A158" s="33"/>
      <c r="B158" s="72"/>
      <c r="C158" s="37"/>
      <c r="D158" s="21"/>
      <c r="E158" s="42"/>
      <c r="F158" s="38"/>
      <c r="G158" s="112"/>
      <c r="H158" s="112">
        <f t="shared" si="20"/>
        <v>0</v>
      </c>
      <c r="I158" s="112"/>
      <c r="J158" s="112"/>
      <c r="K158" s="117">
        <f t="shared" si="14"/>
        <v>0</v>
      </c>
      <c r="L158" s="38">
        <f t="shared" si="15"/>
        <v>0</v>
      </c>
      <c r="M158" s="112">
        <f t="shared" si="16"/>
        <v>0</v>
      </c>
      <c r="N158" s="112">
        <f t="shared" si="17"/>
        <v>0</v>
      </c>
      <c r="O158" s="112">
        <f t="shared" si="18"/>
        <v>0</v>
      </c>
      <c r="P158" s="113">
        <f t="shared" si="19"/>
        <v>0</v>
      </c>
      <c r="Q158" s="60"/>
    </row>
    <row r="159" spans="1:17" x14ac:dyDescent="0.2">
      <c r="A159" s="33"/>
      <c r="B159" s="72"/>
      <c r="C159" s="37"/>
      <c r="D159" s="21"/>
      <c r="E159" s="42"/>
      <c r="F159" s="38"/>
      <c r="G159" s="112"/>
      <c r="H159" s="112">
        <f t="shared" si="20"/>
        <v>0</v>
      </c>
      <c r="I159" s="112"/>
      <c r="J159" s="112"/>
      <c r="K159" s="117">
        <f t="shared" si="14"/>
        <v>0</v>
      </c>
      <c r="L159" s="38">
        <f t="shared" si="15"/>
        <v>0</v>
      </c>
      <c r="M159" s="112">
        <f t="shared" si="16"/>
        <v>0</v>
      </c>
      <c r="N159" s="112">
        <f t="shared" si="17"/>
        <v>0</v>
      </c>
      <c r="O159" s="112">
        <f t="shared" si="18"/>
        <v>0</v>
      </c>
      <c r="P159" s="113">
        <f t="shared" si="19"/>
        <v>0</v>
      </c>
      <c r="Q159" s="60"/>
    </row>
    <row r="160" spans="1:17" x14ac:dyDescent="0.2">
      <c r="A160" s="33"/>
      <c r="B160" s="72"/>
      <c r="C160" s="37"/>
      <c r="D160" s="21"/>
      <c r="E160" s="42"/>
      <c r="F160" s="38"/>
      <c r="G160" s="112"/>
      <c r="H160" s="112">
        <f t="shared" si="20"/>
        <v>0</v>
      </c>
      <c r="I160" s="112"/>
      <c r="J160" s="112"/>
      <c r="K160" s="117">
        <f t="shared" si="14"/>
        <v>0</v>
      </c>
      <c r="L160" s="38">
        <f t="shared" si="15"/>
        <v>0</v>
      </c>
      <c r="M160" s="112">
        <f t="shared" si="16"/>
        <v>0</v>
      </c>
      <c r="N160" s="112">
        <f t="shared" si="17"/>
        <v>0</v>
      </c>
      <c r="O160" s="112">
        <f t="shared" si="18"/>
        <v>0</v>
      </c>
      <c r="P160" s="113">
        <f t="shared" si="19"/>
        <v>0</v>
      </c>
      <c r="Q160" s="60"/>
    </row>
    <row r="161" spans="1:17" x14ac:dyDescent="0.2">
      <c r="A161" s="33"/>
      <c r="B161" s="72"/>
      <c r="C161" s="37"/>
      <c r="D161" s="21"/>
      <c r="E161" s="42"/>
      <c r="F161" s="38"/>
      <c r="G161" s="112"/>
      <c r="H161" s="112">
        <f t="shared" si="20"/>
        <v>0</v>
      </c>
      <c r="I161" s="112"/>
      <c r="J161" s="112"/>
      <c r="K161" s="117">
        <f t="shared" si="14"/>
        <v>0</v>
      </c>
      <c r="L161" s="38">
        <f t="shared" si="15"/>
        <v>0</v>
      </c>
      <c r="M161" s="112">
        <f t="shared" si="16"/>
        <v>0</v>
      </c>
      <c r="N161" s="112">
        <f t="shared" si="17"/>
        <v>0</v>
      </c>
      <c r="O161" s="112">
        <f t="shared" si="18"/>
        <v>0</v>
      </c>
      <c r="P161" s="113">
        <f t="shared" si="19"/>
        <v>0</v>
      </c>
      <c r="Q161" s="60"/>
    </row>
    <row r="162" spans="1:17" x14ac:dyDescent="0.2">
      <c r="A162" s="33"/>
      <c r="B162" s="72"/>
      <c r="C162" s="37"/>
      <c r="D162" s="21"/>
      <c r="E162" s="42"/>
      <c r="F162" s="38"/>
      <c r="G162" s="112"/>
      <c r="H162" s="112">
        <f t="shared" si="20"/>
        <v>0</v>
      </c>
      <c r="I162" s="112"/>
      <c r="J162" s="112"/>
      <c r="K162" s="117">
        <f t="shared" si="14"/>
        <v>0</v>
      </c>
      <c r="L162" s="38">
        <f t="shared" si="15"/>
        <v>0</v>
      </c>
      <c r="M162" s="112">
        <f t="shared" si="16"/>
        <v>0</v>
      </c>
      <c r="N162" s="112">
        <f t="shared" si="17"/>
        <v>0</v>
      </c>
      <c r="O162" s="112">
        <f t="shared" si="18"/>
        <v>0</v>
      </c>
      <c r="P162" s="113">
        <f t="shared" si="19"/>
        <v>0</v>
      </c>
      <c r="Q162" s="60"/>
    </row>
    <row r="163" spans="1:17" x14ac:dyDescent="0.2">
      <c r="A163" s="33"/>
      <c r="B163" s="72"/>
      <c r="C163" s="37"/>
      <c r="D163" s="21"/>
      <c r="E163" s="42"/>
      <c r="F163" s="38"/>
      <c r="G163" s="112"/>
      <c r="H163" s="112">
        <f t="shared" si="20"/>
        <v>0</v>
      </c>
      <c r="I163" s="112"/>
      <c r="J163" s="112"/>
      <c r="K163" s="117">
        <f t="shared" si="14"/>
        <v>0</v>
      </c>
      <c r="L163" s="38">
        <f t="shared" si="15"/>
        <v>0</v>
      </c>
      <c r="M163" s="112">
        <f t="shared" si="16"/>
        <v>0</v>
      </c>
      <c r="N163" s="112">
        <f t="shared" si="17"/>
        <v>0</v>
      </c>
      <c r="O163" s="112">
        <f t="shared" si="18"/>
        <v>0</v>
      </c>
      <c r="P163" s="113">
        <f t="shared" si="19"/>
        <v>0</v>
      </c>
      <c r="Q163" s="60"/>
    </row>
    <row r="164" spans="1:17" x14ac:dyDescent="0.2">
      <c r="A164" s="33"/>
      <c r="B164" s="72"/>
      <c r="C164" s="37"/>
      <c r="D164" s="21"/>
      <c r="E164" s="42"/>
      <c r="F164" s="38"/>
      <c r="G164" s="112"/>
      <c r="H164" s="112">
        <f t="shared" si="20"/>
        <v>0</v>
      </c>
      <c r="I164" s="112"/>
      <c r="J164" s="112"/>
      <c r="K164" s="117">
        <f t="shared" si="14"/>
        <v>0</v>
      </c>
      <c r="L164" s="38">
        <f t="shared" si="15"/>
        <v>0</v>
      </c>
      <c r="M164" s="112">
        <f t="shared" si="16"/>
        <v>0</v>
      </c>
      <c r="N164" s="112">
        <f t="shared" si="17"/>
        <v>0</v>
      </c>
      <c r="O164" s="112">
        <f t="shared" si="18"/>
        <v>0</v>
      </c>
      <c r="P164" s="113">
        <f t="shared" si="19"/>
        <v>0</v>
      </c>
      <c r="Q164" s="60"/>
    </row>
    <row r="165" spans="1:17" x14ac:dyDescent="0.2">
      <c r="A165" s="33"/>
      <c r="B165" s="72"/>
      <c r="C165" s="37"/>
      <c r="D165" s="21"/>
      <c r="E165" s="42"/>
      <c r="F165" s="38"/>
      <c r="G165" s="112"/>
      <c r="H165" s="112">
        <f t="shared" si="20"/>
        <v>0</v>
      </c>
      <c r="I165" s="112"/>
      <c r="J165" s="112"/>
      <c r="K165" s="117">
        <f t="shared" si="14"/>
        <v>0</v>
      </c>
      <c r="L165" s="38">
        <f t="shared" si="15"/>
        <v>0</v>
      </c>
      <c r="M165" s="112">
        <f t="shared" si="16"/>
        <v>0</v>
      </c>
      <c r="N165" s="112">
        <f t="shared" si="17"/>
        <v>0</v>
      </c>
      <c r="O165" s="112">
        <f t="shared" si="18"/>
        <v>0</v>
      </c>
      <c r="P165" s="113">
        <f t="shared" si="19"/>
        <v>0</v>
      </c>
      <c r="Q165" s="60"/>
    </row>
    <row r="166" spans="1:17" x14ac:dyDescent="0.2">
      <c r="A166" s="33"/>
      <c r="B166" s="72"/>
      <c r="C166" s="37"/>
      <c r="D166" s="21"/>
      <c r="E166" s="42"/>
      <c r="F166" s="38"/>
      <c r="G166" s="112"/>
      <c r="H166" s="112">
        <f t="shared" si="20"/>
        <v>0</v>
      </c>
      <c r="I166" s="112"/>
      <c r="J166" s="112"/>
      <c r="K166" s="117">
        <f t="shared" si="14"/>
        <v>0</v>
      </c>
      <c r="L166" s="38">
        <f t="shared" si="15"/>
        <v>0</v>
      </c>
      <c r="M166" s="112">
        <f t="shared" si="16"/>
        <v>0</v>
      </c>
      <c r="N166" s="112">
        <f t="shared" si="17"/>
        <v>0</v>
      </c>
      <c r="O166" s="112">
        <f t="shared" si="18"/>
        <v>0</v>
      </c>
      <c r="P166" s="113">
        <f t="shared" si="19"/>
        <v>0</v>
      </c>
      <c r="Q166" s="60"/>
    </row>
    <row r="167" spans="1:17" x14ac:dyDescent="0.2">
      <c r="A167" s="33"/>
      <c r="B167" s="72"/>
      <c r="C167" s="37"/>
      <c r="D167" s="21"/>
      <c r="E167" s="42"/>
      <c r="F167" s="38"/>
      <c r="G167" s="112"/>
      <c r="H167" s="112">
        <f t="shared" si="20"/>
        <v>0</v>
      </c>
      <c r="I167" s="112"/>
      <c r="J167" s="112"/>
      <c r="K167" s="117">
        <f t="shared" si="14"/>
        <v>0</v>
      </c>
      <c r="L167" s="38">
        <f t="shared" si="15"/>
        <v>0</v>
      </c>
      <c r="M167" s="112">
        <f t="shared" si="16"/>
        <v>0</v>
      </c>
      <c r="N167" s="112">
        <f t="shared" si="17"/>
        <v>0</v>
      </c>
      <c r="O167" s="112">
        <f t="shared" si="18"/>
        <v>0</v>
      </c>
      <c r="P167" s="113">
        <f t="shared" si="19"/>
        <v>0</v>
      </c>
      <c r="Q167" s="60"/>
    </row>
    <row r="168" spans="1:17" x14ac:dyDescent="0.2">
      <c r="A168" s="33"/>
      <c r="B168" s="72"/>
      <c r="C168" s="37"/>
      <c r="D168" s="21"/>
      <c r="E168" s="42"/>
      <c r="F168" s="38"/>
      <c r="G168" s="112"/>
      <c r="H168" s="112">
        <f t="shared" si="20"/>
        <v>0</v>
      </c>
      <c r="I168" s="112"/>
      <c r="J168" s="112"/>
      <c r="K168" s="117">
        <f t="shared" si="14"/>
        <v>0</v>
      </c>
      <c r="L168" s="38">
        <f t="shared" si="15"/>
        <v>0</v>
      </c>
      <c r="M168" s="112">
        <f t="shared" si="16"/>
        <v>0</v>
      </c>
      <c r="N168" s="112">
        <f t="shared" si="17"/>
        <v>0</v>
      </c>
      <c r="O168" s="112">
        <f t="shared" si="18"/>
        <v>0</v>
      </c>
      <c r="P168" s="113">
        <f t="shared" si="19"/>
        <v>0</v>
      </c>
      <c r="Q168" s="60"/>
    </row>
    <row r="169" spans="1:17" x14ac:dyDescent="0.2">
      <c r="A169" s="33"/>
      <c r="B169" s="72"/>
      <c r="C169" s="37"/>
      <c r="D169" s="21"/>
      <c r="E169" s="42"/>
      <c r="F169" s="38"/>
      <c r="G169" s="112"/>
      <c r="H169" s="112">
        <f t="shared" si="20"/>
        <v>0</v>
      </c>
      <c r="I169" s="112"/>
      <c r="J169" s="112"/>
      <c r="K169" s="117">
        <f t="shared" si="14"/>
        <v>0</v>
      </c>
      <c r="L169" s="38">
        <f t="shared" si="15"/>
        <v>0</v>
      </c>
      <c r="M169" s="112">
        <f t="shared" si="16"/>
        <v>0</v>
      </c>
      <c r="N169" s="112">
        <f t="shared" si="17"/>
        <v>0</v>
      </c>
      <c r="O169" s="112">
        <f t="shared" si="18"/>
        <v>0</v>
      </c>
      <c r="P169" s="113">
        <f t="shared" si="19"/>
        <v>0</v>
      </c>
      <c r="Q169" s="60"/>
    </row>
    <row r="170" spans="1:17" x14ac:dyDescent="0.2">
      <c r="A170" s="33"/>
      <c r="B170" s="72"/>
      <c r="C170" s="37"/>
      <c r="D170" s="21"/>
      <c r="E170" s="42"/>
      <c r="F170" s="38"/>
      <c r="G170" s="112"/>
      <c r="H170" s="112">
        <f t="shared" si="20"/>
        <v>0</v>
      </c>
      <c r="I170" s="112"/>
      <c r="J170" s="112"/>
      <c r="K170" s="117">
        <f t="shared" si="14"/>
        <v>0</v>
      </c>
      <c r="L170" s="38">
        <f t="shared" si="15"/>
        <v>0</v>
      </c>
      <c r="M170" s="112">
        <f t="shared" si="16"/>
        <v>0</v>
      </c>
      <c r="N170" s="112">
        <f t="shared" si="17"/>
        <v>0</v>
      </c>
      <c r="O170" s="112">
        <f t="shared" si="18"/>
        <v>0</v>
      </c>
      <c r="P170" s="113">
        <f t="shared" si="19"/>
        <v>0</v>
      </c>
      <c r="Q170" s="60"/>
    </row>
    <row r="171" spans="1:17" x14ac:dyDescent="0.2">
      <c r="A171" s="33"/>
      <c r="B171" s="72"/>
      <c r="C171" s="37"/>
      <c r="D171" s="21"/>
      <c r="E171" s="42"/>
      <c r="F171" s="38"/>
      <c r="G171" s="112"/>
      <c r="H171" s="112">
        <f t="shared" si="20"/>
        <v>0</v>
      </c>
      <c r="I171" s="112"/>
      <c r="J171" s="112"/>
      <c r="K171" s="117">
        <f t="shared" si="14"/>
        <v>0</v>
      </c>
      <c r="L171" s="38">
        <f t="shared" si="15"/>
        <v>0</v>
      </c>
      <c r="M171" s="112">
        <f t="shared" si="16"/>
        <v>0</v>
      </c>
      <c r="N171" s="112">
        <f t="shared" si="17"/>
        <v>0</v>
      </c>
      <c r="O171" s="112">
        <f t="shared" si="18"/>
        <v>0</v>
      </c>
      <c r="P171" s="113">
        <f t="shared" si="19"/>
        <v>0</v>
      </c>
      <c r="Q171" s="60"/>
    </row>
    <row r="172" spans="1:17" x14ac:dyDescent="0.2">
      <c r="A172" s="33"/>
      <c r="B172" s="72"/>
      <c r="C172" s="37"/>
      <c r="D172" s="21"/>
      <c r="E172" s="42"/>
      <c r="F172" s="38"/>
      <c r="G172" s="112"/>
      <c r="H172" s="112">
        <f t="shared" si="20"/>
        <v>0</v>
      </c>
      <c r="I172" s="112"/>
      <c r="J172" s="112"/>
      <c r="K172" s="117">
        <f t="shared" si="14"/>
        <v>0</v>
      </c>
      <c r="L172" s="38">
        <f t="shared" si="15"/>
        <v>0</v>
      </c>
      <c r="M172" s="112">
        <f t="shared" si="16"/>
        <v>0</v>
      </c>
      <c r="N172" s="112">
        <f t="shared" si="17"/>
        <v>0</v>
      </c>
      <c r="O172" s="112">
        <f t="shared" si="18"/>
        <v>0</v>
      </c>
      <c r="P172" s="113">
        <f t="shared" si="19"/>
        <v>0</v>
      </c>
      <c r="Q172" s="60"/>
    </row>
    <row r="173" spans="1:17" x14ac:dyDescent="0.2">
      <c r="A173" s="33"/>
      <c r="B173" s="72"/>
      <c r="C173" s="37"/>
      <c r="D173" s="21"/>
      <c r="E173" s="42"/>
      <c r="F173" s="38"/>
      <c r="G173" s="112"/>
      <c r="H173" s="112">
        <f t="shared" si="20"/>
        <v>0</v>
      </c>
      <c r="I173" s="112"/>
      <c r="J173" s="112"/>
      <c r="K173" s="117">
        <f t="shared" si="14"/>
        <v>0</v>
      </c>
      <c r="L173" s="38">
        <f t="shared" si="15"/>
        <v>0</v>
      </c>
      <c r="M173" s="112">
        <f t="shared" si="16"/>
        <v>0</v>
      </c>
      <c r="N173" s="112">
        <f t="shared" si="17"/>
        <v>0</v>
      </c>
      <c r="O173" s="112">
        <f t="shared" si="18"/>
        <v>0</v>
      </c>
      <c r="P173" s="113">
        <f t="shared" si="19"/>
        <v>0</v>
      </c>
      <c r="Q173" s="60"/>
    </row>
    <row r="174" spans="1:17" x14ac:dyDescent="0.2">
      <c r="A174" s="33"/>
      <c r="B174" s="72"/>
      <c r="C174" s="37"/>
      <c r="D174" s="21"/>
      <c r="E174" s="42"/>
      <c r="F174" s="38"/>
      <c r="G174" s="112"/>
      <c r="H174" s="112">
        <f t="shared" si="20"/>
        <v>0</v>
      </c>
      <c r="I174" s="112"/>
      <c r="J174" s="112"/>
      <c r="K174" s="117">
        <f t="shared" si="14"/>
        <v>0</v>
      </c>
      <c r="L174" s="38">
        <f t="shared" si="15"/>
        <v>0</v>
      </c>
      <c r="M174" s="112">
        <f t="shared" si="16"/>
        <v>0</v>
      </c>
      <c r="N174" s="112">
        <f t="shared" si="17"/>
        <v>0</v>
      </c>
      <c r="O174" s="112">
        <f t="shared" si="18"/>
        <v>0</v>
      </c>
      <c r="P174" s="113">
        <f t="shared" si="19"/>
        <v>0</v>
      </c>
      <c r="Q174" s="60"/>
    </row>
    <row r="175" spans="1:17" x14ac:dyDescent="0.2">
      <c r="A175" s="33"/>
      <c r="B175" s="72"/>
      <c r="C175" s="37"/>
      <c r="D175" s="21"/>
      <c r="E175" s="42"/>
      <c r="F175" s="38"/>
      <c r="G175" s="112"/>
      <c r="H175" s="112">
        <f t="shared" si="20"/>
        <v>0</v>
      </c>
      <c r="I175" s="112"/>
      <c r="J175" s="112"/>
      <c r="K175" s="117">
        <f t="shared" si="14"/>
        <v>0</v>
      </c>
      <c r="L175" s="38">
        <f t="shared" si="15"/>
        <v>0</v>
      </c>
      <c r="M175" s="112">
        <f t="shared" si="16"/>
        <v>0</v>
      </c>
      <c r="N175" s="112">
        <f t="shared" si="17"/>
        <v>0</v>
      </c>
      <c r="O175" s="112">
        <f t="shared" si="18"/>
        <v>0</v>
      </c>
      <c r="P175" s="113">
        <f t="shared" si="19"/>
        <v>0</v>
      </c>
      <c r="Q175" s="60"/>
    </row>
    <row r="176" spans="1:17" x14ac:dyDescent="0.2">
      <c r="A176" s="33"/>
      <c r="B176" s="72"/>
      <c r="C176" s="37"/>
      <c r="D176" s="21"/>
      <c r="E176" s="42"/>
      <c r="F176" s="38"/>
      <c r="G176" s="112"/>
      <c r="H176" s="112">
        <f t="shared" si="20"/>
        <v>0</v>
      </c>
      <c r="I176" s="112"/>
      <c r="J176" s="112"/>
      <c r="K176" s="117">
        <f t="shared" si="14"/>
        <v>0</v>
      </c>
      <c r="L176" s="38">
        <f t="shared" si="15"/>
        <v>0</v>
      </c>
      <c r="M176" s="112">
        <f t="shared" si="16"/>
        <v>0</v>
      </c>
      <c r="N176" s="112">
        <f t="shared" si="17"/>
        <v>0</v>
      </c>
      <c r="O176" s="112">
        <f t="shared" si="18"/>
        <v>0</v>
      </c>
      <c r="P176" s="113">
        <f t="shared" si="19"/>
        <v>0</v>
      </c>
      <c r="Q176" s="60"/>
    </row>
    <row r="177" spans="1:17" x14ac:dyDescent="0.2">
      <c r="A177" s="33"/>
      <c r="B177" s="72"/>
      <c r="C177" s="37"/>
      <c r="D177" s="21"/>
      <c r="E177" s="42"/>
      <c r="F177" s="38"/>
      <c r="G177" s="112"/>
      <c r="H177" s="112">
        <f t="shared" si="20"/>
        <v>0</v>
      </c>
      <c r="I177" s="112"/>
      <c r="J177" s="112"/>
      <c r="K177" s="117">
        <f t="shared" si="14"/>
        <v>0</v>
      </c>
      <c r="L177" s="38">
        <f t="shared" si="15"/>
        <v>0</v>
      </c>
      <c r="M177" s="112">
        <f t="shared" si="16"/>
        <v>0</v>
      </c>
      <c r="N177" s="112">
        <f t="shared" si="17"/>
        <v>0</v>
      </c>
      <c r="O177" s="112">
        <f t="shared" si="18"/>
        <v>0</v>
      </c>
      <c r="P177" s="113">
        <f t="shared" si="19"/>
        <v>0</v>
      </c>
      <c r="Q177" s="60"/>
    </row>
    <row r="178" spans="1:17" x14ac:dyDescent="0.2">
      <c r="A178" s="33"/>
      <c r="B178" s="72"/>
      <c r="C178" s="37"/>
      <c r="D178" s="21"/>
      <c r="E178" s="42"/>
      <c r="F178" s="38"/>
      <c r="G178" s="112"/>
      <c r="H178" s="112">
        <f t="shared" si="20"/>
        <v>0</v>
      </c>
      <c r="I178" s="112"/>
      <c r="J178" s="112"/>
      <c r="K178" s="117">
        <f t="shared" si="14"/>
        <v>0</v>
      </c>
      <c r="L178" s="38">
        <f t="shared" si="15"/>
        <v>0</v>
      </c>
      <c r="M178" s="112">
        <f t="shared" si="16"/>
        <v>0</v>
      </c>
      <c r="N178" s="112">
        <f t="shared" si="17"/>
        <v>0</v>
      </c>
      <c r="O178" s="112">
        <f t="shared" si="18"/>
        <v>0</v>
      </c>
      <c r="P178" s="113">
        <f t="shared" si="19"/>
        <v>0</v>
      </c>
      <c r="Q178" s="60"/>
    </row>
    <row r="179" spans="1:17" x14ac:dyDescent="0.2">
      <c r="A179" s="33"/>
      <c r="B179" s="72"/>
      <c r="C179" s="37"/>
      <c r="D179" s="21"/>
      <c r="E179" s="42"/>
      <c r="F179" s="38"/>
      <c r="G179" s="112"/>
      <c r="H179" s="112">
        <f t="shared" si="20"/>
        <v>0</v>
      </c>
      <c r="I179" s="112"/>
      <c r="J179" s="112"/>
      <c r="K179" s="117">
        <f t="shared" si="14"/>
        <v>0</v>
      </c>
      <c r="L179" s="38">
        <f t="shared" si="15"/>
        <v>0</v>
      </c>
      <c r="M179" s="112">
        <f t="shared" si="16"/>
        <v>0</v>
      </c>
      <c r="N179" s="112">
        <f t="shared" si="17"/>
        <v>0</v>
      </c>
      <c r="O179" s="112">
        <f t="shared" si="18"/>
        <v>0</v>
      </c>
      <c r="P179" s="113">
        <f t="shared" si="19"/>
        <v>0</v>
      </c>
      <c r="Q179" s="60"/>
    </row>
    <row r="180" spans="1:17" x14ac:dyDescent="0.2">
      <c r="A180" s="33"/>
      <c r="B180" s="72"/>
      <c r="C180" s="37"/>
      <c r="D180" s="21"/>
      <c r="E180" s="42"/>
      <c r="F180" s="38"/>
      <c r="G180" s="112"/>
      <c r="H180" s="112">
        <f t="shared" si="20"/>
        <v>0</v>
      </c>
      <c r="I180" s="112"/>
      <c r="J180" s="112"/>
      <c r="K180" s="117">
        <f t="shared" si="14"/>
        <v>0</v>
      </c>
      <c r="L180" s="38">
        <f t="shared" si="15"/>
        <v>0</v>
      </c>
      <c r="M180" s="112">
        <f t="shared" si="16"/>
        <v>0</v>
      </c>
      <c r="N180" s="112">
        <f t="shared" si="17"/>
        <v>0</v>
      </c>
      <c r="O180" s="112">
        <f t="shared" si="18"/>
        <v>0</v>
      </c>
      <c r="P180" s="113">
        <f t="shared" si="19"/>
        <v>0</v>
      </c>
      <c r="Q180" s="60"/>
    </row>
    <row r="181" spans="1:17" x14ac:dyDescent="0.2">
      <c r="A181" s="33"/>
      <c r="B181" s="72"/>
      <c r="C181" s="37"/>
      <c r="D181" s="21"/>
      <c r="E181" s="42"/>
      <c r="F181" s="38"/>
      <c r="G181" s="112"/>
      <c r="H181" s="112">
        <f t="shared" si="20"/>
        <v>0</v>
      </c>
      <c r="I181" s="112"/>
      <c r="J181" s="112"/>
      <c r="K181" s="117">
        <f t="shared" si="14"/>
        <v>0</v>
      </c>
      <c r="L181" s="38">
        <f t="shared" si="15"/>
        <v>0</v>
      </c>
      <c r="M181" s="112">
        <f t="shared" si="16"/>
        <v>0</v>
      </c>
      <c r="N181" s="112">
        <f t="shared" si="17"/>
        <v>0</v>
      </c>
      <c r="O181" s="112">
        <f t="shared" si="18"/>
        <v>0</v>
      </c>
      <c r="P181" s="113">
        <f t="shared" si="19"/>
        <v>0</v>
      </c>
      <c r="Q181" s="60"/>
    </row>
    <row r="182" spans="1:17" x14ac:dyDescent="0.2">
      <c r="A182" s="33"/>
      <c r="B182" s="72"/>
      <c r="C182" s="37"/>
      <c r="D182" s="21"/>
      <c r="E182" s="42"/>
      <c r="F182" s="38"/>
      <c r="G182" s="112"/>
      <c r="H182" s="112">
        <f t="shared" si="20"/>
        <v>0</v>
      </c>
      <c r="I182" s="112"/>
      <c r="J182" s="112"/>
      <c r="K182" s="117">
        <f t="shared" si="14"/>
        <v>0</v>
      </c>
      <c r="L182" s="38">
        <f t="shared" si="15"/>
        <v>0</v>
      </c>
      <c r="M182" s="112">
        <f t="shared" si="16"/>
        <v>0</v>
      </c>
      <c r="N182" s="112">
        <f t="shared" si="17"/>
        <v>0</v>
      </c>
      <c r="O182" s="112">
        <f t="shared" si="18"/>
        <v>0</v>
      </c>
      <c r="P182" s="113">
        <f t="shared" si="19"/>
        <v>0</v>
      </c>
      <c r="Q182" s="60"/>
    </row>
    <row r="183" spans="1:17" x14ac:dyDescent="0.2">
      <c r="A183" s="33"/>
      <c r="B183" s="72"/>
      <c r="C183" s="37"/>
      <c r="D183" s="21"/>
      <c r="E183" s="42"/>
      <c r="F183" s="38"/>
      <c r="G183" s="112"/>
      <c r="H183" s="112">
        <f t="shared" si="20"/>
        <v>0</v>
      </c>
      <c r="I183" s="112"/>
      <c r="J183" s="112"/>
      <c r="K183" s="117">
        <f t="shared" si="14"/>
        <v>0</v>
      </c>
      <c r="L183" s="38">
        <f t="shared" si="15"/>
        <v>0</v>
      </c>
      <c r="M183" s="112">
        <f t="shared" si="16"/>
        <v>0</v>
      </c>
      <c r="N183" s="112">
        <f t="shared" si="17"/>
        <v>0</v>
      </c>
      <c r="O183" s="112">
        <f t="shared" si="18"/>
        <v>0</v>
      </c>
      <c r="P183" s="113">
        <f t="shared" si="19"/>
        <v>0</v>
      </c>
      <c r="Q183" s="60"/>
    </row>
    <row r="184" spans="1:17" x14ac:dyDescent="0.2">
      <c r="A184" s="33"/>
      <c r="B184" s="72"/>
      <c r="C184" s="37"/>
      <c r="D184" s="21"/>
      <c r="E184" s="42"/>
      <c r="F184" s="38"/>
      <c r="G184" s="112"/>
      <c r="H184" s="112">
        <f t="shared" si="20"/>
        <v>0</v>
      </c>
      <c r="I184" s="112"/>
      <c r="J184" s="112"/>
      <c r="K184" s="117">
        <f t="shared" si="14"/>
        <v>0</v>
      </c>
      <c r="L184" s="38">
        <f t="shared" si="15"/>
        <v>0</v>
      </c>
      <c r="M184" s="112">
        <f t="shared" si="16"/>
        <v>0</v>
      </c>
      <c r="N184" s="112">
        <f t="shared" si="17"/>
        <v>0</v>
      </c>
      <c r="O184" s="112">
        <f t="shared" si="18"/>
        <v>0</v>
      </c>
      <c r="P184" s="113">
        <f t="shared" si="19"/>
        <v>0</v>
      </c>
      <c r="Q184" s="60"/>
    </row>
    <row r="185" spans="1:17" x14ac:dyDescent="0.2">
      <c r="A185" s="33"/>
      <c r="B185" s="72"/>
      <c r="C185" s="37"/>
      <c r="D185" s="21"/>
      <c r="E185" s="42"/>
      <c r="F185" s="38"/>
      <c r="G185" s="112"/>
      <c r="H185" s="112">
        <f t="shared" si="20"/>
        <v>0</v>
      </c>
      <c r="I185" s="112"/>
      <c r="J185" s="112"/>
      <c r="K185" s="117">
        <f t="shared" si="14"/>
        <v>0</v>
      </c>
      <c r="L185" s="38">
        <f t="shared" si="15"/>
        <v>0</v>
      </c>
      <c r="M185" s="112">
        <f t="shared" si="16"/>
        <v>0</v>
      </c>
      <c r="N185" s="112">
        <f t="shared" si="17"/>
        <v>0</v>
      </c>
      <c r="O185" s="112">
        <f t="shared" si="18"/>
        <v>0</v>
      </c>
      <c r="P185" s="113">
        <f t="shared" si="19"/>
        <v>0</v>
      </c>
      <c r="Q185" s="60"/>
    </row>
    <row r="186" spans="1:17" x14ac:dyDescent="0.2">
      <c r="A186" s="33"/>
      <c r="B186" s="72"/>
      <c r="C186" s="37"/>
      <c r="D186" s="21"/>
      <c r="E186" s="42"/>
      <c r="F186" s="38"/>
      <c r="G186" s="112"/>
      <c r="H186" s="112">
        <f t="shared" si="20"/>
        <v>0</v>
      </c>
      <c r="I186" s="112"/>
      <c r="J186" s="112"/>
      <c r="K186" s="117">
        <f t="shared" si="14"/>
        <v>0</v>
      </c>
      <c r="L186" s="38">
        <f t="shared" si="15"/>
        <v>0</v>
      </c>
      <c r="M186" s="112">
        <f t="shared" si="16"/>
        <v>0</v>
      </c>
      <c r="N186" s="112">
        <f t="shared" si="17"/>
        <v>0</v>
      </c>
      <c r="O186" s="112">
        <f t="shared" si="18"/>
        <v>0</v>
      </c>
      <c r="P186" s="113">
        <f t="shared" si="19"/>
        <v>0</v>
      </c>
      <c r="Q186" s="60"/>
    </row>
    <row r="187" spans="1:17" x14ac:dyDescent="0.2">
      <c r="A187" s="33"/>
      <c r="B187" s="72"/>
      <c r="C187" s="37"/>
      <c r="D187" s="21"/>
      <c r="E187" s="42"/>
      <c r="F187" s="38"/>
      <c r="G187" s="112"/>
      <c r="H187" s="112">
        <f t="shared" si="20"/>
        <v>0</v>
      </c>
      <c r="I187" s="112"/>
      <c r="J187" s="112"/>
      <c r="K187" s="117">
        <f t="shared" si="14"/>
        <v>0</v>
      </c>
      <c r="L187" s="38">
        <f t="shared" si="15"/>
        <v>0</v>
      </c>
      <c r="M187" s="112">
        <f t="shared" si="16"/>
        <v>0</v>
      </c>
      <c r="N187" s="112">
        <f t="shared" si="17"/>
        <v>0</v>
      </c>
      <c r="O187" s="112">
        <f t="shared" si="18"/>
        <v>0</v>
      </c>
      <c r="P187" s="113">
        <f t="shared" si="19"/>
        <v>0</v>
      </c>
      <c r="Q187" s="60"/>
    </row>
    <row r="188" spans="1:17" x14ac:dyDescent="0.2">
      <c r="A188" s="33"/>
      <c r="B188" s="72"/>
      <c r="C188" s="37"/>
      <c r="D188" s="21"/>
      <c r="E188" s="42"/>
      <c r="F188" s="38"/>
      <c r="G188" s="112"/>
      <c r="H188" s="112">
        <f t="shared" si="20"/>
        <v>0</v>
      </c>
      <c r="I188" s="112"/>
      <c r="J188" s="112"/>
      <c r="K188" s="117">
        <f t="shared" si="14"/>
        <v>0</v>
      </c>
      <c r="L188" s="38">
        <f t="shared" si="15"/>
        <v>0</v>
      </c>
      <c r="M188" s="112">
        <f t="shared" si="16"/>
        <v>0</v>
      </c>
      <c r="N188" s="112">
        <f t="shared" si="17"/>
        <v>0</v>
      </c>
      <c r="O188" s="112">
        <f t="shared" si="18"/>
        <v>0</v>
      </c>
      <c r="P188" s="113">
        <f t="shared" si="19"/>
        <v>0</v>
      </c>
      <c r="Q188" s="60"/>
    </row>
    <row r="189" spans="1:17" x14ac:dyDescent="0.2">
      <c r="A189" s="33"/>
      <c r="B189" s="72"/>
      <c r="C189" s="37"/>
      <c r="D189" s="21"/>
      <c r="E189" s="42"/>
      <c r="F189" s="38"/>
      <c r="G189" s="112"/>
      <c r="H189" s="112">
        <f t="shared" si="20"/>
        <v>0</v>
      </c>
      <c r="I189" s="112"/>
      <c r="J189" s="112"/>
      <c r="K189" s="117">
        <f t="shared" si="14"/>
        <v>0</v>
      </c>
      <c r="L189" s="38">
        <f t="shared" si="15"/>
        <v>0</v>
      </c>
      <c r="M189" s="112">
        <f t="shared" si="16"/>
        <v>0</v>
      </c>
      <c r="N189" s="112">
        <f t="shared" si="17"/>
        <v>0</v>
      </c>
      <c r="O189" s="112">
        <f t="shared" si="18"/>
        <v>0</v>
      </c>
      <c r="P189" s="113">
        <f t="shared" si="19"/>
        <v>0</v>
      </c>
      <c r="Q189" s="60"/>
    </row>
    <row r="190" spans="1:17" x14ac:dyDescent="0.2">
      <c r="A190" s="33"/>
      <c r="B190" s="72"/>
      <c r="C190" s="37"/>
      <c r="D190" s="21"/>
      <c r="E190" s="42"/>
      <c r="F190" s="38"/>
      <c r="G190" s="112"/>
      <c r="H190" s="112">
        <f t="shared" si="20"/>
        <v>0</v>
      </c>
      <c r="I190" s="112"/>
      <c r="J190" s="112"/>
      <c r="K190" s="117">
        <f t="shared" si="14"/>
        <v>0</v>
      </c>
      <c r="L190" s="38">
        <f t="shared" si="15"/>
        <v>0</v>
      </c>
      <c r="M190" s="112">
        <f t="shared" si="16"/>
        <v>0</v>
      </c>
      <c r="N190" s="112">
        <f t="shared" si="17"/>
        <v>0</v>
      </c>
      <c r="O190" s="112">
        <f t="shared" si="18"/>
        <v>0</v>
      </c>
      <c r="P190" s="113">
        <f t="shared" si="19"/>
        <v>0</v>
      </c>
      <c r="Q190" s="60"/>
    </row>
    <row r="191" spans="1:17" x14ac:dyDescent="0.2">
      <c r="A191" s="33"/>
      <c r="B191" s="72"/>
      <c r="C191" s="37"/>
      <c r="D191" s="21"/>
      <c r="E191" s="42"/>
      <c r="F191" s="38"/>
      <c r="G191" s="112"/>
      <c r="H191" s="112">
        <f t="shared" si="20"/>
        <v>0</v>
      </c>
      <c r="I191" s="112"/>
      <c r="J191" s="112"/>
      <c r="K191" s="117">
        <f t="shared" si="14"/>
        <v>0</v>
      </c>
      <c r="L191" s="38">
        <f t="shared" si="15"/>
        <v>0</v>
      </c>
      <c r="M191" s="112">
        <f t="shared" si="16"/>
        <v>0</v>
      </c>
      <c r="N191" s="112">
        <f t="shared" si="17"/>
        <v>0</v>
      </c>
      <c r="O191" s="112">
        <f t="shared" si="18"/>
        <v>0</v>
      </c>
      <c r="P191" s="113">
        <f t="shared" si="19"/>
        <v>0</v>
      </c>
      <c r="Q191" s="60"/>
    </row>
    <row r="192" spans="1:17" x14ac:dyDescent="0.2">
      <c r="A192" s="33"/>
      <c r="B192" s="72"/>
      <c r="C192" s="37"/>
      <c r="D192" s="21"/>
      <c r="E192" s="42"/>
      <c r="F192" s="38"/>
      <c r="G192" s="112"/>
      <c r="H192" s="112">
        <f t="shared" si="20"/>
        <v>0</v>
      </c>
      <c r="I192" s="112"/>
      <c r="J192" s="112"/>
      <c r="K192" s="117">
        <f t="shared" si="14"/>
        <v>0</v>
      </c>
      <c r="L192" s="38">
        <f t="shared" si="15"/>
        <v>0</v>
      </c>
      <c r="M192" s="112">
        <f t="shared" si="16"/>
        <v>0</v>
      </c>
      <c r="N192" s="112">
        <f t="shared" si="17"/>
        <v>0</v>
      </c>
      <c r="O192" s="112">
        <f t="shared" si="18"/>
        <v>0</v>
      </c>
      <c r="P192" s="113">
        <f t="shared" si="19"/>
        <v>0</v>
      </c>
      <c r="Q192" s="60"/>
    </row>
    <row r="193" spans="1:17" x14ac:dyDescent="0.2">
      <c r="A193" s="33"/>
      <c r="B193" s="72"/>
      <c r="C193" s="37"/>
      <c r="D193" s="21"/>
      <c r="E193" s="42"/>
      <c r="F193" s="38"/>
      <c r="G193" s="112"/>
      <c r="H193" s="112">
        <f t="shared" si="20"/>
        <v>0</v>
      </c>
      <c r="I193" s="112"/>
      <c r="J193" s="112"/>
      <c r="K193" s="117">
        <f t="shared" si="14"/>
        <v>0</v>
      </c>
      <c r="L193" s="38">
        <f t="shared" si="15"/>
        <v>0</v>
      </c>
      <c r="M193" s="112">
        <f t="shared" si="16"/>
        <v>0</v>
      </c>
      <c r="N193" s="112">
        <f t="shared" si="17"/>
        <v>0</v>
      </c>
      <c r="O193" s="112">
        <f t="shared" si="18"/>
        <v>0</v>
      </c>
      <c r="P193" s="113">
        <f t="shared" si="19"/>
        <v>0</v>
      </c>
      <c r="Q193" s="60"/>
    </row>
    <row r="194" spans="1:17" x14ac:dyDescent="0.2">
      <c r="A194" s="33"/>
      <c r="B194" s="72"/>
      <c r="C194" s="37"/>
      <c r="D194" s="21"/>
      <c r="E194" s="42"/>
      <c r="F194" s="38"/>
      <c r="G194" s="112"/>
      <c r="H194" s="112">
        <f t="shared" si="20"/>
        <v>0</v>
      </c>
      <c r="I194" s="112"/>
      <c r="J194" s="112"/>
      <c r="K194" s="117">
        <f t="shared" si="14"/>
        <v>0</v>
      </c>
      <c r="L194" s="38">
        <f t="shared" si="15"/>
        <v>0</v>
      </c>
      <c r="M194" s="112">
        <f t="shared" si="16"/>
        <v>0</v>
      </c>
      <c r="N194" s="112">
        <f t="shared" si="17"/>
        <v>0</v>
      </c>
      <c r="O194" s="112">
        <f t="shared" si="18"/>
        <v>0</v>
      </c>
      <c r="P194" s="113">
        <f t="shared" si="19"/>
        <v>0</v>
      </c>
      <c r="Q194" s="60"/>
    </row>
    <row r="195" spans="1:17" x14ac:dyDescent="0.2">
      <c r="A195" s="33"/>
      <c r="B195" s="72"/>
      <c r="C195" s="37"/>
      <c r="D195" s="21"/>
      <c r="E195" s="42"/>
      <c r="F195" s="38"/>
      <c r="G195" s="112"/>
      <c r="H195" s="112">
        <f t="shared" si="20"/>
        <v>0</v>
      </c>
      <c r="I195" s="112"/>
      <c r="J195" s="112"/>
      <c r="K195" s="117">
        <f t="shared" si="14"/>
        <v>0</v>
      </c>
      <c r="L195" s="38">
        <f t="shared" si="15"/>
        <v>0</v>
      </c>
      <c r="M195" s="112">
        <f t="shared" si="16"/>
        <v>0</v>
      </c>
      <c r="N195" s="112">
        <f t="shared" si="17"/>
        <v>0</v>
      </c>
      <c r="O195" s="112">
        <f t="shared" si="18"/>
        <v>0</v>
      </c>
      <c r="P195" s="113">
        <f t="shared" si="19"/>
        <v>0</v>
      </c>
      <c r="Q195" s="60"/>
    </row>
    <row r="196" spans="1:17" x14ac:dyDescent="0.2">
      <c r="A196" s="33"/>
      <c r="B196" s="72"/>
      <c r="C196" s="37"/>
      <c r="D196" s="21"/>
      <c r="E196" s="42"/>
      <c r="F196" s="38"/>
      <c r="G196" s="112"/>
      <c r="H196" s="112">
        <f t="shared" si="20"/>
        <v>0</v>
      </c>
      <c r="I196" s="112"/>
      <c r="J196" s="112"/>
      <c r="K196" s="117">
        <f t="shared" si="14"/>
        <v>0</v>
      </c>
      <c r="L196" s="38">
        <f t="shared" si="15"/>
        <v>0</v>
      </c>
      <c r="M196" s="112">
        <f t="shared" si="16"/>
        <v>0</v>
      </c>
      <c r="N196" s="112">
        <f t="shared" si="17"/>
        <v>0</v>
      </c>
      <c r="O196" s="112">
        <f t="shared" si="18"/>
        <v>0</v>
      </c>
      <c r="P196" s="113">
        <f t="shared" si="19"/>
        <v>0</v>
      </c>
      <c r="Q196" s="60"/>
    </row>
    <row r="197" spans="1:17" x14ac:dyDescent="0.2">
      <c r="A197" s="33"/>
      <c r="B197" s="72"/>
      <c r="C197" s="37"/>
      <c r="D197" s="21"/>
      <c r="E197" s="42"/>
      <c r="F197" s="38"/>
      <c r="G197" s="112"/>
      <c r="H197" s="112">
        <f t="shared" si="20"/>
        <v>0</v>
      </c>
      <c r="I197" s="112"/>
      <c r="J197" s="112"/>
      <c r="K197" s="117">
        <f t="shared" si="14"/>
        <v>0</v>
      </c>
      <c r="L197" s="38">
        <f t="shared" si="15"/>
        <v>0</v>
      </c>
      <c r="M197" s="112">
        <f t="shared" si="16"/>
        <v>0</v>
      </c>
      <c r="N197" s="112">
        <f t="shared" si="17"/>
        <v>0</v>
      </c>
      <c r="O197" s="112">
        <f t="shared" si="18"/>
        <v>0</v>
      </c>
      <c r="P197" s="113">
        <f t="shared" si="19"/>
        <v>0</v>
      </c>
      <c r="Q197" s="60"/>
    </row>
    <row r="198" spans="1:17" x14ac:dyDescent="0.2">
      <c r="A198" s="33"/>
      <c r="B198" s="72"/>
      <c r="C198" s="37"/>
      <c r="D198" s="21"/>
      <c r="E198" s="42"/>
      <c r="F198" s="38"/>
      <c r="G198" s="112"/>
      <c r="H198" s="112">
        <f t="shared" si="20"/>
        <v>0</v>
      </c>
      <c r="I198" s="112"/>
      <c r="J198" s="112"/>
      <c r="K198" s="117">
        <f t="shared" si="14"/>
        <v>0</v>
      </c>
      <c r="L198" s="38">
        <f t="shared" si="15"/>
        <v>0</v>
      </c>
      <c r="M198" s="112">
        <f t="shared" si="16"/>
        <v>0</v>
      </c>
      <c r="N198" s="112">
        <f t="shared" si="17"/>
        <v>0</v>
      </c>
      <c r="O198" s="112">
        <f t="shared" si="18"/>
        <v>0</v>
      </c>
      <c r="P198" s="113">
        <f t="shared" si="19"/>
        <v>0</v>
      </c>
      <c r="Q198" s="60"/>
    </row>
    <row r="199" spans="1:17" x14ac:dyDescent="0.2">
      <c r="A199" s="33"/>
      <c r="B199" s="72"/>
      <c r="C199" s="37"/>
      <c r="D199" s="21"/>
      <c r="E199" s="42"/>
      <c r="F199" s="38"/>
      <c r="G199" s="112"/>
      <c r="H199" s="112">
        <f t="shared" si="20"/>
        <v>0</v>
      </c>
      <c r="I199" s="112"/>
      <c r="J199" s="112"/>
      <c r="K199" s="117">
        <f t="shared" si="14"/>
        <v>0</v>
      </c>
      <c r="L199" s="38">
        <f t="shared" si="15"/>
        <v>0</v>
      </c>
      <c r="M199" s="112">
        <f t="shared" si="16"/>
        <v>0</v>
      </c>
      <c r="N199" s="112">
        <f t="shared" si="17"/>
        <v>0</v>
      </c>
      <c r="O199" s="112">
        <f t="shared" si="18"/>
        <v>0</v>
      </c>
      <c r="P199" s="113">
        <f t="shared" si="19"/>
        <v>0</v>
      </c>
      <c r="Q199" s="60"/>
    </row>
    <row r="200" spans="1:17" x14ac:dyDescent="0.2">
      <c r="A200" s="33"/>
      <c r="B200" s="72"/>
      <c r="C200" s="37"/>
      <c r="D200" s="21"/>
      <c r="E200" s="42"/>
      <c r="F200" s="38"/>
      <c r="G200" s="112"/>
      <c r="H200" s="112">
        <f t="shared" si="20"/>
        <v>0</v>
      </c>
      <c r="I200" s="112"/>
      <c r="J200" s="112"/>
      <c r="K200" s="117">
        <f t="shared" si="14"/>
        <v>0</v>
      </c>
      <c r="L200" s="38">
        <f t="shared" si="15"/>
        <v>0</v>
      </c>
      <c r="M200" s="112">
        <f t="shared" si="16"/>
        <v>0</v>
      </c>
      <c r="N200" s="112">
        <f t="shared" si="17"/>
        <v>0</v>
      </c>
      <c r="O200" s="112">
        <f t="shared" si="18"/>
        <v>0</v>
      </c>
      <c r="P200" s="113">
        <f t="shared" si="19"/>
        <v>0</v>
      </c>
      <c r="Q200" s="60"/>
    </row>
    <row r="201" spans="1:17" x14ac:dyDescent="0.2">
      <c r="A201" s="33"/>
      <c r="B201" s="72"/>
      <c r="C201" s="37"/>
      <c r="D201" s="21"/>
      <c r="E201" s="42"/>
      <c r="F201" s="38"/>
      <c r="G201" s="112"/>
      <c r="H201" s="112">
        <f t="shared" si="20"/>
        <v>0</v>
      </c>
      <c r="I201" s="112"/>
      <c r="J201" s="112"/>
      <c r="K201" s="117">
        <f t="shared" si="14"/>
        <v>0</v>
      </c>
      <c r="L201" s="38">
        <f t="shared" si="15"/>
        <v>0</v>
      </c>
      <c r="M201" s="112">
        <f t="shared" si="16"/>
        <v>0</v>
      </c>
      <c r="N201" s="112">
        <f t="shared" si="17"/>
        <v>0</v>
      </c>
      <c r="O201" s="112">
        <f t="shared" si="18"/>
        <v>0</v>
      </c>
      <c r="P201" s="113">
        <f t="shared" si="19"/>
        <v>0</v>
      </c>
      <c r="Q201" s="60"/>
    </row>
    <row r="202" spans="1:17" x14ac:dyDescent="0.2">
      <c r="A202" s="33"/>
      <c r="B202" s="72"/>
      <c r="C202" s="37"/>
      <c r="D202" s="21"/>
      <c r="E202" s="42"/>
      <c r="F202" s="38"/>
      <c r="G202" s="112"/>
      <c r="H202" s="112">
        <f t="shared" si="20"/>
        <v>0</v>
      </c>
      <c r="I202" s="112"/>
      <c r="J202" s="112"/>
      <c r="K202" s="117">
        <f t="shared" si="14"/>
        <v>0</v>
      </c>
      <c r="L202" s="38">
        <f t="shared" si="15"/>
        <v>0</v>
      </c>
      <c r="M202" s="112">
        <f t="shared" si="16"/>
        <v>0</v>
      </c>
      <c r="N202" s="112">
        <f t="shared" si="17"/>
        <v>0</v>
      </c>
      <c r="O202" s="112">
        <f t="shared" si="18"/>
        <v>0</v>
      </c>
      <c r="P202" s="113">
        <f t="shared" si="19"/>
        <v>0</v>
      </c>
      <c r="Q202" s="60"/>
    </row>
    <row r="203" spans="1:17" x14ac:dyDescent="0.2">
      <c r="A203" s="33"/>
      <c r="B203" s="72"/>
      <c r="C203" s="37"/>
      <c r="D203" s="21"/>
      <c r="E203" s="42"/>
      <c r="F203" s="38"/>
      <c r="G203" s="112"/>
      <c r="H203" s="112">
        <f t="shared" si="20"/>
        <v>0</v>
      </c>
      <c r="I203" s="112"/>
      <c r="J203" s="112"/>
      <c r="K203" s="117">
        <f t="shared" si="14"/>
        <v>0</v>
      </c>
      <c r="L203" s="38">
        <f t="shared" si="15"/>
        <v>0</v>
      </c>
      <c r="M203" s="112">
        <f t="shared" si="16"/>
        <v>0</v>
      </c>
      <c r="N203" s="112">
        <f t="shared" si="17"/>
        <v>0</v>
      </c>
      <c r="O203" s="112">
        <f t="shared" si="18"/>
        <v>0</v>
      </c>
      <c r="P203" s="113">
        <f t="shared" si="19"/>
        <v>0</v>
      </c>
      <c r="Q203" s="60"/>
    </row>
    <row r="204" spans="1:17" x14ac:dyDescent="0.2">
      <c r="A204" s="33"/>
      <c r="B204" s="72"/>
      <c r="C204" s="37"/>
      <c r="D204" s="21"/>
      <c r="E204" s="42"/>
      <c r="F204" s="38"/>
      <c r="G204" s="112"/>
      <c r="H204" s="112">
        <f t="shared" si="20"/>
        <v>0</v>
      </c>
      <c r="I204" s="112"/>
      <c r="J204" s="112"/>
      <c r="K204" s="117">
        <f t="shared" si="14"/>
        <v>0</v>
      </c>
      <c r="L204" s="38">
        <f t="shared" si="15"/>
        <v>0</v>
      </c>
      <c r="M204" s="112">
        <f t="shared" si="16"/>
        <v>0</v>
      </c>
      <c r="N204" s="112">
        <f t="shared" si="17"/>
        <v>0</v>
      </c>
      <c r="O204" s="112">
        <f t="shared" si="18"/>
        <v>0</v>
      </c>
      <c r="P204" s="113">
        <f t="shared" si="19"/>
        <v>0</v>
      </c>
      <c r="Q204" s="60"/>
    </row>
    <row r="205" spans="1:17" x14ac:dyDescent="0.2">
      <c r="A205" s="33"/>
      <c r="B205" s="72"/>
      <c r="C205" s="37"/>
      <c r="D205" s="21"/>
      <c r="E205" s="42"/>
      <c r="F205" s="38"/>
      <c r="G205" s="112"/>
      <c r="H205" s="112">
        <f t="shared" si="20"/>
        <v>0</v>
      </c>
      <c r="I205" s="112"/>
      <c r="J205" s="112"/>
      <c r="K205" s="117">
        <f t="shared" si="14"/>
        <v>0</v>
      </c>
      <c r="L205" s="38">
        <f t="shared" si="15"/>
        <v>0</v>
      </c>
      <c r="M205" s="112">
        <f t="shared" si="16"/>
        <v>0</v>
      </c>
      <c r="N205" s="112">
        <f t="shared" si="17"/>
        <v>0</v>
      </c>
      <c r="O205" s="112">
        <f t="shared" si="18"/>
        <v>0</v>
      </c>
      <c r="P205" s="113">
        <f t="shared" si="19"/>
        <v>0</v>
      </c>
      <c r="Q205" s="60"/>
    </row>
    <row r="206" spans="1:17" x14ac:dyDescent="0.2">
      <c r="A206" s="33"/>
      <c r="B206" s="72"/>
      <c r="C206" s="37"/>
      <c r="D206" s="21"/>
      <c r="E206" s="42"/>
      <c r="F206" s="38"/>
      <c r="G206" s="112"/>
      <c r="H206" s="112">
        <f t="shared" si="20"/>
        <v>0</v>
      </c>
      <c r="I206" s="112"/>
      <c r="J206" s="112"/>
      <c r="K206" s="117">
        <f t="shared" si="14"/>
        <v>0</v>
      </c>
      <c r="L206" s="38">
        <f t="shared" si="15"/>
        <v>0</v>
      </c>
      <c r="M206" s="112">
        <f t="shared" si="16"/>
        <v>0</v>
      </c>
      <c r="N206" s="112">
        <f t="shared" si="17"/>
        <v>0</v>
      </c>
      <c r="O206" s="112">
        <f t="shared" si="18"/>
        <v>0</v>
      </c>
      <c r="P206" s="113">
        <f t="shared" si="19"/>
        <v>0</v>
      </c>
      <c r="Q206" s="60"/>
    </row>
    <row r="207" spans="1:17" x14ac:dyDescent="0.2">
      <c r="A207" s="33"/>
      <c r="B207" s="72"/>
      <c r="C207" s="37"/>
      <c r="D207" s="21"/>
      <c r="E207" s="42"/>
      <c r="F207" s="38"/>
      <c r="G207" s="112"/>
      <c r="H207" s="112">
        <f t="shared" si="20"/>
        <v>0</v>
      </c>
      <c r="I207" s="112"/>
      <c r="J207" s="112"/>
      <c r="K207" s="117">
        <f t="shared" ref="K207:K270" si="21">SUM(H207:J207)</f>
        <v>0</v>
      </c>
      <c r="L207" s="38">
        <f t="shared" ref="L207:L270" si="22">E207*F207</f>
        <v>0</v>
      </c>
      <c r="M207" s="112">
        <f t="shared" ref="M207:M270" si="23">H207*E207</f>
        <v>0</v>
      </c>
      <c r="N207" s="112">
        <f t="shared" ref="N207:N270" si="24">I207*E207</f>
        <v>0</v>
      </c>
      <c r="O207" s="112">
        <f t="shared" ref="O207:O270" si="25">J207*E207</f>
        <v>0</v>
      </c>
      <c r="P207" s="113">
        <f t="shared" ref="P207:P270" si="26">SUM(M207:O207)</f>
        <v>0</v>
      </c>
      <c r="Q207" s="60"/>
    </row>
    <row r="208" spans="1:17" x14ac:dyDescent="0.2">
      <c r="A208" s="33"/>
      <c r="B208" s="72"/>
      <c r="C208" s="37"/>
      <c r="D208" s="21"/>
      <c r="E208" s="42"/>
      <c r="F208" s="38"/>
      <c r="G208" s="112"/>
      <c r="H208" s="112">
        <f t="shared" ref="H208:H271" si="27">F208*G208</f>
        <v>0</v>
      </c>
      <c r="I208" s="112"/>
      <c r="J208" s="112"/>
      <c r="K208" s="117">
        <f t="shared" si="21"/>
        <v>0</v>
      </c>
      <c r="L208" s="38">
        <f t="shared" si="22"/>
        <v>0</v>
      </c>
      <c r="M208" s="112">
        <f t="shared" si="23"/>
        <v>0</v>
      </c>
      <c r="N208" s="112">
        <f t="shared" si="24"/>
        <v>0</v>
      </c>
      <c r="O208" s="112">
        <f t="shared" si="25"/>
        <v>0</v>
      </c>
      <c r="P208" s="113">
        <f t="shared" si="26"/>
        <v>0</v>
      </c>
      <c r="Q208" s="60"/>
    </row>
    <row r="209" spans="1:17" x14ac:dyDescent="0.2">
      <c r="A209" s="33"/>
      <c r="B209" s="72"/>
      <c r="C209" s="37"/>
      <c r="D209" s="21"/>
      <c r="E209" s="42"/>
      <c r="F209" s="38"/>
      <c r="G209" s="112"/>
      <c r="H209" s="112">
        <f t="shared" si="27"/>
        <v>0</v>
      </c>
      <c r="I209" s="112"/>
      <c r="J209" s="112"/>
      <c r="K209" s="117">
        <f t="shared" si="21"/>
        <v>0</v>
      </c>
      <c r="L209" s="38">
        <f t="shared" si="22"/>
        <v>0</v>
      </c>
      <c r="M209" s="112">
        <f t="shared" si="23"/>
        <v>0</v>
      </c>
      <c r="N209" s="112">
        <f t="shared" si="24"/>
        <v>0</v>
      </c>
      <c r="O209" s="112">
        <f t="shared" si="25"/>
        <v>0</v>
      </c>
      <c r="P209" s="113">
        <f t="shared" si="26"/>
        <v>0</v>
      </c>
      <c r="Q209" s="60"/>
    </row>
    <row r="210" spans="1:17" x14ac:dyDescent="0.2">
      <c r="A210" s="33"/>
      <c r="B210" s="72"/>
      <c r="C210" s="37"/>
      <c r="D210" s="21"/>
      <c r="E210" s="42"/>
      <c r="F210" s="38"/>
      <c r="G210" s="112"/>
      <c r="H210" s="112">
        <f t="shared" si="27"/>
        <v>0</v>
      </c>
      <c r="I210" s="112"/>
      <c r="J210" s="112"/>
      <c r="K210" s="117">
        <f t="shared" si="21"/>
        <v>0</v>
      </c>
      <c r="L210" s="38">
        <f t="shared" si="22"/>
        <v>0</v>
      </c>
      <c r="M210" s="112">
        <f t="shared" si="23"/>
        <v>0</v>
      </c>
      <c r="N210" s="112">
        <f t="shared" si="24"/>
        <v>0</v>
      </c>
      <c r="O210" s="112">
        <f t="shared" si="25"/>
        <v>0</v>
      </c>
      <c r="P210" s="113">
        <f t="shared" si="26"/>
        <v>0</v>
      </c>
      <c r="Q210" s="60"/>
    </row>
    <row r="211" spans="1:17" x14ac:dyDescent="0.2">
      <c r="A211" s="33"/>
      <c r="B211" s="72"/>
      <c r="C211" s="37"/>
      <c r="D211" s="21"/>
      <c r="E211" s="42"/>
      <c r="F211" s="38"/>
      <c r="G211" s="112"/>
      <c r="H211" s="112">
        <f t="shared" si="27"/>
        <v>0</v>
      </c>
      <c r="I211" s="112"/>
      <c r="J211" s="112"/>
      <c r="K211" s="117">
        <f t="shared" si="21"/>
        <v>0</v>
      </c>
      <c r="L211" s="38">
        <f t="shared" si="22"/>
        <v>0</v>
      </c>
      <c r="M211" s="112">
        <f t="shared" si="23"/>
        <v>0</v>
      </c>
      <c r="N211" s="112">
        <f t="shared" si="24"/>
        <v>0</v>
      </c>
      <c r="O211" s="112">
        <f t="shared" si="25"/>
        <v>0</v>
      </c>
      <c r="P211" s="113">
        <f t="shared" si="26"/>
        <v>0</v>
      </c>
      <c r="Q211" s="60"/>
    </row>
    <row r="212" spans="1:17" x14ac:dyDescent="0.2">
      <c r="A212" s="33"/>
      <c r="B212" s="72"/>
      <c r="C212" s="37"/>
      <c r="D212" s="21"/>
      <c r="E212" s="42"/>
      <c r="F212" s="38"/>
      <c r="G212" s="112"/>
      <c r="H212" s="112">
        <f t="shared" si="27"/>
        <v>0</v>
      </c>
      <c r="I212" s="112"/>
      <c r="J212" s="112"/>
      <c r="K212" s="117">
        <f t="shared" si="21"/>
        <v>0</v>
      </c>
      <c r="L212" s="38">
        <f t="shared" si="22"/>
        <v>0</v>
      </c>
      <c r="M212" s="112">
        <f t="shared" si="23"/>
        <v>0</v>
      </c>
      <c r="N212" s="112">
        <f t="shared" si="24"/>
        <v>0</v>
      </c>
      <c r="O212" s="112">
        <f t="shared" si="25"/>
        <v>0</v>
      </c>
      <c r="P212" s="113">
        <f t="shared" si="26"/>
        <v>0</v>
      </c>
      <c r="Q212" s="60"/>
    </row>
    <row r="213" spans="1:17" x14ac:dyDescent="0.2">
      <c r="A213" s="33"/>
      <c r="B213" s="72"/>
      <c r="C213" s="37"/>
      <c r="D213" s="21"/>
      <c r="E213" s="42"/>
      <c r="F213" s="38"/>
      <c r="G213" s="112"/>
      <c r="H213" s="112">
        <f t="shared" si="27"/>
        <v>0</v>
      </c>
      <c r="I213" s="112"/>
      <c r="J213" s="112"/>
      <c r="K213" s="117">
        <f t="shared" si="21"/>
        <v>0</v>
      </c>
      <c r="L213" s="38">
        <f t="shared" si="22"/>
        <v>0</v>
      </c>
      <c r="M213" s="112">
        <f t="shared" si="23"/>
        <v>0</v>
      </c>
      <c r="N213" s="112">
        <f t="shared" si="24"/>
        <v>0</v>
      </c>
      <c r="O213" s="112">
        <f t="shared" si="25"/>
        <v>0</v>
      </c>
      <c r="P213" s="113">
        <f t="shared" si="26"/>
        <v>0</v>
      </c>
      <c r="Q213" s="60"/>
    </row>
    <row r="214" spans="1:17" x14ac:dyDescent="0.2">
      <c r="A214" s="33"/>
      <c r="B214" s="72"/>
      <c r="C214" s="37"/>
      <c r="D214" s="21"/>
      <c r="E214" s="42"/>
      <c r="F214" s="38"/>
      <c r="G214" s="112"/>
      <c r="H214" s="112">
        <f t="shared" si="27"/>
        <v>0</v>
      </c>
      <c r="I214" s="112"/>
      <c r="J214" s="112"/>
      <c r="K214" s="117">
        <f t="shared" si="21"/>
        <v>0</v>
      </c>
      <c r="L214" s="38">
        <f t="shared" si="22"/>
        <v>0</v>
      </c>
      <c r="M214" s="112">
        <f t="shared" si="23"/>
        <v>0</v>
      </c>
      <c r="N214" s="112">
        <f t="shared" si="24"/>
        <v>0</v>
      </c>
      <c r="O214" s="112">
        <f t="shared" si="25"/>
        <v>0</v>
      </c>
      <c r="P214" s="113">
        <f t="shared" si="26"/>
        <v>0</v>
      </c>
      <c r="Q214" s="60"/>
    </row>
    <row r="215" spans="1:17" x14ac:dyDescent="0.2">
      <c r="A215" s="33"/>
      <c r="B215" s="72"/>
      <c r="C215" s="37"/>
      <c r="D215" s="21"/>
      <c r="E215" s="42"/>
      <c r="F215" s="38"/>
      <c r="G215" s="112"/>
      <c r="H215" s="112">
        <f t="shared" si="27"/>
        <v>0</v>
      </c>
      <c r="I215" s="112"/>
      <c r="J215" s="112"/>
      <c r="K215" s="117">
        <f t="shared" si="21"/>
        <v>0</v>
      </c>
      <c r="L215" s="38">
        <f t="shared" si="22"/>
        <v>0</v>
      </c>
      <c r="M215" s="112">
        <f t="shared" si="23"/>
        <v>0</v>
      </c>
      <c r="N215" s="112">
        <f t="shared" si="24"/>
        <v>0</v>
      </c>
      <c r="O215" s="112">
        <f t="shared" si="25"/>
        <v>0</v>
      </c>
      <c r="P215" s="113">
        <f t="shared" si="26"/>
        <v>0</v>
      </c>
      <c r="Q215" s="60"/>
    </row>
    <row r="216" spans="1:17" x14ac:dyDescent="0.2">
      <c r="A216" s="33"/>
      <c r="B216" s="72"/>
      <c r="C216" s="37"/>
      <c r="D216" s="21"/>
      <c r="E216" s="42"/>
      <c r="F216" s="38"/>
      <c r="G216" s="112"/>
      <c r="H216" s="112">
        <f t="shared" si="27"/>
        <v>0</v>
      </c>
      <c r="I216" s="112"/>
      <c r="J216" s="112"/>
      <c r="K216" s="117">
        <f t="shared" si="21"/>
        <v>0</v>
      </c>
      <c r="L216" s="38">
        <f t="shared" si="22"/>
        <v>0</v>
      </c>
      <c r="M216" s="112">
        <f t="shared" si="23"/>
        <v>0</v>
      </c>
      <c r="N216" s="112">
        <f t="shared" si="24"/>
        <v>0</v>
      </c>
      <c r="O216" s="112">
        <f t="shared" si="25"/>
        <v>0</v>
      </c>
      <c r="P216" s="113">
        <f t="shared" si="26"/>
        <v>0</v>
      </c>
      <c r="Q216" s="60"/>
    </row>
    <row r="217" spans="1:17" x14ac:dyDescent="0.2">
      <c r="A217" s="33"/>
      <c r="B217" s="72"/>
      <c r="C217" s="37"/>
      <c r="D217" s="21"/>
      <c r="E217" s="42"/>
      <c r="F217" s="38"/>
      <c r="G217" s="112"/>
      <c r="H217" s="112">
        <f t="shared" si="27"/>
        <v>0</v>
      </c>
      <c r="I217" s="112"/>
      <c r="J217" s="112"/>
      <c r="K217" s="117">
        <f t="shared" si="21"/>
        <v>0</v>
      </c>
      <c r="L217" s="38">
        <f t="shared" si="22"/>
        <v>0</v>
      </c>
      <c r="M217" s="112">
        <f t="shared" si="23"/>
        <v>0</v>
      </c>
      <c r="N217" s="112">
        <f t="shared" si="24"/>
        <v>0</v>
      </c>
      <c r="O217" s="112">
        <f t="shared" si="25"/>
        <v>0</v>
      </c>
      <c r="P217" s="113">
        <f t="shared" si="26"/>
        <v>0</v>
      </c>
      <c r="Q217" s="60"/>
    </row>
    <row r="218" spans="1:17" x14ac:dyDescent="0.2">
      <c r="A218" s="33"/>
      <c r="B218" s="72"/>
      <c r="C218" s="37"/>
      <c r="D218" s="21"/>
      <c r="E218" s="42"/>
      <c r="F218" s="38"/>
      <c r="G218" s="112"/>
      <c r="H218" s="112">
        <f t="shared" si="27"/>
        <v>0</v>
      </c>
      <c r="I218" s="112"/>
      <c r="J218" s="112"/>
      <c r="K218" s="117">
        <f t="shared" si="21"/>
        <v>0</v>
      </c>
      <c r="L218" s="38">
        <f t="shared" si="22"/>
        <v>0</v>
      </c>
      <c r="M218" s="112">
        <f t="shared" si="23"/>
        <v>0</v>
      </c>
      <c r="N218" s="112">
        <f t="shared" si="24"/>
        <v>0</v>
      </c>
      <c r="O218" s="112">
        <f t="shared" si="25"/>
        <v>0</v>
      </c>
      <c r="P218" s="113">
        <f t="shared" si="26"/>
        <v>0</v>
      </c>
      <c r="Q218" s="60"/>
    </row>
    <row r="219" spans="1:17" x14ac:dyDescent="0.2">
      <c r="A219" s="33"/>
      <c r="B219" s="72"/>
      <c r="C219" s="37"/>
      <c r="D219" s="21"/>
      <c r="E219" s="42"/>
      <c r="F219" s="38"/>
      <c r="G219" s="112"/>
      <c r="H219" s="112">
        <f t="shared" si="27"/>
        <v>0</v>
      </c>
      <c r="I219" s="112"/>
      <c r="J219" s="112"/>
      <c r="K219" s="117">
        <f t="shared" si="21"/>
        <v>0</v>
      </c>
      <c r="L219" s="38">
        <f t="shared" si="22"/>
        <v>0</v>
      </c>
      <c r="M219" s="112">
        <f t="shared" si="23"/>
        <v>0</v>
      </c>
      <c r="N219" s="112">
        <f t="shared" si="24"/>
        <v>0</v>
      </c>
      <c r="O219" s="112">
        <f t="shared" si="25"/>
        <v>0</v>
      </c>
      <c r="P219" s="113">
        <f t="shared" si="26"/>
        <v>0</v>
      </c>
      <c r="Q219" s="60"/>
    </row>
    <row r="220" spans="1:17" x14ac:dyDescent="0.2">
      <c r="A220" s="33"/>
      <c r="B220" s="72"/>
      <c r="C220" s="37"/>
      <c r="D220" s="21"/>
      <c r="E220" s="42"/>
      <c r="F220" s="38"/>
      <c r="G220" s="112"/>
      <c r="H220" s="112">
        <f t="shared" si="27"/>
        <v>0</v>
      </c>
      <c r="I220" s="112"/>
      <c r="J220" s="112"/>
      <c r="K220" s="117">
        <f t="shared" si="21"/>
        <v>0</v>
      </c>
      <c r="L220" s="38">
        <f t="shared" si="22"/>
        <v>0</v>
      </c>
      <c r="M220" s="112">
        <f t="shared" si="23"/>
        <v>0</v>
      </c>
      <c r="N220" s="112">
        <f t="shared" si="24"/>
        <v>0</v>
      </c>
      <c r="O220" s="112">
        <f t="shared" si="25"/>
        <v>0</v>
      </c>
      <c r="P220" s="113">
        <f t="shared" si="26"/>
        <v>0</v>
      </c>
      <c r="Q220" s="60"/>
    </row>
    <row r="221" spans="1:17" x14ac:dyDescent="0.2">
      <c r="A221" s="33"/>
      <c r="B221" s="72"/>
      <c r="C221" s="37"/>
      <c r="D221" s="21"/>
      <c r="E221" s="42"/>
      <c r="F221" s="38"/>
      <c r="G221" s="112"/>
      <c r="H221" s="112">
        <f t="shared" si="27"/>
        <v>0</v>
      </c>
      <c r="I221" s="112"/>
      <c r="J221" s="112"/>
      <c r="K221" s="117">
        <f t="shared" si="21"/>
        <v>0</v>
      </c>
      <c r="L221" s="38">
        <f t="shared" si="22"/>
        <v>0</v>
      </c>
      <c r="M221" s="112">
        <f t="shared" si="23"/>
        <v>0</v>
      </c>
      <c r="N221" s="112">
        <f t="shared" si="24"/>
        <v>0</v>
      </c>
      <c r="O221" s="112">
        <f t="shared" si="25"/>
        <v>0</v>
      </c>
      <c r="P221" s="113">
        <f t="shared" si="26"/>
        <v>0</v>
      </c>
      <c r="Q221" s="60"/>
    </row>
    <row r="222" spans="1:17" x14ac:dyDescent="0.2">
      <c r="A222" s="33"/>
      <c r="B222" s="72"/>
      <c r="C222" s="37"/>
      <c r="D222" s="21"/>
      <c r="E222" s="42"/>
      <c r="F222" s="38"/>
      <c r="G222" s="112"/>
      <c r="H222" s="112">
        <f t="shared" si="27"/>
        <v>0</v>
      </c>
      <c r="I222" s="112"/>
      <c r="J222" s="112"/>
      <c r="K222" s="117">
        <f t="shared" si="21"/>
        <v>0</v>
      </c>
      <c r="L222" s="38">
        <f t="shared" si="22"/>
        <v>0</v>
      </c>
      <c r="M222" s="112">
        <f t="shared" si="23"/>
        <v>0</v>
      </c>
      <c r="N222" s="112">
        <f t="shared" si="24"/>
        <v>0</v>
      </c>
      <c r="O222" s="112">
        <f t="shared" si="25"/>
        <v>0</v>
      </c>
      <c r="P222" s="113">
        <f t="shared" si="26"/>
        <v>0</v>
      </c>
      <c r="Q222" s="60"/>
    </row>
    <row r="223" spans="1:17" x14ac:dyDescent="0.2">
      <c r="A223" s="33"/>
      <c r="B223" s="72"/>
      <c r="C223" s="37"/>
      <c r="D223" s="21"/>
      <c r="E223" s="42"/>
      <c r="F223" s="38"/>
      <c r="G223" s="112"/>
      <c r="H223" s="112">
        <f t="shared" si="27"/>
        <v>0</v>
      </c>
      <c r="I223" s="112"/>
      <c r="J223" s="112"/>
      <c r="K223" s="117">
        <f t="shared" si="21"/>
        <v>0</v>
      </c>
      <c r="L223" s="38">
        <f t="shared" si="22"/>
        <v>0</v>
      </c>
      <c r="M223" s="112">
        <f t="shared" si="23"/>
        <v>0</v>
      </c>
      <c r="N223" s="112">
        <f t="shared" si="24"/>
        <v>0</v>
      </c>
      <c r="O223" s="112">
        <f t="shared" si="25"/>
        <v>0</v>
      </c>
      <c r="P223" s="113">
        <f t="shared" si="26"/>
        <v>0</v>
      </c>
      <c r="Q223" s="60"/>
    </row>
    <row r="224" spans="1:17" x14ac:dyDescent="0.2">
      <c r="A224" s="33"/>
      <c r="B224" s="72"/>
      <c r="C224" s="37"/>
      <c r="D224" s="21"/>
      <c r="E224" s="42"/>
      <c r="F224" s="38"/>
      <c r="G224" s="112"/>
      <c r="H224" s="112">
        <f t="shared" si="27"/>
        <v>0</v>
      </c>
      <c r="I224" s="112"/>
      <c r="J224" s="112"/>
      <c r="K224" s="117">
        <f t="shared" si="21"/>
        <v>0</v>
      </c>
      <c r="L224" s="38">
        <f t="shared" si="22"/>
        <v>0</v>
      </c>
      <c r="M224" s="112">
        <f t="shared" si="23"/>
        <v>0</v>
      </c>
      <c r="N224" s="112">
        <f t="shared" si="24"/>
        <v>0</v>
      </c>
      <c r="O224" s="112">
        <f t="shared" si="25"/>
        <v>0</v>
      </c>
      <c r="P224" s="113">
        <f t="shared" si="26"/>
        <v>0</v>
      </c>
      <c r="Q224" s="60"/>
    </row>
    <row r="225" spans="1:17" x14ac:dyDescent="0.2">
      <c r="A225" s="33"/>
      <c r="B225" s="72"/>
      <c r="C225" s="37"/>
      <c r="D225" s="21"/>
      <c r="E225" s="42"/>
      <c r="F225" s="38"/>
      <c r="G225" s="112"/>
      <c r="H225" s="112">
        <f t="shared" si="27"/>
        <v>0</v>
      </c>
      <c r="I225" s="112"/>
      <c r="J225" s="112"/>
      <c r="K225" s="117">
        <f t="shared" si="21"/>
        <v>0</v>
      </c>
      <c r="L225" s="38">
        <f t="shared" si="22"/>
        <v>0</v>
      </c>
      <c r="M225" s="112">
        <f t="shared" si="23"/>
        <v>0</v>
      </c>
      <c r="N225" s="112">
        <f t="shared" si="24"/>
        <v>0</v>
      </c>
      <c r="O225" s="112">
        <f t="shared" si="25"/>
        <v>0</v>
      </c>
      <c r="P225" s="113">
        <f t="shared" si="26"/>
        <v>0</v>
      </c>
      <c r="Q225" s="60"/>
    </row>
    <row r="226" spans="1:17" x14ac:dyDescent="0.2">
      <c r="A226" s="33"/>
      <c r="B226" s="72"/>
      <c r="C226" s="37"/>
      <c r="D226" s="21"/>
      <c r="E226" s="42"/>
      <c r="F226" s="38"/>
      <c r="G226" s="112"/>
      <c r="H226" s="112">
        <f t="shared" si="27"/>
        <v>0</v>
      </c>
      <c r="I226" s="112"/>
      <c r="J226" s="112"/>
      <c r="K226" s="117">
        <f t="shared" si="21"/>
        <v>0</v>
      </c>
      <c r="L226" s="38">
        <f t="shared" si="22"/>
        <v>0</v>
      </c>
      <c r="M226" s="112">
        <f t="shared" si="23"/>
        <v>0</v>
      </c>
      <c r="N226" s="112">
        <f t="shared" si="24"/>
        <v>0</v>
      </c>
      <c r="O226" s="112">
        <f t="shared" si="25"/>
        <v>0</v>
      </c>
      <c r="P226" s="113">
        <f t="shared" si="26"/>
        <v>0</v>
      </c>
      <c r="Q226" s="60"/>
    </row>
    <row r="227" spans="1:17" x14ac:dyDescent="0.2">
      <c r="A227" s="33"/>
      <c r="B227" s="72"/>
      <c r="C227" s="37"/>
      <c r="D227" s="21"/>
      <c r="E227" s="42"/>
      <c r="F227" s="38"/>
      <c r="G227" s="112"/>
      <c r="H227" s="112">
        <f t="shared" si="27"/>
        <v>0</v>
      </c>
      <c r="I227" s="112"/>
      <c r="J227" s="112"/>
      <c r="K227" s="117">
        <f t="shared" si="21"/>
        <v>0</v>
      </c>
      <c r="L227" s="38">
        <f t="shared" si="22"/>
        <v>0</v>
      </c>
      <c r="M227" s="112">
        <f t="shared" si="23"/>
        <v>0</v>
      </c>
      <c r="N227" s="112">
        <f t="shared" si="24"/>
        <v>0</v>
      </c>
      <c r="O227" s="112">
        <f t="shared" si="25"/>
        <v>0</v>
      </c>
      <c r="P227" s="113">
        <f t="shared" si="26"/>
        <v>0</v>
      </c>
      <c r="Q227" s="60"/>
    </row>
    <row r="228" spans="1:17" x14ac:dyDescent="0.2">
      <c r="A228" s="33"/>
      <c r="B228" s="72"/>
      <c r="C228" s="37"/>
      <c r="D228" s="21"/>
      <c r="E228" s="42"/>
      <c r="F228" s="38"/>
      <c r="G228" s="112"/>
      <c r="H228" s="112">
        <f t="shared" si="27"/>
        <v>0</v>
      </c>
      <c r="I228" s="112"/>
      <c r="J228" s="112"/>
      <c r="K228" s="117">
        <f t="shared" si="21"/>
        <v>0</v>
      </c>
      <c r="L228" s="38">
        <f t="shared" si="22"/>
        <v>0</v>
      </c>
      <c r="M228" s="112">
        <f t="shared" si="23"/>
        <v>0</v>
      </c>
      <c r="N228" s="112">
        <f t="shared" si="24"/>
        <v>0</v>
      </c>
      <c r="O228" s="112">
        <f t="shared" si="25"/>
        <v>0</v>
      </c>
      <c r="P228" s="113">
        <f t="shared" si="26"/>
        <v>0</v>
      </c>
      <c r="Q228" s="60"/>
    </row>
    <row r="229" spans="1:17" x14ac:dyDescent="0.2">
      <c r="A229" s="33"/>
      <c r="B229" s="72"/>
      <c r="C229" s="37"/>
      <c r="D229" s="21"/>
      <c r="E229" s="42"/>
      <c r="F229" s="38"/>
      <c r="G229" s="112"/>
      <c r="H229" s="112">
        <f t="shared" si="27"/>
        <v>0</v>
      </c>
      <c r="I229" s="112"/>
      <c r="J229" s="112"/>
      <c r="K229" s="117">
        <f t="shared" si="21"/>
        <v>0</v>
      </c>
      <c r="L229" s="38">
        <f t="shared" si="22"/>
        <v>0</v>
      </c>
      <c r="M229" s="112">
        <f t="shared" si="23"/>
        <v>0</v>
      </c>
      <c r="N229" s="112">
        <f t="shared" si="24"/>
        <v>0</v>
      </c>
      <c r="O229" s="112">
        <f t="shared" si="25"/>
        <v>0</v>
      </c>
      <c r="P229" s="113">
        <f t="shared" si="26"/>
        <v>0</v>
      </c>
      <c r="Q229" s="60"/>
    </row>
    <row r="230" spans="1:17" x14ac:dyDescent="0.2">
      <c r="A230" s="33"/>
      <c r="B230" s="72"/>
      <c r="C230" s="37"/>
      <c r="D230" s="21"/>
      <c r="E230" s="42"/>
      <c r="F230" s="38"/>
      <c r="G230" s="112"/>
      <c r="H230" s="112">
        <f t="shared" si="27"/>
        <v>0</v>
      </c>
      <c r="I230" s="112"/>
      <c r="J230" s="112"/>
      <c r="K230" s="117">
        <f t="shared" si="21"/>
        <v>0</v>
      </c>
      <c r="L230" s="38">
        <f t="shared" si="22"/>
        <v>0</v>
      </c>
      <c r="M230" s="112">
        <f t="shared" si="23"/>
        <v>0</v>
      </c>
      <c r="N230" s="112">
        <f t="shared" si="24"/>
        <v>0</v>
      </c>
      <c r="O230" s="112">
        <f t="shared" si="25"/>
        <v>0</v>
      </c>
      <c r="P230" s="113">
        <f t="shared" si="26"/>
        <v>0</v>
      </c>
      <c r="Q230" s="60"/>
    </row>
    <row r="231" spans="1:17" x14ac:dyDescent="0.2">
      <c r="A231" s="33"/>
      <c r="B231" s="72"/>
      <c r="C231" s="37"/>
      <c r="D231" s="21"/>
      <c r="E231" s="42"/>
      <c r="F231" s="38"/>
      <c r="G231" s="112"/>
      <c r="H231" s="112">
        <f t="shared" si="27"/>
        <v>0</v>
      </c>
      <c r="I231" s="112"/>
      <c r="J231" s="112"/>
      <c r="K231" s="117">
        <f t="shared" si="21"/>
        <v>0</v>
      </c>
      <c r="L231" s="38">
        <f t="shared" si="22"/>
        <v>0</v>
      </c>
      <c r="M231" s="112">
        <f t="shared" si="23"/>
        <v>0</v>
      </c>
      <c r="N231" s="112">
        <f t="shared" si="24"/>
        <v>0</v>
      </c>
      <c r="O231" s="112">
        <f t="shared" si="25"/>
        <v>0</v>
      </c>
      <c r="P231" s="113">
        <f t="shared" si="26"/>
        <v>0</v>
      </c>
      <c r="Q231" s="60"/>
    </row>
    <row r="232" spans="1:17" x14ac:dyDescent="0.2">
      <c r="A232" s="33"/>
      <c r="B232" s="72"/>
      <c r="C232" s="37"/>
      <c r="D232" s="21"/>
      <c r="E232" s="42"/>
      <c r="F232" s="38"/>
      <c r="G232" s="112"/>
      <c r="H232" s="112">
        <f t="shared" si="27"/>
        <v>0</v>
      </c>
      <c r="I232" s="112"/>
      <c r="J232" s="112"/>
      <c r="K232" s="117">
        <f t="shared" si="21"/>
        <v>0</v>
      </c>
      <c r="L232" s="38">
        <f t="shared" si="22"/>
        <v>0</v>
      </c>
      <c r="M232" s="112">
        <f t="shared" si="23"/>
        <v>0</v>
      </c>
      <c r="N232" s="112">
        <f t="shared" si="24"/>
        <v>0</v>
      </c>
      <c r="O232" s="112">
        <f t="shared" si="25"/>
        <v>0</v>
      </c>
      <c r="P232" s="113">
        <f t="shared" si="26"/>
        <v>0</v>
      </c>
      <c r="Q232" s="60"/>
    </row>
    <row r="233" spans="1:17" x14ac:dyDescent="0.2">
      <c r="A233" s="33"/>
      <c r="B233" s="72"/>
      <c r="C233" s="37"/>
      <c r="D233" s="21"/>
      <c r="E233" s="42"/>
      <c r="F233" s="38"/>
      <c r="G233" s="112"/>
      <c r="H233" s="112">
        <f t="shared" si="27"/>
        <v>0</v>
      </c>
      <c r="I233" s="112"/>
      <c r="J233" s="112"/>
      <c r="K233" s="117">
        <f t="shared" si="21"/>
        <v>0</v>
      </c>
      <c r="L233" s="38">
        <f t="shared" si="22"/>
        <v>0</v>
      </c>
      <c r="M233" s="112">
        <f t="shared" si="23"/>
        <v>0</v>
      </c>
      <c r="N233" s="112">
        <f t="shared" si="24"/>
        <v>0</v>
      </c>
      <c r="O233" s="112">
        <f t="shared" si="25"/>
        <v>0</v>
      </c>
      <c r="P233" s="113">
        <f t="shared" si="26"/>
        <v>0</v>
      </c>
      <c r="Q233" s="60"/>
    </row>
    <row r="234" spans="1:17" x14ac:dyDescent="0.2">
      <c r="A234" s="33"/>
      <c r="B234" s="72"/>
      <c r="C234" s="37"/>
      <c r="D234" s="21"/>
      <c r="E234" s="42"/>
      <c r="F234" s="38"/>
      <c r="G234" s="112"/>
      <c r="H234" s="112">
        <f t="shared" si="27"/>
        <v>0</v>
      </c>
      <c r="I234" s="112"/>
      <c r="J234" s="112"/>
      <c r="K234" s="117">
        <f t="shared" si="21"/>
        <v>0</v>
      </c>
      <c r="L234" s="38">
        <f t="shared" si="22"/>
        <v>0</v>
      </c>
      <c r="M234" s="112">
        <f t="shared" si="23"/>
        <v>0</v>
      </c>
      <c r="N234" s="112">
        <f t="shared" si="24"/>
        <v>0</v>
      </c>
      <c r="O234" s="112">
        <f t="shared" si="25"/>
        <v>0</v>
      </c>
      <c r="P234" s="113">
        <f t="shared" si="26"/>
        <v>0</v>
      </c>
      <c r="Q234" s="60"/>
    </row>
    <row r="235" spans="1:17" x14ac:dyDescent="0.2">
      <c r="A235" s="33"/>
      <c r="B235" s="72"/>
      <c r="C235" s="37"/>
      <c r="D235" s="21"/>
      <c r="E235" s="42"/>
      <c r="F235" s="38"/>
      <c r="G235" s="112"/>
      <c r="H235" s="112">
        <f t="shared" si="27"/>
        <v>0</v>
      </c>
      <c r="I235" s="112"/>
      <c r="J235" s="112"/>
      <c r="K235" s="117">
        <f t="shared" si="21"/>
        <v>0</v>
      </c>
      <c r="L235" s="38">
        <f t="shared" si="22"/>
        <v>0</v>
      </c>
      <c r="M235" s="112">
        <f t="shared" si="23"/>
        <v>0</v>
      </c>
      <c r="N235" s="112">
        <f t="shared" si="24"/>
        <v>0</v>
      </c>
      <c r="O235" s="112">
        <f t="shared" si="25"/>
        <v>0</v>
      </c>
      <c r="P235" s="113">
        <f t="shared" si="26"/>
        <v>0</v>
      </c>
      <c r="Q235" s="60"/>
    </row>
    <row r="236" spans="1:17" x14ac:dyDescent="0.2">
      <c r="A236" s="33"/>
      <c r="B236" s="72"/>
      <c r="C236" s="37"/>
      <c r="D236" s="21"/>
      <c r="E236" s="42"/>
      <c r="F236" s="38"/>
      <c r="G236" s="112"/>
      <c r="H236" s="112">
        <f t="shared" si="27"/>
        <v>0</v>
      </c>
      <c r="I236" s="112"/>
      <c r="J236" s="112"/>
      <c r="K236" s="117">
        <f t="shared" si="21"/>
        <v>0</v>
      </c>
      <c r="L236" s="38">
        <f t="shared" si="22"/>
        <v>0</v>
      </c>
      <c r="M236" s="112">
        <f t="shared" si="23"/>
        <v>0</v>
      </c>
      <c r="N236" s="112">
        <f t="shared" si="24"/>
        <v>0</v>
      </c>
      <c r="O236" s="112">
        <f t="shared" si="25"/>
        <v>0</v>
      </c>
      <c r="P236" s="113">
        <f t="shared" si="26"/>
        <v>0</v>
      </c>
      <c r="Q236" s="60"/>
    </row>
    <row r="237" spans="1:17" x14ac:dyDescent="0.2">
      <c r="A237" s="33"/>
      <c r="B237" s="72"/>
      <c r="C237" s="37"/>
      <c r="D237" s="21"/>
      <c r="E237" s="42"/>
      <c r="F237" s="38"/>
      <c r="G237" s="112"/>
      <c r="H237" s="112">
        <f t="shared" si="27"/>
        <v>0</v>
      </c>
      <c r="I237" s="112"/>
      <c r="J237" s="112"/>
      <c r="K237" s="117">
        <f t="shared" si="21"/>
        <v>0</v>
      </c>
      <c r="L237" s="38">
        <f t="shared" si="22"/>
        <v>0</v>
      </c>
      <c r="M237" s="112">
        <f t="shared" si="23"/>
        <v>0</v>
      </c>
      <c r="N237" s="112">
        <f t="shared" si="24"/>
        <v>0</v>
      </c>
      <c r="O237" s="112">
        <f t="shared" si="25"/>
        <v>0</v>
      </c>
      <c r="P237" s="113">
        <f t="shared" si="26"/>
        <v>0</v>
      </c>
      <c r="Q237" s="60"/>
    </row>
    <row r="238" spans="1:17" x14ac:dyDescent="0.2">
      <c r="A238" s="33"/>
      <c r="B238" s="72"/>
      <c r="C238" s="37"/>
      <c r="D238" s="21"/>
      <c r="E238" s="42"/>
      <c r="F238" s="38"/>
      <c r="G238" s="112"/>
      <c r="H238" s="112">
        <f t="shared" si="27"/>
        <v>0</v>
      </c>
      <c r="I238" s="112"/>
      <c r="J238" s="112"/>
      <c r="K238" s="117">
        <f t="shared" si="21"/>
        <v>0</v>
      </c>
      <c r="L238" s="38">
        <f t="shared" si="22"/>
        <v>0</v>
      </c>
      <c r="M238" s="112">
        <f t="shared" si="23"/>
        <v>0</v>
      </c>
      <c r="N238" s="112">
        <f t="shared" si="24"/>
        <v>0</v>
      </c>
      <c r="O238" s="112">
        <f t="shared" si="25"/>
        <v>0</v>
      </c>
      <c r="P238" s="113">
        <f t="shared" si="26"/>
        <v>0</v>
      </c>
      <c r="Q238" s="60"/>
    </row>
    <row r="239" spans="1:17" x14ac:dyDescent="0.2">
      <c r="A239" s="33"/>
      <c r="B239" s="72"/>
      <c r="C239" s="37"/>
      <c r="D239" s="21"/>
      <c r="E239" s="42"/>
      <c r="F239" s="38"/>
      <c r="G239" s="112"/>
      <c r="H239" s="112">
        <f t="shared" si="27"/>
        <v>0</v>
      </c>
      <c r="I239" s="112"/>
      <c r="J239" s="112"/>
      <c r="K239" s="117">
        <f t="shared" si="21"/>
        <v>0</v>
      </c>
      <c r="L239" s="38">
        <f t="shared" si="22"/>
        <v>0</v>
      </c>
      <c r="M239" s="112">
        <f t="shared" si="23"/>
        <v>0</v>
      </c>
      <c r="N239" s="112">
        <f t="shared" si="24"/>
        <v>0</v>
      </c>
      <c r="O239" s="112">
        <f t="shared" si="25"/>
        <v>0</v>
      </c>
      <c r="P239" s="113">
        <f t="shared" si="26"/>
        <v>0</v>
      </c>
      <c r="Q239" s="60"/>
    </row>
    <row r="240" spans="1:17" x14ac:dyDescent="0.2">
      <c r="A240" s="33"/>
      <c r="B240" s="72"/>
      <c r="C240" s="37"/>
      <c r="D240" s="21"/>
      <c r="E240" s="42"/>
      <c r="F240" s="38"/>
      <c r="G240" s="112"/>
      <c r="H240" s="112">
        <f t="shared" si="27"/>
        <v>0</v>
      </c>
      <c r="I240" s="112"/>
      <c r="J240" s="112"/>
      <c r="K240" s="117">
        <f t="shared" si="21"/>
        <v>0</v>
      </c>
      <c r="L240" s="38">
        <f t="shared" si="22"/>
        <v>0</v>
      </c>
      <c r="M240" s="112">
        <f t="shared" si="23"/>
        <v>0</v>
      </c>
      <c r="N240" s="112">
        <f t="shared" si="24"/>
        <v>0</v>
      </c>
      <c r="O240" s="112">
        <f t="shared" si="25"/>
        <v>0</v>
      </c>
      <c r="P240" s="113">
        <f t="shared" si="26"/>
        <v>0</v>
      </c>
      <c r="Q240" s="60"/>
    </row>
    <row r="241" spans="1:17" x14ac:dyDescent="0.2">
      <c r="A241" s="33"/>
      <c r="B241" s="72"/>
      <c r="C241" s="37"/>
      <c r="D241" s="21"/>
      <c r="E241" s="42"/>
      <c r="F241" s="38"/>
      <c r="G241" s="112"/>
      <c r="H241" s="112">
        <f t="shared" si="27"/>
        <v>0</v>
      </c>
      <c r="I241" s="112"/>
      <c r="J241" s="112"/>
      <c r="K241" s="117">
        <f t="shared" si="21"/>
        <v>0</v>
      </c>
      <c r="L241" s="38">
        <f t="shared" si="22"/>
        <v>0</v>
      </c>
      <c r="M241" s="112">
        <f t="shared" si="23"/>
        <v>0</v>
      </c>
      <c r="N241" s="112">
        <f t="shared" si="24"/>
        <v>0</v>
      </c>
      <c r="O241" s="112">
        <f t="shared" si="25"/>
        <v>0</v>
      </c>
      <c r="P241" s="113">
        <f t="shared" si="26"/>
        <v>0</v>
      </c>
      <c r="Q241" s="60"/>
    </row>
    <row r="242" spans="1:17" x14ac:dyDescent="0.2">
      <c r="A242" s="33"/>
      <c r="B242" s="72"/>
      <c r="C242" s="37"/>
      <c r="D242" s="21"/>
      <c r="E242" s="42"/>
      <c r="F242" s="38"/>
      <c r="G242" s="112"/>
      <c r="H242" s="112">
        <f t="shared" si="27"/>
        <v>0</v>
      </c>
      <c r="I242" s="112"/>
      <c r="J242" s="112"/>
      <c r="K242" s="117">
        <f t="shared" si="21"/>
        <v>0</v>
      </c>
      <c r="L242" s="38">
        <f t="shared" si="22"/>
        <v>0</v>
      </c>
      <c r="M242" s="112">
        <f t="shared" si="23"/>
        <v>0</v>
      </c>
      <c r="N242" s="112">
        <f t="shared" si="24"/>
        <v>0</v>
      </c>
      <c r="O242" s="112">
        <f t="shared" si="25"/>
        <v>0</v>
      </c>
      <c r="P242" s="113">
        <f t="shared" si="26"/>
        <v>0</v>
      </c>
      <c r="Q242" s="60"/>
    </row>
    <row r="243" spans="1:17" x14ac:dyDescent="0.2">
      <c r="A243" s="33"/>
      <c r="B243" s="72"/>
      <c r="C243" s="37"/>
      <c r="D243" s="21"/>
      <c r="E243" s="42"/>
      <c r="F243" s="38"/>
      <c r="G243" s="112"/>
      <c r="H243" s="112">
        <f t="shared" si="27"/>
        <v>0</v>
      </c>
      <c r="I243" s="112"/>
      <c r="J243" s="112"/>
      <c r="K243" s="117">
        <f t="shared" si="21"/>
        <v>0</v>
      </c>
      <c r="L243" s="38">
        <f t="shared" si="22"/>
        <v>0</v>
      </c>
      <c r="M243" s="112">
        <f t="shared" si="23"/>
        <v>0</v>
      </c>
      <c r="N243" s="112">
        <f t="shared" si="24"/>
        <v>0</v>
      </c>
      <c r="O243" s="112">
        <f t="shared" si="25"/>
        <v>0</v>
      </c>
      <c r="P243" s="113">
        <f t="shared" si="26"/>
        <v>0</v>
      </c>
      <c r="Q243" s="60"/>
    </row>
    <row r="244" spans="1:17" x14ac:dyDescent="0.2">
      <c r="A244" s="33"/>
      <c r="B244" s="72"/>
      <c r="C244" s="37"/>
      <c r="D244" s="21"/>
      <c r="E244" s="42"/>
      <c r="F244" s="38"/>
      <c r="G244" s="112"/>
      <c r="H244" s="112">
        <f t="shared" si="27"/>
        <v>0</v>
      </c>
      <c r="I244" s="112"/>
      <c r="J244" s="112"/>
      <c r="K244" s="117">
        <f t="shared" si="21"/>
        <v>0</v>
      </c>
      <c r="L244" s="38">
        <f t="shared" si="22"/>
        <v>0</v>
      </c>
      <c r="M244" s="112">
        <f t="shared" si="23"/>
        <v>0</v>
      </c>
      <c r="N244" s="112">
        <f t="shared" si="24"/>
        <v>0</v>
      </c>
      <c r="O244" s="112">
        <f t="shared" si="25"/>
        <v>0</v>
      </c>
      <c r="P244" s="113">
        <f t="shared" si="26"/>
        <v>0</v>
      </c>
      <c r="Q244" s="60"/>
    </row>
    <row r="245" spans="1:17" x14ac:dyDescent="0.2">
      <c r="A245" s="33"/>
      <c r="B245" s="72"/>
      <c r="C245" s="37"/>
      <c r="D245" s="21"/>
      <c r="E245" s="42"/>
      <c r="F245" s="38"/>
      <c r="G245" s="112"/>
      <c r="H245" s="112">
        <f t="shared" si="27"/>
        <v>0</v>
      </c>
      <c r="I245" s="112"/>
      <c r="J245" s="112"/>
      <c r="K245" s="117">
        <f t="shared" si="21"/>
        <v>0</v>
      </c>
      <c r="L245" s="38">
        <f t="shared" si="22"/>
        <v>0</v>
      </c>
      <c r="M245" s="112">
        <f t="shared" si="23"/>
        <v>0</v>
      </c>
      <c r="N245" s="112">
        <f t="shared" si="24"/>
        <v>0</v>
      </c>
      <c r="O245" s="112">
        <f t="shared" si="25"/>
        <v>0</v>
      </c>
      <c r="P245" s="113">
        <f t="shared" si="26"/>
        <v>0</v>
      </c>
      <c r="Q245" s="60"/>
    </row>
    <row r="246" spans="1:17" x14ac:dyDescent="0.2">
      <c r="A246" s="33"/>
      <c r="B246" s="72"/>
      <c r="C246" s="37"/>
      <c r="D246" s="21"/>
      <c r="E246" s="42"/>
      <c r="F246" s="38"/>
      <c r="G246" s="112"/>
      <c r="H246" s="112">
        <f t="shared" si="27"/>
        <v>0</v>
      </c>
      <c r="I246" s="112"/>
      <c r="J246" s="112"/>
      <c r="K246" s="117">
        <f t="shared" si="21"/>
        <v>0</v>
      </c>
      <c r="L246" s="38">
        <f t="shared" si="22"/>
        <v>0</v>
      </c>
      <c r="M246" s="112">
        <f t="shared" si="23"/>
        <v>0</v>
      </c>
      <c r="N246" s="112">
        <f t="shared" si="24"/>
        <v>0</v>
      </c>
      <c r="O246" s="112">
        <f t="shared" si="25"/>
        <v>0</v>
      </c>
      <c r="P246" s="113">
        <f t="shared" si="26"/>
        <v>0</v>
      </c>
      <c r="Q246" s="60"/>
    </row>
    <row r="247" spans="1:17" x14ac:dyDescent="0.2">
      <c r="A247" s="33"/>
      <c r="B247" s="72"/>
      <c r="C247" s="37"/>
      <c r="D247" s="21"/>
      <c r="E247" s="42"/>
      <c r="F247" s="38"/>
      <c r="G247" s="112"/>
      <c r="H247" s="112">
        <f t="shared" si="27"/>
        <v>0</v>
      </c>
      <c r="I247" s="112"/>
      <c r="J247" s="112"/>
      <c r="K247" s="117">
        <f t="shared" si="21"/>
        <v>0</v>
      </c>
      <c r="L247" s="38">
        <f t="shared" si="22"/>
        <v>0</v>
      </c>
      <c r="M247" s="112">
        <f t="shared" si="23"/>
        <v>0</v>
      </c>
      <c r="N247" s="112">
        <f t="shared" si="24"/>
        <v>0</v>
      </c>
      <c r="O247" s="112">
        <f t="shared" si="25"/>
        <v>0</v>
      </c>
      <c r="P247" s="113">
        <f t="shared" si="26"/>
        <v>0</v>
      </c>
      <c r="Q247" s="60"/>
    </row>
    <row r="248" spans="1:17" x14ac:dyDescent="0.2">
      <c r="A248" s="33"/>
      <c r="B248" s="72"/>
      <c r="C248" s="37"/>
      <c r="D248" s="21"/>
      <c r="E248" s="42"/>
      <c r="F248" s="38"/>
      <c r="G248" s="112"/>
      <c r="H248" s="112">
        <f t="shared" si="27"/>
        <v>0</v>
      </c>
      <c r="I248" s="112"/>
      <c r="J248" s="112"/>
      <c r="K248" s="117">
        <f t="shared" si="21"/>
        <v>0</v>
      </c>
      <c r="L248" s="38">
        <f t="shared" si="22"/>
        <v>0</v>
      </c>
      <c r="M248" s="112">
        <f t="shared" si="23"/>
        <v>0</v>
      </c>
      <c r="N248" s="112">
        <f t="shared" si="24"/>
        <v>0</v>
      </c>
      <c r="O248" s="112">
        <f t="shared" si="25"/>
        <v>0</v>
      </c>
      <c r="P248" s="113">
        <f t="shared" si="26"/>
        <v>0</v>
      </c>
      <c r="Q248" s="60"/>
    </row>
    <row r="249" spans="1:17" x14ac:dyDescent="0.2">
      <c r="A249" s="33"/>
      <c r="B249" s="72"/>
      <c r="C249" s="37"/>
      <c r="D249" s="21"/>
      <c r="E249" s="42"/>
      <c r="F249" s="38"/>
      <c r="G249" s="112"/>
      <c r="H249" s="112">
        <f t="shared" si="27"/>
        <v>0</v>
      </c>
      <c r="I249" s="112"/>
      <c r="J249" s="112"/>
      <c r="K249" s="117">
        <f t="shared" si="21"/>
        <v>0</v>
      </c>
      <c r="L249" s="38">
        <f t="shared" si="22"/>
        <v>0</v>
      </c>
      <c r="M249" s="112">
        <f t="shared" si="23"/>
        <v>0</v>
      </c>
      <c r="N249" s="112">
        <f t="shared" si="24"/>
        <v>0</v>
      </c>
      <c r="O249" s="112">
        <f t="shared" si="25"/>
        <v>0</v>
      </c>
      <c r="P249" s="113">
        <f t="shared" si="26"/>
        <v>0</v>
      </c>
      <c r="Q249" s="60"/>
    </row>
    <row r="250" spans="1:17" x14ac:dyDescent="0.2">
      <c r="A250" s="33"/>
      <c r="B250" s="72"/>
      <c r="C250" s="37"/>
      <c r="D250" s="21"/>
      <c r="E250" s="42"/>
      <c r="F250" s="38"/>
      <c r="G250" s="112"/>
      <c r="H250" s="112">
        <f t="shared" si="27"/>
        <v>0</v>
      </c>
      <c r="I250" s="112"/>
      <c r="J250" s="112"/>
      <c r="K250" s="117">
        <f t="shared" si="21"/>
        <v>0</v>
      </c>
      <c r="L250" s="38">
        <f t="shared" si="22"/>
        <v>0</v>
      </c>
      <c r="M250" s="112">
        <f t="shared" si="23"/>
        <v>0</v>
      </c>
      <c r="N250" s="112">
        <f t="shared" si="24"/>
        <v>0</v>
      </c>
      <c r="O250" s="112">
        <f t="shared" si="25"/>
        <v>0</v>
      </c>
      <c r="P250" s="113">
        <f t="shared" si="26"/>
        <v>0</v>
      </c>
      <c r="Q250" s="60"/>
    </row>
    <row r="251" spans="1:17" x14ac:dyDescent="0.2">
      <c r="A251" s="33"/>
      <c r="B251" s="72"/>
      <c r="C251" s="37"/>
      <c r="D251" s="21"/>
      <c r="E251" s="42"/>
      <c r="F251" s="38"/>
      <c r="G251" s="112"/>
      <c r="H251" s="112">
        <f t="shared" si="27"/>
        <v>0</v>
      </c>
      <c r="I251" s="112"/>
      <c r="J251" s="112"/>
      <c r="K251" s="117">
        <f t="shared" si="21"/>
        <v>0</v>
      </c>
      <c r="L251" s="38">
        <f t="shared" si="22"/>
        <v>0</v>
      </c>
      <c r="M251" s="112">
        <f t="shared" si="23"/>
        <v>0</v>
      </c>
      <c r="N251" s="112">
        <f t="shared" si="24"/>
        <v>0</v>
      </c>
      <c r="O251" s="112">
        <f t="shared" si="25"/>
        <v>0</v>
      </c>
      <c r="P251" s="113">
        <f t="shared" si="26"/>
        <v>0</v>
      </c>
      <c r="Q251" s="60"/>
    </row>
    <row r="252" spans="1:17" x14ac:dyDescent="0.2">
      <c r="A252" s="33"/>
      <c r="B252" s="72"/>
      <c r="C252" s="37"/>
      <c r="D252" s="21"/>
      <c r="E252" s="42"/>
      <c r="F252" s="38"/>
      <c r="G252" s="112"/>
      <c r="H252" s="112">
        <f t="shared" si="27"/>
        <v>0</v>
      </c>
      <c r="I252" s="112"/>
      <c r="J252" s="112"/>
      <c r="K252" s="117">
        <f t="shared" si="21"/>
        <v>0</v>
      </c>
      <c r="L252" s="38">
        <f t="shared" si="22"/>
        <v>0</v>
      </c>
      <c r="M252" s="112">
        <f t="shared" si="23"/>
        <v>0</v>
      </c>
      <c r="N252" s="112">
        <f t="shared" si="24"/>
        <v>0</v>
      </c>
      <c r="O252" s="112">
        <f t="shared" si="25"/>
        <v>0</v>
      </c>
      <c r="P252" s="113">
        <f t="shared" si="26"/>
        <v>0</v>
      </c>
      <c r="Q252" s="60"/>
    </row>
    <row r="253" spans="1:17" x14ac:dyDescent="0.2">
      <c r="A253" s="33"/>
      <c r="B253" s="72"/>
      <c r="C253" s="37"/>
      <c r="D253" s="21"/>
      <c r="E253" s="42"/>
      <c r="F253" s="38"/>
      <c r="G253" s="112"/>
      <c r="H253" s="112">
        <f t="shared" si="27"/>
        <v>0</v>
      </c>
      <c r="I253" s="112"/>
      <c r="J253" s="112"/>
      <c r="K253" s="117">
        <f t="shared" si="21"/>
        <v>0</v>
      </c>
      <c r="L253" s="38">
        <f t="shared" si="22"/>
        <v>0</v>
      </c>
      <c r="M253" s="112">
        <f t="shared" si="23"/>
        <v>0</v>
      </c>
      <c r="N253" s="112">
        <f t="shared" si="24"/>
        <v>0</v>
      </c>
      <c r="O253" s="112">
        <f t="shared" si="25"/>
        <v>0</v>
      </c>
      <c r="P253" s="113">
        <f t="shared" si="26"/>
        <v>0</v>
      </c>
      <c r="Q253" s="60"/>
    </row>
    <row r="254" spans="1:17" x14ac:dyDescent="0.2">
      <c r="A254" s="33"/>
      <c r="B254" s="72"/>
      <c r="C254" s="37"/>
      <c r="D254" s="21"/>
      <c r="E254" s="42"/>
      <c r="F254" s="38"/>
      <c r="G254" s="112"/>
      <c r="H254" s="112">
        <f t="shared" si="27"/>
        <v>0</v>
      </c>
      <c r="I254" s="112"/>
      <c r="J254" s="112"/>
      <c r="K254" s="117">
        <f t="shared" si="21"/>
        <v>0</v>
      </c>
      <c r="L254" s="38">
        <f t="shared" si="22"/>
        <v>0</v>
      </c>
      <c r="M254" s="112">
        <f t="shared" si="23"/>
        <v>0</v>
      </c>
      <c r="N254" s="112">
        <f t="shared" si="24"/>
        <v>0</v>
      </c>
      <c r="O254" s="112">
        <f t="shared" si="25"/>
        <v>0</v>
      </c>
      <c r="P254" s="113">
        <f t="shared" si="26"/>
        <v>0</v>
      </c>
      <c r="Q254" s="60"/>
    </row>
    <row r="255" spans="1:17" x14ac:dyDescent="0.2">
      <c r="A255" s="33"/>
      <c r="B255" s="72"/>
      <c r="C255" s="37"/>
      <c r="D255" s="21"/>
      <c r="E255" s="42"/>
      <c r="F255" s="38"/>
      <c r="G255" s="112"/>
      <c r="H255" s="112">
        <f t="shared" si="27"/>
        <v>0</v>
      </c>
      <c r="I255" s="112"/>
      <c r="J255" s="112"/>
      <c r="K255" s="117">
        <f t="shared" si="21"/>
        <v>0</v>
      </c>
      <c r="L255" s="38">
        <f t="shared" si="22"/>
        <v>0</v>
      </c>
      <c r="M255" s="112">
        <f t="shared" si="23"/>
        <v>0</v>
      </c>
      <c r="N255" s="112">
        <f t="shared" si="24"/>
        <v>0</v>
      </c>
      <c r="O255" s="112">
        <f t="shared" si="25"/>
        <v>0</v>
      </c>
      <c r="P255" s="113">
        <f t="shared" si="26"/>
        <v>0</v>
      </c>
      <c r="Q255" s="60"/>
    </row>
    <row r="256" spans="1:17" x14ac:dyDescent="0.2">
      <c r="A256" s="33"/>
      <c r="B256" s="72"/>
      <c r="C256" s="37"/>
      <c r="D256" s="21"/>
      <c r="E256" s="42"/>
      <c r="F256" s="38"/>
      <c r="G256" s="112"/>
      <c r="H256" s="112">
        <f t="shared" si="27"/>
        <v>0</v>
      </c>
      <c r="I256" s="112"/>
      <c r="J256" s="112"/>
      <c r="K256" s="117">
        <f t="shared" si="21"/>
        <v>0</v>
      </c>
      <c r="L256" s="38">
        <f t="shared" si="22"/>
        <v>0</v>
      </c>
      <c r="M256" s="112">
        <f t="shared" si="23"/>
        <v>0</v>
      </c>
      <c r="N256" s="112">
        <f t="shared" si="24"/>
        <v>0</v>
      </c>
      <c r="O256" s="112">
        <f t="shared" si="25"/>
        <v>0</v>
      </c>
      <c r="P256" s="113">
        <f t="shared" si="26"/>
        <v>0</v>
      </c>
      <c r="Q256" s="60"/>
    </row>
    <row r="257" spans="1:17" x14ac:dyDescent="0.2">
      <c r="A257" s="33"/>
      <c r="B257" s="72"/>
      <c r="C257" s="37"/>
      <c r="D257" s="21"/>
      <c r="E257" s="42"/>
      <c r="F257" s="38"/>
      <c r="G257" s="112"/>
      <c r="H257" s="112">
        <f t="shared" si="27"/>
        <v>0</v>
      </c>
      <c r="I257" s="112"/>
      <c r="J257" s="112"/>
      <c r="K257" s="117">
        <f t="shared" si="21"/>
        <v>0</v>
      </c>
      <c r="L257" s="38">
        <f t="shared" si="22"/>
        <v>0</v>
      </c>
      <c r="M257" s="112">
        <f t="shared" si="23"/>
        <v>0</v>
      </c>
      <c r="N257" s="112">
        <f t="shared" si="24"/>
        <v>0</v>
      </c>
      <c r="O257" s="112">
        <f t="shared" si="25"/>
        <v>0</v>
      </c>
      <c r="P257" s="113">
        <f t="shared" si="26"/>
        <v>0</v>
      </c>
      <c r="Q257" s="60"/>
    </row>
    <row r="258" spans="1:17" x14ac:dyDescent="0.2">
      <c r="A258" s="33"/>
      <c r="B258" s="72"/>
      <c r="C258" s="37"/>
      <c r="D258" s="21"/>
      <c r="E258" s="42"/>
      <c r="F258" s="38"/>
      <c r="G258" s="112"/>
      <c r="H258" s="112">
        <f t="shared" si="27"/>
        <v>0</v>
      </c>
      <c r="I258" s="112"/>
      <c r="J258" s="112"/>
      <c r="K258" s="117">
        <f t="shared" si="21"/>
        <v>0</v>
      </c>
      <c r="L258" s="38">
        <f t="shared" si="22"/>
        <v>0</v>
      </c>
      <c r="M258" s="112">
        <f t="shared" si="23"/>
        <v>0</v>
      </c>
      <c r="N258" s="112">
        <f t="shared" si="24"/>
        <v>0</v>
      </c>
      <c r="O258" s="112">
        <f t="shared" si="25"/>
        <v>0</v>
      </c>
      <c r="P258" s="113">
        <f t="shared" si="26"/>
        <v>0</v>
      </c>
      <c r="Q258" s="60"/>
    </row>
    <row r="259" spans="1:17" x14ac:dyDescent="0.2">
      <c r="A259" s="33"/>
      <c r="B259" s="72"/>
      <c r="C259" s="37"/>
      <c r="D259" s="21"/>
      <c r="E259" s="42"/>
      <c r="F259" s="38"/>
      <c r="G259" s="112"/>
      <c r="H259" s="112">
        <f t="shared" si="27"/>
        <v>0</v>
      </c>
      <c r="I259" s="112"/>
      <c r="J259" s="112"/>
      <c r="K259" s="117">
        <f t="shared" si="21"/>
        <v>0</v>
      </c>
      <c r="L259" s="38">
        <f t="shared" si="22"/>
        <v>0</v>
      </c>
      <c r="M259" s="112">
        <f t="shared" si="23"/>
        <v>0</v>
      </c>
      <c r="N259" s="112">
        <f t="shared" si="24"/>
        <v>0</v>
      </c>
      <c r="O259" s="112">
        <f t="shared" si="25"/>
        <v>0</v>
      </c>
      <c r="P259" s="113">
        <f t="shared" si="26"/>
        <v>0</v>
      </c>
      <c r="Q259" s="60"/>
    </row>
    <row r="260" spans="1:17" x14ac:dyDescent="0.2">
      <c r="A260" s="33"/>
      <c r="B260" s="72"/>
      <c r="C260" s="37"/>
      <c r="D260" s="21"/>
      <c r="E260" s="42"/>
      <c r="F260" s="38"/>
      <c r="G260" s="112"/>
      <c r="H260" s="112">
        <f t="shared" si="27"/>
        <v>0</v>
      </c>
      <c r="I260" s="112"/>
      <c r="J260" s="112"/>
      <c r="K260" s="117">
        <f t="shared" si="21"/>
        <v>0</v>
      </c>
      <c r="L260" s="38">
        <f t="shared" si="22"/>
        <v>0</v>
      </c>
      <c r="M260" s="112">
        <f t="shared" si="23"/>
        <v>0</v>
      </c>
      <c r="N260" s="112">
        <f t="shared" si="24"/>
        <v>0</v>
      </c>
      <c r="O260" s="112">
        <f t="shared" si="25"/>
        <v>0</v>
      </c>
      <c r="P260" s="113">
        <f t="shared" si="26"/>
        <v>0</v>
      </c>
      <c r="Q260" s="60"/>
    </row>
    <row r="261" spans="1:17" x14ac:dyDescent="0.2">
      <c r="A261" s="33"/>
      <c r="B261" s="72"/>
      <c r="C261" s="37"/>
      <c r="D261" s="21"/>
      <c r="E261" s="42"/>
      <c r="F261" s="38"/>
      <c r="G261" s="112"/>
      <c r="H261" s="112">
        <f t="shared" si="27"/>
        <v>0</v>
      </c>
      <c r="I261" s="112"/>
      <c r="J261" s="112"/>
      <c r="K261" s="117">
        <f t="shared" si="21"/>
        <v>0</v>
      </c>
      <c r="L261" s="38">
        <f t="shared" si="22"/>
        <v>0</v>
      </c>
      <c r="M261" s="112">
        <f t="shared" si="23"/>
        <v>0</v>
      </c>
      <c r="N261" s="112">
        <f t="shared" si="24"/>
        <v>0</v>
      </c>
      <c r="O261" s="112">
        <f t="shared" si="25"/>
        <v>0</v>
      </c>
      <c r="P261" s="113">
        <f t="shared" si="26"/>
        <v>0</v>
      </c>
      <c r="Q261" s="60"/>
    </row>
    <row r="262" spans="1:17" x14ac:dyDescent="0.2">
      <c r="A262" s="33"/>
      <c r="B262" s="72"/>
      <c r="C262" s="37"/>
      <c r="D262" s="21"/>
      <c r="E262" s="42"/>
      <c r="F262" s="38"/>
      <c r="G262" s="112"/>
      <c r="H262" s="112">
        <f t="shared" si="27"/>
        <v>0</v>
      </c>
      <c r="I262" s="112"/>
      <c r="J262" s="112"/>
      <c r="K262" s="117">
        <f t="shared" si="21"/>
        <v>0</v>
      </c>
      <c r="L262" s="38">
        <f t="shared" si="22"/>
        <v>0</v>
      </c>
      <c r="M262" s="112">
        <f t="shared" si="23"/>
        <v>0</v>
      </c>
      <c r="N262" s="112">
        <f t="shared" si="24"/>
        <v>0</v>
      </c>
      <c r="O262" s="112">
        <f t="shared" si="25"/>
        <v>0</v>
      </c>
      <c r="P262" s="113">
        <f t="shared" si="26"/>
        <v>0</v>
      </c>
      <c r="Q262" s="60"/>
    </row>
    <row r="263" spans="1:17" x14ac:dyDescent="0.2">
      <c r="A263" s="33"/>
      <c r="B263" s="72"/>
      <c r="C263" s="37"/>
      <c r="D263" s="21"/>
      <c r="E263" s="42"/>
      <c r="F263" s="38"/>
      <c r="G263" s="112"/>
      <c r="H263" s="112">
        <f t="shared" si="27"/>
        <v>0</v>
      </c>
      <c r="I263" s="112"/>
      <c r="J263" s="112"/>
      <c r="K263" s="117">
        <f t="shared" si="21"/>
        <v>0</v>
      </c>
      <c r="L263" s="38">
        <f t="shared" si="22"/>
        <v>0</v>
      </c>
      <c r="M263" s="112">
        <f t="shared" si="23"/>
        <v>0</v>
      </c>
      <c r="N263" s="112">
        <f t="shared" si="24"/>
        <v>0</v>
      </c>
      <c r="O263" s="112">
        <f t="shared" si="25"/>
        <v>0</v>
      </c>
      <c r="P263" s="113">
        <f t="shared" si="26"/>
        <v>0</v>
      </c>
      <c r="Q263" s="60"/>
    </row>
    <row r="264" spans="1:17" x14ac:dyDescent="0.2">
      <c r="A264" s="33"/>
      <c r="B264" s="72"/>
      <c r="C264" s="37"/>
      <c r="D264" s="21"/>
      <c r="E264" s="42"/>
      <c r="F264" s="38"/>
      <c r="G264" s="112"/>
      <c r="H264" s="112">
        <f t="shared" si="27"/>
        <v>0</v>
      </c>
      <c r="I264" s="112"/>
      <c r="J264" s="112"/>
      <c r="K264" s="117">
        <f t="shared" si="21"/>
        <v>0</v>
      </c>
      <c r="L264" s="38">
        <f t="shared" si="22"/>
        <v>0</v>
      </c>
      <c r="M264" s="112">
        <f t="shared" si="23"/>
        <v>0</v>
      </c>
      <c r="N264" s="112">
        <f t="shared" si="24"/>
        <v>0</v>
      </c>
      <c r="O264" s="112">
        <f t="shared" si="25"/>
        <v>0</v>
      </c>
      <c r="P264" s="113">
        <f t="shared" si="26"/>
        <v>0</v>
      </c>
      <c r="Q264" s="60"/>
    </row>
    <row r="265" spans="1:17" x14ac:dyDescent="0.2">
      <c r="A265" s="33"/>
      <c r="B265" s="72"/>
      <c r="C265" s="37"/>
      <c r="D265" s="21"/>
      <c r="E265" s="42"/>
      <c r="F265" s="38"/>
      <c r="G265" s="112"/>
      <c r="H265" s="112">
        <f t="shared" si="27"/>
        <v>0</v>
      </c>
      <c r="I265" s="112"/>
      <c r="J265" s="112"/>
      <c r="K265" s="117">
        <f t="shared" si="21"/>
        <v>0</v>
      </c>
      <c r="L265" s="38">
        <f t="shared" si="22"/>
        <v>0</v>
      </c>
      <c r="M265" s="112">
        <f t="shared" si="23"/>
        <v>0</v>
      </c>
      <c r="N265" s="112">
        <f t="shared" si="24"/>
        <v>0</v>
      </c>
      <c r="O265" s="112">
        <f t="shared" si="25"/>
        <v>0</v>
      </c>
      <c r="P265" s="113">
        <f t="shared" si="26"/>
        <v>0</v>
      </c>
      <c r="Q265" s="60"/>
    </row>
    <row r="266" spans="1:17" x14ac:dyDescent="0.2">
      <c r="A266" s="33"/>
      <c r="B266" s="72"/>
      <c r="C266" s="37"/>
      <c r="D266" s="21"/>
      <c r="E266" s="42"/>
      <c r="F266" s="38"/>
      <c r="G266" s="112"/>
      <c r="H266" s="112">
        <f t="shared" si="27"/>
        <v>0</v>
      </c>
      <c r="I266" s="112"/>
      <c r="J266" s="112"/>
      <c r="K266" s="117">
        <f t="shared" si="21"/>
        <v>0</v>
      </c>
      <c r="L266" s="38">
        <f t="shared" si="22"/>
        <v>0</v>
      </c>
      <c r="M266" s="112">
        <f t="shared" si="23"/>
        <v>0</v>
      </c>
      <c r="N266" s="112">
        <f t="shared" si="24"/>
        <v>0</v>
      </c>
      <c r="O266" s="112">
        <f t="shared" si="25"/>
        <v>0</v>
      </c>
      <c r="P266" s="113">
        <f t="shared" si="26"/>
        <v>0</v>
      </c>
      <c r="Q266" s="60"/>
    </row>
    <row r="267" spans="1:17" x14ac:dyDescent="0.2">
      <c r="A267" s="33"/>
      <c r="B267" s="72"/>
      <c r="C267" s="37"/>
      <c r="D267" s="21"/>
      <c r="E267" s="42"/>
      <c r="F267" s="38"/>
      <c r="G267" s="112"/>
      <c r="H267" s="112">
        <f t="shared" si="27"/>
        <v>0</v>
      </c>
      <c r="I267" s="112"/>
      <c r="J267" s="112"/>
      <c r="K267" s="117">
        <f t="shared" si="21"/>
        <v>0</v>
      </c>
      <c r="L267" s="38">
        <f t="shared" si="22"/>
        <v>0</v>
      </c>
      <c r="M267" s="112">
        <f t="shared" si="23"/>
        <v>0</v>
      </c>
      <c r="N267" s="112">
        <f t="shared" si="24"/>
        <v>0</v>
      </c>
      <c r="O267" s="112">
        <f t="shared" si="25"/>
        <v>0</v>
      </c>
      <c r="P267" s="113">
        <f t="shared" si="26"/>
        <v>0</v>
      </c>
      <c r="Q267" s="60"/>
    </row>
    <row r="268" spans="1:17" x14ac:dyDescent="0.2">
      <c r="A268" s="33"/>
      <c r="B268" s="72"/>
      <c r="C268" s="37"/>
      <c r="D268" s="21"/>
      <c r="E268" s="42"/>
      <c r="F268" s="38"/>
      <c r="G268" s="112"/>
      <c r="H268" s="112">
        <f t="shared" si="27"/>
        <v>0</v>
      </c>
      <c r="I268" s="112"/>
      <c r="J268" s="112"/>
      <c r="K268" s="117">
        <f t="shared" si="21"/>
        <v>0</v>
      </c>
      <c r="L268" s="38">
        <f t="shared" si="22"/>
        <v>0</v>
      </c>
      <c r="M268" s="112">
        <f t="shared" si="23"/>
        <v>0</v>
      </c>
      <c r="N268" s="112">
        <f t="shared" si="24"/>
        <v>0</v>
      </c>
      <c r="O268" s="112">
        <f t="shared" si="25"/>
        <v>0</v>
      </c>
      <c r="P268" s="113">
        <f t="shared" si="26"/>
        <v>0</v>
      </c>
      <c r="Q268" s="60"/>
    </row>
    <row r="269" spans="1:17" x14ac:dyDescent="0.2">
      <c r="A269" s="33"/>
      <c r="B269" s="72"/>
      <c r="C269" s="37"/>
      <c r="D269" s="21"/>
      <c r="E269" s="42"/>
      <c r="F269" s="38"/>
      <c r="G269" s="112"/>
      <c r="H269" s="112">
        <f t="shared" si="27"/>
        <v>0</v>
      </c>
      <c r="I269" s="112"/>
      <c r="J269" s="112"/>
      <c r="K269" s="117">
        <f t="shared" si="21"/>
        <v>0</v>
      </c>
      <c r="L269" s="38">
        <f t="shared" si="22"/>
        <v>0</v>
      </c>
      <c r="M269" s="112">
        <f t="shared" si="23"/>
        <v>0</v>
      </c>
      <c r="N269" s="112">
        <f t="shared" si="24"/>
        <v>0</v>
      </c>
      <c r="O269" s="112">
        <f t="shared" si="25"/>
        <v>0</v>
      </c>
      <c r="P269" s="113">
        <f t="shared" si="26"/>
        <v>0</v>
      </c>
      <c r="Q269" s="60"/>
    </row>
    <row r="270" spans="1:17" x14ac:dyDescent="0.2">
      <c r="A270" s="33"/>
      <c r="B270" s="72"/>
      <c r="C270" s="37"/>
      <c r="D270" s="21"/>
      <c r="E270" s="42"/>
      <c r="F270" s="38"/>
      <c r="G270" s="112"/>
      <c r="H270" s="112">
        <f t="shared" si="27"/>
        <v>0</v>
      </c>
      <c r="I270" s="112"/>
      <c r="J270" s="112"/>
      <c r="K270" s="117">
        <f t="shared" si="21"/>
        <v>0</v>
      </c>
      <c r="L270" s="38">
        <f t="shared" si="22"/>
        <v>0</v>
      </c>
      <c r="M270" s="112">
        <f t="shared" si="23"/>
        <v>0</v>
      </c>
      <c r="N270" s="112">
        <f t="shared" si="24"/>
        <v>0</v>
      </c>
      <c r="O270" s="112">
        <f t="shared" si="25"/>
        <v>0</v>
      </c>
      <c r="P270" s="113">
        <f t="shared" si="26"/>
        <v>0</v>
      </c>
      <c r="Q270" s="60"/>
    </row>
    <row r="271" spans="1:17" x14ac:dyDescent="0.2">
      <c r="A271" s="33"/>
      <c r="B271" s="72"/>
      <c r="C271" s="37"/>
      <c r="D271" s="21"/>
      <c r="E271" s="42"/>
      <c r="F271" s="38"/>
      <c r="G271" s="112"/>
      <c r="H271" s="112">
        <f t="shared" si="27"/>
        <v>0</v>
      </c>
      <c r="I271" s="112"/>
      <c r="J271" s="112"/>
      <c r="K271" s="117">
        <f t="shared" ref="K271:K334" si="28">SUM(H271:J271)</f>
        <v>0</v>
      </c>
      <c r="L271" s="38">
        <f t="shared" ref="L271:L334" si="29">E271*F271</f>
        <v>0</v>
      </c>
      <c r="M271" s="112">
        <f t="shared" ref="M271:M334" si="30">H271*E271</f>
        <v>0</v>
      </c>
      <c r="N271" s="112">
        <f t="shared" ref="N271:N334" si="31">I271*E271</f>
        <v>0</v>
      </c>
      <c r="O271" s="112">
        <f t="shared" ref="O271:O334" si="32">J271*E271</f>
        <v>0</v>
      </c>
      <c r="P271" s="113">
        <f t="shared" ref="P271:P334" si="33">SUM(M271:O271)</f>
        <v>0</v>
      </c>
      <c r="Q271" s="60"/>
    </row>
    <row r="272" spans="1:17" x14ac:dyDescent="0.2">
      <c r="A272" s="33"/>
      <c r="B272" s="72"/>
      <c r="C272" s="37"/>
      <c r="D272" s="21"/>
      <c r="E272" s="42"/>
      <c r="F272" s="38"/>
      <c r="G272" s="112"/>
      <c r="H272" s="112">
        <f t="shared" ref="H272:H335" si="34">F272*G272</f>
        <v>0</v>
      </c>
      <c r="I272" s="112"/>
      <c r="J272" s="112"/>
      <c r="K272" s="117">
        <f t="shared" si="28"/>
        <v>0</v>
      </c>
      <c r="L272" s="38">
        <f t="shared" si="29"/>
        <v>0</v>
      </c>
      <c r="M272" s="112">
        <f t="shared" si="30"/>
        <v>0</v>
      </c>
      <c r="N272" s="112">
        <f t="shared" si="31"/>
        <v>0</v>
      </c>
      <c r="O272" s="112">
        <f t="shared" si="32"/>
        <v>0</v>
      </c>
      <c r="P272" s="113">
        <f t="shared" si="33"/>
        <v>0</v>
      </c>
      <c r="Q272" s="60"/>
    </row>
    <row r="273" spans="1:17" x14ac:dyDescent="0.2">
      <c r="A273" s="33"/>
      <c r="B273" s="72"/>
      <c r="C273" s="37"/>
      <c r="D273" s="21"/>
      <c r="E273" s="42"/>
      <c r="F273" s="38"/>
      <c r="G273" s="112"/>
      <c r="H273" s="112">
        <f t="shared" si="34"/>
        <v>0</v>
      </c>
      <c r="I273" s="112"/>
      <c r="J273" s="112"/>
      <c r="K273" s="117">
        <f t="shared" si="28"/>
        <v>0</v>
      </c>
      <c r="L273" s="38">
        <f t="shared" si="29"/>
        <v>0</v>
      </c>
      <c r="M273" s="112">
        <f t="shared" si="30"/>
        <v>0</v>
      </c>
      <c r="N273" s="112">
        <f t="shared" si="31"/>
        <v>0</v>
      </c>
      <c r="O273" s="112">
        <f t="shared" si="32"/>
        <v>0</v>
      </c>
      <c r="P273" s="113">
        <f t="shared" si="33"/>
        <v>0</v>
      </c>
      <c r="Q273" s="60"/>
    </row>
    <row r="274" spans="1:17" x14ac:dyDescent="0.2">
      <c r="A274" s="33"/>
      <c r="B274" s="72"/>
      <c r="C274" s="37"/>
      <c r="D274" s="21"/>
      <c r="E274" s="42"/>
      <c r="F274" s="38"/>
      <c r="G274" s="112"/>
      <c r="H274" s="112">
        <f t="shared" si="34"/>
        <v>0</v>
      </c>
      <c r="I274" s="112"/>
      <c r="J274" s="112"/>
      <c r="K274" s="117">
        <f t="shared" si="28"/>
        <v>0</v>
      </c>
      <c r="L274" s="38">
        <f t="shared" si="29"/>
        <v>0</v>
      </c>
      <c r="M274" s="112">
        <f t="shared" si="30"/>
        <v>0</v>
      </c>
      <c r="N274" s="112">
        <f t="shared" si="31"/>
        <v>0</v>
      </c>
      <c r="O274" s="112">
        <f t="shared" si="32"/>
        <v>0</v>
      </c>
      <c r="P274" s="113">
        <f t="shared" si="33"/>
        <v>0</v>
      </c>
      <c r="Q274" s="60"/>
    </row>
    <row r="275" spans="1:17" x14ac:dyDescent="0.2">
      <c r="A275" s="33"/>
      <c r="B275" s="72"/>
      <c r="C275" s="37"/>
      <c r="D275" s="21"/>
      <c r="E275" s="42"/>
      <c r="F275" s="38"/>
      <c r="G275" s="112"/>
      <c r="H275" s="112">
        <f t="shared" si="34"/>
        <v>0</v>
      </c>
      <c r="I275" s="112"/>
      <c r="J275" s="112"/>
      <c r="K275" s="117">
        <f t="shared" si="28"/>
        <v>0</v>
      </c>
      <c r="L275" s="38">
        <f t="shared" si="29"/>
        <v>0</v>
      </c>
      <c r="M275" s="112">
        <f t="shared" si="30"/>
        <v>0</v>
      </c>
      <c r="N275" s="112">
        <f t="shared" si="31"/>
        <v>0</v>
      </c>
      <c r="O275" s="112">
        <f t="shared" si="32"/>
        <v>0</v>
      </c>
      <c r="P275" s="113">
        <f t="shared" si="33"/>
        <v>0</v>
      </c>
      <c r="Q275" s="60"/>
    </row>
    <row r="276" spans="1:17" x14ac:dyDescent="0.2">
      <c r="A276" s="33"/>
      <c r="B276" s="72"/>
      <c r="C276" s="37"/>
      <c r="D276" s="21"/>
      <c r="E276" s="42"/>
      <c r="F276" s="38"/>
      <c r="G276" s="112"/>
      <c r="H276" s="112">
        <f t="shared" si="34"/>
        <v>0</v>
      </c>
      <c r="I276" s="112"/>
      <c r="J276" s="112"/>
      <c r="K276" s="117">
        <f t="shared" si="28"/>
        <v>0</v>
      </c>
      <c r="L276" s="38">
        <f t="shared" si="29"/>
        <v>0</v>
      </c>
      <c r="M276" s="112">
        <f t="shared" si="30"/>
        <v>0</v>
      </c>
      <c r="N276" s="112">
        <f t="shared" si="31"/>
        <v>0</v>
      </c>
      <c r="O276" s="112">
        <f t="shared" si="32"/>
        <v>0</v>
      </c>
      <c r="P276" s="113">
        <f t="shared" si="33"/>
        <v>0</v>
      </c>
      <c r="Q276" s="60"/>
    </row>
    <row r="277" spans="1:17" x14ac:dyDescent="0.2">
      <c r="A277" s="33"/>
      <c r="B277" s="72"/>
      <c r="C277" s="37"/>
      <c r="D277" s="21"/>
      <c r="E277" s="42"/>
      <c r="F277" s="38"/>
      <c r="G277" s="112"/>
      <c r="H277" s="112">
        <f t="shared" si="34"/>
        <v>0</v>
      </c>
      <c r="I277" s="112"/>
      <c r="J277" s="112"/>
      <c r="K277" s="117">
        <f t="shared" si="28"/>
        <v>0</v>
      </c>
      <c r="L277" s="38">
        <f t="shared" si="29"/>
        <v>0</v>
      </c>
      <c r="M277" s="112">
        <f t="shared" si="30"/>
        <v>0</v>
      </c>
      <c r="N277" s="112">
        <f t="shared" si="31"/>
        <v>0</v>
      </c>
      <c r="O277" s="112">
        <f t="shared" si="32"/>
        <v>0</v>
      </c>
      <c r="P277" s="113">
        <f t="shared" si="33"/>
        <v>0</v>
      </c>
      <c r="Q277" s="60"/>
    </row>
    <row r="278" spans="1:17" x14ac:dyDescent="0.2">
      <c r="A278" s="33"/>
      <c r="B278" s="72"/>
      <c r="C278" s="37"/>
      <c r="D278" s="21"/>
      <c r="E278" s="42"/>
      <c r="F278" s="38"/>
      <c r="G278" s="112"/>
      <c r="H278" s="112">
        <f t="shared" si="34"/>
        <v>0</v>
      </c>
      <c r="I278" s="112"/>
      <c r="J278" s="112"/>
      <c r="K278" s="117">
        <f t="shared" si="28"/>
        <v>0</v>
      </c>
      <c r="L278" s="38">
        <f t="shared" si="29"/>
        <v>0</v>
      </c>
      <c r="M278" s="112">
        <f t="shared" si="30"/>
        <v>0</v>
      </c>
      <c r="N278" s="112">
        <f t="shared" si="31"/>
        <v>0</v>
      </c>
      <c r="O278" s="112">
        <f t="shared" si="32"/>
        <v>0</v>
      </c>
      <c r="P278" s="113">
        <f t="shared" si="33"/>
        <v>0</v>
      </c>
      <c r="Q278" s="60"/>
    </row>
    <row r="279" spans="1:17" x14ac:dyDescent="0.2">
      <c r="A279" s="33"/>
      <c r="B279" s="72"/>
      <c r="C279" s="37"/>
      <c r="D279" s="21"/>
      <c r="E279" s="42"/>
      <c r="F279" s="38"/>
      <c r="G279" s="112"/>
      <c r="H279" s="112">
        <f t="shared" si="34"/>
        <v>0</v>
      </c>
      <c r="I279" s="112"/>
      <c r="J279" s="112"/>
      <c r="K279" s="117">
        <f t="shared" si="28"/>
        <v>0</v>
      </c>
      <c r="L279" s="38">
        <f t="shared" si="29"/>
        <v>0</v>
      </c>
      <c r="M279" s="112">
        <f t="shared" si="30"/>
        <v>0</v>
      </c>
      <c r="N279" s="112">
        <f t="shared" si="31"/>
        <v>0</v>
      </c>
      <c r="O279" s="112">
        <f t="shared" si="32"/>
        <v>0</v>
      </c>
      <c r="P279" s="113">
        <f t="shared" si="33"/>
        <v>0</v>
      </c>
      <c r="Q279" s="60"/>
    </row>
    <row r="280" spans="1:17" x14ac:dyDescent="0.2">
      <c r="A280" s="33"/>
      <c r="B280" s="72"/>
      <c r="C280" s="37"/>
      <c r="D280" s="21"/>
      <c r="E280" s="42"/>
      <c r="F280" s="38"/>
      <c r="G280" s="112"/>
      <c r="H280" s="112">
        <f t="shared" si="34"/>
        <v>0</v>
      </c>
      <c r="I280" s="112"/>
      <c r="J280" s="112"/>
      <c r="K280" s="117">
        <f t="shared" si="28"/>
        <v>0</v>
      </c>
      <c r="L280" s="38">
        <f t="shared" si="29"/>
        <v>0</v>
      </c>
      <c r="M280" s="112">
        <f t="shared" si="30"/>
        <v>0</v>
      </c>
      <c r="N280" s="112">
        <f t="shared" si="31"/>
        <v>0</v>
      </c>
      <c r="O280" s="112">
        <f t="shared" si="32"/>
        <v>0</v>
      </c>
      <c r="P280" s="113">
        <f t="shared" si="33"/>
        <v>0</v>
      </c>
      <c r="Q280" s="60"/>
    </row>
    <row r="281" spans="1:17" x14ac:dyDescent="0.2">
      <c r="A281" s="33"/>
      <c r="B281" s="72"/>
      <c r="C281" s="37"/>
      <c r="D281" s="21"/>
      <c r="E281" s="42"/>
      <c r="F281" s="38"/>
      <c r="G281" s="112"/>
      <c r="H281" s="112">
        <f t="shared" si="34"/>
        <v>0</v>
      </c>
      <c r="I281" s="112"/>
      <c r="J281" s="112"/>
      <c r="K281" s="117">
        <f t="shared" si="28"/>
        <v>0</v>
      </c>
      <c r="L281" s="38">
        <f t="shared" si="29"/>
        <v>0</v>
      </c>
      <c r="M281" s="112">
        <f t="shared" si="30"/>
        <v>0</v>
      </c>
      <c r="N281" s="112">
        <f t="shared" si="31"/>
        <v>0</v>
      </c>
      <c r="O281" s="112">
        <f t="shared" si="32"/>
        <v>0</v>
      </c>
      <c r="P281" s="113">
        <f t="shared" si="33"/>
        <v>0</v>
      </c>
      <c r="Q281" s="60"/>
    </row>
    <row r="282" spans="1:17" x14ac:dyDescent="0.2">
      <c r="A282" s="33"/>
      <c r="B282" s="72"/>
      <c r="C282" s="37"/>
      <c r="D282" s="21"/>
      <c r="E282" s="42"/>
      <c r="F282" s="38"/>
      <c r="G282" s="112"/>
      <c r="H282" s="112">
        <f t="shared" si="34"/>
        <v>0</v>
      </c>
      <c r="I282" s="112"/>
      <c r="J282" s="112"/>
      <c r="K282" s="117">
        <f t="shared" si="28"/>
        <v>0</v>
      </c>
      <c r="L282" s="38">
        <f t="shared" si="29"/>
        <v>0</v>
      </c>
      <c r="M282" s="112">
        <f t="shared" si="30"/>
        <v>0</v>
      </c>
      <c r="N282" s="112">
        <f t="shared" si="31"/>
        <v>0</v>
      </c>
      <c r="O282" s="112">
        <f t="shared" si="32"/>
        <v>0</v>
      </c>
      <c r="P282" s="113">
        <f t="shared" si="33"/>
        <v>0</v>
      </c>
      <c r="Q282" s="60"/>
    </row>
    <row r="283" spans="1:17" x14ac:dyDescent="0.2">
      <c r="A283" s="33"/>
      <c r="B283" s="72"/>
      <c r="C283" s="37"/>
      <c r="D283" s="21"/>
      <c r="E283" s="42"/>
      <c r="F283" s="38"/>
      <c r="G283" s="112"/>
      <c r="H283" s="112">
        <f t="shared" si="34"/>
        <v>0</v>
      </c>
      <c r="I283" s="112"/>
      <c r="J283" s="112"/>
      <c r="K283" s="117">
        <f t="shared" si="28"/>
        <v>0</v>
      </c>
      <c r="L283" s="38">
        <f t="shared" si="29"/>
        <v>0</v>
      </c>
      <c r="M283" s="112">
        <f t="shared" si="30"/>
        <v>0</v>
      </c>
      <c r="N283" s="112">
        <f t="shared" si="31"/>
        <v>0</v>
      </c>
      <c r="O283" s="112">
        <f t="shared" si="32"/>
        <v>0</v>
      </c>
      <c r="P283" s="113">
        <f t="shared" si="33"/>
        <v>0</v>
      </c>
      <c r="Q283" s="60"/>
    </row>
    <row r="284" spans="1:17" x14ac:dyDescent="0.2">
      <c r="A284" s="33"/>
      <c r="B284" s="72"/>
      <c r="C284" s="37"/>
      <c r="D284" s="21"/>
      <c r="E284" s="42"/>
      <c r="F284" s="38"/>
      <c r="G284" s="112"/>
      <c r="H284" s="112">
        <f t="shared" si="34"/>
        <v>0</v>
      </c>
      <c r="I284" s="112"/>
      <c r="J284" s="112"/>
      <c r="K284" s="117">
        <f t="shared" si="28"/>
        <v>0</v>
      </c>
      <c r="L284" s="38">
        <f t="shared" si="29"/>
        <v>0</v>
      </c>
      <c r="M284" s="112">
        <f t="shared" si="30"/>
        <v>0</v>
      </c>
      <c r="N284" s="112">
        <f t="shared" si="31"/>
        <v>0</v>
      </c>
      <c r="O284" s="112">
        <f t="shared" si="32"/>
        <v>0</v>
      </c>
      <c r="P284" s="113">
        <f t="shared" si="33"/>
        <v>0</v>
      </c>
      <c r="Q284" s="60"/>
    </row>
    <row r="285" spans="1:17" x14ac:dyDescent="0.2">
      <c r="A285" s="33"/>
      <c r="B285" s="72"/>
      <c r="C285" s="37"/>
      <c r="D285" s="21"/>
      <c r="E285" s="42"/>
      <c r="F285" s="38"/>
      <c r="G285" s="112"/>
      <c r="H285" s="112">
        <f t="shared" si="34"/>
        <v>0</v>
      </c>
      <c r="I285" s="112"/>
      <c r="J285" s="112"/>
      <c r="K285" s="117">
        <f t="shared" si="28"/>
        <v>0</v>
      </c>
      <c r="L285" s="38">
        <f t="shared" si="29"/>
        <v>0</v>
      </c>
      <c r="M285" s="112">
        <f t="shared" si="30"/>
        <v>0</v>
      </c>
      <c r="N285" s="112">
        <f t="shared" si="31"/>
        <v>0</v>
      </c>
      <c r="O285" s="112">
        <f t="shared" si="32"/>
        <v>0</v>
      </c>
      <c r="P285" s="113">
        <f t="shared" si="33"/>
        <v>0</v>
      </c>
      <c r="Q285" s="60"/>
    </row>
    <row r="286" spans="1:17" x14ac:dyDescent="0.2">
      <c r="A286" s="33"/>
      <c r="B286" s="72"/>
      <c r="C286" s="37"/>
      <c r="D286" s="21"/>
      <c r="E286" s="42"/>
      <c r="F286" s="38"/>
      <c r="G286" s="112"/>
      <c r="H286" s="112">
        <f t="shared" si="34"/>
        <v>0</v>
      </c>
      <c r="I286" s="112"/>
      <c r="J286" s="112"/>
      <c r="K286" s="117">
        <f t="shared" si="28"/>
        <v>0</v>
      </c>
      <c r="L286" s="38">
        <f t="shared" si="29"/>
        <v>0</v>
      </c>
      <c r="M286" s="112">
        <f t="shared" si="30"/>
        <v>0</v>
      </c>
      <c r="N286" s="112">
        <f t="shared" si="31"/>
        <v>0</v>
      </c>
      <c r="O286" s="112">
        <f t="shared" si="32"/>
        <v>0</v>
      </c>
      <c r="P286" s="113">
        <f t="shared" si="33"/>
        <v>0</v>
      </c>
      <c r="Q286" s="60"/>
    </row>
    <row r="287" spans="1:17" x14ac:dyDescent="0.2">
      <c r="A287" s="33"/>
      <c r="B287" s="72"/>
      <c r="C287" s="37"/>
      <c r="D287" s="21"/>
      <c r="E287" s="42"/>
      <c r="F287" s="38"/>
      <c r="G287" s="112"/>
      <c r="H287" s="112">
        <f t="shared" si="34"/>
        <v>0</v>
      </c>
      <c r="I287" s="112"/>
      <c r="J287" s="112"/>
      <c r="K287" s="117">
        <f t="shared" si="28"/>
        <v>0</v>
      </c>
      <c r="L287" s="38">
        <f t="shared" si="29"/>
        <v>0</v>
      </c>
      <c r="M287" s="112">
        <f t="shared" si="30"/>
        <v>0</v>
      </c>
      <c r="N287" s="112">
        <f t="shared" si="31"/>
        <v>0</v>
      </c>
      <c r="O287" s="112">
        <f t="shared" si="32"/>
        <v>0</v>
      </c>
      <c r="P287" s="113">
        <f t="shared" si="33"/>
        <v>0</v>
      </c>
      <c r="Q287" s="60"/>
    </row>
    <row r="288" spans="1:17" x14ac:dyDescent="0.2">
      <c r="A288" s="33"/>
      <c r="B288" s="72"/>
      <c r="C288" s="37"/>
      <c r="D288" s="21"/>
      <c r="E288" s="42"/>
      <c r="F288" s="38"/>
      <c r="G288" s="112"/>
      <c r="H288" s="112">
        <f t="shared" si="34"/>
        <v>0</v>
      </c>
      <c r="I288" s="112"/>
      <c r="J288" s="112"/>
      <c r="K288" s="117">
        <f t="shared" si="28"/>
        <v>0</v>
      </c>
      <c r="L288" s="38">
        <f t="shared" si="29"/>
        <v>0</v>
      </c>
      <c r="M288" s="112">
        <f t="shared" si="30"/>
        <v>0</v>
      </c>
      <c r="N288" s="112">
        <f t="shared" si="31"/>
        <v>0</v>
      </c>
      <c r="O288" s="112">
        <f t="shared" si="32"/>
        <v>0</v>
      </c>
      <c r="P288" s="113">
        <f t="shared" si="33"/>
        <v>0</v>
      </c>
      <c r="Q288" s="60"/>
    </row>
    <row r="289" spans="1:17" x14ac:dyDescent="0.2">
      <c r="A289" s="33"/>
      <c r="B289" s="72"/>
      <c r="C289" s="37"/>
      <c r="D289" s="21"/>
      <c r="E289" s="42"/>
      <c r="F289" s="38"/>
      <c r="G289" s="112"/>
      <c r="H289" s="112">
        <f t="shared" si="34"/>
        <v>0</v>
      </c>
      <c r="I289" s="112"/>
      <c r="J289" s="112"/>
      <c r="K289" s="117">
        <f t="shared" si="28"/>
        <v>0</v>
      </c>
      <c r="L289" s="38">
        <f t="shared" si="29"/>
        <v>0</v>
      </c>
      <c r="M289" s="112">
        <f t="shared" si="30"/>
        <v>0</v>
      </c>
      <c r="N289" s="112">
        <f t="shared" si="31"/>
        <v>0</v>
      </c>
      <c r="O289" s="112">
        <f t="shared" si="32"/>
        <v>0</v>
      </c>
      <c r="P289" s="113">
        <f t="shared" si="33"/>
        <v>0</v>
      </c>
      <c r="Q289" s="60"/>
    </row>
    <row r="290" spans="1:17" x14ac:dyDescent="0.2">
      <c r="A290" s="33"/>
      <c r="B290" s="72"/>
      <c r="C290" s="37"/>
      <c r="D290" s="21"/>
      <c r="E290" s="42"/>
      <c r="F290" s="38"/>
      <c r="G290" s="112"/>
      <c r="H290" s="112">
        <f t="shared" si="34"/>
        <v>0</v>
      </c>
      <c r="I290" s="112"/>
      <c r="J290" s="112"/>
      <c r="K290" s="117">
        <f t="shared" si="28"/>
        <v>0</v>
      </c>
      <c r="L290" s="38">
        <f t="shared" si="29"/>
        <v>0</v>
      </c>
      <c r="M290" s="112">
        <f t="shared" si="30"/>
        <v>0</v>
      </c>
      <c r="N290" s="112">
        <f t="shared" si="31"/>
        <v>0</v>
      </c>
      <c r="O290" s="112">
        <f t="shared" si="32"/>
        <v>0</v>
      </c>
      <c r="P290" s="113">
        <f t="shared" si="33"/>
        <v>0</v>
      </c>
      <c r="Q290" s="60"/>
    </row>
    <row r="291" spans="1:17" x14ac:dyDescent="0.2">
      <c r="A291" s="33"/>
      <c r="B291" s="72"/>
      <c r="C291" s="37"/>
      <c r="D291" s="21"/>
      <c r="E291" s="42"/>
      <c r="F291" s="38"/>
      <c r="G291" s="112"/>
      <c r="H291" s="112">
        <f t="shared" si="34"/>
        <v>0</v>
      </c>
      <c r="I291" s="112"/>
      <c r="J291" s="112"/>
      <c r="K291" s="117">
        <f t="shared" si="28"/>
        <v>0</v>
      </c>
      <c r="L291" s="38">
        <f t="shared" si="29"/>
        <v>0</v>
      </c>
      <c r="M291" s="112">
        <f t="shared" si="30"/>
        <v>0</v>
      </c>
      <c r="N291" s="112">
        <f t="shared" si="31"/>
        <v>0</v>
      </c>
      <c r="O291" s="112">
        <f t="shared" si="32"/>
        <v>0</v>
      </c>
      <c r="P291" s="113">
        <f t="shared" si="33"/>
        <v>0</v>
      </c>
      <c r="Q291" s="60"/>
    </row>
    <row r="292" spans="1:17" x14ac:dyDescent="0.2">
      <c r="A292" s="33"/>
      <c r="B292" s="72"/>
      <c r="C292" s="37"/>
      <c r="D292" s="21"/>
      <c r="E292" s="42"/>
      <c r="F292" s="38"/>
      <c r="G292" s="112"/>
      <c r="H292" s="112">
        <f t="shared" si="34"/>
        <v>0</v>
      </c>
      <c r="I292" s="112"/>
      <c r="J292" s="112"/>
      <c r="K292" s="117">
        <f t="shared" si="28"/>
        <v>0</v>
      </c>
      <c r="L292" s="38">
        <f t="shared" si="29"/>
        <v>0</v>
      </c>
      <c r="M292" s="112">
        <f t="shared" si="30"/>
        <v>0</v>
      </c>
      <c r="N292" s="112">
        <f t="shared" si="31"/>
        <v>0</v>
      </c>
      <c r="O292" s="112">
        <f t="shared" si="32"/>
        <v>0</v>
      </c>
      <c r="P292" s="113">
        <f t="shared" si="33"/>
        <v>0</v>
      </c>
      <c r="Q292" s="60"/>
    </row>
    <row r="293" spans="1:17" x14ac:dyDescent="0.2">
      <c r="A293" s="33"/>
      <c r="B293" s="72"/>
      <c r="C293" s="37"/>
      <c r="D293" s="21"/>
      <c r="E293" s="42"/>
      <c r="F293" s="38"/>
      <c r="G293" s="112"/>
      <c r="H293" s="112">
        <f t="shared" si="34"/>
        <v>0</v>
      </c>
      <c r="I293" s="112"/>
      <c r="J293" s="112"/>
      <c r="K293" s="117">
        <f t="shared" si="28"/>
        <v>0</v>
      </c>
      <c r="L293" s="38">
        <f t="shared" si="29"/>
        <v>0</v>
      </c>
      <c r="M293" s="112">
        <f t="shared" si="30"/>
        <v>0</v>
      </c>
      <c r="N293" s="112">
        <f t="shared" si="31"/>
        <v>0</v>
      </c>
      <c r="O293" s="112">
        <f t="shared" si="32"/>
        <v>0</v>
      </c>
      <c r="P293" s="113">
        <f t="shared" si="33"/>
        <v>0</v>
      </c>
      <c r="Q293" s="60"/>
    </row>
    <row r="294" spans="1:17" x14ac:dyDescent="0.2">
      <c r="A294" s="33"/>
      <c r="B294" s="72"/>
      <c r="C294" s="37"/>
      <c r="D294" s="21"/>
      <c r="E294" s="42"/>
      <c r="F294" s="38"/>
      <c r="G294" s="112"/>
      <c r="H294" s="112">
        <f t="shared" si="34"/>
        <v>0</v>
      </c>
      <c r="I294" s="112"/>
      <c r="J294" s="112"/>
      <c r="K294" s="117">
        <f t="shared" si="28"/>
        <v>0</v>
      </c>
      <c r="L294" s="38">
        <f t="shared" si="29"/>
        <v>0</v>
      </c>
      <c r="M294" s="112">
        <f t="shared" si="30"/>
        <v>0</v>
      </c>
      <c r="N294" s="112">
        <f t="shared" si="31"/>
        <v>0</v>
      </c>
      <c r="O294" s="112">
        <f t="shared" si="32"/>
        <v>0</v>
      </c>
      <c r="P294" s="113">
        <f t="shared" si="33"/>
        <v>0</v>
      </c>
      <c r="Q294" s="60"/>
    </row>
    <row r="295" spans="1:17" x14ac:dyDescent="0.2">
      <c r="A295" s="33"/>
      <c r="B295" s="72"/>
      <c r="C295" s="37"/>
      <c r="D295" s="21"/>
      <c r="E295" s="42"/>
      <c r="F295" s="38"/>
      <c r="G295" s="112"/>
      <c r="H295" s="112">
        <f t="shared" si="34"/>
        <v>0</v>
      </c>
      <c r="I295" s="112"/>
      <c r="J295" s="112"/>
      <c r="K295" s="117">
        <f t="shared" si="28"/>
        <v>0</v>
      </c>
      <c r="L295" s="38">
        <f t="shared" si="29"/>
        <v>0</v>
      </c>
      <c r="M295" s="112">
        <f t="shared" si="30"/>
        <v>0</v>
      </c>
      <c r="N295" s="112">
        <f t="shared" si="31"/>
        <v>0</v>
      </c>
      <c r="O295" s="112">
        <f t="shared" si="32"/>
        <v>0</v>
      </c>
      <c r="P295" s="113">
        <f t="shared" si="33"/>
        <v>0</v>
      </c>
      <c r="Q295" s="60"/>
    </row>
    <row r="296" spans="1:17" x14ac:dyDescent="0.2">
      <c r="A296" s="33"/>
      <c r="B296" s="72"/>
      <c r="C296" s="37"/>
      <c r="D296" s="21"/>
      <c r="E296" s="42"/>
      <c r="F296" s="38"/>
      <c r="G296" s="112"/>
      <c r="H296" s="112">
        <f t="shared" si="34"/>
        <v>0</v>
      </c>
      <c r="I296" s="112"/>
      <c r="J296" s="112"/>
      <c r="K296" s="117">
        <f t="shared" si="28"/>
        <v>0</v>
      </c>
      <c r="L296" s="38">
        <f t="shared" si="29"/>
        <v>0</v>
      </c>
      <c r="M296" s="112">
        <f t="shared" si="30"/>
        <v>0</v>
      </c>
      <c r="N296" s="112">
        <f t="shared" si="31"/>
        <v>0</v>
      </c>
      <c r="O296" s="112">
        <f t="shared" si="32"/>
        <v>0</v>
      </c>
      <c r="P296" s="113">
        <f t="shared" si="33"/>
        <v>0</v>
      </c>
      <c r="Q296" s="60"/>
    </row>
    <row r="297" spans="1:17" x14ac:dyDescent="0.2">
      <c r="A297" s="33"/>
      <c r="B297" s="72"/>
      <c r="C297" s="37"/>
      <c r="D297" s="21"/>
      <c r="E297" s="42"/>
      <c r="F297" s="38"/>
      <c r="G297" s="112"/>
      <c r="H297" s="112">
        <f t="shared" si="34"/>
        <v>0</v>
      </c>
      <c r="I297" s="112"/>
      <c r="J297" s="112"/>
      <c r="K297" s="117">
        <f t="shared" si="28"/>
        <v>0</v>
      </c>
      <c r="L297" s="38">
        <f t="shared" si="29"/>
        <v>0</v>
      </c>
      <c r="M297" s="112">
        <f t="shared" si="30"/>
        <v>0</v>
      </c>
      <c r="N297" s="112">
        <f t="shared" si="31"/>
        <v>0</v>
      </c>
      <c r="O297" s="112">
        <f t="shared" si="32"/>
        <v>0</v>
      </c>
      <c r="P297" s="113">
        <f t="shared" si="33"/>
        <v>0</v>
      </c>
      <c r="Q297" s="60"/>
    </row>
    <row r="298" spans="1:17" x14ac:dyDescent="0.2">
      <c r="A298" s="33"/>
      <c r="B298" s="72"/>
      <c r="C298" s="37"/>
      <c r="D298" s="21"/>
      <c r="E298" s="42"/>
      <c r="F298" s="38"/>
      <c r="G298" s="112"/>
      <c r="H298" s="112">
        <f t="shared" si="34"/>
        <v>0</v>
      </c>
      <c r="I298" s="112"/>
      <c r="J298" s="112"/>
      <c r="K298" s="117">
        <f t="shared" si="28"/>
        <v>0</v>
      </c>
      <c r="L298" s="38">
        <f t="shared" si="29"/>
        <v>0</v>
      </c>
      <c r="M298" s="112">
        <f t="shared" si="30"/>
        <v>0</v>
      </c>
      <c r="N298" s="112">
        <f t="shared" si="31"/>
        <v>0</v>
      </c>
      <c r="O298" s="112">
        <f t="shared" si="32"/>
        <v>0</v>
      </c>
      <c r="P298" s="113">
        <f t="shared" si="33"/>
        <v>0</v>
      </c>
      <c r="Q298" s="60"/>
    </row>
    <row r="299" spans="1:17" x14ac:dyDescent="0.2">
      <c r="A299" s="33"/>
      <c r="B299" s="72"/>
      <c r="C299" s="37"/>
      <c r="D299" s="21"/>
      <c r="E299" s="42"/>
      <c r="F299" s="38"/>
      <c r="G299" s="112"/>
      <c r="H299" s="112">
        <f t="shared" si="34"/>
        <v>0</v>
      </c>
      <c r="I299" s="112"/>
      <c r="J299" s="112"/>
      <c r="K299" s="117">
        <f t="shared" si="28"/>
        <v>0</v>
      </c>
      <c r="L299" s="38">
        <f t="shared" si="29"/>
        <v>0</v>
      </c>
      <c r="M299" s="112">
        <f t="shared" si="30"/>
        <v>0</v>
      </c>
      <c r="N299" s="112">
        <f t="shared" si="31"/>
        <v>0</v>
      </c>
      <c r="O299" s="112">
        <f t="shared" si="32"/>
        <v>0</v>
      </c>
      <c r="P299" s="113">
        <f t="shared" si="33"/>
        <v>0</v>
      </c>
      <c r="Q299" s="60"/>
    </row>
    <row r="300" spans="1:17" x14ac:dyDescent="0.2">
      <c r="A300" s="33"/>
      <c r="B300" s="72"/>
      <c r="C300" s="37"/>
      <c r="D300" s="21"/>
      <c r="E300" s="42"/>
      <c r="F300" s="38"/>
      <c r="G300" s="112"/>
      <c r="H300" s="112">
        <f t="shared" si="34"/>
        <v>0</v>
      </c>
      <c r="I300" s="112"/>
      <c r="J300" s="112"/>
      <c r="K300" s="117">
        <f t="shared" si="28"/>
        <v>0</v>
      </c>
      <c r="L300" s="38">
        <f t="shared" si="29"/>
        <v>0</v>
      </c>
      <c r="M300" s="112">
        <f t="shared" si="30"/>
        <v>0</v>
      </c>
      <c r="N300" s="112">
        <f t="shared" si="31"/>
        <v>0</v>
      </c>
      <c r="O300" s="112">
        <f t="shared" si="32"/>
        <v>0</v>
      </c>
      <c r="P300" s="113">
        <f t="shared" si="33"/>
        <v>0</v>
      </c>
      <c r="Q300" s="60"/>
    </row>
    <row r="301" spans="1:17" x14ac:dyDescent="0.2">
      <c r="A301" s="33"/>
      <c r="B301" s="72"/>
      <c r="C301" s="37"/>
      <c r="D301" s="21"/>
      <c r="E301" s="42"/>
      <c r="F301" s="38"/>
      <c r="G301" s="112"/>
      <c r="H301" s="112">
        <f t="shared" si="34"/>
        <v>0</v>
      </c>
      <c r="I301" s="112"/>
      <c r="J301" s="112"/>
      <c r="K301" s="117">
        <f t="shared" si="28"/>
        <v>0</v>
      </c>
      <c r="L301" s="38">
        <f t="shared" si="29"/>
        <v>0</v>
      </c>
      <c r="M301" s="112">
        <f t="shared" si="30"/>
        <v>0</v>
      </c>
      <c r="N301" s="112">
        <f t="shared" si="31"/>
        <v>0</v>
      </c>
      <c r="O301" s="112">
        <f t="shared" si="32"/>
        <v>0</v>
      </c>
      <c r="P301" s="113">
        <f t="shared" si="33"/>
        <v>0</v>
      </c>
      <c r="Q301" s="60"/>
    </row>
    <row r="302" spans="1:17" x14ac:dyDescent="0.2">
      <c r="A302" s="33"/>
      <c r="B302" s="72"/>
      <c r="C302" s="37"/>
      <c r="D302" s="21"/>
      <c r="E302" s="42"/>
      <c r="F302" s="38"/>
      <c r="G302" s="112"/>
      <c r="H302" s="112">
        <f t="shared" si="34"/>
        <v>0</v>
      </c>
      <c r="I302" s="112"/>
      <c r="J302" s="112"/>
      <c r="K302" s="117">
        <f t="shared" si="28"/>
        <v>0</v>
      </c>
      <c r="L302" s="38">
        <f t="shared" si="29"/>
        <v>0</v>
      </c>
      <c r="M302" s="112">
        <f t="shared" si="30"/>
        <v>0</v>
      </c>
      <c r="N302" s="112">
        <f t="shared" si="31"/>
        <v>0</v>
      </c>
      <c r="O302" s="112">
        <f t="shared" si="32"/>
        <v>0</v>
      </c>
      <c r="P302" s="113">
        <f t="shared" si="33"/>
        <v>0</v>
      </c>
      <c r="Q302" s="60"/>
    </row>
    <row r="303" spans="1:17" x14ac:dyDescent="0.2">
      <c r="A303" s="33"/>
      <c r="B303" s="72"/>
      <c r="C303" s="37"/>
      <c r="D303" s="21"/>
      <c r="E303" s="42"/>
      <c r="F303" s="38"/>
      <c r="G303" s="112"/>
      <c r="H303" s="112">
        <f t="shared" si="34"/>
        <v>0</v>
      </c>
      <c r="I303" s="112"/>
      <c r="J303" s="112"/>
      <c r="K303" s="117">
        <f t="shared" si="28"/>
        <v>0</v>
      </c>
      <c r="L303" s="38">
        <f t="shared" si="29"/>
        <v>0</v>
      </c>
      <c r="M303" s="112">
        <f t="shared" si="30"/>
        <v>0</v>
      </c>
      <c r="N303" s="112">
        <f t="shared" si="31"/>
        <v>0</v>
      </c>
      <c r="O303" s="112">
        <f t="shared" si="32"/>
        <v>0</v>
      </c>
      <c r="P303" s="113">
        <f t="shared" si="33"/>
        <v>0</v>
      </c>
      <c r="Q303" s="60"/>
    </row>
    <row r="304" spans="1:17" x14ac:dyDescent="0.2">
      <c r="A304" s="33"/>
      <c r="B304" s="72"/>
      <c r="C304" s="37"/>
      <c r="D304" s="21"/>
      <c r="E304" s="42"/>
      <c r="F304" s="38"/>
      <c r="G304" s="112"/>
      <c r="H304" s="112">
        <f t="shared" si="34"/>
        <v>0</v>
      </c>
      <c r="I304" s="112"/>
      <c r="J304" s="112"/>
      <c r="K304" s="117">
        <f t="shared" si="28"/>
        <v>0</v>
      </c>
      <c r="L304" s="38">
        <f t="shared" si="29"/>
        <v>0</v>
      </c>
      <c r="M304" s="112">
        <f t="shared" si="30"/>
        <v>0</v>
      </c>
      <c r="N304" s="112">
        <f t="shared" si="31"/>
        <v>0</v>
      </c>
      <c r="O304" s="112">
        <f t="shared" si="32"/>
        <v>0</v>
      </c>
      <c r="P304" s="113">
        <f t="shared" si="33"/>
        <v>0</v>
      </c>
      <c r="Q304" s="60"/>
    </row>
    <row r="305" spans="1:17" x14ac:dyDescent="0.2">
      <c r="A305" s="33"/>
      <c r="B305" s="72"/>
      <c r="C305" s="37"/>
      <c r="D305" s="21"/>
      <c r="E305" s="42"/>
      <c r="F305" s="38"/>
      <c r="G305" s="112"/>
      <c r="H305" s="112">
        <f t="shared" si="34"/>
        <v>0</v>
      </c>
      <c r="I305" s="112"/>
      <c r="J305" s="112"/>
      <c r="K305" s="117">
        <f t="shared" si="28"/>
        <v>0</v>
      </c>
      <c r="L305" s="38">
        <f t="shared" si="29"/>
        <v>0</v>
      </c>
      <c r="M305" s="112">
        <f t="shared" si="30"/>
        <v>0</v>
      </c>
      <c r="N305" s="112">
        <f t="shared" si="31"/>
        <v>0</v>
      </c>
      <c r="O305" s="112">
        <f t="shared" si="32"/>
        <v>0</v>
      </c>
      <c r="P305" s="113">
        <f t="shared" si="33"/>
        <v>0</v>
      </c>
      <c r="Q305" s="60"/>
    </row>
    <row r="306" spans="1:17" x14ac:dyDescent="0.2">
      <c r="A306" s="33"/>
      <c r="B306" s="72"/>
      <c r="C306" s="37"/>
      <c r="D306" s="21"/>
      <c r="E306" s="42"/>
      <c r="F306" s="38"/>
      <c r="G306" s="112"/>
      <c r="H306" s="112">
        <f t="shared" si="34"/>
        <v>0</v>
      </c>
      <c r="I306" s="112"/>
      <c r="J306" s="112"/>
      <c r="K306" s="117">
        <f t="shared" si="28"/>
        <v>0</v>
      </c>
      <c r="L306" s="38">
        <f t="shared" si="29"/>
        <v>0</v>
      </c>
      <c r="M306" s="112">
        <f t="shared" si="30"/>
        <v>0</v>
      </c>
      <c r="N306" s="112">
        <f t="shared" si="31"/>
        <v>0</v>
      </c>
      <c r="O306" s="112">
        <f t="shared" si="32"/>
        <v>0</v>
      </c>
      <c r="P306" s="113">
        <f t="shared" si="33"/>
        <v>0</v>
      </c>
      <c r="Q306" s="60"/>
    </row>
    <row r="307" spans="1:17" x14ac:dyDescent="0.2">
      <c r="A307" s="33"/>
      <c r="B307" s="72"/>
      <c r="C307" s="37"/>
      <c r="D307" s="21"/>
      <c r="E307" s="42"/>
      <c r="F307" s="38"/>
      <c r="G307" s="112"/>
      <c r="H307" s="112">
        <f t="shared" si="34"/>
        <v>0</v>
      </c>
      <c r="I307" s="112"/>
      <c r="J307" s="112"/>
      <c r="K307" s="117">
        <f t="shared" si="28"/>
        <v>0</v>
      </c>
      <c r="L307" s="38">
        <f t="shared" si="29"/>
        <v>0</v>
      </c>
      <c r="M307" s="112">
        <f t="shared" si="30"/>
        <v>0</v>
      </c>
      <c r="N307" s="112">
        <f t="shared" si="31"/>
        <v>0</v>
      </c>
      <c r="O307" s="112">
        <f t="shared" si="32"/>
        <v>0</v>
      </c>
      <c r="P307" s="113">
        <f t="shared" si="33"/>
        <v>0</v>
      </c>
      <c r="Q307" s="60"/>
    </row>
    <row r="308" spans="1:17" x14ac:dyDescent="0.2">
      <c r="A308" s="33"/>
      <c r="B308" s="72"/>
      <c r="C308" s="37"/>
      <c r="D308" s="21"/>
      <c r="E308" s="42"/>
      <c r="F308" s="38"/>
      <c r="G308" s="112"/>
      <c r="H308" s="112">
        <f t="shared" si="34"/>
        <v>0</v>
      </c>
      <c r="I308" s="112"/>
      <c r="J308" s="112"/>
      <c r="K308" s="117">
        <f t="shared" si="28"/>
        <v>0</v>
      </c>
      <c r="L308" s="38">
        <f t="shared" si="29"/>
        <v>0</v>
      </c>
      <c r="M308" s="112">
        <f t="shared" si="30"/>
        <v>0</v>
      </c>
      <c r="N308" s="112">
        <f t="shared" si="31"/>
        <v>0</v>
      </c>
      <c r="O308" s="112">
        <f t="shared" si="32"/>
        <v>0</v>
      </c>
      <c r="P308" s="113">
        <f t="shared" si="33"/>
        <v>0</v>
      </c>
      <c r="Q308" s="60"/>
    </row>
    <row r="309" spans="1:17" x14ac:dyDescent="0.2">
      <c r="A309" s="33"/>
      <c r="B309" s="72"/>
      <c r="C309" s="37"/>
      <c r="D309" s="21"/>
      <c r="E309" s="42"/>
      <c r="F309" s="38"/>
      <c r="G309" s="112"/>
      <c r="H309" s="112">
        <f t="shared" si="34"/>
        <v>0</v>
      </c>
      <c r="I309" s="112"/>
      <c r="J309" s="112"/>
      <c r="K309" s="117">
        <f t="shared" si="28"/>
        <v>0</v>
      </c>
      <c r="L309" s="38">
        <f t="shared" si="29"/>
        <v>0</v>
      </c>
      <c r="M309" s="112">
        <f t="shared" si="30"/>
        <v>0</v>
      </c>
      <c r="N309" s="112">
        <f t="shared" si="31"/>
        <v>0</v>
      </c>
      <c r="O309" s="112">
        <f t="shared" si="32"/>
        <v>0</v>
      </c>
      <c r="P309" s="113">
        <f t="shared" si="33"/>
        <v>0</v>
      </c>
      <c r="Q309" s="60"/>
    </row>
    <row r="310" spans="1:17" x14ac:dyDescent="0.2">
      <c r="A310" s="33"/>
      <c r="B310" s="72"/>
      <c r="C310" s="37"/>
      <c r="D310" s="21"/>
      <c r="E310" s="42"/>
      <c r="F310" s="38"/>
      <c r="G310" s="112"/>
      <c r="H310" s="112">
        <f t="shared" si="34"/>
        <v>0</v>
      </c>
      <c r="I310" s="112"/>
      <c r="J310" s="112"/>
      <c r="K310" s="117">
        <f t="shared" si="28"/>
        <v>0</v>
      </c>
      <c r="L310" s="38">
        <f t="shared" si="29"/>
        <v>0</v>
      </c>
      <c r="M310" s="112">
        <f t="shared" si="30"/>
        <v>0</v>
      </c>
      <c r="N310" s="112">
        <f t="shared" si="31"/>
        <v>0</v>
      </c>
      <c r="O310" s="112">
        <f t="shared" si="32"/>
        <v>0</v>
      </c>
      <c r="P310" s="113">
        <f t="shared" si="33"/>
        <v>0</v>
      </c>
      <c r="Q310" s="60"/>
    </row>
    <row r="311" spans="1:17" x14ac:dyDescent="0.2">
      <c r="A311" s="33"/>
      <c r="B311" s="72"/>
      <c r="C311" s="37"/>
      <c r="D311" s="21"/>
      <c r="E311" s="42"/>
      <c r="F311" s="38"/>
      <c r="G311" s="112"/>
      <c r="H311" s="112">
        <f t="shared" si="34"/>
        <v>0</v>
      </c>
      <c r="I311" s="112"/>
      <c r="J311" s="112"/>
      <c r="K311" s="117">
        <f t="shared" si="28"/>
        <v>0</v>
      </c>
      <c r="L311" s="38">
        <f t="shared" si="29"/>
        <v>0</v>
      </c>
      <c r="M311" s="112">
        <f t="shared" si="30"/>
        <v>0</v>
      </c>
      <c r="N311" s="112">
        <f t="shared" si="31"/>
        <v>0</v>
      </c>
      <c r="O311" s="112">
        <f t="shared" si="32"/>
        <v>0</v>
      </c>
      <c r="P311" s="113">
        <f t="shared" si="33"/>
        <v>0</v>
      </c>
      <c r="Q311" s="60"/>
    </row>
    <row r="312" spans="1:17" x14ac:dyDescent="0.2">
      <c r="A312" s="33"/>
      <c r="B312" s="72"/>
      <c r="C312" s="37"/>
      <c r="D312" s="21"/>
      <c r="E312" s="42"/>
      <c r="F312" s="38"/>
      <c r="G312" s="112"/>
      <c r="H312" s="112">
        <f t="shared" si="34"/>
        <v>0</v>
      </c>
      <c r="I312" s="112"/>
      <c r="J312" s="112"/>
      <c r="K312" s="117">
        <f t="shared" si="28"/>
        <v>0</v>
      </c>
      <c r="L312" s="38">
        <f t="shared" si="29"/>
        <v>0</v>
      </c>
      <c r="M312" s="112">
        <f t="shared" si="30"/>
        <v>0</v>
      </c>
      <c r="N312" s="112">
        <f t="shared" si="31"/>
        <v>0</v>
      </c>
      <c r="O312" s="112">
        <f t="shared" si="32"/>
        <v>0</v>
      </c>
      <c r="P312" s="113">
        <f t="shared" si="33"/>
        <v>0</v>
      </c>
      <c r="Q312" s="60"/>
    </row>
    <row r="313" spans="1:17" x14ac:dyDescent="0.2">
      <c r="A313" s="33"/>
      <c r="B313" s="72"/>
      <c r="C313" s="37"/>
      <c r="D313" s="21"/>
      <c r="E313" s="42"/>
      <c r="F313" s="38"/>
      <c r="G313" s="112"/>
      <c r="H313" s="112">
        <f t="shared" si="34"/>
        <v>0</v>
      </c>
      <c r="I313" s="112"/>
      <c r="J313" s="112"/>
      <c r="K313" s="117">
        <f t="shared" si="28"/>
        <v>0</v>
      </c>
      <c r="L313" s="38">
        <f t="shared" si="29"/>
        <v>0</v>
      </c>
      <c r="M313" s="112">
        <f t="shared" si="30"/>
        <v>0</v>
      </c>
      <c r="N313" s="112">
        <f t="shared" si="31"/>
        <v>0</v>
      </c>
      <c r="O313" s="112">
        <f t="shared" si="32"/>
        <v>0</v>
      </c>
      <c r="P313" s="113">
        <f t="shared" si="33"/>
        <v>0</v>
      </c>
      <c r="Q313" s="60"/>
    </row>
    <row r="314" spans="1:17" x14ac:dyDescent="0.2">
      <c r="A314" s="33"/>
      <c r="B314" s="72"/>
      <c r="C314" s="37"/>
      <c r="D314" s="21"/>
      <c r="E314" s="42"/>
      <c r="F314" s="38"/>
      <c r="G314" s="112"/>
      <c r="H314" s="112">
        <f t="shared" si="34"/>
        <v>0</v>
      </c>
      <c r="I314" s="112"/>
      <c r="J314" s="112"/>
      <c r="K314" s="117">
        <f t="shared" si="28"/>
        <v>0</v>
      </c>
      <c r="L314" s="38">
        <f t="shared" si="29"/>
        <v>0</v>
      </c>
      <c r="M314" s="112">
        <f t="shared" si="30"/>
        <v>0</v>
      </c>
      <c r="N314" s="112">
        <f t="shared" si="31"/>
        <v>0</v>
      </c>
      <c r="O314" s="112">
        <f t="shared" si="32"/>
        <v>0</v>
      </c>
      <c r="P314" s="113">
        <f t="shared" si="33"/>
        <v>0</v>
      </c>
      <c r="Q314" s="60"/>
    </row>
    <row r="315" spans="1:17" x14ac:dyDescent="0.2">
      <c r="A315" s="33"/>
      <c r="B315" s="72"/>
      <c r="C315" s="37"/>
      <c r="D315" s="21"/>
      <c r="E315" s="42"/>
      <c r="F315" s="38"/>
      <c r="G315" s="112"/>
      <c r="H315" s="112">
        <f t="shared" si="34"/>
        <v>0</v>
      </c>
      <c r="I315" s="112"/>
      <c r="J315" s="112"/>
      <c r="K315" s="117">
        <f t="shared" si="28"/>
        <v>0</v>
      </c>
      <c r="L315" s="38">
        <f t="shared" si="29"/>
        <v>0</v>
      </c>
      <c r="M315" s="112">
        <f t="shared" si="30"/>
        <v>0</v>
      </c>
      <c r="N315" s="112">
        <f t="shared" si="31"/>
        <v>0</v>
      </c>
      <c r="O315" s="112">
        <f t="shared" si="32"/>
        <v>0</v>
      </c>
      <c r="P315" s="113">
        <f t="shared" si="33"/>
        <v>0</v>
      </c>
      <c r="Q315" s="60"/>
    </row>
    <row r="316" spans="1:17" x14ac:dyDescent="0.2">
      <c r="A316" s="33"/>
      <c r="B316" s="72"/>
      <c r="C316" s="37"/>
      <c r="D316" s="21"/>
      <c r="E316" s="42"/>
      <c r="F316" s="38"/>
      <c r="G316" s="112"/>
      <c r="H316" s="112">
        <f t="shared" si="34"/>
        <v>0</v>
      </c>
      <c r="I316" s="112"/>
      <c r="J316" s="112"/>
      <c r="K316" s="117">
        <f t="shared" si="28"/>
        <v>0</v>
      </c>
      <c r="L316" s="38">
        <f t="shared" si="29"/>
        <v>0</v>
      </c>
      <c r="M316" s="112">
        <f t="shared" si="30"/>
        <v>0</v>
      </c>
      <c r="N316" s="112">
        <f t="shared" si="31"/>
        <v>0</v>
      </c>
      <c r="O316" s="112">
        <f t="shared" si="32"/>
        <v>0</v>
      </c>
      <c r="P316" s="113">
        <f t="shared" si="33"/>
        <v>0</v>
      </c>
      <c r="Q316" s="60"/>
    </row>
    <row r="317" spans="1:17" x14ac:dyDescent="0.2">
      <c r="A317" s="33"/>
      <c r="B317" s="72"/>
      <c r="C317" s="37"/>
      <c r="D317" s="21"/>
      <c r="E317" s="42"/>
      <c r="F317" s="38"/>
      <c r="G317" s="112"/>
      <c r="H317" s="112">
        <f t="shared" si="34"/>
        <v>0</v>
      </c>
      <c r="I317" s="112"/>
      <c r="J317" s="112"/>
      <c r="K317" s="117">
        <f t="shared" si="28"/>
        <v>0</v>
      </c>
      <c r="L317" s="38">
        <f t="shared" si="29"/>
        <v>0</v>
      </c>
      <c r="M317" s="112">
        <f t="shared" si="30"/>
        <v>0</v>
      </c>
      <c r="N317" s="112">
        <f t="shared" si="31"/>
        <v>0</v>
      </c>
      <c r="O317" s="112">
        <f t="shared" si="32"/>
        <v>0</v>
      </c>
      <c r="P317" s="113">
        <f t="shared" si="33"/>
        <v>0</v>
      </c>
      <c r="Q317" s="60"/>
    </row>
    <row r="318" spans="1:17" x14ac:dyDescent="0.2">
      <c r="A318" s="33"/>
      <c r="B318" s="72"/>
      <c r="C318" s="37"/>
      <c r="D318" s="21"/>
      <c r="E318" s="42"/>
      <c r="F318" s="38"/>
      <c r="G318" s="112"/>
      <c r="H318" s="112">
        <f t="shared" si="34"/>
        <v>0</v>
      </c>
      <c r="I318" s="112"/>
      <c r="J318" s="112"/>
      <c r="K318" s="117">
        <f t="shared" si="28"/>
        <v>0</v>
      </c>
      <c r="L318" s="38">
        <f t="shared" si="29"/>
        <v>0</v>
      </c>
      <c r="M318" s="112">
        <f t="shared" si="30"/>
        <v>0</v>
      </c>
      <c r="N318" s="112">
        <f t="shared" si="31"/>
        <v>0</v>
      </c>
      <c r="O318" s="112">
        <f t="shared" si="32"/>
        <v>0</v>
      </c>
      <c r="P318" s="113">
        <f t="shared" si="33"/>
        <v>0</v>
      </c>
      <c r="Q318" s="60"/>
    </row>
    <row r="319" spans="1:17" x14ac:dyDescent="0.2">
      <c r="A319" s="33"/>
      <c r="B319" s="72"/>
      <c r="C319" s="37"/>
      <c r="D319" s="21"/>
      <c r="E319" s="42"/>
      <c r="F319" s="38"/>
      <c r="G319" s="112"/>
      <c r="H319" s="112">
        <f t="shared" si="34"/>
        <v>0</v>
      </c>
      <c r="I319" s="112"/>
      <c r="J319" s="112"/>
      <c r="K319" s="117">
        <f t="shared" si="28"/>
        <v>0</v>
      </c>
      <c r="L319" s="38">
        <f t="shared" si="29"/>
        <v>0</v>
      </c>
      <c r="M319" s="112">
        <f t="shared" si="30"/>
        <v>0</v>
      </c>
      <c r="N319" s="112">
        <f t="shared" si="31"/>
        <v>0</v>
      </c>
      <c r="O319" s="112">
        <f t="shared" si="32"/>
        <v>0</v>
      </c>
      <c r="P319" s="113">
        <f t="shared" si="33"/>
        <v>0</v>
      </c>
      <c r="Q319" s="60"/>
    </row>
    <row r="320" spans="1:17" x14ac:dyDescent="0.2">
      <c r="A320" s="33"/>
      <c r="B320" s="72"/>
      <c r="C320" s="37"/>
      <c r="D320" s="21"/>
      <c r="E320" s="42"/>
      <c r="F320" s="38"/>
      <c r="G320" s="112"/>
      <c r="H320" s="112">
        <f t="shared" si="34"/>
        <v>0</v>
      </c>
      <c r="I320" s="112"/>
      <c r="J320" s="112"/>
      <c r="K320" s="117">
        <f t="shared" si="28"/>
        <v>0</v>
      </c>
      <c r="L320" s="38">
        <f t="shared" si="29"/>
        <v>0</v>
      </c>
      <c r="M320" s="112">
        <f t="shared" si="30"/>
        <v>0</v>
      </c>
      <c r="N320" s="112">
        <f t="shared" si="31"/>
        <v>0</v>
      </c>
      <c r="O320" s="112">
        <f t="shared" si="32"/>
        <v>0</v>
      </c>
      <c r="P320" s="113">
        <f t="shared" si="33"/>
        <v>0</v>
      </c>
      <c r="Q320" s="60"/>
    </row>
    <row r="321" spans="1:17" x14ac:dyDescent="0.2">
      <c r="A321" s="33"/>
      <c r="B321" s="72"/>
      <c r="C321" s="37"/>
      <c r="D321" s="21"/>
      <c r="E321" s="42"/>
      <c r="F321" s="38"/>
      <c r="G321" s="112"/>
      <c r="H321" s="112">
        <f t="shared" si="34"/>
        <v>0</v>
      </c>
      <c r="I321" s="112"/>
      <c r="J321" s="112"/>
      <c r="K321" s="117">
        <f t="shared" si="28"/>
        <v>0</v>
      </c>
      <c r="L321" s="38">
        <f t="shared" si="29"/>
        <v>0</v>
      </c>
      <c r="M321" s="112">
        <f t="shared" si="30"/>
        <v>0</v>
      </c>
      <c r="N321" s="112">
        <f t="shared" si="31"/>
        <v>0</v>
      </c>
      <c r="O321" s="112">
        <f t="shared" si="32"/>
        <v>0</v>
      </c>
      <c r="P321" s="113">
        <f t="shared" si="33"/>
        <v>0</v>
      </c>
      <c r="Q321" s="60"/>
    </row>
    <row r="322" spans="1:17" x14ac:dyDescent="0.2">
      <c r="A322" s="33"/>
      <c r="B322" s="72"/>
      <c r="C322" s="37"/>
      <c r="D322" s="21"/>
      <c r="E322" s="42"/>
      <c r="F322" s="38"/>
      <c r="G322" s="112"/>
      <c r="H322" s="112">
        <f t="shared" si="34"/>
        <v>0</v>
      </c>
      <c r="I322" s="112"/>
      <c r="J322" s="112"/>
      <c r="K322" s="117">
        <f t="shared" si="28"/>
        <v>0</v>
      </c>
      <c r="L322" s="38">
        <f t="shared" si="29"/>
        <v>0</v>
      </c>
      <c r="M322" s="112">
        <f t="shared" si="30"/>
        <v>0</v>
      </c>
      <c r="N322" s="112">
        <f t="shared" si="31"/>
        <v>0</v>
      </c>
      <c r="O322" s="112">
        <f t="shared" si="32"/>
        <v>0</v>
      </c>
      <c r="P322" s="113">
        <f t="shared" si="33"/>
        <v>0</v>
      </c>
      <c r="Q322" s="60"/>
    </row>
    <row r="323" spans="1:17" x14ac:dyDescent="0.2">
      <c r="A323" s="33"/>
      <c r="B323" s="72"/>
      <c r="C323" s="37"/>
      <c r="D323" s="21"/>
      <c r="E323" s="42"/>
      <c r="F323" s="38"/>
      <c r="G323" s="112"/>
      <c r="H323" s="112">
        <f t="shared" si="34"/>
        <v>0</v>
      </c>
      <c r="I323" s="112"/>
      <c r="J323" s="112"/>
      <c r="K323" s="117">
        <f t="shared" si="28"/>
        <v>0</v>
      </c>
      <c r="L323" s="38">
        <f t="shared" si="29"/>
        <v>0</v>
      </c>
      <c r="M323" s="112">
        <f t="shared" si="30"/>
        <v>0</v>
      </c>
      <c r="N323" s="112">
        <f t="shared" si="31"/>
        <v>0</v>
      </c>
      <c r="O323" s="112">
        <f t="shared" si="32"/>
        <v>0</v>
      </c>
      <c r="P323" s="113">
        <f t="shared" si="33"/>
        <v>0</v>
      </c>
      <c r="Q323" s="60"/>
    </row>
    <row r="324" spans="1:17" x14ac:dyDescent="0.2">
      <c r="A324" s="33"/>
      <c r="B324" s="72"/>
      <c r="C324" s="37"/>
      <c r="D324" s="21"/>
      <c r="E324" s="42"/>
      <c r="F324" s="38"/>
      <c r="G324" s="112"/>
      <c r="H324" s="112">
        <f t="shared" si="34"/>
        <v>0</v>
      </c>
      <c r="I324" s="112"/>
      <c r="J324" s="112"/>
      <c r="K324" s="117">
        <f t="shared" si="28"/>
        <v>0</v>
      </c>
      <c r="L324" s="38">
        <f t="shared" si="29"/>
        <v>0</v>
      </c>
      <c r="M324" s="112">
        <f t="shared" si="30"/>
        <v>0</v>
      </c>
      <c r="N324" s="112">
        <f t="shared" si="31"/>
        <v>0</v>
      </c>
      <c r="O324" s="112">
        <f t="shared" si="32"/>
        <v>0</v>
      </c>
      <c r="P324" s="113">
        <f t="shared" si="33"/>
        <v>0</v>
      </c>
      <c r="Q324" s="60"/>
    </row>
    <row r="325" spans="1:17" x14ac:dyDescent="0.2">
      <c r="A325" s="33"/>
      <c r="B325" s="72"/>
      <c r="C325" s="37"/>
      <c r="D325" s="21"/>
      <c r="E325" s="42"/>
      <c r="F325" s="38"/>
      <c r="G325" s="112"/>
      <c r="H325" s="112">
        <f t="shared" si="34"/>
        <v>0</v>
      </c>
      <c r="I325" s="112"/>
      <c r="J325" s="112"/>
      <c r="K325" s="117">
        <f t="shared" si="28"/>
        <v>0</v>
      </c>
      <c r="L325" s="38">
        <f t="shared" si="29"/>
        <v>0</v>
      </c>
      <c r="M325" s="112">
        <f t="shared" si="30"/>
        <v>0</v>
      </c>
      <c r="N325" s="112">
        <f t="shared" si="31"/>
        <v>0</v>
      </c>
      <c r="O325" s="112">
        <f t="shared" si="32"/>
        <v>0</v>
      </c>
      <c r="P325" s="113">
        <f t="shared" si="33"/>
        <v>0</v>
      </c>
      <c r="Q325" s="60"/>
    </row>
    <row r="326" spans="1:17" x14ac:dyDescent="0.2">
      <c r="A326" s="33"/>
      <c r="B326" s="72"/>
      <c r="C326" s="37"/>
      <c r="D326" s="21"/>
      <c r="E326" s="42"/>
      <c r="F326" s="38"/>
      <c r="G326" s="112"/>
      <c r="H326" s="112">
        <f t="shared" si="34"/>
        <v>0</v>
      </c>
      <c r="I326" s="112"/>
      <c r="J326" s="112"/>
      <c r="K326" s="117">
        <f t="shared" si="28"/>
        <v>0</v>
      </c>
      <c r="L326" s="38">
        <f t="shared" si="29"/>
        <v>0</v>
      </c>
      <c r="M326" s="112">
        <f t="shared" si="30"/>
        <v>0</v>
      </c>
      <c r="N326" s="112">
        <f t="shared" si="31"/>
        <v>0</v>
      </c>
      <c r="O326" s="112">
        <f t="shared" si="32"/>
        <v>0</v>
      </c>
      <c r="P326" s="113">
        <f t="shared" si="33"/>
        <v>0</v>
      </c>
      <c r="Q326" s="60"/>
    </row>
    <row r="327" spans="1:17" x14ac:dyDescent="0.2">
      <c r="A327" s="33"/>
      <c r="B327" s="72"/>
      <c r="C327" s="37"/>
      <c r="D327" s="21"/>
      <c r="E327" s="42"/>
      <c r="F327" s="38"/>
      <c r="G327" s="112"/>
      <c r="H327" s="112">
        <f t="shared" si="34"/>
        <v>0</v>
      </c>
      <c r="I327" s="112"/>
      <c r="J327" s="112"/>
      <c r="K327" s="117">
        <f t="shared" si="28"/>
        <v>0</v>
      </c>
      <c r="L327" s="38">
        <f t="shared" si="29"/>
        <v>0</v>
      </c>
      <c r="M327" s="112">
        <f t="shared" si="30"/>
        <v>0</v>
      </c>
      <c r="N327" s="112">
        <f t="shared" si="31"/>
        <v>0</v>
      </c>
      <c r="O327" s="112">
        <f t="shared" si="32"/>
        <v>0</v>
      </c>
      <c r="P327" s="113">
        <f t="shared" si="33"/>
        <v>0</v>
      </c>
      <c r="Q327" s="60"/>
    </row>
    <row r="328" spans="1:17" x14ac:dyDescent="0.2">
      <c r="A328" s="33"/>
      <c r="B328" s="72"/>
      <c r="C328" s="37"/>
      <c r="D328" s="21"/>
      <c r="E328" s="42"/>
      <c r="F328" s="38"/>
      <c r="G328" s="112"/>
      <c r="H328" s="112">
        <f t="shared" si="34"/>
        <v>0</v>
      </c>
      <c r="I328" s="112"/>
      <c r="J328" s="112"/>
      <c r="K328" s="117">
        <f t="shared" si="28"/>
        <v>0</v>
      </c>
      <c r="L328" s="38">
        <f t="shared" si="29"/>
        <v>0</v>
      </c>
      <c r="M328" s="112">
        <f t="shared" si="30"/>
        <v>0</v>
      </c>
      <c r="N328" s="112">
        <f t="shared" si="31"/>
        <v>0</v>
      </c>
      <c r="O328" s="112">
        <f t="shared" si="32"/>
        <v>0</v>
      </c>
      <c r="P328" s="113">
        <f t="shared" si="33"/>
        <v>0</v>
      </c>
      <c r="Q328" s="60"/>
    </row>
    <row r="329" spans="1:17" x14ac:dyDescent="0.2">
      <c r="A329" s="33"/>
      <c r="B329" s="72"/>
      <c r="C329" s="37"/>
      <c r="D329" s="21"/>
      <c r="E329" s="42"/>
      <c r="F329" s="38"/>
      <c r="G329" s="112"/>
      <c r="H329" s="112">
        <f t="shared" si="34"/>
        <v>0</v>
      </c>
      <c r="I329" s="112"/>
      <c r="J329" s="112"/>
      <c r="K329" s="117">
        <f t="shared" si="28"/>
        <v>0</v>
      </c>
      <c r="L329" s="38">
        <f t="shared" si="29"/>
        <v>0</v>
      </c>
      <c r="M329" s="112">
        <f t="shared" si="30"/>
        <v>0</v>
      </c>
      <c r="N329" s="112">
        <f t="shared" si="31"/>
        <v>0</v>
      </c>
      <c r="O329" s="112">
        <f t="shared" si="32"/>
        <v>0</v>
      </c>
      <c r="P329" s="113">
        <f t="shared" si="33"/>
        <v>0</v>
      </c>
      <c r="Q329" s="60"/>
    </row>
    <row r="330" spans="1:17" x14ac:dyDescent="0.2">
      <c r="A330" s="33"/>
      <c r="B330" s="72"/>
      <c r="C330" s="37"/>
      <c r="D330" s="21"/>
      <c r="E330" s="42"/>
      <c r="F330" s="38"/>
      <c r="G330" s="112"/>
      <c r="H330" s="112">
        <f t="shared" si="34"/>
        <v>0</v>
      </c>
      <c r="I330" s="112"/>
      <c r="J330" s="112"/>
      <c r="K330" s="117">
        <f t="shared" si="28"/>
        <v>0</v>
      </c>
      <c r="L330" s="38">
        <f t="shared" si="29"/>
        <v>0</v>
      </c>
      <c r="M330" s="112">
        <f t="shared" si="30"/>
        <v>0</v>
      </c>
      <c r="N330" s="112">
        <f t="shared" si="31"/>
        <v>0</v>
      </c>
      <c r="O330" s="112">
        <f t="shared" si="32"/>
        <v>0</v>
      </c>
      <c r="P330" s="113">
        <f t="shared" si="33"/>
        <v>0</v>
      </c>
      <c r="Q330" s="60"/>
    </row>
    <row r="331" spans="1:17" x14ac:dyDescent="0.2">
      <c r="A331" s="33"/>
      <c r="B331" s="72"/>
      <c r="C331" s="37"/>
      <c r="D331" s="21"/>
      <c r="E331" s="42"/>
      <c r="F331" s="38"/>
      <c r="G331" s="112"/>
      <c r="H331" s="112">
        <f t="shared" si="34"/>
        <v>0</v>
      </c>
      <c r="I331" s="112"/>
      <c r="J331" s="112"/>
      <c r="K331" s="117">
        <f t="shared" si="28"/>
        <v>0</v>
      </c>
      <c r="L331" s="38">
        <f t="shared" si="29"/>
        <v>0</v>
      </c>
      <c r="M331" s="112">
        <f t="shared" si="30"/>
        <v>0</v>
      </c>
      <c r="N331" s="112">
        <f t="shared" si="31"/>
        <v>0</v>
      </c>
      <c r="O331" s="112">
        <f t="shared" si="32"/>
        <v>0</v>
      </c>
      <c r="P331" s="113">
        <f t="shared" si="33"/>
        <v>0</v>
      </c>
      <c r="Q331" s="60"/>
    </row>
    <row r="332" spans="1:17" x14ac:dyDescent="0.2">
      <c r="A332" s="33"/>
      <c r="B332" s="72"/>
      <c r="C332" s="37"/>
      <c r="D332" s="21"/>
      <c r="E332" s="42"/>
      <c r="F332" s="38"/>
      <c r="G332" s="112"/>
      <c r="H332" s="112">
        <f t="shared" si="34"/>
        <v>0</v>
      </c>
      <c r="I332" s="112"/>
      <c r="J332" s="112"/>
      <c r="K332" s="117">
        <f t="shared" si="28"/>
        <v>0</v>
      </c>
      <c r="L332" s="38">
        <f t="shared" si="29"/>
        <v>0</v>
      </c>
      <c r="M332" s="112">
        <f t="shared" si="30"/>
        <v>0</v>
      </c>
      <c r="N332" s="112">
        <f t="shared" si="31"/>
        <v>0</v>
      </c>
      <c r="O332" s="112">
        <f t="shared" si="32"/>
        <v>0</v>
      </c>
      <c r="P332" s="113">
        <f t="shared" si="33"/>
        <v>0</v>
      </c>
      <c r="Q332" s="60"/>
    </row>
    <row r="333" spans="1:17" x14ac:dyDescent="0.2">
      <c r="A333" s="33"/>
      <c r="B333" s="72"/>
      <c r="C333" s="37"/>
      <c r="D333" s="21"/>
      <c r="E333" s="42"/>
      <c r="F333" s="38"/>
      <c r="G333" s="112"/>
      <c r="H333" s="112">
        <f t="shared" si="34"/>
        <v>0</v>
      </c>
      <c r="I333" s="112"/>
      <c r="J333" s="112"/>
      <c r="K333" s="117">
        <f t="shared" si="28"/>
        <v>0</v>
      </c>
      <c r="L333" s="38">
        <f t="shared" si="29"/>
        <v>0</v>
      </c>
      <c r="M333" s="112">
        <f t="shared" si="30"/>
        <v>0</v>
      </c>
      <c r="N333" s="112">
        <f t="shared" si="31"/>
        <v>0</v>
      </c>
      <c r="O333" s="112">
        <f t="shared" si="32"/>
        <v>0</v>
      </c>
      <c r="P333" s="113">
        <f t="shared" si="33"/>
        <v>0</v>
      </c>
      <c r="Q333" s="60"/>
    </row>
    <row r="334" spans="1:17" x14ac:dyDescent="0.2">
      <c r="A334" s="33"/>
      <c r="B334" s="72"/>
      <c r="C334" s="37"/>
      <c r="D334" s="21"/>
      <c r="E334" s="42"/>
      <c r="F334" s="38"/>
      <c r="G334" s="112"/>
      <c r="H334" s="112">
        <f t="shared" si="34"/>
        <v>0</v>
      </c>
      <c r="I334" s="112"/>
      <c r="J334" s="112"/>
      <c r="K334" s="117">
        <f t="shared" si="28"/>
        <v>0</v>
      </c>
      <c r="L334" s="38">
        <f t="shared" si="29"/>
        <v>0</v>
      </c>
      <c r="M334" s="112">
        <f t="shared" si="30"/>
        <v>0</v>
      </c>
      <c r="N334" s="112">
        <f t="shared" si="31"/>
        <v>0</v>
      </c>
      <c r="O334" s="112">
        <f t="shared" si="32"/>
        <v>0</v>
      </c>
      <c r="P334" s="113">
        <f t="shared" si="33"/>
        <v>0</v>
      </c>
      <c r="Q334" s="60"/>
    </row>
    <row r="335" spans="1:17" x14ac:dyDescent="0.2">
      <c r="A335" s="33"/>
      <c r="B335" s="72"/>
      <c r="C335" s="37"/>
      <c r="D335" s="21"/>
      <c r="E335" s="42"/>
      <c r="F335" s="38"/>
      <c r="G335" s="112"/>
      <c r="H335" s="112">
        <f t="shared" si="34"/>
        <v>0</v>
      </c>
      <c r="I335" s="112"/>
      <c r="J335" s="112"/>
      <c r="K335" s="117">
        <f t="shared" ref="K335:K398" si="35">SUM(H335:J335)</f>
        <v>0</v>
      </c>
      <c r="L335" s="38">
        <f t="shared" ref="L335:L398" si="36">E335*F335</f>
        <v>0</v>
      </c>
      <c r="M335" s="112">
        <f t="shared" ref="M335:M398" si="37">H335*E335</f>
        <v>0</v>
      </c>
      <c r="N335" s="112">
        <f t="shared" ref="N335:N398" si="38">I335*E335</f>
        <v>0</v>
      </c>
      <c r="O335" s="112">
        <f t="shared" ref="O335:O398" si="39">J335*E335</f>
        <v>0</v>
      </c>
      <c r="P335" s="113">
        <f t="shared" ref="P335:P398" si="40">SUM(M335:O335)</f>
        <v>0</v>
      </c>
      <c r="Q335" s="60"/>
    </row>
    <row r="336" spans="1:17" x14ac:dyDescent="0.2">
      <c r="A336" s="33"/>
      <c r="B336" s="72"/>
      <c r="C336" s="37"/>
      <c r="D336" s="21"/>
      <c r="E336" s="42"/>
      <c r="F336" s="38"/>
      <c r="G336" s="112"/>
      <c r="H336" s="112">
        <f t="shared" ref="H336:H399" si="41">F336*G336</f>
        <v>0</v>
      </c>
      <c r="I336" s="112"/>
      <c r="J336" s="112"/>
      <c r="K336" s="117">
        <f t="shared" si="35"/>
        <v>0</v>
      </c>
      <c r="L336" s="38">
        <f t="shared" si="36"/>
        <v>0</v>
      </c>
      <c r="M336" s="112">
        <f t="shared" si="37"/>
        <v>0</v>
      </c>
      <c r="N336" s="112">
        <f t="shared" si="38"/>
        <v>0</v>
      </c>
      <c r="O336" s="112">
        <f t="shared" si="39"/>
        <v>0</v>
      </c>
      <c r="P336" s="113">
        <f t="shared" si="40"/>
        <v>0</v>
      </c>
      <c r="Q336" s="60"/>
    </row>
    <row r="337" spans="1:17" x14ac:dyDescent="0.2">
      <c r="A337" s="33"/>
      <c r="B337" s="72"/>
      <c r="C337" s="37"/>
      <c r="D337" s="21"/>
      <c r="E337" s="42"/>
      <c r="F337" s="38"/>
      <c r="G337" s="112"/>
      <c r="H337" s="112">
        <f t="shared" si="41"/>
        <v>0</v>
      </c>
      <c r="I337" s="112"/>
      <c r="J337" s="112"/>
      <c r="K337" s="117">
        <f t="shared" si="35"/>
        <v>0</v>
      </c>
      <c r="L337" s="38">
        <f t="shared" si="36"/>
        <v>0</v>
      </c>
      <c r="M337" s="112">
        <f t="shared" si="37"/>
        <v>0</v>
      </c>
      <c r="N337" s="112">
        <f t="shared" si="38"/>
        <v>0</v>
      </c>
      <c r="O337" s="112">
        <f t="shared" si="39"/>
        <v>0</v>
      </c>
      <c r="P337" s="113">
        <f t="shared" si="40"/>
        <v>0</v>
      </c>
      <c r="Q337" s="60"/>
    </row>
    <row r="338" spans="1:17" x14ac:dyDescent="0.2">
      <c r="A338" s="33"/>
      <c r="B338" s="72"/>
      <c r="C338" s="37"/>
      <c r="D338" s="21"/>
      <c r="E338" s="42"/>
      <c r="F338" s="38"/>
      <c r="G338" s="112"/>
      <c r="H338" s="112">
        <f t="shared" si="41"/>
        <v>0</v>
      </c>
      <c r="I338" s="112"/>
      <c r="J338" s="112"/>
      <c r="K338" s="117">
        <f t="shared" si="35"/>
        <v>0</v>
      </c>
      <c r="L338" s="38">
        <f t="shared" si="36"/>
        <v>0</v>
      </c>
      <c r="M338" s="112">
        <f t="shared" si="37"/>
        <v>0</v>
      </c>
      <c r="N338" s="112">
        <f t="shared" si="38"/>
        <v>0</v>
      </c>
      <c r="O338" s="112">
        <f t="shared" si="39"/>
        <v>0</v>
      </c>
      <c r="P338" s="113">
        <f t="shared" si="40"/>
        <v>0</v>
      </c>
      <c r="Q338" s="60"/>
    </row>
    <row r="339" spans="1:17" x14ac:dyDescent="0.2">
      <c r="A339" s="33"/>
      <c r="B339" s="72"/>
      <c r="C339" s="37"/>
      <c r="D339" s="21"/>
      <c r="E339" s="42"/>
      <c r="F339" s="38"/>
      <c r="G339" s="112"/>
      <c r="H339" s="112">
        <f t="shared" si="41"/>
        <v>0</v>
      </c>
      <c r="I339" s="112"/>
      <c r="J339" s="112"/>
      <c r="K339" s="117">
        <f t="shared" si="35"/>
        <v>0</v>
      </c>
      <c r="L339" s="38">
        <f t="shared" si="36"/>
        <v>0</v>
      </c>
      <c r="M339" s="112">
        <f t="shared" si="37"/>
        <v>0</v>
      </c>
      <c r="N339" s="112">
        <f t="shared" si="38"/>
        <v>0</v>
      </c>
      <c r="O339" s="112">
        <f t="shared" si="39"/>
        <v>0</v>
      </c>
      <c r="P339" s="113">
        <f t="shared" si="40"/>
        <v>0</v>
      </c>
      <c r="Q339" s="60"/>
    </row>
    <row r="340" spans="1:17" x14ac:dyDescent="0.2">
      <c r="A340" s="33"/>
      <c r="B340" s="72"/>
      <c r="C340" s="37"/>
      <c r="D340" s="21"/>
      <c r="E340" s="42"/>
      <c r="F340" s="38"/>
      <c r="G340" s="112"/>
      <c r="H340" s="112">
        <f t="shared" si="41"/>
        <v>0</v>
      </c>
      <c r="I340" s="112"/>
      <c r="J340" s="112"/>
      <c r="K340" s="117">
        <f t="shared" si="35"/>
        <v>0</v>
      </c>
      <c r="L340" s="38">
        <f t="shared" si="36"/>
        <v>0</v>
      </c>
      <c r="M340" s="112">
        <f t="shared" si="37"/>
        <v>0</v>
      </c>
      <c r="N340" s="112">
        <f t="shared" si="38"/>
        <v>0</v>
      </c>
      <c r="O340" s="112">
        <f t="shared" si="39"/>
        <v>0</v>
      </c>
      <c r="P340" s="113">
        <f t="shared" si="40"/>
        <v>0</v>
      </c>
      <c r="Q340" s="60"/>
    </row>
    <row r="341" spans="1:17" x14ac:dyDescent="0.2">
      <c r="A341" s="33"/>
      <c r="B341" s="72"/>
      <c r="C341" s="37"/>
      <c r="D341" s="21"/>
      <c r="E341" s="42"/>
      <c r="F341" s="38"/>
      <c r="G341" s="112"/>
      <c r="H341" s="112">
        <f t="shared" si="41"/>
        <v>0</v>
      </c>
      <c r="I341" s="112"/>
      <c r="J341" s="112"/>
      <c r="K341" s="117">
        <f t="shared" si="35"/>
        <v>0</v>
      </c>
      <c r="L341" s="38">
        <f t="shared" si="36"/>
        <v>0</v>
      </c>
      <c r="M341" s="112">
        <f t="shared" si="37"/>
        <v>0</v>
      </c>
      <c r="N341" s="112">
        <f t="shared" si="38"/>
        <v>0</v>
      </c>
      <c r="O341" s="112">
        <f t="shared" si="39"/>
        <v>0</v>
      </c>
      <c r="P341" s="113">
        <f t="shared" si="40"/>
        <v>0</v>
      </c>
      <c r="Q341" s="60"/>
    </row>
    <row r="342" spans="1:17" x14ac:dyDescent="0.2">
      <c r="A342" s="33"/>
      <c r="B342" s="72"/>
      <c r="C342" s="37"/>
      <c r="D342" s="21"/>
      <c r="E342" s="42"/>
      <c r="F342" s="38"/>
      <c r="G342" s="112"/>
      <c r="H342" s="112">
        <f t="shared" si="41"/>
        <v>0</v>
      </c>
      <c r="I342" s="112"/>
      <c r="J342" s="112"/>
      <c r="K342" s="117">
        <f t="shared" si="35"/>
        <v>0</v>
      </c>
      <c r="L342" s="38">
        <f t="shared" si="36"/>
        <v>0</v>
      </c>
      <c r="M342" s="112">
        <f t="shared" si="37"/>
        <v>0</v>
      </c>
      <c r="N342" s="112">
        <f t="shared" si="38"/>
        <v>0</v>
      </c>
      <c r="O342" s="112">
        <f t="shared" si="39"/>
        <v>0</v>
      </c>
      <c r="P342" s="113">
        <f t="shared" si="40"/>
        <v>0</v>
      </c>
      <c r="Q342" s="60"/>
    </row>
    <row r="343" spans="1:17" x14ac:dyDescent="0.2">
      <c r="A343" s="33"/>
      <c r="B343" s="72"/>
      <c r="C343" s="37"/>
      <c r="D343" s="21"/>
      <c r="E343" s="42"/>
      <c r="F343" s="38"/>
      <c r="G343" s="112"/>
      <c r="H343" s="112">
        <f t="shared" si="41"/>
        <v>0</v>
      </c>
      <c r="I343" s="112"/>
      <c r="J343" s="112"/>
      <c r="K343" s="117">
        <f t="shared" si="35"/>
        <v>0</v>
      </c>
      <c r="L343" s="38">
        <f t="shared" si="36"/>
        <v>0</v>
      </c>
      <c r="M343" s="112">
        <f t="shared" si="37"/>
        <v>0</v>
      </c>
      <c r="N343" s="112">
        <f t="shared" si="38"/>
        <v>0</v>
      </c>
      <c r="O343" s="112">
        <f t="shared" si="39"/>
        <v>0</v>
      </c>
      <c r="P343" s="113">
        <f t="shared" si="40"/>
        <v>0</v>
      </c>
      <c r="Q343" s="60"/>
    </row>
    <row r="344" spans="1:17" x14ac:dyDescent="0.2">
      <c r="A344" s="33"/>
      <c r="B344" s="72"/>
      <c r="C344" s="37"/>
      <c r="D344" s="21"/>
      <c r="E344" s="42"/>
      <c r="F344" s="38"/>
      <c r="G344" s="112"/>
      <c r="H344" s="112">
        <f t="shared" si="41"/>
        <v>0</v>
      </c>
      <c r="I344" s="112"/>
      <c r="J344" s="112"/>
      <c r="K344" s="117">
        <f t="shared" si="35"/>
        <v>0</v>
      </c>
      <c r="L344" s="38">
        <f t="shared" si="36"/>
        <v>0</v>
      </c>
      <c r="M344" s="112">
        <f t="shared" si="37"/>
        <v>0</v>
      </c>
      <c r="N344" s="112">
        <f t="shared" si="38"/>
        <v>0</v>
      </c>
      <c r="O344" s="112">
        <f t="shared" si="39"/>
        <v>0</v>
      </c>
      <c r="P344" s="113">
        <f t="shared" si="40"/>
        <v>0</v>
      </c>
      <c r="Q344" s="60"/>
    </row>
    <row r="345" spans="1:17" x14ac:dyDescent="0.2">
      <c r="A345" s="33"/>
      <c r="B345" s="72"/>
      <c r="C345" s="37"/>
      <c r="D345" s="21"/>
      <c r="E345" s="42"/>
      <c r="F345" s="38"/>
      <c r="G345" s="112"/>
      <c r="H345" s="112">
        <f t="shared" si="41"/>
        <v>0</v>
      </c>
      <c r="I345" s="112"/>
      <c r="J345" s="112"/>
      <c r="K345" s="117">
        <f t="shared" si="35"/>
        <v>0</v>
      </c>
      <c r="L345" s="38">
        <f t="shared" si="36"/>
        <v>0</v>
      </c>
      <c r="M345" s="112">
        <f t="shared" si="37"/>
        <v>0</v>
      </c>
      <c r="N345" s="112">
        <f t="shared" si="38"/>
        <v>0</v>
      </c>
      <c r="O345" s="112">
        <f t="shared" si="39"/>
        <v>0</v>
      </c>
      <c r="P345" s="113">
        <f t="shared" si="40"/>
        <v>0</v>
      </c>
      <c r="Q345" s="60"/>
    </row>
    <row r="346" spans="1:17" x14ac:dyDescent="0.2">
      <c r="A346" s="33"/>
      <c r="B346" s="72"/>
      <c r="C346" s="37"/>
      <c r="D346" s="21"/>
      <c r="E346" s="42"/>
      <c r="F346" s="38"/>
      <c r="G346" s="112"/>
      <c r="H346" s="112">
        <f t="shared" si="41"/>
        <v>0</v>
      </c>
      <c r="I346" s="112"/>
      <c r="J346" s="112"/>
      <c r="K346" s="117">
        <f t="shared" si="35"/>
        <v>0</v>
      </c>
      <c r="L346" s="38">
        <f t="shared" si="36"/>
        <v>0</v>
      </c>
      <c r="M346" s="112">
        <f t="shared" si="37"/>
        <v>0</v>
      </c>
      <c r="N346" s="112">
        <f t="shared" si="38"/>
        <v>0</v>
      </c>
      <c r="O346" s="112">
        <f t="shared" si="39"/>
        <v>0</v>
      </c>
      <c r="P346" s="113">
        <f t="shared" si="40"/>
        <v>0</v>
      </c>
      <c r="Q346" s="60"/>
    </row>
    <row r="347" spans="1:17" x14ac:dyDescent="0.2">
      <c r="A347" s="33"/>
      <c r="B347" s="72"/>
      <c r="C347" s="37"/>
      <c r="D347" s="21"/>
      <c r="E347" s="42"/>
      <c r="F347" s="38"/>
      <c r="G347" s="112"/>
      <c r="H347" s="112">
        <f t="shared" si="41"/>
        <v>0</v>
      </c>
      <c r="I347" s="112"/>
      <c r="J347" s="112"/>
      <c r="K347" s="117">
        <f t="shared" si="35"/>
        <v>0</v>
      </c>
      <c r="L347" s="38">
        <f t="shared" si="36"/>
        <v>0</v>
      </c>
      <c r="M347" s="112">
        <f t="shared" si="37"/>
        <v>0</v>
      </c>
      <c r="N347" s="112">
        <f t="shared" si="38"/>
        <v>0</v>
      </c>
      <c r="O347" s="112">
        <f t="shared" si="39"/>
        <v>0</v>
      </c>
      <c r="P347" s="113">
        <f t="shared" si="40"/>
        <v>0</v>
      </c>
      <c r="Q347" s="60"/>
    </row>
    <row r="348" spans="1:17" x14ac:dyDescent="0.2">
      <c r="A348" s="33"/>
      <c r="B348" s="72"/>
      <c r="C348" s="37"/>
      <c r="D348" s="21"/>
      <c r="E348" s="42"/>
      <c r="F348" s="38"/>
      <c r="G348" s="112"/>
      <c r="H348" s="112">
        <f t="shared" si="41"/>
        <v>0</v>
      </c>
      <c r="I348" s="112"/>
      <c r="J348" s="112"/>
      <c r="K348" s="117">
        <f t="shared" si="35"/>
        <v>0</v>
      </c>
      <c r="L348" s="38">
        <f t="shared" si="36"/>
        <v>0</v>
      </c>
      <c r="M348" s="112">
        <f t="shared" si="37"/>
        <v>0</v>
      </c>
      <c r="N348" s="112">
        <f t="shared" si="38"/>
        <v>0</v>
      </c>
      <c r="O348" s="112">
        <f t="shared" si="39"/>
        <v>0</v>
      </c>
      <c r="P348" s="113">
        <f t="shared" si="40"/>
        <v>0</v>
      </c>
      <c r="Q348" s="60"/>
    </row>
    <row r="349" spans="1:17" x14ac:dyDescent="0.2">
      <c r="A349" s="33"/>
      <c r="B349" s="72"/>
      <c r="C349" s="37"/>
      <c r="D349" s="21"/>
      <c r="E349" s="42"/>
      <c r="F349" s="38"/>
      <c r="G349" s="112"/>
      <c r="H349" s="112">
        <f t="shared" si="41"/>
        <v>0</v>
      </c>
      <c r="I349" s="112"/>
      <c r="J349" s="112"/>
      <c r="K349" s="117">
        <f t="shared" si="35"/>
        <v>0</v>
      </c>
      <c r="L349" s="38">
        <f t="shared" si="36"/>
        <v>0</v>
      </c>
      <c r="M349" s="112">
        <f t="shared" si="37"/>
        <v>0</v>
      </c>
      <c r="N349" s="112">
        <f t="shared" si="38"/>
        <v>0</v>
      </c>
      <c r="O349" s="112">
        <f t="shared" si="39"/>
        <v>0</v>
      </c>
      <c r="P349" s="113">
        <f t="shared" si="40"/>
        <v>0</v>
      </c>
      <c r="Q349" s="60"/>
    </row>
    <row r="350" spans="1:17" x14ac:dyDescent="0.2">
      <c r="A350" s="33"/>
      <c r="B350" s="72"/>
      <c r="C350" s="37"/>
      <c r="D350" s="21"/>
      <c r="E350" s="42"/>
      <c r="F350" s="38"/>
      <c r="G350" s="112"/>
      <c r="H350" s="112">
        <f t="shared" si="41"/>
        <v>0</v>
      </c>
      <c r="I350" s="112"/>
      <c r="J350" s="112"/>
      <c r="K350" s="117">
        <f t="shared" si="35"/>
        <v>0</v>
      </c>
      <c r="L350" s="38">
        <f t="shared" si="36"/>
        <v>0</v>
      </c>
      <c r="M350" s="112">
        <f t="shared" si="37"/>
        <v>0</v>
      </c>
      <c r="N350" s="112">
        <f t="shared" si="38"/>
        <v>0</v>
      </c>
      <c r="O350" s="112">
        <f t="shared" si="39"/>
        <v>0</v>
      </c>
      <c r="P350" s="113">
        <f t="shared" si="40"/>
        <v>0</v>
      </c>
      <c r="Q350" s="60"/>
    </row>
    <row r="351" spans="1:17" x14ac:dyDescent="0.2">
      <c r="A351" s="33"/>
      <c r="B351" s="72"/>
      <c r="C351" s="37"/>
      <c r="D351" s="21"/>
      <c r="E351" s="42"/>
      <c r="F351" s="38"/>
      <c r="G351" s="112"/>
      <c r="H351" s="112">
        <f t="shared" si="41"/>
        <v>0</v>
      </c>
      <c r="I351" s="112"/>
      <c r="J351" s="112"/>
      <c r="K351" s="117">
        <f t="shared" si="35"/>
        <v>0</v>
      </c>
      <c r="L351" s="38">
        <f t="shared" si="36"/>
        <v>0</v>
      </c>
      <c r="M351" s="112">
        <f t="shared" si="37"/>
        <v>0</v>
      </c>
      <c r="N351" s="112">
        <f t="shared" si="38"/>
        <v>0</v>
      </c>
      <c r="O351" s="112">
        <f t="shared" si="39"/>
        <v>0</v>
      </c>
      <c r="P351" s="113">
        <f t="shared" si="40"/>
        <v>0</v>
      </c>
      <c r="Q351" s="60"/>
    </row>
    <row r="352" spans="1:17" x14ac:dyDescent="0.2">
      <c r="A352" s="33"/>
      <c r="B352" s="72"/>
      <c r="C352" s="37"/>
      <c r="D352" s="21"/>
      <c r="E352" s="42"/>
      <c r="F352" s="38"/>
      <c r="G352" s="112"/>
      <c r="H352" s="112">
        <f t="shared" si="41"/>
        <v>0</v>
      </c>
      <c r="I352" s="112"/>
      <c r="J352" s="112"/>
      <c r="K352" s="117">
        <f t="shared" si="35"/>
        <v>0</v>
      </c>
      <c r="L352" s="38">
        <f t="shared" si="36"/>
        <v>0</v>
      </c>
      <c r="M352" s="112">
        <f t="shared" si="37"/>
        <v>0</v>
      </c>
      <c r="N352" s="112">
        <f t="shared" si="38"/>
        <v>0</v>
      </c>
      <c r="O352" s="112">
        <f t="shared" si="39"/>
        <v>0</v>
      </c>
      <c r="P352" s="113">
        <f t="shared" si="40"/>
        <v>0</v>
      </c>
      <c r="Q352" s="60"/>
    </row>
    <row r="353" spans="1:17" x14ac:dyDescent="0.2">
      <c r="A353" s="33"/>
      <c r="B353" s="72"/>
      <c r="C353" s="37"/>
      <c r="D353" s="21"/>
      <c r="E353" s="42"/>
      <c r="F353" s="38"/>
      <c r="G353" s="112"/>
      <c r="H353" s="112">
        <f t="shared" si="41"/>
        <v>0</v>
      </c>
      <c r="I353" s="112"/>
      <c r="J353" s="112"/>
      <c r="K353" s="117">
        <f t="shared" si="35"/>
        <v>0</v>
      </c>
      <c r="L353" s="38">
        <f t="shared" si="36"/>
        <v>0</v>
      </c>
      <c r="M353" s="112">
        <f t="shared" si="37"/>
        <v>0</v>
      </c>
      <c r="N353" s="112">
        <f t="shared" si="38"/>
        <v>0</v>
      </c>
      <c r="O353" s="112">
        <f t="shared" si="39"/>
        <v>0</v>
      </c>
      <c r="P353" s="113">
        <f t="shared" si="40"/>
        <v>0</v>
      </c>
      <c r="Q353" s="60"/>
    </row>
    <row r="354" spans="1:17" x14ac:dyDescent="0.2">
      <c r="A354" s="33"/>
      <c r="B354" s="72"/>
      <c r="C354" s="37"/>
      <c r="D354" s="21"/>
      <c r="E354" s="42"/>
      <c r="F354" s="38"/>
      <c r="G354" s="112"/>
      <c r="H354" s="112">
        <f t="shared" si="41"/>
        <v>0</v>
      </c>
      <c r="I354" s="112"/>
      <c r="J354" s="112"/>
      <c r="K354" s="117">
        <f t="shared" si="35"/>
        <v>0</v>
      </c>
      <c r="L354" s="38">
        <f t="shared" si="36"/>
        <v>0</v>
      </c>
      <c r="M354" s="112">
        <f t="shared" si="37"/>
        <v>0</v>
      </c>
      <c r="N354" s="112">
        <f t="shared" si="38"/>
        <v>0</v>
      </c>
      <c r="O354" s="112">
        <f t="shared" si="39"/>
        <v>0</v>
      </c>
      <c r="P354" s="113">
        <f t="shared" si="40"/>
        <v>0</v>
      </c>
      <c r="Q354" s="60"/>
    </row>
    <row r="355" spans="1:17" x14ac:dyDescent="0.2">
      <c r="A355" s="33"/>
      <c r="B355" s="72"/>
      <c r="C355" s="37"/>
      <c r="D355" s="21"/>
      <c r="E355" s="42"/>
      <c r="F355" s="38"/>
      <c r="G355" s="112"/>
      <c r="H355" s="112">
        <f t="shared" si="41"/>
        <v>0</v>
      </c>
      <c r="I355" s="112"/>
      <c r="J355" s="112"/>
      <c r="K355" s="117">
        <f t="shared" si="35"/>
        <v>0</v>
      </c>
      <c r="L355" s="38">
        <f t="shared" si="36"/>
        <v>0</v>
      </c>
      <c r="M355" s="112">
        <f t="shared" si="37"/>
        <v>0</v>
      </c>
      <c r="N355" s="112">
        <f t="shared" si="38"/>
        <v>0</v>
      </c>
      <c r="O355" s="112">
        <f t="shared" si="39"/>
        <v>0</v>
      </c>
      <c r="P355" s="113">
        <f t="shared" si="40"/>
        <v>0</v>
      </c>
      <c r="Q355" s="60"/>
    </row>
    <row r="356" spans="1:17" x14ac:dyDescent="0.2">
      <c r="A356" s="33"/>
      <c r="B356" s="72"/>
      <c r="C356" s="37"/>
      <c r="D356" s="21"/>
      <c r="E356" s="42"/>
      <c r="F356" s="38"/>
      <c r="G356" s="112"/>
      <c r="H356" s="112">
        <f t="shared" si="41"/>
        <v>0</v>
      </c>
      <c r="I356" s="112"/>
      <c r="J356" s="112"/>
      <c r="K356" s="117">
        <f t="shared" si="35"/>
        <v>0</v>
      </c>
      <c r="L356" s="38">
        <f t="shared" si="36"/>
        <v>0</v>
      </c>
      <c r="M356" s="112">
        <f t="shared" si="37"/>
        <v>0</v>
      </c>
      <c r="N356" s="112">
        <f t="shared" si="38"/>
        <v>0</v>
      </c>
      <c r="O356" s="112">
        <f t="shared" si="39"/>
        <v>0</v>
      </c>
      <c r="P356" s="113">
        <f t="shared" si="40"/>
        <v>0</v>
      </c>
      <c r="Q356" s="60"/>
    </row>
    <row r="357" spans="1:17" x14ac:dyDescent="0.2">
      <c r="A357" s="33"/>
      <c r="B357" s="72"/>
      <c r="C357" s="37"/>
      <c r="D357" s="21"/>
      <c r="E357" s="42"/>
      <c r="F357" s="38"/>
      <c r="G357" s="112"/>
      <c r="H357" s="112">
        <f t="shared" si="41"/>
        <v>0</v>
      </c>
      <c r="I357" s="112"/>
      <c r="J357" s="112"/>
      <c r="K357" s="117">
        <f t="shared" si="35"/>
        <v>0</v>
      </c>
      <c r="L357" s="38">
        <f t="shared" si="36"/>
        <v>0</v>
      </c>
      <c r="M357" s="112">
        <f t="shared" si="37"/>
        <v>0</v>
      </c>
      <c r="N357" s="112">
        <f t="shared" si="38"/>
        <v>0</v>
      </c>
      <c r="O357" s="112">
        <f t="shared" si="39"/>
        <v>0</v>
      </c>
      <c r="P357" s="113">
        <f t="shared" si="40"/>
        <v>0</v>
      </c>
      <c r="Q357" s="60"/>
    </row>
    <row r="358" spans="1:17" x14ac:dyDescent="0.2">
      <c r="A358" s="33"/>
      <c r="B358" s="72"/>
      <c r="C358" s="37"/>
      <c r="D358" s="21"/>
      <c r="E358" s="42"/>
      <c r="F358" s="38"/>
      <c r="G358" s="112"/>
      <c r="H358" s="112">
        <f t="shared" si="41"/>
        <v>0</v>
      </c>
      <c r="I358" s="112"/>
      <c r="J358" s="112"/>
      <c r="K358" s="117">
        <f t="shared" si="35"/>
        <v>0</v>
      </c>
      <c r="L358" s="38">
        <f t="shared" si="36"/>
        <v>0</v>
      </c>
      <c r="M358" s="112">
        <f t="shared" si="37"/>
        <v>0</v>
      </c>
      <c r="N358" s="112">
        <f t="shared" si="38"/>
        <v>0</v>
      </c>
      <c r="O358" s="112">
        <f t="shared" si="39"/>
        <v>0</v>
      </c>
      <c r="P358" s="113">
        <f t="shared" si="40"/>
        <v>0</v>
      </c>
      <c r="Q358" s="60"/>
    </row>
    <row r="359" spans="1:17" x14ac:dyDescent="0.2">
      <c r="A359" s="33"/>
      <c r="B359" s="72"/>
      <c r="C359" s="37"/>
      <c r="D359" s="21"/>
      <c r="E359" s="42"/>
      <c r="F359" s="38"/>
      <c r="G359" s="112"/>
      <c r="H359" s="112">
        <f t="shared" si="41"/>
        <v>0</v>
      </c>
      <c r="I359" s="112"/>
      <c r="J359" s="112"/>
      <c r="K359" s="117">
        <f t="shared" si="35"/>
        <v>0</v>
      </c>
      <c r="L359" s="38">
        <f t="shared" si="36"/>
        <v>0</v>
      </c>
      <c r="M359" s="112">
        <f t="shared" si="37"/>
        <v>0</v>
      </c>
      <c r="N359" s="112">
        <f t="shared" si="38"/>
        <v>0</v>
      </c>
      <c r="O359" s="112">
        <f t="shared" si="39"/>
        <v>0</v>
      </c>
      <c r="P359" s="113">
        <f t="shared" si="40"/>
        <v>0</v>
      </c>
      <c r="Q359" s="60"/>
    </row>
    <row r="360" spans="1:17" x14ac:dyDescent="0.2">
      <c r="A360" s="33"/>
      <c r="B360" s="72"/>
      <c r="C360" s="37"/>
      <c r="D360" s="21"/>
      <c r="E360" s="42"/>
      <c r="F360" s="38"/>
      <c r="G360" s="112"/>
      <c r="H360" s="112">
        <f t="shared" si="41"/>
        <v>0</v>
      </c>
      <c r="I360" s="112"/>
      <c r="J360" s="112"/>
      <c r="K360" s="117">
        <f t="shared" si="35"/>
        <v>0</v>
      </c>
      <c r="L360" s="38">
        <f t="shared" si="36"/>
        <v>0</v>
      </c>
      <c r="M360" s="112">
        <f t="shared" si="37"/>
        <v>0</v>
      </c>
      <c r="N360" s="112">
        <f t="shared" si="38"/>
        <v>0</v>
      </c>
      <c r="O360" s="112">
        <f t="shared" si="39"/>
        <v>0</v>
      </c>
      <c r="P360" s="113">
        <f t="shared" si="40"/>
        <v>0</v>
      </c>
      <c r="Q360" s="60"/>
    </row>
    <row r="361" spans="1:17" x14ac:dyDescent="0.2">
      <c r="A361" s="33"/>
      <c r="B361" s="72"/>
      <c r="C361" s="37"/>
      <c r="D361" s="21"/>
      <c r="E361" s="42"/>
      <c r="F361" s="38"/>
      <c r="G361" s="112"/>
      <c r="H361" s="112">
        <f t="shared" si="41"/>
        <v>0</v>
      </c>
      <c r="I361" s="112"/>
      <c r="J361" s="112"/>
      <c r="K361" s="117">
        <f t="shared" si="35"/>
        <v>0</v>
      </c>
      <c r="L361" s="38">
        <f t="shared" si="36"/>
        <v>0</v>
      </c>
      <c r="M361" s="112">
        <f t="shared" si="37"/>
        <v>0</v>
      </c>
      <c r="N361" s="112">
        <f t="shared" si="38"/>
        <v>0</v>
      </c>
      <c r="O361" s="112">
        <f t="shared" si="39"/>
        <v>0</v>
      </c>
      <c r="P361" s="113">
        <f t="shared" si="40"/>
        <v>0</v>
      </c>
      <c r="Q361" s="60"/>
    </row>
    <row r="362" spans="1:17" x14ac:dyDescent="0.2">
      <c r="A362" s="33"/>
      <c r="B362" s="72"/>
      <c r="C362" s="37"/>
      <c r="D362" s="21"/>
      <c r="E362" s="42"/>
      <c r="F362" s="38"/>
      <c r="G362" s="112"/>
      <c r="H362" s="112">
        <f t="shared" si="41"/>
        <v>0</v>
      </c>
      <c r="I362" s="112"/>
      <c r="J362" s="112"/>
      <c r="K362" s="117">
        <f t="shared" si="35"/>
        <v>0</v>
      </c>
      <c r="L362" s="38">
        <f t="shared" si="36"/>
        <v>0</v>
      </c>
      <c r="M362" s="112">
        <f t="shared" si="37"/>
        <v>0</v>
      </c>
      <c r="N362" s="112">
        <f t="shared" si="38"/>
        <v>0</v>
      </c>
      <c r="O362" s="112">
        <f t="shared" si="39"/>
        <v>0</v>
      </c>
      <c r="P362" s="113">
        <f t="shared" si="40"/>
        <v>0</v>
      </c>
      <c r="Q362" s="60"/>
    </row>
    <row r="363" spans="1:17" x14ac:dyDescent="0.2">
      <c r="A363" s="33"/>
      <c r="B363" s="72"/>
      <c r="C363" s="37"/>
      <c r="D363" s="21"/>
      <c r="E363" s="42"/>
      <c r="F363" s="38"/>
      <c r="G363" s="112"/>
      <c r="H363" s="112">
        <f t="shared" si="41"/>
        <v>0</v>
      </c>
      <c r="I363" s="112"/>
      <c r="J363" s="112"/>
      <c r="K363" s="117">
        <f t="shared" si="35"/>
        <v>0</v>
      </c>
      <c r="L363" s="38">
        <f t="shared" si="36"/>
        <v>0</v>
      </c>
      <c r="M363" s="112">
        <f t="shared" si="37"/>
        <v>0</v>
      </c>
      <c r="N363" s="112">
        <f t="shared" si="38"/>
        <v>0</v>
      </c>
      <c r="O363" s="112">
        <f t="shared" si="39"/>
        <v>0</v>
      </c>
      <c r="P363" s="113">
        <f t="shared" si="40"/>
        <v>0</v>
      </c>
      <c r="Q363" s="60"/>
    </row>
    <row r="364" spans="1:17" x14ac:dyDescent="0.2">
      <c r="A364" s="33"/>
      <c r="B364" s="72"/>
      <c r="C364" s="37"/>
      <c r="D364" s="21"/>
      <c r="E364" s="42"/>
      <c r="F364" s="38"/>
      <c r="G364" s="112"/>
      <c r="H364" s="112">
        <f t="shared" si="41"/>
        <v>0</v>
      </c>
      <c r="I364" s="112"/>
      <c r="J364" s="112"/>
      <c r="K364" s="117">
        <f t="shared" si="35"/>
        <v>0</v>
      </c>
      <c r="L364" s="38">
        <f t="shared" si="36"/>
        <v>0</v>
      </c>
      <c r="M364" s="112">
        <f t="shared" si="37"/>
        <v>0</v>
      </c>
      <c r="N364" s="112">
        <f t="shared" si="38"/>
        <v>0</v>
      </c>
      <c r="O364" s="112">
        <f t="shared" si="39"/>
        <v>0</v>
      </c>
      <c r="P364" s="113">
        <f t="shared" si="40"/>
        <v>0</v>
      </c>
      <c r="Q364" s="60"/>
    </row>
    <row r="365" spans="1:17" x14ac:dyDescent="0.2">
      <c r="A365" s="33"/>
      <c r="B365" s="72"/>
      <c r="C365" s="37"/>
      <c r="D365" s="21"/>
      <c r="E365" s="42"/>
      <c r="F365" s="38"/>
      <c r="G365" s="112"/>
      <c r="H365" s="112">
        <f t="shared" si="41"/>
        <v>0</v>
      </c>
      <c r="I365" s="112"/>
      <c r="J365" s="112"/>
      <c r="K365" s="117">
        <f t="shared" si="35"/>
        <v>0</v>
      </c>
      <c r="L365" s="38">
        <f t="shared" si="36"/>
        <v>0</v>
      </c>
      <c r="M365" s="112">
        <f t="shared" si="37"/>
        <v>0</v>
      </c>
      <c r="N365" s="112">
        <f t="shared" si="38"/>
        <v>0</v>
      </c>
      <c r="O365" s="112">
        <f t="shared" si="39"/>
        <v>0</v>
      </c>
      <c r="P365" s="113">
        <f t="shared" si="40"/>
        <v>0</v>
      </c>
      <c r="Q365" s="60"/>
    </row>
    <row r="366" spans="1:17" x14ac:dyDescent="0.2">
      <c r="A366" s="33"/>
      <c r="B366" s="72"/>
      <c r="C366" s="37"/>
      <c r="D366" s="21"/>
      <c r="E366" s="42"/>
      <c r="F366" s="38"/>
      <c r="G366" s="112"/>
      <c r="H366" s="112">
        <f t="shared" si="41"/>
        <v>0</v>
      </c>
      <c r="I366" s="112"/>
      <c r="J366" s="112"/>
      <c r="K366" s="117">
        <f t="shared" si="35"/>
        <v>0</v>
      </c>
      <c r="L366" s="38">
        <f t="shared" si="36"/>
        <v>0</v>
      </c>
      <c r="M366" s="112">
        <f t="shared" si="37"/>
        <v>0</v>
      </c>
      <c r="N366" s="112">
        <f t="shared" si="38"/>
        <v>0</v>
      </c>
      <c r="O366" s="112">
        <f t="shared" si="39"/>
        <v>0</v>
      </c>
      <c r="P366" s="113">
        <f t="shared" si="40"/>
        <v>0</v>
      </c>
      <c r="Q366" s="60"/>
    </row>
    <row r="367" spans="1:17" x14ac:dyDescent="0.2">
      <c r="A367" s="33"/>
      <c r="B367" s="72"/>
      <c r="C367" s="37"/>
      <c r="D367" s="21"/>
      <c r="E367" s="42"/>
      <c r="F367" s="38"/>
      <c r="G367" s="112"/>
      <c r="H367" s="112">
        <f t="shared" si="41"/>
        <v>0</v>
      </c>
      <c r="I367" s="112"/>
      <c r="J367" s="112"/>
      <c r="K367" s="117">
        <f t="shared" si="35"/>
        <v>0</v>
      </c>
      <c r="L367" s="38">
        <f t="shared" si="36"/>
        <v>0</v>
      </c>
      <c r="M367" s="112">
        <f t="shared" si="37"/>
        <v>0</v>
      </c>
      <c r="N367" s="112">
        <f t="shared" si="38"/>
        <v>0</v>
      </c>
      <c r="O367" s="112">
        <f t="shared" si="39"/>
        <v>0</v>
      </c>
      <c r="P367" s="113">
        <f t="shared" si="40"/>
        <v>0</v>
      </c>
      <c r="Q367" s="60"/>
    </row>
    <row r="368" spans="1:17" x14ac:dyDescent="0.2">
      <c r="A368" s="33"/>
      <c r="B368" s="72"/>
      <c r="C368" s="37"/>
      <c r="D368" s="21"/>
      <c r="E368" s="42"/>
      <c r="F368" s="38"/>
      <c r="G368" s="112"/>
      <c r="H368" s="112">
        <f t="shared" si="41"/>
        <v>0</v>
      </c>
      <c r="I368" s="112"/>
      <c r="J368" s="112"/>
      <c r="K368" s="117">
        <f t="shared" si="35"/>
        <v>0</v>
      </c>
      <c r="L368" s="38">
        <f t="shared" si="36"/>
        <v>0</v>
      </c>
      <c r="M368" s="112">
        <f t="shared" si="37"/>
        <v>0</v>
      </c>
      <c r="N368" s="112">
        <f t="shared" si="38"/>
        <v>0</v>
      </c>
      <c r="O368" s="112">
        <f t="shared" si="39"/>
        <v>0</v>
      </c>
      <c r="P368" s="113">
        <f t="shared" si="40"/>
        <v>0</v>
      </c>
      <c r="Q368" s="60"/>
    </row>
    <row r="369" spans="1:17" x14ac:dyDescent="0.2">
      <c r="A369" s="33"/>
      <c r="B369" s="72"/>
      <c r="C369" s="37"/>
      <c r="D369" s="21"/>
      <c r="E369" s="42"/>
      <c r="F369" s="38"/>
      <c r="G369" s="112"/>
      <c r="H369" s="112">
        <f t="shared" si="41"/>
        <v>0</v>
      </c>
      <c r="I369" s="112"/>
      <c r="J369" s="112"/>
      <c r="K369" s="117">
        <f t="shared" si="35"/>
        <v>0</v>
      </c>
      <c r="L369" s="38">
        <f t="shared" si="36"/>
        <v>0</v>
      </c>
      <c r="M369" s="112">
        <f t="shared" si="37"/>
        <v>0</v>
      </c>
      <c r="N369" s="112">
        <f t="shared" si="38"/>
        <v>0</v>
      </c>
      <c r="O369" s="112">
        <f t="shared" si="39"/>
        <v>0</v>
      </c>
      <c r="P369" s="113">
        <f t="shared" si="40"/>
        <v>0</v>
      </c>
      <c r="Q369" s="60"/>
    </row>
    <row r="370" spans="1:17" x14ac:dyDescent="0.2">
      <c r="A370" s="33"/>
      <c r="B370" s="72"/>
      <c r="C370" s="37"/>
      <c r="D370" s="21"/>
      <c r="E370" s="42"/>
      <c r="F370" s="38"/>
      <c r="G370" s="112"/>
      <c r="H370" s="112">
        <f t="shared" si="41"/>
        <v>0</v>
      </c>
      <c r="I370" s="112"/>
      <c r="J370" s="112"/>
      <c r="K370" s="117">
        <f t="shared" si="35"/>
        <v>0</v>
      </c>
      <c r="L370" s="38">
        <f t="shared" si="36"/>
        <v>0</v>
      </c>
      <c r="M370" s="112">
        <f t="shared" si="37"/>
        <v>0</v>
      </c>
      <c r="N370" s="112">
        <f t="shared" si="38"/>
        <v>0</v>
      </c>
      <c r="O370" s="112">
        <f t="shared" si="39"/>
        <v>0</v>
      </c>
      <c r="P370" s="113">
        <f t="shared" si="40"/>
        <v>0</v>
      </c>
      <c r="Q370" s="60"/>
    </row>
    <row r="371" spans="1:17" x14ac:dyDescent="0.2">
      <c r="A371" s="33"/>
      <c r="B371" s="72"/>
      <c r="C371" s="37"/>
      <c r="D371" s="21"/>
      <c r="E371" s="42"/>
      <c r="F371" s="38"/>
      <c r="G371" s="112"/>
      <c r="H371" s="112">
        <f t="shared" si="41"/>
        <v>0</v>
      </c>
      <c r="I371" s="112"/>
      <c r="J371" s="112"/>
      <c r="K371" s="117">
        <f t="shared" si="35"/>
        <v>0</v>
      </c>
      <c r="L371" s="38">
        <f t="shared" si="36"/>
        <v>0</v>
      </c>
      <c r="M371" s="112">
        <f t="shared" si="37"/>
        <v>0</v>
      </c>
      <c r="N371" s="112">
        <f t="shared" si="38"/>
        <v>0</v>
      </c>
      <c r="O371" s="112">
        <f t="shared" si="39"/>
        <v>0</v>
      </c>
      <c r="P371" s="113">
        <f t="shared" si="40"/>
        <v>0</v>
      </c>
      <c r="Q371" s="60"/>
    </row>
    <row r="372" spans="1:17" x14ac:dyDescent="0.2">
      <c r="A372" s="33"/>
      <c r="B372" s="72"/>
      <c r="C372" s="37"/>
      <c r="D372" s="21"/>
      <c r="E372" s="42"/>
      <c r="F372" s="38"/>
      <c r="G372" s="112"/>
      <c r="H372" s="112">
        <f t="shared" si="41"/>
        <v>0</v>
      </c>
      <c r="I372" s="112"/>
      <c r="J372" s="112"/>
      <c r="K372" s="117">
        <f t="shared" si="35"/>
        <v>0</v>
      </c>
      <c r="L372" s="38">
        <f t="shared" si="36"/>
        <v>0</v>
      </c>
      <c r="M372" s="112">
        <f t="shared" si="37"/>
        <v>0</v>
      </c>
      <c r="N372" s="112">
        <f t="shared" si="38"/>
        <v>0</v>
      </c>
      <c r="O372" s="112">
        <f t="shared" si="39"/>
        <v>0</v>
      </c>
      <c r="P372" s="113">
        <f t="shared" si="40"/>
        <v>0</v>
      </c>
      <c r="Q372" s="60"/>
    </row>
    <row r="373" spans="1:17" x14ac:dyDescent="0.2">
      <c r="A373" s="33"/>
      <c r="B373" s="72"/>
      <c r="C373" s="37"/>
      <c r="D373" s="21"/>
      <c r="E373" s="42"/>
      <c r="F373" s="38"/>
      <c r="G373" s="112"/>
      <c r="H373" s="112">
        <f t="shared" si="41"/>
        <v>0</v>
      </c>
      <c r="I373" s="112"/>
      <c r="J373" s="112"/>
      <c r="K373" s="117">
        <f t="shared" si="35"/>
        <v>0</v>
      </c>
      <c r="L373" s="38">
        <f t="shared" si="36"/>
        <v>0</v>
      </c>
      <c r="M373" s="112">
        <f t="shared" si="37"/>
        <v>0</v>
      </c>
      <c r="N373" s="112">
        <f t="shared" si="38"/>
        <v>0</v>
      </c>
      <c r="O373" s="112">
        <f t="shared" si="39"/>
        <v>0</v>
      </c>
      <c r="P373" s="113">
        <f t="shared" si="40"/>
        <v>0</v>
      </c>
      <c r="Q373" s="60"/>
    </row>
    <row r="374" spans="1:17" x14ac:dyDescent="0.2">
      <c r="A374" s="33"/>
      <c r="B374" s="72"/>
      <c r="C374" s="37"/>
      <c r="D374" s="21"/>
      <c r="E374" s="42"/>
      <c r="F374" s="38"/>
      <c r="G374" s="112"/>
      <c r="H374" s="112">
        <f t="shared" si="41"/>
        <v>0</v>
      </c>
      <c r="I374" s="112"/>
      <c r="J374" s="112"/>
      <c r="K374" s="117">
        <f t="shared" si="35"/>
        <v>0</v>
      </c>
      <c r="L374" s="38">
        <f t="shared" si="36"/>
        <v>0</v>
      </c>
      <c r="M374" s="112">
        <f t="shared" si="37"/>
        <v>0</v>
      </c>
      <c r="N374" s="112">
        <f t="shared" si="38"/>
        <v>0</v>
      </c>
      <c r="O374" s="112">
        <f t="shared" si="39"/>
        <v>0</v>
      </c>
      <c r="P374" s="113">
        <f t="shared" si="40"/>
        <v>0</v>
      </c>
      <c r="Q374" s="60"/>
    </row>
    <row r="375" spans="1:17" x14ac:dyDescent="0.2">
      <c r="A375" s="33"/>
      <c r="B375" s="72"/>
      <c r="C375" s="37"/>
      <c r="D375" s="21"/>
      <c r="E375" s="42"/>
      <c r="F375" s="38"/>
      <c r="G375" s="112"/>
      <c r="H375" s="112">
        <f t="shared" si="41"/>
        <v>0</v>
      </c>
      <c r="I375" s="112"/>
      <c r="J375" s="112"/>
      <c r="K375" s="117">
        <f t="shared" si="35"/>
        <v>0</v>
      </c>
      <c r="L375" s="38">
        <f t="shared" si="36"/>
        <v>0</v>
      </c>
      <c r="M375" s="112">
        <f t="shared" si="37"/>
        <v>0</v>
      </c>
      <c r="N375" s="112">
        <f t="shared" si="38"/>
        <v>0</v>
      </c>
      <c r="O375" s="112">
        <f t="shared" si="39"/>
        <v>0</v>
      </c>
      <c r="P375" s="113">
        <f t="shared" si="40"/>
        <v>0</v>
      </c>
      <c r="Q375" s="60"/>
    </row>
    <row r="376" spans="1:17" x14ac:dyDescent="0.2">
      <c r="A376" s="33"/>
      <c r="B376" s="72"/>
      <c r="C376" s="37"/>
      <c r="D376" s="21"/>
      <c r="E376" s="42"/>
      <c r="F376" s="38"/>
      <c r="G376" s="112"/>
      <c r="H376" s="112">
        <f t="shared" si="41"/>
        <v>0</v>
      </c>
      <c r="I376" s="112"/>
      <c r="J376" s="112"/>
      <c r="K376" s="117">
        <f t="shared" si="35"/>
        <v>0</v>
      </c>
      <c r="L376" s="38">
        <f t="shared" si="36"/>
        <v>0</v>
      </c>
      <c r="M376" s="112">
        <f t="shared" si="37"/>
        <v>0</v>
      </c>
      <c r="N376" s="112">
        <f t="shared" si="38"/>
        <v>0</v>
      </c>
      <c r="O376" s="112">
        <f t="shared" si="39"/>
        <v>0</v>
      </c>
      <c r="P376" s="113">
        <f t="shared" si="40"/>
        <v>0</v>
      </c>
      <c r="Q376" s="60"/>
    </row>
    <row r="377" spans="1:17" x14ac:dyDescent="0.2">
      <c r="A377" s="33"/>
      <c r="B377" s="72"/>
      <c r="C377" s="37"/>
      <c r="D377" s="21"/>
      <c r="E377" s="42"/>
      <c r="F377" s="38"/>
      <c r="G377" s="112"/>
      <c r="H377" s="112">
        <f t="shared" si="41"/>
        <v>0</v>
      </c>
      <c r="I377" s="112"/>
      <c r="J377" s="112"/>
      <c r="K377" s="117">
        <f t="shared" si="35"/>
        <v>0</v>
      </c>
      <c r="L377" s="38">
        <f t="shared" si="36"/>
        <v>0</v>
      </c>
      <c r="M377" s="112">
        <f t="shared" si="37"/>
        <v>0</v>
      </c>
      <c r="N377" s="112">
        <f t="shared" si="38"/>
        <v>0</v>
      </c>
      <c r="O377" s="112">
        <f t="shared" si="39"/>
        <v>0</v>
      </c>
      <c r="P377" s="113">
        <f t="shared" si="40"/>
        <v>0</v>
      </c>
      <c r="Q377" s="60"/>
    </row>
    <row r="378" spans="1:17" x14ac:dyDescent="0.2">
      <c r="A378" s="33"/>
      <c r="B378" s="72"/>
      <c r="C378" s="37"/>
      <c r="D378" s="21"/>
      <c r="E378" s="42"/>
      <c r="F378" s="38"/>
      <c r="G378" s="112"/>
      <c r="H378" s="112">
        <f t="shared" si="41"/>
        <v>0</v>
      </c>
      <c r="I378" s="112"/>
      <c r="J378" s="112"/>
      <c r="K378" s="117">
        <f t="shared" si="35"/>
        <v>0</v>
      </c>
      <c r="L378" s="38">
        <f t="shared" si="36"/>
        <v>0</v>
      </c>
      <c r="M378" s="112">
        <f t="shared" si="37"/>
        <v>0</v>
      </c>
      <c r="N378" s="112">
        <f t="shared" si="38"/>
        <v>0</v>
      </c>
      <c r="O378" s="112">
        <f t="shared" si="39"/>
        <v>0</v>
      </c>
      <c r="P378" s="113">
        <f t="shared" si="40"/>
        <v>0</v>
      </c>
      <c r="Q378" s="60"/>
    </row>
    <row r="379" spans="1:17" x14ac:dyDescent="0.2">
      <c r="A379" s="33"/>
      <c r="B379" s="72"/>
      <c r="C379" s="37"/>
      <c r="D379" s="21"/>
      <c r="E379" s="42"/>
      <c r="F379" s="38"/>
      <c r="G379" s="112"/>
      <c r="H379" s="112">
        <f t="shared" si="41"/>
        <v>0</v>
      </c>
      <c r="I379" s="112"/>
      <c r="J379" s="112"/>
      <c r="K379" s="117">
        <f t="shared" si="35"/>
        <v>0</v>
      </c>
      <c r="L379" s="38">
        <f t="shared" si="36"/>
        <v>0</v>
      </c>
      <c r="M379" s="112">
        <f t="shared" si="37"/>
        <v>0</v>
      </c>
      <c r="N379" s="112">
        <f t="shared" si="38"/>
        <v>0</v>
      </c>
      <c r="O379" s="112">
        <f t="shared" si="39"/>
        <v>0</v>
      </c>
      <c r="P379" s="113">
        <f t="shared" si="40"/>
        <v>0</v>
      </c>
      <c r="Q379" s="60"/>
    </row>
    <row r="380" spans="1:17" x14ac:dyDescent="0.2">
      <c r="A380" s="33"/>
      <c r="B380" s="72"/>
      <c r="C380" s="37"/>
      <c r="D380" s="21"/>
      <c r="E380" s="42"/>
      <c r="F380" s="38"/>
      <c r="G380" s="112"/>
      <c r="H380" s="112">
        <f t="shared" si="41"/>
        <v>0</v>
      </c>
      <c r="I380" s="112"/>
      <c r="J380" s="112"/>
      <c r="K380" s="117">
        <f t="shared" si="35"/>
        <v>0</v>
      </c>
      <c r="L380" s="38">
        <f t="shared" si="36"/>
        <v>0</v>
      </c>
      <c r="M380" s="112">
        <f t="shared" si="37"/>
        <v>0</v>
      </c>
      <c r="N380" s="112">
        <f t="shared" si="38"/>
        <v>0</v>
      </c>
      <c r="O380" s="112">
        <f t="shared" si="39"/>
        <v>0</v>
      </c>
      <c r="P380" s="113">
        <f t="shared" si="40"/>
        <v>0</v>
      </c>
      <c r="Q380" s="60"/>
    </row>
    <row r="381" spans="1:17" x14ac:dyDescent="0.2">
      <c r="A381" s="33"/>
      <c r="B381" s="72"/>
      <c r="C381" s="37"/>
      <c r="D381" s="21"/>
      <c r="E381" s="42"/>
      <c r="F381" s="38"/>
      <c r="G381" s="112"/>
      <c r="H381" s="112">
        <f t="shared" si="41"/>
        <v>0</v>
      </c>
      <c r="I381" s="112"/>
      <c r="J381" s="112"/>
      <c r="K381" s="117">
        <f t="shared" si="35"/>
        <v>0</v>
      </c>
      <c r="L381" s="38">
        <f t="shared" si="36"/>
        <v>0</v>
      </c>
      <c r="M381" s="112">
        <f t="shared" si="37"/>
        <v>0</v>
      </c>
      <c r="N381" s="112">
        <f t="shared" si="38"/>
        <v>0</v>
      </c>
      <c r="O381" s="112">
        <f t="shared" si="39"/>
        <v>0</v>
      </c>
      <c r="P381" s="113">
        <f t="shared" si="40"/>
        <v>0</v>
      </c>
      <c r="Q381" s="60"/>
    </row>
    <row r="382" spans="1:17" x14ac:dyDescent="0.2">
      <c r="A382" s="33"/>
      <c r="B382" s="72"/>
      <c r="C382" s="37"/>
      <c r="D382" s="21"/>
      <c r="E382" s="42"/>
      <c r="F382" s="38"/>
      <c r="G382" s="112"/>
      <c r="H382" s="112">
        <f t="shared" si="41"/>
        <v>0</v>
      </c>
      <c r="I382" s="112"/>
      <c r="J382" s="112"/>
      <c r="K382" s="117">
        <f t="shared" si="35"/>
        <v>0</v>
      </c>
      <c r="L382" s="38">
        <f t="shared" si="36"/>
        <v>0</v>
      </c>
      <c r="M382" s="112">
        <f t="shared" si="37"/>
        <v>0</v>
      </c>
      <c r="N382" s="112">
        <f t="shared" si="38"/>
        <v>0</v>
      </c>
      <c r="O382" s="112">
        <f t="shared" si="39"/>
        <v>0</v>
      </c>
      <c r="P382" s="113">
        <f t="shared" si="40"/>
        <v>0</v>
      </c>
      <c r="Q382" s="60"/>
    </row>
    <row r="383" spans="1:17" x14ac:dyDescent="0.2">
      <c r="A383" s="33"/>
      <c r="B383" s="72"/>
      <c r="C383" s="37"/>
      <c r="D383" s="21"/>
      <c r="E383" s="42"/>
      <c r="F383" s="38"/>
      <c r="G383" s="112"/>
      <c r="H383" s="112">
        <f t="shared" si="41"/>
        <v>0</v>
      </c>
      <c r="I383" s="112"/>
      <c r="J383" s="112"/>
      <c r="K383" s="117">
        <f t="shared" si="35"/>
        <v>0</v>
      </c>
      <c r="L383" s="38">
        <f t="shared" si="36"/>
        <v>0</v>
      </c>
      <c r="M383" s="112">
        <f t="shared" si="37"/>
        <v>0</v>
      </c>
      <c r="N383" s="112">
        <f t="shared" si="38"/>
        <v>0</v>
      </c>
      <c r="O383" s="112">
        <f t="shared" si="39"/>
        <v>0</v>
      </c>
      <c r="P383" s="113">
        <f t="shared" si="40"/>
        <v>0</v>
      </c>
      <c r="Q383" s="60"/>
    </row>
    <row r="384" spans="1:17" x14ac:dyDescent="0.2">
      <c r="A384" s="33"/>
      <c r="B384" s="72"/>
      <c r="C384" s="37"/>
      <c r="D384" s="21"/>
      <c r="E384" s="42"/>
      <c r="F384" s="38"/>
      <c r="G384" s="112"/>
      <c r="H384" s="112">
        <f t="shared" si="41"/>
        <v>0</v>
      </c>
      <c r="I384" s="112"/>
      <c r="J384" s="112"/>
      <c r="K384" s="117">
        <f t="shared" si="35"/>
        <v>0</v>
      </c>
      <c r="L384" s="38">
        <f t="shared" si="36"/>
        <v>0</v>
      </c>
      <c r="M384" s="112">
        <f t="shared" si="37"/>
        <v>0</v>
      </c>
      <c r="N384" s="112">
        <f t="shared" si="38"/>
        <v>0</v>
      </c>
      <c r="O384" s="112">
        <f t="shared" si="39"/>
        <v>0</v>
      </c>
      <c r="P384" s="113">
        <f t="shared" si="40"/>
        <v>0</v>
      </c>
      <c r="Q384" s="60"/>
    </row>
    <row r="385" spans="1:17" x14ac:dyDescent="0.2">
      <c r="A385" s="33"/>
      <c r="B385" s="72"/>
      <c r="C385" s="37"/>
      <c r="D385" s="21"/>
      <c r="E385" s="42"/>
      <c r="F385" s="38"/>
      <c r="G385" s="112"/>
      <c r="H385" s="112">
        <f t="shared" si="41"/>
        <v>0</v>
      </c>
      <c r="I385" s="112"/>
      <c r="J385" s="112"/>
      <c r="K385" s="117">
        <f t="shared" si="35"/>
        <v>0</v>
      </c>
      <c r="L385" s="38">
        <f t="shared" si="36"/>
        <v>0</v>
      </c>
      <c r="M385" s="112">
        <f t="shared" si="37"/>
        <v>0</v>
      </c>
      <c r="N385" s="112">
        <f t="shared" si="38"/>
        <v>0</v>
      </c>
      <c r="O385" s="112">
        <f t="shared" si="39"/>
        <v>0</v>
      </c>
      <c r="P385" s="113">
        <f t="shared" si="40"/>
        <v>0</v>
      </c>
      <c r="Q385" s="60"/>
    </row>
    <row r="386" spans="1:17" x14ac:dyDescent="0.2">
      <c r="A386" s="33"/>
      <c r="B386" s="72"/>
      <c r="C386" s="37"/>
      <c r="D386" s="21"/>
      <c r="E386" s="42"/>
      <c r="F386" s="38"/>
      <c r="G386" s="112"/>
      <c r="H386" s="112">
        <f t="shared" si="41"/>
        <v>0</v>
      </c>
      <c r="I386" s="112"/>
      <c r="J386" s="112"/>
      <c r="K386" s="117">
        <f t="shared" si="35"/>
        <v>0</v>
      </c>
      <c r="L386" s="38">
        <f t="shared" si="36"/>
        <v>0</v>
      </c>
      <c r="M386" s="112">
        <f t="shared" si="37"/>
        <v>0</v>
      </c>
      <c r="N386" s="112">
        <f t="shared" si="38"/>
        <v>0</v>
      </c>
      <c r="O386" s="112">
        <f t="shared" si="39"/>
        <v>0</v>
      </c>
      <c r="P386" s="113">
        <f t="shared" si="40"/>
        <v>0</v>
      </c>
      <c r="Q386" s="60"/>
    </row>
    <row r="387" spans="1:17" x14ac:dyDescent="0.2">
      <c r="A387" s="33"/>
      <c r="B387" s="72"/>
      <c r="C387" s="37"/>
      <c r="D387" s="21"/>
      <c r="E387" s="42"/>
      <c r="F387" s="38"/>
      <c r="G387" s="112"/>
      <c r="H387" s="112">
        <f t="shared" si="41"/>
        <v>0</v>
      </c>
      <c r="I387" s="112"/>
      <c r="J387" s="112"/>
      <c r="K387" s="117">
        <f t="shared" si="35"/>
        <v>0</v>
      </c>
      <c r="L387" s="38">
        <f t="shared" si="36"/>
        <v>0</v>
      </c>
      <c r="M387" s="112">
        <f t="shared" si="37"/>
        <v>0</v>
      </c>
      <c r="N387" s="112">
        <f t="shared" si="38"/>
        <v>0</v>
      </c>
      <c r="O387" s="112">
        <f t="shared" si="39"/>
        <v>0</v>
      </c>
      <c r="P387" s="113">
        <f t="shared" si="40"/>
        <v>0</v>
      </c>
      <c r="Q387" s="60"/>
    </row>
    <row r="388" spans="1:17" x14ac:dyDescent="0.2">
      <c r="A388" s="33"/>
      <c r="B388" s="72"/>
      <c r="C388" s="37"/>
      <c r="D388" s="21"/>
      <c r="E388" s="42"/>
      <c r="F388" s="38"/>
      <c r="G388" s="112"/>
      <c r="H388" s="112">
        <f t="shared" si="41"/>
        <v>0</v>
      </c>
      <c r="I388" s="112"/>
      <c r="J388" s="112"/>
      <c r="K388" s="117">
        <f t="shared" si="35"/>
        <v>0</v>
      </c>
      <c r="L388" s="38">
        <f t="shared" si="36"/>
        <v>0</v>
      </c>
      <c r="M388" s="112">
        <f t="shared" si="37"/>
        <v>0</v>
      </c>
      <c r="N388" s="112">
        <f t="shared" si="38"/>
        <v>0</v>
      </c>
      <c r="O388" s="112">
        <f t="shared" si="39"/>
        <v>0</v>
      </c>
      <c r="P388" s="113">
        <f t="shared" si="40"/>
        <v>0</v>
      </c>
      <c r="Q388" s="60"/>
    </row>
    <row r="389" spans="1:17" x14ac:dyDescent="0.2">
      <c r="A389" s="33"/>
      <c r="B389" s="72"/>
      <c r="C389" s="37"/>
      <c r="D389" s="21"/>
      <c r="E389" s="42"/>
      <c r="F389" s="38"/>
      <c r="G389" s="112"/>
      <c r="H389" s="112">
        <f t="shared" si="41"/>
        <v>0</v>
      </c>
      <c r="I389" s="112"/>
      <c r="J389" s="112"/>
      <c r="K389" s="117">
        <f t="shared" si="35"/>
        <v>0</v>
      </c>
      <c r="L389" s="38">
        <f t="shared" si="36"/>
        <v>0</v>
      </c>
      <c r="M389" s="112">
        <f t="shared" si="37"/>
        <v>0</v>
      </c>
      <c r="N389" s="112">
        <f t="shared" si="38"/>
        <v>0</v>
      </c>
      <c r="O389" s="112">
        <f t="shared" si="39"/>
        <v>0</v>
      </c>
      <c r="P389" s="113">
        <f t="shared" si="40"/>
        <v>0</v>
      </c>
      <c r="Q389" s="60"/>
    </row>
    <row r="390" spans="1:17" x14ac:dyDescent="0.2">
      <c r="A390" s="33"/>
      <c r="B390" s="72"/>
      <c r="C390" s="37"/>
      <c r="D390" s="21"/>
      <c r="E390" s="42"/>
      <c r="F390" s="38"/>
      <c r="G390" s="112"/>
      <c r="H390" s="112">
        <f t="shared" si="41"/>
        <v>0</v>
      </c>
      <c r="I390" s="112"/>
      <c r="J390" s="112"/>
      <c r="K390" s="117">
        <f t="shared" si="35"/>
        <v>0</v>
      </c>
      <c r="L390" s="38">
        <f t="shared" si="36"/>
        <v>0</v>
      </c>
      <c r="M390" s="112">
        <f t="shared" si="37"/>
        <v>0</v>
      </c>
      <c r="N390" s="112">
        <f t="shared" si="38"/>
        <v>0</v>
      </c>
      <c r="O390" s="112">
        <f t="shared" si="39"/>
        <v>0</v>
      </c>
      <c r="P390" s="113">
        <f t="shared" si="40"/>
        <v>0</v>
      </c>
      <c r="Q390" s="60"/>
    </row>
    <row r="391" spans="1:17" x14ac:dyDescent="0.2">
      <c r="A391" s="33"/>
      <c r="B391" s="72"/>
      <c r="C391" s="37"/>
      <c r="D391" s="21"/>
      <c r="E391" s="42"/>
      <c r="F391" s="38"/>
      <c r="G391" s="112"/>
      <c r="H391" s="112">
        <f t="shared" si="41"/>
        <v>0</v>
      </c>
      <c r="I391" s="112"/>
      <c r="J391" s="112"/>
      <c r="K391" s="117">
        <f t="shared" si="35"/>
        <v>0</v>
      </c>
      <c r="L391" s="38">
        <f t="shared" si="36"/>
        <v>0</v>
      </c>
      <c r="M391" s="112">
        <f t="shared" si="37"/>
        <v>0</v>
      </c>
      <c r="N391" s="112">
        <f t="shared" si="38"/>
        <v>0</v>
      </c>
      <c r="O391" s="112">
        <f t="shared" si="39"/>
        <v>0</v>
      </c>
      <c r="P391" s="113">
        <f t="shared" si="40"/>
        <v>0</v>
      </c>
      <c r="Q391" s="60"/>
    </row>
    <row r="392" spans="1:17" x14ac:dyDescent="0.2">
      <c r="A392" s="33"/>
      <c r="B392" s="72"/>
      <c r="C392" s="37"/>
      <c r="D392" s="21"/>
      <c r="E392" s="42"/>
      <c r="F392" s="38"/>
      <c r="G392" s="112"/>
      <c r="H392" s="112">
        <f t="shared" si="41"/>
        <v>0</v>
      </c>
      <c r="I392" s="112"/>
      <c r="J392" s="112"/>
      <c r="K392" s="117">
        <f t="shared" si="35"/>
        <v>0</v>
      </c>
      <c r="L392" s="38">
        <f t="shared" si="36"/>
        <v>0</v>
      </c>
      <c r="M392" s="112">
        <f t="shared" si="37"/>
        <v>0</v>
      </c>
      <c r="N392" s="112">
        <f t="shared" si="38"/>
        <v>0</v>
      </c>
      <c r="O392" s="112">
        <f t="shared" si="39"/>
        <v>0</v>
      </c>
      <c r="P392" s="113">
        <f t="shared" si="40"/>
        <v>0</v>
      </c>
      <c r="Q392" s="60"/>
    </row>
    <row r="393" spans="1:17" x14ac:dyDescent="0.2">
      <c r="A393" s="33"/>
      <c r="B393" s="72"/>
      <c r="C393" s="37"/>
      <c r="D393" s="21"/>
      <c r="E393" s="42"/>
      <c r="F393" s="38"/>
      <c r="G393" s="112"/>
      <c r="H393" s="112">
        <f t="shared" si="41"/>
        <v>0</v>
      </c>
      <c r="I393" s="112"/>
      <c r="J393" s="112"/>
      <c r="K393" s="117">
        <f t="shared" si="35"/>
        <v>0</v>
      </c>
      <c r="L393" s="38">
        <f t="shared" si="36"/>
        <v>0</v>
      </c>
      <c r="M393" s="112">
        <f t="shared" si="37"/>
        <v>0</v>
      </c>
      <c r="N393" s="112">
        <f t="shared" si="38"/>
        <v>0</v>
      </c>
      <c r="O393" s="112">
        <f t="shared" si="39"/>
        <v>0</v>
      </c>
      <c r="P393" s="113">
        <f t="shared" si="40"/>
        <v>0</v>
      </c>
      <c r="Q393" s="60"/>
    </row>
    <row r="394" spans="1:17" x14ac:dyDescent="0.2">
      <c r="A394" s="33"/>
      <c r="B394" s="72"/>
      <c r="C394" s="37"/>
      <c r="D394" s="21"/>
      <c r="E394" s="42"/>
      <c r="F394" s="38"/>
      <c r="G394" s="112"/>
      <c r="H394" s="112">
        <f t="shared" si="41"/>
        <v>0</v>
      </c>
      <c r="I394" s="112"/>
      <c r="J394" s="112"/>
      <c r="K394" s="117">
        <f t="shared" si="35"/>
        <v>0</v>
      </c>
      <c r="L394" s="38">
        <f t="shared" si="36"/>
        <v>0</v>
      </c>
      <c r="M394" s="112">
        <f t="shared" si="37"/>
        <v>0</v>
      </c>
      <c r="N394" s="112">
        <f t="shared" si="38"/>
        <v>0</v>
      </c>
      <c r="O394" s="112">
        <f t="shared" si="39"/>
        <v>0</v>
      </c>
      <c r="P394" s="113">
        <f t="shared" si="40"/>
        <v>0</v>
      </c>
      <c r="Q394" s="60"/>
    </row>
    <row r="395" spans="1:17" x14ac:dyDescent="0.2">
      <c r="A395" s="33"/>
      <c r="B395" s="72"/>
      <c r="C395" s="37"/>
      <c r="D395" s="21"/>
      <c r="E395" s="42"/>
      <c r="F395" s="38"/>
      <c r="G395" s="112"/>
      <c r="H395" s="112">
        <f t="shared" si="41"/>
        <v>0</v>
      </c>
      <c r="I395" s="112"/>
      <c r="J395" s="112"/>
      <c r="K395" s="117">
        <f t="shared" si="35"/>
        <v>0</v>
      </c>
      <c r="L395" s="38">
        <f t="shared" si="36"/>
        <v>0</v>
      </c>
      <c r="M395" s="112">
        <f t="shared" si="37"/>
        <v>0</v>
      </c>
      <c r="N395" s="112">
        <f t="shared" si="38"/>
        <v>0</v>
      </c>
      <c r="O395" s="112">
        <f t="shared" si="39"/>
        <v>0</v>
      </c>
      <c r="P395" s="113">
        <f t="shared" si="40"/>
        <v>0</v>
      </c>
      <c r="Q395" s="60"/>
    </row>
    <row r="396" spans="1:17" x14ac:dyDescent="0.2">
      <c r="A396" s="33"/>
      <c r="B396" s="72"/>
      <c r="C396" s="37"/>
      <c r="D396" s="21"/>
      <c r="E396" s="42"/>
      <c r="F396" s="38"/>
      <c r="G396" s="112"/>
      <c r="H396" s="112">
        <f t="shared" si="41"/>
        <v>0</v>
      </c>
      <c r="I396" s="112"/>
      <c r="J396" s="112"/>
      <c r="K396" s="117">
        <f t="shared" si="35"/>
        <v>0</v>
      </c>
      <c r="L396" s="38">
        <f t="shared" si="36"/>
        <v>0</v>
      </c>
      <c r="M396" s="112">
        <f t="shared" si="37"/>
        <v>0</v>
      </c>
      <c r="N396" s="112">
        <f t="shared" si="38"/>
        <v>0</v>
      </c>
      <c r="O396" s="112">
        <f t="shared" si="39"/>
        <v>0</v>
      </c>
      <c r="P396" s="113">
        <f t="shared" si="40"/>
        <v>0</v>
      </c>
      <c r="Q396" s="60"/>
    </row>
    <row r="397" spans="1:17" x14ac:dyDescent="0.2">
      <c r="A397" s="33"/>
      <c r="B397" s="72"/>
      <c r="C397" s="37"/>
      <c r="D397" s="21"/>
      <c r="E397" s="42"/>
      <c r="F397" s="38"/>
      <c r="G397" s="112"/>
      <c r="H397" s="112">
        <f t="shared" si="41"/>
        <v>0</v>
      </c>
      <c r="I397" s="112"/>
      <c r="J397" s="112"/>
      <c r="K397" s="117">
        <f t="shared" si="35"/>
        <v>0</v>
      </c>
      <c r="L397" s="38">
        <f t="shared" si="36"/>
        <v>0</v>
      </c>
      <c r="M397" s="112">
        <f t="shared" si="37"/>
        <v>0</v>
      </c>
      <c r="N397" s="112">
        <f t="shared" si="38"/>
        <v>0</v>
      </c>
      <c r="O397" s="112">
        <f t="shared" si="39"/>
        <v>0</v>
      </c>
      <c r="P397" s="113">
        <f t="shared" si="40"/>
        <v>0</v>
      </c>
      <c r="Q397" s="60"/>
    </row>
    <row r="398" spans="1:17" x14ac:dyDescent="0.2">
      <c r="A398" s="33"/>
      <c r="B398" s="72"/>
      <c r="C398" s="37"/>
      <c r="D398" s="21"/>
      <c r="E398" s="42"/>
      <c r="F398" s="38"/>
      <c r="G398" s="112"/>
      <c r="H398" s="112">
        <f t="shared" si="41"/>
        <v>0</v>
      </c>
      <c r="I398" s="112"/>
      <c r="J398" s="112"/>
      <c r="K398" s="117">
        <f t="shared" si="35"/>
        <v>0</v>
      </c>
      <c r="L398" s="38">
        <f t="shared" si="36"/>
        <v>0</v>
      </c>
      <c r="M398" s="112">
        <f t="shared" si="37"/>
        <v>0</v>
      </c>
      <c r="N398" s="112">
        <f t="shared" si="38"/>
        <v>0</v>
      </c>
      <c r="O398" s="112">
        <f t="shared" si="39"/>
        <v>0</v>
      </c>
      <c r="P398" s="113">
        <f t="shared" si="40"/>
        <v>0</v>
      </c>
      <c r="Q398" s="60"/>
    </row>
    <row r="399" spans="1:17" x14ac:dyDescent="0.2">
      <c r="A399" s="33"/>
      <c r="B399" s="72"/>
      <c r="C399" s="37"/>
      <c r="D399" s="21"/>
      <c r="E399" s="42"/>
      <c r="F399" s="38"/>
      <c r="G399" s="112"/>
      <c r="H399" s="112">
        <f t="shared" si="41"/>
        <v>0</v>
      </c>
      <c r="I399" s="112"/>
      <c r="J399" s="112"/>
      <c r="K399" s="117">
        <f t="shared" ref="K399:K462" si="42">SUM(H399:J399)</f>
        <v>0</v>
      </c>
      <c r="L399" s="38">
        <f t="shared" ref="L399:L462" si="43">E399*F399</f>
        <v>0</v>
      </c>
      <c r="M399" s="112">
        <f t="shared" ref="M399:M462" si="44">H399*E399</f>
        <v>0</v>
      </c>
      <c r="N399" s="112">
        <f t="shared" ref="N399:N462" si="45">I399*E399</f>
        <v>0</v>
      </c>
      <c r="O399" s="112">
        <f t="shared" ref="O399:O462" si="46">J399*E399</f>
        <v>0</v>
      </c>
      <c r="P399" s="113">
        <f t="shared" ref="P399:P462" si="47">SUM(M399:O399)</f>
        <v>0</v>
      </c>
      <c r="Q399" s="60"/>
    </row>
    <row r="400" spans="1:17" x14ac:dyDescent="0.2">
      <c r="A400" s="33"/>
      <c r="B400" s="72"/>
      <c r="C400" s="37"/>
      <c r="D400" s="21"/>
      <c r="E400" s="42"/>
      <c r="F400" s="38"/>
      <c r="G400" s="112"/>
      <c r="H400" s="112">
        <f t="shared" ref="H400:H463" si="48">F400*G400</f>
        <v>0</v>
      </c>
      <c r="I400" s="112"/>
      <c r="J400" s="112"/>
      <c r="K400" s="117">
        <f t="shared" si="42"/>
        <v>0</v>
      </c>
      <c r="L400" s="38">
        <f t="shared" si="43"/>
        <v>0</v>
      </c>
      <c r="M400" s="112">
        <f t="shared" si="44"/>
        <v>0</v>
      </c>
      <c r="N400" s="112">
        <f t="shared" si="45"/>
        <v>0</v>
      </c>
      <c r="O400" s="112">
        <f t="shared" si="46"/>
        <v>0</v>
      </c>
      <c r="P400" s="113">
        <f t="shared" si="47"/>
        <v>0</v>
      </c>
      <c r="Q400" s="60"/>
    </row>
    <row r="401" spans="1:17" x14ac:dyDescent="0.2">
      <c r="A401" s="33"/>
      <c r="B401" s="72"/>
      <c r="C401" s="37"/>
      <c r="D401" s="21"/>
      <c r="E401" s="42"/>
      <c r="F401" s="38"/>
      <c r="G401" s="112"/>
      <c r="H401" s="112">
        <f t="shared" si="48"/>
        <v>0</v>
      </c>
      <c r="I401" s="112"/>
      <c r="J401" s="112"/>
      <c r="K401" s="117">
        <f t="shared" si="42"/>
        <v>0</v>
      </c>
      <c r="L401" s="38">
        <f t="shared" si="43"/>
        <v>0</v>
      </c>
      <c r="M401" s="112">
        <f t="shared" si="44"/>
        <v>0</v>
      </c>
      <c r="N401" s="112">
        <f t="shared" si="45"/>
        <v>0</v>
      </c>
      <c r="O401" s="112">
        <f t="shared" si="46"/>
        <v>0</v>
      </c>
      <c r="P401" s="113">
        <f t="shared" si="47"/>
        <v>0</v>
      </c>
      <c r="Q401" s="60"/>
    </row>
    <row r="402" spans="1:17" x14ac:dyDescent="0.2">
      <c r="A402" s="33"/>
      <c r="B402" s="72"/>
      <c r="C402" s="37"/>
      <c r="D402" s="21"/>
      <c r="E402" s="42"/>
      <c r="F402" s="38"/>
      <c r="G402" s="112"/>
      <c r="H402" s="112">
        <f t="shared" si="48"/>
        <v>0</v>
      </c>
      <c r="I402" s="112"/>
      <c r="J402" s="112"/>
      <c r="K402" s="117">
        <f t="shared" si="42"/>
        <v>0</v>
      </c>
      <c r="L402" s="38">
        <f t="shared" si="43"/>
        <v>0</v>
      </c>
      <c r="M402" s="112">
        <f t="shared" si="44"/>
        <v>0</v>
      </c>
      <c r="N402" s="112">
        <f t="shared" si="45"/>
        <v>0</v>
      </c>
      <c r="O402" s="112">
        <f t="shared" si="46"/>
        <v>0</v>
      </c>
      <c r="P402" s="113">
        <f t="shared" si="47"/>
        <v>0</v>
      </c>
      <c r="Q402" s="60"/>
    </row>
    <row r="403" spans="1:17" x14ac:dyDescent="0.2">
      <c r="A403" s="33"/>
      <c r="B403" s="72"/>
      <c r="C403" s="37"/>
      <c r="D403" s="21"/>
      <c r="E403" s="42"/>
      <c r="F403" s="38"/>
      <c r="G403" s="112"/>
      <c r="H403" s="112">
        <f t="shared" si="48"/>
        <v>0</v>
      </c>
      <c r="I403" s="112"/>
      <c r="J403" s="112"/>
      <c r="K403" s="117">
        <f t="shared" si="42"/>
        <v>0</v>
      </c>
      <c r="L403" s="38">
        <f t="shared" si="43"/>
        <v>0</v>
      </c>
      <c r="M403" s="112">
        <f t="shared" si="44"/>
        <v>0</v>
      </c>
      <c r="N403" s="112">
        <f t="shared" si="45"/>
        <v>0</v>
      </c>
      <c r="O403" s="112">
        <f t="shared" si="46"/>
        <v>0</v>
      </c>
      <c r="P403" s="113">
        <f t="shared" si="47"/>
        <v>0</v>
      </c>
      <c r="Q403" s="60"/>
    </row>
    <row r="404" spans="1:17" x14ac:dyDescent="0.2">
      <c r="A404" s="33"/>
      <c r="B404" s="72"/>
      <c r="C404" s="37"/>
      <c r="D404" s="21"/>
      <c r="E404" s="42"/>
      <c r="F404" s="38"/>
      <c r="G404" s="112"/>
      <c r="H404" s="112">
        <f t="shared" si="48"/>
        <v>0</v>
      </c>
      <c r="I404" s="112"/>
      <c r="J404" s="112"/>
      <c r="K404" s="117">
        <f t="shared" si="42"/>
        <v>0</v>
      </c>
      <c r="L404" s="38">
        <f t="shared" si="43"/>
        <v>0</v>
      </c>
      <c r="M404" s="112">
        <f t="shared" si="44"/>
        <v>0</v>
      </c>
      <c r="N404" s="112">
        <f t="shared" si="45"/>
        <v>0</v>
      </c>
      <c r="O404" s="112">
        <f t="shared" si="46"/>
        <v>0</v>
      </c>
      <c r="P404" s="113">
        <f t="shared" si="47"/>
        <v>0</v>
      </c>
      <c r="Q404" s="60"/>
    </row>
    <row r="405" spans="1:17" x14ac:dyDescent="0.2">
      <c r="A405" s="33"/>
      <c r="B405" s="72"/>
      <c r="C405" s="37"/>
      <c r="D405" s="21"/>
      <c r="E405" s="42"/>
      <c r="F405" s="38"/>
      <c r="G405" s="112"/>
      <c r="H405" s="112">
        <f t="shared" si="48"/>
        <v>0</v>
      </c>
      <c r="I405" s="112"/>
      <c r="J405" s="112"/>
      <c r="K405" s="117">
        <f t="shared" si="42"/>
        <v>0</v>
      </c>
      <c r="L405" s="38">
        <f t="shared" si="43"/>
        <v>0</v>
      </c>
      <c r="M405" s="112">
        <f t="shared" si="44"/>
        <v>0</v>
      </c>
      <c r="N405" s="112">
        <f t="shared" si="45"/>
        <v>0</v>
      </c>
      <c r="O405" s="112">
        <f t="shared" si="46"/>
        <v>0</v>
      </c>
      <c r="P405" s="113">
        <f t="shared" si="47"/>
        <v>0</v>
      </c>
      <c r="Q405" s="60"/>
    </row>
    <row r="406" spans="1:17" x14ac:dyDescent="0.2">
      <c r="A406" s="33"/>
      <c r="B406" s="72"/>
      <c r="C406" s="37"/>
      <c r="D406" s="21"/>
      <c r="E406" s="42"/>
      <c r="F406" s="38"/>
      <c r="G406" s="112"/>
      <c r="H406" s="112">
        <f t="shared" si="48"/>
        <v>0</v>
      </c>
      <c r="I406" s="112"/>
      <c r="J406" s="112"/>
      <c r="K406" s="117">
        <f t="shared" si="42"/>
        <v>0</v>
      </c>
      <c r="L406" s="38">
        <f t="shared" si="43"/>
        <v>0</v>
      </c>
      <c r="M406" s="112">
        <f t="shared" si="44"/>
        <v>0</v>
      </c>
      <c r="N406" s="112">
        <f t="shared" si="45"/>
        <v>0</v>
      </c>
      <c r="O406" s="112">
        <f t="shared" si="46"/>
        <v>0</v>
      </c>
      <c r="P406" s="113">
        <f t="shared" si="47"/>
        <v>0</v>
      </c>
      <c r="Q406" s="60"/>
    </row>
    <row r="407" spans="1:17" x14ac:dyDescent="0.2">
      <c r="A407" s="33"/>
      <c r="B407" s="72"/>
      <c r="C407" s="37"/>
      <c r="D407" s="21"/>
      <c r="E407" s="42"/>
      <c r="F407" s="38"/>
      <c r="G407" s="112"/>
      <c r="H407" s="112">
        <f t="shared" si="48"/>
        <v>0</v>
      </c>
      <c r="I407" s="112"/>
      <c r="J407" s="112"/>
      <c r="K407" s="117">
        <f t="shared" si="42"/>
        <v>0</v>
      </c>
      <c r="L407" s="38">
        <f t="shared" si="43"/>
        <v>0</v>
      </c>
      <c r="M407" s="112">
        <f t="shared" si="44"/>
        <v>0</v>
      </c>
      <c r="N407" s="112">
        <f t="shared" si="45"/>
        <v>0</v>
      </c>
      <c r="O407" s="112">
        <f t="shared" si="46"/>
        <v>0</v>
      </c>
      <c r="P407" s="113">
        <f t="shared" si="47"/>
        <v>0</v>
      </c>
      <c r="Q407" s="60"/>
    </row>
    <row r="408" spans="1:17" x14ac:dyDescent="0.2">
      <c r="A408" s="33"/>
      <c r="B408" s="72"/>
      <c r="C408" s="37"/>
      <c r="D408" s="21"/>
      <c r="E408" s="42"/>
      <c r="F408" s="38"/>
      <c r="G408" s="112"/>
      <c r="H408" s="112">
        <f t="shared" si="48"/>
        <v>0</v>
      </c>
      <c r="I408" s="112"/>
      <c r="J408" s="112"/>
      <c r="K408" s="117">
        <f t="shared" si="42"/>
        <v>0</v>
      </c>
      <c r="L408" s="38">
        <f t="shared" si="43"/>
        <v>0</v>
      </c>
      <c r="M408" s="112">
        <f t="shared" si="44"/>
        <v>0</v>
      </c>
      <c r="N408" s="112">
        <f t="shared" si="45"/>
        <v>0</v>
      </c>
      <c r="O408" s="112">
        <f t="shared" si="46"/>
        <v>0</v>
      </c>
      <c r="P408" s="113">
        <f t="shared" si="47"/>
        <v>0</v>
      </c>
      <c r="Q408" s="60"/>
    </row>
    <row r="409" spans="1:17" x14ac:dyDescent="0.2">
      <c r="A409" s="33"/>
      <c r="B409" s="72"/>
      <c r="C409" s="37"/>
      <c r="D409" s="21"/>
      <c r="E409" s="42"/>
      <c r="F409" s="38"/>
      <c r="G409" s="112"/>
      <c r="H409" s="112">
        <f t="shared" si="48"/>
        <v>0</v>
      </c>
      <c r="I409" s="112"/>
      <c r="J409" s="112"/>
      <c r="K409" s="117">
        <f t="shared" si="42"/>
        <v>0</v>
      </c>
      <c r="L409" s="38">
        <f t="shared" si="43"/>
        <v>0</v>
      </c>
      <c r="M409" s="112">
        <f t="shared" si="44"/>
        <v>0</v>
      </c>
      <c r="N409" s="112">
        <f t="shared" si="45"/>
        <v>0</v>
      </c>
      <c r="O409" s="112">
        <f t="shared" si="46"/>
        <v>0</v>
      </c>
      <c r="P409" s="113">
        <f t="shared" si="47"/>
        <v>0</v>
      </c>
      <c r="Q409" s="60"/>
    </row>
    <row r="410" spans="1:17" x14ac:dyDescent="0.2">
      <c r="A410" s="33"/>
      <c r="B410" s="72"/>
      <c r="C410" s="37"/>
      <c r="D410" s="21"/>
      <c r="E410" s="42"/>
      <c r="F410" s="38"/>
      <c r="G410" s="112"/>
      <c r="H410" s="112">
        <f t="shared" si="48"/>
        <v>0</v>
      </c>
      <c r="I410" s="112"/>
      <c r="J410" s="112"/>
      <c r="K410" s="117">
        <f t="shared" si="42"/>
        <v>0</v>
      </c>
      <c r="L410" s="38">
        <f t="shared" si="43"/>
        <v>0</v>
      </c>
      <c r="M410" s="112">
        <f t="shared" si="44"/>
        <v>0</v>
      </c>
      <c r="N410" s="112">
        <f t="shared" si="45"/>
        <v>0</v>
      </c>
      <c r="O410" s="112">
        <f t="shared" si="46"/>
        <v>0</v>
      </c>
      <c r="P410" s="113">
        <f t="shared" si="47"/>
        <v>0</v>
      </c>
      <c r="Q410" s="60"/>
    </row>
    <row r="411" spans="1:17" x14ac:dyDescent="0.2">
      <c r="A411" s="33"/>
      <c r="B411" s="72"/>
      <c r="C411" s="37"/>
      <c r="D411" s="21"/>
      <c r="E411" s="42"/>
      <c r="F411" s="38"/>
      <c r="G411" s="112"/>
      <c r="H411" s="112">
        <f t="shared" si="48"/>
        <v>0</v>
      </c>
      <c r="I411" s="112"/>
      <c r="J411" s="112"/>
      <c r="K411" s="117">
        <f t="shared" si="42"/>
        <v>0</v>
      </c>
      <c r="L411" s="38">
        <f t="shared" si="43"/>
        <v>0</v>
      </c>
      <c r="M411" s="112">
        <f t="shared" si="44"/>
        <v>0</v>
      </c>
      <c r="N411" s="112">
        <f t="shared" si="45"/>
        <v>0</v>
      </c>
      <c r="O411" s="112">
        <f t="shared" si="46"/>
        <v>0</v>
      </c>
      <c r="P411" s="113">
        <f t="shared" si="47"/>
        <v>0</v>
      </c>
      <c r="Q411" s="60"/>
    </row>
    <row r="412" spans="1:17" x14ac:dyDescent="0.2">
      <c r="A412" s="33"/>
      <c r="B412" s="72"/>
      <c r="C412" s="37"/>
      <c r="D412" s="21"/>
      <c r="E412" s="42"/>
      <c r="F412" s="38"/>
      <c r="G412" s="112"/>
      <c r="H412" s="112">
        <f t="shared" si="48"/>
        <v>0</v>
      </c>
      <c r="I412" s="112"/>
      <c r="J412" s="112"/>
      <c r="K412" s="117">
        <f t="shared" si="42"/>
        <v>0</v>
      </c>
      <c r="L412" s="38">
        <f t="shared" si="43"/>
        <v>0</v>
      </c>
      <c r="M412" s="112">
        <f t="shared" si="44"/>
        <v>0</v>
      </c>
      <c r="N412" s="112">
        <f t="shared" si="45"/>
        <v>0</v>
      </c>
      <c r="O412" s="112">
        <f t="shared" si="46"/>
        <v>0</v>
      </c>
      <c r="P412" s="113">
        <f t="shared" si="47"/>
        <v>0</v>
      </c>
      <c r="Q412" s="60"/>
    </row>
    <row r="413" spans="1:17" x14ac:dyDescent="0.2">
      <c r="A413" s="33"/>
      <c r="B413" s="72"/>
      <c r="C413" s="37"/>
      <c r="D413" s="21"/>
      <c r="E413" s="42"/>
      <c r="F413" s="38"/>
      <c r="G413" s="112"/>
      <c r="H413" s="112">
        <f t="shared" si="48"/>
        <v>0</v>
      </c>
      <c r="I413" s="112"/>
      <c r="J413" s="112"/>
      <c r="K413" s="117">
        <f t="shared" si="42"/>
        <v>0</v>
      </c>
      <c r="L413" s="38">
        <f t="shared" si="43"/>
        <v>0</v>
      </c>
      <c r="M413" s="112">
        <f t="shared" si="44"/>
        <v>0</v>
      </c>
      <c r="N413" s="112">
        <f t="shared" si="45"/>
        <v>0</v>
      </c>
      <c r="O413" s="112">
        <f t="shared" si="46"/>
        <v>0</v>
      </c>
      <c r="P413" s="113">
        <f t="shared" si="47"/>
        <v>0</v>
      </c>
      <c r="Q413" s="60"/>
    </row>
    <row r="414" spans="1:17" x14ac:dyDescent="0.2">
      <c r="A414" s="33"/>
      <c r="B414" s="72"/>
      <c r="C414" s="37"/>
      <c r="D414" s="21"/>
      <c r="E414" s="42"/>
      <c r="F414" s="38"/>
      <c r="G414" s="112"/>
      <c r="H414" s="112">
        <f t="shared" si="48"/>
        <v>0</v>
      </c>
      <c r="I414" s="112"/>
      <c r="J414" s="112"/>
      <c r="K414" s="117">
        <f t="shared" si="42"/>
        <v>0</v>
      </c>
      <c r="L414" s="38">
        <f t="shared" si="43"/>
        <v>0</v>
      </c>
      <c r="M414" s="112">
        <f t="shared" si="44"/>
        <v>0</v>
      </c>
      <c r="N414" s="112">
        <f t="shared" si="45"/>
        <v>0</v>
      </c>
      <c r="O414" s="112">
        <f t="shared" si="46"/>
        <v>0</v>
      </c>
      <c r="P414" s="113">
        <f t="shared" si="47"/>
        <v>0</v>
      </c>
      <c r="Q414" s="60"/>
    </row>
    <row r="415" spans="1:17" x14ac:dyDescent="0.2">
      <c r="A415" s="33"/>
      <c r="B415" s="72"/>
      <c r="C415" s="37"/>
      <c r="D415" s="21"/>
      <c r="E415" s="42"/>
      <c r="F415" s="38"/>
      <c r="G415" s="112"/>
      <c r="H415" s="112">
        <f t="shared" si="48"/>
        <v>0</v>
      </c>
      <c r="I415" s="112"/>
      <c r="J415" s="112"/>
      <c r="K415" s="117">
        <f t="shared" si="42"/>
        <v>0</v>
      </c>
      <c r="L415" s="38">
        <f t="shared" si="43"/>
        <v>0</v>
      </c>
      <c r="M415" s="112">
        <f t="shared" si="44"/>
        <v>0</v>
      </c>
      <c r="N415" s="112">
        <f t="shared" si="45"/>
        <v>0</v>
      </c>
      <c r="O415" s="112">
        <f t="shared" si="46"/>
        <v>0</v>
      </c>
      <c r="P415" s="113">
        <f t="shared" si="47"/>
        <v>0</v>
      </c>
      <c r="Q415" s="60"/>
    </row>
    <row r="416" spans="1:17" x14ac:dyDescent="0.2">
      <c r="A416" s="33"/>
      <c r="B416" s="72"/>
      <c r="C416" s="37"/>
      <c r="D416" s="21"/>
      <c r="E416" s="42"/>
      <c r="F416" s="38"/>
      <c r="G416" s="112"/>
      <c r="H416" s="112">
        <f t="shared" si="48"/>
        <v>0</v>
      </c>
      <c r="I416" s="112"/>
      <c r="J416" s="112"/>
      <c r="K416" s="117">
        <f t="shared" si="42"/>
        <v>0</v>
      </c>
      <c r="L416" s="38">
        <f t="shared" si="43"/>
        <v>0</v>
      </c>
      <c r="M416" s="112">
        <f t="shared" si="44"/>
        <v>0</v>
      </c>
      <c r="N416" s="112">
        <f t="shared" si="45"/>
        <v>0</v>
      </c>
      <c r="O416" s="112">
        <f t="shared" si="46"/>
        <v>0</v>
      </c>
      <c r="P416" s="113">
        <f t="shared" si="47"/>
        <v>0</v>
      </c>
      <c r="Q416" s="60"/>
    </row>
    <row r="417" spans="1:17" x14ac:dyDescent="0.2">
      <c r="A417" s="33"/>
      <c r="B417" s="72"/>
      <c r="C417" s="37"/>
      <c r="D417" s="21"/>
      <c r="E417" s="42"/>
      <c r="F417" s="38"/>
      <c r="G417" s="112"/>
      <c r="H417" s="112">
        <f t="shared" si="48"/>
        <v>0</v>
      </c>
      <c r="I417" s="112"/>
      <c r="J417" s="112"/>
      <c r="K417" s="117">
        <f t="shared" si="42"/>
        <v>0</v>
      </c>
      <c r="L417" s="38">
        <f t="shared" si="43"/>
        <v>0</v>
      </c>
      <c r="M417" s="112">
        <f t="shared" si="44"/>
        <v>0</v>
      </c>
      <c r="N417" s="112">
        <f t="shared" si="45"/>
        <v>0</v>
      </c>
      <c r="O417" s="112">
        <f t="shared" si="46"/>
        <v>0</v>
      </c>
      <c r="P417" s="113">
        <f t="shared" si="47"/>
        <v>0</v>
      </c>
      <c r="Q417" s="60"/>
    </row>
    <row r="418" spans="1:17" x14ac:dyDescent="0.2">
      <c r="A418" s="33"/>
      <c r="B418" s="72"/>
      <c r="C418" s="37"/>
      <c r="D418" s="21"/>
      <c r="E418" s="42"/>
      <c r="F418" s="38"/>
      <c r="G418" s="112"/>
      <c r="H418" s="112">
        <f t="shared" si="48"/>
        <v>0</v>
      </c>
      <c r="I418" s="112"/>
      <c r="J418" s="112"/>
      <c r="K418" s="117">
        <f t="shared" si="42"/>
        <v>0</v>
      </c>
      <c r="L418" s="38">
        <f t="shared" si="43"/>
        <v>0</v>
      </c>
      <c r="M418" s="112">
        <f t="shared" si="44"/>
        <v>0</v>
      </c>
      <c r="N418" s="112">
        <f t="shared" si="45"/>
        <v>0</v>
      </c>
      <c r="O418" s="112">
        <f t="shared" si="46"/>
        <v>0</v>
      </c>
      <c r="P418" s="113">
        <f t="shared" si="47"/>
        <v>0</v>
      </c>
      <c r="Q418" s="60"/>
    </row>
    <row r="419" spans="1:17" x14ac:dyDescent="0.2">
      <c r="A419" s="33"/>
      <c r="B419" s="72"/>
      <c r="C419" s="37"/>
      <c r="D419" s="21"/>
      <c r="E419" s="42"/>
      <c r="F419" s="38"/>
      <c r="G419" s="112"/>
      <c r="H419" s="112">
        <f t="shared" si="48"/>
        <v>0</v>
      </c>
      <c r="I419" s="112"/>
      <c r="J419" s="112"/>
      <c r="K419" s="117">
        <f t="shared" si="42"/>
        <v>0</v>
      </c>
      <c r="L419" s="38">
        <f t="shared" si="43"/>
        <v>0</v>
      </c>
      <c r="M419" s="112">
        <f t="shared" si="44"/>
        <v>0</v>
      </c>
      <c r="N419" s="112">
        <f t="shared" si="45"/>
        <v>0</v>
      </c>
      <c r="O419" s="112">
        <f t="shared" si="46"/>
        <v>0</v>
      </c>
      <c r="P419" s="113">
        <f t="shared" si="47"/>
        <v>0</v>
      </c>
      <c r="Q419" s="60"/>
    </row>
    <row r="420" spans="1:17" x14ac:dyDescent="0.2">
      <c r="A420" s="33"/>
      <c r="B420" s="72"/>
      <c r="C420" s="37"/>
      <c r="D420" s="21"/>
      <c r="E420" s="42"/>
      <c r="F420" s="38"/>
      <c r="G420" s="112"/>
      <c r="H420" s="112">
        <f t="shared" si="48"/>
        <v>0</v>
      </c>
      <c r="I420" s="112"/>
      <c r="J420" s="112"/>
      <c r="K420" s="117">
        <f t="shared" si="42"/>
        <v>0</v>
      </c>
      <c r="L420" s="38">
        <f t="shared" si="43"/>
        <v>0</v>
      </c>
      <c r="M420" s="112">
        <f t="shared" si="44"/>
        <v>0</v>
      </c>
      <c r="N420" s="112">
        <f t="shared" si="45"/>
        <v>0</v>
      </c>
      <c r="O420" s="112">
        <f t="shared" si="46"/>
        <v>0</v>
      </c>
      <c r="P420" s="113">
        <f t="shared" si="47"/>
        <v>0</v>
      </c>
      <c r="Q420" s="60"/>
    </row>
    <row r="421" spans="1:17" x14ac:dyDescent="0.2">
      <c r="A421" s="33"/>
      <c r="B421" s="72"/>
      <c r="C421" s="37"/>
      <c r="D421" s="21"/>
      <c r="E421" s="42"/>
      <c r="F421" s="38"/>
      <c r="G421" s="112"/>
      <c r="H421" s="112">
        <f t="shared" si="48"/>
        <v>0</v>
      </c>
      <c r="I421" s="112"/>
      <c r="J421" s="112"/>
      <c r="K421" s="117">
        <f t="shared" si="42"/>
        <v>0</v>
      </c>
      <c r="L421" s="38">
        <f t="shared" si="43"/>
        <v>0</v>
      </c>
      <c r="M421" s="112">
        <f t="shared" si="44"/>
        <v>0</v>
      </c>
      <c r="N421" s="112">
        <f t="shared" si="45"/>
        <v>0</v>
      </c>
      <c r="O421" s="112">
        <f t="shared" si="46"/>
        <v>0</v>
      </c>
      <c r="P421" s="113">
        <f t="shared" si="47"/>
        <v>0</v>
      </c>
      <c r="Q421" s="60"/>
    </row>
    <row r="422" spans="1:17" x14ac:dyDescent="0.2">
      <c r="A422" s="33"/>
      <c r="B422" s="72"/>
      <c r="C422" s="37"/>
      <c r="D422" s="21"/>
      <c r="E422" s="42"/>
      <c r="F422" s="38"/>
      <c r="G422" s="112"/>
      <c r="H422" s="112">
        <f t="shared" si="48"/>
        <v>0</v>
      </c>
      <c r="I422" s="112"/>
      <c r="J422" s="112"/>
      <c r="K422" s="117">
        <f t="shared" si="42"/>
        <v>0</v>
      </c>
      <c r="L422" s="38">
        <f t="shared" si="43"/>
        <v>0</v>
      </c>
      <c r="M422" s="112">
        <f t="shared" si="44"/>
        <v>0</v>
      </c>
      <c r="N422" s="112">
        <f t="shared" si="45"/>
        <v>0</v>
      </c>
      <c r="O422" s="112">
        <f t="shared" si="46"/>
        <v>0</v>
      </c>
      <c r="P422" s="113">
        <f t="shared" si="47"/>
        <v>0</v>
      </c>
      <c r="Q422" s="60"/>
    </row>
    <row r="423" spans="1:17" x14ac:dyDescent="0.2">
      <c r="A423" s="33"/>
      <c r="B423" s="72"/>
      <c r="C423" s="37"/>
      <c r="D423" s="21"/>
      <c r="E423" s="42"/>
      <c r="F423" s="38"/>
      <c r="G423" s="112"/>
      <c r="H423" s="112">
        <f t="shared" si="48"/>
        <v>0</v>
      </c>
      <c r="I423" s="112"/>
      <c r="J423" s="112"/>
      <c r="K423" s="117">
        <f t="shared" si="42"/>
        <v>0</v>
      </c>
      <c r="L423" s="38">
        <f t="shared" si="43"/>
        <v>0</v>
      </c>
      <c r="M423" s="112">
        <f t="shared" si="44"/>
        <v>0</v>
      </c>
      <c r="N423" s="112">
        <f t="shared" si="45"/>
        <v>0</v>
      </c>
      <c r="O423" s="112">
        <f t="shared" si="46"/>
        <v>0</v>
      </c>
      <c r="P423" s="113">
        <f t="shared" si="47"/>
        <v>0</v>
      </c>
      <c r="Q423" s="60"/>
    </row>
    <row r="424" spans="1:17" x14ac:dyDescent="0.2">
      <c r="A424" s="33"/>
      <c r="B424" s="72"/>
      <c r="C424" s="37"/>
      <c r="D424" s="21"/>
      <c r="E424" s="42"/>
      <c r="F424" s="38"/>
      <c r="G424" s="112"/>
      <c r="H424" s="112">
        <f t="shared" si="48"/>
        <v>0</v>
      </c>
      <c r="I424" s="112"/>
      <c r="J424" s="112"/>
      <c r="K424" s="117">
        <f t="shared" si="42"/>
        <v>0</v>
      </c>
      <c r="L424" s="38">
        <f t="shared" si="43"/>
        <v>0</v>
      </c>
      <c r="M424" s="112">
        <f t="shared" si="44"/>
        <v>0</v>
      </c>
      <c r="N424" s="112">
        <f t="shared" si="45"/>
        <v>0</v>
      </c>
      <c r="O424" s="112">
        <f t="shared" si="46"/>
        <v>0</v>
      </c>
      <c r="P424" s="113">
        <f t="shared" si="47"/>
        <v>0</v>
      </c>
      <c r="Q424" s="60"/>
    </row>
    <row r="425" spans="1:17" x14ac:dyDescent="0.2">
      <c r="A425" s="33"/>
      <c r="B425" s="72"/>
      <c r="C425" s="37"/>
      <c r="D425" s="21"/>
      <c r="E425" s="42"/>
      <c r="F425" s="38"/>
      <c r="G425" s="112"/>
      <c r="H425" s="112">
        <f t="shared" si="48"/>
        <v>0</v>
      </c>
      <c r="I425" s="112"/>
      <c r="J425" s="112"/>
      <c r="K425" s="117">
        <f t="shared" si="42"/>
        <v>0</v>
      </c>
      <c r="L425" s="38">
        <f t="shared" si="43"/>
        <v>0</v>
      </c>
      <c r="M425" s="112">
        <f t="shared" si="44"/>
        <v>0</v>
      </c>
      <c r="N425" s="112">
        <f t="shared" si="45"/>
        <v>0</v>
      </c>
      <c r="O425" s="112">
        <f t="shared" si="46"/>
        <v>0</v>
      </c>
      <c r="P425" s="113">
        <f t="shared" si="47"/>
        <v>0</v>
      </c>
      <c r="Q425" s="60"/>
    </row>
    <row r="426" spans="1:17" x14ac:dyDescent="0.2">
      <c r="A426" s="33"/>
      <c r="B426" s="72"/>
      <c r="C426" s="37"/>
      <c r="D426" s="21"/>
      <c r="E426" s="42"/>
      <c r="F426" s="38"/>
      <c r="G426" s="112"/>
      <c r="H426" s="112">
        <f t="shared" si="48"/>
        <v>0</v>
      </c>
      <c r="I426" s="112"/>
      <c r="J426" s="112"/>
      <c r="K426" s="117">
        <f t="shared" si="42"/>
        <v>0</v>
      </c>
      <c r="L426" s="38">
        <f t="shared" si="43"/>
        <v>0</v>
      </c>
      <c r="M426" s="112">
        <f t="shared" si="44"/>
        <v>0</v>
      </c>
      <c r="N426" s="112">
        <f t="shared" si="45"/>
        <v>0</v>
      </c>
      <c r="O426" s="112">
        <f t="shared" si="46"/>
        <v>0</v>
      </c>
      <c r="P426" s="113">
        <f t="shared" si="47"/>
        <v>0</v>
      </c>
      <c r="Q426" s="60"/>
    </row>
    <row r="427" spans="1:17" x14ac:dyDescent="0.2">
      <c r="A427" s="33"/>
      <c r="B427" s="72"/>
      <c r="C427" s="37"/>
      <c r="D427" s="21"/>
      <c r="E427" s="42"/>
      <c r="F427" s="38"/>
      <c r="G427" s="112"/>
      <c r="H427" s="112">
        <f t="shared" si="48"/>
        <v>0</v>
      </c>
      <c r="I427" s="112"/>
      <c r="J427" s="112"/>
      <c r="K427" s="117">
        <f t="shared" si="42"/>
        <v>0</v>
      </c>
      <c r="L427" s="38">
        <f t="shared" si="43"/>
        <v>0</v>
      </c>
      <c r="M427" s="112">
        <f t="shared" si="44"/>
        <v>0</v>
      </c>
      <c r="N427" s="112">
        <f t="shared" si="45"/>
        <v>0</v>
      </c>
      <c r="O427" s="112">
        <f t="shared" si="46"/>
        <v>0</v>
      </c>
      <c r="P427" s="113">
        <f t="shared" si="47"/>
        <v>0</v>
      </c>
      <c r="Q427" s="60"/>
    </row>
    <row r="428" spans="1:17" x14ac:dyDescent="0.2">
      <c r="A428" s="33"/>
      <c r="B428" s="72"/>
      <c r="C428" s="37"/>
      <c r="D428" s="21"/>
      <c r="E428" s="42"/>
      <c r="F428" s="38"/>
      <c r="G428" s="112"/>
      <c r="H428" s="112">
        <f t="shared" si="48"/>
        <v>0</v>
      </c>
      <c r="I428" s="112"/>
      <c r="J428" s="112"/>
      <c r="K428" s="117">
        <f t="shared" si="42"/>
        <v>0</v>
      </c>
      <c r="L428" s="38">
        <f t="shared" si="43"/>
        <v>0</v>
      </c>
      <c r="M428" s="112">
        <f t="shared" si="44"/>
        <v>0</v>
      </c>
      <c r="N428" s="112">
        <f t="shared" si="45"/>
        <v>0</v>
      </c>
      <c r="O428" s="112">
        <f t="shared" si="46"/>
        <v>0</v>
      </c>
      <c r="P428" s="113">
        <f t="shared" si="47"/>
        <v>0</v>
      </c>
      <c r="Q428" s="60"/>
    </row>
    <row r="429" spans="1:17" x14ac:dyDescent="0.2">
      <c r="A429" s="33"/>
      <c r="B429" s="72"/>
      <c r="C429" s="37"/>
      <c r="D429" s="21"/>
      <c r="E429" s="42"/>
      <c r="F429" s="38"/>
      <c r="G429" s="112"/>
      <c r="H429" s="112">
        <f t="shared" si="48"/>
        <v>0</v>
      </c>
      <c r="I429" s="112"/>
      <c r="J429" s="112"/>
      <c r="K429" s="117">
        <f t="shared" si="42"/>
        <v>0</v>
      </c>
      <c r="L429" s="38">
        <f t="shared" si="43"/>
        <v>0</v>
      </c>
      <c r="M429" s="112">
        <f t="shared" si="44"/>
        <v>0</v>
      </c>
      <c r="N429" s="112">
        <f t="shared" si="45"/>
        <v>0</v>
      </c>
      <c r="O429" s="112">
        <f t="shared" si="46"/>
        <v>0</v>
      </c>
      <c r="P429" s="113">
        <f t="shared" si="47"/>
        <v>0</v>
      </c>
      <c r="Q429" s="60"/>
    </row>
    <row r="430" spans="1:17" x14ac:dyDescent="0.2">
      <c r="A430" s="33"/>
      <c r="B430" s="72"/>
      <c r="C430" s="37"/>
      <c r="D430" s="21"/>
      <c r="E430" s="42"/>
      <c r="F430" s="38"/>
      <c r="G430" s="112"/>
      <c r="H430" s="112">
        <f t="shared" si="48"/>
        <v>0</v>
      </c>
      <c r="I430" s="112"/>
      <c r="J430" s="112"/>
      <c r="K430" s="117">
        <f t="shared" si="42"/>
        <v>0</v>
      </c>
      <c r="L430" s="38">
        <f t="shared" si="43"/>
        <v>0</v>
      </c>
      <c r="M430" s="112">
        <f t="shared" si="44"/>
        <v>0</v>
      </c>
      <c r="N430" s="112">
        <f t="shared" si="45"/>
        <v>0</v>
      </c>
      <c r="O430" s="112">
        <f t="shared" si="46"/>
        <v>0</v>
      </c>
      <c r="P430" s="113">
        <f t="shared" si="47"/>
        <v>0</v>
      </c>
      <c r="Q430" s="60"/>
    </row>
    <row r="431" spans="1:17" x14ac:dyDescent="0.2">
      <c r="A431" s="33"/>
      <c r="B431" s="72"/>
      <c r="C431" s="37"/>
      <c r="D431" s="21"/>
      <c r="E431" s="42"/>
      <c r="F431" s="38"/>
      <c r="G431" s="112"/>
      <c r="H431" s="112">
        <f t="shared" si="48"/>
        <v>0</v>
      </c>
      <c r="I431" s="112"/>
      <c r="J431" s="112"/>
      <c r="K431" s="117">
        <f t="shared" si="42"/>
        <v>0</v>
      </c>
      <c r="L431" s="38">
        <f t="shared" si="43"/>
        <v>0</v>
      </c>
      <c r="M431" s="112">
        <f t="shared" si="44"/>
        <v>0</v>
      </c>
      <c r="N431" s="112">
        <f t="shared" si="45"/>
        <v>0</v>
      </c>
      <c r="O431" s="112">
        <f t="shared" si="46"/>
        <v>0</v>
      </c>
      <c r="P431" s="113">
        <f t="shared" si="47"/>
        <v>0</v>
      </c>
      <c r="Q431" s="60"/>
    </row>
    <row r="432" spans="1:17" x14ac:dyDescent="0.2">
      <c r="A432" s="33"/>
      <c r="B432" s="72"/>
      <c r="C432" s="37"/>
      <c r="D432" s="21"/>
      <c r="E432" s="42"/>
      <c r="F432" s="38"/>
      <c r="G432" s="112"/>
      <c r="H432" s="112">
        <f t="shared" si="48"/>
        <v>0</v>
      </c>
      <c r="I432" s="112"/>
      <c r="J432" s="112"/>
      <c r="K432" s="117">
        <f t="shared" si="42"/>
        <v>0</v>
      </c>
      <c r="L432" s="38">
        <f t="shared" si="43"/>
        <v>0</v>
      </c>
      <c r="M432" s="112">
        <f t="shared" si="44"/>
        <v>0</v>
      </c>
      <c r="N432" s="112">
        <f t="shared" si="45"/>
        <v>0</v>
      </c>
      <c r="O432" s="112">
        <f t="shared" si="46"/>
        <v>0</v>
      </c>
      <c r="P432" s="113">
        <f t="shared" si="47"/>
        <v>0</v>
      </c>
      <c r="Q432" s="60"/>
    </row>
    <row r="433" spans="1:17" x14ac:dyDescent="0.2">
      <c r="A433" s="33"/>
      <c r="B433" s="72"/>
      <c r="C433" s="37"/>
      <c r="D433" s="21"/>
      <c r="E433" s="42"/>
      <c r="F433" s="38"/>
      <c r="G433" s="112"/>
      <c r="H433" s="112">
        <f t="shared" si="48"/>
        <v>0</v>
      </c>
      <c r="I433" s="112"/>
      <c r="J433" s="112"/>
      <c r="K433" s="117">
        <f t="shared" si="42"/>
        <v>0</v>
      </c>
      <c r="L433" s="38">
        <f t="shared" si="43"/>
        <v>0</v>
      </c>
      <c r="M433" s="112">
        <f t="shared" si="44"/>
        <v>0</v>
      </c>
      <c r="N433" s="112">
        <f t="shared" si="45"/>
        <v>0</v>
      </c>
      <c r="O433" s="112">
        <f t="shared" si="46"/>
        <v>0</v>
      </c>
      <c r="P433" s="113">
        <f t="shared" si="47"/>
        <v>0</v>
      </c>
      <c r="Q433" s="60"/>
    </row>
    <row r="434" spans="1:17" x14ac:dyDescent="0.2">
      <c r="A434" s="33"/>
      <c r="B434" s="72"/>
      <c r="C434" s="37"/>
      <c r="D434" s="21"/>
      <c r="E434" s="42"/>
      <c r="F434" s="38"/>
      <c r="G434" s="112"/>
      <c r="H434" s="112">
        <f t="shared" si="48"/>
        <v>0</v>
      </c>
      <c r="I434" s="112"/>
      <c r="J434" s="112"/>
      <c r="K434" s="117">
        <f t="shared" si="42"/>
        <v>0</v>
      </c>
      <c r="L434" s="38">
        <f t="shared" si="43"/>
        <v>0</v>
      </c>
      <c r="M434" s="112">
        <f t="shared" si="44"/>
        <v>0</v>
      </c>
      <c r="N434" s="112">
        <f t="shared" si="45"/>
        <v>0</v>
      </c>
      <c r="O434" s="112">
        <f t="shared" si="46"/>
        <v>0</v>
      </c>
      <c r="P434" s="113">
        <f t="shared" si="47"/>
        <v>0</v>
      </c>
      <c r="Q434" s="60"/>
    </row>
    <row r="435" spans="1:17" x14ac:dyDescent="0.2">
      <c r="A435" s="33"/>
      <c r="B435" s="72"/>
      <c r="C435" s="37"/>
      <c r="D435" s="21"/>
      <c r="E435" s="42"/>
      <c r="F435" s="38"/>
      <c r="G435" s="112"/>
      <c r="H435" s="112">
        <f t="shared" si="48"/>
        <v>0</v>
      </c>
      <c r="I435" s="112"/>
      <c r="J435" s="112"/>
      <c r="K435" s="117">
        <f t="shared" si="42"/>
        <v>0</v>
      </c>
      <c r="L435" s="38">
        <f t="shared" si="43"/>
        <v>0</v>
      </c>
      <c r="M435" s="112">
        <f t="shared" si="44"/>
        <v>0</v>
      </c>
      <c r="N435" s="112">
        <f t="shared" si="45"/>
        <v>0</v>
      </c>
      <c r="O435" s="112">
        <f t="shared" si="46"/>
        <v>0</v>
      </c>
      <c r="P435" s="113">
        <f t="shared" si="47"/>
        <v>0</v>
      </c>
      <c r="Q435" s="60"/>
    </row>
    <row r="436" spans="1:17" x14ac:dyDescent="0.2">
      <c r="A436" s="33"/>
      <c r="B436" s="72"/>
      <c r="C436" s="37"/>
      <c r="D436" s="21"/>
      <c r="E436" s="42"/>
      <c r="F436" s="38"/>
      <c r="G436" s="112"/>
      <c r="H436" s="112">
        <f t="shared" si="48"/>
        <v>0</v>
      </c>
      <c r="I436" s="112"/>
      <c r="J436" s="112"/>
      <c r="K436" s="117">
        <f t="shared" si="42"/>
        <v>0</v>
      </c>
      <c r="L436" s="38">
        <f t="shared" si="43"/>
        <v>0</v>
      </c>
      <c r="M436" s="112">
        <f t="shared" si="44"/>
        <v>0</v>
      </c>
      <c r="N436" s="112">
        <f t="shared" si="45"/>
        <v>0</v>
      </c>
      <c r="O436" s="112">
        <f t="shared" si="46"/>
        <v>0</v>
      </c>
      <c r="P436" s="113">
        <f t="shared" si="47"/>
        <v>0</v>
      </c>
      <c r="Q436" s="60"/>
    </row>
    <row r="437" spans="1:17" x14ac:dyDescent="0.2">
      <c r="A437" s="33"/>
      <c r="B437" s="72"/>
      <c r="C437" s="37"/>
      <c r="D437" s="21"/>
      <c r="E437" s="42"/>
      <c r="F437" s="38"/>
      <c r="G437" s="112"/>
      <c r="H437" s="112">
        <f t="shared" si="48"/>
        <v>0</v>
      </c>
      <c r="I437" s="112"/>
      <c r="J437" s="112"/>
      <c r="K437" s="117">
        <f t="shared" si="42"/>
        <v>0</v>
      </c>
      <c r="L437" s="38">
        <f t="shared" si="43"/>
        <v>0</v>
      </c>
      <c r="M437" s="112">
        <f t="shared" si="44"/>
        <v>0</v>
      </c>
      <c r="N437" s="112">
        <f t="shared" si="45"/>
        <v>0</v>
      </c>
      <c r="O437" s="112">
        <f t="shared" si="46"/>
        <v>0</v>
      </c>
      <c r="P437" s="113">
        <f t="shared" si="47"/>
        <v>0</v>
      </c>
      <c r="Q437" s="60"/>
    </row>
    <row r="438" spans="1:17" x14ac:dyDescent="0.2">
      <c r="A438" s="33"/>
      <c r="B438" s="72"/>
      <c r="C438" s="37"/>
      <c r="D438" s="21"/>
      <c r="E438" s="42"/>
      <c r="F438" s="38"/>
      <c r="G438" s="112"/>
      <c r="H438" s="112">
        <f t="shared" si="48"/>
        <v>0</v>
      </c>
      <c r="I438" s="112"/>
      <c r="J438" s="112"/>
      <c r="K438" s="117">
        <f t="shared" si="42"/>
        <v>0</v>
      </c>
      <c r="L438" s="38">
        <f t="shared" si="43"/>
        <v>0</v>
      </c>
      <c r="M438" s="112">
        <f t="shared" si="44"/>
        <v>0</v>
      </c>
      <c r="N438" s="112">
        <f t="shared" si="45"/>
        <v>0</v>
      </c>
      <c r="O438" s="112">
        <f t="shared" si="46"/>
        <v>0</v>
      </c>
      <c r="P438" s="113">
        <f t="shared" si="47"/>
        <v>0</v>
      </c>
      <c r="Q438" s="60"/>
    </row>
    <row r="439" spans="1:17" x14ac:dyDescent="0.2">
      <c r="A439" s="33"/>
      <c r="B439" s="72"/>
      <c r="C439" s="37"/>
      <c r="D439" s="21"/>
      <c r="E439" s="42"/>
      <c r="F439" s="38"/>
      <c r="G439" s="112"/>
      <c r="H439" s="112">
        <f t="shared" si="48"/>
        <v>0</v>
      </c>
      <c r="I439" s="112"/>
      <c r="J439" s="112"/>
      <c r="K439" s="117">
        <f t="shared" si="42"/>
        <v>0</v>
      </c>
      <c r="L439" s="38">
        <f t="shared" si="43"/>
        <v>0</v>
      </c>
      <c r="M439" s="112">
        <f t="shared" si="44"/>
        <v>0</v>
      </c>
      <c r="N439" s="112">
        <f t="shared" si="45"/>
        <v>0</v>
      </c>
      <c r="O439" s="112">
        <f t="shared" si="46"/>
        <v>0</v>
      </c>
      <c r="P439" s="113">
        <f t="shared" si="47"/>
        <v>0</v>
      </c>
      <c r="Q439" s="60"/>
    </row>
    <row r="440" spans="1:17" x14ac:dyDescent="0.2">
      <c r="A440" s="33"/>
      <c r="B440" s="72"/>
      <c r="C440" s="37"/>
      <c r="D440" s="21"/>
      <c r="E440" s="42"/>
      <c r="F440" s="38"/>
      <c r="G440" s="112"/>
      <c r="H440" s="112">
        <f t="shared" si="48"/>
        <v>0</v>
      </c>
      <c r="I440" s="112"/>
      <c r="J440" s="112"/>
      <c r="K440" s="117">
        <f t="shared" si="42"/>
        <v>0</v>
      </c>
      <c r="L440" s="38">
        <f t="shared" si="43"/>
        <v>0</v>
      </c>
      <c r="M440" s="112">
        <f t="shared" si="44"/>
        <v>0</v>
      </c>
      <c r="N440" s="112">
        <f t="shared" si="45"/>
        <v>0</v>
      </c>
      <c r="O440" s="112">
        <f t="shared" si="46"/>
        <v>0</v>
      </c>
      <c r="P440" s="113">
        <f t="shared" si="47"/>
        <v>0</v>
      </c>
      <c r="Q440" s="60"/>
    </row>
    <row r="441" spans="1:17" x14ac:dyDescent="0.2">
      <c r="A441" s="33"/>
      <c r="B441" s="72"/>
      <c r="C441" s="37"/>
      <c r="D441" s="21"/>
      <c r="E441" s="42"/>
      <c r="F441" s="38"/>
      <c r="G441" s="112"/>
      <c r="H441" s="112">
        <f t="shared" si="48"/>
        <v>0</v>
      </c>
      <c r="I441" s="112"/>
      <c r="J441" s="112"/>
      <c r="K441" s="117">
        <f t="shared" si="42"/>
        <v>0</v>
      </c>
      <c r="L441" s="38">
        <f t="shared" si="43"/>
        <v>0</v>
      </c>
      <c r="M441" s="112">
        <f t="shared" si="44"/>
        <v>0</v>
      </c>
      <c r="N441" s="112">
        <f t="shared" si="45"/>
        <v>0</v>
      </c>
      <c r="O441" s="112">
        <f t="shared" si="46"/>
        <v>0</v>
      </c>
      <c r="P441" s="113">
        <f t="shared" si="47"/>
        <v>0</v>
      </c>
      <c r="Q441" s="60"/>
    </row>
    <row r="442" spans="1:17" x14ac:dyDescent="0.2">
      <c r="A442" s="33"/>
      <c r="B442" s="72"/>
      <c r="C442" s="37"/>
      <c r="D442" s="21"/>
      <c r="E442" s="42"/>
      <c r="F442" s="38"/>
      <c r="G442" s="112"/>
      <c r="H442" s="112">
        <f t="shared" si="48"/>
        <v>0</v>
      </c>
      <c r="I442" s="112"/>
      <c r="J442" s="112"/>
      <c r="K442" s="117">
        <f t="shared" si="42"/>
        <v>0</v>
      </c>
      <c r="L442" s="38">
        <f t="shared" si="43"/>
        <v>0</v>
      </c>
      <c r="M442" s="112">
        <f t="shared" si="44"/>
        <v>0</v>
      </c>
      <c r="N442" s="112">
        <f t="shared" si="45"/>
        <v>0</v>
      </c>
      <c r="O442" s="112">
        <f t="shared" si="46"/>
        <v>0</v>
      </c>
      <c r="P442" s="113">
        <f t="shared" si="47"/>
        <v>0</v>
      </c>
      <c r="Q442" s="60"/>
    </row>
    <row r="443" spans="1:17" x14ac:dyDescent="0.2">
      <c r="A443" s="33"/>
      <c r="B443" s="72"/>
      <c r="C443" s="37"/>
      <c r="D443" s="21"/>
      <c r="E443" s="42"/>
      <c r="F443" s="38"/>
      <c r="G443" s="112"/>
      <c r="H443" s="112">
        <f t="shared" si="48"/>
        <v>0</v>
      </c>
      <c r="I443" s="112"/>
      <c r="J443" s="112"/>
      <c r="K443" s="117">
        <f t="shared" si="42"/>
        <v>0</v>
      </c>
      <c r="L443" s="38">
        <f t="shared" si="43"/>
        <v>0</v>
      </c>
      <c r="M443" s="112">
        <f t="shared" si="44"/>
        <v>0</v>
      </c>
      <c r="N443" s="112">
        <f t="shared" si="45"/>
        <v>0</v>
      </c>
      <c r="O443" s="112">
        <f t="shared" si="46"/>
        <v>0</v>
      </c>
      <c r="P443" s="113">
        <f t="shared" si="47"/>
        <v>0</v>
      </c>
      <c r="Q443" s="60"/>
    </row>
    <row r="444" spans="1:17" x14ac:dyDescent="0.2">
      <c r="A444" s="33"/>
      <c r="B444" s="72"/>
      <c r="C444" s="37"/>
      <c r="D444" s="21"/>
      <c r="E444" s="42"/>
      <c r="F444" s="38"/>
      <c r="G444" s="112"/>
      <c r="H444" s="112">
        <f t="shared" si="48"/>
        <v>0</v>
      </c>
      <c r="I444" s="112"/>
      <c r="J444" s="112"/>
      <c r="K444" s="117">
        <f t="shared" si="42"/>
        <v>0</v>
      </c>
      <c r="L444" s="38">
        <f t="shared" si="43"/>
        <v>0</v>
      </c>
      <c r="M444" s="112">
        <f t="shared" si="44"/>
        <v>0</v>
      </c>
      <c r="N444" s="112">
        <f t="shared" si="45"/>
        <v>0</v>
      </c>
      <c r="O444" s="112">
        <f t="shared" si="46"/>
        <v>0</v>
      </c>
      <c r="P444" s="113">
        <f t="shared" si="47"/>
        <v>0</v>
      </c>
      <c r="Q444" s="60"/>
    </row>
    <row r="445" spans="1:17" x14ac:dyDescent="0.2">
      <c r="A445" s="33"/>
      <c r="B445" s="72"/>
      <c r="C445" s="37"/>
      <c r="D445" s="21"/>
      <c r="E445" s="42"/>
      <c r="F445" s="38"/>
      <c r="G445" s="112"/>
      <c r="H445" s="112">
        <f t="shared" si="48"/>
        <v>0</v>
      </c>
      <c r="I445" s="112"/>
      <c r="J445" s="112"/>
      <c r="K445" s="117">
        <f t="shared" si="42"/>
        <v>0</v>
      </c>
      <c r="L445" s="38">
        <f t="shared" si="43"/>
        <v>0</v>
      </c>
      <c r="M445" s="112">
        <f t="shared" si="44"/>
        <v>0</v>
      </c>
      <c r="N445" s="112">
        <f t="shared" si="45"/>
        <v>0</v>
      </c>
      <c r="O445" s="112">
        <f t="shared" si="46"/>
        <v>0</v>
      </c>
      <c r="P445" s="113">
        <f t="shared" si="47"/>
        <v>0</v>
      </c>
      <c r="Q445" s="60"/>
    </row>
    <row r="446" spans="1:17" x14ac:dyDescent="0.2">
      <c r="A446" s="33"/>
      <c r="B446" s="72"/>
      <c r="C446" s="37"/>
      <c r="D446" s="21"/>
      <c r="E446" s="42"/>
      <c r="F446" s="38"/>
      <c r="G446" s="112"/>
      <c r="H446" s="112">
        <f t="shared" si="48"/>
        <v>0</v>
      </c>
      <c r="I446" s="112"/>
      <c r="J446" s="112"/>
      <c r="K446" s="117">
        <f t="shared" si="42"/>
        <v>0</v>
      </c>
      <c r="L446" s="38">
        <f t="shared" si="43"/>
        <v>0</v>
      </c>
      <c r="M446" s="112">
        <f t="shared" si="44"/>
        <v>0</v>
      </c>
      <c r="N446" s="112">
        <f t="shared" si="45"/>
        <v>0</v>
      </c>
      <c r="O446" s="112">
        <f t="shared" si="46"/>
        <v>0</v>
      </c>
      <c r="P446" s="113">
        <f t="shared" si="47"/>
        <v>0</v>
      </c>
      <c r="Q446" s="60"/>
    </row>
    <row r="447" spans="1:17" x14ac:dyDescent="0.2">
      <c r="A447" s="33"/>
      <c r="B447" s="72"/>
      <c r="C447" s="37"/>
      <c r="D447" s="21"/>
      <c r="E447" s="42"/>
      <c r="F447" s="38"/>
      <c r="G447" s="112"/>
      <c r="H447" s="112">
        <f t="shared" si="48"/>
        <v>0</v>
      </c>
      <c r="I447" s="112"/>
      <c r="J447" s="112"/>
      <c r="K447" s="117">
        <f t="shared" si="42"/>
        <v>0</v>
      </c>
      <c r="L447" s="38">
        <f t="shared" si="43"/>
        <v>0</v>
      </c>
      <c r="M447" s="112">
        <f t="shared" si="44"/>
        <v>0</v>
      </c>
      <c r="N447" s="112">
        <f t="shared" si="45"/>
        <v>0</v>
      </c>
      <c r="O447" s="112">
        <f t="shared" si="46"/>
        <v>0</v>
      </c>
      <c r="P447" s="113">
        <f t="shared" si="47"/>
        <v>0</v>
      </c>
      <c r="Q447" s="60"/>
    </row>
    <row r="448" spans="1:17" x14ac:dyDescent="0.2">
      <c r="A448" s="33"/>
      <c r="B448" s="72"/>
      <c r="C448" s="37"/>
      <c r="D448" s="21"/>
      <c r="E448" s="42"/>
      <c r="F448" s="38"/>
      <c r="G448" s="112"/>
      <c r="H448" s="112">
        <f t="shared" si="48"/>
        <v>0</v>
      </c>
      <c r="I448" s="112"/>
      <c r="J448" s="112"/>
      <c r="K448" s="117">
        <f t="shared" si="42"/>
        <v>0</v>
      </c>
      <c r="L448" s="38">
        <f t="shared" si="43"/>
        <v>0</v>
      </c>
      <c r="M448" s="112">
        <f t="shared" si="44"/>
        <v>0</v>
      </c>
      <c r="N448" s="112">
        <f t="shared" si="45"/>
        <v>0</v>
      </c>
      <c r="O448" s="112">
        <f t="shared" si="46"/>
        <v>0</v>
      </c>
      <c r="P448" s="113">
        <f t="shared" si="47"/>
        <v>0</v>
      </c>
      <c r="Q448" s="60"/>
    </row>
    <row r="449" spans="1:17" x14ac:dyDescent="0.2">
      <c r="A449" s="33"/>
      <c r="B449" s="72"/>
      <c r="C449" s="37"/>
      <c r="D449" s="21"/>
      <c r="E449" s="42"/>
      <c r="F449" s="38"/>
      <c r="G449" s="112"/>
      <c r="H449" s="112">
        <f t="shared" si="48"/>
        <v>0</v>
      </c>
      <c r="I449" s="112"/>
      <c r="J449" s="112"/>
      <c r="K449" s="117">
        <f t="shared" si="42"/>
        <v>0</v>
      </c>
      <c r="L449" s="38">
        <f t="shared" si="43"/>
        <v>0</v>
      </c>
      <c r="M449" s="112">
        <f t="shared" si="44"/>
        <v>0</v>
      </c>
      <c r="N449" s="112">
        <f t="shared" si="45"/>
        <v>0</v>
      </c>
      <c r="O449" s="112">
        <f t="shared" si="46"/>
        <v>0</v>
      </c>
      <c r="P449" s="113">
        <f t="shared" si="47"/>
        <v>0</v>
      </c>
      <c r="Q449" s="60"/>
    </row>
    <row r="450" spans="1:17" x14ac:dyDescent="0.2">
      <c r="A450" s="33"/>
      <c r="B450" s="72"/>
      <c r="C450" s="37"/>
      <c r="D450" s="21"/>
      <c r="E450" s="42"/>
      <c r="F450" s="38"/>
      <c r="G450" s="112"/>
      <c r="H450" s="112">
        <f t="shared" si="48"/>
        <v>0</v>
      </c>
      <c r="I450" s="112"/>
      <c r="J450" s="112"/>
      <c r="K450" s="117">
        <f t="shared" si="42"/>
        <v>0</v>
      </c>
      <c r="L450" s="38">
        <f t="shared" si="43"/>
        <v>0</v>
      </c>
      <c r="M450" s="112">
        <f t="shared" si="44"/>
        <v>0</v>
      </c>
      <c r="N450" s="112">
        <f t="shared" si="45"/>
        <v>0</v>
      </c>
      <c r="O450" s="112">
        <f t="shared" si="46"/>
        <v>0</v>
      </c>
      <c r="P450" s="113">
        <f t="shared" si="47"/>
        <v>0</v>
      </c>
      <c r="Q450" s="60"/>
    </row>
    <row r="451" spans="1:17" x14ac:dyDescent="0.2">
      <c r="A451" s="33"/>
      <c r="B451" s="72"/>
      <c r="C451" s="37"/>
      <c r="D451" s="21"/>
      <c r="E451" s="42"/>
      <c r="F451" s="38"/>
      <c r="G451" s="112"/>
      <c r="H451" s="112">
        <f t="shared" si="48"/>
        <v>0</v>
      </c>
      <c r="I451" s="112"/>
      <c r="J451" s="112"/>
      <c r="K451" s="117">
        <f t="shared" si="42"/>
        <v>0</v>
      </c>
      <c r="L451" s="38">
        <f t="shared" si="43"/>
        <v>0</v>
      </c>
      <c r="M451" s="112">
        <f t="shared" si="44"/>
        <v>0</v>
      </c>
      <c r="N451" s="112">
        <f t="shared" si="45"/>
        <v>0</v>
      </c>
      <c r="O451" s="112">
        <f t="shared" si="46"/>
        <v>0</v>
      </c>
      <c r="P451" s="113">
        <f t="shared" si="47"/>
        <v>0</v>
      </c>
      <c r="Q451" s="60"/>
    </row>
    <row r="452" spans="1:17" x14ac:dyDescent="0.2">
      <c r="A452" s="33"/>
      <c r="B452" s="72"/>
      <c r="C452" s="37"/>
      <c r="D452" s="21"/>
      <c r="E452" s="42"/>
      <c r="F452" s="38"/>
      <c r="G452" s="112"/>
      <c r="H452" s="112">
        <f t="shared" si="48"/>
        <v>0</v>
      </c>
      <c r="I452" s="112"/>
      <c r="J452" s="112"/>
      <c r="K452" s="117">
        <f t="shared" si="42"/>
        <v>0</v>
      </c>
      <c r="L452" s="38">
        <f t="shared" si="43"/>
        <v>0</v>
      </c>
      <c r="M452" s="112">
        <f t="shared" si="44"/>
        <v>0</v>
      </c>
      <c r="N452" s="112">
        <f t="shared" si="45"/>
        <v>0</v>
      </c>
      <c r="O452" s="112">
        <f t="shared" si="46"/>
        <v>0</v>
      </c>
      <c r="P452" s="113">
        <f t="shared" si="47"/>
        <v>0</v>
      </c>
      <c r="Q452" s="60"/>
    </row>
    <row r="453" spans="1:17" x14ac:dyDescent="0.2">
      <c r="A453" s="33"/>
      <c r="B453" s="72"/>
      <c r="C453" s="37"/>
      <c r="D453" s="21"/>
      <c r="E453" s="42"/>
      <c r="F453" s="38"/>
      <c r="G453" s="112"/>
      <c r="H453" s="112">
        <f t="shared" si="48"/>
        <v>0</v>
      </c>
      <c r="I453" s="112"/>
      <c r="J453" s="112"/>
      <c r="K453" s="117">
        <f t="shared" si="42"/>
        <v>0</v>
      </c>
      <c r="L453" s="38">
        <f t="shared" si="43"/>
        <v>0</v>
      </c>
      <c r="M453" s="112">
        <f t="shared" si="44"/>
        <v>0</v>
      </c>
      <c r="N453" s="112">
        <f t="shared" si="45"/>
        <v>0</v>
      </c>
      <c r="O453" s="112">
        <f t="shared" si="46"/>
        <v>0</v>
      </c>
      <c r="P453" s="113">
        <f t="shared" si="47"/>
        <v>0</v>
      </c>
      <c r="Q453" s="60"/>
    </row>
    <row r="454" spans="1:17" x14ac:dyDescent="0.2">
      <c r="A454" s="33"/>
      <c r="B454" s="72"/>
      <c r="C454" s="37"/>
      <c r="D454" s="21"/>
      <c r="E454" s="42"/>
      <c r="F454" s="38"/>
      <c r="G454" s="112"/>
      <c r="H454" s="112">
        <f t="shared" si="48"/>
        <v>0</v>
      </c>
      <c r="I454" s="112"/>
      <c r="J454" s="112"/>
      <c r="K454" s="117">
        <f t="shared" si="42"/>
        <v>0</v>
      </c>
      <c r="L454" s="38">
        <f t="shared" si="43"/>
        <v>0</v>
      </c>
      <c r="M454" s="112">
        <f t="shared" si="44"/>
        <v>0</v>
      </c>
      <c r="N454" s="112">
        <f t="shared" si="45"/>
        <v>0</v>
      </c>
      <c r="O454" s="112">
        <f t="shared" si="46"/>
        <v>0</v>
      </c>
      <c r="P454" s="113">
        <f t="shared" si="47"/>
        <v>0</v>
      </c>
      <c r="Q454" s="60"/>
    </row>
    <row r="455" spans="1:17" x14ac:dyDescent="0.2">
      <c r="A455" s="33"/>
      <c r="B455" s="72"/>
      <c r="C455" s="37"/>
      <c r="D455" s="21"/>
      <c r="E455" s="42"/>
      <c r="F455" s="38"/>
      <c r="G455" s="112"/>
      <c r="H455" s="112">
        <f t="shared" si="48"/>
        <v>0</v>
      </c>
      <c r="I455" s="112"/>
      <c r="J455" s="112"/>
      <c r="K455" s="117">
        <f t="shared" si="42"/>
        <v>0</v>
      </c>
      <c r="L455" s="38">
        <f t="shared" si="43"/>
        <v>0</v>
      </c>
      <c r="M455" s="112">
        <f t="shared" si="44"/>
        <v>0</v>
      </c>
      <c r="N455" s="112">
        <f t="shared" si="45"/>
        <v>0</v>
      </c>
      <c r="O455" s="112">
        <f t="shared" si="46"/>
        <v>0</v>
      </c>
      <c r="P455" s="113">
        <f t="shared" si="47"/>
        <v>0</v>
      </c>
      <c r="Q455" s="60"/>
    </row>
    <row r="456" spans="1:17" x14ac:dyDescent="0.2">
      <c r="A456" s="33"/>
      <c r="B456" s="72"/>
      <c r="C456" s="37"/>
      <c r="D456" s="21"/>
      <c r="E456" s="42"/>
      <c r="F456" s="38"/>
      <c r="G456" s="112"/>
      <c r="H456" s="112">
        <f t="shared" si="48"/>
        <v>0</v>
      </c>
      <c r="I456" s="112"/>
      <c r="J456" s="112"/>
      <c r="K456" s="117">
        <f t="shared" si="42"/>
        <v>0</v>
      </c>
      <c r="L456" s="38">
        <f t="shared" si="43"/>
        <v>0</v>
      </c>
      <c r="M456" s="112">
        <f t="shared" si="44"/>
        <v>0</v>
      </c>
      <c r="N456" s="112">
        <f t="shared" si="45"/>
        <v>0</v>
      </c>
      <c r="O456" s="112">
        <f t="shared" si="46"/>
        <v>0</v>
      </c>
      <c r="P456" s="113">
        <f t="shared" si="47"/>
        <v>0</v>
      </c>
      <c r="Q456" s="60"/>
    </row>
    <row r="457" spans="1:17" x14ac:dyDescent="0.2">
      <c r="A457" s="33"/>
      <c r="B457" s="72"/>
      <c r="C457" s="37"/>
      <c r="D457" s="21"/>
      <c r="E457" s="42"/>
      <c r="F457" s="38"/>
      <c r="G457" s="112"/>
      <c r="H457" s="112">
        <f t="shared" si="48"/>
        <v>0</v>
      </c>
      <c r="I457" s="112"/>
      <c r="J457" s="112"/>
      <c r="K457" s="117">
        <f t="shared" si="42"/>
        <v>0</v>
      </c>
      <c r="L457" s="38">
        <f t="shared" si="43"/>
        <v>0</v>
      </c>
      <c r="M457" s="112">
        <f t="shared" si="44"/>
        <v>0</v>
      </c>
      <c r="N457" s="112">
        <f t="shared" si="45"/>
        <v>0</v>
      </c>
      <c r="O457" s="112">
        <f t="shared" si="46"/>
        <v>0</v>
      </c>
      <c r="P457" s="113">
        <f t="shared" si="47"/>
        <v>0</v>
      </c>
      <c r="Q457" s="60"/>
    </row>
    <row r="458" spans="1:17" x14ac:dyDescent="0.2">
      <c r="A458" s="33"/>
      <c r="B458" s="72"/>
      <c r="C458" s="37"/>
      <c r="D458" s="21"/>
      <c r="E458" s="42"/>
      <c r="F458" s="38"/>
      <c r="G458" s="112"/>
      <c r="H458" s="112">
        <f t="shared" si="48"/>
        <v>0</v>
      </c>
      <c r="I458" s="112"/>
      <c r="J458" s="112"/>
      <c r="K458" s="117">
        <f t="shared" si="42"/>
        <v>0</v>
      </c>
      <c r="L458" s="38">
        <f t="shared" si="43"/>
        <v>0</v>
      </c>
      <c r="M458" s="112">
        <f t="shared" si="44"/>
        <v>0</v>
      </c>
      <c r="N458" s="112">
        <f t="shared" si="45"/>
        <v>0</v>
      </c>
      <c r="O458" s="112">
        <f t="shared" si="46"/>
        <v>0</v>
      </c>
      <c r="P458" s="113">
        <f t="shared" si="47"/>
        <v>0</v>
      </c>
      <c r="Q458" s="60"/>
    </row>
    <row r="459" spans="1:17" x14ac:dyDescent="0.2">
      <c r="A459" s="33"/>
      <c r="B459" s="72"/>
      <c r="C459" s="37"/>
      <c r="D459" s="21"/>
      <c r="E459" s="42"/>
      <c r="F459" s="38"/>
      <c r="G459" s="112"/>
      <c r="H459" s="112">
        <f t="shared" si="48"/>
        <v>0</v>
      </c>
      <c r="I459" s="112"/>
      <c r="J459" s="112"/>
      <c r="K459" s="117">
        <f t="shared" si="42"/>
        <v>0</v>
      </c>
      <c r="L459" s="38">
        <f t="shared" si="43"/>
        <v>0</v>
      </c>
      <c r="M459" s="112">
        <f t="shared" si="44"/>
        <v>0</v>
      </c>
      <c r="N459" s="112">
        <f t="shared" si="45"/>
        <v>0</v>
      </c>
      <c r="O459" s="112">
        <f t="shared" si="46"/>
        <v>0</v>
      </c>
      <c r="P459" s="113">
        <f t="shared" si="47"/>
        <v>0</v>
      </c>
      <c r="Q459" s="60"/>
    </row>
    <row r="460" spans="1:17" x14ac:dyDescent="0.2">
      <c r="A460" s="33"/>
      <c r="B460" s="72"/>
      <c r="C460" s="37"/>
      <c r="D460" s="21"/>
      <c r="E460" s="42"/>
      <c r="F460" s="38"/>
      <c r="G460" s="112"/>
      <c r="H460" s="112">
        <f t="shared" si="48"/>
        <v>0</v>
      </c>
      <c r="I460" s="112"/>
      <c r="J460" s="112"/>
      <c r="K460" s="117">
        <f t="shared" si="42"/>
        <v>0</v>
      </c>
      <c r="L460" s="38">
        <f t="shared" si="43"/>
        <v>0</v>
      </c>
      <c r="M460" s="112">
        <f t="shared" si="44"/>
        <v>0</v>
      </c>
      <c r="N460" s="112">
        <f t="shared" si="45"/>
        <v>0</v>
      </c>
      <c r="O460" s="112">
        <f t="shared" si="46"/>
        <v>0</v>
      </c>
      <c r="P460" s="113">
        <f t="shared" si="47"/>
        <v>0</v>
      </c>
      <c r="Q460" s="60"/>
    </row>
    <row r="461" spans="1:17" x14ac:dyDescent="0.2">
      <c r="A461" s="33"/>
      <c r="B461" s="72"/>
      <c r="C461" s="37"/>
      <c r="D461" s="21"/>
      <c r="E461" s="42"/>
      <c r="F461" s="38"/>
      <c r="G461" s="112"/>
      <c r="H461" s="112">
        <f t="shared" si="48"/>
        <v>0</v>
      </c>
      <c r="I461" s="112"/>
      <c r="J461" s="112"/>
      <c r="K461" s="117">
        <f t="shared" si="42"/>
        <v>0</v>
      </c>
      <c r="L461" s="38">
        <f t="shared" si="43"/>
        <v>0</v>
      </c>
      <c r="M461" s="112">
        <f t="shared" si="44"/>
        <v>0</v>
      </c>
      <c r="N461" s="112">
        <f t="shared" si="45"/>
        <v>0</v>
      </c>
      <c r="O461" s="112">
        <f t="shared" si="46"/>
        <v>0</v>
      </c>
      <c r="P461" s="113">
        <f t="shared" si="47"/>
        <v>0</v>
      </c>
      <c r="Q461" s="60"/>
    </row>
    <row r="462" spans="1:17" x14ac:dyDescent="0.2">
      <c r="A462" s="33"/>
      <c r="B462" s="72"/>
      <c r="C462" s="37"/>
      <c r="D462" s="21"/>
      <c r="E462" s="42"/>
      <c r="F462" s="38"/>
      <c r="G462" s="112"/>
      <c r="H462" s="112">
        <f t="shared" si="48"/>
        <v>0</v>
      </c>
      <c r="I462" s="112"/>
      <c r="J462" s="112"/>
      <c r="K462" s="117">
        <f t="shared" si="42"/>
        <v>0</v>
      </c>
      <c r="L462" s="38">
        <f t="shared" si="43"/>
        <v>0</v>
      </c>
      <c r="M462" s="112">
        <f t="shared" si="44"/>
        <v>0</v>
      </c>
      <c r="N462" s="112">
        <f t="shared" si="45"/>
        <v>0</v>
      </c>
      <c r="O462" s="112">
        <f t="shared" si="46"/>
        <v>0</v>
      </c>
      <c r="P462" s="113">
        <f t="shared" si="47"/>
        <v>0</v>
      </c>
      <c r="Q462" s="60"/>
    </row>
    <row r="463" spans="1:17" x14ac:dyDescent="0.2">
      <c r="A463" s="33"/>
      <c r="B463" s="72"/>
      <c r="C463" s="37"/>
      <c r="D463" s="21"/>
      <c r="E463" s="42"/>
      <c r="F463" s="38"/>
      <c r="G463" s="112"/>
      <c r="H463" s="112">
        <f t="shared" si="48"/>
        <v>0</v>
      </c>
      <c r="I463" s="112"/>
      <c r="J463" s="112"/>
      <c r="K463" s="117">
        <f t="shared" ref="K463:K526" si="49">SUM(H463:J463)</f>
        <v>0</v>
      </c>
      <c r="L463" s="38">
        <f t="shared" ref="L463:L526" si="50">E463*F463</f>
        <v>0</v>
      </c>
      <c r="M463" s="112">
        <f t="shared" ref="M463:M526" si="51">H463*E463</f>
        <v>0</v>
      </c>
      <c r="N463" s="112">
        <f t="shared" ref="N463:N526" si="52">I463*E463</f>
        <v>0</v>
      </c>
      <c r="O463" s="112">
        <f t="shared" ref="O463:O526" si="53">J463*E463</f>
        <v>0</v>
      </c>
      <c r="P463" s="113">
        <f t="shared" ref="P463:P526" si="54">SUM(M463:O463)</f>
        <v>0</v>
      </c>
      <c r="Q463" s="60"/>
    </row>
    <row r="464" spans="1:17" x14ac:dyDescent="0.2">
      <c r="A464" s="33"/>
      <c r="B464" s="72"/>
      <c r="C464" s="37"/>
      <c r="D464" s="21"/>
      <c r="E464" s="42"/>
      <c r="F464" s="38"/>
      <c r="G464" s="112"/>
      <c r="H464" s="112">
        <f t="shared" ref="H464:H527" si="55">F464*G464</f>
        <v>0</v>
      </c>
      <c r="I464" s="112"/>
      <c r="J464" s="112"/>
      <c r="K464" s="117">
        <f t="shared" si="49"/>
        <v>0</v>
      </c>
      <c r="L464" s="38">
        <f t="shared" si="50"/>
        <v>0</v>
      </c>
      <c r="M464" s="112">
        <f t="shared" si="51"/>
        <v>0</v>
      </c>
      <c r="N464" s="112">
        <f t="shared" si="52"/>
        <v>0</v>
      </c>
      <c r="O464" s="112">
        <f t="shared" si="53"/>
        <v>0</v>
      </c>
      <c r="P464" s="113">
        <f t="shared" si="54"/>
        <v>0</v>
      </c>
      <c r="Q464" s="60"/>
    </row>
    <row r="465" spans="1:17" x14ac:dyDescent="0.2">
      <c r="A465" s="33"/>
      <c r="B465" s="72"/>
      <c r="C465" s="37"/>
      <c r="D465" s="21"/>
      <c r="E465" s="42"/>
      <c r="F465" s="38"/>
      <c r="G465" s="112"/>
      <c r="H465" s="112">
        <f t="shared" si="55"/>
        <v>0</v>
      </c>
      <c r="I465" s="112"/>
      <c r="J465" s="112"/>
      <c r="K465" s="117">
        <f t="shared" si="49"/>
        <v>0</v>
      </c>
      <c r="L465" s="38">
        <f t="shared" si="50"/>
        <v>0</v>
      </c>
      <c r="M465" s="112">
        <f t="shared" si="51"/>
        <v>0</v>
      </c>
      <c r="N465" s="112">
        <f t="shared" si="52"/>
        <v>0</v>
      </c>
      <c r="O465" s="112">
        <f t="shared" si="53"/>
        <v>0</v>
      </c>
      <c r="P465" s="113">
        <f t="shared" si="54"/>
        <v>0</v>
      </c>
      <c r="Q465" s="60"/>
    </row>
    <row r="466" spans="1:17" x14ac:dyDescent="0.2">
      <c r="A466" s="33"/>
      <c r="B466" s="72"/>
      <c r="C466" s="37"/>
      <c r="D466" s="21"/>
      <c r="E466" s="42"/>
      <c r="F466" s="38"/>
      <c r="G466" s="112"/>
      <c r="H466" s="112">
        <f t="shared" si="55"/>
        <v>0</v>
      </c>
      <c r="I466" s="112"/>
      <c r="J466" s="112"/>
      <c r="K466" s="117">
        <f t="shared" si="49"/>
        <v>0</v>
      </c>
      <c r="L466" s="38">
        <f t="shared" si="50"/>
        <v>0</v>
      </c>
      <c r="M466" s="112">
        <f t="shared" si="51"/>
        <v>0</v>
      </c>
      <c r="N466" s="112">
        <f t="shared" si="52"/>
        <v>0</v>
      </c>
      <c r="O466" s="112">
        <f t="shared" si="53"/>
        <v>0</v>
      </c>
      <c r="P466" s="113">
        <f t="shared" si="54"/>
        <v>0</v>
      </c>
      <c r="Q466" s="60"/>
    </row>
    <row r="467" spans="1:17" x14ac:dyDescent="0.2">
      <c r="A467" s="33"/>
      <c r="B467" s="72"/>
      <c r="C467" s="37"/>
      <c r="D467" s="21"/>
      <c r="E467" s="42"/>
      <c r="F467" s="38"/>
      <c r="G467" s="112"/>
      <c r="H467" s="112">
        <f t="shared" si="55"/>
        <v>0</v>
      </c>
      <c r="I467" s="112"/>
      <c r="J467" s="112"/>
      <c r="K467" s="117">
        <f t="shared" si="49"/>
        <v>0</v>
      </c>
      <c r="L467" s="38">
        <f t="shared" si="50"/>
        <v>0</v>
      </c>
      <c r="M467" s="112">
        <f t="shared" si="51"/>
        <v>0</v>
      </c>
      <c r="N467" s="112">
        <f t="shared" si="52"/>
        <v>0</v>
      </c>
      <c r="O467" s="112">
        <f t="shared" si="53"/>
        <v>0</v>
      </c>
      <c r="P467" s="113">
        <f t="shared" si="54"/>
        <v>0</v>
      </c>
      <c r="Q467" s="60"/>
    </row>
    <row r="468" spans="1:17" x14ac:dyDescent="0.2">
      <c r="A468" s="33"/>
      <c r="B468" s="72"/>
      <c r="C468" s="37"/>
      <c r="D468" s="21"/>
      <c r="E468" s="42"/>
      <c r="F468" s="38"/>
      <c r="G468" s="112"/>
      <c r="H468" s="112">
        <f t="shared" si="55"/>
        <v>0</v>
      </c>
      <c r="I468" s="112"/>
      <c r="J468" s="112"/>
      <c r="K468" s="117">
        <f t="shared" si="49"/>
        <v>0</v>
      </c>
      <c r="L468" s="38">
        <f t="shared" si="50"/>
        <v>0</v>
      </c>
      <c r="M468" s="112">
        <f t="shared" si="51"/>
        <v>0</v>
      </c>
      <c r="N468" s="112">
        <f t="shared" si="52"/>
        <v>0</v>
      </c>
      <c r="O468" s="112">
        <f t="shared" si="53"/>
        <v>0</v>
      </c>
      <c r="P468" s="113">
        <f t="shared" si="54"/>
        <v>0</v>
      </c>
      <c r="Q468" s="60"/>
    </row>
    <row r="469" spans="1:17" x14ac:dyDescent="0.2">
      <c r="A469" s="33"/>
      <c r="B469" s="72"/>
      <c r="C469" s="37"/>
      <c r="D469" s="21"/>
      <c r="E469" s="42"/>
      <c r="F469" s="38"/>
      <c r="G469" s="112"/>
      <c r="H469" s="112">
        <f t="shared" si="55"/>
        <v>0</v>
      </c>
      <c r="I469" s="112"/>
      <c r="J469" s="112"/>
      <c r="K469" s="117">
        <f t="shared" si="49"/>
        <v>0</v>
      </c>
      <c r="L469" s="38">
        <f t="shared" si="50"/>
        <v>0</v>
      </c>
      <c r="M469" s="112">
        <f t="shared" si="51"/>
        <v>0</v>
      </c>
      <c r="N469" s="112">
        <f t="shared" si="52"/>
        <v>0</v>
      </c>
      <c r="O469" s="112">
        <f t="shared" si="53"/>
        <v>0</v>
      </c>
      <c r="P469" s="113">
        <f t="shared" si="54"/>
        <v>0</v>
      </c>
      <c r="Q469" s="60"/>
    </row>
    <row r="470" spans="1:17" x14ac:dyDescent="0.2">
      <c r="A470" s="33"/>
      <c r="B470" s="72"/>
      <c r="C470" s="37"/>
      <c r="D470" s="21"/>
      <c r="E470" s="42"/>
      <c r="F470" s="38"/>
      <c r="G470" s="112"/>
      <c r="H470" s="112">
        <f t="shared" si="55"/>
        <v>0</v>
      </c>
      <c r="I470" s="112"/>
      <c r="J470" s="112"/>
      <c r="K470" s="117">
        <f t="shared" si="49"/>
        <v>0</v>
      </c>
      <c r="L470" s="38">
        <f t="shared" si="50"/>
        <v>0</v>
      </c>
      <c r="M470" s="112">
        <f t="shared" si="51"/>
        <v>0</v>
      </c>
      <c r="N470" s="112">
        <f t="shared" si="52"/>
        <v>0</v>
      </c>
      <c r="O470" s="112">
        <f t="shared" si="53"/>
        <v>0</v>
      </c>
      <c r="P470" s="113">
        <f t="shared" si="54"/>
        <v>0</v>
      </c>
      <c r="Q470" s="60"/>
    </row>
    <row r="471" spans="1:17" x14ac:dyDescent="0.2">
      <c r="A471" s="33"/>
      <c r="B471" s="72"/>
      <c r="C471" s="37"/>
      <c r="D471" s="21"/>
      <c r="E471" s="42"/>
      <c r="F471" s="38"/>
      <c r="G471" s="112"/>
      <c r="H471" s="112">
        <f t="shared" si="55"/>
        <v>0</v>
      </c>
      <c r="I471" s="112"/>
      <c r="J471" s="112"/>
      <c r="K471" s="117">
        <f t="shared" si="49"/>
        <v>0</v>
      </c>
      <c r="L471" s="38">
        <f t="shared" si="50"/>
        <v>0</v>
      </c>
      <c r="M471" s="112">
        <f t="shared" si="51"/>
        <v>0</v>
      </c>
      <c r="N471" s="112">
        <f t="shared" si="52"/>
        <v>0</v>
      </c>
      <c r="O471" s="112">
        <f t="shared" si="53"/>
        <v>0</v>
      </c>
      <c r="P471" s="113">
        <f t="shared" si="54"/>
        <v>0</v>
      </c>
      <c r="Q471" s="60"/>
    </row>
    <row r="472" spans="1:17" x14ac:dyDescent="0.2">
      <c r="A472" s="33"/>
      <c r="B472" s="72"/>
      <c r="C472" s="37"/>
      <c r="D472" s="21"/>
      <c r="E472" s="42"/>
      <c r="F472" s="38"/>
      <c r="G472" s="112"/>
      <c r="H472" s="112">
        <f t="shared" si="55"/>
        <v>0</v>
      </c>
      <c r="I472" s="112"/>
      <c r="J472" s="112"/>
      <c r="K472" s="117">
        <f t="shared" si="49"/>
        <v>0</v>
      </c>
      <c r="L472" s="38">
        <f t="shared" si="50"/>
        <v>0</v>
      </c>
      <c r="M472" s="112">
        <f t="shared" si="51"/>
        <v>0</v>
      </c>
      <c r="N472" s="112">
        <f t="shared" si="52"/>
        <v>0</v>
      </c>
      <c r="O472" s="112">
        <f t="shared" si="53"/>
        <v>0</v>
      </c>
      <c r="P472" s="113">
        <f t="shared" si="54"/>
        <v>0</v>
      </c>
      <c r="Q472" s="60"/>
    </row>
    <row r="473" spans="1:17" x14ac:dyDescent="0.2">
      <c r="A473" s="33"/>
      <c r="B473" s="72"/>
      <c r="C473" s="37"/>
      <c r="D473" s="21"/>
      <c r="E473" s="42"/>
      <c r="F473" s="38"/>
      <c r="G473" s="112"/>
      <c r="H473" s="112">
        <f t="shared" si="55"/>
        <v>0</v>
      </c>
      <c r="I473" s="112"/>
      <c r="J473" s="112"/>
      <c r="K473" s="117">
        <f t="shared" si="49"/>
        <v>0</v>
      </c>
      <c r="L473" s="38">
        <f t="shared" si="50"/>
        <v>0</v>
      </c>
      <c r="M473" s="112">
        <f t="shared" si="51"/>
        <v>0</v>
      </c>
      <c r="N473" s="112">
        <f t="shared" si="52"/>
        <v>0</v>
      </c>
      <c r="O473" s="112">
        <f t="shared" si="53"/>
        <v>0</v>
      </c>
      <c r="P473" s="113">
        <f t="shared" si="54"/>
        <v>0</v>
      </c>
      <c r="Q473" s="60"/>
    </row>
    <row r="474" spans="1:17" x14ac:dyDescent="0.2">
      <c r="A474" s="33"/>
      <c r="B474" s="72"/>
      <c r="C474" s="37"/>
      <c r="D474" s="21"/>
      <c r="E474" s="42"/>
      <c r="F474" s="38"/>
      <c r="G474" s="112"/>
      <c r="H474" s="112">
        <f t="shared" si="55"/>
        <v>0</v>
      </c>
      <c r="I474" s="112"/>
      <c r="J474" s="112"/>
      <c r="K474" s="117">
        <f t="shared" si="49"/>
        <v>0</v>
      </c>
      <c r="L474" s="38">
        <f t="shared" si="50"/>
        <v>0</v>
      </c>
      <c r="M474" s="112">
        <f t="shared" si="51"/>
        <v>0</v>
      </c>
      <c r="N474" s="112">
        <f t="shared" si="52"/>
        <v>0</v>
      </c>
      <c r="O474" s="112">
        <f t="shared" si="53"/>
        <v>0</v>
      </c>
      <c r="P474" s="113">
        <f t="shared" si="54"/>
        <v>0</v>
      </c>
      <c r="Q474" s="60"/>
    </row>
    <row r="475" spans="1:17" x14ac:dyDescent="0.2">
      <c r="A475" s="33"/>
      <c r="B475" s="72"/>
      <c r="C475" s="37"/>
      <c r="D475" s="21"/>
      <c r="E475" s="42"/>
      <c r="F475" s="38"/>
      <c r="G475" s="112"/>
      <c r="H475" s="112">
        <f t="shared" si="55"/>
        <v>0</v>
      </c>
      <c r="I475" s="112"/>
      <c r="J475" s="112"/>
      <c r="K475" s="117">
        <f t="shared" si="49"/>
        <v>0</v>
      </c>
      <c r="L475" s="38">
        <f t="shared" si="50"/>
        <v>0</v>
      </c>
      <c r="M475" s="112">
        <f t="shared" si="51"/>
        <v>0</v>
      </c>
      <c r="N475" s="112">
        <f t="shared" si="52"/>
        <v>0</v>
      </c>
      <c r="O475" s="112">
        <f t="shared" si="53"/>
        <v>0</v>
      </c>
      <c r="P475" s="113">
        <f t="shared" si="54"/>
        <v>0</v>
      </c>
      <c r="Q475" s="60"/>
    </row>
    <row r="476" spans="1:17" x14ac:dyDescent="0.2">
      <c r="A476" s="33"/>
      <c r="B476" s="72"/>
      <c r="C476" s="37"/>
      <c r="D476" s="21"/>
      <c r="E476" s="42"/>
      <c r="F476" s="38"/>
      <c r="G476" s="112"/>
      <c r="H476" s="112">
        <f t="shared" si="55"/>
        <v>0</v>
      </c>
      <c r="I476" s="112"/>
      <c r="J476" s="112"/>
      <c r="K476" s="117">
        <f t="shared" si="49"/>
        <v>0</v>
      </c>
      <c r="L476" s="38">
        <f t="shared" si="50"/>
        <v>0</v>
      </c>
      <c r="M476" s="112">
        <f t="shared" si="51"/>
        <v>0</v>
      </c>
      <c r="N476" s="112">
        <f t="shared" si="52"/>
        <v>0</v>
      </c>
      <c r="O476" s="112">
        <f t="shared" si="53"/>
        <v>0</v>
      </c>
      <c r="P476" s="113">
        <f t="shared" si="54"/>
        <v>0</v>
      </c>
      <c r="Q476" s="60"/>
    </row>
    <row r="477" spans="1:17" x14ac:dyDescent="0.2">
      <c r="A477" s="33"/>
      <c r="B477" s="72"/>
      <c r="C477" s="37"/>
      <c r="D477" s="21"/>
      <c r="E477" s="42"/>
      <c r="F477" s="38"/>
      <c r="G477" s="112"/>
      <c r="H477" s="112">
        <f t="shared" si="55"/>
        <v>0</v>
      </c>
      <c r="I477" s="112"/>
      <c r="J477" s="112"/>
      <c r="K477" s="117">
        <f t="shared" si="49"/>
        <v>0</v>
      </c>
      <c r="L477" s="38">
        <f t="shared" si="50"/>
        <v>0</v>
      </c>
      <c r="M477" s="112">
        <f t="shared" si="51"/>
        <v>0</v>
      </c>
      <c r="N477" s="112">
        <f t="shared" si="52"/>
        <v>0</v>
      </c>
      <c r="O477" s="112">
        <f t="shared" si="53"/>
        <v>0</v>
      </c>
      <c r="P477" s="113">
        <f t="shared" si="54"/>
        <v>0</v>
      </c>
      <c r="Q477" s="60"/>
    </row>
    <row r="478" spans="1:17" x14ac:dyDescent="0.2">
      <c r="A478" s="33"/>
      <c r="B478" s="72"/>
      <c r="C478" s="37"/>
      <c r="D478" s="21"/>
      <c r="E478" s="42"/>
      <c r="F478" s="38"/>
      <c r="G478" s="112"/>
      <c r="H478" s="112">
        <f t="shared" si="55"/>
        <v>0</v>
      </c>
      <c r="I478" s="112"/>
      <c r="J478" s="112"/>
      <c r="K478" s="117">
        <f t="shared" si="49"/>
        <v>0</v>
      </c>
      <c r="L478" s="38">
        <f t="shared" si="50"/>
        <v>0</v>
      </c>
      <c r="M478" s="112">
        <f t="shared" si="51"/>
        <v>0</v>
      </c>
      <c r="N478" s="112">
        <f t="shared" si="52"/>
        <v>0</v>
      </c>
      <c r="O478" s="112">
        <f t="shared" si="53"/>
        <v>0</v>
      </c>
      <c r="P478" s="113">
        <f t="shared" si="54"/>
        <v>0</v>
      </c>
      <c r="Q478" s="60"/>
    </row>
    <row r="479" spans="1:17" x14ac:dyDescent="0.2">
      <c r="A479" s="33"/>
      <c r="B479" s="72"/>
      <c r="C479" s="37"/>
      <c r="D479" s="21"/>
      <c r="E479" s="42"/>
      <c r="F479" s="38"/>
      <c r="G479" s="112"/>
      <c r="H479" s="112">
        <f t="shared" si="55"/>
        <v>0</v>
      </c>
      <c r="I479" s="112"/>
      <c r="J479" s="112"/>
      <c r="K479" s="117">
        <f t="shared" si="49"/>
        <v>0</v>
      </c>
      <c r="L479" s="38">
        <f t="shared" si="50"/>
        <v>0</v>
      </c>
      <c r="M479" s="112">
        <f t="shared" si="51"/>
        <v>0</v>
      </c>
      <c r="N479" s="112">
        <f t="shared" si="52"/>
        <v>0</v>
      </c>
      <c r="O479" s="112">
        <f t="shared" si="53"/>
        <v>0</v>
      </c>
      <c r="P479" s="113">
        <f t="shared" si="54"/>
        <v>0</v>
      </c>
      <c r="Q479" s="60"/>
    </row>
    <row r="480" spans="1:17" x14ac:dyDescent="0.2">
      <c r="A480" s="33"/>
      <c r="B480" s="72"/>
      <c r="C480" s="37"/>
      <c r="D480" s="21"/>
      <c r="E480" s="42"/>
      <c r="F480" s="38"/>
      <c r="G480" s="112"/>
      <c r="H480" s="112">
        <f t="shared" si="55"/>
        <v>0</v>
      </c>
      <c r="I480" s="112"/>
      <c r="J480" s="112"/>
      <c r="K480" s="117">
        <f t="shared" si="49"/>
        <v>0</v>
      </c>
      <c r="L480" s="38">
        <f t="shared" si="50"/>
        <v>0</v>
      </c>
      <c r="M480" s="112">
        <f t="shared" si="51"/>
        <v>0</v>
      </c>
      <c r="N480" s="112">
        <f t="shared" si="52"/>
        <v>0</v>
      </c>
      <c r="O480" s="112">
        <f t="shared" si="53"/>
        <v>0</v>
      </c>
      <c r="P480" s="113">
        <f t="shared" si="54"/>
        <v>0</v>
      </c>
      <c r="Q480" s="60"/>
    </row>
    <row r="481" spans="1:17" x14ac:dyDescent="0.2">
      <c r="A481" s="33"/>
      <c r="B481" s="72"/>
      <c r="C481" s="37"/>
      <c r="D481" s="21"/>
      <c r="E481" s="42"/>
      <c r="F481" s="38"/>
      <c r="G481" s="112"/>
      <c r="H481" s="112">
        <f t="shared" si="55"/>
        <v>0</v>
      </c>
      <c r="I481" s="112"/>
      <c r="J481" s="112"/>
      <c r="K481" s="117">
        <f t="shared" si="49"/>
        <v>0</v>
      </c>
      <c r="L481" s="38">
        <f t="shared" si="50"/>
        <v>0</v>
      </c>
      <c r="M481" s="112">
        <f t="shared" si="51"/>
        <v>0</v>
      </c>
      <c r="N481" s="112">
        <f t="shared" si="52"/>
        <v>0</v>
      </c>
      <c r="O481" s="112">
        <f t="shared" si="53"/>
        <v>0</v>
      </c>
      <c r="P481" s="113">
        <f t="shared" si="54"/>
        <v>0</v>
      </c>
      <c r="Q481" s="60"/>
    </row>
    <row r="482" spans="1:17" x14ac:dyDescent="0.2">
      <c r="A482" s="33"/>
      <c r="B482" s="72"/>
      <c r="C482" s="37"/>
      <c r="D482" s="21"/>
      <c r="E482" s="42"/>
      <c r="F482" s="38"/>
      <c r="G482" s="112"/>
      <c r="H482" s="112">
        <f t="shared" si="55"/>
        <v>0</v>
      </c>
      <c r="I482" s="112"/>
      <c r="J482" s="112"/>
      <c r="K482" s="117">
        <f t="shared" si="49"/>
        <v>0</v>
      </c>
      <c r="L482" s="38">
        <f t="shared" si="50"/>
        <v>0</v>
      </c>
      <c r="M482" s="112">
        <f t="shared" si="51"/>
        <v>0</v>
      </c>
      <c r="N482" s="112">
        <f t="shared" si="52"/>
        <v>0</v>
      </c>
      <c r="O482" s="112">
        <f t="shared" si="53"/>
        <v>0</v>
      </c>
      <c r="P482" s="113">
        <f t="shared" si="54"/>
        <v>0</v>
      </c>
      <c r="Q482" s="60"/>
    </row>
    <row r="483" spans="1:17" x14ac:dyDescent="0.2">
      <c r="A483" s="33"/>
      <c r="B483" s="72"/>
      <c r="C483" s="37"/>
      <c r="D483" s="21"/>
      <c r="E483" s="42"/>
      <c r="F483" s="38"/>
      <c r="G483" s="112"/>
      <c r="H483" s="112">
        <f t="shared" si="55"/>
        <v>0</v>
      </c>
      <c r="I483" s="112"/>
      <c r="J483" s="112"/>
      <c r="K483" s="117">
        <f t="shared" si="49"/>
        <v>0</v>
      </c>
      <c r="L483" s="38">
        <f t="shared" si="50"/>
        <v>0</v>
      </c>
      <c r="M483" s="112">
        <f t="shared" si="51"/>
        <v>0</v>
      </c>
      <c r="N483" s="112">
        <f t="shared" si="52"/>
        <v>0</v>
      </c>
      <c r="O483" s="112">
        <f t="shared" si="53"/>
        <v>0</v>
      </c>
      <c r="P483" s="113">
        <f t="shared" si="54"/>
        <v>0</v>
      </c>
      <c r="Q483" s="60"/>
    </row>
    <row r="484" spans="1:17" x14ac:dyDescent="0.2">
      <c r="A484" s="33"/>
      <c r="B484" s="72"/>
      <c r="C484" s="37"/>
      <c r="D484" s="21"/>
      <c r="E484" s="42"/>
      <c r="F484" s="38"/>
      <c r="G484" s="112"/>
      <c r="H484" s="112">
        <f t="shared" si="55"/>
        <v>0</v>
      </c>
      <c r="I484" s="112"/>
      <c r="J484" s="112"/>
      <c r="K484" s="117">
        <f t="shared" si="49"/>
        <v>0</v>
      </c>
      <c r="L484" s="38">
        <f t="shared" si="50"/>
        <v>0</v>
      </c>
      <c r="M484" s="112">
        <f t="shared" si="51"/>
        <v>0</v>
      </c>
      <c r="N484" s="112">
        <f t="shared" si="52"/>
        <v>0</v>
      </c>
      <c r="O484" s="112">
        <f t="shared" si="53"/>
        <v>0</v>
      </c>
      <c r="P484" s="113">
        <f t="shared" si="54"/>
        <v>0</v>
      </c>
      <c r="Q484" s="60"/>
    </row>
    <row r="485" spans="1:17" x14ac:dyDescent="0.2">
      <c r="A485" s="33"/>
      <c r="B485" s="72"/>
      <c r="C485" s="37"/>
      <c r="D485" s="21"/>
      <c r="E485" s="42"/>
      <c r="F485" s="38"/>
      <c r="G485" s="112"/>
      <c r="H485" s="112">
        <f t="shared" si="55"/>
        <v>0</v>
      </c>
      <c r="I485" s="112"/>
      <c r="J485" s="112"/>
      <c r="K485" s="117">
        <f t="shared" si="49"/>
        <v>0</v>
      </c>
      <c r="L485" s="38">
        <f t="shared" si="50"/>
        <v>0</v>
      </c>
      <c r="M485" s="112">
        <f t="shared" si="51"/>
        <v>0</v>
      </c>
      <c r="N485" s="112">
        <f t="shared" si="52"/>
        <v>0</v>
      </c>
      <c r="O485" s="112">
        <f t="shared" si="53"/>
        <v>0</v>
      </c>
      <c r="P485" s="113">
        <f t="shared" si="54"/>
        <v>0</v>
      </c>
      <c r="Q485" s="60"/>
    </row>
    <row r="486" spans="1:17" x14ac:dyDescent="0.2">
      <c r="A486" s="33"/>
      <c r="B486" s="72"/>
      <c r="C486" s="37"/>
      <c r="D486" s="21"/>
      <c r="E486" s="42"/>
      <c r="F486" s="38"/>
      <c r="G486" s="112"/>
      <c r="H486" s="112">
        <f t="shared" si="55"/>
        <v>0</v>
      </c>
      <c r="I486" s="112"/>
      <c r="J486" s="112"/>
      <c r="K486" s="117">
        <f t="shared" si="49"/>
        <v>0</v>
      </c>
      <c r="L486" s="38">
        <f t="shared" si="50"/>
        <v>0</v>
      </c>
      <c r="M486" s="112">
        <f t="shared" si="51"/>
        <v>0</v>
      </c>
      <c r="N486" s="112">
        <f t="shared" si="52"/>
        <v>0</v>
      </c>
      <c r="O486" s="112">
        <f t="shared" si="53"/>
        <v>0</v>
      </c>
      <c r="P486" s="113">
        <f t="shared" si="54"/>
        <v>0</v>
      </c>
      <c r="Q486" s="60"/>
    </row>
    <row r="487" spans="1:17" x14ac:dyDescent="0.2">
      <c r="A487" s="33"/>
      <c r="B487" s="72"/>
      <c r="C487" s="37"/>
      <c r="D487" s="21"/>
      <c r="E487" s="42"/>
      <c r="F487" s="38"/>
      <c r="G487" s="112"/>
      <c r="H487" s="112">
        <f t="shared" si="55"/>
        <v>0</v>
      </c>
      <c r="I487" s="112"/>
      <c r="J487" s="112"/>
      <c r="K487" s="117">
        <f t="shared" si="49"/>
        <v>0</v>
      </c>
      <c r="L487" s="38">
        <f t="shared" si="50"/>
        <v>0</v>
      </c>
      <c r="M487" s="112">
        <f t="shared" si="51"/>
        <v>0</v>
      </c>
      <c r="N487" s="112">
        <f t="shared" si="52"/>
        <v>0</v>
      </c>
      <c r="O487" s="112">
        <f t="shared" si="53"/>
        <v>0</v>
      </c>
      <c r="P487" s="113">
        <f t="shared" si="54"/>
        <v>0</v>
      </c>
      <c r="Q487" s="60"/>
    </row>
    <row r="488" spans="1:17" x14ac:dyDescent="0.2">
      <c r="A488" s="33"/>
      <c r="B488" s="72"/>
      <c r="C488" s="37"/>
      <c r="D488" s="21"/>
      <c r="E488" s="42"/>
      <c r="F488" s="38"/>
      <c r="G488" s="112"/>
      <c r="H488" s="112">
        <f t="shared" si="55"/>
        <v>0</v>
      </c>
      <c r="I488" s="112"/>
      <c r="J488" s="112"/>
      <c r="K488" s="117">
        <f t="shared" si="49"/>
        <v>0</v>
      </c>
      <c r="L488" s="38">
        <f t="shared" si="50"/>
        <v>0</v>
      </c>
      <c r="M488" s="112">
        <f t="shared" si="51"/>
        <v>0</v>
      </c>
      <c r="N488" s="112">
        <f t="shared" si="52"/>
        <v>0</v>
      </c>
      <c r="O488" s="112">
        <f t="shared" si="53"/>
        <v>0</v>
      </c>
      <c r="P488" s="113">
        <f t="shared" si="54"/>
        <v>0</v>
      </c>
      <c r="Q488" s="60"/>
    </row>
    <row r="489" spans="1:17" x14ac:dyDescent="0.2">
      <c r="A489" s="33"/>
      <c r="B489" s="72"/>
      <c r="C489" s="37"/>
      <c r="D489" s="21"/>
      <c r="E489" s="42"/>
      <c r="F489" s="38"/>
      <c r="G489" s="112"/>
      <c r="H489" s="112">
        <f t="shared" si="55"/>
        <v>0</v>
      </c>
      <c r="I489" s="112"/>
      <c r="J489" s="112"/>
      <c r="K489" s="117">
        <f t="shared" si="49"/>
        <v>0</v>
      </c>
      <c r="L489" s="38">
        <f t="shared" si="50"/>
        <v>0</v>
      </c>
      <c r="M489" s="112">
        <f t="shared" si="51"/>
        <v>0</v>
      </c>
      <c r="N489" s="112">
        <f t="shared" si="52"/>
        <v>0</v>
      </c>
      <c r="O489" s="112">
        <f t="shared" si="53"/>
        <v>0</v>
      </c>
      <c r="P489" s="113">
        <f t="shared" si="54"/>
        <v>0</v>
      </c>
      <c r="Q489" s="60"/>
    </row>
    <row r="490" spans="1:17" x14ac:dyDescent="0.2">
      <c r="A490" s="33"/>
      <c r="B490" s="72"/>
      <c r="C490" s="37"/>
      <c r="D490" s="21"/>
      <c r="E490" s="42"/>
      <c r="F490" s="38"/>
      <c r="G490" s="112"/>
      <c r="H490" s="112">
        <f t="shared" si="55"/>
        <v>0</v>
      </c>
      <c r="I490" s="112"/>
      <c r="J490" s="112"/>
      <c r="K490" s="117">
        <f t="shared" si="49"/>
        <v>0</v>
      </c>
      <c r="L490" s="38">
        <f t="shared" si="50"/>
        <v>0</v>
      </c>
      <c r="M490" s="112">
        <f t="shared" si="51"/>
        <v>0</v>
      </c>
      <c r="N490" s="112">
        <f t="shared" si="52"/>
        <v>0</v>
      </c>
      <c r="O490" s="112">
        <f t="shared" si="53"/>
        <v>0</v>
      </c>
      <c r="P490" s="113">
        <f t="shared" si="54"/>
        <v>0</v>
      </c>
      <c r="Q490" s="60"/>
    </row>
    <row r="491" spans="1:17" x14ac:dyDescent="0.2">
      <c r="A491" s="33"/>
      <c r="B491" s="72"/>
      <c r="C491" s="37"/>
      <c r="D491" s="21"/>
      <c r="E491" s="42"/>
      <c r="F491" s="38"/>
      <c r="G491" s="112"/>
      <c r="H491" s="112">
        <f t="shared" si="55"/>
        <v>0</v>
      </c>
      <c r="I491" s="112"/>
      <c r="J491" s="112"/>
      <c r="K491" s="117">
        <f t="shared" si="49"/>
        <v>0</v>
      </c>
      <c r="L491" s="38">
        <f t="shared" si="50"/>
        <v>0</v>
      </c>
      <c r="M491" s="112">
        <f t="shared" si="51"/>
        <v>0</v>
      </c>
      <c r="N491" s="112">
        <f t="shared" si="52"/>
        <v>0</v>
      </c>
      <c r="O491" s="112">
        <f t="shared" si="53"/>
        <v>0</v>
      </c>
      <c r="P491" s="113">
        <f t="shared" si="54"/>
        <v>0</v>
      </c>
      <c r="Q491" s="60"/>
    </row>
    <row r="492" spans="1:17" x14ac:dyDescent="0.2">
      <c r="A492" s="33"/>
      <c r="B492" s="72"/>
      <c r="C492" s="37"/>
      <c r="D492" s="21"/>
      <c r="E492" s="42"/>
      <c r="F492" s="38"/>
      <c r="G492" s="112"/>
      <c r="H492" s="112">
        <f t="shared" si="55"/>
        <v>0</v>
      </c>
      <c r="I492" s="112"/>
      <c r="J492" s="112"/>
      <c r="K492" s="117">
        <f t="shared" si="49"/>
        <v>0</v>
      </c>
      <c r="L492" s="38">
        <f t="shared" si="50"/>
        <v>0</v>
      </c>
      <c r="M492" s="112">
        <f t="shared" si="51"/>
        <v>0</v>
      </c>
      <c r="N492" s="112">
        <f t="shared" si="52"/>
        <v>0</v>
      </c>
      <c r="O492" s="112">
        <f t="shared" si="53"/>
        <v>0</v>
      </c>
      <c r="P492" s="113">
        <f t="shared" si="54"/>
        <v>0</v>
      </c>
      <c r="Q492" s="60"/>
    </row>
    <row r="493" spans="1:17" x14ac:dyDescent="0.2">
      <c r="A493" s="33"/>
      <c r="B493" s="72"/>
      <c r="C493" s="37"/>
      <c r="D493" s="21"/>
      <c r="E493" s="42"/>
      <c r="F493" s="38"/>
      <c r="G493" s="112"/>
      <c r="H493" s="112">
        <f t="shared" si="55"/>
        <v>0</v>
      </c>
      <c r="I493" s="112"/>
      <c r="J493" s="112"/>
      <c r="K493" s="117">
        <f t="shared" si="49"/>
        <v>0</v>
      </c>
      <c r="L493" s="38">
        <f t="shared" si="50"/>
        <v>0</v>
      </c>
      <c r="M493" s="112">
        <f t="shared" si="51"/>
        <v>0</v>
      </c>
      <c r="N493" s="112">
        <f t="shared" si="52"/>
        <v>0</v>
      </c>
      <c r="O493" s="112">
        <f t="shared" si="53"/>
        <v>0</v>
      </c>
      <c r="P493" s="113">
        <f t="shared" si="54"/>
        <v>0</v>
      </c>
      <c r="Q493" s="60"/>
    </row>
    <row r="494" spans="1:17" x14ac:dyDescent="0.2">
      <c r="A494" s="33"/>
      <c r="B494" s="72"/>
      <c r="C494" s="37"/>
      <c r="D494" s="21"/>
      <c r="E494" s="42"/>
      <c r="F494" s="38"/>
      <c r="G494" s="112"/>
      <c r="H494" s="112">
        <f t="shared" si="55"/>
        <v>0</v>
      </c>
      <c r="I494" s="112"/>
      <c r="J494" s="112"/>
      <c r="K494" s="117">
        <f t="shared" si="49"/>
        <v>0</v>
      </c>
      <c r="L494" s="38">
        <f t="shared" si="50"/>
        <v>0</v>
      </c>
      <c r="M494" s="112">
        <f t="shared" si="51"/>
        <v>0</v>
      </c>
      <c r="N494" s="112">
        <f t="shared" si="52"/>
        <v>0</v>
      </c>
      <c r="O494" s="112">
        <f t="shared" si="53"/>
        <v>0</v>
      </c>
      <c r="P494" s="113">
        <f t="shared" si="54"/>
        <v>0</v>
      </c>
      <c r="Q494" s="60"/>
    </row>
    <row r="495" spans="1:17" x14ac:dyDescent="0.2">
      <c r="A495" s="33"/>
      <c r="B495" s="72"/>
      <c r="C495" s="37"/>
      <c r="D495" s="21"/>
      <c r="E495" s="42"/>
      <c r="F495" s="38"/>
      <c r="G495" s="112"/>
      <c r="H495" s="112">
        <f t="shared" si="55"/>
        <v>0</v>
      </c>
      <c r="I495" s="112"/>
      <c r="J495" s="112"/>
      <c r="K495" s="117">
        <f t="shared" si="49"/>
        <v>0</v>
      </c>
      <c r="L495" s="38">
        <f t="shared" si="50"/>
        <v>0</v>
      </c>
      <c r="M495" s="112">
        <f t="shared" si="51"/>
        <v>0</v>
      </c>
      <c r="N495" s="112">
        <f t="shared" si="52"/>
        <v>0</v>
      </c>
      <c r="O495" s="112">
        <f t="shared" si="53"/>
        <v>0</v>
      </c>
      <c r="P495" s="113">
        <f t="shared" si="54"/>
        <v>0</v>
      </c>
      <c r="Q495" s="60"/>
    </row>
    <row r="496" spans="1:17" x14ac:dyDescent="0.2">
      <c r="A496" s="33"/>
      <c r="B496" s="72"/>
      <c r="C496" s="37"/>
      <c r="D496" s="21"/>
      <c r="E496" s="42"/>
      <c r="F496" s="38"/>
      <c r="G496" s="112"/>
      <c r="H496" s="112">
        <f t="shared" si="55"/>
        <v>0</v>
      </c>
      <c r="I496" s="112"/>
      <c r="J496" s="112"/>
      <c r="K496" s="117">
        <f t="shared" si="49"/>
        <v>0</v>
      </c>
      <c r="L496" s="38">
        <f t="shared" si="50"/>
        <v>0</v>
      </c>
      <c r="M496" s="112">
        <f t="shared" si="51"/>
        <v>0</v>
      </c>
      <c r="N496" s="112">
        <f t="shared" si="52"/>
        <v>0</v>
      </c>
      <c r="O496" s="112">
        <f t="shared" si="53"/>
        <v>0</v>
      </c>
      <c r="P496" s="113">
        <f t="shared" si="54"/>
        <v>0</v>
      </c>
      <c r="Q496" s="60"/>
    </row>
    <row r="497" spans="1:17" x14ac:dyDescent="0.2">
      <c r="A497" s="33"/>
      <c r="B497" s="72"/>
      <c r="C497" s="37"/>
      <c r="D497" s="21"/>
      <c r="E497" s="42"/>
      <c r="F497" s="38"/>
      <c r="G497" s="112"/>
      <c r="H497" s="112">
        <f t="shared" si="55"/>
        <v>0</v>
      </c>
      <c r="I497" s="112"/>
      <c r="J497" s="112"/>
      <c r="K497" s="117">
        <f t="shared" si="49"/>
        <v>0</v>
      </c>
      <c r="L497" s="38">
        <f t="shared" si="50"/>
        <v>0</v>
      </c>
      <c r="M497" s="112">
        <f t="shared" si="51"/>
        <v>0</v>
      </c>
      <c r="N497" s="112">
        <f t="shared" si="52"/>
        <v>0</v>
      </c>
      <c r="O497" s="112">
        <f t="shared" si="53"/>
        <v>0</v>
      </c>
      <c r="P497" s="113">
        <f t="shared" si="54"/>
        <v>0</v>
      </c>
      <c r="Q497" s="60"/>
    </row>
    <row r="498" spans="1:17" x14ac:dyDescent="0.2">
      <c r="A498" s="33"/>
      <c r="B498" s="72"/>
      <c r="C498" s="37"/>
      <c r="D498" s="21"/>
      <c r="E498" s="42"/>
      <c r="F498" s="38"/>
      <c r="G498" s="112"/>
      <c r="H498" s="112">
        <f t="shared" si="55"/>
        <v>0</v>
      </c>
      <c r="I498" s="112"/>
      <c r="J498" s="112"/>
      <c r="K498" s="117">
        <f t="shared" si="49"/>
        <v>0</v>
      </c>
      <c r="L498" s="38">
        <f t="shared" si="50"/>
        <v>0</v>
      </c>
      <c r="M498" s="112">
        <f t="shared" si="51"/>
        <v>0</v>
      </c>
      <c r="N498" s="112">
        <f t="shared" si="52"/>
        <v>0</v>
      </c>
      <c r="O498" s="112">
        <f t="shared" si="53"/>
        <v>0</v>
      </c>
      <c r="P498" s="113">
        <f t="shared" si="54"/>
        <v>0</v>
      </c>
      <c r="Q498" s="60"/>
    </row>
    <row r="499" spans="1:17" x14ac:dyDescent="0.2">
      <c r="A499" s="33"/>
      <c r="B499" s="72"/>
      <c r="C499" s="37"/>
      <c r="D499" s="21"/>
      <c r="E499" s="42"/>
      <c r="F499" s="38"/>
      <c r="G499" s="112"/>
      <c r="H499" s="112">
        <f t="shared" si="55"/>
        <v>0</v>
      </c>
      <c r="I499" s="112"/>
      <c r="J499" s="112"/>
      <c r="K499" s="117">
        <f t="shared" si="49"/>
        <v>0</v>
      </c>
      <c r="L499" s="38">
        <f t="shared" si="50"/>
        <v>0</v>
      </c>
      <c r="M499" s="112">
        <f t="shared" si="51"/>
        <v>0</v>
      </c>
      <c r="N499" s="112">
        <f t="shared" si="52"/>
        <v>0</v>
      </c>
      <c r="O499" s="112">
        <f t="shared" si="53"/>
        <v>0</v>
      </c>
      <c r="P499" s="113">
        <f t="shared" si="54"/>
        <v>0</v>
      </c>
      <c r="Q499" s="60"/>
    </row>
    <row r="500" spans="1:17" x14ac:dyDescent="0.2">
      <c r="A500" s="33"/>
      <c r="B500" s="72"/>
      <c r="C500" s="37"/>
      <c r="D500" s="21"/>
      <c r="E500" s="42"/>
      <c r="F500" s="38"/>
      <c r="G500" s="112"/>
      <c r="H500" s="112">
        <f t="shared" si="55"/>
        <v>0</v>
      </c>
      <c r="I500" s="112"/>
      <c r="J500" s="112"/>
      <c r="K500" s="117">
        <f t="shared" si="49"/>
        <v>0</v>
      </c>
      <c r="L500" s="38">
        <f t="shared" si="50"/>
        <v>0</v>
      </c>
      <c r="M500" s="112">
        <f t="shared" si="51"/>
        <v>0</v>
      </c>
      <c r="N500" s="112">
        <f t="shared" si="52"/>
        <v>0</v>
      </c>
      <c r="O500" s="112">
        <f t="shared" si="53"/>
        <v>0</v>
      </c>
      <c r="P500" s="113">
        <f t="shared" si="54"/>
        <v>0</v>
      </c>
      <c r="Q500" s="60"/>
    </row>
    <row r="501" spans="1:17" x14ac:dyDescent="0.2">
      <c r="A501" s="33"/>
      <c r="B501" s="72"/>
      <c r="C501" s="37"/>
      <c r="D501" s="21"/>
      <c r="E501" s="42"/>
      <c r="F501" s="38"/>
      <c r="G501" s="112"/>
      <c r="H501" s="112">
        <f t="shared" si="55"/>
        <v>0</v>
      </c>
      <c r="I501" s="112"/>
      <c r="J501" s="112"/>
      <c r="K501" s="117">
        <f t="shared" si="49"/>
        <v>0</v>
      </c>
      <c r="L501" s="38">
        <f t="shared" si="50"/>
        <v>0</v>
      </c>
      <c r="M501" s="112">
        <f t="shared" si="51"/>
        <v>0</v>
      </c>
      <c r="N501" s="112">
        <f t="shared" si="52"/>
        <v>0</v>
      </c>
      <c r="O501" s="112">
        <f t="shared" si="53"/>
        <v>0</v>
      </c>
      <c r="P501" s="113">
        <f t="shared" si="54"/>
        <v>0</v>
      </c>
      <c r="Q501" s="60"/>
    </row>
    <row r="502" spans="1:17" x14ac:dyDescent="0.2">
      <c r="A502" s="33"/>
      <c r="B502" s="72"/>
      <c r="C502" s="37"/>
      <c r="D502" s="21"/>
      <c r="E502" s="42"/>
      <c r="F502" s="38"/>
      <c r="G502" s="112"/>
      <c r="H502" s="112">
        <f t="shared" si="55"/>
        <v>0</v>
      </c>
      <c r="I502" s="112"/>
      <c r="J502" s="112"/>
      <c r="K502" s="117">
        <f t="shared" si="49"/>
        <v>0</v>
      </c>
      <c r="L502" s="38">
        <f t="shared" si="50"/>
        <v>0</v>
      </c>
      <c r="M502" s="112">
        <f t="shared" si="51"/>
        <v>0</v>
      </c>
      <c r="N502" s="112">
        <f t="shared" si="52"/>
        <v>0</v>
      </c>
      <c r="O502" s="112">
        <f t="shared" si="53"/>
        <v>0</v>
      </c>
      <c r="P502" s="113">
        <f t="shared" si="54"/>
        <v>0</v>
      </c>
      <c r="Q502" s="60"/>
    </row>
    <row r="503" spans="1:17" x14ac:dyDescent="0.2">
      <c r="A503" s="33"/>
      <c r="B503" s="72"/>
      <c r="C503" s="37"/>
      <c r="D503" s="21"/>
      <c r="E503" s="42"/>
      <c r="F503" s="38"/>
      <c r="G503" s="112"/>
      <c r="H503" s="112">
        <f t="shared" si="55"/>
        <v>0</v>
      </c>
      <c r="I503" s="112"/>
      <c r="J503" s="112"/>
      <c r="K503" s="117">
        <f t="shared" si="49"/>
        <v>0</v>
      </c>
      <c r="L503" s="38">
        <f t="shared" si="50"/>
        <v>0</v>
      </c>
      <c r="M503" s="112">
        <f t="shared" si="51"/>
        <v>0</v>
      </c>
      <c r="N503" s="112">
        <f t="shared" si="52"/>
        <v>0</v>
      </c>
      <c r="O503" s="112">
        <f t="shared" si="53"/>
        <v>0</v>
      </c>
      <c r="P503" s="113">
        <f t="shared" si="54"/>
        <v>0</v>
      </c>
      <c r="Q503" s="60"/>
    </row>
    <row r="504" spans="1:17" x14ac:dyDescent="0.2">
      <c r="A504" s="33"/>
      <c r="B504" s="72"/>
      <c r="C504" s="37"/>
      <c r="D504" s="21"/>
      <c r="E504" s="42"/>
      <c r="F504" s="38"/>
      <c r="G504" s="112"/>
      <c r="H504" s="112">
        <f t="shared" si="55"/>
        <v>0</v>
      </c>
      <c r="I504" s="112"/>
      <c r="J504" s="112"/>
      <c r="K504" s="117">
        <f t="shared" si="49"/>
        <v>0</v>
      </c>
      <c r="L504" s="38">
        <f t="shared" si="50"/>
        <v>0</v>
      </c>
      <c r="M504" s="112">
        <f t="shared" si="51"/>
        <v>0</v>
      </c>
      <c r="N504" s="112">
        <f t="shared" si="52"/>
        <v>0</v>
      </c>
      <c r="O504" s="112">
        <f t="shared" si="53"/>
        <v>0</v>
      </c>
      <c r="P504" s="113">
        <f t="shared" si="54"/>
        <v>0</v>
      </c>
      <c r="Q504" s="60"/>
    </row>
    <row r="505" spans="1:17" x14ac:dyDescent="0.2">
      <c r="A505" s="33"/>
      <c r="B505" s="72"/>
      <c r="C505" s="37"/>
      <c r="D505" s="21"/>
      <c r="E505" s="42"/>
      <c r="F505" s="38"/>
      <c r="G505" s="112"/>
      <c r="H505" s="112">
        <f t="shared" si="55"/>
        <v>0</v>
      </c>
      <c r="I505" s="112"/>
      <c r="J505" s="112"/>
      <c r="K505" s="117">
        <f t="shared" si="49"/>
        <v>0</v>
      </c>
      <c r="L505" s="38">
        <f t="shared" si="50"/>
        <v>0</v>
      </c>
      <c r="M505" s="112">
        <f t="shared" si="51"/>
        <v>0</v>
      </c>
      <c r="N505" s="112">
        <f t="shared" si="52"/>
        <v>0</v>
      </c>
      <c r="O505" s="112">
        <f t="shared" si="53"/>
        <v>0</v>
      </c>
      <c r="P505" s="113">
        <f t="shared" si="54"/>
        <v>0</v>
      </c>
      <c r="Q505" s="60"/>
    </row>
    <row r="506" spans="1:17" x14ac:dyDescent="0.2">
      <c r="A506" s="33"/>
      <c r="B506" s="72"/>
      <c r="C506" s="37"/>
      <c r="D506" s="21"/>
      <c r="E506" s="42"/>
      <c r="F506" s="38"/>
      <c r="G506" s="112"/>
      <c r="H506" s="112">
        <f t="shared" si="55"/>
        <v>0</v>
      </c>
      <c r="I506" s="112"/>
      <c r="J506" s="112"/>
      <c r="K506" s="117">
        <f t="shared" si="49"/>
        <v>0</v>
      </c>
      <c r="L506" s="38">
        <f t="shared" si="50"/>
        <v>0</v>
      </c>
      <c r="M506" s="112">
        <f t="shared" si="51"/>
        <v>0</v>
      </c>
      <c r="N506" s="112">
        <f t="shared" si="52"/>
        <v>0</v>
      </c>
      <c r="O506" s="112">
        <f t="shared" si="53"/>
        <v>0</v>
      </c>
      <c r="P506" s="113">
        <f t="shared" si="54"/>
        <v>0</v>
      </c>
      <c r="Q506" s="60"/>
    </row>
    <row r="507" spans="1:17" x14ac:dyDescent="0.2">
      <c r="A507" s="33"/>
      <c r="B507" s="72"/>
      <c r="C507" s="37"/>
      <c r="D507" s="21"/>
      <c r="E507" s="42"/>
      <c r="F507" s="38"/>
      <c r="G507" s="112"/>
      <c r="H507" s="112">
        <f t="shared" si="55"/>
        <v>0</v>
      </c>
      <c r="I507" s="112"/>
      <c r="J507" s="112"/>
      <c r="K507" s="117">
        <f t="shared" si="49"/>
        <v>0</v>
      </c>
      <c r="L507" s="38">
        <f t="shared" si="50"/>
        <v>0</v>
      </c>
      <c r="M507" s="112">
        <f t="shared" si="51"/>
        <v>0</v>
      </c>
      <c r="N507" s="112">
        <f t="shared" si="52"/>
        <v>0</v>
      </c>
      <c r="O507" s="112">
        <f t="shared" si="53"/>
        <v>0</v>
      </c>
      <c r="P507" s="113">
        <f t="shared" si="54"/>
        <v>0</v>
      </c>
      <c r="Q507" s="60"/>
    </row>
    <row r="508" spans="1:17" x14ac:dyDescent="0.2">
      <c r="A508" s="33"/>
      <c r="B508" s="72"/>
      <c r="C508" s="37"/>
      <c r="D508" s="21"/>
      <c r="E508" s="42"/>
      <c r="F508" s="38"/>
      <c r="G508" s="112"/>
      <c r="H508" s="112">
        <f t="shared" si="55"/>
        <v>0</v>
      </c>
      <c r="I508" s="112"/>
      <c r="J508" s="112"/>
      <c r="K508" s="117">
        <f t="shared" si="49"/>
        <v>0</v>
      </c>
      <c r="L508" s="38">
        <f t="shared" si="50"/>
        <v>0</v>
      </c>
      <c r="M508" s="112">
        <f t="shared" si="51"/>
        <v>0</v>
      </c>
      <c r="N508" s="112">
        <f t="shared" si="52"/>
        <v>0</v>
      </c>
      <c r="O508" s="112">
        <f t="shared" si="53"/>
        <v>0</v>
      </c>
      <c r="P508" s="113">
        <f t="shared" si="54"/>
        <v>0</v>
      </c>
      <c r="Q508" s="60"/>
    </row>
    <row r="509" spans="1:17" x14ac:dyDescent="0.2">
      <c r="A509" s="33"/>
      <c r="B509" s="72"/>
      <c r="C509" s="37"/>
      <c r="D509" s="21"/>
      <c r="E509" s="42"/>
      <c r="F509" s="38"/>
      <c r="G509" s="112"/>
      <c r="H509" s="112">
        <f t="shared" si="55"/>
        <v>0</v>
      </c>
      <c r="I509" s="112"/>
      <c r="J509" s="112"/>
      <c r="K509" s="117">
        <f t="shared" si="49"/>
        <v>0</v>
      </c>
      <c r="L509" s="38">
        <f t="shared" si="50"/>
        <v>0</v>
      </c>
      <c r="M509" s="112">
        <f t="shared" si="51"/>
        <v>0</v>
      </c>
      <c r="N509" s="112">
        <f t="shared" si="52"/>
        <v>0</v>
      </c>
      <c r="O509" s="112">
        <f t="shared" si="53"/>
        <v>0</v>
      </c>
      <c r="P509" s="113">
        <f t="shared" si="54"/>
        <v>0</v>
      </c>
      <c r="Q509" s="60"/>
    </row>
    <row r="510" spans="1:17" x14ac:dyDescent="0.2">
      <c r="A510" s="33"/>
      <c r="B510" s="72"/>
      <c r="C510" s="37"/>
      <c r="D510" s="21"/>
      <c r="E510" s="42"/>
      <c r="F510" s="38"/>
      <c r="G510" s="112"/>
      <c r="H510" s="112">
        <f t="shared" si="55"/>
        <v>0</v>
      </c>
      <c r="I510" s="112"/>
      <c r="J510" s="112"/>
      <c r="K510" s="117">
        <f t="shared" si="49"/>
        <v>0</v>
      </c>
      <c r="L510" s="38">
        <f t="shared" si="50"/>
        <v>0</v>
      </c>
      <c r="M510" s="112">
        <f t="shared" si="51"/>
        <v>0</v>
      </c>
      <c r="N510" s="112">
        <f t="shared" si="52"/>
        <v>0</v>
      </c>
      <c r="O510" s="112">
        <f t="shared" si="53"/>
        <v>0</v>
      </c>
      <c r="P510" s="113">
        <f t="shared" si="54"/>
        <v>0</v>
      </c>
      <c r="Q510" s="60"/>
    </row>
    <row r="511" spans="1:17" x14ac:dyDescent="0.2">
      <c r="A511" s="33"/>
      <c r="B511" s="72"/>
      <c r="C511" s="37"/>
      <c r="D511" s="21"/>
      <c r="E511" s="42"/>
      <c r="F511" s="38"/>
      <c r="G511" s="112"/>
      <c r="H511" s="112">
        <f t="shared" si="55"/>
        <v>0</v>
      </c>
      <c r="I511" s="112"/>
      <c r="J511" s="112"/>
      <c r="K511" s="117">
        <f t="shared" si="49"/>
        <v>0</v>
      </c>
      <c r="L511" s="38">
        <f t="shared" si="50"/>
        <v>0</v>
      </c>
      <c r="M511" s="112">
        <f t="shared" si="51"/>
        <v>0</v>
      </c>
      <c r="N511" s="112">
        <f t="shared" si="52"/>
        <v>0</v>
      </c>
      <c r="O511" s="112">
        <f t="shared" si="53"/>
        <v>0</v>
      </c>
      <c r="P511" s="113">
        <f t="shared" si="54"/>
        <v>0</v>
      </c>
      <c r="Q511" s="60"/>
    </row>
    <row r="512" spans="1:17" x14ac:dyDescent="0.2">
      <c r="A512" s="33"/>
      <c r="B512" s="72"/>
      <c r="C512" s="37"/>
      <c r="D512" s="21"/>
      <c r="E512" s="42"/>
      <c r="F512" s="38"/>
      <c r="G512" s="112"/>
      <c r="H512" s="112">
        <f t="shared" si="55"/>
        <v>0</v>
      </c>
      <c r="I512" s="112"/>
      <c r="J512" s="112"/>
      <c r="K512" s="117">
        <f t="shared" si="49"/>
        <v>0</v>
      </c>
      <c r="L512" s="38">
        <f t="shared" si="50"/>
        <v>0</v>
      </c>
      <c r="M512" s="112">
        <f t="shared" si="51"/>
        <v>0</v>
      </c>
      <c r="N512" s="112">
        <f t="shared" si="52"/>
        <v>0</v>
      </c>
      <c r="O512" s="112">
        <f t="shared" si="53"/>
        <v>0</v>
      </c>
      <c r="P512" s="113">
        <f t="shared" si="54"/>
        <v>0</v>
      </c>
      <c r="Q512" s="60"/>
    </row>
    <row r="513" spans="1:17" x14ac:dyDescent="0.2">
      <c r="A513" s="33"/>
      <c r="B513" s="72"/>
      <c r="C513" s="37"/>
      <c r="D513" s="21"/>
      <c r="E513" s="42"/>
      <c r="F513" s="38"/>
      <c r="G513" s="112"/>
      <c r="H513" s="112">
        <f t="shared" si="55"/>
        <v>0</v>
      </c>
      <c r="I513" s="112"/>
      <c r="J513" s="112"/>
      <c r="K513" s="117">
        <f t="shared" si="49"/>
        <v>0</v>
      </c>
      <c r="L513" s="38">
        <f t="shared" si="50"/>
        <v>0</v>
      </c>
      <c r="M513" s="112">
        <f t="shared" si="51"/>
        <v>0</v>
      </c>
      <c r="N513" s="112">
        <f t="shared" si="52"/>
        <v>0</v>
      </c>
      <c r="O513" s="112">
        <f t="shared" si="53"/>
        <v>0</v>
      </c>
      <c r="P513" s="113">
        <f t="shared" si="54"/>
        <v>0</v>
      </c>
      <c r="Q513" s="60"/>
    </row>
    <row r="514" spans="1:17" x14ac:dyDescent="0.2">
      <c r="A514" s="33"/>
      <c r="B514" s="72"/>
      <c r="C514" s="37"/>
      <c r="D514" s="21"/>
      <c r="E514" s="42"/>
      <c r="F514" s="38"/>
      <c r="G514" s="112"/>
      <c r="H514" s="112">
        <f t="shared" si="55"/>
        <v>0</v>
      </c>
      <c r="I514" s="112"/>
      <c r="J514" s="112"/>
      <c r="K514" s="117">
        <f t="shared" si="49"/>
        <v>0</v>
      </c>
      <c r="L514" s="38">
        <f t="shared" si="50"/>
        <v>0</v>
      </c>
      <c r="M514" s="112">
        <f t="shared" si="51"/>
        <v>0</v>
      </c>
      <c r="N514" s="112">
        <f t="shared" si="52"/>
        <v>0</v>
      </c>
      <c r="O514" s="112">
        <f t="shared" si="53"/>
        <v>0</v>
      </c>
      <c r="P514" s="113">
        <f t="shared" si="54"/>
        <v>0</v>
      </c>
      <c r="Q514" s="60"/>
    </row>
    <row r="515" spans="1:17" x14ac:dyDescent="0.2">
      <c r="A515" s="33"/>
      <c r="B515" s="72"/>
      <c r="C515" s="37"/>
      <c r="D515" s="21"/>
      <c r="E515" s="42"/>
      <c r="F515" s="38"/>
      <c r="G515" s="112"/>
      <c r="H515" s="112">
        <f t="shared" si="55"/>
        <v>0</v>
      </c>
      <c r="I515" s="112"/>
      <c r="J515" s="112"/>
      <c r="K515" s="117">
        <f t="shared" si="49"/>
        <v>0</v>
      </c>
      <c r="L515" s="38">
        <f t="shared" si="50"/>
        <v>0</v>
      </c>
      <c r="M515" s="112">
        <f t="shared" si="51"/>
        <v>0</v>
      </c>
      <c r="N515" s="112">
        <f t="shared" si="52"/>
        <v>0</v>
      </c>
      <c r="O515" s="112">
        <f t="shared" si="53"/>
        <v>0</v>
      </c>
      <c r="P515" s="113">
        <f t="shared" si="54"/>
        <v>0</v>
      </c>
      <c r="Q515" s="60"/>
    </row>
    <row r="516" spans="1:17" x14ac:dyDescent="0.2">
      <c r="A516" s="33"/>
      <c r="B516" s="72"/>
      <c r="C516" s="37"/>
      <c r="D516" s="21"/>
      <c r="E516" s="42"/>
      <c r="F516" s="38"/>
      <c r="G516" s="112"/>
      <c r="H516" s="112">
        <f t="shared" si="55"/>
        <v>0</v>
      </c>
      <c r="I516" s="112"/>
      <c r="J516" s="112"/>
      <c r="K516" s="117">
        <f t="shared" si="49"/>
        <v>0</v>
      </c>
      <c r="L516" s="38">
        <f t="shared" si="50"/>
        <v>0</v>
      </c>
      <c r="M516" s="112">
        <f t="shared" si="51"/>
        <v>0</v>
      </c>
      <c r="N516" s="112">
        <f t="shared" si="52"/>
        <v>0</v>
      </c>
      <c r="O516" s="112">
        <f t="shared" si="53"/>
        <v>0</v>
      </c>
      <c r="P516" s="113">
        <f t="shared" si="54"/>
        <v>0</v>
      </c>
      <c r="Q516" s="60"/>
    </row>
    <row r="517" spans="1:17" x14ac:dyDescent="0.2">
      <c r="A517" s="33"/>
      <c r="B517" s="72"/>
      <c r="C517" s="37"/>
      <c r="D517" s="21"/>
      <c r="E517" s="42"/>
      <c r="F517" s="38"/>
      <c r="G517" s="112"/>
      <c r="H517" s="112">
        <f t="shared" si="55"/>
        <v>0</v>
      </c>
      <c r="I517" s="112"/>
      <c r="J517" s="112"/>
      <c r="K517" s="117">
        <f t="shared" si="49"/>
        <v>0</v>
      </c>
      <c r="L517" s="38">
        <f t="shared" si="50"/>
        <v>0</v>
      </c>
      <c r="M517" s="112">
        <f t="shared" si="51"/>
        <v>0</v>
      </c>
      <c r="N517" s="112">
        <f t="shared" si="52"/>
        <v>0</v>
      </c>
      <c r="O517" s="112">
        <f t="shared" si="53"/>
        <v>0</v>
      </c>
      <c r="P517" s="113">
        <f t="shared" si="54"/>
        <v>0</v>
      </c>
      <c r="Q517" s="60"/>
    </row>
    <row r="518" spans="1:17" x14ac:dyDescent="0.2">
      <c r="A518" s="33"/>
      <c r="B518" s="72"/>
      <c r="C518" s="37"/>
      <c r="D518" s="21"/>
      <c r="E518" s="42"/>
      <c r="F518" s="38"/>
      <c r="G518" s="112"/>
      <c r="H518" s="112">
        <f t="shared" si="55"/>
        <v>0</v>
      </c>
      <c r="I518" s="112"/>
      <c r="J518" s="112"/>
      <c r="K518" s="117">
        <f t="shared" si="49"/>
        <v>0</v>
      </c>
      <c r="L518" s="38">
        <f t="shared" si="50"/>
        <v>0</v>
      </c>
      <c r="M518" s="112">
        <f t="shared" si="51"/>
        <v>0</v>
      </c>
      <c r="N518" s="112">
        <f t="shared" si="52"/>
        <v>0</v>
      </c>
      <c r="O518" s="112">
        <f t="shared" si="53"/>
        <v>0</v>
      </c>
      <c r="P518" s="113">
        <f t="shared" si="54"/>
        <v>0</v>
      </c>
      <c r="Q518" s="60"/>
    </row>
    <row r="519" spans="1:17" x14ac:dyDescent="0.2">
      <c r="A519" s="33"/>
      <c r="B519" s="72"/>
      <c r="C519" s="37"/>
      <c r="D519" s="21"/>
      <c r="E519" s="42"/>
      <c r="F519" s="38"/>
      <c r="G519" s="112"/>
      <c r="H519" s="112">
        <f t="shared" si="55"/>
        <v>0</v>
      </c>
      <c r="I519" s="112"/>
      <c r="J519" s="112"/>
      <c r="K519" s="117">
        <f t="shared" si="49"/>
        <v>0</v>
      </c>
      <c r="L519" s="38">
        <f t="shared" si="50"/>
        <v>0</v>
      </c>
      <c r="M519" s="112">
        <f t="shared" si="51"/>
        <v>0</v>
      </c>
      <c r="N519" s="112">
        <f t="shared" si="52"/>
        <v>0</v>
      </c>
      <c r="O519" s="112">
        <f t="shared" si="53"/>
        <v>0</v>
      </c>
      <c r="P519" s="113">
        <f t="shared" si="54"/>
        <v>0</v>
      </c>
      <c r="Q519" s="60"/>
    </row>
    <row r="520" spans="1:17" x14ac:dyDescent="0.2">
      <c r="A520" s="33"/>
      <c r="B520" s="72"/>
      <c r="C520" s="37"/>
      <c r="D520" s="21"/>
      <c r="E520" s="42"/>
      <c r="F520" s="38"/>
      <c r="G520" s="112"/>
      <c r="H520" s="112">
        <f t="shared" si="55"/>
        <v>0</v>
      </c>
      <c r="I520" s="112"/>
      <c r="J520" s="112"/>
      <c r="K520" s="117">
        <f t="shared" si="49"/>
        <v>0</v>
      </c>
      <c r="L520" s="38">
        <f t="shared" si="50"/>
        <v>0</v>
      </c>
      <c r="M520" s="112">
        <f t="shared" si="51"/>
        <v>0</v>
      </c>
      <c r="N520" s="112">
        <f t="shared" si="52"/>
        <v>0</v>
      </c>
      <c r="O520" s="112">
        <f t="shared" si="53"/>
        <v>0</v>
      </c>
      <c r="P520" s="113">
        <f t="shared" si="54"/>
        <v>0</v>
      </c>
      <c r="Q520" s="60"/>
    </row>
    <row r="521" spans="1:17" x14ac:dyDescent="0.2">
      <c r="A521" s="33"/>
      <c r="B521" s="72"/>
      <c r="C521" s="37"/>
      <c r="D521" s="21"/>
      <c r="E521" s="42"/>
      <c r="F521" s="38"/>
      <c r="G521" s="112"/>
      <c r="H521" s="112">
        <f t="shared" si="55"/>
        <v>0</v>
      </c>
      <c r="I521" s="112"/>
      <c r="J521" s="112"/>
      <c r="K521" s="117">
        <f t="shared" si="49"/>
        <v>0</v>
      </c>
      <c r="L521" s="38">
        <f t="shared" si="50"/>
        <v>0</v>
      </c>
      <c r="M521" s="112">
        <f t="shared" si="51"/>
        <v>0</v>
      </c>
      <c r="N521" s="112">
        <f t="shared" si="52"/>
        <v>0</v>
      </c>
      <c r="O521" s="112">
        <f t="shared" si="53"/>
        <v>0</v>
      </c>
      <c r="P521" s="113">
        <f t="shared" si="54"/>
        <v>0</v>
      </c>
      <c r="Q521" s="60"/>
    </row>
    <row r="522" spans="1:17" x14ac:dyDescent="0.2">
      <c r="A522" s="33"/>
      <c r="B522" s="72"/>
      <c r="C522" s="37"/>
      <c r="D522" s="21"/>
      <c r="E522" s="42"/>
      <c r="F522" s="38"/>
      <c r="G522" s="112"/>
      <c r="H522" s="112">
        <f t="shared" si="55"/>
        <v>0</v>
      </c>
      <c r="I522" s="112"/>
      <c r="J522" s="112"/>
      <c r="K522" s="117">
        <f t="shared" si="49"/>
        <v>0</v>
      </c>
      <c r="L522" s="38">
        <f t="shared" si="50"/>
        <v>0</v>
      </c>
      <c r="M522" s="112">
        <f t="shared" si="51"/>
        <v>0</v>
      </c>
      <c r="N522" s="112">
        <f t="shared" si="52"/>
        <v>0</v>
      </c>
      <c r="O522" s="112">
        <f t="shared" si="53"/>
        <v>0</v>
      </c>
      <c r="P522" s="113">
        <f t="shared" si="54"/>
        <v>0</v>
      </c>
      <c r="Q522" s="60"/>
    </row>
    <row r="523" spans="1:17" x14ac:dyDescent="0.2">
      <c r="A523" s="33"/>
      <c r="B523" s="72"/>
      <c r="C523" s="37"/>
      <c r="D523" s="21"/>
      <c r="E523" s="42"/>
      <c r="F523" s="38"/>
      <c r="G523" s="112"/>
      <c r="H523" s="112">
        <f t="shared" si="55"/>
        <v>0</v>
      </c>
      <c r="I523" s="112"/>
      <c r="J523" s="112"/>
      <c r="K523" s="117">
        <f t="shared" si="49"/>
        <v>0</v>
      </c>
      <c r="L523" s="38">
        <f t="shared" si="50"/>
        <v>0</v>
      </c>
      <c r="M523" s="112">
        <f t="shared" si="51"/>
        <v>0</v>
      </c>
      <c r="N523" s="112">
        <f t="shared" si="52"/>
        <v>0</v>
      </c>
      <c r="O523" s="112">
        <f t="shared" si="53"/>
        <v>0</v>
      </c>
      <c r="P523" s="113">
        <f t="shared" si="54"/>
        <v>0</v>
      </c>
      <c r="Q523" s="60"/>
    </row>
    <row r="524" spans="1:17" x14ac:dyDescent="0.2">
      <c r="A524" s="33"/>
      <c r="B524" s="72"/>
      <c r="C524" s="37"/>
      <c r="D524" s="21"/>
      <c r="E524" s="42"/>
      <c r="F524" s="38"/>
      <c r="G524" s="112"/>
      <c r="H524" s="112">
        <f t="shared" si="55"/>
        <v>0</v>
      </c>
      <c r="I524" s="112"/>
      <c r="J524" s="112"/>
      <c r="K524" s="117">
        <f t="shared" si="49"/>
        <v>0</v>
      </c>
      <c r="L524" s="38">
        <f t="shared" si="50"/>
        <v>0</v>
      </c>
      <c r="M524" s="112">
        <f t="shared" si="51"/>
        <v>0</v>
      </c>
      <c r="N524" s="112">
        <f t="shared" si="52"/>
        <v>0</v>
      </c>
      <c r="O524" s="112">
        <f t="shared" si="53"/>
        <v>0</v>
      </c>
      <c r="P524" s="113">
        <f t="shared" si="54"/>
        <v>0</v>
      </c>
      <c r="Q524" s="60"/>
    </row>
    <row r="525" spans="1:17" x14ac:dyDescent="0.2">
      <c r="A525" s="33"/>
      <c r="B525" s="72"/>
      <c r="C525" s="37"/>
      <c r="D525" s="21"/>
      <c r="E525" s="42"/>
      <c r="F525" s="38"/>
      <c r="G525" s="112"/>
      <c r="H525" s="112">
        <f t="shared" si="55"/>
        <v>0</v>
      </c>
      <c r="I525" s="112"/>
      <c r="J525" s="112"/>
      <c r="K525" s="117">
        <f t="shared" si="49"/>
        <v>0</v>
      </c>
      <c r="L525" s="38">
        <f t="shared" si="50"/>
        <v>0</v>
      </c>
      <c r="M525" s="112">
        <f t="shared" si="51"/>
        <v>0</v>
      </c>
      <c r="N525" s="112">
        <f t="shared" si="52"/>
        <v>0</v>
      </c>
      <c r="O525" s="112">
        <f t="shared" si="53"/>
        <v>0</v>
      </c>
      <c r="P525" s="113">
        <f t="shared" si="54"/>
        <v>0</v>
      </c>
      <c r="Q525" s="60"/>
    </row>
    <row r="526" spans="1:17" x14ac:dyDescent="0.2">
      <c r="A526" s="33"/>
      <c r="B526" s="72"/>
      <c r="C526" s="37"/>
      <c r="D526" s="21"/>
      <c r="E526" s="42"/>
      <c r="F526" s="38"/>
      <c r="G526" s="112"/>
      <c r="H526" s="112">
        <f t="shared" si="55"/>
        <v>0</v>
      </c>
      <c r="I526" s="112"/>
      <c r="J526" s="112"/>
      <c r="K526" s="117">
        <f t="shared" si="49"/>
        <v>0</v>
      </c>
      <c r="L526" s="38">
        <f t="shared" si="50"/>
        <v>0</v>
      </c>
      <c r="M526" s="112">
        <f t="shared" si="51"/>
        <v>0</v>
      </c>
      <c r="N526" s="112">
        <f t="shared" si="52"/>
        <v>0</v>
      </c>
      <c r="O526" s="112">
        <f t="shared" si="53"/>
        <v>0</v>
      </c>
      <c r="P526" s="113">
        <f t="shared" si="54"/>
        <v>0</v>
      </c>
      <c r="Q526" s="60"/>
    </row>
    <row r="527" spans="1:17" x14ac:dyDescent="0.2">
      <c r="A527" s="33"/>
      <c r="B527" s="72"/>
      <c r="C527" s="37"/>
      <c r="D527" s="21"/>
      <c r="E527" s="42"/>
      <c r="F527" s="38"/>
      <c r="G527" s="112"/>
      <c r="H527" s="112">
        <f t="shared" si="55"/>
        <v>0</v>
      </c>
      <c r="I527" s="112"/>
      <c r="J527" s="112"/>
      <c r="K527" s="117">
        <f t="shared" ref="K527:K590" si="56">SUM(H527:J527)</f>
        <v>0</v>
      </c>
      <c r="L527" s="38">
        <f t="shared" ref="L527:L590" si="57">E527*F527</f>
        <v>0</v>
      </c>
      <c r="M527" s="112">
        <f t="shared" ref="M527:M590" si="58">H527*E527</f>
        <v>0</v>
      </c>
      <c r="N527" s="112">
        <f t="shared" ref="N527:N590" si="59">I527*E527</f>
        <v>0</v>
      </c>
      <c r="O527" s="112">
        <f t="shared" ref="O527:O590" si="60">J527*E527</f>
        <v>0</v>
      </c>
      <c r="P527" s="113">
        <f t="shared" ref="P527:P590" si="61">SUM(M527:O527)</f>
        <v>0</v>
      </c>
      <c r="Q527" s="60"/>
    </row>
    <row r="528" spans="1:17" x14ac:dyDescent="0.2">
      <c r="A528" s="33"/>
      <c r="B528" s="72"/>
      <c r="C528" s="37"/>
      <c r="D528" s="21"/>
      <c r="E528" s="42"/>
      <c r="F528" s="38"/>
      <c r="G528" s="112"/>
      <c r="H528" s="112">
        <f t="shared" ref="H528:H591" si="62">F528*G528</f>
        <v>0</v>
      </c>
      <c r="I528" s="112"/>
      <c r="J528" s="112"/>
      <c r="K528" s="117">
        <f t="shared" si="56"/>
        <v>0</v>
      </c>
      <c r="L528" s="38">
        <f t="shared" si="57"/>
        <v>0</v>
      </c>
      <c r="M528" s="112">
        <f t="shared" si="58"/>
        <v>0</v>
      </c>
      <c r="N528" s="112">
        <f t="shared" si="59"/>
        <v>0</v>
      </c>
      <c r="O528" s="112">
        <f t="shared" si="60"/>
        <v>0</v>
      </c>
      <c r="P528" s="113">
        <f t="shared" si="61"/>
        <v>0</v>
      </c>
      <c r="Q528" s="60"/>
    </row>
    <row r="529" spans="1:17" x14ac:dyDescent="0.2">
      <c r="A529" s="33"/>
      <c r="B529" s="72"/>
      <c r="C529" s="37"/>
      <c r="D529" s="21"/>
      <c r="E529" s="42"/>
      <c r="F529" s="38"/>
      <c r="G529" s="112"/>
      <c r="H529" s="112">
        <f t="shared" si="62"/>
        <v>0</v>
      </c>
      <c r="I529" s="112"/>
      <c r="J529" s="112"/>
      <c r="K529" s="117">
        <f t="shared" si="56"/>
        <v>0</v>
      </c>
      <c r="L529" s="38">
        <f t="shared" si="57"/>
        <v>0</v>
      </c>
      <c r="M529" s="112">
        <f t="shared" si="58"/>
        <v>0</v>
      </c>
      <c r="N529" s="112">
        <f t="shared" si="59"/>
        <v>0</v>
      </c>
      <c r="O529" s="112">
        <f t="shared" si="60"/>
        <v>0</v>
      </c>
      <c r="P529" s="113">
        <f t="shared" si="61"/>
        <v>0</v>
      </c>
      <c r="Q529" s="60"/>
    </row>
    <row r="530" spans="1:17" x14ac:dyDescent="0.2">
      <c r="A530" s="33"/>
      <c r="B530" s="72"/>
      <c r="C530" s="37"/>
      <c r="D530" s="21"/>
      <c r="E530" s="42"/>
      <c r="F530" s="38"/>
      <c r="G530" s="112"/>
      <c r="H530" s="112">
        <f t="shared" si="62"/>
        <v>0</v>
      </c>
      <c r="I530" s="112"/>
      <c r="J530" s="112"/>
      <c r="K530" s="117">
        <f t="shared" si="56"/>
        <v>0</v>
      </c>
      <c r="L530" s="38">
        <f t="shared" si="57"/>
        <v>0</v>
      </c>
      <c r="M530" s="112">
        <f t="shared" si="58"/>
        <v>0</v>
      </c>
      <c r="N530" s="112">
        <f t="shared" si="59"/>
        <v>0</v>
      </c>
      <c r="O530" s="112">
        <f t="shared" si="60"/>
        <v>0</v>
      </c>
      <c r="P530" s="113">
        <f t="shared" si="61"/>
        <v>0</v>
      </c>
      <c r="Q530" s="60"/>
    </row>
    <row r="531" spans="1:17" x14ac:dyDescent="0.2">
      <c r="A531" s="33"/>
      <c r="B531" s="72"/>
      <c r="C531" s="37"/>
      <c r="D531" s="21"/>
      <c r="E531" s="42"/>
      <c r="F531" s="38"/>
      <c r="G531" s="112"/>
      <c r="H531" s="112">
        <f t="shared" si="62"/>
        <v>0</v>
      </c>
      <c r="I531" s="112"/>
      <c r="J531" s="112"/>
      <c r="K531" s="117">
        <f t="shared" si="56"/>
        <v>0</v>
      </c>
      <c r="L531" s="38">
        <f t="shared" si="57"/>
        <v>0</v>
      </c>
      <c r="M531" s="112">
        <f t="shared" si="58"/>
        <v>0</v>
      </c>
      <c r="N531" s="112">
        <f t="shared" si="59"/>
        <v>0</v>
      </c>
      <c r="O531" s="112">
        <f t="shared" si="60"/>
        <v>0</v>
      </c>
      <c r="P531" s="113">
        <f t="shared" si="61"/>
        <v>0</v>
      </c>
      <c r="Q531" s="60"/>
    </row>
    <row r="532" spans="1:17" x14ac:dyDescent="0.2">
      <c r="A532" s="33"/>
      <c r="B532" s="72"/>
      <c r="C532" s="37"/>
      <c r="D532" s="21"/>
      <c r="E532" s="42"/>
      <c r="F532" s="38"/>
      <c r="G532" s="112"/>
      <c r="H532" s="112">
        <f t="shared" si="62"/>
        <v>0</v>
      </c>
      <c r="I532" s="112"/>
      <c r="J532" s="112"/>
      <c r="K532" s="117">
        <f t="shared" si="56"/>
        <v>0</v>
      </c>
      <c r="L532" s="38">
        <f t="shared" si="57"/>
        <v>0</v>
      </c>
      <c r="M532" s="112">
        <f t="shared" si="58"/>
        <v>0</v>
      </c>
      <c r="N532" s="112">
        <f t="shared" si="59"/>
        <v>0</v>
      </c>
      <c r="O532" s="112">
        <f t="shared" si="60"/>
        <v>0</v>
      </c>
      <c r="P532" s="113">
        <f t="shared" si="61"/>
        <v>0</v>
      </c>
      <c r="Q532" s="60"/>
    </row>
    <row r="533" spans="1:17" x14ac:dyDescent="0.2">
      <c r="A533" s="33"/>
      <c r="B533" s="72"/>
      <c r="C533" s="37"/>
      <c r="D533" s="21"/>
      <c r="E533" s="42"/>
      <c r="F533" s="38"/>
      <c r="G533" s="112"/>
      <c r="H533" s="112">
        <f t="shared" si="62"/>
        <v>0</v>
      </c>
      <c r="I533" s="112"/>
      <c r="J533" s="112"/>
      <c r="K533" s="117">
        <f t="shared" si="56"/>
        <v>0</v>
      </c>
      <c r="L533" s="38">
        <f t="shared" si="57"/>
        <v>0</v>
      </c>
      <c r="M533" s="112">
        <f t="shared" si="58"/>
        <v>0</v>
      </c>
      <c r="N533" s="112">
        <f t="shared" si="59"/>
        <v>0</v>
      </c>
      <c r="O533" s="112">
        <f t="shared" si="60"/>
        <v>0</v>
      </c>
      <c r="P533" s="113">
        <f t="shared" si="61"/>
        <v>0</v>
      </c>
      <c r="Q533" s="60"/>
    </row>
    <row r="534" spans="1:17" x14ac:dyDescent="0.2">
      <c r="A534" s="33"/>
      <c r="B534" s="72"/>
      <c r="C534" s="37"/>
      <c r="D534" s="21"/>
      <c r="E534" s="42"/>
      <c r="F534" s="38"/>
      <c r="G534" s="112"/>
      <c r="H534" s="112">
        <f t="shared" si="62"/>
        <v>0</v>
      </c>
      <c r="I534" s="112"/>
      <c r="J534" s="112"/>
      <c r="K534" s="117">
        <f t="shared" si="56"/>
        <v>0</v>
      </c>
      <c r="L534" s="38">
        <f t="shared" si="57"/>
        <v>0</v>
      </c>
      <c r="M534" s="112">
        <f t="shared" si="58"/>
        <v>0</v>
      </c>
      <c r="N534" s="112">
        <f t="shared" si="59"/>
        <v>0</v>
      </c>
      <c r="O534" s="112">
        <f t="shared" si="60"/>
        <v>0</v>
      </c>
      <c r="P534" s="113">
        <f t="shared" si="61"/>
        <v>0</v>
      </c>
      <c r="Q534" s="60"/>
    </row>
    <row r="535" spans="1:17" x14ac:dyDescent="0.2">
      <c r="A535" s="33"/>
      <c r="B535" s="72"/>
      <c r="C535" s="37"/>
      <c r="D535" s="21"/>
      <c r="E535" s="42"/>
      <c r="F535" s="38"/>
      <c r="G535" s="112"/>
      <c r="H535" s="112">
        <f t="shared" si="62"/>
        <v>0</v>
      </c>
      <c r="I535" s="112"/>
      <c r="J535" s="112"/>
      <c r="K535" s="117">
        <f t="shared" si="56"/>
        <v>0</v>
      </c>
      <c r="L535" s="38">
        <f t="shared" si="57"/>
        <v>0</v>
      </c>
      <c r="M535" s="112">
        <f t="shared" si="58"/>
        <v>0</v>
      </c>
      <c r="N535" s="112">
        <f t="shared" si="59"/>
        <v>0</v>
      </c>
      <c r="O535" s="112">
        <f t="shared" si="60"/>
        <v>0</v>
      </c>
      <c r="P535" s="113">
        <f t="shared" si="61"/>
        <v>0</v>
      </c>
      <c r="Q535" s="60"/>
    </row>
    <row r="536" spans="1:17" x14ac:dyDescent="0.2">
      <c r="A536" s="33"/>
      <c r="B536" s="72"/>
      <c r="C536" s="37"/>
      <c r="D536" s="21"/>
      <c r="E536" s="42"/>
      <c r="F536" s="38"/>
      <c r="G536" s="112"/>
      <c r="H536" s="112">
        <f t="shared" si="62"/>
        <v>0</v>
      </c>
      <c r="I536" s="112"/>
      <c r="J536" s="112"/>
      <c r="K536" s="117">
        <f t="shared" si="56"/>
        <v>0</v>
      </c>
      <c r="L536" s="38">
        <f t="shared" si="57"/>
        <v>0</v>
      </c>
      <c r="M536" s="112">
        <f t="shared" si="58"/>
        <v>0</v>
      </c>
      <c r="N536" s="112">
        <f t="shared" si="59"/>
        <v>0</v>
      </c>
      <c r="O536" s="112">
        <f t="shared" si="60"/>
        <v>0</v>
      </c>
      <c r="P536" s="113">
        <f t="shared" si="61"/>
        <v>0</v>
      </c>
      <c r="Q536" s="60"/>
    </row>
    <row r="537" spans="1:17" x14ac:dyDescent="0.2">
      <c r="A537" s="33"/>
      <c r="B537" s="72"/>
      <c r="C537" s="37"/>
      <c r="D537" s="21"/>
      <c r="E537" s="42"/>
      <c r="F537" s="38"/>
      <c r="G537" s="112"/>
      <c r="H537" s="112">
        <f t="shared" si="62"/>
        <v>0</v>
      </c>
      <c r="I537" s="112"/>
      <c r="J537" s="112"/>
      <c r="K537" s="117">
        <f t="shared" si="56"/>
        <v>0</v>
      </c>
      <c r="L537" s="38">
        <f t="shared" si="57"/>
        <v>0</v>
      </c>
      <c r="M537" s="112">
        <f t="shared" si="58"/>
        <v>0</v>
      </c>
      <c r="N537" s="112">
        <f t="shared" si="59"/>
        <v>0</v>
      </c>
      <c r="O537" s="112">
        <f t="shared" si="60"/>
        <v>0</v>
      </c>
      <c r="P537" s="113">
        <f t="shared" si="61"/>
        <v>0</v>
      </c>
      <c r="Q537" s="60"/>
    </row>
    <row r="538" spans="1:17" x14ac:dyDescent="0.2">
      <c r="A538" s="33"/>
      <c r="B538" s="72"/>
      <c r="C538" s="37"/>
      <c r="D538" s="21"/>
      <c r="E538" s="42"/>
      <c r="F538" s="38"/>
      <c r="G538" s="112"/>
      <c r="H538" s="112">
        <f t="shared" si="62"/>
        <v>0</v>
      </c>
      <c r="I538" s="112"/>
      <c r="J538" s="112"/>
      <c r="K538" s="117">
        <f t="shared" si="56"/>
        <v>0</v>
      </c>
      <c r="L538" s="38">
        <f t="shared" si="57"/>
        <v>0</v>
      </c>
      <c r="M538" s="112">
        <f t="shared" si="58"/>
        <v>0</v>
      </c>
      <c r="N538" s="112">
        <f t="shared" si="59"/>
        <v>0</v>
      </c>
      <c r="O538" s="112">
        <f t="shared" si="60"/>
        <v>0</v>
      </c>
      <c r="P538" s="113">
        <f t="shared" si="61"/>
        <v>0</v>
      </c>
      <c r="Q538" s="60"/>
    </row>
    <row r="539" spans="1:17" x14ac:dyDescent="0.2">
      <c r="A539" s="33"/>
      <c r="B539" s="72"/>
      <c r="C539" s="37"/>
      <c r="D539" s="21"/>
      <c r="E539" s="42"/>
      <c r="F539" s="38"/>
      <c r="G539" s="112"/>
      <c r="H539" s="112">
        <f t="shared" si="62"/>
        <v>0</v>
      </c>
      <c r="I539" s="112"/>
      <c r="J539" s="112"/>
      <c r="K539" s="117">
        <f t="shared" si="56"/>
        <v>0</v>
      </c>
      <c r="L539" s="38">
        <f t="shared" si="57"/>
        <v>0</v>
      </c>
      <c r="M539" s="112">
        <f t="shared" si="58"/>
        <v>0</v>
      </c>
      <c r="N539" s="112">
        <f t="shared" si="59"/>
        <v>0</v>
      </c>
      <c r="O539" s="112">
        <f t="shared" si="60"/>
        <v>0</v>
      </c>
      <c r="P539" s="113">
        <f t="shared" si="61"/>
        <v>0</v>
      </c>
      <c r="Q539" s="60"/>
    </row>
    <row r="540" spans="1:17" x14ac:dyDescent="0.2">
      <c r="A540" s="33"/>
      <c r="B540" s="72"/>
      <c r="C540" s="37"/>
      <c r="D540" s="21"/>
      <c r="E540" s="42"/>
      <c r="F540" s="38"/>
      <c r="G540" s="112"/>
      <c r="H540" s="112">
        <f t="shared" si="62"/>
        <v>0</v>
      </c>
      <c r="I540" s="112"/>
      <c r="J540" s="112"/>
      <c r="K540" s="117">
        <f t="shared" si="56"/>
        <v>0</v>
      </c>
      <c r="L540" s="38">
        <f t="shared" si="57"/>
        <v>0</v>
      </c>
      <c r="M540" s="112">
        <f t="shared" si="58"/>
        <v>0</v>
      </c>
      <c r="N540" s="112">
        <f t="shared" si="59"/>
        <v>0</v>
      </c>
      <c r="O540" s="112">
        <f t="shared" si="60"/>
        <v>0</v>
      </c>
      <c r="P540" s="113">
        <f t="shared" si="61"/>
        <v>0</v>
      </c>
      <c r="Q540" s="60"/>
    </row>
    <row r="541" spans="1:17" x14ac:dyDescent="0.2">
      <c r="A541" s="33"/>
      <c r="B541" s="72"/>
      <c r="C541" s="37"/>
      <c r="D541" s="21"/>
      <c r="E541" s="42"/>
      <c r="F541" s="38"/>
      <c r="G541" s="112"/>
      <c r="H541" s="112">
        <f t="shared" si="62"/>
        <v>0</v>
      </c>
      <c r="I541" s="112"/>
      <c r="J541" s="112"/>
      <c r="K541" s="117">
        <f t="shared" si="56"/>
        <v>0</v>
      </c>
      <c r="L541" s="38">
        <f t="shared" si="57"/>
        <v>0</v>
      </c>
      <c r="M541" s="112">
        <f t="shared" si="58"/>
        <v>0</v>
      </c>
      <c r="N541" s="112">
        <f t="shared" si="59"/>
        <v>0</v>
      </c>
      <c r="O541" s="112">
        <f t="shared" si="60"/>
        <v>0</v>
      </c>
      <c r="P541" s="113">
        <f t="shared" si="61"/>
        <v>0</v>
      </c>
      <c r="Q541" s="60"/>
    </row>
    <row r="542" spans="1:17" x14ac:dyDescent="0.2">
      <c r="A542" s="33"/>
      <c r="B542" s="72"/>
      <c r="C542" s="37"/>
      <c r="D542" s="21"/>
      <c r="E542" s="42"/>
      <c r="F542" s="38"/>
      <c r="G542" s="112"/>
      <c r="H542" s="112">
        <f t="shared" si="62"/>
        <v>0</v>
      </c>
      <c r="I542" s="112"/>
      <c r="J542" s="112"/>
      <c r="K542" s="117">
        <f t="shared" si="56"/>
        <v>0</v>
      </c>
      <c r="L542" s="38">
        <f t="shared" si="57"/>
        <v>0</v>
      </c>
      <c r="M542" s="112">
        <f t="shared" si="58"/>
        <v>0</v>
      </c>
      <c r="N542" s="112">
        <f t="shared" si="59"/>
        <v>0</v>
      </c>
      <c r="O542" s="112">
        <f t="shared" si="60"/>
        <v>0</v>
      </c>
      <c r="P542" s="113">
        <f t="shared" si="61"/>
        <v>0</v>
      </c>
      <c r="Q542" s="60"/>
    </row>
    <row r="543" spans="1:17" x14ac:dyDescent="0.2">
      <c r="A543" s="33"/>
      <c r="B543" s="72"/>
      <c r="C543" s="37"/>
      <c r="D543" s="21"/>
      <c r="E543" s="42"/>
      <c r="F543" s="38"/>
      <c r="G543" s="112"/>
      <c r="H543" s="112">
        <f t="shared" si="62"/>
        <v>0</v>
      </c>
      <c r="I543" s="112"/>
      <c r="J543" s="112"/>
      <c r="K543" s="117">
        <f t="shared" si="56"/>
        <v>0</v>
      </c>
      <c r="L543" s="38">
        <f t="shared" si="57"/>
        <v>0</v>
      </c>
      <c r="M543" s="112">
        <f t="shared" si="58"/>
        <v>0</v>
      </c>
      <c r="N543" s="112">
        <f t="shared" si="59"/>
        <v>0</v>
      </c>
      <c r="O543" s="112">
        <f t="shared" si="60"/>
        <v>0</v>
      </c>
      <c r="P543" s="113">
        <f t="shared" si="61"/>
        <v>0</v>
      </c>
      <c r="Q543" s="60"/>
    </row>
    <row r="544" spans="1:17" x14ac:dyDescent="0.2">
      <c r="A544" s="33"/>
      <c r="B544" s="72"/>
      <c r="C544" s="37"/>
      <c r="D544" s="21"/>
      <c r="E544" s="42"/>
      <c r="F544" s="38"/>
      <c r="G544" s="112"/>
      <c r="H544" s="112">
        <f t="shared" si="62"/>
        <v>0</v>
      </c>
      <c r="I544" s="112"/>
      <c r="J544" s="112"/>
      <c r="K544" s="117">
        <f t="shared" si="56"/>
        <v>0</v>
      </c>
      <c r="L544" s="38">
        <f t="shared" si="57"/>
        <v>0</v>
      </c>
      <c r="M544" s="112">
        <f t="shared" si="58"/>
        <v>0</v>
      </c>
      <c r="N544" s="112">
        <f t="shared" si="59"/>
        <v>0</v>
      </c>
      <c r="O544" s="112">
        <f t="shared" si="60"/>
        <v>0</v>
      </c>
      <c r="P544" s="113">
        <f t="shared" si="61"/>
        <v>0</v>
      </c>
      <c r="Q544" s="60"/>
    </row>
    <row r="545" spans="1:17" x14ac:dyDescent="0.2">
      <c r="A545" s="33"/>
      <c r="B545" s="72"/>
      <c r="C545" s="37"/>
      <c r="D545" s="21"/>
      <c r="E545" s="42"/>
      <c r="F545" s="38"/>
      <c r="G545" s="112"/>
      <c r="H545" s="112">
        <f t="shared" si="62"/>
        <v>0</v>
      </c>
      <c r="I545" s="112"/>
      <c r="J545" s="112"/>
      <c r="K545" s="117">
        <f t="shared" si="56"/>
        <v>0</v>
      </c>
      <c r="L545" s="38">
        <f t="shared" si="57"/>
        <v>0</v>
      </c>
      <c r="M545" s="112">
        <f t="shared" si="58"/>
        <v>0</v>
      </c>
      <c r="N545" s="112">
        <f t="shared" si="59"/>
        <v>0</v>
      </c>
      <c r="O545" s="112">
        <f t="shared" si="60"/>
        <v>0</v>
      </c>
      <c r="P545" s="113">
        <f t="shared" si="61"/>
        <v>0</v>
      </c>
      <c r="Q545" s="60"/>
    </row>
    <row r="546" spans="1:17" x14ac:dyDescent="0.2">
      <c r="A546" s="33"/>
      <c r="B546" s="72"/>
      <c r="C546" s="37"/>
      <c r="D546" s="21"/>
      <c r="E546" s="42"/>
      <c r="F546" s="38"/>
      <c r="G546" s="112"/>
      <c r="H546" s="112">
        <f t="shared" si="62"/>
        <v>0</v>
      </c>
      <c r="I546" s="112"/>
      <c r="J546" s="112"/>
      <c r="K546" s="117">
        <f t="shared" si="56"/>
        <v>0</v>
      </c>
      <c r="L546" s="38">
        <f t="shared" si="57"/>
        <v>0</v>
      </c>
      <c r="M546" s="112">
        <f t="shared" si="58"/>
        <v>0</v>
      </c>
      <c r="N546" s="112">
        <f t="shared" si="59"/>
        <v>0</v>
      </c>
      <c r="O546" s="112">
        <f t="shared" si="60"/>
        <v>0</v>
      </c>
      <c r="P546" s="113">
        <f t="shared" si="61"/>
        <v>0</v>
      </c>
      <c r="Q546" s="60"/>
    </row>
    <row r="547" spans="1:17" x14ac:dyDescent="0.2">
      <c r="A547" s="33"/>
      <c r="B547" s="72"/>
      <c r="C547" s="37"/>
      <c r="D547" s="21"/>
      <c r="E547" s="42"/>
      <c r="F547" s="38"/>
      <c r="G547" s="112"/>
      <c r="H547" s="112">
        <f t="shared" si="62"/>
        <v>0</v>
      </c>
      <c r="I547" s="112"/>
      <c r="J547" s="112"/>
      <c r="K547" s="117">
        <f t="shared" si="56"/>
        <v>0</v>
      </c>
      <c r="L547" s="38">
        <f t="shared" si="57"/>
        <v>0</v>
      </c>
      <c r="M547" s="112">
        <f t="shared" si="58"/>
        <v>0</v>
      </c>
      <c r="N547" s="112">
        <f t="shared" si="59"/>
        <v>0</v>
      </c>
      <c r="O547" s="112">
        <f t="shared" si="60"/>
        <v>0</v>
      </c>
      <c r="P547" s="113">
        <f t="shared" si="61"/>
        <v>0</v>
      </c>
      <c r="Q547" s="60"/>
    </row>
    <row r="548" spans="1:17" x14ac:dyDescent="0.2">
      <c r="A548" s="33"/>
      <c r="B548" s="72"/>
      <c r="C548" s="37"/>
      <c r="D548" s="21"/>
      <c r="E548" s="42"/>
      <c r="F548" s="38"/>
      <c r="G548" s="112"/>
      <c r="H548" s="112">
        <f t="shared" si="62"/>
        <v>0</v>
      </c>
      <c r="I548" s="112"/>
      <c r="J548" s="112"/>
      <c r="K548" s="117">
        <f t="shared" si="56"/>
        <v>0</v>
      </c>
      <c r="L548" s="38">
        <f t="shared" si="57"/>
        <v>0</v>
      </c>
      <c r="M548" s="112">
        <f t="shared" si="58"/>
        <v>0</v>
      </c>
      <c r="N548" s="112">
        <f t="shared" si="59"/>
        <v>0</v>
      </c>
      <c r="O548" s="112">
        <f t="shared" si="60"/>
        <v>0</v>
      </c>
      <c r="P548" s="113">
        <f t="shared" si="61"/>
        <v>0</v>
      </c>
      <c r="Q548" s="60"/>
    </row>
    <row r="549" spans="1:17" x14ac:dyDescent="0.2">
      <c r="A549" s="33"/>
      <c r="B549" s="72"/>
      <c r="C549" s="37"/>
      <c r="D549" s="21"/>
      <c r="E549" s="42"/>
      <c r="F549" s="38"/>
      <c r="G549" s="112"/>
      <c r="H549" s="112">
        <f t="shared" si="62"/>
        <v>0</v>
      </c>
      <c r="I549" s="112"/>
      <c r="J549" s="112"/>
      <c r="K549" s="117">
        <f t="shared" si="56"/>
        <v>0</v>
      </c>
      <c r="L549" s="38">
        <f t="shared" si="57"/>
        <v>0</v>
      </c>
      <c r="M549" s="112">
        <f t="shared" si="58"/>
        <v>0</v>
      </c>
      <c r="N549" s="112">
        <f t="shared" si="59"/>
        <v>0</v>
      </c>
      <c r="O549" s="112">
        <f t="shared" si="60"/>
        <v>0</v>
      </c>
      <c r="P549" s="113">
        <f t="shared" si="61"/>
        <v>0</v>
      </c>
      <c r="Q549" s="60"/>
    </row>
    <row r="550" spans="1:17" x14ac:dyDescent="0.2">
      <c r="A550" s="33"/>
      <c r="B550" s="72"/>
      <c r="C550" s="37"/>
      <c r="D550" s="21"/>
      <c r="E550" s="42"/>
      <c r="F550" s="38"/>
      <c r="G550" s="112"/>
      <c r="H550" s="112">
        <f t="shared" si="62"/>
        <v>0</v>
      </c>
      <c r="I550" s="112"/>
      <c r="J550" s="112"/>
      <c r="K550" s="117">
        <f t="shared" si="56"/>
        <v>0</v>
      </c>
      <c r="L550" s="38">
        <f t="shared" si="57"/>
        <v>0</v>
      </c>
      <c r="M550" s="112">
        <f t="shared" si="58"/>
        <v>0</v>
      </c>
      <c r="N550" s="112">
        <f t="shared" si="59"/>
        <v>0</v>
      </c>
      <c r="O550" s="112">
        <f t="shared" si="60"/>
        <v>0</v>
      </c>
      <c r="P550" s="113">
        <f t="shared" si="61"/>
        <v>0</v>
      </c>
      <c r="Q550" s="60"/>
    </row>
    <row r="551" spans="1:17" x14ac:dyDescent="0.2">
      <c r="A551" s="33"/>
      <c r="B551" s="72"/>
      <c r="C551" s="37"/>
      <c r="D551" s="21"/>
      <c r="E551" s="42"/>
      <c r="F551" s="38"/>
      <c r="G551" s="112"/>
      <c r="H551" s="112">
        <f t="shared" si="62"/>
        <v>0</v>
      </c>
      <c r="I551" s="112"/>
      <c r="J551" s="112"/>
      <c r="K551" s="117">
        <f t="shared" si="56"/>
        <v>0</v>
      </c>
      <c r="L551" s="38">
        <f t="shared" si="57"/>
        <v>0</v>
      </c>
      <c r="M551" s="112">
        <f t="shared" si="58"/>
        <v>0</v>
      </c>
      <c r="N551" s="112">
        <f t="shared" si="59"/>
        <v>0</v>
      </c>
      <c r="O551" s="112">
        <f t="shared" si="60"/>
        <v>0</v>
      </c>
      <c r="P551" s="113">
        <f t="shared" si="61"/>
        <v>0</v>
      </c>
      <c r="Q551" s="60"/>
    </row>
    <row r="552" spans="1:17" x14ac:dyDescent="0.2">
      <c r="A552" s="33"/>
      <c r="B552" s="72"/>
      <c r="C552" s="37"/>
      <c r="D552" s="21"/>
      <c r="E552" s="42"/>
      <c r="F552" s="38"/>
      <c r="G552" s="112"/>
      <c r="H552" s="112">
        <f t="shared" si="62"/>
        <v>0</v>
      </c>
      <c r="I552" s="112"/>
      <c r="J552" s="112"/>
      <c r="K552" s="117">
        <f t="shared" si="56"/>
        <v>0</v>
      </c>
      <c r="L552" s="38">
        <f t="shared" si="57"/>
        <v>0</v>
      </c>
      <c r="M552" s="112">
        <f t="shared" si="58"/>
        <v>0</v>
      </c>
      <c r="N552" s="112">
        <f t="shared" si="59"/>
        <v>0</v>
      </c>
      <c r="O552" s="112">
        <f t="shared" si="60"/>
        <v>0</v>
      </c>
      <c r="P552" s="113">
        <f t="shared" si="61"/>
        <v>0</v>
      </c>
      <c r="Q552" s="60"/>
    </row>
    <row r="553" spans="1:17" x14ac:dyDescent="0.2">
      <c r="A553" s="33"/>
      <c r="B553" s="72"/>
      <c r="C553" s="37"/>
      <c r="D553" s="21"/>
      <c r="E553" s="42"/>
      <c r="F553" s="38"/>
      <c r="G553" s="112"/>
      <c r="H553" s="112">
        <f t="shared" si="62"/>
        <v>0</v>
      </c>
      <c r="I553" s="112"/>
      <c r="J553" s="112"/>
      <c r="K553" s="117">
        <f t="shared" si="56"/>
        <v>0</v>
      </c>
      <c r="L553" s="38">
        <f t="shared" si="57"/>
        <v>0</v>
      </c>
      <c r="M553" s="112">
        <f t="shared" si="58"/>
        <v>0</v>
      </c>
      <c r="N553" s="112">
        <f t="shared" si="59"/>
        <v>0</v>
      </c>
      <c r="O553" s="112">
        <f t="shared" si="60"/>
        <v>0</v>
      </c>
      <c r="P553" s="113">
        <f t="shared" si="61"/>
        <v>0</v>
      </c>
      <c r="Q553" s="60"/>
    </row>
    <row r="554" spans="1:17" x14ac:dyDescent="0.2">
      <c r="A554" s="33"/>
      <c r="B554" s="72"/>
      <c r="C554" s="37"/>
      <c r="D554" s="21"/>
      <c r="E554" s="42"/>
      <c r="F554" s="38"/>
      <c r="G554" s="112"/>
      <c r="H554" s="112">
        <f t="shared" si="62"/>
        <v>0</v>
      </c>
      <c r="I554" s="112"/>
      <c r="J554" s="112"/>
      <c r="K554" s="117">
        <f t="shared" si="56"/>
        <v>0</v>
      </c>
      <c r="L554" s="38">
        <f t="shared" si="57"/>
        <v>0</v>
      </c>
      <c r="M554" s="112">
        <f t="shared" si="58"/>
        <v>0</v>
      </c>
      <c r="N554" s="112">
        <f t="shared" si="59"/>
        <v>0</v>
      </c>
      <c r="O554" s="112">
        <f t="shared" si="60"/>
        <v>0</v>
      </c>
      <c r="P554" s="113">
        <f t="shared" si="61"/>
        <v>0</v>
      </c>
      <c r="Q554" s="60"/>
    </row>
    <row r="555" spans="1:17" x14ac:dyDescent="0.2">
      <c r="A555" s="33"/>
      <c r="B555" s="72"/>
      <c r="C555" s="37"/>
      <c r="D555" s="21"/>
      <c r="E555" s="42"/>
      <c r="F555" s="38"/>
      <c r="G555" s="112"/>
      <c r="H555" s="112">
        <f t="shared" si="62"/>
        <v>0</v>
      </c>
      <c r="I555" s="112"/>
      <c r="J555" s="112"/>
      <c r="K555" s="117">
        <f t="shared" si="56"/>
        <v>0</v>
      </c>
      <c r="L555" s="38">
        <f t="shared" si="57"/>
        <v>0</v>
      </c>
      <c r="M555" s="112">
        <f t="shared" si="58"/>
        <v>0</v>
      </c>
      <c r="N555" s="112">
        <f t="shared" si="59"/>
        <v>0</v>
      </c>
      <c r="O555" s="112">
        <f t="shared" si="60"/>
        <v>0</v>
      </c>
      <c r="P555" s="113">
        <f t="shared" si="61"/>
        <v>0</v>
      </c>
      <c r="Q555" s="60"/>
    </row>
    <row r="556" spans="1:17" x14ac:dyDescent="0.2">
      <c r="A556" s="33"/>
      <c r="B556" s="72"/>
      <c r="C556" s="37"/>
      <c r="D556" s="21"/>
      <c r="E556" s="42"/>
      <c r="F556" s="38"/>
      <c r="G556" s="112"/>
      <c r="H556" s="112">
        <f t="shared" si="62"/>
        <v>0</v>
      </c>
      <c r="I556" s="112"/>
      <c r="J556" s="112"/>
      <c r="K556" s="117">
        <f t="shared" si="56"/>
        <v>0</v>
      </c>
      <c r="L556" s="38">
        <f t="shared" si="57"/>
        <v>0</v>
      </c>
      <c r="M556" s="112">
        <f t="shared" si="58"/>
        <v>0</v>
      </c>
      <c r="N556" s="112">
        <f t="shared" si="59"/>
        <v>0</v>
      </c>
      <c r="O556" s="112">
        <f t="shared" si="60"/>
        <v>0</v>
      </c>
      <c r="P556" s="113">
        <f t="shared" si="61"/>
        <v>0</v>
      </c>
      <c r="Q556" s="60"/>
    </row>
    <row r="557" spans="1:17" x14ac:dyDescent="0.2">
      <c r="A557" s="33"/>
      <c r="B557" s="72"/>
      <c r="C557" s="37"/>
      <c r="D557" s="21"/>
      <c r="E557" s="42"/>
      <c r="F557" s="38"/>
      <c r="G557" s="112"/>
      <c r="H557" s="112">
        <f t="shared" si="62"/>
        <v>0</v>
      </c>
      <c r="I557" s="112"/>
      <c r="J557" s="112"/>
      <c r="K557" s="117">
        <f t="shared" si="56"/>
        <v>0</v>
      </c>
      <c r="L557" s="38">
        <f t="shared" si="57"/>
        <v>0</v>
      </c>
      <c r="M557" s="112">
        <f t="shared" si="58"/>
        <v>0</v>
      </c>
      <c r="N557" s="112">
        <f t="shared" si="59"/>
        <v>0</v>
      </c>
      <c r="O557" s="112">
        <f t="shared" si="60"/>
        <v>0</v>
      </c>
      <c r="P557" s="113">
        <f t="shared" si="61"/>
        <v>0</v>
      </c>
      <c r="Q557" s="60"/>
    </row>
    <row r="558" spans="1:17" x14ac:dyDescent="0.2">
      <c r="A558" s="33"/>
      <c r="B558" s="72"/>
      <c r="C558" s="37"/>
      <c r="D558" s="21"/>
      <c r="E558" s="42"/>
      <c r="F558" s="38"/>
      <c r="G558" s="112"/>
      <c r="H558" s="112">
        <f t="shared" si="62"/>
        <v>0</v>
      </c>
      <c r="I558" s="112"/>
      <c r="J558" s="112"/>
      <c r="K558" s="117">
        <f t="shared" si="56"/>
        <v>0</v>
      </c>
      <c r="L558" s="38">
        <f t="shared" si="57"/>
        <v>0</v>
      </c>
      <c r="M558" s="112">
        <f t="shared" si="58"/>
        <v>0</v>
      </c>
      <c r="N558" s="112">
        <f t="shared" si="59"/>
        <v>0</v>
      </c>
      <c r="O558" s="112">
        <f t="shared" si="60"/>
        <v>0</v>
      </c>
      <c r="P558" s="113">
        <f t="shared" si="61"/>
        <v>0</v>
      </c>
      <c r="Q558" s="60"/>
    </row>
    <row r="559" spans="1:17" x14ac:dyDescent="0.2">
      <c r="A559" s="33"/>
      <c r="B559" s="72"/>
      <c r="C559" s="37"/>
      <c r="D559" s="21"/>
      <c r="E559" s="42"/>
      <c r="F559" s="38"/>
      <c r="G559" s="112"/>
      <c r="H559" s="112">
        <f t="shared" si="62"/>
        <v>0</v>
      </c>
      <c r="I559" s="112"/>
      <c r="J559" s="112"/>
      <c r="K559" s="117">
        <f t="shared" si="56"/>
        <v>0</v>
      </c>
      <c r="L559" s="38">
        <f t="shared" si="57"/>
        <v>0</v>
      </c>
      <c r="M559" s="112">
        <f t="shared" si="58"/>
        <v>0</v>
      </c>
      <c r="N559" s="112">
        <f t="shared" si="59"/>
        <v>0</v>
      </c>
      <c r="O559" s="112">
        <f t="shared" si="60"/>
        <v>0</v>
      </c>
      <c r="P559" s="113">
        <f t="shared" si="61"/>
        <v>0</v>
      </c>
      <c r="Q559" s="60"/>
    </row>
    <row r="560" spans="1:17" x14ac:dyDescent="0.2">
      <c r="A560" s="33"/>
      <c r="B560" s="72"/>
      <c r="C560" s="37"/>
      <c r="D560" s="21"/>
      <c r="E560" s="42"/>
      <c r="F560" s="38"/>
      <c r="G560" s="112"/>
      <c r="H560" s="112">
        <f t="shared" si="62"/>
        <v>0</v>
      </c>
      <c r="I560" s="112"/>
      <c r="J560" s="112"/>
      <c r="K560" s="117">
        <f t="shared" si="56"/>
        <v>0</v>
      </c>
      <c r="L560" s="38">
        <f t="shared" si="57"/>
        <v>0</v>
      </c>
      <c r="M560" s="112">
        <f t="shared" si="58"/>
        <v>0</v>
      </c>
      <c r="N560" s="112">
        <f t="shared" si="59"/>
        <v>0</v>
      </c>
      <c r="O560" s="112">
        <f t="shared" si="60"/>
        <v>0</v>
      </c>
      <c r="P560" s="113">
        <f t="shared" si="61"/>
        <v>0</v>
      </c>
      <c r="Q560" s="60"/>
    </row>
    <row r="561" spans="1:17" x14ac:dyDescent="0.2">
      <c r="A561" s="33"/>
      <c r="B561" s="72"/>
      <c r="C561" s="37"/>
      <c r="D561" s="21"/>
      <c r="E561" s="42"/>
      <c r="F561" s="38"/>
      <c r="G561" s="112"/>
      <c r="H561" s="112">
        <f t="shared" si="62"/>
        <v>0</v>
      </c>
      <c r="I561" s="112"/>
      <c r="J561" s="112"/>
      <c r="K561" s="117">
        <f t="shared" si="56"/>
        <v>0</v>
      </c>
      <c r="L561" s="38">
        <f t="shared" si="57"/>
        <v>0</v>
      </c>
      <c r="M561" s="112">
        <f t="shared" si="58"/>
        <v>0</v>
      </c>
      <c r="N561" s="112">
        <f t="shared" si="59"/>
        <v>0</v>
      </c>
      <c r="O561" s="112">
        <f t="shared" si="60"/>
        <v>0</v>
      </c>
      <c r="P561" s="113">
        <f t="shared" si="61"/>
        <v>0</v>
      </c>
      <c r="Q561" s="60"/>
    </row>
    <row r="562" spans="1:17" x14ac:dyDescent="0.2">
      <c r="A562" s="33"/>
      <c r="B562" s="72"/>
      <c r="C562" s="37"/>
      <c r="D562" s="21"/>
      <c r="E562" s="42"/>
      <c r="F562" s="38"/>
      <c r="G562" s="112"/>
      <c r="H562" s="112">
        <f t="shared" si="62"/>
        <v>0</v>
      </c>
      <c r="I562" s="112"/>
      <c r="J562" s="112"/>
      <c r="K562" s="117">
        <f t="shared" si="56"/>
        <v>0</v>
      </c>
      <c r="L562" s="38">
        <f t="shared" si="57"/>
        <v>0</v>
      </c>
      <c r="M562" s="112">
        <f t="shared" si="58"/>
        <v>0</v>
      </c>
      <c r="N562" s="112">
        <f t="shared" si="59"/>
        <v>0</v>
      </c>
      <c r="O562" s="112">
        <f t="shared" si="60"/>
        <v>0</v>
      </c>
      <c r="P562" s="113">
        <f t="shared" si="61"/>
        <v>0</v>
      </c>
      <c r="Q562" s="60"/>
    </row>
    <row r="563" spans="1:17" x14ac:dyDescent="0.2">
      <c r="A563" s="33"/>
      <c r="B563" s="72"/>
      <c r="C563" s="37"/>
      <c r="D563" s="21"/>
      <c r="E563" s="42"/>
      <c r="F563" s="38"/>
      <c r="G563" s="112"/>
      <c r="H563" s="112">
        <f t="shared" si="62"/>
        <v>0</v>
      </c>
      <c r="I563" s="112"/>
      <c r="J563" s="112"/>
      <c r="K563" s="117">
        <f t="shared" si="56"/>
        <v>0</v>
      </c>
      <c r="L563" s="38">
        <f t="shared" si="57"/>
        <v>0</v>
      </c>
      <c r="M563" s="112">
        <f t="shared" si="58"/>
        <v>0</v>
      </c>
      <c r="N563" s="112">
        <f t="shared" si="59"/>
        <v>0</v>
      </c>
      <c r="O563" s="112">
        <f t="shared" si="60"/>
        <v>0</v>
      </c>
      <c r="P563" s="113">
        <f t="shared" si="61"/>
        <v>0</v>
      </c>
      <c r="Q563" s="60"/>
    </row>
    <row r="564" spans="1:17" x14ac:dyDescent="0.2">
      <c r="A564" s="33"/>
      <c r="B564" s="72"/>
      <c r="C564" s="37"/>
      <c r="D564" s="21"/>
      <c r="E564" s="42"/>
      <c r="F564" s="38"/>
      <c r="G564" s="112"/>
      <c r="H564" s="112">
        <f t="shared" si="62"/>
        <v>0</v>
      </c>
      <c r="I564" s="112"/>
      <c r="J564" s="112"/>
      <c r="K564" s="117">
        <f t="shared" si="56"/>
        <v>0</v>
      </c>
      <c r="L564" s="38">
        <f t="shared" si="57"/>
        <v>0</v>
      </c>
      <c r="M564" s="112">
        <f t="shared" si="58"/>
        <v>0</v>
      </c>
      <c r="N564" s="112">
        <f t="shared" si="59"/>
        <v>0</v>
      </c>
      <c r="O564" s="112">
        <f t="shared" si="60"/>
        <v>0</v>
      </c>
      <c r="P564" s="113">
        <f t="shared" si="61"/>
        <v>0</v>
      </c>
      <c r="Q564" s="60"/>
    </row>
    <row r="565" spans="1:17" x14ac:dyDescent="0.2">
      <c r="A565" s="33"/>
      <c r="B565" s="72"/>
      <c r="C565" s="37"/>
      <c r="D565" s="21"/>
      <c r="E565" s="42"/>
      <c r="F565" s="38"/>
      <c r="G565" s="112"/>
      <c r="H565" s="112">
        <f t="shared" si="62"/>
        <v>0</v>
      </c>
      <c r="I565" s="112"/>
      <c r="J565" s="112"/>
      <c r="K565" s="117">
        <f t="shared" si="56"/>
        <v>0</v>
      </c>
      <c r="L565" s="38">
        <f t="shared" si="57"/>
        <v>0</v>
      </c>
      <c r="M565" s="112">
        <f t="shared" si="58"/>
        <v>0</v>
      </c>
      <c r="N565" s="112">
        <f t="shared" si="59"/>
        <v>0</v>
      </c>
      <c r="O565" s="112">
        <f t="shared" si="60"/>
        <v>0</v>
      </c>
      <c r="P565" s="113">
        <f t="shared" si="61"/>
        <v>0</v>
      </c>
      <c r="Q565" s="60"/>
    </row>
    <row r="566" spans="1:17" x14ac:dyDescent="0.2">
      <c r="A566" s="33"/>
      <c r="B566" s="72"/>
      <c r="C566" s="37"/>
      <c r="D566" s="21"/>
      <c r="E566" s="42"/>
      <c r="F566" s="38"/>
      <c r="G566" s="112"/>
      <c r="H566" s="112">
        <f t="shared" si="62"/>
        <v>0</v>
      </c>
      <c r="I566" s="112"/>
      <c r="J566" s="112"/>
      <c r="K566" s="117">
        <f t="shared" si="56"/>
        <v>0</v>
      </c>
      <c r="L566" s="38">
        <f t="shared" si="57"/>
        <v>0</v>
      </c>
      <c r="M566" s="112">
        <f t="shared" si="58"/>
        <v>0</v>
      </c>
      <c r="N566" s="112">
        <f t="shared" si="59"/>
        <v>0</v>
      </c>
      <c r="O566" s="112">
        <f t="shared" si="60"/>
        <v>0</v>
      </c>
      <c r="P566" s="113">
        <f t="shared" si="61"/>
        <v>0</v>
      </c>
      <c r="Q566" s="60"/>
    </row>
    <row r="567" spans="1:17" x14ac:dyDescent="0.2">
      <c r="A567" s="33"/>
      <c r="B567" s="72"/>
      <c r="C567" s="37"/>
      <c r="D567" s="21"/>
      <c r="E567" s="42"/>
      <c r="F567" s="38"/>
      <c r="G567" s="112"/>
      <c r="H567" s="112">
        <f t="shared" si="62"/>
        <v>0</v>
      </c>
      <c r="I567" s="112"/>
      <c r="J567" s="112"/>
      <c r="K567" s="117">
        <f t="shared" si="56"/>
        <v>0</v>
      </c>
      <c r="L567" s="38">
        <f t="shared" si="57"/>
        <v>0</v>
      </c>
      <c r="M567" s="112">
        <f t="shared" si="58"/>
        <v>0</v>
      </c>
      <c r="N567" s="112">
        <f t="shared" si="59"/>
        <v>0</v>
      </c>
      <c r="O567" s="112">
        <f t="shared" si="60"/>
        <v>0</v>
      </c>
      <c r="P567" s="113">
        <f t="shared" si="61"/>
        <v>0</v>
      </c>
      <c r="Q567" s="60"/>
    </row>
    <row r="568" spans="1:17" x14ac:dyDescent="0.2">
      <c r="A568" s="33"/>
      <c r="B568" s="72"/>
      <c r="C568" s="37"/>
      <c r="D568" s="21"/>
      <c r="E568" s="42"/>
      <c r="F568" s="38"/>
      <c r="G568" s="112"/>
      <c r="H568" s="112">
        <f t="shared" si="62"/>
        <v>0</v>
      </c>
      <c r="I568" s="112"/>
      <c r="J568" s="112"/>
      <c r="K568" s="117">
        <f t="shared" si="56"/>
        <v>0</v>
      </c>
      <c r="L568" s="38">
        <f t="shared" si="57"/>
        <v>0</v>
      </c>
      <c r="M568" s="112">
        <f t="shared" si="58"/>
        <v>0</v>
      </c>
      <c r="N568" s="112">
        <f t="shared" si="59"/>
        <v>0</v>
      </c>
      <c r="O568" s="112">
        <f t="shared" si="60"/>
        <v>0</v>
      </c>
      <c r="P568" s="113">
        <f t="shared" si="61"/>
        <v>0</v>
      </c>
      <c r="Q568" s="60"/>
    </row>
    <row r="569" spans="1:17" x14ac:dyDescent="0.2">
      <c r="A569" s="33"/>
      <c r="B569" s="72"/>
      <c r="C569" s="37"/>
      <c r="D569" s="21"/>
      <c r="E569" s="42"/>
      <c r="F569" s="38"/>
      <c r="G569" s="112"/>
      <c r="H569" s="112">
        <f t="shared" si="62"/>
        <v>0</v>
      </c>
      <c r="I569" s="112"/>
      <c r="J569" s="112"/>
      <c r="K569" s="117">
        <f t="shared" si="56"/>
        <v>0</v>
      </c>
      <c r="L569" s="38">
        <f t="shared" si="57"/>
        <v>0</v>
      </c>
      <c r="M569" s="112">
        <f t="shared" si="58"/>
        <v>0</v>
      </c>
      <c r="N569" s="112">
        <f t="shared" si="59"/>
        <v>0</v>
      </c>
      <c r="O569" s="112">
        <f t="shared" si="60"/>
        <v>0</v>
      </c>
      <c r="P569" s="113">
        <f t="shared" si="61"/>
        <v>0</v>
      </c>
      <c r="Q569" s="60"/>
    </row>
    <row r="570" spans="1:17" x14ac:dyDescent="0.2">
      <c r="A570" s="33"/>
      <c r="B570" s="72"/>
      <c r="C570" s="37"/>
      <c r="D570" s="21"/>
      <c r="E570" s="42"/>
      <c r="F570" s="38"/>
      <c r="G570" s="112"/>
      <c r="H570" s="112">
        <f t="shared" si="62"/>
        <v>0</v>
      </c>
      <c r="I570" s="112"/>
      <c r="J570" s="112"/>
      <c r="K570" s="117">
        <f t="shared" si="56"/>
        <v>0</v>
      </c>
      <c r="L570" s="38">
        <f t="shared" si="57"/>
        <v>0</v>
      </c>
      <c r="M570" s="112">
        <f t="shared" si="58"/>
        <v>0</v>
      </c>
      <c r="N570" s="112">
        <f t="shared" si="59"/>
        <v>0</v>
      </c>
      <c r="O570" s="112">
        <f t="shared" si="60"/>
        <v>0</v>
      </c>
      <c r="P570" s="113">
        <f t="shared" si="61"/>
        <v>0</v>
      </c>
      <c r="Q570" s="60"/>
    </row>
    <row r="571" spans="1:17" x14ac:dyDescent="0.2">
      <c r="A571" s="33"/>
      <c r="B571" s="72"/>
      <c r="C571" s="37"/>
      <c r="D571" s="21"/>
      <c r="E571" s="42"/>
      <c r="F571" s="38"/>
      <c r="G571" s="112"/>
      <c r="H571" s="112">
        <f t="shared" si="62"/>
        <v>0</v>
      </c>
      <c r="I571" s="112"/>
      <c r="J571" s="112"/>
      <c r="K571" s="117">
        <f t="shared" si="56"/>
        <v>0</v>
      </c>
      <c r="L571" s="38">
        <f t="shared" si="57"/>
        <v>0</v>
      </c>
      <c r="M571" s="112">
        <f t="shared" si="58"/>
        <v>0</v>
      </c>
      <c r="N571" s="112">
        <f t="shared" si="59"/>
        <v>0</v>
      </c>
      <c r="O571" s="112">
        <f t="shared" si="60"/>
        <v>0</v>
      </c>
      <c r="P571" s="113">
        <f t="shared" si="61"/>
        <v>0</v>
      </c>
      <c r="Q571" s="60"/>
    </row>
    <row r="572" spans="1:17" x14ac:dyDescent="0.2">
      <c r="A572" s="33"/>
      <c r="B572" s="72"/>
      <c r="C572" s="37"/>
      <c r="D572" s="21"/>
      <c r="E572" s="42"/>
      <c r="F572" s="38"/>
      <c r="G572" s="112"/>
      <c r="H572" s="112">
        <f t="shared" si="62"/>
        <v>0</v>
      </c>
      <c r="I572" s="112"/>
      <c r="J572" s="112"/>
      <c r="K572" s="117">
        <f t="shared" si="56"/>
        <v>0</v>
      </c>
      <c r="L572" s="38">
        <f t="shared" si="57"/>
        <v>0</v>
      </c>
      <c r="M572" s="112">
        <f t="shared" si="58"/>
        <v>0</v>
      </c>
      <c r="N572" s="112">
        <f t="shared" si="59"/>
        <v>0</v>
      </c>
      <c r="O572" s="112">
        <f t="shared" si="60"/>
        <v>0</v>
      </c>
      <c r="P572" s="113">
        <f t="shared" si="61"/>
        <v>0</v>
      </c>
      <c r="Q572" s="60"/>
    </row>
    <row r="573" spans="1:17" x14ac:dyDescent="0.2">
      <c r="A573" s="33"/>
      <c r="B573" s="72"/>
      <c r="C573" s="37"/>
      <c r="D573" s="21"/>
      <c r="E573" s="42"/>
      <c r="F573" s="38"/>
      <c r="G573" s="112"/>
      <c r="H573" s="112">
        <f t="shared" si="62"/>
        <v>0</v>
      </c>
      <c r="I573" s="112"/>
      <c r="J573" s="112"/>
      <c r="K573" s="117">
        <f t="shared" si="56"/>
        <v>0</v>
      </c>
      <c r="L573" s="38">
        <f t="shared" si="57"/>
        <v>0</v>
      </c>
      <c r="M573" s="112">
        <f t="shared" si="58"/>
        <v>0</v>
      </c>
      <c r="N573" s="112">
        <f t="shared" si="59"/>
        <v>0</v>
      </c>
      <c r="O573" s="112">
        <f t="shared" si="60"/>
        <v>0</v>
      </c>
      <c r="P573" s="113">
        <f t="shared" si="61"/>
        <v>0</v>
      </c>
      <c r="Q573" s="60"/>
    </row>
    <row r="574" spans="1:17" x14ac:dyDescent="0.2">
      <c r="A574" s="33"/>
      <c r="B574" s="72"/>
      <c r="C574" s="37"/>
      <c r="D574" s="21"/>
      <c r="E574" s="42"/>
      <c r="F574" s="38"/>
      <c r="G574" s="112"/>
      <c r="H574" s="112">
        <f t="shared" si="62"/>
        <v>0</v>
      </c>
      <c r="I574" s="112"/>
      <c r="J574" s="112"/>
      <c r="K574" s="117">
        <f t="shared" si="56"/>
        <v>0</v>
      </c>
      <c r="L574" s="38">
        <f t="shared" si="57"/>
        <v>0</v>
      </c>
      <c r="M574" s="112">
        <f t="shared" si="58"/>
        <v>0</v>
      </c>
      <c r="N574" s="112">
        <f t="shared" si="59"/>
        <v>0</v>
      </c>
      <c r="O574" s="112">
        <f t="shared" si="60"/>
        <v>0</v>
      </c>
      <c r="P574" s="113">
        <f t="shared" si="61"/>
        <v>0</v>
      </c>
      <c r="Q574" s="60"/>
    </row>
    <row r="575" spans="1:17" x14ac:dyDescent="0.2">
      <c r="A575" s="33"/>
      <c r="B575" s="72"/>
      <c r="C575" s="37"/>
      <c r="D575" s="21"/>
      <c r="E575" s="42"/>
      <c r="F575" s="38"/>
      <c r="G575" s="112"/>
      <c r="H575" s="112">
        <f t="shared" si="62"/>
        <v>0</v>
      </c>
      <c r="I575" s="112"/>
      <c r="J575" s="112"/>
      <c r="K575" s="117">
        <f t="shared" si="56"/>
        <v>0</v>
      </c>
      <c r="L575" s="38">
        <f t="shared" si="57"/>
        <v>0</v>
      </c>
      <c r="M575" s="112">
        <f t="shared" si="58"/>
        <v>0</v>
      </c>
      <c r="N575" s="112">
        <f t="shared" si="59"/>
        <v>0</v>
      </c>
      <c r="O575" s="112">
        <f t="shared" si="60"/>
        <v>0</v>
      </c>
      <c r="P575" s="113">
        <f t="shared" si="61"/>
        <v>0</v>
      </c>
      <c r="Q575" s="60"/>
    </row>
    <row r="576" spans="1:17" x14ac:dyDescent="0.2">
      <c r="A576" s="33"/>
      <c r="B576" s="72"/>
      <c r="C576" s="37"/>
      <c r="D576" s="21"/>
      <c r="E576" s="42"/>
      <c r="F576" s="38"/>
      <c r="G576" s="112"/>
      <c r="H576" s="112">
        <f t="shared" si="62"/>
        <v>0</v>
      </c>
      <c r="I576" s="112"/>
      <c r="J576" s="112"/>
      <c r="K576" s="117">
        <f t="shared" si="56"/>
        <v>0</v>
      </c>
      <c r="L576" s="38">
        <f t="shared" si="57"/>
        <v>0</v>
      </c>
      <c r="M576" s="112">
        <f t="shared" si="58"/>
        <v>0</v>
      </c>
      <c r="N576" s="112">
        <f t="shared" si="59"/>
        <v>0</v>
      </c>
      <c r="O576" s="112">
        <f t="shared" si="60"/>
        <v>0</v>
      </c>
      <c r="P576" s="113">
        <f t="shared" si="61"/>
        <v>0</v>
      </c>
      <c r="Q576" s="60"/>
    </row>
    <row r="577" spans="1:17" x14ac:dyDescent="0.2">
      <c r="A577" s="33"/>
      <c r="B577" s="72"/>
      <c r="C577" s="37"/>
      <c r="D577" s="21"/>
      <c r="E577" s="42"/>
      <c r="F577" s="38"/>
      <c r="G577" s="112"/>
      <c r="H577" s="112">
        <f t="shared" si="62"/>
        <v>0</v>
      </c>
      <c r="I577" s="112"/>
      <c r="J577" s="112"/>
      <c r="K577" s="117">
        <f t="shared" si="56"/>
        <v>0</v>
      </c>
      <c r="L577" s="38">
        <f t="shared" si="57"/>
        <v>0</v>
      </c>
      <c r="M577" s="112">
        <f t="shared" si="58"/>
        <v>0</v>
      </c>
      <c r="N577" s="112">
        <f t="shared" si="59"/>
        <v>0</v>
      </c>
      <c r="O577" s="112">
        <f t="shared" si="60"/>
        <v>0</v>
      </c>
      <c r="P577" s="113">
        <f t="shared" si="61"/>
        <v>0</v>
      </c>
      <c r="Q577" s="60"/>
    </row>
    <row r="578" spans="1:17" x14ac:dyDescent="0.2">
      <c r="A578" s="33"/>
      <c r="B578" s="72"/>
      <c r="C578" s="37"/>
      <c r="D578" s="21"/>
      <c r="E578" s="42"/>
      <c r="F578" s="38"/>
      <c r="G578" s="112"/>
      <c r="H578" s="112">
        <f t="shared" si="62"/>
        <v>0</v>
      </c>
      <c r="I578" s="112"/>
      <c r="J578" s="112"/>
      <c r="K578" s="117">
        <f t="shared" si="56"/>
        <v>0</v>
      </c>
      <c r="L578" s="38">
        <f t="shared" si="57"/>
        <v>0</v>
      </c>
      <c r="M578" s="112">
        <f t="shared" si="58"/>
        <v>0</v>
      </c>
      <c r="N578" s="112">
        <f t="shared" si="59"/>
        <v>0</v>
      </c>
      <c r="O578" s="112">
        <f t="shared" si="60"/>
        <v>0</v>
      </c>
      <c r="P578" s="113">
        <f t="shared" si="61"/>
        <v>0</v>
      </c>
      <c r="Q578" s="60"/>
    </row>
    <row r="579" spans="1:17" x14ac:dyDescent="0.2">
      <c r="A579" s="33"/>
      <c r="B579" s="72"/>
      <c r="C579" s="37"/>
      <c r="D579" s="21"/>
      <c r="E579" s="42"/>
      <c r="F579" s="38"/>
      <c r="G579" s="112"/>
      <c r="H579" s="112">
        <f t="shared" si="62"/>
        <v>0</v>
      </c>
      <c r="I579" s="112"/>
      <c r="J579" s="112"/>
      <c r="K579" s="117">
        <f t="shared" si="56"/>
        <v>0</v>
      </c>
      <c r="L579" s="38">
        <f t="shared" si="57"/>
        <v>0</v>
      </c>
      <c r="M579" s="112">
        <f t="shared" si="58"/>
        <v>0</v>
      </c>
      <c r="N579" s="112">
        <f t="shared" si="59"/>
        <v>0</v>
      </c>
      <c r="O579" s="112">
        <f t="shared" si="60"/>
        <v>0</v>
      </c>
      <c r="P579" s="113">
        <f t="shared" si="61"/>
        <v>0</v>
      </c>
      <c r="Q579" s="60"/>
    </row>
    <row r="580" spans="1:17" x14ac:dyDescent="0.2">
      <c r="A580" s="33"/>
      <c r="B580" s="72"/>
      <c r="C580" s="37"/>
      <c r="D580" s="21"/>
      <c r="E580" s="42"/>
      <c r="F580" s="38"/>
      <c r="G580" s="112"/>
      <c r="H580" s="112">
        <f t="shared" si="62"/>
        <v>0</v>
      </c>
      <c r="I580" s="112"/>
      <c r="J580" s="112"/>
      <c r="K580" s="117">
        <f t="shared" si="56"/>
        <v>0</v>
      </c>
      <c r="L580" s="38">
        <f t="shared" si="57"/>
        <v>0</v>
      </c>
      <c r="M580" s="112">
        <f t="shared" si="58"/>
        <v>0</v>
      </c>
      <c r="N580" s="112">
        <f t="shared" si="59"/>
        <v>0</v>
      </c>
      <c r="O580" s="112">
        <f t="shared" si="60"/>
        <v>0</v>
      </c>
      <c r="P580" s="113">
        <f t="shared" si="61"/>
        <v>0</v>
      </c>
      <c r="Q580" s="60"/>
    </row>
    <row r="581" spans="1:17" x14ac:dyDescent="0.2">
      <c r="A581" s="33"/>
      <c r="B581" s="72"/>
      <c r="C581" s="37"/>
      <c r="D581" s="21"/>
      <c r="E581" s="42"/>
      <c r="F581" s="38"/>
      <c r="G581" s="112"/>
      <c r="H581" s="112">
        <f t="shared" si="62"/>
        <v>0</v>
      </c>
      <c r="I581" s="112"/>
      <c r="J581" s="112"/>
      <c r="K581" s="117">
        <f t="shared" si="56"/>
        <v>0</v>
      </c>
      <c r="L581" s="38">
        <f t="shared" si="57"/>
        <v>0</v>
      </c>
      <c r="M581" s="112">
        <f t="shared" si="58"/>
        <v>0</v>
      </c>
      <c r="N581" s="112">
        <f t="shared" si="59"/>
        <v>0</v>
      </c>
      <c r="O581" s="112">
        <f t="shared" si="60"/>
        <v>0</v>
      </c>
      <c r="P581" s="113">
        <f t="shared" si="61"/>
        <v>0</v>
      </c>
      <c r="Q581" s="60"/>
    </row>
    <row r="582" spans="1:17" x14ac:dyDescent="0.2">
      <c r="A582" s="33"/>
      <c r="B582" s="72"/>
      <c r="C582" s="37"/>
      <c r="D582" s="21"/>
      <c r="E582" s="42"/>
      <c r="F582" s="38"/>
      <c r="G582" s="112"/>
      <c r="H582" s="112">
        <f t="shared" si="62"/>
        <v>0</v>
      </c>
      <c r="I582" s="112"/>
      <c r="J582" s="112"/>
      <c r="K582" s="117">
        <f t="shared" si="56"/>
        <v>0</v>
      </c>
      <c r="L582" s="38">
        <f t="shared" si="57"/>
        <v>0</v>
      </c>
      <c r="M582" s="112">
        <f t="shared" si="58"/>
        <v>0</v>
      </c>
      <c r="N582" s="112">
        <f t="shared" si="59"/>
        <v>0</v>
      </c>
      <c r="O582" s="112">
        <f t="shared" si="60"/>
        <v>0</v>
      </c>
      <c r="P582" s="113">
        <f t="shared" si="61"/>
        <v>0</v>
      </c>
      <c r="Q582" s="60"/>
    </row>
    <row r="583" spans="1:17" x14ac:dyDescent="0.2">
      <c r="A583" s="33"/>
      <c r="B583" s="72"/>
      <c r="C583" s="37"/>
      <c r="D583" s="21"/>
      <c r="E583" s="42"/>
      <c r="F583" s="38"/>
      <c r="G583" s="112"/>
      <c r="H583" s="112">
        <f t="shared" si="62"/>
        <v>0</v>
      </c>
      <c r="I583" s="112"/>
      <c r="J583" s="112"/>
      <c r="K583" s="117">
        <f t="shared" si="56"/>
        <v>0</v>
      </c>
      <c r="L583" s="38">
        <f t="shared" si="57"/>
        <v>0</v>
      </c>
      <c r="M583" s="112">
        <f t="shared" si="58"/>
        <v>0</v>
      </c>
      <c r="N583" s="112">
        <f t="shared" si="59"/>
        <v>0</v>
      </c>
      <c r="O583" s="112">
        <f t="shared" si="60"/>
        <v>0</v>
      </c>
      <c r="P583" s="113">
        <f t="shared" si="61"/>
        <v>0</v>
      </c>
      <c r="Q583" s="60"/>
    </row>
    <row r="584" spans="1:17" x14ac:dyDescent="0.2">
      <c r="A584" s="33"/>
      <c r="B584" s="72"/>
      <c r="C584" s="37"/>
      <c r="D584" s="21"/>
      <c r="E584" s="42"/>
      <c r="F584" s="38"/>
      <c r="G584" s="112"/>
      <c r="H584" s="112">
        <f t="shared" si="62"/>
        <v>0</v>
      </c>
      <c r="I584" s="112"/>
      <c r="J584" s="112"/>
      <c r="K584" s="117">
        <f t="shared" si="56"/>
        <v>0</v>
      </c>
      <c r="L584" s="38">
        <f t="shared" si="57"/>
        <v>0</v>
      </c>
      <c r="M584" s="112">
        <f t="shared" si="58"/>
        <v>0</v>
      </c>
      <c r="N584" s="112">
        <f t="shared" si="59"/>
        <v>0</v>
      </c>
      <c r="O584" s="112">
        <f t="shared" si="60"/>
        <v>0</v>
      </c>
      <c r="P584" s="113">
        <f t="shared" si="61"/>
        <v>0</v>
      </c>
      <c r="Q584" s="60"/>
    </row>
    <row r="585" spans="1:17" x14ac:dyDescent="0.2">
      <c r="A585" s="33"/>
      <c r="B585" s="72"/>
      <c r="C585" s="37"/>
      <c r="D585" s="21"/>
      <c r="E585" s="42"/>
      <c r="F585" s="38"/>
      <c r="G585" s="112"/>
      <c r="H585" s="112">
        <f t="shared" si="62"/>
        <v>0</v>
      </c>
      <c r="I585" s="112"/>
      <c r="J585" s="112"/>
      <c r="K585" s="117">
        <f t="shared" si="56"/>
        <v>0</v>
      </c>
      <c r="L585" s="38">
        <f t="shared" si="57"/>
        <v>0</v>
      </c>
      <c r="M585" s="112">
        <f t="shared" si="58"/>
        <v>0</v>
      </c>
      <c r="N585" s="112">
        <f t="shared" si="59"/>
        <v>0</v>
      </c>
      <c r="O585" s="112">
        <f t="shared" si="60"/>
        <v>0</v>
      </c>
      <c r="P585" s="113">
        <f t="shared" si="61"/>
        <v>0</v>
      </c>
      <c r="Q585" s="60"/>
    </row>
    <row r="586" spans="1:17" x14ac:dyDescent="0.2">
      <c r="A586" s="33"/>
      <c r="B586" s="72"/>
      <c r="C586" s="37"/>
      <c r="D586" s="21"/>
      <c r="E586" s="42"/>
      <c r="F586" s="38"/>
      <c r="G586" s="112"/>
      <c r="H586" s="112">
        <f t="shared" si="62"/>
        <v>0</v>
      </c>
      <c r="I586" s="112"/>
      <c r="J586" s="112"/>
      <c r="K586" s="117">
        <f t="shared" si="56"/>
        <v>0</v>
      </c>
      <c r="L586" s="38">
        <f t="shared" si="57"/>
        <v>0</v>
      </c>
      <c r="M586" s="112">
        <f t="shared" si="58"/>
        <v>0</v>
      </c>
      <c r="N586" s="112">
        <f t="shared" si="59"/>
        <v>0</v>
      </c>
      <c r="O586" s="112">
        <f t="shared" si="60"/>
        <v>0</v>
      </c>
      <c r="P586" s="113">
        <f t="shared" si="61"/>
        <v>0</v>
      </c>
      <c r="Q586" s="60"/>
    </row>
    <row r="587" spans="1:17" x14ac:dyDescent="0.2">
      <c r="A587" s="33"/>
      <c r="B587" s="72"/>
      <c r="C587" s="37"/>
      <c r="D587" s="21"/>
      <c r="E587" s="42"/>
      <c r="F587" s="38"/>
      <c r="G587" s="112"/>
      <c r="H587" s="112">
        <f t="shared" si="62"/>
        <v>0</v>
      </c>
      <c r="I587" s="112"/>
      <c r="J587" s="112"/>
      <c r="K587" s="117">
        <f t="shared" si="56"/>
        <v>0</v>
      </c>
      <c r="L587" s="38">
        <f t="shared" si="57"/>
        <v>0</v>
      </c>
      <c r="M587" s="112">
        <f t="shared" si="58"/>
        <v>0</v>
      </c>
      <c r="N587" s="112">
        <f t="shared" si="59"/>
        <v>0</v>
      </c>
      <c r="O587" s="112">
        <f t="shared" si="60"/>
        <v>0</v>
      </c>
      <c r="P587" s="113">
        <f t="shared" si="61"/>
        <v>0</v>
      </c>
      <c r="Q587" s="60"/>
    </row>
    <row r="588" spans="1:17" x14ac:dyDescent="0.2">
      <c r="A588" s="33"/>
      <c r="B588" s="72"/>
      <c r="C588" s="37"/>
      <c r="D588" s="21"/>
      <c r="E588" s="42"/>
      <c r="F588" s="38"/>
      <c r="G588" s="112"/>
      <c r="H588" s="112">
        <f t="shared" si="62"/>
        <v>0</v>
      </c>
      <c r="I588" s="112"/>
      <c r="J588" s="112"/>
      <c r="K588" s="117">
        <f t="shared" si="56"/>
        <v>0</v>
      </c>
      <c r="L588" s="38">
        <f t="shared" si="57"/>
        <v>0</v>
      </c>
      <c r="M588" s="112">
        <f t="shared" si="58"/>
        <v>0</v>
      </c>
      <c r="N588" s="112">
        <f t="shared" si="59"/>
        <v>0</v>
      </c>
      <c r="O588" s="112">
        <f t="shared" si="60"/>
        <v>0</v>
      </c>
      <c r="P588" s="113">
        <f t="shared" si="61"/>
        <v>0</v>
      </c>
      <c r="Q588" s="60"/>
    </row>
    <row r="589" spans="1:17" x14ac:dyDescent="0.2">
      <c r="A589" s="33"/>
      <c r="B589" s="72"/>
      <c r="C589" s="37"/>
      <c r="D589" s="21"/>
      <c r="E589" s="42"/>
      <c r="F589" s="38"/>
      <c r="G589" s="112"/>
      <c r="H589" s="112">
        <f t="shared" si="62"/>
        <v>0</v>
      </c>
      <c r="I589" s="112"/>
      <c r="J589" s="112"/>
      <c r="K589" s="117">
        <f t="shared" si="56"/>
        <v>0</v>
      </c>
      <c r="L589" s="38">
        <f t="shared" si="57"/>
        <v>0</v>
      </c>
      <c r="M589" s="112">
        <f t="shared" si="58"/>
        <v>0</v>
      </c>
      <c r="N589" s="112">
        <f t="shared" si="59"/>
        <v>0</v>
      </c>
      <c r="O589" s="112">
        <f t="shared" si="60"/>
        <v>0</v>
      </c>
      <c r="P589" s="113">
        <f t="shared" si="61"/>
        <v>0</v>
      </c>
      <c r="Q589" s="60"/>
    </row>
    <row r="590" spans="1:17" x14ac:dyDescent="0.2">
      <c r="A590" s="33"/>
      <c r="B590" s="72"/>
      <c r="C590" s="37"/>
      <c r="D590" s="21"/>
      <c r="E590" s="42"/>
      <c r="F590" s="38"/>
      <c r="G590" s="112"/>
      <c r="H590" s="112">
        <f t="shared" si="62"/>
        <v>0</v>
      </c>
      <c r="I590" s="112"/>
      <c r="J590" s="112"/>
      <c r="K590" s="117">
        <f t="shared" si="56"/>
        <v>0</v>
      </c>
      <c r="L590" s="38">
        <f t="shared" si="57"/>
        <v>0</v>
      </c>
      <c r="M590" s="112">
        <f t="shared" si="58"/>
        <v>0</v>
      </c>
      <c r="N590" s="112">
        <f t="shared" si="59"/>
        <v>0</v>
      </c>
      <c r="O590" s="112">
        <f t="shared" si="60"/>
        <v>0</v>
      </c>
      <c r="P590" s="113">
        <f t="shared" si="61"/>
        <v>0</v>
      </c>
      <c r="Q590" s="60"/>
    </row>
    <row r="591" spans="1:17" x14ac:dyDescent="0.2">
      <c r="A591" s="33"/>
      <c r="B591" s="72"/>
      <c r="C591" s="37"/>
      <c r="D591" s="21"/>
      <c r="E591" s="42"/>
      <c r="F591" s="38"/>
      <c r="G591" s="112"/>
      <c r="H591" s="112">
        <f t="shared" si="62"/>
        <v>0</v>
      </c>
      <c r="I591" s="112"/>
      <c r="J591" s="112"/>
      <c r="K591" s="117">
        <f t="shared" ref="K591:K654" si="63">SUM(H591:J591)</f>
        <v>0</v>
      </c>
      <c r="L591" s="38">
        <f t="shared" ref="L591:L654" si="64">E591*F591</f>
        <v>0</v>
      </c>
      <c r="M591" s="112">
        <f t="shared" ref="M591:M654" si="65">H591*E591</f>
        <v>0</v>
      </c>
      <c r="N591" s="112">
        <f t="shared" ref="N591:N654" si="66">I591*E591</f>
        <v>0</v>
      </c>
      <c r="O591" s="112">
        <f t="shared" ref="O591:O654" si="67">J591*E591</f>
        <v>0</v>
      </c>
      <c r="P591" s="113">
        <f t="shared" ref="P591:P654" si="68">SUM(M591:O591)</f>
        <v>0</v>
      </c>
      <c r="Q591" s="60"/>
    </row>
    <row r="592" spans="1:17" x14ac:dyDescent="0.2">
      <c r="A592" s="33"/>
      <c r="B592" s="72"/>
      <c r="C592" s="37"/>
      <c r="D592" s="21"/>
      <c r="E592" s="42"/>
      <c r="F592" s="38"/>
      <c r="G592" s="112"/>
      <c r="H592" s="112">
        <f t="shared" ref="H592:H655" si="69">F592*G592</f>
        <v>0</v>
      </c>
      <c r="I592" s="112"/>
      <c r="J592" s="112"/>
      <c r="K592" s="117">
        <f t="shared" si="63"/>
        <v>0</v>
      </c>
      <c r="L592" s="38">
        <f t="shared" si="64"/>
        <v>0</v>
      </c>
      <c r="M592" s="112">
        <f t="shared" si="65"/>
        <v>0</v>
      </c>
      <c r="N592" s="112">
        <f t="shared" si="66"/>
        <v>0</v>
      </c>
      <c r="O592" s="112">
        <f t="shared" si="67"/>
        <v>0</v>
      </c>
      <c r="P592" s="113">
        <f t="shared" si="68"/>
        <v>0</v>
      </c>
      <c r="Q592" s="60"/>
    </row>
    <row r="593" spans="1:17" x14ac:dyDescent="0.2">
      <c r="A593" s="33"/>
      <c r="B593" s="72"/>
      <c r="C593" s="37"/>
      <c r="D593" s="21"/>
      <c r="E593" s="42"/>
      <c r="F593" s="38"/>
      <c r="G593" s="112"/>
      <c r="H593" s="112">
        <f t="shared" si="69"/>
        <v>0</v>
      </c>
      <c r="I593" s="112"/>
      <c r="J593" s="112"/>
      <c r="K593" s="117">
        <f t="shared" si="63"/>
        <v>0</v>
      </c>
      <c r="L593" s="38">
        <f t="shared" si="64"/>
        <v>0</v>
      </c>
      <c r="M593" s="112">
        <f t="shared" si="65"/>
        <v>0</v>
      </c>
      <c r="N593" s="112">
        <f t="shared" si="66"/>
        <v>0</v>
      </c>
      <c r="O593" s="112">
        <f t="shared" si="67"/>
        <v>0</v>
      </c>
      <c r="P593" s="113">
        <f t="shared" si="68"/>
        <v>0</v>
      </c>
      <c r="Q593" s="60"/>
    </row>
    <row r="594" spans="1:17" x14ac:dyDescent="0.2">
      <c r="A594" s="33"/>
      <c r="B594" s="72"/>
      <c r="C594" s="37"/>
      <c r="D594" s="21"/>
      <c r="E594" s="42"/>
      <c r="F594" s="38"/>
      <c r="G594" s="112"/>
      <c r="H594" s="112">
        <f t="shared" si="69"/>
        <v>0</v>
      </c>
      <c r="I594" s="112"/>
      <c r="J594" s="112"/>
      <c r="K594" s="117">
        <f t="shared" si="63"/>
        <v>0</v>
      </c>
      <c r="L594" s="38">
        <f t="shared" si="64"/>
        <v>0</v>
      </c>
      <c r="M594" s="112">
        <f t="shared" si="65"/>
        <v>0</v>
      </c>
      <c r="N594" s="112">
        <f t="shared" si="66"/>
        <v>0</v>
      </c>
      <c r="O594" s="112">
        <f t="shared" si="67"/>
        <v>0</v>
      </c>
      <c r="P594" s="113">
        <f t="shared" si="68"/>
        <v>0</v>
      </c>
      <c r="Q594" s="60"/>
    </row>
    <row r="595" spans="1:17" x14ac:dyDescent="0.2">
      <c r="A595" s="33"/>
      <c r="B595" s="72"/>
      <c r="C595" s="37"/>
      <c r="D595" s="21"/>
      <c r="E595" s="42"/>
      <c r="F595" s="38"/>
      <c r="G595" s="112"/>
      <c r="H595" s="112">
        <f t="shared" si="69"/>
        <v>0</v>
      </c>
      <c r="I595" s="112"/>
      <c r="J595" s="112"/>
      <c r="K595" s="117">
        <f t="shared" si="63"/>
        <v>0</v>
      </c>
      <c r="L595" s="38">
        <f t="shared" si="64"/>
        <v>0</v>
      </c>
      <c r="M595" s="112">
        <f t="shared" si="65"/>
        <v>0</v>
      </c>
      <c r="N595" s="112">
        <f t="shared" si="66"/>
        <v>0</v>
      </c>
      <c r="O595" s="112">
        <f t="shared" si="67"/>
        <v>0</v>
      </c>
      <c r="P595" s="113">
        <f t="shared" si="68"/>
        <v>0</v>
      </c>
      <c r="Q595" s="60"/>
    </row>
    <row r="596" spans="1:17" x14ac:dyDescent="0.2">
      <c r="A596" s="33"/>
      <c r="B596" s="72"/>
      <c r="C596" s="37"/>
      <c r="D596" s="21"/>
      <c r="E596" s="42"/>
      <c r="F596" s="38"/>
      <c r="G596" s="112"/>
      <c r="H596" s="112">
        <f t="shared" si="69"/>
        <v>0</v>
      </c>
      <c r="I596" s="112"/>
      <c r="J596" s="112"/>
      <c r="K596" s="117">
        <f t="shared" si="63"/>
        <v>0</v>
      </c>
      <c r="L596" s="38">
        <f t="shared" si="64"/>
        <v>0</v>
      </c>
      <c r="M596" s="112">
        <f t="shared" si="65"/>
        <v>0</v>
      </c>
      <c r="N596" s="112">
        <f t="shared" si="66"/>
        <v>0</v>
      </c>
      <c r="O596" s="112">
        <f t="shared" si="67"/>
        <v>0</v>
      </c>
      <c r="P596" s="113">
        <f t="shared" si="68"/>
        <v>0</v>
      </c>
      <c r="Q596" s="60"/>
    </row>
    <row r="597" spans="1:17" x14ac:dyDescent="0.2">
      <c r="A597" s="33"/>
      <c r="B597" s="72"/>
      <c r="C597" s="37"/>
      <c r="D597" s="21"/>
      <c r="E597" s="42"/>
      <c r="F597" s="38"/>
      <c r="G597" s="112"/>
      <c r="H597" s="112">
        <f t="shared" si="69"/>
        <v>0</v>
      </c>
      <c r="I597" s="112"/>
      <c r="J597" s="112"/>
      <c r="K597" s="117">
        <f t="shared" si="63"/>
        <v>0</v>
      </c>
      <c r="L597" s="38">
        <f t="shared" si="64"/>
        <v>0</v>
      </c>
      <c r="M597" s="112">
        <f t="shared" si="65"/>
        <v>0</v>
      </c>
      <c r="N597" s="112">
        <f t="shared" si="66"/>
        <v>0</v>
      </c>
      <c r="O597" s="112">
        <f t="shared" si="67"/>
        <v>0</v>
      </c>
      <c r="P597" s="113">
        <f t="shared" si="68"/>
        <v>0</v>
      </c>
      <c r="Q597" s="60"/>
    </row>
    <row r="598" spans="1:17" x14ac:dyDescent="0.2">
      <c r="A598" s="33"/>
      <c r="B598" s="72"/>
      <c r="C598" s="37"/>
      <c r="D598" s="21"/>
      <c r="E598" s="42"/>
      <c r="F598" s="38"/>
      <c r="G598" s="112"/>
      <c r="H598" s="112">
        <f t="shared" si="69"/>
        <v>0</v>
      </c>
      <c r="I598" s="112"/>
      <c r="J598" s="112"/>
      <c r="K598" s="117">
        <f t="shared" si="63"/>
        <v>0</v>
      </c>
      <c r="L598" s="38">
        <f t="shared" si="64"/>
        <v>0</v>
      </c>
      <c r="M598" s="112">
        <f t="shared" si="65"/>
        <v>0</v>
      </c>
      <c r="N598" s="112">
        <f t="shared" si="66"/>
        <v>0</v>
      </c>
      <c r="O598" s="112">
        <f t="shared" si="67"/>
        <v>0</v>
      </c>
      <c r="P598" s="113">
        <f t="shared" si="68"/>
        <v>0</v>
      </c>
      <c r="Q598" s="60"/>
    </row>
    <row r="599" spans="1:17" x14ac:dyDescent="0.2">
      <c r="A599" s="33"/>
      <c r="B599" s="72"/>
      <c r="C599" s="37"/>
      <c r="D599" s="21"/>
      <c r="E599" s="42"/>
      <c r="F599" s="38"/>
      <c r="G599" s="112"/>
      <c r="H599" s="112">
        <f t="shared" si="69"/>
        <v>0</v>
      </c>
      <c r="I599" s="112"/>
      <c r="J599" s="112"/>
      <c r="K599" s="117">
        <f t="shared" si="63"/>
        <v>0</v>
      </c>
      <c r="L599" s="38">
        <f t="shared" si="64"/>
        <v>0</v>
      </c>
      <c r="M599" s="112">
        <f t="shared" si="65"/>
        <v>0</v>
      </c>
      <c r="N599" s="112">
        <f t="shared" si="66"/>
        <v>0</v>
      </c>
      <c r="O599" s="112">
        <f t="shared" si="67"/>
        <v>0</v>
      </c>
      <c r="P599" s="113">
        <f t="shared" si="68"/>
        <v>0</v>
      </c>
      <c r="Q599" s="60"/>
    </row>
    <row r="600" spans="1:17" x14ac:dyDescent="0.2">
      <c r="A600" s="33"/>
      <c r="B600" s="72"/>
      <c r="C600" s="37"/>
      <c r="D600" s="21"/>
      <c r="E600" s="42"/>
      <c r="F600" s="38"/>
      <c r="G600" s="112"/>
      <c r="H600" s="112">
        <f t="shared" si="69"/>
        <v>0</v>
      </c>
      <c r="I600" s="112"/>
      <c r="J600" s="112"/>
      <c r="K600" s="117">
        <f t="shared" si="63"/>
        <v>0</v>
      </c>
      <c r="L600" s="38">
        <f t="shared" si="64"/>
        <v>0</v>
      </c>
      <c r="M600" s="112">
        <f t="shared" si="65"/>
        <v>0</v>
      </c>
      <c r="N600" s="112">
        <f t="shared" si="66"/>
        <v>0</v>
      </c>
      <c r="O600" s="112">
        <f t="shared" si="67"/>
        <v>0</v>
      </c>
      <c r="P600" s="113">
        <f t="shared" si="68"/>
        <v>0</v>
      </c>
      <c r="Q600" s="60"/>
    </row>
    <row r="601" spans="1:17" x14ac:dyDescent="0.2">
      <c r="A601" s="33"/>
      <c r="B601" s="72"/>
      <c r="C601" s="37"/>
      <c r="D601" s="21"/>
      <c r="E601" s="42"/>
      <c r="F601" s="38"/>
      <c r="G601" s="112"/>
      <c r="H601" s="112">
        <f t="shared" si="69"/>
        <v>0</v>
      </c>
      <c r="I601" s="112"/>
      <c r="J601" s="112"/>
      <c r="K601" s="117">
        <f t="shared" si="63"/>
        <v>0</v>
      </c>
      <c r="L601" s="38">
        <f t="shared" si="64"/>
        <v>0</v>
      </c>
      <c r="M601" s="112">
        <f t="shared" si="65"/>
        <v>0</v>
      </c>
      <c r="N601" s="112">
        <f t="shared" si="66"/>
        <v>0</v>
      </c>
      <c r="O601" s="112">
        <f t="shared" si="67"/>
        <v>0</v>
      </c>
      <c r="P601" s="113">
        <f t="shared" si="68"/>
        <v>0</v>
      </c>
      <c r="Q601" s="60"/>
    </row>
    <row r="602" spans="1:17" x14ac:dyDescent="0.2">
      <c r="A602" s="33"/>
      <c r="B602" s="72"/>
      <c r="C602" s="37"/>
      <c r="D602" s="21"/>
      <c r="E602" s="42"/>
      <c r="F602" s="38"/>
      <c r="G602" s="112"/>
      <c r="H602" s="112">
        <f t="shared" si="69"/>
        <v>0</v>
      </c>
      <c r="I602" s="112"/>
      <c r="J602" s="112"/>
      <c r="K602" s="117">
        <f t="shared" si="63"/>
        <v>0</v>
      </c>
      <c r="L602" s="38">
        <f t="shared" si="64"/>
        <v>0</v>
      </c>
      <c r="M602" s="112">
        <f t="shared" si="65"/>
        <v>0</v>
      </c>
      <c r="N602" s="112">
        <f t="shared" si="66"/>
        <v>0</v>
      </c>
      <c r="O602" s="112">
        <f t="shared" si="67"/>
        <v>0</v>
      </c>
      <c r="P602" s="113">
        <f t="shared" si="68"/>
        <v>0</v>
      </c>
      <c r="Q602" s="60"/>
    </row>
    <row r="603" spans="1:17" x14ac:dyDescent="0.2">
      <c r="A603" s="33"/>
      <c r="B603" s="72"/>
      <c r="C603" s="37"/>
      <c r="D603" s="21"/>
      <c r="E603" s="42"/>
      <c r="F603" s="38"/>
      <c r="G603" s="112"/>
      <c r="H603" s="112">
        <f t="shared" si="69"/>
        <v>0</v>
      </c>
      <c r="I603" s="112"/>
      <c r="J603" s="112"/>
      <c r="K603" s="117">
        <f t="shared" si="63"/>
        <v>0</v>
      </c>
      <c r="L603" s="38">
        <f t="shared" si="64"/>
        <v>0</v>
      </c>
      <c r="M603" s="112">
        <f t="shared" si="65"/>
        <v>0</v>
      </c>
      <c r="N603" s="112">
        <f t="shared" si="66"/>
        <v>0</v>
      </c>
      <c r="O603" s="112">
        <f t="shared" si="67"/>
        <v>0</v>
      </c>
      <c r="P603" s="113">
        <f t="shared" si="68"/>
        <v>0</v>
      </c>
      <c r="Q603" s="60"/>
    </row>
    <row r="604" spans="1:17" x14ac:dyDescent="0.2">
      <c r="A604" s="33"/>
      <c r="B604" s="72"/>
      <c r="C604" s="37"/>
      <c r="D604" s="21"/>
      <c r="E604" s="42"/>
      <c r="F604" s="38"/>
      <c r="G604" s="112"/>
      <c r="H604" s="112">
        <f t="shared" si="69"/>
        <v>0</v>
      </c>
      <c r="I604" s="112"/>
      <c r="J604" s="112"/>
      <c r="K604" s="117">
        <f t="shared" si="63"/>
        <v>0</v>
      </c>
      <c r="L604" s="38">
        <f t="shared" si="64"/>
        <v>0</v>
      </c>
      <c r="M604" s="112">
        <f t="shared" si="65"/>
        <v>0</v>
      </c>
      <c r="N604" s="112">
        <f t="shared" si="66"/>
        <v>0</v>
      </c>
      <c r="O604" s="112">
        <f t="shared" si="67"/>
        <v>0</v>
      </c>
      <c r="P604" s="113">
        <f t="shared" si="68"/>
        <v>0</v>
      </c>
      <c r="Q604" s="60"/>
    </row>
    <row r="605" spans="1:17" x14ac:dyDescent="0.2">
      <c r="A605" s="33"/>
      <c r="B605" s="72"/>
      <c r="C605" s="37"/>
      <c r="D605" s="21"/>
      <c r="E605" s="42"/>
      <c r="F605" s="38"/>
      <c r="G605" s="112"/>
      <c r="H605" s="112">
        <f t="shared" si="69"/>
        <v>0</v>
      </c>
      <c r="I605" s="112"/>
      <c r="J605" s="112"/>
      <c r="K605" s="117">
        <f t="shared" si="63"/>
        <v>0</v>
      </c>
      <c r="L605" s="38">
        <f t="shared" si="64"/>
        <v>0</v>
      </c>
      <c r="M605" s="112">
        <f t="shared" si="65"/>
        <v>0</v>
      </c>
      <c r="N605" s="112">
        <f t="shared" si="66"/>
        <v>0</v>
      </c>
      <c r="O605" s="112">
        <f t="shared" si="67"/>
        <v>0</v>
      </c>
      <c r="P605" s="113">
        <f t="shared" si="68"/>
        <v>0</v>
      </c>
      <c r="Q605" s="60"/>
    </row>
    <row r="606" spans="1:17" x14ac:dyDescent="0.2">
      <c r="A606" s="33"/>
      <c r="B606" s="72"/>
      <c r="C606" s="37"/>
      <c r="D606" s="21"/>
      <c r="E606" s="42"/>
      <c r="F606" s="38"/>
      <c r="G606" s="112"/>
      <c r="H606" s="112">
        <f t="shared" si="69"/>
        <v>0</v>
      </c>
      <c r="I606" s="112"/>
      <c r="J606" s="112"/>
      <c r="K606" s="117">
        <f t="shared" si="63"/>
        <v>0</v>
      </c>
      <c r="L606" s="38">
        <f t="shared" si="64"/>
        <v>0</v>
      </c>
      <c r="M606" s="112">
        <f t="shared" si="65"/>
        <v>0</v>
      </c>
      <c r="N606" s="112">
        <f t="shared" si="66"/>
        <v>0</v>
      </c>
      <c r="O606" s="112">
        <f t="shared" si="67"/>
        <v>0</v>
      </c>
      <c r="P606" s="113">
        <f t="shared" si="68"/>
        <v>0</v>
      </c>
      <c r="Q606" s="60"/>
    </row>
    <row r="607" spans="1:17" x14ac:dyDescent="0.2">
      <c r="A607" s="33"/>
      <c r="B607" s="72"/>
      <c r="C607" s="37"/>
      <c r="D607" s="21"/>
      <c r="E607" s="42"/>
      <c r="F607" s="38"/>
      <c r="G607" s="112"/>
      <c r="H607" s="112">
        <f t="shared" si="69"/>
        <v>0</v>
      </c>
      <c r="I607" s="112"/>
      <c r="J607" s="112"/>
      <c r="K607" s="117">
        <f t="shared" si="63"/>
        <v>0</v>
      </c>
      <c r="L607" s="38">
        <f t="shared" si="64"/>
        <v>0</v>
      </c>
      <c r="M607" s="112">
        <f t="shared" si="65"/>
        <v>0</v>
      </c>
      <c r="N607" s="112">
        <f t="shared" si="66"/>
        <v>0</v>
      </c>
      <c r="O607" s="112">
        <f t="shared" si="67"/>
        <v>0</v>
      </c>
      <c r="P607" s="113">
        <f t="shared" si="68"/>
        <v>0</v>
      </c>
      <c r="Q607" s="60"/>
    </row>
    <row r="608" spans="1:17" x14ac:dyDescent="0.2">
      <c r="A608" s="33"/>
      <c r="B608" s="72"/>
      <c r="C608" s="37"/>
      <c r="D608" s="21"/>
      <c r="E608" s="42"/>
      <c r="F608" s="38"/>
      <c r="G608" s="112"/>
      <c r="H608" s="112">
        <f t="shared" si="69"/>
        <v>0</v>
      </c>
      <c r="I608" s="112"/>
      <c r="J608" s="112"/>
      <c r="K608" s="117">
        <f t="shared" si="63"/>
        <v>0</v>
      </c>
      <c r="L608" s="38">
        <f t="shared" si="64"/>
        <v>0</v>
      </c>
      <c r="M608" s="112">
        <f t="shared" si="65"/>
        <v>0</v>
      </c>
      <c r="N608" s="112">
        <f t="shared" si="66"/>
        <v>0</v>
      </c>
      <c r="O608" s="112">
        <f t="shared" si="67"/>
        <v>0</v>
      </c>
      <c r="P608" s="113">
        <f t="shared" si="68"/>
        <v>0</v>
      </c>
      <c r="Q608" s="60"/>
    </row>
    <row r="609" spans="1:17" x14ac:dyDescent="0.2">
      <c r="A609" s="33"/>
      <c r="B609" s="72"/>
      <c r="C609" s="37"/>
      <c r="D609" s="21"/>
      <c r="E609" s="42"/>
      <c r="F609" s="38"/>
      <c r="G609" s="112"/>
      <c r="H609" s="112">
        <f t="shared" si="69"/>
        <v>0</v>
      </c>
      <c r="I609" s="112"/>
      <c r="J609" s="112"/>
      <c r="K609" s="117">
        <f t="shared" si="63"/>
        <v>0</v>
      </c>
      <c r="L609" s="38">
        <f t="shared" si="64"/>
        <v>0</v>
      </c>
      <c r="M609" s="112">
        <f t="shared" si="65"/>
        <v>0</v>
      </c>
      <c r="N609" s="112">
        <f t="shared" si="66"/>
        <v>0</v>
      </c>
      <c r="O609" s="112">
        <f t="shared" si="67"/>
        <v>0</v>
      </c>
      <c r="P609" s="113">
        <f t="shared" si="68"/>
        <v>0</v>
      </c>
      <c r="Q609" s="60"/>
    </row>
    <row r="610" spans="1:17" x14ac:dyDescent="0.2">
      <c r="A610" s="33"/>
      <c r="B610" s="72"/>
      <c r="C610" s="37"/>
      <c r="D610" s="21"/>
      <c r="E610" s="42"/>
      <c r="F610" s="38"/>
      <c r="G610" s="112"/>
      <c r="H610" s="112">
        <f t="shared" si="69"/>
        <v>0</v>
      </c>
      <c r="I610" s="112"/>
      <c r="J610" s="112"/>
      <c r="K610" s="117">
        <f t="shared" si="63"/>
        <v>0</v>
      </c>
      <c r="L610" s="38">
        <f t="shared" si="64"/>
        <v>0</v>
      </c>
      <c r="M610" s="112">
        <f t="shared" si="65"/>
        <v>0</v>
      </c>
      <c r="N610" s="112">
        <f t="shared" si="66"/>
        <v>0</v>
      </c>
      <c r="O610" s="112">
        <f t="shared" si="67"/>
        <v>0</v>
      </c>
      <c r="P610" s="113">
        <f t="shared" si="68"/>
        <v>0</v>
      </c>
      <c r="Q610" s="60"/>
    </row>
    <row r="611" spans="1:17" x14ac:dyDescent="0.2">
      <c r="A611" s="33"/>
      <c r="B611" s="72"/>
      <c r="C611" s="37"/>
      <c r="D611" s="21"/>
      <c r="E611" s="42"/>
      <c r="F611" s="38"/>
      <c r="G611" s="112"/>
      <c r="H611" s="112">
        <f t="shared" si="69"/>
        <v>0</v>
      </c>
      <c r="I611" s="112"/>
      <c r="J611" s="112"/>
      <c r="K611" s="117">
        <f t="shared" si="63"/>
        <v>0</v>
      </c>
      <c r="L611" s="38">
        <f t="shared" si="64"/>
        <v>0</v>
      </c>
      <c r="M611" s="112">
        <f t="shared" si="65"/>
        <v>0</v>
      </c>
      <c r="N611" s="112">
        <f t="shared" si="66"/>
        <v>0</v>
      </c>
      <c r="O611" s="112">
        <f t="shared" si="67"/>
        <v>0</v>
      </c>
      <c r="P611" s="113">
        <f t="shared" si="68"/>
        <v>0</v>
      </c>
      <c r="Q611" s="60"/>
    </row>
    <row r="612" spans="1:17" x14ac:dyDescent="0.2">
      <c r="A612" s="33"/>
      <c r="B612" s="72"/>
      <c r="C612" s="37"/>
      <c r="D612" s="21"/>
      <c r="E612" s="42"/>
      <c r="F612" s="38"/>
      <c r="G612" s="112"/>
      <c r="H612" s="112">
        <f t="shared" si="69"/>
        <v>0</v>
      </c>
      <c r="I612" s="112"/>
      <c r="J612" s="112"/>
      <c r="K612" s="117">
        <f t="shared" si="63"/>
        <v>0</v>
      </c>
      <c r="L612" s="38">
        <f t="shared" si="64"/>
        <v>0</v>
      </c>
      <c r="M612" s="112">
        <f t="shared" si="65"/>
        <v>0</v>
      </c>
      <c r="N612" s="112">
        <f t="shared" si="66"/>
        <v>0</v>
      </c>
      <c r="O612" s="112">
        <f t="shared" si="67"/>
        <v>0</v>
      </c>
      <c r="P612" s="113">
        <f t="shared" si="68"/>
        <v>0</v>
      </c>
      <c r="Q612" s="60"/>
    </row>
    <row r="613" spans="1:17" x14ac:dyDescent="0.2">
      <c r="A613" s="33"/>
      <c r="B613" s="72"/>
      <c r="C613" s="37"/>
      <c r="D613" s="21"/>
      <c r="E613" s="42"/>
      <c r="F613" s="38"/>
      <c r="G613" s="112"/>
      <c r="H613" s="112">
        <f t="shared" si="69"/>
        <v>0</v>
      </c>
      <c r="I613" s="112"/>
      <c r="J613" s="112"/>
      <c r="K613" s="117">
        <f t="shared" si="63"/>
        <v>0</v>
      </c>
      <c r="L613" s="38">
        <f t="shared" si="64"/>
        <v>0</v>
      </c>
      <c r="M613" s="112">
        <f t="shared" si="65"/>
        <v>0</v>
      </c>
      <c r="N613" s="112">
        <f t="shared" si="66"/>
        <v>0</v>
      </c>
      <c r="O613" s="112">
        <f t="shared" si="67"/>
        <v>0</v>
      </c>
      <c r="P613" s="113">
        <f t="shared" si="68"/>
        <v>0</v>
      </c>
      <c r="Q613" s="60"/>
    </row>
    <row r="614" spans="1:17" x14ac:dyDescent="0.2">
      <c r="A614" s="33"/>
      <c r="B614" s="72"/>
      <c r="C614" s="37"/>
      <c r="D614" s="21"/>
      <c r="E614" s="42"/>
      <c r="F614" s="38"/>
      <c r="G614" s="112"/>
      <c r="H614" s="112">
        <f t="shared" si="69"/>
        <v>0</v>
      </c>
      <c r="I614" s="112"/>
      <c r="J614" s="112"/>
      <c r="K614" s="117">
        <f t="shared" si="63"/>
        <v>0</v>
      </c>
      <c r="L614" s="38">
        <f t="shared" si="64"/>
        <v>0</v>
      </c>
      <c r="M614" s="112">
        <f t="shared" si="65"/>
        <v>0</v>
      </c>
      <c r="N614" s="112">
        <f t="shared" si="66"/>
        <v>0</v>
      </c>
      <c r="O614" s="112">
        <f t="shared" si="67"/>
        <v>0</v>
      </c>
      <c r="P614" s="113">
        <f t="shared" si="68"/>
        <v>0</v>
      </c>
      <c r="Q614" s="60"/>
    </row>
    <row r="615" spans="1:17" x14ac:dyDescent="0.2">
      <c r="A615" s="33"/>
      <c r="B615" s="72"/>
      <c r="C615" s="37"/>
      <c r="D615" s="21"/>
      <c r="E615" s="42"/>
      <c r="F615" s="38"/>
      <c r="G615" s="112"/>
      <c r="H615" s="112">
        <f t="shared" si="69"/>
        <v>0</v>
      </c>
      <c r="I615" s="112"/>
      <c r="J615" s="112"/>
      <c r="K615" s="117">
        <f t="shared" si="63"/>
        <v>0</v>
      </c>
      <c r="L615" s="38">
        <f t="shared" si="64"/>
        <v>0</v>
      </c>
      <c r="M615" s="112">
        <f t="shared" si="65"/>
        <v>0</v>
      </c>
      <c r="N615" s="112">
        <f t="shared" si="66"/>
        <v>0</v>
      </c>
      <c r="O615" s="112">
        <f t="shared" si="67"/>
        <v>0</v>
      </c>
      <c r="P615" s="113">
        <f t="shared" si="68"/>
        <v>0</v>
      </c>
      <c r="Q615" s="60"/>
    </row>
    <row r="616" spans="1:17" x14ac:dyDescent="0.2">
      <c r="A616" s="33"/>
      <c r="B616" s="72"/>
      <c r="C616" s="37"/>
      <c r="D616" s="21"/>
      <c r="E616" s="42"/>
      <c r="F616" s="38"/>
      <c r="G616" s="112"/>
      <c r="H616" s="112">
        <f t="shared" si="69"/>
        <v>0</v>
      </c>
      <c r="I616" s="112"/>
      <c r="J616" s="112"/>
      <c r="K616" s="117">
        <f t="shared" si="63"/>
        <v>0</v>
      </c>
      <c r="L616" s="38">
        <f t="shared" si="64"/>
        <v>0</v>
      </c>
      <c r="M616" s="112">
        <f t="shared" si="65"/>
        <v>0</v>
      </c>
      <c r="N616" s="112">
        <f t="shared" si="66"/>
        <v>0</v>
      </c>
      <c r="O616" s="112">
        <f t="shared" si="67"/>
        <v>0</v>
      </c>
      <c r="P616" s="113">
        <f t="shared" si="68"/>
        <v>0</v>
      </c>
      <c r="Q616" s="60"/>
    </row>
    <row r="617" spans="1:17" x14ac:dyDescent="0.2">
      <c r="A617" s="33"/>
      <c r="B617" s="72"/>
      <c r="C617" s="37"/>
      <c r="D617" s="21"/>
      <c r="E617" s="42"/>
      <c r="F617" s="38"/>
      <c r="G617" s="112"/>
      <c r="H617" s="112">
        <f t="shared" si="69"/>
        <v>0</v>
      </c>
      <c r="I617" s="112"/>
      <c r="J617" s="112"/>
      <c r="K617" s="117">
        <f t="shared" si="63"/>
        <v>0</v>
      </c>
      <c r="L617" s="38">
        <f t="shared" si="64"/>
        <v>0</v>
      </c>
      <c r="M617" s="112">
        <f t="shared" si="65"/>
        <v>0</v>
      </c>
      <c r="N617" s="112">
        <f t="shared" si="66"/>
        <v>0</v>
      </c>
      <c r="O617" s="112">
        <f t="shared" si="67"/>
        <v>0</v>
      </c>
      <c r="P617" s="113">
        <f t="shared" si="68"/>
        <v>0</v>
      </c>
      <c r="Q617" s="60"/>
    </row>
    <row r="618" spans="1:17" x14ac:dyDescent="0.2">
      <c r="A618" s="33"/>
      <c r="B618" s="72"/>
      <c r="C618" s="37"/>
      <c r="D618" s="21"/>
      <c r="E618" s="42"/>
      <c r="F618" s="38"/>
      <c r="G618" s="112"/>
      <c r="H618" s="112">
        <f t="shared" si="69"/>
        <v>0</v>
      </c>
      <c r="I618" s="112"/>
      <c r="J618" s="112"/>
      <c r="K618" s="117">
        <f t="shared" si="63"/>
        <v>0</v>
      </c>
      <c r="L618" s="38">
        <f t="shared" si="64"/>
        <v>0</v>
      </c>
      <c r="M618" s="112">
        <f t="shared" si="65"/>
        <v>0</v>
      </c>
      <c r="N618" s="112">
        <f t="shared" si="66"/>
        <v>0</v>
      </c>
      <c r="O618" s="112">
        <f t="shared" si="67"/>
        <v>0</v>
      </c>
      <c r="P618" s="113">
        <f t="shared" si="68"/>
        <v>0</v>
      </c>
      <c r="Q618" s="60"/>
    </row>
    <row r="619" spans="1:17" x14ac:dyDescent="0.2">
      <c r="A619" s="33"/>
      <c r="B619" s="72"/>
      <c r="C619" s="37"/>
      <c r="D619" s="21"/>
      <c r="E619" s="42"/>
      <c r="F619" s="38"/>
      <c r="G619" s="112"/>
      <c r="H619" s="112">
        <f t="shared" si="69"/>
        <v>0</v>
      </c>
      <c r="I619" s="112"/>
      <c r="J619" s="112"/>
      <c r="K619" s="117">
        <f t="shared" si="63"/>
        <v>0</v>
      </c>
      <c r="L619" s="38">
        <f t="shared" si="64"/>
        <v>0</v>
      </c>
      <c r="M619" s="112">
        <f t="shared" si="65"/>
        <v>0</v>
      </c>
      <c r="N619" s="112">
        <f t="shared" si="66"/>
        <v>0</v>
      </c>
      <c r="O619" s="112">
        <f t="shared" si="67"/>
        <v>0</v>
      </c>
      <c r="P619" s="113">
        <f t="shared" si="68"/>
        <v>0</v>
      </c>
      <c r="Q619" s="60"/>
    </row>
    <row r="620" spans="1:17" x14ac:dyDescent="0.2">
      <c r="A620" s="33"/>
      <c r="B620" s="72"/>
      <c r="C620" s="37"/>
      <c r="D620" s="21"/>
      <c r="E620" s="42"/>
      <c r="F620" s="38"/>
      <c r="G620" s="112"/>
      <c r="H620" s="112">
        <f t="shared" si="69"/>
        <v>0</v>
      </c>
      <c r="I620" s="112"/>
      <c r="J620" s="112"/>
      <c r="K620" s="117">
        <f t="shared" si="63"/>
        <v>0</v>
      </c>
      <c r="L620" s="38">
        <f t="shared" si="64"/>
        <v>0</v>
      </c>
      <c r="M620" s="112">
        <f t="shared" si="65"/>
        <v>0</v>
      </c>
      <c r="N620" s="112">
        <f t="shared" si="66"/>
        <v>0</v>
      </c>
      <c r="O620" s="112">
        <f t="shared" si="67"/>
        <v>0</v>
      </c>
      <c r="P620" s="113">
        <f t="shared" si="68"/>
        <v>0</v>
      </c>
      <c r="Q620" s="60"/>
    </row>
    <row r="621" spans="1:17" x14ac:dyDescent="0.2">
      <c r="A621" s="33"/>
      <c r="B621" s="72"/>
      <c r="C621" s="37"/>
      <c r="D621" s="21"/>
      <c r="E621" s="42"/>
      <c r="F621" s="38"/>
      <c r="G621" s="112"/>
      <c r="H621" s="112">
        <f t="shared" si="69"/>
        <v>0</v>
      </c>
      <c r="I621" s="112"/>
      <c r="J621" s="112"/>
      <c r="K621" s="117">
        <f t="shared" si="63"/>
        <v>0</v>
      </c>
      <c r="L621" s="38">
        <f t="shared" si="64"/>
        <v>0</v>
      </c>
      <c r="M621" s="112">
        <f t="shared" si="65"/>
        <v>0</v>
      </c>
      <c r="N621" s="112">
        <f t="shared" si="66"/>
        <v>0</v>
      </c>
      <c r="O621" s="112">
        <f t="shared" si="67"/>
        <v>0</v>
      </c>
      <c r="P621" s="113">
        <f t="shared" si="68"/>
        <v>0</v>
      </c>
      <c r="Q621" s="60"/>
    </row>
    <row r="622" spans="1:17" x14ac:dyDescent="0.2">
      <c r="A622" s="33"/>
      <c r="B622" s="72"/>
      <c r="C622" s="37"/>
      <c r="D622" s="21"/>
      <c r="E622" s="42"/>
      <c r="F622" s="38"/>
      <c r="G622" s="112"/>
      <c r="H622" s="112">
        <f t="shared" si="69"/>
        <v>0</v>
      </c>
      <c r="I622" s="112"/>
      <c r="J622" s="112"/>
      <c r="K622" s="117">
        <f t="shared" si="63"/>
        <v>0</v>
      </c>
      <c r="L622" s="38">
        <f t="shared" si="64"/>
        <v>0</v>
      </c>
      <c r="M622" s="112">
        <f t="shared" si="65"/>
        <v>0</v>
      </c>
      <c r="N622" s="112">
        <f t="shared" si="66"/>
        <v>0</v>
      </c>
      <c r="O622" s="112">
        <f t="shared" si="67"/>
        <v>0</v>
      </c>
      <c r="P622" s="113">
        <f t="shared" si="68"/>
        <v>0</v>
      </c>
      <c r="Q622" s="60"/>
    </row>
    <row r="623" spans="1:17" x14ac:dyDescent="0.2">
      <c r="A623" s="33"/>
      <c r="B623" s="72"/>
      <c r="C623" s="37"/>
      <c r="D623" s="21"/>
      <c r="E623" s="42"/>
      <c r="F623" s="38"/>
      <c r="G623" s="112"/>
      <c r="H623" s="112">
        <f t="shared" si="69"/>
        <v>0</v>
      </c>
      <c r="I623" s="112"/>
      <c r="J623" s="112"/>
      <c r="K623" s="117">
        <f t="shared" si="63"/>
        <v>0</v>
      </c>
      <c r="L623" s="38">
        <f t="shared" si="64"/>
        <v>0</v>
      </c>
      <c r="M623" s="112">
        <f t="shared" si="65"/>
        <v>0</v>
      </c>
      <c r="N623" s="112">
        <f t="shared" si="66"/>
        <v>0</v>
      </c>
      <c r="O623" s="112">
        <f t="shared" si="67"/>
        <v>0</v>
      </c>
      <c r="P623" s="113">
        <f t="shared" si="68"/>
        <v>0</v>
      </c>
      <c r="Q623" s="60"/>
    </row>
    <row r="624" spans="1:17" x14ac:dyDescent="0.2">
      <c r="A624" s="33"/>
      <c r="B624" s="72"/>
      <c r="C624" s="37"/>
      <c r="D624" s="21"/>
      <c r="E624" s="42"/>
      <c r="F624" s="38"/>
      <c r="G624" s="112"/>
      <c r="H624" s="112">
        <f t="shared" si="69"/>
        <v>0</v>
      </c>
      <c r="I624" s="112"/>
      <c r="J624" s="112"/>
      <c r="K624" s="117">
        <f t="shared" si="63"/>
        <v>0</v>
      </c>
      <c r="L624" s="38">
        <f t="shared" si="64"/>
        <v>0</v>
      </c>
      <c r="M624" s="112">
        <f t="shared" si="65"/>
        <v>0</v>
      </c>
      <c r="N624" s="112">
        <f t="shared" si="66"/>
        <v>0</v>
      </c>
      <c r="O624" s="112">
        <f t="shared" si="67"/>
        <v>0</v>
      </c>
      <c r="P624" s="113">
        <f t="shared" si="68"/>
        <v>0</v>
      </c>
      <c r="Q624" s="60"/>
    </row>
    <row r="625" spans="1:17" x14ac:dyDescent="0.2">
      <c r="A625" s="33"/>
      <c r="B625" s="72"/>
      <c r="C625" s="37"/>
      <c r="D625" s="21"/>
      <c r="E625" s="42"/>
      <c r="F625" s="38"/>
      <c r="G625" s="112"/>
      <c r="H625" s="112">
        <f t="shared" si="69"/>
        <v>0</v>
      </c>
      <c r="I625" s="112"/>
      <c r="J625" s="112"/>
      <c r="K625" s="117">
        <f t="shared" si="63"/>
        <v>0</v>
      </c>
      <c r="L625" s="38">
        <f t="shared" si="64"/>
        <v>0</v>
      </c>
      <c r="M625" s="112">
        <f t="shared" si="65"/>
        <v>0</v>
      </c>
      <c r="N625" s="112">
        <f t="shared" si="66"/>
        <v>0</v>
      </c>
      <c r="O625" s="112">
        <f t="shared" si="67"/>
        <v>0</v>
      </c>
      <c r="P625" s="113">
        <f t="shared" si="68"/>
        <v>0</v>
      </c>
      <c r="Q625" s="60"/>
    </row>
    <row r="626" spans="1:17" x14ac:dyDescent="0.2">
      <c r="A626" s="33"/>
      <c r="B626" s="72"/>
      <c r="C626" s="37"/>
      <c r="D626" s="21"/>
      <c r="E626" s="42"/>
      <c r="F626" s="38"/>
      <c r="G626" s="112"/>
      <c r="H626" s="112">
        <f t="shared" si="69"/>
        <v>0</v>
      </c>
      <c r="I626" s="112"/>
      <c r="J626" s="112"/>
      <c r="K626" s="117">
        <f t="shared" si="63"/>
        <v>0</v>
      </c>
      <c r="L626" s="38">
        <f t="shared" si="64"/>
        <v>0</v>
      </c>
      <c r="M626" s="112">
        <f t="shared" si="65"/>
        <v>0</v>
      </c>
      <c r="N626" s="112">
        <f t="shared" si="66"/>
        <v>0</v>
      </c>
      <c r="O626" s="112">
        <f t="shared" si="67"/>
        <v>0</v>
      </c>
      <c r="P626" s="113">
        <f t="shared" si="68"/>
        <v>0</v>
      </c>
      <c r="Q626" s="60"/>
    </row>
    <row r="627" spans="1:17" x14ac:dyDescent="0.2">
      <c r="A627" s="33"/>
      <c r="B627" s="72"/>
      <c r="C627" s="37"/>
      <c r="D627" s="21"/>
      <c r="E627" s="42"/>
      <c r="F627" s="38"/>
      <c r="G627" s="112"/>
      <c r="H627" s="112">
        <f t="shared" si="69"/>
        <v>0</v>
      </c>
      <c r="I627" s="112"/>
      <c r="J627" s="112"/>
      <c r="K627" s="117">
        <f t="shared" si="63"/>
        <v>0</v>
      </c>
      <c r="L627" s="38">
        <f t="shared" si="64"/>
        <v>0</v>
      </c>
      <c r="M627" s="112">
        <f t="shared" si="65"/>
        <v>0</v>
      </c>
      <c r="N627" s="112">
        <f t="shared" si="66"/>
        <v>0</v>
      </c>
      <c r="O627" s="112">
        <f t="shared" si="67"/>
        <v>0</v>
      </c>
      <c r="P627" s="113">
        <f t="shared" si="68"/>
        <v>0</v>
      </c>
      <c r="Q627" s="60"/>
    </row>
    <row r="628" spans="1:17" x14ac:dyDescent="0.2">
      <c r="A628" s="33"/>
      <c r="B628" s="72"/>
      <c r="C628" s="37"/>
      <c r="D628" s="21"/>
      <c r="E628" s="42"/>
      <c r="F628" s="38"/>
      <c r="G628" s="112"/>
      <c r="H628" s="112">
        <f t="shared" si="69"/>
        <v>0</v>
      </c>
      <c r="I628" s="112"/>
      <c r="J628" s="112"/>
      <c r="K628" s="117">
        <f t="shared" si="63"/>
        <v>0</v>
      </c>
      <c r="L628" s="38">
        <f t="shared" si="64"/>
        <v>0</v>
      </c>
      <c r="M628" s="112">
        <f t="shared" si="65"/>
        <v>0</v>
      </c>
      <c r="N628" s="112">
        <f t="shared" si="66"/>
        <v>0</v>
      </c>
      <c r="O628" s="112">
        <f t="shared" si="67"/>
        <v>0</v>
      </c>
      <c r="P628" s="113">
        <f t="shared" si="68"/>
        <v>0</v>
      </c>
      <c r="Q628" s="60"/>
    </row>
    <row r="629" spans="1:17" x14ac:dyDescent="0.2">
      <c r="A629" s="33"/>
      <c r="B629" s="72"/>
      <c r="C629" s="37"/>
      <c r="D629" s="21"/>
      <c r="E629" s="42"/>
      <c r="F629" s="38"/>
      <c r="G629" s="112"/>
      <c r="H629" s="112">
        <f t="shared" si="69"/>
        <v>0</v>
      </c>
      <c r="I629" s="112"/>
      <c r="J629" s="112"/>
      <c r="K629" s="117">
        <f t="shared" si="63"/>
        <v>0</v>
      </c>
      <c r="L629" s="38">
        <f t="shared" si="64"/>
        <v>0</v>
      </c>
      <c r="M629" s="112">
        <f t="shared" si="65"/>
        <v>0</v>
      </c>
      <c r="N629" s="112">
        <f t="shared" si="66"/>
        <v>0</v>
      </c>
      <c r="O629" s="112">
        <f t="shared" si="67"/>
        <v>0</v>
      </c>
      <c r="P629" s="113">
        <f t="shared" si="68"/>
        <v>0</v>
      </c>
      <c r="Q629" s="60"/>
    </row>
    <row r="630" spans="1:17" x14ac:dyDescent="0.2">
      <c r="A630" s="33"/>
      <c r="B630" s="72"/>
      <c r="C630" s="37"/>
      <c r="D630" s="21"/>
      <c r="E630" s="42"/>
      <c r="F630" s="38"/>
      <c r="G630" s="112"/>
      <c r="H630" s="112">
        <f t="shared" si="69"/>
        <v>0</v>
      </c>
      <c r="I630" s="112"/>
      <c r="J630" s="112"/>
      <c r="K630" s="117">
        <f t="shared" si="63"/>
        <v>0</v>
      </c>
      <c r="L630" s="38">
        <f t="shared" si="64"/>
        <v>0</v>
      </c>
      <c r="M630" s="112">
        <f t="shared" si="65"/>
        <v>0</v>
      </c>
      <c r="N630" s="112">
        <f t="shared" si="66"/>
        <v>0</v>
      </c>
      <c r="O630" s="112">
        <f t="shared" si="67"/>
        <v>0</v>
      </c>
      <c r="P630" s="113">
        <f t="shared" si="68"/>
        <v>0</v>
      </c>
      <c r="Q630" s="60"/>
    </row>
    <row r="631" spans="1:17" x14ac:dyDescent="0.2">
      <c r="A631" s="33"/>
      <c r="B631" s="72"/>
      <c r="C631" s="37"/>
      <c r="D631" s="21"/>
      <c r="E631" s="42"/>
      <c r="F631" s="38"/>
      <c r="G631" s="112"/>
      <c r="H631" s="112">
        <f t="shared" si="69"/>
        <v>0</v>
      </c>
      <c r="I631" s="112"/>
      <c r="J631" s="112"/>
      <c r="K631" s="117">
        <f t="shared" si="63"/>
        <v>0</v>
      </c>
      <c r="L631" s="38">
        <f t="shared" si="64"/>
        <v>0</v>
      </c>
      <c r="M631" s="112">
        <f t="shared" si="65"/>
        <v>0</v>
      </c>
      <c r="N631" s="112">
        <f t="shared" si="66"/>
        <v>0</v>
      </c>
      <c r="O631" s="112">
        <f t="shared" si="67"/>
        <v>0</v>
      </c>
      <c r="P631" s="113">
        <f t="shared" si="68"/>
        <v>0</v>
      </c>
      <c r="Q631" s="60"/>
    </row>
    <row r="632" spans="1:17" x14ac:dyDescent="0.2">
      <c r="A632" s="33"/>
      <c r="B632" s="72"/>
      <c r="C632" s="37"/>
      <c r="D632" s="21"/>
      <c r="E632" s="42"/>
      <c r="F632" s="38"/>
      <c r="G632" s="112"/>
      <c r="H632" s="112">
        <f t="shared" si="69"/>
        <v>0</v>
      </c>
      <c r="I632" s="112"/>
      <c r="J632" s="112"/>
      <c r="K632" s="117">
        <f t="shared" si="63"/>
        <v>0</v>
      </c>
      <c r="L632" s="38">
        <f t="shared" si="64"/>
        <v>0</v>
      </c>
      <c r="M632" s="112">
        <f t="shared" si="65"/>
        <v>0</v>
      </c>
      <c r="N632" s="112">
        <f t="shared" si="66"/>
        <v>0</v>
      </c>
      <c r="O632" s="112">
        <f t="shared" si="67"/>
        <v>0</v>
      </c>
      <c r="P632" s="113">
        <f t="shared" si="68"/>
        <v>0</v>
      </c>
      <c r="Q632" s="60"/>
    </row>
    <row r="633" spans="1:17" x14ac:dyDescent="0.2">
      <c r="A633" s="33"/>
      <c r="B633" s="72"/>
      <c r="C633" s="37"/>
      <c r="D633" s="21"/>
      <c r="E633" s="42"/>
      <c r="F633" s="38"/>
      <c r="G633" s="112"/>
      <c r="H633" s="112">
        <f t="shared" si="69"/>
        <v>0</v>
      </c>
      <c r="I633" s="112"/>
      <c r="J633" s="112"/>
      <c r="K633" s="117">
        <f t="shared" si="63"/>
        <v>0</v>
      </c>
      <c r="L633" s="38">
        <f t="shared" si="64"/>
        <v>0</v>
      </c>
      <c r="M633" s="112">
        <f t="shared" si="65"/>
        <v>0</v>
      </c>
      <c r="N633" s="112">
        <f t="shared" si="66"/>
        <v>0</v>
      </c>
      <c r="O633" s="112">
        <f t="shared" si="67"/>
        <v>0</v>
      </c>
      <c r="P633" s="113">
        <f t="shared" si="68"/>
        <v>0</v>
      </c>
      <c r="Q633" s="60"/>
    </row>
    <row r="634" spans="1:17" x14ac:dyDescent="0.2">
      <c r="A634" s="33"/>
      <c r="B634" s="72"/>
      <c r="C634" s="37"/>
      <c r="D634" s="21"/>
      <c r="E634" s="42"/>
      <c r="F634" s="38"/>
      <c r="G634" s="112"/>
      <c r="H634" s="112">
        <f t="shared" si="69"/>
        <v>0</v>
      </c>
      <c r="I634" s="112"/>
      <c r="J634" s="112"/>
      <c r="K634" s="117">
        <f t="shared" si="63"/>
        <v>0</v>
      </c>
      <c r="L634" s="38">
        <f t="shared" si="64"/>
        <v>0</v>
      </c>
      <c r="M634" s="112">
        <f t="shared" si="65"/>
        <v>0</v>
      </c>
      <c r="N634" s="112">
        <f t="shared" si="66"/>
        <v>0</v>
      </c>
      <c r="O634" s="112">
        <f t="shared" si="67"/>
        <v>0</v>
      </c>
      <c r="P634" s="113">
        <f t="shared" si="68"/>
        <v>0</v>
      </c>
      <c r="Q634" s="60"/>
    </row>
    <row r="635" spans="1:17" x14ac:dyDescent="0.2">
      <c r="A635" s="33"/>
      <c r="B635" s="72"/>
      <c r="C635" s="37"/>
      <c r="D635" s="21"/>
      <c r="E635" s="42"/>
      <c r="F635" s="38"/>
      <c r="G635" s="112"/>
      <c r="H635" s="112">
        <f t="shared" si="69"/>
        <v>0</v>
      </c>
      <c r="I635" s="112"/>
      <c r="J635" s="112"/>
      <c r="K635" s="117">
        <f t="shared" si="63"/>
        <v>0</v>
      </c>
      <c r="L635" s="38">
        <f t="shared" si="64"/>
        <v>0</v>
      </c>
      <c r="M635" s="112">
        <f t="shared" si="65"/>
        <v>0</v>
      </c>
      <c r="N635" s="112">
        <f t="shared" si="66"/>
        <v>0</v>
      </c>
      <c r="O635" s="112">
        <f t="shared" si="67"/>
        <v>0</v>
      </c>
      <c r="P635" s="113">
        <f t="shared" si="68"/>
        <v>0</v>
      </c>
      <c r="Q635" s="60"/>
    </row>
    <row r="636" spans="1:17" x14ac:dyDescent="0.2">
      <c r="A636" s="33"/>
      <c r="B636" s="72"/>
      <c r="C636" s="37"/>
      <c r="D636" s="21"/>
      <c r="E636" s="42"/>
      <c r="F636" s="38"/>
      <c r="G636" s="112"/>
      <c r="H636" s="112">
        <f t="shared" si="69"/>
        <v>0</v>
      </c>
      <c r="I636" s="112"/>
      <c r="J636" s="112"/>
      <c r="K636" s="117">
        <f t="shared" si="63"/>
        <v>0</v>
      </c>
      <c r="L636" s="38">
        <f t="shared" si="64"/>
        <v>0</v>
      </c>
      <c r="M636" s="112">
        <f t="shared" si="65"/>
        <v>0</v>
      </c>
      <c r="N636" s="112">
        <f t="shared" si="66"/>
        <v>0</v>
      </c>
      <c r="O636" s="112">
        <f t="shared" si="67"/>
        <v>0</v>
      </c>
      <c r="P636" s="113">
        <f t="shared" si="68"/>
        <v>0</v>
      </c>
      <c r="Q636" s="60"/>
    </row>
    <row r="637" spans="1:17" x14ac:dyDescent="0.2">
      <c r="A637" s="33"/>
      <c r="B637" s="72"/>
      <c r="C637" s="37"/>
      <c r="D637" s="21"/>
      <c r="E637" s="42"/>
      <c r="F637" s="38"/>
      <c r="G637" s="112"/>
      <c r="H637" s="112">
        <f t="shared" si="69"/>
        <v>0</v>
      </c>
      <c r="I637" s="112"/>
      <c r="J637" s="112"/>
      <c r="K637" s="117">
        <f t="shared" si="63"/>
        <v>0</v>
      </c>
      <c r="L637" s="38">
        <f t="shared" si="64"/>
        <v>0</v>
      </c>
      <c r="M637" s="112">
        <f t="shared" si="65"/>
        <v>0</v>
      </c>
      <c r="N637" s="112">
        <f t="shared" si="66"/>
        <v>0</v>
      </c>
      <c r="O637" s="112">
        <f t="shared" si="67"/>
        <v>0</v>
      </c>
      <c r="P637" s="113">
        <f t="shared" si="68"/>
        <v>0</v>
      </c>
      <c r="Q637" s="60"/>
    </row>
    <row r="638" spans="1:17" x14ac:dyDescent="0.2">
      <c r="A638" s="33"/>
      <c r="B638" s="72"/>
      <c r="C638" s="37"/>
      <c r="D638" s="21"/>
      <c r="E638" s="42"/>
      <c r="F638" s="38"/>
      <c r="G638" s="112"/>
      <c r="H638" s="112">
        <f t="shared" si="69"/>
        <v>0</v>
      </c>
      <c r="I638" s="112"/>
      <c r="J638" s="112"/>
      <c r="K638" s="117">
        <f t="shared" si="63"/>
        <v>0</v>
      </c>
      <c r="L638" s="38">
        <f t="shared" si="64"/>
        <v>0</v>
      </c>
      <c r="M638" s="112">
        <f t="shared" si="65"/>
        <v>0</v>
      </c>
      <c r="N638" s="112">
        <f t="shared" si="66"/>
        <v>0</v>
      </c>
      <c r="O638" s="112">
        <f t="shared" si="67"/>
        <v>0</v>
      </c>
      <c r="P638" s="113">
        <f t="shared" si="68"/>
        <v>0</v>
      </c>
      <c r="Q638" s="60"/>
    </row>
    <row r="639" spans="1:17" x14ac:dyDescent="0.2">
      <c r="A639" s="33"/>
      <c r="B639" s="72"/>
      <c r="C639" s="37"/>
      <c r="D639" s="21"/>
      <c r="E639" s="42"/>
      <c r="F639" s="38"/>
      <c r="G639" s="112"/>
      <c r="H639" s="112">
        <f t="shared" si="69"/>
        <v>0</v>
      </c>
      <c r="I639" s="112"/>
      <c r="J639" s="112"/>
      <c r="K639" s="117">
        <f t="shared" si="63"/>
        <v>0</v>
      </c>
      <c r="L639" s="38">
        <f t="shared" si="64"/>
        <v>0</v>
      </c>
      <c r="M639" s="112">
        <f t="shared" si="65"/>
        <v>0</v>
      </c>
      <c r="N639" s="112">
        <f t="shared" si="66"/>
        <v>0</v>
      </c>
      <c r="O639" s="112">
        <f t="shared" si="67"/>
        <v>0</v>
      </c>
      <c r="P639" s="113">
        <f t="shared" si="68"/>
        <v>0</v>
      </c>
      <c r="Q639" s="60"/>
    </row>
    <row r="640" spans="1:17" x14ac:dyDescent="0.2">
      <c r="A640" s="33"/>
      <c r="B640" s="72"/>
      <c r="C640" s="37"/>
      <c r="D640" s="21"/>
      <c r="E640" s="42"/>
      <c r="F640" s="38"/>
      <c r="G640" s="112"/>
      <c r="H640" s="112">
        <f t="shared" si="69"/>
        <v>0</v>
      </c>
      <c r="I640" s="112"/>
      <c r="J640" s="112"/>
      <c r="K640" s="117">
        <f t="shared" si="63"/>
        <v>0</v>
      </c>
      <c r="L640" s="38">
        <f t="shared" si="64"/>
        <v>0</v>
      </c>
      <c r="M640" s="112">
        <f t="shared" si="65"/>
        <v>0</v>
      </c>
      <c r="N640" s="112">
        <f t="shared" si="66"/>
        <v>0</v>
      </c>
      <c r="O640" s="112">
        <f t="shared" si="67"/>
        <v>0</v>
      </c>
      <c r="P640" s="113">
        <f t="shared" si="68"/>
        <v>0</v>
      </c>
      <c r="Q640" s="60"/>
    </row>
    <row r="641" spans="1:17" x14ac:dyDescent="0.2">
      <c r="A641" s="33"/>
      <c r="B641" s="72"/>
      <c r="C641" s="37"/>
      <c r="D641" s="21"/>
      <c r="E641" s="42"/>
      <c r="F641" s="38"/>
      <c r="G641" s="112"/>
      <c r="H641" s="112">
        <f t="shared" si="69"/>
        <v>0</v>
      </c>
      <c r="I641" s="112"/>
      <c r="J641" s="112"/>
      <c r="K641" s="117">
        <f t="shared" si="63"/>
        <v>0</v>
      </c>
      <c r="L641" s="38">
        <f t="shared" si="64"/>
        <v>0</v>
      </c>
      <c r="M641" s="112">
        <f t="shared" si="65"/>
        <v>0</v>
      </c>
      <c r="N641" s="112">
        <f t="shared" si="66"/>
        <v>0</v>
      </c>
      <c r="O641" s="112">
        <f t="shared" si="67"/>
        <v>0</v>
      </c>
      <c r="P641" s="113">
        <f t="shared" si="68"/>
        <v>0</v>
      </c>
      <c r="Q641" s="60"/>
    </row>
    <row r="642" spans="1:17" x14ac:dyDescent="0.2">
      <c r="A642" s="33"/>
      <c r="B642" s="72"/>
      <c r="C642" s="37"/>
      <c r="D642" s="21"/>
      <c r="E642" s="42"/>
      <c r="F642" s="38"/>
      <c r="G642" s="112"/>
      <c r="H642" s="112">
        <f t="shared" si="69"/>
        <v>0</v>
      </c>
      <c r="I642" s="112"/>
      <c r="J642" s="112"/>
      <c r="K642" s="117">
        <f t="shared" si="63"/>
        <v>0</v>
      </c>
      <c r="L642" s="38">
        <f t="shared" si="64"/>
        <v>0</v>
      </c>
      <c r="M642" s="112">
        <f t="shared" si="65"/>
        <v>0</v>
      </c>
      <c r="N642" s="112">
        <f t="shared" si="66"/>
        <v>0</v>
      </c>
      <c r="O642" s="112">
        <f t="shared" si="67"/>
        <v>0</v>
      </c>
      <c r="P642" s="113">
        <f t="shared" si="68"/>
        <v>0</v>
      </c>
      <c r="Q642" s="60"/>
    </row>
    <row r="643" spans="1:17" x14ac:dyDescent="0.2">
      <c r="A643" s="33"/>
      <c r="B643" s="72"/>
      <c r="C643" s="37"/>
      <c r="D643" s="21"/>
      <c r="E643" s="42"/>
      <c r="F643" s="38"/>
      <c r="G643" s="112"/>
      <c r="H643" s="112">
        <f t="shared" si="69"/>
        <v>0</v>
      </c>
      <c r="I643" s="112"/>
      <c r="J643" s="112"/>
      <c r="K643" s="117">
        <f t="shared" si="63"/>
        <v>0</v>
      </c>
      <c r="L643" s="38">
        <f t="shared" si="64"/>
        <v>0</v>
      </c>
      <c r="M643" s="112">
        <f t="shared" si="65"/>
        <v>0</v>
      </c>
      <c r="N643" s="112">
        <f t="shared" si="66"/>
        <v>0</v>
      </c>
      <c r="O643" s="112">
        <f t="shared" si="67"/>
        <v>0</v>
      </c>
      <c r="P643" s="113">
        <f t="shared" si="68"/>
        <v>0</v>
      </c>
      <c r="Q643" s="60"/>
    </row>
    <row r="644" spans="1:17" x14ac:dyDescent="0.2">
      <c r="A644" s="33"/>
      <c r="B644" s="72"/>
      <c r="C644" s="37"/>
      <c r="D644" s="21"/>
      <c r="E644" s="42"/>
      <c r="F644" s="38"/>
      <c r="G644" s="112"/>
      <c r="H644" s="112">
        <f t="shared" si="69"/>
        <v>0</v>
      </c>
      <c r="I644" s="112"/>
      <c r="J644" s="112"/>
      <c r="K644" s="117">
        <f t="shared" si="63"/>
        <v>0</v>
      </c>
      <c r="L644" s="38">
        <f t="shared" si="64"/>
        <v>0</v>
      </c>
      <c r="M644" s="112">
        <f t="shared" si="65"/>
        <v>0</v>
      </c>
      <c r="N644" s="112">
        <f t="shared" si="66"/>
        <v>0</v>
      </c>
      <c r="O644" s="112">
        <f t="shared" si="67"/>
        <v>0</v>
      </c>
      <c r="P644" s="113">
        <f t="shared" si="68"/>
        <v>0</v>
      </c>
      <c r="Q644" s="60"/>
    </row>
    <row r="645" spans="1:17" x14ac:dyDescent="0.2">
      <c r="A645" s="33"/>
      <c r="B645" s="72"/>
      <c r="C645" s="37"/>
      <c r="D645" s="21"/>
      <c r="E645" s="42"/>
      <c r="F645" s="38"/>
      <c r="G645" s="112"/>
      <c r="H645" s="112">
        <f t="shared" si="69"/>
        <v>0</v>
      </c>
      <c r="I645" s="112"/>
      <c r="J645" s="112"/>
      <c r="K645" s="117">
        <f t="shared" si="63"/>
        <v>0</v>
      </c>
      <c r="L645" s="38">
        <f t="shared" si="64"/>
        <v>0</v>
      </c>
      <c r="M645" s="112">
        <f t="shared" si="65"/>
        <v>0</v>
      </c>
      <c r="N645" s="112">
        <f t="shared" si="66"/>
        <v>0</v>
      </c>
      <c r="O645" s="112">
        <f t="shared" si="67"/>
        <v>0</v>
      </c>
      <c r="P645" s="113">
        <f t="shared" si="68"/>
        <v>0</v>
      </c>
      <c r="Q645" s="60"/>
    </row>
    <row r="646" spans="1:17" x14ac:dyDescent="0.2">
      <c r="A646" s="33"/>
      <c r="B646" s="72"/>
      <c r="C646" s="37"/>
      <c r="D646" s="21"/>
      <c r="E646" s="42"/>
      <c r="F646" s="38"/>
      <c r="G646" s="112"/>
      <c r="H646" s="112">
        <f t="shared" si="69"/>
        <v>0</v>
      </c>
      <c r="I646" s="112"/>
      <c r="J646" s="112"/>
      <c r="K646" s="117">
        <f t="shared" si="63"/>
        <v>0</v>
      </c>
      <c r="L646" s="38">
        <f t="shared" si="64"/>
        <v>0</v>
      </c>
      <c r="M646" s="112">
        <f t="shared" si="65"/>
        <v>0</v>
      </c>
      <c r="N646" s="112">
        <f t="shared" si="66"/>
        <v>0</v>
      </c>
      <c r="O646" s="112">
        <f t="shared" si="67"/>
        <v>0</v>
      </c>
      <c r="P646" s="113">
        <f t="shared" si="68"/>
        <v>0</v>
      </c>
      <c r="Q646" s="60"/>
    </row>
    <row r="647" spans="1:17" x14ac:dyDescent="0.2">
      <c r="A647" s="33"/>
      <c r="B647" s="72"/>
      <c r="C647" s="37"/>
      <c r="D647" s="21"/>
      <c r="E647" s="42"/>
      <c r="F647" s="38"/>
      <c r="G647" s="112"/>
      <c r="H647" s="112">
        <f t="shared" si="69"/>
        <v>0</v>
      </c>
      <c r="I647" s="112"/>
      <c r="J647" s="112"/>
      <c r="K647" s="117">
        <f t="shared" si="63"/>
        <v>0</v>
      </c>
      <c r="L647" s="38">
        <f t="shared" si="64"/>
        <v>0</v>
      </c>
      <c r="M647" s="112">
        <f t="shared" si="65"/>
        <v>0</v>
      </c>
      <c r="N647" s="112">
        <f t="shared" si="66"/>
        <v>0</v>
      </c>
      <c r="O647" s="112">
        <f t="shared" si="67"/>
        <v>0</v>
      </c>
      <c r="P647" s="113">
        <f t="shared" si="68"/>
        <v>0</v>
      </c>
      <c r="Q647" s="60"/>
    </row>
    <row r="648" spans="1:17" x14ac:dyDescent="0.2">
      <c r="A648" s="33"/>
      <c r="B648" s="72"/>
      <c r="C648" s="37"/>
      <c r="D648" s="21"/>
      <c r="E648" s="42"/>
      <c r="F648" s="38"/>
      <c r="G648" s="112"/>
      <c r="H648" s="112">
        <f t="shared" si="69"/>
        <v>0</v>
      </c>
      <c r="I648" s="112"/>
      <c r="J648" s="112"/>
      <c r="K648" s="117">
        <f t="shared" si="63"/>
        <v>0</v>
      </c>
      <c r="L648" s="38">
        <f t="shared" si="64"/>
        <v>0</v>
      </c>
      <c r="M648" s="112">
        <f t="shared" si="65"/>
        <v>0</v>
      </c>
      <c r="N648" s="112">
        <f t="shared" si="66"/>
        <v>0</v>
      </c>
      <c r="O648" s="112">
        <f t="shared" si="67"/>
        <v>0</v>
      </c>
      <c r="P648" s="113">
        <f t="shared" si="68"/>
        <v>0</v>
      </c>
      <c r="Q648" s="60"/>
    </row>
    <row r="649" spans="1:17" x14ac:dyDescent="0.2">
      <c r="A649" s="33"/>
      <c r="B649" s="72"/>
      <c r="C649" s="37"/>
      <c r="D649" s="21"/>
      <c r="E649" s="42"/>
      <c r="F649" s="38"/>
      <c r="G649" s="112"/>
      <c r="H649" s="112">
        <f t="shared" si="69"/>
        <v>0</v>
      </c>
      <c r="I649" s="112"/>
      <c r="J649" s="112"/>
      <c r="K649" s="117">
        <f t="shared" si="63"/>
        <v>0</v>
      </c>
      <c r="L649" s="38">
        <f t="shared" si="64"/>
        <v>0</v>
      </c>
      <c r="M649" s="112">
        <f t="shared" si="65"/>
        <v>0</v>
      </c>
      <c r="N649" s="112">
        <f t="shared" si="66"/>
        <v>0</v>
      </c>
      <c r="O649" s="112">
        <f t="shared" si="67"/>
        <v>0</v>
      </c>
      <c r="P649" s="113">
        <f t="shared" si="68"/>
        <v>0</v>
      </c>
      <c r="Q649" s="60"/>
    </row>
    <row r="650" spans="1:17" x14ac:dyDescent="0.2">
      <c r="A650" s="33"/>
      <c r="B650" s="72"/>
      <c r="C650" s="37"/>
      <c r="D650" s="21"/>
      <c r="E650" s="42"/>
      <c r="F650" s="38"/>
      <c r="G650" s="112"/>
      <c r="H650" s="112">
        <f t="shared" si="69"/>
        <v>0</v>
      </c>
      <c r="I650" s="112"/>
      <c r="J650" s="112"/>
      <c r="K650" s="117">
        <f t="shared" si="63"/>
        <v>0</v>
      </c>
      <c r="L650" s="38">
        <f t="shared" si="64"/>
        <v>0</v>
      </c>
      <c r="M650" s="112">
        <f t="shared" si="65"/>
        <v>0</v>
      </c>
      <c r="N650" s="112">
        <f t="shared" si="66"/>
        <v>0</v>
      </c>
      <c r="O650" s="112">
        <f t="shared" si="67"/>
        <v>0</v>
      </c>
      <c r="P650" s="113">
        <f t="shared" si="68"/>
        <v>0</v>
      </c>
      <c r="Q650" s="60"/>
    </row>
    <row r="651" spans="1:17" x14ac:dyDescent="0.2">
      <c r="A651" s="33"/>
      <c r="B651" s="72"/>
      <c r="C651" s="37"/>
      <c r="D651" s="21"/>
      <c r="E651" s="42"/>
      <c r="F651" s="38"/>
      <c r="G651" s="112"/>
      <c r="H651" s="112">
        <f t="shared" si="69"/>
        <v>0</v>
      </c>
      <c r="I651" s="112"/>
      <c r="J651" s="112"/>
      <c r="K651" s="117">
        <f t="shared" si="63"/>
        <v>0</v>
      </c>
      <c r="L651" s="38">
        <f t="shared" si="64"/>
        <v>0</v>
      </c>
      <c r="M651" s="112">
        <f t="shared" si="65"/>
        <v>0</v>
      </c>
      <c r="N651" s="112">
        <f t="shared" si="66"/>
        <v>0</v>
      </c>
      <c r="O651" s="112">
        <f t="shared" si="67"/>
        <v>0</v>
      </c>
      <c r="P651" s="113">
        <f t="shared" si="68"/>
        <v>0</v>
      </c>
      <c r="Q651" s="60"/>
    </row>
    <row r="652" spans="1:17" x14ac:dyDescent="0.2">
      <c r="A652" s="33"/>
      <c r="B652" s="72"/>
      <c r="C652" s="37"/>
      <c r="D652" s="21"/>
      <c r="E652" s="42"/>
      <c r="F652" s="38"/>
      <c r="G652" s="112"/>
      <c r="H652" s="112">
        <f t="shared" si="69"/>
        <v>0</v>
      </c>
      <c r="I652" s="112"/>
      <c r="J652" s="112"/>
      <c r="K652" s="117">
        <f t="shared" si="63"/>
        <v>0</v>
      </c>
      <c r="L652" s="38">
        <f t="shared" si="64"/>
        <v>0</v>
      </c>
      <c r="M652" s="112">
        <f t="shared" si="65"/>
        <v>0</v>
      </c>
      <c r="N652" s="112">
        <f t="shared" si="66"/>
        <v>0</v>
      </c>
      <c r="O652" s="112">
        <f t="shared" si="67"/>
        <v>0</v>
      </c>
      <c r="P652" s="113">
        <f t="shared" si="68"/>
        <v>0</v>
      </c>
      <c r="Q652" s="60"/>
    </row>
    <row r="653" spans="1:17" x14ac:dyDescent="0.2">
      <c r="A653" s="33"/>
      <c r="B653" s="72"/>
      <c r="C653" s="37"/>
      <c r="D653" s="21"/>
      <c r="E653" s="42"/>
      <c r="F653" s="38"/>
      <c r="G653" s="112"/>
      <c r="H653" s="112">
        <f t="shared" si="69"/>
        <v>0</v>
      </c>
      <c r="I653" s="112"/>
      <c r="J653" s="112"/>
      <c r="K653" s="117">
        <f t="shared" si="63"/>
        <v>0</v>
      </c>
      <c r="L653" s="38">
        <f t="shared" si="64"/>
        <v>0</v>
      </c>
      <c r="M653" s="112">
        <f t="shared" si="65"/>
        <v>0</v>
      </c>
      <c r="N653" s="112">
        <f t="shared" si="66"/>
        <v>0</v>
      </c>
      <c r="O653" s="112">
        <f t="shared" si="67"/>
        <v>0</v>
      </c>
      <c r="P653" s="113">
        <f t="shared" si="68"/>
        <v>0</v>
      </c>
      <c r="Q653" s="60"/>
    </row>
    <row r="654" spans="1:17" x14ac:dyDescent="0.2">
      <c r="A654" s="33"/>
      <c r="B654" s="72"/>
      <c r="C654" s="37"/>
      <c r="D654" s="21"/>
      <c r="E654" s="42"/>
      <c r="F654" s="38"/>
      <c r="G654" s="112"/>
      <c r="H654" s="112">
        <f t="shared" si="69"/>
        <v>0</v>
      </c>
      <c r="I654" s="112"/>
      <c r="J654" s="112"/>
      <c r="K654" s="117">
        <f t="shared" si="63"/>
        <v>0</v>
      </c>
      <c r="L654" s="38">
        <f t="shared" si="64"/>
        <v>0</v>
      </c>
      <c r="M654" s="112">
        <f t="shared" si="65"/>
        <v>0</v>
      </c>
      <c r="N654" s="112">
        <f t="shared" si="66"/>
        <v>0</v>
      </c>
      <c r="O654" s="112">
        <f t="shared" si="67"/>
        <v>0</v>
      </c>
      <c r="P654" s="113">
        <f t="shared" si="68"/>
        <v>0</v>
      </c>
      <c r="Q654" s="60"/>
    </row>
    <row r="655" spans="1:17" x14ac:dyDescent="0.2">
      <c r="A655" s="33"/>
      <c r="B655" s="72"/>
      <c r="C655" s="37"/>
      <c r="D655" s="21"/>
      <c r="E655" s="42"/>
      <c r="F655" s="38"/>
      <c r="G655" s="112"/>
      <c r="H655" s="112">
        <f t="shared" si="69"/>
        <v>0</v>
      </c>
      <c r="I655" s="112"/>
      <c r="J655" s="112"/>
      <c r="K655" s="117">
        <f t="shared" ref="K655:K718" si="70">SUM(H655:J655)</f>
        <v>0</v>
      </c>
      <c r="L655" s="38">
        <f t="shared" ref="L655:L718" si="71">E655*F655</f>
        <v>0</v>
      </c>
      <c r="M655" s="112">
        <f t="shared" ref="M655:M718" si="72">H655*E655</f>
        <v>0</v>
      </c>
      <c r="N655" s="112">
        <f t="shared" ref="N655:N718" si="73">I655*E655</f>
        <v>0</v>
      </c>
      <c r="O655" s="112">
        <f t="shared" ref="O655:O718" si="74">J655*E655</f>
        <v>0</v>
      </c>
      <c r="P655" s="113">
        <f t="shared" ref="P655:P718" si="75">SUM(M655:O655)</f>
        <v>0</v>
      </c>
      <c r="Q655" s="60"/>
    </row>
    <row r="656" spans="1:17" x14ac:dyDescent="0.2">
      <c r="A656" s="33"/>
      <c r="B656" s="72"/>
      <c r="C656" s="37"/>
      <c r="D656" s="21"/>
      <c r="E656" s="42"/>
      <c r="F656" s="38"/>
      <c r="G656" s="112"/>
      <c r="H656" s="112">
        <f t="shared" ref="H656:H719" si="76">F656*G656</f>
        <v>0</v>
      </c>
      <c r="I656" s="112"/>
      <c r="J656" s="112"/>
      <c r="K656" s="117">
        <f t="shared" si="70"/>
        <v>0</v>
      </c>
      <c r="L656" s="38">
        <f t="shared" si="71"/>
        <v>0</v>
      </c>
      <c r="M656" s="112">
        <f t="shared" si="72"/>
        <v>0</v>
      </c>
      <c r="N656" s="112">
        <f t="shared" si="73"/>
        <v>0</v>
      </c>
      <c r="O656" s="112">
        <f t="shared" si="74"/>
        <v>0</v>
      </c>
      <c r="P656" s="113">
        <f t="shared" si="75"/>
        <v>0</v>
      </c>
      <c r="Q656" s="60"/>
    </row>
    <row r="657" spans="1:17" x14ac:dyDescent="0.2">
      <c r="A657" s="33"/>
      <c r="B657" s="72"/>
      <c r="C657" s="37"/>
      <c r="D657" s="21"/>
      <c r="E657" s="42"/>
      <c r="F657" s="38"/>
      <c r="G657" s="112"/>
      <c r="H657" s="112">
        <f t="shared" si="76"/>
        <v>0</v>
      </c>
      <c r="I657" s="112"/>
      <c r="J657" s="112"/>
      <c r="K657" s="117">
        <f t="shared" si="70"/>
        <v>0</v>
      </c>
      <c r="L657" s="38">
        <f t="shared" si="71"/>
        <v>0</v>
      </c>
      <c r="M657" s="112">
        <f t="shared" si="72"/>
        <v>0</v>
      </c>
      <c r="N657" s="112">
        <f t="shared" si="73"/>
        <v>0</v>
      </c>
      <c r="O657" s="112">
        <f t="shared" si="74"/>
        <v>0</v>
      </c>
      <c r="P657" s="113">
        <f t="shared" si="75"/>
        <v>0</v>
      </c>
      <c r="Q657" s="60"/>
    </row>
    <row r="658" spans="1:17" x14ac:dyDescent="0.2">
      <c r="A658" s="33"/>
      <c r="B658" s="72"/>
      <c r="C658" s="37"/>
      <c r="D658" s="21"/>
      <c r="E658" s="42"/>
      <c r="F658" s="38"/>
      <c r="G658" s="112"/>
      <c r="H658" s="112">
        <f t="shared" si="76"/>
        <v>0</v>
      </c>
      <c r="I658" s="112"/>
      <c r="J658" s="112"/>
      <c r="K658" s="117">
        <f t="shared" si="70"/>
        <v>0</v>
      </c>
      <c r="L658" s="38">
        <f t="shared" si="71"/>
        <v>0</v>
      </c>
      <c r="M658" s="112">
        <f t="shared" si="72"/>
        <v>0</v>
      </c>
      <c r="N658" s="112">
        <f t="shared" si="73"/>
        <v>0</v>
      </c>
      <c r="O658" s="112">
        <f t="shared" si="74"/>
        <v>0</v>
      </c>
      <c r="P658" s="113">
        <f t="shared" si="75"/>
        <v>0</v>
      </c>
      <c r="Q658" s="60"/>
    </row>
    <row r="659" spans="1:17" x14ac:dyDescent="0.2">
      <c r="A659" s="33"/>
      <c r="B659" s="72"/>
      <c r="C659" s="37"/>
      <c r="D659" s="21"/>
      <c r="E659" s="42"/>
      <c r="F659" s="38"/>
      <c r="G659" s="112"/>
      <c r="H659" s="112">
        <f t="shared" si="76"/>
        <v>0</v>
      </c>
      <c r="I659" s="112"/>
      <c r="J659" s="112"/>
      <c r="K659" s="117">
        <f t="shared" si="70"/>
        <v>0</v>
      </c>
      <c r="L659" s="38">
        <f t="shared" si="71"/>
        <v>0</v>
      </c>
      <c r="M659" s="112">
        <f t="shared" si="72"/>
        <v>0</v>
      </c>
      <c r="N659" s="112">
        <f t="shared" si="73"/>
        <v>0</v>
      </c>
      <c r="O659" s="112">
        <f t="shared" si="74"/>
        <v>0</v>
      </c>
      <c r="P659" s="113">
        <f t="shared" si="75"/>
        <v>0</v>
      </c>
      <c r="Q659" s="60"/>
    </row>
    <row r="660" spans="1:17" x14ac:dyDescent="0.2">
      <c r="A660" s="33"/>
      <c r="B660" s="72"/>
      <c r="C660" s="37"/>
      <c r="D660" s="21"/>
      <c r="E660" s="42"/>
      <c r="F660" s="38"/>
      <c r="G660" s="112"/>
      <c r="H660" s="112">
        <f t="shared" si="76"/>
        <v>0</v>
      </c>
      <c r="I660" s="112"/>
      <c r="J660" s="112"/>
      <c r="K660" s="117">
        <f t="shared" si="70"/>
        <v>0</v>
      </c>
      <c r="L660" s="38">
        <f t="shared" si="71"/>
        <v>0</v>
      </c>
      <c r="M660" s="112">
        <f t="shared" si="72"/>
        <v>0</v>
      </c>
      <c r="N660" s="112">
        <f t="shared" si="73"/>
        <v>0</v>
      </c>
      <c r="O660" s="112">
        <f t="shared" si="74"/>
        <v>0</v>
      </c>
      <c r="P660" s="113">
        <f t="shared" si="75"/>
        <v>0</v>
      </c>
      <c r="Q660" s="60"/>
    </row>
    <row r="661" spans="1:17" x14ac:dyDescent="0.2">
      <c r="A661" s="33"/>
      <c r="B661" s="72"/>
      <c r="C661" s="37"/>
      <c r="D661" s="21"/>
      <c r="E661" s="42"/>
      <c r="F661" s="38"/>
      <c r="G661" s="112"/>
      <c r="H661" s="112">
        <f t="shared" si="76"/>
        <v>0</v>
      </c>
      <c r="I661" s="112"/>
      <c r="J661" s="112"/>
      <c r="K661" s="117">
        <f t="shared" si="70"/>
        <v>0</v>
      </c>
      <c r="L661" s="38">
        <f t="shared" si="71"/>
        <v>0</v>
      </c>
      <c r="M661" s="112">
        <f t="shared" si="72"/>
        <v>0</v>
      </c>
      <c r="N661" s="112">
        <f t="shared" si="73"/>
        <v>0</v>
      </c>
      <c r="O661" s="112">
        <f t="shared" si="74"/>
        <v>0</v>
      </c>
      <c r="P661" s="113">
        <f t="shared" si="75"/>
        <v>0</v>
      </c>
      <c r="Q661" s="60"/>
    </row>
    <row r="662" spans="1:17" x14ac:dyDescent="0.2">
      <c r="A662" s="33"/>
      <c r="B662" s="72"/>
      <c r="C662" s="37"/>
      <c r="D662" s="21"/>
      <c r="E662" s="42"/>
      <c r="F662" s="38"/>
      <c r="G662" s="112"/>
      <c r="H662" s="112">
        <f t="shared" si="76"/>
        <v>0</v>
      </c>
      <c r="I662" s="112"/>
      <c r="J662" s="112"/>
      <c r="K662" s="117">
        <f t="shared" si="70"/>
        <v>0</v>
      </c>
      <c r="L662" s="38">
        <f t="shared" si="71"/>
        <v>0</v>
      </c>
      <c r="M662" s="112">
        <f t="shared" si="72"/>
        <v>0</v>
      </c>
      <c r="N662" s="112">
        <f t="shared" si="73"/>
        <v>0</v>
      </c>
      <c r="O662" s="112">
        <f t="shared" si="74"/>
        <v>0</v>
      </c>
      <c r="P662" s="113">
        <f t="shared" si="75"/>
        <v>0</v>
      </c>
      <c r="Q662" s="60"/>
    </row>
    <row r="663" spans="1:17" x14ac:dyDescent="0.2">
      <c r="A663" s="33"/>
      <c r="B663" s="72"/>
      <c r="C663" s="37"/>
      <c r="D663" s="21"/>
      <c r="E663" s="42"/>
      <c r="F663" s="38"/>
      <c r="G663" s="112"/>
      <c r="H663" s="112">
        <f t="shared" si="76"/>
        <v>0</v>
      </c>
      <c r="I663" s="112"/>
      <c r="J663" s="112"/>
      <c r="K663" s="117">
        <f t="shared" si="70"/>
        <v>0</v>
      </c>
      <c r="L663" s="38">
        <f t="shared" si="71"/>
        <v>0</v>
      </c>
      <c r="M663" s="112">
        <f t="shared" si="72"/>
        <v>0</v>
      </c>
      <c r="N663" s="112">
        <f t="shared" si="73"/>
        <v>0</v>
      </c>
      <c r="O663" s="112">
        <f t="shared" si="74"/>
        <v>0</v>
      </c>
      <c r="P663" s="113">
        <f t="shared" si="75"/>
        <v>0</v>
      </c>
      <c r="Q663" s="60"/>
    </row>
    <row r="664" spans="1:17" x14ac:dyDescent="0.2">
      <c r="A664" s="33"/>
      <c r="B664" s="72"/>
      <c r="C664" s="37"/>
      <c r="D664" s="21"/>
      <c r="E664" s="42"/>
      <c r="F664" s="38"/>
      <c r="G664" s="112"/>
      <c r="H664" s="112">
        <f t="shared" si="76"/>
        <v>0</v>
      </c>
      <c r="I664" s="112"/>
      <c r="J664" s="112"/>
      <c r="K664" s="117">
        <f t="shared" si="70"/>
        <v>0</v>
      </c>
      <c r="L664" s="38">
        <f t="shared" si="71"/>
        <v>0</v>
      </c>
      <c r="M664" s="112">
        <f t="shared" si="72"/>
        <v>0</v>
      </c>
      <c r="N664" s="112">
        <f t="shared" si="73"/>
        <v>0</v>
      </c>
      <c r="O664" s="112">
        <f t="shared" si="74"/>
        <v>0</v>
      </c>
      <c r="P664" s="113">
        <f t="shared" si="75"/>
        <v>0</v>
      </c>
      <c r="Q664" s="60"/>
    </row>
    <row r="665" spans="1:17" x14ac:dyDescent="0.2">
      <c r="A665" s="33"/>
      <c r="B665" s="72"/>
      <c r="C665" s="37"/>
      <c r="D665" s="21"/>
      <c r="E665" s="42"/>
      <c r="F665" s="38"/>
      <c r="G665" s="112"/>
      <c r="H665" s="112">
        <f t="shared" si="76"/>
        <v>0</v>
      </c>
      <c r="I665" s="112"/>
      <c r="J665" s="112"/>
      <c r="K665" s="117">
        <f t="shared" si="70"/>
        <v>0</v>
      </c>
      <c r="L665" s="38">
        <f t="shared" si="71"/>
        <v>0</v>
      </c>
      <c r="M665" s="112">
        <f t="shared" si="72"/>
        <v>0</v>
      </c>
      <c r="N665" s="112">
        <f t="shared" si="73"/>
        <v>0</v>
      </c>
      <c r="O665" s="112">
        <f t="shared" si="74"/>
        <v>0</v>
      </c>
      <c r="P665" s="113">
        <f t="shared" si="75"/>
        <v>0</v>
      </c>
      <c r="Q665" s="60"/>
    </row>
    <row r="666" spans="1:17" x14ac:dyDescent="0.2">
      <c r="A666" s="33"/>
      <c r="B666" s="72"/>
      <c r="C666" s="37"/>
      <c r="D666" s="21"/>
      <c r="E666" s="42"/>
      <c r="F666" s="38"/>
      <c r="G666" s="112"/>
      <c r="H666" s="112">
        <f t="shared" si="76"/>
        <v>0</v>
      </c>
      <c r="I666" s="112"/>
      <c r="J666" s="112"/>
      <c r="K666" s="117">
        <f t="shared" si="70"/>
        <v>0</v>
      </c>
      <c r="L666" s="38">
        <f t="shared" si="71"/>
        <v>0</v>
      </c>
      <c r="M666" s="112">
        <f t="shared" si="72"/>
        <v>0</v>
      </c>
      <c r="N666" s="112">
        <f t="shared" si="73"/>
        <v>0</v>
      </c>
      <c r="O666" s="112">
        <f t="shared" si="74"/>
        <v>0</v>
      </c>
      <c r="P666" s="113">
        <f t="shared" si="75"/>
        <v>0</v>
      </c>
      <c r="Q666" s="60"/>
    </row>
    <row r="667" spans="1:17" x14ac:dyDescent="0.2">
      <c r="A667" s="33"/>
      <c r="B667" s="72"/>
      <c r="C667" s="37"/>
      <c r="D667" s="21"/>
      <c r="E667" s="42"/>
      <c r="F667" s="38"/>
      <c r="G667" s="112"/>
      <c r="H667" s="112">
        <f t="shared" si="76"/>
        <v>0</v>
      </c>
      <c r="I667" s="112"/>
      <c r="J667" s="112"/>
      <c r="K667" s="117">
        <f t="shared" si="70"/>
        <v>0</v>
      </c>
      <c r="L667" s="38">
        <f t="shared" si="71"/>
        <v>0</v>
      </c>
      <c r="M667" s="112">
        <f t="shared" si="72"/>
        <v>0</v>
      </c>
      <c r="N667" s="112">
        <f t="shared" si="73"/>
        <v>0</v>
      </c>
      <c r="O667" s="112">
        <f t="shared" si="74"/>
        <v>0</v>
      </c>
      <c r="P667" s="113">
        <f t="shared" si="75"/>
        <v>0</v>
      </c>
      <c r="Q667" s="60"/>
    </row>
    <row r="668" spans="1:17" x14ac:dyDescent="0.2">
      <c r="A668" s="33"/>
      <c r="B668" s="72"/>
      <c r="C668" s="37"/>
      <c r="D668" s="21"/>
      <c r="E668" s="42"/>
      <c r="F668" s="38"/>
      <c r="G668" s="112"/>
      <c r="H668" s="112">
        <f t="shared" si="76"/>
        <v>0</v>
      </c>
      <c r="I668" s="112"/>
      <c r="J668" s="112"/>
      <c r="K668" s="117">
        <f t="shared" si="70"/>
        <v>0</v>
      </c>
      <c r="L668" s="38">
        <f t="shared" si="71"/>
        <v>0</v>
      </c>
      <c r="M668" s="112">
        <f t="shared" si="72"/>
        <v>0</v>
      </c>
      <c r="N668" s="112">
        <f t="shared" si="73"/>
        <v>0</v>
      </c>
      <c r="O668" s="112">
        <f t="shared" si="74"/>
        <v>0</v>
      </c>
      <c r="P668" s="113">
        <f t="shared" si="75"/>
        <v>0</v>
      </c>
      <c r="Q668" s="60"/>
    </row>
    <row r="669" spans="1:17" x14ac:dyDescent="0.2">
      <c r="A669" s="33"/>
      <c r="B669" s="72"/>
      <c r="C669" s="37"/>
      <c r="D669" s="21"/>
      <c r="E669" s="42"/>
      <c r="F669" s="38"/>
      <c r="G669" s="112"/>
      <c r="H669" s="112">
        <f t="shared" si="76"/>
        <v>0</v>
      </c>
      <c r="I669" s="112"/>
      <c r="J669" s="112"/>
      <c r="K669" s="117">
        <f t="shared" si="70"/>
        <v>0</v>
      </c>
      <c r="L669" s="38">
        <f t="shared" si="71"/>
        <v>0</v>
      </c>
      <c r="M669" s="112">
        <f t="shared" si="72"/>
        <v>0</v>
      </c>
      <c r="N669" s="112">
        <f t="shared" si="73"/>
        <v>0</v>
      </c>
      <c r="O669" s="112">
        <f t="shared" si="74"/>
        <v>0</v>
      </c>
      <c r="P669" s="113">
        <f t="shared" si="75"/>
        <v>0</v>
      </c>
      <c r="Q669" s="60"/>
    </row>
    <row r="670" spans="1:17" x14ac:dyDescent="0.2">
      <c r="A670" s="33"/>
      <c r="B670" s="72"/>
      <c r="C670" s="37"/>
      <c r="D670" s="21"/>
      <c r="E670" s="42"/>
      <c r="F670" s="38"/>
      <c r="G670" s="112"/>
      <c r="H670" s="112">
        <f t="shared" si="76"/>
        <v>0</v>
      </c>
      <c r="I670" s="112"/>
      <c r="J670" s="112"/>
      <c r="K670" s="117">
        <f t="shared" si="70"/>
        <v>0</v>
      </c>
      <c r="L670" s="38">
        <f t="shared" si="71"/>
        <v>0</v>
      </c>
      <c r="M670" s="112">
        <f t="shared" si="72"/>
        <v>0</v>
      </c>
      <c r="N670" s="112">
        <f t="shared" si="73"/>
        <v>0</v>
      </c>
      <c r="O670" s="112">
        <f t="shared" si="74"/>
        <v>0</v>
      </c>
      <c r="P670" s="113">
        <f t="shared" si="75"/>
        <v>0</v>
      </c>
      <c r="Q670" s="60"/>
    </row>
    <row r="671" spans="1:17" x14ac:dyDescent="0.2">
      <c r="A671" s="33"/>
      <c r="B671" s="72"/>
      <c r="C671" s="37"/>
      <c r="D671" s="21"/>
      <c r="E671" s="42"/>
      <c r="F671" s="38"/>
      <c r="G671" s="112"/>
      <c r="H671" s="112">
        <f t="shared" si="76"/>
        <v>0</v>
      </c>
      <c r="I671" s="112"/>
      <c r="J671" s="112"/>
      <c r="K671" s="117">
        <f t="shared" si="70"/>
        <v>0</v>
      </c>
      <c r="L671" s="38">
        <f t="shared" si="71"/>
        <v>0</v>
      </c>
      <c r="M671" s="112">
        <f t="shared" si="72"/>
        <v>0</v>
      </c>
      <c r="N671" s="112">
        <f t="shared" si="73"/>
        <v>0</v>
      </c>
      <c r="O671" s="112">
        <f t="shared" si="74"/>
        <v>0</v>
      </c>
      <c r="P671" s="113">
        <f t="shared" si="75"/>
        <v>0</v>
      </c>
      <c r="Q671" s="60"/>
    </row>
    <row r="672" spans="1:17" x14ac:dyDescent="0.2">
      <c r="A672" s="33"/>
      <c r="B672" s="72"/>
      <c r="C672" s="37"/>
      <c r="D672" s="21"/>
      <c r="E672" s="42"/>
      <c r="F672" s="38"/>
      <c r="G672" s="112"/>
      <c r="H672" s="112">
        <f t="shared" si="76"/>
        <v>0</v>
      </c>
      <c r="I672" s="112"/>
      <c r="J672" s="112"/>
      <c r="K672" s="117">
        <f t="shared" si="70"/>
        <v>0</v>
      </c>
      <c r="L672" s="38">
        <f t="shared" si="71"/>
        <v>0</v>
      </c>
      <c r="M672" s="112">
        <f t="shared" si="72"/>
        <v>0</v>
      </c>
      <c r="N672" s="112">
        <f t="shared" si="73"/>
        <v>0</v>
      </c>
      <c r="O672" s="112">
        <f t="shared" si="74"/>
        <v>0</v>
      </c>
      <c r="P672" s="113">
        <f t="shared" si="75"/>
        <v>0</v>
      </c>
      <c r="Q672" s="60"/>
    </row>
    <row r="673" spans="1:17" x14ac:dyDescent="0.2">
      <c r="A673" s="33"/>
      <c r="B673" s="72"/>
      <c r="C673" s="37"/>
      <c r="D673" s="21"/>
      <c r="E673" s="42"/>
      <c r="F673" s="38"/>
      <c r="G673" s="112"/>
      <c r="H673" s="112">
        <f t="shared" si="76"/>
        <v>0</v>
      </c>
      <c r="I673" s="112"/>
      <c r="J673" s="112"/>
      <c r="K673" s="117">
        <f t="shared" si="70"/>
        <v>0</v>
      </c>
      <c r="L673" s="38">
        <f t="shared" si="71"/>
        <v>0</v>
      </c>
      <c r="M673" s="112">
        <f t="shared" si="72"/>
        <v>0</v>
      </c>
      <c r="N673" s="112">
        <f t="shared" si="73"/>
        <v>0</v>
      </c>
      <c r="O673" s="112">
        <f t="shared" si="74"/>
        <v>0</v>
      </c>
      <c r="P673" s="113">
        <f t="shared" si="75"/>
        <v>0</v>
      </c>
      <c r="Q673" s="60"/>
    </row>
    <row r="674" spans="1:17" x14ac:dyDescent="0.2">
      <c r="A674" s="33"/>
      <c r="B674" s="72"/>
      <c r="C674" s="37"/>
      <c r="D674" s="21"/>
      <c r="E674" s="42"/>
      <c r="F674" s="38"/>
      <c r="G674" s="112"/>
      <c r="H674" s="112">
        <f t="shared" si="76"/>
        <v>0</v>
      </c>
      <c r="I674" s="112"/>
      <c r="J674" s="112"/>
      <c r="K674" s="117">
        <f t="shared" si="70"/>
        <v>0</v>
      </c>
      <c r="L674" s="38">
        <f t="shared" si="71"/>
        <v>0</v>
      </c>
      <c r="M674" s="112">
        <f t="shared" si="72"/>
        <v>0</v>
      </c>
      <c r="N674" s="112">
        <f t="shared" si="73"/>
        <v>0</v>
      </c>
      <c r="O674" s="112">
        <f t="shared" si="74"/>
        <v>0</v>
      </c>
      <c r="P674" s="113">
        <f t="shared" si="75"/>
        <v>0</v>
      </c>
      <c r="Q674" s="60"/>
    </row>
    <row r="675" spans="1:17" x14ac:dyDescent="0.2">
      <c r="A675" s="33"/>
      <c r="B675" s="72"/>
      <c r="C675" s="37"/>
      <c r="D675" s="21"/>
      <c r="E675" s="42"/>
      <c r="F675" s="38"/>
      <c r="G675" s="112"/>
      <c r="H675" s="112">
        <f t="shared" si="76"/>
        <v>0</v>
      </c>
      <c r="I675" s="112"/>
      <c r="J675" s="112"/>
      <c r="K675" s="117">
        <f t="shared" si="70"/>
        <v>0</v>
      </c>
      <c r="L675" s="38">
        <f t="shared" si="71"/>
        <v>0</v>
      </c>
      <c r="M675" s="112">
        <f t="shared" si="72"/>
        <v>0</v>
      </c>
      <c r="N675" s="112">
        <f t="shared" si="73"/>
        <v>0</v>
      </c>
      <c r="O675" s="112">
        <f t="shared" si="74"/>
        <v>0</v>
      </c>
      <c r="P675" s="113">
        <f t="shared" si="75"/>
        <v>0</v>
      </c>
      <c r="Q675" s="60"/>
    </row>
    <row r="676" spans="1:17" x14ac:dyDescent="0.2">
      <c r="A676" s="33"/>
      <c r="B676" s="72"/>
      <c r="C676" s="37"/>
      <c r="D676" s="21"/>
      <c r="E676" s="42"/>
      <c r="F676" s="38"/>
      <c r="G676" s="112"/>
      <c r="H676" s="112">
        <f t="shared" si="76"/>
        <v>0</v>
      </c>
      <c r="I676" s="112"/>
      <c r="J676" s="112"/>
      <c r="K676" s="117">
        <f t="shared" si="70"/>
        <v>0</v>
      </c>
      <c r="L676" s="38">
        <f t="shared" si="71"/>
        <v>0</v>
      </c>
      <c r="M676" s="112">
        <f t="shared" si="72"/>
        <v>0</v>
      </c>
      <c r="N676" s="112">
        <f t="shared" si="73"/>
        <v>0</v>
      </c>
      <c r="O676" s="112">
        <f t="shared" si="74"/>
        <v>0</v>
      </c>
      <c r="P676" s="113">
        <f t="shared" si="75"/>
        <v>0</v>
      </c>
      <c r="Q676" s="60"/>
    </row>
    <row r="677" spans="1:17" x14ac:dyDescent="0.2">
      <c r="A677" s="33"/>
      <c r="B677" s="72"/>
      <c r="C677" s="37"/>
      <c r="D677" s="21"/>
      <c r="E677" s="42"/>
      <c r="F677" s="38"/>
      <c r="G677" s="112"/>
      <c r="H677" s="112">
        <f t="shared" si="76"/>
        <v>0</v>
      </c>
      <c r="I677" s="112"/>
      <c r="J677" s="112"/>
      <c r="K677" s="117">
        <f t="shared" si="70"/>
        <v>0</v>
      </c>
      <c r="L677" s="38">
        <f t="shared" si="71"/>
        <v>0</v>
      </c>
      <c r="M677" s="112">
        <f t="shared" si="72"/>
        <v>0</v>
      </c>
      <c r="N677" s="112">
        <f t="shared" si="73"/>
        <v>0</v>
      </c>
      <c r="O677" s="112">
        <f t="shared" si="74"/>
        <v>0</v>
      </c>
      <c r="P677" s="113">
        <f t="shared" si="75"/>
        <v>0</v>
      </c>
      <c r="Q677" s="60"/>
    </row>
    <row r="678" spans="1:17" x14ac:dyDescent="0.2">
      <c r="A678" s="33"/>
      <c r="B678" s="72"/>
      <c r="C678" s="37"/>
      <c r="D678" s="21"/>
      <c r="E678" s="42"/>
      <c r="F678" s="38"/>
      <c r="G678" s="112"/>
      <c r="H678" s="112">
        <f t="shared" si="76"/>
        <v>0</v>
      </c>
      <c r="I678" s="112"/>
      <c r="J678" s="112"/>
      <c r="K678" s="117">
        <f t="shared" si="70"/>
        <v>0</v>
      </c>
      <c r="L678" s="38">
        <f t="shared" si="71"/>
        <v>0</v>
      </c>
      <c r="M678" s="112">
        <f t="shared" si="72"/>
        <v>0</v>
      </c>
      <c r="N678" s="112">
        <f t="shared" si="73"/>
        <v>0</v>
      </c>
      <c r="O678" s="112">
        <f t="shared" si="74"/>
        <v>0</v>
      </c>
      <c r="P678" s="113">
        <f t="shared" si="75"/>
        <v>0</v>
      </c>
      <c r="Q678" s="60"/>
    </row>
    <row r="679" spans="1:17" x14ac:dyDescent="0.2">
      <c r="A679" s="33"/>
      <c r="B679" s="72"/>
      <c r="C679" s="37"/>
      <c r="D679" s="21"/>
      <c r="E679" s="42"/>
      <c r="F679" s="38"/>
      <c r="G679" s="112"/>
      <c r="H679" s="112">
        <f t="shared" si="76"/>
        <v>0</v>
      </c>
      <c r="I679" s="112"/>
      <c r="J679" s="112"/>
      <c r="K679" s="117">
        <f t="shared" si="70"/>
        <v>0</v>
      </c>
      <c r="L679" s="38">
        <f t="shared" si="71"/>
        <v>0</v>
      </c>
      <c r="M679" s="112">
        <f t="shared" si="72"/>
        <v>0</v>
      </c>
      <c r="N679" s="112">
        <f t="shared" si="73"/>
        <v>0</v>
      </c>
      <c r="O679" s="112">
        <f t="shared" si="74"/>
        <v>0</v>
      </c>
      <c r="P679" s="113">
        <f t="shared" si="75"/>
        <v>0</v>
      </c>
      <c r="Q679" s="60"/>
    </row>
    <row r="680" spans="1:17" x14ac:dyDescent="0.2">
      <c r="A680" s="33"/>
      <c r="B680" s="72"/>
      <c r="C680" s="37"/>
      <c r="D680" s="21"/>
      <c r="E680" s="42"/>
      <c r="F680" s="38"/>
      <c r="G680" s="112"/>
      <c r="H680" s="112">
        <f t="shared" si="76"/>
        <v>0</v>
      </c>
      <c r="I680" s="112"/>
      <c r="J680" s="112"/>
      <c r="K680" s="117">
        <f t="shared" si="70"/>
        <v>0</v>
      </c>
      <c r="L680" s="38">
        <f t="shared" si="71"/>
        <v>0</v>
      </c>
      <c r="M680" s="112">
        <f t="shared" si="72"/>
        <v>0</v>
      </c>
      <c r="N680" s="112">
        <f t="shared" si="73"/>
        <v>0</v>
      </c>
      <c r="O680" s="112">
        <f t="shared" si="74"/>
        <v>0</v>
      </c>
      <c r="P680" s="113">
        <f t="shared" si="75"/>
        <v>0</v>
      </c>
      <c r="Q680" s="60"/>
    </row>
    <row r="681" spans="1:17" x14ac:dyDescent="0.2">
      <c r="A681" s="33"/>
      <c r="B681" s="72"/>
      <c r="C681" s="37"/>
      <c r="D681" s="21"/>
      <c r="E681" s="42"/>
      <c r="F681" s="38"/>
      <c r="G681" s="112"/>
      <c r="H681" s="112">
        <f t="shared" si="76"/>
        <v>0</v>
      </c>
      <c r="I681" s="112"/>
      <c r="J681" s="112"/>
      <c r="K681" s="117">
        <f t="shared" si="70"/>
        <v>0</v>
      </c>
      <c r="L681" s="38">
        <f t="shared" si="71"/>
        <v>0</v>
      </c>
      <c r="M681" s="112">
        <f t="shared" si="72"/>
        <v>0</v>
      </c>
      <c r="N681" s="112">
        <f t="shared" si="73"/>
        <v>0</v>
      </c>
      <c r="O681" s="112">
        <f t="shared" si="74"/>
        <v>0</v>
      </c>
      <c r="P681" s="113">
        <f t="shared" si="75"/>
        <v>0</v>
      </c>
      <c r="Q681" s="60"/>
    </row>
    <row r="682" spans="1:17" x14ac:dyDescent="0.2">
      <c r="A682" s="33"/>
      <c r="B682" s="72"/>
      <c r="C682" s="37"/>
      <c r="D682" s="21"/>
      <c r="E682" s="42"/>
      <c r="F682" s="38"/>
      <c r="G682" s="112"/>
      <c r="H682" s="112">
        <f t="shared" si="76"/>
        <v>0</v>
      </c>
      <c r="I682" s="112"/>
      <c r="J682" s="112"/>
      <c r="K682" s="117">
        <f t="shared" si="70"/>
        <v>0</v>
      </c>
      <c r="L682" s="38">
        <f t="shared" si="71"/>
        <v>0</v>
      </c>
      <c r="M682" s="112">
        <f t="shared" si="72"/>
        <v>0</v>
      </c>
      <c r="N682" s="112">
        <f t="shared" si="73"/>
        <v>0</v>
      </c>
      <c r="O682" s="112">
        <f t="shared" si="74"/>
        <v>0</v>
      </c>
      <c r="P682" s="113">
        <f t="shared" si="75"/>
        <v>0</v>
      </c>
      <c r="Q682" s="60"/>
    </row>
    <row r="683" spans="1:17" x14ac:dyDescent="0.2">
      <c r="A683" s="33"/>
      <c r="B683" s="72"/>
      <c r="C683" s="37"/>
      <c r="D683" s="21"/>
      <c r="E683" s="42"/>
      <c r="F683" s="38"/>
      <c r="G683" s="112"/>
      <c r="H683" s="112">
        <f t="shared" si="76"/>
        <v>0</v>
      </c>
      <c r="I683" s="112"/>
      <c r="J683" s="112"/>
      <c r="K683" s="117">
        <f t="shared" si="70"/>
        <v>0</v>
      </c>
      <c r="L683" s="38">
        <f t="shared" si="71"/>
        <v>0</v>
      </c>
      <c r="M683" s="112">
        <f t="shared" si="72"/>
        <v>0</v>
      </c>
      <c r="N683" s="112">
        <f t="shared" si="73"/>
        <v>0</v>
      </c>
      <c r="O683" s="112">
        <f t="shared" si="74"/>
        <v>0</v>
      </c>
      <c r="P683" s="113">
        <f t="shared" si="75"/>
        <v>0</v>
      </c>
      <c r="Q683" s="60"/>
    </row>
    <row r="684" spans="1:17" x14ac:dyDescent="0.2">
      <c r="A684" s="33"/>
      <c r="B684" s="72"/>
      <c r="C684" s="37"/>
      <c r="D684" s="21"/>
      <c r="E684" s="42"/>
      <c r="F684" s="38"/>
      <c r="G684" s="112"/>
      <c r="H684" s="112">
        <f t="shared" si="76"/>
        <v>0</v>
      </c>
      <c r="I684" s="112"/>
      <c r="J684" s="112"/>
      <c r="K684" s="117">
        <f t="shared" si="70"/>
        <v>0</v>
      </c>
      <c r="L684" s="38">
        <f t="shared" si="71"/>
        <v>0</v>
      </c>
      <c r="M684" s="112">
        <f t="shared" si="72"/>
        <v>0</v>
      </c>
      <c r="N684" s="112">
        <f t="shared" si="73"/>
        <v>0</v>
      </c>
      <c r="O684" s="112">
        <f t="shared" si="74"/>
        <v>0</v>
      </c>
      <c r="P684" s="113">
        <f t="shared" si="75"/>
        <v>0</v>
      </c>
      <c r="Q684" s="60"/>
    </row>
    <row r="685" spans="1:17" x14ac:dyDescent="0.2">
      <c r="A685" s="33"/>
      <c r="B685" s="72"/>
      <c r="C685" s="37"/>
      <c r="D685" s="21"/>
      <c r="E685" s="42"/>
      <c r="F685" s="38"/>
      <c r="G685" s="112"/>
      <c r="H685" s="112">
        <f t="shared" si="76"/>
        <v>0</v>
      </c>
      <c r="I685" s="112"/>
      <c r="J685" s="112"/>
      <c r="K685" s="117">
        <f t="shared" si="70"/>
        <v>0</v>
      </c>
      <c r="L685" s="38">
        <f t="shared" si="71"/>
        <v>0</v>
      </c>
      <c r="M685" s="112">
        <f t="shared" si="72"/>
        <v>0</v>
      </c>
      <c r="N685" s="112">
        <f t="shared" si="73"/>
        <v>0</v>
      </c>
      <c r="O685" s="112">
        <f t="shared" si="74"/>
        <v>0</v>
      </c>
      <c r="P685" s="113">
        <f t="shared" si="75"/>
        <v>0</v>
      </c>
      <c r="Q685" s="60"/>
    </row>
    <row r="686" spans="1:17" x14ac:dyDescent="0.2">
      <c r="A686" s="33"/>
      <c r="B686" s="72"/>
      <c r="C686" s="37"/>
      <c r="D686" s="21"/>
      <c r="E686" s="42"/>
      <c r="F686" s="38"/>
      <c r="G686" s="112"/>
      <c r="H686" s="112">
        <f t="shared" si="76"/>
        <v>0</v>
      </c>
      <c r="I686" s="112"/>
      <c r="J686" s="112"/>
      <c r="K686" s="117">
        <f t="shared" si="70"/>
        <v>0</v>
      </c>
      <c r="L686" s="38">
        <f t="shared" si="71"/>
        <v>0</v>
      </c>
      <c r="M686" s="112">
        <f t="shared" si="72"/>
        <v>0</v>
      </c>
      <c r="N686" s="112">
        <f t="shared" si="73"/>
        <v>0</v>
      </c>
      <c r="O686" s="112">
        <f t="shared" si="74"/>
        <v>0</v>
      </c>
      <c r="P686" s="113">
        <f t="shared" si="75"/>
        <v>0</v>
      </c>
      <c r="Q686" s="60"/>
    </row>
    <row r="687" spans="1:17" x14ac:dyDescent="0.2">
      <c r="A687" s="33"/>
      <c r="B687" s="72"/>
      <c r="C687" s="37"/>
      <c r="D687" s="21"/>
      <c r="E687" s="42"/>
      <c r="F687" s="38"/>
      <c r="G687" s="112"/>
      <c r="H687" s="112">
        <f t="shared" si="76"/>
        <v>0</v>
      </c>
      <c r="I687" s="112"/>
      <c r="J687" s="112"/>
      <c r="K687" s="117">
        <f t="shared" si="70"/>
        <v>0</v>
      </c>
      <c r="L687" s="38">
        <f t="shared" si="71"/>
        <v>0</v>
      </c>
      <c r="M687" s="112">
        <f t="shared" si="72"/>
        <v>0</v>
      </c>
      <c r="N687" s="112">
        <f t="shared" si="73"/>
        <v>0</v>
      </c>
      <c r="O687" s="112">
        <f t="shared" si="74"/>
        <v>0</v>
      </c>
      <c r="P687" s="113">
        <f t="shared" si="75"/>
        <v>0</v>
      </c>
      <c r="Q687" s="60"/>
    </row>
    <row r="688" spans="1:17" x14ac:dyDescent="0.2">
      <c r="A688" s="33"/>
      <c r="B688" s="72"/>
      <c r="C688" s="37"/>
      <c r="D688" s="21"/>
      <c r="E688" s="42"/>
      <c r="F688" s="38"/>
      <c r="G688" s="112"/>
      <c r="H688" s="112">
        <f t="shared" si="76"/>
        <v>0</v>
      </c>
      <c r="I688" s="112"/>
      <c r="J688" s="112"/>
      <c r="K688" s="117">
        <f t="shared" si="70"/>
        <v>0</v>
      </c>
      <c r="L688" s="38">
        <f t="shared" si="71"/>
        <v>0</v>
      </c>
      <c r="M688" s="112">
        <f t="shared" si="72"/>
        <v>0</v>
      </c>
      <c r="N688" s="112">
        <f t="shared" si="73"/>
        <v>0</v>
      </c>
      <c r="O688" s="112">
        <f t="shared" si="74"/>
        <v>0</v>
      </c>
      <c r="P688" s="113">
        <f t="shared" si="75"/>
        <v>0</v>
      </c>
      <c r="Q688" s="60"/>
    </row>
    <row r="689" spans="1:17" x14ac:dyDescent="0.2">
      <c r="A689" s="33"/>
      <c r="B689" s="72"/>
      <c r="C689" s="37"/>
      <c r="D689" s="21"/>
      <c r="E689" s="42"/>
      <c r="F689" s="38"/>
      <c r="G689" s="112"/>
      <c r="H689" s="112">
        <f t="shared" si="76"/>
        <v>0</v>
      </c>
      <c r="I689" s="112"/>
      <c r="J689" s="112"/>
      <c r="K689" s="117">
        <f t="shared" si="70"/>
        <v>0</v>
      </c>
      <c r="L689" s="38">
        <f t="shared" si="71"/>
        <v>0</v>
      </c>
      <c r="M689" s="112">
        <f t="shared" si="72"/>
        <v>0</v>
      </c>
      <c r="N689" s="112">
        <f t="shared" si="73"/>
        <v>0</v>
      </c>
      <c r="O689" s="112">
        <f t="shared" si="74"/>
        <v>0</v>
      </c>
      <c r="P689" s="113">
        <f t="shared" si="75"/>
        <v>0</v>
      </c>
      <c r="Q689" s="60"/>
    </row>
    <row r="690" spans="1:17" x14ac:dyDescent="0.2">
      <c r="A690" s="33"/>
      <c r="B690" s="72"/>
      <c r="C690" s="37"/>
      <c r="D690" s="21"/>
      <c r="E690" s="42"/>
      <c r="F690" s="38"/>
      <c r="G690" s="112"/>
      <c r="H690" s="112">
        <f t="shared" si="76"/>
        <v>0</v>
      </c>
      <c r="I690" s="112"/>
      <c r="J690" s="112"/>
      <c r="K690" s="117">
        <f t="shared" si="70"/>
        <v>0</v>
      </c>
      <c r="L690" s="38">
        <f t="shared" si="71"/>
        <v>0</v>
      </c>
      <c r="M690" s="112">
        <f t="shared" si="72"/>
        <v>0</v>
      </c>
      <c r="N690" s="112">
        <f t="shared" si="73"/>
        <v>0</v>
      </c>
      <c r="O690" s="112">
        <f t="shared" si="74"/>
        <v>0</v>
      </c>
      <c r="P690" s="113">
        <f t="shared" si="75"/>
        <v>0</v>
      </c>
      <c r="Q690" s="60"/>
    </row>
    <row r="691" spans="1:17" x14ac:dyDescent="0.2">
      <c r="A691" s="33"/>
      <c r="B691" s="72"/>
      <c r="C691" s="37"/>
      <c r="D691" s="21"/>
      <c r="E691" s="42"/>
      <c r="F691" s="38"/>
      <c r="G691" s="112"/>
      <c r="H691" s="112">
        <f t="shared" si="76"/>
        <v>0</v>
      </c>
      <c r="I691" s="112"/>
      <c r="J691" s="112"/>
      <c r="K691" s="117">
        <f t="shared" si="70"/>
        <v>0</v>
      </c>
      <c r="L691" s="38">
        <f t="shared" si="71"/>
        <v>0</v>
      </c>
      <c r="M691" s="112">
        <f t="shared" si="72"/>
        <v>0</v>
      </c>
      <c r="N691" s="112">
        <f t="shared" si="73"/>
        <v>0</v>
      </c>
      <c r="O691" s="112">
        <f t="shared" si="74"/>
        <v>0</v>
      </c>
      <c r="P691" s="113">
        <f t="shared" si="75"/>
        <v>0</v>
      </c>
      <c r="Q691" s="60"/>
    </row>
    <row r="692" spans="1:17" x14ac:dyDescent="0.2">
      <c r="A692" s="33"/>
      <c r="B692" s="72"/>
      <c r="C692" s="37"/>
      <c r="D692" s="21"/>
      <c r="E692" s="42"/>
      <c r="F692" s="38"/>
      <c r="G692" s="112"/>
      <c r="H692" s="112">
        <f t="shared" si="76"/>
        <v>0</v>
      </c>
      <c r="I692" s="112"/>
      <c r="J692" s="112"/>
      <c r="K692" s="117">
        <f t="shared" si="70"/>
        <v>0</v>
      </c>
      <c r="L692" s="38">
        <f t="shared" si="71"/>
        <v>0</v>
      </c>
      <c r="M692" s="112">
        <f t="shared" si="72"/>
        <v>0</v>
      </c>
      <c r="N692" s="112">
        <f t="shared" si="73"/>
        <v>0</v>
      </c>
      <c r="O692" s="112">
        <f t="shared" si="74"/>
        <v>0</v>
      </c>
      <c r="P692" s="113">
        <f t="shared" si="75"/>
        <v>0</v>
      </c>
      <c r="Q692" s="60"/>
    </row>
    <row r="693" spans="1:17" x14ac:dyDescent="0.2">
      <c r="A693" s="33"/>
      <c r="B693" s="72"/>
      <c r="C693" s="37"/>
      <c r="D693" s="21"/>
      <c r="E693" s="42"/>
      <c r="F693" s="38"/>
      <c r="G693" s="112"/>
      <c r="H693" s="112">
        <f t="shared" si="76"/>
        <v>0</v>
      </c>
      <c r="I693" s="112"/>
      <c r="J693" s="112"/>
      <c r="K693" s="117">
        <f t="shared" si="70"/>
        <v>0</v>
      </c>
      <c r="L693" s="38">
        <f t="shared" si="71"/>
        <v>0</v>
      </c>
      <c r="M693" s="112">
        <f t="shared" si="72"/>
        <v>0</v>
      </c>
      <c r="N693" s="112">
        <f t="shared" si="73"/>
        <v>0</v>
      </c>
      <c r="O693" s="112">
        <f t="shared" si="74"/>
        <v>0</v>
      </c>
      <c r="P693" s="113">
        <f t="shared" si="75"/>
        <v>0</v>
      </c>
      <c r="Q693" s="60"/>
    </row>
    <row r="694" spans="1:17" x14ac:dyDescent="0.2">
      <c r="A694" s="33"/>
      <c r="B694" s="72"/>
      <c r="C694" s="37"/>
      <c r="D694" s="21"/>
      <c r="E694" s="42"/>
      <c r="F694" s="38"/>
      <c r="G694" s="112"/>
      <c r="H694" s="112">
        <f t="shared" si="76"/>
        <v>0</v>
      </c>
      <c r="I694" s="112"/>
      <c r="J694" s="112"/>
      <c r="K694" s="117">
        <f t="shared" si="70"/>
        <v>0</v>
      </c>
      <c r="L694" s="38">
        <f t="shared" si="71"/>
        <v>0</v>
      </c>
      <c r="M694" s="112">
        <f t="shared" si="72"/>
        <v>0</v>
      </c>
      <c r="N694" s="112">
        <f t="shared" si="73"/>
        <v>0</v>
      </c>
      <c r="O694" s="112">
        <f t="shared" si="74"/>
        <v>0</v>
      </c>
      <c r="P694" s="113">
        <f t="shared" si="75"/>
        <v>0</v>
      </c>
      <c r="Q694" s="60"/>
    </row>
    <row r="695" spans="1:17" x14ac:dyDescent="0.2">
      <c r="A695" s="33"/>
      <c r="B695" s="72"/>
      <c r="C695" s="37"/>
      <c r="D695" s="21"/>
      <c r="E695" s="42"/>
      <c r="F695" s="38"/>
      <c r="G695" s="112"/>
      <c r="H695" s="112">
        <f t="shared" si="76"/>
        <v>0</v>
      </c>
      <c r="I695" s="112"/>
      <c r="J695" s="112"/>
      <c r="K695" s="117">
        <f t="shared" si="70"/>
        <v>0</v>
      </c>
      <c r="L695" s="38">
        <f t="shared" si="71"/>
        <v>0</v>
      </c>
      <c r="M695" s="112">
        <f t="shared" si="72"/>
        <v>0</v>
      </c>
      <c r="N695" s="112">
        <f t="shared" si="73"/>
        <v>0</v>
      </c>
      <c r="O695" s="112">
        <f t="shared" si="74"/>
        <v>0</v>
      </c>
      <c r="P695" s="113">
        <f t="shared" si="75"/>
        <v>0</v>
      </c>
      <c r="Q695" s="60"/>
    </row>
    <row r="696" spans="1:17" x14ac:dyDescent="0.2">
      <c r="A696" s="33"/>
      <c r="B696" s="72"/>
      <c r="C696" s="37"/>
      <c r="D696" s="21"/>
      <c r="E696" s="42"/>
      <c r="F696" s="38"/>
      <c r="G696" s="112"/>
      <c r="H696" s="112">
        <f t="shared" si="76"/>
        <v>0</v>
      </c>
      <c r="I696" s="112"/>
      <c r="J696" s="112"/>
      <c r="K696" s="117">
        <f t="shared" si="70"/>
        <v>0</v>
      </c>
      <c r="L696" s="38">
        <f t="shared" si="71"/>
        <v>0</v>
      </c>
      <c r="M696" s="112">
        <f t="shared" si="72"/>
        <v>0</v>
      </c>
      <c r="N696" s="112">
        <f t="shared" si="73"/>
        <v>0</v>
      </c>
      <c r="O696" s="112">
        <f t="shared" si="74"/>
        <v>0</v>
      </c>
      <c r="P696" s="113">
        <f t="shared" si="75"/>
        <v>0</v>
      </c>
      <c r="Q696" s="60"/>
    </row>
    <row r="697" spans="1:17" x14ac:dyDescent="0.2">
      <c r="A697" s="33"/>
      <c r="B697" s="72"/>
      <c r="C697" s="37"/>
      <c r="D697" s="21"/>
      <c r="E697" s="42"/>
      <c r="F697" s="38"/>
      <c r="G697" s="112"/>
      <c r="H697" s="112">
        <f t="shared" si="76"/>
        <v>0</v>
      </c>
      <c r="I697" s="112"/>
      <c r="J697" s="112"/>
      <c r="K697" s="117">
        <f t="shared" si="70"/>
        <v>0</v>
      </c>
      <c r="L697" s="38">
        <f t="shared" si="71"/>
        <v>0</v>
      </c>
      <c r="M697" s="112">
        <f t="shared" si="72"/>
        <v>0</v>
      </c>
      <c r="N697" s="112">
        <f t="shared" si="73"/>
        <v>0</v>
      </c>
      <c r="O697" s="112">
        <f t="shared" si="74"/>
        <v>0</v>
      </c>
      <c r="P697" s="113">
        <f t="shared" si="75"/>
        <v>0</v>
      </c>
      <c r="Q697" s="60"/>
    </row>
    <row r="698" spans="1:17" x14ac:dyDescent="0.2">
      <c r="A698" s="33"/>
      <c r="B698" s="72"/>
      <c r="C698" s="37"/>
      <c r="D698" s="21"/>
      <c r="E698" s="42"/>
      <c r="F698" s="38"/>
      <c r="G698" s="112"/>
      <c r="H698" s="112">
        <f t="shared" si="76"/>
        <v>0</v>
      </c>
      <c r="I698" s="112"/>
      <c r="J698" s="112"/>
      <c r="K698" s="117">
        <f t="shared" si="70"/>
        <v>0</v>
      </c>
      <c r="L698" s="38">
        <f t="shared" si="71"/>
        <v>0</v>
      </c>
      <c r="M698" s="112">
        <f t="shared" si="72"/>
        <v>0</v>
      </c>
      <c r="N698" s="112">
        <f t="shared" si="73"/>
        <v>0</v>
      </c>
      <c r="O698" s="112">
        <f t="shared" si="74"/>
        <v>0</v>
      </c>
      <c r="P698" s="113">
        <f t="shared" si="75"/>
        <v>0</v>
      </c>
      <c r="Q698" s="60"/>
    </row>
    <row r="699" spans="1:17" x14ac:dyDescent="0.2">
      <c r="A699" s="33"/>
      <c r="B699" s="72"/>
      <c r="C699" s="37"/>
      <c r="D699" s="21"/>
      <c r="E699" s="42"/>
      <c r="F699" s="38"/>
      <c r="G699" s="112"/>
      <c r="H699" s="112">
        <f t="shared" si="76"/>
        <v>0</v>
      </c>
      <c r="I699" s="112"/>
      <c r="J699" s="112"/>
      <c r="K699" s="117">
        <f t="shared" si="70"/>
        <v>0</v>
      </c>
      <c r="L699" s="38">
        <f t="shared" si="71"/>
        <v>0</v>
      </c>
      <c r="M699" s="112">
        <f t="shared" si="72"/>
        <v>0</v>
      </c>
      <c r="N699" s="112">
        <f t="shared" si="73"/>
        <v>0</v>
      </c>
      <c r="O699" s="112">
        <f t="shared" si="74"/>
        <v>0</v>
      </c>
      <c r="P699" s="113">
        <f t="shared" si="75"/>
        <v>0</v>
      </c>
      <c r="Q699" s="60"/>
    </row>
    <row r="700" spans="1:17" x14ac:dyDescent="0.2">
      <c r="A700" s="33"/>
      <c r="B700" s="72"/>
      <c r="C700" s="37"/>
      <c r="D700" s="21"/>
      <c r="E700" s="42"/>
      <c r="F700" s="38"/>
      <c r="G700" s="112"/>
      <c r="H700" s="112">
        <f t="shared" si="76"/>
        <v>0</v>
      </c>
      <c r="I700" s="112"/>
      <c r="J700" s="112"/>
      <c r="K700" s="117">
        <f t="shared" si="70"/>
        <v>0</v>
      </c>
      <c r="L700" s="38">
        <f t="shared" si="71"/>
        <v>0</v>
      </c>
      <c r="M700" s="112">
        <f t="shared" si="72"/>
        <v>0</v>
      </c>
      <c r="N700" s="112">
        <f t="shared" si="73"/>
        <v>0</v>
      </c>
      <c r="O700" s="112">
        <f t="shared" si="74"/>
        <v>0</v>
      </c>
      <c r="P700" s="113">
        <f t="shared" si="75"/>
        <v>0</v>
      </c>
      <c r="Q700" s="60"/>
    </row>
    <row r="701" spans="1:17" x14ac:dyDescent="0.2">
      <c r="A701" s="33"/>
      <c r="B701" s="72"/>
      <c r="C701" s="37"/>
      <c r="D701" s="21"/>
      <c r="E701" s="42"/>
      <c r="F701" s="38"/>
      <c r="G701" s="112"/>
      <c r="H701" s="112">
        <f t="shared" si="76"/>
        <v>0</v>
      </c>
      <c r="I701" s="112"/>
      <c r="J701" s="112"/>
      <c r="K701" s="117">
        <f t="shared" si="70"/>
        <v>0</v>
      </c>
      <c r="L701" s="38">
        <f t="shared" si="71"/>
        <v>0</v>
      </c>
      <c r="M701" s="112">
        <f t="shared" si="72"/>
        <v>0</v>
      </c>
      <c r="N701" s="112">
        <f t="shared" si="73"/>
        <v>0</v>
      </c>
      <c r="O701" s="112">
        <f t="shared" si="74"/>
        <v>0</v>
      </c>
      <c r="P701" s="113">
        <f t="shared" si="75"/>
        <v>0</v>
      </c>
      <c r="Q701" s="60"/>
    </row>
    <row r="702" spans="1:17" x14ac:dyDescent="0.2">
      <c r="A702" s="33"/>
      <c r="B702" s="72"/>
      <c r="C702" s="37"/>
      <c r="D702" s="21"/>
      <c r="E702" s="42"/>
      <c r="F702" s="38"/>
      <c r="G702" s="112"/>
      <c r="H702" s="112">
        <f t="shared" si="76"/>
        <v>0</v>
      </c>
      <c r="I702" s="112"/>
      <c r="J702" s="112"/>
      <c r="K702" s="117">
        <f t="shared" si="70"/>
        <v>0</v>
      </c>
      <c r="L702" s="38">
        <f t="shared" si="71"/>
        <v>0</v>
      </c>
      <c r="M702" s="112">
        <f t="shared" si="72"/>
        <v>0</v>
      </c>
      <c r="N702" s="112">
        <f t="shared" si="73"/>
        <v>0</v>
      </c>
      <c r="O702" s="112">
        <f t="shared" si="74"/>
        <v>0</v>
      </c>
      <c r="P702" s="113">
        <f t="shared" si="75"/>
        <v>0</v>
      </c>
      <c r="Q702" s="60"/>
    </row>
    <row r="703" spans="1:17" x14ac:dyDescent="0.2">
      <c r="A703" s="33"/>
      <c r="B703" s="72"/>
      <c r="C703" s="37"/>
      <c r="D703" s="21"/>
      <c r="E703" s="42"/>
      <c r="F703" s="38"/>
      <c r="G703" s="112"/>
      <c r="H703" s="112">
        <f t="shared" si="76"/>
        <v>0</v>
      </c>
      <c r="I703" s="112"/>
      <c r="J703" s="112"/>
      <c r="K703" s="117">
        <f t="shared" si="70"/>
        <v>0</v>
      </c>
      <c r="L703" s="38">
        <f t="shared" si="71"/>
        <v>0</v>
      </c>
      <c r="M703" s="112">
        <f t="shared" si="72"/>
        <v>0</v>
      </c>
      <c r="N703" s="112">
        <f t="shared" si="73"/>
        <v>0</v>
      </c>
      <c r="O703" s="112">
        <f t="shared" si="74"/>
        <v>0</v>
      </c>
      <c r="P703" s="113">
        <f t="shared" si="75"/>
        <v>0</v>
      </c>
      <c r="Q703" s="60"/>
    </row>
    <row r="704" spans="1:17" x14ac:dyDescent="0.2">
      <c r="A704" s="33"/>
      <c r="B704" s="72"/>
      <c r="C704" s="37"/>
      <c r="D704" s="21"/>
      <c r="E704" s="42"/>
      <c r="F704" s="38"/>
      <c r="G704" s="112"/>
      <c r="H704" s="112">
        <f t="shared" si="76"/>
        <v>0</v>
      </c>
      <c r="I704" s="112"/>
      <c r="J704" s="112"/>
      <c r="K704" s="117">
        <f t="shared" si="70"/>
        <v>0</v>
      </c>
      <c r="L704" s="38">
        <f t="shared" si="71"/>
        <v>0</v>
      </c>
      <c r="M704" s="112">
        <f t="shared" si="72"/>
        <v>0</v>
      </c>
      <c r="N704" s="112">
        <f t="shared" si="73"/>
        <v>0</v>
      </c>
      <c r="O704" s="112">
        <f t="shared" si="74"/>
        <v>0</v>
      </c>
      <c r="P704" s="113">
        <f t="shared" si="75"/>
        <v>0</v>
      </c>
      <c r="Q704" s="60"/>
    </row>
    <row r="705" spans="1:17" x14ac:dyDescent="0.2">
      <c r="A705" s="33"/>
      <c r="B705" s="72"/>
      <c r="C705" s="37"/>
      <c r="D705" s="21"/>
      <c r="E705" s="42"/>
      <c r="F705" s="38"/>
      <c r="G705" s="112"/>
      <c r="H705" s="112">
        <f t="shared" si="76"/>
        <v>0</v>
      </c>
      <c r="I705" s="112"/>
      <c r="J705" s="112"/>
      <c r="K705" s="117">
        <f t="shared" si="70"/>
        <v>0</v>
      </c>
      <c r="L705" s="38">
        <f t="shared" si="71"/>
        <v>0</v>
      </c>
      <c r="M705" s="112">
        <f t="shared" si="72"/>
        <v>0</v>
      </c>
      <c r="N705" s="112">
        <f t="shared" si="73"/>
        <v>0</v>
      </c>
      <c r="O705" s="112">
        <f t="shared" si="74"/>
        <v>0</v>
      </c>
      <c r="P705" s="113">
        <f t="shared" si="75"/>
        <v>0</v>
      </c>
      <c r="Q705" s="60"/>
    </row>
    <row r="706" spans="1:17" x14ac:dyDescent="0.2">
      <c r="A706" s="33"/>
      <c r="B706" s="72"/>
      <c r="C706" s="37"/>
      <c r="D706" s="21"/>
      <c r="E706" s="42"/>
      <c r="F706" s="38"/>
      <c r="G706" s="112"/>
      <c r="H706" s="112">
        <f t="shared" si="76"/>
        <v>0</v>
      </c>
      <c r="I706" s="112"/>
      <c r="J706" s="112"/>
      <c r="K706" s="117">
        <f t="shared" si="70"/>
        <v>0</v>
      </c>
      <c r="L706" s="38">
        <f t="shared" si="71"/>
        <v>0</v>
      </c>
      <c r="M706" s="112">
        <f t="shared" si="72"/>
        <v>0</v>
      </c>
      <c r="N706" s="112">
        <f t="shared" si="73"/>
        <v>0</v>
      </c>
      <c r="O706" s="112">
        <f t="shared" si="74"/>
        <v>0</v>
      </c>
      <c r="P706" s="113">
        <f t="shared" si="75"/>
        <v>0</v>
      </c>
      <c r="Q706" s="60"/>
    </row>
    <row r="707" spans="1:17" x14ac:dyDescent="0.2">
      <c r="A707" s="33"/>
      <c r="B707" s="72"/>
      <c r="C707" s="37"/>
      <c r="D707" s="21"/>
      <c r="E707" s="42"/>
      <c r="F707" s="38"/>
      <c r="G707" s="112"/>
      <c r="H707" s="112">
        <f t="shared" si="76"/>
        <v>0</v>
      </c>
      <c r="I707" s="112"/>
      <c r="J707" s="112"/>
      <c r="K707" s="117">
        <f t="shared" si="70"/>
        <v>0</v>
      </c>
      <c r="L707" s="38">
        <f t="shared" si="71"/>
        <v>0</v>
      </c>
      <c r="M707" s="112">
        <f t="shared" si="72"/>
        <v>0</v>
      </c>
      <c r="N707" s="112">
        <f t="shared" si="73"/>
        <v>0</v>
      </c>
      <c r="O707" s="112">
        <f t="shared" si="74"/>
        <v>0</v>
      </c>
      <c r="P707" s="113">
        <f t="shared" si="75"/>
        <v>0</v>
      </c>
      <c r="Q707" s="60"/>
    </row>
    <row r="708" spans="1:17" x14ac:dyDescent="0.2">
      <c r="A708" s="33"/>
      <c r="B708" s="72"/>
      <c r="C708" s="37"/>
      <c r="D708" s="21"/>
      <c r="E708" s="42"/>
      <c r="F708" s="38"/>
      <c r="G708" s="112"/>
      <c r="H708" s="112">
        <f t="shared" si="76"/>
        <v>0</v>
      </c>
      <c r="I708" s="112"/>
      <c r="J708" s="112"/>
      <c r="K708" s="117">
        <f t="shared" si="70"/>
        <v>0</v>
      </c>
      <c r="L708" s="38">
        <f t="shared" si="71"/>
        <v>0</v>
      </c>
      <c r="M708" s="112">
        <f t="shared" si="72"/>
        <v>0</v>
      </c>
      <c r="N708" s="112">
        <f t="shared" si="73"/>
        <v>0</v>
      </c>
      <c r="O708" s="112">
        <f t="shared" si="74"/>
        <v>0</v>
      </c>
      <c r="P708" s="113">
        <f t="shared" si="75"/>
        <v>0</v>
      </c>
      <c r="Q708" s="60"/>
    </row>
    <row r="709" spans="1:17" x14ac:dyDescent="0.2">
      <c r="A709" s="33"/>
      <c r="B709" s="72"/>
      <c r="C709" s="37"/>
      <c r="D709" s="21"/>
      <c r="E709" s="42"/>
      <c r="F709" s="38"/>
      <c r="G709" s="112"/>
      <c r="H709" s="112">
        <f t="shared" si="76"/>
        <v>0</v>
      </c>
      <c r="I709" s="112"/>
      <c r="J709" s="112"/>
      <c r="K709" s="117">
        <f t="shared" si="70"/>
        <v>0</v>
      </c>
      <c r="L709" s="38">
        <f t="shared" si="71"/>
        <v>0</v>
      </c>
      <c r="M709" s="112">
        <f t="shared" si="72"/>
        <v>0</v>
      </c>
      <c r="N709" s="112">
        <f t="shared" si="73"/>
        <v>0</v>
      </c>
      <c r="O709" s="112">
        <f t="shared" si="74"/>
        <v>0</v>
      </c>
      <c r="P709" s="113">
        <f t="shared" si="75"/>
        <v>0</v>
      </c>
      <c r="Q709" s="60"/>
    </row>
    <row r="710" spans="1:17" x14ac:dyDescent="0.2">
      <c r="A710" s="33"/>
      <c r="B710" s="72"/>
      <c r="C710" s="37"/>
      <c r="D710" s="21"/>
      <c r="E710" s="42"/>
      <c r="F710" s="38"/>
      <c r="G710" s="112"/>
      <c r="H710" s="112">
        <f t="shared" si="76"/>
        <v>0</v>
      </c>
      <c r="I710" s="112"/>
      <c r="J710" s="112"/>
      <c r="K710" s="117">
        <f t="shared" si="70"/>
        <v>0</v>
      </c>
      <c r="L710" s="38">
        <f t="shared" si="71"/>
        <v>0</v>
      </c>
      <c r="M710" s="112">
        <f t="shared" si="72"/>
        <v>0</v>
      </c>
      <c r="N710" s="112">
        <f t="shared" si="73"/>
        <v>0</v>
      </c>
      <c r="O710" s="112">
        <f t="shared" si="74"/>
        <v>0</v>
      </c>
      <c r="P710" s="113">
        <f t="shared" si="75"/>
        <v>0</v>
      </c>
      <c r="Q710" s="60"/>
    </row>
    <row r="711" spans="1:17" x14ac:dyDescent="0.2">
      <c r="A711" s="33"/>
      <c r="B711" s="72"/>
      <c r="C711" s="37"/>
      <c r="D711" s="21"/>
      <c r="E711" s="42"/>
      <c r="F711" s="38"/>
      <c r="G711" s="112"/>
      <c r="H711" s="112">
        <f t="shared" si="76"/>
        <v>0</v>
      </c>
      <c r="I711" s="112"/>
      <c r="J711" s="112"/>
      <c r="K711" s="117">
        <f t="shared" si="70"/>
        <v>0</v>
      </c>
      <c r="L711" s="38">
        <f t="shared" si="71"/>
        <v>0</v>
      </c>
      <c r="M711" s="112">
        <f t="shared" si="72"/>
        <v>0</v>
      </c>
      <c r="N711" s="112">
        <f t="shared" si="73"/>
        <v>0</v>
      </c>
      <c r="O711" s="112">
        <f t="shared" si="74"/>
        <v>0</v>
      </c>
      <c r="P711" s="113">
        <f t="shared" si="75"/>
        <v>0</v>
      </c>
      <c r="Q711" s="60"/>
    </row>
    <row r="712" spans="1:17" x14ac:dyDescent="0.2">
      <c r="A712" s="33"/>
      <c r="B712" s="72"/>
      <c r="C712" s="37"/>
      <c r="D712" s="21"/>
      <c r="E712" s="42"/>
      <c r="F712" s="38"/>
      <c r="G712" s="112"/>
      <c r="H712" s="112">
        <f t="shared" si="76"/>
        <v>0</v>
      </c>
      <c r="I712" s="112"/>
      <c r="J712" s="112"/>
      <c r="K712" s="117">
        <f t="shared" si="70"/>
        <v>0</v>
      </c>
      <c r="L712" s="38">
        <f t="shared" si="71"/>
        <v>0</v>
      </c>
      <c r="M712" s="112">
        <f t="shared" si="72"/>
        <v>0</v>
      </c>
      <c r="N712" s="112">
        <f t="shared" si="73"/>
        <v>0</v>
      </c>
      <c r="O712" s="112">
        <f t="shared" si="74"/>
        <v>0</v>
      </c>
      <c r="P712" s="113">
        <f t="shared" si="75"/>
        <v>0</v>
      </c>
      <c r="Q712" s="60"/>
    </row>
    <row r="713" spans="1:17" x14ac:dyDescent="0.2">
      <c r="A713" s="33"/>
      <c r="B713" s="72"/>
      <c r="C713" s="37"/>
      <c r="D713" s="21"/>
      <c r="E713" s="42"/>
      <c r="F713" s="38"/>
      <c r="G713" s="112"/>
      <c r="H713" s="112">
        <f t="shared" si="76"/>
        <v>0</v>
      </c>
      <c r="I713" s="112"/>
      <c r="J713" s="112"/>
      <c r="K713" s="117">
        <f t="shared" si="70"/>
        <v>0</v>
      </c>
      <c r="L713" s="38">
        <f t="shared" si="71"/>
        <v>0</v>
      </c>
      <c r="M713" s="112">
        <f t="shared" si="72"/>
        <v>0</v>
      </c>
      <c r="N713" s="112">
        <f t="shared" si="73"/>
        <v>0</v>
      </c>
      <c r="O713" s="112">
        <f t="shared" si="74"/>
        <v>0</v>
      </c>
      <c r="P713" s="113">
        <f t="shared" si="75"/>
        <v>0</v>
      </c>
      <c r="Q713" s="60"/>
    </row>
    <row r="714" spans="1:17" x14ac:dyDescent="0.2">
      <c r="A714" s="33"/>
      <c r="B714" s="72"/>
      <c r="C714" s="37"/>
      <c r="D714" s="21"/>
      <c r="E714" s="42"/>
      <c r="F714" s="38"/>
      <c r="G714" s="112"/>
      <c r="H714" s="112">
        <f t="shared" si="76"/>
        <v>0</v>
      </c>
      <c r="I714" s="112"/>
      <c r="J714" s="112"/>
      <c r="K714" s="117">
        <f t="shared" si="70"/>
        <v>0</v>
      </c>
      <c r="L714" s="38">
        <f t="shared" si="71"/>
        <v>0</v>
      </c>
      <c r="M714" s="112">
        <f t="shared" si="72"/>
        <v>0</v>
      </c>
      <c r="N714" s="112">
        <f t="shared" si="73"/>
        <v>0</v>
      </c>
      <c r="O714" s="112">
        <f t="shared" si="74"/>
        <v>0</v>
      </c>
      <c r="P714" s="113">
        <f t="shared" si="75"/>
        <v>0</v>
      </c>
      <c r="Q714" s="60"/>
    </row>
    <row r="715" spans="1:17" x14ac:dyDescent="0.2">
      <c r="A715" s="33"/>
      <c r="B715" s="72"/>
      <c r="C715" s="37"/>
      <c r="D715" s="21"/>
      <c r="E715" s="42"/>
      <c r="F715" s="38"/>
      <c r="G715" s="112"/>
      <c r="H715" s="112">
        <f t="shared" si="76"/>
        <v>0</v>
      </c>
      <c r="I715" s="112"/>
      <c r="J715" s="112"/>
      <c r="K715" s="117">
        <f t="shared" si="70"/>
        <v>0</v>
      </c>
      <c r="L715" s="38">
        <f t="shared" si="71"/>
        <v>0</v>
      </c>
      <c r="M715" s="112">
        <f t="shared" si="72"/>
        <v>0</v>
      </c>
      <c r="N715" s="112">
        <f t="shared" si="73"/>
        <v>0</v>
      </c>
      <c r="O715" s="112">
        <f t="shared" si="74"/>
        <v>0</v>
      </c>
      <c r="P715" s="113">
        <f t="shared" si="75"/>
        <v>0</v>
      </c>
      <c r="Q715" s="60"/>
    </row>
    <row r="716" spans="1:17" x14ac:dyDescent="0.2">
      <c r="A716" s="33"/>
      <c r="B716" s="72"/>
      <c r="C716" s="37"/>
      <c r="D716" s="21"/>
      <c r="E716" s="42"/>
      <c r="F716" s="38"/>
      <c r="G716" s="112"/>
      <c r="H716" s="112">
        <f t="shared" si="76"/>
        <v>0</v>
      </c>
      <c r="I716" s="112"/>
      <c r="J716" s="112"/>
      <c r="K716" s="117">
        <f t="shared" si="70"/>
        <v>0</v>
      </c>
      <c r="L716" s="38">
        <f t="shared" si="71"/>
        <v>0</v>
      </c>
      <c r="M716" s="112">
        <f t="shared" si="72"/>
        <v>0</v>
      </c>
      <c r="N716" s="112">
        <f t="shared" si="73"/>
        <v>0</v>
      </c>
      <c r="O716" s="112">
        <f t="shared" si="74"/>
        <v>0</v>
      </c>
      <c r="P716" s="113">
        <f t="shared" si="75"/>
        <v>0</v>
      </c>
      <c r="Q716" s="60"/>
    </row>
    <row r="717" spans="1:17" x14ac:dyDescent="0.2">
      <c r="A717" s="33"/>
      <c r="B717" s="72"/>
      <c r="C717" s="37"/>
      <c r="D717" s="21"/>
      <c r="E717" s="42"/>
      <c r="F717" s="38"/>
      <c r="G717" s="112"/>
      <c r="H717" s="112">
        <f t="shared" si="76"/>
        <v>0</v>
      </c>
      <c r="I717" s="112"/>
      <c r="J717" s="112"/>
      <c r="K717" s="117">
        <f t="shared" si="70"/>
        <v>0</v>
      </c>
      <c r="L717" s="38">
        <f t="shared" si="71"/>
        <v>0</v>
      </c>
      <c r="M717" s="112">
        <f t="shared" si="72"/>
        <v>0</v>
      </c>
      <c r="N717" s="112">
        <f t="shared" si="73"/>
        <v>0</v>
      </c>
      <c r="O717" s="112">
        <f t="shared" si="74"/>
        <v>0</v>
      </c>
      <c r="P717" s="113">
        <f t="shared" si="75"/>
        <v>0</v>
      </c>
      <c r="Q717" s="60"/>
    </row>
    <row r="718" spans="1:17" x14ac:dyDescent="0.2">
      <c r="A718" s="33"/>
      <c r="B718" s="72"/>
      <c r="C718" s="37"/>
      <c r="D718" s="21"/>
      <c r="E718" s="42"/>
      <c r="F718" s="38"/>
      <c r="G718" s="112"/>
      <c r="H718" s="112">
        <f t="shared" si="76"/>
        <v>0</v>
      </c>
      <c r="I718" s="112"/>
      <c r="J718" s="112"/>
      <c r="K718" s="117">
        <f t="shared" si="70"/>
        <v>0</v>
      </c>
      <c r="L718" s="38">
        <f t="shared" si="71"/>
        <v>0</v>
      </c>
      <c r="M718" s="112">
        <f t="shared" si="72"/>
        <v>0</v>
      </c>
      <c r="N718" s="112">
        <f t="shared" si="73"/>
        <v>0</v>
      </c>
      <c r="O718" s="112">
        <f t="shared" si="74"/>
        <v>0</v>
      </c>
      <c r="P718" s="113">
        <f t="shared" si="75"/>
        <v>0</v>
      </c>
      <c r="Q718" s="60"/>
    </row>
    <row r="719" spans="1:17" x14ac:dyDescent="0.2">
      <c r="A719" s="33"/>
      <c r="B719" s="72"/>
      <c r="C719" s="37"/>
      <c r="D719" s="21"/>
      <c r="E719" s="42"/>
      <c r="F719" s="38"/>
      <c r="G719" s="112"/>
      <c r="H719" s="112">
        <f t="shared" si="76"/>
        <v>0</v>
      </c>
      <c r="I719" s="112"/>
      <c r="J719" s="112"/>
      <c r="K719" s="117">
        <f t="shared" ref="K719:K782" si="77">SUM(H719:J719)</f>
        <v>0</v>
      </c>
      <c r="L719" s="38">
        <f t="shared" ref="L719:L782" si="78">E719*F719</f>
        <v>0</v>
      </c>
      <c r="M719" s="112">
        <f t="shared" ref="M719:M782" si="79">H719*E719</f>
        <v>0</v>
      </c>
      <c r="N719" s="112">
        <f t="shared" ref="N719:N782" si="80">I719*E719</f>
        <v>0</v>
      </c>
      <c r="O719" s="112">
        <f t="shared" ref="O719:O782" si="81">J719*E719</f>
        <v>0</v>
      </c>
      <c r="P719" s="113">
        <f t="shared" ref="P719:P782" si="82">SUM(M719:O719)</f>
        <v>0</v>
      </c>
      <c r="Q719" s="60"/>
    </row>
    <row r="720" spans="1:17" x14ac:dyDescent="0.2">
      <c r="A720" s="33"/>
      <c r="B720" s="72"/>
      <c r="C720" s="37"/>
      <c r="D720" s="21"/>
      <c r="E720" s="42"/>
      <c r="F720" s="38"/>
      <c r="G720" s="112"/>
      <c r="H720" s="112">
        <f t="shared" ref="H720:H783" si="83">F720*G720</f>
        <v>0</v>
      </c>
      <c r="I720" s="112"/>
      <c r="J720" s="112"/>
      <c r="K720" s="117">
        <f t="shared" si="77"/>
        <v>0</v>
      </c>
      <c r="L720" s="38">
        <f t="shared" si="78"/>
        <v>0</v>
      </c>
      <c r="M720" s="112">
        <f t="shared" si="79"/>
        <v>0</v>
      </c>
      <c r="N720" s="112">
        <f t="shared" si="80"/>
        <v>0</v>
      </c>
      <c r="O720" s="112">
        <f t="shared" si="81"/>
        <v>0</v>
      </c>
      <c r="P720" s="113">
        <f t="shared" si="82"/>
        <v>0</v>
      </c>
      <c r="Q720" s="60"/>
    </row>
    <row r="721" spans="1:17" x14ac:dyDescent="0.2">
      <c r="A721" s="33"/>
      <c r="B721" s="72"/>
      <c r="C721" s="37"/>
      <c r="D721" s="21"/>
      <c r="E721" s="42"/>
      <c r="F721" s="38"/>
      <c r="G721" s="112"/>
      <c r="H721" s="112">
        <f t="shared" si="83"/>
        <v>0</v>
      </c>
      <c r="I721" s="112"/>
      <c r="J721" s="112"/>
      <c r="K721" s="117">
        <f t="shared" si="77"/>
        <v>0</v>
      </c>
      <c r="L721" s="38">
        <f t="shared" si="78"/>
        <v>0</v>
      </c>
      <c r="M721" s="112">
        <f t="shared" si="79"/>
        <v>0</v>
      </c>
      <c r="N721" s="112">
        <f t="shared" si="80"/>
        <v>0</v>
      </c>
      <c r="O721" s="112">
        <f t="shared" si="81"/>
        <v>0</v>
      </c>
      <c r="P721" s="113">
        <f t="shared" si="82"/>
        <v>0</v>
      </c>
      <c r="Q721" s="60"/>
    </row>
    <row r="722" spans="1:17" x14ac:dyDescent="0.2">
      <c r="A722" s="33"/>
      <c r="B722" s="72"/>
      <c r="C722" s="37"/>
      <c r="D722" s="21"/>
      <c r="E722" s="42"/>
      <c r="F722" s="38"/>
      <c r="G722" s="112"/>
      <c r="H722" s="112">
        <f t="shared" si="83"/>
        <v>0</v>
      </c>
      <c r="I722" s="112"/>
      <c r="J722" s="112"/>
      <c r="K722" s="117">
        <f t="shared" si="77"/>
        <v>0</v>
      </c>
      <c r="L722" s="38">
        <f t="shared" si="78"/>
        <v>0</v>
      </c>
      <c r="M722" s="112">
        <f t="shared" si="79"/>
        <v>0</v>
      </c>
      <c r="N722" s="112">
        <f t="shared" si="80"/>
        <v>0</v>
      </c>
      <c r="O722" s="112">
        <f t="shared" si="81"/>
        <v>0</v>
      </c>
      <c r="P722" s="113">
        <f t="shared" si="82"/>
        <v>0</v>
      </c>
      <c r="Q722" s="60"/>
    </row>
    <row r="723" spans="1:17" x14ac:dyDescent="0.2">
      <c r="A723" s="33"/>
      <c r="B723" s="72"/>
      <c r="C723" s="37"/>
      <c r="D723" s="21"/>
      <c r="E723" s="42"/>
      <c r="F723" s="38"/>
      <c r="G723" s="112"/>
      <c r="H723" s="112">
        <f t="shared" si="83"/>
        <v>0</v>
      </c>
      <c r="I723" s="112"/>
      <c r="J723" s="112"/>
      <c r="K723" s="117">
        <f t="shared" si="77"/>
        <v>0</v>
      </c>
      <c r="L723" s="38">
        <f t="shared" si="78"/>
        <v>0</v>
      </c>
      <c r="M723" s="112">
        <f t="shared" si="79"/>
        <v>0</v>
      </c>
      <c r="N723" s="112">
        <f t="shared" si="80"/>
        <v>0</v>
      </c>
      <c r="O723" s="112">
        <f t="shared" si="81"/>
        <v>0</v>
      </c>
      <c r="P723" s="113">
        <f t="shared" si="82"/>
        <v>0</v>
      </c>
      <c r="Q723" s="60"/>
    </row>
    <row r="724" spans="1:17" x14ac:dyDescent="0.2">
      <c r="A724" s="33"/>
      <c r="B724" s="72"/>
      <c r="C724" s="37"/>
      <c r="D724" s="21"/>
      <c r="E724" s="42"/>
      <c r="F724" s="38"/>
      <c r="G724" s="112"/>
      <c r="H724" s="112">
        <f t="shared" si="83"/>
        <v>0</v>
      </c>
      <c r="I724" s="112"/>
      <c r="J724" s="112"/>
      <c r="K724" s="117">
        <f t="shared" si="77"/>
        <v>0</v>
      </c>
      <c r="L724" s="38">
        <f t="shared" si="78"/>
        <v>0</v>
      </c>
      <c r="M724" s="112">
        <f t="shared" si="79"/>
        <v>0</v>
      </c>
      <c r="N724" s="112">
        <f t="shared" si="80"/>
        <v>0</v>
      </c>
      <c r="O724" s="112">
        <f t="shared" si="81"/>
        <v>0</v>
      </c>
      <c r="P724" s="113">
        <f t="shared" si="82"/>
        <v>0</v>
      </c>
      <c r="Q724" s="60"/>
    </row>
    <row r="725" spans="1:17" x14ac:dyDescent="0.2">
      <c r="A725" s="33"/>
      <c r="B725" s="72"/>
      <c r="C725" s="37"/>
      <c r="D725" s="21"/>
      <c r="E725" s="42"/>
      <c r="F725" s="38"/>
      <c r="G725" s="112"/>
      <c r="H725" s="112">
        <f t="shared" si="83"/>
        <v>0</v>
      </c>
      <c r="I725" s="112"/>
      <c r="J725" s="112"/>
      <c r="K725" s="117">
        <f t="shared" si="77"/>
        <v>0</v>
      </c>
      <c r="L725" s="38">
        <f t="shared" si="78"/>
        <v>0</v>
      </c>
      <c r="M725" s="112">
        <f t="shared" si="79"/>
        <v>0</v>
      </c>
      <c r="N725" s="112">
        <f t="shared" si="80"/>
        <v>0</v>
      </c>
      <c r="O725" s="112">
        <f t="shared" si="81"/>
        <v>0</v>
      </c>
      <c r="P725" s="113">
        <f t="shared" si="82"/>
        <v>0</v>
      </c>
      <c r="Q725" s="60"/>
    </row>
    <row r="726" spans="1:17" x14ac:dyDescent="0.2">
      <c r="A726" s="33"/>
      <c r="B726" s="72"/>
      <c r="C726" s="37"/>
      <c r="D726" s="21"/>
      <c r="E726" s="42"/>
      <c r="F726" s="38"/>
      <c r="G726" s="112"/>
      <c r="H726" s="112">
        <f t="shared" si="83"/>
        <v>0</v>
      </c>
      <c r="I726" s="112"/>
      <c r="J726" s="112"/>
      <c r="K726" s="117">
        <f t="shared" si="77"/>
        <v>0</v>
      </c>
      <c r="L726" s="38">
        <f t="shared" si="78"/>
        <v>0</v>
      </c>
      <c r="M726" s="112">
        <f t="shared" si="79"/>
        <v>0</v>
      </c>
      <c r="N726" s="112">
        <f t="shared" si="80"/>
        <v>0</v>
      </c>
      <c r="O726" s="112">
        <f t="shared" si="81"/>
        <v>0</v>
      </c>
      <c r="P726" s="113">
        <f t="shared" si="82"/>
        <v>0</v>
      </c>
      <c r="Q726" s="60"/>
    </row>
    <row r="727" spans="1:17" x14ac:dyDescent="0.2">
      <c r="A727" s="33"/>
      <c r="B727" s="72"/>
      <c r="C727" s="37"/>
      <c r="D727" s="21"/>
      <c r="E727" s="42"/>
      <c r="F727" s="38"/>
      <c r="G727" s="112"/>
      <c r="H727" s="112">
        <f t="shared" si="83"/>
        <v>0</v>
      </c>
      <c r="I727" s="112"/>
      <c r="J727" s="112"/>
      <c r="K727" s="117">
        <f t="shared" si="77"/>
        <v>0</v>
      </c>
      <c r="L727" s="38">
        <f t="shared" si="78"/>
        <v>0</v>
      </c>
      <c r="M727" s="112">
        <f t="shared" si="79"/>
        <v>0</v>
      </c>
      <c r="N727" s="112">
        <f t="shared" si="80"/>
        <v>0</v>
      </c>
      <c r="O727" s="112">
        <f t="shared" si="81"/>
        <v>0</v>
      </c>
      <c r="P727" s="113">
        <f t="shared" si="82"/>
        <v>0</v>
      </c>
      <c r="Q727" s="60"/>
    </row>
    <row r="728" spans="1:17" x14ac:dyDescent="0.2">
      <c r="A728" s="33"/>
      <c r="B728" s="72"/>
      <c r="C728" s="37"/>
      <c r="D728" s="21"/>
      <c r="E728" s="42"/>
      <c r="F728" s="38"/>
      <c r="G728" s="112"/>
      <c r="H728" s="112">
        <f t="shared" si="83"/>
        <v>0</v>
      </c>
      <c r="I728" s="112"/>
      <c r="J728" s="112"/>
      <c r="K728" s="117">
        <f t="shared" si="77"/>
        <v>0</v>
      </c>
      <c r="L728" s="38">
        <f t="shared" si="78"/>
        <v>0</v>
      </c>
      <c r="M728" s="112">
        <f t="shared" si="79"/>
        <v>0</v>
      </c>
      <c r="N728" s="112">
        <f t="shared" si="80"/>
        <v>0</v>
      </c>
      <c r="O728" s="112">
        <f t="shared" si="81"/>
        <v>0</v>
      </c>
      <c r="P728" s="113">
        <f t="shared" si="82"/>
        <v>0</v>
      </c>
      <c r="Q728" s="60"/>
    </row>
    <row r="729" spans="1:17" x14ac:dyDescent="0.2">
      <c r="A729" s="33"/>
      <c r="B729" s="72"/>
      <c r="C729" s="37"/>
      <c r="D729" s="21"/>
      <c r="E729" s="42"/>
      <c r="F729" s="38"/>
      <c r="G729" s="112"/>
      <c r="H729" s="112">
        <f t="shared" si="83"/>
        <v>0</v>
      </c>
      <c r="I729" s="112"/>
      <c r="J729" s="112"/>
      <c r="K729" s="117">
        <f t="shared" si="77"/>
        <v>0</v>
      </c>
      <c r="L729" s="38">
        <f t="shared" si="78"/>
        <v>0</v>
      </c>
      <c r="M729" s="112">
        <f t="shared" si="79"/>
        <v>0</v>
      </c>
      <c r="N729" s="112">
        <f t="shared" si="80"/>
        <v>0</v>
      </c>
      <c r="O729" s="112">
        <f t="shared" si="81"/>
        <v>0</v>
      </c>
      <c r="P729" s="113">
        <f t="shared" si="82"/>
        <v>0</v>
      </c>
      <c r="Q729" s="60"/>
    </row>
    <row r="730" spans="1:17" x14ac:dyDescent="0.2">
      <c r="A730" s="33"/>
      <c r="B730" s="72"/>
      <c r="C730" s="37"/>
      <c r="D730" s="21"/>
      <c r="E730" s="42"/>
      <c r="F730" s="38"/>
      <c r="G730" s="112"/>
      <c r="H730" s="112">
        <f t="shared" si="83"/>
        <v>0</v>
      </c>
      <c r="I730" s="112"/>
      <c r="J730" s="112"/>
      <c r="K730" s="117">
        <f t="shared" si="77"/>
        <v>0</v>
      </c>
      <c r="L730" s="38">
        <f t="shared" si="78"/>
        <v>0</v>
      </c>
      <c r="M730" s="112">
        <f t="shared" si="79"/>
        <v>0</v>
      </c>
      <c r="N730" s="112">
        <f t="shared" si="80"/>
        <v>0</v>
      </c>
      <c r="O730" s="112">
        <f t="shared" si="81"/>
        <v>0</v>
      </c>
      <c r="P730" s="113">
        <f t="shared" si="82"/>
        <v>0</v>
      </c>
      <c r="Q730" s="60"/>
    </row>
    <row r="731" spans="1:17" x14ac:dyDescent="0.2">
      <c r="A731" s="33"/>
      <c r="B731" s="72"/>
      <c r="C731" s="37"/>
      <c r="D731" s="21"/>
      <c r="E731" s="42"/>
      <c r="F731" s="38"/>
      <c r="G731" s="112"/>
      <c r="H731" s="112">
        <f t="shared" si="83"/>
        <v>0</v>
      </c>
      <c r="I731" s="112"/>
      <c r="J731" s="112"/>
      <c r="K731" s="117">
        <f t="shared" si="77"/>
        <v>0</v>
      </c>
      <c r="L731" s="38">
        <f t="shared" si="78"/>
        <v>0</v>
      </c>
      <c r="M731" s="112">
        <f t="shared" si="79"/>
        <v>0</v>
      </c>
      <c r="N731" s="112">
        <f t="shared" si="80"/>
        <v>0</v>
      </c>
      <c r="O731" s="112">
        <f t="shared" si="81"/>
        <v>0</v>
      </c>
      <c r="P731" s="113">
        <f t="shared" si="82"/>
        <v>0</v>
      </c>
      <c r="Q731" s="60"/>
    </row>
    <row r="732" spans="1:17" x14ac:dyDescent="0.2">
      <c r="A732" s="33"/>
      <c r="B732" s="72"/>
      <c r="C732" s="37"/>
      <c r="D732" s="21"/>
      <c r="E732" s="42"/>
      <c r="F732" s="38"/>
      <c r="G732" s="112"/>
      <c r="H732" s="112">
        <f t="shared" si="83"/>
        <v>0</v>
      </c>
      <c r="I732" s="112"/>
      <c r="J732" s="112"/>
      <c r="K732" s="117">
        <f t="shared" si="77"/>
        <v>0</v>
      </c>
      <c r="L732" s="38">
        <f t="shared" si="78"/>
        <v>0</v>
      </c>
      <c r="M732" s="112">
        <f t="shared" si="79"/>
        <v>0</v>
      </c>
      <c r="N732" s="112">
        <f t="shared" si="80"/>
        <v>0</v>
      </c>
      <c r="O732" s="112">
        <f t="shared" si="81"/>
        <v>0</v>
      </c>
      <c r="P732" s="113">
        <f t="shared" si="82"/>
        <v>0</v>
      </c>
      <c r="Q732" s="60"/>
    </row>
    <row r="733" spans="1:17" x14ac:dyDescent="0.2">
      <c r="A733" s="33"/>
      <c r="B733" s="72"/>
      <c r="C733" s="37"/>
      <c r="D733" s="21"/>
      <c r="E733" s="42"/>
      <c r="F733" s="38"/>
      <c r="G733" s="112"/>
      <c r="H733" s="112">
        <f t="shared" si="83"/>
        <v>0</v>
      </c>
      <c r="I733" s="112"/>
      <c r="J733" s="112"/>
      <c r="K733" s="117">
        <f t="shared" si="77"/>
        <v>0</v>
      </c>
      <c r="L733" s="38">
        <f t="shared" si="78"/>
        <v>0</v>
      </c>
      <c r="M733" s="112">
        <f t="shared" si="79"/>
        <v>0</v>
      </c>
      <c r="N733" s="112">
        <f t="shared" si="80"/>
        <v>0</v>
      </c>
      <c r="O733" s="112">
        <f t="shared" si="81"/>
        <v>0</v>
      </c>
      <c r="P733" s="113">
        <f t="shared" si="82"/>
        <v>0</v>
      </c>
      <c r="Q733" s="60"/>
    </row>
    <row r="734" spans="1:17" x14ac:dyDescent="0.2">
      <c r="A734" s="33"/>
      <c r="B734" s="72"/>
      <c r="C734" s="37"/>
      <c r="D734" s="21"/>
      <c r="E734" s="42"/>
      <c r="F734" s="38"/>
      <c r="G734" s="112"/>
      <c r="H734" s="112">
        <f t="shared" si="83"/>
        <v>0</v>
      </c>
      <c r="I734" s="112"/>
      <c r="J734" s="112"/>
      <c r="K734" s="117">
        <f t="shared" si="77"/>
        <v>0</v>
      </c>
      <c r="L734" s="38">
        <f t="shared" si="78"/>
        <v>0</v>
      </c>
      <c r="M734" s="112">
        <f t="shared" si="79"/>
        <v>0</v>
      </c>
      <c r="N734" s="112">
        <f t="shared" si="80"/>
        <v>0</v>
      </c>
      <c r="O734" s="112">
        <f t="shared" si="81"/>
        <v>0</v>
      </c>
      <c r="P734" s="113">
        <f t="shared" si="82"/>
        <v>0</v>
      </c>
      <c r="Q734" s="60"/>
    </row>
    <row r="735" spans="1:17" x14ac:dyDescent="0.2">
      <c r="A735" s="33"/>
      <c r="B735" s="72"/>
      <c r="C735" s="37"/>
      <c r="D735" s="21"/>
      <c r="E735" s="42"/>
      <c r="F735" s="38"/>
      <c r="G735" s="112"/>
      <c r="H735" s="112">
        <f t="shared" si="83"/>
        <v>0</v>
      </c>
      <c r="I735" s="112"/>
      <c r="J735" s="112"/>
      <c r="K735" s="117">
        <f t="shared" si="77"/>
        <v>0</v>
      </c>
      <c r="L735" s="38">
        <f t="shared" si="78"/>
        <v>0</v>
      </c>
      <c r="M735" s="112">
        <f t="shared" si="79"/>
        <v>0</v>
      </c>
      <c r="N735" s="112">
        <f t="shared" si="80"/>
        <v>0</v>
      </c>
      <c r="O735" s="112">
        <f t="shared" si="81"/>
        <v>0</v>
      </c>
      <c r="P735" s="113">
        <f t="shared" si="82"/>
        <v>0</v>
      </c>
      <c r="Q735" s="60"/>
    </row>
    <row r="736" spans="1:17" x14ac:dyDescent="0.2">
      <c r="A736" s="33"/>
      <c r="B736" s="72"/>
      <c r="C736" s="37"/>
      <c r="D736" s="21"/>
      <c r="E736" s="42"/>
      <c r="F736" s="38"/>
      <c r="G736" s="112"/>
      <c r="H736" s="112">
        <f t="shared" si="83"/>
        <v>0</v>
      </c>
      <c r="I736" s="112"/>
      <c r="J736" s="112"/>
      <c r="K736" s="117">
        <f t="shared" si="77"/>
        <v>0</v>
      </c>
      <c r="L736" s="38">
        <f t="shared" si="78"/>
        <v>0</v>
      </c>
      <c r="M736" s="112">
        <f t="shared" si="79"/>
        <v>0</v>
      </c>
      <c r="N736" s="112">
        <f t="shared" si="80"/>
        <v>0</v>
      </c>
      <c r="O736" s="112">
        <f t="shared" si="81"/>
        <v>0</v>
      </c>
      <c r="P736" s="113">
        <f t="shared" si="82"/>
        <v>0</v>
      </c>
      <c r="Q736" s="60"/>
    </row>
    <row r="737" spans="1:17" x14ac:dyDescent="0.2">
      <c r="A737" s="33"/>
      <c r="B737" s="72"/>
      <c r="C737" s="37"/>
      <c r="D737" s="21"/>
      <c r="E737" s="42"/>
      <c r="F737" s="38"/>
      <c r="G737" s="112"/>
      <c r="H737" s="112">
        <f t="shared" si="83"/>
        <v>0</v>
      </c>
      <c r="I737" s="112"/>
      <c r="J737" s="112"/>
      <c r="K737" s="117">
        <f t="shared" si="77"/>
        <v>0</v>
      </c>
      <c r="L737" s="38">
        <f t="shared" si="78"/>
        <v>0</v>
      </c>
      <c r="M737" s="112">
        <f t="shared" si="79"/>
        <v>0</v>
      </c>
      <c r="N737" s="112">
        <f t="shared" si="80"/>
        <v>0</v>
      </c>
      <c r="O737" s="112">
        <f t="shared" si="81"/>
        <v>0</v>
      </c>
      <c r="P737" s="113">
        <f t="shared" si="82"/>
        <v>0</v>
      </c>
      <c r="Q737" s="60"/>
    </row>
    <row r="738" spans="1:17" x14ac:dyDescent="0.2">
      <c r="A738" s="33"/>
      <c r="B738" s="72"/>
      <c r="C738" s="37"/>
      <c r="D738" s="21"/>
      <c r="E738" s="42"/>
      <c r="F738" s="38"/>
      <c r="G738" s="112"/>
      <c r="H738" s="112">
        <f t="shared" si="83"/>
        <v>0</v>
      </c>
      <c r="I738" s="112"/>
      <c r="J738" s="112"/>
      <c r="K738" s="117">
        <f t="shared" si="77"/>
        <v>0</v>
      </c>
      <c r="L738" s="38">
        <f t="shared" si="78"/>
        <v>0</v>
      </c>
      <c r="M738" s="112">
        <f t="shared" si="79"/>
        <v>0</v>
      </c>
      <c r="N738" s="112">
        <f t="shared" si="80"/>
        <v>0</v>
      </c>
      <c r="O738" s="112">
        <f t="shared" si="81"/>
        <v>0</v>
      </c>
      <c r="P738" s="113">
        <f t="shared" si="82"/>
        <v>0</v>
      </c>
      <c r="Q738" s="60"/>
    </row>
    <row r="739" spans="1:17" x14ac:dyDescent="0.2">
      <c r="A739" s="33"/>
      <c r="B739" s="72"/>
      <c r="C739" s="37"/>
      <c r="D739" s="21"/>
      <c r="E739" s="42"/>
      <c r="F739" s="38"/>
      <c r="G739" s="112"/>
      <c r="H739" s="112">
        <f t="shared" si="83"/>
        <v>0</v>
      </c>
      <c r="I739" s="112"/>
      <c r="J739" s="112"/>
      <c r="K739" s="117">
        <f t="shared" si="77"/>
        <v>0</v>
      </c>
      <c r="L739" s="38">
        <f t="shared" si="78"/>
        <v>0</v>
      </c>
      <c r="M739" s="112">
        <f t="shared" si="79"/>
        <v>0</v>
      </c>
      <c r="N739" s="112">
        <f t="shared" si="80"/>
        <v>0</v>
      </c>
      <c r="O739" s="112">
        <f t="shared" si="81"/>
        <v>0</v>
      </c>
      <c r="P739" s="113">
        <f t="shared" si="82"/>
        <v>0</v>
      </c>
      <c r="Q739" s="60"/>
    </row>
    <row r="740" spans="1:17" x14ac:dyDescent="0.2">
      <c r="A740" s="33"/>
      <c r="B740" s="72"/>
      <c r="C740" s="37"/>
      <c r="D740" s="21"/>
      <c r="E740" s="42"/>
      <c r="F740" s="38"/>
      <c r="G740" s="112"/>
      <c r="H740" s="112">
        <f t="shared" si="83"/>
        <v>0</v>
      </c>
      <c r="I740" s="112"/>
      <c r="J740" s="112"/>
      <c r="K740" s="117">
        <f t="shared" si="77"/>
        <v>0</v>
      </c>
      <c r="L740" s="38">
        <f t="shared" si="78"/>
        <v>0</v>
      </c>
      <c r="M740" s="112">
        <f t="shared" si="79"/>
        <v>0</v>
      </c>
      <c r="N740" s="112">
        <f t="shared" si="80"/>
        <v>0</v>
      </c>
      <c r="O740" s="112">
        <f t="shared" si="81"/>
        <v>0</v>
      </c>
      <c r="P740" s="113">
        <f t="shared" si="82"/>
        <v>0</v>
      </c>
      <c r="Q740" s="60"/>
    </row>
    <row r="741" spans="1:17" x14ac:dyDescent="0.2">
      <c r="A741" s="33"/>
      <c r="B741" s="72"/>
      <c r="C741" s="37"/>
      <c r="D741" s="21"/>
      <c r="E741" s="42"/>
      <c r="F741" s="38"/>
      <c r="G741" s="112"/>
      <c r="H741" s="112">
        <f t="shared" si="83"/>
        <v>0</v>
      </c>
      <c r="I741" s="112"/>
      <c r="J741" s="112"/>
      <c r="K741" s="117">
        <f t="shared" si="77"/>
        <v>0</v>
      </c>
      <c r="L741" s="38">
        <f t="shared" si="78"/>
        <v>0</v>
      </c>
      <c r="M741" s="112">
        <f t="shared" si="79"/>
        <v>0</v>
      </c>
      <c r="N741" s="112">
        <f t="shared" si="80"/>
        <v>0</v>
      </c>
      <c r="O741" s="112">
        <f t="shared" si="81"/>
        <v>0</v>
      </c>
      <c r="P741" s="113">
        <f t="shared" si="82"/>
        <v>0</v>
      </c>
      <c r="Q741" s="60"/>
    </row>
    <row r="742" spans="1:17" x14ac:dyDescent="0.2">
      <c r="A742" s="33"/>
      <c r="B742" s="72"/>
      <c r="C742" s="37"/>
      <c r="D742" s="21"/>
      <c r="E742" s="42"/>
      <c r="F742" s="38"/>
      <c r="G742" s="112"/>
      <c r="H742" s="112">
        <f t="shared" si="83"/>
        <v>0</v>
      </c>
      <c r="I742" s="112"/>
      <c r="J742" s="112"/>
      <c r="K742" s="117">
        <f t="shared" si="77"/>
        <v>0</v>
      </c>
      <c r="L742" s="38">
        <f t="shared" si="78"/>
        <v>0</v>
      </c>
      <c r="M742" s="112">
        <f t="shared" si="79"/>
        <v>0</v>
      </c>
      <c r="N742" s="112">
        <f t="shared" si="80"/>
        <v>0</v>
      </c>
      <c r="O742" s="112">
        <f t="shared" si="81"/>
        <v>0</v>
      </c>
      <c r="P742" s="113">
        <f t="shared" si="82"/>
        <v>0</v>
      </c>
      <c r="Q742" s="60"/>
    </row>
    <row r="743" spans="1:17" x14ac:dyDescent="0.2">
      <c r="A743" s="33"/>
      <c r="B743" s="72"/>
      <c r="C743" s="37"/>
      <c r="D743" s="21"/>
      <c r="E743" s="42"/>
      <c r="F743" s="38"/>
      <c r="G743" s="112"/>
      <c r="H743" s="112">
        <f t="shared" si="83"/>
        <v>0</v>
      </c>
      <c r="I743" s="112"/>
      <c r="J743" s="112"/>
      <c r="K743" s="117">
        <f t="shared" si="77"/>
        <v>0</v>
      </c>
      <c r="L743" s="38">
        <f t="shared" si="78"/>
        <v>0</v>
      </c>
      <c r="M743" s="112">
        <f t="shared" si="79"/>
        <v>0</v>
      </c>
      <c r="N743" s="112">
        <f t="shared" si="80"/>
        <v>0</v>
      </c>
      <c r="O743" s="112">
        <f t="shared" si="81"/>
        <v>0</v>
      </c>
      <c r="P743" s="113">
        <f t="shared" si="82"/>
        <v>0</v>
      </c>
      <c r="Q743" s="60"/>
    </row>
    <row r="744" spans="1:17" x14ac:dyDescent="0.2">
      <c r="A744" s="33"/>
      <c r="B744" s="72"/>
      <c r="C744" s="37"/>
      <c r="D744" s="21"/>
      <c r="E744" s="42"/>
      <c r="F744" s="38"/>
      <c r="G744" s="112"/>
      <c r="H744" s="112">
        <f t="shared" si="83"/>
        <v>0</v>
      </c>
      <c r="I744" s="112"/>
      <c r="J744" s="112"/>
      <c r="K744" s="117">
        <f t="shared" si="77"/>
        <v>0</v>
      </c>
      <c r="L744" s="38">
        <f t="shared" si="78"/>
        <v>0</v>
      </c>
      <c r="M744" s="112">
        <f t="shared" si="79"/>
        <v>0</v>
      </c>
      <c r="N744" s="112">
        <f t="shared" si="80"/>
        <v>0</v>
      </c>
      <c r="O744" s="112">
        <f t="shared" si="81"/>
        <v>0</v>
      </c>
      <c r="P744" s="113">
        <f t="shared" si="82"/>
        <v>0</v>
      </c>
      <c r="Q744" s="60"/>
    </row>
    <row r="745" spans="1:17" x14ac:dyDescent="0.2">
      <c r="A745" s="33"/>
      <c r="B745" s="72"/>
      <c r="C745" s="37"/>
      <c r="D745" s="21"/>
      <c r="E745" s="42"/>
      <c r="F745" s="38"/>
      <c r="G745" s="112"/>
      <c r="H745" s="112">
        <f t="shared" si="83"/>
        <v>0</v>
      </c>
      <c r="I745" s="112"/>
      <c r="J745" s="112"/>
      <c r="K745" s="117">
        <f t="shared" si="77"/>
        <v>0</v>
      </c>
      <c r="L745" s="38">
        <f t="shared" si="78"/>
        <v>0</v>
      </c>
      <c r="M745" s="112">
        <f t="shared" si="79"/>
        <v>0</v>
      </c>
      <c r="N745" s="112">
        <f t="shared" si="80"/>
        <v>0</v>
      </c>
      <c r="O745" s="112">
        <f t="shared" si="81"/>
        <v>0</v>
      </c>
      <c r="P745" s="113">
        <f t="shared" si="82"/>
        <v>0</v>
      </c>
      <c r="Q745" s="60"/>
    </row>
    <row r="746" spans="1:17" x14ac:dyDescent="0.2">
      <c r="A746" s="33"/>
      <c r="B746" s="72"/>
      <c r="C746" s="37"/>
      <c r="D746" s="21"/>
      <c r="E746" s="42"/>
      <c r="F746" s="38"/>
      <c r="G746" s="112"/>
      <c r="H746" s="112">
        <f t="shared" si="83"/>
        <v>0</v>
      </c>
      <c r="I746" s="112"/>
      <c r="J746" s="112"/>
      <c r="K746" s="117">
        <f t="shared" si="77"/>
        <v>0</v>
      </c>
      <c r="L746" s="38">
        <f t="shared" si="78"/>
        <v>0</v>
      </c>
      <c r="M746" s="112">
        <f t="shared" si="79"/>
        <v>0</v>
      </c>
      <c r="N746" s="112">
        <f t="shared" si="80"/>
        <v>0</v>
      </c>
      <c r="O746" s="112">
        <f t="shared" si="81"/>
        <v>0</v>
      </c>
      <c r="P746" s="113">
        <f t="shared" si="82"/>
        <v>0</v>
      </c>
      <c r="Q746" s="60"/>
    </row>
    <row r="747" spans="1:17" x14ac:dyDescent="0.2">
      <c r="A747" s="33"/>
      <c r="B747" s="72"/>
      <c r="C747" s="37"/>
      <c r="D747" s="21"/>
      <c r="E747" s="42"/>
      <c r="F747" s="38"/>
      <c r="G747" s="112"/>
      <c r="H747" s="112">
        <f t="shared" si="83"/>
        <v>0</v>
      </c>
      <c r="I747" s="112"/>
      <c r="J747" s="112"/>
      <c r="K747" s="117">
        <f t="shared" si="77"/>
        <v>0</v>
      </c>
      <c r="L747" s="38">
        <f t="shared" si="78"/>
        <v>0</v>
      </c>
      <c r="M747" s="112">
        <f t="shared" si="79"/>
        <v>0</v>
      </c>
      <c r="N747" s="112">
        <f t="shared" si="80"/>
        <v>0</v>
      </c>
      <c r="O747" s="112">
        <f t="shared" si="81"/>
        <v>0</v>
      </c>
      <c r="P747" s="113">
        <f t="shared" si="82"/>
        <v>0</v>
      </c>
      <c r="Q747" s="60"/>
    </row>
    <row r="748" spans="1:17" x14ac:dyDescent="0.2">
      <c r="A748" s="33"/>
      <c r="B748" s="72"/>
      <c r="C748" s="37"/>
      <c r="D748" s="21"/>
      <c r="E748" s="42"/>
      <c r="F748" s="38"/>
      <c r="G748" s="112"/>
      <c r="H748" s="112">
        <f t="shared" si="83"/>
        <v>0</v>
      </c>
      <c r="I748" s="112"/>
      <c r="J748" s="112"/>
      <c r="K748" s="117">
        <f t="shared" si="77"/>
        <v>0</v>
      </c>
      <c r="L748" s="38">
        <f t="shared" si="78"/>
        <v>0</v>
      </c>
      <c r="M748" s="112">
        <f t="shared" si="79"/>
        <v>0</v>
      </c>
      <c r="N748" s="112">
        <f t="shared" si="80"/>
        <v>0</v>
      </c>
      <c r="O748" s="112">
        <f t="shared" si="81"/>
        <v>0</v>
      </c>
      <c r="P748" s="113">
        <f t="shared" si="82"/>
        <v>0</v>
      </c>
      <c r="Q748" s="60"/>
    </row>
    <row r="749" spans="1:17" x14ac:dyDescent="0.2">
      <c r="A749" s="33"/>
      <c r="B749" s="72"/>
      <c r="C749" s="37"/>
      <c r="D749" s="21"/>
      <c r="E749" s="42"/>
      <c r="F749" s="38"/>
      <c r="G749" s="112"/>
      <c r="H749" s="112">
        <f t="shared" si="83"/>
        <v>0</v>
      </c>
      <c r="I749" s="112"/>
      <c r="J749" s="112"/>
      <c r="K749" s="117">
        <f t="shared" si="77"/>
        <v>0</v>
      </c>
      <c r="L749" s="38">
        <f t="shared" si="78"/>
        <v>0</v>
      </c>
      <c r="M749" s="112">
        <f t="shared" si="79"/>
        <v>0</v>
      </c>
      <c r="N749" s="112">
        <f t="shared" si="80"/>
        <v>0</v>
      </c>
      <c r="O749" s="112">
        <f t="shared" si="81"/>
        <v>0</v>
      </c>
      <c r="P749" s="113">
        <f t="shared" si="82"/>
        <v>0</v>
      </c>
      <c r="Q749" s="60"/>
    </row>
    <row r="750" spans="1:17" x14ac:dyDescent="0.2">
      <c r="A750" s="33"/>
      <c r="B750" s="72"/>
      <c r="C750" s="37"/>
      <c r="D750" s="21"/>
      <c r="E750" s="42"/>
      <c r="F750" s="38"/>
      <c r="G750" s="112"/>
      <c r="H750" s="112">
        <f t="shared" si="83"/>
        <v>0</v>
      </c>
      <c r="I750" s="112"/>
      <c r="J750" s="112"/>
      <c r="K750" s="117">
        <f t="shared" si="77"/>
        <v>0</v>
      </c>
      <c r="L750" s="38">
        <f t="shared" si="78"/>
        <v>0</v>
      </c>
      <c r="M750" s="112">
        <f t="shared" si="79"/>
        <v>0</v>
      </c>
      <c r="N750" s="112">
        <f t="shared" si="80"/>
        <v>0</v>
      </c>
      <c r="O750" s="112">
        <f t="shared" si="81"/>
        <v>0</v>
      </c>
      <c r="P750" s="113">
        <f t="shared" si="82"/>
        <v>0</v>
      </c>
      <c r="Q750" s="60"/>
    </row>
    <row r="751" spans="1:17" x14ac:dyDescent="0.2">
      <c r="A751" s="33"/>
      <c r="B751" s="72"/>
      <c r="C751" s="37"/>
      <c r="D751" s="21"/>
      <c r="E751" s="42"/>
      <c r="F751" s="38"/>
      <c r="G751" s="112"/>
      <c r="H751" s="112">
        <f t="shared" si="83"/>
        <v>0</v>
      </c>
      <c r="I751" s="112"/>
      <c r="J751" s="112"/>
      <c r="K751" s="117">
        <f t="shared" si="77"/>
        <v>0</v>
      </c>
      <c r="L751" s="38">
        <f t="shared" si="78"/>
        <v>0</v>
      </c>
      <c r="M751" s="112">
        <f t="shared" si="79"/>
        <v>0</v>
      </c>
      <c r="N751" s="112">
        <f t="shared" si="80"/>
        <v>0</v>
      </c>
      <c r="O751" s="112">
        <f t="shared" si="81"/>
        <v>0</v>
      </c>
      <c r="P751" s="113">
        <f t="shared" si="82"/>
        <v>0</v>
      </c>
      <c r="Q751" s="60"/>
    </row>
    <row r="752" spans="1:17" x14ac:dyDescent="0.2">
      <c r="A752" s="33"/>
      <c r="B752" s="72"/>
      <c r="C752" s="37"/>
      <c r="D752" s="21"/>
      <c r="E752" s="42"/>
      <c r="F752" s="38"/>
      <c r="G752" s="112"/>
      <c r="H752" s="112">
        <f t="shared" si="83"/>
        <v>0</v>
      </c>
      <c r="I752" s="112"/>
      <c r="J752" s="112"/>
      <c r="K752" s="117">
        <f t="shared" si="77"/>
        <v>0</v>
      </c>
      <c r="L752" s="38">
        <f t="shared" si="78"/>
        <v>0</v>
      </c>
      <c r="M752" s="112">
        <f t="shared" si="79"/>
        <v>0</v>
      </c>
      <c r="N752" s="112">
        <f t="shared" si="80"/>
        <v>0</v>
      </c>
      <c r="O752" s="112">
        <f t="shared" si="81"/>
        <v>0</v>
      </c>
      <c r="P752" s="113">
        <f t="shared" si="82"/>
        <v>0</v>
      </c>
      <c r="Q752" s="60"/>
    </row>
    <row r="753" spans="1:17" x14ac:dyDescent="0.2">
      <c r="A753" s="33"/>
      <c r="B753" s="72"/>
      <c r="C753" s="37"/>
      <c r="D753" s="21"/>
      <c r="E753" s="42"/>
      <c r="F753" s="38"/>
      <c r="G753" s="112"/>
      <c r="H753" s="112">
        <f t="shared" si="83"/>
        <v>0</v>
      </c>
      <c r="I753" s="112"/>
      <c r="J753" s="112"/>
      <c r="K753" s="117">
        <f t="shared" si="77"/>
        <v>0</v>
      </c>
      <c r="L753" s="38">
        <f t="shared" si="78"/>
        <v>0</v>
      </c>
      <c r="M753" s="112">
        <f t="shared" si="79"/>
        <v>0</v>
      </c>
      <c r="N753" s="112">
        <f t="shared" si="80"/>
        <v>0</v>
      </c>
      <c r="O753" s="112">
        <f t="shared" si="81"/>
        <v>0</v>
      </c>
      <c r="P753" s="113">
        <f t="shared" si="82"/>
        <v>0</v>
      </c>
      <c r="Q753" s="60"/>
    </row>
    <row r="754" spans="1:17" x14ac:dyDescent="0.2">
      <c r="A754" s="33"/>
      <c r="B754" s="72"/>
      <c r="C754" s="37"/>
      <c r="D754" s="21"/>
      <c r="E754" s="42"/>
      <c r="F754" s="38"/>
      <c r="G754" s="112"/>
      <c r="H754" s="112">
        <f t="shared" si="83"/>
        <v>0</v>
      </c>
      <c r="I754" s="112"/>
      <c r="J754" s="112"/>
      <c r="K754" s="117">
        <f t="shared" si="77"/>
        <v>0</v>
      </c>
      <c r="L754" s="38">
        <f t="shared" si="78"/>
        <v>0</v>
      </c>
      <c r="M754" s="112">
        <f t="shared" si="79"/>
        <v>0</v>
      </c>
      <c r="N754" s="112">
        <f t="shared" si="80"/>
        <v>0</v>
      </c>
      <c r="O754" s="112">
        <f t="shared" si="81"/>
        <v>0</v>
      </c>
      <c r="P754" s="113">
        <f t="shared" si="82"/>
        <v>0</v>
      </c>
      <c r="Q754" s="60"/>
    </row>
    <row r="755" spans="1:17" x14ac:dyDescent="0.2">
      <c r="A755" s="33"/>
      <c r="B755" s="72"/>
      <c r="C755" s="37"/>
      <c r="D755" s="21"/>
      <c r="E755" s="42"/>
      <c r="F755" s="38"/>
      <c r="G755" s="112"/>
      <c r="H755" s="112">
        <f t="shared" si="83"/>
        <v>0</v>
      </c>
      <c r="I755" s="112"/>
      <c r="J755" s="112"/>
      <c r="K755" s="117">
        <f t="shared" si="77"/>
        <v>0</v>
      </c>
      <c r="L755" s="38">
        <f t="shared" si="78"/>
        <v>0</v>
      </c>
      <c r="M755" s="112">
        <f t="shared" si="79"/>
        <v>0</v>
      </c>
      <c r="N755" s="112">
        <f t="shared" si="80"/>
        <v>0</v>
      </c>
      <c r="O755" s="112">
        <f t="shared" si="81"/>
        <v>0</v>
      </c>
      <c r="P755" s="113">
        <f t="shared" si="82"/>
        <v>0</v>
      </c>
      <c r="Q755" s="60"/>
    </row>
    <row r="756" spans="1:17" x14ac:dyDescent="0.2">
      <c r="A756" s="33"/>
      <c r="B756" s="72"/>
      <c r="C756" s="37"/>
      <c r="D756" s="21"/>
      <c r="E756" s="42"/>
      <c r="F756" s="38"/>
      <c r="G756" s="112"/>
      <c r="H756" s="112">
        <f t="shared" si="83"/>
        <v>0</v>
      </c>
      <c r="I756" s="112"/>
      <c r="J756" s="112"/>
      <c r="K756" s="117">
        <f t="shared" si="77"/>
        <v>0</v>
      </c>
      <c r="L756" s="38">
        <f t="shared" si="78"/>
        <v>0</v>
      </c>
      <c r="M756" s="112">
        <f t="shared" si="79"/>
        <v>0</v>
      </c>
      <c r="N756" s="112">
        <f t="shared" si="80"/>
        <v>0</v>
      </c>
      <c r="O756" s="112">
        <f t="shared" si="81"/>
        <v>0</v>
      </c>
      <c r="P756" s="113">
        <f t="shared" si="82"/>
        <v>0</v>
      </c>
      <c r="Q756" s="60"/>
    </row>
    <row r="757" spans="1:17" x14ac:dyDescent="0.2">
      <c r="A757" s="33"/>
      <c r="B757" s="72"/>
      <c r="C757" s="37"/>
      <c r="D757" s="21"/>
      <c r="E757" s="42"/>
      <c r="F757" s="38"/>
      <c r="G757" s="112"/>
      <c r="H757" s="112">
        <f t="shared" si="83"/>
        <v>0</v>
      </c>
      <c r="I757" s="112"/>
      <c r="J757" s="112"/>
      <c r="K757" s="117">
        <f t="shared" si="77"/>
        <v>0</v>
      </c>
      <c r="L757" s="38">
        <f t="shared" si="78"/>
        <v>0</v>
      </c>
      <c r="M757" s="112">
        <f t="shared" si="79"/>
        <v>0</v>
      </c>
      <c r="N757" s="112">
        <f t="shared" si="80"/>
        <v>0</v>
      </c>
      <c r="O757" s="112">
        <f t="shared" si="81"/>
        <v>0</v>
      </c>
      <c r="P757" s="113">
        <f t="shared" si="82"/>
        <v>0</v>
      </c>
      <c r="Q757" s="60"/>
    </row>
    <row r="758" spans="1:17" x14ac:dyDescent="0.2">
      <c r="A758" s="33"/>
      <c r="B758" s="72"/>
      <c r="C758" s="37"/>
      <c r="D758" s="21"/>
      <c r="E758" s="42"/>
      <c r="F758" s="38"/>
      <c r="G758" s="112"/>
      <c r="H758" s="112">
        <f t="shared" si="83"/>
        <v>0</v>
      </c>
      <c r="I758" s="112"/>
      <c r="J758" s="112"/>
      <c r="K758" s="117">
        <f t="shared" si="77"/>
        <v>0</v>
      </c>
      <c r="L758" s="38">
        <f t="shared" si="78"/>
        <v>0</v>
      </c>
      <c r="M758" s="112">
        <f t="shared" si="79"/>
        <v>0</v>
      </c>
      <c r="N758" s="112">
        <f t="shared" si="80"/>
        <v>0</v>
      </c>
      <c r="O758" s="112">
        <f t="shared" si="81"/>
        <v>0</v>
      </c>
      <c r="P758" s="113">
        <f t="shared" si="82"/>
        <v>0</v>
      </c>
      <c r="Q758" s="60"/>
    </row>
    <row r="759" spans="1:17" x14ac:dyDescent="0.2">
      <c r="A759" s="33"/>
      <c r="B759" s="72"/>
      <c r="C759" s="37"/>
      <c r="D759" s="21"/>
      <c r="E759" s="42"/>
      <c r="F759" s="38"/>
      <c r="G759" s="112"/>
      <c r="H759" s="112">
        <f t="shared" si="83"/>
        <v>0</v>
      </c>
      <c r="I759" s="112"/>
      <c r="J759" s="112"/>
      <c r="K759" s="117">
        <f t="shared" si="77"/>
        <v>0</v>
      </c>
      <c r="L759" s="38">
        <f t="shared" si="78"/>
        <v>0</v>
      </c>
      <c r="M759" s="112">
        <f t="shared" si="79"/>
        <v>0</v>
      </c>
      <c r="N759" s="112">
        <f t="shared" si="80"/>
        <v>0</v>
      </c>
      <c r="O759" s="112">
        <f t="shared" si="81"/>
        <v>0</v>
      </c>
      <c r="P759" s="113">
        <f t="shared" si="82"/>
        <v>0</v>
      </c>
      <c r="Q759" s="60"/>
    </row>
    <row r="760" spans="1:17" x14ac:dyDescent="0.2">
      <c r="A760" s="33"/>
      <c r="B760" s="72"/>
      <c r="C760" s="37"/>
      <c r="D760" s="21"/>
      <c r="E760" s="42"/>
      <c r="F760" s="38"/>
      <c r="G760" s="112"/>
      <c r="H760" s="112">
        <f t="shared" si="83"/>
        <v>0</v>
      </c>
      <c r="I760" s="112"/>
      <c r="J760" s="112"/>
      <c r="K760" s="117">
        <f t="shared" si="77"/>
        <v>0</v>
      </c>
      <c r="L760" s="38">
        <f t="shared" si="78"/>
        <v>0</v>
      </c>
      <c r="M760" s="112">
        <f t="shared" si="79"/>
        <v>0</v>
      </c>
      <c r="N760" s="112">
        <f t="shared" si="80"/>
        <v>0</v>
      </c>
      <c r="O760" s="112">
        <f t="shared" si="81"/>
        <v>0</v>
      </c>
      <c r="P760" s="113">
        <f t="shared" si="82"/>
        <v>0</v>
      </c>
      <c r="Q760" s="60"/>
    </row>
    <row r="761" spans="1:17" x14ac:dyDescent="0.2">
      <c r="A761" s="33"/>
      <c r="B761" s="72"/>
      <c r="C761" s="37"/>
      <c r="D761" s="21"/>
      <c r="E761" s="42"/>
      <c r="F761" s="38"/>
      <c r="G761" s="112"/>
      <c r="H761" s="112">
        <f t="shared" si="83"/>
        <v>0</v>
      </c>
      <c r="I761" s="112"/>
      <c r="J761" s="112"/>
      <c r="K761" s="117">
        <f t="shared" si="77"/>
        <v>0</v>
      </c>
      <c r="L761" s="38">
        <f t="shared" si="78"/>
        <v>0</v>
      </c>
      <c r="M761" s="112">
        <f t="shared" si="79"/>
        <v>0</v>
      </c>
      <c r="N761" s="112">
        <f t="shared" si="80"/>
        <v>0</v>
      </c>
      <c r="O761" s="112">
        <f t="shared" si="81"/>
        <v>0</v>
      </c>
      <c r="P761" s="113">
        <f t="shared" si="82"/>
        <v>0</v>
      </c>
      <c r="Q761" s="60"/>
    </row>
    <row r="762" spans="1:17" x14ac:dyDescent="0.2">
      <c r="A762" s="33"/>
      <c r="B762" s="72"/>
      <c r="C762" s="37"/>
      <c r="D762" s="21"/>
      <c r="E762" s="42"/>
      <c r="F762" s="38"/>
      <c r="G762" s="112"/>
      <c r="H762" s="112">
        <f t="shared" si="83"/>
        <v>0</v>
      </c>
      <c r="I762" s="112"/>
      <c r="J762" s="112"/>
      <c r="K762" s="117">
        <f t="shared" si="77"/>
        <v>0</v>
      </c>
      <c r="L762" s="38">
        <f t="shared" si="78"/>
        <v>0</v>
      </c>
      <c r="M762" s="112">
        <f t="shared" si="79"/>
        <v>0</v>
      </c>
      <c r="N762" s="112">
        <f t="shared" si="80"/>
        <v>0</v>
      </c>
      <c r="O762" s="112">
        <f t="shared" si="81"/>
        <v>0</v>
      </c>
      <c r="P762" s="113">
        <f t="shared" si="82"/>
        <v>0</v>
      </c>
      <c r="Q762" s="60"/>
    </row>
    <row r="763" spans="1:17" x14ac:dyDescent="0.2">
      <c r="A763" s="33"/>
      <c r="B763" s="72"/>
      <c r="C763" s="37"/>
      <c r="D763" s="21"/>
      <c r="E763" s="42"/>
      <c r="F763" s="38"/>
      <c r="G763" s="112"/>
      <c r="H763" s="112">
        <f t="shared" si="83"/>
        <v>0</v>
      </c>
      <c r="I763" s="112"/>
      <c r="J763" s="112"/>
      <c r="K763" s="117">
        <f t="shared" si="77"/>
        <v>0</v>
      </c>
      <c r="L763" s="38">
        <f t="shared" si="78"/>
        <v>0</v>
      </c>
      <c r="M763" s="112">
        <f t="shared" si="79"/>
        <v>0</v>
      </c>
      <c r="N763" s="112">
        <f t="shared" si="80"/>
        <v>0</v>
      </c>
      <c r="O763" s="112">
        <f t="shared" si="81"/>
        <v>0</v>
      </c>
      <c r="P763" s="113">
        <f t="shared" si="82"/>
        <v>0</v>
      </c>
      <c r="Q763" s="60"/>
    </row>
    <row r="764" spans="1:17" x14ac:dyDescent="0.2">
      <c r="A764" s="33"/>
      <c r="B764" s="72"/>
      <c r="C764" s="37"/>
      <c r="D764" s="21"/>
      <c r="E764" s="42"/>
      <c r="F764" s="38"/>
      <c r="G764" s="112"/>
      <c r="H764" s="112">
        <f t="shared" si="83"/>
        <v>0</v>
      </c>
      <c r="I764" s="112"/>
      <c r="J764" s="112"/>
      <c r="K764" s="117">
        <f t="shared" si="77"/>
        <v>0</v>
      </c>
      <c r="L764" s="38">
        <f t="shared" si="78"/>
        <v>0</v>
      </c>
      <c r="M764" s="112">
        <f t="shared" si="79"/>
        <v>0</v>
      </c>
      <c r="N764" s="112">
        <f t="shared" si="80"/>
        <v>0</v>
      </c>
      <c r="O764" s="112">
        <f t="shared" si="81"/>
        <v>0</v>
      </c>
      <c r="P764" s="113">
        <f t="shared" si="82"/>
        <v>0</v>
      </c>
      <c r="Q764" s="60"/>
    </row>
    <row r="765" spans="1:17" x14ac:dyDescent="0.2">
      <c r="A765" s="33"/>
      <c r="B765" s="72"/>
      <c r="C765" s="37"/>
      <c r="D765" s="21"/>
      <c r="E765" s="42"/>
      <c r="F765" s="38"/>
      <c r="G765" s="112"/>
      <c r="H765" s="112">
        <f t="shared" si="83"/>
        <v>0</v>
      </c>
      <c r="I765" s="112"/>
      <c r="J765" s="112"/>
      <c r="K765" s="117">
        <f t="shared" si="77"/>
        <v>0</v>
      </c>
      <c r="L765" s="38">
        <f t="shared" si="78"/>
        <v>0</v>
      </c>
      <c r="M765" s="112">
        <f t="shared" si="79"/>
        <v>0</v>
      </c>
      <c r="N765" s="112">
        <f t="shared" si="80"/>
        <v>0</v>
      </c>
      <c r="O765" s="112">
        <f t="shared" si="81"/>
        <v>0</v>
      </c>
      <c r="P765" s="113">
        <f t="shared" si="82"/>
        <v>0</v>
      </c>
      <c r="Q765" s="60"/>
    </row>
    <row r="766" spans="1:17" x14ac:dyDescent="0.2">
      <c r="A766" s="33"/>
      <c r="B766" s="72"/>
      <c r="C766" s="37"/>
      <c r="D766" s="21"/>
      <c r="E766" s="42"/>
      <c r="F766" s="38"/>
      <c r="G766" s="112"/>
      <c r="H766" s="112">
        <f t="shared" si="83"/>
        <v>0</v>
      </c>
      <c r="I766" s="112"/>
      <c r="J766" s="112"/>
      <c r="K766" s="117">
        <f t="shared" si="77"/>
        <v>0</v>
      </c>
      <c r="L766" s="38">
        <f t="shared" si="78"/>
        <v>0</v>
      </c>
      <c r="M766" s="112">
        <f t="shared" si="79"/>
        <v>0</v>
      </c>
      <c r="N766" s="112">
        <f t="shared" si="80"/>
        <v>0</v>
      </c>
      <c r="O766" s="112">
        <f t="shared" si="81"/>
        <v>0</v>
      </c>
      <c r="P766" s="113">
        <f t="shared" si="82"/>
        <v>0</v>
      </c>
      <c r="Q766" s="60"/>
    </row>
    <row r="767" spans="1:17" x14ac:dyDescent="0.2">
      <c r="A767" s="33"/>
      <c r="B767" s="72"/>
      <c r="C767" s="37"/>
      <c r="D767" s="21"/>
      <c r="E767" s="42"/>
      <c r="F767" s="38"/>
      <c r="G767" s="112"/>
      <c r="H767" s="112">
        <f t="shared" si="83"/>
        <v>0</v>
      </c>
      <c r="I767" s="112"/>
      <c r="J767" s="112"/>
      <c r="K767" s="117">
        <f t="shared" si="77"/>
        <v>0</v>
      </c>
      <c r="L767" s="38">
        <f t="shared" si="78"/>
        <v>0</v>
      </c>
      <c r="M767" s="112">
        <f t="shared" si="79"/>
        <v>0</v>
      </c>
      <c r="N767" s="112">
        <f t="shared" si="80"/>
        <v>0</v>
      </c>
      <c r="O767" s="112">
        <f t="shared" si="81"/>
        <v>0</v>
      </c>
      <c r="P767" s="113">
        <f t="shared" si="82"/>
        <v>0</v>
      </c>
      <c r="Q767" s="60"/>
    </row>
    <row r="768" spans="1:17" x14ac:dyDescent="0.2">
      <c r="A768" s="33"/>
      <c r="B768" s="72"/>
      <c r="C768" s="37"/>
      <c r="D768" s="21"/>
      <c r="E768" s="42"/>
      <c r="F768" s="38"/>
      <c r="G768" s="112"/>
      <c r="H768" s="112">
        <f t="shared" si="83"/>
        <v>0</v>
      </c>
      <c r="I768" s="112"/>
      <c r="J768" s="112"/>
      <c r="K768" s="117">
        <f t="shared" si="77"/>
        <v>0</v>
      </c>
      <c r="L768" s="38">
        <f t="shared" si="78"/>
        <v>0</v>
      </c>
      <c r="M768" s="112">
        <f t="shared" si="79"/>
        <v>0</v>
      </c>
      <c r="N768" s="112">
        <f t="shared" si="80"/>
        <v>0</v>
      </c>
      <c r="O768" s="112">
        <f t="shared" si="81"/>
        <v>0</v>
      </c>
      <c r="P768" s="113">
        <f t="shared" si="82"/>
        <v>0</v>
      </c>
      <c r="Q768" s="60"/>
    </row>
    <row r="769" spans="1:17" x14ac:dyDescent="0.2">
      <c r="A769" s="33"/>
      <c r="B769" s="72"/>
      <c r="C769" s="37"/>
      <c r="D769" s="21"/>
      <c r="E769" s="42"/>
      <c r="F769" s="38"/>
      <c r="G769" s="112"/>
      <c r="H769" s="112">
        <f t="shared" si="83"/>
        <v>0</v>
      </c>
      <c r="I769" s="112"/>
      <c r="J769" s="112"/>
      <c r="K769" s="117">
        <f t="shared" si="77"/>
        <v>0</v>
      </c>
      <c r="L769" s="38">
        <f t="shared" si="78"/>
        <v>0</v>
      </c>
      <c r="M769" s="112">
        <f t="shared" si="79"/>
        <v>0</v>
      </c>
      <c r="N769" s="112">
        <f t="shared" si="80"/>
        <v>0</v>
      </c>
      <c r="O769" s="112">
        <f t="shared" si="81"/>
        <v>0</v>
      </c>
      <c r="P769" s="113">
        <f t="shared" si="82"/>
        <v>0</v>
      </c>
      <c r="Q769" s="60"/>
    </row>
    <row r="770" spans="1:17" x14ac:dyDescent="0.2">
      <c r="A770" s="33"/>
      <c r="B770" s="72"/>
      <c r="C770" s="37"/>
      <c r="D770" s="21"/>
      <c r="E770" s="42"/>
      <c r="F770" s="38"/>
      <c r="G770" s="112"/>
      <c r="H770" s="112">
        <f t="shared" si="83"/>
        <v>0</v>
      </c>
      <c r="I770" s="112"/>
      <c r="J770" s="112"/>
      <c r="K770" s="117">
        <f t="shared" si="77"/>
        <v>0</v>
      </c>
      <c r="L770" s="38">
        <f t="shared" si="78"/>
        <v>0</v>
      </c>
      <c r="M770" s="112">
        <f t="shared" si="79"/>
        <v>0</v>
      </c>
      <c r="N770" s="112">
        <f t="shared" si="80"/>
        <v>0</v>
      </c>
      <c r="O770" s="112">
        <f t="shared" si="81"/>
        <v>0</v>
      </c>
      <c r="P770" s="113">
        <f t="shared" si="82"/>
        <v>0</v>
      </c>
      <c r="Q770" s="60"/>
    </row>
    <row r="771" spans="1:17" x14ac:dyDescent="0.2">
      <c r="A771" s="33"/>
      <c r="B771" s="72"/>
      <c r="C771" s="37"/>
      <c r="D771" s="21"/>
      <c r="E771" s="42"/>
      <c r="F771" s="38"/>
      <c r="G771" s="112"/>
      <c r="H771" s="112">
        <f t="shared" si="83"/>
        <v>0</v>
      </c>
      <c r="I771" s="112"/>
      <c r="J771" s="112"/>
      <c r="K771" s="117">
        <f t="shared" si="77"/>
        <v>0</v>
      </c>
      <c r="L771" s="38">
        <f t="shared" si="78"/>
        <v>0</v>
      </c>
      <c r="M771" s="112">
        <f t="shared" si="79"/>
        <v>0</v>
      </c>
      <c r="N771" s="112">
        <f t="shared" si="80"/>
        <v>0</v>
      </c>
      <c r="O771" s="112">
        <f t="shared" si="81"/>
        <v>0</v>
      </c>
      <c r="P771" s="113">
        <f t="shared" si="82"/>
        <v>0</v>
      </c>
      <c r="Q771" s="60"/>
    </row>
    <row r="772" spans="1:17" x14ac:dyDescent="0.2">
      <c r="A772" s="33"/>
      <c r="B772" s="72"/>
      <c r="C772" s="37"/>
      <c r="D772" s="21"/>
      <c r="E772" s="42"/>
      <c r="F772" s="38"/>
      <c r="G772" s="112"/>
      <c r="H772" s="112">
        <f t="shared" si="83"/>
        <v>0</v>
      </c>
      <c r="I772" s="112"/>
      <c r="J772" s="112"/>
      <c r="K772" s="117">
        <f t="shared" si="77"/>
        <v>0</v>
      </c>
      <c r="L772" s="38">
        <f t="shared" si="78"/>
        <v>0</v>
      </c>
      <c r="M772" s="112">
        <f t="shared" si="79"/>
        <v>0</v>
      </c>
      <c r="N772" s="112">
        <f t="shared" si="80"/>
        <v>0</v>
      </c>
      <c r="O772" s="112">
        <f t="shared" si="81"/>
        <v>0</v>
      </c>
      <c r="P772" s="113">
        <f t="shared" si="82"/>
        <v>0</v>
      </c>
      <c r="Q772" s="60"/>
    </row>
    <row r="773" spans="1:17" x14ac:dyDescent="0.2">
      <c r="A773" s="33"/>
      <c r="B773" s="72"/>
      <c r="C773" s="37"/>
      <c r="D773" s="21"/>
      <c r="E773" s="42"/>
      <c r="F773" s="38"/>
      <c r="G773" s="112"/>
      <c r="H773" s="112">
        <f t="shared" si="83"/>
        <v>0</v>
      </c>
      <c r="I773" s="112"/>
      <c r="J773" s="112"/>
      <c r="K773" s="117">
        <f t="shared" si="77"/>
        <v>0</v>
      </c>
      <c r="L773" s="38">
        <f t="shared" si="78"/>
        <v>0</v>
      </c>
      <c r="M773" s="112">
        <f t="shared" si="79"/>
        <v>0</v>
      </c>
      <c r="N773" s="112">
        <f t="shared" si="80"/>
        <v>0</v>
      </c>
      <c r="O773" s="112">
        <f t="shared" si="81"/>
        <v>0</v>
      </c>
      <c r="P773" s="113">
        <f t="shared" si="82"/>
        <v>0</v>
      </c>
      <c r="Q773" s="60"/>
    </row>
    <row r="774" spans="1:17" x14ac:dyDescent="0.2">
      <c r="A774" s="33"/>
      <c r="B774" s="72"/>
      <c r="C774" s="37"/>
      <c r="D774" s="21"/>
      <c r="E774" s="42"/>
      <c r="F774" s="38"/>
      <c r="G774" s="112"/>
      <c r="H774" s="112">
        <f t="shared" si="83"/>
        <v>0</v>
      </c>
      <c r="I774" s="112"/>
      <c r="J774" s="112"/>
      <c r="K774" s="117">
        <f t="shared" si="77"/>
        <v>0</v>
      </c>
      <c r="L774" s="38">
        <f t="shared" si="78"/>
        <v>0</v>
      </c>
      <c r="M774" s="112">
        <f t="shared" si="79"/>
        <v>0</v>
      </c>
      <c r="N774" s="112">
        <f t="shared" si="80"/>
        <v>0</v>
      </c>
      <c r="O774" s="112">
        <f t="shared" si="81"/>
        <v>0</v>
      </c>
      <c r="P774" s="113">
        <f t="shared" si="82"/>
        <v>0</v>
      </c>
      <c r="Q774" s="60"/>
    </row>
    <row r="775" spans="1:17" x14ac:dyDescent="0.2">
      <c r="A775" s="33"/>
      <c r="B775" s="72"/>
      <c r="C775" s="37"/>
      <c r="D775" s="21"/>
      <c r="E775" s="42"/>
      <c r="F775" s="38"/>
      <c r="G775" s="112"/>
      <c r="H775" s="112">
        <f t="shared" si="83"/>
        <v>0</v>
      </c>
      <c r="I775" s="112"/>
      <c r="J775" s="112"/>
      <c r="K775" s="117">
        <f t="shared" si="77"/>
        <v>0</v>
      </c>
      <c r="L775" s="38">
        <f t="shared" si="78"/>
        <v>0</v>
      </c>
      <c r="M775" s="112">
        <f t="shared" si="79"/>
        <v>0</v>
      </c>
      <c r="N775" s="112">
        <f t="shared" si="80"/>
        <v>0</v>
      </c>
      <c r="O775" s="112">
        <f t="shared" si="81"/>
        <v>0</v>
      </c>
      <c r="P775" s="113">
        <f t="shared" si="82"/>
        <v>0</v>
      </c>
      <c r="Q775" s="60"/>
    </row>
    <row r="776" spans="1:17" x14ac:dyDescent="0.2">
      <c r="A776" s="33"/>
      <c r="B776" s="72"/>
      <c r="C776" s="37"/>
      <c r="D776" s="21"/>
      <c r="E776" s="42"/>
      <c r="F776" s="38"/>
      <c r="G776" s="112"/>
      <c r="H776" s="112">
        <f t="shared" si="83"/>
        <v>0</v>
      </c>
      <c r="I776" s="112"/>
      <c r="J776" s="112"/>
      <c r="K776" s="117">
        <f t="shared" si="77"/>
        <v>0</v>
      </c>
      <c r="L776" s="38">
        <f t="shared" si="78"/>
        <v>0</v>
      </c>
      <c r="M776" s="112">
        <f t="shared" si="79"/>
        <v>0</v>
      </c>
      <c r="N776" s="112">
        <f t="shared" si="80"/>
        <v>0</v>
      </c>
      <c r="O776" s="112">
        <f t="shared" si="81"/>
        <v>0</v>
      </c>
      <c r="P776" s="113">
        <f t="shared" si="82"/>
        <v>0</v>
      </c>
      <c r="Q776" s="60"/>
    </row>
    <row r="777" spans="1:17" x14ac:dyDescent="0.2">
      <c r="A777" s="33"/>
      <c r="B777" s="72"/>
      <c r="C777" s="37"/>
      <c r="D777" s="21"/>
      <c r="E777" s="42"/>
      <c r="F777" s="38"/>
      <c r="G777" s="112"/>
      <c r="H777" s="112">
        <f t="shared" si="83"/>
        <v>0</v>
      </c>
      <c r="I777" s="112"/>
      <c r="J777" s="112"/>
      <c r="K777" s="117">
        <f t="shared" si="77"/>
        <v>0</v>
      </c>
      <c r="L777" s="38">
        <f t="shared" si="78"/>
        <v>0</v>
      </c>
      <c r="M777" s="112">
        <f t="shared" si="79"/>
        <v>0</v>
      </c>
      <c r="N777" s="112">
        <f t="shared" si="80"/>
        <v>0</v>
      </c>
      <c r="O777" s="112">
        <f t="shared" si="81"/>
        <v>0</v>
      </c>
      <c r="P777" s="113">
        <f t="shared" si="82"/>
        <v>0</v>
      </c>
      <c r="Q777" s="60"/>
    </row>
    <row r="778" spans="1:17" x14ac:dyDescent="0.2">
      <c r="A778" s="33"/>
      <c r="B778" s="72"/>
      <c r="C778" s="37"/>
      <c r="D778" s="21"/>
      <c r="E778" s="42"/>
      <c r="F778" s="38"/>
      <c r="G778" s="112"/>
      <c r="H778" s="112">
        <f t="shared" si="83"/>
        <v>0</v>
      </c>
      <c r="I778" s="112"/>
      <c r="J778" s="112"/>
      <c r="K778" s="117">
        <f t="shared" si="77"/>
        <v>0</v>
      </c>
      <c r="L778" s="38">
        <f t="shared" si="78"/>
        <v>0</v>
      </c>
      <c r="M778" s="112">
        <f t="shared" si="79"/>
        <v>0</v>
      </c>
      <c r="N778" s="112">
        <f t="shared" si="80"/>
        <v>0</v>
      </c>
      <c r="O778" s="112">
        <f t="shared" si="81"/>
        <v>0</v>
      </c>
      <c r="P778" s="113">
        <f t="shared" si="82"/>
        <v>0</v>
      </c>
      <c r="Q778" s="60"/>
    </row>
    <row r="779" spans="1:17" x14ac:dyDescent="0.2">
      <c r="A779" s="33"/>
      <c r="B779" s="72"/>
      <c r="C779" s="37"/>
      <c r="D779" s="21"/>
      <c r="E779" s="42"/>
      <c r="F779" s="38"/>
      <c r="G779" s="112"/>
      <c r="H779" s="112">
        <f t="shared" si="83"/>
        <v>0</v>
      </c>
      <c r="I779" s="112"/>
      <c r="J779" s="112"/>
      <c r="K779" s="117">
        <f t="shared" si="77"/>
        <v>0</v>
      </c>
      <c r="L779" s="38">
        <f t="shared" si="78"/>
        <v>0</v>
      </c>
      <c r="M779" s="112">
        <f t="shared" si="79"/>
        <v>0</v>
      </c>
      <c r="N779" s="112">
        <f t="shared" si="80"/>
        <v>0</v>
      </c>
      <c r="O779" s="112">
        <f t="shared" si="81"/>
        <v>0</v>
      </c>
      <c r="P779" s="113">
        <f t="shared" si="82"/>
        <v>0</v>
      </c>
      <c r="Q779" s="60"/>
    </row>
    <row r="780" spans="1:17" x14ac:dyDescent="0.2">
      <c r="A780" s="33"/>
      <c r="B780" s="72"/>
      <c r="C780" s="37"/>
      <c r="D780" s="21"/>
      <c r="E780" s="42"/>
      <c r="F780" s="38"/>
      <c r="G780" s="112"/>
      <c r="H780" s="112">
        <f t="shared" si="83"/>
        <v>0</v>
      </c>
      <c r="I780" s="112"/>
      <c r="J780" s="112"/>
      <c r="K780" s="117">
        <f t="shared" si="77"/>
        <v>0</v>
      </c>
      <c r="L780" s="38">
        <f t="shared" si="78"/>
        <v>0</v>
      </c>
      <c r="M780" s="112">
        <f t="shared" si="79"/>
        <v>0</v>
      </c>
      <c r="N780" s="112">
        <f t="shared" si="80"/>
        <v>0</v>
      </c>
      <c r="O780" s="112">
        <f t="shared" si="81"/>
        <v>0</v>
      </c>
      <c r="P780" s="113">
        <f t="shared" si="82"/>
        <v>0</v>
      </c>
      <c r="Q780" s="60"/>
    </row>
    <row r="781" spans="1:17" x14ac:dyDescent="0.2">
      <c r="A781" s="33"/>
      <c r="B781" s="72"/>
      <c r="C781" s="37"/>
      <c r="D781" s="21"/>
      <c r="E781" s="42"/>
      <c r="F781" s="38"/>
      <c r="G781" s="112"/>
      <c r="H781" s="112">
        <f t="shared" si="83"/>
        <v>0</v>
      </c>
      <c r="I781" s="112"/>
      <c r="J781" s="112"/>
      <c r="K781" s="117">
        <f t="shared" si="77"/>
        <v>0</v>
      </c>
      <c r="L781" s="38">
        <f t="shared" si="78"/>
        <v>0</v>
      </c>
      <c r="M781" s="112">
        <f t="shared" si="79"/>
        <v>0</v>
      </c>
      <c r="N781" s="112">
        <f t="shared" si="80"/>
        <v>0</v>
      </c>
      <c r="O781" s="112">
        <f t="shared" si="81"/>
        <v>0</v>
      </c>
      <c r="P781" s="113">
        <f t="shared" si="82"/>
        <v>0</v>
      </c>
      <c r="Q781" s="60"/>
    </row>
    <row r="782" spans="1:17" x14ac:dyDescent="0.2">
      <c r="A782" s="33"/>
      <c r="B782" s="72"/>
      <c r="C782" s="37"/>
      <c r="D782" s="21"/>
      <c r="E782" s="42"/>
      <c r="F782" s="38"/>
      <c r="G782" s="112"/>
      <c r="H782" s="112">
        <f t="shared" si="83"/>
        <v>0</v>
      </c>
      <c r="I782" s="112"/>
      <c r="J782" s="112"/>
      <c r="K782" s="117">
        <f t="shared" si="77"/>
        <v>0</v>
      </c>
      <c r="L782" s="38">
        <f t="shared" si="78"/>
        <v>0</v>
      </c>
      <c r="M782" s="112">
        <f t="shared" si="79"/>
        <v>0</v>
      </c>
      <c r="N782" s="112">
        <f t="shared" si="80"/>
        <v>0</v>
      </c>
      <c r="O782" s="112">
        <f t="shared" si="81"/>
        <v>0</v>
      </c>
      <c r="P782" s="113">
        <f t="shared" si="82"/>
        <v>0</v>
      </c>
      <c r="Q782" s="60"/>
    </row>
    <row r="783" spans="1:17" x14ac:dyDescent="0.2">
      <c r="A783" s="33"/>
      <c r="B783" s="72"/>
      <c r="C783" s="37"/>
      <c r="D783" s="21"/>
      <c r="E783" s="42"/>
      <c r="F783" s="38"/>
      <c r="G783" s="112"/>
      <c r="H783" s="112">
        <f t="shared" si="83"/>
        <v>0</v>
      </c>
      <c r="I783" s="112"/>
      <c r="J783" s="112"/>
      <c r="K783" s="117">
        <f t="shared" ref="K783:K846" si="84">SUM(H783:J783)</f>
        <v>0</v>
      </c>
      <c r="L783" s="38">
        <f t="shared" ref="L783:L846" si="85">E783*F783</f>
        <v>0</v>
      </c>
      <c r="M783" s="112">
        <f t="shared" ref="M783:M846" si="86">H783*E783</f>
        <v>0</v>
      </c>
      <c r="N783" s="112">
        <f t="shared" ref="N783:N846" si="87">I783*E783</f>
        <v>0</v>
      </c>
      <c r="O783" s="112">
        <f t="shared" ref="O783:O846" si="88">J783*E783</f>
        <v>0</v>
      </c>
      <c r="P783" s="113">
        <f t="shared" ref="P783:P846" si="89">SUM(M783:O783)</f>
        <v>0</v>
      </c>
      <c r="Q783" s="60"/>
    </row>
    <row r="784" spans="1:17" x14ac:dyDescent="0.2">
      <c r="A784" s="33"/>
      <c r="B784" s="72"/>
      <c r="C784" s="37"/>
      <c r="D784" s="21"/>
      <c r="E784" s="42"/>
      <c r="F784" s="38"/>
      <c r="G784" s="112"/>
      <c r="H784" s="112">
        <f t="shared" ref="H784:H847" si="90">F784*G784</f>
        <v>0</v>
      </c>
      <c r="I784" s="112"/>
      <c r="J784" s="112"/>
      <c r="K784" s="117">
        <f t="shared" si="84"/>
        <v>0</v>
      </c>
      <c r="L784" s="38">
        <f t="shared" si="85"/>
        <v>0</v>
      </c>
      <c r="M784" s="112">
        <f t="shared" si="86"/>
        <v>0</v>
      </c>
      <c r="N784" s="112">
        <f t="shared" si="87"/>
        <v>0</v>
      </c>
      <c r="O784" s="112">
        <f t="shared" si="88"/>
        <v>0</v>
      </c>
      <c r="P784" s="113">
        <f t="shared" si="89"/>
        <v>0</v>
      </c>
      <c r="Q784" s="60"/>
    </row>
    <row r="785" spans="1:17" x14ac:dyDescent="0.2">
      <c r="A785" s="33"/>
      <c r="B785" s="72"/>
      <c r="C785" s="37"/>
      <c r="D785" s="21"/>
      <c r="E785" s="42"/>
      <c r="F785" s="38"/>
      <c r="G785" s="112"/>
      <c r="H785" s="112">
        <f t="shared" si="90"/>
        <v>0</v>
      </c>
      <c r="I785" s="112"/>
      <c r="J785" s="112"/>
      <c r="K785" s="117">
        <f t="shared" si="84"/>
        <v>0</v>
      </c>
      <c r="L785" s="38">
        <f t="shared" si="85"/>
        <v>0</v>
      </c>
      <c r="M785" s="112">
        <f t="shared" si="86"/>
        <v>0</v>
      </c>
      <c r="N785" s="112">
        <f t="shared" si="87"/>
        <v>0</v>
      </c>
      <c r="O785" s="112">
        <f t="shared" si="88"/>
        <v>0</v>
      </c>
      <c r="P785" s="113">
        <f t="shared" si="89"/>
        <v>0</v>
      </c>
      <c r="Q785" s="60"/>
    </row>
    <row r="786" spans="1:17" x14ac:dyDescent="0.2">
      <c r="A786" s="33"/>
      <c r="B786" s="72"/>
      <c r="C786" s="37"/>
      <c r="D786" s="21"/>
      <c r="E786" s="42"/>
      <c r="F786" s="38"/>
      <c r="G786" s="112"/>
      <c r="H786" s="112">
        <f t="shared" si="90"/>
        <v>0</v>
      </c>
      <c r="I786" s="112"/>
      <c r="J786" s="112"/>
      <c r="K786" s="117">
        <f t="shared" si="84"/>
        <v>0</v>
      </c>
      <c r="L786" s="38">
        <f t="shared" si="85"/>
        <v>0</v>
      </c>
      <c r="M786" s="112">
        <f t="shared" si="86"/>
        <v>0</v>
      </c>
      <c r="N786" s="112">
        <f t="shared" si="87"/>
        <v>0</v>
      </c>
      <c r="O786" s="112">
        <f t="shared" si="88"/>
        <v>0</v>
      </c>
      <c r="P786" s="113">
        <f t="shared" si="89"/>
        <v>0</v>
      </c>
      <c r="Q786" s="60"/>
    </row>
    <row r="787" spans="1:17" x14ac:dyDescent="0.2">
      <c r="A787" s="33"/>
      <c r="B787" s="72"/>
      <c r="C787" s="37"/>
      <c r="D787" s="21"/>
      <c r="E787" s="42"/>
      <c r="F787" s="38"/>
      <c r="G787" s="112"/>
      <c r="H787" s="112">
        <f t="shared" si="90"/>
        <v>0</v>
      </c>
      <c r="I787" s="112"/>
      <c r="J787" s="112"/>
      <c r="K787" s="117">
        <f t="shared" si="84"/>
        <v>0</v>
      </c>
      <c r="L787" s="38">
        <f t="shared" si="85"/>
        <v>0</v>
      </c>
      <c r="M787" s="112">
        <f t="shared" si="86"/>
        <v>0</v>
      </c>
      <c r="N787" s="112">
        <f t="shared" si="87"/>
        <v>0</v>
      </c>
      <c r="O787" s="112">
        <f t="shared" si="88"/>
        <v>0</v>
      </c>
      <c r="P787" s="113">
        <f t="shared" si="89"/>
        <v>0</v>
      </c>
      <c r="Q787" s="60"/>
    </row>
    <row r="788" spans="1:17" x14ac:dyDescent="0.2">
      <c r="A788" s="33"/>
      <c r="B788" s="72"/>
      <c r="C788" s="37"/>
      <c r="D788" s="21"/>
      <c r="E788" s="42"/>
      <c r="F788" s="38"/>
      <c r="G788" s="112"/>
      <c r="H788" s="112">
        <f t="shared" si="90"/>
        <v>0</v>
      </c>
      <c r="I788" s="112"/>
      <c r="J788" s="112"/>
      <c r="K788" s="117">
        <f t="shared" si="84"/>
        <v>0</v>
      </c>
      <c r="L788" s="38">
        <f t="shared" si="85"/>
        <v>0</v>
      </c>
      <c r="M788" s="112">
        <f t="shared" si="86"/>
        <v>0</v>
      </c>
      <c r="N788" s="112">
        <f t="shared" si="87"/>
        <v>0</v>
      </c>
      <c r="O788" s="112">
        <f t="shared" si="88"/>
        <v>0</v>
      </c>
      <c r="P788" s="113">
        <f t="shared" si="89"/>
        <v>0</v>
      </c>
      <c r="Q788" s="60"/>
    </row>
    <row r="789" spans="1:17" x14ac:dyDescent="0.2">
      <c r="A789" s="33"/>
      <c r="B789" s="72"/>
      <c r="C789" s="37"/>
      <c r="D789" s="21"/>
      <c r="E789" s="42"/>
      <c r="F789" s="38"/>
      <c r="G789" s="112"/>
      <c r="H789" s="112">
        <f t="shared" si="90"/>
        <v>0</v>
      </c>
      <c r="I789" s="112"/>
      <c r="J789" s="112"/>
      <c r="K789" s="117">
        <f t="shared" si="84"/>
        <v>0</v>
      </c>
      <c r="L789" s="38">
        <f t="shared" si="85"/>
        <v>0</v>
      </c>
      <c r="M789" s="112">
        <f t="shared" si="86"/>
        <v>0</v>
      </c>
      <c r="N789" s="112">
        <f t="shared" si="87"/>
        <v>0</v>
      </c>
      <c r="O789" s="112">
        <f t="shared" si="88"/>
        <v>0</v>
      </c>
      <c r="P789" s="113">
        <f t="shared" si="89"/>
        <v>0</v>
      </c>
      <c r="Q789" s="60"/>
    </row>
    <row r="790" spans="1:17" x14ac:dyDescent="0.2">
      <c r="A790" s="33"/>
      <c r="B790" s="72"/>
      <c r="C790" s="37"/>
      <c r="D790" s="21"/>
      <c r="E790" s="42"/>
      <c r="F790" s="38"/>
      <c r="G790" s="112"/>
      <c r="H790" s="112">
        <f t="shared" si="90"/>
        <v>0</v>
      </c>
      <c r="I790" s="112"/>
      <c r="J790" s="112"/>
      <c r="K790" s="117">
        <f t="shared" si="84"/>
        <v>0</v>
      </c>
      <c r="L790" s="38">
        <f t="shared" si="85"/>
        <v>0</v>
      </c>
      <c r="M790" s="112">
        <f t="shared" si="86"/>
        <v>0</v>
      </c>
      <c r="N790" s="112">
        <f t="shared" si="87"/>
        <v>0</v>
      </c>
      <c r="O790" s="112">
        <f t="shared" si="88"/>
        <v>0</v>
      </c>
      <c r="P790" s="113">
        <f t="shared" si="89"/>
        <v>0</v>
      </c>
      <c r="Q790" s="60"/>
    </row>
    <row r="791" spans="1:17" x14ac:dyDescent="0.2">
      <c r="A791" s="33"/>
      <c r="B791" s="72"/>
      <c r="C791" s="37"/>
      <c r="D791" s="21"/>
      <c r="E791" s="42"/>
      <c r="F791" s="38"/>
      <c r="G791" s="112"/>
      <c r="H791" s="112">
        <f t="shared" si="90"/>
        <v>0</v>
      </c>
      <c r="I791" s="112"/>
      <c r="J791" s="112"/>
      <c r="K791" s="117">
        <f t="shared" si="84"/>
        <v>0</v>
      </c>
      <c r="L791" s="38">
        <f t="shared" si="85"/>
        <v>0</v>
      </c>
      <c r="M791" s="112">
        <f t="shared" si="86"/>
        <v>0</v>
      </c>
      <c r="N791" s="112">
        <f t="shared" si="87"/>
        <v>0</v>
      </c>
      <c r="O791" s="112">
        <f t="shared" si="88"/>
        <v>0</v>
      </c>
      <c r="P791" s="113">
        <f t="shared" si="89"/>
        <v>0</v>
      </c>
      <c r="Q791" s="60"/>
    </row>
    <row r="792" spans="1:17" x14ac:dyDescent="0.2">
      <c r="A792" s="33"/>
      <c r="B792" s="72"/>
      <c r="C792" s="37"/>
      <c r="D792" s="21"/>
      <c r="E792" s="42"/>
      <c r="F792" s="38"/>
      <c r="G792" s="112"/>
      <c r="H792" s="112">
        <f t="shared" si="90"/>
        <v>0</v>
      </c>
      <c r="I792" s="112"/>
      <c r="J792" s="112"/>
      <c r="K792" s="117">
        <f t="shared" si="84"/>
        <v>0</v>
      </c>
      <c r="L792" s="38">
        <f t="shared" si="85"/>
        <v>0</v>
      </c>
      <c r="M792" s="112">
        <f t="shared" si="86"/>
        <v>0</v>
      </c>
      <c r="N792" s="112">
        <f t="shared" si="87"/>
        <v>0</v>
      </c>
      <c r="O792" s="112">
        <f t="shared" si="88"/>
        <v>0</v>
      </c>
      <c r="P792" s="113">
        <f t="shared" si="89"/>
        <v>0</v>
      </c>
      <c r="Q792" s="60"/>
    </row>
    <row r="793" spans="1:17" x14ac:dyDescent="0.2">
      <c r="A793" s="33"/>
      <c r="B793" s="72"/>
      <c r="C793" s="37"/>
      <c r="D793" s="21"/>
      <c r="E793" s="42"/>
      <c r="F793" s="38"/>
      <c r="G793" s="112"/>
      <c r="H793" s="112">
        <f t="shared" si="90"/>
        <v>0</v>
      </c>
      <c r="I793" s="112"/>
      <c r="J793" s="112"/>
      <c r="K793" s="117">
        <f t="shared" si="84"/>
        <v>0</v>
      </c>
      <c r="L793" s="38">
        <f t="shared" si="85"/>
        <v>0</v>
      </c>
      <c r="M793" s="112">
        <f t="shared" si="86"/>
        <v>0</v>
      </c>
      <c r="N793" s="112">
        <f t="shared" si="87"/>
        <v>0</v>
      </c>
      <c r="O793" s="112">
        <f t="shared" si="88"/>
        <v>0</v>
      </c>
      <c r="P793" s="113">
        <f t="shared" si="89"/>
        <v>0</v>
      </c>
      <c r="Q793" s="60"/>
    </row>
    <row r="794" spans="1:17" x14ac:dyDescent="0.2">
      <c r="A794" s="33"/>
      <c r="B794" s="72"/>
      <c r="C794" s="37"/>
      <c r="D794" s="21"/>
      <c r="E794" s="42"/>
      <c r="F794" s="38"/>
      <c r="G794" s="112"/>
      <c r="H794" s="112">
        <f t="shared" si="90"/>
        <v>0</v>
      </c>
      <c r="I794" s="112"/>
      <c r="J794" s="112"/>
      <c r="K794" s="117">
        <f t="shared" si="84"/>
        <v>0</v>
      </c>
      <c r="L794" s="38">
        <f t="shared" si="85"/>
        <v>0</v>
      </c>
      <c r="M794" s="112">
        <f t="shared" si="86"/>
        <v>0</v>
      </c>
      <c r="N794" s="112">
        <f t="shared" si="87"/>
        <v>0</v>
      </c>
      <c r="O794" s="112">
        <f t="shared" si="88"/>
        <v>0</v>
      </c>
      <c r="P794" s="113">
        <f t="shared" si="89"/>
        <v>0</v>
      </c>
      <c r="Q794" s="60"/>
    </row>
    <row r="795" spans="1:17" x14ac:dyDescent="0.2">
      <c r="A795" s="33"/>
      <c r="B795" s="72"/>
      <c r="C795" s="37"/>
      <c r="D795" s="21"/>
      <c r="E795" s="42"/>
      <c r="F795" s="38"/>
      <c r="G795" s="112"/>
      <c r="H795" s="112">
        <f t="shared" si="90"/>
        <v>0</v>
      </c>
      <c r="I795" s="112"/>
      <c r="J795" s="112"/>
      <c r="K795" s="117">
        <f t="shared" si="84"/>
        <v>0</v>
      </c>
      <c r="L795" s="38">
        <f t="shared" si="85"/>
        <v>0</v>
      </c>
      <c r="M795" s="112">
        <f t="shared" si="86"/>
        <v>0</v>
      </c>
      <c r="N795" s="112">
        <f t="shared" si="87"/>
        <v>0</v>
      </c>
      <c r="O795" s="112">
        <f t="shared" si="88"/>
        <v>0</v>
      </c>
      <c r="P795" s="113">
        <f t="shared" si="89"/>
        <v>0</v>
      </c>
      <c r="Q795" s="60"/>
    </row>
    <row r="796" spans="1:17" x14ac:dyDescent="0.2">
      <c r="A796" s="33"/>
      <c r="B796" s="72"/>
      <c r="C796" s="37"/>
      <c r="D796" s="21"/>
      <c r="E796" s="42"/>
      <c r="F796" s="38"/>
      <c r="G796" s="112"/>
      <c r="H796" s="112">
        <f t="shared" si="90"/>
        <v>0</v>
      </c>
      <c r="I796" s="112"/>
      <c r="J796" s="112"/>
      <c r="K796" s="117">
        <f t="shared" si="84"/>
        <v>0</v>
      </c>
      <c r="L796" s="38">
        <f t="shared" si="85"/>
        <v>0</v>
      </c>
      <c r="M796" s="112">
        <f t="shared" si="86"/>
        <v>0</v>
      </c>
      <c r="N796" s="112">
        <f t="shared" si="87"/>
        <v>0</v>
      </c>
      <c r="O796" s="112">
        <f t="shared" si="88"/>
        <v>0</v>
      </c>
      <c r="P796" s="113">
        <f t="shared" si="89"/>
        <v>0</v>
      </c>
      <c r="Q796" s="60"/>
    </row>
    <row r="797" spans="1:17" x14ac:dyDescent="0.2">
      <c r="A797" s="33"/>
      <c r="B797" s="72"/>
      <c r="C797" s="37"/>
      <c r="D797" s="21"/>
      <c r="E797" s="42"/>
      <c r="F797" s="38"/>
      <c r="G797" s="112"/>
      <c r="H797" s="112">
        <f t="shared" si="90"/>
        <v>0</v>
      </c>
      <c r="I797" s="112"/>
      <c r="J797" s="112"/>
      <c r="K797" s="117">
        <f t="shared" si="84"/>
        <v>0</v>
      </c>
      <c r="L797" s="38">
        <f t="shared" si="85"/>
        <v>0</v>
      </c>
      <c r="M797" s="112">
        <f t="shared" si="86"/>
        <v>0</v>
      </c>
      <c r="N797" s="112">
        <f t="shared" si="87"/>
        <v>0</v>
      </c>
      <c r="O797" s="112">
        <f t="shared" si="88"/>
        <v>0</v>
      </c>
      <c r="P797" s="113">
        <f t="shared" si="89"/>
        <v>0</v>
      </c>
      <c r="Q797" s="60"/>
    </row>
    <row r="798" spans="1:17" x14ac:dyDescent="0.2">
      <c r="A798" s="33"/>
      <c r="B798" s="72"/>
      <c r="C798" s="37"/>
      <c r="D798" s="21"/>
      <c r="E798" s="42"/>
      <c r="F798" s="38"/>
      <c r="G798" s="112"/>
      <c r="H798" s="112">
        <f t="shared" si="90"/>
        <v>0</v>
      </c>
      <c r="I798" s="112"/>
      <c r="J798" s="112"/>
      <c r="K798" s="117">
        <f t="shared" si="84"/>
        <v>0</v>
      </c>
      <c r="L798" s="38">
        <f t="shared" si="85"/>
        <v>0</v>
      </c>
      <c r="M798" s="112">
        <f t="shared" si="86"/>
        <v>0</v>
      </c>
      <c r="N798" s="112">
        <f t="shared" si="87"/>
        <v>0</v>
      </c>
      <c r="O798" s="112">
        <f t="shared" si="88"/>
        <v>0</v>
      </c>
      <c r="P798" s="113">
        <f t="shared" si="89"/>
        <v>0</v>
      </c>
      <c r="Q798" s="60"/>
    </row>
    <row r="799" spans="1:17" x14ac:dyDescent="0.2">
      <c r="A799" s="33"/>
      <c r="B799" s="72"/>
      <c r="C799" s="37"/>
      <c r="D799" s="21"/>
      <c r="E799" s="42"/>
      <c r="F799" s="38"/>
      <c r="G799" s="112"/>
      <c r="H799" s="112">
        <f t="shared" si="90"/>
        <v>0</v>
      </c>
      <c r="I799" s="112"/>
      <c r="J799" s="112"/>
      <c r="K799" s="117">
        <f t="shared" si="84"/>
        <v>0</v>
      </c>
      <c r="L799" s="38">
        <f t="shared" si="85"/>
        <v>0</v>
      </c>
      <c r="M799" s="112">
        <f t="shared" si="86"/>
        <v>0</v>
      </c>
      <c r="N799" s="112">
        <f t="shared" si="87"/>
        <v>0</v>
      </c>
      <c r="O799" s="112">
        <f t="shared" si="88"/>
        <v>0</v>
      </c>
      <c r="P799" s="113">
        <f t="shared" si="89"/>
        <v>0</v>
      </c>
      <c r="Q799" s="60"/>
    </row>
    <row r="800" spans="1:17" x14ac:dyDescent="0.2">
      <c r="A800" s="33"/>
      <c r="B800" s="72"/>
      <c r="C800" s="37"/>
      <c r="D800" s="21"/>
      <c r="E800" s="42"/>
      <c r="F800" s="38"/>
      <c r="G800" s="112"/>
      <c r="H800" s="112">
        <f t="shared" si="90"/>
        <v>0</v>
      </c>
      <c r="I800" s="112"/>
      <c r="J800" s="112"/>
      <c r="K800" s="117">
        <f t="shared" si="84"/>
        <v>0</v>
      </c>
      <c r="L800" s="38">
        <f t="shared" si="85"/>
        <v>0</v>
      </c>
      <c r="M800" s="112">
        <f t="shared" si="86"/>
        <v>0</v>
      </c>
      <c r="N800" s="112">
        <f t="shared" si="87"/>
        <v>0</v>
      </c>
      <c r="O800" s="112">
        <f t="shared" si="88"/>
        <v>0</v>
      </c>
      <c r="P800" s="113">
        <f t="shared" si="89"/>
        <v>0</v>
      </c>
      <c r="Q800" s="60"/>
    </row>
    <row r="801" spans="1:17" x14ac:dyDescent="0.2">
      <c r="A801" s="33"/>
      <c r="B801" s="72"/>
      <c r="C801" s="37"/>
      <c r="D801" s="21"/>
      <c r="E801" s="42"/>
      <c r="F801" s="38"/>
      <c r="G801" s="112"/>
      <c r="H801" s="112">
        <f t="shared" si="90"/>
        <v>0</v>
      </c>
      <c r="I801" s="112"/>
      <c r="J801" s="112"/>
      <c r="K801" s="117">
        <f t="shared" si="84"/>
        <v>0</v>
      </c>
      <c r="L801" s="38">
        <f t="shared" si="85"/>
        <v>0</v>
      </c>
      <c r="M801" s="112">
        <f t="shared" si="86"/>
        <v>0</v>
      </c>
      <c r="N801" s="112">
        <f t="shared" si="87"/>
        <v>0</v>
      </c>
      <c r="O801" s="112">
        <f t="shared" si="88"/>
        <v>0</v>
      </c>
      <c r="P801" s="113">
        <f t="shared" si="89"/>
        <v>0</v>
      </c>
      <c r="Q801" s="60"/>
    </row>
    <row r="802" spans="1:17" x14ac:dyDescent="0.2">
      <c r="A802" s="33"/>
      <c r="B802" s="72"/>
      <c r="C802" s="37"/>
      <c r="D802" s="21"/>
      <c r="E802" s="42"/>
      <c r="F802" s="38"/>
      <c r="G802" s="112"/>
      <c r="H802" s="112">
        <f t="shared" si="90"/>
        <v>0</v>
      </c>
      <c r="I802" s="112"/>
      <c r="J802" s="112"/>
      <c r="K802" s="117">
        <f t="shared" si="84"/>
        <v>0</v>
      </c>
      <c r="L802" s="38">
        <f t="shared" si="85"/>
        <v>0</v>
      </c>
      <c r="M802" s="112">
        <f t="shared" si="86"/>
        <v>0</v>
      </c>
      <c r="N802" s="112">
        <f t="shared" si="87"/>
        <v>0</v>
      </c>
      <c r="O802" s="112">
        <f t="shared" si="88"/>
        <v>0</v>
      </c>
      <c r="P802" s="113">
        <f t="shared" si="89"/>
        <v>0</v>
      </c>
      <c r="Q802" s="60"/>
    </row>
    <row r="803" spans="1:17" x14ac:dyDescent="0.2">
      <c r="A803" s="33"/>
      <c r="B803" s="72"/>
      <c r="C803" s="37"/>
      <c r="D803" s="21"/>
      <c r="E803" s="42"/>
      <c r="F803" s="38"/>
      <c r="G803" s="112"/>
      <c r="H803" s="112">
        <f t="shared" si="90"/>
        <v>0</v>
      </c>
      <c r="I803" s="112"/>
      <c r="J803" s="112"/>
      <c r="K803" s="117">
        <f t="shared" si="84"/>
        <v>0</v>
      </c>
      <c r="L803" s="38">
        <f t="shared" si="85"/>
        <v>0</v>
      </c>
      <c r="M803" s="112">
        <f t="shared" si="86"/>
        <v>0</v>
      </c>
      <c r="N803" s="112">
        <f t="shared" si="87"/>
        <v>0</v>
      </c>
      <c r="O803" s="112">
        <f t="shared" si="88"/>
        <v>0</v>
      </c>
      <c r="P803" s="113">
        <f t="shared" si="89"/>
        <v>0</v>
      </c>
      <c r="Q803" s="60"/>
    </row>
    <row r="804" spans="1:17" x14ac:dyDescent="0.2">
      <c r="A804" s="33"/>
      <c r="B804" s="72"/>
      <c r="C804" s="37"/>
      <c r="D804" s="21"/>
      <c r="E804" s="42"/>
      <c r="F804" s="38"/>
      <c r="G804" s="112"/>
      <c r="H804" s="112">
        <f t="shared" si="90"/>
        <v>0</v>
      </c>
      <c r="I804" s="112"/>
      <c r="J804" s="112"/>
      <c r="K804" s="117">
        <f t="shared" si="84"/>
        <v>0</v>
      </c>
      <c r="L804" s="38">
        <f t="shared" si="85"/>
        <v>0</v>
      </c>
      <c r="M804" s="112">
        <f t="shared" si="86"/>
        <v>0</v>
      </c>
      <c r="N804" s="112">
        <f t="shared" si="87"/>
        <v>0</v>
      </c>
      <c r="O804" s="112">
        <f t="shared" si="88"/>
        <v>0</v>
      </c>
      <c r="P804" s="113">
        <f t="shared" si="89"/>
        <v>0</v>
      </c>
      <c r="Q804" s="60"/>
    </row>
    <row r="805" spans="1:17" x14ac:dyDescent="0.2">
      <c r="A805" s="33"/>
      <c r="B805" s="72"/>
      <c r="C805" s="37"/>
      <c r="D805" s="21"/>
      <c r="E805" s="42"/>
      <c r="F805" s="38"/>
      <c r="G805" s="112"/>
      <c r="H805" s="112">
        <f t="shared" si="90"/>
        <v>0</v>
      </c>
      <c r="I805" s="112"/>
      <c r="J805" s="112"/>
      <c r="K805" s="117">
        <f t="shared" si="84"/>
        <v>0</v>
      </c>
      <c r="L805" s="38">
        <f t="shared" si="85"/>
        <v>0</v>
      </c>
      <c r="M805" s="112">
        <f t="shared" si="86"/>
        <v>0</v>
      </c>
      <c r="N805" s="112">
        <f t="shared" si="87"/>
        <v>0</v>
      </c>
      <c r="O805" s="112">
        <f t="shared" si="88"/>
        <v>0</v>
      </c>
      <c r="P805" s="113">
        <f t="shared" si="89"/>
        <v>0</v>
      </c>
      <c r="Q805" s="60"/>
    </row>
    <row r="806" spans="1:17" x14ac:dyDescent="0.2">
      <c r="A806" s="33"/>
      <c r="B806" s="72"/>
      <c r="C806" s="37"/>
      <c r="D806" s="21"/>
      <c r="E806" s="42"/>
      <c r="F806" s="38"/>
      <c r="G806" s="112"/>
      <c r="H806" s="112">
        <f t="shared" si="90"/>
        <v>0</v>
      </c>
      <c r="I806" s="112"/>
      <c r="J806" s="112"/>
      <c r="K806" s="117">
        <f t="shared" si="84"/>
        <v>0</v>
      </c>
      <c r="L806" s="38">
        <f t="shared" si="85"/>
        <v>0</v>
      </c>
      <c r="M806" s="112">
        <f t="shared" si="86"/>
        <v>0</v>
      </c>
      <c r="N806" s="112">
        <f t="shared" si="87"/>
        <v>0</v>
      </c>
      <c r="O806" s="112">
        <f t="shared" si="88"/>
        <v>0</v>
      </c>
      <c r="P806" s="113">
        <f t="shared" si="89"/>
        <v>0</v>
      </c>
      <c r="Q806" s="60"/>
    </row>
    <row r="807" spans="1:17" x14ac:dyDescent="0.2">
      <c r="A807" s="33"/>
      <c r="B807" s="72"/>
      <c r="C807" s="37"/>
      <c r="D807" s="21"/>
      <c r="E807" s="42"/>
      <c r="F807" s="38"/>
      <c r="G807" s="112"/>
      <c r="H807" s="112">
        <f t="shared" si="90"/>
        <v>0</v>
      </c>
      <c r="I807" s="112"/>
      <c r="J807" s="112"/>
      <c r="K807" s="117">
        <f t="shared" si="84"/>
        <v>0</v>
      </c>
      <c r="L807" s="38">
        <f t="shared" si="85"/>
        <v>0</v>
      </c>
      <c r="M807" s="112">
        <f t="shared" si="86"/>
        <v>0</v>
      </c>
      <c r="N807" s="112">
        <f t="shared" si="87"/>
        <v>0</v>
      </c>
      <c r="O807" s="112">
        <f t="shared" si="88"/>
        <v>0</v>
      </c>
      <c r="P807" s="113">
        <f t="shared" si="89"/>
        <v>0</v>
      </c>
      <c r="Q807" s="60"/>
    </row>
    <row r="808" spans="1:17" x14ac:dyDescent="0.2">
      <c r="A808" s="33"/>
      <c r="B808" s="72"/>
      <c r="C808" s="37"/>
      <c r="D808" s="21"/>
      <c r="E808" s="42"/>
      <c r="F808" s="38"/>
      <c r="G808" s="112"/>
      <c r="H808" s="112">
        <f t="shared" si="90"/>
        <v>0</v>
      </c>
      <c r="I808" s="112"/>
      <c r="J808" s="112"/>
      <c r="K808" s="117">
        <f t="shared" si="84"/>
        <v>0</v>
      </c>
      <c r="L808" s="38">
        <f t="shared" si="85"/>
        <v>0</v>
      </c>
      <c r="M808" s="112">
        <f t="shared" si="86"/>
        <v>0</v>
      </c>
      <c r="N808" s="112">
        <f t="shared" si="87"/>
        <v>0</v>
      </c>
      <c r="O808" s="112">
        <f t="shared" si="88"/>
        <v>0</v>
      </c>
      <c r="P808" s="113">
        <f t="shared" si="89"/>
        <v>0</v>
      </c>
      <c r="Q808" s="60"/>
    </row>
    <row r="809" spans="1:17" x14ac:dyDescent="0.2">
      <c r="A809" s="33"/>
      <c r="B809" s="72"/>
      <c r="C809" s="37"/>
      <c r="D809" s="21"/>
      <c r="E809" s="42"/>
      <c r="F809" s="38"/>
      <c r="G809" s="112"/>
      <c r="H809" s="112">
        <f t="shared" si="90"/>
        <v>0</v>
      </c>
      <c r="I809" s="112"/>
      <c r="J809" s="112"/>
      <c r="K809" s="117">
        <f t="shared" si="84"/>
        <v>0</v>
      </c>
      <c r="L809" s="38">
        <f t="shared" si="85"/>
        <v>0</v>
      </c>
      <c r="M809" s="112">
        <f t="shared" si="86"/>
        <v>0</v>
      </c>
      <c r="N809" s="112">
        <f t="shared" si="87"/>
        <v>0</v>
      </c>
      <c r="O809" s="112">
        <f t="shared" si="88"/>
        <v>0</v>
      </c>
      <c r="P809" s="113">
        <f t="shared" si="89"/>
        <v>0</v>
      </c>
      <c r="Q809" s="60"/>
    </row>
    <row r="810" spans="1:17" x14ac:dyDescent="0.2">
      <c r="A810" s="33"/>
      <c r="B810" s="72"/>
      <c r="C810" s="37"/>
      <c r="D810" s="21"/>
      <c r="E810" s="42"/>
      <c r="F810" s="38"/>
      <c r="G810" s="112"/>
      <c r="H810" s="112">
        <f t="shared" si="90"/>
        <v>0</v>
      </c>
      <c r="I810" s="112"/>
      <c r="J810" s="112"/>
      <c r="K810" s="117">
        <f t="shared" si="84"/>
        <v>0</v>
      </c>
      <c r="L810" s="38">
        <f t="shared" si="85"/>
        <v>0</v>
      </c>
      <c r="M810" s="112">
        <f t="shared" si="86"/>
        <v>0</v>
      </c>
      <c r="N810" s="112">
        <f t="shared" si="87"/>
        <v>0</v>
      </c>
      <c r="O810" s="112">
        <f t="shared" si="88"/>
        <v>0</v>
      </c>
      <c r="P810" s="113">
        <f t="shared" si="89"/>
        <v>0</v>
      </c>
      <c r="Q810" s="60"/>
    </row>
    <row r="811" spans="1:17" x14ac:dyDescent="0.2">
      <c r="A811" s="33"/>
      <c r="B811" s="72"/>
      <c r="C811" s="37"/>
      <c r="D811" s="21"/>
      <c r="E811" s="42"/>
      <c r="F811" s="38"/>
      <c r="G811" s="112"/>
      <c r="H811" s="112">
        <f t="shared" si="90"/>
        <v>0</v>
      </c>
      <c r="I811" s="112"/>
      <c r="J811" s="112"/>
      <c r="K811" s="117">
        <f t="shared" si="84"/>
        <v>0</v>
      </c>
      <c r="L811" s="38">
        <f t="shared" si="85"/>
        <v>0</v>
      </c>
      <c r="M811" s="112">
        <f t="shared" si="86"/>
        <v>0</v>
      </c>
      <c r="N811" s="112">
        <f t="shared" si="87"/>
        <v>0</v>
      </c>
      <c r="O811" s="112">
        <f t="shared" si="88"/>
        <v>0</v>
      </c>
      <c r="P811" s="113">
        <f t="shared" si="89"/>
        <v>0</v>
      </c>
      <c r="Q811" s="60"/>
    </row>
    <row r="812" spans="1:17" x14ac:dyDescent="0.2">
      <c r="A812" s="33"/>
      <c r="B812" s="72"/>
      <c r="C812" s="37"/>
      <c r="D812" s="21"/>
      <c r="E812" s="42"/>
      <c r="F812" s="38"/>
      <c r="G812" s="112"/>
      <c r="H812" s="112">
        <f t="shared" si="90"/>
        <v>0</v>
      </c>
      <c r="I812" s="112"/>
      <c r="J812" s="112"/>
      <c r="K812" s="117">
        <f t="shared" si="84"/>
        <v>0</v>
      </c>
      <c r="L812" s="38">
        <f t="shared" si="85"/>
        <v>0</v>
      </c>
      <c r="M812" s="112">
        <f t="shared" si="86"/>
        <v>0</v>
      </c>
      <c r="N812" s="112">
        <f t="shared" si="87"/>
        <v>0</v>
      </c>
      <c r="O812" s="112">
        <f t="shared" si="88"/>
        <v>0</v>
      </c>
      <c r="P812" s="113">
        <f t="shared" si="89"/>
        <v>0</v>
      </c>
      <c r="Q812" s="60"/>
    </row>
    <row r="813" spans="1:17" x14ac:dyDescent="0.2">
      <c r="A813" s="33"/>
      <c r="B813" s="72"/>
      <c r="C813" s="37"/>
      <c r="D813" s="21"/>
      <c r="E813" s="42"/>
      <c r="F813" s="38"/>
      <c r="G813" s="112"/>
      <c r="H813" s="112">
        <f t="shared" si="90"/>
        <v>0</v>
      </c>
      <c r="I813" s="112"/>
      <c r="J813" s="112"/>
      <c r="K813" s="117">
        <f t="shared" si="84"/>
        <v>0</v>
      </c>
      <c r="L813" s="38">
        <f t="shared" si="85"/>
        <v>0</v>
      </c>
      <c r="M813" s="112">
        <f t="shared" si="86"/>
        <v>0</v>
      </c>
      <c r="N813" s="112">
        <f t="shared" si="87"/>
        <v>0</v>
      </c>
      <c r="O813" s="112">
        <f t="shared" si="88"/>
        <v>0</v>
      </c>
      <c r="P813" s="113">
        <f t="shared" si="89"/>
        <v>0</v>
      </c>
      <c r="Q813" s="60"/>
    </row>
    <row r="814" spans="1:17" x14ac:dyDescent="0.2">
      <c r="A814" s="33"/>
      <c r="B814" s="72"/>
      <c r="C814" s="37"/>
      <c r="D814" s="21"/>
      <c r="E814" s="42"/>
      <c r="F814" s="38"/>
      <c r="G814" s="112"/>
      <c r="H814" s="112">
        <f t="shared" si="90"/>
        <v>0</v>
      </c>
      <c r="I814" s="112"/>
      <c r="J814" s="112"/>
      <c r="K814" s="117">
        <f t="shared" si="84"/>
        <v>0</v>
      </c>
      <c r="L814" s="38">
        <f t="shared" si="85"/>
        <v>0</v>
      </c>
      <c r="M814" s="112">
        <f t="shared" si="86"/>
        <v>0</v>
      </c>
      <c r="N814" s="112">
        <f t="shared" si="87"/>
        <v>0</v>
      </c>
      <c r="O814" s="112">
        <f t="shared" si="88"/>
        <v>0</v>
      </c>
      <c r="P814" s="113">
        <f t="shared" si="89"/>
        <v>0</v>
      </c>
      <c r="Q814" s="60"/>
    </row>
    <row r="815" spans="1:17" x14ac:dyDescent="0.2">
      <c r="A815" s="33"/>
      <c r="B815" s="72"/>
      <c r="C815" s="37"/>
      <c r="D815" s="21"/>
      <c r="E815" s="42"/>
      <c r="F815" s="38"/>
      <c r="G815" s="112"/>
      <c r="H815" s="112">
        <f t="shared" si="90"/>
        <v>0</v>
      </c>
      <c r="I815" s="112"/>
      <c r="J815" s="112"/>
      <c r="K815" s="117">
        <f t="shared" si="84"/>
        <v>0</v>
      </c>
      <c r="L815" s="38">
        <f t="shared" si="85"/>
        <v>0</v>
      </c>
      <c r="M815" s="112">
        <f t="shared" si="86"/>
        <v>0</v>
      </c>
      <c r="N815" s="112">
        <f t="shared" si="87"/>
        <v>0</v>
      </c>
      <c r="O815" s="112">
        <f t="shared" si="88"/>
        <v>0</v>
      </c>
      <c r="P815" s="113">
        <f t="shared" si="89"/>
        <v>0</v>
      </c>
      <c r="Q815" s="60"/>
    </row>
    <row r="816" spans="1:17" x14ac:dyDescent="0.2">
      <c r="A816" s="33"/>
      <c r="B816" s="72"/>
      <c r="C816" s="37"/>
      <c r="D816" s="21"/>
      <c r="E816" s="42"/>
      <c r="F816" s="38"/>
      <c r="G816" s="112"/>
      <c r="H816" s="112">
        <f t="shared" si="90"/>
        <v>0</v>
      </c>
      <c r="I816" s="112"/>
      <c r="J816" s="112"/>
      <c r="K816" s="117">
        <f t="shared" si="84"/>
        <v>0</v>
      </c>
      <c r="L816" s="38">
        <f t="shared" si="85"/>
        <v>0</v>
      </c>
      <c r="M816" s="112">
        <f t="shared" si="86"/>
        <v>0</v>
      </c>
      <c r="N816" s="112">
        <f t="shared" si="87"/>
        <v>0</v>
      </c>
      <c r="O816" s="112">
        <f t="shared" si="88"/>
        <v>0</v>
      </c>
      <c r="P816" s="113">
        <f t="shared" si="89"/>
        <v>0</v>
      </c>
      <c r="Q816" s="60"/>
    </row>
    <row r="817" spans="1:17" x14ac:dyDescent="0.2">
      <c r="A817" s="33"/>
      <c r="B817" s="72"/>
      <c r="C817" s="37"/>
      <c r="D817" s="21"/>
      <c r="E817" s="42"/>
      <c r="F817" s="38"/>
      <c r="G817" s="112"/>
      <c r="H817" s="112">
        <f t="shared" si="90"/>
        <v>0</v>
      </c>
      <c r="I817" s="112"/>
      <c r="J817" s="112"/>
      <c r="K817" s="117">
        <f t="shared" si="84"/>
        <v>0</v>
      </c>
      <c r="L817" s="38">
        <f t="shared" si="85"/>
        <v>0</v>
      </c>
      <c r="M817" s="112">
        <f t="shared" si="86"/>
        <v>0</v>
      </c>
      <c r="N817" s="112">
        <f t="shared" si="87"/>
        <v>0</v>
      </c>
      <c r="O817" s="112">
        <f t="shared" si="88"/>
        <v>0</v>
      </c>
      <c r="P817" s="113">
        <f t="shared" si="89"/>
        <v>0</v>
      </c>
      <c r="Q817" s="60"/>
    </row>
    <row r="818" spans="1:17" x14ac:dyDescent="0.2">
      <c r="A818" s="33"/>
      <c r="B818" s="72"/>
      <c r="C818" s="37"/>
      <c r="D818" s="21"/>
      <c r="E818" s="42"/>
      <c r="F818" s="38"/>
      <c r="G818" s="112"/>
      <c r="H818" s="112">
        <f t="shared" si="90"/>
        <v>0</v>
      </c>
      <c r="I818" s="112"/>
      <c r="J818" s="112"/>
      <c r="K818" s="117">
        <f t="shared" si="84"/>
        <v>0</v>
      </c>
      <c r="L818" s="38">
        <f t="shared" si="85"/>
        <v>0</v>
      </c>
      <c r="M818" s="112">
        <f t="shared" si="86"/>
        <v>0</v>
      </c>
      <c r="N818" s="112">
        <f t="shared" si="87"/>
        <v>0</v>
      </c>
      <c r="O818" s="112">
        <f t="shared" si="88"/>
        <v>0</v>
      </c>
      <c r="P818" s="113">
        <f t="shared" si="89"/>
        <v>0</v>
      </c>
      <c r="Q818" s="60"/>
    </row>
    <row r="819" spans="1:17" x14ac:dyDescent="0.2">
      <c r="A819" s="33"/>
      <c r="B819" s="72"/>
      <c r="C819" s="37"/>
      <c r="D819" s="21"/>
      <c r="E819" s="42"/>
      <c r="F819" s="38"/>
      <c r="G819" s="112"/>
      <c r="H819" s="112">
        <f t="shared" si="90"/>
        <v>0</v>
      </c>
      <c r="I819" s="112"/>
      <c r="J819" s="112"/>
      <c r="K819" s="117">
        <f t="shared" si="84"/>
        <v>0</v>
      </c>
      <c r="L819" s="38">
        <f t="shared" si="85"/>
        <v>0</v>
      </c>
      <c r="M819" s="112">
        <f t="shared" si="86"/>
        <v>0</v>
      </c>
      <c r="N819" s="112">
        <f t="shared" si="87"/>
        <v>0</v>
      </c>
      <c r="O819" s="112">
        <f t="shared" si="88"/>
        <v>0</v>
      </c>
      <c r="P819" s="113">
        <f t="shared" si="89"/>
        <v>0</v>
      </c>
      <c r="Q819" s="60"/>
    </row>
    <row r="820" spans="1:17" x14ac:dyDescent="0.2">
      <c r="A820" s="33"/>
      <c r="B820" s="72"/>
      <c r="C820" s="37"/>
      <c r="D820" s="21"/>
      <c r="E820" s="42"/>
      <c r="F820" s="38"/>
      <c r="G820" s="112"/>
      <c r="H820" s="112">
        <f t="shared" si="90"/>
        <v>0</v>
      </c>
      <c r="I820" s="112"/>
      <c r="J820" s="112"/>
      <c r="K820" s="117">
        <f t="shared" si="84"/>
        <v>0</v>
      </c>
      <c r="L820" s="38">
        <f t="shared" si="85"/>
        <v>0</v>
      </c>
      <c r="M820" s="112">
        <f t="shared" si="86"/>
        <v>0</v>
      </c>
      <c r="N820" s="112">
        <f t="shared" si="87"/>
        <v>0</v>
      </c>
      <c r="O820" s="112">
        <f t="shared" si="88"/>
        <v>0</v>
      </c>
      <c r="P820" s="113">
        <f t="shared" si="89"/>
        <v>0</v>
      </c>
      <c r="Q820" s="60"/>
    </row>
    <row r="821" spans="1:17" x14ac:dyDescent="0.2">
      <c r="A821" s="33"/>
      <c r="B821" s="72"/>
      <c r="C821" s="37"/>
      <c r="D821" s="21"/>
      <c r="E821" s="42"/>
      <c r="F821" s="38"/>
      <c r="G821" s="112"/>
      <c r="H821" s="112">
        <f t="shared" si="90"/>
        <v>0</v>
      </c>
      <c r="I821" s="112"/>
      <c r="J821" s="112"/>
      <c r="K821" s="117">
        <f t="shared" si="84"/>
        <v>0</v>
      </c>
      <c r="L821" s="38">
        <f t="shared" si="85"/>
        <v>0</v>
      </c>
      <c r="M821" s="112">
        <f t="shared" si="86"/>
        <v>0</v>
      </c>
      <c r="N821" s="112">
        <f t="shared" si="87"/>
        <v>0</v>
      </c>
      <c r="O821" s="112">
        <f t="shared" si="88"/>
        <v>0</v>
      </c>
      <c r="P821" s="113">
        <f t="shared" si="89"/>
        <v>0</v>
      </c>
      <c r="Q821" s="60"/>
    </row>
    <row r="822" spans="1:17" x14ac:dyDescent="0.2">
      <c r="A822" s="33"/>
      <c r="B822" s="72"/>
      <c r="C822" s="37"/>
      <c r="D822" s="21"/>
      <c r="E822" s="42"/>
      <c r="F822" s="38"/>
      <c r="G822" s="112"/>
      <c r="H822" s="112">
        <f t="shared" si="90"/>
        <v>0</v>
      </c>
      <c r="I822" s="112"/>
      <c r="J822" s="112"/>
      <c r="K822" s="117">
        <f t="shared" si="84"/>
        <v>0</v>
      </c>
      <c r="L822" s="38">
        <f t="shared" si="85"/>
        <v>0</v>
      </c>
      <c r="M822" s="112">
        <f t="shared" si="86"/>
        <v>0</v>
      </c>
      <c r="N822" s="112">
        <f t="shared" si="87"/>
        <v>0</v>
      </c>
      <c r="O822" s="112">
        <f t="shared" si="88"/>
        <v>0</v>
      </c>
      <c r="P822" s="113">
        <f t="shared" si="89"/>
        <v>0</v>
      </c>
      <c r="Q822" s="60"/>
    </row>
    <row r="823" spans="1:17" x14ac:dyDescent="0.2">
      <c r="A823" s="33"/>
      <c r="B823" s="72"/>
      <c r="C823" s="37"/>
      <c r="D823" s="21"/>
      <c r="E823" s="42"/>
      <c r="F823" s="38"/>
      <c r="G823" s="112"/>
      <c r="H823" s="112">
        <f t="shared" si="90"/>
        <v>0</v>
      </c>
      <c r="I823" s="112"/>
      <c r="J823" s="112"/>
      <c r="K823" s="117">
        <f t="shared" si="84"/>
        <v>0</v>
      </c>
      <c r="L823" s="38">
        <f t="shared" si="85"/>
        <v>0</v>
      </c>
      <c r="M823" s="112">
        <f t="shared" si="86"/>
        <v>0</v>
      </c>
      <c r="N823" s="112">
        <f t="shared" si="87"/>
        <v>0</v>
      </c>
      <c r="O823" s="112">
        <f t="shared" si="88"/>
        <v>0</v>
      </c>
      <c r="P823" s="113">
        <f t="shared" si="89"/>
        <v>0</v>
      </c>
      <c r="Q823" s="60"/>
    </row>
    <row r="824" spans="1:17" x14ac:dyDescent="0.2">
      <c r="A824" s="33"/>
      <c r="B824" s="72"/>
      <c r="C824" s="37"/>
      <c r="D824" s="21"/>
      <c r="E824" s="42"/>
      <c r="F824" s="38"/>
      <c r="G824" s="112"/>
      <c r="H824" s="112">
        <f t="shared" si="90"/>
        <v>0</v>
      </c>
      <c r="I824" s="112"/>
      <c r="J824" s="112"/>
      <c r="K824" s="117">
        <f t="shared" si="84"/>
        <v>0</v>
      </c>
      <c r="L824" s="38">
        <f t="shared" si="85"/>
        <v>0</v>
      </c>
      <c r="M824" s="112">
        <f t="shared" si="86"/>
        <v>0</v>
      </c>
      <c r="N824" s="112">
        <f t="shared" si="87"/>
        <v>0</v>
      </c>
      <c r="O824" s="112">
        <f t="shared" si="88"/>
        <v>0</v>
      </c>
      <c r="P824" s="113">
        <f t="shared" si="89"/>
        <v>0</v>
      </c>
      <c r="Q824" s="60"/>
    </row>
    <row r="825" spans="1:17" x14ac:dyDescent="0.2">
      <c r="A825" s="33"/>
      <c r="B825" s="72"/>
      <c r="C825" s="37"/>
      <c r="D825" s="21"/>
      <c r="E825" s="42"/>
      <c r="F825" s="38"/>
      <c r="G825" s="112"/>
      <c r="H825" s="112">
        <f t="shared" si="90"/>
        <v>0</v>
      </c>
      <c r="I825" s="112"/>
      <c r="J825" s="112"/>
      <c r="K825" s="117">
        <f t="shared" si="84"/>
        <v>0</v>
      </c>
      <c r="L825" s="38">
        <f t="shared" si="85"/>
        <v>0</v>
      </c>
      <c r="M825" s="112">
        <f t="shared" si="86"/>
        <v>0</v>
      </c>
      <c r="N825" s="112">
        <f t="shared" si="87"/>
        <v>0</v>
      </c>
      <c r="O825" s="112">
        <f t="shared" si="88"/>
        <v>0</v>
      </c>
      <c r="P825" s="113">
        <f t="shared" si="89"/>
        <v>0</v>
      </c>
      <c r="Q825" s="60"/>
    </row>
    <row r="826" spans="1:17" x14ac:dyDescent="0.2">
      <c r="A826" s="33"/>
      <c r="B826" s="72"/>
      <c r="C826" s="37"/>
      <c r="D826" s="21"/>
      <c r="E826" s="42"/>
      <c r="F826" s="38"/>
      <c r="G826" s="112"/>
      <c r="H826" s="112">
        <f t="shared" si="90"/>
        <v>0</v>
      </c>
      <c r="I826" s="112"/>
      <c r="J826" s="112"/>
      <c r="K826" s="117">
        <f t="shared" si="84"/>
        <v>0</v>
      </c>
      <c r="L826" s="38">
        <f t="shared" si="85"/>
        <v>0</v>
      </c>
      <c r="M826" s="112">
        <f t="shared" si="86"/>
        <v>0</v>
      </c>
      <c r="N826" s="112">
        <f t="shared" si="87"/>
        <v>0</v>
      </c>
      <c r="O826" s="112">
        <f t="shared" si="88"/>
        <v>0</v>
      </c>
      <c r="P826" s="113">
        <f t="shared" si="89"/>
        <v>0</v>
      </c>
      <c r="Q826" s="60"/>
    </row>
    <row r="827" spans="1:17" x14ac:dyDescent="0.2">
      <c r="A827" s="33"/>
      <c r="B827" s="72"/>
      <c r="C827" s="37"/>
      <c r="D827" s="21"/>
      <c r="E827" s="42"/>
      <c r="F827" s="38"/>
      <c r="G827" s="112"/>
      <c r="H827" s="112">
        <f t="shared" si="90"/>
        <v>0</v>
      </c>
      <c r="I827" s="112"/>
      <c r="J827" s="112"/>
      <c r="K827" s="117">
        <f t="shared" si="84"/>
        <v>0</v>
      </c>
      <c r="L827" s="38">
        <f t="shared" si="85"/>
        <v>0</v>
      </c>
      <c r="M827" s="112">
        <f t="shared" si="86"/>
        <v>0</v>
      </c>
      <c r="N827" s="112">
        <f t="shared" si="87"/>
        <v>0</v>
      </c>
      <c r="O827" s="112">
        <f t="shared" si="88"/>
        <v>0</v>
      </c>
      <c r="P827" s="113">
        <f t="shared" si="89"/>
        <v>0</v>
      </c>
      <c r="Q827" s="60"/>
    </row>
    <row r="828" spans="1:17" x14ac:dyDescent="0.2">
      <c r="A828" s="33"/>
      <c r="B828" s="72"/>
      <c r="C828" s="37"/>
      <c r="D828" s="21"/>
      <c r="E828" s="42"/>
      <c r="F828" s="38"/>
      <c r="G828" s="112"/>
      <c r="H828" s="112">
        <f t="shared" si="90"/>
        <v>0</v>
      </c>
      <c r="I828" s="112"/>
      <c r="J828" s="112"/>
      <c r="K828" s="117">
        <f t="shared" si="84"/>
        <v>0</v>
      </c>
      <c r="L828" s="38">
        <f t="shared" si="85"/>
        <v>0</v>
      </c>
      <c r="M828" s="112">
        <f t="shared" si="86"/>
        <v>0</v>
      </c>
      <c r="N828" s="112">
        <f t="shared" si="87"/>
        <v>0</v>
      </c>
      <c r="O828" s="112">
        <f t="shared" si="88"/>
        <v>0</v>
      </c>
      <c r="P828" s="113">
        <f t="shared" si="89"/>
        <v>0</v>
      </c>
      <c r="Q828" s="60"/>
    </row>
    <row r="829" spans="1:17" x14ac:dyDescent="0.2">
      <c r="A829" s="33"/>
      <c r="B829" s="72"/>
      <c r="C829" s="37"/>
      <c r="D829" s="21"/>
      <c r="E829" s="42"/>
      <c r="F829" s="38"/>
      <c r="G829" s="112"/>
      <c r="H829" s="112">
        <f t="shared" si="90"/>
        <v>0</v>
      </c>
      <c r="I829" s="112"/>
      <c r="J829" s="112"/>
      <c r="K829" s="117">
        <f t="shared" si="84"/>
        <v>0</v>
      </c>
      <c r="L829" s="38">
        <f t="shared" si="85"/>
        <v>0</v>
      </c>
      <c r="M829" s="112">
        <f t="shared" si="86"/>
        <v>0</v>
      </c>
      <c r="N829" s="112">
        <f t="shared" si="87"/>
        <v>0</v>
      </c>
      <c r="O829" s="112">
        <f t="shared" si="88"/>
        <v>0</v>
      </c>
      <c r="P829" s="113">
        <f t="shared" si="89"/>
        <v>0</v>
      </c>
      <c r="Q829" s="60"/>
    </row>
    <row r="830" spans="1:17" x14ac:dyDescent="0.2">
      <c r="A830" s="33"/>
      <c r="B830" s="72"/>
      <c r="C830" s="37"/>
      <c r="D830" s="21"/>
      <c r="E830" s="42"/>
      <c r="F830" s="38"/>
      <c r="G830" s="112"/>
      <c r="H830" s="112">
        <f t="shared" si="90"/>
        <v>0</v>
      </c>
      <c r="I830" s="112"/>
      <c r="J830" s="112"/>
      <c r="K830" s="117">
        <f t="shared" si="84"/>
        <v>0</v>
      </c>
      <c r="L830" s="38">
        <f t="shared" si="85"/>
        <v>0</v>
      </c>
      <c r="M830" s="112">
        <f t="shared" si="86"/>
        <v>0</v>
      </c>
      <c r="N830" s="112">
        <f t="shared" si="87"/>
        <v>0</v>
      </c>
      <c r="O830" s="112">
        <f t="shared" si="88"/>
        <v>0</v>
      </c>
      <c r="P830" s="113">
        <f t="shared" si="89"/>
        <v>0</v>
      </c>
      <c r="Q830" s="60"/>
    </row>
    <row r="831" spans="1:17" x14ac:dyDescent="0.2">
      <c r="A831" s="33"/>
      <c r="B831" s="72"/>
      <c r="C831" s="37"/>
      <c r="D831" s="21"/>
      <c r="E831" s="42"/>
      <c r="F831" s="38"/>
      <c r="G831" s="112"/>
      <c r="H831" s="112">
        <f t="shared" si="90"/>
        <v>0</v>
      </c>
      <c r="I831" s="112"/>
      <c r="J831" s="112"/>
      <c r="K831" s="117">
        <f t="shared" si="84"/>
        <v>0</v>
      </c>
      <c r="L831" s="38">
        <f t="shared" si="85"/>
        <v>0</v>
      </c>
      <c r="M831" s="112">
        <f t="shared" si="86"/>
        <v>0</v>
      </c>
      <c r="N831" s="112">
        <f t="shared" si="87"/>
        <v>0</v>
      </c>
      <c r="O831" s="112">
        <f t="shared" si="88"/>
        <v>0</v>
      </c>
      <c r="P831" s="113">
        <f t="shared" si="89"/>
        <v>0</v>
      </c>
      <c r="Q831" s="60"/>
    </row>
    <row r="832" spans="1:17" x14ac:dyDescent="0.2">
      <c r="A832" s="33"/>
      <c r="B832" s="72"/>
      <c r="C832" s="37"/>
      <c r="D832" s="21"/>
      <c r="E832" s="42"/>
      <c r="F832" s="38"/>
      <c r="G832" s="112"/>
      <c r="H832" s="112">
        <f t="shared" si="90"/>
        <v>0</v>
      </c>
      <c r="I832" s="112"/>
      <c r="J832" s="112"/>
      <c r="K832" s="117">
        <f t="shared" si="84"/>
        <v>0</v>
      </c>
      <c r="L832" s="38">
        <f t="shared" si="85"/>
        <v>0</v>
      </c>
      <c r="M832" s="112">
        <f t="shared" si="86"/>
        <v>0</v>
      </c>
      <c r="N832" s="112">
        <f t="shared" si="87"/>
        <v>0</v>
      </c>
      <c r="O832" s="112">
        <f t="shared" si="88"/>
        <v>0</v>
      </c>
      <c r="P832" s="113">
        <f t="shared" si="89"/>
        <v>0</v>
      </c>
      <c r="Q832" s="60"/>
    </row>
    <row r="833" spans="1:17" x14ac:dyDescent="0.2">
      <c r="A833" s="33"/>
      <c r="B833" s="72"/>
      <c r="C833" s="37"/>
      <c r="D833" s="21"/>
      <c r="E833" s="42"/>
      <c r="F833" s="38"/>
      <c r="G833" s="112"/>
      <c r="H833" s="112">
        <f t="shared" si="90"/>
        <v>0</v>
      </c>
      <c r="I833" s="112"/>
      <c r="J833" s="112"/>
      <c r="K833" s="117">
        <f t="shared" si="84"/>
        <v>0</v>
      </c>
      <c r="L833" s="38">
        <f t="shared" si="85"/>
        <v>0</v>
      </c>
      <c r="M833" s="112">
        <f t="shared" si="86"/>
        <v>0</v>
      </c>
      <c r="N833" s="112">
        <f t="shared" si="87"/>
        <v>0</v>
      </c>
      <c r="O833" s="112">
        <f t="shared" si="88"/>
        <v>0</v>
      </c>
      <c r="P833" s="113">
        <f t="shared" si="89"/>
        <v>0</v>
      </c>
      <c r="Q833" s="60"/>
    </row>
    <row r="834" spans="1:17" x14ac:dyDescent="0.2">
      <c r="A834" s="33"/>
      <c r="B834" s="72"/>
      <c r="C834" s="37"/>
      <c r="D834" s="21"/>
      <c r="E834" s="42"/>
      <c r="F834" s="38"/>
      <c r="G834" s="112"/>
      <c r="H834" s="112">
        <f t="shared" si="90"/>
        <v>0</v>
      </c>
      <c r="I834" s="112"/>
      <c r="J834" s="112"/>
      <c r="K834" s="117">
        <f t="shared" si="84"/>
        <v>0</v>
      </c>
      <c r="L834" s="38">
        <f t="shared" si="85"/>
        <v>0</v>
      </c>
      <c r="M834" s="112">
        <f t="shared" si="86"/>
        <v>0</v>
      </c>
      <c r="N834" s="112">
        <f t="shared" si="87"/>
        <v>0</v>
      </c>
      <c r="O834" s="112">
        <f t="shared" si="88"/>
        <v>0</v>
      </c>
      <c r="P834" s="113">
        <f t="shared" si="89"/>
        <v>0</v>
      </c>
      <c r="Q834" s="60"/>
    </row>
    <row r="835" spans="1:17" x14ac:dyDescent="0.2">
      <c r="A835" s="33"/>
      <c r="B835" s="72"/>
      <c r="C835" s="37"/>
      <c r="D835" s="21"/>
      <c r="E835" s="42"/>
      <c r="F835" s="38"/>
      <c r="G835" s="112"/>
      <c r="H835" s="112">
        <f t="shared" si="90"/>
        <v>0</v>
      </c>
      <c r="I835" s="112"/>
      <c r="J835" s="112"/>
      <c r="K835" s="117">
        <f t="shared" si="84"/>
        <v>0</v>
      </c>
      <c r="L835" s="38">
        <f t="shared" si="85"/>
        <v>0</v>
      </c>
      <c r="M835" s="112">
        <f t="shared" si="86"/>
        <v>0</v>
      </c>
      <c r="N835" s="112">
        <f t="shared" si="87"/>
        <v>0</v>
      </c>
      <c r="O835" s="112">
        <f t="shared" si="88"/>
        <v>0</v>
      </c>
      <c r="P835" s="113">
        <f t="shared" si="89"/>
        <v>0</v>
      </c>
      <c r="Q835" s="60"/>
    </row>
    <row r="836" spans="1:17" x14ac:dyDescent="0.2">
      <c r="A836" s="33"/>
      <c r="B836" s="72"/>
      <c r="C836" s="37"/>
      <c r="D836" s="21"/>
      <c r="E836" s="42"/>
      <c r="F836" s="38"/>
      <c r="G836" s="112"/>
      <c r="H836" s="112">
        <f t="shared" si="90"/>
        <v>0</v>
      </c>
      <c r="I836" s="112"/>
      <c r="J836" s="112"/>
      <c r="K836" s="117">
        <f t="shared" si="84"/>
        <v>0</v>
      </c>
      <c r="L836" s="38">
        <f t="shared" si="85"/>
        <v>0</v>
      </c>
      <c r="M836" s="112">
        <f t="shared" si="86"/>
        <v>0</v>
      </c>
      <c r="N836" s="112">
        <f t="shared" si="87"/>
        <v>0</v>
      </c>
      <c r="O836" s="112">
        <f t="shared" si="88"/>
        <v>0</v>
      </c>
      <c r="P836" s="113">
        <f t="shared" si="89"/>
        <v>0</v>
      </c>
      <c r="Q836" s="60"/>
    </row>
    <row r="837" spans="1:17" x14ac:dyDescent="0.2">
      <c r="A837" s="33"/>
      <c r="B837" s="72"/>
      <c r="C837" s="37"/>
      <c r="D837" s="21"/>
      <c r="E837" s="42"/>
      <c r="F837" s="38"/>
      <c r="G837" s="112"/>
      <c r="H837" s="112">
        <f t="shared" si="90"/>
        <v>0</v>
      </c>
      <c r="I837" s="112"/>
      <c r="J837" s="112"/>
      <c r="K837" s="117">
        <f t="shared" si="84"/>
        <v>0</v>
      </c>
      <c r="L837" s="38">
        <f t="shared" si="85"/>
        <v>0</v>
      </c>
      <c r="M837" s="112">
        <f t="shared" si="86"/>
        <v>0</v>
      </c>
      <c r="N837" s="112">
        <f t="shared" si="87"/>
        <v>0</v>
      </c>
      <c r="O837" s="112">
        <f t="shared" si="88"/>
        <v>0</v>
      </c>
      <c r="P837" s="113">
        <f t="shared" si="89"/>
        <v>0</v>
      </c>
      <c r="Q837" s="60"/>
    </row>
    <row r="838" spans="1:17" x14ac:dyDescent="0.2">
      <c r="A838" s="33"/>
      <c r="B838" s="72"/>
      <c r="C838" s="37"/>
      <c r="D838" s="21"/>
      <c r="E838" s="42"/>
      <c r="F838" s="38"/>
      <c r="G838" s="112"/>
      <c r="H838" s="112">
        <f t="shared" si="90"/>
        <v>0</v>
      </c>
      <c r="I838" s="112"/>
      <c r="J838" s="112"/>
      <c r="K838" s="117">
        <f t="shared" si="84"/>
        <v>0</v>
      </c>
      <c r="L838" s="38">
        <f t="shared" si="85"/>
        <v>0</v>
      </c>
      <c r="M838" s="112">
        <f t="shared" si="86"/>
        <v>0</v>
      </c>
      <c r="N838" s="112">
        <f t="shared" si="87"/>
        <v>0</v>
      </c>
      <c r="O838" s="112">
        <f t="shared" si="88"/>
        <v>0</v>
      </c>
      <c r="P838" s="113">
        <f t="shared" si="89"/>
        <v>0</v>
      </c>
      <c r="Q838" s="60"/>
    </row>
    <row r="839" spans="1:17" x14ac:dyDescent="0.2">
      <c r="A839" s="33"/>
      <c r="B839" s="72"/>
      <c r="C839" s="37"/>
      <c r="D839" s="21"/>
      <c r="E839" s="42"/>
      <c r="F839" s="38"/>
      <c r="G839" s="112"/>
      <c r="H839" s="112">
        <f t="shared" si="90"/>
        <v>0</v>
      </c>
      <c r="I839" s="112"/>
      <c r="J839" s="112"/>
      <c r="K839" s="117">
        <f t="shared" si="84"/>
        <v>0</v>
      </c>
      <c r="L839" s="38">
        <f t="shared" si="85"/>
        <v>0</v>
      </c>
      <c r="M839" s="112">
        <f t="shared" si="86"/>
        <v>0</v>
      </c>
      <c r="N839" s="112">
        <f t="shared" si="87"/>
        <v>0</v>
      </c>
      <c r="O839" s="112">
        <f t="shared" si="88"/>
        <v>0</v>
      </c>
      <c r="P839" s="113">
        <f t="shared" si="89"/>
        <v>0</v>
      </c>
      <c r="Q839" s="60"/>
    </row>
    <row r="840" spans="1:17" x14ac:dyDescent="0.2">
      <c r="A840" s="33"/>
      <c r="B840" s="72"/>
      <c r="C840" s="37"/>
      <c r="D840" s="21"/>
      <c r="E840" s="42"/>
      <c r="F840" s="38"/>
      <c r="G840" s="112"/>
      <c r="H840" s="112">
        <f t="shared" si="90"/>
        <v>0</v>
      </c>
      <c r="I840" s="112"/>
      <c r="J840" s="112"/>
      <c r="K840" s="117">
        <f t="shared" si="84"/>
        <v>0</v>
      </c>
      <c r="L840" s="38">
        <f t="shared" si="85"/>
        <v>0</v>
      </c>
      <c r="M840" s="112">
        <f t="shared" si="86"/>
        <v>0</v>
      </c>
      <c r="N840" s="112">
        <f t="shared" si="87"/>
        <v>0</v>
      </c>
      <c r="O840" s="112">
        <f t="shared" si="88"/>
        <v>0</v>
      </c>
      <c r="P840" s="113">
        <f t="shared" si="89"/>
        <v>0</v>
      </c>
      <c r="Q840" s="60"/>
    </row>
    <row r="841" spans="1:17" x14ac:dyDescent="0.2">
      <c r="A841" s="33"/>
      <c r="B841" s="72"/>
      <c r="C841" s="37"/>
      <c r="D841" s="21"/>
      <c r="E841" s="42"/>
      <c r="F841" s="38"/>
      <c r="G841" s="112"/>
      <c r="H841" s="112">
        <f t="shared" si="90"/>
        <v>0</v>
      </c>
      <c r="I841" s="112"/>
      <c r="J841" s="112"/>
      <c r="K841" s="117">
        <f t="shared" si="84"/>
        <v>0</v>
      </c>
      <c r="L841" s="38">
        <f t="shared" si="85"/>
        <v>0</v>
      </c>
      <c r="M841" s="112">
        <f t="shared" si="86"/>
        <v>0</v>
      </c>
      <c r="N841" s="112">
        <f t="shared" si="87"/>
        <v>0</v>
      </c>
      <c r="O841" s="112">
        <f t="shared" si="88"/>
        <v>0</v>
      </c>
      <c r="P841" s="113">
        <f t="shared" si="89"/>
        <v>0</v>
      </c>
      <c r="Q841" s="60"/>
    </row>
    <row r="842" spans="1:17" x14ac:dyDescent="0.2">
      <c r="A842" s="33"/>
      <c r="B842" s="72"/>
      <c r="C842" s="37"/>
      <c r="D842" s="21"/>
      <c r="E842" s="42"/>
      <c r="F842" s="38"/>
      <c r="G842" s="112"/>
      <c r="H842" s="112">
        <f t="shared" si="90"/>
        <v>0</v>
      </c>
      <c r="I842" s="112"/>
      <c r="J842" s="112"/>
      <c r="K842" s="117">
        <f t="shared" si="84"/>
        <v>0</v>
      </c>
      <c r="L842" s="38">
        <f t="shared" si="85"/>
        <v>0</v>
      </c>
      <c r="M842" s="112">
        <f t="shared" si="86"/>
        <v>0</v>
      </c>
      <c r="N842" s="112">
        <f t="shared" si="87"/>
        <v>0</v>
      </c>
      <c r="O842" s="112">
        <f t="shared" si="88"/>
        <v>0</v>
      </c>
      <c r="P842" s="113">
        <f t="shared" si="89"/>
        <v>0</v>
      </c>
      <c r="Q842" s="60"/>
    </row>
    <row r="843" spans="1:17" x14ac:dyDescent="0.2">
      <c r="A843" s="33"/>
      <c r="B843" s="72"/>
      <c r="C843" s="37"/>
      <c r="D843" s="21"/>
      <c r="E843" s="42"/>
      <c r="F843" s="38"/>
      <c r="G843" s="112"/>
      <c r="H843" s="112">
        <f t="shared" si="90"/>
        <v>0</v>
      </c>
      <c r="I843" s="112"/>
      <c r="J843" s="112"/>
      <c r="K843" s="117">
        <f t="shared" si="84"/>
        <v>0</v>
      </c>
      <c r="L843" s="38">
        <f t="shared" si="85"/>
        <v>0</v>
      </c>
      <c r="M843" s="112">
        <f t="shared" si="86"/>
        <v>0</v>
      </c>
      <c r="N843" s="112">
        <f t="shared" si="87"/>
        <v>0</v>
      </c>
      <c r="O843" s="112">
        <f t="shared" si="88"/>
        <v>0</v>
      </c>
      <c r="P843" s="113">
        <f t="shared" si="89"/>
        <v>0</v>
      </c>
      <c r="Q843" s="60"/>
    </row>
    <row r="844" spans="1:17" x14ac:dyDescent="0.2">
      <c r="A844" s="33"/>
      <c r="B844" s="72"/>
      <c r="C844" s="37"/>
      <c r="D844" s="21"/>
      <c r="E844" s="42"/>
      <c r="F844" s="38"/>
      <c r="G844" s="112"/>
      <c r="H844" s="112">
        <f t="shared" si="90"/>
        <v>0</v>
      </c>
      <c r="I844" s="112"/>
      <c r="J844" s="112"/>
      <c r="K844" s="117">
        <f t="shared" si="84"/>
        <v>0</v>
      </c>
      <c r="L844" s="38">
        <f t="shared" si="85"/>
        <v>0</v>
      </c>
      <c r="M844" s="112">
        <f t="shared" si="86"/>
        <v>0</v>
      </c>
      <c r="N844" s="112">
        <f t="shared" si="87"/>
        <v>0</v>
      </c>
      <c r="O844" s="112">
        <f t="shared" si="88"/>
        <v>0</v>
      </c>
      <c r="P844" s="113">
        <f t="shared" si="89"/>
        <v>0</v>
      </c>
      <c r="Q844" s="60"/>
    </row>
    <row r="845" spans="1:17" x14ac:dyDescent="0.2">
      <c r="A845" s="33"/>
      <c r="B845" s="72"/>
      <c r="C845" s="37"/>
      <c r="D845" s="21"/>
      <c r="E845" s="42"/>
      <c r="F845" s="38"/>
      <c r="G845" s="112"/>
      <c r="H845" s="112">
        <f t="shared" si="90"/>
        <v>0</v>
      </c>
      <c r="I845" s="112"/>
      <c r="J845" s="112"/>
      <c r="K845" s="117">
        <f t="shared" si="84"/>
        <v>0</v>
      </c>
      <c r="L845" s="38">
        <f t="shared" si="85"/>
        <v>0</v>
      </c>
      <c r="M845" s="112">
        <f t="shared" si="86"/>
        <v>0</v>
      </c>
      <c r="N845" s="112">
        <f t="shared" si="87"/>
        <v>0</v>
      </c>
      <c r="O845" s="112">
        <f t="shared" si="88"/>
        <v>0</v>
      </c>
      <c r="P845" s="113">
        <f t="shared" si="89"/>
        <v>0</v>
      </c>
      <c r="Q845" s="60"/>
    </row>
    <row r="846" spans="1:17" x14ac:dyDescent="0.2">
      <c r="A846" s="33"/>
      <c r="B846" s="72"/>
      <c r="C846" s="37"/>
      <c r="D846" s="21"/>
      <c r="E846" s="42"/>
      <c r="F846" s="38"/>
      <c r="G846" s="112"/>
      <c r="H846" s="112">
        <f t="shared" si="90"/>
        <v>0</v>
      </c>
      <c r="I846" s="112"/>
      <c r="J846" s="112"/>
      <c r="K846" s="117">
        <f t="shared" si="84"/>
        <v>0</v>
      </c>
      <c r="L846" s="38">
        <f t="shared" si="85"/>
        <v>0</v>
      </c>
      <c r="M846" s="112">
        <f t="shared" si="86"/>
        <v>0</v>
      </c>
      <c r="N846" s="112">
        <f t="shared" si="87"/>
        <v>0</v>
      </c>
      <c r="O846" s="112">
        <f t="shared" si="88"/>
        <v>0</v>
      </c>
      <c r="P846" s="113">
        <f t="shared" si="89"/>
        <v>0</v>
      </c>
      <c r="Q846" s="60"/>
    </row>
    <row r="847" spans="1:17" x14ac:dyDescent="0.2">
      <c r="A847" s="33"/>
      <c r="B847" s="72"/>
      <c r="C847" s="37"/>
      <c r="D847" s="21"/>
      <c r="E847" s="42"/>
      <c r="F847" s="38"/>
      <c r="G847" s="112"/>
      <c r="H847" s="112">
        <f t="shared" si="90"/>
        <v>0</v>
      </c>
      <c r="I847" s="112"/>
      <c r="J847" s="112"/>
      <c r="K847" s="117">
        <f t="shared" ref="K847:K910" si="91">SUM(H847:J847)</f>
        <v>0</v>
      </c>
      <c r="L847" s="38">
        <f t="shared" ref="L847:L910" si="92">E847*F847</f>
        <v>0</v>
      </c>
      <c r="M847" s="112">
        <f t="shared" ref="M847:M910" si="93">H847*E847</f>
        <v>0</v>
      </c>
      <c r="N847" s="112">
        <f t="shared" ref="N847:N910" si="94">I847*E847</f>
        <v>0</v>
      </c>
      <c r="O847" s="112">
        <f t="shared" ref="O847:O910" si="95">J847*E847</f>
        <v>0</v>
      </c>
      <c r="P847" s="113">
        <f t="shared" ref="P847:P910" si="96">SUM(M847:O847)</f>
        <v>0</v>
      </c>
      <c r="Q847" s="60"/>
    </row>
    <row r="848" spans="1:17" x14ac:dyDescent="0.2">
      <c r="A848" s="33"/>
      <c r="B848" s="72"/>
      <c r="C848" s="37"/>
      <c r="D848" s="21"/>
      <c r="E848" s="42"/>
      <c r="F848" s="38"/>
      <c r="G848" s="112"/>
      <c r="H848" s="112">
        <f t="shared" ref="H848:H911" si="97">F848*G848</f>
        <v>0</v>
      </c>
      <c r="I848" s="112"/>
      <c r="J848" s="112"/>
      <c r="K848" s="117">
        <f t="shared" si="91"/>
        <v>0</v>
      </c>
      <c r="L848" s="38">
        <f t="shared" si="92"/>
        <v>0</v>
      </c>
      <c r="M848" s="112">
        <f t="shared" si="93"/>
        <v>0</v>
      </c>
      <c r="N848" s="112">
        <f t="shared" si="94"/>
        <v>0</v>
      </c>
      <c r="O848" s="112">
        <f t="shared" si="95"/>
        <v>0</v>
      </c>
      <c r="P848" s="113">
        <f t="shared" si="96"/>
        <v>0</v>
      </c>
      <c r="Q848" s="60"/>
    </row>
    <row r="849" spans="1:17" x14ac:dyDescent="0.2">
      <c r="A849" s="33"/>
      <c r="B849" s="72"/>
      <c r="C849" s="37"/>
      <c r="D849" s="21"/>
      <c r="E849" s="42"/>
      <c r="F849" s="38"/>
      <c r="G849" s="112"/>
      <c r="H849" s="112">
        <f t="shared" si="97"/>
        <v>0</v>
      </c>
      <c r="I849" s="112"/>
      <c r="J849" s="112"/>
      <c r="K849" s="117">
        <f t="shared" si="91"/>
        <v>0</v>
      </c>
      <c r="L849" s="38">
        <f t="shared" si="92"/>
        <v>0</v>
      </c>
      <c r="M849" s="112">
        <f t="shared" si="93"/>
        <v>0</v>
      </c>
      <c r="N849" s="112">
        <f t="shared" si="94"/>
        <v>0</v>
      </c>
      <c r="O849" s="112">
        <f t="shared" si="95"/>
        <v>0</v>
      </c>
      <c r="P849" s="113">
        <f t="shared" si="96"/>
        <v>0</v>
      </c>
      <c r="Q849" s="60"/>
    </row>
    <row r="850" spans="1:17" x14ac:dyDescent="0.2">
      <c r="A850" s="33"/>
      <c r="B850" s="72"/>
      <c r="C850" s="37"/>
      <c r="D850" s="21"/>
      <c r="E850" s="42"/>
      <c r="F850" s="38"/>
      <c r="G850" s="112"/>
      <c r="H850" s="112">
        <f t="shared" si="97"/>
        <v>0</v>
      </c>
      <c r="I850" s="112"/>
      <c r="J850" s="112"/>
      <c r="K850" s="117">
        <f t="shared" si="91"/>
        <v>0</v>
      </c>
      <c r="L850" s="38">
        <f t="shared" si="92"/>
        <v>0</v>
      </c>
      <c r="M850" s="112">
        <f t="shared" si="93"/>
        <v>0</v>
      </c>
      <c r="N850" s="112">
        <f t="shared" si="94"/>
        <v>0</v>
      </c>
      <c r="O850" s="112">
        <f t="shared" si="95"/>
        <v>0</v>
      </c>
      <c r="P850" s="113">
        <f t="shared" si="96"/>
        <v>0</v>
      </c>
      <c r="Q850" s="60"/>
    </row>
    <row r="851" spans="1:17" x14ac:dyDescent="0.2">
      <c r="A851" s="33"/>
      <c r="B851" s="72"/>
      <c r="C851" s="37"/>
      <c r="D851" s="21"/>
      <c r="E851" s="42"/>
      <c r="F851" s="38"/>
      <c r="G851" s="112"/>
      <c r="H851" s="112">
        <f t="shared" si="97"/>
        <v>0</v>
      </c>
      <c r="I851" s="112"/>
      <c r="J851" s="112"/>
      <c r="K851" s="117">
        <f t="shared" si="91"/>
        <v>0</v>
      </c>
      <c r="L851" s="38">
        <f t="shared" si="92"/>
        <v>0</v>
      </c>
      <c r="M851" s="112">
        <f t="shared" si="93"/>
        <v>0</v>
      </c>
      <c r="N851" s="112">
        <f t="shared" si="94"/>
        <v>0</v>
      </c>
      <c r="O851" s="112">
        <f t="shared" si="95"/>
        <v>0</v>
      </c>
      <c r="P851" s="113">
        <f t="shared" si="96"/>
        <v>0</v>
      </c>
      <c r="Q851" s="60"/>
    </row>
    <row r="852" spans="1:17" x14ac:dyDescent="0.2">
      <c r="A852" s="33"/>
      <c r="B852" s="72"/>
      <c r="C852" s="37"/>
      <c r="D852" s="21"/>
      <c r="E852" s="42"/>
      <c r="F852" s="38"/>
      <c r="G852" s="112"/>
      <c r="H852" s="112">
        <f t="shared" si="97"/>
        <v>0</v>
      </c>
      <c r="I852" s="112"/>
      <c r="J852" s="112"/>
      <c r="K852" s="117">
        <f t="shared" si="91"/>
        <v>0</v>
      </c>
      <c r="L852" s="38">
        <f t="shared" si="92"/>
        <v>0</v>
      </c>
      <c r="M852" s="112">
        <f t="shared" si="93"/>
        <v>0</v>
      </c>
      <c r="N852" s="112">
        <f t="shared" si="94"/>
        <v>0</v>
      </c>
      <c r="O852" s="112">
        <f t="shared" si="95"/>
        <v>0</v>
      </c>
      <c r="P852" s="113">
        <f t="shared" si="96"/>
        <v>0</v>
      </c>
      <c r="Q852" s="60"/>
    </row>
    <row r="853" spans="1:17" x14ac:dyDescent="0.2">
      <c r="A853" s="33"/>
      <c r="B853" s="72"/>
      <c r="C853" s="37"/>
      <c r="D853" s="21"/>
      <c r="E853" s="42"/>
      <c r="F853" s="38"/>
      <c r="G853" s="112"/>
      <c r="H853" s="112">
        <f t="shared" si="97"/>
        <v>0</v>
      </c>
      <c r="I853" s="112"/>
      <c r="J853" s="112"/>
      <c r="K853" s="117">
        <f t="shared" si="91"/>
        <v>0</v>
      </c>
      <c r="L853" s="38">
        <f t="shared" si="92"/>
        <v>0</v>
      </c>
      <c r="M853" s="112">
        <f t="shared" si="93"/>
        <v>0</v>
      </c>
      <c r="N853" s="112">
        <f t="shared" si="94"/>
        <v>0</v>
      </c>
      <c r="O853" s="112">
        <f t="shared" si="95"/>
        <v>0</v>
      </c>
      <c r="P853" s="113">
        <f t="shared" si="96"/>
        <v>0</v>
      </c>
      <c r="Q853" s="60"/>
    </row>
    <row r="854" spans="1:17" x14ac:dyDescent="0.2">
      <c r="A854" s="33"/>
      <c r="B854" s="72"/>
      <c r="C854" s="37"/>
      <c r="D854" s="21"/>
      <c r="E854" s="42"/>
      <c r="F854" s="38"/>
      <c r="G854" s="112"/>
      <c r="H854" s="112">
        <f t="shared" si="97"/>
        <v>0</v>
      </c>
      <c r="I854" s="112"/>
      <c r="J854" s="112"/>
      <c r="K854" s="117">
        <f t="shared" si="91"/>
        <v>0</v>
      </c>
      <c r="L854" s="38">
        <f t="shared" si="92"/>
        <v>0</v>
      </c>
      <c r="M854" s="112">
        <f t="shared" si="93"/>
        <v>0</v>
      </c>
      <c r="N854" s="112">
        <f t="shared" si="94"/>
        <v>0</v>
      </c>
      <c r="O854" s="112">
        <f t="shared" si="95"/>
        <v>0</v>
      </c>
      <c r="P854" s="113">
        <f t="shared" si="96"/>
        <v>0</v>
      </c>
      <c r="Q854" s="60"/>
    </row>
    <row r="855" spans="1:17" x14ac:dyDescent="0.2">
      <c r="A855" s="33"/>
      <c r="B855" s="72"/>
      <c r="C855" s="37"/>
      <c r="D855" s="21"/>
      <c r="E855" s="42"/>
      <c r="F855" s="38"/>
      <c r="G855" s="112"/>
      <c r="H855" s="112">
        <f t="shared" si="97"/>
        <v>0</v>
      </c>
      <c r="I855" s="112"/>
      <c r="J855" s="112"/>
      <c r="K855" s="117">
        <f t="shared" si="91"/>
        <v>0</v>
      </c>
      <c r="L855" s="38">
        <f t="shared" si="92"/>
        <v>0</v>
      </c>
      <c r="M855" s="112">
        <f t="shared" si="93"/>
        <v>0</v>
      </c>
      <c r="N855" s="112">
        <f t="shared" si="94"/>
        <v>0</v>
      </c>
      <c r="O855" s="112">
        <f t="shared" si="95"/>
        <v>0</v>
      </c>
      <c r="P855" s="113">
        <f t="shared" si="96"/>
        <v>0</v>
      </c>
      <c r="Q855" s="60"/>
    </row>
    <row r="856" spans="1:17" x14ac:dyDescent="0.2">
      <c r="A856" s="33"/>
      <c r="B856" s="72"/>
      <c r="C856" s="37"/>
      <c r="D856" s="21"/>
      <c r="E856" s="42"/>
      <c r="F856" s="38"/>
      <c r="G856" s="112"/>
      <c r="H856" s="112">
        <f t="shared" si="97"/>
        <v>0</v>
      </c>
      <c r="I856" s="112"/>
      <c r="J856" s="112"/>
      <c r="K856" s="117">
        <f t="shared" si="91"/>
        <v>0</v>
      </c>
      <c r="L856" s="38">
        <f t="shared" si="92"/>
        <v>0</v>
      </c>
      <c r="M856" s="112">
        <f t="shared" si="93"/>
        <v>0</v>
      </c>
      <c r="N856" s="112">
        <f t="shared" si="94"/>
        <v>0</v>
      </c>
      <c r="O856" s="112">
        <f t="shared" si="95"/>
        <v>0</v>
      </c>
      <c r="P856" s="113">
        <f t="shared" si="96"/>
        <v>0</v>
      </c>
      <c r="Q856" s="60"/>
    </row>
    <row r="857" spans="1:17" x14ac:dyDescent="0.2">
      <c r="A857" s="33"/>
      <c r="B857" s="72"/>
      <c r="C857" s="37"/>
      <c r="D857" s="21"/>
      <c r="E857" s="42"/>
      <c r="F857" s="38"/>
      <c r="G857" s="112"/>
      <c r="H857" s="112">
        <f t="shared" si="97"/>
        <v>0</v>
      </c>
      <c r="I857" s="112"/>
      <c r="J857" s="112"/>
      <c r="K857" s="117">
        <f t="shared" si="91"/>
        <v>0</v>
      </c>
      <c r="L857" s="38">
        <f t="shared" si="92"/>
        <v>0</v>
      </c>
      <c r="M857" s="112">
        <f t="shared" si="93"/>
        <v>0</v>
      </c>
      <c r="N857" s="112">
        <f t="shared" si="94"/>
        <v>0</v>
      </c>
      <c r="O857" s="112">
        <f t="shared" si="95"/>
        <v>0</v>
      </c>
      <c r="P857" s="113">
        <f t="shared" si="96"/>
        <v>0</v>
      </c>
      <c r="Q857" s="60"/>
    </row>
    <row r="858" spans="1:17" x14ac:dyDescent="0.2">
      <c r="A858" s="33"/>
      <c r="B858" s="72"/>
      <c r="C858" s="37"/>
      <c r="D858" s="21"/>
      <c r="E858" s="42"/>
      <c r="F858" s="38"/>
      <c r="G858" s="112"/>
      <c r="H858" s="112">
        <f t="shared" si="97"/>
        <v>0</v>
      </c>
      <c r="I858" s="112"/>
      <c r="J858" s="112"/>
      <c r="K858" s="117">
        <f t="shared" si="91"/>
        <v>0</v>
      </c>
      <c r="L858" s="38">
        <f t="shared" si="92"/>
        <v>0</v>
      </c>
      <c r="M858" s="112">
        <f t="shared" si="93"/>
        <v>0</v>
      </c>
      <c r="N858" s="112">
        <f t="shared" si="94"/>
        <v>0</v>
      </c>
      <c r="O858" s="112">
        <f t="shared" si="95"/>
        <v>0</v>
      </c>
      <c r="P858" s="113">
        <f t="shared" si="96"/>
        <v>0</v>
      </c>
      <c r="Q858" s="60"/>
    </row>
    <row r="859" spans="1:17" x14ac:dyDescent="0.2">
      <c r="A859" s="33"/>
      <c r="B859" s="72"/>
      <c r="C859" s="37"/>
      <c r="D859" s="21"/>
      <c r="E859" s="42"/>
      <c r="F859" s="38"/>
      <c r="G859" s="112"/>
      <c r="H859" s="112">
        <f t="shared" si="97"/>
        <v>0</v>
      </c>
      <c r="I859" s="112"/>
      <c r="J859" s="112"/>
      <c r="K859" s="117">
        <f t="shared" si="91"/>
        <v>0</v>
      </c>
      <c r="L859" s="38">
        <f t="shared" si="92"/>
        <v>0</v>
      </c>
      <c r="M859" s="112">
        <f t="shared" si="93"/>
        <v>0</v>
      </c>
      <c r="N859" s="112">
        <f t="shared" si="94"/>
        <v>0</v>
      </c>
      <c r="O859" s="112">
        <f t="shared" si="95"/>
        <v>0</v>
      </c>
      <c r="P859" s="113">
        <f t="shared" si="96"/>
        <v>0</v>
      </c>
      <c r="Q859" s="60"/>
    </row>
    <row r="860" spans="1:17" x14ac:dyDescent="0.2">
      <c r="A860" s="33"/>
      <c r="B860" s="72"/>
      <c r="C860" s="37"/>
      <c r="D860" s="21"/>
      <c r="E860" s="42"/>
      <c r="F860" s="38"/>
      <c r="G860" s="112"/>
      <c r="H860" s="112">
        <f t="shared" si="97"/>
        <v>0</v>
      </c>
      <c r="I860" s="112"/>
      <c r="J860" s="112"/>
      <c r="K860" s="117">
        <f t="shared" si="91"/>
        <v>0</v>
      </c>
      <c r="L860" s="38">
        <f t="shared" si="92"/>
        <v>0</v>
      </c>
      <c r="M860" s="112">
        <f t="shared" si="93"/>
        <v>0</v>
      </c>
      <c r="N860" s="112">
        <f t="shared" si="94"/>
        <v>0</v>
      </c>
      <c r="O860" s="112">
        <f t="shared" si="95"/>
        <v>0</v>
      </c>
      <c r="P860" s="113">
        <f t="shared" si="96"/>
        <v>0</v>
      </c>
      <c r="Q860" s="60"/>
    </row>
    <row r="861" spans="1:17" x14ac:dyDescent="0.2">
      <c r="A861" s="33"/>
      <c r="B861" s="72"/>
      <c r="C861" s="37"/>
      <c r="D861" s="21"/>
      <c r="E861" s="42"/>
      <c r="F861" s="38"/>
      <c r="G861" s="112"/>
      <c r="H861" s="112">
        <f t="shared" si="97"/>
        <v>0</v>
      </c>
      <c r="I861" s="112"/>
      <c r="J861" s="112"/>
      <c r="K861" s="117">
        <f t="shared" si="91"/>
        <v>0</v>
      </c>
      <c r="L861" s="38">
        <f t="shared" si="92"/>
        <v>0</v>
      </c>
      <c r="M861" s="112">
        <f t="shared" si="93"/>
        <v>0</v>
      </c>
      <c r="N861" s="112">
        <f t="shared" si="94"/>
        <v>0</v>
      </c>
      <c r="O861" s="112">
        <f t="shared" si="95"/>
        <v>0</v>
      </c>
      <c r="P861" s="113">
        <f t="shared" si="96"/>
        <v>0</v>
      </c>
      <c r="Q861" s="60"/>
    </row>
    <row r="862" spans="1:17" x14ac:dyDescent="0.2">
      <c r="A862" s="33"/>
      <c r="B862" s="72"/>
      <c r="C862" s="37"/>
      <c r="D862" s="21"/>
      <c r="E862" s="42"/>
      <c r="F862" s="38"/>
      <c r="G862" s="112"/>
      <c r="H862" s="112">
        <f t="shared" si="97"/>
        <v>0</v>
      </c>
      <c r="I862" s="112"/>
      <c r="J862" s="112"/>
      <c r="K862" s="117">
        <f t="shared" si="91"/>
        <v>0</v>
      </c>
      <c r="L862" s="38">
        <f t="shared" si="92"/>
        <v>0</v>
      </c>
      <c r="M862" s="112">
        <f t="shared" si="93"/>
        <v>0</v>
      </c>
      <c r="N862" s="112">
        <f t="shared" si="94"/>
        <v>0</v>
      </c>
      <c r="O862" s="112">
        <f t="shared" si="95"/>
        <v>0</v>
      </c>
      <c r="P862" s="113">
        <f t="shared" si="96"/>
        <v>0</v>
      </c>
      <c r="Q862" s="60"/>
    </row>
    <row r="863" spans="1:17" x14ac:dyDescent="0.2">
      <c r="A863" s="33"/>
      <c r="B863" s="72"/>
      <c r="C863" s="37"/>
      <c r="D863" s="21"/>
      <c r="E863" s="42"/>
      <c r="F863" s="38"/>
      <c r="G863" s="112"/>
      <c r="H863" s="112">
        <f t="shared" si="97"/>
        <v>0</v>
      </c>
      <c r="I863" s="112"/>
      <c r="J863" s="112"/>
      <c r="K863" s="117">
        <f t="shared" si="91"/>
        <v>0</v>
      </c>
      <c r="L863" s="38">
        <f t="shared" si="92"/>
        <v>0</v>
      </c>
      <c r="M863" s="112">
        <f t="shared" si="93"/>
        <v>0</v>
      </c>
      <c r="N863" s="112">
        <f t="shared" si="94"/>
        <v>0</v>
      </c>
      <c r="O863" s="112">
        <f t="shared" si="95"/>
        <v>0</v>
      </c>
      <c r="P863" s="113">
        <f t="shared" si="96"/>
        <v>0</v>
      </c>
      <c r="Q863" s="60"/>
    </row>
    <row r="864" spans="1:17" x14ac:dyDescent="0.2">
      <c r="A864" s="33"/>
      <c r="B864" s="72"/>
      <c r="C864" s="37"/>
      <c r="D864" s="21"/>
      <c r="E864" s="42"/>
      <c r="F864" s="38"/>
      <c r="G864" s="112"/>
      <c r="H864" s="112">
        <f t="shared" si="97"/>
        <v>0</v>
      </c>
      <c r="I864" s="112"/>
      <c r="J864" s="112"/>
      <c r="K864" s="117">
        <f t="shared" si="91"/>
        <v>0</v>
      </c>
      <c r="L864" s="38">
        <f t="shared" si="92"/>
        <v>0</v>
      </c>
      <c r="M864" s="112">
        <f t="shared" si="93"/>
        <v>0</v>
      </c>
      <c r="N864" s="112">
        <f t="shared" si="94"/>
        <v>0</v>
      </c>
      <c r="O864" s="112">
        <f t="shared" si="95"/>
        <v>0</v>
      </c>
      <c r="P864" s="113">
        <f t="shared" si="96"/>
        <v>0</v>
      </c>
      <c r="Q864" s="60"/>
    </row>
    <row r="865" spans="1:17" x14ac:dyDescent="0.2">
      <c r="A865" s="33"/>
      <c r="B865" s="72"/>
      <c r="C865" s="37"/>
      <c r="D865" s="21"/>
      <c r="E865" s="42"/>
      <c r="F865" s="38"/>
      <c r="G865" s="112"/>
      <c r="H865" s="112">
        <f t="shared" si="97"/>
        <v>0</v>
      </c>
      <c r="I865" s="112"/>
      <c r="J865" s="112"/>
      <c r="K865" s="117">
        <f t="shared" si="91"/>
        <v>0</v>
      </c>
      <c r="L865" s="38">
        <f t="shared" si="92"/>
        <v>0</v>
      </c>
      <c r="M865" s="112">
        <f t="shared" si="93"/>
        <v>0</v>
      </c>
      <c r="N865" s="112">
        <f t="shared" si="94"/>
        <v>0</v>
      </c>
      <c r="O865" s="112">
        <f t="shared" si="95"/>
        <v>0</v>
      </c>
      <c r="P865" s="113">
        <f t="shared" si="96"/>
        <v>0</v>
      </c>
      <c r="Q865" s="60"/>
    </row>
    <row r="866" spans="1:17" x14ac:dyDescent="0.2">
      <c r="A866" s="33"/>
      <c r="B866" s="72"/>
      <c r="C866" s="37"/>
      <c r="D866" s="21"/>
      <c r="E866" s="42"/>
      <c r="F866" s="38"/>
      <c r="G866" s="112"/>
      <c r="H866" s="112">
        <f t="shared" si="97"/>
        <v>0</v>
      </c>
      <c r="I866" s="112"/>
      <c r="J866" s="112"/>
      <c r="K866" s="117">
        <f t="shared" si="91"/>
        <v>0</v>
      </c>
      <c r="L866" s="38">
        <f t="shared" si="92"/>
        <v>0</v>
      </c>
      <c r="M866" s="112">
        <f t="shared" si="93"/>
        <v>0</v>
      </c>
      <c r="N866" s="112">
        <f t="shared" si="94"/>
        <v>0</v>
      </c>
      <c r="O866" s="112">
        <f t="shared" si="95"/>
        <v>0</v>
      </c>
      <c r="P866" s="113">
        <f t="shared" si="96"/>
        <v>0</v>
      </c>
      <c r="Q866" s="60"/>
    </row>
    <row r="867" spans="1:17" x14ac:dyDescent="0.2">
      <c r="A867" s="33"/>
      <c r="B867" s="72"/>
      <c r="C867" s="37"/>
      <c r="D867" s="21"/>
      <c r="E867" s="42"/>
      <c r="F867" s="38"/>
      <c r="G867" s="112"/>
      <c r="H867" s="112">
        <f t="shared" si="97"/>
        <v>0</v>
      </c>
      <c r="I867" s="112"/>
      <c r="J867" s="112"/>
      <c r="K867" s="117">
        <f t="shared" si="91"/>
        <v>0</v>
      </c>
      <c r="L867" s="38">
        <f t="shared" si="92"/>
        <v>0</v>
      </c>
      <c r="M867" s="112">
        <f t="shared" si="93"/>
        <v>0</v>
      </c>
      <c r="N867" s="112">
        <f t="shared" si="94"/>
        <v>0</v>
      </c>
      <c r="O867" s="112">
        <f t="shared" si="95"/>
        <v>0</v>
      </c>
      <c r="P867" s="113">
        <f t="shared" si="96"/>
        <v>0</v>
      </c>
      <c r="Q867" s="60"/>
    </row>
    <row r="868" spans="1:17" x14ac:dyDescent="0.2">
      <c r="A868" s="33"/>
      <c r="B868" s="72"/>
      <c r="C868" s="37"/>
      <c r="D868" s="21"/>
      <c r="E868" s="42"/>
      <c r="F868" s="38"/>
      <c r="G868" s="112"/>
      <c r="H868" s="112">
        <f t="shared" si="97"/>
        <v>0</v>
      </c>
      <c r="I868" s="112"/>
      <c r="J868" s="112"/>
      <c r="K868" s="117">
        <f t="shared" si="91"/>
        <v>0</v>
      </c>
      <c r="L868" s="38">
        <f t="shared" si="92"/>
        <v>0</v>
      </c>
      <c r="M868" s="112">
        <f t="shared" si="93"/>
        <v>0</v>
      </c>
      <c r="N868" s="112">
        <f t="shared" si="94"/>
        <v>0</v>
      </c>
      <c r="O868" s="112">
        <f t="shared" si="95"/>
        <v>0</v>
      </c>
      <c r="P868" s="113">
        <f t="shared" si="96"/>
        <v>0</v>
      </c>
      <c r="Q868" s="60"/>
    </row>
    <row r="869" spans="1:17" x14ac:dyDescent="0.2">
      <c r="A869" s="33"/>
      <c r="B869" s="72"/>
      <c r="C869" s="37"/>
      <c r="D869" s="21"/>
      <c r="E869" s="42"/>
      <c r="F869" s="38"/>
      <c r="G869" s="112"/>
      <c r="H869" s="112">
        <f t="shared" si="97"/>
        <v>0</v>
      </c>
      <c r="I869" s="112"/>
      <c r="J869" s="112"/>
      <c r="K869" s="117">
        <f t="shared" si="91"/>
        <v>0</v>
      </c>
      <c r="L869" s="38">
        <f t="shared" si="92"/>
        <v>0</v>
      </c>
      <c r="M869" s="112">
        <f t="shared" si="93"/>
        <v>0</v>
      </c>
      <c r="N869" s="112">
        <f t="shared" si="94"/>
        <v>0</v>
      </c>
      <c r="O869" s="112">
        <f t="shared" si="95"/>
        <v>0</v>
      </c>
      <c r="P869" s="113">
        <f t="shared" si="96"/>
        <v>0</v>
      </c>
      <c r="Q869" s="60"/>
    </row>
    <row r="870" spans="1:17" x14ac:dyDescent="0.2">
      <c r="A870" s="33"/>
      <c r="B870" s="72"/>
      <c r="C870" s="37"/>
      <c r="D870" s="21"/>
      <c r="E870" s="42"/>
      <c r="F870" s="38"/>
      <c r="G870" s="112"/>
      <c r="H870" s="112">
        <f t="shared" si="97"/>
        <v>0</v>
      </c>
      <c r="I870" s="112"/>
      <c r="J870" s="112"/>
      <c r="K870" s="117">
        <f t="shared" si="91"/>
        <v>0</v>
      </c>
      <c r="L870" s="38">
        <f t="shared" si="92"/>
        <v>0</v>
      </c>
      <c r="M870" s="112">
        <f t="shared" si="93"/>
        <v>0</v>
      </c>
      <c r="N870" s="112">
        <f t="shared" si="94"/>
        <v>0</v>
      </c>
      <c r="O870" s="112">
        <f t="shared" si="95"/>
        <v>0</v>
      </c>
      <c r="P870" s="113">
        <f t="shared" si="96"/>
        <v>0</v>
      </c>
      <c r="Q870" s="60"/>
    </row>
    <row r="871" spans="1:17" x14ac:dyDescent="0.2">
      <c r="A871" s="33"/>
      <c r="B871" s="72"/>
      <c r="C871" s="37"/>
      <c r="D871" s="21"/>
      <c r="E871" s="42"/>
      <c r="F871" s="38"/>
      <c r="G871" s="112"/>
      <c r="H871" s="112">
        <f t="shared" si="97"/>
        <v>0</v>
      </c>
      <c r="I871" s="112"/>
      <c r="J871" s="112"/>
      <c r="K871" s="117">
        <f t="shared" si="91"/>
        <v>0</v>
      </c>
      <c r="L871" s="38">
        <f t="shared" si="92"/>
        <v>0</v>
      </c>
      <c r="M871" s="112">
        <f t="shared" si="93"/>
        <v>0</v>
      </c>
      <c r="N871" s="112">
        <f t="shared" si="94"/>
        <v>0</v>
      </c>
      <c r="O871" s="112">
        <f t="shared" si="95"/>
        <v>0</v>
      </c>
      <c r="P871" s="113">
        <f t="shared" si="96"/>
        <v>0</v>
      </c>
      <c r="Q871" s="60"/>
    </row>
    <row r="872" spans="1:17" x14ac:dyDescent="0.2">
      <c r="A872" s="33"/>
      <c r="B872" s="72"/>
      <c r="C872" s="37"/>
      <c r="D872" s="21"/>
      <c r="E872" s="42"/>
      <c r="F872" s="38"/>
      <c r="G872" s="112"/>
      <c r="H872" s="112">
        <f t="shared" si="97"/>
        <v>0</v>
      </c>
      <c r="I872" s="112"/>
      <c r="J872" s="112"/>
      <c r="K872" s="117">
        <f t="shared" si="91"/>
        <v>0</v>
      </c>
      <c r="L872" s="38">
        <f t="shared" si="92"/>
        <v>0</v>
      </c>
      <c r="M872" s="112">
        <f t="shared" si="93"/>
        <v>0</v>
      </c>
      <c r="N872" s="112">
        <f t="shared" si="94"/>
        <v>0</v>
      </c>
      <c r="O872" s="112">
        <f t="shared" si="95"/>
        <v>0</v>
      </c>
      <c r="P872" s="113">
        <f t="shared" si="96"/>
        <v>0</v>
      </c>
      <c r="Q872" s="60"/>
    </row>
    <row r="873" spans="1:17" x14ac:dyDescent="0.2">
      <c r="A873" s="33"/>
      <c r="B873" s="72"/>
      <c r="C873" s="37"/>
      <c r="D873" s="21"/>
      <c r="E873" s="42"/>
      <c r="F873" s="38"/>
      <c r="G873" s="112"/>
      <c r="H873" s="112">
        <f t="shared" si="97"/>
        <v>0</v>
      </c>
      <c r="I873" s="112"/>
      <c r="J873" s="112"/>
      <c r="K873" s="117">
        <f t="shared" si="91"/>
        <v>0</v>
      </c>
      <c r="L873" s="38">
        <f t="shared" si="92"/>
        <v>0</v>
      </c>
      <c r="M873" s="112">
        <f t="shared" si="93"/>
        <v>0</v>
      </c>
      <c r="N873" s="112">
        <f t="shared" si="94"/>
        <v>0</v>
      </c>
      <c r="O873" s="112">
        <f t="shared" si="95"/>
        <v>0</v>
      </c>
      <c r="P873" s="113">
        <f t="shared" si="96"/>
        <v>0</v>
      </c>
      <c r="Q873" s="60"/>
    </row>
    <row r="874" spans="1:17" x14ac:dyDescent="0.2">
      <c r="A874" s="33"/>
      <c r="B874" s="72"/>
      <c r="C874" s="37"/>
      <c r="D874" s="21"/>
      <c r="E874" s="42"/>
      <c r="F874" s="38"/>
      <c r="G874" s="112"/>
      <c r="H874" s="112">
        <f t="shared" si="97"/>
        <v>0</v>
      </c>
      <c r="I874" s="112"/>
      <c r="J874" s="112"/>
      <c r="K874" s="117">
        <f t="shared" si="91"/>
        <v>0</v>
      </c>
      <c r="L874" s="38">
        <f t="shared" si="92"/>
        <v>0</v>
      </c>
      <c r="M874" s="112">
        <f t="shared" si="93"/>
        <v>0</v>
      </c>
      <c r="N874" s="112">
        <f t="shared" si="94"/>
        <v>0</v>
      </c>
      <c r="O874" s="112">
        <f t="shared" si="95"/>
        <v>0</v>
      </c>
      <c r="P874" s="113">
        <f t="shared" si="96"/>
        <v>0</v>
      </c>
      <c r="Q874" s="60"/>
    </row>
    <row r="875" spans="1:17" x14ac:dyDescent="0.2">
      <c r="A875" s="33"/>
      <c r="B875" s="72"/>
      <c r="C875" s="37"/>
      <c r="D875" s="21"/>
      <c r="E875" s="42"/>
      <c r="F875" s="38"/>
      <c r="G875" s="112"/>
      <c r="H875" s="112">
        <f t="shared" si="97"/>
        <v>0</v>
      </c>
      <c r="I875" s="112"/>
      <c r="J875" s="112"/>
      <c r="K875" s="117">
        <f t="shared" si="91"/>
        <v>0</v>
      </c>
      <c r="L875" s="38">
        <f t="shared" si="92"/>
        <v>0</v>
      </c>
      <c r="M875" s="112">
        <f t="shared" si="93"/>
        <v>0</v>
      </c>
      <c r="N875" s="112">
        <f t="shared" si="94"/>
        <v>0</v>
      </c>
      <c r="O875" s="112">
        <f t="shared" si="95"/>
        <v>0</v>
      </c>
      <c r="P875" s="113">
        <f t="shared" si="96"/>
        <v>0</v>
      </c>
      <c r="Q875" s="60"/>
    </row>
    <row r="876" spans="1:17" x14ac:dyDescent="0.2">
      <c r="A876" s="33"/>
      <c r="B876" s="72"/>
      <c r="C876" s="37"/>
      <c r="D876" s="21"/>
      <c r="E876" s="42"/>
      <c r="F876" s="38"/>
      <c r="G876" s="112"/>
      <c r="H876" s="112">
        <f t="shared" si="97"/>
        <v>0</v>
      </c>
      <c r="I876" s="112"/>
      <c r="J876" s="112"/>
      <c r="K876" s="117">
        <f t="shared" si="91"/>
        <v>0</v>
      </c>
      <c r="L876" s="38">
        <f t="shared" si="92"/>
        <v>0</v>
      </c>
      <c r="M876" s="112">
        <f t="shared" si="93"/>
        <v>0</v>
      </c>
      <c r="N876" s="112">
        <f t="shared" si="94"/>
        <v>0</v>
      </c>
      <c r="O876" s="112">
        <f t="shared" si="95"/>
        <v>0</v>
      </c>
      <c r="P876" s="113">
        <f t="shared" si="96"/>
        <v>0</v>
      </c>
      <c r="Q876" s="60"/>
    </row>
    <row r="877" spans="1:17" x14ac:dyDescent="0.2">
      <c r="A877" s="33"/>
      <c r="B877" s="72"/>
      <c r="C877" s="37"/>
      <c r="D877" s="21"/>
      <c r="E877" s="42"/>
      <c r="F877" s="38"/>
      <c r="G877" s="112"/>
      <c r="H877" s="112">
        <f t="shared" si="97"/>
        <v>0</v>
      </c>
      <c r="I877" s="112"/>
      <c r="J877" s="112"/>
      <c r="K877" s="117">
        <f t="shared" si="91"/>
        <v>0</v>
      </c>
      <c r="L877" s="38">
        <f t="shared" si="92"/>
        <v>0</v>
      </c>
      <c r="M877" s="112">
        <f t="shared" si="93"/>
        <v>0</v>
      </c>
      <c r="N877" s="112">
        <f t="shared" si="94"/>
        <v>0</v>
      </c>
      <c r="O877" s="112">
        <f t="shared" si="95"/>
        <v>0</v>
      </c>
      <c r="P877" s="113">
        <f t="shared" si="96"/>
        <v>0</v>
      </c>
      <c r="Q877" s="60"/>
    </row>
    <row r="878" spans="1:17" x14ac:dyDescent="0.2">
      <c r="A878" s="33"/>
      <c r="B878" s="72"/>
      <c r="C878" s="37"/>
      <c r="D878" s="21"/>
      <c r="E878" s="42"/>
      <c r="F878" s="38"/>
      <c r="G878" s="112"/>
      <c r="H878" s="112">
        <f t="shared" si="97"/>
        <v>0</v>
      </c>
      <c r="I878" s="112"/>
      <c r="J878" s="112"/>
      <c r="K878" s="117">
        <f t="shared" si="91"/>
        <v>0</v>
      </c>
      <c r="L878" s="38">
        <f t="shared" si="92"/>
        <v>0</v>
      </c>
      <c r="M878" s="112">
        <f t="shared" si="93"/>
        <v>0</v>
      </c>
      <c r="N878" s="112">
        <f t="shared" si="94"/>
        <v>0</v>
      </c>
      <c r="O878" s="112">
        <f t="shared" si="95"/>
        <v>0</v>
      </c>
      <c r="P878" s="113">
        <f t="shared" si="96"/>
        <v>0</v>
      </c>
      <c r="Q878" s="60"/>
    </row>
    <row r="879" spans="1:17" x14ac:dyDescent="0.2">
      <c r="A879" s="33"/>
      <c r="B879" s="72"/>
      <c r="C879" s="37"/>
      <c r="D879" s="21"/>
      <c r="E879" s="42"/>
      <c r="F879" s="38"/>
      <c r="G879" s="112"/>
      <c r="H879" s="112">
        <f t="shared" si="97"/>
        <v>0</v>
      </c>
      <c r="I879" s="112"/>
      <c r="J879" s="112"/>
      <c r="K879" s="117">
        <f t="shared" si="91"/>
        <v>0</v>
      </c>
      <c r="L879" s="38">
        <f t="shared" si="92"/>
        <v>0</v>
      </c>
      <c r="M879" s="112">
        <f t="shared" si="93"/>
        <v>0</v>
      </c>
      <c r="N879" s="112">
        <f t="shared" si="94"/>
        <v>0</v>
      </c>
      <c r="O879" s="112">
        <f t="shared" si="95"/>
        <v>0</v>
      </c>
      <c r="P879" s="113">
        <f t="shared" si="96"/>
        <v>0</v>
      </c>
      <c r="Q879" s="60"/>
    </row>
    <row r="880" spans="1:17" x14ac:dyDescent="0.2">
      <c r="A880" s="33"/>
      <c r="B880" s="72"/>
      <c r="C880" s="37"/>
      <c r="D880" s="21"/>
      <c r="E880" s="42"/>
      <c r="F880" s="38"/>
      <c r="G880" s="112"/>
      <c r="H880" s="112">
        <f t="shared" si="97"/>
        <v>0</v>
      </c>
      <c r="I880" s="112"/>
      <c r="J880" s="112"/>
      <c r="K880" s="117">
        <f t="shared" si="91"/>
        <v>0</v>
      </c>
      <c r="L880" s="38">
        <f t="shared" si="92"/>
        <v>0</v>
      </c>
      <c r="M880" s="112">
        <f t="shared" si="93"/>
        <v>0</v>
      </c>
      <c r="N880" s="112">
        <f t="shared" si="94"/>
        <v>0</v>
      </c>
      <c r="O880" s="112">
        <f t="shared" si="95"/>
        <v>0</v>
      </c>
      <c r="P880" s="113">
        <f t="shared" si="96"/>
        <v>0</v>
      </c>
      <c r="Q880" s="60"/>
    </row>
    <row r="881" spans="1:17" x14ac:dyDescent="0.2">
      <c r="A881" s="33"/>
      <c r="B881" s="72"/>
      <c r="C881" s="37"/>
      <c r="D881" s="21"/>
      <c r="E881" s="42"/>
      <c r="F881" s="38"/>
      <c r="G881" s="112"/>
      <c r="H881" s="112">
        <f t="shared" si="97"/>
        <v>0</v>
      </c>
      <c r="I881" s="112"/>
      <c r="J881" s="112"/>
      <c r="K881" s="117">
        <f t="shared" si="91"/>
        <v>0</v>
      </c>
      <c r="L881" s="38">
        <f t="shared" si="92"/>
        <v>0</v>
      </c>
      <c r="M881" s="112">
        <f t="shared" si="93"/>
        <v>0</v>
      </c>
      <c r="N881" s="112">
        <f t="shared" si="94"/>
        <v>0</v>
      </c>
      <c r="O881" s="112">
        <f t="shared" si="95"/>
        <v>0</v>
      </c>
      <c r="P881" s="113">
        <f t="shared" si="96"/>
        <v>0</v>
      </c>
      <c r="Q881" s="60"/>
    </row>
    <row r="882" spans="1:17" x14ac:dyDescent="0.2">
      <c r="A882" s="33"/>
      <c r="B882" s="72"/>
      <c r="C882" s="37"/>
      <c r="D882" s="21"/>
      <c r="E882" s="42"/>
      <c r="F882" s="38"/>
      <c r="G882" s="112"/>
      <c r="H882" s="112">
        <f t="shared" si="97"/>
        <v>0</v>
      </c>
      <c r="I882" s="112"/>
      <c r="J882" s="112"/>
      <c r="K882" s="117">
        <f t="shared" si="91"/>
        <v>0</v>
      </c>
      <c r="L882" s="38">
        <f t="shared" si="92"/>
        <v>0</v>
      </c>
      <c r="M882" s="112">
        <f t="shared" si="93"/>
        <v>0</v>
      </c>
      <c r="N882" s="112">
        <f t="shared" si="94"/>
        <v>0</v>
      </c>
      <c r="O882" s="112">
        <f t="shared" si="95"/>
        <v>0</v>
      </c>
      <c r="P882" s="113">
        <f t="shared" si="96"/>
        <v>0</v>
      </c>
      <c r="Q882" s="60"/>
    </row>
    <row r="883" spans="1:17" x14ac:dyDescent="0.2">
      <c r="A883" s="33"/>
      <c r="B883" s="72"/>
      <c r="C883" s="37"/>
      <c r="D883" s="21"/>
      <c r="E883" s="42"/>
      <c r="F883" s="38"/>
      <c r="G883" s="112"/>
      <c r="H883" s="112">
        <f t="shared" si="97"/>
        <v>0</v>
      </c>
      <c r="I883" s="112"/>
      <c r="J883" s="112"/>
      <c r="K883" s="117">
        <f t="shared" si="91"/>
        <v>0</v>
      </c>
      <c r="L883" s="38">
        <f t="shared" si="92"/>
        <v>0</v>
      </c>
      <c r="M883" s="112">
        <f t="shared" si="93"/>
        <v>0</v>
      </c>
      <c r="N883" s="112">
        <f t="shared" si="94"/>
        <v>0</v>
      </c>
      <c r="O883" s="112">
        <f t="shared" si="95"/>
        <v>0</v>
      </c>
      <c r="P883" s="113">
        <f t="shared" si="96"/>
        <v>0</v>
      </c>
      <c r="Q883" s="60"/>
    </row>
    <row r="884" spans="1:17" x14ac:dyDescent="0.2">
      <c r="A884" s="33"/>
      <c r="B884" s="72"/>
      <c r="C884" s="37"/>
      <c r="D884" s="21"/>
      <c r="E884" s="42"/>
      <c r="F884" s="38"/>
      <c r="G884" s="112"/>
      <c r="H884" s="112">
        <f t="shared" si="97"/>
        <v>0</v>
      </c>
      <c r="I884" s="112"/>
      <c r="J884" s="112"/>
      <c r="K884" s="117">
        <f t="shared" si="91"/>
        <v>0</v>
      </c>
      <c r="L884" s="38">
        <f t="shared" si="92"/>
        <v>0</v>
      </c>
      <c r="M884" s="112">
        <f t="shared" si="93"/>
        <v>0</v>
      </c>
      <c r="N884" s="112">
        <f t="shared" si="94"/>
        <v>0</v>
      </c>
      <c r="O884" s="112">
        <f t="shared" si="95"/>
        <v>0</v>
      </c>
      <c r="P884" s="113">
        <f t="shared" si="96"/>
        <v>0</v>
      </c>
      <c r="Q884" s="60"/>
    </row>
    <row r="885" spans="1:17" x14ac:dyDescent="0.2">
      <c r="A885" s="33"/>
      <c r="B885" s="72"/>
      <c r="C885" s="37"/>
      <c r="D885" s="21"/>
      <c r="E885" s="42"/>
      <c r="F885" s="38"/>
      <c r="G885" s="112"/>
      <c r="H885" s="112">
        <f t="shared" si="97"/>
        <v>0</v>
      </c>
      <c r="I885" s="112"/>
      <c r="J885" s="112"/>
      <c r="K885" s="117">
        <f t="shared" si="91"/>
        <v>0</v>
      </c>
      <c r="L885" s="38">
        <f t="shared" si="92"/>
        <v>0</v>
      </c>
      <c r="M885" s="112">
        <f t="shared" si="93"/>
        <v>0</v>
      </c>
      <c r="N885" s="112">
        <f t="shared" si="94"/>
        <v>0</v>
      </c>
      <c r="O885" s="112">
        <f t="shared" si="95"/>
        <v>0</v>
      </c>
      <c r="P885" s="113">
        <f t="shared" si="96"/>
        <v>0</v>
      </c>
      <c r="Q885" s="60"/>
    </row>
    <row r="886" spans="1:17" x14ac:dyDescent="0.2">
      <c r="A886" s="33"/>
      <c r="B886" s="72"/>
      <c r="C886" s="37"/>
      <c r="D886" s="21"/>
      <c r="E886" s="42"/>
      <c r="F886" s="38"/>
      <c r="G886" s="112"/>
      <c r="H886" s="112">
        <f t="shared" si="97"/>
        <v>0</v>
      </c>
      <c r="I886" s="112"/>
      <c r="J886" s="112"/>
      <c r="K886" s="117">
        <f t="shared" si="91"/>
        <v>0</v>
      </c>
      <c r="L886" s="38">
        <f t="shared" si="92"/>
        <v>0</v>
      </c>
      <c r="M886" s="112">
        <f t="shared" si="93"/>
        <v>0</v>
      </c>
      <c r="N886" s="112">
        <f t="shared" si="94"/>
        <v>0</v>
      </c>
      <c r="O886" s="112">
        <f t="shared" si="95"/>
        <v>0</v>
      </c>
      <c r="P886" s="113">
        <f t="shared" si="96"/>
        <v>0</v>
      </c>
      <c r="Q886" s="60"/>
    </row>
    <row r="887" spans="1:17" x14ac:dyDescent="0.2">
      <c r="A887" s="33"/>
      <c r="B887" s="72"/>
      <c r="C887" s="37"/>
      <c r="D887" s="21"/>
      <c r="E887" s="42"/>
      <c r="F887" s="38"/>
      <c r="G887" s="112"/>
      <c r="H887" s="112">
        <f t="shared" si="97"/>
        <v>0</v>
      </c>
      <c r="I887" s="112"/>
      <c r="J887" s="112"/>
      <c r="K887" s="117">
        <f t="shared" si="91"/>
        <v>0</v>
      </c>
      <c r="L887" s="38">
        <f t="shared" si="92"/>
        <v>0</v>
      </c>
      <c r="M887" s="112">
        <f t="shared" si="93"/>
        <v>0</v>
      </c>
      <c r="N887" s="112">
        <f t="shared" si="94"/>
        <v>0</v>
      </c>
      <c r="O887" s="112">
        <f t="shared" si="95"/>
        <v>0</v>
      </c>
      <c r="P887" s="113">
        <f t="shared" si="96"/>
        <v>0</v>
      </c>
      <c r="Q887" s="60"/>
    </row>
    <row r="888" spans="1:17" x14ac:dyDescent="0.2">
      <c r="A888" s="33"/>
      <c r="B888" s="72"/>
      <c r="C888" s="37"/>
      <c r="D888" s="21"/>
      <c r="E888" s="42"/>
      <c r="F888" s="38"/>
      <c r="G888" s="112"/>
      <c r="H888" s="112">
        <f t="shared" si="97"/>
        <v>0</v>
      </c>
      <c r="I888" s="112"/>
      <c r="J888" s="112"/>
      <c r="K888" s="117">
        <f t="shared" si="91"/>
        <v>0</v>
      </c>
      <c r="L888" s="38">
        <f t="shared" si="92"/>
        <v>0</v>
      </c>
      <c r="M888" s="112">
        <f t="shared" si="93"/>
        <v>0</v>
      </c>
      <c r="N888" s="112">
        <f t="shared" si="94"/>
        <v>0</v>
      </c>
      <c r="O888" s="112">
        <f t="shared" si="95"/>
        <v>0</v>
      </c>
      <c r="P888" s="113">
        <f t="shared" si="96"/>
        <v>0</v>
      </c>
      <c r="Q888" s="60"/>
    </row>
    <row r="889" spans="1:17" x14ac:dyDescent="0.2">
      <c r="A889" s="33"/>
      <c r="B889" s="72"/>
      <c r="C889" s="37"/>
      <c r="D889" s="21"/>
      <c r="E889" s="42"/>
      <c r="F889" s="38"/>
      <c r="G889" s="112"/>
      <c r="H889" s="112">
        <f t="shared" si="97"/>
        <v>0</v>
      </c>
      <c r="I889" s="112"/>
      <c r="J889" s="112"/>
      <c r="K889" s="117">
        <f t="shared" si="91"/>
        <v>0</v>
      </c>
      <c r="L889" s="38">
        <f t="shared" si="92"/>
        <v>0</v>
      </c>
      <c r="M889" s="112">
        <f t="shared" si="93"/>
        <v>0</v>
      </c>
      <c r="N889" s="112">
        <f t="shared" si="94"/>
        <v>0</v>
      </c>
      <c r="O889" s="112">
        <f t="shared" si="95"/>
        <v>0</v>
      </c>
      <c r="P889" s="113">
        <f t="shared" si="96"/>
        <v>0</v>
      </c>
      <c r="Q889" s="60"/>
    </row>
    <row r="890" spans="1:17" x14ac:dyDescent="0.2">
      <c r="A890" s="33"/>
      <c r="B890" s="72"/>
      <c r="C890" s="37"/>
      <c r="D890" s="21"/>
      <c r="E890" s="42"/>
      <c r="F890" s="38"/>
      <c r="G890" s="112"/>
      <c r="H890" s="112">
        <f t="shared" si="97"/>
        <v>0</v>
      </c>
      <c r="I890" s="112"/>
      <c r="J890" s="112"/>
      <c r="K890" s="117">
        <f t="shared" si="91"/>
        <v>0</v>
      </c>
      <c r="L890" s="38">
        <f t="shared" si="92"/>
        <v>0</v>
      </c>
      <c r="M890" s="112">
        <f t="shared" si="93"/>
        <v>0</v>
      </c>
      <c r="N890" s="112">
        <f t="shared" si="94"/>
        <v>0</v>
      </c>
      <c r="O890" s="112">
        <f t="shared" si="95"/>
        <v>0</v>
      </c>
      <c r="P890" s="113">
        <f t="shared" si="96"/>
        <v>0</v>
      </c>
      <c r="Q890" s="60"/>
    </row>
    <row r="891" spans="1:17" x14ac:dyDescent="0.2">
      <c r="A891" s="33"/>
      <c r="B891" s="72"/>
      <c r="C891" s="37"/>
      <c r="D891" s="21"/>
      <c r="E891" s="42"/>
      <c r="F891" s="38"/>
      <c r="G891" s="112"/>
      <c r="H891" s="112">
        <f t="shared" si="97"/>
        <v>0</v>
      </c>
      <c r="I891" s="112"/>
      <c r="J891" s="112"/>
      <c r="K891" s="117">
        <f t="shared" si="91"/>
        <v>0</v>
      </c>
      <c r="L891" s="38">
        <f t="shared" si="92"/>
        <v>0</v>
      </c>
      <c r="M891" s="112">
        <f t="shared" si="93"/>
        <v>0</v>
      </c>
      <c r="N891" s="112">
        <f t="shared" si="94"/>
        <v>0</v>
      </c>
      <c r="O891" s="112">
        <f t="shared" si="95"/>
        <v>0</v>
      </c>
      <c r="P891" s="113">
        <f t="shared" si="96"/>
        <v>0</v>
      </c>
      <c r="Q891" s="60"/>
    </row>
    <row r="892" spans="1:17" x14ac:dyDescent="0.2">
      <c r="A892" s="33"/>
      <c r="B892" s="72"/>
      <c r="C892" s="37"/>
      <c r="D892" s="21"/>
      <c r="E892" s="42"/>
      <c r="F892" s="38"/>
      <c r="G892" s="112"/>
      <c r="H892" s="112">
        <f t="shared" si="97"/>
        <v>0</v>
      </c>
      <c r="I892" s="112"/>
      <c r="J892" s="112"/>
      <c r="K892" s="117">
        <f t="shared" si="91"/>
        <v>0</v>
      </c>
      <c r="L892" s="38">
        <f t="shared" si="92"/>
        <v>0</v>
      </c>
      <c r="M892" s="112">
        <f t="shared" si="93"/>
        <v>0</v>
      </c>
      <c r="N892" s="112">
        <f t="shared" si="94"/>
        <v>0</v>
      </c>
      <c r="O892" s="112">
        <f t="shared" si="95"/>
        <v>0</v>
      </c>
      <c r="P892" s="113">
        <f t="shared" si="96"/>
        <v>0</v>
      </c>
      <c r="Q892" s="60"/>
    </row>
    <row r="893" spans="1:17" x14ac:dyDescent="0.2">
      <c r="A893" s="33"/>
      <c r="B893" s="72"/>
      <c r="C893" s="37"/>
      <c r="D893" s="21"/>
      <c r="E893" s="42"/>
      <c r="F893" s="38"/>
      <c r="G893" s="112"/>
      <c r="H893" s="112">
        <f t="shared" si="97"/>
        <v>0</v>
      </c>
      <c r="I893" s="112"/>
      <c r="J893" s="112"/>
      <c r="K893" s="117">
        <f t="shared" si="91"/>
        <v>0</v>
      </c>
      <c r="L893" s="38">
        <f t="shared" si="92"/>
        <v>0</v>
      </c>
      <c r="M893" s="112">
        <f t="shared" si="93"/>
        <v>0</v>
      </c>
      <c r="N893" s="112">
        <f t="shared" si="94"/>
        <v>0</v>
      </c>
      <c r="O893" s="112">
        <f t="shared" si="95"/>
        <v>0</v>
      </c>
      <c r="P893" s="113">
        <f t="shared" si="96"/>
        <v>0</v>
      </c>
      <c r="Q893" s="60"/>
    </row>
    <row r="894" spans="1:17" x14ac:dyDescent="0.2">
      <c r="A894" s="33"/>
      <c r="B894" s="72"/>
      <c r="C894" s="37"/>
      <c r="D894" s="21"/>
      <c r="E894" s="42"/>
      <c r="F894" s="38"/>
      <c r="G894" s="112"/>
      <c r="H894" s="112">
        <f t="shared" si="97"/>
        <v>0</v>
      </c>
      <c r="I894" s="112"/>
      <c r="J894" s="112"/>
      <c r="K894" s="117">
        <f t="shared" si="91"/>
        <v>0</v>
      </c>
      <c r="L894" s="38">
        <f t="shared" si="92"/>
        <v>0</v>
      </c>
      <c r="M894" s="112">
        <f t="shared" si="93"/>
        <v>0</v>
      </c>
      <c r="N894" s="112">
        <f t="shared" si="94"/>
        <v>0</v>
      </c>
      <c r="O894" s="112">
        <f t="shared" si="95"/>
        <v>0</v>
      </c>
      <c r="P894" s="113">
        <f t="shared" si="96"/>
        <v>0</v>
      </c>
      <c r="Q894" s="60"/>
    </row>
    <row r="895" spans="1:17" x14ac:dyDescent="0.2">
      <c r="A895" s="33"/>
      <c r="B895" s="72"/>
      <c r="C895" s="37"/>
      <c r="D895" s="21"/>
      <c r="E895" s="42"/>
      <c r="F895" s="38"/>
      <c r="G895" s="112"/>
      <c r="H895" s="112">
        <f t="shared" si="97"/>
        <v>0</v>
      </c>
      <c r="I895" s="112"/>
      <c r="J895" s="112"/>
      <c r="K895" s="117">
        <f t="shared" si="91"/>
        <v>0</v>
      </c>
      <c r="L895" s="38">
        <f t="shared" si="92"/>
        <v>0</v>
      </c>
      <c r="M895" s="112">
        <f t="shared" si="93"/>
        <v>0</v>
      </c>
      <c r="N895" s="112">
        <f t="shared" si="94"/>
        <v>0</v>
      </c>
      <c r="O895" s="112">
        <f t="shared" si="95"/>
        <v>0</v>
      </c>
      <c r="P895" s="113">
        <f t="shared" si="96"/>
        <v>0</v>
      </c>
      <c r="Q895" s="60"/>
    </row>
    <row r="896" spans="1:17" x14ac:dyDescent="0.2">
      <c r="A896" s="33"/>
      <c r="B896" s="72"/>
      <c r="C896" s="37"/>
      <c r="D896" s="21"/>
      <c r="E896" s="42"/>
      <c r="F896" s="38"/>
      <c r="G896" s="112"/>
      <c r="H896" s="112">
        <f t="shared" si="97"/>
        <v>0</v>
      </c>
      <c r="I896" s="112"/>
      <c r="J896" s="112"/>
      <c r="K896" s="117">
        <f t="shared" si="91"/>
        <v>0</v>
      </c>
      <c r="L896" s="38">
        <f t="shared" si="92"/>
        <v>0</v>
      </c>
      <c r="M896" s="112">
        <f t="shared" si="93"/>
        <v>0</v>
      </c>
      <c r="N896" s="112">
        <f t="shared" si="94"/>
        <v>0</v>
      </c>
      <c r="O896" s="112">
        <f t="shared" si="95"/>
        <v>0</v>
      </c>
      <c r="P896" s="113">
        <f t="shared" si="96"/>
        <v>0</v>
      </c>
      <c r="Q896" s="60"/>
    </row>
    <row r="897" spans="1:17" x14ac:dyDescent="0.2">
      <c r="A897" s="33"/>
      <c r="B897" s="72"/>
      <c r="C897" s="37"/>
      <c r="D897" s="21"/>
      <c r="E897" s="42"/>
      <c r="F897" s="38"/>
      <c r="G897" s="112"/>
      <c r="H897" s="112">
        <f t="shared" si="97"/>
        <v>0</v>
      </c>
      <c r="I897" s="112"/>
      <c r="J897" s="112"/>
      <c r="K897" s="117">
        <f t="shared" si="91"/>
        <v>0</v>
      </c>
      <c r="L897" s="38">
        <f t="shared" si="92"/>
        <v>0</v>
      </c>
      <c r="M897" s="112">
        <f t="shared" si="93"/>
        <v>0</v>
      </c>
      <c r="N897" s="112">
        <f t="shared" si="94"/>
        <v>0</v>
      </c>
      <c r="O897" s="112">
        <f t="shared" si="95"/>
        <v>0</v>
      </c>
      <c r="P897" s="113">
        <f t="shared" si="96"/>
        <v>0</v>
      </c>
      <c r="Q897" s="60"/>
    </row>
    <row r="898" spans="1:17" x14ac:dyDescent="0.2">
      <c r="A898" s="33"/>
      <c r="B898" s="72"/>
      <c r="C898" s="37"/>
      <c r="D898" s="21"/>
      <c r="E898" s="42"/>
      <c r="F898" s="38"/>
      <c r="G898" s="112"/>
      <c r="H898" s="112">
        <f t="shared" si="97"/>
        <v>0</v>
      </c>
      <c r="I898" s="112"/>
      <c r="J898" s="112"/>
      <c r="K898" s="117">
        <f t="shared" si="91"/>
        <v>0</v>
      </c>
      <c r="L898" s="38">
        <f t="shared" si="92"/>
        <v>0</v>
      </c>
      <c r="M898" s="112">
        <f t="shared" si="93"/>
        <v>0</v>
      </c>
      <c r="N898" s="112">
        <f t="shared" si="94"/>
        <v>0</v>
      </c>
      <c r="O898" s="112">
        <f t="shared" si="95"/>
        <v>0</v>
      </c>
      <c r="P898" s="113">
        <f t="shared" si="96"/>
        <v>0</v>
      </c>
      <c r="Q898" s="60"/>
    </row>
    <row r="899" spans="1:17" x14ac:dyDescent="0.2">
      <c r="A899" s="33"/>
      <c r="B899" s="72"/>
      <c r="C899" s="37"/>
      <c r="D899" s="21"/>
      <c r="E899" s="42"/>
      <c r="F899" s="38"/>
      <c r="G899" s="112"/>
      <c r="H899" s="112">
        <f t="shared" si="97"/>
        <v>0</v>
      </c>
      <c r="I899" s="112"/>
      <c r="J899" s="112"/>
      <c r="K899" s="117">
        <f t="shared" si="91"/>
        <v>0</v>
      </c>
      <c r="L899" s="38">
        <f t="shared" si="92"/>
        <v>0</v>
      </c>
      <c r="M899" s="112">
        <f t="shared" si="93"/>
        <v>0</v>
      </c>
      <c r="N899" s="112">
        <f t="shared" si="94"/>
        <v>0</v>
      </c>
      <c r="O899" s="112">
        <f t="shared" si="95"/>
        <v>0</v>
      </c>
      <c r="P899" s="113">
        <f t="shared" si="96"/>
        <v>0</v>
      </c>
      <c r="Q899" s="60"/>
    </row>
    <row r="900" spans="1:17" x14ac:dyDescent="0.2">
      <c r="A900" s="33"/>
      <c r="B900" s="72"/>
      <c r="C900" s="37"/>
      <c r="D900" s="21"/>
      <c r="E900" s="42"/>
      <c r="F900" s="38"/>
      <c r="G900" s="112"/>
      <c r="H900" s="112">
        <f t="shared" si="97"/>
        <v>0</v>
      </c>
      <c r="I900" s="112"/>
      <c r="J900" s="112"/>
      <c r="K900" s="117">
        <f t="shared" si="91"/>
        <v>0</v>
      </c>
      <c r="L900" s="38">
        <f t="shared" si="92"/>
        <v>0</v>
      </c>
      <c r="M900" s="112">
        <f t="shared" si="93"/>
        <v>0</v>
      </c>
      <c r="N900" s="112">
        <f t="shared" si="94"/>
        <v>0</v>
      </c>
      <c r="O900" s="112">
        <f t="shared" si="95"/>
        <v>0</v>
      </c>
      <c r="P900" s="113">
        <f t="shared" si="96"/>
        <v>0</v>
      </c>
      <c r="Q900" s="60"/>
    </row>
    <row r="901" spans="1:17" x14ac:dyDescent="0.2">
      <c r="A901" s="33"/>
      <c r="B901" s="72"/>
      <c r="C901" s="37"/>
      <c r="D901" s="21"/>
      <c r="E901" s="42"/>
      <c r="F901" s="38"/>
      <c r="G901" s="112"/>
      <c r="H901" s="112">
        <f t="shared" si="97"/>
        <v>0</v>
      </c>
      <c r="I901" s="112"/>
      <c r="J901" s="112"/>
      <c r="K901" s="117">
        <f t="shared" si="91"/>
        <v>0</v>
      </c>
      <c r="L901" s="38">
        <f t="shared" si="92"/>
        <v>0</v>
      </c>
      <c r="M901" s="112">
        <f t="shared" si="93"/>
        <v>0</v>
      </c>
      <c r="N901" s="112">
        <f t="shared" si="94"/>
        <v>0</v>
      </c>
      <c r="O901" s="112">
        <f t="shared" si="95"/>
        <v>0</v>
      </c>
      <c r="P901" s="113">
        <f t="shared" si="96"/>
        <v>0</v>
      </c>
      <c r="Q901" s="60"/>
    </row>
    <row r="902" spans="1:17" x14ac:dyDescent="0.2">
      <c r="A902" s="33"/>
      <c r="B902" s="72"/>
      <c r="C902" s="37"/>
      <c r="D902" s="21"/>
      <c r="E902" s="42"/>
      <c r="F902" s="38"/>
      <c r="G902" s="112"/>
      <c r="H902" s="112">
        <f t="shared" si="97"/>
        <v>0</v>
      </c>
      <c r="I902" s="112"/>
      <c r="J902" s="112"/>
      <c r="K902" s="117">
        <f t="shared" si="91"/>
        <v>0</v>
      </c>
      <c r="L902" s="38">
        <f t="shared" si="92"/>
        <v>0</v>
      </c>
      <c r="M902" s="112">
        <f t="shared" si="93"/>
        <v>0</v>
      </c>
      <c r="N902" s="112">
        <f t="shared" si="94"/>
        <v>0</v>
      </c>
      <c r="O902" s="112">
        <f t="shared" si="95"/>
        <v>0</v>
      </c>
      <c r="P902" s="113">
        <f t="shared" si="96"/>
        <v>0</v>
      </c>
      <c r="Q902" s="60"/>
    </row>
    <row r="903" spans="1:17" x14ac:dyDescent="0.2">
      <c r="A903" s="33"/>
      <c r="B903" s="72"/>
      <c r="C903" s="37"/>
      <c r="D903" s="21"/>
      <c r="E903" s="42"/>
      <c r="F903" s="38"/>
      <c r="G903" s="112"/>
      <c r="H903" s="112">
        <f t="shared" si="97"/>
        <v>0</v>
      </c>
      <c r="I903" s="112"/>
      <c r="J903" s="112"/>
      <c r="K903" s="117">
        <f t="shared" si="91"/>
        <v>0</v>
      </c>
      <c r="L903" s="38">
        <f t="shared" si="92"/>
        <v>0</v>
      </c>
      <c r="M903" s="112">
        <f t="shared" si="93"/>
        <v>0</v>
      </c>
      <c r="N903" s="112">
        <f t="shared" si="94"/>
        <v>0</v>
      </c>
      <c r="O903" s="112">
        <f t="shared" si="95"/>
        <v>0</v>
      </c>
      <c r="P903" s="113">
        <f t="shared" si="96"/>
        <v>0</v>
      </c>
      <c r="Q903" s="60"/>
    </row>
    <row r="904" spans="1:17" x14ac:dyDescent="0.2">
      <c r="A904" s="33"/>
      <c r="B904" s="72"/>
      <c r="C904" s="37"/>
      <c r="D904" s="21"/>
      <c r="E904" s="42"/>
      <c r="F904" s="38"/>
      <c r="G904" s="112"/>
      <c r="H904" s="112">
        <f t="shared" si="97"/>
        <v>0</v>
      </c>
      <c r="I904" s="112"/>
      <c r="J904" s="112"/>
      <c r="K904" s="117">
        <f t="shared" si="91"/>
        <v>0</v>
      </c>
      <c r="L904" s="38">
        <f t="shared" si="92"/>
        <v>0</v>
      </c>
      <c r="M904" s="112">
        <f t="shared" si="93"/>
        <v>0</v>
      </c>
      <c r="N904" s="112">
        <f t="shared" si="94"/>
        <v>0</v>
      </c>
      <c r="O904" s="112">
        <f t="shared" si="95"/>
        <v>0</v>
      </c>
      <c r="P904" s="113">
        <f t="shared" si="96"/>
        <v>0</v>
      </c>
      <c r="Q904" s="60"/>
    </row>
    <row r="905" spans="1:17" x14ac:dyDescent="0.2">
      <c r="A905" s="33"/>
      <c r="B905" s="72"/>
      <c r="C905" s="37"/>
      <c r="D905" s="21"/>
      <c r="E905" s="42"/>
      <c r="F905" s="38"/>
      <c r="G905" s="112"/>
      <c r="H905" s="112">
        <f t="shared" si="97"/>
        <v>0</v>
      </c>
      <c r="I905" s="112"/>
      <c r="J905" s="112"/>
      <c r="K905" s="117">
        <f t="shared" si="91"/>
        <v>0</v>
      </c>
      <c r="L905" s="38">
        <f t="shared" si="92"/>
        <v>0</v>
      </c>
      <c r="M905" s="112">
        <f t="shared" si="93"/>
        <v>0</v>
      </c>
      <c r="N905" s="112">
        <f t="shared" si="94"/>
        <v>0</v>
      </c>
      <c r="O905" s="112">
        <f t="shared" si="95"/>
        <v>0</v>
      </c>
      <c r="P905" s="113">
        <f t="shared" si="96"/>
        <v>0</v>
      </c>
      <c r="Q905" s="60"/>
    </row>
    <row r="906" spans="1:17" x14ac:dyDescent="0.2">
      <c r="A906" s="33"/>
      <c r="B906" s="72"/>
      <c r="C906" s="37"/>
      <c r="D906" s="21"/>
      <c r="E906" s="42"/>
      <c r="F906" s="38"/>
      <c r="G906" s="112"/>
      <c r="H906" s="112">
        <f t="shared" si="97"/>
        <v>0</v>
      </c>
      <c r="I906" s="112"/>
      <c r="J906" s="112"/>
      <c r="K906" s="117">
        <f t="shared" si="91"/>
        <v>0</v>
      </c>
      <c r="L906" s="38">
        <f t="shared" si="92"/>
        <v>0</v>
      </c>
      <c r="M906" s="112">
        <f t="shared" si="93"/>
        <v>0</v>
      </c>
      <c r="N906" s="112">
        <f t="shared" si="94"/>
        <v>0</v>
      </c>
      <c r="O906" s="112">
        <f t="shared" si="95"/>
        <v>0</v>
      </c>
      <c r="P906" s="113">
        <f t="shared" si="96"/>
        <v>0</v>
      </c>
      <c r="Q906" s="60"/>
    </row>
    <row r="907" spans="1:17" x14ac:dyDescent="0.2">
      <c r="A907" s="33"/>
      <c r="B907" s="72"/>
      <c r="C907" s="37"/>
      <c r="D907" s="21"/>
      <c r="E907" s="42"/>
      <c r="F907" s="38"/>
      <c r="G907" s="112"/>
      <c r="H907" s="112">
        <f t="shared" si="97"/>
        <v>0</v>
      </c>
      <c r="I907" s="112"/>
      <c r="J907" s="112"/>
      <c r="K907" s="117">
        <f t="shared" si="91"/>
        <v>0</v>
      </c>
      <c r="L907" s="38">
        <f t="shared" si="92"/>
        <v>0</v>
      </c>
      <c r="M907" s="112">
        <f t="shared" si="93"/>
        <v>0</v>
      </c>
      <c r="N907" s="112">
        <f t="shared" si="94"/>
        <v>0</v>
      </c>
      <c r="O907" s="112">
        <f t="shared" si="95"/>
        <v>0</v>
      </c>
      <c r="P907" s="113">
        <f t="shared" si="96"/>
        <v>0</v>
      </c>
      <c r="Q907" s="60"/>
    </row>
    <row r="908" spans="1:17" x14ac:dyDescent="0.2">
      <c r="A908" s="33"/>
      <c r="B908" s="72"/>
      <c r="C908" s="37"/>
      <c r="D908" s="21"/>
      <c r="E908" s="42"/>
      <c r="F908" s="38"/>
      <c r="G908" s="112"/>
      <c r="H908" s="112">
        <f t="shared" si="97"/>
        <v>0</v>
      </c>
      <c r="I908" s="112"/>
      <c r="J908" s="112"/>
      <c r="K908" s="117">
        <f t="shared" si="91"/>
        <v>0</v>
      </c>
      <c r="L908" s="38">
        <f t="shared" si="92"/>
        <v>0</v>
      </c>
      <c r="M908" s="112">
        <f t="shared" si="93"/>
        <v>0</v>
      </c>
      <c r="N908" s="112">
        <f t="shared" si="94"/>
        <v>0</v>
      </c>
      <c r="O908" s="112">
        <f t="shared" si="95"/>
        <v>0</v>
      </c>
      <c r="P908" s="113">
        <f t="shared" si="96"/>
        <v>0</v>
      </c>
      <c r="Q908" s="60"/>
    </row>
    <row r="909" spans="1:17" x14ac:dyDescent="0.2">
      <c r="A909" s="33"/>
      <c r="B909" s="72"/>
      <c r="C909" s="37"/>
      <c r="D909" s="21"/>
      <c r="E909" s="42"/>
      <c r="F909" s="38"/>
      <c r="G909" s="112"/>
      <c r="H909" s="112">
        <f t="shared" si="97"/>
        <v>0</v>
      </c>
      <c r="I909" s="112"/>
      <c r="J909" s="112"/>
      <c r="K909" s="117">
        <f t="shared" si="91"/>
        <v>0</v>
      </c>
      <c r="L909" s="38">
        <f t="shared" si="92"/>
        <v>0</v>
      </c>
      <c r="M909" s="112">
        <f t="shared" si="93"/>
        <v>0</v>
      </c>
      <c r="N909" s="112">
        <f t="shared" si="94"/>
        <v>0</v>
      </c>
      <c r="O909" s="112">
        <f t="shared" si="95"/>
        <v>0</v>
      </c>
      <c r="P909" s="113">
        <f t="shared" si="96"/>
        <v>0</v>
      </c>
      <c r="Q909" s="60"/>
    </row>
    <row r="910" spans="1:17" x14ac:dyDescent="0.2">
      <c r="A910" s="33"/>
      <c r="B910" s="72"/>
      <c r="C910" s="37"/>
      <c r="D910" s="21"/>
      <c r="E910" s="42"/>
      <c r="F910" s="38"/>
      <c r="G910" s="112"/>
      <c r="H910" s="112">
        <f t="shared" si="97"/>
        <v>0</v>
      </c>
      <c r="I910" s="112"/>
      <c r="J910" s="112"/>
      <c r="K910" s="117">
        <f t="shared" si="91"/>
        <v>0</v>
      </c>
      <c r="L910" s="38">
        <f t="shared" si="92"/>
        <v>0</v>
      </c>
      <c r="M910" s="112">
        <f t="shared" si="93"/>
        <v>0</v>
      </c>
      <c r="N910" s="112">
        <f t="shared" si="94"/>
        <v>0</v>
      </c>
      <c r="O910" s="112">
        <f t="shared" si="95"/>
        <v>0</v>
      </c>
      <c r="P910" s="113">
        <f t="shared" si="96"/>
        <v>0</v>
      </c>
      <c r="Q910" s="60"/>
    </row>
    <row r="911" spans="1:17" x14ac:dyDescent="0.2">
      <c r="A911" s="33"/>
      <c r="B911" s="72"/>
      <c r="C911" s="37"/>
      <c r="D911" s="21"/>
      <c r="E911" s="42"/>
      <c r="F911" s="38"/>
      <c r="G911" s="112"/>
      <c r="H911" s="112">
        <f t="shared" si="97"/>
        <v>0</v>
      </c>
      <c r="I911" s="112"/>
      <c r="J911" s="112"/>
      <c r="K911" s="117">
        <f t="shared" ref="K911:K974" si="98">SUM(H911:J911)</f>
        <v>0</v>
      </c>
      <c r="L911" s="38">
        <f t="shared" ref="L911:L974" si="99">E911*F911</f>
        <v>0</v>
      </c>
      <c r="M911" s="112">
        <f t="shared" ref="M911:M974" si="100">H911*E911</f>
        <v>0</v>
      </c>
      <c r="N911" s="112">
        <f t="shared" ref="N911:N974" si="101">I911*E911</f>
        <v>0</v>
      </c>
      <c r="O911" s="112">
        <f t="shared" ref="O911:O974" si="102">J911*E911</f>
        <v>0</v>
      </c>
      <c r="P911" s="113">
        <f t="shared" ref="P911:P974" si="103">SUM(M911:O911)</f>
        <v>0</v>
      </c>
      <c r="Q911" s="60"/>
    </row>
    <row r="912" spans="1:17" x14ac:dyDescent="0.2">
      <c r="A912" s="33"/>
      <c r="B912" s="72"/>
      <c r="C912" s="37"/>
      <c r="D912" s="21"/>
      <c r="E912" s="42"/>
      <c r="F912" s="38"/>
      <c r="G912" s="112"/>
      <c r="H912" s="112">
        <f t="shared" ref="H912:H975" si="104">F912*G912</f>
        <v>0</v>
      </c>
      <c r="I912" s="112"/>
      <c r="J912" s="112"/>
      <c r="K912" s="117">
        <f t="shared" si="98"/>
        <v>0</v>
      </c>
      <c r="L912" s="38">
        <f t="shared" si="99"/>
        <v>0</v>
      </c>
      <c r="M912" s="112">
        <f t="shared" si="100"/>
        <v>0</v>
      </c>
      <c r="N912" s="112">
        <f t="shared" si="101"/>
        <v>0</v>
      </c>
      <c r="O912" s="112">
        <f t="shared" si="102"/>
        <v>0</v>
      </c>
      <c r="P912" s="113">
        <f t="shared" si="103"/>
        <v>0</v>
      </c>
      <c r="Q912" s="60"/>
    </row>
    <row r="913" spans="1:17" x14ac:dyDescent="0.2">
      <c r="A913" s="33"/>
      <c r="B913" s="72"/>
      <c r="C913" s="37"/>
      <c r="D913" s="21"/>
      <c r="E913" s="42"/>
      <c r="F913" s="38"/>
      <c r="G913" s="112"/>
      <c r="H913" s="112">
        <f t="shared" si="104"/>
        <v>0</v>
      </c>
      <c r="I913" s="112"/>
      <c r="J913" s="112"/>
      <c r="K913" s="117">
        <f t="shared" si="98"/>
        <v>0</v>
      </c>
      <c r="L913" s="38">
        <f t="shared" si="99"/>
        <v>0</v>
      </c>
      <c r="M913" s="112">
        <f t="shared" si="100"/>
        <v>0</v>
      </c>
      <c r="N913" s="112">
        <f t="shared" si="101"/>
        <v>0</v>
      </c>
      <c r="O913" s="112">
        <f t="shared" si="102"/>
        <v>0</v>
      </c>
      <c r="P913" s="113">
        <f t="shared" si="103"/>
        <v>0</v>
      </c>
      <c r="Q913" s="60"/>
    </row>
    <row r="914" spans="1:17" x14ac:dyDescent="0.2">
      <c r="A914" s="33"/>
      <c r="B914" s="72"/>
      <c r="C914" s="37"/>
      <c r="D914" s="21"/>
      <c r="E914" s="42"/>
      <c r="F914" s="38"/>
      <c r="G914" s="112"/>
      <c r="H914" s="112">
        <f t="shared" si="104"/>
        <v>0</v>
      </c>
      <c r="I914" s="112"/>
      <c r="J914" s="112"/>
      <c r="K914" s="117">
        <f t="shared" si="98"/>
        <v>0</v>
      </c>
      <c r="L914" s="38">
        <f t="shared" si="99"/>
        <v>0</v>
      </c>
      <c r="M914" s="112">
        <f t="shared" si="100"/>
        <v>0</v>
      </c>
      <c r="N914" s="112">
        <f t="shared" si="101"/>
        <v>0</v>
      </c>
      <c r="O914" s="112">
        <f t="shared" si="102"/>
        <v>0</v>
      </c>
      <c r="P914" s="113">
        <f t="shared" si="103"/>
        <v>0</v>
      </c>
      <c r="Q914" s="60"/>
    </row>
    <row r="915" spans="1:17" x14ac:dyDescent="0.2">
      <c r="A915" s="33"/>
      <c r="B915" s="72"/>
      <c r="C915" s="37"/>
      <c r="D915" s="21"/>
      <c r="E915" s="42"/>
      <c r="F915" s="38"/>
      <c r="G915" s="112"/>
      <c r="H915" s="112">
        <f t="shared" si="104"/>
        <v>0</v>
      </c>
      <c r="I915" s="112"/>
      <c r="J915" s="112"/>
      <c r="K915" s="117">
        <f t="shared" si="98"/>
        <v>0</v>
      </c>
      <c r="L915" s="38">
        <f t="shared" si="99"/>
        <v>0</v>
      </c>
      <c r="M915" s="112">
        <f t="shared" si="100"/>
        <v>0</v>
      </c>
      <c r="N915" s="112">
        <f t="shared" si="101"/>
        <v>0</v>
      </c>
      <c r="O915" s="112">
        <f t="shared" si="102"/>
        <v>0</v>
      </c>
      <c r="P915" s="113">
        <f t="shared" si="103"/>
        <v>0</v>
      </c>
      <c r="Q915" s="60"/>
    </row>
    <row r="916" spans="1:17" x14ac:dyDescent="0.2">
      <c r="A916" s="33"/>
      <c r="B916" s="72"/>
      <c r="C916" s="37"/>
      <c r="D916" s="21"/>
      <c r="E916" s="42"/>
      <c r="F916" s="38"/>
      <c r="G916" s="112"/>
      <c r="H916" s="112">
        <f t="shared" si="104"/>
        <v>0</v>
      </c>
      <c r="I916" s="112"/>
      <c r="J916" s="112"/>
      <c r="K916" s="117">
        <f t="shared" si="98"/>
        <v>0</v>
      </c>
      <c r="L916" s="38">
        <f t="shared" si="99"/>
        <v>0</v>
      </c>
      <c r="M916" s="112">
        <f t="shared" si="100"/>
        <v>0</v>
      </c>
      <c r="N916" s="112">
        <f t="shared" si="101"/>
        <v>0</v>
      </c>
      <c r="O916" s="112">
        <f t="shared" si="102"/>
        <v>0</v>
      </c>
      <c r="P916" s="113">
        <f t="shared" si="103"/>
        <v>0</v>
      </c>
      <c r="Q916" s="60"/>
    </row>
    <row r="917" spans="1:17" x14ac:dyDescent="0.2">
      <c r="A917" s="33"/>
      <c r="B917" s="72"/>
      <c r="C917" s="37"/>
      <c r="D917" s="21"/>
      <c r="E917" s="42"/>
      <c r="F917" s="38"/>
      <c r="G917" s="112"/>
      <c r="H917" s="112">
        <f t="shared" si="104"/>
        <v>0</v>
      </c>
      <c r="I917" s="112"/>
      <c r="J917" s="112"/>
      <c r="K917" s="117">
        <f t="shared" si="98"/>
        <v>0</v>
      </c>
      <c r="L917" s="38">
        <f t="shared" si="99"/>
        <v>0</v>
      </c>
      <c r="M917" s="112">
        <f t="shared" si="100"/>
        <v>0</v>
      </c>
      <c r="N917" s="112">
        <f t="shared" si="101"/>
        <v>0</v>
      </c>
      <c r="O917" s="112">
        <f t="shared" si="102"/>
        <v>0</v>
      </c>
      <c r="P917" s="113">
        <f t="shared" si="103"/>
        <v>0</v>
      </c>
      <c r="Q917" s="60"/>
    </row>
    <row r="918" spans="1:17" x14ac:dyDescent="0.2">
      <c r="A918" s="33"/>
      <c r="B918" s="72"/>
      <c r="C918" s="37"/>
      <c r="D918" s="21"/>
      <c r="E918" s="42"/>
      <c r="F918" s="38"/>
      <c r="G918" s="112"/>
      <c r="H918" s="112">
        <f t="shared" si="104"/>
        <v>0</v>
      </c>
      <c r="I918" s="112"/>
      <c r="J918" s="112"/>
      <c r="K918" s="117">
        <f t="shared" si="98"/>
        <v>0</v>
      </c>
      <c r="L918" s="38">
        <f t="shared" si="99"/>
        <v>0</v>
      </c>
      <c r="M918" s="112">
        <f t="shared" si="100"/>
        <v>0</v>
      </c>
      <c r="N918" s="112">
        <f t="shared" si="101"/>
        <v>0</v>
      </c>
      <c r="O918" s="112">
        <f t="shared" si="102"/>
        <v>0</v>
      </c>
      <c r="P918" s="113">
        <f t="shared" si="103"/>
        <v>0</v>
      </c>
      <c r="Q918" s="60"/>
    </row>
    <row r="919" spans="1:17" x14ac:dyDescent="0.2">
      <c r="A919" s="33"/>
      <c r="B919" s="72"/>
      <c r="C919" s="37"/>
      <c r="D919" s="21"/>
      <c r="E919" s="42"/>
      <c r="F919" s="38"/>
      <c r="G919" s="112"/>
      <c r="H919" s="112">
        <f t="shared" si="104"/>
        <v>0</v>
      </c>
      <c r="I919" s="112"/>
      <c r="J919" s="112"/>
      <c r="K919" s="117">
        <f t="shared" si="98"/>
        <v>0</v>
      </c>
      <c r="L919" s="38">
        <f t="shared" si="99"/>
        <v>0</v>
      </c>
      <c r="M919" s="112">
        <f t="shared" si="100"/>
        <v>0</v>
      </c>
      <c r="N919" s="112">
        <f t="shared" si="101"/>
        <v>0</v>
      </c>
      <c r="O919" s="112">
        <f t="shared" si="102"/>
        <v>0</v>
      </c>
      <c r="P919" s="113">
        <f t="shared" si="103"/>
        <v>0</v>
      </c>
      <c r="Q919" s="60"/>
    </row>
    <row r="920" spans="1:17" x14ac:dyDescent="0.2">
      <c r="A920" s="33"/>
      <c r="B920" s="72"/>
      <c r="C920" s="37"/>
      <c r="D920" s="21"/>
      <c r="E920" s="42"/>
      <c r="F920" s="38"/>
      <c r="G920" s="112"/>
      <c r="H920" s="112">
        <f t="shared" si="104"/>
        <v>0</v>
      </c>
      <c r="I920" s="112"/>
      <c r="J920" s="112"/>
      <c r="K920" s="117">
        <f t="shared" si="98"/>
        <v>0</v>
      </c>
      <c r="L920" s="38">
        <f t="shared" si="99"/>
        <v>0</v>
      </c>
      <c r="M920" s="112">
        <f t="shared" si="100"/>
        <v>0</v>
      </c>
      <c r="N920" s="112">
        <f t="shared" si="101"/>
        <v>0</v>
      </c>
      <c r="O920" s="112">
        <f t="shared" si="102"/>
        <v>0</v>
      </c>
      <c r="P920" s="113">
        <f t="shared" si="103"/>
        <v>0</v>
      </c>
      <c r="Q920" s="60"/>
    </row>
    <row r="921" spans="1:17" x14ac:dyDescent="0.2">
      <c r="A921" s="33"/>
      <c r="B921" s="72"/>
      <c r="C921" s="37"/>
      <c r="D921" s="21"/>
      <c r="E921" s="42"/>
      <c r="F921" s="38"/>
      <c r="G921" s="112"/>
      <c r="H921" s="112">
        <f t="shared" si="104"/>
        <v>0</v>
      </c>
      <c r="I921" s="112"/>
      <c r="J921" s="112"/>
      <c r="K921" s="117">
        <f t="shared" si="98"/>
        <v>0</v>
      </c>
      <c r="L921" s="38">
        <f t="shared" si="99"/>
        <v>0</v>
      </c>
      <c r="M921" s="112">
        <f t="shared" si="100"/>
        <v>0</v>
      </c>
      <c r="N921" s="112">
        <f t="shared" si="101"/>
        <v>0</v>
      </c>
      <c r="O921" s="112">
        <f t="shared" si="102"/>
        <v>0</v>
      </c>
      <c r="P921" s="113">
        <f t="shared" si="103"/>
        <v>0</v>
      </c>
      <c r="Q921" s="60"/>
    </row>
    <row r="922" spans="1:17" x14ac:dyDescent="0.2">
      <c r="A922" s="33"/>
      <c r="B922" s="72"/>
      <c r="C922" s="37"/>
      <c r="D922" s="21"/>
      <c r="E922" s="42"/>
      <c r="F922" s="38"/>
      <c r="G922" s="112"/>
      <c r="H922" s="112">
        <f t="shared" si="104"/>
        <v>0</v>
      </c>
      <c r="I922" s="112"/>
      <c r="J922" s="112"/>
      <c r="K922" s="117">
        <f t="shared" si="98"/>
        <v>0</v>
      </c>
      <c r="L922" s="38">
        <f t="shared" si="99"/>
        <v>0</v>
      </c>
      <c r="M922" s="112">
        <f t="shared" si="100"/>
        <v>0</v>
      </c>
      <c r="N922" s="112">
        <f t="shared" si="101"/>
        <v>0</v>
      </c>
      <c r="O922" s="112">
        <f t="shared" si="102"/>
        <v>0</v>
      </c>
      <c r="P922" s="113">
        <f t="shared" si="103"/>
        <v>0</v>
      </c>
      <c r="Q922" s="60"/>
    </row>
    <row r="923" spans="1:17" x14ac:dyDescent="0.2">
      <c r="A923" s="33"/>
      <c r="B923" s="72"/>
      <c r="C923" s="37"/>
      <c r="D923" s="21"/>
      <c r="E923" s="42"/>
      <c r="F923" s="38"/>
      <c r="G923" s="112"/>
      <c r="H923" s="112">
        <f t="shared" si="104"/>
        <v>0</v>
      </c>
      <c r="I923" s="112"/>
      <c r="J923" s="112"/>
      <c r="K923" s="117">
        <f t="shared" si="98"/>
        <v>0</v>
      </c>
      <c r="L923" s="38">
        <f t="shared" si="99"/>
        <v>0</v>
      </c>
      <c r="M923" s="112">
        <f t="shared" si="100"/>
        <v>0</v>
      </c>
      <c r="N923" s="112">
        <f t="shared" si="101"/>
        <v>0</v>
      </c>
      <c r="O923" s="112">
        <f t="shared" si="102"/>
        <v>0</v>
      </c>
      <c r="P923" s="113">
        <f t="shared" si="103"/>
        <v>0</v>
      </c>
      <c r="Q923" s="60"/>
    </row>
    <row r="924" spans="1:17" x14ac:dyDescent="0.2">
      <c r="A924" s="33"/>
      <c r="B924" s="72"/>
      <c r="C924" s="37"/>
      <c r="D924" s="21"/>
      <c r="E924" s="42"/>
      <c r="F924" s="38"/>
      <c r="G924" s="112"/>
      <c r="H924" s="112">
        <f t="shared" si="104"/>
        <v>0</v>
      </c>
      <c r="I924" s="112"/>
      <c r="J924" s="112"/>
      <c r="K924" s="117">
        <f t="shared" si="98"/>
        <v>0</v>
      </c>
      <c r="L924" s="38">
        <f t="shared" si="99"/>
        <v>0</v>
      </c>
      <c r="M924" s="112">
        <f t="shared" si="100"/>
        <v>0</v>
      </c>
      <c r="N924" s="112">
        <f t="shared" si="101"/>
        <v>0</v>
      </c>
      <c r="O924" s="112">
        <f t="shared" si="102"/>
        <v>0</v>
      </c>
      <c r="P924" s="113">
        <f t="shared" si="103"/>
        <v>0</v>
      </c>
      <c r="Q924" s="60"/>
    </row>
    <row r="925" spans="1:17" x14ac:dyDescent="0.2">
      <c r="A925" s="33"/>
      <c r="B925" s="72"/>
      <c r="C925" s="37"/>
      <c r="D925" s="21"/>
      <c r="E925" s="42"/>
      <c r="F925" s="38"/>
      <c r="G925" s="112"/>
      <c r="H925" s="112">
        <f t="shared" si="104"/>
        <v>0</v>
      </c>
      <c r="I925" s="112"/>
      <c r="J925" s="112"/>
      <c r="K925" s="117">
        <f t="shared" si="98"/>
        <v>0</v>
      </c>
      <c r="L925" s="38">
        <f t="shared" si="99"/>
        <v>0</v>
      </c>
      <c r="M925" s="112">
        <f t="shared" si="100"/>
        <v>0</v>
      </c>
      <c r="N925" s="112">
        <f t="shared" si="101"/>
        <v>0</v>
      </c>
      <c r="O925" s="112">
        <f t="shared" si="102"/>
        <v>0</v>
      </c>
      <c r="P925" s="113">
        <f t="shared" si="103"/>
        <v>0</v>
      </c>
      <c r="Q925" s="60"/>
    </row>
    <row r="926" spans="1:17" x14ac:dyDescent="0.2">
      <c r="A926" s="33"/>
      <c r="B926" s="72"/>
      <c r="C926" s="37"/>
      <c r="D926" s="21"/>
      <c r="E926" s="42"/>
      <c r="F926" s="38"/>
      <c r="G926" s="112"/>
      <c r="H926" s="112">
        <f t="shared" si="104"/>
        <v>0</v>
      </c>
      <c r="I926" s="112"/>
      <c r="J926" s="112"/>
      <c r="K926" s="117">
        <f t="shared" si="98"/>
        <v>0</v>
      </c>
      <c r="L926" s="38">
        <f t="shared" si="99"/>
        <v>0</v>
      </c>
      <c r="M926" s="112">
        <f t="shared" si="100"/>
        <v>0</v>
      </c>
      <c r="N926" s="112">
        <f t="shared" si="101"/>
        <v>0</v>
      </c>
      <c r="O926" s="112">
        <f t="shared" si="102"/>
        <v>0</v>
      </c>
      <c r="P926" s="113">
        <f t="shared" si="103"/>
        <v>0</v>
      </c>
      <c r="Q926" s="60"/>
    </row>
    <row r="927" spans="1:17" x14ac:dyDescent="0.2">
      <c r="A927" s="33"/>
      <c r="B927" s="72"/>
      <c r="C927" s="37"/>
      <c r="D927" s="21"/>
      <c r="E927" s="42"/>
      <c r="F927" s="38"/>
      <c r="G927" s="112"/>
      <c r="H927" s="112">
        <f t="shared" si="104"/>
        <v>0</v>
      </c>
      <c r="I927" s="112"/>
      <c r="J927" s="112"/>
      <c r="K927" s="117">
        <f t="shared" si="98"/>
        <v>0</v>
      </c>
      <c r="L927" s="38">
        <f t="shared" si="99"/>
        <v>0</v>
      </c>
      <c r="M927" s="112">
        <f t="shared" si="100"/>
        <v>0</v>
      </c>
      <c r="N927" s="112">
        <f t="shared" si="101"/>
        <v>0</v>
      </c>
      <c r="O927" s="112">
        <f t="shared" si="102"/>
        <v>0</v>
      </c>
      <c r="P927" s="113">
        <f t="shared" si="103"/>
        <v>0</v>
      </c>
      <c r="Q927" s="60"/>
    </row>
    <row r="928" spans="1:17" x14ac:dyDescent="0.2">
      <c r="A928" s="33"/>
      <c r="B928" s="72"/>
      <c r="C928" s="37"/>
      <c r="D928" s="21"/>
      <c r="E928" s="42"/>
      <c r="F928" s="38"/>
      <c r="G928" s="112"/>
      <c r="H928" s="112">
        <f t="shared" si="104"/>
        <v>0</v>
      </c>
      <c r="I928" s="112"/>
      <c r="J928" s="112"/>
      <c r="K928" s="117">
        <f t="shared" si="98"/>
        <v>0</v>
      </c>
      <c r="L928" s="38">
        <f t="shared" si="99"/>
        <v>0</v>
      </c>
      <c r="M928" s="112">
        <f t="shared" si="100"/>
        <v>0</v>
      </c>
      <c r="N928" s="112">
        <f t="shared" si="101"/>
        <v>0</v>
      </c>
      <c r="O928" s="112">
        <f t="shared" si="102"/>
        <v>0</v>
      </c>
      <c r="P928" s="113">
        <f t="shared" si="103"/>
        <v>0</v>
      </c>
      <c r="Q928" s="60"/>
    </row>
    <row r="929" spans="1:17" x14ac:dyDescent="0.2">
      <c r="A929" s="33"/>
      <c r="B929" s="72"/>
      <c r="C929" s="37"/>
      <c r="D929" s="21"/>
      <c r="E929" s="42"/>
      <c r="F929" s="38"/>
      <c r="G929" s="112"/>
      <c r="H929" s="112">
        <f t="shared" si="104"/>
        <v>0</v>
      </c>
      <c r="I929" s="112"/>
      <c r="J929" s="112"/>
      <c r="K929" s="117">
        <f t="shared" si="98"/>
        <v>0</v>
      </c>
      <c r="L929" s="38">
        <f t="shared" si="99"/>
        <v>0</v>
      </c>
      <c r="M929" s="112">
        <f t="shared" si="100"/>
        <v>0</v>
      </c>
      <c r="N929" s="112">
        <f t="shared" si="101"/>
        <v>0</v>
      </c>
      <c r="O929" s="112">
        <f t="shared" si="102"/>
        <v>0</v>
      </c>
      <c r="P929" s="113">
        <f t="shared" si="103"/>
        <v>0</v>
      </c>
      <c r="Q929" s="60"/>
    </row>
    <row r="930" spans="1:17" x14ac:dyDescent="0.2">
      <c r="A930" s="33"/>
      <c r="B930" s="72"/>
      <c r="C930" s="37"/>
      <c r="D930" s="21"/>
      <c r="E930" s="42"/>
      <c r="F930" s="38"/>
      <c r="G930" s="112"/>
      <c r="H930" s="112">
        <f t="shared" si="104"/>
        <v>0</v>
      </c>
      <c r="I930" s="112"/>
      <c r="J930" s="112"/>
      <c r="K930" s="117">
        <f t="shared" si="98"/>
        <v>0</v>
      </c>
      <c r="L930" s="38">
        <f t="shared" si="99"/>
        <v>0</v>
      </c>
      <c r="M930" s="112">
        <f t="shared" si="100"/>
        <v>0</v>
      </c>
      <c r="N930" s="112">
        <f t="shared" si="101"/>
        <v>0</v>
      </c>
      <c r="O930" s="112">
        <f t="shared" si="102"/>
        <v>0</v>
      </c>
      <c r="P930" s="113">
        <f t="shared" si="103"/>
        <v>0</v>
      </c>
      <c r="Q930" s="60"/>
    </row>
    <row r="931" spans="1:17" x14ac:dyDescent="0.2">
      <c r="A931" s="33"/>
      <c r="B931" s="72"/>
      <c r="C931" s="37"/>
      <c r="D931" s="21"/>
      <c r="E931" s="42"/>
      <c r="F931" s="38"/>
      <c r="G931" s="112"/>
      <c r="H931" s="112">
        <f t="shared" si="104"/>
        <v>0</v>
      </c>
      <c r="I931" s="112"/>
      <c r="J931" s="112"/>
      <c r="K931" s="117">
        <f t="shared" si="98"/>
        <v>0</v>
      </c>
      <c r="L931" s="38">
        <f t="shared" si="99"/>
        <v>0</v>
      </c>
      <c r="M931" s="112">
        <f t="shared" si="100"/>
        <v>0</v>
      </c>
      <c r="N931" s="112">
        <f t="shared" si="101"/>
        <v>0</v>
      </c>
      <c r="O931" s="112">
        <f t="shared" si="102"/>
        <v>0</v>
      </c>
      <c r="P931" s="113">
        <f t="shared" si="103"/>
        <v>0</v>
      </c>
      <c r="Q931" s="60"/>
    </row>
    <row r="932" spans="1:17" x14ac:dyDescent="0.2">
      <c r="A932" s="33"/>
      <c r="B932" s="72"/>
      <c r="C932" s="37"/>
      <c r="D932" s="21"/>
      <c r="E932" s="42"/>
      <c r="F932" s="38"/>
      <c r="G932" s="112"/>
      <c r="H932" s="112">
        <f t="shared" si="104"/>
        <v>0</v>
      </c>
      <c r="I932" s="112"/>
      <c r="J932" s="112"/>
      <c r="K932" s="117">
        <f t="shared" si="98"/>
        <v>0</v>
      </c>
      <c r="L932" s="38">
        <f t="shared" si="99"/>
        <v>0</v>
      </c>
      <c r="M932" s="112">
        <f t="shared" si="100"/>
        <v>0</v>
      </c>
      <c r="N932" s="112">
        <f t="shared" si="101"/>
        <v>0</v>
      </c>
      <c r="O932" s="112">
        <f t="shared" si="102"/>
        <v>0</v>
      </c>
      <c r="P932" s="113">
        <f t="shared" si="103"/>
        <v>0</v>
      </c>
      <c r="Q932" s="60"/>
    </row>
    <row r="933" spans="1:17" x14ac:dyDescent="0.2">
      <c r="A933" s="33"/>
      <c r="B933" s="72"/>
      <c r="C933" s="37"/>
      <c r="D933" s="21"/>
      <c r="E933" s="42"/>
      <c r="F933" s="38"/>
      <c r="G933" s="112"/>
      <c r="H933" s="112">
        <f t="shared" si="104"/>
        <v>0</v>
      </c>
      <c r="I933" s="112"/>
      <c r="J933" s="112"/>
      <c r="K933" s="117">
        <f t="shared" si="98"/>
        <v>0</v>
      </c>
      <c r="L933" s="38">
        <f t="shared" si="99"/>
        <v>0</v>
      </c>
      <c r="M933" s="112">
        <f t="shared" si="100"/>
        <v>0</v>
      </c>
      <c r="N933" s="112">
        <f t="shared" si="101"/>
        <v>0</v>
      </c>
      <c r="O933" s="112">
        <f t="shared" si="102"/>
        <v>0</v>
      </c>
      <c r="P933" s="113">
        <f t="shared" si="103"/>
        <v>0</v>
      </c>
      <c r="Q933" s="60"/>
    </row>
    <row r="934" spans="1:17" x14ac:dyDescent="0.2">
      <c r="A934" s="33"/>
      <c r="B934" s="72"/>
      <c r="C934" s="37"/>
      <c r="D934" s="21"/>
      <c r="E934" s="42"/>
      <c r="F934" s="38"/>
      <c r="G934" s="112"/>
      <c r="H934" s="112">
        <f t="shared" si="104"/>
        <v>0</v>
      </c>
      <c r="I934" s="112"/>
      <c r="J934" s="112"/>
      <c r="K934" s="117">
        <f t="shared" si="98"/>
        <v>0</v>
      </c>
      <c r="L934" s="38">
        <f t="shared" si="99"/>
        <v>0</v>
      </c>
      <c r="M934" s="112">
        <f t="shared" si="100"/>
        <v>0</v>
      </c>
      <c r="N934" s="112">
        <f t="shared" si="101"/>
        <v>0</v>
      </c>
      <c r="O934" s="112">
        <f t="shared" si="102"/>
        <v>0</v>
      </c>
      <c r="P934" s="113">
        <f t="shared" si="103"/>
        <v>0</v>
      </c>
      <c r="Q934" s="60"/>
    </row>
    <row r="935" spans="1:17" x14ac:dyDescent="0.2">
      <c r="A935" s="33"/>
      <c r="B935" s="72"/>
      <c r="C935" s="37"/>
      <c r="D935" s="21"/>
      <c r="E935" s="42"/>
      <c r="F935" s="38"/>
      <c r="G935" s="112"/>
      <c r="H935" s="112">
        <f t="shared" si="104"/>
        <v>0</v>
      </c>
      <c r="I935" s="112"/>
      <c r="J935" s="112"/>
      <c r="K935" s="117">
        <f t="shared" si="98"/>
        <v>0</v>
      </c>
      <c r="L935" s="38">
        <f t="shared" si="99"/>
        <v>0</v>
      </c>
      <c r="M935" s="112">
        <f t="shared" si="100"/>
        <v>0</v>
      </c>
      <c r="N935" s="112">
        <f t="shared" si="101"/>
        <v>0</v>
      </c>
      <c r="O935" s="112">
        <f t="shared" si="102"/>
        <v>0</v>
      </c>
      <c r="P935" s="113">
        <f t="shared" si="103"/>
        <v>0</v>
      </c>
      <c r="Q935" s="60"/>
    </row>
    <row r="936" spans="1:17" x14ac:dyDescent="0.2">
      <c r="A936" s="33"/>
      <c r="B936" s="72"/>
      <c r="C936" s="37"/>
      <c r="D936" s="21"/>
      <c r="E936" s="42"/>
      <c r="F936" s="38"/>
      <c r="G936" s="112"/>
      <c r="H936" s="112">
        <f t="shared" si="104"/>
        <v>0</v>
      </c>
      <c r="I936" s="112"/>
      <c r="J936" s="112"/>
      <c r="K936" s="117">
        <f t="shared" si="98"/>
        <v>0</v>
      </c>
      <c r="L936" s="38">
        <f t="shared" si="99"/>
        <v>0</v>
      </c>
      <c r="M936" s="112">
        <f t="shared" si="100"/>
        <v>0</v>
      </c>
      <c r="N936" s="112">
        <f t="shared" si="101"/>
        <v>0</v>
      </c>
      <c r="O936" s="112">
        <f t="shared" si="102"/>
        <v>0</v>
      </c>
      <c r="P936" s="113">
        <f t="shared" si="103"/>
        <v>0</v>
      </c>
      <c r="Q936" s="60"/>
    </row>
    <row r="937" spans="1:17" x14ac:dyDescent="0.2">
      <c r="A937" s="33"/>
      <c r="B937" s="72"/>
      <c r="C937" s="37"/>
      <c r="D937" s="21"/>
      <c r="E937" s="42"/>
      <c r="F937" s="38"/>
      <c r="G937" s="112"/>
      <c r="H937" s="112">
        <f t="shared" si="104"/>
        <v>0</v>
      </c>
      <c r="I937" s="112"/>
      <c r="J937" s="112"/>
      <c r="K937" s="117">
        <f t="shared" si="98"/>
        <v>0</v>
      </c>
      <c r="L937" s="38">
        <f t="shared" si="99"/>
        <v>0</v>
      </c>
      <c r="M937" s="112">
        <f t="shared" si="100"/>
        <v>0</v>
      </c>
      <c r="N937" s="112">
        <f t="shared" si="101"/>
        <v>0</v>
      </c>
      <c r="O937" s="112">
        <f t="shared" si="102"/>
        <v>0</v>
      </c>
      <c r="P937" s="113">
        <f t="shared" si="103"/>
        <v>0</v>
      </c>
      <c r="Q937" s="60"/>
    </row>
    <row r="938" spans="1:17" x14ac:dyDescent="0.2">
      <c r="A938" s="33"/>
      <c r="B938" s="72"/>
      <c r="C938" s="37"/>
      <c r="D938" s="21"/>
      <c r="E938" s="42"/>
      <c r="F938" s="38"/>
      <c r="G938" s="112"/>
      <c r="H938" s="112">
        <f t="shared" si="104"/>
        <v>0</v>
      </c>
      <c r="I938" s="112"/>
      <c r="J938" s="112"/>
      <c r="K938" s="117">
        <f t="shared" si="98"/>
        <v>0</v>
      </c>
      <c r="L938" s="38">
        <f t="shared" si="99"/>
        <v>0</v>
      </c>
      <c r="M938" s="112">
        <f t="shared" si="100"/>
        <v>0</v>
      </c>
      <c r="N938" s="112">
        <f t="shared" si="101"/>
        <v>0</v>
      </c>
      <c r="O938" s="112">
        <f t="shared" si="102"/>
        <v>0</v>
      </c>
      <c r="P938" s="113">
        <f t="shared" si="103"/>
        <v>0</v>
      </c>
      <c r="Q938" s="60"/>
    </row>
    <row r="939" spans="1:17" x14ac:dyDescent="0.2">
      <c r="A939" s="33"/>
      <c r="B939" s="72"/>
      <c r="C939" s="37"/>
      <c r="D939" s="21"/>
      <c r="E939" s="42"/>
      <c r="F939" s="38"/>
      <c r="G939" s="112"/>
      <c r="H939" s="112">
        <f t="shared" si="104"/>
        <v>0</v>
      </c>
      <c r="I939" s="112"/>
      <c r="J939" s="112"/>
      <c r="K939" s="117">
        <f t="shared" si="98"/>
        <v>0</v>
      </c>
      <c r="L939" s="38">
        <f t="shared" si="99"/>
        <v>0</v>
      </c>
      <c r="M939" s="112">
        <f t="shared" si="100"/>
        <v>0</v>
      </c>
      <c r="N939" s="112">
        <f t="shared" si="101"/>
        <v>0</v>
      </c>
      <c r="O939" s="112">
        <f t="shared" si="102"/>
        <v>0</v>
      </c>
      <c r="P939" s="113">
        <f t="shared" si="103"/>
        <v>0</v>
      </c>
      <c r="Q939" s="60"/>
    </row>
    <row r="940" spans="1:17" x14ac:dyDescent="0.2">
      <c r="A940" s="33"/>
      <c r="B940" s="72"/>
      <c r="C940" s="37"/>
      <c r="D940" s="21"/>
      <c r="E940" s="42"/>
      <c r="F940" s="38"/>
      <c r="G940" s="112"/>
      <c r="H940" s="112">
        <f t="shared" si="104"/>
        <v>0</v>
      </c>
      <c r="I940" s="112"/>
      <c r="J940" s="112"/>
      <c r="K940" s="117">
        <f t="shared" si="98"/>
        <v>0</v>
      </c>
      <c r="L940" s="38">
        <f t="shared" si="99"/>
        <v>0</v>
      </c>
      <c r="M940" s="112">
        <f t="shared" si="100"/>
        <v>0</v>
      </c>
      <c r="N940" s="112">
        <f t="shared" si="101"/>
        <v>0</v>
      </c>
      <c r="O940" s="112">
        <f t="shared" si="102"/>
        <v>0</v>
      </c>
      <c r="P940" s="113">
        <f t="shared" si="103"/>
        <v>0</v>
      </c>
      <c r="Q940" s="60"/>
    </row>
    <row r="941" spans="1:17" x14ac:dyDescent="0.2">
      <c r="A941" s="33"/>
      <c r="B941" s="72"/>
      <c r="C941" s="37"/>
      <c r="D941" s="21"/>
      <c r="E941" s="42"/>
      <c r="F941" s="38"/>
      <c r="G941" s="112"/>
      <c r="H941" s="112">
        <f t="shared" si="104"/>
        <v>0</v>
      </c>
      <c r="I941" s="112"/>
      <c r="J941" s="112"/>
      <c r="K941" s="117">
        <f t="shared" si="98"/>
        <v>0</v>
      </c>
      <c r="L941" s="38">
        <f t="shared" si="99"/>
        <v>0</v>
      </c>
      <c r="M941" s="112">
        <f t="shared" si="100"/>
        <v>0</v>
      </c>
      <c r="N941" s="112">
        <f t="shared" si="101"/>
        <v>0</v>
      </c>
      <c r="O941" s="112">
        <f t="shared" si="102"/>
        <v>0</v>
      </c>
      <c r="P941" s="113">
        <f t="shared" si="103"/>
        <v>0</v>
      </c>
      <c r="Q941" s="60"/>
    </row>
    <row r="942" spans="1:17" x14ac:dyDescent="0.2">
      <c r="A942" s="33"/>
      <c r="B942" s="72"/>
      <c r="C942" s="37"/>
      <c r="D942" s="21"/>
      <c r="E942" s="42"/>
      <c r="F942" s="38"/>
      <c r="G942" s="112"/>
      <c r="H942" s="112">
        <f t="shared" si="104"/>
        <v>0</v>
      </c>
      <c r="I942" s="112"/>
      <c r="J942" s="112"/>
      <c r="K942" s="117">
        <f t="shared" si="98"/>
        <v>0</v>
      </c>
      <c r="L942" s="38">
        <f t="shared" si="99"/>
        <v>0</v>
      </c>
      <c r="M942" s="112">
        <f t="shared" si="100"/>
        <v>0</v>
      </c>
      <c r="N942" s="112">
        <f t="shared" si="101"/>
        <v>0</v>
      </c>
      <c r="O942" s="112">
        <f t="shared" si="102"/>
        <v>0</v>
      </c>
      <c r="P942" s="113">
        <f t="shared" si="103"/>
        <v>0</v>
      </c>
      <c r="Q942" s="60"/>
    </row>
    <row r="943" spans="1:17" x14ac:dyDescent="0.2">
      <c r="A943" s="33"/>
      <c r="B943" s="72"/>
      <c r="C943" s="37"/>
      <c r="D943" s="21"/>
      <c r="E943" s="42"/>
      <c r="F943" s="38"/>
      <c r="G943" s="112"/>
      <c r="H943" s="112">
        <f t="shared" si="104"/>
        <v>0</v>
      </c>
      <c r="I943" s="112"/>
      <c r="J943" s="112"/>
      <c r="K943" s="117">
        <f t="shared" si="98"/>
        <v>0</v>
      </c>
      <c r="L943" s="38">
        <f t="shared" si="99"/>
        <v>0</v>
      </c>
      <c r="M943" s="112">
        <f t="shared" si="100"/>
        <v>0</v>
      </c>
      <c r="N943" s="112">
        <f t="shared" si="101"/>
        <v>0</v>
      </c>
      <c r="O943" s="112">
        <f t="shared" si="102"/>
        <v>0</v>
      </c>
      <c r="P943" s="113">
        <f t="shared" si="103"/>
        <v>0</v>
      </c>
      <c r="Q943" s="60"/>
    </row>
    <row r="944" spans="1:17" x14ac:dyDescent="0.2">
      <c r="A944" s="33"/>
      <c r="B944" s="72"/>
      <c r="C944" s="37"/>
      <c r="D944" s="21"/>
      <c r="E944" s="42"/>
      <c r="F944" s="38"/>
      <c r="G944" s="112"/>
      <c r="H944" s="112">
        <f t="shared" si="104"/>
        <v>0</v>
      </c>
      <c r="I944" s="112"/>
      <c r="J944" s="112"/>
      <c r="K944" s="117">
        <f t="shared" si="98"/>
        <v>0</v>
      </c>
      <c r="L944" s="38">
        <f t="shared" si="99"/>
        <v>0</v>
      </c>
      <c r="M944" s="112">
        <f t="shared" si="100"/>
        <v>0</v>
      </c>
      <c r="N944" s="112">
        <f t="shared" si="101"/>
        <v>0</v>
      </c>
      <c r="O944" s="112">
        <f t="shared" si="102"/>
        <v>0</v>
      </c>
      <c r="P944" s="113">
        <f t="shared" si="103"/>
        <v>0</v>
      </c>
      <c r="Q944" s="60"/>
    </row>
    <row r="945" spans="1:17" x14ac:dyDescent="0.2">
      <c r="A945" s="33"/>
      <c r="B945" s="72"/>
      <c r="C945" s="37"/>
      <c r="D945" s="21"/>
      <c r="E945" s="42"/>
      <c r="F945" s="38"/>
      <c r="G945" s="112"/>
      <c r="H945" s="112">
        <f t="shared" si="104"/>
        <v>0</v>
      </c>
      <c r="I945" s="112"/>
      <c r="J945" s="112"/>
      <c r="K945" s="117">
        <f t="shared" si="98"/>
        <v>0</v>
      </c>
      <c r="L945" s="38">
        <f t="shared" si="99"/>
        <v>0</v>
      </c>
      <c r="M945" s="112">
        <f t="shared" si="100"/>
        <v>0</v>
      </c>
      <c r="N945" s="112">
        <f t="shared" si="101"/>
        <v>0</v>
      </c>
      <c r="O945" s="112">
        <f t="shared" si="102"/>
        <v>0</v>
      </c>
      <c r="P945" s="113">
        <f t="shared" si="103"/>
        <v>0</v>
      </c>
      <c r="Q945" s="60"/>
    </row>
    <row r="946" spans="1:17" x14ac:dyDescent="0.2">
      <c r="A946" s="33"/>
      <c r="B946" s="72"/>
      <c r="C946" s="37"/>
      <c r="D946" s="21"/>
      <c r="E946" s="42"/>
      <c r="F946" s="38"/>
      <c r="G946" s="112"/>
      <c r="H946" s="112">
        <f t="shared" si="104"/>
        <v>0</v>
      </c>
      <c r="I946" s="112"/>
      <c r="J946" s="112"/>
      <c r="K946" s="117">
        <f t="shared" si="98"/>
        <v>0</v>
      </c>
      <c r="L946" s="38">
        <f t="shared" si="99"/>
        <v>0</v>
      </c>
      <c r="M946" s="112">
        <f t="shared" si="100"/>
        <v>0</v>
      </c>
      <c r="N946" s="112">
        <f t="shared" si="101"/>
        <v>0</v>
      </c>
      <c r="O946" s="112">
        <f t="shared" si="102"/>
        <v>0</v>
      </c>
      <c r="P946" s="113">
        <f t="shared" si="103"/>
        <v>0</v>
      </c>
      <c r="Q946" s="60"/>
    </row>
    <row r="947" spans="1:17" x14ac:dyDescent="0.2">
      <c r="A947" s="33"/>
      <c r="B947" s="72"/>
      <c r="C947" s="37"/>
      <c r="D947" s="21"/>
      <c r="E947" s="42"/>
      <c r="F947" s="38"/>
      <c r="G947" s="112"/>
      <c r="H947" s="112">
        <f t="shared" si="104"/>
        <v>0</v>
      </c>
      <c r="I947" s="112"/>
      <c r="J947" s="112"/>
      <c r="K947" s="117">
        <f t="shared" si="98"/>
        <v>0</v>
      </c>
      <c r="L947" s="38">
        <f t="shared" si="99"/>
        <v>0</v>
      </c>
      <c r="M947" s="112">
        <f t="shared" si="100"/>
        <v>0</v>
      </c>
      <c r="N947" s="112">
        <f t="shared" si="101"/>
        <v>0</v>
      </c>
      <c r="O947" s="112">
        <f t="shared" si="102"/>
        <v>0</v>
      </c>
      <c r="P947" s="113">
        <f t="shared" si="103"/>
        <v>0</v>
      </c>
      <c r="Q947" s="60"/>
    </row>
    <row r="948" spans="1:17" x14ac:dyDescent="0.2">
      <c r="A948" s="33"/>
      <c r="B948" s="72"/>
      <c r="C948" s="37"/>
      <c r="D948" s="21"/>
      <c r="E948" s="42"/>
      <c r="F948" s="38"/>
      <c r="G948" s="112"/>
      <c r="H948" s="112">
        <f t="shared" si="104"/>
        <v>0</v>
      </c>
      <c r="I948" s="112"/>
      <c r="J948" s="112"/>
      <c r="K948" s="117">
        <f t="shared" si="98"/>
        <v>0</v>
      </c>
      <c r="L948" s="38">
        <f t="shared" si="99"/>
        <v>0</v>
      </c>
      <c r="M948" s="112">
        <f t="shared" si="100"/>
        <v>0</v>
      </c>
      <c r="N948" s="112">
        <f t="shared" si="101"/>
        <v>0</v>
      </c>
      <c r="O948" s="112">
        <f t="shared" si="102"/>
        <v>0</v>
      </c>
      <c r="P948" s="113">
        <f t="shared" si="103"/>
        <v>0</v>
      </c>
      <c r="Q948" s="60"/>
    </row>
    <row r="949" spans="1:17" x14ac:dyDescent="0.2">
      <c r="A949" s="33"/>
      <c r="B949" s="72"/>
      <c r="C949" s="37"/>
      <c r="D949" s="21"/>
      <c r="E949" s="42"/>
      <c r="F949" s="38"/>
      <c r="G949" s="112"/>
      <c r="H949" s="112">
        <f t="shared" si="104"/>
        <v>0</v>
      </c>
      <c r="I949" s="112"/>
      <c r="J949" s="112"/>
      <c r="K949" s="117">
        <f t="shared" si="98"/>
        <v>0</v>
      </c>
      <c r="L949" s="38">
        <f t="shared" si="99"/>
        <v>0</v>
      </c>
      <c r="M949" s="112">
        <f t="shared" si="100"/>
        <v>0</v>
      </c>
      <c r="N949" s="112">
        <f t="shared" si="101"/>
        <v>0</v>
      </c>
      <c r="O949" s="112">
        <f t="shared" si="102"/>
        <v>0</v>
      </c>
      <c r="P949" s="113">
        <f t="shared" si="103"/>
        <v>0</v>
      </c>
      <c r="Q949" s="60"/>
    </row>
    <row r="950" spans="1:17" x14ac:dyDescent="0.2">
      <c r="A950" s="33"/>
      <c r="B950" s="72"/>
      <c r="C950" s="37"/>
      <c r="D950" s="21"/>
      <c r="E950" s="42"/>
      <c r="F950" s="38"/>
      <c r="G950" s="112"/>
      <c r="H950" s="112">
        <f t="shared" si="104"/>
        <v>0</v>
      </c>
      <c r="I950" s="112"/>
      <c r="J950" s="112"/>
      <c r="K950" s="117">
        <f t="shared" si="98"/>
        <v>0</v>
      </c>
      <c r="L950" s="38">
        <f t="shared" si="99"/>
        <v>0</v>
      </c>
      <c r="M950" s="112">
        <f t="shared" si="100"/>
        <v>0</v>
      </c>
      <c r="N950" s="112">
        <f t="shared" si="101"/>
        <v>0</v>
      </c>
      <c r="O950" s="112">
        <f t="shared" si="102"/>
        <v>0</v>
      </c>
      <c r="P950" s="113">
        <f t="shared" si="103"/>
        <v>0</v>
      </c>
      <c r="Q950" s="60"/>
    </row>
    <row r="951" spans="1:17" x14ac:dyDescent="0.2">
      <c r="A951" s="33"/>
      <c r="B951" s="72"/>
      <c r="C951" s="37"/>
      <c r="D951" s="21"/>
      <c r="E951" s="42"/>
      <c r="F951" s="38"/>
      <c r="G951" s="112"/>
      <c r="H951" s="112">
        <f t="shared" si="104"/>
        <v>0</v>
      </c>
      <c r="I951" s="112"/>
      <c r="J951" s="112"/>
      <c r="K951" s="117">
        <f t="shared" si="98"/>
        <v>0</v>
      </c>
      <c r="L951" s="38">
        <f t="shared" si="99"/>
        <v>0</v>
      </c>
      <c r="M951" s="112">
        <f t="shared" si="100"/>
        <v>0</v>
      </c>
      <c r="N951" s="112">
        <f t="shared" si="101"/>
        <v>0</v>
      </c>
      <c r="O951" s="112">
        <f t="shared" si="102"/>
        <v>0</v>
      </c>
      <c r="P951" s="113">
        <f t="shared" si="103"/>
        <v>0</v>
      </c>
      <c r="Q951" s="60"/>
    </row>
    <row r="952" spans="1:17" x14ac:dyDescent="0.2">
      <c r="A952" s="33"/>
      <c r="B952" s="72"/>
      <c r="C952" s="37"/>
      <c r="D952" s="21"/>
      <c r="E952" s="42"/>
      <c r="F952" s="38"/>
      <c r="G952" s="112"/>
      <c r="H952" s="112">
        <f t="shared" si="104"/>
        <v>0</v>
      </c>
      <c r="I952" s="112"/>
      <c r="J952" s="112"/>
      <c r="K952" s="117">
        <f t="shared" si="98"/>
        <v>0</v>
      </c>
      <c r="L952" s="38">
        <f t="shared" si="99"/>
        <v>0</v>
      </c>
      <c r="M952" s="112">
        <f t="shared" si="100"/>
        <v>0</v>
      </c>
      <c r="N952" s="112">
        <f t="shared" si="101"/>
        <v>0</v>
      </c>
      <c r="O952" s="112">
        <f t="shared" si="102"/>
        <v>0</v>
      </c>
      <c r="P952" s="113">
        <f t="shared" si="103"/>
        <v>0</v>
      </c>
      <c r="Q952" s="60"/>
    </row>
    <row r="953" spans="1:17" x14ac:dyDescent="0.2">
      <c r="A953" s="33"/>
      <c r="B953" s="72"/>
      <c r="C953" s="37"/>
      <c r="D953" s="21"/>
      <c r="E953" s="42"/>
      <c r="F953" s="38"/>
      <c r="G953" s="112"/>
      <c r="H953" s="112">
        <f t="shared" si="104"/>
        <v>0</v>
      </c>
      <c r="I953" s="112"/>
      <c r="J953" s="112"/>
      <c r="K953" s="117">
        <f t="shared" si="98"/>
        <v>0</v>
      </c>
      <c r="L953" s="38">
        <f t="shared" si="99"/>
        <v>0</v>
      </c>
      <c r="M953" s="112">
        <f t="shared" si="100"/>
        <v>0</v>
      </c>
      <c r="N953" s="112">
        <f t="shared" si="101"/>
        <v>0</v>
      </c>
      <c r="O953" s="112">
        <f t="shared" si="102"/>
        <v>0</v>
      </c>
      <c r="P953" s="113">
        <f t="shared" si="103"/>
        <v>0</v>
      </c>
      <c r="Q953" s="60"/>
    </row>
    <row r="954" spans="1:17" x14ac:dyDescent="0.2">
      <c r="A954" s="33"/>
      <c r="B954" s="72"/>
      <c r="C954" s="37"/>
      <c r="D954" s="21"/>
      <c r="E954" s="42"/>
      <c r="F954" s="38"/>
      <c r="G954" s="112"/>
      <c r="H954" s="112">
        <f t="shared" si="104"/>
        <v>0</v>
      </c>
      <c r="I954" s="112"/>
      <c r="J954" s="112"/>
      <c r="K954" s="117">
        <f t="shared" si="98"/>
        <v>0</v>
      </c>
      <c r="L954" s="38">
        <f t="shared" si="99"/>
        <v>0</v>
      </c>
      <c r="M954" s="112">
        <f t="shared" si="100"/>
        <v>0</v>
      </c>
      <c r="N954" s="112">
        <f t="shared" si="101"/>
        <v>0</v>
      </c>
      <c r="O954" s="112">
        <f t="shared" si="102"/>
        <v>0</v>
      </c>
      <c r="P954" s="113">
        <f t="shared" si="103"/>
        <v>0</v>
      </c>
      <c r="Q954" s="60"/>
    </row>
    <row r="955" spans="1:17" x14ac:dyDescent="0.2">
      <c r="A955" s="33"/>
      <c r="B955" s="72"/>
      <c r="C955" s="37"/>
      <c r="D955" s="21"/>
      <c r="E955" s="42"/>
      <c r="F955" s="38"/>
      <c r="G955" s="112"/>
      <c r="H955" s="112">
        <f t="shared" si="104"/>
        <v>0</v>
      </c>
      <c r="I955" s="112"/>
      <c r="J955" s="112"/>
      <c r="K955" s="117">
        <f t="shared" si="98"/>
        <v>0</v>
      </c>
      <c r="L955" s="38">
        <f t="shared" si="99"/>
        <v>0</v>
      </c>
      <c r="M955" s="112">
        <f t="shared" si="100"/>
        <v>0</v>
      </c>
      <c r="N955" s="112">
        <f t="shared" si="101"/>
        <v>0</v>
      </c>
      <c r="O955" s="112">
        <f t="shared" si="102"/>
        <v>0</v>
      </c>
      <c r="P955" s="113">
        <f t="shared" si="103"/>
        <v>0</v>
      </c>
      <c r="Q955" s="60"/>
    </row>
    <row r="956" spans="1:17" x14ac:dyDescent="0.2">
      <c r="A956" s="33"/>
      <c r="B956" s="72"/>
      <c r="C956" s="37"/>
      <c r="D956" s="21"/>
      <c r="E956" s="42"/>
      <c r="F956" s="38"/>
      <c r="G956" s="112"/>
      <c r="H956" s="112">
        <f t="shared" si="104"/>
        <v>0</v>
      </c>
      <c r="I956" s="112"/>
      <c r="J956" s="112"/>
      <c r="K956" s="117">
        <f t="shared" si="98"/>
        <v>0</v>
      </c>
      <c r="L956" s="38">
        <f t="shared" si="99"/>
        <v>0</v>
      </c>
      <c r="M956" s="112">
        <f t="shared" si="100"/>
        <v>0</v>
      </c>
      <c r="N956" s="112">
        <f t="shared" si="101"/>
        <v>0</v>
      </c>
      <c r="O956" s="112">
        <f t="shared" si="102"/>
        <v>0</v>
      </c>
      <c r="P956" s="113">
        <f t="shared" si="103"/>
        <v>0</v>
      </c>
      <c r="Q956" s="60"/>
    </row>
    <row r="957" spans="1:17" x14ac:dyDescent="0.2">
      <c r="A957" s="33"/>
      <c r="B957" s="72"/>
      <c r="C957" s="37"/>
      <c r="D957" s="21"/>
      <c r="E957" s="42"/>
      <c r="F957" s="38"/>
      <c r="G957" s="112"/>
      <c r="H957" s="112">
        <f t="shared" si="104"/>
        <v>0</v>
      </c>
      <c r="I957" s="112"/>
      <c r="J957" s="112"/>
      <c r="K957" s="117">
        <f t="shared" si="98"/>
        <v>0</v>
      </c>
      <c r="L957" s="38">
        <f t="shared" si="99"/>
        <v>0</v>
      </c>
      <c r="M957" s="112">
        <f t="shared" si="100"/>
        <v>0</v>
      </c>
      <c r="N957" s="112">
        <f t="shared" si="101"/>
        <v>0</v>
      </c>
      <c r="O957" s="112">
        <f t="shared" si="102"/>
        <v>0</v>
      </c>
      <c r="P957" s="113">
        <f t="shared" si="103"/>
        <v>0</v>
      </c>
      <c r="Q957" s="60"/>
    </row>
    <row r="958" spans="1:17" x14ac:dyDescent="0.2">
      <c r="A958" s="33"/>
      <c r="B958" s="72"/>
      <c r="C958" s="37"/>
      <c r="D958" s="21"/>
      <c r="E958" s="42"/>
      <c r="F958" s="38"/>
      <c r="G958" s="112"/>
      <c r="H958" s="112">
        <f t="shared" si="104"/>
        <v>0</v>
      </c>
      <c r="I958" s="112"/>
      <c r="J958" s="112"/>
      <c r="K958" s="117">
        <f t="shared" si="98"/>
        <v>0</v>
      </c>
      <c r="L958" s="38">
        <f t="shared" si="99"/>
        <v>0</v>
      </c>
      <c r="M958" s="112">
        <f t="shared" si="100"/>
        <v>0</v>
      </c>
      <c r="N958" s="112">
        <f t="shared" si="101"/>
        <v>0</v>
      </c>
      <c r="O958" s="112">
        <f t="shared" si="102"/>
        <v>0</v>
      </c>
      <c r="P958" s="113">
        <f t="shared" si="103"/>
        <v>0</v>
      </c>
      <c r="Q958" s="60"/>
    </row>
    <row r="959" spans="1:17" x14ac:dyDescent="0.2">
      <c r="A959" s="33"/>
      <c r="B959" s="72"/>
      <c r="C959" s="37"/>
      <c r="D959" s="21"/>
      <c r="E959" s="42"/>
      <c r="F959" s="38"/>
      <c r="G959" s="112"/>
      <c r="H959" s="112">
        <f t="shared" si="104"/>
        <v>0</v>
      </c>
      <c r="I959" s="112"/>
      <c r="J959" s="112"/>
      <c r="K959" s="117">
        <f t="shared" si="98"/>
        <v>0</v>
      </c>
      <c r="L959" s="38">
        <f t="shared" si="99"/>
        <v>0</v>
      </c>
      <c r="M959" s="112">
        <f t="shared" si="100"/>
        <v>0</v>
      </c>
      <c r="N959" s="112">
        <f t="shared" si="101"/>
        <v>0</v>
      </c>
      <c r="O959" s="112">
        <f t="shared" si="102"/>
        <v>0</v>
      </c>
      <c r="P959" s="113">
        <f t="shared" si="103"/>
        <v>0</v>
      </c>
      <c r="Q959" s="60"/>
    </row>
    <row r="960" spans="1:17" x14ac:dyDescent="0.2">
      <c r="A960" s="33"/>
      <c r="B960" s="72"/>
      <c r="C960" s="37"/>
      <c r="D960" s="21"/>
      <c r="E960" s="42"/>
      <c r="F960" s="38"/>
      <c r="G960" s="112"/>
      <c r="H960" s="112">
        <f t="shared" si="104"/>
        <v>0</v>
      </c>
      <c r="I960" s="112"/>
      <c r="J960" s="112"/>
      <c r="K960" s="117">
        <f t="shared" si="98"/>
        <v>0</v>
      </c>
      <c r="L960" s="38">
        <f t="shared" si="99"/>
        <v>0</v>
      </c>
      <c r="M960" s="112">
        <f t="shared" si="100"/>
        <v>0</v>
      </c>
      <c r="N960" s="112">
        <f t="shared" si="101"/>
        <v>0</v>
      </c>
      <c r="O960" s="112">
        <f t="shared" si="102"/>
        <v>0</v>
      </c>
      <c r="P960" s="113">
        <f t="shared" si="103"/>
        <v>0</v>
      </c>
      <c r="Q960" s="60"/>
    </row>
    <row r="961" spans="1:17" x14ac:dyDescent="0.2">
      <c r="A961" s="33"/>
      <c r="B961" s="72"/>
      <c r="C961" s="37"/>
      <c r="D961" s="21"/>
      <c r="E961" s="42"/>
      <c r="F961" s="38"/>
      <c r="G961" s="112"/>
      <c r="H961" s="112">
        <f t="shared" si="104"/>
        <v>0</v>
      </c>
      <c r="I961" s="112"/>
      <c r="J961" s="112"/>
      <c r="K961" s="117">
        <f t="shared" si="98"/>
        <v>0</v>
      </c>
      <c r="L961" s="38">
        <f t="shared" si="99"/>
        <v>0</v>
      </c>
      <c r="M961" s="112">
        <f t="shared" si="100"/>
        <v>0</v>
      </c>
      <c r="N961" s="112">
        <f t="shared" si="101"/>
        <v>0</v>
      </c>
      <c r="O961" s="112">
        <f t="shared" si="102"/>
        <v>0</v>
      </c>
      <c r="P961" s="113">
        <f t="shared" si="103"/>
        <v>0</v>
      </c>
      <c r="Q961" s="60"/>
    </row>
    <row r="962" spans="1:17" x14ac:dyDescent="0.2">
      <c r="A962" s="33"/>
      <c r="B962" s="72"/>
      <c r="C962" s="37"/>
      <c r="D962" s="21"/>
      <c r="E962" s="42"/>
      <c r="F962" s="38"/>
      <c r="G962" s="112"/>
      <c r="H962" s="112">
        <f t="shared" si="104"/>
        <v>0</v>
      </c>
      <c r="I962" s="112"/>
      <c r="J962" s="112"/>
      <c r="K962" s="117">
        <f t="shared" si="98"/>
        <v>0</v>
      </c>
      <c r="L962" s="38">
        <f t="shared" si="99"/>
        <v>0</v>
      </c>
      <c r="M962" s="112">
        <f t="shared" si="100"/>
        <v>0</v>
      </c>
      <c r="N962" s="112">
        <f t="shared" si="101"/>
        <v>0</v>
      </c>
      <c r="O962" s="112">
        <f t="shared" si="102"/>
        <v>0</v>
      </c>
      <c r="P962" s="113">
        <f t="shared" si="103"/>
        <v>0</v>
      </c>
      <c r="Q962" s="60"/>
    </row>
    <row r="963" spans="1:17" x14ac:dyDescent="0.2">
      <c r="A963" s="33"/>
      <c r="B963" s="72"/>
      <c r="C963" s="37"/>
      <c r="D963" s="21"/>
      <c r="E963" s="42"/>
      <c r="F963" s="38"/>
      <c r="G963" s="112"/>
      <c r="H963" s="112">
        <f t="shared" si="104"/>
        <v>0</v>
      </c>
      <c r="I963" s="112"/>
      <c r="J963" s="112"/>
      <c r="K963" s="117">
        <f t="shared" si="98"/>
        <v>0</v>
      </c>
      <c r="L963" s="38">
        <f t="shared" si="99"/>
        <v>0</v>
      </c>
      <c r="M963" s="112">
        <f t="shared" si="100"/>
        <v>0</v>
      </c>
      <c r="N963" s="112">
        <f t="shared" si="101"/>
        <v>0</v>
      </c>
      <c r="O963" s="112">
        <f t="shared" si="102"/>
        <v>0</v>
      </c>
      <c r="P963" s="113">
        <f t="shared" si="103"/>
        <v>0</v>
      </c>
      <c r="Q963" s="60"/>
    </row>
    <row r="964" spans="1:17" x14ac:dyDescent="0.2">
      <c r="A964" s="33"/>
      <c r="B964" s="72"/>
      <c r="C964" s="37"/>
      <c r="D964" s="21"/>
      <c r="E964" s="42"/>
      <c r="F964" s="38"/>
      <c r="G964" s="112"/>
      <c r="H964" s="112">
        <f t="shared" si="104"/>
        <v>0</v>
      </c>
      <c r="I964" s="112"/>
      <c r="J964" s="112"/>
      <c r="K964" s="117">
        <f t="shared" si="98"/>
        <v>0</v>
      </c>
      <c r="L964" s="38">
        <f t="shared" si="99"/>
        <v>0</v>
      </c>
      <c r="M964" s="112">
        <f t="shared" si="100"/>
        <v>0</v>
      </c>
      <c r="N964" s="112">
        <f t="shared" si="101"/>
        <v>0</v>
      </c>
      <c r="O964" s="112">
        <f t="shared" si="102"/>
        <v>0</v>
      </c>
      <c r="P964" s="113">
        <f t="shared" si="103"/>
        <v>0</v>
      </c>
      <c r="Q964" s="60"/>
    </row>
    <row r="965" spans="1:17" x14ac:dyDescent="0.2">
      <c r="A965" s="33"/>
      <c r="B965" s="72"/>
      <c r="C965" s="37"/>
      <c r="D965" s="21"/>
      <c r="E965" s="42"/>
      <c r="F965" s="38"/>
      <c r="G965" s="112"/>
      <c r="H965" s="112">
        <f t="shared" si="104"/>
        <v>0</v>
      </c>
      <c r="I965" s="112"/>
      <c r="J965" s="112"/>
      <c r="K965" s="117">
        <f t="shared" si="98"/>
        <v>0</v>
      </c>
      <c r="L965" s="38">
        <f t="shared" si="99"/>
        <v>0</v>
      </c>
      <c r="M965" s="112">
        <f t="shared" si="100"/>
        <v>0</v>
      </c>
      <c r="N965" s="112">
        <f t="shared" si="101"/>
        <v>0</v>
      </c>
      <c r="O965" s="112">
        <f t="shared" si="102"/>
        <v>0</v>
      </c>
      <c r="P965" s="113">
        <f t="shared" si="103"/>
        <v>0</v>
      </c>
      <c r="Q965" s="60"/>
    </row>
    <row r="966" spans="1:17" x14ac:dyDescent="0.2">
      <c r="A966" s="33"/>
      <c r="B966" s="72"/>
      <c r="C966" s="37"/>
      <c r="D966" s="21"/>
      <c r="E966" s="42"/>
      <c r="F966" s="38"/>
      <c r="G966" s="112"/>
      <c r="H966" s="112">
        <f t="shared" si="104"/>
        <v>0</v>
      </c>
      <c r="I966" s="112"/>
      <c r="J966" s="112"/>
      <c r="K966" s="117">
        <f t="shared" si="98"/>
        <v>0</v>
      </c>
      <c r="L966" s="38">
        <f t="shared" si="99"/>
        <v>0</v>
      </c>
      <c r="M966" s="112">
        <f t="shared" si="100"/>
        <v>0</v>
      </c>
      <c r="N966" s="112">
        <f t="shared" si="101"/>
        <v>0</v>
      </c>
      <c r="O966" s="112">
        <f t="shared" si="102"/>
        <v>0</v>
      </c>
      <c r="P966" s="113">
        <f t="shared" si="103"/>
        <v>0</v>
      </c>
      <c r="Q966" s="60"/>
    </row>
    <row r="967" spans="1:17" x14ac:dyDescent="0.2">
      <c r="A967" s="33"/>
      <c r="B967" s="72"/>
      <c r="C967" s="37"/>
      <c r="D967" s="21"/>
      <c r="E967" s="42"/>
      <c r="F967" s="38"/>
      <c r="G967" s="112"/>
      <c r="H967" s="112">
        <f t="shared" si="104"/>
        <v>0</v>
      </c>
      <c r="I967" s="112"/>
      <c r="J967" s="112"/>
      <c r="K967" s="117">
        <f t="shared" si="98"/>
        <v>0</v>
      </c>
      <c r="L967" s="38">
        <f t="shared" si="99"/>
        <v>0</v>
      </c>
      <c r="M967" s="112">
        <f t="shared" si="100"/>
        <v>0</v>
      </c>
      <c r="N967" s="112">
        <f t="shared" si="101"/>
        <v>0</v>
      </c>
      <c r="O967" s="112">
        <f t="shared" si="102"/>
        <v>0</v>
      </c>
      <c r="P967" s="113">
        <f t="shared" si="103"/>
        <v>0</v>
      </c>
      <c r="Q967" s="60"/>
    </row>
    <row r="968" spans="1:17" x14ac:dyDescent="0.2">
      <c r="A968" s="33"/>
      <c r="B968" s="72"/>
      <c r="C968" s="37"/>
      <c r="D968" s="21"/>
      <c r="E968" s="42"/>
      <c r="F968" s="38"/>
      <c r="G968" s="112"/>
      <c r="H968" s="112">
        <f t="shared" si="104"/>
        <v>0</v>
      </c>
      <c r="I968" s="112"/>
      <c r="J968" s="112"/>
      <c r="K968" s="117">
        <f t="shared" si="98"/>
        <v>0</v>
      </c>
      <c r="L968" s="38">
        <f t="shared" si="99"/>
        <v>0</v>
      </c>
      <c r="M968" s="112">
        <f t="shared" si="100"/>
        <v>0</v>
      </c>
      <c r="N968" s="112">
        <f t="shared" si="101"/>
        <v>0</v>
      </c>
      <c r="O968" s="112">
        <f t="shared" si="102"/>
        <v>0</v>
      </c>
      <c r="P968" s="113">
        <f t="shared" si="103"/>
        <v>0</v>
      </c>
      <c r="Q968" s="60"/>
    </row>
    <row r="969" spans="1:17" x14ac:dyDescent="0.2">
      <c r="A969" s="33"/>
      <c r="B969" s="72"/>
      <c r="C969" s="37"/>
      <c r="D969" s="21"/>
      <c r="E969" s="42"/>
      <c r="F969" s="38"/>
      <c r="G969" s="112"/>
      <c r="H969" s="112">
        <f t="shared" si="104"/>
        <v>0</v>
      </c>
      <c r="I969" s="112"/>
      <c r="J969" s="112"/>
      <c r="K969" s="117">
        <f t="shared" si="98"/>
        <v>0</v>
      </c>
      <c r="L969" s="38">
        <f t="shared" si="99"/>
        <v>0</v>
      </c>
      <c r="M969" s="112">
        <f t="shared" si="100"/>
        <v>0</v>
      </c>
      <c r="N969" s="112">
        <f t="shared" si="101"/>
        <v>0</v>
      </c>
      <c r="O969" s="112">
        <f t="shared" si="102"/>
        <v>0</v>
      </c>
      <c r="P969" s="113">
        <f t="shared" si="103"/>
        <v>0</v>
      </c>
      <c r="Q969" s="60"/>
    </row>
    <row r="970" spans="1:17" x14ac:dyDescent="0.2">
      <c r="A970" s="33"/>
      <c r="B970" s="72"/>
      <c r="C970" s="37"/>
      <c r="D970" s="21"/>
      <c r="E970" s="42"/>
      <c r="F970" s="38"/>
      <c r="G970" s="112"/>
      <c r="H970" s="112">
        <f t="shared" si="104"/>
        <v>0</v>
      </c>
      <c r="I970" s="112"/>
      <c r="J970" s="112"/>
      <c r="K970" s="117">
        <f t="shared" si="98"/>
        <v>0</v>
      </c>
      <c r="L970" s="38">
        <f t="shared" si="99"/>
        <v>0</v>
      </c>
      <c r="M970" s="112">
        <f t="shared" si="100"/>
        <v>0</v>
      </c>
      <c r="N970" s="112">
        <f t="shared" si="101"/>
        <v>0</v>
      </c>
      <c r="O970" s="112">
        <f t="shared" si="102"/>
        <v>0</v>
      </c>
      <c r="P970" s="113">
        <f t="shared" si="103"/>
        <v>0</v>
      </c>
      <c r="Q970" s="60"/>
    </row>
    <row r="971" spans="1:17" x14ac:dyDescent="0.2">
      <c r="A971" s="33"/>
      <c r="B971" s="72"/>
      <c r="C971" s="37"/>
      <c r="D971" s="21"/>
      <c r="E971" s="42"/>
      <c r="F971" s="38"/>
      <c r="G971" s="112"/>
      <c r="H971" s="112">
        <f t="shared" si="104"/>
        <v>0</v>
      </c>
      <c r="I971" s="112"/>
      <c r="J971" s="112"/>
      <c r="K971" s="117">
        <f t="shared" si="98"/>
        <v>0</v>
      </c>
      <c r="L971" s="38">
        <f t="shared" si="99"/>
        <v>0</v>
      </c>
      <c r="M971" s="112">
        <f t="shared" si="100"/>
        <v>0</v>
      </c>
      <c r="N971" s="112">
        <f t="shared" si="101"/>
        <v>0</v>
      </c>
      <c r="O971" s="112">
        <f t="shared" si="102"/>
        <v>0</v>
      </c>
      <c r="P971" s="113">
        <f t="shared" si="103"/>
        <v>0</v>
      </c>
      <c r="Q971" s="60"/>
    </row>
    <row r="972" spans="1:17" x14ac:dyDescent="0.2">
      <c r="A972" s="33"/>
      <c r="B972" s="72"/>
      <c r="C972" s="37"/>
      <c r="D972" s="21"/>
      <c r="E972" s="42"/>
      <c r="F972" s="38"/>
      <c r="G972" s="112"/>
      <c r="H972" s="112">
        <f t="shared" si="104"/>
        <v>0</v>
      </c>
      <c r="I972" s="112"/>
      <c r="J972" s="112"/>
      <c r="K972" s="117">
        <f t="shared" si="98"/>
        <v>0</v>
      </c>
      <c r="L972" s="38">
        <f t="shared" si="99"/>
        <v>0</v>
      </c>
      <c r="M972" s="112">
        <f t="shared" si="100"/>
        <v>0</v>
      </c>
      <c r="N972" s="112">
        <f t="shared" si="101"/>
        <v>0</v>
      </c>
      <c r="O972" s="112">
        <f t="shared" si="102"/>
        <v>0</v>
      </c>
      <c r="P972" s="113">
        <f t="shared" si="103"/>
        <v>0</v>
      </c>
      <c r="Q972" s="60"/>
    </row>
    <row r="973" spans="1:17" x14ac:dyDescent="0.2">
      <c r="A973" s="33"/>
      <c r="B973" s="72"/>
      <c r="C973" s="37"/>
      <c r="D973" s="21"/>
      <c r="E973" s="42"/>
      <c r="F973" s="38"/>
      <c r="G973" s="112"/>
      <c r="H973" s="112">
        <f t="shared" si="104"/>
        <v>0</v>
      </c>
      <c r="I973" s="112"/>
      <c r="J973" s="112"/>
      <c r="K973" s="117">
        <f t="shared" si="98"/>
        <v>0</v>
      </c>
      <c r="L973" s="38">
        <f t="shared" si="99"/>
        <v>0</v>
      </c>
      <c r="M973" s="112">
        <f t="shared" si="100"/>
        <v>0</v>
      </c>
      <c r="N973" s="112">
        <f t="shared" si="101"/>
        <v>0</v>
      </c>
      <c r="O973" s="112">
        <f t="shared" si="102"/>
        <v>0</v>
      </c>
      <c r="P973" s="113">
        <f t="shared" si="103"/>
        <v>0</v>
      </c>
      <c r="Q973" s="60"/>
    </row>
    <row r="974" spans="1:17" x14ac:dyDescent="0.2">
      <c r="A974" s="33"/>
      <c r="B974" s="72"/>
      <c r="C974" s="37"/>
      <c r="D974" s="21"/>
      <c r="E974" s="42"/>
      <c r="F974" s="38"/>
      <c r="G974" s="112"/>
      <c r="H974" s="112">
        <f t="shared" si="104"/>
        <v>0</v>
      </c>
      <c r="I974" s="112"/>
      <c r="J974" s="112"/>
      <c r="K974" s="117">
        <f t="shared" si="98"/>
        <v>0</v>
      </c>
      <c r="L974" s="38">
        <f t="shared" si="99"/>
        <v>0</v>
      </c>
      <c r="M974" s="112">
        <f t="shared" si="100"/>
        <v>0</v>
      </c>
      <c r="N974" s="112">
        <f t="shared" si="101"/>
        <v>0</v>
      </c>
      <c r="O974" s="112">
        <f t="shared" si="102"/>
        <v>0</v>
      </c>
      <c r="P974" s="113">
        <f t="shared" si="103"/>
        <v>0</v>
      </c>
      <c r="Q974" s="60"/>
    </row>
    <row r="975" spans="1:17" x14ac:dyDescent="0.2">
      <c r="A975" s="33"/>
      <c r="B975" s="72"/>
      <c r="C975" s="37"/>
      <c r="D975" s="21"/>
      <c r="E975" s="42"/>
      <c r="F975" s="38"/>
      <c r="G975" s="112"/>
      <c r="H975" s="112">
        <f t="shared" si="104"/>
        <v>0</v>
      </c>
      <c r="I975" s="112"/>
      <c r="J975" s="112"/>
      <c r="K975" s="117">
        <f t="shared" ref="K975:K1013" si="105">SUM(H975:J975)</f>
        <v>0</v>
      </c>
      <c r="L975" s="38">
        <f t="shared" ref="L975:L1013" si="106">E975*F975</f>
        <v>0</v>
      </c>
      <c r="M975" s="112">
        <f t="shared" ref="M975:M1013" si="107">H975*E975</f>
        <v>0</v>
      </c>
      <c r="N975" s="112">
        <f t="shared" ref="N975:N1013" si="108">I975*E975</f>
        <v>0</v>
      </c>
      <c r="O975" s="112">
        <f t="shared" ref="O975:O1013" si="109">J975*E975</f>
        <v>0</v>
      </c>
      <c r="P975" s="113">
        <f t="shared" ref="P975:P1013" si="110">SUM(M975:O975)</f>
        <v>0</v>
      </c>
      <c r="Q975" s="60"/>
    </row>
    <row r="976" spans="1:17" x14ac:dyDescent="0.2">
      <c r="A976" s="33"/>
      <c r="B976" s="72"/>
      <c r="C976" s="37"/>
      <c r="D976" s="21"/>
      <c r="E976" s="42"/>
      <c r="F976" s="38"/>
      <c r="G976" s="112"/>
      <c r="H976" s="112">
        <f t="shared" ref="H976:H1013" si="111">F976*G976</f>
        <v>0</v>
      </c>
      <c r="I976" s="112"/>
      <c r="J976" s="112"/>
      <c r="K976" s="117">
        <f t="shared" si="105"/>
        <v>0</v>
      </c>
      <c r="L976" s="38">
        <f t="shared" si="106"/>
        <v>0</v>
      </c>
      <c r="M976" s="112">
        <f t="shared" si="107"/>
        <v>0</v>
      </c>
      <c r="N976" s="112">
        <f t="shared" si="108"/>
        <v>0</v>
      </c>
      <c r="O976" s="112">
        <f t="shared" si="109"/>
        <v>0</v>
      </c>
      <c r="P976" s="113">
        <f t="shared" si="110"/>
        <v>0</v>
      </c>
      <c r="Q976" s="60"/>
    </row>
    <row r="977" spans="1:17" x14ac:dyDescent="0.2">
      <c r="A977" s="33"/>
      <c r="B977" s="72"/>
      <c r="C977" s="37"/>
      <c r="D977" s="21"/>
      <c r="E977" s="42"/>
      <c r="F977" s="38"/>
      <c r="G977" s="112"/>
      <c r="H977" s="112">
        <f t="shared" si="111"/>
        <v>0</v>
      </c>
      <c r="I977" s="112"/>
      <c r="J977" s="112"/>
      <c r="K977" s="117">
        <f t="shared" si="105"/>
        <v>0</v>
      </c>
      <c r="L977" s="38">
        <f t="shared" si="106"/>
        <v>0</v>
      </c>
      <c r="M977" s="112">
        <f t="shared" si="107"/>
        <v>0</v>
      </c>
      <c r="N977" s="112">
        <f t="shared" si="108"/>
        <v>0</v>
      </c>
      <c r="O977" s="112">
        <f t="shared" si="109"/>
        <v>0</v>
      </c>
      <c r="P977" s="113">
        <f t="shared" si="110"/>
        <v>0</v>
      </c>
      <c r="Q977" s="60"/>
    </row>
    <row r="978" spans="1:17" x14ac:dyDescent="0.2">
      <c r="A978" s="33"/>
      <c r="B978" s="72"/>
      <c r="C978" s="37"/>
      <c r="D978" s="21"/>
      <c r="E978" s="42"/>
      <c r="F978" s="38"/>
      <c r="G978" s="112"/>
      <c r="H978" s="112">
        <f t="shared" si="111"/>
        <v>0</v>
      </c>
      <c r="I978" s="112"/>
      <c r="J978" s="112"/>
      <c r="K978" s="117">
        <f t="shared" si="105"/>
        <v>0</v>
      </c>
      <c r="L978" s="38">
        <f t="shared" si="106"/>
        <v>0</v>
      </c>
      <c r="M978" s="112">
        <f t="shared" si="107"/>
        <v>0</v>
      </c>
      <c r="N978" s="112">
        <f t="shared" si="108"/>
        <v>0</v>
      </c>
      <c r="O978" s="112">
        <f t="shared" si="109"/>
        <v>0</v>
      </c>
      <c r="P978" s="113">
        <f t="shared" si="110"/>
        <v>0</v>
      </c>
      <c r="Q978" s="60"/>
    </row>
    <row r="979" spans="1:17" x14ac:dyDescent="0.2">
      <c r="A979" s="33"/>
      <c r="B979" s="72"/>
      <c r="C979" s="37"/>
      <c r="D979" s="21"/>
      <c r="E979" s="42"/>
      <c r="F979" s="38"/>
      <c r="G979" s="112"/>
      <c r="H979" s="112">
        <f t="shared" si="111"/>
        <v>0</v>
      </c>
      <c r="I979" s="112"/>
      <c r="J979" s="112"/>
      <c r="K979" s="117">
        <f t="shared" si="105"/>
        <v>0</v>
      </c>
      <c r="L979" s="38">
        <f t="shared" si="106"/>
        <v>0</v>
      </c>
      <c r="M979" s="112">
        <f t="shared" si="107"/>
        <v>0</v>
      </c>
      <c r="N979" s="112">
        <f t="shared" si="108"/>
        <v>0</v>
      </c>
      <c r="O979" s="112">
        <f t="shared" si="109"/>
        <v>0</v>
      </c>
      <c r="P979" s="113">
        <f t="shared" si="110"/>
        <v>0</v>
      </c>
      <c r="Q979" s="60"/>
    </row>
    <row r="980" spans="1:17" x14ac:dyDescent="0.2">
      <c r="A980" s="33"/>
      <c r="B980" s="72"/>
      <c r="C980" s="37"/>
      <c r="D980" s="21"/>
      <c r="E980" s="42"/>
      <c r="F980" s="38"/>
      <c r="G980" s="112"/>
      <c r="H980" s="112">
        <f t="shared" si="111"/>
        <v>0</v>
      </c>
      <c r="I980" s="112"/>
      <c r="J980" s="112"/>
      <c r="K980" s="117">
        <f t="shared" si="105"/>
        <v>0</v>
      </c>
      <c r="L980" s="38">
        <f t="shared" si="106"/>
        <v>0</v>
      </c>
      <c r="M980" s="112">
        <f t="shared" si="107"/>
        <v>0</v>
      </c>
      <c r="N980" s="112">
        <f t="shared" si="108"/>
        <v>0</v>
      </c>
      <c r="O980" s="112">
        <f t="shared" si="109"/>
        <v>0</v>
      </c>
      <c r="P980" s="113">
        <f t="shared" si="110"/>
        <v>0</v>
      </c>
      <c r="Q980" s="60"/>
    </row>
    <row r="981" spans="1:17" x14ac:dyDescent="0.2">
      <c r="A981" s="33"/>
      <c r="B981" s="72"/>
      <c r="C981" s="37"/>
      <c r="D981" s="21"/>
      <c r="E981" s="42"/>
      <c r="F981" s="38"/>
      <c r="G981" s="112"/>
      <c r="H981" s="112">
        <f t="shared" si="111"/>
        <v>0</v>
      </c>
      <c r="I981" s="112"/>
      <c r="J981" s="112"/>
      <c r="K981" s="117">
        <f t="shared" si="105"/>
        <v>0</v>
      </c>
      <c r="L981" s="38">
        <f t="shared" si="106"/>
        <v>0</v>
      </c>
      <c r="M981" s="112">
        <f t="shared" si="107"/>
        <v>0</v>
      </c>
      <c r="N981" s="112">
        <f t="shared" si="108"/>
        <v>0</v>
      </c>
      <c r="O981" s="112">
        <f t="shared" si="109"/>
        <v>0</v>
      </c>
      <c r="P981" s="113">
        <f t="shared" si="110"/>
        <v>0</v>
      </c>
      <c r="Q981" s="60"/>
    </row>
    <row r="982" spans="1:17" x14ac:dyDescent="0.2">
      <c r="A982" s="33"/>
      <c r="B982" s="72"/>
      <c r="C982" s="37"/>
      <c r="D982" s="21"/>
      <c r="E982" s="42"/>
      <c r="F982" s="38"/>
      <c r="G982" s="112"/>
      <c r="H982" s="112">
        <f t="shared" si="111"/>
        <v>0</v>
      </c>
      <c r="I982" s="112"/>
      <c r="J982" s="112"/>
      <c r="K982" s="117">
        <f t="shared" si="105"/>
        <v>0</v>
      </c>
      <c r="L982" s="38">
        <f t="shared" si="106"/>
        <v>0</v>
      </c>
      <c r="M982" s="112">
        <f t="shared" si="107"/>
        <v>0</v>
      </c>
      <c r="N982" s="112">
        <f t="shared" si="108"/>
        <v>0</v>
      </c>
      <c r="O982" s="112">
        <f t="shared" si="109"/>
        <v>0</v>
      </c>
      <c r="P982" s="113">
        <f t="shared" si="110"/>
        <v>0</v>
      </c>
      <c r="Q982" s="60"/>
    </row>
    <row r="983" spans="1:17" x14ac:dyDescent="0.2">
      <c r="A983" s="33"/>
      <c r="B983" s="72"/>
      <c r="C983" s="37"/>
      <c r="D983" s="21"/>
      <c r="E983" s="42"/>
      <c r="F983" s="38"/>
      <c r="G983" s="112"/>
      <c r="H983" s="112">
        <f t="shared" si="111"/>
        <v>0</v>
      </c>
      <c r="I983" s="112"/>
      <c r="J983" s="112"/>
      <c r="K983" s="117">
        <f t="shared" si="105"/>
        <v>0</v>
      </c>
      <c r="L983" s="38">
        <f t="shared" si="106"/>
        <v>0</v>
      </c>
      <c r="M983" s="112">
        <f t="shared" si="107"/>
        <v>0</v>
      </c>
      <c r="N983" s="112">
        <f t="shared" si="108"/>
        <v>0</v>
      </c>
      <c r="O983" s="112">
        <f t="shared" si="109"/>
        <v>0</v>
      </c>
      <c r="P983" s="113">
        <f t="shared" si="110"/>
        <v>0</v>
      </c>
      <c r="Q983" s="60"/>
    </row>
    <row r="984" spans="1:17" x14ac:dyDescent="0.2">
      <c r="A984" s="33"/>
      <c r="B984" s="72"/>
      <c r="C984" s="37"/>
      <c r="D984" s="21"/>
      <c r="E984" s="42"/>
      <c r="F984" s="38"/>
      <c r="G984" s="112"/>
      <c r="H984" s="112">
        <f t="shared" si="111"/>
        <v>0</v>
      </c>
      <c r="I984" s="112"/>
      <c r="J984" s="112"/>
      <c r="K984" s="117">
        <f t="shared" si="105"/>
        <v>0</v>
      </c>
      <c r="L984" s="38">
        <f t="shared" si="106"/>
        <v>0</v>
      </c>
      <c r="M984" s="112">
        <f t="shared" si="107"/>
        <v>0</v>
      </c>
      <c r="N984" s="112">
        <f t="shared" si="108"/>
        <v>0</v>
      </c>
      <c r="O984" s="112">
        <f t="shared" si="109"/>
        <v>0</v>
      </c>
      <c r="P984" s="113">
        <f t="shared" si="110"/>
        <v>0</v>
      </c>
      <c r="Q984" s="60"/>
    </row>
    <row r="985" spans="1:17" x14ac:dyDescent="0.2">
      <c r="A985" s="33"/>
      <c r="B985" s="72"/>
      <c r="C985" s="37"/>
      <c r="D985" s="21"/>
      <c r="E985" s="42"/>
      <c r="F985" s="38"/>
      <c r="G985" s="112"/>
      <c r="H985" s="112">
        <f t="shared" si="111"/>
        <v>0</v>
      </c>
      <c r="I985" s="112"/>
      <c r="J985" s="112"/>
      <c r="K985" s="117">
        <f t="shared" si="105"/>
        <v>0</v>
      </c>
      <c r="L985" s="38">
        <f t="shared" si="106"/>
        <v>0</v>
      </c>
      <c r="M985" s="112">
        <f t="shared" si="107"/>
        <v>0</v>
      </c>
      <c r="N985" s="112">
        <f t="shared" si="108"/>
        <v>0</v>
      </c>
      <c r="O985" s="112">
        <f t="shared" si="109"/>
        <v>0</v>
      </c>
      <c r="P985" s="113">
        <f t="shared" si="110"/>
        <v>0</v>
      </c>
      <c r="Q985" s="60"/>
    </row>
    <row r="986" spans="1:17" x14ac:dyDescent="0.2">
      <c r="A986" s="33"/>
      <c r="B986" s="72"/>
      <c r="C986" s="37"/>
      <c r="D986" s="21"/>
      <c r="E986" s="42"/>
      <c r="F986" s="38"/>
      <c r="G986" s="112"/>
      <c r="H986" s="112">
        <f t="shared" si="111"/>
        <v>0</v>
      </c>
      <c r="I986" s="112"/>
      <c r="J986" s="112"/>
      <c r="K986" s="117">
        <f t="shared" si="105"/>
        <v>0</v>
      </c>
      <c r="L986" s="38">
        <f t="shared" si="106"/>
        <v>0</v>
      </c>
      <c r="M986" s="112">
        <f t="shared" si="107"/>
        <v>0</v>
      </c>
      <c r="N986" s="112">
        <f t="shared" si="108"/>
        <v>0</v>
      </c>
      <c r="O986" s="112">
        <f t="shared" si="109"/>
        <v>0</v>
      </c>
      <c r="P986" s="113">
        <f t="shared" si="110"/>
        <v>0</v>
      </c>
      <c r="Q986" s="60"/>
    </row>
    <row r="987" spans="1:17" x14ac:dyDescent="0.2">
      <c r="A987" s="33"/>
      <c r="B987" s="72"/>
      <c r="C987" s="37"/>
      <c r="D987" s="21"/>
      <c r="E987" s="42"/>
      <c r="F987" s="38"/>
      <c r="G987" s="112"/>
      <c r="H987" s="112">
        <f t="shared" si="111"/>
        <v>0</v>
      </c>
      <c r="I987" s="112"/>
      <c r="J987" s="112"/>
      <c r="K987" s="117">
        <f t="shared" si="105"/>
        <v>0</v>
      </c>
      <c r="L987" s="38">
        <f t="shared" si="106"/>
        <v>0</v>
      </c>
      <c r="M987" s="112">
        <f t="shared" si="107"/>
        <v>0</v>
      </c>
      <c r="N987" s="112">
        <f t="shared" si="108"/>
        <v>0</v>
      </c>
      <c r="O987" s="112">
        <f t="shared" si="109"/>
        <v>0</v>
      </c>
      <c r="P987" s="113">
        <f t="shared" si="110"/>
        <v>0</v>
      </c>
      <c r="Q987" s="60"/>
    </row>
    <row r="988" spans="1:17" x14ac:dyDescent="0.2">
      <c r="A988" s="33"/>
      <c r="B988" s="72"/>
      <c r="C988" s="37"/>
      <c r="D988" s="21"/>
      <c r="E988" s="42"/>
      <c r="F988" s="38"/>
      <c r="G988" s="112"/>
      <c r="H988" s="112">
        <f t="shared" si="111"/>
        <v>0</v>
      </c>
      <c r="I988" s="112"/>
      <c r="J988" s="112"/>
      <c r="K988" s="117">
        <f t="shared" si="105"/>
        <v>0</v>
      </c>
      <c r="L988" s="38">
        <f t="shared" si="106"/>
        <v>0</v>
      </c>
      <c r="M988" s="112">
        <f t="shared" si="107"/>
        <v>0</v>
      </c>
      <c r="N988" s="112">
        <f t="shared" si="108"/>
        <v>0</v>
      </c>
      <c r="O988" s="112">
        <f t="shared" si="109"/>
        <v>0</v>
      </c>
      <c r="P988" s="113">
        <f t="shared" si="110"/>
        <v>0</v>
      </c>
      <c r="Q988" s="60"/>
    </row>
    <row r="989" spans="1:17" x14ac:dyDescent="0.2">
      <c r="A989" s="33"/>
      <c r="B989" s="72"/>
      <c r="C989" s="37"/>
      <c r="D989" s="21"/>
      <c r="E989" s="42"/>
      <c r="F989" s="38"/>
      <c r="G989" s="112"/>
      <c r="H989" s="112">
        <f t="shared" si="111"/>
        <v>0</v>
      </c>
      <c r="I989" s="112"/>
      <c r="J989" s="112"/>
      <c r="K989" s="117">
        <f t="shared" si="105"/>
        <v>0</v>
      </c>
      <c r="L989" s="38">
        <f t="shared" si="106"/>
        <v>0</v>
      </c>
      <c r="M989" s="112">
        <f t="shared" si="107"/>
        <v>0</v>
      </c>
      <c r="N989" s="112">
        <f t="shared" si="108"/>
        <v>0</v>
      </c>
      <c r="O989" s="112">
        <f t="shared" si="109"/>
        <v>0</v>
      </c>
      <c r="P989" s="113">
        <f t="shared" si="110"/>
        <v>0</v>
      </c>
      <c r="Q989" s="60"/>
    </row>
    <row r="990" spans="1:17" x14ac:dyDescent="0.2">
      <c r="A990" s="33"/>
      <c r="B990" s="72"/>
      <c r="C990" s="37"/>
      <c r="D990" s="21"/>
      <c r="E990" s="42"/>
      <c r="F990" s="38"/>
      <c r="G990" s="112"/>
      <c r="H990" s="112">
        <f t="shared" si="111"/>
        <v>0</v>
      </c>
      <c r="I990" s="112"/>
      <c r="J990" s="112"/>
      <c r="K990" s="117">
        <f t="shared" si="105"/>
        <v>0</v>
      </c>
      <c r="L990" s="38">
        <f t="shared" si="106"/>
        <v>0</v>
      </c>
      <c r="M990" s="112">
        <f t="shared" si="107"/>
        <v>0</v>
      </c>
      <c r="N990" s="112">
        <f t="shared" si="108"/>
        <v>0</v>
      </c>
      <c r="O990" s="112">
        <f t="shared" si="109"/>
        <v>0</v>
      </c>
      <c r="P990" s="113">
        <f t="shared" si="110"/>
        <v>0</v>
      </c>
      <c r="Q990" s="60"/>
    </row>
    <row r="991" spans="1:17" x14ac:dyDescent="0.2">
      <c r="A991" s="33"/>
      <c r="B991" s="72"/>
      <c r="C991" s="37"/>
      <c r="D991" s="21"/>
      <c r="E991" s="42"/>
      <c r="F991" s="38"/>
      <c r="G991" s="112"/>
      <c r="H991" s="112">
        <f t="shared" si="111"/>
        <v>0</v>
      </c>
      <c r="I991" s="112"/>
      <c r="J991" s="112"/>
      <c r="K991" s="117">
        <f t="shared" si="105"/>
        <v>0</v>
      </c>
      <c r="L991" s="38">
        <f t="shared" si="106"/>
        <v>0</v>
      </c>
      <c r="M991" s="112">
        <f t="shared" si="107"/>
        <v>0</v>
      </c>
      <c r="N991" s="112">
        <f t="shared" si="108"/>
        <v>0</v>
      </c>
      <c r="O991" s="112">
        <f t="shared" si="109"/>
        <v>0</v>
      </c>
      <c r="P991" s="113">
        <f t="shared" si="110"/>
        <v>0</v>
      </c>
      <c r="Q991" s="60"/>
    </row>
    <row r="992" spans="1:17" x14ac:dyDescent="0.2">
      <c r="A992" s="33"/>
      <c r="B992" s="72"/>
      <c r="C992" s="37"/>
      <c r="D992" s="21"/>
      <c r="E992" s="42"/>
      <c r="F992" s="38"/>
      <c r="G992" s="112"/>
      <c r="H992" s="112">
        <f t="shared" si="111"/>
        <v>0</v>
      </c>
      <c r="I992" s="112"/>
      <c r="J992" s="112"/>
      <c r="K992" s="117">
        <f t="shared" si="105"/>
        <v>0</v>
      </c>
      <c r="L992" s="38">
        <f t="shared" si="106"/>
        <v>0</v>
      </c>
      <c r="M992" s="112">
        <f t="shared" si="107"/>
        <v>0</v>
      </c>
      <c r="N992" s="112">
        <f t="shared" si="108"/>
        <v>0</v>
      </c>
      <c r="O992" s="112">
        <f t="shared" si="109"/>
        <v>0</v>
      </c>
      <c r="P992" s="113">
        <f t="shared" si="110"/>
        <v>0</v>
      </c>
      <c r="Q992" s="60"/>
    </row>
    <row r="993" spans="1:17" x14ac:dyDescent="0.2">
      <c r="A993" s="33"/>
      <c r="B993" s="72"/>
      <c r="C993" s="37"/>
      <c r="D993" s="21"/>
      <c r="E993" s="42"/>
      <c r="F993" s="38"/>
      <c r="G993" s="112"/>
      <c r="H993" s="112">
        <f t="shared" si="111"/>
        <v>0</v>
      </c>
      <c r="I993" s="112"/>
      <c r="J993" s="112"/>
      <c r="K993" s="117">
        <f t="shared" si="105"/>
        <v>0</v>
      </c>
      <c r="L993" s="38">
        <f t="shared" si="106"/>
        <v>0</v>
      </c>
      <c r="M993" s="112">
        <f t="shared" si="107"/>
        <v>0</v>
      </c>
      <c r="N993" s="112">
        <f t="shared" si="108"/>
        <v>0</v>
      </c>
      <c r="O993" s="112">
        <f t="shared" si="109"/>
        <v>0</v>
      </c>
      <c r="P993" s="113">
        <f t="shared" si="110"/>
        <v>0</v>
      </c>
      <c r="Q993" s="60"/>
    </row>
    <row r="994" spans="1:17" x14ac:dyDescent="0.2">
      <c r="A994" s="33"/>
      <c r="B994" s="72"/>
      <c r="C994" s="37"/>
      <c r="D994" s="21"/>
      <c r="E994" s="42"/>
      <c r="F994" s="38"/>
      <c r="G994" s="112"/>
      <c r="H994" s="112">
        <f t="shared" si="111"/>
        <v>0</v>
      </c>
      <c r="I994" s="112"/>
      <c r="J994" s="112"/>
      <c r="K994" s="117">
        <f t="shared" si="105"/>
        <v>0</v>
      </c>
      <c r="L994" s="38">
        <f t="shared" si="106"/>
        <v>0</v>
      </c>
      <c r="M994" s="112">
        <f t="shared" si="107"/>
        <v>0</v>
      </c>
      <c r="N994" s="112">
        <f t="shared" si="108"/>
        <v>0</v>
      </c>
      <c r="O994" s="112">
        <f t="shared" si="109"/>
        <v>0</v>
      </c>
      <c r="P994" s="113">
        <f t="shared" si="110"/>
        <v>0</v>
      </c>
      <c r="Q994" s="60"/>
    </row>
    <row r="995" spans="1:17" x14ac:dyDescent="0.2">
      <c r="A995" s="33"/>
      <c r="B995" s="72"/>
      <c r="C995" s="37"/>
      <c r="D995" s="21"/>
      <c r="E995" s="42"/>
      <c r="F995" s="38"/>
      <c r="G995" s="112"/>
      <c r="H995" s="112">
        <f t="shared" si="111"/>
        <v>0</v>
      </c>
      <c r="I995" s="112"/>
      <c r="J995" s="112"/>
      <c r="K995" s="117">
        <f t="shared" si="105"/>
        <v>0</v>
      </c>
      <c r="L995" s="38">
        <f t="shared" si="106"/>
        <v>0</v>
      </c>
      <c r="M995" s="112">
        <f t="shared" si="107"/>
        <v>0</v>
      </c>
      <c r="N995" s="112">
        <f t="shared" si="108"/>
        <v>0</v>
      </c>
      <c r="O995" s="112">
        <f t="shared" si="109"/>
        <v>0</v>
      </c>
      <c r="P995" s="113">
        <f t="shared" si="110"/>
        <v>0</v>
      </c>
      <c r="Q995" s="60"/>
    </row>
    <row r="996" spans="1:17" x14ac:dyDescent="0.2">
      <c r="A996" s="33"/>
      <c r="B996" s="72"/>
      <c r="C996" s="37"/>
      <c r="D996" s="21"/>
      <c r="E996" s="42"/>
      <c r="F996" s="38"/>
      <c r="G996" s="112"/>
      <c r="H996" s="112">
        <f t="shared" si="111"/>
        <v>0</v>
      </c>
      <c r="I996" s="112"/>
      <c r="J996" s="112"/>
      <c r="K996" s="117">
        <f t="shared" si="105"/>
        <v>0</v>
      </c>
      <c r="L996" s="38">
        <f t="shared" si="106"/>
        <v>0</v>
      </c>
      <c r="M996" s="112">
        <f t="shared" si="107"/>
        <v>0</v>
      </c>
      <c r="N996" s="112">
        <f t="shared" si="108"/>
        <v>0</v>
      </c>
      <c r="O996" s="112">
        <f t="shared" si="109"/>
        <v>0</v>
      </c>
      <c r="P996" s="113">
        <f t="shared" si="110"/>
        <v>0</v>
      </c>
      <c r="Q996" s="60"/>
    </row>
    <row r="997" spans="1:17" x14ac:dyDescent="0.2">
      <c r="A997" s="33"/>
      <c r="B997" s="72"/>
      <c r="C997" s="37"/>
      <c r="D997" s="21"/>
      <c r="E997" s="42"/>
      <c r="F997" s="38"/>
      <c r="G997" s="112"/>
      <c r="H997" s="112">
        <f t="shared" si="111"/>
        <v>0</v>
      </c>
      <c r="I997" s="112"/>
      <c r="J997" s="112"/>
      <c r="K997" s="117">
        <f t="shared" si="105"/>
        <v>0</v>
      </c>
      <c r="L997" s="38">
        <f t="shared" si="106"/>
        <v>0</v>
      </c>
      <c r="M997" s="112">
        <f t="shared" si="107"/>
        <v>0</v>
      </c>
      <c r="N997" s="112">
        <f t="shared" si="108"/>
        <v>0</v>
      </c>
      <c r="O997" s="112">
        <f t="shared" si="109"/>
        <v>0</v>
      </c>
      <c r="P997" s="113">
        <f t="shared" si="110"/>
        <v>0</v>
      </c>
      <c r="Q997" s="60"/>
    </row>
    <row r="998" spans="1:17" x14ac:dyDescent="0.2">
      <c r="A998" s="33"/>
      <c r="B998" s="72"/>
      <c r="C998" s="37"/>
      <c r="D998" s="21"/>
      <c r="E998" s="42"/>
      <c r="F998" s="38"/>
      <c r="G998" s="112"/>
      <c r="H998" s="112">
        <f t="shared" si="111"/>
        <v>0</v>
      </c>
      <c r="I998" s="112"/>
      <c r="J998" s="112"/>
      <c r="K998" s="117">
        <f t="shared" si="105"/>
        <v>0</v>
      </c>
      <c r="L998" s="38">
        <f t="shared" si="106"/>
        <v>0</v>
      </c>
      <c r="M998" s="112">
        <f t="shared" si="107"/>
        <v>0</v>
      </c>
      <c r="N998" s="112">
        <f t="shared" si="108"/>
        <v>0</v>
      </c>
      <c r="O998" s="112">
        <f t="shared" si="109"/>
        <v>0</v>
      </c>
      <c r="P998" s="113">
        <f t="shared" si="110"/>
        <v>0</v>
      </c>
      <c r="Q998" s="60"/>
    </row>
    <row r="999" spans="1:17" x14ac:dyDescent="0.2">
      <c r="A999" s="33"/>
      <c r="B999" s="72"/>
      <c r="C999" s="37"/>
      <c r="D999" s="21"/>
      <c r="E999" s="42"/>
      <c r="F999" s="38"/>
      <c r="G999" s="112"/>
      <c r="H999" s="112">
        <f t="shared" si="111"/>
        <v>0</v>
      </c>
      <c r="I999" s="112"/>
      <c r="J999" s="112"/>
      <c r="K999" s="117">
        <f t="shared" si="105"/>
        <v>0</v>
      </c>
      <c r="L999" s="38">
        <f t="shared" si="106"/>
        <v>0</v>
      </c>
      <c r="M999" s="112">
        <f t="shared" si="107"/>
        <v>0</v>
      </c>
      <c r="N999" s="112">
        <f t="shared" si="108"/>
        <v>0</v>
      </c>
      <c r="O999" s="112">
        <f t="shared" si="109"/>
        <v>0</v>
      </c>
      <c r="P999" s="113">
        <f t="shared" si="110"/>
        <v>0</v>
      </c>
      <c r="Q999" s="60"/>
    </row>
    <row r="1000" spans="1:17" x14ac:dyDescent="0.2">
      <c r="A1000" s="33"/>
      <c r="B1000" s="72"/>
      <c r="C1000" s="37"/>
      <c r="D1000" s="21"/>
      <c r="E1000" s="42"/>
      <c r="F1000" s="38"/>
      <c r="G1000" s="112"/>
      <c r="H1000" s="112">
        <f t="shared" si="111"/>
        <v>0</v>
      </c>
      <c r="I1000" s="112"/>
      <c r="J1000" s="112"/>
      <c r="K1000" s="117">
        <f t="shared" si="105"/>
        <v>0</v>
      </c>
      <c r="L1000" s="38">
        <f t="shared" si="106"/>
        <v>0</v>
      </c>
      <c r="M1000" s="112">
        <f t="shared" si="107"/>
        <v>0</v>
      </c>
      <c r="N1000" s="112">
        <f t="shared" si="108"/>
        <v>0</v>
      </c>
      <c r="O1000" s="112">
        <f t="shared" si="109"/>
        <v>0</v>
      </c>
      <c r="P1000" s="113">
        <f t="shared" si="110"/>
        <v>0</v>
      </c>
      <c r="Q1000" s="60"/>
    </row>
    <row r="1001" spans="1:17" x14ac:dyDescent="0.2">
      <c r="A1001" s="33"/>
      <c r="B1001" s="72"/>
      <c r="C1001" s="37"/>
      <c r="D1001" s="21"/>
      <c r="E1001" s="42"/>
      <c r="F1001" s="38"/>
      <c r="G1001" s="112"/>
      <c r="H1001" s="112">
        <f t="shared" si="111"/>
        <v>0</v>
      </c>
      <c r="I1001" s="112"/>
      <c r="J1001" s="112"/>
      <c r="K1001" s="117">
        <f t="shared" si="105"/>
        <v>0</v>
      </c>
      <c r="L1001" s="38">
        <f t="shared" si="106"/>
        <v>0</v>
      </c>
      <c r="M1001" s="112">
        <f t="shared" si="107"/>
        <v>0</v>
      </c>
      <c r="N1001" s="112">
        <f t="shared" si="108"/>
        <v>0</v>
      </c>
      <c r="O1001" s="112">
        <f t="shared" si="109"/>
        <v>0</v>
      </c>
      <c r="P1001" s="113">
        <f t="shared" si="110"/>
        <v>0</v>
      </c>
      <c r="Q1001" s="60"/>
    </row>
    <row r="1002" spans="1:17" x14ac:dyDescent="0.2">
      <c r="A1002" s="33"/>
      <c r="B1002" s="72"/>
      <c r="C1002" s="37"/>
      <c r="D1002" s="21"/>
      <c r="E1002" s="42"/>
      <c r="F1002" s="38"/>
      <c r="G1002" s="112"/>
      <c r="H1002" s="112">
        <f t="shared" si="111"/>
        <v>0</v>
      </c>
      <c r="I1002" s="112"/>
      <c r="J1002" s="112"/>
      <c r="K1002" s="117">
        <f t="shared" si="105"/>
        <v>0</v>
      </c>
      <c r="L1002" s="38">
        <f t="shared" si="106"/>
        <v>0</v>
      </c>
      <c r="M1002" s="112">
        <f t="shared" si="107"/>
        <v>0</v>
      </c>
      <c r="N1002" s="112">
        <f t="shared" si="108"/>
        <v>0</v>
      </c>
      <c r="O1002" s="112">
        <f t="shared" si="109"/>
        <v>0</v>
      </c>
      <c r="P1002" s="113">
        <f t="shared" si="110"/>
        <v>0</v>
      </c>
      <c r="Q1002" s="60"/>
    </row>
    <row r="1003" spans="1:17" x14ac:dyDescent="0.2">
      <c r="A1003" s="33"/>
      <c r="B1003" s="72"/>
      <c r="C1003" s="37"/>
      <c r="D1003" s="21"/>
      <c r="E1003" s="42"/>
      <c r="F1003" s="38"/>
      <c r="G1003" s="112"/>
      <c r="H1003" s="112">
        <f t="shared" si="111"/>
        <v>0</v>
      </c>
      <c r="I1003" s="112"/>
      <c r="J1003" s="112"/>
      <c r="K1003" s="117">
        <f t="shared" si="105"/>
        <v>0</v>
      </c>
      <c r="L1003" s="38">
        <f t="shared" si="106"/>
        <v>0</v>
      </c>
      <c r="M1003" s="112">
        <f t="shared" si="107"/>
        <v>0</v>
      </c>
      <c r="N1003" s="112">
        <f t="shared" si="108"/>
        <v>0</v>
      </c>
      <c r="O1003" s="112">
        <f t="shared" si="109"/>
        <v>0</v>
      </c>
      <c r="P1003" s="113">
        <f t="shared" si="110"/>
        <v>0</v>
      </c>
      <c r="Q1003" s="60"/>
    </row>
    <row r="1004" spans="1:17" x14ac:dyDescent="0.2">
      <c r="A1004" s="33"/>
      <c r="B1004" s="72"/>
      <c r="C1004" s="37"/>
      <c r="D1004" s="21"/>
      <c r="E1004" s="42"/>
      <c r="F1004" s="38"/>
      <c r="G1004" s="112"/>
      <c r="H1004" s="112">
        <f t="shared" si="111"/>
        <v>0</v>
      </c>
      <c r="I1004" s="112"/>
      <c r="J1004" s="112"/>
      <c r="K1004" s="117">
        <f t="shared" si="105"/>
        <v>0</v>
      </c>
      <c r="L1004" s="38">
        <f t="shared" si="106"/>
        <v>0</v>
      </c>
      <c r="M1004" s="112">
        <f t="shared" si="107"/>
        <v>0</v>
      </c>
      <c r="N1004" s="112">
        <f t="shared" si="108"/>
        <v>0</v>
      </c>
      <c r="O1004" s="112">
        <f t="shared" si="109"/>
        <v>0</v>
      </c>
      <c r="P1004" s="113">
        <f t="shared" si="110"/>
        <v>0</v>
      </c>
      <c r="Q1004" s="60"/>
    </row>
    <row r="1005" spans="1:17" x14ac:dyDescent="0.2">
      <c r="A1005" s="33"/>
      <c r="B1005" s="72"/>
      <c r="C1005" s="37"/>
      <c r="D1005" s="21"/>
      <c r="E1005" s="42"/>
      <c r="F1005" s="38"/>
      <c r="G1005" s="112"/>
      <c r="H1005" s="112">
        <f t="shared" si="111"/>
        <v>0</v>
      </c>
      <c r="I1005" s="112"/>
      <c r="J1005" s="112"/>
      <c r="K1005" s="117">
        <f t="shared" si="105"/>
        <v>0</v>
      </c>
      <c r="L1005" s="38">
        <f t="shared" si="106"/>
        <v>0</v>
      </c>
      <c r="M1005" s="112">
        <f t="shared" si="107"/>
        <v>0</v>
      </c>
      <c r="N1005" s="112">
        <f t="shared" si="108"/>
        <v>0</v>
      </c>
      <c r="O1005" s="112">
        <f t="shared" si="109"/>
        <v>0</v>
      </c>
      <c r="P1005" s="113">
        <f t="shared" si="110"/>
        <v>0</v>
      </c>
      <c r="Q1005" s="60"/>
    </row>
    <row r="1006" spans="1:17" x14ac:dyDescent="0.2">
      <c r="A1006" s="33"/>
      <c r="B1006" s="72"/>
      <c r="C1006" s="37"/>
      <c r="D1006" s="21"/>
      <c r="E1006" s="42"/>
      <c r="F1006" s="38"/>
      <c r="G1006" s="112"/>
      <c r="H1006" s="112">
        <f t="shared" si="111"/>
        <v>0</v>
      </c>
      <c r="I1006" s="112"/>
      <c r="J1006" s="112"/>
      <c r="K1006" s="117">
        <f t="shared" si="105"/>
        <v>0</v>
      </c>
      <c r="L1006" s="38">
        <f t="shared" si="106"/>
        <v>0</v>
      </c>
      <c r="M1006" s="112">
        <f t="shared" si="107"/>
        <v>0</v>
      </c>
      <c r="N1006" s="112">
        <f t="shared" si="108"/>
        <v>0</v>
      </c>
      <c r="O1006" s="112">
        <f t="shared" si="109"/>
        <v>0</v>
      </c>
      <c r="P1006" s="113">
        <f t="shared" si="110"/>
        <v>0</v>
      </c>
      <c r="Q1006" s="60"/>
    </row>
    <row r="1007" spans="1:17" x14ac:dyDescent="0.2">
      <c r="A1007" s="33"/>
      <c r="B1007" s="72"/>
      <c r="C1007" s="37"/>
      <c r="D1007" s="21"/>
      <c r="E1007" s="42"/>
      <c r="F1007" s="38"/>
      <c r="G1007" s="112"/>
      <c r="H1007" s="112">
        <f t="shared" si="111"/>
        <v>0</v>
      </c>
      <c r="I1007" s="112"/>
      <c r="J1007" s="112"/>
      <c r="K1007" s="117">
        <f t="shared" si="105"/>
        <v>0</v>
      </c>
      <c r="L1007" s="38">
        <f t="shared" si="106"/>
        <v>0</v>
      </c>
      <c r="M1007" s="112">
        <f t="shared" si="107"/>
        <v>0</v>
      </c>
      <c r="N1007" s="112">
        <f t="shared" si="108"/>
        <v>0</v>
      </c>
      <c r="O1007" s="112">
        <f t="shared" si="109"/>
        <v>0</v>
      </c>
      <c r="P1007" s="113">
        <f t="shared" si="110"/>
        <v>0</v>
      </c>
      <c r="Q1007" s="60"/>
    </row>
    <row r="1008" spans="1:17" x14ac:dyDescent="0.2">
      <c r="A1008" s="33"/>
      <c r="B1008" s="72"/>
      <c r="C1008" s="37"/>
      <c r="D1008" s="21"/>
      <c r="E1008" s="42"/>
      <c r="F1008" s="38"/>
      <c r="G1008" s="112"/>
      <c r="H1008" s="112">
        <f t="shared" si="111"/>
        <v>0</v>
      </c>
      <c r="I1008" s="112"/>
      <c r="J1008" s="112"/>
      <c r="K1008" s="117">
        <f t="shared" si="105"/>
        <v>0</v>
      </c>
      <c r="L1008" s="38">
        <f t="shared" si="106"/>
        <v>0</v>
      </c>
      <c r="M1008" s="112">
        <f t="shared" si="107"/>
        <v>0</v>
      </c>
      <c r="N1008" s="112">
        <f t="shared" si="108"/>
        <v>0</v>
      </c>
      <c r="O1008" s="112">
        <f t="shared" si="109"/>
        <v>0</v>
      </c>
      <c r="P1008" s="113">
        <f t="shared" si="110"/>
        <v>0</v>
      </c>
      <c r="Q1008" s="60"/>
    </row>
    <row r="1009" spans="1:17" x14ac:dyDescent="0.2">
      <c r="A1009" s="33"/>
      <c r="B1009" s="72"/>
      <c r="C1009" s="37"/>
      <c r="D1009" s="21"/>
      <c r="E1009" s="42"/>
      <c r="F1009" s="38"/>
      <c r="G1009" s="112"/>
      <c r="H1009" s="112">
        <f t="shared" si="111"/>
        <v>0</v>
      </c>
      <c r="I1009" s="112"/>
      <c r="J1009" s="112"/>
      <c r="K1009" s="117">
        <f t="shared" si="105"/>
        <v>0</v>
      </c>
      <c r="L1009" s="38">
        <f t="shared" si="106"/>
        <v>0</v>
      </c>
      <c r="M1009" s="112">
        <f t="shared" si="107"/>
        <v>0</v>
      </c>
      <c r="N1009" s="112">
        <f t="shared" si="108"/>
        <v>0</v>
      </c>
      <c r="O1009" s="112">
        <f t="shared" si="109"/>
        <v>0</v>
      </c>
      <c r="P1009" s="113">
        <f t="shared" si="110"/>
        <v>0</v>
      </c>
      <c r="Q1009" s="60"/>
    </row>
    <row r="1010" spans="1:17" x14ac:dyDescent="0.2">
      <c r="A1010" s="33"/>
      <c r="B1010" s="72"/>
      <c r="C1010" s="37"/>
      <c r="D1010" s="21"/>
      <c r="E1010" s="42"/>
      <c r="F1010" s="38"/>
      <c r="G1010" s="112"/>
      <c r="H1010" s="112">
        <f t="shared" si="111"/>
        <v>0</v>
      </c>
      <c r="I1010" s="112"/>
      <c r="J1010" s="112"/>
      <c r="K1010" s="117">
        <f t="shared" si="105"/>
        <v>0</v>
      </c>
      <c r="L1010" s="38">
        <f t="shared" si="106"/>
        <v>0</v>
      </c>
      <c r="M1010" s="112">
        <f t="shared" si="107"/>
        <v>0</v>
      </c>
      <c r="N1010" s="112">
        <f t="shared" si="108"/>
        <v>0</v>
      </c>
      <c r="O1010" s="112">
        <f t="shared" si="109"/>
        <v>0</v>
      </c>
      <c r="P1010" s="113">
        <f t="shared" si="110"/>
        <v>0</v>
      </c>
      <c r="Q1010" s="60"/>
    </row>
    <row r="1011" spans="1:17" x14ac:dyDescent="0.2">
      <c r="A1011" s="33"/>
      <c r="B1011" s="72"/>
      <c r="C1011" s="37"/>
      <c r="D1011" s="21"/>
      <c r="E1011" s="42"/>
      <c r="F1011" s="38"/>
      <c r="G1011" s="112"/>
      <c r="H1011" s="112">
        <f t="shared" si="111"/>
        <v>0</v>
      </c>
      <c r="I1011" s="112"/>
      <c r="J1011" s="112"/>
      <c r="K1011" s="117">
        <f t="shared" si="105"/>
        <v>0</v>
      </c>
      <c r="L1011" s="38">
        <f t="shared" si="106"/>
        <v>0</v>
      </c>
      <c r="M1011" s="112">
        <f t="shared" si="107"/>
        <v>0</v>
      </c>
      <c r="N1011" s="112">
        <f t="shared" si="108"/>
        <v>0</v>
      </c>
      <c r="O1011" s="112">
        <f t="shared" si="109"/>
        <v>0</v>
      </c>
      <c r="P1011" s="113">
        <f t="shared" si="110"/>
        <v>0</v>
      </c>
      <c r="Q1011" s="60"/>
    </row>
    <row r="1012" spans="1:17" x14ac:dyDescent="0.2">
      <c r="A1012" s="33"/>
      <c r="B1012" s="72"/>
      <c r="C1012" s="37"/>
      <c r="D1012" s="21"/>
      <c r="E1012" s="42"/>
      <c r="F1012" s="38"/>
      <c r="G1012" s="112"/>
      <c r="H1012" s="112">
        <f t="shared" si="111"/>
        <v>0</v>
      </c>
      <c r="I1012" s="112"/>
      <c r="J1012" s="112"/>
      <c r="K1012" s="117">
        <f t="shared" si="105"/>
        <v>0</v>
      </c>
      <c r="L1012" s="38">
        <f t="shared" si="106"/>
        <v>0</v>
      </c>
      <c r="M1012" s="112">
        <f t="shared" si="107"/>
        <v>0</v>
      </c>
      <c r="N1012" s="112">
        <f t="shared" si="108"/>
        <v>0</v>
      </c>
      <c r="O1012" s="112">
        <f t="shared" si="109"/>
        <v>0</v>
      </c>
      <c r="P1012" s="113">
        <f t="shared" si="110"/>
        <v>0</v>
      </c>
      <c r="Q1012" s="60"/>
    </row>
    <row r="1013" spans="1:17" ht="12" thickBot="1" x14ac:dyDescent="0.25">
      <c r="A1013" s="43"/>
      <c r="B1013" s="73"/>
      <c r="C1013" s="44"/>
      <c r="D1013" s="22"/>
      <c r="E1013" s="34"/>
      <c r="F1013" s="39"/>
      <c r="G1013" s="114"/>
      <c r="H1013" s="114">
        <f t="shared" si="111"/>
        <v>0</v>
      </c>
      <c r="I1013" s="114"/>
      <c r="J1013" s="114"/>
      <c r="K1013" s="118">
        <f t="shared" si="105"/>
        <v>0</v>
      </c>
      <c r="L1013" s="39">
        <f t="shared" si="106"/>
        <v>0</v>
      </c>
      <c r="M1013" s="114">
        <f t="shared" si="107"/>
        <v>0</v>
      </c>
      <c r="N1013" s="114">
        <f t="shared" si="108"/>
        <v>0</v>
      </c>
      <c r="O1013" s="114">
        <f t="shared" si="109"/>
        <v>0</v>
      </c>
      <c r="P1013" s="115">
        <f t="shared" si="110"/>
        <v>0</v>
      </c>
      <c r="Q1013" s="56"/>
    </row>
    <row r="1014" spans="1:17" ht="12" customHeight="1" thickBot="1" x14ac:dyDescent="0.25">
      <c r="A1014" s="336" t="s">
        <v>63</v>
      </c>
      <c r="B1014" s="337"/>
      <c r="C1014" s="337"/>
      <c r="D1014" s="337"/>
      <c r="E1014" s="337"/>
      <c r="F1014" s="337"/>
      <c r="G1014" s="337"/>
      <c r="H1014" s="337"/>
      <c r="I1014" s="337"/>
      <c r="J1014" s="337"/>
      <c r="K1014" s="338"/>
      <c r="L1014" s="136">
        <f>SUM(L14:L1013)</f>
        <v>0</v>
      </c>
      <c r="M1014" s="137">
        <f>SUM(M14:M1013)</f>
        <v>0</v>
      </c>
      <c r="N1014" s="137">
        <f>SUM(N14:N1013)</f>
        <v>0</v>
      </c>
      <c r="O1014" s="137">
        <f>SUM(O14:O1013)</f>
        <v>0</v>
      </c>
      <c r="P1014" s="138">
        <f>SUM(P14:P1013)</f>
        <v>0</v>
      </c>
    </row>
    <row r="1015" spans="1:17" x14ac:dyDescent="0.2">
      <c r="A1015" s="13"/>
      <c r="B1015" s="13"/>
      <c r="C1015" s="13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</row>
    <row r="1016" spans="1:17" x14ac:dyDescent="0.2">
      <c r="A1016" s="13"/>
      <c r="B1016" s="13"/>
      <c r="C1016" s="13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</row>
    <row r="1017" spans="1:17" x14ac:dyDescent="0.2">
      <c r="A1017" s="1" t="s">
        <v>14</v>
      </c>
      <c r="B1017" s="13"/>
      <c r="C1017" s="339">
        <f>'Kops n'!C34:H34</f>
        <v>0</v>
      </c>
      <c r="D1017" s="339"/>
      <c r="E1017" s="339"/>
      <c r="F1017" s="339"/>
      <c r="G1017" s="339"/>
      <c r="H1017" s="339"/>
      <c r="I1017" s="13"/>
      <c r="J1017" s="13"/>
      <c r="K1017" s="13"/>
      <c r="L1017" s="13"/>
      <c r="M1017" s="13"/>
      <c r="N1017" s="13"/>
      <c r="O1017" s="13"/>
      <c r="P1017" s="13"/>
    </row>
    <row r="1018" spans="1:17" x14ac:dyDescent="0.2">
      <c r="A1018" s="13"/>
      <c r="B1018" s="13"/>
      <c r="C1018" s="259" t="s">
        <v>15</v>
      </c>
      <c r="D1018" s="259"/>
      <c r="E1018" s="259"/>
      <c r="F1018" s="259"/>
      <c r="G1018" s="259"/>
      <c r="H1018" s="259"/>
      <c r="I1018" s="13"/>
      <c r="J1018" s="13"/>
      <c r="K1018" s="13"/>
      <c r="L1018" s="13"/>
      <c r="M1018" s="13"/>
      <c r="N1018" s="13"/>
      <c r="O1018" s="13"/>
      <c r="P1018" s="13"/>
    </row>
    <row r="1019" spans="1:17" x14ac:dyDescent="0.2">
      <c r="A1019" s="13"/>
      <c r="B1019" s="13"/>
      <c r="C1019" s="13"/>
      <c r="D1019" s="13"/>
      <c r="E1019" s="13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</row>
    <row r="1020" spans="1:17" x14ac:dyDescent="0.2">
      <c r="A1020" s="303" t="str">
        <f>'Kops n'!A37:D37</f>
        <v>Tāme sastādīta</v>
      </c>
      <c r="B1020" s="304"/>
      <c r="C1020" s="304"/>
      <c r="D1020" s="304"/>
      <c r="E1020" s="13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</row>
    <row r="1021" spans="1:17" x14ac:dyDescent="0.2">
      <c r="A1021" s="13"/>
      <c r="B1021" s="13"/>
      <c r="C1021" s="13"/>
      <c r="D1021" s="13"/>
      <c r="E1021" s="13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</row>
    <row r="1022" spans="1:17" x14ac:dyDescent="0.2">
      <c r="A1022" s="1" t="s">
        <v>41</v>
      </c>
      <c r="B1022" s="13"/>
      <c r="C1022" s="339">
        <f>'Kops n'!C39:H39</f>
        <v>0</v>
      </c>
      <c r="D1022" s="339"/>
      <c r="E1022" s="339"/>
      <c r="F1022" s="339"/>
      <c r="G1022" s="339"/>
      <c r="H1022" s="339"/>
      <c r="I1022" s="13"/>
      <c r="J1022" s="13"/>
      <c r="K1022" s="13"/>
      <c r="L1022" s="13"/>
      <c r="M1022" s="13"/>
      <c r="N1022" s="13"/>
      <c r="O1022" s="13"/>
      <c r="P1022" s="13"/>
    </row>
    <row r="1023" spans="1:17" x14ac:dyDescent="0.2">
      <c r="A1023" s="13"/>
      <c r="B1023" s="13"/>
      <c r="C1023" s="259" t="s">
        <v>15</v>
      </c>
      <c r="D1023" s="259"/>
      <c r="E1023" s="259"/>
      <c r="F1023" s="259"/>
      <c r="G1023" s="259"/>
      <c r="H1023" s="259"/>
      <c r="I1023" s="13"/>
      <c r="J1023" s="13"/>
      <c r="K1023" s="13"/>
      <c r="L1023" s="13"/>
      <c r="M1023" s="13"/>
      <c r="N1023" s="13"/>
      <c r="O1023" s="13"/>
      <c r="P1023" s="13"/>
    </row>
    <row r="1024" spans="1:17" x14ac:dyDescent="0.2">
      <c r="A1024" s="13"/>
      <c r="B1024" s="13"/>
      <c r="C1024" s="13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</row>
    <row r="1025" spans="1:16" x14ac:dyDescent="0.2">
      <c r="A1025" s="79" t="s">
        <v>16</v>
      </c>
      <c r="B1025" s="40"/>
      <c r="C1025" s="87">
        <f>'Kops n'!C42</f>
        <v>0</v>
      </c>
      <c r="D1025" s="40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</row>
    <row r="1026" spans="1:16" x14ac:dyDescent="0.2">
      <c r="A1026" s="13"/>
      <c r="B1026" s="13"/>
      <c r="C1026" s="13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</row>
  </sheetData>
  <mergeCells count="23">
    <mergeCell ref="C1023:H1023"/>
    <mergeCell ref="C4:I4"/>
    <mergeCell ref="F12:K12"/>
    <mergeCell ref="A9:F9"/>
    <mergeCell ref="J9:M9"/>
    <mergeCell ref="D8:L8"/>
    <mergeCell ref="A1014:K1014"/>
    <mergeCell ref="C1017:H1017"/>
    <mergeCell ref="C1018:H1018"/>
    <mergeCell ref="A1020:D1020"/>
    <mergeCell ref="C1022:H1022"/>
    <mergeCell ref="N9:O9"/>
    <mergeCell ref="A12:A13"/>
    <mergeCell ref="B12:B13"/>
    <mergeCell ref="C12:C13"/>
    <mergeCell ref="D12:D13"/>
    <mergeCell ref="E12:E13"/>
    <mergeCell ref="L12:P12"/>
    <mergeCell ref="C2:I2"/>
    <mergeCell ref="C3:I3"/>
    <mergeCell ref="D5:L5"/>
    <mergeCell ref="D6:L6"/>
    <mergeCell ref="D7:L7"/>
  </mergeCells>
  <conditionalFormatting sqref="A1013:G1013 A14:B1012 I14:J1013 D14:G1012">
    <cfRule type="cellIs" dxfId="25" priority="23" operator="equal">
      <formula>0</formula>
    </cfRule>
  </conditionalFormatting>
  <conditionalFormatting sqref="N9:O9">
    <cfRule type="cellIs" dxfId="24" priority="22" operator="equal">
      <formula>0</formula>
    </cfRule>
  </conditionalFormatting>
  <conditionalFormatting sqref="A9:F9">
    <cfRule type="containsText" dxfId="23" priority="20" operator="containsText" text="Tāme sastādīta  20__. gada tirgus cenās, pamatojoties uz ___ daļas rasējumiem">
      <formula>NOT(ISERROR(SEARCH("Tāme sastādīta  20__. gada tirgus cenās, pamatojoties uz ___ daļas rasējumiem",A9)))</formula>
    </cfRule>
  </conditionalFormatting>
  <conditionalFormatting sqref="C2:I2">
    <cfRule type="cellIs" dxfId="22" priority="19" operator="equal">
      <formula>0</formula>
    </cfRule>
  </conditionalFormatting>
  <conditionalFormatting sqref="C1022:H1022">
    <cfRule type="cellIs" dxfId="21" priority="14" operator="equal">
      <formula>0</formula>
    </cfRule>
  </conditionalFormatting>
  <conditionalFormatting sqref="C1017:H1017">
    <cfRule type="cellIs" dxfId="20" priority="13" operator="equal">
      <formula>0</formula>
    </cfRule>
  </conditionalFormatting>
  <conditionalFormatting sqref="K14:K1013 L1014:P1014 P14:P1013">
    <cfRule type="cellIs" dxfId="19" priority="12" operator="equal">
      <formula>0</formula>
    </cfRule>
  </conditionalFormatting>
  <conditionalFormatting sqref="C4:I4">
    <cfRule type="cellIs" dxfId="18" priority="11" operator="equal">
      <formula>0</formula>
    </cfRule>
  </conditionalFormatting>
  <conditionalFormatting sqref="C14:C1012">
    <cfRule type="cellIs" dxfId="17" priority="10" operator="equal">
      <formula>0</formula>
    </cfRule>
  </conditionalFormatting>
  <conditionalFormatting sqref="D5:L8">
    <cfRule type="cellIs" dxfId="16" priority="8" operator="equal">
      <formula>0</formula>
    </cfRule>
  </conditionalFormatting>
  <conditionalFormatting sqref="D1">
    <cfRule type="cellIs" dxfId="15" priority="7" operator="equal">
      <formula>0</formula>
    </cfRule>
  </conditionalFormatting>
  <conditionalFormatting sqref="A1014:K1014">
    <cfRule type="containsText" dxfId="14" priority="5" operator="containsText" text="Tiešās izmaksas kopā, t. sk. darba devēja sociālais nodoklis __.__% ">
      <formula>NOT(ISERROR(SEARCH("Tiešās izmaksas kopā, t. sk. darba devēja sociālais nodoklis __.__% ",A1014)))</formula>
    </cfRule>
  </conditionalFormatting>
  <conditionalFormatting sqref="H14:H1013">
    <cfRule type="cellIs" dxfId="13" priority="3" operator="equal">
      <formula>0</formula>
    </cfRule>
  </conditionalFormatting>
  <conditionalFormatting sqref="L14:O1013">
    <cfRule type="cellIs" dxfId="12" priority="2" operator="equal">
      <formula>0</formula>
    </cfRule>
  </conditionalFormatting>
  <conditionalFormatting sqref="Q14:Q1013">
    <cfRule type="cellIs" dxfId="11" priority="1" operator="equal">
      <formula>0</formula>
    </cfRule>
  </conditionalFormatting>
  <dataValidations count="1">
    <dataValidation type="list" allowBlank="1" showInputMessage="1" showErrorMessage="1" sqref="Q14:Q1013">
      <formula1>$Q$9:$Q$12</formula1>
    </dataValidation>
  </dataValidation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6" operator="containsText" id="{B195B4F8-6F29-4EFD-9DCC-5C741641B7DC}">
            <xm:f>NOT(ISERROR(SEARCH("Tāme sastādīta ____. gada ___. ______________",A1020)))</xm:f>
            <xm:f>"Tāme sastādīta ____. gada ___. 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A1020</xm:sqref>
        </x14:conditionalFormatting>
        <x14:conditionalFormatting xmlns:xm="http://schemas.microsoft.com/office/excel/2006/main">
          <x14:cfRule type="containsText" priority="15" operator="containsText" id="{E522233B-B020-4488-9289-B28CB884EB33}">
            <xm:f>NOT(ISERROR(SEARCH("Sertifikāta Nr. _________________________________",A1025)))</xm:f>
            <xm:f>"Sertifikāta Nr. _________________________________"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A1025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rgb="FFFFC000"/>
  </sheetPr>
  <dimension ref="A1:P1026"/>
  <sheetViews>
    <sheetView workbookViewId="0"/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'11a+c+n'!D1</f>
        <v>11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7">
        <f>'11a+c+n'!C2:I2</f>
        <v>0</v>
      </c>
      <c r="D2" s="347"/>
      <c r="E2" s="347"/>
      <c r="F2" s="347"/>
      <c r="G2" s="347"/>
      <c r="H2" s="347"/>
      <c r="I2" s="347"/>
      <c r="J2" s="26"/>
    </row>
    <row r="3" spans="1:16" x14ac:dyDescent="0.2">
      <c r="A3" s="27"/>
      <c r="B3" s="27"/>
      <c r="C3" s="294" t="s">
        <v>21</v>
      </c>
      <c r="D3" s="294"/>
      <c r="E3" s="294"/>
      <c r="F3" s="294"/>
      <c r="G3" s="294"/>
      <c r="H3" s="294"/>
      <c r="I3" s="294"/>
      <c r="J3" s="27"/>
    </row>
    <row r="4" spans="1:16" x14ac:dyDescent="0.2">
      <c r="A4" s="27"/>
      <c r="B4" s="27"/>
      <c r="C4" s="328" t="s">
        <v>17</v>
      </c>
      <c r="D4" s="328"/>
      <c r="E4" s="328"/>
      <c r="F4" s="328"/>
      <c r="G4" s="328"/>
      <c r="H4" s="328"/>
      <c r="I4" s="328"/>
      <c r="J4" s="27"/>
    </row>
    <row r="5" spans="1:16" ht="15" customHeight="1" x14ac:dyDescent="0.2">
      <c r="A5" s="19"/>
      <c r="B5" s="19"/>
      <c r="C5" s="24" t="s">
        <v>5</v>
      </c>
      <c r="D5" s="329" t="str">
        <f>'Kops a+c+n'!D6</f>
        <v>Daudzstāvu dzīvojamās ēkas siltināšana</v>
      </c>
      <c r="E5" s="329"/>
      <c r="F5" s="329"/>
      <c r="G5" s="329"/>
      <c r="H5" s="329"/>
      <c r="I5" s="329"/>
      <c r="J5" s="329"/>
      <c r="K5" s="329"/>
      <c r="L5" s="329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29" t="str">
        <f>'Kops a+c+n'!D7</f>
        <v>Daudzstāvu dzīvojamā ēka</v>
      </c>
      <c r="E6" s="329"/>
      <c r="F6" s="329"/>
      <c r="G6" s="329"/>
      <c r="H6" s="329"/>
      <c r="I6" s="329"/>
      <c r="J6" s="329"/>
      <c r="K6" s="329"/>
      <c r="L6" s="329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29" t="str">
        <f>'Kops a+c+n'!D8</f>
        <v>Brīvības iela 5, Malta</v>
      </c>
      <c r="E7" s="329"/>
      <c r="F7" s="329"/>
      <c r="G7" s="329"/>
      <c r="H7" s="329"/>
      <c r="I7" s="329"/>
      <c r="J7" s="329"/>
      <c r="K7" s="329"/>
      <c r="L7" s="329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29">
        <f>'Kops a+c+n'!D9</f>
        <v>0</v>
      </c>
      <c r="E8" s="329"/>
      <c r="F8" s="329"/>
      <c r="G8" s="329"/>
      <c r="H8" s="329"/>
      <c r="I8" s="329"/>
      <c r="J8" s="329"/>
      <c r="K8" s="329"/>
      <c r="L8" s="329"/>
      <c r="M8" s="13"/>
      <c r="N8" s="13"/>
      <c r="O8" s="13"/>
      <c r="P8" s="13"/>
    </row>
    <row r="9" spans="1:16" ht="11.25" customHeight="1" x14ac:dyDescent="0.2">
      <c r="A9" s="349" t="str">
        <f>'11a+c+n'!A9</f>
        <v>Tāme sastādīta  20__. gada tirgus cenās, pamatojoties uz ___ daļas rasējumiem</v>
      </c>
      <c r="B9" s="349"/>
      <c r="C9" s="349"/>
      <c r="D9" s="349"/>
      <c r="E9" s="349"/>
      <c r="F9" s="349"/>
      <c r="G9" s="28"/>
      <c r="H9" s="28"/>
      <c r="I9" s="28"/>
      <c r="J9" s="331" t="s">
        <v>46</v>
      </c>
      <c r="K9" s="331"/>
      <c r="L9" s="331"/>
      <c r="M9" s="331"/>
      <c r="N9" s="332">
        <f>P1014</f>
        <v>0</v>
      </c>
      <c r="O9" s="332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285" t="s">
        <v>27</v>
      </c>
      <c r="B12" s="340" t="s">
        <v>49</v>
      </c>
      <c r="C12" s="334" t="s">
        <v>50</v>
      </c>
      <c r="D12" s="343" t="s">
        <v>51</v>
      </c>
      <c r="E12" s="345" t="s">
        <v>52</v>
      </c>
      <c r="F12" s="333" t="s">
        <v>53</v>
      </c>
      <c r="G12" s="334"/>
      <c r="H12" s="334"/>
      <c r="I12" s="334"/>
      <c r="J12" s="334"/>
      <c r="K12" s="335"/>
      <c r="L12" s="333" t="s">
        <v>54</v>
      </c>
      <c r="M12" s="334"/>
      <c r="N12" s="334"/>
      <c r="O12" s="334"/>
      <c r="P12" s="335"/>
    </row>
    <row r="13" spans="1:16" ht="126.75" customHeight="1" thickBot="1" x14ac:dyDescent="0.25">
      <c r="A13" s="286"/>
      <c r="B13" s="341"/>
      <c r="C13" s="342"/>
      <c r="D13" s="344"/>
      <c r="E13" s="346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51" t="s">
        <v>56</v>
      </c>
      <c r="M13" s="54" t="s">
        <v>58</v>
      </c>
      <c r="N13" s="54" t="s">
        <v>59</v>
      </c>
      <c r="O13" s="54" t="s">
        <v>60</v>
      </c>
      <c r="P13" s="92" t="s">
        <v>61</v>
      </c>
    </row>
    <row r="14" spans="1:16" x14ac:dyDescent="0.2">
      <c r="A14" s="48">
        <f>IF(P14=0,0,IF(COUNTBLANK(P14)=1,0,COUNTA($P$14:P14)))</f>
        <v>0</v>
      </c>
      <c r="B14" s="20">
        <f>IF($C$4="Attiecināmās izmaksas",IF('11a+c+n'!$Q14="A",'11a+c+n'!B14,0),0)</f>
        <v>0</v>
      </c>
      <c r="C14" s="20">
        <f>IF($C$4="Attiecināmās izmaksas",IF('11a+c+n'!$Q14="A",'11a+c+n'!C14,0),0)</f>
        <v>0</v>
      </c>
      <c r="D14" s="20">
        <f>IF($C$4="Attiecināmās izmaksas",IF('11a+c+n'!$Q14="A",'11a+c+n'!D14,0),0)</f>
        <v>0</v>
      </c>
      <c r="E14" s="41"/>
      <c r="F14" s="62"/>
      <c r="G14" s="119"/>
      <c r="H14" s="119">
        <f>IF($C$4="Attiecināmās izmaksas",IF('11a+c+n'!$Q14="A",'11a+c+n'!H14,0),0)</f>
        <v>0</v>
      </c>
      <c r="I14" s="119"/>
      <c r="J14" s="119"/>
      <c r="K14" s="120">
        <f>IF($C$4="Attiecināmās izmaksas",IF('11a+c+n'!$Q14="A",'11a+c+n'!K14,0),0)</f>
        <v>0</v>
      </c>
      <c r="L14" s="62">
        <f>IF($C$4="Attiecināmās izmaksas",IF('11a+c+n'!$Q14="A",'11a+c+n'!L14,0),0)</f>
        <v>0</v>
      </c>
      <c r="M14" s="119">
        <f>IF($C$4="Attiecināmās izmaksas",IF('11a+c+n'!$Q14="A",'11a+c+n'!M14,0),0)</f>
        <v>0</v>
      </c>
      <c r="N14" s="119">
        <f>IF($C$4="Attiecināmās izmaksas",IF('11a+c+n'!$Q14="A",'11a+c+n'!N14,0),0)</f>
        <v>0</v>
      </c>
      <c r="O14" s="119">
        <f>IF($C$4="Attiecināmās izmaksas",IF('11a+c+n'!$Q14="A",'11a+c+n'!O14,0),0)</f>
        <v>0</v>
      </c>
      <c r="P14" s="120">
        <f>IF($C$4="Attiecināmās izmaksas",IF('11a+c+n'!$Q14="A",'11a+c+n'!P14,0),0)</f>
        <v>0</v>
      </c>
    </row>
    <row r="15" spans="1:16" x14ac:dyDescent="0.2">
      <c r="A15" s="49">
        <f>IF(P15=0,0,IF(COUNTBLANK(P15)=1,0,COUNTA($P$14:P15)))</f>
        <v>0</v>
      </c>
      <c r="B15" s="21">
        <f>IF($C$4="Attiecināmās izmaksas",IF('11a+c+n'!$Q15="A",'11a+c+n'!B15,0),0)</f>
        <v>0</v>
      </c>
      <c r="C15" s="21">
        <f>IF($C$4="Attiecināmās izmaksas",IF('11a+c+n'!$Q15="A",'11a+c+n'!C15,0),0)</f>
        <v>0</v>
      </c>
      <c r="D15" s="21">
        <f>IF($C$4="Attiecināmās izmaksas",IF('11a+c+n'!$Q15="A",'11a+c+n'!D15,0),0)</f>
        <v>0</v>
      </c>
      <c r="E15" s="42"/>
      <c r="F15" s="64"/>
      <c r="G15" s="121"/>
      <c r="H15" s="121">
        <f>IF($C$4="Attiecināmās izmaksas",IF('11a+c+n'!$Q15="A",'11a+c+n'!H15,0),0)</f>
        <v>0</v>
      </c>
      <c r="I15" s="121"/>
      <c r="J15" s="121"/>
      <c r="K15" s="122">
        <f>IF($C$4="Attiecināmās izmaksas",IF('11a+c+n'!$Q15="A",'11a+c+n'!K15,0),0)</f>
        <v>0</v>
      </c>
      <c r="L15" s="64">
        <f>IF($C$4="Attiecināmās izmaksas",IF('11a+c+n'!$Q15="A",'11a+c+n'!L15,0),0)</f>
        <v>0</v>
      </c>
      <c r="M15" s="121">
        <f>IF($C$4="Attiecināmās izmaksas",IF('11a+c+n'!$Q15="A",'11a+c+n'!M15,0),0)</f>
        <v>0</v>
      </c>
      <c r="N15" s="121">
        <f>IF($C$4="Attiecināmās izmaksas",IF('11a+c+n'!$Q15="A",'11a+c+n'!N15,0),0)</f>
        <v>0</v>
      </c>
      <c r="O15" s="121">
        <f>IF($C$4="Attiecināmās izmaksas",IF('11a+c+n'!$Q15="A",'11a+c+n'!O15,0),0)</f>
        <v>0</v>
      </c>
      <c r="P15" s="122">
        <f>IF($C$4="Attiecināmās izmaksas",IF('11a+c+n'!$Q15="A",'11a+c+n'!P15,0),0)</f>
        <v>0</v>
      </c>
    </row>
    <row r="16" spans="1:16" x14ac:dyDescent="0.2">
      <c r="A16" s="49">
        <f>IF(P16=0,0,IF(COUNTBLANK(P16)=1,0,COUNTA($P$14:P16)))</f>
        <v>0</v>
      </c>
      <c r="B16" s="21">
        <f>IF($C$4="Attiecināmās izmaksas",IF('11a+c+n'!$Q16="A",'11a+c+n'!B16,0),0)</f>
        <v>0</v>
      </c>
      <c r="C16" s="21">
        <f>IF($C$4="Attiecināmās izmaksas",IF('11a+c+n'!$Q16="A",'11a+c+n'!C16,0),0)</f>
        <v>0</v>
      </c>
      <c r="D16" s="21">
        <f>IF($C$4="Attiecināmās izmaksas",IF('11a+c+n'!$Q16="A",'11a+c+n'!D16,0),0)</f>
        <v>0</v>
      </c>
      <c r="E16" s="42"/>
      <c r="F16" s="64"/>
      <c r="G16" s="121"/>
      <c r="H16" s="121">
        <f>IF($C$4="Attiecināmās izmaksas",IF('11a+c+n'!$Q16="A",'11a+c+n'!H16,0),0)</f>
        <v>0</v>
      </c>
      <c r="I16" s="121"/>
      <c r="J16" s="121"/>
      <c r="K16" s="122">
        <f>IF($C$4="Attiecināmās izmaksas",IF('11a+c+n'!$Q16="A",'11a+c+n'!K16,0),0)</f>
        <v>0</v>
      </c>
      <c r="L16" s="64">
        <f>IF($C$4="Attiecināmās izmaksas",IF('11a+c+n'!$Q16="A",'11a+c+n'!L16,0),0)</f>
        <v>0</v>
      </c>
      <c r="M16" s="121">
        <f>IF($C$4="Attiecināmās izmaksas",IF('11a+c+n'!$Q16="A",'11a+c+n'!M16,0),0)</f>
        <v>0</v>
      </c>
      <c r="N16" s="121">
        <f>IF($C$4="Attiecināmās izmaksas",IF('11a+c+n'!$Q16="A",'11a+c+n'!N16,0),0)</f>
        <v>0</v>
      </c>
      <c r="O16" s="121">
        <f>IF($C$4="Attiecināmās izmaksas",IF('11a+c+n'!$Q16="A",'11a+c+n'!O16,0),0)</f>
        <v>0</v>
      </c>
      <c r="P16" s="122">
        <f>IF($C$4="Attiecināmās izmaksas",IF('11a+c+n'!$Q16="A",'11a+c+n'!P16,0),0)</f>
        <v>0</v>
      </c>
    </row>
    <row r="17" spans="1:16" x14ac:dyDescent="0.2">
      <c r="A17" s="49">
        <f>IF(P17=0,0,IF(COUNTBLANK(P17)=1,0,COUNTA($P$14:P17)))</f>
        <v>0</v>
      </c>
      <c r="B17" s="21">
        <f>IF($C$4="Attiecināmās izmaksas",IF('11a+c+n'!$Q17="A",'11a+c+n'!B17,0),0)</f>
        <v>0</v>
      </c>
      <c r="C17" s="21">
        <f>IF($C$4="Attiecināmās izmaksas",IF('11a+c+n'!$Q17="A",'11a+c+n'!C17,0),0)</f>
        <v>0</v>
      </c>
      <c r="D17" s="21">
        <f>IF($C$4="Attiecināmās izmaksas",IF('11a+c+n'!$Q17="A",'11a+c+n'!D17,0),0)</f>
        <v>0</v>
      </c>
      <c r="E17" s="42"/>
      <c r="F17" s="64"/>
      <c r="G17" s="121"/>
      <c r="H17" s="121">
        <f>IF($C$4="Attiecināmās izmaksas",IF('11a+c+n'!$Q17="A",'11a+c+n'!H17,0),0)</f>
        <v>0</v>
      </c>
      <c r="I17" s="121"/>
      <c r="J17" s="121"/>
      <c r="K17" s="122">
        <f>IF($C$4="Attiecināmās izmaksas",IF('11a+c+n'!$Q17="A",'11a+c+n'!K17,0),0)</f>
        <v>0</v>
      </c>
      <c r="L17" s="64">
        <f>IF($C$4="Attiecināmās izmaksas",IF('11a+c+n'!$Q17="A",'11a+c+n'!L17,0),0)</f>
        <v>0</v>
      </c>
      <c r="M17" s="121">
        <f>IF($C$4="Attiecināmās izmaksas",IF('11a+c+n'!$Q17="A",'11a+c+n'!M17,0),0)</f>
        <v>0</v>
      </c>
      <c r="N17" s="121">
        <f>IF($C$4="Attiecināmās izmaksas",IF('11a+c+n'!$Q17="A",'11a+c+n'!N17,0),0)</f>
        <v>0</v>
      </c>
      <c r="O17" s="121">
        <f>IF($C$4="Attiecināmās izmaksas",IF('11a+c+n'!$Q17="A",'11a+c+n'!O17,0),0)</f>
        <v>0</v>
      </c>
      <c r="P17" s="122">
        <f>IF($C$4="Attiecināmās izmaksas",IF('11a+c+n'!$Q17="A",'11a+c+n'!P17,0),0)</f>
        <v>0</v>
      </c>
    </row>
    <row r="18" spans="1:16" x14ac:dyDescent="0.2">
      <c r="A18" s="49">
        <f>IF(P18=0,0,IF(COUNTBLANK(P18)=1,0,COUNTA($P$14:P18)))</f>
        <v>0</v>
      </c>
      <c r="B18" s="21">
        <f>IF($C$4="Attiecināmās izmaksas",IF('11a+c+n'!$Q18="A",'11a+c+n'!B18,0),0)</f>
        <v>0</v>
      </c>
      <c r="C18" s="21">
        <f>IF($C$4="Attiecināmās izmaksas",IF('11a+c+n'!$Q18="A",'11a+c+n'!C18,0),0)</f>
        <v>0</v>
      </c>
      <c r="D18" s="21">
        <f>IF($C$4="Attiecināmās izmaksas",IF('11a+c+n'!$Q18="A",'11a+c+n'!D18,0),0)</f>
        <v>0</v>
      </c>
      <c r="E18" s="42"/>
      <c r="F18" s="64"/>
      <c r="G18" s="121"/>
      <c r="H18" s="121">
        <f>IF($C$4="Attiecināmās izmaksas",IF('11a+c+n'!$Q18="A",'11a+c+n'!H18,0),0)</f>
        <v>0</v>
      </c>
      <c r="I18" s="121"/>
      <c r="J18" s="121"/>
      <c r="K18" s="122">
        <f>IF($C$4="Attiecināmās izmaksas",IF('11a+c+n'!$Q18="A",'11a+c+n'!K18,0),0)</f>
        <v>0</v>
      </c>
      <c r="L18" s="64">
        <f>IF($C$4="Attiecināmās izmaksas",IF('11a+c+n'!$Q18="A",'11a+c+n'!L18,0),0)</f>
        <v>0</v>
      </c>
      <c r="M18" s="121">
        <f>IF($C$4="Attiecināmās izmaksas",IF('11a+c+n'!$Q18="A",'11a+c+n'!M18,0),0)</f>
        <v>0</v>
      </c>
      <c r="N18" s="121">
        <f>IF($C$4="Attiecināmās izmaksas",IF('11a+c+n'!$Q18="A",'11a+c+n'!N18,0),0)</f>
        <v>0</v>
      </c>
      <c r="O18" s="121">
        <f>IF($C$4="Attiecināmās izmaksas",IF('11a+c+n'!$Q18="A",'11a+c+n'!O18,0),0)</f>
        <v>0</v>
      </c>
      <c r="P18" s="122">
        <f>IF($C$4="Attiecināmās izmaksas",IF('11a+c+n'!$Q18="A",'11a+c+n'!P18,0),0)</f>
        <v>0</v>
      </c>
    </row>
    <row r="19" spans="1:16" x14ac:dyDescent="0.2">
      <c r="A19" s="49">
        <f>IF(P19=0,0,IF(COUNTBLANK(P19)=1,0,COUNTA($P$14:P19)))</f>
        <v>0</v>
      </c>
      <c r="B19" s="21">
        <f>IF($C$4="Attiecināmās izmaksas",IF('11a+c+n'!$Q19="A",'11a+c+n'!B19,0),0)</f>
        <v>0</v>
      </c>
      <c r="C19" s="21">
        <f>IF($C$4="Attiecināmās izmaksas",IF('11a+c+n'!$Q19="A",'11a+c+n'!C19,0),0)</f>
        <v>0</v>
      </c>
      <c r="D19" s="21">
        <f>IF($C$4="Attiecināmās izmaksas",IF('11a+c+n'!$Q19="A",'11a+c+n'!D19,0),0)</f>
        <v>0</v>
      </c>
      <c r="E19" s="42"/>
      <c r="F19" s="64"/>
      <c r="G19" s="121"/>
      <c r="H19" s="121">
        <f>IF($C$4="Attiecināmās izmaksas",IF('11a+c+n'!$Q19="A",'11a+c+n'!H19,0),0)</f>
        <v>0</v>
      </c>
      <c r="I19" s="121"/>
      <c r="J19" s="121"/>
      <c r="K19" s="122">
        <f>IF($C$4="Attiecināmās izmaksas",IF('11a+c+n'!$Q19="A",'11a+c+n'!K19,0),0)</f>
        <v>0</v>
      </c>
      <c r="L19" s="64">
        <f>IF($C$4="Attiecināmās izmaksas",IF('11a+c+n'!$Q19="A",'11a+c+n'!L19,0),0)</f>
        <v>0</v>
      </c>
      <c r="M19" s="121">
        <f>IF($C$4="Attiecināmās izmaksas",IF('11a+c+n'!$Q19="A",'11a+c+n'!M19,0),0)</f>
        <v>0</v>
      </c>
      <c r="N19" s="121">
        <f>IF($C$4="Attiecināmās izmaksas",IF('11a+c+n'!$Q19="A",'11a+c+n'!N19,0),0)</f>
        <v>0</v>
      </c>
      <c r="O19" s="121">
        <f>IF($C$4="Attiecināmās izmaksas",IF('11a+c+n'!$Q19="A",'11a+c+n'!O19,0),0)</f>
        <v>0</v>
      </c>
      <c r="P19" s="122">
        <f>IF($C$4="Attiecināmās izmaksas",IF('11a+c+n'!$Q19="A",'11a+c+n'!P19,0),0)</f>
        <v>0</v>
      </c>
    </row>
    <row r="20" spans="1:16" x14ac:dyDescent="0.2">
      <c r="A20" s="49">
        <f>IF(P20=0,0,IF(COUNTBLANK(P20)=1,0,COUNTA($P$14:P20)))</f>
        <v>0</v>
      </c>
      <c r="B20" s="21">
        <f>IF($C$4="Attiecināmās izmaksas",IF('11a+c+n'!$Q20="A",'11a+c+n'!B20,0),0)</f>
        <v>0</v>
      </c>
      <c r="C20" s="21">
        <f>IF($C$4="Attiecināmās izmaksas",IF('11a+c+n'!$Q20="A",'11a+c+n'!C20,0),0)</f>
        <v>0</v>
      </c>
      <c r="D20" s="21">
        <f>IF($C$4="Attiecināmās izmaksas",IF('11a+c+n'!$Q20="A",'11a+c+n'!D20,0),0)</f>
        <v>0</v>
      </c>
      <c r="E20" s="42"/>
      <c r="F20" s="64"/>
      <c r="G20" s="121"/>
      <c r="H20" s="121">
        <f>IF($C$4="Attiecināmās izmaksas",IF('11a+c+n'!$Q20="A",'11a+c+n'!H20,0),0)</f>
        <v>0</v>
      </c>
      <c r="I20" s="121"/>
      <c r="J20" s="121"/>
      <c r="K20" s="122">
        <f>IF($C$4="Attiecināmās izmaksas",IF('11a+c+n'!$Q20="A",'11a+c+n'!K20,0),0)</f>
        <v>0</v>
      </c>
      <c r="L20" s="64">
        <f>IF($C$4="Attiecināmās izmaksas",IF('11a+c+n'!$Q20="A",'11a+c+n'!L20,0),0)</f>
        <v>0</v>
      </c>
      <c r="M20" s="121">
        <f>IF($C$4="Attiecināmās izmaksas",IF('11a+c+n'!$Q20="A",'11a+c+n'!M20,0),0)</f>
        <v>0</v>
      </c>
      <c r="N20" s="121">
        <f>IF($C$4="Attiecināmās izmaksas",IF('11a+c+n'!$Q20="A",'11a+c+n'!N20,0),0)</f>
        <v>0</v>
      </c>
      <c r="O20" s="121">
        <f>IF($C$4="Attiecināmās izmaksas",IF('11a+c+n'!$Q20="A",'11a+c+n'!O20,0),0)</f>
        <v>0</v>
      </c>
      <c r="P20" s="122">
        <f>IF($C$4="Attiecināmās izmaksas",IF('11a+c+n'!$Q20="A",'11a+c+n'!P20,0),0)</f>
        <v>0</v>
      </c>
    </row>
    <row r="21" spans="1:16" x14ac:dyDescent="0.2">
      <c r="A21" s="49">
        <f>IF(P21=0,0,IF(COUNTBLANK(P21)=1,0,COUNTA($P$14:P21)))</f>
        <v>0</v>
      </c>
      <c r="B21" s="21">
        <f>IF($C$4="Attiecināmās izmaksas",IF('11a+c+n'!$Q21="A",'11a+c+n'!B21,0),0)</f>
        <v>0</v>
      </c>
      <c r="C21" s="21">
        <f>IF($C$4="Attiecināmās izmaksas",IF('11a+c+n'!$Q21="A",'11a+c+n'!C21,0),0)</f>
        <v>0</v>
      </c>
      <c r="D21" s="21">
        <f>IF($C$4="Attiecināmās izmaksas",IF('11a+c+n'!$Q21="A",'11a+c+n'!D21,0),0)</f>
        <v>0</v>
      </c>
      <c r="E21" s="42"/>
      <c r="F21" s="64"/>
      <c r="G21" s="121"/>
      <c r="H21" s="121">
        <f>IF($C$4="Attiecināmās izmaksas",IF('11a+c+n'!$Q21="A",'11a+c+n'!H21,0),0)</f>
        <v>0</v>
      </c>
      <c r="I21" s="121"/>
      <c r="J21" s="121"/>
      <c r="K21" s="122">
        <f>IF($C$4="Attiecināmās izmaksas",IF('11a+c+n'!$Q21="A",'11a+c+n'!K21,0),0)</f>
        <v>0</v>
      </c>
      <c r="L21" s="64">
        <f>IF($C$4="Attiecināmās izmaksas",IF('11a+c+n'!$Q21="A",'11a+c+n'!L21,0),0)</f>
        <v>0</v>
      </c>
      <c r="M21" s="121">
        <f>IF($C$4="Attiecināmās izmaksas",IF('11a+c+n'!$Q21="A",'11a+c+n'!M21,0),0)</f>
        <v>0</v>
      </c>
      <c r="N21" s="121">
        <f>IF($C$4="Attiecināmās izmaksas",IF('11a+c+n'!$Q21="A",'11a+c+n'!N21,0),0)</f>
        <v>0</v>
      </c>
      <c r="O21" s="121">
        <f>IF($C$4="Attiecināmās izmaksas",IF('11a+c+n'!$Q21="A",'11a+c+n'!O21,0),0)</f>
        <v>0</v>
      </c>
      <c r="P21" s="122">
        <f>IF($C$4="Attiecināmās izmaksas",IF('11a+c+n'!$Q21="A",'11a+c+n'!P21,0),0)</f>
        <v>0</v>
      </c>
    </row>
    <row r="22" spans="1:16" x14ac:dyDescent="0.2">
      <c r="A22" s="49">
        <f>IF(P22=0,0,IF(COUNTBLANK(P22)=1,0,COUNTA($P$14:P22)))</f>
        <v>0</v>
      </c>
      <c r="B22" s="21">
        <f>IF($C$4="Attiecināmās izmaksas",IF('11a+c+n'!$Q22="A",'11a+c+n'!B22,0),0)</f>
        <v>0</v>
      </c>
      <c r="C22" s="21">
        <f>IF($C$4="Attiecināmās izmaksas",IF('11a+c+n'!$Q22="A",'11a+c+n'!C22,0),0)</f>
        <v>0</v>
      </c>
      <c r="D22" s="21">
        <f>IF($C$4="Attiecināmās izmaksas",IF('11a+c+n'!$Q22="A",'11a+c+n'!D22,0),0)</f>
        <v>0</v>
      </c>
      <c r="E22" s="42"/>
      <c r="F22" s="64"/>
      <c r="G22" s="121"/>
      <c r="H22" s="121">
        <f>IF($C$4="Attiecināmās izmaksas",IF('11a+c+n'!$Q22="A",'11a+c+n'!H22,0),0)</f>
        <v>0</v>
      </c>
      <c r="I22" s="121"/>
      <c r="J22" s="121"/>
      <c r="K22" s="122">
        <f>IF($C$4="Attiecināmās izmaksas",IF('11a+c+n'!$Q22="A",'11a+c+n'!K22,0),0)</f>
        <v>0</v>
      </c>
      <c r="L22" s="64">
        <f>IF($C$4="Attiecināmās izmaksas",IF('11a+c+n'!$Q22="A",'11a+c+n'!L22,0),0)</f>
        <v>0</v>
      </c>
      <c r="M22" s="121">
        <f>IF($C$4="Attiecināmās izmaksas",IF('11a+c+n'!$Q22="A",'11a+c+n'!M22,0),0)</f>
        <v>0</v>
      </c>
      <c r="N22" s="121">
        <f>IF($C$4="Attiecināmās izmaksas",IF('11a+c+n'!$Q22="A",'11a+c+n'!N22,0),0)</f>
        <v>0</v>
      </c>
      <c r="O22" s="121">
        <f>IF($C$4="Attiecināmās izmaksas",IF('11a+c+n'!$Q22="A",'11a+c+n'!O22,0),0)</f>
        <v>0</v>
      </c>
      <c r="P22" s="122">
        <f>IF($C$4="Attiecināmās izmaksas",IF('11a+c+n'!$Q22="A",'11a+c+n'!P22,0),0)</f>
        <v>0</v>
      </c>
    </row>
    <row r="23" spans="1:16" x14ac:dyDescent="0.2">
      <c r="A23" s="49">
        <f>IF(P23=0,0,IF(COUNTBLANK(P23)=1,0,COUNTA($P$14:P23)))</f>
        <v>0</v>
      </c>
      <c r="B23" s="21">
        <f>IF($C$4="Attiecināmās izmaksas",IF('11a+c+n'!$Q23="A",'11a+c+n'!B23,0),0)</f>
        <v>0</v>
      </c>
      <c r="C23" s="21">
        <f>IF($C$4="Attiecināmās izmaksas",IF('11a+c+n'!$Q23="A",'11a+c+n'!C23,0),0)</f>
        <v>0</v>
      </c>
      <c r="D23" s="21">
        <f>IF($C$4="Attiecināmās izmaksas",IF('11a+c+n'!$Q23="A",'11a+c+n'!D23,0),0)</f>
        <v>0</v>
      </c>
      <c r="E23" s="42"/>
      <c r="F23" s="64"/>
      <c r="G23" s="121"/>
      <c r="H23" s="121">
        <f>IF($C$4="Attiecināmās izmaksas",IF('11a+c+n'!$Q23="A",'11a+c+n'!H23,0),0)</f>
        <v>0</v>
      </c>
      <c r="I23" s="121"/>
      <c r="J23" s="121"/>
      <c r="K23" s="122">
        <f>IF($C$4="Attiecināmās izmaksas",IF('11a+c+n'!$Q23="A",'11a+c+n'!K23,0),0)</f>
        <v>0</v>
      </c>
      <c r="L23" s="64">
        <f>IF($C$4="Attiecināmās izmaksas",IF('11a+c+n'!$Q23="A",'11a+c+n'!L23,0),0)</f>
        <v>0</v>
      </c>
      <c r="M23" s="121">
        <f>IF($C$4="Attiecināmās izmaksas",IF('11a+c+n'!$Q23="A",'11a+c+n'!M23,0),0)</f>
        <v>0</v>
      </c>
      <c r="N23" s="121">
        <f>IF($C$4="Attiecināmās izmaksas",IF('11a+c+n'!$Q23="A",'11a+c+n'!N23,0),0)</f>
        <v>0</v>
      </c>
      <c r="O23" s="121">
        <f>IF($C$4="Attiecināmās izmaksas",IF('11a+c+n'!$Q23="A",'11a+c+n'!O23,0),0)</f>
        <v>0</v>
      </c>
      <c r="P23" s="122">
        <f>IF($C$4="Attiecināmās izmaksas",IF('11a+c+n'!$Q23="A",'11a+c+n'!P23,0),0)</f>
        <v>0</v>
      </c>
    </row>
    <row r="24" spans="1:16" x14ac:dyDescent="0.2">
      <c r="A24" s="49">
        <f>IF(P24=0,0,IF(COUNTBLANK(P24)=1,0,COUNTA($P$14:P24)))</f>
        <v>0</v>
      </c>
      <c r="B24" s="21">
        <f>IF($C$4="Attiecināmās izmaksas",IF('11a+c+n'!$Q24="A",'11a+c+n'!B24,0),0)</f>
        <v>0</v>
      </c>
      <c r="C24" s="21">
        <f>IF($C$4="Attiecināmās izmaksas",IF('11a+c+n'!$Q24="A",'11a+c+n'!C24,0),0)</f>
        <v>0</v>
      </c>
      <c r="D24" s="21">
        <f>IF($C$4="Attiecināmās izmaksas",IF('11a+c+n'!$Q24="A",'11a+c+n'!D24,0),0)</f>
        <v>0</v>
      </c>
      <c r="E24" s="42"/>
      <c r="F24" s="64"/>
      <c r="G24" s="121"/>
      <c r="H24" s="121">
        <f>IF($C$4="Attiecināmās izmaksas",IF('11a+c+n'!$Q24="A",'11a+c+n'!H24,0),0)</f>
        <v>0</v>
      </c>
      <c r="I24" s="121"/>
      <c r="J24" s="121"/>
      <c r="K24" s="122">
        <f>IF($C$4="Attiecināmās izmaksas",IF('11a+c+n'!$Q24="A",'11a+c+n'!K24,0),0)</f>
        <v>0</v>
      </c>
      <c r="L24" s="64">
        <f>IF($C$4="Attiecināmās izmaksas",IF('11a+c+n'!$Q24="A",'11a+c+n'!L24,0),0)</f>
        <v>0</v>
      </c>
      <c r="M24" s="121">
        <f>IF($C$4="Attiecināmās izmaksas",IF('11a+c+n'!$Q24="A",'11a+c+n'!M24,0),0)</f>
        <v>0</v>
      </c>
      <c r="N24" s="121">
        <f>IF($C$4="Attiecināmās izmaksas",IF('11a+c+n'!$Q24="A",'11a+c+n'!N24,0),0)</f>
        <v>0</v>
      </c>
      <c r="O24" s="121">
        <f>IF($C$4="Attiecināmās izmaksas",IF('11a+c+n'!$Q24="A",'11a+c+n'!O24,0),0)</f>
        <v>0</v>
      </c>
      <c r="P24" s="122">
        <f>IF($C$4="Attiecināmās izmaksas",IF('11a+c+n'!$Q24="A",'11a+c+n'!P24,0),0)</f>
        <v>0</v>
      </c>
    </row>
    <row r="25" spans="1:16" x14ac:dyDescent="0.2">
      <c r="A25" s="49">
        <f>IF(P25=0,0,IF(COUNTBLANK(P25)=1,0,COUNTA($P$14:P25)))</f>
        <v>0</v>
      </c>
      <c r="B25" s="21">
        <f>IF($C$4="Attiecināmās izmaksas",IF('11a+c+n'!$Q25="A",'11a+c+n'!B25,0),0)</f>
        <v>0</v>
      </c>
      <c r="C25" s="21">
        <f>IF($C$4="Attiecināmās izmaksas",IF('11a+c+n'!$Q25="A",'11a+c+n'!C25,0),0)</f>
        <v>0</v>
      </c>
      <c r="D25" s="21">
        <f>IF($C$4="Attiecināmās izmaksas",IF('11a+c+n'!$Q25="A",'11a+c+n'!D25,0),0)</f>
        <v>0</v>
      </c>
      <c r="E25" s="42"/>
      <c r="F25" s="64"/>
      <c r="G25" s="121"/>
      <c r="H25" s="121">
        <f>IF($C$4="Attiecināmās izmaksas",IF('11a+c+n'!$Q25="A",'11a+c+n'!H25,0),0)</f>
        <v>0</v>
      </c>
      <c r="I25" s="121"/>
      <c r="J25" s="121"/>
      <c r="K25" s="122">
        <f>IF($C$4="Attiecināmās izmaksas",IF('11a+c+n'!$Q25="A",'11a+c+n'!K25,0),0)</f>
        <v>0</v>
      </c>
      <c r="L25" s="64">
        <f>IF($C$4="Attiecināmās izmaksas",IF('11a+c+n'!$Q25="A",'11a+c+n'!L25,0),0)</f>
        <v>0</v>
      </c>
      <c r="M25" s="121">
        <f>IF($C$4="Attiecināmās izmaksas",IF('11a+c+n'!$Q25="A",'11a+c+n'!M25,0),0)</f>
        <v>0</v>
      </c>
      <c r="N25" s="121">
        <f>IF($C$4="Attiecināmās izmaksas",IF('11a+c+n'!$Q25="A",'11a+c+n'!N25,0),0)</f>
        <v>0</v>
      </c>
      <c r="O25" s="121">
        <f>IF($C$4="Attiecināmās izmaksas",IF('11a+c+n'!$Q25="A",'11a+c+n'!O25,0),0)</f>
        <v>0</v>
      </c>
      <c r="P25" s="122">
        <f>IF($C$4="Attiecināmās izmaksas",IF('11a+c+n'!$Q25="A",'11a+c+n'!P25,0),0)</f>
        <v>0</v>
      </c>
    </row>
    <row r="26" spans="1:16" x14ac:dyDescent="0.2">
      <c r="A26" s="49">
        <f>IF(P26=0,0,IF(COUNTBLANK(P26)=1,0,COUNTA($P$14:P26)))</f>
        <v>0</v>
      </c>
      <c r="B26" s="21">
        <f>IF($C$4="Attiecināmās izmaksas",IF('11a+c+n'!$Q26="A",'11a+c+n'!B26,0),0)</f>
        <v>0</v>
      </c>
      <c r="C26" s="21">
        <f>IF($C$4="Attiecināmās izmaksas",IF('11a+c+n'!$Q26="A",'11a+c+n'!C26,0),0)</f>
        <v>0</v>
      </c>
      <c r="D26" s="21">
        <f>IF($C$4="Attiecināmās izmaksas",IF('11a+c+n'!$Q26="A",'11a+c+n'!D26,0),0)</f>
        <v>0</v>
      </c>
      <c r="E26" s="42"/>
      <c r="F26" s="64"/>
      <c r="G26" s="121"/>
      <c r="H26" s="121">
        <f>IF($C$4="Attiecināmās izmaksas",IF('11a+c+n'!$Q26="A",'11a+c+n'!H26,0),0)</f>
        <v>0</v>
      </c>
      <c r="I26" s="121"/>
      <c r="J26" s="121"/>
      <c r="K26" s="122">
        <f>IF($C$4="Attiecināmās izmaksas",IF('11a+c+n'!$Q26="A",'11a+c+n'!K26,0),0)</f>
        <v>0</v>
      </c>
      <c r="L26" s="64">
        <f>IF($C$4="Attiecināmās izmaksas",IF('11a+c+n'!$Q26="A",'11a+c+n'!L26,0),0)</f>
        <v>0</v>
      </c>
      <c r="M26" s="121">
        <f>IF($C$4="Attiecināmās izmaksas",IF('11a+c+n'!$Q26="A",'11a+c+n'!M26,0),0)</f>
        <v>0</v>
      </c>
      <c r="N26" s="121">
        <f>IF($C$4="Attiecināmās izmaksas",IF('11a+c+n'!$Q26="A",'11a+c+n'!N26,0),0)</f>
        <v>0</v>
      </c>
      <c r="O26" s="121">
        <f>IF($C$4="Attiecināmās izmaksas",IF('11a+c+n'!$Q26="A",'11a+c+n'!O26,0),0)</f>
        <v>0</v>
      </c>
      <c r="P26" s="122">
        <f>IF($C$4="Attiecināmās izmaksas",IF('11a+c+n'!$Q26="A",'11a+c+n'!P26,0),0)</f>
        <v>0</v>
      </c>
    </row>
    <row r="27" spans="1:16" x14ac:dyDescent="0.2">
      <c r="A27" s="49">
        <f>IF(P27=0,0,IF(COUNTBLANK(P27)=1,0,COUNTA($P$14:P27)))</f>
        <v>0</v>
      </c>
      <c r="B27" s="21">
        <f>IF($C$4="Attiecināmās izmaksas",IF('11a+c+n'!$Q27="A",'11a+c+n'!B27,0),0)</f>
        <v>0</v>
      </c>
      <c r="C27" s="21">
        <f>IF($C$4="Attiecināmās izmaksas",IF('11a+c+n'!$Q27="A",'11a+c+n'!C27,0),0)</f>
        <v>0</v>
      </c>
      <c r="D27" s="21">
        <f>IF($C$4="Attiecināmās izmaksas",IF('11a+c+n'!$Q27="A",'11a+c+n'!D27,0),0)</f>
        <v>0</v>
      </c>
      <c r="E27" s="42"/>
      <c r="F27" s="64"/>
      <c r="G27" s="121"/>
      <c r="H27" s="121">
        <f>IF($C$4="Attiecināmās izmaksas",IF('11a+c+n'!$Q27="A",'11a+c+n'!H27,0),0)</f>
        <v>0</v>
      </c>
      <c r="I27" s="121"/>
      <c r="J27" s="121"/>
      <c r="K27" s="122">
        <f>IF($C$4="Attiecināmās izmaksas",IF('11a+c+n'!$Q27="A",'11a+c+n'!K27,0),0)</f>
        <v>0</v>
      </c>
      <c r="L27" s="64">
        <f>IF($C$4="Attiecināmās izmaksas",IF('11a+c+n'!$Q27="A",'11a+c+n'!L27,0),0)</f>
        <v>0</v>
      </c>
      <c r="M27" s="121">
        <f>IF($C$4="Attiecināmās izmaksas",IF('11a+c+n'!$Q27="A",'11a+c+n'!M27,0),0)</f>
        <v>0</v>
      </c>
      <c r="N27" s="121">
        <f>IF($C$4="Attiecināmās izmaksas",IF('11a+c+n'!$Q27="A",'11a+c+n'!N27,0),0)</f>
        <v>0</v>
      </c>
      <c r="O27" s="121">
        <f>IF($C$4="Attiecināmās izmaksas",IF('11a+c+n'!$Q27="A",'11a+c+n'!O27,0),0)</f>
        <v>0</v>
      </c>
      <c r="P27" s="122">
        <f>IF($C$4="Attiecināmās izmaksas",IF('11a+c+n'!$Q27="A",'11a+c+n'!P27,0),0)</f>
        <v>0</v>
      </c>
    </row>
    <row r="28" spans="1:16" x14ac:dyDescent="0.2">
      <c r="A28" s="49">
        <f>IF(P28=0,0,IF(COUNTBLANK(P28)=1,0,COUNTA($P$14:P28)))</f>
        <v>0</v>
      </c>
      <c r="B28" s="21">
        <f>IF($C$4="Attiecināmās izmaksas",IF('11a+c+n'!$Q28="A",'11a+c+n'!B28,0),0)</f>
        <v>0</v>
      </c>
      <c r="C28" s="21">
        <f>IF($C$4="Attiecināmās izmaksas",IF('11a+c+n'!$Q28="A",'11a+c+n'!C28,0),0)</f>
        <v>0</v>
      </c>
      <c r="D28" s="21">
        <f>IF($C$4="Attiecināmās izmaksas",IF('11a+c+n'!$Q28="A",'11a+c+n'!D28,0),0)</f>
        <v>0</v>
      </c>
      <c r="E28" s="42"/>
      <c r="F28" s="64"/>
      <c r="G28" s="121"/>
      <c r="H28" s="121">
        <f>IF($C$4="Attiecināmās izmaksas",IF('11a+c+n'!$Q28="A",'11a+c+n'!H28,0),0)</f>
        <v>0</v>
      </c>
      <c r="I28" s="121"/>
      <c r="J28" s="121"/>
      <c r="K28" s="122">
        <f>IF($C$4="Attiecināmās izmaksas",IF('11a+c+n'!$Q28="A",'11a+c+n'!K28,0),0)</f>
        <v>0</v>
      </c>
      <c r="L28" s="64">
        <f>IF($C$4="Attiecināmās izmaksas",IF('11a+c+n'!$Q28="A",'11a+c+n'!L28,0),0)</f>
        <v>0</v>
      </c>
      <c r="M28" s="121">
        <f>IF($C$4="Attiecināmās izmaksas",IF('11a+c+n'!$Q28="A",'11a+c+n'!M28,0),0)</f>
        <v>0</v>
      </c>
      <c r="N28" s="121">
        <f>IF($C$4="Attiecināmās izmaksas",IF('11a+c+n'!$Q28="A",'11a+c+n'!N28,0),0)</f>
        <v>0</v>
      </c>
      <c r="O28" s="121">
        <f>IF($C$4="Attiecināmās izmaksas",IF('11a+c+n'!$Q28="A",'11a+c+n'!O28,0),0)</f>
        <v>0</v>
      </c>
      <c r="P28" s="122">
        <f>IF($C$4="Attiecināmās izmaksas",IF('11a+c+n'!$Q28="A",'11a+c+n'!P28,0),0)</f>
        <v>0</v>
      </c>
    </row>
    <row r="29" spans="1:16" x14ac:dyDescent="0.2">
      <c r="A29" s="49">
        <f>IF(P29=0,0,IF(COUNTBLANK(P29)=1,0,COUNTA($P$14:P29)))</f>
        <v>0</v>
      </c>
      <c r="B29" s="21">
        <f>IF($C$4="Attiecināmās izmaksas",IF('11a+c+n'!$Q29="A",'11a+c+n'!B29,0),0)</f>
        <v>0</v>
      </c>
      <c r="C29" s="21">
        <f>IF($C$4="Attiecināmās izmaksas",IF('11a+c+n'!$Q29="A",'11a+c+n'!C29,0),0)</f>
        <v>0</v>
      </c>
      <c r="D29" s="21">
        <f>IF($C$4="Attiecināmās izmaksas",IF('11a+c+n'!$Q29="A",'11a+c+n'!D29,0),0)</f>
        <v>0</v>
      </c>
      <c r="E29" s="42"/>
      <c r="F29" s="64"/>
      <c r="G29" s="121"/>
      <c r="H29" s="121">
        <f>IF($C$4="Attiecināmās izmaksas",IF('11a+c+n'!$Q29="A",'11a+c+n'!H29,0),0)</f>
        <v>0</v>
      </c>
      <c r="I29" s="121"/>
      <c r="J29" s="121"/>
      <c r="K29" s="122">
        <f>IF($C$4="Attiecināmās izmaksas",IF('11a+c+n'!$Q29="A",'11a+c+n'!K29,0),0)</f>
        <v>0</v>
      </c>
      <c r="L29" s="64">
        <f>IF($C$4="Attiecināmās izmaksas",IF('11a+c+n'!$Q29="A",'11a+c+n'!L29,0),0)</f>
        <v>0</v>
      </c>
      <c r="M29" s="121">
        <f>IF($C$4="Attiecināmās izmaksas",IF('11a+c+n'!$Q29="A",'11a+c+n'!M29,0),0)</f>
        <v>0</v>
      </c>
      <c r="N29" s="121">
        <f>IF($C$4="Attiecināmās izmaksas",IF('11a+c+n'!$Q29="A",'11a+c+n'!N29,0),0)</f>
        <v>0</v>
      </c>
      <c r="O29" s="121">
        <f>IF($C$4="Attiecināmās izmaksas",IF('11a+c+n'!$Q29="A",'11a+c+n'!O29,0),0)</f>
        <v>0</v>
      </c>
      <c r="P29" s="122">
        <f>IF($C$4="Attiecināmās izmaksas",IF('11a+c+n'!$Q29="A",'11a+c+n'!P29,0),0)</f>
        <v>0</v>
      </c>
    </row>
    <row r="30" spans="1:16" x14ac:dyDescent="0.2">
      <c r="A30" s="49">
        <f>IF(P30=0,0,IF(COUNTBLANK(P30)=1,0,COUNTA($P$14:P30)))</f>
        <v>0</v>
      </c>
      <c r="B30" s="21">
        <f>IF($C$4="Attiecināmās izmaksas",IF('11a+c+n'!$Q30="A",'11a+c+n'!B30,0),0)</f>
        <v>0</v>
      </c>
      <c r="C30" s="21">
        <f>IF($C$4="Attiecināmās izmaksas",IF('11a+c+n'!$Q30="A",'11a+c+n'!C30,0),0)</f>
        <v>0</v>
      </c>
      <c r="D30" s="21">
        <f>IF($C$4="Attiecināmās izmaksas",IF('11a+c+n'!$Q30="A",'11a+c+n'!D30,0),0)</f>
        <v>0</v>
      </c>
      <c r="E30" s="42"/>
      <c r="F30" s="64"/>
      <c r="G30" s="121"/>
      <c r="H30" s="121">
        <f>IF($C$4="Attiecināmās izmaksas",IF('11a+c+n'!$Q30="A",'11a+c+n'!H30,0),0)</f>
        <v>0</v>
      </c>
      <c r="I30" s="121"/>
      <c r="J30" s="121"/>
      <c r="K30" s="122">
        <f>IF($C$4="Attiecināmās izmaksas",IF('11a+c+n'!$Q30="A",'11a+c+n'!K30,0),0)</f>
        <v>0</v>
      </c>
      <c r="L30" s="64">
        <f>IF($C$4="Attiecināmās izmaksas",IF('11a+c+n'!$Q30="A",'11a+c+n'!L30,0),0)</f>
        <v>0</v>
      </c>
      <c r="M30" s="121">
        <f>IF($C$4="Attiecināmās izmaksas",IF('11a+c+n'!$Q30="A",'11a+c+n'!M30,0),0)</f>
        <v>0</v>
      </c>
      <c r="N30" s="121">
        <f>IF($C$4="Attiecināmās izmaksas",IF('11a+c+n'!$Q30="A",'11a+c+n'!N30,0),0)</f>
        <v>0</v>
      </c>
      <c r="O30" s="121">
        <f>IF($C$4="Attiecināmās izmaksas",IF('11a+c+n'!$Q30="A",'11a+c+n'!O30,0),0)</f>
        <v>0</v>
      </c>
      <c r="P30" s="122">
        <f>IF($C$4="Attiecināmās izmaksas",IF('11a+c+n'!$Q30="A",'11a+c+n'!P30,0),0)</f>
        <v>0</v>
      </c>
    </row>
    <row r="31" spans="1:16" x14ac:dyDescent="0.2">
      <c r="A31" s="49">
        <f>IF(P31=0,0,IF(COUNTBLANK(P31)=1,0,COUNTA($P$14:P31)))</f>
        <v>0</v>
      </c>
      <c r="B31" s="21">
        <f>IF($C$4="Attiecināmās izmaksas",IF('11a+c+n'!$Q31="A",'11a+c+n'!B31,0),0)</f>
        <v>0</v>
      </c>
      <c r="C31" s="21">
        <f>IF($C$4="Attiecināmās izmaksas",IF('11a+c+n'!$Q31="A",'11a+c+n'!C31,0),0)</f>
        <v>0</v>
      </c>
      <c r="D31" s="21">
        <f>IF($C$4="Attiecināmās izmaksas",IF('11a+c+n'!$Q31="A",'11a+c+n'!D31,0),0)</f>
        <v>0</v>
      </c>
      <c r="E31" s="42"/>
      <c r="F31" s="64"/>
      <c r="G31" s="121"/>
      <c r="H31" s="121">
        <f>IF($C$4="Attiecināmās izmaksas",IF('11a+c+n'!$Q31="A",'11a+c+n'!H31,0),0)</f>
        <v>0</v>
      </c>
      <c r="I31" s="121"/>
      <c r="J31" s="121"/>
      <c r="K31" s="122">
        <f>IF($C$4="Attiecināmās izmaksas",IF('11a+c+n'!$Q31="A",'11a+c+n'!K31,0),0)</f>
        <v>0</v>
      </c>
      <c r="L31" s="64">
        <f>IF($C$4="Attiecināmās izmaksas",IF('11a+c+n'!$Q31="A",'11a+c+n'!L31,0),0)</f>
        <v>0</v>
      </c>
      <c r="M31" s="121">
        <f>IF($C$4="Attiecināmās izmaksas",IF('11a+c+n'!$Q31="A",'11a+c+n'!M31,0),0)</f>
        <v>0</v>
      </c>
      <c r="N31" s="121">
        <f>IF($C$4="Attiecināmās izmaksas",IF('11a+c+n'!$Q31="A",'11a+c+n'!N31,0),0)</f>
        <v>0</v>
      </c>
      <c r="O31" s="121">
        <f>IF($C$4="Attiecināmās izmaksas",IF('11a+c+n'!$Q31="A",'11a+c+n'!O31,0),0)</f>
        <v>0</v>
      </c>
      <c r="P31" s="122">
        <f>IF($C$4="Attiecināmās izmaksas",IF('11a+c+n'!$Q31="A",'11a+c+n'!P31,0),0)</f>
        <v>0</v>
      </c>
    </row>
    <row r="32" spans="1:16" x14ac:dyDescent="0.2">
      <c r="A32" s="49">
        <f>IF(P32=0,0,IF(COUNTBLANK(P32)=1,0,COUNTA($P$14:P32)))</f>
        <v>0</v>
      </c>
      <c r="B32" s="21">
        <f>IF($C$4="Attiecināmās izmaksas",IF('11a+c+n'!$Q32="A",'11a+c+n'!B32,0),0)</f>
        <v>0</v>
      </c>
      <c r="C32" s="21">
        <f>IF($C$4="Attiecināmās izmaksas",IF('11a+c+n'!$Q32="A",'11a+c+n'!C32,0),0)</f>
        <v>0</v>
      </c>
      <c r="D32" s="21">
        <f>IF($C$4="Attiecināmās izmaksas",IF('11a+c+n'!$Q32="A",'11a+c+n'!D32,0),0)</f>
        <v>0</v>
      </c>
      <c r="E32" s="42"/>
      <c r="F32" s="64"/>
      <c r="G32" s="121"/>
      <c r="H32" s="121">
        <f>IF($C$4="Attiecināmās izmaksas",IF('11a+c+n'!$Q32="A",'11a+c+n'!H32,0),0)</f>
        <v>0</v>
      </c>
      <c r="I32" s="121"/>
      <c r="J32" s="121"/>
      <c r="K32" s="122">
        <f>IF($C$4="Attiecināmās izmaksas",IF('11a+c+n'!$Q32="A",'11a+c+n'!K32,0),0)</f>
        <v>0</v>
      </c>
      <c r="L32" s="64">
        <f>IF($C$4="Attiecināmās izmaksas",IF('11a+c+n'!$Q32="A",'11a+c+n'!L32,0),0)</f>
        <v>0</v>
      </c>
      <c r="M32" s="121">
        <f>IF($C$4="Attiecināmās izmaksas",IF('11a+c+n'!$Q32="A",'11a+c+n'!M32,0),0)</f>
        <v>0</v>
      </c>
      <c r="N32" s="121">
        <f>IF($C$4="Attiecināmās izmaksas",IF('11a+c+n'!$Q32="A",'11a+c+n'!N32,0),0)</f>
        <v>0</v>
      </c>
      <c r="O32" s="121">
        <f>IF($C$4="Attiecināmās izmaksas",IF('11a+c+n'!$Q32="A",'11a+c+n'!O32,0),0)</f>
        <v>0</v>
      </c>
      <c r="P32" s="122">
        <f>IF($C$4="Attiecināmās izmaksas",IF('11a+c+n'!$Q32="A",'11a+c+n'!P32,0),0)</f>
        <v>0</v>
      </c>
    </row>
    <row r="33" spans="1:16" x14ac:dyDescent="0.2">
      <c r="A33" s="49">
        <f>IF(P33=0,0,IF(COUNTBLANK(P33)=1,0,COUNTA($P$14:P33)))</f>
        <v>0</v>
      </c>
      <c r="B33" s="21">
        <f>IF($C$4="Attiecināmās izmaksas",IF('11a+c+n'!$Q33="A",'11a+c+n'!B33,0),0)</f>
        <v>0</v>
      </c>
      <c r="C33" s="21">
        <f>IF($C$4="Attiecināmās izmaksas",IF('11a+c+n'!$Q33="A",'11a+c+n'!C33,0),0)</f>
        <v>0</v>
      </c>
      <c r="D33" s="21">
        <f>IF($C$4="Attiecināmās izmaksas",IF('11a+c+n'!$Q33="A",'11a+c+n'!D33,0),0)</f>
        <v>0</v>
      </c>
      <c r="E33" s="42"/>
      <c r="F33" s="64"/>
      <c r="G33" s="121"/>
      <c r="H33" s="121">
        <f>IF($C$4="Attiecināmās izmaksas",IF('11a+c+n'!$Q33="A",'11a+c+n'!H33,0),0)</f>
        <v>0</v>
      </c>
      <c r="I33" s="121"/>
      <c r="J33" s="121"/>
      <c r="K33" s="122">
        <f>IF($C$4="Attiecināmās izmaksas",IF('11a+c+n'!$Q33="A",'11a+c+n'!K33,0),0)</f>
        <v>0</v>
      </c>
      <c r="L33" s="64">
        <f>IF($C$4="Attiecināmās izmaksas",IF('11a+c+n'!$Q33="A",'11a+c+n'!L33,0),0)</f>
        <v>0</v>
      </c>
      <c r="M33" s="121">
        <f>IF($C$4="Attiecināmās izmaksas",IF('11a+c+n'!$Q33="A",'11a+c+n'!M33,0),0)</f>
        <v>0</v>
      </c>
      <c r="N33" s="121">
        <f>IF($C$4="Attiecināmās izmaksas",IF('11a+c+n'!$Q33="A",'11a+c+n'!N33,0),0)</f>
        <v>0</v>
      </c>
      <c r="O33" s="121">
        <f>IF($C$4="Attiecināmās izmaksas",IF('11a+c+n'!$Q33="A",'11a+c+n'!O33,0),0)</f>
        <v>0</v>
      </c>
      <c r="P33" s="122">
        <f>IF($C$4="Attiecināmās izmaksas",IF('11a+c+n'!$Q33="A",'11a+c+n'!P33,0),0)</f>
        <v>0</v>
      </c>
    </row>
    <row r="34" spans="1:16" x14ac:dyDescent="0.2">
      <c r="A34" s="49">
        <f>IF(P34=0,0,IF(COUNTBLANK(P34)=1,0,COUNTA($P$14:P34)))</f>
        <v>0</v>
      </c>
      <c r="B34" s="21">
        <f>IF($C$4="Attiecināmās izmaksas",IF('11a+c+n'!$Q34="A",'11a+c+n'!B34,0),0)</f>
        <v>0</v>
      </c>
      <c r="C34" s="21">
        <f>IF($C$4="Attiecināmās izmaksas",IF('11a+c+n'!$Q34="A",'11a+c+n'!C34,0),0)</f>
        <v>0</v>
      </c>
      <c r="D34" s="21">
        <f>IF($C$4="Attiecināmās izmaksas",IF('11a+c+n'!$Q34="A",'11a+c+n'!D34,0),0)</f>
        <v>0</v>
      </c>
      <c r="E34" s="42"/>
      <c r="F34" s="64"/>
      <c r="G34" s="121"/>
      <c r="H34" s="121">
        <f>IF($C$4="Attiecināmās izmaksas",IF('11a+c+n'!$Q34="A",'11a+c+n'!H34,0),0)</f>
        <v>0</v>
      </c>
      <c r="I34" s="121"/>
      <c r="J34" s="121"/>
      <c r="K34" s="122">
        <f>IF($C$4="Attiecināmās izmaksas",IF('11a+c+n'!$Q34="A",'11a+c+n'!K34,0),0)</f>
        <v>0</v>
      </c>
      <c r="L34" s="64">
        <f>IF($C$4="Attiecināmās izmaksas",IF('11a+c+n'!$Q34="A",'11a+c+n'!L34,0),0)</f>
        <v>0</v>
      </c>
      <c r="M34" s="121">
        <f>IF($C$4="Attiecināmās izmaksas",IF('11a+c+n'!$Q34="A",'11a+c+n'!M34,0),0)</f>
        <v>0</v>
      </c>
      <c r="N34" s="121">
        <f>IF($C$4="Attiecināmās izmaksas",IF('11a+c+n'!$Q34="A",'11a+c+n'!N34,0),0)</f>
        <v>0</v>
      </c>
      <c r="O34" s="121">
        <f>IF($C$4="Attiecināmās izmaksas",IF('11a+c+n'!$Q34="A",'11a+c+n'!O34,0),0)</f>
        <v>0</v>
      </c>
      <c r="P34" s="122">
        <f>IF($C$4="Attiecināmās izmaksas",IF('11a+c+n'!$Q34="A",'11a+c+n'!P34,0),0)</f>
        <v>0</v>
      </c>
    </row>
    <row r="35" spans="1:16" x14ac:dyDescent="0.2">
      <c r="A35" s="49">
        <f>IF(P35=0,0,IF(COUNTBLANK(P35)=1,0,COUNTA($P$14:P35)))</f>
        <v>0</v>
      </c>
      <c r="B35" s="21">
        <f>IF($C$4="Attiecināmās izmaksas",IF('11a+c+n'!$Q35="A",'11a+c+n'!B35,0),0)</f>
        <v>0</v>
      </c>
      <c r="C35" s="21">
        <f>IF($C$4="Attiecināmās izmaksas",IF('11a+c+n'!$Q35="A",'11a+c+n'!C35,0),0)</f>
        <v>0</v>
      </c>
      <c r="D35" s="21">
        <f>IF($C$4="Attiecināmās izmaksas",IF('11a+c+n'!$Q35="A",'11a+c+n'!D35,0),0)</f>
        <v>0</v>
      </c>
      <c r="E35" s="42"/>
      <c r="F35" s="64"/>
      <c r="G35" s="121"/>
      <c r="H35" s="121">
        <f>IF($C$4="Attiecināmās izmaksas",IF('11a+c+n'!$Q35="A",'11a+c+n'!H35,0),0)</f>
        <v>0</v>
      </c>
      <c r="I35" s="121"/>
      <c r="J35" s="121"/>
      <c r="K35" s="122">
        <f>IF($C$4="Attiecināmās izmaksas",IF('11a+c+n'!$Q35="A",'11a+c+n'!K35,0),0)</f>
        <v>0</v>
      </c>
      <c r="L35" s="64">
        <f>IF($C$4="Attiecināmās izmaksas",IF('11a+c+n'!$Q35="A",'11a+c+n'!L35,0),0)</f>
        <v>0</v>
      </c>
      <c r="M35" s="121">
        <f>IF($C$4="Attiecināmās izmaksas",IF('11a+c+n'!$Q35="A",'11a+c+n'!M35,0),0)</f>
        <v>0</v>
      </c>
      <c r="N35" s="121">
        <f>IF($C$4="Attiecināmās izmaksas",IF('11a+c+n'!$Q35="A",'11a+c+n'!N35,0),0)</f>
        <v>0</v>
      </c>
      <c r="O35" s="121">
        <f>IF($C$4="Attiecināmās izmaksas",IF('11a+c+n'!$Q35="A",'11a+c+n'!O35,0),0)</f>
        <v>0</v>
      </c>
      <c r="P35" s="122">
        <f>IF($C$4="Attiecināmās izmaksas",IF('11a+c+n'!$Q35="A",'11a+c+n'!P35,0),0)</f>
        <v>0</v>
      </c>
    </row>
    <row r="36" spans="1:16" x14ac:dyDescent="0.2">
      <c r="A36" s="49">
        <f>IF(P36=0,0,IF(COUNTBLANK(P36)=1,0,COUNTA($P$14:P36)))</f>
        <v>0</v>
      </c>
      <c r="B36" s="21">
        <f>IF($C$4="Attiecināmās izmaksas",IF('11a+c+n'!$Q36="A",'11a+c+n'!B36,0),0)</f>
        <v>0</v>
      </c>
      <c r="C36" s="21">
        <f>IF($C$4="Attiecināmās izmaksas",IF('11a+c+n'!$Q36="A",'11a+c+n'!C36,0),0)</f>
        <v>0</v>
      </c>
      <c r="D36" s="21">
        <f>IF($C$4="Attiecināmās izmaksas",IF('11a+c+n'!$Q36="A",'11a+c+n'!D36,0),0)</f>
        <v>0</v>
      </c>
      <c r="E36" s="42"/>
      <c r="F36" s="64"/>
      <c r="G36" s="121"/>
      <c r="H36" s="121">
        <f>IF($C$4="Attiecināmās izmaksas",IF('11a+c+n'!$Q36="A",'11a+c+n'!H36,0),0)</f>
        <v>0</v>
      </c>
      <c r="I36" s="121"/>
      <c r="J36" s="121"/>
      <c r="K36" s="122">
        <f>IF($C$4="Attiecināmās izmaksas",IF('11a+c+n'!$Q36="A",'11a+c+n'!K36,0),0)</f>
        <v>0</v>
      </c>
      <c r="L36" s="64">
        <f>IF($C$4="Attiecināmās izmaksas",IF('11a+c+n'!$Q36="A",'11a+c+n'!L36,0),0)</f>
        <v>0</v>
      </c>
      <c r="M36" s="121">
        <f>IF($C$4="Attiecināmās izmaksas",IF('11a+c+n'!$Q36="A",'11a+c+n'!M36,0),0)</f>
        <v>0</v>
      </c>
      <c r="N36" s="121">
        <f>IF($C$4="Attiecināmās izmaksas",IF('11a+c+n'!$Q36="A",'11a+c+n'!N36,0),0)</f>
        <v>0</v>
      </c>
      <c r="O36" s="121">
        <f>IF($C$4="Attiecināmās izmaksas",IF('11a+c+n'!$Q36="A",'11a+c+n'!O36,0),0)</f>
        <v>0</v>
      </c>
      <c r="P36" s="122">
        <f>IF($C$4="Attiecināmās izmaksas",IF('11a+c+n'!$Q36="A",'11a+c+n'!P36,0),0)</f>
        <v>0</v>
      </c>
    </row>
    <row r="37" spans="1:16" x14ac:dyDescent="0.2">
      <c r="A37" s="49">
        <f>IF(P37=0,0,IF(COUNTBLANK(P37)=1,0,COUNTA($P$14:P37)))</f>
        <v>0</v>
      </c>
      <c r="B37" s="21">
        <f>IF($C$4="Attiecināmās izmaksas",IF('11a+c+n'!$Q37="A",'11a+c+n'!B37,0),0)</f>
        <v>0</v>
      </c>
      <c r="C37" s="21">
        <f>IF($C$4="Attiecināmās izmaksas",IF('11a+c+n'!$Q37="A",'11a+c+n'!C37,0),0)</f>
        <v>0</v>
      </c>
      <c r="D37" s="21">
        <f>IF($C$4="Attiecināmās izmaksas",IF('11a+c+n'!$Q37="A",'11a+c+n'!D37,0),0)</f>
        <v>0</v>
      </c>
      <c r="E37" s="42"/>
      <c r="F37" s="64"/>
      <c r="G37" s="121"/>
      <c r="H37" s="121">
        <f>IF($C$4="Attiecināmās izmaksas",IF('11a+c+n'!$Q37="A",'11a+c+n'!H37,0),0)</f>
        <v>0</v>
      </c>
      <c r="I37" s="121"/>
      <c r="J37" s="121"/>
      <c r="K37" s="122">
        <f>IF($C$4="Attiecināmās izmaksas",IF('11a+c+n'!$Q37="A",'11a+c+n'!K37,0),0)</f>
        <v>0</v>
      </c>
      <c r="L37" s="64">
        <f>IF($C$4="Attiecināmās izmaksas",IF('11a+c+n'!$Q37="A",'11a+c+n'!L37,0),0)</f>
        <v>0</v>
      </c>
      <c r="M37" s="121">
        <f>IF($C$4="Attiecināmās izmaksas",IF('11a+c+n'!$Q37="A",'11a+c+n'!M37,0),0)</f>
        <v>0</v>
      </c>
      <c r="N37" s="121">
        <f>IF($C$4="Attiecināmās izmaksas",IF('11a+c+n'!$Q37="A",'11a+c+n'!N37,0),0)</f>
        <v>0</v>
      </c>
      <c r="O37" s="121">
        <f>IF($C$4="Attiecināmās izmaksas",IF('11a+c+n'!$Q37="A",'11a+c+n'!O37,0),0)</f>
        <v>0</v>
      </c>
      <c r="P37" s="122">
        <f>IF($C$4="Attiecināmās izmaksas",IF('11a+c+n'!$Q37="A",'11a+c+n'!P37,0),0)</f>
        <v>0</v>
      </c>
    </row>
    <row r="38" spans="1:16" x14ac:dyDescent="0.2">
      <c r="A38" s="49">
        <f>IF(P38=0,0,IF(COUNTBLANK(P38)=1,0,COUNTA($P$14:P38)))</f>
        <v>0</v>
      </c>
      <c r="B38" s="21">
        <f>IF($C$4="Attiecināmās izmaksas",IF('11a+c+n'!$Q38="A",'11a+c+n'!B38,0),0)</f>
        <v>0</v>
      </c>
      <c r="C38" s="21">
        <f>IF($C$4="Attiecināmās izmaksas",IF('11a+c+n'!$Q38="A",'11a+c+n'!C38,0),0)</f>
        <v>0</v>
      </c>
      <c r="D38" s="21">
        <f>IF($C$4="Attiecināmās izmaksas",IF('11a+c+n'!$Q38="A",'11a+c+n'!D38,0),0)</f>
        <v>0</v>
      </c>
      <c r="E38" s="42"/>
      <c r="F38" s="64"/>
      <c r="G38" s="121"/>
      <c r="H38" s="121">
        <f>IF($C$4="Attiecināmās izmaksas",IF('11a+c+n'!$Q38="A",'11a+c+n'!H38,0),0)</f>
        <v>0</v>
      </c>
      <c r="I38" s="121"/>
      <c r="J38" s="121"/>
      <c r="K38" s="122">
        <f>IF($C$4="Attiecināmās izmaksas",IF('11a+c+n'!$Q38="A",'11a+c+n'!K38,0),0)</f>
        <v>0</v>
      </c>
      <c r="L38" s="64">
        <f>IF($C$4="Attiecināmās izmaksas",IF('11a+c+n'!$Q38="A",'11a+c+n'!L38,0),0)</f>
        <v>0</v>
      </c>
      <c r="M38" s="121">
        <f>IF($C$4="Attiecināmās izmaksas",IF('11a+c+n'!$Q38="A",'11a+c+n'!M38,0),0)</f>
        <v>0</v>
      </c>
      <c r="N38" s="121">
        <f>IF($C$4="Attiecināmās izmaksas",IF('11a+c+n'!$Q38="A",'11a+c+n'!N38,0),0)</f>
        <v>0</v>
      </c>
      <c r="O38" s="121">
        <f>IF($C$4="Attiecināmās izmaksas",IF('11a+c+n'!$Q38="A",'11a+c+n'!O38,0),0)</f>
        <v>0</v>
      </c>
      <c r="P38" s="122">
        <f>IF($C$4="Attiecināmās izmaksas",IF('11a+c+n'!$Q38="A",'11a+c+n'!P38,0),0)</f>
        <v>0</v>
      </c>
    </row>
    <row r="39" spans="1:16" x14ac:dyDescent="0.2">
      <c r="A39" s="49">
        <f>IF(P39=0,0,IF(COUNTBLANK(P39)=1,0,COUNTA($P$14:P39)))</f>
        <v>0</v>
      </c>
      <c r="B39" s="21">
        <f>IF($C$4="Attiecināmās izmaksas",IF('11a+c+n'!$Q39="A",'11a+c+n'!B39,0),0)</f>
        <v>0</v>
      </c>
      <c r="C39" s="21">
        <f>IF($C$4="Attiecināmās izmaksas",IF('11a+c+n'!$Q39="A",'11a+c+n'!C39,0),0)</f>
        <v>0</v>
      </c>
      <c r="D39" s="21">
        <f>IF($C$4="Attiecināmās izmaksas",IF('11a+c+n'!$Q39="A",'11a+c+n'!D39,0),0)</f>
        <v>0</v>
      </c>
      <c r="E39" s="42"/>
      <c r="F39" s="64"/>
      <c r="G39" s="121"/>
      <c r="H39" s="121">
        <f>IF($C$4="Attiecināmās izmaksas",IF('11a+c+n'!$Q39="A",'11a+c+n'!H39,0),0)</f>
        <v>0</v>
      </c>
      <c r="I39" s="121"/>
      <c r="J39" s="121"/>
      <c r="K39" s="122">
        <f>IF($C$4="Attiecināmās izmaksas",IF('11a+c+n'!$Q39="A",'11a+c+n'!K39,0),0)</f>
        <v>0</v>
      </c>
      <c r="L39" s="64">
        <f>IF($C$4="Attiecināmās izmaksas",IF('11a+c+n'!$Q39="A",'11a+c+n'!L39,0),0)</f>
        <v>0</v>
      </c>
      <c r="M39" s="121">
        <f>IF($C$4="Attiecināmās izmaksas",IF('11a+c+n'!$Q39="A",'11a+c+n'!M39,0),0)</f>
        <v>0</v>
      </c>
      <c r="N39" s="121">
        <f>IF($C$4="Attiecināmās izmaksas",IF('11a+c+n'!$Q39="A",'11a+c+n'!N39,0),0)</f>
        <v>0</v>
      </c>
      <c r="O39" s="121">
        <f>IF($C$4="Attiecināmās izmaksas",IF('11a+c+n'!$Q39="A",'11a+c+n'!O39,0),0)</f>
        <v>0</v>
      </c>
      <c r="P39" s="122">
        <f>IF($C$4="Attiecināmās izmaksas",IF('11a+c+n'!$Q39="A",'11a+c+n'!P39,0),0)</f>
        <v>0</v>
      </c>
    </row>
    <row r="40" spans="1:16" x14ac:dyDescent="0.2">
      <c r="A40" s="49">
        <f>IF(P40=0,0,IF(COUNTBLANK(P40)=1,0,COUNTA($P$14:P40)))</f>
        <v>0</v>
      </c>
      <c r="B40" s="21">
        <f>IF($C$4="Attiecināmās izmaksas",IF('11a+c+n'!$Q40="A",'11a+c+n'!B40,0),0)</f>
        <v>0</v>
      </c>
      <c r="C40" s="21">
        <f>IF($C$4="Attiecināmās izmaksas",IF('11a+c+n'!$Q40="A",'11a+c+n'!C40,0),0)</f>
        <v>0</v>
      </c>
      <c r="D40" s="21">
        <f>IF($C$4="Attiecināmās izmaksas",IF('11a+c+n'!$Q40="A",'11a+c+n'!D40,0),0)</f>
        <v>0</v>
      </c>
      <c r="E40" s="42"/>
      <c r="F40" s="64"/>
      <c r="G40" s="121"/>
      <c r="H40" s="121">
        <f>IF($C$4="Attiecināmās izmaksas",IF('11a+c+n'!$Q40="A",'11a+c+n'!H40,0),0)</f>
        <v>0</v>
      </c>
      <c r="I40" s="121"/>
      <c r="J40" s="121"/>
      <c r="K40" s="122">
        <f>IF($C$4="Attiecināmās izmaksas",IF('11a+c+n'!$Q40="A",'11a+c+n'!K40,0),0)</f>
        <v>0</v>
      </c>
      <c r="L40" s="64">
        <f>IF($C$4="Attiecināmās izmaksas",IF('11a+c+n'!$Q40="A",'11a+c+n'!L40,0),0)</f>
        <v>0</v>
      </c>
      <c r="M40" s="121">
        <f>IF($C$4="Attiecināmās izmaksas",IF('11a+c+n'!$Q40="A",'11a+c+n'!M40,0),0)</f>
        <v>0</v>
      </c>
      <c r="N40" s="121">
        <f>IF($C$4="Attiecināmās izmaksas",IF('11a+c+n'!$Q40="A",'11a+c+n'!N40,0),0)</f>
        <v>0</v>
      </c>
      <c r="O40" s="121">
        <f>IF($C$4="Attiecināmās izmaksas",IF('11a+c+n'!$Q40="A",'11a+c+n'!O40,0),0)</f>
        <v>0</v>
      </c>
      <c r="P40" s="122">
        <f>IF($C$4="Attiecināmās izmaksas",IF('11a+c+n'!$Q40="A",'11a+c+n'!P40,0),0)</f>
        <v>0</v>
      </c>
    </row>
    <row r="41" spans="1:16" x14ac:dyDescent="0.2">
      <c r="A41" s="49">
        <f>IF(P41=0,0,IF(COUNTBLANK(P41)=1,0,COUNTA($P$14:P41)))</f>
        <v>0</v>
      </c>
      <c r="B41" s="21">
        <f>IF($C$4="Attiecināmās izmaksas",IF('11a+c+n'!$Q41="A",'11a+c+n'!B41,0),0)</f>
        <v>0</v>
      </c>
      <c r="C41" s="21">
        <f>IF($C$4="Attiecināmās izmaksas",IF('11a+c+n'!$Q41="A",'11a+c+n'!C41,0),0)</f>
        <v>0</v>
      </c>
      <c r="D41" s="21">
        <f>IF($C$4="Attiecināmās izmaksas",IF('11a+c+n'!$Q41="A",'11a+c+n'!D41,0),0)</f>
        <v>0</v>
      </c>
      <c r="E41" s="42"/>
      <c r="F41" s="64"/>
      <c r="G41" s="121"/>
      <c r="H41" s="121">
        <f>IF($C$4="Attiecināmās izmaksas",IF('11a+c+n'!$Q41="A",'11a+c+n'!H41,0),0)</f>
        <v>0</v>
      </c>
      <c r="I41" s="121"/>
      <c r="J41" s="121"/>
      <c r="K41" s="122">
        <f>IF($C$4="Attiecināmās izmaksas",IF('11a+c+n'!$Q41="A",'11a+c+n'!K41,0),0)</f>
        <v>0</v>
      </c>
      <c r="L41" s="64">
        <f>IF($C$4="Attiecināmās izmaksas",IF('11a+c+n'!$Q41="A",'11a+c+n'!L41,0),0)</f>
        <v>0</v>
      </c>
      <c r="M41" s="121">
        <f>IF($C$4="Attiecināmās izmaksas",IF('11a+c+n'!$Q41="A",'11a+c+n'!M41,0),0)</f>
        <v>0</v>
      </c>
      <c r="N41" s="121">
        <f>IF($C$4="Attiecināmās izmaksas",IF('11a+c+n'!$Q41="A",'11a+c+n'!N41,0),0)</f>
        <v>0</v>
      </c>
      <c r="O41" s="121">
        <f>IF($C$4="Attiecināmās izmaksas",IF('11a+c+n'!$Q41="A",'11a+c+n'!O41,0),0)</f>
        <v>0</v>
      </c>
      <c r="P41" s="122">
        <f>IF($C$4="Attiecināmās izmaksas",IF('11a+c+n'!$Q41="A",'11a+c+n'!P41,0),0)</f>
        <v>0</v>
      </c>
    </row>
    <row r="42" spans="1:16" x14ac:dyDescent="0.2">
      <c r="A42" s="49">
        <f>IF(P42=0,0,IF(COUNTBLANK(P42)=1,0,COUNTA($P$14:P42)))</f>
        <v>0</v>
      </c>
      <c r="B42" s="21">
        <f>IF($C$4="Attiecināmās izmaksas",IF('11a+c+n'!$Q42="A",'11a+c+n'!B42,0),0)</f>
        <v>0</v>
      </c>
      <c r="C42" s="21">
        <f>IF($C$4="Attiecināmās izmaksas",IF('11a+c+n'!$Q42="A",'11a+c+n'!C42,0),0)</f>
        <v>0</v>
      </c>
      <c r="D42" s="21">
        <f>IF($C$4="Attiecināmās izmaksas",IF('11a+c+n'!$Q42="A",'11a+c+n'!D42,0),0)</f>
        <v>0</v>
      </c>
      <c r="E42" s="42"/>
      <c r="F42" s="64"/>
      <c r="G42" s="121"/>
      <c r="H42" s="121">
        <f>IF($C$4="Attiecināmās izmaksas",IF('11a+c+n'!$Q42="A",'11a+c+n'!H42,0),0)</f>
        <v>0</v>
      </c>
      <c r="I42" s="121"/>
      <c r="J42" s="121"/>
      <c r="K42" s="122">
        <f>IF($C$4="Attiecināmās izmaksas",IF('11a+c+n'!$Q42="A",'11a+c+n'!K42,0),0)</f>
        <v>0</v>
      </c>
      <c r="L42" s="64">
        <f>IF($C$4="Attiecināmās izmaksas",IF('11a+c+n'!$Q42="A",'11a+c+n'!L42,0),0)</f>
        <v>0</v>
      </c>
      <c r="M42" s="121">
        <f>IF($C$4="Attiecināmās izmaksas",IF('11a+c+n'!$Q42="A",'11a+c+n'!M42,0),0)</f>
        <v>0</v>
      </c>
      <c r="N42" s="121">
        <f>IF($C$4="Attiecināmās izmaksas",IF('11a+c+n'!$Q42="A",'11a+c+n'!N42,0),0)</f>
        <v>0</v>
      </c>
      <c r="O42" s="121">
        <f>IF($C$4="Attiecināmās izmaksas",IF('11a+c+n'!$Q42="A",'11a+c+n'!O42,0),0)</f>
        <v>0</v>
      </c>
      <c r="P42" s="122">
        <f>IF($C$4="Attiecināmās izmaksas",IF('11a+c+n'!$Q42="A",'11a+c+n'!P42,0),0)</f>
        <v>0</v>
      </c>
    </row>
    <row r="43" spans="1:16" x14ac:dyDescent="0.2">
      <c r="A43" s="49">
        <f>IF(P43=0,0,IF(COUNTBLANK(P43)=1,0,COUNTA($P$14:P43)))</f>
        <v>0</v>
      </c>
      <c r="B43" s="21">
        <f>IF($C$4="Attiecināmās izmaksas",IF('11a+c+n'!$Q43="A",'11a+c+n'!B43,0),0)</f>
        <v>0</v>
      </c>
      <c r="C43" s="21">
        <f>IF($C$4="Attiecināmās izmaksas",IF('11a+c+n'!$Q43="A",'11a+c+n'!C43,0),0)</f>
        <v>0</v>
      </c>
      <c r="D43" s="21">
        <f>IF($C$4="Attiecināmās izmaksas",IF('11a+c+n'!$Q43="A",'11a+c+n'!D43,0),0)</f>
        <v>0</v>
      </c>
      <c r="E43" s="42"/>
      <c r="F43" s="64"/>
      <c r="G43" s="121"/>
      <c r="H43" s="121">
        <f>IF($C$4="Attiecināmās izmaksas",IF('11a+c+n'!$Q43="A",'11a+c+n'!H43,0),0)</f>
        <v>0</v>
      </c>
      <c r="I43" s="121"/>
      <c r="J43" s="121"/>
      <c r="K43" s="122">
        <f>IF($C$4="Attiecināmās izmaksas",IF('11a+c+n'!$Q43="A",'11a+c+n'!K43,0),0)</f>
        <v>0</v>
      </c>
      <c r="L43" s="64">
        <f>IF($C$4="Attiecināmās izmaksas",IF('11a+c+n'!$Q43="A",'11a+c+n'!L43,0),0)</f>
        <v>0</v>
      </c>
      <c r="M43" s="121">
        <f>IF($C$4="Attiecināmās izmaksas",IF('11a+c+n'!$Q43="A",'11a+c+n'!M43,0),0)</f>
        <v>0</v>
      </c>
      <c r="N43" s="121">
        <f>IF($C$4="Attiecināmās izmaksas",IF('11a+c+n'!$Q43="A",'11a+c+n'!N43,0),0)</f>
        <v>0</v>
      </c>
      <c r="O43" s="121">
        <f>IF($C$4="Attiecināmās izmaksas",IF('11a+c+n'!$Q43="A",'11a+c+n'!O43,0),0)</f>
        <v>0</v>
      </c>
      <c r="P43" s="122">
        <f>IF($C$4="Attiecināmās izmaksas",IF('11a+c+n'!$Q43="A",'11a+c+n'!P43,0),0)</f>
        <v>0</v>
      </c>
    </row>
    <row r="44" spans="1:16" x14ac:dyDescent="0.2">
      <c r="A44" s="49">
        <f>IF(P44=0,0,IF(COUNTBLANK(P44)=1,0,COUNTA($P$14:P44)))</f>
        <v>0</v>
      </c>
      <c r="B44" s="21">
        <f>IF($C$4="Attiecināmās izmaksas",IF('11a+c+n'!$Q44="A",'11a+c+n'!B44,0),0)</f>
        <v>0</v>
      </c>
      <c r="C44" s="21">
        <f>IF($C$4="Attiecināmās izmaksas",IF('11a+c+n'!$Q44="A",'11a+c+n'!C44,0),0)</f>
        <v>0</v>
      </c>
      <c r="D44" s="21">
        <f>IF($C$4="Attiecināmās izmaksas",IF('11a+c+n'!$Q44="A",'11a+c+n'!D44,0),0)</f>
        <v>0</v>
      </c>
      <c r="E44" s="42"/>
      <c r="F44" s="64"/>
      <c r="G44" s="121"/>
      <c r="H44" s="121">
        <f>IF($C$4="Attiecināmās izmaksas",IF('11a+c+n'!$Q44="A",'11a+c+n'!H44,0),0)</f>
        <v>0</v>
      </c>
      <c r="I44" s="121"/>
      <c r="J44" s="121"/>
      <c r="K44" s="122">
        <f>IF($C$4="Attiecināmās izmaksas",IF('11a+c+n'!$Q44="A",'11a+c+n'!K44,0),0)</f>
        <v>0</v>
      </c>
      <c r="L44" s="64">
        <f>IF($C$4="Attiecināmās izmaksas",IF('11a+c+n'!$Q44="A",'11a+c+n'!L44,0),0)</f>
        <v>0</v>
      </c>
      <c r="M44" s="121">
        <f>IF($C$4="Attiecināmās izmaksas",IF('11a+c+n'!$Q44="A",'11a+c+n'!M44,0),0)</f>
        <v>0</v>
      </c>
      <c r="N44" s="121">
        <f>IF($C$4="Attiecināmās izmaksas",IF('11a+c+n'!$Q44="A",'11a+c+n'!N44,0),0)</f>
        <v>0</v>
      </c>
      <c r="O44" s="121">
        <f>IF($C$4="Attiecināmās izmaksas",IF('11a+c+n'!$Q44="A",'11a+c+n'!O44,0),0)</f>
        <v>0</v>
      </c>
      <c r="P44" s="122">
        <f>IF($C$4="Attiecināmās izmaksas",IF('11a+c+n'!$Q44="A",'11a+c+n'!P44,0),0)</f>
        <v>0</v>
      </c>
    </row>
    <row r="45" spans="1:16" x14ac:dyDescent="0.2">
      <c r="A45" s="49">
        <f>IF(P45=0,0,IF(COUNTBLANK(P45)=1,0,COUNTA($P$14:P45)))</f>
        <v>0</v>
      </c>
      <c r="B45" s="21">
        <f>IF($C$4="Attiecināmās izmaksas",IF('11a+c+n'!$Q45="A",'11a+c+n'!B45,0),0)</f>
        <v>0</v>
      </c>
      <c r="C45" s="21">
        <f>IF($C$4="Attiecināmās izmaksas",IF('11a+c+n'!$Q45="A",'11a+c+n'!C45,0),0)</f>
        <v>0</v>
      </c>
      <c r="D45" s="21">
        <f>IF($C$4="Attiecināmās izmaksas",IF('11a+c+n'!$Q45="A",'11a+c+n'!D45,0),0)</f>
        <v>0</v>
      </c>
      <c r="E45" s="42"/>
      <c r="F45" s="64"/>
      <c r="G45" s="121"/>
      <c r="H45" s="121">
        <f>IF($C$4="Attiecināmās izmaksas",IF('11a+c+n'!$Q45="A",'11a+c+n'!H45,0),0)</f>
        <v>0</v>
      </c>
      <c r="I45" s="121"/>
      <c r="J45" s="121"/>
      <c r="K45" s="122">
        <f>IF($C$4="Attiecināmās izmaksas",IF('11a+c+n'!$Q45="A",'11a+c+n'!K45,0),0)</f>
        <v>0</v>
      </c>
      <c r="L45" s="64">
        <f>IF($C$4="Attiecināmās izmaksas",IF('11a+c+n'!$Q45="A",'11a+c+n'!L45,0),0)</f>
        <v>0</v>
      </c>
      <c r="M45" s="121">
        <f>IF($C$4="Attiecināmās izmaksas",IF('11a+c+n'!$Q45="A",'11a+c+n'!M45,0),0)</f>
        <v>0</v>
      </c>
      <c r="N45" s="121">
        <f>IF($C$4="Attiecināmās izmaksas",IF('11a+c+n'!$Q45="A",'11a+c+n'!N45,0),0)</f>
        <v>0</v>
      </c>
      <c r="O45" s="121">
        <f>IF($C$4="Attiecināmās izmaksas",IF('11a+c+n'!$Q45="A",'11a+c+n'!O45,0),0)</f>
        <v>0</v>
      </c>
      <c r="P45" s="122">
        <f>IF($C$4="Attiecināmās izmaksas",IF('11a+c+n'!$Q45="A",'11a+c+n'!P45,0),0)</f>
        <v>0</v>
      </c>
    </row>
    <row r="46" spans="1:16" x14ac:dyDescent="0.2">
      <c r="A46" s="49">
        <f>IF(P46=0,0,IF(COUNTBLANK(P46)=1,0,COUNTA($P$14:P46)))</f>
        <v>0</v>
      </c>
      <c r="B46" s="21">
        <f>IF($C$4="Attiecināmās izmaksas",IF('11a+c+n'!$Q46="A",'11a+c+n'!B46,0),0)</f>
        <v>0</v>
      </c>
      <c r="C46" s="21">
        <f>IF($C$4="Attiecināmās izmaksas",IF('11a+c+n'!$Q46="A",'11a+c+n'!C46,0),0)</f>
        <v>0</v>
      </c>
      <c r="D46" s="21">
        <f>IF($C$4="Attiecināmās izmaksas",IF('11a+c+n'!$Q46="A",'11a+c+n'!D46,0),0)</f>
        <v>0</v>
      </c>
      <c r="E46" s="42"/>
      <c r="F46" s="64"/>
      <c r="G46" s="121"/>
      <c r="H46" s="121">
        <f>IF($C$4="Attiecināmās izmaksas",IF('11a+c+n'!$Q46="A",'11a+c+n'!H46,0),0)</f>
        <v>0</v>
      </c>
      <c r="I46" s="121"/>
      <c r="J46" s="121"/>
      <c r="K46" s="122">
        <f>IF($C$4="Attiecināmās izmaksas",IF('11a+c+n'!$Q46="A",'11a+c+n'!K46,0),0)</f>
        <v>0</v>
      </c>
      <c r="L46" s="64">
        <f>IF($C$4="Attiecināmās izmaksas",IF('11a+c+n'!$Q46="A",'11a+c+n'!L46,0),0)</f>
        <v>0</v>
      </c>
      <c r="M46" s="121">
        <f>IF($C$4="Attiecināmās izmaksas",IF('11a+c+n'!$Q46="A",'11a+c+n'!M46,0),0)</f>
        <v>0</v>
      </c>
      <c r="N46" s="121">
        <f>IF($C$4="Attiecināmās izmaksas",IF('11a+c+n'!$Q46="A",'11a+c+n'!N46,0),0)</f>
        <v>0</v>
      </c>
      <c r="O46" s="121">
        <f>IF($C$4="Attiecināmās izmaksas",IF('11a+c+n'!$Q46="A",'11a+c+n'!O46,0),0)</f>
        <v>0</v>
      </c>
      <c r="P46" s="122">
        <f>IF($C$4="Attiecināmās izmaksas",IF('11a+c+n'!$Q46="A",'11a+c+n'!P46,0),0)</f>
        <v>0</v>
      </c>
    </row>
    <row r="47" spans="1:16" x14ac:dyDescent="0.2">
      <c r="A47" s="49">
        <f>IF(P47=0,0,IF(COUNTBLANK(P47)=1,0,COUNTA($P$14:P47)))</f>
        <v>0</v>
      </c>
      <c r="B47" s="21">
        <f>IF($C$4="Attiecināmās izmaksas",IF('11a+c+n'!$Q47="A",'11a+c+n'!B47,0),0)</f>
        <v>0</v>
      </c>
      <c r="C47" s="21">
        <f>IF($C$4="Attiecināmās izmaksas",IF('11a+c+n'!$Q47="A",'11a+c+n'!C47,0),0)</f>
        <v>0</v>
      </c>
      <c r="D47" s="21">
        <f>IF($C$4="Attiecināmās izmaksas",IF('11a+c+n'!$Q47="A",'11a+c+n'!D47,0),0)</f>
        <v>0</v>
      </c>
      <c r="E47" s="42"/>
      <c r="F47" s="64"/>
      <c r="G47" s="121"/>
      <c r="H47" s="121">
        <f>IF($C$4="Attiecināmās izmaksas",IF('11a+c+n'!$Q47="A",'11a+c+n'!H47,0),0)</f>
        <v>0</v>
      </c>
      <c r="I47" s="121"/>
      <c r="J47" s="121"/>
      <c r="K47" s="122">
        <f>IF($C$4="Attiecināmās izmaksas",IF('11a+c+n'!$Q47="A",'11a+c+n'!K47,0),0)</f>
        <v>0</v>
      </c>
      <c r="L47" s="64">
        <f>IF($C$4="Attiecināmās izmaksas",IF('11a+c+n'!$Q47="A",'11a+c+n'!L47,0),0)</f>
        <v>0</v>
      </c>
      <c r="M47" s="121">
        <f>IF($C$4="Attiecināmās izmaksas",IF('11a+c+n'!$Q47="A",'11a+c+n'!M47,0),0)</f>
        <v>0</v>
      </c>
      <c r="N47" s="121">
        <f>IF($C$4="Attiecināmās izmaksas",IF('11a+c+n'!$Q47="A",'11a+c+n'!N47,0),0)</f>
        <v>0</v>
      </c>
      <c r="O47" s="121">
        <f>IF($C$4="Attiecināmās izmaksas",IF('11a+c+n'!$Q47="A",'11a+c+n'!O47,0),0)</f>
        <v>0</v>
      </c>
      <c r="P47" s="122">
        <f>IF($C$4="Attiecināmās izmaksas",IF('11a+c+n'!$Q47="A",'11a+c+n'!P47,0),0)</f>
        <v>0</v>
      </c>
    </row>
    <row r="48" spans="1:16" x14ac:dyDescent="0.2">
      <c r="A48" s="49">
        <f>IF(P48=0,0,IF(COUNTBLANK(P48)=1,0,COUNTA($P$14:P48)))</f>
        <v>0</v>
      </c>
      <c r="B48" s="21">
        <f>IF($C$4="Attiecināmās izmaksas",IF('11a+c+n'!$Q48="A",'11a+c+n'!B48,0),0)</f>
        <v>0</v>
      </c>
      <c r="C48" s="21">
        <f>IF($C$4="Attiecināmās izmaksas",IF('11a+c+n'!$Q48="A",'11a+c+n'!C48,0),0)</f>
        <v>0</v>
      </c>
      <c r="D48" s="21">
        <f>IF($C$4="Attiecināmās izmaksas",IF('11a+c+n'!$Q48="A",'11a+c+n'!D48,0),0)</f>
        <v>0</v>
      </c>
      <c r="E48" s="42"/>
      <c r="F48" s="64"/>
      <c r="G48" s="121"/>
      <c r="H48" s="121">
        <f>IF($C$4="Attiecināmās izmaksas",IF('11a+c+n'!$Q48="A",'11a+c+n'!H48,0),0)</f>
        <v>0</v>
      </c>
      <c r="I48" s="121"/>
      <c r="J48" s="121"/>
      <c r="K48" s="122">
        <f>IF($C$4="Attiecināmās izmaksas",IF('11a+c+n'!$Q48="A",'11a+c+n'!K48,0),0)</f>
        <v>0</v>
      </c>
      <c r="L48" s="64">
        <f>IF($C$4="Attiecināmās izmaksas",IF('11a+c+n'!$Q48="A",'11a+c+n'!L48,0),0)</f>
        <v>0</v>
      </c>
      <c r="M48" s="121">
        <f>IF($C$4="Attiecināmās izmaksas",IF('11a+c+n'!$Q48="A",'11a+c+n'!M48,0),0)</f>
        <v>0</v>
      </c>
      <c r="N48" s="121">
        <f>IF($C$4="Attiecināmās izmaksas",IF('11a+c+n'!$Q48="A",'11a+c+n'!N48,0),0)</f>
        <v>0</v>
      </c>
      <c r="O48" s="121">
        <f>IF($C$4="Attiecināmās izmaksas",IF('11a+c+n'!$Q48="A",'11a+c+n'!O48,0),0)</f>
        <v>0</v>
      </c>
      <c r="P48" s="122">
        <f>IF($C$4="Attiecināmās izmaksas",IF('11a+c+n'!$Q48="A",'11a+c+n'!P48,0),0)</f>
        <v>0</v>
      </c>
    </row>
    <row r="49" spans="1:16" x14ac:dyDescent="0.2">
      <c r="A49" s="49">
        <f>IF(P49=0,0,IF(COUNTBLANK(P49)=1,0,COUNTA($P$14:P49)))</f>
        <v>0</v>
      </c>
      <c r="B49" s="21">
        <f>IF($C$4="Attiecināmās izmaksas",IF('11a+c+n'!$Q49="A",'11a+c+n'!B49,0),0)</f>
        <v>0</v>
      </c>
      <c r="C49" s="21">
        <f>IF($C$4="Attiecināmās izmaksas",IF('11a+c+n'!$Q49="A",'11a+c+n'!C49,0),0)</f>
        <v>0</v>
      </c>
      <c r="D49" s="21">
        <f>IF($C$4="Attiecināmās izmaksas",IF('11a+c+n'!$Q49="A",'11a+c+n'!D49,0),0)</f>
        <v>0</v>
      </c>
      <c r="E49" s="42"/>
      <c r="F49" s="64"/>
      <c r="G49" s="121"/>
      <c r="H49" s="121">
        <f>IF($C$4="Attiecināmās izmaksas",IF('11a+c+n'!$Q49="A",'11a+c+n'!H49,0),0)</f>
        <v>0</v>
      </c>
      <c r="I49" s="121"/>
      <c r="J49" s="121"/>
      <c r="K49" s="122">
        <f>IF($C$4="Attiecināmās izmaksas",IF('11a+c+n'!$Q49="A",'11a+c+n'!K49,0),0)</f>
        <v>0</v>
      </c>
      <c r="L49" s="64">
        <f>IF($C$4="Attiecināmās izmaksas",IF('11a+c+n'!$Q49="A",'11a+c+n'!L49,0),0)</f>
        <v>0</v>
      </c>
      <c r="M49" s="121">
        <f>IF($C$4="Attiecināmās izmaksas",IF('11a+c+n'!$Q49="A",'11a+c+n'!M49,0),0)</f>
        <v>0</v>
      </c>
      <c r="N49" s="121">
        <f>IF($C$4="Attiecināmās izmaksas",IF('11a+c+n'!$Q49="A",'11a+c+n'!N49,0),0)</f>
        <v>0</v>
      </c>
      <c r="O49" s="121">
        <f>IF($C$4="Attiecināmās izmaksas",IF('11a+c+n'!$Q49="A",'11a+c+n'!O49,0),0)</f>
        <v>0</v>
      </c>
      <c r="P49" s="122">
        <f>IF($C$4="Attiecināmās izmaksas",IF('11a+c+n'!$Q49="A",'11a+c+n'!P49,0),0)</f>
        <v>0</v>
      </c>
    </row>
    <row r="50" spans="1:16" x14ac:dyDescent="0.2">
      <c r="A50" s="49">
        <f>IF(P50=0,0,IF(COUNTBLANK(P50)=1,0,COUNTA($P$14:P50)))</f>
        <v>0</v>
      </c>
      <c r="B50" s="21">
        <f>IF($C$4="Attiecināmās izmaksas",IF('11a+c+n'!$Q50="A",'11a+c+n'!B50,0),0)</f>
        <v>0</v>
      </c>
      <c r="C50" s="21">
        <f>IF($C$4="Attiecināmās izmaksas",IF('11a+c+n'!$Q50="A",'11a+c+n'!C50,0),0)</f>
        <v>0</v>
      </c>
      <c r="D50" s="21">
        <f>IF($C$4="Attiecināmās izmaksas",IF('11a+c+n'!$Q50="A",'11a+c+n'!D50,0),0)</f>
        <v>0</v>
      </c>
      <c r="E50" s="42"/>
      <c r="F50" s="64"/>
      <c r="G50" s="121"/>
      <c r="H50" s="121">
        <f>IF($C$4="Attiecināmās izmaksas",IF('11a+c+n'!$Q50="A",'11a+c+n'!H50,0),0)</f>
        <v>0</v>
      </c>
      <c r="I50" s="121"/>
      <c r="J50" s="121"/>
      <c r="K50" s="122">
        <f>IF($C$4="Attiecināmās izmaksas",IF('11a+c+n'!$Q50="A",'11a+c+n'!K50,0),0)</f>
        <v>0</v>
      </c>
      <c r="L50" s="64">
        <f>IF($C$4="Attiecināmās izmaksas",IF('11a+c+n'!$Q50="A",'11a+c+n'!L50,0),0)</f>
        <v>0</v>
      </c>
      <c r="M50" s="121">
        <f>IF($C$4="Attiecināmās izmaksas",IF('11a+c+n'!$Q50="A",'11a+c+n'!M50,0),0)</f>
        <v>0</v>
      </c>
      <c r="N50" s="121">
        <f>IF($C$4="Attiecināmās izmaksas",IF('11a+c+n'!$Q50="A",'11a+c+n'!N50,0),0)</f>
        <v>0</v>
      </c>
      <c r="O50" s="121">
        <f>IF($C$4="Attiecināmās izmaksas",IF('11a+c+n'!$Q50="A",'11a+c+n'!O50,0),0)</f>
        <v>0</v>
      </c>
      <c r="P50" s="122">
        <f>IF($C$4="Attiecināmās izmaksas",IF('11a+c+n'!$Q50="A",'11a+c+n'!P50,0),0)</f>
        <v>0</v>
      </c>
    </row>
    <row r="51" spans="1:16" x14ac:dyDescent="0.2">
      <c r="A51" s="49">
        <f>IF(P51=0,0,IF(COUNTBLANK(P51)=1,0,COUNTA($P$14:P51)))</f>
        <v>0</v>
      </c>
      <c r="B51" s="21">
        <f>IF($C$4="Attiecināmās izmaksas",IF('11a+c+n'!$Q51="A",'11a+c+n'!B51,0),0)</f>
        <v>0</v>
      </c>
      <c r="C51" s="21">
        <f>IF($C$4="Attiecināmās izmaksas",IF('11a+c+n'!$Q51="A",'11a+c+n'!C51,0),0)</f>
        <v>0</v>
      </c>
      <c r="D51" s="21">
        <f>IF($C$4="Attiecināmās izmaksas",IF('11a+c+n'!$Q51="A",'11a+c+n'!D51,0),0)</f>
        <v>0</v>
      </c>
      <c r="E51" s="42"/>
      <c r="F51" s="64"/>
      <c r="G51" s="121"/>
      <c r="H51" s="121">
        <f>IF($C$4="Attiecināmās izmaksas",IF('11a+c+n'!$Q51="A",'11a+c+n'!H51,0),0)</f>
        <v>0</v>
      </c>
      <c r="I51" s="121"/>
      <c r="J51" s="121"/>
      <c r="K51" s="122">
        <f>IF($C$4="Attiecināmās izmaksas",IF('11a+c+n'!$Q51="A",'11a+c+n'!K51,0),0)</f>
        <v>0</v>
      </c>
      <c r="L51" s="64">
        <f>IF($C$4="Attiecināmās izmaksas",IF('11a+c+n'!$Q51="A",'11a+c+n'!L51,0),0)</f>
        <v>0</v>
      </c>
      <c r="M51" s="121">
        <f>IF($C$4="Attiecināmās izmaksas",IF('11a+c+n'!$Q51="A",'11a+c+n'!M51,0),0)</f>
        <v>0</v>
      </c>
      <c r="N51" s="121">
        <f>IF($C$4="Attiecināmās izmaksas",IF('11a+c+n'!$Q51="A",'11a+c+n'!N51,0),0)</f>
        <v>0</v>
      </c>
      <c r="O51" s="121">
        <f>IF($C$4="Attiecināmās izmaksas",IF('11a+c+n'!$Q51="A",'11a+c+n'!O51,0),0)</f>
        <v>0</v>
      </c>
      <c r="P51" s="122">
        <f>IF($C$4="Attiecināmās izmaksas",IF('11a+c+n'!$Q51="A",'11a+c+n'!P51,0),0)</f>
        <v>0</v>
      </c>
    </row>
    <row r="52" spans="1:16" x14ac:dyDescent="0.2">
      <c r="A52" s="49">
        <f>IF(P52=0,0,IF(COUNTBLANK(P52)=1,0,COUNTA($P$14:P52)))</f>
        <v>0</v>
      </c>
      <c r="B52" s="21">
        <f>IF($C$4="Attiecināmās izmaksas",IF('11a+c+n'!$Q52="A",'11a+c+n'!B52,0),0)</f>
        <v>0</v>
      </c>
      <c r="C52" s="21">
        <f>IF($C$4="Attiecināmās izmaksas",IF('11a+c+n'!$Q52="A",'11a+c+n'!C52,0),0)</f>
        <v>0</v>
      </c>
      <c r="D52" s="21">
        <f>IF($C$4="Attiecināmās izmaksas",IF('11a+c+n'!$Q52="A",'11a+c+n'!D52,0),0)</f>
        <v>0</v>
      </c>
      <c r="E52" s="42"/>
      <c r="F52" s="64"/>
      <c r="G52" s="121"/>
      <c r="H52" s="121">
        <f>IF($C$4="Attiecināmās izmaksas",IF('11a+c+n'!$Q52="A",'11a+c+n'!H52,0),0)</f>
        <v>0</v>
      </c>
      <c r="I52" s="121"/>
      <c r="J52" s="121"/>
      <c r="K52" s="122">
        <f>IF($C$4="Attiecināmās izmaksas",IF('11a+c+n'!$Q52="A",'11a+c+n'!K52,0),0)</f>
        <v>0</v>
      </c>
      <c r="L52" s="64">
        <f>IF($C$4="Attiecināmās izmaksas",IF('11a+c+n'!$Q52="A",'11a+c+n'!L52,0),0)</f>
        <v>0</v>
      </c>
      <c r="M52" s="121">
        <f>IF($C$4="Attiecināmās izmaksas",IF('11a+c+n'!$Q52="A",'11a+c+n'!M52,0),0)</f>
        <v>0</v>
      </c>
      <c r="N52" s="121">
        <f>IF($C$4="Attiecināmās izmaksas",IF('11a+c+n'!$Q52="A",'11a+c+n'!N52,0),0)</f>
        <v>0</v>
      </c>
      <c r="O52" s="121">
        <f>IF($C$4="Attiecināmās izmaksas",IF('11a+c+n'!$Q52="A",'11a+c+n'!O52,0),0)</f>
        <v>0</v>
      </c>
      <c r="P52" s="122">
        <f>IF($C$4="Attiecināmās izmaksas",IF('11a+c+n'!$Q52="A",'11a+c+n'!P52,0),0)</f>
        <v>0</v>
      </c>
    </row>
    <row r="53" spans="1:16" x14ac:dyDescent="0.2">
      <c r="A53" s="49">
        <f>IF(P53=0,0,IF(COUNTBLANK(P53)=1,0,COUNTA($P$14:P53)))</f>
        <v>0</v>
      </c>
      <c r="B53" s="21">
        <f>IF($C$4="Attiecināmās izmaksas",IF('11a+c+n'!$Q53="A",'11a+c+n'!B53,0),0)</f>
        <v>0</v>
      </c>
      <c r="C53" s="21">
        <f>IF($C$4="Attiecināmās izmaksas",IF('11a+c+n'!$Q53="A",'11a+c+n'!C53,0),0)</f>
        <v>0</v>
      </c>
      <c r="D53" s="21">
        <f>IF($C$4="Attiecināmās izmaksas",IF('11a+c+n'!$Q53="A",'11a+c+n'!D53,0),0)</f>
        <v>0</v>
      </c>
      <c r="E53" s="42"/>
      <c r="F53" s="64"/>
      <c r="G53" s="121"/>
      <c r="H53" s="121">
        <f>IF($C$4="Attiecināmās izmaksas",IF('11a+c+n'!$Q53="A",'11a+c+n'!H53,0),0)</f>
        <v>0</v>
      </c>
      <c r="I53" s="121"/>
      <c r="J53" s="121"/>
      <c r="K53" s="122">
        <f>IF($C$4="Attiecināmās izmaksas",IF('11a+c+n'!$Q53="A",'11a+c+n'!K53,0),0)</f>
        <v>0</v>
      </c>
      <c r="L53" s="64">
        <f>IF($C$4="Attiecināmās izmaksas",IF('11a+c+n'!$Q53="A",'11a+c+n'!L53,0),0)</f>
        <v>0</v>
      </c>
      <c r="M53" s="121">
        <f>IF($C$4="Attiecināmās izmaksas",IF('11a+c+n'!$Q53="A",'11a+c+n'!M53,0),0)</f>
        <v>0</v>
      </c>
      <c r="N53" s="121">
        <f>IF($C$4="Attiecināmās izmaksas",IF('11a+c+n'!$Q53="A",'11a+c+n'!N53,0),0)</f>
        <v>0</v>
      </c>
      <c r="O53" s="121">
        <f>IF($C$4="Attiecināmās izmaksas",IF('11a+c+n'!$Q53="A",'11a+c+n'!O53,0),0)</f>
        <v>0</v>
      </c>
      <c r="P53" s="122">
        <f>IF($C$4="Attiecināmās izmaksas",IF('11a+c+n'!$Q53="A",'11a+c+n'!P53,0),0)</f>
        <v>0</v>
      </c>
    </row>
    <row r="54" spans="1:16" x14ac:dyDescent="0.2">
      <c r="A54" s="49">
        <f>IF(P54=0,0,IF(COUNTBLANK(P54)=1,0,COUNTA($P$14:P54)))</f>
        <v>0</v>
      </c>
      <c r="B54" s="21">
        <f>IF($C$4="Attiecināmās izmaksas",IF('11a+c+n'!$Q54="A",'11a+c+n'!B54,0),0)</f>
        <v>0</v>
      </c>
      <c r="C54" s="21">
        <f>IF($C$4="Attiecināmās izmaksas",IF('11a+c+n'!$Q54="A",'11a+c+n'!C54,0),0)</f>
        <v>0</v>
      </c>
      <c r="D54" s="21">
        <f>IF($C$4="Attiecināmās izmaksas",IF('11a+c+n'!$Q54="A",'11a+c+n'!D54,0),0)</f>
        <v>0</v>
      </c>
      <c r="E54" s="42"/>
      <c r="F54" s="64"/>
      <c r="G54" s="121"/>
      <c r="H54" s="121">
        <f>IF($C$4="Attiecināmās izmaksas",IF('11a+c+n'!$Q54="A",'11a+c+n'!H54,0),0)</f>
        <v>0</v>
      </c>
      <c r="I54" s="121"/>
      <c r="J54" s="121"/>
      <c r="K54" s="122">
        <f>IF($C$4="Attiecināmās izmaksas",IF('11a+c+n'!$Q54="A",'11a+c+n'!K54,0),0)</f>
        <v>0</v>
      </c>
      <c r="L54" s="64">
        <f>IF($C$4="Attiecināmās izmaksas",IF('11a+c+n'!$Q54="A",'11a+c+n'!L54,0),0)</f>
        <v>0</v>
      </c>
      <c r="M54" s="121">
        <f>IF($C$4="Attiecināmās izmaksas",IF('11a+c+n'!$Q54="A",'11a+c+n'!M54,0),0)</f>
        <v>0</v>
      </c>
      <c r="N54" s="121">
        <f>IF($C$4="Attiecināmās izmaksas",IF('11a+c+n'!$Q54="A",'11a+c+n'!N54,0),0)</f>
        <v>0</v>
      </c>
      <c r="O54" s="121">
        <f>IF($C$4="Attiecināmās izmaksas",IF('11a+c+n'!$Q54="A",'11a+c+n'!O54,0),0)</f>
        <v>0</v>
      </c>
      <c r="P54" s="122">
        <f>IF($C$4="Attiecināmās izmaksas",IF('11a+c+n'!$Q54="A",'11a+c+n'!P54,0),0)</f>
        <v>0</v>
      </c>
    </row>
    <row r="55" spans="1:16" x14ac:dyDescent="0.2">
      <c r="A55" s="49">
        <f>IF(P55=0,0,IF(COUNTBLANK(P55)=1,0,COUNTA($P$14:P55)))</f>
        <v>0</v>
      </c>
      <c r="B55" s="21">
        <f>IF($C$4="Attiecināmās izmaksas",IF('11a+c+n'!$Q55="A",'11a+c+n'!B55,0),0)</f>
        <v>0</v>
      </c>
      <c r="C55" s="21">
        <f>IF($C$4="Attiecināmās izmaksas",IF('11a+c+n'!$Q55="A",'11a+c+n'!C55,0),0)</f>
        <v>0</v>
      </c>
      <c r="D55" s="21">
        <f>IF($C$4="Attiecināmās izmaksas",IF('11a+c+n'!$Q55="A",'11a+c+n'!D55,0),0)</f>
        <v>0</v>
      </c>
      <c r="E55" s="42"/>
      <c r="F55" s="64"/>
      <c r="G55" s="121"/>
      <c r="H55" s="121">
        <f>IF($C$4="Attiecināmās izmaksas",IF('11a+c+n'!$Q55="A",'11a+c+n'!H55,0),0)</f>
        <v>0</v>
      </c>
      <c r="I55" s="121"/>
      <c r="J55" s="121"/>
      <c r="K55" s="122">
        <f>IF($C$4="Attiecināmās izmaksas",IF('11a+c+n'!$Q55="A",'11a+c+n'!K55,0),0)</f>
        <v>0</v>
      </c>
      <c r="L55" s="64">
        <f>IF($C$4="Attiecināmās izmaksas",IF('11a+c+n'!$Q55="A",'11a+c+n'!L55,0),0)</f>
        <v>0</v>
      </c>
      <c r="M55" s="121">
        <f>IF($C$4="Attiecināmās izmaksas",IF('11a+c+n'!$Q55="A",'11a+c+n'!M55,0),0)</f>
        <v>0</v>
      </c>
      <c r="N55" s="121">
        <f>IF($C$4="Attiecināmās izmaksas",IF('11a+c+n'!$Q55="A",'11a+c+n'!N55,0),0)</f>
        <v>0</v>
      </c>
      <c r="O55" s="121">
        <f>IF($C$4="Attiecināmās izmaksas",IF('11a+c+n'!$Q55="A",'11a+c+n'!O55,0),0)</f>
        <v>0</v>
      </c>
      <c r="P55" s="122">
        <f>IF($C$4="Attiecināmās izmaksas",IF('11a+c+n'!$Q55="A",'11a+c+n'!P55,0),0)</f>
        <v>0</v>
      </c>
    </row>
    <row r="56" spans="1:16" x14ac:dyDescent="0.2">
      <c r="A56" s="49">
        <f>IF(P56=0,0,IF(COUNTBLANK(P56)=1,0,COUNTA($P$14:P56)))</f>
        <v>0</v>
      </c>
      <c r="B56" s="21">
        <f>IF($C$4="Attiecināmās izmaksas",IF('11a+c+n'!$Q56="A",'11a+c+n'!B56,0),0)</f>
        <v>0</v>
      </c>
      <c r="C56" s="21">
        <f>IF($C$4="Attiecināmās izmaksas",IF('11a+c+n'!$Q56="A",'11a+c+n'!C56,0),0)</f>
        <v>0</v>
      </c>
      <c r="D56" s="21">
        <f>IF($C$4="Attiecināmās izmaksas",IF('11a+c+n'!$Q56="A",'11a+c+n'!D56,0),0)</f>
        <v>0</v>
      </c>
      <c r="E56" s="42"/>
      <c r="F56" s="64"/>
      <c r="G56" s="121"/>
      <c r="H56" s="121">
        <f>IF($C$4="Attiecināmās izmaksas",IF('11a+c+n'!$Q56="A",'11a+c+n'!H56,0),0)</f>
        <v>0</v>
      </c>
      <c r="I56" s="121"/>
      <c r="J56" s="121"/>
      <c r="K56" s="122">
        <f>IF($C$4="Attiecināmās izmaksas",IF('11a+c+n'!$Q56="A",'11a+c+n'!K56,0),0)</f>
        <v>0</v>
      </c>
      <c r="L56" s="64">
        <f>IF($C$4="Attiecināmās izmaksas",IF('11a+c+n'!$Q56="A",'11a+c+n'!L56,0),0)</f>
        <v>0</v>
      </c>
      <c r="M56" s="121">
        <f>IF($C$4="Attiecināmās izmaksas",IF('11a+c+n'!$Q56="A",'11a+c+n'!M56,0),0)</f>
        <v>0</v>
      </c>
      <c r="N56" s="121">
        <f>IF($C$4="Attiecināmās izmaksas",IF('11a+c+n'!$Q56="A",'11a+c+n'!N56,0),0)</f>
        <v>0</v>
      </c>
      <c r="O56" s="121">
        <f>IF($C$4="Attiecināmās izmaksas",IF('11a+c+n'!$Q56="A",'11a+c+n'!O56,0),0)</f>
        <v>0</v>
      </c>
      <c r="P56" s="122">
        <f>IF($C$4="Attiecināmās izmaksas",IF('11a+c+n'!$Q56="A",'11a+c+n'!P56,0),0)</f>
        <v>0</v>
      </c>
    </row>
    <row r="57" spans="1:16" x14ac:dyDescent="0.2">
      <c r="A57" s="49">
        <f>IF(P57=0,0,IF(COUNTBLANK(P57)=1,0,COUNTA($P$14:P57)))</f>
        <v>0</v>
      </c>
      <c r="B57" s="21">
        <f>IF($C$4="Attiecināmās izmaksas",IF('11a+c+n'!$Q57="A",'11a+c+n'!B57,0),0)</f>
        <v>0</v>
      </c>
      <c r="C57" s="21">
        <f>IF($C$4="Attiecināmās izmaksas",IF('11a+c+n'!$Q57="A",'11a+c+n'!C57,0),0)</f>
        <v>0</v>
      </c>
      <c r="D57" s="21">
        <f>IF($C$4="Attiecināmās izmaksas",IF('11a+c+n'!$Q57="A",'11a+c+n'!D57,0),0)</f>
        <v>0</v>
      </c>
      <c r="E57" s="42"/>
      <c r="F57" s="64"/>
      <c r="G57" s="121"/>
      <c r="H57" s="121">
        <f>IF($C$4="Attiecināmās izmaksas",IF('11a+c+n'!$Q57="A",'11a+c+n'!H57,0),0)</f>
        <v>0</v>
      </c>
      <c r="I57" s="121"/>
      <c r="J57" s="121"/>
      <c r="K57" s="122">
        <f>IF($C$4="Attiecināmās izmaksas",IF('11a+c+n'!$Q57="A",'11a+c+n'!K57,0),0)</f>
        <v>0</v>
      </c>
      <c r="L57" s="64">
        <f>IF($C$4="Attiecināmās izmaksas",IF('11a+c+n'!$Q57="A",'11a+c+n'!L57,0),0)</f>
        <v>0</v>
      </c>
      <c r="M57" s="121">
        <f>IF($C$4="Attiecināmās izmaksas",IF('11a+c+n'!$Q57="A",'11a+c+n'!M57,0),0)</f>
        <v>0</v>
      </c>
      <c r="N57" s="121">
        <f>IF($C$4="Attiecināmās izmaksas",IF('11a+c+n'!$Q57="A",'11a+c+n'!N57,0),0)</f>
        <v>0</v>
      </c>
      <c r="O57" s="121">
        <f>IF($C$4="Attiecināmās izmaksas",IF('11a+c+n'!$Q57="A",'11a+c+n'!O57,0),0)</f>
        <v>0</v>
      </c>
      <c r="P57" s="122">
        <f>IF($C$4="Attiecināmās izmaksas",IF('11a+c+n'!$Q57="A",'11a+c+n'!P57,0),0)</f>
        <v>0</v>
      </c>
    </row>
    <row r="58" spans="1:16" x14ac:dyDescent="0.2">
      <c r="A58" s="49">
        <f>IF(P58=0,0,IF(COUNTBLANK(P58)=1,0,COUNTA($P$14:P58)))</f>
        <v>0</v>
      </c>
      <c r="B58" s="21">
        <f>IF($C$4="Attiecināmās izmaksas",IF('11a+c+n'!$Q58="A",'11a+c+n'!B58,0),0)</f>
        <v>0</v>
      </c>
      <c r="C58" s="21">
        <f>IF($C$4="Attiecināmās izmaksas",IF('11a+c+n'!$Q58="A",'11a+c+n'!C58,0),0)</f>
        <v>0</v>
      </c>
      <c r="D58" s="21">
        <f>IF($C$4="Attiecināmās izmaksas",IF('11a+c+n'!$Q58="A",'11a+c+n'!D58,0),0)</f>
        <v>0</v>
      </c>
      <c r="E58" s="42"/>
      <c r="F58" s="64"/>
      <c r="G58" s="121"/>
      <c r="H58" s="121">
        <f>IF($C$4="Attiecināmās izmaksas",IF('11a+c+n'!$Q58="A",'11a+c+n'!H58,0),0)</f>
        <v>0</v>
      </c>
      <c r="I58" s="121"/>
      <c r="J58" s="121"/>
      <c r="K58" s="122">
        <f>IF($C$4="Attiecināmās izmaksas",IF('11a+c+n'!$Q58="A",'11a+c+n'!K58,0),0)</f>
        <v>0</v>
      </c>
      <c r="L58" s="64">
        <f>IF($C$4="Attiecināmās izmaksas",IF('11a+c+n'!$Q58="A",'11a+c+n'!L58,0),0)</f>
        <v>0</v>
      </c>
      <c r="M58" s="121">
        <f>IF($C$4="Attiecināmās izmaksas",IF('11a+c+n'!$Q58="A",'11a+c+n'!M58,0),0)</f>
        <v>0</v>
      </c>
      <c r="N58" s="121">
        <f>IF($C$4="Attiecināmās izmaksas",IF('11a+c+n'!$Q58="A",'11a+c+n'!N58,0),0)</f>
        <v>0</v>
      </c>
      <c r="O58" s="121">
        <f>IF($C$4="Attiecināmās izmaksas",IF('11a+c+n'!$Q58="A",'11a+c+n'!O58,0),0)</f>
        <v>0</v>
      </c>
      <c r="P58" s="122">
        <f>IF($C$4="Attiecināmās izmaksas",IF('11a+c+n'!$Q58="A",'11a+c+n'!P58,0),0)</f>
        <v>0</v>
      </c>
    </row>
    <row r="59" spans="1:16" x14ac:dyDescent="0.2">
      <c r="A59" s="49">
        <f>IF(P59=0,0,IF(COUNTBLANK(P59)=1,0,COUNTA($P$14:P59)))</f>
        <v>0</v>
      </c>
      <c r="B59" s="21">
        <f>IF($C$4="Attiecināmās izmaksas",IF('11a+c+n'!$Q59="A",'11a+c+n'!B59,0),0)</f>
        <v>0</v>
      </c>
      <c r="C59" s="21">
        <f>IF($C$4="Attiecināmās izmaksas",IF('11a+c+n'!$Q59="A",'11a+c+n'!C59,0),0)</f>
        <v>0</v>
      </c>
      <c r="D59" s="21">
        <f>IF($C$4="Attiecināmās izmaksas",IF('11a+c+n'!$Q59="A",'11a+c+n'!D59,0),0)</f>
        <v>0</v>
      </c>
      <c r="E59" s="42"/>
      <c r="F59" s="64"/>
      <c r="G59" s="121"/>
      <c r="H59" s="121">
        <f>IF($C$4="Attiecināmās izmaksas",IF('11a+c+n'!$Q59="A",'11a+c+n'!H59,0),0)</f>
        <v>0</v>
      </c>
      <c r="I59" s="121"/>
      <c r="J59" s="121"/>
      <c r="K59" s="122">
        <f>IF($C$4="Attiecināmās izmaksas",IF('11a+c+n'!$Q59="A",'11a+c+n'!K59,0),0)</f>
        <v>0</v>
      </c>
      <c r="L59" s="64">
        <f>IF($C$4="Attiecināmās izmaksas",IF('11a+c+n'!$Q59="A",'11a+c+n'!L59,0),0)</f>
        <v>0</v>
      </c>
      <c r="M59" s="121">
        <f>IF($C$4="Attiecināmās izmaksas",IF('11a+c+n'!$Q59="A",'11a+c+n'!M59,0),0)</f>
        <v>0</v>
      </c>
      <c r="N59" s="121">
        <f>IF($C$4="Attiecināmās izmaksas",IF('11a+c+n'!$Q59="A",'11a+c+n'!N59,0),0)</f>
        <v>0</v>
      </c>
      <c r="O59" s="121">
        <f>IF($C$4="Attiecināmās izmaksas",IF('11a+c+n'!$Q59="A",'11a+c+n'!O59,0),0)</f>
        <v>0</v>
      </c>
      <c r="P59" s="122">
        <f>IF($C$4="Attiecināmās izmaksas",IF('11a+c+n'!$Q59="A",'11a+c+n'!P59,0),0)</f>
        <v>0</v>
      </c>
    </row>
    <row r="60" spans="1:16" x14ac:dyDescent="0.2">
      <c r="A60" s="49">
        <f>IF(P60=0,0,IF(COUNTBLANK(P60)=1,0,COUNTA($P$14:P60)))</f>
        <v>0</v>
      </c>
      <c r="B60" s="21">
        <f>IF($C$4="Attiecināmās izmaksas",IF('11a+c+n'!$Q60="A",'11a+c+n'!B60,0),0)</f>
        <v>0</v>
      </c>
      <c r="C60" s="21">
        <f>IF($C$4="Attiecināmās izmaksas",IF('11a+c+n'!$Q60="A",'11a+c+n'!C60,0),0)</f>
        <v>0</v>
      </c>
      <c r="D60" s="21">
        <f>IF($C$4="Attiecināmās izmaksas",IF('11a+c+n'!$Q60="A",'11a+c+n'!D60,0),0)</f>
        <v>0</v>
      </c>
      <c r="E60" s="42"/>
      <c r="F60" s="64"/>
      <c r="G60" s="121"/>
      <c r="H60" s="121">
        <f>IF($C$4="Attiecināmās izmaksas",IF('11a+c+n'!$Q60="A",'11a+c+n'!H60,0),0)</f>
        <v>0</v>
      </c>
      <c r="I60" s="121"/>
      <c r="J60" s="121"/>
      <c r="K60" s="122">
        <f>IF($C$4="Attiecināmās izmaksas",IF('11a+c+n'!$Q60="A",'11a+c+n'!K60,0),0)</f>
        <v>0</v>
      </c>
      <c r="L60" s="64">
        <f>IF($C$4="Attiecināmās izmaksas",IF('11a+c+n'!$Q60="A",'11a+c+n'!L60,0),0)</f>
        <v>0</v>
      </c>
      <c r="M60" s="121">
        <f>IF($C$4="Attiecināmās izmaksas",IF('11a+c+n'!$Q60="A",'11a+c+n'!M60,0),0)</f>
        <v>0</v>
      </c>
      <c r="N60" s="121">
        <f>IF($C$4="Attiecināmās izmaksas",IF('11a+c+n'!$Q60="A",'11a+c+n'!N60,0),0)</f>
        <v>0</v>
      </c>
      <c r="O60" s="121">
        <f>IF($C$4="Attiecināmās izmaksas",IF('11a+c+n'!$Q60="A",'11a+c+n'!O60,0),0)</f>
        <v>0</v>
      </c>
      <c r="P60" s="122">
        <f>IF($C$4="Attiecināmās izmaksas",IF('11a+c+n'!$Q60="A",'11a+c+n'!P60,0),0)</f>
        <v>0</v>
      </c>
    </row>
    <row r="61" spans="1:16" x14ac:dyDescent="0.2">
      <c r="A61" s="49">
        <f>IF(P61=0,0,IF(COUNTBLANK(P61)=1,0,COUNTA($P$14:P61)))</f>
        <v>0</v>
      </c>
      <c r="B61" s="21">
        <f>IF($C$4="Attiecināmās izmaksas",IF('11a+c+n'!$Q61="A",'11a+c+n'!B61,0),0)</f>
        <v>0</v>
      </c>
      <c r="C61" s="21">
        <f>IF($C$4="Attiecināmās izmaksas",IF('11a+c+n'!$Q61="A",'11a+c+n'!C61,0),0)</f>
        <v>0</v>
      </c>
      <c r="D61" s="21">
        <f>IF($C$4="Attiecināmās izmaksas",IF('11a+c+n'!$Q61="A",'11a+c+n'!D61,0),0)</f>
        <v>0</v>
      </c>
      <c r="E61" s="42"/>
      <c r="F61" s="64"/>
      <c r="G61" s="121"/>
      <c r="H61" s="121">
        <f>IF($C$4="Attiecināmās izmaksas",IF('11a+c+n'!$Q61="A",'11a+c+n'!H61,0),0)</f>
        <v>0</v>
      </c>
      <c r="I61" s="121"/>
      <c r="J61" s="121"/>
      <c r="K61" s="122">
        <f>IF($C$4="Attiecināmās izmaksas",IF('11a+c+n'!$Q61="A",'11a+c+n'!K61,0),0)</f>
        <v>0</v>
      </c>
      <c r="L61" s="64">
        <f>IF($C$4="Attiecināmās izmaksas",IF('11a+c+n'!$Q61="A",'11a+c+n'!L61,0),0)</f>
        <v>0</v>
      </c>
      <c r="M61" s="121">
        <f>IF($C$4="Attiecināmās izmaksas",IF('11a+c+n'!$Q61="A",'11a+c+n'!M61,0),0)</f>
        <v>0</v>
      </c>
      <c r="N61" s="121">
        <f>IF($C$4="Attiecināmās izmaksas",IF('11a+c+n'!$Q61="A",'11a+c+n'!N61,0),0)</f>
        <v>0</v>
      </c>
      <c r="O61" s="121">
        <f>IF($C$4="Attiecināmās izmaksas",IF('11a+c+n'!$Q61="A",'11a+c+n'!O61,0),0)</f>
        <v>0</v>
      </c>
      <c r="P61" s="122">
        <f>IF($C$4="Attiecināmās izmaksas",IF('11a+c+n'!$Q61="A",'11a+c+n'!P61,0),0)</f>
        <v>0</v>
      </c>
    </row>
    <row r="62" spans="1:16" x14ac:dyDescent="0.2">
      <c r="A62" s="49">
        <f>IF(P62=0,0,IF(COUNTBLANK(P62)=1,0,COUNTA($P$14:P62)))</f>
        <v>0</v>
      </c>
      <c r="B62" s="21">
        <f>IF($C$4="Attiecināmās izmaksas",IF('11a+c+n'!$Q62="A",'11a+c+n'!B62,0),0)</f>
        <v>0</v>
      </c>
      <c r="C62" s="21">
        <f>IF($C$4="Attiecināmās izmaksas",IF('11a+c+n'!$Q62="A",'11a+c+n'!C62,0),0)</f>
        <v>0</v>
      </c>
      <c r="D62" s="21">
        <f>IF($C$4="Attiecināmās izmaksas",IF('11a+c+n'!$Q62="A",'11a+c+n'!D62,0),0)</f>
        <v>0</v>
      </c>
      <c r="E62" s="42"/>
      <c r="F62" s="64"/>
      <c r="G62" s="121"/>
      <c r="H62" s="121">
        <f>IF($C$4="Attiecināmās izmaksas",IF('11a+c+n'!$Q62="A",'11a+c+n'!H62,0),0)</f>
        <v>0</v>
      </c>
      <c r="I62" s="121"/>
      <c r="J62" s="121"/>
      <c r="K62" s="122">
        <f>IF($C$4="Attiecināmās izmaksas",IF('11a+c+n'!$Q62="A",'11a+c+n'!K62,0),0)</f>
        <v>0</v>
      </c>
      <c r="L62" s="64">
        <f>IF($C$4="Attiecināmās izmaksas",IF('11a+c+n'!$Q62="A",'11a+c+n'!L62,0),0)</f>
        <v>0</v>
      </c>
      <c r="M62" s="121">
        <f>IF($C$4="Attiecināmās izmaksas",IF('11a+c+n'!$Q62="A",'11a+c+n'!M62,0),0)</f>
        <v>0</v>
      </c>
      <c r="N62" s="121">
        <f>IF($C$4="Attiecināmās izmaksas",IF('11a+c+n'!$Q62="A",'11a+c+n'!N62,0),0)</f>
        <v>0</v>
      </c>
      <c r="O62" s="121">
        <f>IF($C$4="Attiecināmās izmaksas",IF('11a+c+n'!$Q62="A",'11a+c+n'!O62,0),0)</f>
        <v>0</v>
      </c>
      <c r="P62" s="122">
        <f>IF($C$4="Attiecināmās izmaksas",IF('11a+c+n'!$Q62="A",'11a+c+n'!P62,0),0)</f>
        <v>0</v>
      </c>
    </row>
    <row r="63" spans="1:16" x14ac:dyDescent="0.2">
      <c r="A63" s="49">
        <f>IF(P63=0,0,IF(COUNTBLANK(P63)=1,0,COUNTA($P$14:P63)))</f>
        <v>0</v>
      </c>
      <c r="B63" s="21">
        <f>IF($C$4="Attiecināmās izmaksas",IF('11a+c+n'!$Q63="A",'11a+c+n'!B63,0),0)</f>
        <v>0</v>
      </c>
      <c r="C63" s="21">
        <f>IF($C$4="Attiecināmās izmaksas",IF('11a+c+n'!$Q63="A",'11a+c+n'!C63,0),0)</f>
        <v>0</v>
      </c>
      <c r="D63" s="21">
        <f>IF($C$4="Attiecināmās izmaksas",IF('11a+c+n'!$Q63="A",'11a+c+n'!D63,0),0)</f>
        <v>0</v>
      </c>
      <c r="E63" s="42"/>
      <c r="F63" s="64"/>
      <c r="G63" s="121"/>
      <c r="H63" s="121">
        <f>IF($C$4="Attiecināmās izmaksas",IF('11a+c+n'!$Q63="A",'11a+c+n'!H63,0),0)</f>
        <v>0</v>
      </c>
      <c r="I63" s="121"/>
      <c r="J63" s="121"/>
      <c r="K63" s="122">
        <f>IF($C$4="Attiecināmās izmaksas",IF('11a+c+n'!$Q63="A",'11a+c+n'!K63,0),0)</f>
        <v>0</v>
      </c>
      <c r="L63" s="64">
        <f>IF($C$4="Attiecināmās izmaksas",IF('11a+c+n'!$Q63="A",'11a+c+n'!L63,0),0)</f>
        <v>0</v>
      </c>
      <c r="M63" s="121">
        <f>IF($C$4="Attiecināmās izmaksas",IF('11a+c+n'!$Q63="A",'11a+c+n'!M63,0),0)</f>
        <v>0</v>
      </c>
      <c r="N63" s="121">
        <f>IF($C$4="Attiecināmās izmaksas",IF('11a+c+n'!$Q63="A",'11a+c+n'!N63,0),0)</f>
        <v>0</v>
      </c>
      <c r="O63" s="121">
        <f>IF($C$4="Attiecināmās izmaksas",IF('11a+c+n'!$Q63="A",'11a+c+n'!O63,0),0)</f>
        <v>0</v>
      </c>
      <c r="P63" s="122">
        <f>IF($C$4="Attiecināmās izmaksas",IF('11a+c+n'!$Q63="A",'11a+c+n'!P63,0),0)</f>
        <v>0</v>
      </c>
    </row>
    <row r="64" spans="1:16" x14ac:dyDescent="0.2">
      <c r="A64" s="49">
        <f>IF(P64=0,0,IF(COUNTBLANK(P64)=1,0,COUNTA($P$14:P64)))</f>
        <v>0</v>
      </c>
      <c r="B64" s="21">
        <f>IF($C$4="Attiecināmās izmaksas",IF('11a+c+n'!$Q64="A",'11a+c+n'!B64,0),0)</f>
        <v>0</v>
      </c>
      <c r="C64" s="21">
        <f>IF($C$4="Attiecināmās izmaksas",IF('11a+c+n'!$Q64="A",'11a+c+n'!C64,0),0)</f>
        <v>0</v>
      </c>
      <c r="D64" s="21">
        <f>IF($C$4="Attiecināmās izmaksas",IF('11a+c+n'!$Q64="A",'11a+c+n'!D64,0),0)</f>
        <v>0</v>
      </c>
      <c r="E64" s="42"/>
      <c r="F64" s="64"/>
      <c r="G64" s="121"/>
      <c r="H64" s="121">
        <f>IF($C$4="Attiecināmās izmaksas",IF('11a+c+n'!$Q64="A",'11a+c+n'!H64,0),0)</f>
        <v>0</v>
      </c>
      <c r="I64" s="121"/>
      <c r="J64" s="121"/>
      <c r="K64" s="122">
        <f>IF($C$4="Attiecināmās izmaksas",IF('11a+c+n'!$Q64="A",'11a+c+n'!K64,0),0)</f>
        <v>0</v>
      </c>
      <c r="L64" s="64">
        <f>IF($C$4="Attiecināmās izmaksas",IF('11a+c+n'!$Q64="A",'11a+c+n'!L64,0),0)</f>
        <v>0</v>
      </c>
      <c r="M64" s="121">
        <f>IF($C$4="Attiecināmās izmaksas",IF('11a+c+n'!$Q64="A",'11a+c+n'!M64,0),0)</f>
        <v>0</v>
      </c>
      <c r="N64" s="121">
        <f>IF($C$4="Attiecināmās izmaksas",IF('11a+c+n'!$Q64="A",'11a+c+n'!N64,0),0)</f>
        <v>0</v>
      </c>
      <c r="O64" s="121">
        <f>IF($C$4="Attiecināmās izmaksas",IF('11a+c+n'!$Q64="A",'11a+c+n'!O64,0),0)</f>
        <v>0</v>
      </c>
      <c r="P64" s="122">
        <f>IF($C$4="Attiecināmās izmaksas",IF('11a+c+n'!$Q64="A",'11a+c+n'!P64,0),0)</f>
        <v>0</v>
      </c>
    </row>
    <row r="65" spans="1:16" x14ac:dyDescent="0.2">
      <c r="A65" s="49">
        <f>IF(P65=0,0,IF(COUNTBLANK(P65)=1,0,COUNTA($P$14:P65)))</f>
        <v>0</v>
      </c>
      <c r="B65" s="21">
        <f>IF($C$4="Attiecināmās izmaksas",IF('11a+c+n'!$Q65="A",'11a+c+n'!B65,0),0)</f>
        <v>0</v>
      </c>
      <c r="C65" s="21">
        <f>IF($C$4="Attiecināmās izmaksas",IF('11a+c+n'!$Q65="A",'11a+c+n'!C65,0),0)</f>
        <v>0</v>
      </c>
      <c r="D65" s="21">
        <f>IF($C$4="Attiecināmās izmaksas",IF('11a+c+n'!$Q65="A",'11a+c+n'!D65,0),0)</f>
        <v>0</v>
      </c>
      <c r="E65" s="42"/>
      <c r="F65" s="64"/>
      <c r="G65" s="121"/>
      <c r="H65" s="121">
        <f>IF($C$4="Attiecināmās izmaksas",IF('11a+c+n'!$Q65="A",'11a+c+n'!H65,0),0)</f>
        <v>0</v>
      </c>
      <c r="I65" s="121"/>
      <c r="J65" s="121"/>
      <c r="K65" s="122">
        <f>IF($C$4="Attiecināmās izmaksas",IF('11a+c+n'!$Q65="A",'11a+c+n'!K65,0),0)</f>
        <v>0</v>
      </c>
      <c r="L65" s="64">
        <f>IF($C$4="Attiecināmās izmaksas",IF('11a+c+n'!$Q65="A",'11a+c+n'!L65,0),0)</f>
        <v>0</v>
      </c>
      <c r="M65" s="121">
        <f>IF($C$4="Attiecināmās izmaksas",IF('11a+c+n'!$Q65="A",'11a+c+n'!M65,0),0)</f>
        <v>0</v>
      </c>
      <c r="N65" s="121">
        <f>IF($C$4="Attiecināmās izmaksas",IF('11a+c+n'!$Q65="A",'11a+c+n'!N65,0),0)</f>
        <v>0</v>
      </c>
      <c r="O65" s="121">
        <f>IF($C$4="Attiecināmās izmaksas",IF('11a+c+n'!$Q65="A",'11a+c+n'!O65,0),0)</f>
        <v>0</v>
      </c>
      <c r="P65" s="122">
        <f>IF($C$4="Attiecināmās izmaksas",IF('11a+c+n'!$Q65="A",'11a+c+n'!P65,0),0)</f>
        <v>0</v>
      </c>
    </row>
    <row r="66" spans="1:16" x14ac:dyDescent="0.2">
      <c r="A66" s="49">
        <f>IF(P66=0,0,IF(COUNTBLANK(P66)=1,0,COUNTA($P$14:P66)))</f>
        <v>0</v>
      </c>
      <c r="B66" s="21">
        <f>IF($C$4="Attiecināmās izmaksas",IF('11a+c+n'!$Q66="A",'11a+c+n'!B66,0),0)</f>
        <v>0</v>
      </c>
      <c r="C66" s="21">
        <f>IF($C$4="Attiecināmās izmaksas",IF('11a+c+n'!$Q66="A",'11a+c+n'!C66,0),0)</f>
        <v>0</v>
      </c>
      <c r="D66" s="21">
        <f>IF($C$4="Attiecināmās izmaksas",IF('11a+c+n'!$Q66="A",'11a+c+n'!D66,0),0)</f>
        <v>0</v>
      </c>
      <c r="E66" s="42"/>
      <c r="F66" s="64"/>
      <c r="G66" s="121"/>
      <c r="H66" s="121">
        <f>IF($C$4="Attiecināmās izmaksas",IF('11a+c+n'!$Q66="A",'11a+c+n'!H66,0),0)</f>
        <v>0</v>
      </c>
      <c r="I66" s="121"/>
      <c r="J66" s="121"/>
      <c r="K66" s="122">
        <f>IF($C$4="Attiecināmās izmaksas",IF('11a+c+n'!$Q66="A",'11a+c+n'!K66,0),0)</f>
        <v>0</v>
      </c>
      <c r="L66" s="64">
        <f>IF($C$4="Attiecināmās izmaksas",IF('11a+c+n'!$Q66="A",'11a+c+n'!L66,0),0)</f>
        <v>0</v>
      </c>
      <c r="M66" s="121">
        <f>IF($C$4="Attiecināmās izmaksas",IF('11a+c+n'!$Q66="A",'11a+c+n'!M66,0),0)</f>
        <v>0</v>
      </c>
      <c r="N66" s="121">
        <f>IF($C$4="Attiecināmās izmaksas",IF('11a+c+n'!$Q66="A",'11a+c+n'!N66,0),0)</f>
        <v>0</v>
      </c>
      <c r="O66" s="121">
        <f>IF($C$4="Attiecināmās izmaksas",IF('11a+c+n'!$Q66="A",'11a+c+n'!O66,0),0)</f>
        <v>0</v>
      </c>
      <c r="P66" s="122">
        <f>IF($C$4="Attiecināmās izmaksas",IF('11a+c+n'!$Q66="A",'11a+c+n'!P66,0),0)</f>
        <v>0</v>
      </c>
    </row>
    <row r="67" spans="1:16" x14ac:dyDescent="0.2">
      <c r="A67" s="49">
        <f>IF(P67=0,0,IF(COUNTBLANK(P67)=1,0,COUNTA($P$14:P67)))</f>
        <v>0</v>
      </c>
      <c r="B67" s="21">
        <f>IF($C$4="Attiecināmās izmaksas",IF('11a+c+n'!$Q67="A",'11a+c+n'!B67,0),0)</f>
        <v>0</v>
      </c>
      <c r="C67" s="21">
        <f>IF($C$4="Attiecināmās izmaksas",IF('11a+c+n'!$Q67="A",'11a+c+n'!C67,0),0)</f>
        <v>0</v>
      </c>
      <c r="D67" s="21">
        <f>IF($C$4="Attiecināmās izmaksas",IF('11a+c+n'!$Q67="A",'11a+c+n'!D67,0),0)</f>
        <v>0</v>
      </c>
      <c r="E67" s="42"/>
      <c r="F67" s="64"/>
      <c r="G67" s="121"/>
      <c r="H67" s="121">
        <f>IF($C$4="Attiecināmās izmaksas",IF('11a+c+n'!$Q67="A",'11a+c+n'!H67,0),0)</f>
        <v>0</v>
      </c>
      <c r="I67" s="121"/>
      <c r="J67" s="121"/>
      <c r="K67" s="122">
        <f>IF($C$4="Attiecināmās izmaksas",IF('11a+c+n'!$Q67="A",'11a+c+n'!K67,0),0)</f>
        <v>0</v>
      </c>
      <c r="L67" s="64">
        <f>IF($C$4="Attiecināmās izmaksas",IF('11a+c+n'!$Q67="A",'11a+c+n'!L67,0),0)</f>
        <v>0</v>
      </c>
      <c r="M67" s="121">
        <f>IF($C$4="Attiecināmās izmaksas",IF('11a+c+n'!$Q67="A",'11a+c+n'!M67,0),0)</f>
        <v>0</v>
      </c>
      <c r="N67" s="121">
        <f>IF($C$4="Attiecināmās izmaksas",IF('11a+c+n'!$Q67="A",'11a+c+n'!N67,0),0)</f>
        <v>0</v>
      </c>
      <c r="O67" s="121">
        <f>IF($C$4="Attiecināmās izmaksas",IF('11a+c+n'!$Q67="A",'11a+c+n'!O67,0),0)</f>
        <v>0</v>
      </c>
      <c r="P67" s="122">
        <f>IF($C$4="Attiecināmās izmaksas",IF('11a+c+n'!$Q67="A",'11a+c+n'!P67,0),0)</f>
        <v>0</v>
      </c>
    </row>
    <row r="68" spans="1:16" x14ac:dyDescent="0.2">
      <c r="A68" s="49">
        <f>IF(P68=0,0,IF(COUNTBLANK(P68)=1,0,COUNTA($P$14:P68)))</f>
        <v>0</v>
      </c>
      <c r="B68" s="21">
        <f>IF($C$4="Attiecināmās izmaksas",IF('11a+c+n'!$Q68="A",'11a+c+n'!B68,0),0)</f>
        <v>0</v>
      </c>
      <c r="C68" s="21">
        <f>IF($C$4="Attiecināmās izmaksas",IF('11a+c+n'!$Q68="A",'11a+c+n'!C68,0),0)</f>
        <v>0</v>
      </c>
      <c r="D68" s="21">
        <f>IF($C$4="Attiecināmās izmaksas",IF('11a+c+n'!$Q68="A",'11a+c+n'!D68,0),0)</f>
        <v>0</v>
      </c>
      <c r="E68" s="42"/>
      <c r="F68" s="64"/>
      <c r="G68" s="121"/>
      <c r="H68" s="121">
        <f>IF($C$4="Attiecināmās izmaksas",IF('11a+c+n'!$Q68="A",'11a+c+n'!H68,0),0)</f>
        <v>0</v>
      </c>
      <c r="I68" s="121"/>
      <c r="J68" s="121"/>
      <c r="K68" s="122">
        <f>IF($C$4="Attiecināmās izmaksas",IF('11a+c+n'!$Q68="A",'11a+c+n'!K68,0),0)</f>
        <v>0</v>
      </c>
      <c r="L68" s="64">
        <f>IF($C$4="Attiecināmās izmaksas",IF('11a+c+n'!$Q68="A",'11a+c+n'!L68,0),0)</f>
        <v>0</v>
      </c>
      <c r="M68" s="121">
        <f>IF($C$4="Attiecināmās izmaksas",IF('11a+c+n'!$Q68="A",'11a+c+n'!M68,0),0)</f>
        <v>0</v>
      </c>
      <c r="N68" s="121">
        <f>IF($C$4="Attiecināmās izmaksas",IF('11a+c+n'!$Q68="A",'11a+c+n'!N68,0),0)</f>
        <v>0</v>
      </c>
      <c r="O68" s="121">
        <f>IF($C$4="Attiecināmās izmaksas",IF('11a+c+n'!$Q68="A",'11a+c+n'!O68,0),0)</f>
        <v>0</v>
      </c>
      <c r="P68" s="122">
        <f>IF($C$4="Attiecināmās izmaksas",IF('11a+c+n'!$Q68="A",'11a+c+n'!P68,0),0)</f>
        <v>0</v>
      </c>
    </row>
    <row r="69" spans="1:16" x14ac:dyDescent="0.2">
      <c r="A69" s="49">
        <f>IF(P69=0,0,IF(COUNTBLANK(P69)=1,0,COUNTA($P$14:P69)))</f>
        <v>0</v>
      </c>
      <c r="B69" s="21">
        <f>IF($C$4="Attiecināmās izmaksas",IF('11a+c+n'!$Q69="A",'11a+c+n'!B69,0),0)</f>
        <v>0</v>
      </c>
      <c r="C69" s="21">
        <f>IF($C$4="Attiecināmās izmaksas",IF('11a+c+n'!$Q69="A",'11a+c+n'!C69,0),0)</f>
        <v>0</v>
      </c>
      <c r="D69" s="21">
        <f>IF($C$4="Attiecināmās izmaksas",IF('11a+c+n'!$Q69="A",'11a+c+n'!D69,0),0)</f>
        <v>0</v>
      </c>
      <c r="E69" s="42"/>
      <c r="F69" s="64"/>
      <c r="G69" s="121"/>
      <c r="H69" s="121">
        <f>IF($C$4="Attiecināmās izmaksas",IF('11a+c+n'!$Q69="A",'11a+c+n'!H69,0),0)</f>
        <v>0</v>
      </c>
      <c r="I69" s="121"/>
      <c r="J69" s="121"/>
      <c r="K69" s="122">
        <f>IF($C$4="Attiecināmās izmaksas",IF('11a+c+n'!$Q69="A",'11a+c+n'!K69,0),0)</f>
        <v>0</v>
      </c>
      <c r="L69" s="64">
        <f>IF($C$4="Attiecināmās izmaksas",IF('11a+c+n'!$Q69="A",'11a+c+n'!L69,0),0)</f>
        <v>0</v>
      </c>
      <c r="M69" s="121">
        <f>IF($C$4="Attiecināmās izmaksas",IF('11a+c+n'!$Q69="A",'11a+c+n'!M69,0),0)</f>
        <v>0</v>
      </c>
      <c r="N69" s="121">
        <f>IF($C$4="Attiecināmās izmaksas",IF('11a+c+n'!$Q69="A",'11a+c+n'!N69,0),0)</f>
        <v>0</v>
      </c>
      <c r="O69" s="121">
        <f>IF($C$4="Attiecināmās izmaksas",IF('11a+c+n'!$Q69="A",'11a+c+n'!O69,0),0)</f>
        <v>0</v>
      </c>
      <c r="P69" s="122">
        <f>IF($C$4="Attiecināmās izmaksas",IF('11a+c+n'!$Q69="A",'11a+c+n'!P69,0),0)</f>
        <v>0</v>
      </c>
    </row>
    <row r="70" spans="1:16" x14ac:dyDescent="0.2">
      <c r="A70" s="49">
        <f>IF(P70=0,0,IF(COUNTBLANK(P70)=1,0,COUNTA($P$14:P70)))</f>
        <v>0</v>
      </c>
      <c r="B70" s="21">
        <f>IF($C$4="Attiecināmās izmaksas",IF('11a+c+n'!$Q70="A",'11a+c+n'!B70,0),0)</f>
        <v>0</v>
      </c>
      <c r="C70" s="21">
        <f>IF($C$4="Attiecināmās izmaksas",IF('11a+c+n'!$Q70="A",'11a+c+n'!C70,0),0)</f>
        <v>0</v>
      </c>
      <c r="D70" s="21">
        <f>IF($C$4="Attiecināmās izmaksas",IF('11a+c+n'!$Q70="A",'11a+c+n'!D70,0),0)</f>
        <v>0</v>
      </c>
      <c r="E70" s="42"/>
      <c r="F70" s="64"/>
      <c r="G70" s="121"/>
      <c r="H70" s="121">
        <f>IF($C$4="Attiecināmās izmaksas",IF('11a+c+n'!$Q70="A",'11a+c+n'!H70,0),0)</f>
        <v>0</v>
      </c>
      <c r="I70" s="121"/>
      <c r="J70" s="121"/>
      <c r="K70" s="122">
        <f>IF($C$4="Attiecināmās izmaksas",IF('11a+c+n'!$Q70="A",'11a+c+n'!K70,0),0)</f>
        <v>0</v>
      </c>
      <c r="L70" s="64">
        <f>IF($C$4="Attiecināmās izmaksas",IF('11a+c+n'!$Q70="A",'11a+c+n'!L70,0),0)</f>
        <v>0</v>
      </c>
      <c r="M70" s="121">
        <f>IF($C$4="Attiecināmās izmaksas",IF('11a+c+n'!$Q70="A",'11a+c+n'!M70,0),0)</f>
        <v>0</v>
      </c>
      <c r="N70" s="121">
        <f>IF($C$4="Attiecināmās izmaksas",IF('11a+c+n'!$Q70="A",'11a+c+n'!N70,0),0)</f>
        <v>0</v>
      </c>
      <c r="O70" s="121">
        <f>IF($C$4="Attiecināmās izmaksas",IF('11a+c+n'!$Q70="A",'11a+c+n'!O70,0),0)</f>
        <v>0</v>
      </c>
      <c r="P70" s="122">
        <f>IF($C$4="Attiecināmās izmaksas",IF('11a+c+n'!$Q70="A",'11a+c+n'!P70,0),0)</f>
        <v>0</v>
      </c>
    </row>
    <row r="71" spans="1:16" x14ac:dyDescent="0.2">
      <c r="A71" s="49">
        <f>IF(P71=0,0,IF(COUNTBLANK(P71)=1,0,COUNTA($P$14:P71)))</f>
        <v>0</v>
      </c>
      <c r="B71" s="21">
        <f>IF($C$4="Attiecināmās izmaksas",IF('11a+c+n'!$Q71="A",'11a+c+n'!B71,0),0)</f>
        <v>0</v>
      </c>
      <c r="C71" s="21">
        <f>IF($C$4="Attiecināmās izmaksas",IF('11a+c+n'!$Q71="A",'11a+c+n'!C71,0),0)</f>
        <v>0</v>
      </c>
      <c r="D71" s="21">
        <f>IF($C$4="Attiecināmās izmaksas",IF('11a+c+n'!$Q71="A",'11a+c+n'!D71,0),0)</f>
        <v>0</v>
      </c>
      <c r="E71" s="42"/>
      <c r="F71" s="64"/>
      <c r="G71" s="121"/>
      <c r="H71" s="121">
        <f>IF($C$4="Attiecināmās izmaksas",IF('11a+c+n'!$Q71="A",'11a+c+n'!H71,0),0)</f>
        <v>0</v>
      </c>
      <c r="I71" s="121"/>
      <c r="J71" s="121"/>
      <c r="K71" s="122">
        <f>IF($C$4="Attiecināmās izmaksas",IF('11a+c+n'!$Q71="A",'11a+c+n'!K71,0),0)</f>
        <v>0</v>
      </c>
      <c r="L71" s="64">
        <f>IF($C$4="Attiecināmās izmaksas",IF('11a+c+n'!$Q71="A",'11a+c+n'!L71,0),0)</f>
        <v>0</v>
      </c>
      <c r="M71" s="121">
        <f>IF($C$4="Attiecināmās izmaksas",IF('11a+c+n'!$Q71="A",'11a+c+n'!M71,0),0)</f>
        <v>0</v>
      </c>
      <c r="N71" s="121">
        <f>IF($C$4="Attiecināmās izmaksas",IF('11a+c+n'!$Q71="A",'11a+c+n'!N71,0),0)</f>
        <v>0</v>
      </c>
      <c r="O71" s="121">
        <f>IF($C$4="Attiecināmās izmaksas",IF('11a+c+n'!$Q71="A",'11a+c+n'!O71,0),0)</f>
        <v>0</v>
      </c>
      <c r="P71" s="122">
        <f>IF($C$4="Attiecināmās izmaksas",IF('11a+c+n'!$Q71="A",'11a+c+n'!P71,0),0)</f>
        <v>0</v>
      </c>
    </row>
    <row r="72" spans="1:16" x14ac:dyDescent="0.2">
      <c r="A72" s="49">
        <f>IF(P72=0,0,IF(COUNTBLANK(P72)=1,0,COUNTA($P$14:P72)))</f>
        <v>0</v>
      </c>
      <c r="B72" s="21">
        <f>IF($C$4="Attiecināmās izmaksas",IF('11a+c+n'!$Q72="A",'11a+c+n'!B72,0),0)</f>
        <v>0</v>
      </c>
      <c r="C72" s="21">
        <f>IF($C$4="Attiecināmās izmaksas",IF('11a+c+n'!$Q72="A",'11a+c+n'!C72,0),0)</f>
        <v>0</v>
      </c>
      <c r="D72" s="21">
        <f>IF($C$4="Attiecināmās izmaksas",IF('11a+c+n'!$Q72="A",'11a+c+n'!D72,0),0)</f>
        <v>0</v>
      </c>
      <c r="E72" s="42"/>
      <c r="F72" s="64"/>
      <c r="G72" s="121"/>
      <c r="H72" s="121">
        <f>IF($C$4="Attiecināmās izmaksas",IF('11a+c+n'!$Q72="A",'11a+c+n'!H72,0),0)</f>
        <v>0</v>
      </c>
      <c r="I72" s="121"/>
      <c r="J72" s="121"/>
      <c r="K72" s="122">
        <f>IF($C$4="Attiecināmās izmaksas",IF('11a+c+n'!$Q72="A",'11a+c+n'!K72,0),0)</f>
        <v>0</v>
      </c>
      <c r="L72" s="64">
        <f>IF($C$4="Attiecināmās izmaksas",IF('11a+c+n'!$Q72="A",'11a+c+n'!L72,0),0)</f>
        <v>0</v>
      </c>
      <c r="M72" s="121">
        <f>IF($C$4="Attiecināmās izmaksas",IF('11a+c+n'!$Q72="A",'11a+c+n'!M72,0),0)</f>
        <v>0</v>
      </c>
      <c r="N72" s="121">
        <f>IF($C$4="Attiecināmās izmaksas",IF('11a+c+n'!$Q72="A",'11a+c+n'!N72,0),0)</f>
        <v>0</v>
      </c>
      <c r="O72" s="121">
        <f>IF($C$4="Attiecināmās izmaksas",IF('11a+c+n'!$Q72="A",'11a+c+n'!O72,0),0)</f>
        <v>0</v>
      </c>
      <c r="P72" s="122">
        <f>IF($C$4="Attiecināmās izmaksas",IF('11a+c+n'!$Q72="A",'11a+c+n'!P72,0),0)</f>
        <v>0</v>
      </c>
    </row>
    <row r="73" spans="1:16" x14ac:dyDescent="0.2">
      <c r="A73" s="49">
        <f>IF(P73=0,0,IF(COUNTBLANK(P73)=1,0,COUNTA($P$14:P73)))</f>
        <v>0</v>
      </c>
      <c r="B73" s="21">
        <f>IF($C$4="Attiecināmās izmaksas",IF('11a+c+n'!$Q73="A",'11a+c+n'!B73,0),0)</f>
        <v>0</v>
      </c>
      <c r="C73" s="21">
        <f>IF($C$4="Attiecināmās izmaksas",IF('11a+c+n'!$Q73="A",'11a+c+n'!C73,0),0)</f>
        <v>0</v>
      </c>
      <c r="D73" s="21">
        <f>IF($C$4="Attiecināmās izmaksas",IF('11a+c+n'!$Q73="A",'11a+c+n'!D73,0),0)</f>
        <v>0</v>
      </c>
      <c r="E73" s="42"/>
      <c r="F73" s="64"/>
      <c r="G73" s="121"/>
      <c r="H73" s="121">
        <f>IF($C$4="Attiecināmās izmaksas",IF('11a+c+n'!$Q73="A",'11a+c+n'!H73,0),0)</f>
        <v>0</v>
      </c>
      <c r="I73" s="121"/>
      <c r="J73" s="121"/>
      <c r="K73" s="122">
        <f>IF($C$4="Attiecināmās izmaksas",IF('11a+c+n'!$Q73="A",'11a+c+n'!K73,0),0)</f>
        <v>0</v>
      </c>
      <c r="L73" s="64">
        <f>IF($C$4="Attiecināmās izmaksas",IF('11a+c+n'!$Q73="A",'11a+c+n'!L73,0),0)</f>
        <v>0</v>
      </c>
      <c r="M73" s="121">
        <f>IF($C$4="Attiecināmās izmaksas",IF('11a+c+n'!$Q73="A",'11a+c+n'!M73,0),0)</f>
        <v>0</v>
      </c>
      <c r="N73" s="121">
        <f>IF($C$4="Attiecināmās izmaksas",IF('11a+c+n'!$Q73="A",'11a+c+n'!N73,0),0)</f>
        <v>0</v>
      </c>
      <c r="O73" s="121">
        <f>IF($C$4="Attiecināmās izmaksas",IF('11a+c+n'!$Q73="A",'11a+c+n'!O73,0),0)</f>
        <v>0</v>
      </c>
      <c r="P73" s="122">
        <f>IF($C$4="Attiecināmās izmaksas",IF('11a+c+n'!$Q73="A",'11a+c+n'!P73,0),0)</f>
        <v>0</v>
      </c>
    </row>
    <row r="74" spans="1:16" x14ac:dyDescent="0.2">
      <c r="A74" s="49">
        <f>IF(P74=0,0,IF(COUNTBLANK(P74)=1,0,COUNTA($P$14:P74)))</f>
        <v>0</v>
      </c>
      <c r="B74" s="21">
        <f>IF($C$4="Attiecināmās izmaksas",IF('11a+c+n'!$Q74="A",'11a+c+n'!B74,0),0)</f>
        <v>0</v>
      </c>
      <c r="C74" s="21">
        <f>IF($C$4="Attiecināmās izmaksas",IF('11a+c+n'!$Q74="A",'11a+c+n'!C74,0),0)</f>
        <v>0</v>
      </c>
      <c r="D74" s="21">
        <f>IF($C$4="Attiecināmās izmaksas",IF('11a+c+n'!$Q74="A",'11a+c+n'!D74,0),0)</f>
        <v>0</v>
      </c>
      <c r="E74" s="42"/>
      <c r="F74" s="64"/>
      <c r="G74" s="121"/>
      <c r="H74" s="121">
        <f>IF($C$4="Attiecināmās izmaksas",IF('11a+c+n'!$Q74="A",'11a+c+n'!H74,0),0)</f>
        <v>0</v>
      </c>
      <c r="I74" s="121"/>
      <c r="J74" s="121"/>
      <c r="K74" s="122">
        <f>IF($C$4="Attiecināmās izmaksas",IF('11a+c+n'!$Q74="A",'11a+c+n'!K74,0),0)</f>
        <v>0</v>
      </c>
      <c r="L74" s="64">
        <f>IF($C$4="Attiecināmās izmaksas",IF('11a+c+n'!$Q74="A",'11a+c+n'!L74,0),0)</f>
        <v>0</v>
      </c>
      <c r="M74" s="121">
        <f>IF($C$4="Attiecināmās izmaksas",IF('11a+c+n'!$Q74="A",'11a+c+n'!M74,0),0)</f>
        <v>0</v>
      </c>
      <c r="N74" s="121">
        <f>IF($C$4="Attiecināmās izmaksas",IF('11a+c+n'!$Q74="A",'11a+c+n'!N74,0),0)</f>
        <v>0</v>
      </c>
      <c r="O74" s="121">
        <f>IF($C$4="Attiecināmās izmaksas",IF('11a+c+n'!$Q74="A",'11a+c+n'!O74,0),0)</f>
        <v>0</v>
      </c>
      <c r="P74" s="122">
        <f>IF($C$4="Attiecināmās izmaksas",IF('11a+c+n'!$Q74="A",'11a+c+n'!P74,0),0)</f>
        <v>0</v>
      </c>
    </row>
    <row r="75" spans="1:16" x14ac:dyDescent="0.2">
      <c r="A75" s="49">
        <f>IF(P75=0,0,IF(COUNTBLANK(P75)=1,0,COUNTA($P$14:P75)))</f>
        <v>0</v>
      </c>
      <c r="B75" s="21">
        <f>IF($C$4="Attiecināmās izmaksas",IF('11a+c+n'!$Q75="A",'11a+c+n'!B75,0),0)</f>
        <v>0</v>
      </c>
      <c r="C75" s="21">
        <f>IF($C$4="Attiecināmās izmaksas",IF('11a+c+n'!$Q75="A",'11a+c+n'!C75,0),0)</f>
        <v>0</v>
      </c>
      <c r="D75" s="21">
        <f>IF($C$4="Attiecināmās izmaksas",IF('11a+c+n'!$Q75="A",'11a+c+n'!D75,0),0)</f>
        <v>0</v>
      </c>
      <c r="E75" s="42"/>
      <c r="F75" s="64"/>
      <c r="G75" s="121"/>
      <c r="H75" s="121">
        <f>IF($C$4="Attiecināmās izmaksas",IF('11a+c+n'!$Q75="A",'11a+c+n'!H75,0),0)</f>
        <v>0</v>
      </c>
      <c r="I75" s="121"/>
      <c r="J75" s="121"/>
      <c r="K75" s="122">
        <f>IF($C$4="Attiecināmās izmaksas",IF('11a+c+n'!$Q75="A",'11a+c+n'!K75,0),0)</f>
        <v>0</v>
      </c>
      <c r="L75" s="64">
        <f>IF($C$4="Attiecināmās izmaksas",IF('11a+c+n'!$Q75="A",'11a+c+n'!L75,0),0)</f>
        <v>0</v>
      </c>
      <c r="M75" s="121">
        <f>IF($C$4="Attiecināmās izmaksas",IF('11a+c+n'!$Q75="A",'11a+c+n'!M75,0),0)</f>
        <v>0</v>
      </c>
      <c r="N75" s="121">
        <f>IF($C$4="Attiecināmās izmaksas",IF('11a+c+n'!$Q75="A",'11a+c+n'!N75,0),0)</f>
        <v>0</v>
      </c>
      <c r="O75" s="121">
        <f>IF($C$4="Attiecināmās izmaksas",IF('11a+c+n'!$Q75="A",'11a+c+n'!O75,0),0)</f>
        <v>0</v>
      </c>
      <c r="P75" s="122">
        <f>IF($C$4="Attiecināmās izmaksas",IF('11a+c+n'!$Q75="A",'11a+c+n'!P75,0),0)</f>
        <v>0</v>
      </c>
    </row>
    <row r="76" spans="1:16" x14ac:dyDescent="0.2">
      <c r="A76" s="49">
        <f>IF(P76=0,0,IF(COUNTBLANK(P76)=1,0,COUNTA($P$14:P76)))</f>
        <v>0</v>
      </c>
      <c r="B76" s="21">
        <f>IF($C$4="Attiecināmās izmaksas",IF('11a+c+n'!$Q76="A",'11a+c+n'!B76,0),0)</f>
        <v>0</v>
      </c>
      <c r="C76" s="21">
        <f>IF($C$4="Attiecināmās izmaksas",IF('11a+c+n'!$Q76="A",'11a+c+n'!C76,0),0)</f>
        <v>0</v>
      </c>
      <c r="D76" s="21">
        <f>IF($C$4="Attiecināmās izmaksas",IF('11a+c+n'!$Q76="A",'11a+c+n'!D76,0),0)</f>
        <v>0</v>
      </c>
      <c r="E76" s="42"/>
      <c r="F76" s="64"/>
      <c r="G76" s="121"/>
      <c r="H76" s="121">
        <f>IF($C$4="Attiecināmās izmaksas",IF('11a+c+n'!$Q76="A",'11a+c+n'!H76,0),0)</f>
        <v>0</v>
      </c>
      <c r="I76" s="121"/>
      <c r="J76" s="121"/>
      <c r="K76" s="122">
        <f>IF($C$4="Attiecināmās izmaksas",IF('11a+c+n'!$Q76="A",'11a+c+n'!K76,0),0)</f>
        <v>0</v>
      </c>
      <c r="L76" s="64">
        <f>IF($C$4="Attiecināmās izmaksas",IF('11a+c+n'!$Q76="A",'11a+c+n'!L76,0),0)</f>
        <v>0</v>
      </c>
      <c r="M76" s="121">
        <f>IF($C$4="Attiecināmās izmaksas",IF('11a+c+n'!$Q76="A",'11a+c+n'!M76,0),0)</f>
        <v>0</v>
      </c>
      <c r="N76" s="121">
        <f>IF($C$4="Attiecināmās izmaksas",IF('11a+c+n'!$Q76="A",'11a+c+n'!N76,0),0)</f>
        <v>0</v>
      </c>
      <c r="O76" s="121">
        <f>IF($C$4="Attiecināmās izmaksas",IF('11a+c+n'!$Q76="A",'11a+c+n'!O76,0),0)</f>
        <v>0</v>
      </c>
      <c r="P76" s="122">
        <f>IF($C$4="Attiecināmās izmaksas",IF('11a+c+n'!$Q76="A",'11a+c+n'!P76,0),0)</f>
        <v>0</v>
      </c>
    </row>
    <row r="77" spans="1:16" x14ac:dyDescent="0.2">
      <c r="A77" s="49">
        <f>IF(P77=0,0,IF(COUNTBLANK(P77)=1,0,COUNTA($P$14:P77)))</f>
        <v>0</v>
      </c>
      <c r="B77" s="21">
        <f>IF($C$4="Attiecināmās izmaksas",IF('11a+c+n'!$Q77="A",'11a+c+n'!B77,0),0)</f>
        <v>0</v>
      </c>
      <c r="C77" s="21">
        <f>IF($C$4="Attiecināmās izmaksas",IF('11a+c+n'!$Q77="A",'11a+c+n'!C77,0),0)</f>
        <v>0</v>
      </c>
      <c r="D77" s="21">
        <f>IF($C$4="Attiecināmās izmaksas",IF('11a+c+n'!$Q77="A",'11a+c+n'!D77,0),0)</f>
        <v>0</v>
      </c>
      <c r="E77" s="42"/>
      <c r="F77" s="64"/>
      <c r="G77" s="121"/>
      <c r="H77" s="121">
        <f>IF($C$4="Attiecināmās izmaksas",IF('11a+c+n'!$Q77="A",'11a+c+n'!H77,0),0)</f>
        <v>0</v>
      </c>
      <c r="I77" s="121"/>
      <c r="J77" s="121"/>
      <c r="K77" s="122">
        <f>IF($C$4="Attiecināmās izmaksas",IF('11a+c+n'!$Q77="A",'11a+c+n'!K77,0),0)</f>
        <v>0</v>
      </c>
      <c r="L77" s="64">
        <f>IF($C$4="Attiecināmās izmaksas",IF('11a+c+n'!$Q77="A",'11a+c+n'!L77,0),0)</f>
        <v>0</v>
      </c>
      <c r="M77" s="121">
        <f>IF($C$4="Attiecināmās izmaksas",IF('11a+c+n'!$Q77="A",'11a+c+n'!M77,0),0)</f>
        <v>0</v>
      </c>
      <c r="N77" s="121">
        <f>IF($C$4="Attiecināmās izmaksas",IF('11a+c+n'!$Q77="A",'11a+c+n'!N77,0),0)</f>
        <v>0</v>
      </c>
      <c r="O77" s="121">
        <f>IF($C$4="Attiecināmās izmaksas",IF('11a+c+n'!$Q77="A",'11a+c+n'!O77,0),0)</f>
        <v>0</v>
      </c>
      <c r="P77" s="122">
        <f>IF($C$4="Attiecināmās izmaksas",IF('11a+c+n'!$Q77="A",'11a+c+n'!P77,0),0)</f>
        <v>0</v>
      </c>
    </row>
    <row r="78" spans="1:16" x14ac:dyDescent="0.2">
      <c r="A78" s="49">
        <f>IF(P78=0,0,IF(COUNTBLANK(P78)=1,0,COUNTA($P$14:P78)))</f>
        <v>0</v>
      </c>
      <c r="B78" s="21">
        <f>IF($C$4="Attiecināmās izmaksas",IF('11a+c+n'!$Q78="A",'11a+c+n'!B78,0),0)</f>
        <v>0</v>
      </c>
      <c r="C78" s="21">
        <f>IF($C$4="Attiecināmās izmaksas",IF('11a+c+n'!$Q78="A",'11a+c+n'!C78,0),0)</f>
        <v>0</v>
      </c>
      <c r="D78" s="21">
        <f>IF($C$4="Attiecināmās izmaksas",IF('11a+c+n'!$Q78="A",'11a+c+n'!D78,0),0)</f>
        <v>0</v>
      </c>
      <c r="E78" s="42"/>
      <c r="F78" s="64"/>
      <c r="G78" s="121"/>
      <c r="H78" s="121">
        <f>IF($C$4="Attiecināmās izmaksas",IF('11a+c+n'!$Q78="A",'11a+c+n'!H78,0),0)</f>
        <v>0</v>
      </c>
      <c r="I78" s="121"/>
      <c r="J78" s="121"/>
      <c r="K78" s="122">
        <f>IF($C$4="Attiecināmās izmaksas",IF('11a+c+n'!$Q78="A",'11a+c+n'!K78,0),0)</f>
        <v>0</v>
      </c>
      <c r="L78" s="64">
        <f>IF($C$4="Attiecināmās izmaksas",IF('11a+c+n'!$Q78="A",'11a+c+n'!L78,0),0)</f>
        <v>0</v>
      </c>
      <c r="M78" s="121">
        <f>IF($C$4="Attiecināmās izmaksas",IF('11a+c+n'!$Q78="A",'11a+c+n'!M78,0),0)</f>
        <v>0</v>
      </c>
      <c r="N78" s="121">
        <f>IF($C$4="Attiecināmās izmaksas",IF('11a+c+n'!$Q78="A",'11a+c+n'!N78,0),0)</f>
        <v>0</v>
      </c>
      <c r="O78" s="121">
        <f>IF($C$4="Attiecināmās izmaksas",IF('11a+c+n'!$Q78="A",'11a+c+n'!O78,0),0)</f>
        <v>0</v>
      </c>
      <c r="P78" s="122">
        <f>IF($C$4="Attiecināmās izmaksas",IF('11a+c+n'!$Q78="A",'11a+c+n'!P78,0),0)</f>
        <v>0</v>
      </c>
    </row>
    <row r="79" spans="1:16" x14ac:dyDescent="0.2">
      <c r="A79" s="49">
        <f>IF(P79=0,0,IF(COUNTBLANK(P79)=1,0,COUNTA($P$14:P79)))</f>
        <v>0</v>
      </c>
      <c r="B79" s="21">
        <f>IF($C$4="Attiecināmās izmaksas",IF('11a+c+n'!$Q79="A",'11a+c+n'!B79,0),0)</f>
        <v>0</v>
      </c>
      <c r="C79" s="21">
        <f>IF($C$4="Attiecināmās izmaksas",IF('11a+c+n'!$Q79="A",'11a+c+n'!C79,0),0)</f>
        <v>0</v>
      </c>
      <c r="D79" s="21">
        <f>IF($C$4="Attiecināmās izmaksas",IF('11a+c+n'!$Q79="A",'11a+c+n'!D79,0),0)</f>
        <v>0</v>
      </c>
      <c r="E79" s="42"/>
      <c r="F79" s="64"/>
      <c r="G79" s="121"/>
      <c r="H79" s="121">
        <f>IF($C$4="Attiecināmās izmaksas",IF('11a+c+n'!$Q79="A",'11a+c+n'!H79,0),0)</f>
        <v>0</v>
      </c>
      <c r="I79" s="121"/>
      <c r="J79" s="121"/>
      <c r="K79" s="122">
        <f>IF($C$4="Attiecināmās izmaksas",IF('11a+c+n'!$Q79="A",'11a+c+n'!K79,0),0)</f>
        <v>0</v>
      </c>
      <c r="L79" s="64">
        <f>IF($C$4="Attiecināmās izmaksas",IF('11a+c+n'!$Q79="A",'11a+c+n'!L79,0),0)</f>
        <v>0</v>
      </c>
      <c r="M79" s="121">
        <f>IF($C$4="Attiecināmās izmaksas",IF('11a+c+n'!$Q79="A",'11a+c+n'!M79,0),0)</f>
        <v>0</v>
      </c>
      <c r="N79" s="121">
        <f>IF($C$4="Attiecināmās izmaksas",IF('11a+c+n'!$Q79="A",'11a+c+n'!N79,0),0)</f>
        <v>0</v>
      </c>
      <c r="O79" s="121">
        <f>IF($C$4="Attiecināmās izmaksas",IF('11a+c+n'!$Q79="A",'11a+c+n'!O79,0),0)</f>
        <v>0</v>
      </c>
      <c r="P79" s="122">
        <f>IF($C$4="Attiecināmās izmaksas",IF('11a+c+n'!$Q79="A",'11a+c+n'!P79,0),0)</f>
        <v>0</v>
      </c>
    </row>
    <row r="80" spans="1:16" x14ac:dyDescent="0.2">
      <c r="A80" s="49">
        <f>IF(P80=0,0,IF(COUNTBLANK(P80)=1,0,COUNTA($P$14:P80)))</f>
        <v>0</v>
      </c>
      <c r="B80" s="21">
        <f>IF($C$4="Attiecināmās izmaksas",IF('11a+c+n'!$Q80="A",'11a+c+n'!B80,0),0)</f>
        <v>0</v>
      </c>
      <c r="C80" s="21">
        <f>IF($C$4="Attiecināmās izmaksas",IF('11a+c+n'!$Q80="A",'11a+c+n'!C80,0),0)</f>
        <v>0</v>
      </c>
      <c r="D80" s="21">
        <f>IF($C$4="Attiecināmās izmaksas",IF('11a+c+n'!$Q80="A",'11a+c+n'!D80,0),0)</f>
        <v>0</v>
      </c>
      <c r="E80" s="42"/>
      <c r="F80" s="64"/>
      <c r="G80" s="121"/>
      <c r="H80" s="121">
        <f>IF($C$4="Attiecināmās izmaksas",IF('11a+c+n'!$Q80="A",'11a+c+n'!H80,0),0)</f>
        <v>0</v>
      </c>
      <c r="I80" s="121"/>
      <c r="J80" s="121"/>
      <c r="K80" s="122">
        <f>IF($C$4="Attiecināmās izmaksas",IF('11a+c+n'!$Q80="A",'11a+c+n'!K80,0),0)</f>
        <v>0</v>
      </c>
      <c r="L80" s="64">
        <f>IF($C$4="Attiecināmās izmaksas",IF('11a+c+n'!$Q80="A",'11a+c+n'!L80,0),0)</f>
        <v>0</v>
      </c>
      <c r="M80" s="121">
        <f>IF($C$4="Attiecināmās izmaksas",IF('11a+c+n'!$Q80="A",'11a+c+n'!M80,0),0)</f>
        <v>0</v>
      </c>
      <c r="N80" s="121">
        <f>IF($C$4="Attiecināmās izmaksas",IF('11a+c+n'!$Q80="A",'11a+c+n'!N80,0),0)</f>
        <v>0</v>
      </c>
      <c r="O80" s="121">
        <f>IF($C$4="Attiecināmās izmaksas",IF('11a+c+n'!$Q80="A",'11a+c+n'!O80,0),0)</f>
        <v>0</v>
      </c>
      <c r="P80" s="122">
        <f>IF($C$4="Attiecināmās izmaksas",IF('11a+c+n'!$Q80="A",'11a+c+n'!P80,0),0)</f>
        <v>0</v>
      </c>
    </row>
    <row r="81" spans="1:16" x14ac:dyDescent="0.2">
      <c r="A81" s="49">
        <f>IF(P81=0,0,IF(COUNTBLANK(P81)=1,0,COUNTA($P$14:P81)))</f>
        <v>0</v>
      </c>
      <c r="B81" s="21">
        <f>IF($C$4="Attiecināmās izmaksas",IF('11a+c+n'!$Q81="A",'11a+c+n'!B81,0),0)</f>
        <v>0</v>
      </c>
      <c r="C81" s="21">
        <f>IF($C$4="Attiecināmās izmaksas",IF('11a+c+n'!$Q81="A",'11a+c+n'!C81,0),0)</f>
        <v>0</v>
      </c>
      <c r="D81" s="21">
        <f>IF($C$4="Attiecināmās izmaksas",IF('11a+c+n'!$Q81="A",'11a+c+n'!D81,0),0)</f>
        <v>0</v>
      </c>
      <c r="E81" s="42"/>
      <c r="F81" s="64"/>
      <c r="G81" s="121"/>
      <c r="H81" s="121">
        <f>IF($C$4="Attiecināmās izmaksas",IF('11a+c+n'!$Q81="A",'11a+c+n'!H81,0),0)</f>
        <v>0</v>
      </c>
      <c r="I81" s="121"/>
      <c r="J81" s="121"/>
      <c r="K81" s="122">
        <f>IF($C$4="Attiecināmās izmaksas",IF('11a+c+n'!$Q81="A",'11a+c+n'!K81,0),0)</f>
        <v>0</v>
      </c>
      <c r="L81" s="64">
        <f>IF($C$4="Attiecināmās izmaksas",IF('11a+c+n'!$Q81="A",'11a+c+n'!L81,0),0)</f>
        <v>0</v>
      </c>
      <c r="M81" s="121">
        <f>IF($C$4="Attiecināmās izmaksas",IF('11a+c+n'!$Q81="A",'11a+c+n'!M81,0),0)</f>
        <v>0</v>
      </c>
      <c r="N81" s="121">
        <f>IF($C$4="Attiecināmās izmaksas",IF('11a+c+n'!$Q81="A",'11a+c+n'!N81,0),0)</f>
        <v>0</v>
      </c>
      <c r="O81" s="121">
        <f>IF($C$4="Attiecināmās izmaksas",IF('11a+c+n'!$Q81="A",'11a+c+n'!O81,0),0)</f>
        <v>0</v>
      </c>
      <c r="P81" s="122">
        <f>IF($C$4="Attiecināmās izmaksas",IF('11a+c+n'!$Q81="A",'11a+c+n'!P81,0),0)</f>
        <v>0</v>
      </c>
    </row>
    <row r="82" spans="1:16" x14ac:dyDescent="0.2">
      <c r="A82" s="49">
        <f>IF(P82=0,0,IF(COUNTBLANK(P82)=1,0,COUNTA($P$14:P82)))</f>
        <v>0</v>
      </c>
      <c r="B82" s="21">
        <f>IF($C$4="Attiecināmās izmaksas",IF('11a+c+n'!$Q82="A",'11a+c+n'!B82,0),0)</f>
        <v>0</v>
      </c>
      <c r="C82" s="21">
        <f>IF($C$4="Attiecināmās izmaksas",IF('11a+c+n'!$Q82="A",'11a+c+n'!C82,0),0)</f>
        <v>0</v>
      </c>
      <c r="D82" s="21">
        <f>IF($C$4="Attiecināmās izmaksas",IF('11a+c+n'!$Q82="A",'11a+c+n'!D82,0),0)</f>
        <v>0</v>
      </c>
      <c r="E82" s="42"/>
      <c r="F82" s="64"/>
      <c r="G82" s="121"/>
      <c r="H82" s="121">
        <f>IF($C$4="Attiecināmās izmaksas",IF('11a+c+n'!$Q82="A",'11a+c+n'!H82,0),0)</f>
        <v>0</v>
      </c>
      <c r="I82" s="121"/>
      <c r="J82" s="121"/>
      <c r="K82" s="122">
        <f>IF($C$4="Attiecināmās izmaksas",IF('11a+c+n'!$Q82="A",'11a+c+n'!K82,0),0)</f>
        <v>0</v>
      </c>
      <c r="L82" s="64">
        <f>IF($C$4="Attiecināmās izmaksas",IF('11a+c+n'!$Q82="A",'11a+c+n'!L82,0),0)</f>
        <v>0</v>
      </c>
      <c r="M82" s="121">
        <f>IF($C$4="Attiecināmās izmaksas",IF('11a+c+n'!$Q82="A",'11a+c+n'!M82,0),0)</f>
        <v>0</v>
      </c>
      <c r="N82" s="121">
        <f>IF($C$4="Attiecināmās izmaksas",IF('11a+c+n'!$Q82="A",'11a+c+n'!N82,0),0)</f>
        <v>0</v>
      </c>
      <c r="O82" s="121">
        <f>IF($C$4="Attiecināmās izmaksas",IF('11a+c+n'!$Q82="A",'11a+c+n'!O82,0),0)</f>
        <v>0</v>
      </c>
      <c r="P82" s="122">
        <f>IF($C$4="Attiecināmās izmaksas",IF('11a+c+n'!$Q82="A",'11a+c+n'!P82,0),0)</f>
        <v>0</v>
      </c>
    </row>
    <row r="83" spans="1:16" x14ac:dyDescent="0.2">
      <c r="A83" s="49">
        <f>IF(P83=0,0,IF(COUNTBLANK(P83)=1,0,COUNTA($P$14:P83)))</f>
        <v>0</v>
      </c>
      <c r="B83" s="21">
        <f>IF($C$4="Attiecināmās izmaksas",IF('11a+c+n'!$Q83="A",'11a+c+n'!B83,0),0)</f>
        <v>0</v>
      </c>
      <c r="C83" s="21">
        <f>IF($C$4="Attiecināmās izmaksas",IF('11a+c+n'!$Q83="A",'11a+c+n'!C83,0),0)</f>
        <v>0</v>
      </c>
      <c r="D83" s="21">
        <f>IF($C$4="Attiecināmās izmaksas",IF('11a+c+n'!$Q83="A",'11a+c+n'!D83,0),0)</f>
        <v>0</v>
      </c>
      <c r="E83" s="42"/>
      <c r="F83" s="64"/>
      <c r="G83" s="121"/>
      <c r="H83" s="121">
        <f>IF($C$4="Attiecināmās izmaksas",IF('11a+c+n'!$Q83="A",'11a+c+n'!H83,0),0)</f>
        <v>0</v>
      </c>
      <c r="I83" s="121"/>
      <c r="J83" s="121"/>
      <c r="K83" s="122">
        <f>IF($C$4="Attiecināmās izmaksas",IF('11a+c+n'!$Q83="A",'11a+c+n'!K83,0),0)</f>
        <v>0</v>
      </c>
      <c r="L83" s="64">
        <f>IF($C$4="Attiecināmās izmaksas",IF('11a+c+n'!$Q83="A",'11a+c+n'!L83,0),0)</f>
        <v>0</v>
      </c>
      <c r="M83" s="121">
        <f>IF($C$4="Attiecināmās izmaksas",IF('11a+c+n'!$Q83="A",'11a+c+n'!M83,0),0)</f>
        <v>0</v>
      </c>
      <c r="N83" s="121">
        <f>IF($C$4="Attiecināmās izmaksas",IF('11a+c+n'!$Q83="A",'11a+c+n'!N83,0),0)</f>
        <v>0</v>
      </c>
      <c r="O83" s="121">
        <f>IF($C$4="Attiecināmās izmaksas",IF('11a+c+n'!$Q83="A",'11a+c+n'!O83,0),0)</f>
        <v>0</v>
      </c>
      <c r="P83" s="122">
        <f>IF($C$4="Attiecināmās izmaksas",IF('11a+c+n'!$Q83="A",'11a+c+n'!P83,0),0)</f>
        <v>0</v>
      </c>
    </row>
    <row r="84" spans="1:16" x14ac:dyDescent="0.2">
      <c r="A84" s="49">
        <f>IF(P84=0,0,IF(COUNTBLANK(P84)=1,0,COUNTA($P$14:P84)))</f>
        <v>0</v>
      </c>
      <c r="B84" s="21">
        <f>IF($C$4="Attiecināmās izmaksas",IF('11a+c+n'!$Q84="A",'11a+c+n'!B84,0),0)</f>
        <v>0</v>
      </c>
      <c r="C84" s="21">
        <f>IF($C$4="Attiecināmās izmaksas",IF('11a+c+n'!$Q84="A",'11a+c+n'!C84,0),0)</f>
        <v>0</v>
      </c>
      <c r="D84" s="21">
        <f>IF($C$4="Attiecināmās izmaksas",IF('11a+c+n'!$Q84="A",'11a+c+n'!D84,0),0)</f>
        <v>0</v>
      </c>
      <c r="E84" s="42"/>
      <c r="F84" s="64"/>
      <c r="G84" s="121"/>
      <c r="H84" s="121">
        <f>IF($C$4="Attiecināmās izmaksas",IF('11a+c+n'!$Q84="A",'11a+c+n'!H84,0),0)</f>
        <v>0</v>
      </c>
      <c r="I84" s="121"/>
      <c r="J84" s="121"/>
      <c r="K84" s="122">
        <f>IF($C$4="Attiecināmās izmaksas",IF('11a+c+n'!$Q84="A",'11a+c+n'!K84,0),0)</f>
        <v>0</v>
      </c>
      <c r="L84" s="64">
        <f>IF($C$4="Attiecināmās izmaksas",IF('11a+c+n'!$Q84="A",'11a+c+n'!L84,0),0)</f>
        <v>0</v>
      </c>
      <c r="M84" s="121">
        <f>IF($C$4="Attiecināmās izmaksas",IF('11a+c+n'!$Q84="A",'11a+c+n'!M84,0),0)</f>
        <v>0</v>
      </c>
      <c r="N84" s="121">
        <f>IF($C$4="Attiecināmās izmaksas",IF('11a+c+n'!$Q84="A",'11a+c+n'!N84,0),0)</f>
        <v>0</v>
      </c>
      <c r="O84" s="121">
        <f>IF($C$4="Attiecināmās izmaksas",IF('11a+c+n'!$Q84="A",'11a+c+n'!O84,0),0)</f>
        <v>0</v>
      </c>
      <c r="P84" s="122">
        <f>IF($C$4="Attiecināmās izmaksas",IF('11a+c+n'!$Q84="A",'11a+c+n'!P84,0),0)</f>
        <v>0</v>
      </c>
    </row>
    <row r="85" spans="1:16" x14ac:dyDescent="0.2">
      <c r="A85" s="49">
        <f>IF(P85=0,0,IF(COUNTBLANK(P85)=1,0,COUNTA($P$14:P85)))</f>
        <v>0</v>
      </c>
      <c r="B85" s="21">
        <f>IF($C$4="Attiecināmās izmaksas",IF('11a+c+n'!$Q85="A",'11a+c+n'!B85,0),0)</f>
        <v>0</v>
      </c>
      <c r="C85" s="21">
        <f>IF($C$4="Attiecināmās izmaksas",IF('11a+c+n'!$Q85="A",'11a+c+n'!C85,0),0)</f>
        <v>0</v>
      </c>
      <c r="D85" s="21">
        <f>IF($C$4="Attiecināmās izmaksas",IF('11a+c+n'!$Q85="A",'11a+c+n'!D85,0),0)</f>
        <v>0</v>
      </c>
      <c r="E85" s="42"/>
      <c r="F85" s="64"/>
      <c r="G85" s="121"/>
      <c r="H85" s="121">
        <f>IF($C$4="Attiecināmās izmaksas",IF('11a+c+n'!$Q85="A",'11a+c+n'!H85,0),0)</f>
        <v>0</v>
      </c>
      <c r="I85" s="121"/>
      <c r="J85" s="121"/>
      <c r="K85" s="122">
        <f>IF($C$4="Attiecināmās izmaksas",IF('11a+c+n'!$Q85="A",'11a+c+n'!K85,0),0)</f>
        <v>0</v>
      </c>
      <c r="L85" s="64">
        <f>IF($C$4="Attiecināmās izmaksas",IF('11a+c+n'!$Q85="A",'11a+c+n'!L85,0),0)</f>
        <v>0</v>
      </c>
      <c r="M85" s="121">
        <f>IF($C$4="Attiecināmās izmaksas",IF('11a+c+n'!$Q85="A",'11a+c+n'!M85,0),0)</f>
        <v>0</v>
      </c>
      <c r="N85" s="121">
        <f>IF($C$4="Attiecināmās izmaksas",IF('11a+c+n'!$Q85="A",'11a+c+n'!N85,0),0)</f>
        <v>0</v>
      </c>
      <c r="O85" s="121">
        <f>IF($C$4="Attiecināmās izmaksas",IF('11a+c+n'!$Q85="A",'11a+c+n'!O85,0),0)</f>
        <v>0</v>
      </c>
      <c r="P85" s="122">
        <f>IF($C$4="Attiecināmās izmaksas",IF('11a+c+n'!$Q85="A",'11a+c+n'!P85,0),0)</f>
        <v>0</v>
      </c>
    </row>
    <row r="86" spans="1:16" x14ac:dyDescent="0.2">
      <c r="A86" s="49">
        <f>IF(P86=0,0,IF(COUNTBLANK(P86)=1,0,COUNTA($P$14:P86)))</f>
        <v>0</v>
      </c>
      <c r="B86" s="21">
        <f>IF($C$4="Attiecināmās izmaksas",IF('11a+c+n'!$Q86="A",'11a+c+n'!B86,0),0)</f>
        <v>0</v>
      </c>
      <c r="C86" s="21">
        <f>IF($C$4="Attiecināmās izmaksas",IF('11a+c+n'!$Q86="A",'11a+c+n'!C86,0),0)</f>
        <v>0</v>
      </c>
      <c r="D86" s="21">
        <f>IF($C$4="Attiecināmās izmaksas",IF('11a+c+n'!$Q86="A",'11a+c+n'!D86,0),0)</f>
        <v>0</v>
      </c>
      <c r="E86" s="42"/>
      <c r="F86" s="64"/>
      <c r="G86" s="121"/>
      <c r="H86" s="121">
        <f>IF($C$4="Attiecināmās izmaksas",IF('11a+c+n'!$Q86="A",'11a+c+n'!H86,0),0)</f>
        <v>0</v>
      </c>
      <c r="I86" s="121"/>
      <c r="J86" s="121"/>
      <c r="K86" s="122">
        <f>IF($C$4="Attiecināmās izmaksas",IF('11a+c+n'!$Q86="A",'11a+c+n'!K86,0),0)</f>
        <v>0</v>
      </c>
      <c r="L86" s="64">
        <f>IF($C$4="Attiecināmās izmaksas",IF('11a+c+n'!$Q86="A",'11a+c+n'!L86,0),0)</f>
        <v>0</v>
      </c>
      <c r="M86" s="121">
        <f>IF($C$4="Attiecināmās izmaksas",IF('11a+c+n'!$Q86="A",'11a+c+n'!M86,0),0)</f>
        <v>0</v>
      </c>
      <c r="N86" s="121">
        <f>IF($C$4="Attiecināmās izmaksas",IF('11a+c+n'!$Q86="A",'11a+c+n'!N86,0),0)</f>
        <v>0</v>
      </c>
      <c r="O86" s="121">
        <f>IF($C$4="Attiecināmās izmaksas",IF('11a+c+n'!$Q86="A",'11a+c+n'!O86,0),0)</f>
        <v>0</v>
      </c>
      <c r="P86" s="122">
        <f>IF($C$4="Attiecināmās izmaksas",IF('11a+c+n'!$Q86="A",'11a+c+n'!P86,0),0)</f>
        <v>0</v>
      </c>
    </row>
    <row r="87" spans="1:16" x14ac:dyDescent="0.2">
      <c r="A87" s="49">
        <f>IF(P87=0,0,IF(COUNTBLANK(P87)=1,0,COUNTA($P$14:P87)))</f>
        <v>0</v>
      </c>
      <c r="B87" s="21">
        <f>IF($C$4="Attiecināmās izmaksas",IF('11a+c+n'!$Q87="A",'11a+c+n'!B87,0),0)</f>
        <v>0</v>
      </c>
      <c r="C87" s="21">
        <f>IF($C$4="Attiecināmās izmaksas",IF('11a+c+n'!$Q87="A",'11a+c+n'!C87,0),0)</f>
        <v>0</v>
      </c>
      <c r="D87" s="21">
        <f>IF($C$4="Attiecināmās izmaksas",IF('11a+c+n'!$Q87="A",'11a+c+n'!D87,0),0)</f>
        <v>0</v>
      </c>
      <c r="E87" s="42"/>
      <c r="F87" s="64"/>
      <c r="G87" s="121"/>
      <c r="H87" s="121">
        <f>IF($C$4="Attiecināmās izmaksas",IF('11a+c+n'!$Q87="A",'11a+c+n'!H87,0),0)</f>
        <v>0</v>
      </c>
      <c r="I87" s="121"/>
      <c r="J87" s="121"/>
      <c r="K87" s="122">
        <f>IF($C$4="Attiecināmās izmaksas",IF('11a+c+n'!$Q87="A",'11a+c+n'!K87,0),0)</f>
        <v>0</v>
      </c>
      <c r="L87" s="64">
        <f>IF($C$4="Attiecināmās izmaksas",IF('11a+c+n'!$Q87="A",'11a+c+n'!L87,0),0)</f>
        <v>0</v>
      </c>
      <c r="M87" s="121">
        <f>IF($C$4="Attiecināmās izmaksas",IF('11a+c+n'!$Q87="A",'11a+c+n'!M87,0),0)</f>
        <v>0</v>
      </c>
      <c r="N87" s="121">
        <f>IF($C$4="Attiecināmās izmaksas",IF('11a+c+n'!$Q87="A",'11a+c+n'!N87,0),0)</f>
        <v>0</v>
      </c>
      <c r="O87" s="121">
        <f>IF($C$4="Attiecināmās izmaksas",IF('11a+c+n'!$Q87="A",'11a+c+n'!O87,0),0)</f>
        <v>0</v>
      </c>
      <c r="P87" s="122">
        <f>IF($C$4="Attiecināmās izmaksas",IF('11a+c+n'!$Q87="A",'11a+c+n'!P87,0),0)</f>
        <v>0</v>
      </c>
    </row>
    <row r="88" spans="1:16" x14ac:dyDescent="0.2">
      <c r="A88" s="49">
        <f>IF(P88=0,0,IF(COUNTBLANK(P88)=1,0,COUNTA($P$14:P88)))</f>
        <v>0</v>
      </c>
      <c r="B88" s="21">
        <f>IF($C$4="Attiecināmās izmaksas",IF('11a+c+n'!$Q88="A",'11a+c+n'!B88,0),0)</f>
        <v>0</v>
      </c>
      <c r="C88" s="21">
        <f>IF($C$4="Attiecināmās izmaksas",IF('11a+c+n'!$Q88="A",'11a+c+n'!C88,0),0)</f>
        <v>0</v>
      </c>
      <c r="D88" s="21">
        <f>IF($C$4="Attiecināmās izmaksas",IF('11a+c+n'!$Q88="A",'11a+c+n'!D88,0),0)</f>
        <v>0</v>
      </c>
      <c r="E88" s="42"/>
      <c r="F88" s="64"/>
      <c r="G88" s="121"/>
      <c r="H88" s="121">
        <f>IF($C$4="Attiecināmās izmaksas",IF('11a+c+n'!$Q88="A",'11a+c+n'!H88,0),0)</f>
        <v>0</v>
      </c>
      <c r="I88" s="121"/>
      <c r="J88" s="121"/>
      <c r="K88" s="122">
        <f>IF($C$4="Attiecināmās izmaksas",IF('11a+c+n'!$Q88="A",'11a+c+n'!K88,0),0)</f>
        <v>0</v>
      </c>
      <c r="L88" s="64">
        <f>IF($C$4="Attiecināmās izmaksas",IF('11a+c+n'!$Q88="A",'11a+c+n'!L88,0),0)</f>
        <v>0</v>
      </c>
      <c r="M88" s="121">
        <f>IF($C$4="Attiecināmās izmaksas",IF('11a+c+n'!$Q88="A",'11a+c+n'!M88,0),0)</f>
        <v>0</v>
      </c>
      <c r="N88" s="121">
        <f>IF($C$4="Attiecināmās izmaksas",IF('11a+c+n'!$Q88="A",'11a+c+n'!N88,0),0)</f>
        <v>0</v>
      </c>
      <c r="O88" s="121">
        <f>IF($C$4="Attiecināmās izmaksas",IF('11a+c+n'!$Q88="A",'11a+c+n'!O88,0),0)</f>
        <v>0</v>
      </c>
      <c r="P88" s="122">
        <f>IF($C$4="Attiecināmās izmaksas",IF('11a+c+n'!$Q88="A",'11a+c+n'!P88,0),0)</f>
        <v>0</v>
      </c>
    </row>
    <row r="89" spans="1:16" x14ac:dyDescent="0.2">
      <c r="A89" s="49">
        <f>IF(P89=0,0,IF(COUNTBLANK(P89)=1,0,COUNTA($P$14:P89)))</f>
        <v>0</v>
      </c>
      <c r="B89" s="21">
        <f>IF($C$4="Attiecināmās izmaksas",IF('11a+c+n'!$Q89="A",'11a+c+n'!B89,0),0)</f>
        <v>0</v>
      </c>
      <c r="C89" s="21">
        <f>IF($C$4="Attiecināmās izmaksas",IF('11a+c+n'!$Q89="A",'11a+c+n'!C89,0),0)</f>
        <v>0</v>
      </c>
      <c r="D89" s="21">
        <f>IF($C$4="Attiecināmās izmaksas",IF('11a+c+n'!$Q89="A",'11a+c+n'!D89,0),0)</f>
        <v>0</v>
      </c>
      <c r="E89" s="42"/>
      <c r="F89" s="64"/>
      <c r="G89" s="121"/>
      <c r="H89" s="121">
        <f>IF($C$4="Attiecināmās izmaksas",IF('11a+c+n'!$Q89="A",'11a+c+n'!H89,0),0)</f>
        <v>0</v>
      </c>
      <c r="I89" s="121"/>
      <c r="J89" s="121"/>
      <c r="K89" s="122">
        <f>IF($C$4="Attiecināmās izmaksas",IF('11a+c+n'!$Q89="A",'11a+c+n'!K89,0),0)</f>
        <v>0</v>
      </c>
      <c r="L89" s="64">
        <f>IF($C$4="Attiecināmās izmaksas",IF('11a+c+n'!$Q89="A",'11a+c+n'!L89,0),0)</f>
        <v>0</v>
      </c>
      <c r="M89" s="121">
        <f>IF($C$4="Attiecināmās izmaksas",IF('11a+c+n'!$Q89="A",'11a+c+n'!M89,0),0)</f>
        <v>0</v>
      </c>
      <c r="N89" s="121">
        <f>IF($C$4="Attiecināmās izmaksas",IF('11a+c+n'!$Q89="A",'11a+c+n'!N89,0),0)</f>
        <v>0</v>
      </c>
      <c r="O89" s="121">
        <f>IF($C$4="Attiecināmās izmaksas",IF('11a+c+n'!$Q89="A",'11a+c+n'!O89,0),0)</f>
        <v>0</v>
      </c>
      <c r="P89" s="122">
        <f>IF($C$4="Attiecināmās izmaksas",IF('11a+c+n'!$Q89="A",'11a+c+n'!P89,0),0)</f>
        <v>0</v>
      </c>
    </row>
    <row r="90" spans="1:16" x14ac:dyDescent="0.2">
      <c r="A90" s="49">
        <f>IF(P90=0,0,IF(COUNTBLANK(P90)=1,0,COUNTA($P$14:P90)))</f>
        <v>0</v>
      </c>
      <c r="B90" s="21">
        <f>IF($C$4="Attiecināmās izmaksas",IF('11a+c+n'!$Q90="A",'11a+c+n'!B90,0),0)</f>
        <v>0</v>
      </c>
      <c r="C90" s="21">
        <f>IF($C$4="Attiecināmās izmaksas",IF('11a+c+n'!$Q90="A",'11a+c+n'!C90,0),0)</f>
        <v>0</v>
      </c>
      <c r="D90" s="21">
        <f>IF($C$4="Attiecināmās izmaksas",IF('11a+c+n'!$Q90="A",'11a+c+n'!D90,0),0)</f>
        <v>0</v>
      </c>
      <c r="E90" s="42"/>
      <c r="F90" s="64"/>
      <c r="G90" s="121"/>
      <c r="H90" s="121">
        <f>IF($C$4="Attiecināmās izmaksas",IF('11a+c+n'!$Q90="A",'11a+c+n'!H90,0),0)</f>
        <v>0</v>
      </c>
      <c r="I90" s="121"/>
      <c r="J90" s="121"/>
      <c r="K90" s="122">
        <f>IF($C$4="Attiecināmās izmaksas",IF('11a+c+n'!$Q90="A",'11a+c+n'!K90,0),0)</f>
        <v>0</v>
      </c>
      <c r="L90" s="64">
        <f>IF($C$4="Attiecināmās izmaksas",IF('11a+c+n'!$Q90="A",'11a+c+n'!L90,0),0)</f>
        <v>0</v>
      </c>
      <c r="M90" s="121">
        <f>IF($C$4="Attiecināmās izmaksas",IF('11a+c+n'!$Q90="A",'11a+c+n'!M90,0),0)</f>
        <v>0</v>
      </c>
      <c r="N90" s="121">
        <f>IF($C$4="Attiecināmās izmaksas",IF('11a+c+n'!$Q90="A",'11a+c+n'!N90,0),0)</f>
        <v>0</v>
      </c>
      <c r="O90" s="121">
        <f>IF($C$4="Attiecināmās izmaksas",IF('11a+c+n'!$Q90="A",'11a+c+n'!O90,0),0)</f>
        <v>0</v>
      </c>
      <c r="P90" s="122">
        <f>IF($C$4="Attiecināmās izmaksas",IF('11a+c+n'!$Q90="A",'11a+c+n'!P90,0),0)</f>
        <v>0</v>
      </c>
    </row>
    <row r="91" spans="1:16" x14ac:dyDescent="0.2">
      <c r="A91" s="49">
        <f>IF(P91=0,0,IF(COUNTBLANK(P91)=1,0,COUNTA($P$14:P91)))</f>
        <v>0</v>
      </c>
      <c r="B91" s="21">
        <f>IF($C$4="Attiecināmās izmaksas",IF('11a+c+n'!$Q91="A",'11a+c+n'!B91,0),0)</f>
        <v>0</v>
      </c>
      <c r="C91" s="21">
        <f>IF($C$4="Attiecināmās izmaksas",IF('11a+c+n'!$Q91="A",'11a+c+n'!C91,0),0)</f>
        <v>0</v>
      </c>
      <c r="D91" s="21">
        <f>IF($C$4="Attiecināmās izmaksas",IF('11a+c+n'!$Q91="A",'11a+c+n'!D91,0),0)</f>
        <v>0</v>
      </c>
      <c r="E91" s="42"/>
      <c r="F91" s="64"/>
      <c r="G91" s="121"/>
      <c r="H91" s="121">
        <f>IF($C$4="Attiecināmās izmaksas",IF('11a+c+n'!$Q91="A",'11a+c+n'!H91,0),0)</f>
        <v>0</v>
      </c>
      <c r="I91" s="121"/>
      <c r="J91" s="121"/>
      <c r="K91" s="122">
        <f>IF($C$4="Attiecināmās izmaksas",IF('11a+c+n'!$Q91="A",'11a+c+n'!K91,0),0)</f>
        <v>0</v>
      </c>
      <c r="L91" s="64">
        <f>IF($C$4="Attiecināmās izmaksas",IF('11a+c+n'!$Q91="A",'11a+c+n'!L91,0),0)</f>
        <v>0</v>
      </c>
      <c r="M91" s="121">
        <f>IF($C$4="Attiecināmās izmaksas",IF('11a+c+n'!$Q91="A",'11a+c+n'!M91,0),0)</f>
        <v>0</v>
      </c>
      <c r="N91" s="121">
        <f>IF($C$4="Attiecināmās izmaksas",IF('11a+c+n'!$Q91="A",'11a+c+n'!N91,0),0)</f>
        <v>0</v>
      </c>
      <c r="O91" s="121">
        <f>IF($C$4="Attiecināmās izmaksas",IF('11a+c+n'!$Q91="A",'11a+c+n'!O91,0),0)</f>
        <v>0</v>
      </c>
      <c r="P91" s="122">
        <f>IF($C$4="Attiecināmās izmaksas",IF('11a+c+n'!$Q91="A",'11a+c+n'!P91,0),0)</f>
        <v>0</v>
      </c>
    </row>
    <row r="92" spans="1:16" x14ac:dyDescent="0.2">
      <c r="A92" s="49">
        <f>IF(P92=0,0,IF(COUNTBLANK(P92)=1,0,COUNTA($P$14:P92)))</f>
        <v>0</v>
      </c>
      <c r="B92" s="21">
        <f>IF($C$4="Attiecināmās izmaksas",IF('11a+c+n'!$Q92="A",'11a+c+n'!B92,0),0)</f>
        <v>0</v>
      </c>
      <c r="C92" s="21">
        <f>IF($C$4="Attiecināmās izmaksas",IF('11a+c+n'!$Q92="A",'11a+c+n'!C92,0),0)</f>
        <v>0</v>
      </c>
      <c r="D92" s="21">
        <f>IF($C$4="Attiecināmās izmaksas",IF('11a+c+n'!$Q92="A",'11a+c+n'!D92,0),0)</f>
        <v>0</v>
      </c>
      <c r="E92" s="42"/>
      <c r="F92" s="64"/>
      <c r="G92" s="121"/>
      <c r="H92" s="121">
        <f>IF($C$4="Attiecināmās izmaksas",IF('11a+c+n'!$Q92="A",'11a+c+n'!H92,0),0)</f>
        <v>0</v>
      </c>
      <c r="I92" s="121"/>
      <c r="J92" s="121"/>
      <c r="K92" s="122">
        <f>IF($C$4="Attiecināmās izmaksas",IF('11a+c+n'!$Q92="A",'11a+c+n'!K92,0),0)</f>
        <v>0</v>
      </c>
      <c r="L92" s="64">
        <f>IF($C$4="Attiecināmās izmaksas",IF('11a+c+n'!$Q92="A",'11a+c+n'!L92,0),0)</f>
        <v>0</v>
      </c>
      <c r="M92" s="121">
        <f>IF($C$4="Attiecināmās izmaksas",IF('11a+c+n'!$Q92="A",'11a+c+n'!M92,0),0)</f>
        <v>0</v>
      </c>
      <c r="N92" s="121">
        <f>IF($C$4="Attiecināmās izmaksas",IF('11a+c+n'!$Q92="A",'11a+c+n'!N92,0),0)</f>
        <v>0</v>
      </c>
      <c r="O92" s="121">
        <f>IF($C$4="Attiecināmās izmaksas",IF('11a+c+n'!$Q92="A",'11a+c+n'!O92,0),0)</f>
        <v>0</v>
      </c>
      <c r="P92" s="122">
        <f>IF($C$4="Attiecināmās izmaksas",IF('11a+c+n'!$Q92="A",'11a+c+n'!P92,0),0)</f>
        <v>0</v>
      </c>
    </row>
    <row r="93" spans="1:16" x14ac:dyDescent="0.2">
      <c r="A93" s="49">
        <f>IF(P93=0,0,IF(COUNTBLANK(P93)=1,0,COUNTA($P$14:P93)))</f>
        <v>0</v>
      </c>
      <c r="B93" s="21">
        <f>IF($C$4="Attiecināmās izmaksas",IF('11a+c+n'!$Q93="A",'11a+c+n'!B93,0),0)</f>
        <v>0</v>
      </c>
      <c r="C93" s="21">
        <f>IF($C$4="Attiecināmās izmaksas",IF('11a+c+n'!$Q93="A",'11a+c+n'!C93,0),0)</f>
        <v>0</v>
      </c>
      <c r="D93" s="21">
        <f>IF($C$4="Attiecināmās izmaksas",IF('11a+c+n'!$Q93="A",'11a+c+n'!D93,0),0)</f>
        <v>0</v>
      </c>
      <c r="E93" s="42"/>
      <c r="F93" s="64"/>
      <c r="G93" s="121"/>
      <c r="H93" s="121">
        <f>IF($C$4="Attiecināmās izmaksas",IF('11a+c+n'!$Q93="A",'11a+c+n'!H93,0),0)</f>
        <v>0</v>
      </c>
      <c r="I93" s="121"/>
      <c r="J93" s="121"/>
      <c r="K93" s="122">
        <f>IF($C$4="Attiecināmās izmaksas",IF('11a+c+n'!$Q93="A",'11a+c+n'!K93,0),0)</f>
        <v>0</v>
      </c>
      <c r="L93" s="64">
        <f>IF($C$4="Attiecināmās izmaksas",IF('11a+c+n'!$Q93="A",'11a+c+n'!L93,0),0)</f>
        <v>0</v>
      </c>
      <c r="M93" s="121">
        <f>IF($C$4="Attiecināmās izmaksas",IF('11a+c+n'!$Q93="A",'11a+c+n'!M93,0),0)</f>
        <v>0</v>
      </c>
      <c r="N93" s="121">
        <f>IF($C$4="Attiecināmās izmaksas",IF('11a+c+n'!$Q93="A",'11a+c+n'!N93,0),0)</f>
        <v>0</v>
      </c>
      <c r="O93" s="121">
        <f>IF($C$4="Attiecināmās izmaksas",IF('11a+c+n'!$Q93="A",'11a+c+n'!O93,0),0)</f>
        <v>0</v>
      </c>
      <c r="P93" s="122">
        <f>IF($C$4="Attiecināmās izmaksas",IF('11a+c+n'!$Q93="A",'11a+c+n'!P93,0),0)</f>
        <v>0</v>
      </c>
    </row>
    <row r="94" spans="1:16" x14ac:dyDescent="0.2">
      <c r="A94" s="49">
        <f>IF(P94=0,0,IF(COUNTBLANK(P94)=1,0,COUNTA($P$14:P94)))</f>
        <v>0</v>
      </c>
      <c r="B94" s="21">
        <f>IF($C$4="Attiecināmās izmaksas",IF('11a+c+n'!$Q94="A",'11a+c+n'!B94,0),0)</f>
        <v>0</v>
      </c>
      <c r="C94" s="21">
        <f>IF($C$4="Attiecināmās izmaksas",IF('11a+c+n'!$Q94="A",'11a+c+n'!C94,0),0)</f>
        <v>0</v>
      </c>
      <c r="D94" s="21">
        <f>IF($C$4="Attiecināmās izmaksas",IF('11a+c+n'!$Q94="A",'11a+c+n'!D94,0),0)</f>
        <v>0</v>
      </c>
      <c r="E94" s="42"/>
      <c r="F94" s="64"/>
      <c r="G94" s="121"/>
      <c r="H94" s="121">
        <f>IF($C$4="Attiecināmās izmaksas",IF('11a+c+n'!$Q94="A",'11a+c+n'!H94,0),0)</f>
        <v>0</v>
      </c>
      <c r="I94" s="121"/>
      <c r="J94" s="121"/>
      <c r="K94" s="122">
        <f>IF($C$4="Attiecināmās izmaksas",IF('11a+c+n'!$Q94="A",'11a+c+n'!K94,0),0)</f>
        <v>0</v>
      </c>
      <c r="L94" s="64">
        <f>IF($C$4="Attiecināmās izmaksas",IF('11a+c+n'!$Q94="A",'11a+c+n'!L94,0),0)</f>
        <v>0</v>
      </c>
      <c r="M94" s="121">
        <f>IF($C$4="Attiecināmās izmaksas",IF('11a+c+n'!$Q94="A",'11a+c+n'!M94,0),0)</f>
        <v>0</v>
      </c>
      <c r="N94" s="121">
        <f>IF($C$4="Attiecināmās izmaksas",IF('11a+c+n'!$Q94="A",'11a+c+n'!N94,0),0)</f>
        <v>0</v>
      </c>
      <c r="O94" s="121">
        <f>IF($C$4="Attiecināmās izmaksas",IF('11a+c+n'!$Q94="A",'11a+c+n'!O94,0),0)</f>
        <v>0</v>
      </c>
      <c r="P94" s="122">
        <f>IF($C$4="Attiecināmās izmaksas",IF('11a+c+n'!$Q94="A",'11a+c+n'!P94,0),0)</f>
        <v>0</v>
      </c>
    </row>
    <row r="95" spans="1:16" x14ac:dyDescent="0.2">
      <c r="A95" s="49">
        <f>IF(P95=0,0,IF(COUNTBLANK(P95)=1,0,COUNTA($P$14:P95)))</f>
        <v>0</v>
      </c>
      <c r="B95" s="21">
        <f>IF($C$4="Attiecināmās izmaksas",IF('11a+c+n'!$Q95="A",'11a+c+n'!B95,0),0)</f>
        <v>0</v>
      </c>
      <c r="C95" s="21">
        <f>IF($C$4="Attiecināmās izmaksas",IF('11a+c+n'!$Q95="A",'11a+c+n'!C95,0),0)</f>
        <v>0</v>
      </c>
      <c r="D95" s="21">
        <f>IF($C$4="Attiecināmās izmaksas",IF('11a+c+n'!$Q95="A",'11a+c+n'!D95,0),0)</f>
        <v>0</v>
      </c>
      <c r="E95" s="42"/>
      <c r="F95" s="64"/>
      <c r="G95" s="121"/>
      <c r="H95" s="121">
        <f>IF($C$4="Attiecināmās izmaksas",IF('11a+c+n'!$Q95="A",'11a+c+n'!H95,0),0)</f>
        <v>0</v>
      </c>
      <c r="I95" s="121"/>
      <c r="J95" s="121"/>
      <c r="K95" s="122">
        <f>IF($C$4="Attiecināmās izmaksas",IF('11a+c+n'!$Q95="A",'11a+c+n'!K95,0),0)</f>
        <v>0</v>
      </c>
      <c r="L95" s="64">
        <f>IF($C$4="Attiecināmās izmaksas",IF('11a+c+n'!$Q95="A",'11a+c+n'!L95,0),0)</f>
        <v>0</v>
      </c>
      <c r="M95" s="121">
        <f>IF($C$4="Attiecināmās izmaksas",IF('11a+c+n'!$Q95="A",'11a+c+n'!M95,0),0)</f>
        <v>0</v>
      </c>
      <c r="N95" s="121">
        <f>IF($C$4="Attiecināmās izmaksas",IF('11a+c+n'!$Q95="A",'11a+c+n'!N95,0),0)</f>
        <v>0</v>
      </c>
      <c r="O95" s="121">
        <f>IF($C$4="Attiecināmās izmaksas",IF('11a+c+n'!$Q95="A",'11a+c+n'!O95,0),0)</f>
        <v>0</v>
      </c>
      <c r="P95" s="122">
        <f>IF($C$4="Attiecināmās izmaksas",IF('11a+c+n'!$Q95="A",'11a+c+n'!P95,0),0)</f>
        <v>0</v>
      </c>
    </row>
    <row r="96" spans="1:16" x14ac:dyDescent="0.2">
      <c r="A96" s="49">
        <f>IF(P96=0,0,IF(COUNTBLANK(P96)=1,0,COUNTA($P$14:P96)))</f>
        <v>0</v>
      </c>
      <c r="B96" s="21">
        <f>IF($C$4="Attiecināmās izmaksas",IF('11a+c+n'!$Q96="A",'11a+c+n'!B96,0),0)</f>
        <v>0</v>
      </c>
      <c r="C96" s="21">
        <f>IF($C$4="Attiecināmās izmaksas",IF('11a+c+n'!$Q96="A",'11a+c+n'!C96,0),0)</f>
        <v>0</v>
      </c>
      <c r="D96" s="21">
        <f>IF($C$4="Attiecināmās izmaksas",IF('11a+c+n'!$Q96="A",'11a+c+n'!D96,0),0)</f>
        <v>0</v>
      </c>
      <c r="E96" s="42"/>
      <c r="F96" s="64"/>
      <c r="G96" s="121"/>
      <c r="H96" s="121">
        <f>IF($C$4="Attiecināmās izmaksas",IF('11a+c+n'!$Q96="A",'11a+c+n'!H96,0),0)</f>
        <v>0</v>
      </c>
      <c r="I96" s="121"/>
      <c r="J96" s="121"/>
      <c r="K96" s="122">
        <f>IF($C$4="Attiecināmās izmaksas",IF('11a+c+n'!$Q96="A",'11a+c+n'!K96,0),0)</f>
        <v>0</v>
      </c>
      <c r="L96" s="64">
        <f>IF($C$4="Attiecināmās izmaksas",IF('11a+c+n'!$Q96="A",'11a+c+n'!L96,0),0)</f>
        <v>0</v>
      </c>
      <c r="M96" s="121">
        <f>IF($C$4="Attiecināmās izmaksas",IF('11a+c+n'!$Q96="A",'11a+c+n'!M96,0),0)</f>
        <v>0</v>
      </c>
      <c r="N96" s="121">
        <f>IF($C$4="Attiecināmās izmaksas",IF('11a+c+n'!$Q96="A",'11a+c+n'!N96,0),0)</f>
        <v>0</v>
      </c>
      <c r="O96" s="121">
        <f>IF($C$4="Attiecināmās izmaksas",IF('11a+c+n'!$Q96="A",'11a+c+n'!O96,0),0)</f>
        <v>0</v>
      </c>
      <c r="P96" s="122">
        <f>IF($C$4="Attiecināmās izmaksas",IF('11a+c+n'!$Q96="A",'11a+c+n'!P96,0),0)</f>
        <v>0</v>
      </c>
    </row>
    <row r="97" spans="1:16" x14ac:dyDescent="0.2">
      <c r="A97" s="49">
        <f>IF(P97=0,0,IF(COUNTBLANK(P97)=1,0,COUNTA($P$14:P97)))</f>
        <v>0</v>
      </c>
      <c r="B97" s="21">
        <f>IF($C$4="Attiecināmās izmaksas",IF('11a+c+n'!$Q97="A",'11a+c+n'!B97,0),0)</f>
        <v>0</v>
      </c>
      <c r="C97" s="21">
        <f>IF($C$4="Attiecināmās izmaksas",IF('11a+c+n'!$Q97="A",'11a+c+n'!C97,0),0)</f>
        <v>0</v>
      </c>
      <c r="D97" s="21">
        <f>IF($C$4="Attiecināmās izmaksas",IF('11a+c+n'!$Q97="A",'11a+c+n'!D97,0),0)</f>
        <v>0</v>
      </c>
      <c r="E97" s="42"/>
      <c r="F97" s="64"/>
      <c r="G97" s="121"/>
      <c r="H97" s="121">
        <f>IF($C$4="Attiecināmās izmaksas",IF('11a+c+n'!$Q97="A",'11a+c+n'!H97,0),0)</f>
        <v>0</v>
      </c>
      <c r="I97" s="121"/>
      <c r="J97" s="121"/>
      <c r="K97" s="122">
        <f>IF($C$4="Attiecināmās izmaksas",IF('11a+c+n'!$Q97="A",'11a+c+n'!K97,0),0)</f>
        <v>0</v>
      </c>
      <c r="L97" s="64">
        <f>IF($C$4="Attiecināmās izmaksas",IF('11a+c+n'!$Q97="A",'11a+c+n'!L97,0),0)</f>
        <v>0</v>
      </c>
      <c r="M97" s="121">
        <f>IF($C$4="Attiecināmās izmaksas",IF('11a+c+n'!$Q97="A",'11a+c+n'!M97,0),0)</f>
        <v>0</v>
      </c>
      <c r="N97" s="121">
        <f>IF($C$4="Attiecināmās izmaksas",IF('11a+c+n'!$Q97="A",'11a+c+n'!N97,0),0)</f>
        <v>0</v>
      </c>
      <c r="O97" s="121">
        <f>IF($C$4="Attiecināmās izmaksas",IF('11a+c+n'!$Q97="A",'11a+c+n'!O97,0),0)</f>
        <v>0</v>
      </c>
      <c r="P97" s="122">
        <f>IF($C$4="Attiecināmās izmaksas",IF('11a+c+n'!$Q97="A",'11a+c+n'!P97,0),0)</f>
        <v>0</v>
      </c>
    </row>
    <row r="98" spans="1:16" x14ac:dyDescent="0.2">
      <c r="A98" s="49">
        <f>IF(P98=0,0,IF(COUNTBLANK(P98)=1,0,COUNTA($P$14:P98)))</f>
        <v>0</v>
      </c>
      <c r="B98" s="21">
        <f>IF($C$4="Attiecināmās izmaksas",IF('11a+c+n'!$Q98="A",'11a+c+n'!B98,0),0)</f>
        <v>0</v>
      </c>
      <c r="C98" s="21">
        <f>IF($C$4="Attiecināmās izmaksas",IF('11a+c+n'!$Q98="A",'11a+c+n'!C98,0),0)</f>
        <v>0</v>
      </c>
      <c r="D98" s="21">
        <f>IF($C$4="Attiecināmās izmaksas",IF('11a+c+n'!$Q98="A",'11a+c+n'!D98,0),0)</f>
        <v>0</v>
      </c>
      <c r="E98" s="42"/>
      <c r="F98" s="64"/>
      <c r="G98" s="121"/>
      <c r="H98" s="121">
        <f>IF($C$4="Attiecināmās izmaksas",IF('11a+c+n'!$Q98="A",'11a+c+n'!H98,0),0)</f>
        <v>0</v>
      </c>
      <c r="I98" s="121"/>
      <c r="J98" s="121"/>
      <c r="K98" s="122">
        <f>IF($C$4="Attiecināmās izmaksas",IF('11a+c+n'!$Q98="A",'11a+c+n'!K98,0),0)</f>
        <v>0</v>
      </c>
      <c r="L98" s="64">
        <f>IF($C$4="Attiecināmās izmaksas",IF('11a+c+n'!$Q98="A",'11a+c+n'!L98,0),0)</f>
        <v>0</v>
      </c>
      <c r="M98" s="121">
        <f>IF($C$4="Attiecināmās izmaksas",IF('11a+c+n'!$Q98="A",'11a+c+n'!M98,0),0)</f>
        <v>0</v>
      </c>
      <c r="N98" s="121">
        <f>IF($C$4="Attiecināmās izmaksas",IF('11a+c+n'!$Q98="A",'11a+c+n'!N98,0),0)</f>
        <v>0</v>
      </c>
      <c r="O98" s="121">
        <f>IF($C$4="Attiecināmās izmaksas",IF('11a+c+n'!$Q98="A",'11a+c+n'!O98,0),0)</f>
        <v>0</v>
      </c>
      <c r="P98" s="122">
        <f>IF($C$4="Attiecināmās izmaksas",IF('11a+c+n'!$Q98="A",'11a+c+n'!P98,0),0)</f>
        <v>0</v>
      </c>
    </row>
    <row r="99" spans="1:16" x14ac:dyDescent="0.2">
      <c r="A99" s="49">
        <f>IF(P99=0,0,IF(COUNTBLANK(P99)=1,0,COUNTA($P$14:P99)))</f>
        <v>0</v>
      </c>
      <c r="B99" s="21">
        <f>IF($C$4="Attiecināmās izmaksas",IF('11a+c+n'!$Q99="A",'11a+c+n'!B99,0),0)</f>
        <v>0</v>
      </c>
      <c r="C99" s="21">
        <f>IF($C$4="Attiecināmās izmaksas",IF('11a+c+n'!$Q99="A",'11a+c+n'!C99,0),0)</f>
        <v>0</v>
      </c>
      <c r="D99" s="21">
        <f>IF($C$4="Attiecināmās izmaksas",IF('11a+c+n'!$Q99="A",'11a+c+n'!D99,0),0)</f>
        <v>0</v>
      </c>
      <c r="E99" s="42"/>
      <c r="F99" s="64"/>
      <c r="G99" s="121"/>
      <c r="H99" s="121">
        <f>IF($C$4="Attiecināmās izmaksas",IF('11a+c+n'!$Q99="A",'11a+c+n'!H99,0),0)</f>
        <v>0</v>
      </c>
      <c r="I99" s="121"/>
      <c r="J99" s="121"/>
      <c r="K99" s="122">
        <f>IF($C$4="Attiecināmās izmaksas",IF('11a+c+n'!$Q99="A",'11a+c+n'!K99,0),0)</f>
        <v>0</v>
      </c>
      <c r="L99" s="64">
        <f>IF($C$4="Attiecināmās izmaksas",IF('11a+c+n'!$Q99="A",'11a+c+n'!L99,0),0)</f>
        <v>0</v>
      </c>
      <c r="M99" s="121">
        <f>IF($C$4="Attiecināmās izmaksas",IF('11a+c+n'!$Q99="A",'11a+c+n'!M99,0),0)</f>
        <v>0</v>
      </c>
      <c r="N99" s="121">
        <f>IF($C$4="Attiecināmās izmaksas",IF('11a+c+n'!$Q99="A",'11a+c+n'!N99,0),0)</f>
        <v>0</v>
      </c>
      <c r="O99" s="121">
        <f>IF($C$4="Attiecināmās izmaksas",IF('11a+c+n'!$Q99="A",'11a+c+n'!O99,0),0)</f>
        <v>0</v>
      </c>
      <c r="P99" s="122">
        <f>IF($C$4="Attiecināmās izmaksas",IF('11a+c+n'!$Q99="A",'11a+c+n'!P99,0),0)</f>
        <v>0</v>
      </c>
    </row>
    <row r="100" spans="1:16" x14ac:dyDescent="0.2">
      <c r="A100" s="49">
        <f>IF(P100=0,0,IF(COUNTBLANK(P100)=1,0,COUNTA($P$14:P100)))</f>
        <v>0</v>
      </c>
      <c r="B100" s="21">
        <f>IF($C$4="Attiecināmās izmaksas",IF('11a+c+n'!$Q100="A",'11a+c+n'!B100,0),0)</f>
        <v>0</v>
      </c>
      <c r="C100" s="21">
        <f>IF($C$4="Attiecināmās izmaksas",IF('11a+c+n'!$Q100="A",'11a+c+n'!C100,0),0)</f>
        <v>0</v>
      </c>
      <c r="D100" s="21">
        <f>IF($C$4="Attiecināmās izmaksas",IF('11a+c+n'!$Q100="A",'11a+c+n'!D100,0),0)</f>
        <v>0</v>
      </c>
      <c r="E100" s="42"/>
      <c r="F100" s="64"/>
      <c r="G100" s="121"/>
      <c r="H100" s="121">
        <f>IF($C$4="Attiecināmās izmaksas",IF('11a+c+n'!$Q100="A",'11a+c+n'!H100,0),0)</f>
        <v>0</v>
      </c>
      <c r="I100" s="121"/>
      <c r="J100" s="121"/>
      <c r="K100" s="122">
        <f>IF($C$4="Attiecināmās izmaksas",IF('11a+c+n'!$Q100="A",'11a+c+n'!K100,0),0)</f>
        <v>0</v>
      </c>
      <c r="L100" s="64">
        <f>IF($C$4="Attiecināmās izmaksas",IF('11a+c+n'!$Q100="A",'11a+c+n'!L100,0),0)</f>
        <v>0</v>
      </c>
      <c r="M100" s="121">
        <f>IF($C$4="Attiecināmās izmaksas",IF('11a+c+n'!$Q100="A",'11a+c+n'!M100,0),0)</f>
        <v>0</v>
      </c>
      <c r="N100" s="121">
        <f>IF($C$4="Attiecināmās izmaksas",IF('11a+c+n'!$Q100="A",'11a+c+n'!N100,0),0)</f>
        <v>0</v>
      </c>
      <c r="O100" s="121">
        <f>IF($C$4="Attiecināmās izmaksas",IF('11a+c+n'!$Q100="A",'11a+c+n'!O100,0),0)</f>
        <v>0</v>
      </c>
      <c r="P100" s="122">
        <f>IF($C$4="Attiecināmās izmaksas",IF('11a+c+n'!$Q100="A",'11a+c+n'!P100,0),0)</f>
        <v>0</v>
      </c>
    </row>
    <row r="101" spans="1:16" x14ac:dyDescent="0.2">
      <c r="A101" s="49">
        <f>IF(P101=0,0,IF(COUNTBLANK(P101)=1,0,COUNTA($P$14:P101)))</f>
        <v>0</v>
      </c>
      <c r="B101" s="21">
        <f>IF($C$4="Attiecināmās izmaksas",IF('11a+c+n'!$Q101="A",'11a+c+n'!B101,0),0)</f>
        <v>0</v>
      </c>
      <c r="C101" s="21">
        <f>IF($C$4="Attiecināmās izmaksas",IF('11a+c+n'!$Q101="A",'11a+c+n'!C101,0),0)</f>
        <v>0</v>
      </c>
      <c r="D101" s="21">
        <f>IF($C$4="Attiecināmās izmaksas",IF('11a+c+n'!$Q101="A",'11a+c+n'!D101,0),0)</f>
        <v>0</v>
      </c>
      <c r="E101" s="42"/>
      <c r="F101" s="64"/>
      <c r="G101" s="121"/>
      <c r="H101" s="121">
        <f>IF($C$4="Attiecināmās izmaksas",IF('11a+c+n'!$Q101="A",'11a+c+n'!H101,0),0)</f>
        <v>0</v>
      </c>
      <c r="I101" s="121"/>
      <c r="J101" s="121"/>
      <c r="K101" s="122">
        <f>IF($C$4="Attiecināmās izmaksas",IF('11a+c+n'!$Q101="A",'11a+c+n'!K101,0),0)</f>
        <v>0</v>
      </c>
      <c r="L101" s="64">
        <f>IF($C$4="Attiecināmās izmaksas",IF('11a+c+n'!$Q101="A",'11a+c+n'!L101,0),0)</f>
        <v>0</v>
      </c>
      <c r="M101" s="121">
        <f>IF($C$4="Attiecināmās izmaksas",IF('11a+c+n'!$Q101="A",'11a+c+n'!M101,0),0)</f>
        <v>0</v>
      </c>
      <c r="N101" s="121">
        <f>IF($C$4="Attiecināmās izmaksas",IF('11a+c+n'!$Q101="A",'11a+c+n'!N101,0),0)</f>
        <v>0</v>
      </c>
      <c r="O101" s="121">
        <f>IF($C$4="Attiecināmās izmaksas",IF('11a+c+n'!$Q101="A",'11a+c+n'!O101,0),0)</f>
        <v>0</v>
      </c>
      <c r="P101" s="122">
        <f>IF($C$4="Attiecināmās izmaksas",IF('11a+c+n'!$Q101="A",'11a+c+n'!P101,0),0)</f>
        <v>0</v>
      </c>
    </row>
    <row r="102" spans="1:16" x14ac:dyDescent="0.2">
      <c r="A102" s="49">
        <f>IF(P102=0,0,IF(COUNTBLANK(P102)=1,0,COUNTA($P$14:P102)))</f>
        <v>0</v>
      </c>
      <c r="B102" s="21">
        <f>IF($C$4="Attiecināmās izmaksas",IF('11a+c+n'!$Q102="A",'11a+c+n'!B102,0),0)</f>
        <v>0</v>
      </c>
      <c r="C102" s="21">
        <f>IF($C$4="Attiecināmās izmaksas",IF('11a+c+n'!$Q102="A",'11a+c+n'!C102,0),0)</f>
        <v>0</v>
      </c>
      <c r="D102" s="21">
        <f>IF($C$4="Attiecināmās izmaksas",IF('11a+c+n'!$Q102="A",'11a+c+n'!D102,0),0)</f>
        <v>0</v>
      </c>
      <c r="E102" s="42"/>
      <c r="F102" s="64"/>
      <c r="G102" s="121"/>
      <c r="H102" s="121">
        <f>IF($C$4="Attiecināmās izmaksas",IF('11a+c+n'!$Q102="A",'11a+c+n'!H102,0),0)</f>
        <v>0</v>
      </c>
      <c r="I102" s="121"/>
      <c r="J102" s="121"/>
      <c r="K102" s="122">
        <f>IF($C$4="Attiecināmās izmaksas",IF('11a+c+n'!$Q102="A",'11a+c+n'!K102,0),0)</f>
        <v>0</v>
      </c>
      <c r="L102" s="64">
        <f>IF($C$4="Attiecināmās izmaksas",IF('11a+c+n'!$Q102="A",'11a+c+n'!L102,0),0)</f>
        <v>0</v>
      </c>
      <c r="M102" s="121">
        <f>IF($C$4="Attiecināmās izmaksas",IF('11a+c+n'!$Q102="A",'11a+c+n'!M102,0),0)</f>
        <v>0</v>
      </c>
      <c r="N102" s="121">
        <f>IF($C$4="Attiecināmās izmaksas",IF('11a+c+n'!$Q102="A",'11a+c+n'!N102,0),0)</f>
        <v>0</v>
      </c>
      <c r="O102" s="121">
        <f>IF($C$4="Attiecināmās izmaksas",IF('11a+c+n'!$Q102="A",'11a+c+n'!O102,0),0)</f>
        <v>0</v>
      </c>
      <c r="P102" s="122">
        <f>IF($C$4="Attiecināmās izmaksas",IF('11a+c+n'!$Q102="A",'11a+c+n'!P102,0),0)</f>
        <v>0</v>
      </c>
    </row>
    <row r="103" spans="1:16" x14ac:dyDescent="0.2">
      <c r="A103" s="49">
        <f>IF(P103=0,0,IF(COUNTBLANK(P103)=1,0,COUNTA($P$14:P103)))</f>
        <v>0</v>
      </c>
      <c r="B103" s="21">
        <f>IF($C$4="Attiecināmās izmaksas",IF('11a+c+n'!$Q103="A",'11a+c+n'!B103,0),0)</f>
        <v>0</v>
      </c>
      <c r="C103" s="21">
        <f>IF($C$4="Attiecināmās izmaksas",IF('11a+c+n'!$Q103="A",'11a+c+n'!C103,0),0)</f>
        <v>0</v>
      </c>
      <c r="D103" s="21">
        <f>IF($C$4="Attiecināmās izmaksas",IF('11a+c+n'!$Q103="A",'11a+c+n'!D103,0),0)</f>
        <v>0</v>
      </c>
      <c r="E103" s="42"/>
      <c r="F103" s="64"/>
      <c r="G103" s="121"/>
      <c r="H103" s="121">
        <f>IF($C$4="Attiecināmās izmaksas",IF('11a+c+n'!$Q103="A",'11a+c+n'!H103,0),0)</f>
        <v>0</v>
      </c>
      <c r="I103" s="121"/>
      <c r="J103" s="121"/>
      <c r="K103" s="122">
        <f>IF($C$4="Attiecināmās izmaksas",IF('11a+c+n'!$Q103="A",'11a+c+n'!K103,0),0)</f>
        <v>0</v>
      </c>
      <c r="L103" s="64">
        <f>IF($C$4="Attiecināmās izmaksas",IF('11a+c+n'!$Q103="A",'11a+c+n'!L103,0),0)</f>
        <v>0</v>
      </c>
      <c r="M103" s="121">
        <f>IF($C$4="Attiecināmās izmaksas",IF('11a+c+n'!$Q103="A",'11a+c+n'!M103,0),0)</f>
        <v>0</v>
      </c>
      <c r="N103" s="121">
        <f>IF($C$4="Attiecināmās izmaksas",IF('11a+c+n'!$Q103="A",'11a+c+n'!N103,0),0)</f>
        <v>0</v>
      </c>
      <c r="O103" s="121">
        <f>IF($C$4="Attiecināmās izmaksas",IF('11a+c+n'!$Q103="A",'11a+c+n'!O103,0),0)</f>
        <v>0</v>
      </c>
      <c r="P103" s="122">
        <f>IF($C$4="Attiecināmās izmaksas",IF('11a+c+n'!$Q103="A",'11a+c+n'!P103,0),0)</f>
        <v>0</v>
      </c>
    </row>
    <row r="104" spans="1:16" x14ac:dyDescent="0.2">
      <c r="A104" s="49">
        <f>IF(P104=0,0,IF(COUNTBLANK(P104)=1,0,COUNTA($P$14:P104)))</f>
        <v>0</v>
      </c>
      <c r="B104" s="21">
        <f>IF($C$4="Attiecināmās izmaksas",IF('11a+c+n'!$Q104="A",'11a+c+n'!B104,0),0)</f>
        <v>0</v>
      </c>
      <c r="C104" s="21">
        <f>IF($C$4="Attiecināmās izmaksas",IF('11a+c+n'!$Q104="A",'11a+c+n'!C104,0),0)</f>
        <v>0</v>
      </c>
      <c r="D104" s="21">
        <f>IF($C$4="Attiecināmās izmaksas",IF('11a+c+n'!$Q104="A",'11a+c+n'!D104,0),0)</f>
        <v>0</v>
      </c>
      <c r="E104" s="42"/>
      <c r="F104" s="64"/>
      <c r="G104" s="121"/>
      <c r="H104" s="121">
        <f>IF($C$4="Attiecināmās izmaksas",IF('11a+c+n'!$Q104="A",'11a+c+n'!H104,0),0)</f>
        <v>0</v>
      </c>
      <c r="I104" s="121"/>
      <c r="J104" s="121"/>
      <c r="K104" s="122">
        <f>IF($C$4="Attiecināmās izmaksas",IF('11a+c+n'!$Q104="A",'11a+c+n'!K104,0),0)</f>
        <v>0</v>
      </c>
      <c r="L104" s="64">
        <f>IF($C$4="Attiecināmās izmaksas",IF('11a+c+n'!$Q104="A",'11a+c+n'!L104,0),0)</f>
        <v>0</v>
      </c>
      <c r="M104" s="121">
        <f>IF($C$4="Attiecināmās izmaksas",IF('11a+c+n'!$Q104="A",'11a+c+n'!M104,0),0)</f>
        <v>0</v>
      </c>
      <c r="N104" s="121">
        <f>IF($C$4="Attiecināmās izmaksas",IF('11a+c+n'!$Q104="A",'11a+c+n'!N104,0),0)</f>
        <v>0</v>
      </c>
      <c r="O104" s="121">
        <f>IF($C$4="Attiecināmās izmaksas",IF('11a+c+n'!$Q104="A",'11a+c+n'!O104,0),0)</f>
        <v>0</v>
      </c>
      <c r="P104" s="122">
        <f>IF($C$4="Attiecināmās izmaksas",IF('11a+c+n'!$Q104="A",'11a+c+n'!P104,0),0)</f>
        <v>0</v>
      </c>
    </row>
    <row r="105" spans="1:16" x14ac:dyDescent="0.2">
      <c r="A105" s="49">
        <f>IF(P105=0,0,IF(COUNTBLANK(P105)=1,0,COUNTA($P$14:P105)))</f>
        <v>0</v>
      </c>
      <c r="B105" s="21">
        <f>IF($C$4="Attiecināmās izmaksas",IF('11a+c+n'!$Q105="A",'11a+c+n'!B105,0),0)</f>
        <v>0</v>
      </c>
      <c r="C105" s="21">
        <f>IF($C$4="Attiecināmās izmaksas",IF('11a+c+n'!$Q105="A",'11a+c+n'!C105,0),0)</f>
        <v>0</v>
      </c>
      <c r="D105" s="21">
        <f>IF($C$4="Attiecināmās izmaksas",IF('11a+c+n'!$Q105="A",'11a+c+n'!D105,0),0)</f>
        <v>0</v>
      </c>
      <c r="E105" s="42"/>
      <c r="F105" s="64"/>
      <c r="G105" s="121"/>
      <c r="H105" s="121">
        <f>IF($C$4="Attiecināmās izmaksas",IF('11a+c+n'!$Q105="A",'11a+c+n'!H105,0),0)</f>
        <v>0</v>
      </c>
      <c r="I105" s="121"/>
      <c r="J105" s="121"/>
      <c r="K105" s="122">
        <f>IF($C$4="Attiecināmās izmaksas",IF('11a+c+n'!$Q105="A",'11a+c+n'!K105,0),0)</f>
        <v>0</v>
      </c>
      <c r="L105" s="64">
        <f>IF($C$4="Attiecināmās izmaksas",IF('11a+c+n'!$Q105="A",'11a+c+n'!L105,0),0)</f>
        <v>0</v>
      </c>
      <c r="M105" s="121">
        <f>IF($C$4="Attiecināmās izmaksas",IF('11a+c+n'!$Q105="A",'11a+c+n'!M105,0),0)</f>
        <v>0</v>
      </c>
      <c r="N105" s="121">
        <f>IF($C$4="Attiecināmās izmaksas",IF('11a+c+n'!$Q105="A",'11a+c+n'!N105,0),0)</f>
        <v>0</v>
      </c>
      <c r="O105" s="121">
        <f>IF($C$4="Attiecināmās izmaksas",IF('11a+c+n'!$Q105="A",'11a+c+n'!O105,0),0)</f>
        <v>0</v>
      </c>
      <c r="P105" s="122">
        <f>IF($C$4="Attiecināmās izmaksas",IF('11a+c+n'!$Q105="A",'11a+c+n'!P105,0),0)</f>
        <v>0</v>
      </c>
    </row>
    <row r="106" spans="1:16" x14ac:dyDescent="0.2">
      <c r="A106" s="49">
        <f>IF(P106=0,0,IF(COUNTBLANK(P106)=1,0,COUNTA($P$14:P106)))</f>
        <v>0</v>
      </c>
      <c r="B106" s="21">
        <f>IF($C$4="Attiecināmās izmaksas",IF('11a+c+n'!$Q106="A",'11a+c+n'!B106,0),0)</f>
        <v>0</v>
      </c>
      <c r="C106" s="21">
        <f>IF($C$4="Attiecināmās izmaksas",IF('11a+c+n'!$Q106="A",'11a+c+n'!C106,0),0)</f>
        <v>0</v>
      </c>
      <c r="D106" s="21">
        <f>IF($C$4="Attiecināmās izmaksas",IF('11a+c+n'!$Q106="A",'11a+c+n'!D106,0),0)</f>
        <v>0</v>
      </c>
      <c r="E106" s="42"/>
      <c r="F106" s="64"/>
      <c r="G106" s="121"/>
      <c r="H106" s="121">
        <f>IF($C$4="Attiecināmās izmaksas",IF('11a+c+n'!$Q106="A",'11a+c+n'!H106,0),0)</f>
        <v>0</v>
      </c>
      <c r="I106" s="121"/>
      <c r="J106" s="121"/>
      <c r="K106" s="122">
        <f>IF($C$4="Attiecināmās izmaksas",IF('11a+c+n'!$Q106="A",'11a+c+n'!K106,0),0)</f>
        <v>0</v>
      </c>
      <c r="L106" s="64">
        <f>IF($C$4="Attiecināmās izmaksas",IF('11a+c+n'!$Q106="A",'11a+c+n'!L106,0),0)</f>
        <v>0</v>
      </c>
      <c r="M106" s="121">
        <f>IF($C$4="Attiecināmās izmaksas",IF('11a+c+n'!$Q106="A",'11a+c+n'!M106,0),0)</f>
        <v>0</v>
      </c>
      <c r="N106" s="121">
        <f>IF($C$4="Attiecināmās izmaksas",IF('11a+c+n'!$Q106="A",'11a+c+n'!N106,0),0)</f>
        <v>0</v>
      </c>
      <c r="O106" s="121">
        <f>IF($C$4="Attiecināmās izmaksas",IF('11a+c+n'!$Q106="A",'11a+c+n'!O106,0),0)</f>
        <v>0</v>
      </c>
      <c r="P106" s="122">
        <f>IF($C$4="Attiecināmās izmaksas",IF('11a+c+n'!$Q106="A",'11a+c+n'!P106,0),0)</f>
        <v>0</v>
      </c>
    </row>
    <row r="107" spans="1:16" x14ac:dyDescent="0.2">
      <c r="A107" s="49">
        <f>IF(P107=0,0,IF(COUNTBLANK(P107)=1,0,COUNTA($P$14:P107)))</f>
        <v>0</v>
      </c>
      <c r="B107" s="21">
        <f>IF($C$4="Attiecināmās izmaksas",IF('11a+c+n'!$Q107="A",'11a+c+n'!B107,0),0)</f>
        <v>0</v>
      </c>
      <c r="C107" s="21">
        <f>IF($C$4="Attiecināmās izmaksas",IF('11a+c+n'!$Q107="A",'11a+c+n'!C107,0),0)</f>
        <v>0</v>
      </c>
      <c r="D107" s="21">
        <f>IF($C$4="Attiecināmās izmaksas",IF('11a+c+n'!$Q107="A",'11a+c+n'!D107,0),0)</f>
        <v>0</v>
      </c>
      <c r="E107" s="42"/>
      <c r="F107" s="64"/>
      <c r="G107" s="121"/>
      <c r="H107" s="121">
        <f>IF($C$4="Attiecināmās izmaksas",IF('11a+c+n'!$Q107="A",'11a+c+n'!H107,0),0)</f>
        <v>0</v>
      </c>
      <c r="I107" s="121"/>
      <c r="J107" s="121"/>
      <c r="K107" s="122">
        <f>IF($C$4="Attiecināmās izmaksas",IF('11a+c+n'!$Q107="A",'11a+c+n'!K107,0),0)</f>
        <v>0</v>
      </c>
      <c r="L107" s="64">
        <f>IF($C$4="Attiecināmās izmaksas",IF('11a+c+n'!$Q107="A",'11a+c+n'!L107,0),0)</f>
        <v>0</v>
      </c>
      <c r="M107" s="121">
        <f>IF($C$4="Attiecināmās izmaksas",IF('11a+c+n'!$Q107="A",'11a+c+n'!M107,0),0)</f>
        <v>0</v>
      </c>
      <c r="N107" s="121">
        <f>IF($C$4="Attiecināmās izmaksas",IF('11a+c+n'!$Q107="A",'11a+c+n'!N107,0),0)</f>
        <v>0</v>
      </c>
      <c r="O107" s="121">
        <f>IF($C$4="Attiecināmās izmaksas",IF('11a+c+n'!$Q107="A",'11a+c+n'!O107,0),0)</f>
        <v>0</v>
      </c>
      <c r="P107" s="122">
        <f>IF($C$4="Attiecināmās izmaksas",IF('11a+c+n'!$Q107="A",'11a+c+n'!P107,0),0)</f>
        <v>0</v>
      </c>
    </row>
    <row r="108" spans="1:16" x14ac:dyDescent="0.2">
      <c r="A108" s="49">
        <f>IF(P108=0,0,IF(COUNTBLANK(P108)=1,0,COUNTA($P$14:P108)))</f>
        <v>0</v>
      </c>
      <c r="B108" s="21">
        <f>IF($C$4="Attiecināmās izmaksas",IF('11a+c+n'!$Q108="A",'11a+c+n'!B108,0),0)</f>
        <v>0</v>
      </c>
      <c r="C108" s="21">
        <f>IF($C$4="Attiecināmās izmaksas",IF('11a+c+n'!$Q108="A",'11a+c+n'!C108,0),0)</f>
        <v>0</v>
      </c>
      <c r="D108" s="21">
        <f>IF($C$4="Attiecināmās izmaksas",IF('11a+c+n'!$Q108="A",'11a+c+n'!D108,0),0)</f>
        <v>0</v>
      </c>
      <c r="E108" s="42"/>
      <c r="F108" s="64"/>
      <c r="G108" s="121"/>
      <c r="H108" s="121">
        <f>IF($C$4="Attiecināmās izmaksas",IF('11a+c+n'!$Q108="A",'11a+c+n'!H108,0),0)</f>
        <v>0</v>
      </c>
      <c r="I108" s="121"/>
      <c r="J108" s="121"/>
      <c r="K108" s="122">
        <f>IF($C$4="Attiecināmās izmaksas",IF('11a+c+n'!$Q108="A",'11a+c+n'!K108,0),0)</f>
        <v>0</v>
      </c>
      <c r="L108" s="64">
        <f>IF($C$4="Attiecināmās izmaksas",IF('11a+c+n'!$Q108="A",'11a+c+n'!L108,0),0)</f>
        <v>0</v>
      </c>
      <c r="M108" s="121">
        <f>IF($C$4="Attiecināmās izmaksas",IF('11a+c+n'!$Q108="A",'11a+c+n'!M108,0),0)</f>
        <v>0</v>
      </c>
      <c r="N108" s="121">
        <f>IF($C$4="Attiecināmās izmaksas",IF('11a+c+n'!$Q108="A",'11a+c+n'!N108,0),0)</f>
        <v>0</v>
      </c>
      <c r="O108" s="121">
        <f>IF($C$4="Attiecināmās izmaksas",IF('11a+c+n'!$Q108="A",'11a+c+n'!O108,0),0)</f>
        <v>0</v>
      </c>
      <c r="P108" s="122">
        <f>IF($C$4="Attiecināmās izmaksas",IF('11a+c+n'!$Q108="A",'11a+c+n'!P108,0),0)</f>
        <v>0</v>
      </c>
    </row>
    <row r="109" spans="1:16" x14ac:dyDescent="0.2">
      <c r="A109" s="49">
        <f>IF(P109=0,0,IF(COUNTBLANK(P109)=1,0,COUNTA($P$14:P109)))</f>
        <v>0</v>
      </c>
      <c r="B109" s="21">
        <f>IF($C$4="Attiecināmās izmaksas",IF('11a+c+n'!$Q109="A",'11a+c+n'!B109,0),0)</f>
        <v>0</v>
      </c>
      <c r="C109" s="21">
        <f>IF($C$4="Attiecināmās izmaksas",IF('11a+c+n'!$Q109="A",'11a+c+n'!C109,0),0)</f>
        <v>0</v>
      </c>
      <c r="D109" s="21">
        <f>IF($C$4="Attiecināmās izmaksas",IF('11a+c+n'!$Q109="A",'11a+c+n'!D109,0),0)</f>
        <v>0</v>
      </c>
      <c r="E109" s="42"/>
      <c r="F109" s="64"/>
      <c r="G109" s="121"/>
      <c r="H109" s="121">
        <f>IF($C$4="Attiecināmās izmaksas",IF('11a+c+n'!$Q109="A",'11a+c+n'!H109,0),0)</f>
        <v>0</v>
      </c>
      <c r="I109" s="121"/>
      <c r="J109" s="121"/>
      <c r="K109" s="122">
        <f>IF($C$4="Attiecināmās izmaksas",IF('11a+c+n'!$Q109="A",'11a+c+n'!K109,0),0)</f>
        <v>0</v>
      </c>
      <c r="L109" s="64">
        <f>IF($C$4="Attiecināmās izmaksas",IF('11a+c+n'!$Q109="A",'11a+c+n'!L109,0),0)</f>
        <v>0</v>
      </c>
      <c r="M109" s="121">
        <f>IF($C$4="Attiecināmās izmaksas",IF('11a+c+n'!$Q109="A",'11a+c+n'!M109,0),0)</f>
        <v>0</v>
      </c>
      <c r="N109" s="121">
        <f>IF($C$4="Attiecināmās izmaksas",IF('11a+c+n'!$Q109="A",'11a+c+n'!N109,0),0)</f>
        <v>0</v>
      </c>
      <c r="O109" s="121">
        <f>IF($C$4="Attiecināmās izmaksas",IF('11a+c+n'!$Q109="A",'11a+c+n'!O109,0),0)</f>
        <v>0</v>
      </c>
      <c r="P109" s="122">
        <f>IF($C$4="Attiecināmās izmaksas",IF('11a+c+n'!$Q109="A",'11a+c+n'!P109,0),0)</f>
        <v>0</v>
      </c>
    </row>
    <row r="110" spans="1:16" x14ac:dyDescent="0.2">
      <c r="A110" s="49">
        <f>IF(P110=0,0,IF(COUNTBLANK(P110)=1,0,COUNTA($P$14:P110)))</f>
        <v>0</v>
      </c>
      <c r="B110" s="21">
        <f>IF($C$4="Attiecināmās izmaksas",IF('11a+c+n'!$Q110="A",'11a+c+n'!B110,0),0)</f>
        <v>0</v>
      </c>
      <c r="C110" s="21">
        <f>IF($C$4="Attiecināmās izmaksas",IF('11a+c+n'!$Q110="A",'11a+c+n'!C110,0),0)</f>
        <v>0</v>
      </c>
      <c r="D110" s="21">
        <f>IF($C$4="Attiecināmās izmaksas",IF('11a+c+n'!$Q110="A",'11a+c+n'!D110,0),0)</f>
        <v>0</v>
      </c>
      <c r="E110" s="42"/>
      <c r="F110" s="64"/>
      <c r="G110" s="121"/>
      <c r="H110" s="121">
        <f>IF($C$4="Attiecināmās izmaksas",IF('11a+c+n'!$Q110="A",'11a+c+n'!H110,0),0)</f>
        <v>0</v>
      </c>
      <c r="I110" s="121"/>
      <c r="J110" s="121"/>
      <c r="K110" s="122">
        <f>IF($C$4="Attiecināmās izmaksas",IF('11a+c+n'!$Q110="A",'11a+c+n'!K110,0),0)</f>
        <v>0</v>
      </c>
      <c r="L110" s="64">
        <f>IF($C$4="Attiecināmās izmaksas",IF('11a+c+n'!$Q110="A",'11a+c+n'!L110,0),0)</f>
        <v>0</v>
      </c>
      <c r="M110" s="121">
        <f>IF($C$4="Attiecināmās izmaksas",IF('11a+c+n'!$Q110="A",'11a+c+n'!M110,0),0)</f>
        <v>0</v>
      </c>
      <c r="N110" s="121">
        <f>IF($C$4="Attiecināmās izmaksas",IF('11a+c+n'!$Q110="A",'11a+c+n'!N110,0),0)</f>
        <v>0</v>
      </c>
      <c r="O110" s="121">
        <f>IF($C$4="Attiecināmās izmaksas",IF('11a+c+n'!$Q110="A",'11a+c+n'!O110,0),0)</f>
        <v>0</v>
      </c>
      <c r="P110" s="122">
        <f>IF($C$4="Attiecināmās izmaksas",IF('11a+c+n'!$Q110="A",'11a+c+n'!P110,0),0)</f>
        <v>0</v>
      </c>
    </row>
    <row r="111" spans="1:16" x14ac:dyDescent="0.2">
      <c r="A111" s="49">
        <f>IF(P111=0,0,IF(COUNTBLANK(P111)=1,0,COUNTA($P$14:P111)))</f>
        <v>0</v>
      </c>
      <c r="B111" s="21">
        <f>IF($C$4="Attiecināmās izmaksas",IF('11a+c+n'!$Q111="A",'11a+c+n'!B111,0),0)</f>
        <v>0</v>
      </c>
      <c r="C111" s="21">
        <f>IF($C$4="Attiecināmās izmaksas",IF('11a+c+n'!$Q111="A",'11a+c+n'!C111,0),0)</f>
        <v>0</v>
      </c>
      <c r="D111" s="21">
        <f>IF($C$4="Attiecināmās izmaksas",IF('11a+c+n'!$Q111="A",'11a+c+n'!D111,0),0)</f>
        <v>0</v>
      </c>
      <c r="E111" s="42"/>
      <c r="F111" s="64"/>
      <c r="G111" s="121"/>
      <c r="H111" s="121">
        <f>IF($C$4="Attiecināmās izmaksas",IF('11a+c+n'!$Q111="A",'11a+c+n'!H111,0),0)</f>
        <v>0</v>
      </c>
      <c r="I111" s="121"/>
      <c r="J111" s="121"/>
      <c r="K111" s="122">
        <f>IF($C$4="Attiecināmās izmaksas",IF('11a+c+n'!$Q111="A",'11a+c+n'!K111,0),0)</f>
        <v>0</v>
      </c>
      <c r="L111" s="64">
        <f>IF($C$4="Attiecināmās izmaksas",IF('11a+c+n'!$Q111="A",'11a+c+n'!L111,0),0)</f>
        <v>0</v>
      </c>
      <c r="M111" s="121">
        <f>IF($C$4="Attiecināmās izmaksas",IF('11a+c+n'!$Q111="A",'11a+c+n'!M111,0),0)</f>
        <v>0</v>
      </c>
      <c r="N111" s="121">
        <f>IF($C$4="Attiecināmās izmaksas",IF('11a+c+n'!$Q111="A",'11a+c+n'!N111,0),0)</f>
        <v>0</v>
      </c>
      <c r="O111" s="121">
        <f>IF($C$4="Attiecināmās izmaksas",IF('11a+c+n'!$Q111="A",'11a+c+n'!O111,0),0)</f>
        <v>0</v>
      </c>
      <c r="P111" s="122">
        <f>IF($C$4="Attiecināmās izmaksas",IF('11a+c+n'!$Q111="A",'11a+c+n'!P111,0),0)</f>
        <v>0</v>
      </c>
    </row>
    <row r="112" spans="1:16" x14ac:dyDescent="0.2">
      <c r="A112" s="49">
        <f>IF(P112=0,0,IF(COUNTBLANK(P112)=1,0,COUNTA($P$14:P112)))</f>
        <v>0</v>
      </c>
      <c r="B112" s="21">
        <f>IF($C$4="Attiecināmās izmaksas",IF('11a+c+n'!$Q112="A",'11a+c+n'!B112,0),0)</f>
        <v>0</v>
      </c>
      <c r="C112" s="21">
        <f>IF($C$4="Attiecināmās izmaksas",IF('11a+c+n'!$Q112="A",'11a+c+n'!C112,0),0)</f>
        <v>0</v>
      </c>
      <c r="D112" s="21">
        <f>IF($C$4="Attiecināmās izmaksas",IF('11a+c+n'!$Q112="A",'11a+c+n'!D112,0),0)</f>
        <v>0</v>
      </c>
      <c r="E112" s="42"/>
      <c r="F112" s="64"/>
      <c r="G112" s="121"/>
      <c r="H112" s="121">
        <f>IF($C$4="Attiecināmās izmaksas",IF('11a+c+n'!$Q112="A",'11a+c+n'!H112,0),0)</f>
        <v>0</v>
      </c>
      <c r="I112" s="121"/>
      <c r="J112" s="121"/>
      <c r="K112" s="122">
        <f>IF($C$4="Attiecināmās izmaksas",IF('11a+c+n'!$Q112="A",'11a+c+n'!K112,0),0)</f>
        <v>0</v>
      </c>
      <c r="L112" s="64">
        <f>IF($C$4="Attiecināmās izmaksas",IF('11a+c+n'!$Q112="A",'11a+c+n'!L112,0),0)</f>
        <v>0</v>
      </c>
      <c r="M112" s="121">
        <f>IF($C$4="Attiecināmās izmaksas",IF('11a+c+n'!$Q112="A",'11a+c+n'!M112,0),0)</f>
        <v>0</v>
      </c>
      <c r="N112" s="121">
        <f>IF($C$4="Attiecināmās izmaksas",IF('11a+c+n'!$Q112="A",'11a+c+n'!N112,0),0)</f>
        <v>0</v>
      </c>
      <c r="O112" s="121">
        <f>IF($C$4="Attiecināmās izmaksas",IF('11a+c+n'!$Q112="A",'11a+c+n'!O112,0),0)</f>
        <v>0</v>
      </c>
      <c r="P112" s="122">
        <f>IF($C$4="Attiecināmās izmaksas",IF('11a+c+n'!$Q112="A",'11a+c+n'!P112,0),0)</f>
        <v>0</v>
      </c>
    </row>
    <row r="113" spans="1:16" x14ac:dyDescent="0.2">
      <c r="A113" s="49">
        <f>IF(P113=0,0,IF(COUNTBLANK(P113)=1,0,COUNTA($P$14:P113)))</f>
        <v>0</v>
      </c>
      <c r="B113" s="21">
        <f>IF($C$4="Attiecināmās izmaksas",IF('11a+c+n'!$Q113="A",'11a+c+n'!B113,0),0)</f>
        <v>0</v>
      </c>
      <c r="C113" s="21">
        <f>IF($C$4="Attiecināmās izmaksas",IF('11a+c+n'!$Q113="A",'11a+c+n'!C113,0),0)</f>
        <v>0</v>
      </c>
      <c r="D113" s="21">
        <f>IF($C$4="Attiecināmās izmaksas",IF('11a+c+n'!$Q113="A",'11a+c+n'!D113,0),0)</f>
        <v>0</v>
      </c>
      <c r="E113" s="42"/>
      <c r="F113" s="64"/>
      <c r="G113" s="121"/>
      <c r="H113" s="121">
        <f>IF($C$4="Attiecināmās izmaksas",IF('11a+c+n'!$Q113="A",'11a+c+n'!H113,0),0)</f>
        <v>0</v>
      </c>
      <c r="I113" s="121"/>
      <c r="J113" s="121"/>
      <c r="K113" s="122">
        <f>IF($C$4="Attiecināmās izmaksas",IF('11a+c+n'!$Q113="A",'11a+c+n'!K113,0),0)</f>
        <v>0</v>
      </c>
      <c r="L113" s="64">
        <f>IF($C$4="Attiecināmās izmaksas",IF('11a+c+n'!$Q113="A",'11a+c+n'!L113,0),0)</f>
        <v>0</v>
      </c>
      <c r="M113" s="121">
        <f>IF($C$4="Attiecināmās izmaksas",IF('11a+c+n'!$Q113="A",'11a+c+n'!M113,0),0)</f>
        <v>0</v>
      </c>
      <c r="N113" s="121">
        <f>IF($C$4="Attiecināmās izmaksas",IF('11a+c+n'!$Q113="A",'11a+c+n'!N113,0),0)</f>
        <v>0</v>
      </c>
      <c r="O113" s="121">
        <f>IF($C$4="Attiecināmās izmaksas",IF('11a+c+n'!$Q113="A",'11a+c+n'!O113,0),0)</f>
        <v>0</v>
      </c>
      <c r="P113" s="122">
        <f>IF($C$4="Attiecināmās izmaksas",IF('11a+c+n'!$Q113="A",'11a+c+n'!P113,0),0)</f>
        <v>0</v>
      </c>
    </row>
    <row r="114" spans="1:16" x14ac:dyDescent="0.2">
      <c r="A114" s="49">
        <f>IF(P114=0,0,IF(COUNTBLANK(P114)=1,0,COUNTA($P$14:P114)))</f>
        <v>0</v>
      </c>
      <c r="B114" s="21">
        <f>IF($C$4="Attiecināmās izmaksas",IF('11a+c+n'!$Q114="A",'11a+c+n'!B114,0),0)</f>
        <v>0</v>
      </c>
      <c r="C114" s="21">
        <f>IF($C$4="Attiecināmās izmaksas",IF('11a+c+n'!$Q114="A",'11a+c+n'!C114,0),0)</f>
        <v>0</v>
      </c>
      <c r="D114" s="21">
        <f>IF($C$4="Attiecināmās izmaksas",IF('11a+c+n'!$Q114="A",'11a+c+n'!D114,0),0)</f>
        <v>0</v>
      </c>
      <c r="E114" s="42"/>
      <c r="F114" s="64"/>
      <c r="G114" s="121"/>
      <c r="H114" s="121">
        <f>IF($C$4="Attiecināmās izmaksas",IF('11a+c+n'!$Q114="A",'11a+c+n'!H114,0),0)</f>
        <v>0</v>
      </c>
      <c r="I114" s="121"/>
      <c r="J114" s="121"/>
      <c r="K114" s="122">
        <f>IF($C$4="Attiecināmās izmaksas",IF('11a+c+n'!$Q114="A",'11a+c+n'!K114,0),0)</f>
        <v>0</v>
      </c>
      <c r="L114" s="64">
        <f>IF($C$4="Attiecināmās izmaksas",IF('11a+c+n'!$Q114="A",'11a+c+n'!L114,0),0)</f>
        <v>0</v>
      </c>
      <c r="M114" s="121">
        <f>IF($C$4="Attiecināmās izmaksas",IF('11a+c+n'!$Q114="A",'11a+c+n'!M114,0),0)</f>
        <v>0</v>
      </c>
      <c r="N114" s="121">
        <f>IF($C$4="Attiecināmās izmaksas",IF('11a+c+n'!$Q114="A",'11a+c+n'!N114,0),0)</f>
        <v>0</v>
      </c>
      <c r="O114" s="121">
        <f>IF($C$4="Attiecināmās izmaksas",IF('11a+c+n'!$Q114="A",'11a+c+n'!O114,0),0)</f>
        <v>0</v>
      </c>
      <c r="P114" s="122">
        <f>IF($C$4="Attiecināmās izmaksas",IF('11a+c+n'!$Q114="A",'11a+c+n'!P114,0),0)</f>
        <v>0</v>
      </c>
    </row>
    <row r="115" spans="1:16" x14ac:dyDescent="0.2">
      <c r="A115" s="49">
        <f>IF(P115=0,0,IF(COUNTBLANK(P115)=1,0,COUNTA($P$14:P115)))</f>
        <v>0</v>
      </c>
      <c r="B115" s="21">
        <f>IF($C$4="Attiecināmās izmaksas",IF('11a+c+n'!$Q115="A",'11a+c+n'!B115,0),0)</f>
        <v>0</v>
      </c>
      <c r="C115" s="21">
        <f>IF($C$4="Attiecināmās izmaksas",IF('11a+c+n'!$Q115="A",'11a+c+n'!C115,0),0)</f>
        <v>0</v>
      </c>
      <c r="D115" s="21">
        <f>IF($C$4="Attiecināmās izmaksas",IF('11a+c+n'!$Q115="A",'11a+c+n'!D115,0),0)</f>
        <v>0</v>
      </c>
      <c r="E115" s="42"/>
      <c r="F115" s="64"/>
      <c r="G115" s="121"/>
      <c r="H115" s="121">
        <f>IF($C$4="Attiecināmās izmaksas",IF('11a+c+n'!$Q115="A",'11a+c+n'!H115,0),0)</f>
        <v>0</v>
      </c>
      <c r="I115" s="121"/>
      <c r="J115" s="121"/>
      <c r="K115" s="122">
        <f>IF($C$4="Attiecināmās izmaksas",IF('11a+c+n'!$Q115="A",'11a+c+n'!K115,0),0)</f>
        <v>0</v>
      </c>
      <c r="L115" s="64">
        <f>IF($C$4="Attiecināmās izmaksas",IF('11a+c+n'!$Q115="A",'11a+c+n'!L115,0),0)</f>
        <v>0</v>
      </c>
      <c r="M115" s="121">
        <f>IF($C$4="Attiecināmās izmaksas",IF('11a+c+n'!$Q115="A",'11a+c+n'!M115,0),0)</f>
        <v>0</v>
      </c>
      <c r="N115" s="121">
        <f>IF($C$4="Attiecināmās izmaksas",IF('11a+c+n'!$Q115="A",'11a+c+n'!N115,0),0)</f>
        <v>0</v>
      </c>
      <c r="O115" s="121">
        <f>IF($C$4="Attiecināmās izmaksas",IF('11a+c+n'!$Q115="A",'11a+c+n'!O115,0),0)</f>
        <v>0</v>
      </c>
      <c r="P115" s="122">
        <f>IF($C$4="Attiecināmās izmaksas",IF('11a+c+n'!$Q115="A",'11a+c+n'!P115,0),0)</f>
        <v>0</v>
      </c>
    </row>
    <row r="116" spans="1:16" x14ac:dyDescent="0.2">
      <c r="A116" s="49">
        <f>IF(P116=0,0,IF(COUNTBLANK(P116)=1,0,COUNTA($P$14:P116)))</f>
        <v>0</v>
      </c>
      <c r="B116" s="21">
        <f>IF($C$4="Attiecināmās izmaksas",IF('11a+c+n'!$Q116="A",'11a+c+n'!B116,0),0)</f>
        <v>0</v>
      </c>
      <c r="C116" s="21">
        <f>IF($C$4="Attiecināmās izmaksas",IF('11a+c+n'!$Q116="A",'11a+c+n'!C116,0),0)</f>
        <v>0</v>
      </c>
      <c r="D116" s="21">
        <f>IF($C$4="Attiecināmās izmaksas",IF('11a+c+n'!$Q116="A",'11a+c+n'!D116,0),0)</f>
        <v>0</v>
      </c>
      <c r="E116" s="42"/>
      <c r="F116" s="64"/>
      <c r="G116" s="121"/>
      <c r="H116" s="121">
        <f>IF($C$4="Attiecināmās izmaksas",IF('11a+c+n'!$Q116="A",'11a+c+n'!H116,0),0)</f>
        <v>0</v>
      </c>
      <c r="I116" s="121"/>
      <c r="J116" s="121"/>
      <c r="K116" s="122">
        <f>IF($C$4="Attiecināmās izmaksas",IF('11a+c+n'!$Q116="A",'11a+c+n'!K116,0),0)</f>
        <v>0</v>
      </c>
      <c r="L116" s="64">
        <f>IF($C$4="Attiecināmās izmaksas",IF('11a+c+n'!$Q116="A",'11a+c+n'!L116,0),0)</f>
        <v>0</v>
      </c>
      <c r="M116" s="121">
        <f>IF($C$4="Attiecināmās izmaksas",IF('11a+c+n'!$Q116="A",'11a+c+n'!M116,0),0)</f>
        <v>0</v>
      </c>
      <c r="N116" s="121">
        <f>IF($C$4="Attiecināmās izmaksas",IF('11a+c+n'!$Q116="A",'11a+c+n'!N116,0),0)</f>
        <v>0</v>
      </c>
      <c r="O116" s="121">
        <f>IF($C$4="Attiecināmās izmaksas",IF('11a+c+n'!$Q116="A",'11a+c+n'!O116,0),0)</f>
        <v>0</v>
      </c>
      <c r="P116" s="122">
        <f>IF($C$4="Attiecināmās izmaksas",IF('11a+c+n'!$Q116="A",'11a+c+n'!P116,0),0)</f>
        <v>0</v>
      </c>
    </row>
    <row r="117" spans="1:16" x14ac:dyDescent="0.2">
      <c r="A117" s="49">
        <f>IF(P117=0,0,IF(COUNTBLANK(P117)=1,0,COUNTA($P$14:P117)))</f>
        <v>0</v>
      </c>
      <c r="B117" s="21">
        <f>IF($C$4="Attiecināmās izmaksas",IF('11a+c+n'!$Q117="A",'11a+c+n'!B117,0),0)</f>
        <v>0</v>
      </c>
      <c r="C117" s="21">
        <f>IF($C$4="Attiecināmās izmaksas",IF('11a+c+n'!$Q117="A",'11a+c+n'!C117,0),0)</f>
        <v>0</v>
      </c>
      <c r="D117" s="21">
        <f>IF($C$4="Attiecināmās izmaksas",IF('11a+c+n'!$Q117="A",'11a+c+n'!D117,0),0)</f>
        <v>0</v>
      </c>
      <c r="E117" s="42"/>
      <c r="F117" s="64"/>
      <c r="G117" s="121"/>
      <c r="H117" s="121">
        <f>IF($C$4="Attiecināmās izmaksas",IF('11a+c+n'!$Q117="A",'11a+c+n'!H117,0),0)</f>
        <v>0</v>
      </c>
      <c r="I117" s="121"/>
      <c r="J117" s="121"/>
      <c r="K117" s="122">
        <f>IF($C$4="Attiecināmās izmaksas",IF('11a+c+n'!$Q117="A",'11a+c+n'!K117,0),0)</f>
        <v>0</v>
      </c>
      <c r="L117" s="64">
        <f>IF($C$4="Attiecināmās izmaksas",IF('11a+c+n'!$Q117="A",'11a+c+n'!L117,0),0)</f>
        <v>0</v>
      </c>
      <c r="M117" s="121">
        <f>IF($C$4="Attiecināmās izmaksas",IF('11a+c+n'!$Q117="A",'11a+c+n'!M117,0),0)</f>
        <v>0</v>
      </c>
      <c r="N117" s="121">
        <f>IF($C$4="Attiecināmās izmaksas",IF('11a+c+n'!$Q117="A",'11a+c+n'!N117,0),0)</f>
        <v>0</v>
      </c>
      <c r="O117" s="121">
        <f>IF($C$4="Attiecināmās izmaksas",IF('11a+c+n'!$Q117="A",'11a+c+n'!O117,0),0)</f>
        <v>0</v>
      </c>
      <c r="P117" s="122">
        <f>IF($C$4="Attiecināmās izmaksas",IF('11a+c+n'!$Q117="A",'11a+c+n'!P117,0),0)</f>
        <v>0</v>
      </c>
    </row>
    <row r="118" spans="1:16" x14ac:dyDescent="0.2">
      <c r="A118" s="49">
        <f>IF(P118=0,0,IF(COUNTBLANK(P118)=1,0,COUNTA($P$14:P118)))</f>
        <v>0</v>
      </c>
      <c r="B118" s="21">
        <f>IF($C$4="Attiecināmās izmaksas",IF('11a+c+n'!$Q118="A",'11a+c+n'!B118,0),0)</f>
        <v>0</v>
      </c>
      <c r="C118" s="21">
        <f>IF($C$4="Attiecināmās izmaksas",IF('11a+c+n'!$Q118="A",'11a+c+n'!C118,0),0)</f>
        <v>0</v>
      </c>
      <c r="D118" s="21">
        <f>IF($C$4="Attiecināmās izmaksas",IF('11a+c+n'!$Q118="A",'11a+c+n'!D118,0),0)</f>
        <v>0</v>
      </c>
      <c r="E118" s="42"/>
      <c r="F118" s="64"/>
      <c r="G118" s="121"/>
      <c r="H118" s="121">
        <f>IF($C$4="Attiecināmās izmaksas",IF('11a+c+n'!$Q118="A",'11a+c+n'!H118,0),0)</f>
        <v>0</v>
      </c>
      <c r="I118" s="121"/>
      <c r="J118" s="121"/>
      <c r="K118" s="122">
        <f>IF($C$4="Attiecināmās izmaksas",IF('11a+c+n'!$Q118="A",'11a+c+n'!K118,0),0)</f>
        <v>0</v>
      </c>
      <c r="L118" s="64">
        <f>IF($C$4="Attiecināmās izmaksas",IF('11a+c+n'!$Q118="A",'11a+c+n'!L118,0),0)</f>
        <v>0</v>
      </c>
      <c r="M118" s="121">
        <f>IF($C$4="Attiecināmās izmaksas",IF('11a+c+n'!$Q118="A",'11a+c+n'!M118,0),0)</f>
        <v>0</v>
      </c>
      <c r="N118" s="121">
        <f>IF($C$4="Attiecināmās izmaksas",IF('11a+c+n'!$Q118="A",'11a+c+n'!N118,0),0)</f>
        <v>0</v>
      </c>
      <c r="O118" s="121">
        <f>IF($C$4="Attiecināmās izmaksas",IF('11a+c+n'!$Q118="A",'11a+c+n'!O118,0),0)</f>
        <v>0</v>
      </c>
      <c r="P118" s="122">
        <f>IF($C$4="Attiecināmās izmaksas",IF('11a+c+n'!$Q118="A",'11a+c+n'!P118,0),0)</f>
        <v>0</v>
      </c>
    </row>
    <row r="119" spans="1:16" x14ac:dyDescent="0.2">
      <c r="A119" s="49">
        <f>IF(P119=0,0,IF(COUNTBLANK(P119)=1,0,COUNTA($P$14:P119)))</f>
        <v>0</v>
      </c>
      <c r="B119" s="21">
        <f>IF($C$4="Attiecināmās izmaksas",IF('11a+c+n'!$Q119="A",'11a+c+n'!B119,0),0)</f>
        <v>0</v>
      </c>
      <c r="C119" s="21">
        <f>IF($C$4="Attiecināmās izmaksas",IF('11a+c+n'!$Q119="A",'11a+c+n'!C119,0),0)</f>
        <v>0</v>
      </c>
      <c r="D119" s="21">
        <f>IF($C$4="Attiecināmās izmaksas",IF('11a+c+n'!$Q119="A",'11a+c+n'!D119,0),0)</f>
        <v>0</v>
      </c>
      <c r="E119" s="42"/>
      <c r="F119" s="64"/>
      <c r="G119" s="121"/>
      <c r="H119" s="121">
        <f>IF($C$4="Attiecināmās izmaksas",IF('11a+c+n'!$Q119="A",'11a+c+n'!H119,0),0)</f>
        <v>0</v>
      </c>
      <c r="I119" s="121"/>
      <c r="J119" s="121"/>
      <c r="K119" s="122">
        <f>IF($C$4="Attiecināmās izmaksas",IF('11a+c+n'!$Q119="A",'11a+c+n'!K119,0),0)</f>
        <v>0</v>
      </c>
      <c r="L119" s="64">
        <f>IF($C$4="Attiecināmās izmaksas",IF('11a+c+n'!$Q119="A",'11a+c+n'!L119,0),0)</f>
        <v>0</v>
      </c>
      <c r="M119" s="121">
        <f>IF($C$4="Attiecināmās izmaksas",IF('11a+c+n'!$Q119="A",'11a+c+n'!M119,0),0)</f>
        <v>0</v>
      </c>
      <c r="N119" s="121">
        <f>IF($C$4="Attiecināmās izmaksas",IF('11a+c+n'!$Q119="A",'11a+c+n'!N119,0),0)</f>
        <v>0</v>
      </c>
      <c r="O119" s="121">
        <f>IF($C$4="Attiecināmās izmaksas",IF('11a+c+n'!$Q119="A",'11a+c+n'!O119,0),0)</f>
        <v>0</v>
      </c>
      <c r="P119" s="122">
        <f>IF($C$4="Attiecināmās izmaksas",IF('11a+c+n'!$Q119="A",'11a+c+n'!P119,0),0)</f>
        <v>0</v>
      </c>
    </row>
    <row r="120" spans="1:16" x14ac:dyDescent="0.2">
      <c r="A120" s="49">
        <f>IF(P120=0,0,IF(COUNTBLANK(P120)=1,0,COUNTA($P$14:P120)))</f>
        <v>0</v>
      </c>
      <c r="B120" s="21">
        <f>IF($C$4="Attiecināmās izmaksas",IF('11a+c+n'!$Q120="A",'11a+c+n'!B120,0),0)</f>
        <v>0</v>
      </c>
      <c r="C120" s="21">
        <f>IF($C$4="Attiecināmās izmaksas",IF('11a+c+n'!$Q120="A",'11a+c+n'!C120,0),0)</f>
        <v>0</v>
      </c>
      <c r="D120" s="21">
        <f>IF($C$4="Attiecināmās izmaksas",IF('11a+c+n'!$Q120="A",'11a+c+n'!D120,0),0)</f>
        <v>0</v>
      </c>
      <c r="E120" s="42"/>
      <c r="F120" s="64"/>
      <c r="G120" s="121"/>
      <c r="H120" s="121">
        <f>IF($C$4="Attiecināmās izmaksas",IF('11a+c+n'!$Q120="A",'11a+c+n'!H120,0),0)</f>
        <v>0</v>
      </c>
      <c r="I120" s="121"/>
      <c r="J120" s="121"/>
      <c r="K120" s="122">
        <f>IF($C$4="Attiecināmās izmaksas",IF('11a+c+n'!$Q120="A",'11a+c+n'!K120,0),0)</f>
        <v>0</v>
      </c>
      <c r="L120" s="64">
        <f>IF($C$4="Attiecināmās izmaksas",IF('11a+c+n'!$Q120="A",'11a+c+n'!L120,0),0)</f>
        <v>0</v>
      </c>
      <c r="M120" s="121">
        <f>IF($C$4="Attiecināmās izmaksas",IF('11a+c+n'!$Q120="A",'11a+c+n'!M120,0),0)</f>
        <v>0</v>
      </c>
      <c r="N120" s="121">
        <f>IF($C$4="Attiecināmās izmaksas",IF('11a+c+n'!$Q120="A",'11a+c+n'!N120,0),0)</f>
        <v>0</v>
      </c>
      <c r="O120" s="121">
        <f>IF($C$4="Attiecināmās izmaksas",IF('11a+c+n'!$Q120="A",'11a+c+n'!O120,0),0)</f>
        <v>0</v>
      </c>
      <c r="P120" s="122">
        <f>IF($C$4="Attiecināmās izmaksas",IF('11a+c+n'!$Q120="A",'11a+c+n'!P120,0),0)</f>
        <v>0</v>
      </c>
    </row>
    <row r="121" spans="1:16" x14ac:dyDescent="0.2">
      <c r="A121" s="49">
        <f>IF(P121=0,0,IF(COUNTBLANK(P121)=1,0,COUNTA($P$14:P121)))</f>
        <v>0</v>
      </c>
      <c r="B121" s="21">
        <f>IF($C$4="Attiecināmās izmaksas",IF('11a+c+n'!$Q121="A",'11a+c+n'!B121,0),0)</f>
        <v>0</v>
      </c>
      <c r="C121" s="21">
        <f>IF($C$4="Attiecināmās izmaksas",IF('11a+c+n'!$Q121="A",'11a+c+n'!C121,0),0)</f>
        <v>0</v>
      </c>
      <c r="D121" s="21">
        <f>IF($C$4="Attiecināmās izmaksas",IF('11a+c+n'!$Q121="A",'11a+c+n'!D121,0),0)</f>
        <v>0</v>
      </c>
      <c r="E121" s="42"/>
      <c r="F121" s="64"/>
      <c r="G121" s="121"/>
      <c r="H121" s="121">
        <f>IF($C$4="Attiecināmās izmaksas",IF('11a+c+n'!$Q121="A",'11a+c+n'!H121,0),0)</f>
        <v>0</v>
      </c>
      <c r="I121" s="121"/>
      <c r="J121" s="121"/>
      <c r="K121" s="122">
        <f>IF($C$4="Attiecināmās izmaksas",IF('11a+c+n'!$Q121="A",'11a+c+n'!K121,0),0)</f>
        <v>0</v>
      </c>
      <c r="L121" s="64">
        <f>IF($C$4="Attiecināmās izmaksas",IF('11a+c+n'!$Q121="A",'11a+c+n'!L121,0),0)</f>
        <v>0</v>
      </c>
      <c r="M121" s="121">
        <f>IF($C$4="Attiecināmās izmaksas",IF('11a+c+n'!$Q121="A",'11a+c+n'!M121,0),0)</f>
        <v>0</v>
      </c>
      <c r="N121" s="121">
        <f>IF($C$4="Attiecināmās izmaksas",IF('11a+c+n'!$Q121="A",'11a+c+n'!N121,0),0)</f>
        <v>0</v>
      </c>
      <c r="O121" s="121">
        <f>IF($C$4="Attiecināmās izmaksas",IF('11a+c+n'!$Q121="A",'11a+c+n'!O121,0),0)</f>
        <v>0</v>
      </c>
      <c r="P121" s="122">
        <f>IF($C$4="Attiecināmās izmaksas",IF('11a+c+n'!$Q121="A",'11a+c+n'!P121,0),0)</f>
        <v>0</v>
      </c>
    </row>
    <row r="122" spans="1:16" x14ac:dyDescent="0.2">
      <c r="A122" s="49">
        <f>IF(P122=0,0,IF(COUNTBLANK(P122)=1,0,COUNTA($P$14:P122)))</f>
        <v>0</v>
      </c>
      <c r="B122" s="21">
        <f>IF($C$4="Attiecināmās izmaksas",IF('11a+c+n'!$Q122="A",'11a+c+n'!B122,0),0)</f>
        <v>0</v>
      </c>
      <c r="C122" s="21">
        <f>IF($C$4="Attiecināmās izmaksas",IF('11a+c+n'!$Q122="A",'11a+c+n'!C122,0),0)</f>
        <v>0</v>
      </c>
      <c r="D122" s="21">
        <f>IF($C$4="Attiecināmās izmaksas",IF('11a+c+n'!$Q122="A",'11a+c+n'!D122,0),0)</f>
        <v>0</v>
      </c>
      <c r="E122" s="42"/>
      <c r="F122" s="64"/>
      <c r="G122" s="121"/>
      <c r="H122" s="121">
        <f>IF($C$4="Attiecināmās izmaksas",IF('11a+c+n'!$Q122="A",'11a+c+n'!H122,0),0)</f>
        <v>0</v>
      </c>
      <c r="I122" s="121"/>
      <c r="J122" s="121"/>
      <c r="K122" s="122">
        <f>IF($C$4="Attiecināmās izmaksas",IF('11a+c+n'!$Q122="A",'11a+c+n'!K122,0),0)</f>
        <v>0</v>
      </c>
      <c r="L122" s="64">
        <f>IF($C$4="Attiecināmās izmaksas",IF('11a+c+n'!$Q122="A",'11a+c+n'!L122,0),0)</f>
        <v>0</v>
      </c>
      <c r="M122" s="121">
        <f>IF($C$4="Attiecināmās izmaksas",IF('11a+c+n'!$Q122="A",'11a+c+n'!M122,0),0)</f>
        <v>0</v>
      </c>
      <c r="N122" s="121">
        <f>IF($C$4="Attiecināmās izmaksas",IF('11a+c+n'!$Q122="A",'11a+c+n'!N122,0),0)</f>
        <v>0</v>
      </c>
      <c r="O122" s="121">
        <f>IF($C$4="Attiecināmās izmaksas",IF('11a+c+n'!$Q122="A",'11a+c+n'!O122,0),0)</f>
        <v>0</v>
      </c>
      <c r="P122" s="122">
        <f>IF($C$4="Attiecināmās izmaksas",IF('11a+c+n'!$Q122="A",'11a+c+n'!P122,0),0)</f>
        <v>0</v>
      </c>
    </row>
    <row r="123" spans="1:16" x14ac:dyDescent="0.2">
      <c r="A123" s="49">
        <f>IF(P123=0,0,IF(COUNTBLANK(P123)=1,0,COUNTA($P$14:P123)))</f>
        <v>0</v>
      </c>
      <c r="B123" s="21">
        <f>IF($C$4="Attiecināmās izmaksas",IF('11a+c+n'!$Q123="A",'11a+c+n'!B123,0),0)</f>
        <v>0</v>
      </c>
      <c r="C123" s="21">
        <f>IF($C$4="Attiecināmās izmaksas",IF('11a+c+n'!$Q123="A",'11a+c+n'!C123,0),0)</f>
        <v>0</v>
      </c>
      <c r="D123" s="21">
        <f>IF($C$4="Attiecināmās izmaksas",IF('11a+c+n'!$Q123="A",'11a+c+n'!D123,0),0)</f>
        <v>0</v>
      </c>
      <c r="E123" s="42"/>
      <c r="F123" s="64"/>
      <c r="G123" s="121"/>
      <c r="H123" s="121">
        <f>IF($C$4="Attiecināmās izmaksas",IF('11a+c+n'!$Q123="A",'11a+c+n'!H123,0),0)</f>
        <v>0</v>
      </c>
      <c r="I123" s="121"/>
      <c r="J123" s="121"/>
      <c r="K123" s="122">
        <f>IF($C$4="Attiecināmās izmaksas",IF('11a+c+n'!$Q123="A",'11a+c+n'!K123,0),0)</f>
        <v>0</v>
      </c>
      <c r="L123" s="64">
        <f>IF($C$4="Attiecināmās izmaksas",IF('11a+c+n'!$Q123="A",'11a+c+n'!L123,0),0)</f>
        <v>0</v>
      </c>
      <c r="M123" s="121">
        <f>IF($C$4="Attiecināmās izmaksas",IF('11a+c+n'!$Q123="A",'11a+c+n'!M123,0),0)</f>
        <v>0</v>
      </c>
      <c r="N123" s="121">
        <f>IF($C$4="Attiecināmās izmaksas",IF('11a+c+n'!$Q123="A",'11a+c+n'!N123,0),0)</f>
        <v>0</v>
      </c>
      <c r="O123" s="121">
        <f>IF($C$4="Attiecināmās izmaksas",IF('11a+c+n'!$Q123="A",'11a+c+n'!O123,0),0)</f>
        <v>0</v>
      </c>
      <c r="P123" s="122">
        <f>IF($C$4="Attiecināmās izmaksas",IF('11a+c+n'!$Q123="A",'11a+c+n'!P123,0),0)</f>
        <v>0</v>
      </c>
    </row>
    <row r="124" spans="1:16" x14ac:dyDescent="0.2">
      <c r="A124" s="49">
        <f>IF(P124=0,0,IF(COUNTBLANK(P124)=1,0,COUNTA($P$14:P124)))</f>
        <v>0</v>
      </c>
      <c r="B124" s="21">
        <f>IF($C$4="Attiecināmās izmaksas",IF('11a+c+n'!$Q124="A",'11a+c+n'!B124,0),0)</f>
        <v>0</v>
      </c>
      <c r="C124" s="21">
        <f>IF($C$4="Attiecināmās izmaksas",IF('11a+c+n'!$Q124="A",'11a+c+n'!C124,0),0)</f>
        <v>0</v>
      </c>
      <c r="D124" s="21">
        <f>IF($C$4="Attiecināmās izmaksas",IF('11a+c+n'!$Q124="A",'11a+c+n'!D124,0),0)</f>
        <v>0</v>
      </c>
      <c r="E124" s="42"/>
      <c r="F124" s="64"/>
      <c r="G124" s="121"/>
      <c r="H124" s="121">
        <f>IF($C$4="Attiecināmās izmaksas",IF('11a+c+n'!$Q124="A",'11a+c+n'!H124,0),0)</f>
        <v>0</v>
      </c>
      <c r="I124" s="121"/>
      <c r="J124" s="121"/>
      <c r="K124" s="122">
        <f>IF($C$4="Attiecināmās izmaksas",IF('11a+c+n'!$Q124="A",'11a+c+n'!K124,0),0)</f>
        <v>0</v>
      </c>
      <c r="L124" s="64">
        <f>IF($C$4="Attiecināmās izmaksas",IF('11a+c+n'!$Q124="A",'11a+c+n'!L124,0),0)</f>
        <v>0</v>
      </c>
      <c r="M124" s="121">
        <f>IF($C$4="Attiecināmās izmaksas",IF('11a+c+n'!$Q124="A",'11a+c+n'!M124,0),0)</f>
        <v>0</v>
      </c>
      <c r="N124" s="121">
        <f>IF($C$4="Attiecināmās izmaksas",IF('11a+c+n'!$Q124="A",'11a+c+n'!N124,0),0)</f>
        <v>0</v>
      </c>
      <c r="O124" s="121">
        <f>IF($C$4="Attiecināmās izmaksas",IF('11a+c+n'!$Q124="A",'11a+c+n'!O124,0),0)</f>
        <v>0</v>
      </c>
      <c r="P124" s="122">
        <f>IF($C$4="Attiecināmās izmaksas",IF('11a+c+n'!$Q124="A",'11a+c+n'!P124,0),0)</f>
        <v>0</v>
      </c>
    </row>
    <row r="125" spans="1:16" x14ac:dyDescent="0.2">
      <c r="A125" s="49">
        <f>IF(P125=0,0,IF(COUNTBLANK(P125)=1,0,COUNTA($P$14:P125)))</f>
        <v>0</v>
      </c>
      <c r="B125" s="21">
        <f>IF($C$4="Attiecināmās izmaksas",IF('11a+c+n'!$Q125="A",'11a+c+n'!B125,0),0)</f>
        <v>0</v>
      </c>
      <c r="C125" s="21">
        <f>IF($C$4="Attiecināmās izmaksas",IF('11a+c+n'!$Q125="A",'11a+c+n'!C125,0),0)</f>
        <v>0</v>
      </c>
      <c r="D125" s="21">
        <f>IF($C$4="Attiecināmās izmaksas",IF('11a+c+n'!$Q125="A",'11a+c+n'!D125,0),0)</f>
        <v>0</v>
      </c>
      <c r="E125" s="42"/>
      <c r="F125" s="64"/>
      <c r="G125" s="121"/>
      <c r="H125" s="121">
        <f>IF($C$4="Attiecināmās izmaksas",IF('11a+c+n'!$Q125="A",'11a+c+n'!H125,0),0)</f>
        <v>0</v>
      </c>
      <c r="I125" s="121"/>
      <c r="J125" s="121"/>
      <c r="K125" s="122">
        <f>IF($C$4="Attiecināmās izmaksas",IF('11a+c+n'!$Q125="A",'11a+c+n'!K125,0),0)</f>
        <v>0</v>
      </c>
      <c r="L125" s="64">
        <f>IF($C$4="Attiecināmās izmaksas",IF('11a+c+n'!$Q125="A",'11a+c+n'!L125,0),0)</f>
        <v>0</v>
      </c>
      <c r="M125" s="121">
        <f>IF($C$4="Attiecināmās izmaksas",IF('11a+c+n'!$Q125="A",'11a+c+n'!M125,0),0)</f>
        <v>0</v>
      </c>
      <c r="N125" s="121">
        <f>IF($C$4="Attiecināmās izmaksas",IF('11a+c+n'!$Q125="A",'11a+c+n'!N125,0),0)</f>
        <v>0</v>
      </c>
      <c r="O125" s="121">
        <f>IF($C$4="Attiecināmās izmaksas",IF('11a+c+n'!$Q125="A",'11a+c+n'!O125,0),0)</f>
        <v>0</v>
      </c>
      <c r="P125" s="122">
        <f>IF($C$4="Attiecināmās izmaksas",IF('11a+c+n'!$Q125="A",'11a+c+n'!P125,0),0)</f>
        <v>0</v>
      </c>
    </row>
    <row r="126" spans="1:16" x14ac:dyDescent="0.2">
      <c r="A126" s="49">
        <f>IF(P126=0,0,IF(COUNTBLANK(P126)=1,0,COUNTA($P$14:P126)))</f>
        <v>0</v>
      </c>
      <c r="B126" s="21">
        <f>IF($C$4="Attiecināmās izmaksas",IF('11a+c+n'!$Q126="A",'11a+c+n'!B126,0),0)</f>
        <v>0</v>
      </c>
      <c r="C126" s="21">
        <f>IF($C$4="Attiecināmās izmaksas",IF('11a+c+n'!$Q126="A",'11a+c+n'!C126,0),0)</f>
        <v>0</v>
      </c>
      <c r="D126" s="21">
        <f>IF($C$4="Attiecināmās izmaksas",IF('11a+c+n'!$Q126="A",'11a+c+n'!D126,0),0)</f>
        <v>0</v>
      </c>
      <c r="E126" s="42"/>
      <c r="F126" s="64"/>
      <c r="G126" s="121"/>
      <c r="H126" s="121">
        <f>IF($C$4="Attiecināmās izmaksas",IF('11a+c+n'!$Q126="A",'11a+c+n'!H126,0),0)</f>
        <v>0</v>
      </c>
      <c r="I126" s="121"/>
      <c r="J126" s="121"/>
      <c r="K126" s="122">
        <f>IF($C$4="Attiecināmās izmaksas",IF('11a+c+n'!$Q126="A",'11a+c+n'!K126,0),0)</f>
        <v>0</v>
      </c>
      <c r="L126" s="64">
        <f>IF($C$4="Attiecināmās izmaksas",IF('11a+c+n'!$Q126="A",'11a+c+n'!L126,0),0)</f>
        <v>0</v>
      </c>
      <c r="M126" s="121">
        <f>IF($C$4="Attiecināmās izmaksas",IF('11a+c+n'!$Q126="A",'11a+c+n'!M126,0),0)</f>
        <v>0</v>
      </c>
      <c r="N126" s="121">
        <f>IF($C$4="Attiecināmās izmaksas",IF('11a+c+n'!$Q126="A",'11a+c+n'!N126,0),0)</f>
        <v>0</v>
      </c>
      <c r="O126" s="121">
        <f>IF($C$4="Attiecināmās izmaksas",IF('11a+c+n'!$Q126="A",'11a+c+n'!O126,0),0)</f>
        <v>0</v>
      </c>
      <c r="P126" s="122">
        <f>IF($C$4="Attiecināmās izmaksas",IF('11a+c+n'!$Q126="A",'11a+c+n'!P126,0),0)</f>
        <v>0</v>
      </c>
    </row>
    <row r="127" spans="1:16" x14ac:dyDescent="0.2">
      <c r="A127" s="49">
        <f>IF(P127=0,0,IF(COUNTBLANK(P127)=1,0,COUNTA($P$14:P127)))</f>
        <v>0</v>
      </c>
      <c r="B127" s="21">
        <f>IF($C$4="Attiecināmās izmaksas",IF('11a+c+n'!$Q127="A",'11a+c+n'!B127,0),0)</f>
        <v>0</v>
      </c>
      <c r="C127" s="21">
        <f>IF($C$4="Attiecināmās izmaksas",IF('11a+c+n'!$Q127="A",'11a+c+n'!C127,0),0)</f>
        <v>0</v>
      </c>
      <c r="D127" s="21">
        <f>IF($C$4="Attiecināmās izmaksas",IF('11a+c+n'!$Q127="A",'11a+c+n'!D127,0),0)</f>
        <v>0</v>
      </c>
      <c r="E127" s="42"/>
      <c r="F127" s="64"/>
      <c r="G127" s="121"/>
      <c r="H127" s="121">
        <f>IF($C$4="Attiecināmās izmaksas",IF('11a+c+n'!$Q127="A",'11a+c+n'!H127,0),0)</f>
        <v>0</v>
      </c>
      <c r="I127" s="121"/>
      <c r="J127" s="121"/>
      <c r="K127" s="122">
        <f>IF($C$4="Attiecināmās izmaksas",IF('11a+c+n'!$Q127="A",'11a+c+n'!K127,0),0)</f>
        <v>0</v>
      </c>
      <c r="L127" s="64">
        <f>IF($C$4="Attiecināmās izmaksas",IF('11a+c+n'!$Q127="A",'11a+c+n'!L127,0),0)</f>
        <v>0</v>
      </c>
      <c r="M127" s="121">
        <f>IF($C$4="Attiecināmās izmaksas",IF('11a+c+n'!$Q127="A",'11a+c+n'!M127,0),0)</f>
        <v>0</v>
      </c>
      <c r="N127" s="121">
        <f>IF($C$4="Attiecināmās izmaksas",IF('11a+c+n'!$Q127="A",'11a+c+n'!N127,0),0)</f>
        <v>0</v>
      </c>
      <c r="O127" s="121">
        <f>IF($C$4="Attiecināmās izmaksas",IF('11a+c+n'!$Q127="A",'11a+c+n'!O127,0),0)</f>
        <v>0</v>
      </c>
      <c r="P127" s="122">
        <f>IF($C$4="Attiecināmās izmaksas",IF('11a+c+n'!$Q127="A",'11a+c+n'!P127,0),0)</f>
        <v>0</v>
      </c>
    </row>
    <row r="128" spans="1:16" x14ac:dyDescent="0.2">
      <c r="A128" s="49">
        <f>IF(P128=0,0,IF(COUNTBLANK(P128)=1,0,COUNTA($P$14:P128)))</f>
        <v>0</v>
      </c>
      <c r="B128" s="21">
        <f>IF($C$4="Attiecināmās izmaksas",IF('11a+c+n'!$Q128="A",'11a+c+n'!B128,0),0)</f>
        <v>0</v>
      </c>
      <c r="C128" s="21">
        <f>IF($C$4="Attiecināmās izmaksas",IF('11a+c+n'!$Q128="A",'11a+c+n'!C128,0),0)</f>
        <v>0</v>
      </c>
      <c r="D128" s="21">
        <f>IF($C$4="Attiecināmās izmaksas",IF('11a+c+n'!$Q128="A",'11a+c+n'!D128,0),0)</f>
        <v>0</v>
      </c>
      <c r="E128" s="42"/>
      <c r="F128" s="64"/>
      <c r="G128" s="121"/>
      <c r="H128" s="121">
        <f>IF($C$4="Attiecināmās izmaksas",IF('11a+c+n'!$Q128="A",'11a+c+n'!H128,0),0)</f>
        <v>0</v>
      </c>
      <c r="I128" s="121"/>
      <c r="J128" s="121"/>
      <c r="K128" s="122">
        <f>IF($C$4="Attiecināmās izmaksas",IF('11a+c+n'!$Q128="A",'11a+c+n'!K128,0),0)</f>
        <v>0</v>
      </c>
      <c r="L128" s="64">
        <f>IF($C$4="Attiecināmās izmaksas",IF('11a+c+n'!$Q128="A",'11a+c+n'!L128,0),0)</f>
        <v>0</v>
      </c>
      <c r="M128" s="121">
        <f>IF($C$4="Attiecināmās izmaksas",IF('11a+c+n'!$Q128="A",'11a+c+n'!M128,0),0)</f>
        <v>0</v>
      </c>
      <c r="N128" s="121">
        <f>IF($C$4="Attiecināmās izmaksas",IF('11a+c+n'!$Q128="A",'11a+c+n'!N128,0),0)</f>
        <v>0</v>
      </c>
      <c r="O128" s="121">
        <f>IF($C$4="Attiecināmās izmaksas",IF('11a+c+n'!$Q128="A",'11a+c+n'!O128,0),0)</f>
        <v>0</v>
      </c>
      <c r="P128" s="122">
        <f>IF($C$4="Attiecināmās izmaksas",IF('11a+c+n'!$Q128="A",'11a+c+n'!P128,0),0)</f>
        <v>0</v>
      </c>
    </row>
    <row r="129" spans="1:16" x14ac:dyDescent="0.2">
      <c r="A129" s="49">
        <f>IF(P129=0,0,IF(COUNTBLANK(P129)=1,0,COUNTA($P$14:P129)))</f>
        <v>0</v>
      </c>
      <c r="B129" s="21">
        <f>IF($C$4="Attiecināmās izmaksas",IF('11a+c+n'!$Q129="A",'11a+c+n'!B129,0),0)</f>
        <v>0</v>
      </c>
      <c r="C129" s="21">
        <f>IF($C$4="Attiecināmās izmaksas",IF('11a+c+n'!$Q129="A",'11a+c+n'!C129,0),0)</f>
        <v>0</v>
      </c>
      <c r="D129" s="21">
        <f>IF($C$4="Attiecināmās izmaksas",IF('11a+c+n'!$Q129="A",'11a+c+n'!D129,0),0)</f>
        <v>0</v>
      </c>
      <c r="E129" s="42"/>
      <c r="F129" s="64"/>
      <c r="G129" s="121"/>
      <c r="H129" s="121">
        <f>IF($C$4="Attiecināmās izmaksas",IF('11a+c+n'!$Q129="A",'11a+c+n'!H129,0),0)</f>
        <v>0</v>
      </c>
      <c r="I129" s="121"/>
      <c r="J129" s="121"/>
      <c r="K129" s="122">
        <f>IF($C$4="Attiecināmās izmaksas",IF('11a+c+n'!$Q129="A",'11a+c+n'!K129,0),0)</f>
        <v>0</v>
      </c>
      <c r="L129" s="64">
        <f>IF($C$4="Attiecināmās izmaksas",IF('11a+c+n'!$Q129="A",'11a+c+n'!L129,0),0)</f>
        <v>0</v>
      </c>
      <c r="M129" s="121">
        <f>IF($C$4="Attiecināmās izmaksas",IF('11a+c+n'!$Q129="A",'11a+c+n'!M129,0),0)</f>
        <v>0</v>
      </c>
      <c r="N129" s="121">
        <f>IF($C$4="Attiecināmās izmaksas",IF('11a+c+n'!$Q129="A",'11a+c+n'!N129,0),0)</f>
        <v>0</v>
      </c>
      <c r="O129" s="121">
        <f>IF($C$4="Attiecināmās izmaksas",IF('11a+c+n'!$Q129="A",'11a+c+n'!O129,0),0)</f>
        <v>0</v>
      </c>
      <c r="P129" s="122">
        <f>IF($C$4="Attiecināmās izmaksas",IF('11a+c+n'!$Q129="A",'11a+c+n'!P129,0),0)</f>
        <v>0</v>
      </c>
    </row>
    <row r="130" spans="1:16" x14ac:dyDescent="0.2">
      <c r="A130" s="49">
        <f>IF(P130=0,0,IF(COUNTBLANK(P130)=1,0,COUNTA($P$14:P130)))</f>
        <v>0</v>
      </c>
      <c r="B130" s="21">
        <f>IF($C$4="Attiecināmās izmaksas",IF('11a+c+n'!$Q130="A",'11a+c+n'!B130,0),0)</f>
        <v>0</v>
      </c>
      <c r="C130" s="21">
        <f>IF($C$4="Attiecināmās izmaksas",IF('11a+c+n'!$Q130="A",'11a+c+n'!C130,0),0)</f>
        <v>0</v>
      </c>
      <c r="D130" s="21">
        <f>IF($C$4="Attiecināmās izmaksas",IF('11a+c+n'!$Q130="A",'11a+c+n'!D130,0),0)</f>
        <v>0</v>
      </c>
      <c r="E130" s="42"/>
      <c r="F130" s="64"/>
      <c r="G130" s="121"/>
      <c r="H130" s="121">
        <f>IF($C$4="Attiecināmās izmaksas",IF('11a+c+n'!$Q130="A",'11a+c+n'!H130,0),0)</f>
        <v>0</v>
      </c>
      <c r="I130" s="121"/>
      <c r="J130" s="121"/>
      <c r="K130" s="122">
        <f>IF($C$4="Attiecināmās izmaksas",IF('11a+c+n'!$Q130="A",'11a+c+n'!K130,0),0)</f>
        <v>0</v>
      </c>
      <c r="L130" s="64">
        <f>IF($C$4="Attiecināmās izmaksas",IF('11a+c+n'!$Q130="A",'11a+c+n'!L130,0),0)</f>
        <v>0</v>
      </c>
      <c r="M130" s="121">
        <f>IF($C$4="Attiecināmās izmaksas",IF('11a+c+n'!$Q130="A",'11a+c+n'!M130,0),0)</f>
        <v>0</v>
      </c>
      <c r="N130" s="121">
        <f>IF($C$4="Attiecināmās izmaksas",IF('11a+c+n'!$Q130="A",'11a+c+n'!N130,0),0)</f>
        <v>0</v>
      </c>
      <c r="O130" s="121">
        <f>IF($C$4="Attiecināmās izmaksas",IF('11a+c+n'!$Q130="A",'11a+c+n'!O130,0),0)</f>
        <v>0</v>
      </c>
      <c r="P130" s="122">
        <f>IF($C$4="Attiecināmās izmaksas",IF('11a+c+n'!$Q130="A",'11a+c+n'!P130,0),0)</f>
        <v>0</v>
      </c>
    </row>
    <row r="131" spans="1:16" x14ac:dyDescent="0.2">
      <c r="A131" s="49">
        <f>IF(P131=0,0,IF(COUNTBLANK(P131)=1,0,COUNTA($P$14:P131)))</f>
        <v>0</v>
      </c>
      <c r="B131" s="21">
        <f>IF($C$4="Attiecināmās izmaksas",IF('11a+c+n'!$Q131="A",'11a+c+n'!B131,0),0)</f>
        <v>0</v>
      </c>
      <c r="C131" s="21">
        <f>IF($C$4="Attiecināmās izmaksas",IF('11a+c+n'!$Q131="A",'11a+c+n'!C131,0),0)</f>
        <v>0</v>
      </c>
      <c r="D131" s="21">
        <f>IF($C$4="Attiecināmās izmaksas",IF('11a+c+n'!$Q131="A",'11a+c+n'!D131,0),0)</f>
        <v>0</v>
      </c>
      <c r="E131" s="42"/>
      <c r="F131" s="64"/>
      <c r="G131" s="121"/>
      <c r="H131" s="121">
        <f>IF($C$4="Attiecināmās izmaksas",IF('11a+c+n'!$Q131="A",'11a+c+n'!H131,0),0)</f>
        <v>0</v>
      </c>
      <c r="I131" s="121"/>
      <c r="J131" s="121"/>
      <c r="K131" s="122">
        <f>IF($C$4="Attiecināmās izmaksas",IF('11a+c+n'!$Q131="A",'11a+c+n'!K131,0),0)</f>
        <v>0</v>
      </c>
      <c r="L131" s="64">
        <f>IF($C$4="Attiecināmās izmaksas",IF('11a+c+n'!$Q131="A",'11a+c+n'!L131,0),0)</f>
        <v>0</v>
      </c>
      <c r="M131" s="121">
        <f>IF($C$4="Attiecināmās izmaksas",IF('11a+c+n'!$Q131="A",'11a+c+n'!M131,0),0)</f>
        <v>0</v>
      </c>
      <c r="N131" s="121">
        <f>IF($C$4="Attiecināmās izmaksas",IF('11a+c+n'!$Q131="A",'11a+c+n'!N131,0),0)</f>
        <v>0</v>
      </c>
      <c r="O131" s="121">
        <f>IF($C$4="Attiecināmās izmaksas",IF('11a+c+n'!$Q131="A",'11a+c+n'!O131,0),0)</f>
        <v>0</v>
      </c>
      <c r="P131" s="122">
        <f>IF($C$4="Attiecināmās izmaksas",IF('11a+c+n'!$Q131="A",'11a+c+n'!P131,0),0)</f>
        <v>0</v>
      </c>
    </row>
    <row r="132" spans="1:16" x14ac:dyDescent="0.2">
      <c r="A132" s="49">
        <f>IF(P132=0,0,IF(COUNTBLANK(P132)=1,0,COUNTA($P$14:P132)))</f>
        <v>0</v>
      </c>
      <c r="B132" s="21">
        <f>IF($C$4="Attiecināmās izmaksas",IF('11a+c+n'!$Q132="A",'11a+c+n'!B132,0),0)</f>
        <v>0</v>
      </c>
      <c r="C132" s="21">
        <f>IF($C$4="Attiecināmās izmaksas",IF('11a+c+n'!$Q132="A",'11a+c+n'!C132,0),0)</f>
        <v>0</v>
      </c>
      <c r="D132" s="21">
        <f>IF($C$4="Attiecināmās izmaksas",IF('11a+c+n'!$Q132="A",'11a+c+n'!D132,0),0)</f>
        <v>0</v>
      </c>
      <c r="E132" s="42"/>
      <c r="F132" s="64"/>
      <c r="G132" s="121"/>
      <c r="H132" s="121">
        <f>IF($C$4="Attiecināmās izmaksas",IF('11a+c+n'!$Q132="A",'11a+c+n'!H132,0),0)</f>
        <v>0</v>
      </c>
      <c r="I132" s="121"/>
      <c r="J132" s="121"/>
      <c r="K132" s="122">
        <f>IF($C$4="Attiecināmās izmaksas",IF('11a+c+n'!$Q132="A",'11a+c+n'!K132,0),0)</f>
        <v>0</v>
      </c>
      <c r="L132" s="64">
        <f>IF($C$4="Attiecināmās izmaksas",IF('11a+c+n'!$Q132="A",'11a+c+n'!L132,0),0)</f>
        <v>0</v>
      </c>
      <c r="M132" s="121">
        <f>IF($C$4="Attiecināmās izmaksas",IF('11a+c+n'!$Q132="A",'11a+c+n'!M132,0),0)</f>
        <v>0</v>
      </c>
      <c r="N132" s="121">
        <f>IF($C$4="Attiecināmās izmaksas",IF('11a+c+n'!$Q132="A",'11a+c+n'!N132,0),0)</f>
        <v>0</v>
      </c>
      <c r="O132" s="121">
        <f>IF($C$4="Attiecināmās izmaksas",IF('11a+c+n'!$Q132="A",'11a+c+n'!O132,0),0)</f>
        <v>0</v>
      </c>
      <c r="P132" s="122">
        <f>IF($C$4="Attiecināmās izmaksas",IF('11a+c+n'!$Q132="A",'11a+c+n'!P132,0),0)</f>
        <v>0</v>
      </c>
    </row>
    <row r="133" spans="1:16" x14ac:dyDescent="0.2">
      <c r="A133" s="49">
        <f>IF(P133=0,0,IF(COUNTBLANK(P133)=1,0,COUNTA($P$14:P133)))</f>
        <v>0</v>
      </c>
      <c r="B133" s="21">
        <f>IF($C$4="Attiecināmās izmaksas",IF('11a+c+n'!$Q133="A",'11a+c+n'!B133,0),0)</f>
        <v>0</v>
      </c>
      <c r="C133" s="21">
        <f>IF($C$4="Attiecināmās izmaksas",IF('11a+c+n'!$Q133="A",'11a+c+n'!C133,0),0)</f>
        <v>0</v>
      </c>
      <c r="D133" s="21">
        <f>IF($C$4="Attiecināmās izmaksas",IF('11a+c+n'!$Q133="A",'11a+c+n'!D133,0),0)</f>
        <v>0</v>
      </c>
      <c r="E133" s="42"/>
      <c r="F133" s="64"/>
      <c r="G133" s="121"/>
      <c r="H133" s="121">
        <f>IF($C$4="Attiecināmās izmaksas",IF('11a+c+n'!$Q133="A",'11a+c+n'!H133,0),0)</f>
        <v>0</v>
      </c>
      <c r="I133" s="121"/>
      <c r="J133" s="121"/>
      <c r="K133" s="122">
        <f>IF($C$4="Attiecināmās izmaksas",IF('11a+c+n'!$Q133="A",'11a+c+n'!K133,0),0)</f>
        <v>0</v>
      </c>
      <c r="L133" s="64">
        <f>IF($C$4="Attiecināmās izmaksas",IF('11a+c+n'!$Q133="A",'11a+c+n'!L133,0),0)</f>
        <v>0</v>
      </c>
      <c r="M133" s="121">
        <f>IF($C$4="Attiecināmās izmaksas",IF('11a+c+n'!$Q133="A",'11a+c+n'!M133,0),0)</f>
        <v>0</v>
      </c>
      <c r="N133" s="121">
        <f>IF($C$4="Attiecināmās izmaksas",IF('11a+c+n'!$Q133="A",'11a+c+n'!N133,0),0)</f>
        <v>0</v>
      </c>
      <c r="O133" s="121">
        <f>IF($C$4="Attiecināmās izmaksas",IF('11a+c+n'!$Q133="A",'11a+c+n'!O133,0),0)</f>
        <v>0</v>
      </c>
      <c r="P133" s="122">
        <f>IF($C$4="Attiecināmās izmaksas",IF('11a+c+n'!$Q133="A",'11a+c+n'!P133,0),0)</f>
        <v>0</v>
      </c>
    </row>
    <row r="134" spans="1:16" x14ac:dyDescent="0.2">
      <c r="A134" s="49">
        <f>IF(P134=0,0,IF(COUNTBLANK(P134)=1,0,COUNTA($P$14:P134)))</f>
        <v>0</v>
      </c>
      <c r="B134" s="21">
        <f>IF($C$4="Attiecināmās izmaksas",IF('11a+c+n'!$Q134="A",'11a+c+n'!B134,0),0)</f>
        <v>0</v>
      </c>
      <c r="C134" s="21">
        <f>IF($C$4="Attiecināmās izmaksas",IF('11a+c+n'!$Q134="A",'11a+c+n'!C134,0),0)</f>
        <v>0</v>
      </c>
      <c r="D134" s="21">
        <f>IF($C$4="Attiecināmās izmaksas",IF('11a+c+n'!$Q134="A",'11a+c+n'!D134,0),0)</f>
        <v>0</v>
      </c>
      <c r="E134" s="42"/>
      <c r="F134" s="64"/>
      <c r="G134" s="121"/>
      <c r="H134" s="121">
        <f>IF($C$4="Attiecināmās izmaksas",IF('11a+c+n'!$Q134="A",'11a+c+n'!H134,0),0)</f>
        <v>0</v>
      </c>
      <c r="I134" s="121"/>
      <c r="J134" s="121"/>
      <c r="K134" s="122">
        <f>IF($C$4="Attiecināmās izmaksas",IF('11a+c+n'!$Q134="A",'11a+c+n'!K134,0),0)</f>
        <v>0</v>
      </c>
      <c r="L134" s="64">
        <f>IF($C$4="Attiecināmās izmaksas",IF('11a+c+n'!$Q134="A",'11a+c+n'!L134,0),0)</f>
        <v>0</v>
      </c>
      <c r="M134" s="121">
        <f>IF($C$4="Attiecināmās izmaksas",IF('11a+c+n'!$Q134="A",'11a+c+n'!M134,0),0)</f>
        <v>0</v>
      </c>
      <c r="N134" s="121">
        <f>IF($C$4="Attiecināmās izmaksas",IF('11a+c+n'!$Q134="A",'11a+c+n'!N134,0),0)</f>
        <v>0</v>
      </c>
      <c r="O134" s="121">
        <f>IF($C$4="Attiecināmās izmaksas",IF('11a+c+n'!$Q134="A",'11a+c+n'!O134,0),0)</f>
        <v>0</v>
      </c>
      <c r="P134" s="122">
        <f>IF($C$4="Attiecināmās izmaksas",IF('11a+c+n'!$Q134="A",'11a+c+n'!P134,0),0)</f>
        <v>0</v>
      </c>
    </row>
    <row r="135" spans="1:16" x14ac:dyDescent="0.2">
      <c r="A135" s="49">
        <f>IF(P135=0,0,IF(COUNTBLANK(P135)=1,0,COUNTA($P$14:P135)))</f>
        <v>0</v>
      </c>
      <c r="B135" s="21">
        <f>IF($C$4="Attiecināmās izmaksas",IF('11a+c+n'!$Q135="A",'11a+c+n'!B135,0),0)</f>
        <v>0</v>
      </c>
      <c r="C135" s="21">
        <f>IF($C$4="Attiecināmās izmaksas",IF('11a+c+n'!$Q135="A",'11a+c+n'!C135,0),0)</f>
        <v>0</v>
      </c>
      <c r="D135" s="21">
        <f>IF($C$4="Attiecināmās izmaksas",IF('11a+c+n'!$Q135="A",'11a+c+n'!D135,0),0)</f>
        <v>0</v>
      </c>
      <c r="E135" s="42"/>
      <c r="F135" s="64"/>
      <c r="G135" s="121"/>
      <c r="H135" s="121">
        <f>IF($C$4="Attiecināmās izmaksas",IF('11a+c+n'!$Q135="A",'11a+c+n'!H135,0),0)</f>
        <v>0</v>
      </c>
      <c r="I135" s="121"/>
      <c r="J135" s="121"/>
      <c r="K135" s="122">
        <f>IF($C$4="Attiecināmās izmaksas",IF('11a+c+n'!$Q135="A",'11a+c+n'!K135,0),0)</f>
        <v>0</v>
      </c>
      <c r="L135" s="64">
        <f>IF($C$4="Attiecināmās izmaksas",IF('11a+c+n'!$Q135="A",'11a+c+n'!L135,0),0)</f>
        <v>0</v>
      </c>
      <c r="M135" s="121">
        <f>IF($C$4="Attiecināmās izmaksas",IF('11a+c+n'!$Q135="A",'11a+c+n'!M135,0),0)</f>
        <v>0</v>
      </c>
      <c r="N135" s="121">
        <f>IF($C$4="Attiecināmās izmaksas",IF('11a+c+n'!$Q135="A",'11a+c+n'!N135,0),0)</f>
        <v>0</v>
      </c>
      <c r="O135" s="121">
        <f>IF($C$4="Attiecināmās izmaksas",IF('11a+c+n'!$Q135="A",'11a+c+n'!O135,0),0)</f>
        <v>0</v>
      </c>
      <c r="P135" s="122">
        <f>IF($C$4="Attiecināmās izmaksas",IF('11a+c+n'!$Q135="A",'11a+c+n'!P135,0),0)</f>
        <v>0</v>
      </c>
    </row>
    <row r="136" spans="1:16" x14ac:dyDescent="0.2">
      <c r="A136" s="49">
        <f>IF(P136=0,0,IF(COUNTBLANK(P136)=1,0,COUNTA($P$14:P136)))</f>
        <v>0</v>
      </c>
      <c r="B136" s="21">
        <f>IF($C$4="Attiecināmās izmaksas",IF('11a+c+n'!$Q136="A",'11a+c+n'!B136,0),0)</f>
        <v>0</v>
      </c>
      <c r="C136" s="21">
        <f>IF($C$4="Attiecināmās izmaksas",IF('11a+c+n'!$Q136="A",'11a+c+n'!C136,0),0)</f>
        <v>0</v>
      </c>
      <c r="D136" s="21">
        <f>IF($C$4="Attiecināmās izmaksas",IF('11a+c+n'!$Q136="A",'11a+c+n'!D136,0),0)</f>
        <v>0</v>
      </c>
      <c r="E136" s="42"/>
      <c r="F136" s="64"/>
      <c r="G136" s="121"/>
      <c r="H136" s="121">
        <f>IF($C$4="Attiecināmās izmaksas",IF('11a+c+n'!$Q136="A",'11a+c+n'!H136,0),0)</f>
        <v>0</v>
      </c>
      <c r="I136" s="121"/>
      <c r="J136" s="121"/>
      <c r="K136" s="122">
        <f>IF($C$4="Attiecināmās izmaksas",IF('11a+c+n'!$Q136="A",'11a+c+n'!K136,0),0)</f>
        <v>0</v>
      </c>
      <c r="L136" s="64">
        <f>IF($C$4="Attiecināmās izmaksas",IF('11a+c+n'!$Q136="A",'11a+c+n'!L136,0),0)</f>
        <v>0</v>
      </c>
      <c r="M136" s="121">
        <f>IF($C$4="Attiecināmās izmaksas",IF('11a+c+n'!$Q136="A",'11a+c+n'!M136,0),0)</f>
        <v>0</v>
      </c>
      <c r="N136" s="121">
        <f>IF($C$4="Attiecināmās izmaksas",IF('11a+c+n'!$Q136="A",'11a+c+n'!N136,0),0)</f>
        <v>0</v>
      </c>
      <c r="O136" s="121">
        <f>IF($C$4="Attiecināmās izmaksas",IF('11a+c+n'!$Q136="A",'11a+c+n'!O136,0),0)</f>
        <v>0</v>
      </c>
      <c r="P136" s="122">
        <f>IF($C$4="Attiecināmās izmaksas",IF('11a+c+n'!$Q136="A",'11a+c+n'!P136,0),0)</f>
        <v>0</v>
      </c>
    </row>
    <row r="137" spans="1:16" x14ac:dyDescent="0.2">
      <c r="A137" s="49">
        <f>IF(P137=0,0,IF(COUNTBLANK(P137)=1,0,COUNTA($P$14:P137)))</f>
        <v>0</v>
      </c>
      <c r="B137" s="21">
        <f>IF($C$4="Attiecināmās izmaksas",IF('11a+c+n'!$Q137="A",'11a+c+n'!B137,0),0)</f>
        <v>0</v>
      </c>
      <c r="C137" s="21">
        <f>IF($C$4="Attiecināmās izmaksas",IF('11a+c+n'!$Q137="A",'11a+c+n'!C137,0),0)</f>
        <v>0</v>
      </c>
      <c r="D137" s="21">
        <f>IF($C$4="Attiecināmās izmaksas",IF('11a+c+n'!$Q137="A",'11a+c+n'!D137,0),0)</f>
        <v>0</v>
      </c>
      <c r="E137" s="42"/>
      <c r="F137" s="64"/>
      <c r="G137" s="121"/>
      <c r="H137" s="121">
        <f>IF($C$4="Attiecināmās izmaksas",IF('11a+c+n'!$Q137="A",'11a+c+n'!H137,0),0)</f>
        <v>0</v>
      </c>
      <c r="I137" s="121"/>
      <c r="J137" s="121"/>
      <c r="K137" s="122">
        <f>IF($C$4="Attiecināmās izmaksas",IF('11a+c+n'!$Q137="A",'11a+c+n'!K137,0),0)</f>
        <v>0</v>
      </c>
      <c r="L137" s="64">
        <f>IF($C$4="Attiecināmās izmaksas",IF('11a+c+n'!$Q137="A",'11a+c+n'!L137,0),0)</f>
        <v>0</v>
      </c>
      <c r="M137" s="121">
        <f>IF($C$4="Attiecināmās izmaksas",IF('11a+c+n'!$Q137="A",'11a+c+n'!M137,0),0)</f>
        <v>0</v>
      </c>
      <c r="N137" s="121">
        <f>IF($C$4="Attiecināmās izmaksas",IF('11a+c+n'!$Q137="A",'11a+c+n'!N137,0),0)</f>
        <v>0</v>
      </c>
      <c r="O137" s="121">
        <f>IF($C$4="Attiecināmās izmaksas",IF('11a+c+n'!$Q137="A",'11a+c+n'!O137,0),0)</f>
        <v>0</v>
      </c>
      <c r="P137" s="122">
        <f>IF($C$4="Attiecināmās izmaksas",IF('11a+c+n'!$Q137="A",'11a+c+n'!P137,0),0)</f>
        <v>0</v>
      </c>
    </row>
    <row r="138" spans="1:16" x14ac:dyDescent="0.2">
      <c r="A138" s="49">
        <f>IF(P138=0,0,IF(COUNTBLANK(P138)=1,0,COUNTA($P$14:P138)))</f>
        <v>0</v>
      </c>
      <c r="B138" s="21">
        <f>IF($C$4="Attiecināmās izmaksas",IF('11a+c+n'!$Q138="A",'11a+c+n'!B138,0),0)</f>
        <v>0</v>
      </c>
      <c r="C138" s="21">
        <f>IF($C$4="Attiecināmās izmaksas",IF('11a+c+n'!$Q138="A",'11a+c+n'!C138,0),0)</f>
        <v>0</v>
      </c>
      <c r="D138" s="21">
        <f>IF($C$4="Attiecināmās izmaksas",IF('11a+c+n'!$Q138="A",'11a+c+n'!D138,0),0)</f>
        <v>0</v>
      </c>
      <c r="E138" s="42"/>
      <c r="F138" s="64"/>
      <c r="G138" s="121"/>
      <c r="H138" s="121">
        <f>IF($C$4="Attiecināmās izmaksas",IF('11a+c+n'!$Q138="A",'11a+c+n'!H138,0),0)</f>
        <v>0</v>
      </c>
      <c r="I138" s="121"/>
      <c r="J138" s="121"/>
      <c r="K138" s="122">
        <f>IF($C$4="Attiecināmās izmaksas",IF('11a+c+n'!$Q138="A",'11a+c+n'!K138,0),0)</f>
        <v>0</v>
      </c>
      <c r="L138" s="64">
        <f>IF($C$4="Attiecināmās izmaksas",IF('11a+c+n'!$Q138="A",'11a+c+n'!L138,0),0)</f>
        <v>0</v>
      </c>
      <c r="M138" s="121">
        <f>IF($C$4="Attiecināmās izmaksas",IF('11a+c+n'!$Q138="A",'11a+c+n'!M138,0),0)</f>
        <v>0</v>
      </c>
      <c r="N138" s="121">
        <f>IF($C$4="Attiecināmās izmaksas",IF('11a+c+n'!$Q138="A",'11a+c+n'!N138,0),0)</f>
        <v>0</v>
      </c>
      <c r="O138" s="121">
        <f>IF($C$4="Attiecināmās izmaksas",IF('11a+c+n'!$Q138="A",'11a+c+n'!O138,0),0)</f>
        <v>0</v>
      </c>
      <c r="P138" s="122">
        <f>IF($C$4="Attiecināmās izmaksas",IF('11a+c+n'!$Q138="A",'11a+c+n'!P138,0),0)</f>
        <v>0</v>
      </c>
    </row>
    <row r="139" spans="1:16" x14ac:dyDescent="0.2">
      <c r="A139" s="49">
        <f>IF(P139=0,0,IF(COUNTBLANK(P139)=1,0,COUNTA($P$14:P139)))</f>
        <v>0</v>
      </c>
      <c r="B139" s="21">
        <f>IF($C$4="Attiecināmās izmaksas",IF('11a+c+n'!$Q139="A",'11a+c+n'!B139,0),0)</f>
        <v>0</v>
      </c>
      <c r="C139" s="21">
        <f>IF($C$4="Attiecināmās izmaksas",IF('11a+c+n'!$Q139="A",'11a+c+n'!C139,0),0)</f>
        <v>0</v>
      </c>
      <c r="D139" s="21">
        <f>IF($C$4="Attiecināmās izmaksas",IF('11a+c+n'!$Q139="A",'11a+c+n'!D139,0),0)</f>
        <v>0</v>
      </c>
      <c r="E139" s="42"/>
      <c r="F139" s="64"/>
      <c r="G139" s="121"/>
      <c r="H139" s="121">
        <f>IF($C$4="Attiecināmās izmaksas",IF('11a+c+n'!$Q139="A",'11a+c+n'!H139,0),0)</f>
        <v>0</v>
      </c>
      <c r="I139" s="121"/>
      <c r="J139" s="121"/>
      <c r="K139" s="122">
        <f>IF($C$4="Attiecināmās izmaksas",IF('11a+c+n'!$Q139="A",'11a+c+n'!K139,0),0)</f>
        <v>0</v>
      </c>
      <c r="L139" s="64">
        <f>IF($C$4="Attiecināmās izmaksas",IF('11a+c+n'!$Q139="A",'11a+c+n'!L139,0),0)</f>
        <v>0</v>
      </c>
      <c r="M139" s="121">
        <f>IF($C$4="Attiecināmās izmaksas",IF('11a+c+n'!$Q139="A",'11a+c+n'!M139,0),0)</f>
        <v>0</v>
      </c>
      <c r="N139" s="121">
        <f>IF($C$4="Attiecināmās izmaksas",IF('11a+c+n'!$Q139="A",'11a+c+n'!N139,0),0)</f>
        <v>0</v>
      </c>
      <c r="O139" s="121">
        <f>IF($C$4="Attiecināmās izmaksas",IF('11a+c+n'!$Q139="A",'11a+c+n'!O139,0),0)</f>
        <v>0</v>
      </c>
      <c r="P139" s="122">
        <f>IF($C$4="Attiecināmās izmaksas",IF('11a+c+n'!$Q139="A",'11a+c+n'!P139,0),0)</f>
        <v>0</v>
      </c>
    </row>
    <row r="140" spans="1:16" x14ac:dyDescent="0.2">
      <c r="A140" s="49">
        <f>IF(P140=0,0,IF(COUNTBLANK(P140)=1,0,COUNTA($P$14:P140)))</f>
        <v>0</v>
      </c>
      <c r="B140" s="21">
        <f>IF($C$4="Attiecināmās izmaksas",IF('11a+c+n'!$Q140="A",'11a+c+n'!B140,0),0)</f>
        <v>0</v>
      </c>
      <c r="C140" s="21">
        <f>IF($C$4="Attiecināmās izmaksas",IF('11a+c+n'!$Q140="A",'11a+c+n'!C140,0),0)</f>
        <v>0</v>
      </c>
      <c r="D140" s="21">
        <f>IF($C$4="Attiecināmās izmaksas",IF('11a+c+n'!$Q140="A",'11a+c+n'!D140,0),0)</f>
        <v>0</v>
      </c>
      <c r="E140" s="42"/>
      <c r="F140" s="64"/>
      <c r="G140" s="121"/>
      <c r="H140" s="121">
        <f>IF($C$4="Attiecināmās izmaksas",IF('11a+c+n'!$Q140="A",'11a+c+n'!H140,0),0)</f>
        <v>0</v>
      </c>
      <c r="I140" s="121"/>
      <c r="J140" s="121"/>
      <c r="K140" s="122">
        <f>IF($C$4="Attiecināmās izmaksas",IF('11a+c+n'!$Q140="A",'11a+c+n'!K140,0),0)</f>
        <v>0</v>
      </c>
      <c r="L140" s="64">
        <f>IF($C$4="Attiecināmās izmaksas",IF('11a+c+n'!$Q140="A",'11a+c+n'!L140,0),0)</f>
        <v>0</v>
      </c>
      <c r="M140" s="121">
        <f>IF($C$4="Attiecināmās izmaksas",IF('11a+c+n'!$Q140="A",'11a+c+n'!M140,0),0)</f>
        <v>0</v>
      </c>
      <c r="N140" s="121">
        <f>IF($C$4="Attiecināmās izmaksas",IF('11a+c+n'!$Q140="A",'11a+c+n'!N140,0),0)</f>
        <v>0</v>
      </c>
      <c r="O140" s="121">
        <f>IF($C$4="Attiecināmās izmaksas",IF('11a+c+n'!$Q140="A",'11a+c+n'!O140,0),0)</f>
        <v>0</v>
      </c>
      <c r="P140" s="122">
        <f>IF($C$4="Attiecināmās izmaksas",IF('11a+c+n'!$Q140="A",'11a+c+n'!P140,0),0)</f>
        <v>0</v>
      </c>
    </row>
    <row r="141" spans="1:16" x14ac:dyDescent="0.2">
      <c r="A141" s="49">
        <f>IF(P141=0,0,IF(COUNTBLANK(P141)=1,0,COUNTA($P$14:P141)))</f>
        <v>0</v>
      </c>
      <c r="B141" s="21">
        <f>IF($C$4="Attiecināmās izmaksas",IF('11a+c+n'!$Q141="A",'11a+c+n'!B141,0),0)</f>
        <v>0</v>
      </c>
      <c r="C141" s="21">
        <f>IF($C$4="Attiecināmās izmaksas",IF('11a+c+n'!$Q141="A",'11a+c+n'!C141,0),0)</f>
        <v>0</v>
      </c>
      <c r="D141" s="21">
        <f>IF($C$4="Attiecināmās izmaksas",IF('11a+c+n'!$Q141="A",'11a+c+n'!D141,0),0)</f>
        <v>0</v>
      </c>
      <c r="E141" s="42"/>
      <c r="F141" s="64"/>
      <c r="G141" s="121"/>
      <c r="H141" s="121">
        <f>IF($C$4="Attiecināmās izmaksas",IF('11a+c+n'!$Q141="A",'11a+c+n'!H141,0),0)</f>
        <v>0</v>
      </c>
      <c r="I141" s="121"/>
      <c r="J141" s="121"/>
      <c r="K141" s="122">
        <f>IF($C$4="Attiecināmās izmaksas",IF('11a+c+n'!$Q141="A",'11a+c+n'!K141,0),0)</f>
        <v>0</v>
      </c>
      <c r="L141" s="64">
        <f>IF($C$4="Attiecināmās izmaksas",IF('11a+c+n'!$Q141="A",'11a+c+n'!L141,0),0)</f>
        <v>0</v>
      </c>
      <c r="M141" s="121">
        <f>IF($C$4="Attiecināmās izmaksas",IF('11a+c+n'!$Q141="A",'11a+c+n'!M141,0),0)</f>
        <v>0</v>
      </c>
      <c r="N141" s="121">
        <f>IF($C$4="Attiecināmās izmaksas",IF('11a+c+n'!$Q141="A",'11a+c+n'!N141,0),0)</f>
        <v>0</v>
      </c>
      <c r="O141" s="121">
        <f>IF($C$4="Attiecināmās izmaksas",IF('11a+c+n'!$Q141="A",'11a+c+n'!O141,0),0)</f>
        <v>0</v>
      </c>
      <c r="P141" s="122">
        <f>IF($C$4="Attiecināmās izmaksas",IF('11a+c+n'!$Q141="A",'11a+c+n'!P141,0),0)</f>
        <v>0</v>
      </c>
    </row>
    <row r="142" spans="1:16" x14ac:dyDescent="0.2">
      <c r="A142" s="49">
        <f>IF(P142=0,0,IF(COUNTBLANK(P142)=1,0,COUNTA($P$14:P142)))</f>
        <v>0</v>
      </c>
      <c r="B142" s="21">
        <f>IF($C$4="Attiecināmās izmaksas",IF('11a+c+n'!$Q142="A",'11a+c+n'!B142,0),0)</f>
        <v>0</v>
      </c>
      <c r="C142" s="21">
        <f>IF($C$4="Attiecināmās izmaksas",IF('11a+c+n'!$Q142="A",'11a+c+n'!C142,0),0)</f>
        <v>0</v>
      </c>
      <c r="D142" s="21">
        <f>IF($C$4="Attiecināmās izmaksas",IF('11a+c+n'!$Q142="A",'11a+c+n'!D142,0),0)</f>
        <v>0</v>
      </c>
      <c r="E142" s="42"/>
      <c r="F142" s="64"/>
      <c r="G142" s="121"/>
      <c r="H142" s="121">
        <f>IF($C$4="Attiecināmās izmaksas",IF('11a+c+n'!$Q142="A",'11a+c+n'!H142,0),0)</f>
        <v>0</v>
      </c>
      <c r="I142" s="121"/>
      <c r="J142" s="121"/>
      <c r="K142" s="122">
        <f>IF($C$4="Attiecināmās izmaksas",IF('11a+c+n'!$Q142="A",'11a+c+n'!K142,0),0)</f>
        <v>0</v>
      </c>
      <c r="L142" s="64">
        <f>IF($C$4="Attiecināmās izmaksas",IF('11a+c+n'!$Q142="A",'11a+c+n'!L142,0),0)</f>
        <v>0</v>
      </c>
      <c r="M142" s="121">
        <f>IF($C$4="Attiecināmās izmaksas",IF('11a+c+n'!$Q142="A",'11a+c+n'!M142,0),0)</f>
        <v>0</v>
      </c>
      <c r="N142" s="121">
        <f>IF($C$4="Attiecināmās izmaksas",IF('11a+c+n'!$Q142="A",'11a+c+n'!N142,0),0)</f>
        <v>0</v>
      </c>
      <c r="O142" s="121">
        <f>IF($C$4="Attiecināmās izmaksas",IF('11a+c+n'!$Q142="A",'11a+c+n'!O142,0),0)</f>
        <v>0</v>
      </c>
      <c r="P142" s="122">
        <f>IF($C$4="Attiecināmās izmaksas",IF('11a+c+n'!$Q142="A",'11a+c+n'!P142,0),0)</f>
        <v>0</v>
      </c>
    </row>
    <row r="143" spans="1:16" x14ac:dyDescent="0.2">
      <c r="A143" s="49">
        <f>IF(P143=0,0,IF(COUNTBLANK(P143)=1,0,COUNTA($P$14:P143)))</f>
        <v>0</v>
      </c>
      <c r="B143" s="21">
        <f>IF($C$4="Attiecināmās izmaksas",IF('11a+c+n'!$Q143="A",'11a+c+n'!B143,0),0)</f>
        <v>0</v>
      </c>
      <c r="C143" s="21">
        <f>IF($C$4="Attiecināmās izmaksas",IF('11a+c+n'!$Q143="A",'11a+c+n'!C143,0),0)</f>
        <v>0</v>
      </c>
      <c r="D143" s="21">
        <f>IF($C$4="Attiecināmās izmaksas",IF('11a+c+n'!$Q143="A",'11a+c+n'!D143,0),0)</f>
        <v>0</v>
      </c>
      <c r="E143" s="42"/>
      <c r="F143" s="64"/>
      <c r="G143" s="121"/>
      <c r="H143" s="121">
        <f>IF($C$4="Attiecināmās izmaksas",IF('11a+c+n'!$Q143="A",'11a+c+n'!H143,0),0)</f>
        <v>0</v>
      </c>
      <c r="I143" s="121"/>
      <c r="J143" s="121"/>
      <c r="K143" s="122">
        <f>IF($C$4="Attiecināmās izmaksas",IF('11a+c+n'!$Q143="A",'11a+c+n'!K143,0),0)</f>
        <v>0</v>
      </c>
      <c r="L143" s="64">
        <f>IF($C$4="Attiecināmās izmaksas",IF('11a+c+n'!$Q143="A",'11a+c+n'!L143,0),0)</f>
        <v>0</v>
      </c>
      <c r="M143" s="121">
        <f>IF($C$4="Attiecināmās izmaksas",IF('11a+c+n'!$Q143="A",'11a+c+n'!M143,0),0)</f>
        <v>0</v>
      </c>
      <c r="N143" s="121">
        <f>IF($C$4="Attiecināmās izmaksas",IF('11a+c+n'!$Q143="A",'11a+c+n'!N143,0),0)</f>
        <v>0</v>
      </c>
      <c r="O143" s="121">
        <f>IF($C$4="Attiecināmās izmaksas",IF('11a+c+n'!$Q143="A",'11a+c+n'!O143,0),0)</f>
        <v>0</v>
      </c>
      <c r="P143" s="122">
        <f>IF($C$4="Attiecināmās izmaksas",IF('11a+c+n'!$Q143="A",'11a+c+n'!P143,0),0)</f>
        <v>0</v>
      </c>
    </row>
    <row r="144" spans="1:16" x14ac:dyDescent="0.2">
      <c r="A144" s="49">
        <f>IF(P144=0,0,IF(COUNTBLANK(P144)=1,0,COUNTA($P$14:P144)))</f>
        <v>0</v>
      </c>
      <c r="B144" s="21">
        <f>IF($C$4="Attiecināmās izmaksas",IF('11a+c+n'!$Q144="A",'11a+c+n'!B144,0),0)</f>
        <v>0</v>
      </c>
      <c r="C144" s="21">
        <f>IF($C$4="Attiecināmās izmaksas",IF('11a+c+n'!$Q144="A",'11a+c+n'!C144,0),0)</f>
        <v>0</v>
      </c>
      <c r="D144" s="21">
        <f>IF($C$4="Attiecināmās izmaksas",IF('11a+c+n'!$Q144="A",'11a+c+n'!D144,0),0)</f>
        <v>0</v>
      </c>
      <c r="E144" s="42"/>
      <c r="F144" s="64"/>
      <c r="G144" s="121"/>
      <c r="H144" s="121">
        <f>IF($C$4="Attiecināmās izmaksas",IF('11a+c+n'!$Q144="A",'11a+c+n'!H144,0),0)</f>
        <v>0</v>
      </c>
      <c r="I144" s="121"/>
      <c r="J144" s="121"/>
      <c r="K144" s="122">
        <f>IF($C$4="Attiecināmās izmaksas",IF('11a+c+n'!$Q144="A",'11a+c+n'!K144,0),0)</f>
        <v>0</v>
      </c>
      <c r="L144" s="64">
        <f>IF($C$4="Attiecināmās izmaksas",IF('11a+c+n'!$Q144="A",'11a+c+n'!L144,0),0)</f>
        <v>0</v>
      </c>
      <c r="M144" s="121">
        <f>IF($C$4="Attiecināmās izmaksas",IF('11a+c+n'!$Q144="A",'11a+c+n'!M144,0),0)</f>
        <v>0</v>
      </c>
      <c r="N144" s="121">
        <f>IF($C$4="Attiecināmās izmaksas",IF('11a+c+n'!$Q144="A",'11a+c+n'!N144,0),0)</f>
        <v>0</v>
      </c>
      <c r="O144" s="121">
        <f>IF($C$4="Attiecināmās izmaksas",IF('11a+c+n'!$Q144="A",'11a+c+n'!O144,0),0)</f>
        <v>0</v>
      </c>
      <c r="P144" s="122">
        <f>IF($C$4="Attiecināmās izmaksas",IF('11a+c+n'!$Q144="A",'11a+c+n'!P144,0),0)</f>
        <v>0</v>
      </c>
    </row>
    <row r="145" spans="1:16" x14ac:dyDescent="0.2">
      <c r="A145" s="49">
        <f>IF(P145=0,0,IF(COUNTBLANK(P145)=1,0,COUNTA($P$14:P145)))</f>
        <v>0</v>
      </c>
      <c r="B145" s="21">
        <f>IF($C$4="Attiecināmās izmaksas",IF('11a+c+n'!$Q145="A",'11a+c+n'!B145,0),0)</f>
        <v>0</v>
      </c>
      <c r="C145" s="21">
        <f>IF($C$4="Attiecināmās izmaksas",IF('11a+c+n'!$Q145="A",'11a+c+n'!C145,0),0)</f>
        <v>0</v>
      </c>
      <c r="D145" s="21">
        <f>IF($C$4="Attiecināmās izmaksas",IF('11a+c+n'!$Q145="A",'11a+c+n'!D145,0),0)</f>
        <v>0</v>
      </c>
      <c r="E145" s="42"/>
      <c r="F145" s="64"/>
      <c r="G145" s="121"/>
      <c r="H145" s="121">
        <f>IF($C$4="Attiecināmās izmaksas",IF('11a+c+n'!$Q145="A",'11a+c+n'!H145,0),0)</f>
        <v>0</v>
      </c>
      <c r="I145" s="121"/>
      <c r="J145" s="121"/>
      <c r="K145" s="122">
        <f>IF($C$4="Attiecināmās izmaksas",IF('11a+c+n'!$Q145="A",'11a+c+n'!K145,0),0)</f>
        <v>0</v>
      </c>
      <c r="L145" s="64">
        <f>IF($C$4="Attiecināmās izmaksas",IF('11a+c+n'!$Q145="A",'11a+c+n'!L145,0),0)</f>
        <v>0</v>
      </c>
      <c r="M145" s="121">
        <f>IF($C$4="Attiecināmās izmaksas",IF('11a+c+n'!$Q145="A",'11a+c+n'!M145,0),0)</f>
        <v>0</v>
      </c>
      <c r="N145" s="121">
        <f>IF($C$4="Attiecināmās izmaksas",IF('11a+c+n'!$Q145="A",'11a+c+n'!N145,0),0)</f>
        <v>0</v>
      </c>
      <c r="O145" s="121">
        <f>IF($C$4="Attiecināmās izmaksas",IF('11a+c+n'!$Q145="A",'11a+c+n'!O145,0),0)</f>
        <v>0</v>
      </c>
      <c r="P145" s="122">
        <f>IF($C$4="Attiecināmās izmaksas",IF('11a+c+n'!$Q145="A",'11a+c+n'!P145,0),0)</f>
        <v>0</v>
      </c>
    </row>
    <row r="146" spans="1:16" x14ac:dyDescent="0.2">
      <c r="A146" s="49">
        <f>IF(P146=0,0,IF(COUNTBLANK(P146)=1,0,COUNTA($P$14:P146)))</f>
        <v>0</v>
      </c>
      <c r="B146" s="21">
        <f>IF($C$4="Attiecināmās izmaksas",IF('11a+c+n'!$Q146="A",'11a+c+n'!B146,0),0)</f>
        <v>0</v>
      </c>
      <c r="C146" s="21">
        <f>IF($C$4="Attiecināmās izmaksas",IF('11a+c+n'!$Q146="A",'11a+c+n'!C146,0),0)</f>
        <v>0</v>
      </c>
      <c r="D146" s="21">
        <f>IF($C$4="Attiecināmās izmaksas",IF('11a+c+n'!$Q146="A",'11a+c+n'!D146,0),0)</f>
        <v>0</v>
      </c>
      <c r="E146" s="42"/>
      <c r="F146" s="64"/>
      <c r="G146" s="121"/>
      <c r="H146" s="121">
        <f>IF($C$4="Attiecināmās izmaksas",IF('11a+c+n'!$Q146="A",'11a+c+n'!H146,0),0)</f>
        <v>0</v>
      </c>
      <c r="I146" s="121"/>
      <c r="J146" s="121"/>
      <c r="K146" s="122">
        <f>IF($C$4="Attiecināmās izmaksas",IF('11a+c+n'!$Q146="A",'11a+c+n'!K146,0),0)</f>
        <v>0</v>
      </c>
      <c r="L146" s="64">
        <f>IF($C$4="Attiecināmās izmaksas",IF('11a+c+n'!$Q146="A",'11a+c+n'!L146,0),0)</f>
        <v>0</v>
      </c>
      <c r="M146" s="121">
        <f>IF($C$4="Attiecināmās izmaksas",IF('11a+c+n'!$Q146="A",'11a+c+n'!M146,0),0)</f>
        <v>0</v>
      </c>
      <c r="N146" s="121">
        <f>IF($C$4="Attiecināmās izmaksas",IF('11a+c+n'!$Q146="A",'11a+c+n'!N146,0),0)</f>
        <v>0</v>
      </c>
      <c r="O146" s="121">
        <f>IF($C$4="Attiecināmās izmaksas",IF('11a+c+n'!$Q146="A",'11a+c+n'!O146,0),0)</f>
        <v>0</v>
      </c>
      <c r="P146" s="122">
        <f>IF($C$4="Attiecināmās izmaksas",IF('11a+c+n'!$Q146="A",'11a+c+n'!P146,0),0)</f>
        <v>0</v>
      </c>
    </row>
    <row r="147" spans="1:16" x14ac:dyDescent="0.2">
      <c r="A147" s="49">
        <f>IF(P147=0,0,IF(COUNTBLANK(P147)=1,0,COUNTA($P$14:P147)))</f>
        <v>0</v>
      </c>
      <c r="B147" s="21">
        <f>IF($C$4="Attiecināmās izmaksas",IF('11a+c+n'!$Q147="A",'11a+c+n'!B147,0),0)</f>
        <v>0</v>
      </c>
      <c r="C147" s="21">
        <f>IF($C$4="Attiecināmās izmaksas",IF('11a+c+n'!$Q147="A",'11a+c+n'!C147,0),0)</f>
        <v>0</v>
      </c>
      <c r="D147" s="21">
        <f>IF($C$4="Attiecināmās izmaksas",IF('11a+c+n'!$Q147="A",'11a+c+n'!D147,0),0)</f>
        <v>0</v>
      </c>
      <c r="E147" s="42"/>
      <c r="F147" s="64"/>
      <c r="G147" s="121"/>
      <c r="H147" s="121">
        <f>IF($C$4="Attiecināmās izmaksas",IF('11a+c+n'!$Q147="A",'11a+c+n'!H147,0),0)</f>
        <v>0</v>
      </c>
      <c r="I147" s="121"/>
      <c r="J147" s="121"/>
      <c r="K147" s="122">
        <f>IF($C$4="Attiecināmās izmaksas",IF('11a+c+n'!$Q147="A",'11a+c+n'!K147,0),0)</f>
        <v>0</v>
      </c>
      <c r="L147" s="64">
        <f>IF($C$4="Attiecināmās izmaksas",IF('11a+c+n'!$Q147="A",'11a+c+n'!L147,0),0)</f>
        <v>0</v>
      </c>
      <c r="M147" s="121">
        <f>IF($C$4="Attiecināmās izmaksas",IF('11a+c+n'!$Q147="A",'11a+c+n'!M147,0),0)</f>
        <v>0</v>
      </c>
      <c r="N147" s="121">
        <f>IF($C$4="Attiecināmās izmaksas",IF('11a+c+n'!$Q147="A",'11a+c+n'!N147,0),0)</f>
        <v>0</v>
      </c>
      <c r="O147" s="121">
        <f>IF($C$4="Attiecināmās izmaksas",IF('11a+c+n'!$Q147="A",'11a+c+n'!O147,0),0)</f>
        <v>0</v>
      </c>
      <c r="P147" s="122">
        <f>IF($C$4="Attiecināmās izmaksas",IF('11a+c+n'!$Q147="A",'11a+c+n'!P147,0),0)</f>
        <v>0</v>
      </c>
    </row>
    <row r="148" spans="1:16" x14ac:dyDescent="0.2">
      <c r="A148" s="49">
        <f>IF(P148=0,0,IF(COUNTBLANK(P148)=1,0,COUNTA($P$14:P148)))</f>
        <v>0</v>
      </c>
      <c r="B148" s="21">
        <f>IF($C$4="Attiecināmās izmaksas",IF('11a+c+n'!$Q148="A",'11a+c+n'!B148,0),0)</f>
        <v>0</v>
      </c>
      <c r="C148" s="21">
        <f>IF($C$4="Attiecināmās izmaksas",IF('11a+c+n'!$Q148="A",'11a+c+n'!C148,0),0)</f>
        <v>0</v>
      </c>
      <c r="D148" s="21">
        <f>IF($C$4="Attiecināmās izmaksas",IF('11a+c+n'!$Q148="A",'11a+c+n'!D148,0),0)</f>
        <v>0</v>
      </c>
      <c r="E148" s="42"/>
      <c r="F148" s="64"/>
      <c r="G148" s="121"/>
      <c r="H148" s="121">
        <f>IF($C$4="Attiecināmās izmaksas",IF('11a+c+n'!$Q148="A",'11a+c+n'!H148,0),0)</f>
        <v>0</v>
      </c>
      <c r="I148" s="121"/>
      <c r="J148" s="121"/>
      <c r="K148" s="122">
        <f>IF($C$4="Attiecināmās izmaksas",IF('11a+c+n'!$Q148="A",'11a+c+n'!K148,0),0)</f>
        <v>0</v>
      </c>
      <c r="L148" s="64">
        <f>IF($C$4="Attiecināmās izmaksas",IF('11a+c+n'!$Q148="A",'11a+c+n'!L148,0),0)</f>
        <v>0</v>
      </c>
      <c r="M148" s="121">
        <f>IF($C$4="Attiecināmās izmaksas",IF('11a+c+n'!$Q148="A",'11a+c+n'!M148,0),0)</f>
        <v>0</v>
      </c>
      <c r="N148" s="121">
        <f>IF($C$4="Attiecināmās izmaksas",IF('11a+c+n'!$Q148="A",'11a+c+n'!N148,0),0)</f>
        <v>0</v>
      </c>
      <c r="O148" s="121">
        <f>IF($C$4="Attiecināmās izmaksas",IF('11a+c+n'!$Q148="A",'11a+c+n'!O148,0),0)</f>
        <v>0</v>
      </c>
      <c r="P148" s="122">
        <f>IF($C$4="Attiecināmās izmaksas",IF('11a+c+n'!$Q148="A",'11a+c+n'!P148,0),0)</f>
        <v>0</v>
      </c>
    </row>
    <row r="149" spans="1:16" x14ac:dyDescent="0.2">
      <c r="A149" s="49">
        <f>IF(P149=0,0,IF(COUNTBLANK(P149)=1,0,COUNTA($P$14:P149)))</f>
        <v>0</v>
      </c>
      <c r="B149" s="21">
        <f>IF($C$4="Attiecināmās izmaksas",IF('11a+c+n'!$Q149="A",'11a+c+n'!B149,0),0)</f>
        <v>0</v>
      </c>
      <c r="C149" s="21">
        <f>IF($C$4="Attiecināmās izmaksas",IF('11a+c+n'!$Q149="A",'11a+c+n'!C149,0),0)</f>
        <v>0</v>
      </c>
      <c r="D149" s="21">
        <f>IF($C$4="Attiecināmās izmaksas",IF('11a+c+n'!$Q149="A",'11a+c+n'!D149,0),0)</f>
        <v>0</v>
      </c>
      <c r="E149" s="42"/>
      <c r="F149" s="64"/>
      <c r="G149" s="121"/>
      <c r="H149" s="121">
        <f>IF($C$4="Attiecināmās izmaksas",IF('11a+c+n'!$Q149="A",'11a+c+n'!H149,0),0)</f>
        <v>0</v>
      </c>
      <c r="I149" s="121"/>
      <c r="J149" s="121"/>
      <c r="K149" s="122">
        <f>IF($C$4="Attiecināmās izmaksas",IF('11a+c+n'!$Q149="A",'11a+c+n'!K149,0),0)</f>
        <v>0</v>
      </c>
      <c r="L149" s="64">
        <f>IF($C$4="Attiecināmās izmaksas",IF('11a+c+n'!$Q149="A",'11a+c+n'!L149,0),0)</f>
        <v>0</v>
      </c>
      <c r="M149" s="121">
        <f>IF($C$4="Attiecināmās izmaksas",IF('11a+c+n'!$Q149="A",'11a+c+n'!M149,0),0)</f>
        <v>0</v>
      </c>
      <c r="N149" s="121">
        <f>IF($C$4="Attiecināmās izmaksas",IF('11a+c+n'!$Q149="A",'11a+c+n'!N149,0),0)</f>
        <v>0</v>
      </c>
      <c r="O149" s="121">
        <f>IF($C$4="Attiecināmās izmaksas",IF('11a+c+n'!$Q149="A",'11a+c+n'!O149,0),0)</f>
        <v>0</v>
      </c>
      <c r="P149" s="122">
        <f>IF($C$4="Attiecināmās izmaksas",IF('11a+c+n'!$Q149="A",'11a+c+n'!P149,0),0)</f>
        <v>0</v>
      </c>
    </row>
    <row r="150" spans="1:16" x14ac:dyDescent="0.2">
      <c r="A150" s="49">
        <f>IF(P150=0,0,IF(COUNTBLANK(P150)=1,0,COUNTA($P$14:P150)))</f>
        <v>0</v>
      </c>
      <c r="B150" s="21">
        <f>IF($C$4="Attiecināmās izmaksas",IF('11a+c+n'!$Q150="A",'11a+c+n'!B150,0),0)</f>
        <v>0</v>
      </c>
      <c r="C150" s="21">
        <f>IF($C$4="Attiecināmās izmaksas",IF('11a+c+n'!$Q150="A",'11a+c+n'!C150,0),0)</f>
        <v>0</v>
      </c>
      <c r="D150" s="21">
        <f>IF($C$4="Attiecināmās izmaksas",IF('11a+c+n'!$Q150="A",'11a+c+n'!D150,0),0)</f>
        <v>0</v>
      </c>
      <c r="E150" s="42"/>
      <c r="F150" s="64"/>
      <c r="G150" s="121"/>
      <c r="H150" s="121">
        <f>IF($C$4="Attiecināmās izmaksas",IF('11a+c+n'!$Q150="A",'11a+c+n'!H150,0),0)</f>
        <v>0</v>
      </c>
      <c r="I150" s="121"/>
      <c r="J150" s="121"/>
      <c r="K150" s="122">
        <f>IF($C$4="Attiecināmās izmaksas",IF('11a+c+n'!$Q150="A",'11a+c+n'!K150,0),0)</f>
        <v>0</v>
      </c>
      <c r="L150" s="64">
        <f>IF($C$4="Attiecināmās izmaksas",IF('11a+c+n'!$Q150="A",'11a+c+n'!L150,0),0)</f>
        <v>0</v>
      </c>
      <c r="M150" s="121">
        <f>IF($C$4="Attiecināmās izmaksas",IF('11a+c+n'!$Q150="A",'11a+c+n'!M150,0),0)</f>
        <v>0</v>
      </c>
      <c r="N150" s="121">
        <f>IF($C$4="Attiecināmās izmaksas",IF('11a+c+n'!$Q150="A",'11a+c+n'!N150,0),0)</f>
        <v>0</v>
      </c>
      <c r="O150" s="121">
        <f>IF($C$4="Attiecināmās izmaksas",IF('11a+c+n'!$Q150="A",'11a+c+n'!O150,0),0)</f>
        <v>0</v>
      </c>
      <c r="P150" s="122">
        <f>IF($C$4="Attiecināmās izmaksas",IF('11a+c+n'!$Q150="A",'11a+c+n'!P150,0),0)</f>
        <v>0</v>
      </c>
    </row>
    <row r="151" spans="1:16" x14ac:dyDescent="0.2">
      <c r="A151" s="49">
        <f>IF(P151=0,0,IF(COUNTBLANK(P151)=1,0,COUNTA($P$14:P151)))</f>
        <v>0</v>
      </c>
      <c r="B151" s="21">
        <f>IF($C$4="Attiecināmās izmaksas",IF('11a+c+n'!$Q151="A",'11a+c+n'!B151,0),0)</f>
        <v>0</v>
      </c>
      <c r="C151" s="21">
        <f>IF($C$4="Attiecināmās izmaksas",IF('11a+c+n'!$Q151="A",'11a+c+n'!C151,0),0)</f>
        <v>0</v>
      </c>
      <c r="D151" s="21">
        <f>IF($C$4="Attiecināmās izmaksas",IF('11a+c+n'!$Q151="A",'11a+c+n'!D151,0),0)</f>
        <v>0</v>
      </c>
      <c r="E151" s="42"/>
      <c r="F151" s="64"/>
      <c r="G151" s="121"/>
      <c r="H151" s="121">
        <f>IF($C$4="Attiecināmās izmaksas",IF('11a+c+n'!$Q151="A",'11a+c+n'!H151,0),0)</f>
        <v>0</v>
      </c>
      <c r="I151" s="121"/>
      <c r="J151" s="121"/>
      <c r="K151" s="122">
        <f>IF($C$4="Attiecināmās izmaksas",IF('11a+c+n'!$Q151="A",'11a+c+n'!K151,0),0)</f>
        <v>0</v>
      </c>
      <c r="L151" s="64">
        <f>IF($C$4="Attiecināmās izmaksas",IF('11a+c+n'!$Q151="A",'11a+c+n'!L151,0),0)</f>
        <v>0</v>
      </c>
      <c r="M151" s="121">
        <f>IF($C$4="Attiecināmās izmaksas",IF('11a+c+n'!$Q151="A",'11a+c+n'!M151,0),0)</f>
        <v>0</v>
      </c>
      <c r="N151" s="121">
        <f>IF($C$4="Attiecināmās izmaksas",IF('11a+c+n'!$Q151="A",'11a+c+n'!N151,0),0)</f>
        <v>0</v>
      </c>
      <c r="O151" s="121">
        <f>IF($C$4="Attiecināmās izmaksas",IF('11a+c+n'!$Q151="A",'11a+c+n'!O151,0),0)</f>
        <v>0</v>
      </c>
      <c r="P151" s="122">
        <f>IF($C$4="Attiecināmās izmaksas",IF('11a+c+n'!$Q151="A",'11a+c+n'!P151,0),0)</f>
        <v>0</v>
      </c>
    </row>
    <row r="152" spans="1:16" x14ac:dyDescent="0.2">
      <c r="A152" s="49">
        <f>IF(P152=0,0,IF(COUNTBLANK(P152)=1,0,COUNTA($P$14:P152)))</f>
        <v>0</v>
      </c>
      <c r="B152" s="21">
        <f>IF($C$4="Attiecināmās izmaksas",IF('11a+c+n'!$Q152="A",'11a+c+n'!B152,0),0)</f>
        <v>0</v>
      </c>
      <c r="C152" s="21">
        <f>IF($C$4="Attiecināmās izmaksas",IF('11a+c+n'!$Q152="A",'11a+c+n'!C152,0),0)</f>
        <v>0</v>
      </c>
      <c r="D152" s="21">
        <f>IF($C$4="Attiecināmās izmaksas",IF('11a+c+n'!$Q152="A",'11a+c+n'!D152,0),0)</f>
        <v>0</v>
      </c>
      <c r="E152" s="42"/>
      <c r="F152" s="64"/>
      <c r="G152" s="121"/>
      <c r="H152" s="121">
        <f>IF($C$4="Attiecināmās izmaksas",IF('11a+c+n'!$Q152="A",'11a+c+n'!H152,0),0)</f>
        <v>0</v>
      </c>
      <c r="I152" s="121"/>
      <c r="J152" s="121"/>
      <c r="K152" s="122">
        <f>IF($C$4="Attiecināmās izmaksas",IF('11a+c+n'!$Q152="A",'11a+c+n'!K152,0),0)</f>
        <v>0</v>
      </c>
      <c r="L152" s="64">
        <f>IF($C$4="Attiecināmās izmaksas",IF('11a+c+n'!$Q152="A",'11a+c+n'!L152,0),0)</f>
        <v>0</v>
      </c>
      <c r="M152" s="121">
        <f>IF($C$4="Attiecināmās izmaksas",IF('11a+c+n'!$Q152="A",'11a+c+n'!M152,0),0)</f>
        <v>0</v>
      </c>
      <c r="N152" s="121">
        <f>IF($C$4="Attiecināmās izmaksas",IF('11a+c+n'!$Q152="A",'11a+c+n'!N152,0),0)</f>
        <v>0</v>
      </c>
      <c r="O152" s="121">
        <f>IF($C$4="Attiecināmās izmaksas",IF('11a+c+n'!$Q152="A",'11a+c+n'!O152,0),0)</f>
        <v>0</v>
      </c>
      <c r="P152" s="122">
        <f>IF($C$4="Attiecināmās izmaksas",IF('11a+c+n'!$Q152="A",'11a+c+n'!P152,0),0)</f>
        <v>0</v>
      </c>
    </row>
    <row r="153" spans="1:16" x14ac:dyDescent="0.2">
      <c r="A153" s="49">
        <f>IF(P153=0,0,IF(COUNTBLANK(P153)=1,0,COUNTA($P$14:P153)))</f>
        <v>0</v>
      </c>
      <c r="B153" s="21">
        <f>IF($C$4="Attiecināmās izmaksas",IF('11a+c+n'!$Q153="A",'11a+c+n'!B153,0),0)</f>
        <v>0</v>
      </c>
      <c r="C153" s="21">
        <f>IF($C$4="Attiecināmās izmaksas",IF('11a+c+n'!$Q153="A",'11a+c+n'!C153,0),0)</f>
        <v>0</v>
      </c>
      <c r="D153" s="21">
        <f>IF($C$4="Attiecināmās izmaksas",IF('11a+c+n'!$Q153="A",'11a+c+n'!D153,0),0)</f>
        <v>0</v>
      </c>
      <c r="E153" s="42"/>
      <c r="F153" s="64"/>
      <c r="G153" s="121"/>
      <c r="H153" s="121">
        <f>IF($C$4="Attiecināmās izmaksas",IF('11a+c+n'!$Q153="A",'11a+c+n'!H153,0),0)</f>
        <v>0</v>
      </c>
      <c r="I153" s="121"/>
      <c r="J153" s="121"/>
      <c r="K153" s="122">
        <f>IF($C$4="Attiecināmās izmaksas",IF('11a+c+n'!$Q153="A",'11a+c+n'!K153,0),0)</f>
        <v>0</v>
      </c>
      <c r="L153" s="64">
        <f>IF($C$4="Attiecināmās izmaksas",IF('11a+c+n'!$Q153="A",'11a+c+n'!L153,0),0)</f>
        <v>0</v>
      </c>
      <c r="M153" s="121">
        <f>IF($C$4="Attiecināmās izmaksas",IF('11a+c+n'!$Q153="A",'11a+c+n'!M153,0),0)</f>
        <v>0</v>
      </c>
      <c r="N153" s="121">
        <f>IF($C$4="Attiecināmās izmaksas",IF('11a+c+n'!$Q153="A",'11a+c+n'!N153,0),0)</f>
        <v>0</v>
      </c>
      <c r="O153" s="121">
        <f>IF($C$4="Attiecināmās izmaksas",IF('11a+c+n'!$Q153="A",'11a+c+n'!O153,0),0)</f>
        <v>0</v>
      </c>
      <c r="P153" s="122">
        <f>IF($C$4="Attiecināmās izmaksas",IF('11a+c+n'!$Q153="A",'11a+c+n'!P153,0),0)</f>
        <v>0</v>
      </c>
    </row>
    <row r="154" spans="1:16" x14ac:dyDescent="0.2">
      <c r="A154" s="49">
        <f>IF(P154=0,0,IF(COUNTBLANK(P154)=1,0,COUNTA($P$14:P154)))</f>
        <v>0</v>
      </c>
      <c r="B154" s="21">
        <f>IF($C$4="Attiecināmās izmaksas",IF('11a+c+n'!$Q154="A",'11a+c+n'!B154,0),0)</f>
        <v>0</v>
      </c>
      <c r="C154" s="21">
        <f>IF($C$4="Attiecināmās izmaksas",IF('11a+c+n'!$Q154="A",'11a+c+n'!C154,0),0)</f>
        <v>0</v>
      </c>
      <c r="D154" s="21">
        <f>IF($C$4="Attiecināmās izmaksas",IF('11a+c+n'!$Q154="A",'11a+c+n'!D154,0),0)</f>
        <v>0</v>
      </c>
      <c r="E154" s="42"/>
      <c r="F154" s="64"/>
      <c r="G154" s="121"/>
      <c r="H154" s="121">
        <f>IF($C$4="Attiecināmās izmaksas",IF('11a+c+n'!$Q154="A",'11a+c+n'!H154,0),0)</f>
        <v>0</v>
      </c>
      <c r="I154" s="121"/>
      <c r="J154" s="121"/>
      <c r="K154" s="122">
        <f>IF($C$4="Attiecināmās izmaksas",IF('11a+c+n'!$Q154="A",'11a+c+n'!K154,0),0)</f>
        <v>0</v>
      </c>
      <c r="L154" s="64">
        <f>IF($C$4="Attiecināmās izmaksas",IF('11a+c+n'!$Q154="A",'11a+c+n'!L154,0),0)</f>
        <v>0</v>
      </c>
      <c r="M154" s="121">
        <f>IF($C$4="Attiecināmās izmaksas",IF('11a+c+n'!$Q154="A",'11a+c+n'!M154,0),0)</f>
        <v>0</v>
      </c>
      <c r="N154" s="121">
        <f>IF($C$4="Attiecināmās izmaksas",IF('11a+c+n'!$Q154="A",'11a+c+n'!N154,0),0)</f>
        <v>0</v>
      </c>
      <c r="O154" s="121">
        <f>IF($C$4="Attiecināmās izmaksas",IF('11a+c+n'!$Q154="A",'11a+c+n'!O154,0),0)</f>
        <v>0</v>
      </c>
      <c r="P154" s="122">
        <f>IF($C$4="Attiecināmās izmaksas",IF('11a+c+n'!$Q154="A",'11a+c+n'!P154,0),0)</f>
        <v>0</v>
      </c>
    </row>
    <row r="155" spans="1:16" x14ac:dyDescent="0.2">
      <c r="A155" s="49">
        <f>IF(P155=0,0,IF(COUNTBLANK(P155)=1,0,COUNTA($P$14:P155)))</f>
        <v>0</v>
      </c>
      <c r="B155" s="21">
        <f>IF($C$4="Attiecināmās izmaksas",IF('11a+c+n'!$Q155="A",'11a+c+n'!B155,0),0)</f>
        <v>0</v>
      </c>
      <c r="C155" s="21">
        <f>IF($C$4="Attiecināmās izmaksas",IF('11a+c+n'!$Q155="A",'11a+c+n'!C155,0),0)</f>
        <v>0</v>
      </c>
      <c r="D155" s="21">
        <f>IF($C$4="Attiecināmās izmaksas",IF('11a+c+n'!$Q155="A",'11a+c+n'!D155,0),0)</f>
        <v>0</v>
      </c>
      <c r="E155" s="42"/>
      <c r="F155" s="64"/>
      <c r="G155" s="121"/>
      <c r="H155" s="121">
        <f>IF($C$4="Attiecināmās izmaksas",IF('11a+c+n'!$Q155="A",'11a+c+n'!H155,0),0)</f>
        <v>0</v>
      </c>
      <c r="I155" s="121"/>
      <c r="J155" s="121"/>
      <c r="K155" s="122">
        <f>IF($C$4="Attiecināmās izmaksas",IF('11a+c+n'!$Q155="A",'11a+c+n'!K155,0),0)</f>
        <v>0</v>
      </c>
      <c r="L155" s="64">
        <f>IF($C$4="Attiecināmās izmaksas",IF('11a+c+n'!$Q155="A",'11a+c+n'!L155,0),0)</f>
        <v>0</v>
      </c>
      <c r="M155" s="121">
        <f>IF($C$4="Attiecināmās izmaksas",IF('11a+c+n'!$Q155="A",'11a+c+n'!M155,0),0)</f>
        <v>0</v>
      </c>
      <c r="N155" s="121">
        <f>IF($C$4="Attiecināmās izmaksas",IF('11a+c+n'!$Q155="A",'11a+c+n'!N155,0),0)</f>
        <v>0</v>
      </c>
      <c r="O155" s="121">
        <f>IF($C$4="Attiecināmās izmaksas",IF('11a+c+n'!$Q155="A",'11a+c+n'!O155,0),0)</f>
        <v>0</v>
      </c>
      <c r="P155" s="122">
        <f>IF($C$4="Attiecināmās izmaksas",IF('11a+c+n'!$Q155="A",'11a+c+n'!P155,0),0)</f>
        <v>0</v>
      </c>
    </row>
    <row r="156" spans="1:16" x14ac:dyDescent="0.2">
      <c r="A156" s="49">
        <f>IF(P156=0,0,IF(COUNTBLANK(P156)=1,0,COUNTA($P$14:P156)))</f>
        <v>0</v>
      </c>
      <c r="B156" s="21">
        <f>IF($C$4="Attiecināmās izmaksas",IF('11a+c+n'!$Q156="A",'11a+c+n'!B156,0),0)</f>
        <v>0</v>
      </c>
      <c r="C156" s="21">
        <f>IF($C$4="Attiecināmās izmaksas",IF('11a+c+n'!$Q156="A",'11a+c+n'!C156,0),0)</f>
        <v>0</v>
      </c>
      <c r="D156" s="21">
        <f>IF($C$4="Attiecināmās izmaksas",IF('11a+c+n'!$Q156="A",'11a+c+n'!D156,0),0)</f>
        <v>0</v>
      </c>
      <c r="E156" s="42"/>
      <c r="F156" s="64"/>
      <c r="G156" s="121"/>
      <c r="H156" s="121">
        <f>IF($C$4="Attiecināmās izmaksas",IF('11a+c+n'!$Q156="A",'11a+c+n'!H156,0),0)</f>
        <v>0</v>
      </c>
      <c r="I156" s="121"/>
      <c r="J156" s="121"/>
      <c r="K156" s="122">
        <f>IF($C$4="Attiecināmās izmaksas",IF('11a+c+n'!$Q156="A",'11a+c+n'!K156,0),0)</f>
        <v>0</v>
      </c>
      <c r="L156" s="64">
        <f>IF($C$4="Attiecināmās izmaksas",IF('11a+c+n'!$Q156="A",'11a+c+n'!L156,0),0)</f>
        <v>0</v>
      </c>
      <c r="M156" s="121">
        <f>IF($C$4="Attiecināmās izmaksas",IF('11a+c+n'!$Q156="A",'11a+c+n'!M156,0),0)</f>
        <v>0</v>
      </c>
      <c r="N156" s="121">
        <f>IF($C$4="Attiecināmās izmaksas",IF('11a+c+n'!$Q156="A",'11a+c+n'!N156,0),0)</f>
        <v>0</v>
      </c>
      <c r="O156" s="121">
        <f>IF($C$4="Attiecināmās izmaksas",IF('11a+c+n'!$Q156="A",'11a+c+n'!O156,0),0)</f>
        <v>0</v>
      </c>
      <c r="P156" s="122">
        <f>IF($C$4="Attiecināmās izmaksas",IF('11a+c+n'!$Q156="A",'11a+c+n'!P156,0),0)</f>
        <v>0</v>
      </c>
    </row>
    <row r="157" spans="1:16" x14ac:dyDescent="0.2">
      <c r="A157" s="49">
        <f>IF(P157=0,0,IF(COUNTBLANK(P157)=1,0,COUNTA($P$14:P157)))</f>
        <v>0</v>
      </c>
      <c r="B157" s="21">
        <f>IF($C$4="Attiecināmās izmaksas",IF('11a+c+n'!$Q157="A",'11a+c+n'!B157,0),0)</f>
        <v>0</v>
      </c>
      <c r="C157" s="21">
        <f>IF($C$4="Attiecināmās izmaksas",IF('11a+c+n'!$Q157="A",'11a+c+n'!C157,0),0)</f>
        <v>0</v>
      </c>
      <c r="D157" s="21">
        <f>IF($C$4="Attiecināmās izmaksas",IF('11a+c+n'!$Q157="A",'11a+c+n'!D157,0),0)</f>
        <v>0</v>
      </c>
      <c r="E157" s="42"/>
      <c r="F157" s="64"/>
      <c r="G157" s="121"/>
      <c r="H157" s="121">
        <f>IF($C$4="Attiecināmās izmaksas",IF('11a+c+n'!$Q157="A",'11a+c+n'!H157,0),0)</f>
        <v>0</v>
      </c>
      <c r="I157" s="121"/>
      <c r="J157" s="121"/>
      <c r="K157" s="122">
        <f>IF($C$4="Attiecināmās izmaksas",IF('11a+c+n'!$Q157="A",'11a+c+n'!K157,0),0)</f>
        <v>0</v>
      </c>
      <c r="L157" s="64">
        <f>IF($C$4="Attiecināmās izmaksas",IF('11a+c+n'!$Q157="A",'11a+c+n'!L157,0),0)</f>
        <v>0</v>
      </c>
      <c r="M157" s="121">
        <f>IF($C$4="Attiecināmās izmaksas",IF('11a+c+n'!$Q157="A",'11a+c+n'!M157,0),0)</f>
        <v>0</v>
      </c>
      <c r="N157" s="121">
        <f>IF($C$4="Attiecināmās izmaksas",IF('11a+c+n'!$Q157="A",'11a+c+n'!N157,0),0)</f>
        <v>0</v>
      </c>
      <c r="O157" s="121">
        <f>IF($C$4="Attiecināmās izmaksas",IF('11a+c+n'!$Q157="A",'11a+c+n'!O157,0),0)</f>
        <v>0</v>
      </c>
      <c r="P157" s="122">
        <f>IF($C$4="Attiecināmās izmaksas",IF('11a+c+n'!$Q157="A",'11a+c+n'!P157,0),0)</f>
        <v>0</v>
      </c>
    </row>
    <row r="158" spans="1:16" x14ac:dyDescent="0.2">
      <c r="A158" s="49">
        <f>IF(P158=0,0,IF(COUNTBLANK(P158)=1,0,COUNTA($P$14:P158)))</f>
        <v>0</v>
      </c>
      <c r="B158" s="21">
        <f>IF($C$4="Attiecināmās izmaksas",IF('11a+c+n'!$Q158="A",'11a+c+n'!B158,0),0)</f>
        <v>0</v>
      </c>
      <c r="C158" s="21">
        <f>IF($C$4="Attiecināmās izmaksas",IF('11a+c+n'!$Q158="A",'11a+c+n'!C158,0),0)</f>
        <v>0</v>
      </c>
      <c r="D158" s="21">
        <f>IF($C$4="Attiecināmās izmaksas",IF('11a+c+n'!$Q158="A",'11a+c+n'!D158,0),0)</f>
        <v>0</v>
      </c>
      <c r="E158" s="42"/>
      <c r="F158" s="64"/>
      <c r="G158" s="121"/>
      <c r="H158" s="121">
        <f>IF($C$4="Attiecināmās izmaksas",IF('11a+c+n'!$Q158="A",'11a+c+n'!H158,0),0)</f>
        <v>0</v>
      </c>
      <c r="I158" s="121"/>
      <c r="J158" s="121"/>
      <c r="K158" s="122">
        <f>IF($C$4="Attiecināmās izmaksas",IF('11a+c+n'!$Q158="A",'11a+c+n'!K158,0),0)</f>
        <v>0</v>
      </c>
      <c r="L158" s="64">
        <f>IF($C$4="Attiecināmās izmaksas",IF('11a+c+n'!$Q158="A",'11a+c+n'!L158,0),0)</f>
        <v>0</v>
      </c>
      <c r="M158" s="121">
        <f>IF($C$4="Attiecināmās izmaksas",IF('11a+c+n'!$Q158="A",'11a+c+n'!M158,0),0)</f>
        <v>0</v>
      </c>
      <c r="N158" s="121">
        <f>IF($C$4="Attiecināmās izmaksas",IF('11a+c+n'!$Q158="A",'11a+c+n'!N158,0),0)</f>
        <v>0</v>
      </c>
      <c r="O158" s="121">
        <f>IF($C$4="Attiecināmās izmaksas",IF('11a+c+n'!$Q158="A",'11a+c+n'!O158,0),0)</f>
        <v>0</v>
      </c>
      <c r="P158" s="122">
        <f>IF($C$4="Attiecināmās izmaksas",IF('11a+c+n'!$Q158="A",'11a+c+n'!P158,0),0)</f>
        <v>0</v>
      </c>
    </row>
    <row r="159" spans="1:16" x14ac:dyDescent="0.2">
      <c r="A159" s="49">
        <f>IF(P159=0,0,IF(COUNTBLANK(P159)=1,0,COUNTA($P$14:P159)))</f>
        <v>0</v>
      </c>
      <c r="B159" s="21">
        <f>IF($C$4="Attiecināmās izmaksas",IF('11a+c+n'!$Q159="A",'11a+c+n'!B159,0),0)</f>
        <v>0</v>
      </c>
      <c r="C159" s="21">
        <f>IF($C$4="Attiecināmās izmaksas",IF('11a+c+n'!$Q159="A",'11a+c+n'!C159,0),0)</f>
        <v>0</v>
      </c>
      <c r="D159" s="21">
        <f>IF($C$4="Attiecināmās izmaksas",IF('11a+c+n'!$Q159="A",'11a+c+n'!D159,0),0)</f>
        <v>0</v>
      </c>
      <c r="E159" s="42"/>
      <c r="F159" s="64"/>
      <c r="G159" s="121"/>
      <c r="H159" s="121">
        <f>IF($C$4="Attiecināmās izmaksas",IF('11a+c+n'!$Q159="A",'11a+c+n'!H159,0),0)</f>
        <v>0</v>
      </c>
      <c r="I159" s="121"/>
      <c r="J159" s="121"/>
      <c r="K159" s="122">
        <f>IF($C$4="Attiecināmās izmaksas",IF('11a+c+n'!$Q159="A",'11a+c+n'!K159,0),0)</f>
        <v>0</v>
      </c>
      <c r="L159" s="64">
        <f>IF($C$4="Attiecināmās izmaksas",IF('11a+c+n'!$Q159="A",'11a+c+n'!L159,0),0)</f>
        <v>0</v>
      </c>
      <c r="M159" s="121">
        <f>IF($C$4="Attiecināmās izmaksas",IF('11a+c+n'!$Q159="A",'11a+c+n'!M159,0),0)</f>
        <v>0</v>
      </c>
      <c r="N159" s="121">
        <f>IF($C$4="Attiecināmās izmaksas",IF('11a+c+n'!$Q159="A",'11a+c+n'!N159,0),0)</f>
        <v>0</v>
      </c>
      <c r="O159" s="121">
        <f>IF($C$4="Attiecināmās izmaksas",IF('11a+c+n'!$Q159="A",'11a+c+n'!O159,0),0)</f>
        <v>0</v>
      </c>
      <c r="P159" s="122">
        <f>IF($C$4="Attiecināmās izmaksas",IF('11a+c+n'!$Q159="A",'11a+c+n'!P159,0),0)</f>
        <v>0</v>
      </c>
    </row>
    <row r="160" spans="1:16" x14ac:dyDescent="0.2">
      <c r="A160" s="49">
        <f>IF(P160=0,0,IF(COUNTBLANK(P160)=1,0,COUNTA($P$14:P160)))</f>
        <v>0</v>
      </c>
      <c r="B160" s="21">
        <f>IF($C$4="Attiecināmās izmaksas",IF('11a+c+n'!$Q160="A",'11a+c+n'!B160,0),0)</f>
        <v>0</v>
      </c>
      <c r="C160" s="21">
        <f>IF($C$4="Attiecināmās izmaksas",IF('11a+c+n'!$Q160="A",'11a+c+n'!C160,0),0)</f>
        <v>0</v>
      </c>
      <c r="D160" s="21">
        <f>IF($C$4="Attiecināmās izmaksas",IF('11a+c+n'!$Q160="A",'11a+c+n'!D160,0),0)</f>
        <v>0</v>
      </c>
      <c r="E160" s="42"/>
      <c r="F160" s="64"/>
      <c r="G160" s="121"/>
      <c r="H160" s="121">
        <f>IF($C$4="Attiecināmās izmaksas",IF('11a+c+n'!$Q160="A",'11a+c+n'!H160,0),0)</f>
        <v>0</v>
      </c>
      <c r="I160" s="121"/>
      <c r="J160" s="121"/>
      <c r="K160" s="122">
        <f>IF($C$4="Attiecināmās izmaksas",IF('11a+c+n'!$Q160="A",'11a+c+n'!K160,0),0)</f>
        <v>0</v>
      </c>
      <c r="L160" s="64">
        <f>IF($C$4="Attiecināmās izmaksas",IF('11a+c+n'!$Q160="A",'11a+c+n'!L160,0),0)</f>
        <v>0</v>
      </c>
      <c r="M160" s="121">
        <f>IF($C$4="Attiecināmās izmaksas",IF('11a+c+n'!$Q160="A",'11a+c+n'!M160,0),0)</f>
        <v>0</v>
      </c>
      <c r="N160" s="121">
        <f>IF($C$4="Attiecināmās izmaksas",IF('11a+c+n'!$Q160="A",'11a+c+n'!N160,0),0)</f>
        <v>0</v>
      </c>
      <c r="O160" s="121">
        <f>IF($C$4="Attiecināmās izmaksas",IF('11a+c+n'!$Q160="A",'11a+c+n'!O160,0),0)</f>
        <v>0</v>
      </c>
      <c r="P160" s="122">
        <f>IF($C$4="Attiecināmās izmaksas",IF('11a+c+n'!$Q160="A",'11a+c+n'!P160,0),0)</f>
        <v>0</v>
      </c>
    </row>
    <row r="161" spans="1:16" x14ac:dyDescent="0.2">
      <c r="A161" s="49">
        <f>IF(P161=0,0,IF(COUNTBLANK(P161)=1,0,COUNTA($P$14:P161)))</f>
        <v>0</v>
      </c>
      <c r="B161" s="21">
        <f>IF($C$4="Attiecināmās izmaksas",IF('11a+c+n'!$Q161="A",'11a+c+n'!B161,0),0)</f>
        <v>0</v>
      </c>
      <c r="C161" s="21">
        <f>IF($C$4="Attiecināmās izmaksas",IF('11a+c+n'!$Q161="A",'11a+c+n'!C161,0),0)</f>
        <v>0</v>
      </c>
      <c r="D161" s="21">
        <f>IF($C$4="Attiecināmās izmaksas",IF('11a+c+n'!$Q161="A",'11a+c+n'!D161,0),0)</f>
        <v>0</v>
      </c>
      <c r="E161" s="42"/>
      <c r="F161" s="64"/>
      <c r="G161" s="121"/>
      <c r="H161" s="121">
        <f>IF($C$4="Attiecināmās izmaksas",IF('11a+c+n'!$Q161="A",'11a+c+n'!H161,0),0)</f>
        <v>0</v>
      </c>
      <c r="I161" s="121"/>
      <c r="J161" s="121"/>
      <c r="K161" s="122">
        <f>IF($C$4="Attiecināmās izmaksas",IF('11a+c+n'!$Q161="A",'11a+c+n'!K161,0),0)</f>
        <v>0</v>
      </c>
      <c r="L161" s="64">
        <f>IF($C$4="Attiecināmās izmaksas",IF('11a+c+n'!$Q161="A",'11a+c+n'!L161,0),0)</f>
        <v>0</v>
      </c>
      <c r="M161" s="121">
        <f>IF($C$4="Attiecināmās izmaksas",IF('11a+c+n'!$Q161="A",'11a+c+n'!M161,0),0)</f>
        <v>0</v>
      </c>
      <c r="N161" s="121">
        <f>IF($C$4="Attiecināmās izmaksas",IF('11a+c+n'!$Q161="A",'11a+c+n'!N161,0),0)</f>
        <v>0</v>
      </c>
      <c r="O161" s="121">
        <f>IF($C$4="Attiecināmās izmaksas",IF('11a+c+n'!$Q161="A",'11a+c+n'!O161,0),0)</f>
        <v>0</v>
      </c>
      <c r="P161" s="122">
        <f>IF($C$4="Attiecināmās izmaksas",IF('11a+c+n'!$Q161="A",'11a+c+n'!P161,0),0)</f>
        <v>0</v>
      </c>
    </row>
    <row r="162" spans="1:16" x14ac:dyDescent="0.2">
      <c r="A162" s="49">
        <f>IF(P162=0,0,IF(COUNTBLANK(P162)=1,0,COUNTA($P$14:P162)))</f>
        <v>0</v>
      </c>
      <c r="B162" s="21">
        <f>IF($C$4="Attiecināmās izmaksas",IF('11a+c+n'!$Q162="A",'11a+c+n'!B162,0),0)</f>
        <v>0</v>
      </c>
      <c r="C162" s="21">
        <f>IF($C$4="Attiecināmās izmaksas",IF('11a+c+n'!$Q162="A",'11a+c+n'!C162,0),0)</f>
        <v>0</v>
      </c>
      <c r="D162" s="21">
        <f>IF($C$4="Attiecināmās izmaksas",IF('11a+c+n'!$Q162="A",'11a+c+n'!D162,0),0)</f>
        <v>0</v>
      </c>
      <c r="E162" s="42"/>
      <c r="F162" s="64"/>
      <c r="G162" s="121"/>
      <c r="H162" s="121">
        <f>IF($C$4="Attiecināmās izmaksas",IF('11a+c+n'!$Q162="A",'11a+c+n'!H162,0),0)</f>
        <v>0</v>
      </c>
      <c r="I162" s="121"/>
      <c r="J162" s="121"/>
      <c r="K162" s="122">
        <f>IF($C$4="Attiecināmās izmaksas",IF('11a+c+n'!$Q162="A",'11a+c+n'!K162,0),0)</f>
        <v>0</v>
      </c>
      <c r="L162" s="64">
        <f>IF($C$4="Attiecināmās izmaksas",IF('11a+c+n'!$Q162="A",'11a+c+n'!L162,0),0)</f>
        <v>0</v>
      </c>
      <c r="M162" s="121">
        <f>IF($C$4="Attiecināmās izmaksas",IF('11a+c+n'!$Q162="A",'11a+c+n'!M162,0),0)</f>
        <v>0</v>
      </c>
      <c r="N162" s="121">
        <f>IF($C$4="Attiecināmās izmaksas",IF('11a+c+n'!$Q162="A",'11a+c+n'!N162,0),0)</f>
        <v>0</v>
      </c>
      <c r="O162" s="121">
        <f>IF($C$4="Attiecināmās izmaksas",IF('11a+c+n'!$Q162="A",'11a+c+n'!O162,0),0)</f>
        <v>0</v>
      </c>
      <c r="P162" s="122">
        <f>IF($C$4="Attiecināmās izmaksas",IF('11a+c+n'!$Q162="A",'11a+c+n'!P162,0),0)</f>
        <v>0</v>
      </c>
    </row>
    <row r="163" spans="1:16" x14ac:dyDescent="0.2">
      <c r="A163" s="49">
        <f>IF(P163=0,0,IF(COUNTBLANK(P163)=1,0,COUNTA($P$14:P163)))</f>
        <v>0</v>
      </c>
      <c r="B163" s="21">
        <f>IF($C$4="Attiecināmās izmaksas",IF('11a+c+n'!$Q163="A",'11a+c+n'!B163,0),0)</f>
        <v>0</v>
      </c>
      <c r="C163" s="21">
        <f>IF($C$4="Attiecināmās izmaksas",IF('11a+c+n'!$Q163="A",'11a+c+n'!C163,0),0)</f>
        <v>0</v>
      </c>
      <c r="D163" s="21">
        <f>IF($C$4="Attiecināmās izmaksas",IF('11a+c+n'!$Q163="A",'11a+c+n'!D163,0),0)</f>
        <v>0</v>
      </c>
      <c r="E163" s="42"/>
      <c r="F163" s="64"/>
      <c r="G163" s="121"/>
      <c r="H163" s="121">
        <f>IF($C$4="Attiecināmās izmaksas",IF('11a+c+n'!$Q163="A",'11a+c+n'!H163,0),0)</f>
        <v>0</v>
      </c>
      <c r="I163" s="121"/>
      <c r="J163" s="121"/>
      <c r="K163" s="122">
        <f>IF($C$4="Attiecināmās izmaksas",IF('11a+c+n'!$Q163="A",'11a+c+n'!K163,0),0)</f>
        <v>0</v>
      </c>
      <c r="L163" s="64">
        <f>IF($C$4="Attiecināmās izmaksas",IF('11a+c+n'!$Q163="A",'11a+c+n'!L163,0),0)</f>
        <v>0</v>
      </c>
      <c r="M163" s="121">
        <f>IF($C$4="Attiecināmās izmaksas",IF('11a+c+n'!$Q163="A",'11a+c+n'!M163,0),0)</f>
        <v>0</v>
      </c>
      <c r="N163" s="121">
        <f>IF($C$4="Attiecināmās izmaksas",IF('11a+c+n'!$Q163="A",'11a+c+n'!N163,0),0)</f>
        <v>0</v>
      </c>
      <c r="O163" s="121">
        <f>IF($C$4="Attiecināmās izmaksas",IF('11a+c+n'!$Q163="A",'11a+c+n'!O163,0),0)</f>
        <v>0</v>
      </c>
      <c r="P163" s="122">
        <f>IF($C$4="Attiecināmās izmaksas",IF('11a+c+n'!$Q163="A",'11a+c+n'!P163,0),0)</f>
        <v>0</v>
      </c>
    </row>
    <row r="164" spans="1:16" x14ac:dyDescent="0.2">
      <c r="A164" s="49">
        <f>IF(P164=0,0,IF(COUNTBLANK(P164)=1,0,COUNTA($P$14:P164)))</f>
        <v>0</v>
      </c>
      <c r="B164" s="21">
        <f>IF($C$4="Attiecināmās izmaksas",IF('11a+c+n'!$Q164="A",'11a+c+n'!B164,0),0)</f>
        <v>0</v>
      </c>
      <c r="C164" s="21">
        <f>IF($C$4="Attiecināmās izmaksas",IF('11a+c+n'!$Q164="A",'11a+c+n'!C164,0),0)</f>
        <v>0</v>
      </c>
      <c r="D164" s="21">
        <f>IF($C$4="Attiecināmās izmaksas",IF('11a+c+n'!$Q164="A",'11a+c+n'!D164,0),0)</f>
        <v>0</v>
      </c>
      <c r="E164" s="42"/>
      <c r="F164" s="64"/>
      <c r="G164" s="121"/>
      <c r="H164" s="121">
        <f>IF($C$4="Attiecināmās izmaksas",IF('11a+c+n'!$Q164="A",'11a+c+n'!H164,0),0)</f>
        <v>0</v>
      </c>
      <c r="I164" s="121"/>
      <c r="J164" s="121"/>
      <c r="K164" s="122">
        <f>IF($C$4="Attiecināmās izmaksas",IF('11a+c+n'!$Q164="A",'11a+c+n'!K164,0),0)</f>
        <v>0</v>
      </c>
      <c r="L164" s="64">
        <f>IF($C$4="Attiecināmās izmaksas",IF('11a+c+n'!$Q164="A",'11a+c+n'!L164,0),0)</f>
        <v>0</v>
      </c>
      <c r="M164" s="121">
        <f>IF($C$4="Attiecināmās izmaksas",IF('11a+c+n'!$Q164="A",'11a+c+n'!M164,0),0)</f>
        <v>0</v>
      </c>
      <c r="N164" s="121">
        <f>IF($C$4="Attiecināmās izmaksas",IF('11a+c+n'!$Q164="A",'11a+c+n'!N164,0),0)</f>
        <v>0</v>
      </c>
      <c r="O164" s="121">
        <f>IF($C$4="Attiecināmās izmaksas",IF('11a+c+n'!$Q164="A",'11a+c+n'!O164,0),0)</f>
        <v>0</v>
      </c>
      <c r="P164" s="122">
        <f>IF($C$4="Attiecināmās izmaksas",IF('11a+c+n'!$Q164="A",'11a+c+n'!P164,0),0)</f>
        <v>0</v>
      </c>
    </row>
    <row r="165" spans="1:16" x14ac:dyDescent="0.2">
      <c r="A165" s="49">
        <f>IF(P165=0,0,IF(COUNTBLANK(P165)=1,0,COUNTA($P$14:P165)))</f>
        <v>0</v>
      </c>
      <c r="B165" s="21">
        <f>IF($C$4="Attiecināmās izmaksas",IF('11a+c+n'!$Q165="A",'11a+c+n'!B165,0),0)</f>
        <v>0</v>
      </c>
      <c r="C165" s="21">
        <f>IF($C$4="Attiecināmās izmaksas",IF('11a+c+n'!$Q165="A",'11a+c+n'!C165,0),0)</f>
        <v>0</v>
      </c>
      <c r="D165" s="21">
        <f>IF($C$4="Attiecināmās izmaksas",IF('11a+c+n'!$Q165="A",'11a+c+n'!D165,0),0)</f>
        <v>0</v>
      </c>
      <c r="E165" s="42"/>
      <c r="F165" s="64"/>
      <c r="G165" s="121"/>
      <c r="H165" s="121">
        <f>IF($C$4="Attiecināmās izmaksas",IF('11a+c+n'!$Q165="A",'11a+c+n'!H165,0),0)</f>
        <v>0</v>
      </c>
      <c r="I165" s="121"/>
      <c r="J165" s="121"/>
      <c r="K165" s="122">
        <f>IF($C$4="Attiecināmās izmaksas",IF('11a+c+n'!$Q165="A",'11a+c+n'!K165,0),0)</f>
        <v>0</v>
      </c>
      <c r="L165" s="64">
        <f>IF($C$4="Attiecināmās izmaksas",IF('11a+c+n'!$Q165="A",'11a+c+n'!L165,0),0)</f>
        <v>0</v>
      </c>
      <c r="M165" s="121">
        <f>IF($C$4="Attiecināmās izmaksas",IF('11a+c+n'!$Q165="A",'11a+c+n'!M165,0),0)</f>
        <v>0</v>
      </c>
      <c r="N165" s="121">
        <f>IF($C$4="Attiecināmās izmaksas",IF('11a+c+n'!$Q165="A",'11a+c+n'!N165,0),0)</f>
        <v>0</v>
      </c>
      <c r="O165" s="121">
        <f>IF($C$4="Attiecināmās izmaksas",IF('11a+c+n'!$Q165="A",'11a+c+n'!O165,0),0)</f>
        <v>0</v>
      </c>
      <c r="P165" s="122">
        <f>IF($C$4="Attiecināmās izmaksas",IF('11a+c+n'!$Q165="A",'11a+c+n'!P165,0),0)</f>
        <v>0</v>
      </c>
    </row>
    <row r="166" spans="1:16" x14ac:dyDescent="0.2">
      <c r="A166" s="49">
        <f>IF(P166=0,0,IF(COUNTBLANK(P166)=1,0,COUNTA($P$14:P166)))</f>
        <v>0</v>
      </c>
      <c r="B166" s="21">
        <f>IF($C$4="Attiecināmās izmaksas",IF('11a+c+n'!$Q166="A",'11a+c+n'!B166,0),0)</f>
        <v>0</v>
      </c>
      <c r="C166" s="21">
        <f>IF($C$4="Attiecināmās izmaksas",IF('11a+c+n'!$Q166="A",'11a+c+n'!C166,0),0)</f>
        <v>0</v>
      </c>
      <c r="D166" s="21">
        <f>IF($C$4="Attiecināmās izmaksas",IF('11a+c+n'!$Q166="A",'11a+c+n'!D166,0),0)</f>
        <v>0</v>
      </c>
      <c r="E166" s="42"/>
      <c r="F166" s="64"/>
      <c r="G166" s="121"/>
      <c r="H166" s="121">
        <f>IF($C$4="Attiecināmās izmaksas",IF('11a+c+n'!$Q166="A",'11a+c+n'!H166,0),0)</f>
        <v>0</v>
      </c>
      <c r="I166" s="121"/>
      <c r="J166" s="121"/>
      <c r="K166" s="122">
        <f>IF($C$4="Attiecināmās izmaksas",IF('11a+c+n'!$Q166="A",'11a+c+n'!K166,0),0)</f>
        <v>0</v>
      </c>
      <c r="L166" s="64">
        <f>IF($C$4="Attiecināmās izmaksas",IF('11a+c+n'!$Q166="A",'11a+c+n'!L166,0),0)</f>
        <v>0</v>
      </c>
      <c r="M166" s="121">
        <f>IF($C$4="Attiecināmās izmaksas",IF('11a+c+n'!$Q166="A",'11a+c+n'!M166,0),0)</f>
        <v>0</v>
      </c>
      <c r="N166" s="121">
        <f>IF($C$4="Attiecināmās izmaksas",IF('11a+c+n'!$Q166="A",'11a+c+n'!N166,0),0)</f>
        <v>0</v>
      </c>
      <c r="O166" s="121">
        <f>IF($C$4="Attiecināmās izmaksas",IF('11a+c+n'!$Q166="A",'11a+c+n'!O166,0),0)</f>
        <v>0</v>
      </c>
      <c r="P166" s="122">
        <f>IF($C$4="Attiecināmās izmaksas",IF('11a+c+n'!$Q166="A",'11a+c+n'!P166,0),0)</f>
        <v>0</v>
      </c>
    </row>
    <row r="167" spans="1:16" x14ac:dyDescent="0.2">
      <c r="A167" s="49">
        <f>IF(P167=0,0,IF(COUNTBLANK(P167)=1,0,COUNTA($P$14:P167)))</f>
        <v>0</v>
      </c>
      <c r="B167" s="21">
        <f>IF($C$4="Attiecināmās izmaksas",IF('11a+c+n'!$Q167="A",'11a+c+n'!B167,0),0)</f>
        <v>0</v>
      </c>
      <c r="C167" s="21">
        <f>IF($C$4="Attiecināmās izmaksas",IF('11a+c+n'!$Q167="A",'11a+c+n'!C167,0),0)</f>
        <v>0</v>
      </c>
      <c r="D167" s="21">
        <f>IF($C$4="Attiecināmās izmaksas",IF('11a+c+n'!$Q167="A",'11a+c+n'!D167,0),0)</f>
        <v>0</v>
      </c>
      <c r="E167" s="42"/>
      <c r="F167" s="64"/>
      <c r="G167" s="121"/>
      <c r="H167" s="121">
        <f>IF($C$4="Attiecināmās izmaksas",IF('11a+c+n'!$Q167="A",'11a+c+n'!H167,0),0)</f>
        <v>0</v>
      </c>
      <c r="I167" s="121"/>
      <c r="J167" s="121"/>
      <c r="K167" s="122">
        <f>IF($C$4="Attiecināmās izmaksas",IF('11a+c+n'!$Q167="A",'11a+c+n'!K167,0),0)</f>
        <v>0</v>
      </c>
      <c r="L167" s="64">
        <f>IF($C$4="Attiecināmās izmaksas",IF('11a+c+n'!$Q167="A",'11a+c+n'!L167,0),0)</f>
        <v>0</v>
      </c>
      <c r="M167" s="121">
        <f>IF($C$4="Attiecināmās izmaksas",IF('11a+c+n'!$Q167="A",'11a+c+n'!M167,0),0)</f>
        <v>0</v>
      </c>
      <c r="N167" s="121">
        <f>IF($C$4="Attiecināmās izmaksas",IF('11a+c+n'!$Q167="A",'11a+c+n'!N167,0),0)</f>
        <v>0</v>
      </c>
      <c r="O167" s="121">
        <f>IF($C$4="Attiecināmās izmaksas",IF('11a+c+n'!$Q167="A",'11a+c+n'!O167,0),0)</f>
        <v>0</v>
      </c>
      <c r="P167" s="122">
        <f>IF($C$4="Attiecināmās izmaksas",IF('11a+c+n'!$Q167="A",'11a+c+n'!P167,0),0)</f>
        <v>0</v>
      </c>
    </row>
    <row r="168" spans="1:16" x14ac:dyDescent="0.2">
      <c r="A168" s="49">
        <f>IF(P168=0,0,IF(COUNTBLANK(P168)=1,0,COUNTA($P$14:P168)))</f>
        <v>0</v>
      </c>
      <c r="B168" s="21">
        <f>IF($C$4="Attiecināmās izmaksas",IF('11a+c+n'!$Q168="A",'11a+c+n'!B168,0),0)</f>
        <v>0</v>
      </c>
      <c r="C168" s="21">
        <f>IF($C$4="Attiecināmās izmaksas",IF('11a+c+n'!$Q168="A",'11a+c+n'!C168,0),0)</f>
        <v>0</v>
      </c>
      <c r="D168" s="21">
        <f>IF($C$4="Attiecināmās izmaksas",IF('11a+c+n'!$Q168="A",'11a+c+n'!D168,0),0)</f>
        <v>0</v>
      </c>
      <c r="E168" s="42"/>
      <c r="F168" s="64"/>
      <c r="G168" s="121"/>
      <c r="H168" s="121">
        <f>IF($C$4="Attiecināmās izmaksas",IF('11a+c+n'!$Q168="A",'11a+c+n'!H168,0),0)</f>
        <v>0</v>
      </c>
      <c r="I168" s="121"/>
      <c r="J168" s="121"/>
      <c r="K168" s="122">
        <f>IF($C$4="Attiecināmās izmaksas",IF('11a+c+n'!$Q168="A",'11a+c+n'!K168,0),0)</f>
        <v>0</v>
      </c>
      <c r="L168" s="64">
        <f>IF($C$4="Attiecināmās izmaksas",IF('11a+c+n'!$Q168="A",'11a+c+n'!L168,0),0)</f>
        <v>0</v>
      </c>
      <c r="M168" s="121">
        <f>IF($C$4="Attiecināmās izmaksas",IF('11a+c+n'!$Q168="A",'11a+c+n'!M168,0),0)</f>
        <v>0</v>
      </c>
      <c r="N168" s="121">
        <f>IF($C$4="Attiecināmās izmaksas",IF('11a+c+n'!$Q168="A",'11a+c+n'!N168,0),0)</f>
        <v>0</v>
      </c>
      <c r="O168" s="121">
        <f>IF($C$4="Attiecināmās izmaksas",IF('11a+c+n'!$Q168="A",'11a+c+n'!O168,0),0)</f>
        <v>0</v>
      </c>
      <c r="P168" s="122">
        <f>IF($C$4="Attiecināmās izmaksas",IF('11a+c+n'!$Q168="A",'11a+c+n'!P168,0),0)</f>
        <v>0</v>
      </c>
    </row>
    <row r="169" spans="1:16" x14ac:dyDescent="0.2">
      <c r="A169" s="49">
        <f>IF(P169=0,0,IF(COUNTBLANK(P169)=1,0,COUNTA($P$14:P169)))</f>
        <v>0</v>
      </c>
      <c r="B169" s="21">
        <f>IF($C$4="Attiecināmās izmaksas",IF('11a+c+n'!$Q169="A",'11a+c+n'!B169,0),0)</f>
        <v>0</v>
      </c>
      <c r="C169" s="21">
        <f>IF($C$4="Attiecināmās izmaksas",IF('11a+c+n'!$Q169="A",'11a+c+n'!C169,0),0)</f>
        <v>0</v>
      </c>
      <c r="D169" s="21">
        <f>IF($C$4="Attiecināmās izmaksas",IF('11a+c+n'!$Q169="A",'11a+c+n'!D169,0),0)</f>
        <v>0</v>
      </c>
      <c r="E169" s="42"/>
      <c r="F169" s="64"/>
      <c r="G169" s="121"/>
      <c r="H169" s="121">
        <f>IF($C$4="Attiecināmās izmaksas",IF('11a+c+n'!$Q169="A",'11a+c+n'!H169,0),0)</f>
        <v>0</v>
      </c>
      <c r="I169" s="121"/>
      <c r="J169" s="121"/>
      <c r="K169" s="122">
        <f>IF($C$4="Attiecināmās izmaksas",IF('11a+c+n'!$Q169="A",'11a+c+n'!K169,0),0)</f>
        <v>0</v>
      </c>
      <c r="L169" s="64">
        <f>IF($C$4="Attiecināmās izmaksas",IF('11a+c+n'!$Q169="A",'11a+c+n'!L169,0),0)</f>
        <v>0</v>
      </c>
      <c r="M169" s="121">
        <f>IF($C$4="Attiecināmās izmaksas",IF('11a+c+n'!$Q169="A",'11a+c+n'!M169,0),0)</f>
        <v>0</v>
      </c>
      <c r="N169" s="121">
        <f>IF($C$4="Attiecināmās izmaksas",IF('11a+c+n'!$Q169="A",'11a+c+n'!N169,0),0)</f>
        <v>0</v>
      </c>
      <c r="O169" s="121">
        <f>IF($C$4="Attiecināmās izmaksas",IF('11a+c+n'!$Q169="A",'11a+c+n'!O169,0),0)</f>
        <v>0</v>
      </c>
      <c r="P169" s="122">
        <f>IF($C$4="Attiecināmās izmaksas",IF('11a+c+n'!$Q169="A",'11a+c+n'!P169,0),0)</f>
        <v>0</v>
      </c>
    </row>
    <row r="170" spans="1:16" x14ac:dyDescent="0.2">
      <c r="A170" s="49">
        <f>IF(P170=0,0,IF(COUNTBLANK(P170)=1,0,COUNTA($P$14:P170)))</f>
        <v>0</v>
      </c>
      <c r="B170" s="21">
        <f>IF($C$4="Attiecināmās izmaksas",IF('11a+c+n'!$Q170="A",'11a+c+n'!B170,0),0)</f>
        <v>0</v>
      </c>
      <c r="C170" s="21">
        <f>IF($C$4="Attiecināmās izmaksas",IF('11a+c+n'!$Q170="A",'11a+c+n'!C170,0),0)</f>
        <v>0</v>
      </c>
      <c r="D170" s="21">
        <f>IF($C$4="Attiecināmās izmaksas",IF('11a+c+n'!$Q170="A",'11a+c+n'!D170,0),0)</f>
        <v>0</v>
      </c>
      <c r="E170" s="42"/>
      <c r="F170" s="64"/>
      <c r="G170" s="121"/>
      <c r="H170" s="121">
        <f>IF($C$4="Attiecināmās izmaksas",IF('11a+c+n'!$Q170="A",'11a+c+n'!H170,0),0)</f>
        <v>0</v>
      </c>
      <c r="I170" s="121"/>
      <c r="J170" s="121"/>
      <c r="K170" s="122">
        <f>IF($C$4="Attiecināmās izmaksas",IF('11a+c+n'!$Q170="A",'11a+c+n'!K170,0),0)</f>
        <v>0</v>
      </c>
      <c r="L170" s="64">
        <f>IF($C$4="Attiecināmās izmaksas",IF('11a+c+n'!$Q170="A",'11a+c+n'!L170,0),0)</f>
        <v>0</v>
      </c>
      <c r="M170" s="121">
        <f>IF($C$4="Attiecināmās izmaksas",IF('11a+c+n'!$Q170="A",'11a+c+n'!M170,0),0)</f>
        <v>0</v>
      </c>
      <c r="N170" s="121">
        <f>IF($C$4="Attiecināmās izmaksas",IF('11a+c+n'!$Q170="A",'11a+c+n'!N170,0),0)</f>
        <v>0</v>
      </c>
      <c r="O170" s="121">
        <f>IF($C$4="Attiecināmās izmaksas",IF('11a+c+n'!$Q170="A",'11a+c+n'!O170,0),0)</f>
        <v>0</v>
      </c>
      <c r="P170" s="122">
        <f>IF($C$4="Attiecināmās izmaksas",IF('11a+c+n'!$Q170="A",'11a+c+n'!P170,0),0)</f>
        <v>0</v>
      </c>
    </row>
    <row r="171" spans="1:16" x14ac:dyDescent="0.2">
      <c r="A171" s="49">
        <f>IF(P171=0,0,IF(COUNTBLANK(P171)=1,0,COUNTA($P$14:P171)))</f>
        <v>0</v>
      </c>
      <c r="B171" s="21">
        <f>IF($C$4="Attiecināmās izmaksas",IF('11a+c+n'!$Q171="A",'11a+c+n'!B171,0),0)</f>
        <v>0</v>
      </c>
      <c r="C171" s="21">
        <f>IF($C$4="Attiecināmās izmaksas",IF('11a+c+n'!$Q171="A",'11a+c+n'!C171,0),0)</f>
        <v>0</v>
      </c>
      <c r="D171" s="21">
        <f>IF($C$4="Attiecināmās izmaksas",IF('11a+c+n'!$Q171="A",'11a+c+n'!D171,0),0)</f>
        <v>0</v>
      </c>
      <c r="E171" s="42"/>
      <c r="F171" s="64"/>
      <c r="G171" s="121"/>
      <c r="H171" s="121">
        <f>IF($C$4="Attiecināmās izmaksas",IF('11a+c+n'!$Q171="A",'11a+c+n'!H171,0),0)</f>
        <v>0</v>
      </c>
      <c r="I171" s="121"/>
      <c r="J171" s="121"/>
      <c r="K171" s="122">
        <f>IF($C$4="Attiecināmās izmaksas",IF('11a+c+n'!$Q171="A",'11a+c+n'!K171,0),0)</f>
        <v>0</v>
      </c>
      <c r="L171" s="64">
        <f>IF($C$4="Attiecināmās izmaksas",IF('11a+c+n'!$Q171="A",'11a+c+n'!L171,0),0)</f>
        <v>0</v>
      </c>
      <c r="M171" s="121">
        <f>IF($C$4="Attiecināmās izmaksas",IF('11a+c+n'!$Q171="A",'11a+c+n'!M171,0),0)</f>
        <v>0</v>
      </c>
      <c r="N171" s="121">
        <f>IF($C$4="Attiecināmās izmaksas",IF('11a+c+n'!$Q171="A",'11a+c+n'!N171,0),0)</f>
        <v>0</v>
      </c>
      <c r="O171" s="121">
        <f>IF($C$4="Attiecināmās izmaksas",IF('11a+c+n'!$Q171="A",'11a+c+n'!O171,0),0)</f>
        <v>0</v>
      </c>
      <c r="P171" s="122">
        <f>IF($C$4="Attiecināmās izmaksas",IF('11a+c+n'!$Q171="A",'11a+c+n'!P171,0),0)</f>
        <v>0</v>
      </c>
    </row>
    <row r="172" spans="1:16" x14ac:dyDescent="0.2">
      <c r="A172" s="49">
        <f>IF(P172=0,0,IF(COUNTBLANK(P172)=1,0,COUNTA($P$14:P172)))</f>
        <v>0</v>
      </c>
      <c r="B172" s="21">
        <f>IF($C$4="Attiecināmās izmaksas",IF('11a+c+n'!$Q172="A",'11a+c+n'!B172,0),0)</f>
        <v>0</v>
      </c>
      <c r="C172" s="21">
        <f>IF($C$4="Attiecināmās izmaksas",IF('11a+c+n'!$Q172="A",'11a+c+n'!C172,0),0)</f>
        <v>0</v>
      </c>
      <c r="D172" s="21">
        <f>IF($C$4="Attiecināmās izmaksas",IF('11a+c+n'!$Q172="A",'11a+c+n'!D172,0),0)</f>
        <v>0</v>
      </c>
      <c r="E172" s="42"/>
      <c r="F172" s="64"/>
      <c r="G172" s="121"/>
      <c r="H172" s="121">
        <f>IF($C$4="Attiecināmās izmaksas",IF('11a+c+n'!$Q172="A",'11a+c+n'!H172,0),0)</f>
        <v>0</v>
      </c>
      <c r="I172" s="121"/>
      <c r="J172" s="121"/>
      <c r="K172" s="122">
        <f>IF($C$4="Attiecināmās izmaksas",IF('11a+c+n'!$Q172="A",'11a+c+n'!K172,0),0)</f>
        <v>0</v>
      </c>
      <c r="L172" s="64">
        <f>IF($C$4="Attiecināmās izmaksas",IF('11a+c+n'!$Q172="A",'11a+c+n'!L172,0),0)</f>
        <v>0</v>
      </c>
      <c r="M172" s="121">
        <f>IF($C$4="Attiecināmās izmaksas",IF('11a+c+n'!$Q172="A",'11a+c+n'!M172,0),0)</f>
        <v>0</v>
      </c>
      <c r="N172" s="121">
        <f>IF($C$4="Attiecināmās izmaksas",IF('11a+c+n'!$Q172="A",'11a+c+n'!N172,0),0)</f>
        <v>0</v>
      </c>
      <c r="O172" s="121">
        <f>IF($C$4="Attiecināmās izmaksas",IF('11a+c+n'!$Q172="A",'11a+c+n'!O172,0),0)</f>
        <v>0</v>
      </c>
      <c r="P172" s="122">
        <f>IF($C$4="Attiecināmās izmaksas",IF('11a+c+n'!$Q172="A",'11a+c+n'!P172,0),0)</f>
        <v>0</v>
      </c>
    </row>
    <row r="173" spans="1:16" x14ac:dyDescent="0.2">
      <c r="A173" s="49">
        <f>IF(P173=0,0,IF(COUNTBLANK(P173)=1,0,COUNTA($P$14:P173)))</f>
        <v>0</v>
      </c>
      <c r="B173" s="21">
        <f>IF($C$4="Attiecināmās izmaksas",IF('11a+c+n'!$Q173="A",'11a+c+n'!B173,0),0)</f>
        <v>0</v>
      </c>
      <c r="C173" s="21">
        <f>IF($C$4="Attiecināmās izmaksas",IF('11a+c+n'!$Q173="A",'11a+c+n'!C173,0),0)</f>
        <v>0</v>
      </c>
      <c r="D173" s="21">
        <f>IF($C$4="Attiecināmās izmaksas",IF('11a+c+n'!$Q173="A",'11a+c+n'!D173,0),0)</f>
        <v>0</v>
      </c>
      <c r="E173" s="42"/>
      <c r="F173" s="64"/>
      <c r="G173" s="121"/>
      <c r="H173" s="121">
        <f>IF($C$4="Attiecināmās izmaksas",IF('11a+c+n'!$Q173="A",'11a+c+n'!H173,0),0)</f>
        <v>0</v>
      </c>
      <c r="I173" s="121"/>
      <c r="J173" s="121"/>
      <c r="K173" s="122">
        <f>IF($C$4="Attiecināmās izmaksas",IF('11a+c+n'!$Q173="A",'11a+c+n'!K173,0),0)</f>
        <v>0</v>
      </c>
      <c r="L173" s="64">
        <f>IF($C$4="Attiecināmās izmaksas",IF('11a+c+n'!$Q173="A",'11a+c+n'!L173,0),0)</f>
        <v>0</v>
      </c>
      <c r="M173" s="121">
        <f>IF($C$4="Attiecināmās izmaksas",IF('11a+c+n'!$Q173="A",'11a+c+n'!M173,0),0)</f>
        <v>0</v>
      </c>
      <c r="N173" s="121">
        <f>IF($C$4="Attiecināmās izmaksas",IF('11a+c+n'!$Q173="A",'11a+c+n'!N173,0),0)</f>
        <v>0</v>
      </c>
      <c r="O173" s="121">
        <f>IF($C$4="Attiecināmās izmaksas",IF('11a+c+n'!$Q173="A",'11a+c+n'!O173,0),0)</f>
        <v>0</v>
      </c>
      <c r="P173" s="122">
        <f>IF($C$4="Attiecināmās izmaksas",IF('11a+c+n'!$Q173="A",'11a+c+n'!P173,0),0)</f>
        <v>0</v>
      </c>
    </row>
    <row r="174" spans="1:16" x14ac:dyDescent="0.2">
      <c r="A174" s="49">
        <f>IF(P174=0,0,IF(COUNTBLANK(P174)=1,0,COUNTA($P$14:P174)))</f>
        <v>0</v>
      </c>
      <c r="B174" s="21">
        <f>IF($C$4="Attiecināmās izmaksas",IF('11a+c+n'!$Q174="A",'11a+c+n'!B174,0),0)</f>
        <v>0</v>
      </c>
      <c r="C174" s="21">
        <f>IF($C$4="Attiecināmās izmaksas",IF('11a+c+n'!$Q174="A",'11a+c+n'!C174,0),0)</f>
        <v>0</v>
      </c>
      <c r="D174" s="21">
        <f>IF($C$4="Attiecināmās izmaksas",IF('11a+c+n'!$Q174="A",'11a+c+n'!D174,0),0)</f>
        <v>0</v>
      </c>
      <c r="E174" s="42"/>
      <c r="F174" s="64"/>
      <c r="G174" s="121"/>
      <c r="H174" s="121">
        <f>IF($C$4="Attiecināmās izmaksas",IF('11a+c+n'!$Q174="A",'11a+c+n'!H174,0),0)</f>
        <v>0</v>
      </c>
      <c r="I174" s="121"/>
      <c r="J174" s="121"/>
      <c r="K174" s="122">
        <f>IF($C$4="Attiecināmās izmaksas",IF('11a+c+n'!$Q174="A",'11a+c+n'!K174,0),0)</f>
        <v>0</v>
      </c>
      <c r="L174" s="64">
        <f>IF($C$4="Attiecināmās izmaksas",IF('11a+c+n'!$Q174="A",'11a+c+n'!L174,0),0)</f>
        <v>0</v>
      </c>
      <c r="M174" s="121">
        <f>IF($C$4="Attiecināmās izmaksas",IF('11a+c+n'!$Q174="A",'11a+c+n'!M174,0),0)</f>
        <v>0</v>
      </c>
      <c r="N174" s="121">
        <f>IF($C$4="Attiecināmās izmaksas",IF('11a+c+n'!$Q174="A",'11a+c+n'!N174,0),0)</f>
        <v>0</v>
      </c>
      <c r="O174" s="121">
        <f>IF($C$4="Attiecināmās izmaksas",IF('11a+c+n'!$Q174="A",'11a+c+n'!O174,0),0)</f>
        <v>0</v>
      </c>
      <c r="P174" s="122">
        <f>IF($C$4="Attiecināmās izmaksas",IF('11a+c+n'!$Q174="A",'11a+c+n'!P174,0),0)</f>
        <v>0</v>
      </c>
    </row>
    <row r="175" spans="1:16" x14ac:dyDescent="0.2">
      <c r="A175" s="49">
        <f>IF(P175=0,0,IF(COUNTBLANK(P175)=1,0,COUNTA($P$14:P175)))</f>
        <v>0</v>
      </c>
      <c r="B175" s="21">
        <f>IF($C$4="Attiecināmās izmaksas",IF('11a+c+n'!$Q175="A",'11a+c+n'!B175,0),0)</f>
        <v>0</v>
      </c>
      <c r="C175" s="21">
        <f>IF($C$4="Attiecināmās izmaksas",IF('11a+c+n'!$Q175="A",'11a+c+n'!C175,0),0)</f>
        <v>0</v>
      </c>
      <c r="D175" s="21">
        <f>IF($C$4="Attiecināmās izmaksas",IF('11a+c+n'!$Q175="A",'11a+c+n'!D175,0),0)</f>
        <v>0</v>
      </c>
      <c r="E175" s="42"/>
      <c r="F175" s="64"/>
      <c r="G175" s="121"/>
      <c r="H175" s="121">
        <f>IF($C$4="Attiecināmās izmaksas",IF('11a+c+n'!$Q175="A",'11a+c+n'!H175,0),0)</f>
        <v>0</v>
      </c>
      <c r="I175" s="121"/>
      <c r="J175" s="121"/>
      <c r="K175" s="122">
        <f>IF($C$4="Attiecināmās izmaksas",IF('11a+c+n'!$Q175="A",'11a+c+n'!K175,0),0)</f>
        <v>0</v>
      </c>
      <c r="L175" s="64">
        <f>IF($C$4="Attiecināmās izmaksas",IF('11a+c+n'!$Q175="A",'11a+c+n'!L175,0),0)</f>
        <v>0</v>
      </c>
      <c r="M175" s="121">
        <f>IF($C$4="Attiecināmās izmaksas",IF('11a+c+n'!$Q175="A",'11a+c+n'!M175,0),0)</f>
        <v>0</v>
      </c>
      <c r="N175" s="121">
        <f>IF($C$4="Attiecināmās izmaksas",IF('11a+c+n'!$Q175="A",'11a+c+n'!N175,0),0)</f>
        <v>0</v>
      </c>
      <c r="O175" s="121">
        <f>IF($C$4="Attiecināmās izmaksas",IF('11a+c+n'!$Q175="A",'11a+c+n'!O175,0),0)</f>
        <v>0</v>
      </c>
      <c r="P175" s="122">
        <f>IF($C$4="Attiecināmās izmaksas",IF('11a+c+n'!$Q175="A",'11a+c+n'!P175,0),0)</f>
        <v>0</v>
      </c>
    </row>
    <row r="176" spans="1:16" x14ac:dyDescent="0.2">
      <c r="A176" s="49">
        <f>IF(P176=0,0,IF(COUNTBLANK(P176)=1,0,COUNTA($P$14:P176)))</f>
        <v>0</v>
      </c>
      <c r="B176" s="21">
        <f>IF($C$4="Attiecināmās izmaksas",IF('11a+c+n'!$Q176="A",'11a+c+n'!B176,0),0)</f>
        <v>0</v>
      </c>
      <c r="C176" s="21">
        <f>IF($C$4="Attiecināmās izmaksas",IF('11a+c+n'!$Q176="A",'11a+c+n'!C176,0),0)</f>
        <v>0</v>
      </c>
      <c r="D176" s="21">
        <f>IF($C$4="Attiecināmās izmaksas",IF('11a+c+n'!$Q176="A",'11a+c+n'!D176,0),0)</f>
        <v>0</v>
      </c>
      <c r="E176" s="42"/>
      <c r="F176" s="64"/>
      <c r="G176" s="121"/>
      <c r="H176" s="121">
        <f>IF($C$4="Attiecināmās izmaksas",IF('11a+c+n'!$Q176="A",'11a+c+n'!H176,0),0)</f>
        <v>0</v>
      </c>
      <c r="I176" s="121"/>
      <c r="J176" s="121"/>
      <c r="K176" s="122">
        <f>IF($C$4="Attiecināmās izmaksas",IF('11a+c+n'!$Q176="A",'11a+c+n'!K176,0),0)</f>
        <v>0</v>
      </c>
      <c r="L176" s="64">
        <f>IF($C$4="Attiecināmās izmaksas",IF('11a+c+n'!$Q176="A",'11a+c+n'!L176,0),0)</f>
        <v>0</v>
      </c>
      <c r="M176" s="121">
        <f>IF($C$4="Attiecināmās izmaksas",IF('11a+c+n'!$Q176="A",'11a+c+n'!M176,0),0)</f>
        <v>0</v>
      </c>
      <c r="N176" s="121">
        <f>IF($C$4="Attiecināmās izmaksas",IF('11a+c+n'!$Q176="A",'11a+c+n'!N176,0),0)</f>
        <v>0</v>
      </c>
      <c r="O176" s="121">
        <f>IF($C$4="Attiecināmās izmaksas",IF('11a+c+n'!$Q176="A",'11a+c+n'!O176,0),0)</f>
        <v>0</v>
      </c>
      <c r="P176" s="122">
        <f>IF($C$4="Attiecināmās izmaksas",IF('11a+c+n'!$Q176="A",'11a+c+n'!P176,0),0)</f>
        <v>0</v>
      </c>
    </row>
    <row r="177" spans="1:16" x14ac:dyDescent="0.2">
      <c r="A177" s="49">
        <f>IF(P177=0,0,IF(COUNTBLANK(P177)=1,0,COUNTA($P$14:P177)))</f>
        <v>0</v>
      </c>
      <c r="B177" s="21">
        <f>IF($C$4="Attiecināmās izmaksas",IF('11a+c+n'!$Q177="A",'11a+c+n'!B177,0),0)</f>
        <v>0</v>
      </c>
      <c r="C177" s="21">
        <f>IF($C$4="Attiecināmās izmaksas",IF('11a+c+n'!$Q177="A",'11a+c+n'!C177,0),0)</f>
        <v>0</v>
      </c>
      <c r="D177" s="21">
        <f>IF($C$4="Attiecināmās izmaksas",IF('11a+c+n'!$Q177="A",'11a+c+n'!D177,0),0)</f>
        <v>0</v>
      </c>
      <c r="E177" s="42"/>
      <c r="F177" s="64"/>
      <c r="G177" s="121"/>
      <c r="H177" s="121">
        <f>IF($C$4="Attiecināmās izmaksas",IF('11a+c+n'!$Q177="A",'11a+c+n'!H177,0),0)</f>
        <v>0</v>
      </c>
      <c r="I177" s="121"/>
      <c r="J177" s="121"/>
      <c r="K177" s="122">
        <f>IF($C$4="Attiecināmās izmaksas",IF('11a+c+n'!$Q177="A",'11a+c+n'!K177,0),0)</f>
        <v>0</v>
      </c>
      <c r="L177" s="64">
        <f>IF($C$4="Attiecināmās izmaksas",IF('11a+c+n'!$Q177="A",'11a+c+n'!L177,0),0)</f>
        <v>0</v>
      </c>
      <c r="M177" s="121">
        <f>IF($C$4="Attiecināmās izmaksas",IF('11a+c+n'!$Q177="A",'11a+c+n'!M177,0),0)</f>
        <v>0</v>
      </c>
      <c r="N177" s="121">
        <f>IF($C$4="Attiecināmās izmaksas",IF('11a+c+n'!$Q177="A",'11a+c+n'!N177,0),0)</f>
        <v>0</v>
      </c>
      <c r="O177" s="121">
        <f>IF($C$4="Attiecināmās izmaksas",IF('11a+c+n'!$Q177="A",'11a+c+n'!O177,0),0)</f>
        <v>0</v>
      </c>
      <c r="P177" s="122">
        <f>IF($C$4="Attiecināmās izmaksas",IF('11a+c+n'!$Q177="A",'11a+c+n'!P177,0),0)</f>
        <v>0</v>
      </c>
    </row>
    <row r="178" spans="1:16" x14ac:dyDescent="0.2">
      <c r="A178" s="49">
        <f>IF(P178=0,0,IF(COUNTBLANK(P178)=1,0,COUNTA($P$14:P178)))</f>
        <v>0</v>
      </c>
      <c r="B178" s="21">
        <f>IF($C$4="Attiecināmās izmaksas",IF('11a+c+n'!$Q178="A",'11a+c+n'!B178,0),0)</f>
        <v>0</v>
      </c>
      <c r="C178" s="21">
        <f>IF($C$4="Attiecināmās izmaksas",IF('11a+c+n'!$Q178="A",'11a+c+n'!C178,0),0)</f>
        <v>0</v>
      </c>
      <c r="D178" s="21">
        <f>IF($C$4="Attiecināmās izmaksas",IF('11a+c+n'!$Q178="A",'11a+c+n'!D178,0),0)</f>
        <v>0</v>
      </c>
      <c r="E178" s="42"/>
      <c r="F178" s="64"/>
      <c r="G178" s="121"/>
      <c r="H178" s="121">
        <f>IF($C$4="Attiecināmās izmaksas",IF('11a+c+n'!$Q178="A",'11a+c+n'!H178,0),0)</f>
        <v>0</v>
      </c>
      <c r="I178" s="121"/>
      <c r="J178" s="121"/>
      <c r="K178" s="122">
        <f>IF($C$4="Attiecināmās izmaksas",IF('11a+c+n'!$Q178="A",'11a+c+n'!K178,0),0)</f>
        <v>0</v>
      </c>
      <c r="L178" s="64">
        <f>IF($C$4="Attiecināmās izmaksas",IF('11a+c+n'!$Q178="A",'11a+c+n'!L178,0),0)</f>
        <v>0</v>
      </c>
      <c r="M178" s="121">
        <f>IF($C$4="Attiecināmās izmaksas",IF('11a+c+n'!$Q178="A",'11a+c+n'!M178,0),0)</f>
        <v>0</v>
      </c>
      <c r="N178" s="121">
        <f>IF($C$4="Attiecināmās izmaksas",IF('11a+c+n'!$Q178="A",'11a+c+n'!N178,0),0)</f>
        <v>0</v>
      </c>
      <c r="O178" s="121">
        <f>IF($C$4="Attiecināmās izmaksas",IF('11a+c+n'!$Q178="A",'11a+c+n'!O178,0),0)</f>
        <v>0</v>
      </c>
      <c r="P178" s="122">
        <f>IF($C$4="Attiecināmās izmaksas",IF('11a+c+n'!$Q178="A",'11a+c+n'!P178,0),0)</f>
        <v>0</v>
      </c>
    </row>
    <row r="179" spans="1:16" x14ac:dyDescent="0.2">
      <c r="A179" s="49">
        <f>IF(P179=0,0,IF(COUNTBLANK(P179)=1,0,COUNTA($P$14:P179)))</f>
        <v>0</v>
      </c>
      <c r="B179" s="21">
        <f>IF($C$4="Attiecināmās izmaksas",IF('11a+c+n'!$Q179="A",'11a+c+n'!B179,0),0)</f>
        <v>0</v>
      </c>
      <c r="C179" s="21">
        <f>IF($C$4="Attiecināmās izmaksas",IF('11a+c+n'!$Q179="A",'11a+c+n'!C179,0),0)</f>
        <v>0</v>
      </c>
      <c r="D179" s="21">
        <f>IF($C$4="Attiecināmās izmaksas",IF('11a+c+n'!$Q179="A",'11a+c+n'!D179,0),0)</f>
        <v>0</v>
      </c>
      <c r="E179" s="42"/>
      <c r="F179" s="64"/>
      <c r="G179" s="121"/>
      <c r="H179" s="121">
        <f>IF($C$4="Attiecināmās izmaksas",IF('11a+c+n'!$Q179="A",'11a+c+n'!H179,0),0)</f>
        <v>0</v>
      </c>
      <c r="I179" s="121"/>
      <c r="J179" s="121"/>
      <c r="K179" s="122">
        <f>IF($C$4="Attiecināmās izmaksas",IF('11a+c+n'!$Q179="A",'11a+c+n'!K179,0),0)</f>
        <v>0</v>
      </c>
      <c r="L179" s="64">
        <f>IF($C$4="Attiecināmās izmaksas",IF('11a+c+n'!$Q179="A",'11a+c+n'!L179,0),0)</f>
        <v>0</v>
      </c>
      <c r="M179" s="121">
        <f>IF($C$4="Attiecināmās izmaksas",IF('11a+c+n'!$Q179="A",'11a+c+n'!M179,0),0)</f>
        <v>0</v>
      </c>
      <c r="N179" s="121">
        <f>IF($C$4="Attiecināmās izmaksas",IF('11a+c+n'!$Q179="A",'11a+c+n'!N179,0),0)</f>
        <v>0</v>
      </c>
      <c r="O179" s="121">
        <f>IF($C$4="Attiecināmās izmaksas",IF('11a+c+n'!$Q179="A",'11a+c+n'!O179,0),0)</f>
        <v>0</v>
      </c>
      <c r="P179" s="122">
        <f>IF($C$4="Attiecināmās izmaksas",IF('11a+c+n'!$Q179="A",'11a+c+n'!P179,0),0)</f>
        <v>0</v>
      </c>
    </row>
    <row r="180" spans="1:16" x14ac:dyDescent="0.2">
      <c r="A180" s="49">
        <f>IF(P180=0,0,IF(COUNTBLANK(P180)=1,0,COUNTA($P$14:P180)))</f>
        <v>0</v>
      </c>
      <c r="B180" s="21">
        <f>IF($C$4="Attiecināmās izmaksas",IF('11a+c+n'!$Q180="A",'11a+c+n'!B180,0),0)</f>
        <v>0</v>
      </c>
      <c r="C180" s="21">
        <f>IF($C$4="Attiecināmās izmaksas",IF('11a+c+n'!$Q180="A",'11a+c+n'!C180,0),0)</f>
        <v>0</v>
      </c>
      <c r="D180" s="21">
        <f>IF($C$4="Attiecināmās izmaksas",IF('11a+c+n'!$Q180="A",'11a+c+n'!D180,0),0)</f>
        <v>0</v>
      </c>
      <c r="E180" s="42"/>
      <c r="F180" s="64"/>
      <c r="G180" s="121"/>
      <c r="H180" s="121">
        <f>IF($C$4="Attiecināmās izmaksas",IF('11a+c+n'!$Q180="A",'11a+c+n'!H180,0),0)</f>
        <v>0</v>
      </c>
      <c r="I180" s="121"/>
      <c r="J180" s="121"/>
      <c r="K180" s="122">
        <f>IF($C$4="Attiecināmās izmaksas",IF('11a+c+n'!$Q180="A",'11a+c+n'!K180,0),0)</f>
        <v>0</v>
      </c>
      <c r="L180" s="64">
        <f>IF($C$4="Attiecināmās izmaksas",IF('11a+c+n'!$Q180="A",'11a+c+n'!L180,0),0)</f>
        <v>0</v>
      </c>
      <c r="M180" s="121">
        <f>IF($C$4="Attiecināmās izmaksas",IF('11a+c+n'!$Q180="A",'11a+c+n'!M180,0),0)</f>
        <v>0</v>
      </c>
      <c r="N180" s="121">
        <f>IF($C$4="Attiecināmās izmaksas",IF('11a+c+n'!$Q180="A",'11a+c+n'!N180,0),0)</f>
        <v>0</v>
      </c>
      <c r="O180" s="121">
        <f>IF($C$4="Attiecināmās izmaksas",IF('11a+c+n'!$Q180="A",'11a+c+n'!O180,0),0)</f>
        <v>0</v>
      </c>
      <c r="P180" s="122">
        <f>IF($C$4="Attiecināmās izmaksas",IF('11a+c+n'!$Q180="A",'11a+c+n'!P180,0),0)</f>
        <v>0</v>
      </c>
    </row>
    <row r="181" spans="1:16" x14ac:dyDescent="0.2">
      <c r="A181" s="49">
        <f>IF(P181=0,0,IF(COUNTBLANK(P181)=1,0,COUNTA($P$14:P181)))</f>
        <v>0</v>
      </c>
      <c r="B181" s="21">
        <f>IF($C$4="Attiecināmās izmaksas",IF('11a+c+n'!$Q181="A",'11a+c+n'!B181,0),0)</f>
        <v>0</v>
      </c>
      <c r="C181" s="21">
        <f>IF($C$4="Attiecināmās izmaksas",IF('11a+c+n'!$Q181="A",'11a+c+n'!C181,0),0)</f>
        <v>0</v>
      </c>
      <c r="D181" s="21">
        <f>IF($C$4="Attiecināmās izmaksas",IF('11a+c+n'!$Q181="A",'11a+c+n'!D181,0),0)</f>
        <v>0</v>
      </c>
      <c r="E181" s="42"/>
      <c r="F181" s="64"/>
      <c r="G181" s="121"/>
      <c r="H181" s="121">
        <f>IF($C$4="Attiecināmās izmaksas",IF('11a+c+n'!$Q181="A",'11a+c+n'!H181,0),0)</f>
        <v>0</v>
      </c>
      <c r="I181" s="121"/>
      <c r="J181" s="121"/>
      <c r="K181" s="122">
        <f>IF($C$4="Attiecināmās izmaksas",IF('11a+c+n'!$Q181="A",'11a+c+n'!K181,0),0)</f>
        <v>0</v>
      </c>
      <c r="L181" s="64">
        <f>IF($C$4="Attiecināmās izmaksas",IF('11a+c+n'!$Q181="A",'11a+c+n'!L181,0),0)</f>
        <v>0</v>
      </c>
      <c r="M181" s="121">
        <f>IF($C$4="Attiecināmās izmaksas",IF('11a+c+n'!$Q181="A",'11a+c+n'!M181,0),0)</f>
        <v>0</v>
      </c>
      <c r="N181" s="121">
        <f>IF($C$4="Attiecināmās izmaksas",IF('11a+c+n'!$Q181="A",'11a+c+n'!N181,0),0)</f>
        <v>0</v>
      </c>
      <c r="O181" s="121">
        <f>IF($C$4="Attiecināmās izmaksas",IF('11a+c+n'!$Q181="A",'11a+c+n'!O181,0),0)</f>
        <v>0</v>
      </c>
      <c r="P181" s="122">
        <f>IF($C$4="Attiecināmās izmaksas",IF('11a+c+n'!$Q181="A",'11a+c+n'!P181,0),0)</f>
        <v>0</v>
      </c>
    </row>
    <row r="182" spans="1:16" x14ac:dyDescent="0.2">
      <c r="A182" s="49">
        <f>IF(P182=0,0,IF(COUNTBLANK(P182)=1,0,COUNTA($P$14:P182)))</f>
        <v>0</v>
      </c>
      <c r="B182" s="21">
        <f>IF($C$4="Attiecināmās izmaksas",IF('11a+c+n'!$Q182="A",'11a+c+n'!B182,0),0)</f>
        <v>0</v>
      </c>
      <c r="C182" s="21">
        <f>IF($C$4="Attiecināmās izmaksas",IF('11a+c+n'!$Q182="A",'11a+c+n'!C182,0),0)</f>
        <v>0</v>
      </c>
      <c r="D182" s="21">
        <f>IF($C$4="Attiecināmās izmaksas",IF('11a+c+n'!$Q182="A",'11a+c+n'!D182,0),0)</f>
        <v>0</v>
      </c>
      <c r="E182" s="42"/>
      <c r="F182" s="64"/>
      <c r="G182" s="121"/>
      <c r="H182" s="121">
        <f>IF($C$4="Attiecināmās izmaksas",IF('11a+c+n'!$Q182="A",'11a+c+n'!H182,0),0)</f>
        <v>0</v>
      </c>
      <c r="I182" s="121"/>
      <c r="J182" s="121"/>
      <c r="K182" s="122">
        <f>IF($C$4="Attiecināmās izmaksas",IF('11a+c+n'!$Q182="A",'11a+c+n'!K182,0),0)</f>
        <v>0</v>
      </c>
      <c r="L182" s="64">
        <f>IF($C$4="Attiecināmās izmaksas",IF('11a+c+n'!$Q182="A",'11a+c+n'!L182,0),0)</f>
        <v>0</v>
      </c>
      <c r="M182" s="121">
        <f>IF($C$4="Attiecināmās izmaksas",IF('11a+c+n'!$Q182="A",'11a+c+n'!M182,0),0)</f>
        <v>0</v>
      </c>
      <c r="N182" s="121">
        <f>IF($C$4="Attiecināmās izmaksas",IF('11a+c+n'!$Q182="A",'11a+c+n'!N182,0),0)</f>
        <v>0</v>
      </c>
      <c r="O182" s="121">
        <f>IF($C$4="Attiecināmās izmaksas",IF('11a+c+n'!$Q182="A",'11a+c+n'!O182,0),0)</f>
        <v>0</v>
      </c>
      <c r="P182" s="122">
        <f>IF($C$4="Attiecināmās izmaksas",IF('11a+c+n'!$Q182="A",'11a+c+n'!P182,0),0)</f>
        <v>0</v>
      </c>
    </row>
    <row r="183" spans="1:16" x14ac:dyDescent="0.2">
      <c r="A183" s="49">
        <f>IF(P183=0,0,IF(COUNTBLANK(P183)=1,0,COUNTA($P$14:P183)))</f>
        <v>0</v>
      </c>
      <c r="B183" s="21">
        <f>IF($C$4="Attiecināmās izmaksas",IF('11a+c+n'!$Q183="A",'11a+c+n'!B183,0),0)</f>
        <v>0</v>
      </c>
      <c r="C183" s="21">
        <f>IF($C$4="Attiecināmās izmaksas",IF('11a+c+n'!$Q183="A",'11a+c+n'!C183,0),0)</f>
        <v>0</v>
      </c>
      <c r="D183" s="21">
        <f>IF($C$4="Attiecināmās izmaksas",IF('11a+c+n'!$Q183="A",'11a+c+n'!D183,0),0)</f>
        <v>0</v>
      </c>
      <c r="E183" s="42"/>
      <c r="F183" s="64"/>
      <c r="G183" s="121"/>
      <c r="H183" s="121">
        <f>IF($C$4="Attiecināmās izmaksas",IF('11a+c+n'!$Q183="A",'11a+c+n'!H183,0),0)</f>
        <v>0</v>
      </c>
      <c r="I183" s="121"/>
      <c r="J183" s="121"/>
      <c r="K183" s="122">
        <f>IF($C$4="Attiecināmās izmaksas",IF('11a+c+n'!$Q183="A",'11a+c+n'!K183,0),0)</f>
        <v>0</v>
      </c>
      <c r="L183" s="64">
        <f>IF($C$4="Attiecināmās izmaksas",IF('11a+c+n'!$Q183="A",'11a+c+n'!L183,0),0)</f>
        <v>0</v>
      </c>
      <c r="M183" s="121">
        <f>IF($C$4="Attiecināmās izmaksas",IF('11a+c+n'!$Q183="A",'11a+c+n'!M183,0),0)</f>
        <v>0</v>
      </c>
      <c r="N183" s="121">
        <f>IF($C$4="Attiecināmās izmaksas",IF('11a+c+n'!$Q183="A",'11a+c+n'!N183,0),0)</f>
        <v>0</v>
      </c>
      <c r="O183" s="121">
        <f>IF($C$4="Attiecināmās izmaksas",IF('11a+c+n'!$Q183="A",'11a+c+n'!O183,0),0)</f>
        <v>0</v>
      </c>
      <c r="P183" s="122">
        <f>IF($C$4="Attiecināmās izmaksas",IF('11a+c+n'!$Q183="A",'11a+c+n'!P183,0),0)</f>
        <v>0</v>
      </c>
    </row>
    <row r="184" spans="1:16" x14ac:dyDescent="0.2">
      <c r="A184" s="49">
        <f>IF(P184=0,0,IF(COUNTBLANK(P184)=1,0,COUNTA($P$14:P184)))</f>
        <v>0</v>
      </c>
      <c r="B184" s="21">
        <f>IF($C$4="Attiecināmās izmaksas",IF('11a+c+n'!$Q184="A",'11a+c+n'!B184,0),0)</f>
        <v>0</v>
      </c>
      <c r="C184" s="21">
        <f>IF($C$4="Attiecināmās izmaksas",IF('11a+c+n'!$Q184="A",'11a+c+n'!C184,0),0)</f>
        <v>0</v>
      </c>
      <c r="D184" s="21">
        <f>IF($C$4="Attiecināmās izmaksas",IF('11a+c+n'!$Q184="A",'11a+c+n'!D184,0),0)</f>
        <v>0</v>
      </c>
      <c r="E184" s="42"/>
      <c r="F184" s="64"/>
      <c r="G184" s="121"/>
      <c r="H184" s="121">
        <f>IF($C$4="Attiecināmās izmaksas",IF('11a+c+n'!$Q184="A",'11a+c+n'!H184,0),0)</f>
        <v>0</v>
      </c>
      <c r="I184" s="121"/>
      <c r="J184" s="121"/>
      <c r="K184" s="122">
        <f>IF($C$4="Attiecināmās izmaksas",IF('11a+c+n'!$Q184="A",'11a+c+n'!K184,0),0)</f>
        <v>0</v>
      </c>
      <c r="L184" s="64">
        <f>IF($C$4="Attiecināmās izmaksas",IF('11a+c+n'!$Q184="A",'11a+c+n'!L184,0),0)</f>
        <v>0</v>
      </c>
      <c r="M184" s="121">
        <f>IF($C$4="Attiecināmās izmaksas",IF('11a+c+n'!$Q184="A",'11a+c+n'!M184,0),0)</f>
        <v>0</v>
      </c>
      <c r="N184" s="121">
        <f>IF($C$4="Attiecināmās izmaksas",IF('11a+c+n'!$Q184="A",'11a+c+n'!N184,0),0)</f>
        <v>0</v>
      </c>
      <c r="O184" s="121">
        <f>IF($C$4="Attiecināmās izmaksas",IF('11a+c+n'!$Q184="A",'11a+c+n'!O184,0),0)</f>
        <v>0</v>
      </c>
      <c r="P184" s="122">
        <f>IF($C$4="Attiecināmās izmaksas",IF('11a+c+n'!$Q184="A",'11a+c+n'!P184,0),0)</f>
        <v>0</v>
      </c>
    </row>
    <row r="185" spans="1:16" x14ac:dyDescent="0.2">
      <c r="A185" s="49">
        <f>IF(P185=0,0,IF(COUNTBLANK(P185)=1,0,COUNTA($P$14:P185)))</f>
        <v>0</v>
      </c>
      <c r="B185" s="21">
        <f>IF($C$4="Attiecināmās izmaksas",IF('11a+c+n'!$Q185="A",'11a+c+n'!B185,0),0)</f>
        <v>0</v>
      </c>
      <c r="C185" s="21">
        <f>IF($C$4="Attiecināmās izmaksas",IF('11a+c+n'!$Q185="A",'11a+c+n'!C185,0),0)</f>
        <v>0</v>
      </c>
      <c r="D185" s="21">
        <f>IF($C$4="Attiecināmās izmaksas",IF('11a+c+n'!$Q185="A",'11a+c+n'!D185,0),0)</f>
        <v>0</v>
      </c>
      <c r="E185" s="42"/>
      <c r="F185" s="64"/>
      <c r="G185" s="121"/>
      <c r="H185" s="121">
        <f>IF($C$4="Attiecināmās izmaksas",IF('11a+c+n'!$Q185="A",'11a+c+n'!H185,0),0)</f>
        <v>0</v>
      </c>
      <c r="I185" s="121"/>
      <c r="J185" s="121"/>
      <c r="K185" s="122">
        <f>IF($C$4="Attiecināmās izmaksas",IF('11a+c+n'!$Q185="A",'11a+c+n'!K185,0),0)</f>
        <v>0</v>
      </c>
      <c r="L185" s="64">
        <f>IF($C$4="Attiecināmās izmaksas",IF('11a+c+n'!$Q185="A",'11a+c+n'!L185,0),0)</f>
        <v>0</v>
      </c>
      <c r="M185" s="121">
        <f>IF($C$4="Attiecināmās izmaksas",IF('11a+c+n'!$Q185="A",'11a+c+n'!M185,0),0)</f>
        <v>0</v>
      </c>
      <c r="N185" s="121">
        <f>IF($C$4="Attiecināmās izmaksas",IF('11a+c+n'!$Q185="A",'11a+c+n'!N185,0),0)</f>
        <v>0</v>
      </c>
      <c r="O185" s="121">
        <f>IF($C$4="Attiecināmās izmaksas",IF('11a+c+n'!$Q185="A",'11a+c+n'!O185,0),0)</f>
        <v>0</v>
      </c>
      <c r="P185" s="122">
        <f>IF($C$4="Attiecināmās izmaksas",IF('11a+c+n'!$Q185="A",'11a+c+n'!P185,0),0)</f>
        <v>0</v>
      </c>
    </row>
    <row r="186" spans="1:16" x14ac:dyDescent="0.2">
      <c r="A186" s="49">
        <f>IF(P186=0,0,IF(COUNTBLANK(P186)=1,0,COUNTA($P$14:P186)))</f>
        <v>0</v>
      </c>
      <c r="B186" s="21">
        <f>IF($C$4="Attiecināmās izmaksas",IF('11a+c+n'!$Q186="A",'11a+c+n'!B186,0),0)</f>
        <v>0</v>
      </c>
      <c r="C186" s="21">
        <f>IF($C$4="Attiecināmās izmaksas",IF('11a+c+n'!$Q186="A",'11a+c+n'!C186,0),0)</f>
        <v>0</v>
      </c>
      <c r="D186" s="21">
        <f>IF($C$4="Attiecināmās izmaksas",IF('11a+c+n'!$Q186="A",'11a+c+n'!D186,0),0)</f>
        <v>0</v>
      </c>
      <c r="E186" s="42"/>
      <c r="F186" s="64"/>
      <c r="G186" s="121"/>
      <c r="H186" s="121">
        <f>IF($C$4="Attiecināmās izmaksas",IF('11a+c+n'!$Q186="A",'11a+c+n'!H186,0),0)</f>
        <v>0</v>
      </c>
      <c r="I186" s="121"/>
      <c r="J186" s="121"/>
      <c r="K186" s="122">
        <f>IF($C$4="Attiecināmās izmaksas",IF('11a+c+n'!$Q186="A",'11a+c+n'!K186,0),0)</f>
        <v>0</v>
      </c>
      <c r="L186" s="64">
        <f>IF($C$4="Attiecināmās izmaksas",IF('11a+c+n'!$Q186="A",'11a+c+n'!L186,0),0)</f>
        <v>0</v>
      </c>
      <c r="M186" s="121">
        <f>IF($C$4="Attiecināmās izmaksas",IF('11a+c+n'!$Q186="A",'11a+c+n'!M186,0),0)</f>
        <v>0</v>
      </c>
      <c r="N186" s="121">
        <f>IF($C$4="Attiecināmās izmaksas",IF('11a+c+n'!$Q186="A",'11a+c+n'!N186,0),0)</f>
        <v>0</v>
      </c>
      <c r="O186" s="121">
        <f>IF($C$4="Attiecināmās izmaksas",IF('11a+c+n'!$Q186="A",'11a+c+n'!O186,0),0)</f>
        <v>0</v>
      </c>
      <c r="P186" s="122">
        <f>IF($C$4="Attiecināmās izmaksas",IF('11a+c+n'!$Q186="A",'11a+c+n'!P186,0),0)</f>
        <v>0</v>
      </c>
    </row>
    <row r="187" spans="1:16" x14ac:dyDescent="0.2">
      <c r="A187" s="49">
        <f>IF(P187=0,0,IF(COUNTBLANK(P187)=1,0,COUNTA($P$14:P187)))</f>
        <v>0</v>
      </c>
      <c r="B187" s="21">
        <f>IF($C$4="Attiecināmās izmaksas",IF('11a+c+n'!$Q187="A",'11a+c+n'!B187,0),0)</f>
        <v>0</v>
      </c>
      <c r="C187" s="21">
        <f>IF($C$4="Attiecināmās izmaksas",IF('11a+c+n'!$Q187="A",'11a+c+n'!C187,0),0)</f>
        <v>0</v>
      </c>
      <c r="D187" s="21">
        <f>IF($C$4="Attiecināmās izmaksas",IF('11a+c+n'!$Q187="A",'11a+c+n'!D187,0),0)</f>
        <v>0</v>
      </c>
      <c r="E187" s="42"/>
      <c r="F187" s="64"/>
      <c r="G187" s="121"/>
      <c r="H187" s="121">
        <f>IF($C$4="Attiecināmās izmaksas",IF('11a+c+n'!$Q187="A",'11a+c+n'!H187,0),0)</f>
        <v>0</v>
      </c>
      <c r="I187" s="121"/>
      <c r="J187" s="121"/>
      <c r="K187" s="122">
        <f>IF($C$4="Attiecināmās izmaksas",IF('11a+c+n'!$Q187="A",'11a+c+n'!K187,0),0)</f>
        <v>0</v>
      </c>
      <c r="L187" s="64">
        <f>IF($C$4="Attiecināmās izmaksas",IF('11a+c+n'!$Q187="A",'11a+c+n'!L187,0),0)</f>
        <v>0</v>
      </c>
      <c r="M187" s="121">
        <f>IF($C$4="Attiecināmās izmaksas",IF('11a+c+n'!$Q187="A",'11a+c+n'!M187,0),0)</f>
        <v>0</v>
      </c>
      <c r="N187" s="121">
        <f>IF($C$4="Attiecināmās izmaksas",IF('11a+c+n'!$Q187="A",'11a+c+n'!N187,0),0)</f>
        <v>0</v>
      </c>
      <c r="O187" s="121">
        <f>IF($C$4="Attiecināmās izmaksas",IF('11a+c+n'!$Q187="A",'11a+c+n'!O187,0),0)</f>
        <v>0</v>
      </c>
      <c r="P187" s="122">
        <f>IF($C$4="Attiecināmās izmaksas",IF('11a+c+n'!$Q187="A",'11a+c+n'!P187,0),0)</f>
        <v>0</v>
      </c>
    </row>
    <row r="188" spans="1:16" x14ac:dyDescent="0.2">
      <c r="A188" s="49">
        <f>IF(P188=0,0,IF(COUNTBLANK(P188)=1,0,COUNTA($P$14:P188)))</f>
        <v>0</v>
      </c>
      <c r="B188" s="21">
        <f>IF($C$4="Attiecināmās izmaksas",IF('11a+c+n'!$Q188="A",'11a+c+n'!B188,0),0)</f>
        <v>0</v>
      </c>
      <c r="C188" s="21">
        <f>IF($C$4="Attiecināmās izmaksas",IF('11a+c+n'!$Q188="A",'11a+c+n'!C188,0),0)</f>
        <v>0</v>
      </c>
      <c r="D188" s="21">
        <f>IF($C$4="Attiecināmās izmaksas",IF('11a+c+n'!$Q188="A",'11a+c+n'!D188,0),0)</f>
        <v>0</v>
      </c>
      <c r="E188" s="42"/>
      <c r="F188" s="64"/>
      <c r="G188" s="121"/>
      <c r="H188" s="121">
        <f>IF($C$4="Attiecināmās izmaksas",IF('11a+c+n'!$Q188="A",'11a+c+n'!H188,0),0)</f>
        <v>0</v>
      </c>
      <c r="I188" s="121"/>
      <c r="J188" s="121"/>
      <c r="K188" s="122">
        <f>IF($C$4="Attiecināmās izmaksas",IF('11a+c+n'!$Q188="A",'11a+c+n'!K188,0),0)</f>
        <v>0</v>
      </c>
      <c r="L188" s="64">
        <f>IF($C$4="Attiecināmās izmaksas",IF('11a+c+n'!$Q188="A",'11a+c+n'!L188,0),0)</f>
        <v>0</v>
      </c>
      <c r="M188" s="121">
        <f>IF($C$4="Attiecināmās izmaksas",IF('11a+c+n'!$Q188="A",'11a+c+n'!M188,0),0)</f>
        <v>0</v>
      </c>
      <c r="N188" s="121">
        <f>IF($C$4="Attiecināmās izmaksas",IF('11a+c+n'!$Q188="A",'11a+c+n'!N188,0),0)</f>
        <v>0</v>
      </c>
      <c r="O188" s="121">
        <f>IF($C$4="Attiecināmās izmaksas",IF('11a+c+n'!$Q188="A",'11a+c+n'!O188,0),0)</f>
        <v>0</v>
      </c>
      <c r="P188" s="122">
        <f>IF($C$4="Attiecināmās izmaksas",IF('11a+c+n'!$Q188="A",'11a+c+n'!P188,0),0)</f>
        <v>0</v>
      </c>
    </row>
    <row r="189" spans="1:16" x14ac:dyDescent="0.2">
      <c r="A189" s="49">
        <f>IF(P189=0,0,IF(COUNTBLANK(P189)=1,0,COUNTA($P$14:P189)))</f>
        <v>0</v>
      </c>
      <c r="B189" s="21">
        <f>IF($C$4="Attiecināmās izmaksas",IF('11a+c+n'!$Q189="A",'11a+c+n'!B189,0),0)</f>
        <v>0</v>
      </c>
      <c r="C189" s="21">
        <f>IF($C$4="Attiecināmās izmaksas",IF('11a+c+n'!$Q189="A",'11a+c+n'!C189,0),0)</f>
        <v>0</v>
      </c>
      <c r="D189" s="21">
        <f>IF($C$4="Attiecināmās izmaksas",IF('11a+c+n'!$Q189="A",'11a+c+n'!D189,0),0)</f>
        <v>0</v>
      </c>
      <c r="E189" s="42"/>
      <c r="F189" s="64"/>
      <c r="G189" s="121"/>
      <c r="H189" s="121">
        <f>IF($C$4="Attiecināmās izmaksas",IF('11a+c+n'!$Q189="A",'11a+c+n'!H189,0),0)</f>
        <v>0</v>
      </c>
      <c r="I189" s="121"/>
      <c r="J189" s="121"/>
      <c r="K189" s="122">
        <f>IF($C$4="Attiecināmās izmaksas",IF('11a+c+n'!$Q189="A",'11a+c+n'!K189,0),0)</f>
        <v>0</v>
      </c>
      <c r="L189" s="64">
        <f>IF($C$4="Attiecināmās izmaksas",IF('11a+c+n'!$Q189="A",'11a+c+n'!L189,0),0)</f>
        <v>0</v>
      </c>
      <c r="M189" s="121">
        <f>IF($C$4="Attiecināmās izmaksas",IF('11a+c+n'!$Q189="A",'11a+c+n'!M189,0),0)</f>
        <v>0</v>
      </c>
      <c r="N189" s="121">
        <f>IF($C$4="Attiecināmās izmaksas",IF('11a+c+n'!$Q189="A",'11a+c+n'!N189,0),0)</f>
        <v>0</v>
      </c>
      <c r="O189" s="121">
        <f>IF($C$4="Attiecināmās izmaksas",IF('11a+c+n'!$Q189="A",'11a+c+n'!O189,0),0)</f>
        <v>0</v>
      </c>
      <c r="P189" s="122">
        <f>IF($C$4="Attiecināmās izmaksas",IF('11a+c+n'!$Q189="A",'11a+c+n'!P189,0),0)</f>
        <v>0</v>
      </c>
    </row>
    <row r="190" spans="1:16" x14ac:dyDescent="0.2">
      <c r="A190" s="49">
        <f>IF(P190=0,0,IF(COUNTBLANK(P190)=1,0,COUNTA($P$14:P190)))</f>
        <v>0</v>
      </c>
      <c r="B190" s="21">
        <f>IF($C$4="Attiecināmās izmaksas",IF('11a+c+n'!$Q190="A",'11a+c+n'!B190,0),0)</f>
        <v>0</v>
      </c>
      <c r="C190" s="21">
        <f>IF($C$4="Attiecināmās izmaksas",IF('11a+c+n'!$Q190="A",'11a+c+n'!C190,0),0)</f>
        <v>0</v>
      </c>
      <c r="D190" s="21">
        <f>IF($C$4="Attiecināmās izmaksas",IF('11a+c+n'!$Q190="A",'11a+c+n'!D190,0),0)</f>
        <v>0</v>
      </c>
      <c r="E190" s="42"/>
      <c r="F190" s="64"/>
      <c r="G190" s="121"/>
      <c r="H190" s="121">
        <f>IF($C$4="Attiecināmās izmaksas",IF('11a+c+n'!$Q190="A",'11a+c+n'!H190,0),0)</f>
        <v>0</v>
      </c>
      <c r="I190" s="121"/>
      <c r="J190" s="121"/>
      <c r="K190" s="122">
        <f>IF($C$4="Attiecināmās izmaksas",IF('11a+c+n'!$Q190="A",'11a+c+n'!K190,0),0)</f>
        <v>0</v>
      </c>
      <c r="L190" s="64">
        <f>IF($C$4="Attiecināmās izmaksas",IF('11a+c+n'!$Q190="A",'11a+c+n'!L190,0),0)</f>
        <v>0</v>
      </c>
      <c r="M190" s="121">
        <f>IF($C$4="Attiecināmās izmaksas",IF('11a+c+n'!$Q190="A",'11a+c+n'!M190,0),0)</f>
        <v>0</v>
      </c>
      <c r="N190" s="121">
        <f>IF($C$4="Attiecināmās izmaksas",IF('11a+c+n'!$Q190="A",'11a+c+n'!N190,0),0)</f>
        <v>0</v>
      </c>
      <c r="O190" s="121">
        <f>IF($C$4="Attiecināmās izmaksas",IF('11a+c+n'!$Q190="A",'11a+c+n'!O190,0),0)</f>
        <v>0</v>
      </c>
      <c r="P190" s="122">
        <f>IF($C$4="Attiecināmās izmaksas",IF('11a+c+n'!$Q190="A",'11a+c+n'!P190,0),0)</f>
        <v>0</v>
      </c>
    </row>
    <row r="191" spans="1:16" x14ac:dyDescent="0.2">
      <c r="A191" s="49">
        <f>IF(P191=0,0,IF(COUNTBLANK(P191)=1,0,COUNTA($P$14:P191)))</f>
        <v>0</v>
      </c>
      <c r="B191" s="21">
        <f>IF($C$4="Attiecināmās izmaksas",IF('11a+c+n'!$Q191="A",'11a+c+n'!B191,0),0)</f>
        <v>0</v>
      </c>
      <c r="C191" s="21">
        <f>IF($C$4="Attiecināmās izmaksas",IF('11a+c+n'!$Q191="A",'11a+c+n'!C191,0),0)</f>
        <v>0</v>
      </c>
      <c r="D191" s="21">
        <f>IF($C$4="Attiecināmās izmaksas",IF('11a+c+n'!$Q191="A",'11a+c+n'!D191,0),0)</f>
        <v>0</v>
      </c>
      <c r="E191" s="42"/>
      <c r="F191" s="64"/>
      <c r="G191" s="121"/>
      <c r="H191" s="121">
        <f>IF($C$4="Attiecināmās izmaksas",IF('11a+c+n'!$Q191="A",'11a+c+n'!H191,0),0)</f>
        <v>0</v>
      </c>
      <c r="I191" s="121"/>
      <c r="J191" s="121"/>
      <c r="K191" s="122">
        <f>IF($C$4="Attiecināmās izmaksas",IF('11a+c+n'!$Q191="A",'11a+c+n'!K191,0),0)</f>
        <v>0</v>
      </c>
      <c r="L191" s="64">
        <f>IF($C$4="Attiecināmās izmaksas",IF('11a+c+n'!$Q191="A",'11a+c+n'!L191,0),0)</f>
        <v>0</v>
      </c>
      <c r="M191" s="121">
        <f>IF($C$4="Attiecināmās izmaksas",IF('11a+c+n'!$Q191="A",'11a+c+n'!M191,0),0)</f>
        <v>0</v>
      </c>
      <c r="N191" s="121">
        <f>IF($C$4="Attiecināmās izmaksas",IF('11a+c+n'!$Q191="A",'11a+c+n'!N191,0),0)</f>
        <v>0</v>
      </c>
      <c r="O191" s="121">
        <f>IF($C$4="Attiecināmās izmaksas",IF('11a+c+n'!$Q191="A",'11a+c+n'!O191,0),0)</f>
        <v>0</v>
      </c>
      <c r="P191" s="122">
        <f>IF($C$4="Attiecināmās izmaksas",IF('11a+c+n'!$Q191="A",'11a+c+n'!P191,0),0)</f>
        <v>0</v>
      </c>
    </row>
    <row r="192" spans="1:16" x14ac:dyDescent="0.2">
      <c r="A192" s="49">
        <f>IF(P192=0,0,IF(COUNTBLANK(P192)=1,0,COUNTA($P$14:P192)))</f>
        <v>0</v>
      </c>
      <c r="B192" s="21">
        <f>IF($C$4="Attiecināmās izmaksas",IF('11a+c+n'!$Q192="A",'11a+c+n'!B192,0),0)</f>
        <v>0</v>
      </c>
      <c r="C192" s="21">
        <f>IF($C$4="Attiecināmās izmaksas",IF('11a+c+n'!$Q192="A",'11a+c+n'!C192,0),0)</f>
        <v>0</v>
      </c>
      <c r="D192" s="21">
        <f>IF($C$4="Attiecināmās izmaksas",IF('11a+c+n'!$Q192="A",'11a+c+n'!D192,0),0)</f>
        <v>0</v>
      </c>
      <c r="E192" s="42"/>
      <c r="F192" s="64"/>
      <c r="G192" s="121"/>
      <c r="H192" s="121">
        <f>IF($C$4="Attiecināmās izmaksas",IF('11a+c+n'!$Q192="A",'11a+c+n'!H192,0),0)</f>
        <v>0</v>
      </c>
      <c r="I192" s="121"/>
      <c r="J192" s="121"/>
      <c r="K192" s="122">
        <f>IF($C$4="Attiecināmās izmaksas",IF('11a+c+n'!$Q192="A",'11a+c+n'!K192,0),0)</f>
        <v>0</v>
      </c>
      <c r="L192" s="64">
        <f>IF($C$4="Attiecināmās izmaksas",IF('11a+c+n'!$Q192="A",'11a+c+n'!L192,0),0)</f>
        <v>0</v>
      </c>
      <c r="M192" s="121">
        <f>IF($C$4="Attiecināmās izmaksas",IF('11a+c+n'!$Q192="A",'11a+c+n'!M192,0),0)</f>
        <v>0</v>
      </c>
      <c r="N192" s="121">
        <f>IF($C$4="Attiecināmās izmaksas",IF('11a+c+n'!$Q192="A",'11a+c+n'!N192,0),0)</f>
        <v>0</v>
      </c>
      <c r="O192" s="121">
        <f>IF($C$4="Attiecināmās izmaksas",IF('11a+c+n'!$Q192="A",'11a+c+n'!O192,0),0)</f>
        <v>0</v>
      </c>
      <c r="P192" s="122">
        <f>IF($C$4="Attiecināmās izmaksas",IF('11a+c+n'!$Q192="A",'11a+c+n'!P192,0),0)</f>
        <v>0</v>
      </c>
    </row>
    <row r="193" spans="1:16" x14ac:dyDescent="0.2">
      <c r="A193" s="49">
        <f>IF(P193=0,0,IF(COUNTBLANK(P193)=1,0,COUNTA($P$14:P193)))</f>
        <v>0</v>
      </c>
      <c r="B193" s="21">
        <f>IF($C$4="Attiecināmās izmaksas",IF('11a+c+n'!$Q193="A",'11a+c+n'!B193,0),0)</f>
        <v>0</v>
      </c>
      <c r="C193" s="21">
        <f>IF($C$4="Attiecināmās izmaksas",IF('11a+c+n'!$Q193="A",'11a+c+n'!C193,0),0)</f>
        <v>0</v>
      </c>
      <c r="D193" s="21">
        <f>IF($C$4="Attiecināmās izmaksas",IF('11a+c+n'!$Q193="A",'11a+c+n'!D193,0),0)</f>
        <v>0</v>
      </c>
      <c r="E193" s="42"/>
      <c r="F193" s="64"/>
      <c r="G193" s="121"/>
      <c r="H193" s="121">
        <f>IF($C$4="Attiecināmās izmaksas",IF('11a+c+n'!$Q193="A",'11a+c+n'!H193,0),0)</f>
        <v>0</v>
      </c>
      <c r="I193" s="121"/>
      <c r="J193" s="121"/>
      <c r="K193" s="122">
        <f>IF($C$4="Attiecināmās izmaksas",IF('11a+c+n'!$Q193="A",'11a+c+n'!K193,0),0)</f>
        <v>0</v>
      </c>
      <c r="L193" s="64">
        <f>IF($C$4="Attiecināmās izmaksas",IF('11a+c+n'!$Q193="A",'11a+c+n'!L193,0),0)</f>
        <v>0</v>
      </c>
      <c r="M193" s="121">
        <f>IF($C$4="Attiecināmās izmaksas",IF('11a+c+n'!$Q193="A",'11a+c+n'!M193,0),0)</f>
        <v>0</v>
      </c>
      <c r="N193" s="121">
        <f>IF($C$4="Attiecināmās izmaksas",IF('11a+c+n'!$Q193="A",'11a+c+n'!N193,0),0)</f>
        <v>0</v>
      </c>
      <c r="O193" s="121">
        <f>IF($C$4="Attiecināmās izmaksas",IF('11a+c+n'!$Q193="A",'11a+c+n'!O193,0),0)</f>
        <v>0</v>
      </c>
      <c r="P193" s="122">
        <f>IF($C$4="Attiecināmās izmaksas",IF('11a+c+n'!$Q193="A",'11a+c+n'!P193,0),0)</f>
        <v>0</v>
      </c>
    </row>
    <row r="194" spans="1:16" x14ac:dyDescent="0.2">
      <c r="A194" s="49">
        <f>IF(P194=0,0,IF(COUNTBLANK(P194)=1,0,COUNTA($P$14:P194)))</f>
        <v>0</v>
      </c>
      <c r="B194" s="21">
        <f>IF($C$4="Attiecināmās izmaksas",IF('11a+c+n'!$Q194="A",'11a+c+n'!B194,0),0)</f>
        <v>0</v>
      </c>
      <c r="C194" s="21">
        <f>IF($C$4="Attiecināmās izmaksas",IF('11a+c+n'!$Q194="A",'11a+c+n'!C194,0),0)</f>
        <v>0</v>
      </c>
      <c r="D194" s="21">
        <f>IF($C$4="Attiecināmās izmaksas",IF('11a+c+n'!$Q194="A",'11a+c+n'!D194,0),0)</f>
        <v>0</v>
      </c>
      <c r="E194" s="42"/>
      <c r="F194" s="64"/>
      <c r="G194" s="121"/>
      <c r="H194" s="121">
        <f>IF($C$4="Attiecināmās izmaksas",IF('11a+c+n'!$Q194="A",'11a+c+n'!H194,0),0)</f>
        <v>0</v>
      </c>
      <c r="I194" s="121"/>
      <c r="J194" s="121"/>
      <c r="K194" s="122">
        <f>IF($C$4="Attiecināmās izmaksas",IF('11a+c+n'!$Q194="A",'11a+c+n'!K194,0),0)</f>
        <v>0</v>
      </c>
      <c r="L194" s="64">
        <f>IF($C$4="Attiecināmās izmaksas",IF('11a+c+n'!$Q194="A",'11a+c+n'!L194,0),0)</f>
        <v>0</v>
      </c>
      <c r="M194" s="121">
        <f>IF($C$4="Attiecināmās izmaksas",IF('11a+c+n'!$Q194="A",'11a+c+n'!M194,0),0)</f>
        <v>0</v>
      </c>
      <c r="N194" s="121">
        <f>IF($C$4="Attiecināmās izmaksas",IF('11a+c+n'!$Q194="A",'11a+c+n'!N194,0),0)</f>
        <v>0</v>
      </c>
      <c r="O194" s="121">
        <f>IF($C$4="Attiecināmās izmaksas",IF('11a+c+n'!$Q194="A",'11a+c+n'!O194,0),0)</f>
        <v>0</v>
      </c>
      <c r="P194" s="122">
        <f>IF($C$4="Attiecināmās izmaksas",IF('11a+c+n'!$Q194="A",'11a+c+n'!P194,0),0)</f>
        <v>0</v>
      </c>
    </row>
    <row r="195" spans="1:16" x14ac:dyDescent="0.2">
      <c r="A195" s="49">
        <f>IF(P195=0,0,IF(COUNTBLANK(P195)=1,0,COUNTA($P$14:P195)))</f>
        <v>0</v>
      </c>
      <c r="B195" s="21">
        <f>IF($C$4="Attiecināmās izmaksas",IF('11a+c+n'!$Q195="A",'11a+c+n'!B195,0),0)</f>
        <v>0</v>
      </c>
      <c r="C195" s="21">
        <f>IF($C$4="Attiecināmās izmaksas",IF('11a+c+n'!$Q195="A",'11a+c+n'!C195,0),0)</f>
        <v>0</v>
      </c>
      <c r="D195" s="21">
        <f>IF($C$4="Attiecināmās izmaksas",IF('11a+c+n'!$Q195="A",'11a+c+n'!D195,0),0)</f>
        <v>0</v>
      </c>
      <c r="E195" s="42"/>
      <c r="F195" s="64"/>
      <c r="G195" s="121"/>
      <c r="H195" s="121">
        <f>IF($C$4="Attiecināmās izmaksas",IF('11a+c+n'!$Q195="A",'11a+c+n'!H195,0),0)</f>
        <v>0</v>
      </c>
      <c r="I195" s="121"/>
      <c r="J195" s="121"/>
      <c r="K195" s="122">
        <f>IF($C$4="Attiecināmās izmaksas",IF('11a+c+n'!$Q195="A",'11a+c+n'!K195,0),0)</f>
        <v>0</v>
      </c>
      <c r="L195" s="64">
        <f>IF($C$4="Attiecināmās izmaksas",IF('11a+c+n'!$Q195="A",'11a+c+n'!L195,0),0)</f>
        <v>0</v>
      </c>
      <c r="M195" s="121">
        <f>IF($C$4="Attiecināmās izmaksas",IF('11a+c+n'!$Q195="A",'11a+c+n'!M195,0),0)</f>
        <v>0</v>
      </c>
      <c r="N195" s="121">
        <f>IF($C$4="Attiecināmās izmaksas",IF('11a+c+n'!$Q195="A",'11a+c+n'!N195,0),0)</f>
        <v>0</v>
      </c>
      <c r="O195" s="121">
        <f>IF($C$4="Attiecināmās izmaksas",IF('11a+c+n'!$Q195="A",'11a+c+n'!O195,0),0)</f>
        <v>0</v>
      </c>
      <c r="P195" s="122">
        <f>IF($C$4="Attiecināmās izmaksas",IF('11a+c+n'!$Q195="A",'11a+c+n'!P195,0),0)</f>
        <v>0</v>
      </c>
    </row>
    <row r="196" spans="1:16" x14ac:dyDescent="0.2">
      <c r="A196" s="49">
        <f>IF(P196=0,0,IF(COUNTBLANK(P196)=1,0,COUNTA($P$14:P196)))</f>
        <v>0</v>
      </c>
      <c r="B196" s="21">
        <f>IF($C$4="Attiecināmās izmaksas",IF('11a+c+n'!$Q196="A",'11a+c+n'!B196,0),0)</f>
        <v>0</v>
      </c>
      <c r="C196" s="21">
        <f>IF($C$4="Attiecināmās izmaksas",IF('11a+c+n'!$Q196="A",'11a+c+n'!C196,0),0)</f>
        <v>0</v>
      </c>
      <c r="D196" s="21">
        <f>IF($C$4="Attiecināmās izmaksas",IF('11a+c+n'!$Q196="A",'11a+c+n'!D196,0),0)</f>
        <v>0</v>
      </c>
      <c r="E196" s="42"/>
      <c r="F196" s="64"/>
      <c r="G196" s="121"/>
      <c r="H196" s="121">
        <f>IF($C$4="Attiecināmās izmaksas",IF('11a+c+n'!$Q196="A",'11a+c+n'!H196,0),0)</f>
        <v>0</v>
      </c>
      <c r="I196" s="121"/>
      <c r="J196" s="121"/>
      <c r="K196" s="122">
        <f>IF($C$4="Attiecināmās izmaksas",IF('11a+c+n'!$Q196="A",'11a+c+n'!K196,0),0)</f>
        <v>0</v>
      </c>
      <c r="L196" s="64">
        <f>IF($C$4="Attiecināmās izmaksas",IF('11a+c+n'!$Q196="A",'11a+c+n'!L196,0),0)</f>
        <v>0</v>
      </c>
      <c r="M196" s="121">
        <f>IF($C$4="Attiecināmās izmaksas",IF('11a+c+n'!$Q196="A",'11a+c+n'!M196,0),0)</f>
        <v>0</v>
      </c>
      <c r="N196" s="121">
        <f>IF($C$4="Attiecināmās izmaksas",IF('11a+c+n'!$Q196="A",'11a+c+n'!N196,0),0)</f>
        <v>0</v>
      </c>
      <c r="O196" s="121">
        <f>IF($C$4="Attiecināmās izmaksas",IF('11a+c+n'!$Q196="A",'11a+c+n'!O196,0),0)</f>
        <v>0</v>
      </c>
      <c r="P196" s="122">
        <f>IF($C$4="Attiecināmās izmaksas",IF('11a+c+n'!$Q196="A",'11a+c+n'!P196,0),0)</f>
        <v>0</v>
      </c>
    </row>
    <row r="197" spans="1:16" x14ac:dyDescent="0.2">
      <c r="A197" s="49">
        <f>IF(P197=0,0,IF(COUNTBLANK(P197)=1,0,COUNTA($P$14:P197)))</f>
        <v>0</v>
      </c>
      <c r="B197" s="21">
        <f>IF($C$4="Attiecināmās izmaksas",IF('11a+c+n'!$Q197="A",'11a+c+n'!B197,0),0)</f>
        <v>0</v>
      </c>
      <c r="C197" s="21">
        <f>IF($C$4="Attiecināmās izmaksas",IF('11a+c+n'!$Q197="A",'11a+c+n'!C197,0),0)</f>
        <v>0</v>
      </c>
      <c r="D197" s="21">
        <f>IF($C$4="Attiecināmās izmaksas",IF('11a+c+n'!$Q197="A",'11a+c+n'!D197,0),0)</f>
        <v>0</v>
      </c>
      <c r="E197" s="42"/>
      <c r="F197" s="64"/>
      <c r="G197" s="121"/>
      <c r="H197" s="121">
        <f>IF($C$4="Attiecināmās izmaksas",IF('11a+c+n'!$Q197="A",'11a+c+n'!H197,0),0)</f>
        <v>0</v>
      </c>
      <c r="I197" s="121"/>
      <c r="J197" s="121"/>
      <c r="K197" s="122">
        <f>IF($C$4="Attiecināmās izmaksas",IF('11a+c+n'!$Q197="A",'11a+c+n'!K197,0),0)</f>
        <v>0</v>
      </c>
      <c r="L197" s="64">
        <f>IF($C$4="Attiecināmās izmaksas",IF('11a+c+n'!$Q197="A",'11a+c+n'!L197,0),0)</f>
        <v>0</v>
      </c>
      <c r="M197" s="121">
        <f>IF($C$4="Attiecināmās izmaksas",IF('11a+c+n'!$Q197="A",'11a+c+n'!M197,0),0)</f>
        <v>0</v>
      </c>
      <c r="N197" s="121">
        <f>IF($C$4="Attiecināmās izmaksas",IF('11a+c+n'!$Q197="A",'11a+c+n'!N197,0),0)</f>
        <v>0</v>
      </c>
      <c r="O197" s="121">
        <f>IF($C$4="Attiecināmās izmaksas",IF('11a+c+n'!$Q197="A",'11a+c+n'!O197,0),0)</f>
        <v>0</v>
      </c>
      <c r="P197" s="122">
        <f>IF($C$4="Attiecināmās izmaksas",IF('11a+c+n'!$Q197="A",'11a+c+n'!P197,0),0)</f>
        <v>0</v>
      </c>
    </row>
    <row r="198" spans="1:16" x14ac:dyDescent="0.2">
      <c r="A198" s="49">
        <f>IF(P198=0,0,IF(COUNTBLANK(P198)=1,0,COUNTA($P$14:P198)))</f>
        <v>0</v>
      </c>
      <c r="B198" s="21">
        <f>IF($C$4="Attiecināmās izmaksas",IF('11a+c+n'!$Q198="A",'11a+c+n'!B198,0),0)</f>
        <v>0</v>
      </c>
      <c r="C198" s="21">
        <f>IF($C$4="Attiecināmās izmaksas",IF('11a+c+n'!$Q198="A",'11a+c+n'!C198,0),0)</f>
        <v>0</v>
      </c>
      <c r="D198" s="21">
        <f>IF($C$4="Attiecināmās izmaksas",IF('11a+c+n'!$Q198="A",'11a+c+n'!D198,0),0)</f>
        <v>0</v>
      </c>
      <c r="E198" s="42"/>
      <c r="F198" s="64"/>
      <c r="G198" s="121"/>
      <c r="H198" s="121">
        <f>IF($C$4="Attiecināmās izmaksas",IF('11a+c+n'!$Q198="A",'11a+c+n'!H198,0),0)</f>
        <v>0</v>
      </c>
      <c r="I198" s="121"/>
      <c r="J198" s="121"/>
      <c r="K198" s="122">
        <f>IF($C$4="Attiecināmās izmaksas",IF('11a+c+n'!$Q198="A",'11a+c+n'!K198,0),0)</f>
        <v>0</v>
      </c>
      <c r="L198" s="64">
        <f>IF($C$4="Attiecināmās izmaksas",IF('11a+c+n'!$Q198="A",'11a+c+n'!L198,0),0)</f>
        <v>0</v>
      </c>
      <c r="M198" s="121">
        <f>IF($C$4="Attiecināmās izmaksas",IF('11a+c+n'!$Q198="A",'11a+c+n'!M198,0),0)</f>
        <v>0</v>
      </c>
      <c r="N198" s="121">
        <f>IF($C$4="Attiecināmās izmaksas",IF('11a+c+n'!$Q198="A",'11a+c+n'!N198,0),0)</f>
        <v>0</v>
      </c>
      <c r="O198" s="121">
        <f>IF($C$4="Attiecināmās izmaksas",IF('11a+c+n'!$Q198="A",'11a+c+n'!O198,0),0)</f>
        <v>0</v>
      </c>
      <c r="P198" s="122">
        <f>IF($C$4="Attiecināmās izmaksas",IF('11a+c+n'!$Q198="A",'11a+c+n'!P198,0),0)</f>
        <v>0</v>
      </c>
    </row>
    <row r="199" spans="1:16" x14ac:dyDescent="0.2">
      <c r="A199" s="49">
        <f>IF(P199=0,0,IF(COUNTBLANK(P199)=1,0,COUNTA($P$14:P199)))</f>
        <v>0</v>
      </c>
      <c r="B199" s="21">
        <f>IF($C$4="Attiecināmās izmaksas",IF('11a+c+n'!$Q199="A",'11a+c+n'!B199,0),0)</f>
        <v>0</v>
      </c>
      <c r="C199" s="21">
        <f>IF($C$4="Attiecināmās izmaksas",IF('11a+c+n'!$Q199="A",'11a+c+n'!C199,0),0)</f>
        <v>0</v>
      </c>
      <c r="D199" s="21">
        <f>IF($C$4="Attiecināmās izmaksas",IF('11a+c+n'!$Q199="A",'11a+c+n'!D199,0),0)</f>
        <v>0</v>
      </c>
      <c r="E199" s="42"/>
      <c r="F199" s="64"/>
      <c r="G199" s="121"/>
      <c r="H199" s="121">
        <f>IF($C$4="Attiecināmās izmaksas",IF('11a+c+n'!$Q199="A",'11a+c+n'!H199,0),0)</f>
        <v>0</v>
      </c>
      <c r="I199" s="121"/>
      <c r="J199" s="121"/>
      <c r="K199" s="122">
        <f>IF($C$4="Attiecināmās izmaksas",IF('11a+c+n'!$Q199="A",'11a+c+n'!K199,0),0)</f>
        <v>0</v>
      </c>
      <c r="L199" s="64">
        <f>IF($C$4="Attiecināmās izmaksas",IF('11a+c+n'!$Q199="A",'11a+c+n'!L199,0),0)</f>
        <v>0</v>
      </c>
      <c r="M199" s="121">
        <f>IF($C$4="Attiecināmās izmaksas",IF('11a+c+n'!$Q199="A",'11a+c+n'!M199,0),0)</f>
        <v>0</v>
      </c>
      <c r="N199" s="121">
        <f>IF($C$4="Attiecināmās izmaksas",IF('11a+c+n'!$Q199="A",'11a+c+n'!N199,0),0)</f>
        <v>0</v>
      </c>
      <c r="O199" s="121">
        <f>IF($C$4="Attiecināmās izmaksas",IF('11a+c+n'!$Q199="A",'11a+c+n'!O199,0),0)</f>
        <v>0</v>
      </c>
      <c r="P199" s="122">
        <f>IF($C$4="Attiecināmās izmaksas",IF('11a+c+n'!$Q199="A",'11a+c+n'!P199,0),0)</f>
        <v>0</v>
      </c>
    </row>
    <row r="200" spans="1:16" x14ac:dyDescent="0.2">
      <c r="A200" s="49">
        <f>IF(P200=0,0,IF(COUNTBLANK(P200)=1,0,COUNTA($P$14:P200)))</f>
        <v>0</v>
      </c>
      <c r="B200" s="21">
        <f>IF($C$4="Attiecināmās izmaksas",IF('11a+c+n'!$Q200="A",'11a+c+n'!B200,0),0)</f>
        <v>0</v>
      </c>
      <c r="C200" s="21">
        <f>IF($C$4="Attiecināmās izmaksas",IF('11a+c+n'!$Q200="A",'11a+c+n'!C200,0),0)</f>
        <v>0</v>
      </c>
      <c r="D200" s="21">
        <f>IF($C$4="Attiecināmās izmaksas",IF('11a+c+n'!$Q200="A",'11a+c+n'!D200,0),0)</f>
        <v>0</v>
      </c>
      <c r="E200" s="42"/>
      <c r="F200" s="64"/>
      <c r="G200" s="121"/>
      <c r="H200" s="121">
        <f>IF($C$4="Attiecināmās izmaksas",IF('11a+c+n'!$Q200="A",'11a+c+n'!H200,0),0)</f>
        <v>0</v>
      </c>
      <c r="I200" s="121"/>
      <c r="J200" s="121"/>
      <c r="K200" s="122">
        <f>IF($C$4="Attiecināmās izmaksas",IF('11a+c+n'!$Q200="A",'11a+c+n'!K200,0),0)</f>
        <v>0</v>
      </c>
      <c r="L200" s="64">
        <f>IF($C$4="Attiecināmās izmaksas",IF('11a+c+n'!$Q200="A",'11a+c+n'!L200,0),0)</f>
        <v>0</v>
      </c>
      <c r="M200" s="121">
        <f>IF($C$4="Attiecināmās izmaksas",IF('11a+c+n'!$Q200="A",'11a+c+n'!M200,0),0)</f>
        <v>0</v>
      </c>
      <c r="N200" s="121">
        <f>IF($C$4="Attiecināmās izmaksas",IF('11a+c+n'!$Q200="A",'11a+c+n'!N200,0),0)</f>
        <v>0</v>
      </c>
      <c r="O200" s="121">
        <f>IF($C$4="Attiecināmās izmaksas",IF('11a+c+n'!$Q200="A",'11a+c+n'!O200,0),0)</f>
        <v>0</v>
      </c>
      <c r="P200" s="122">
        <f>IF($C$4="Attiecināmās izmaksas",IF('11a+c+n'!$Q200="A",'11a+c+n'!P200,0),0)</f>
        <v>0</v>
      </c>
    </row>
    <row r="201" spans="1:16" x14ac:dyDescent="0.2">
      <c r="A201" s="49">
        <f>IF(P201=0,0,IF(COUNTBLANK(P201)=1,0,COUNTA($P$14:P201)))</f>
        <v>0</v>
      </c>
      <c r="B201" s="21">
        <f>IF($C$4="Attiecināmās izmaksas",IF('11a+c+n'!$Q201="A",'11a+c+n'!B201,0),0)</f>
        <v>0</v>
      </c>
      <c r="C201" s="21">
        <f>IF($C$4="Attiecināmās izmaksas",IF('11a+c+n'!$Q201="A",'11a+c+n'!C201,0),0)</f>
        <v>0</v>
      </c>
      <c r="D201" s="21">
        <f>IF($C$4="Attiecināmās izmaksas",IF('11a+c+n'!$Q201="A",'11a+c+n'!D201,0),0)</f>
        <v>0</v>
      </c>
      <c r="E201" s="42"/>
      <c r="F201" s="64"/>
      <c r="G201" s="121"/>
      <c r="H201" s="121">
        <f>IF($C$4="Attiecināmās izmaksas",IF('11a+c+n'!$Q201="A",'11a+c+n'!H201,0),0)</f>
        <v>0</v>
      </c>
      <c r="I201" s="121"/>
      <c r="J201" s="121"/>
      <c r="K201" s="122">
        <f>IF($C$4="Attiecināmās izmaksas",IF('11a+c+n'!$Q201="A",'11a+c+n'!K201,0),0)</f>
        <v>0</v>
      </c>
      <c r="L201" s="64">
        <f>IF($C$4="Attiecināmās izmaksas",IF('11a+c+n'!$Q201="A",'11a+c+n'!L201,0),0)</f>
        <v>0</v>
      </c>
      <c r="M201" s="121">
        <f>IF($C$4="Attiecināmās izmaksas",IF('11a+c+n'!$Q201="A",'11a+c+n'!M201,0),0)</f>
        <v>0</v>
      </c>
      <c r="N201" s="121">
        <f>IF($C$4="Attiecināmās izmaksas",IF('11a+c+n'!$Q201="A",'11a+c+n'!N201,0),0)</f>
        <v>0</v>
      </c>
      <c r="O201" s="121">
        <f>IF($C$4="Attiecināmās izmaksas",IF('11a+c+n'!$Q201="A",'11a+c+n'!O201,0),0)</f>
        <v>0</v>
      </c>
      <c r="P201" s="122">
        <f>IF($C$4="Attiecināmās izmaksas",IF('11a+c+n'!$Q201="A",'11a+c+n'!P201,0),0)</f>
        <v>0</v>
      </c>
    </row>
    <row r="202" spans="1:16" x14ac:dyDescent="0.2">
      <c r="A202" s="49">
        <f>IF(P202=0,0,IF(COUNTBLANK(P202)=1,0,COUNTA($P$14:P202)))</f>
        <v>0</v>
      </c>
      <c r="B202" s="21">
        <f>IF($C$4="Attiecināmās izmaksas",IF('11a+c+n'!$Q202="A",'11a+c+n'!B202,0),0)</f>
        <v>0</v>
      </c>
      <c r="C202" s="21">
        <f>IF($C$4="Attiecināmās izmaksas",IF('11a+c+n'!$Q202="A",'11a+c+n'!C202,0),0)</f>
        <v>0</v>
      </c>
      <c r="D202" s="21">
        <f>IF($C$4="Attiecināmās izmaksas",IF('11a+c+n'!$Q202="A",'11a+c+n'!D202,0),0)</f>
        <v>0</v>
      </c>
      <c r="E202" s="42"/>
      <c r="F202" s="64"/>
      <c r="G202" s="121"/>
      <c r="H202" s="121">
        <f>IF($C$4="Attiecināmās izmaksas",IF('11a+c+n'!$Q202="A",'11a+c+n'!H202,0),0)</f>
        <v>0</v>
      </c>
      <c r="I202" s="121"/>
      <c r="J202" s="121"/>
      <c r="K202" s="122">
        <f>IF($C$4="Attiecināmās izmaksas",IF('11a+c+n'!$Q202="A",'11a+c+n'!K202,0),0)</f>
        <v>0</v>
      </c>
      <c r="L202" s="64">
        <f>IF($C$4="Attiecināmās izmaksas",IF('11a+c+n'!$Q202="A",'11a+c+n'!L202,0),0)</f>
        <v>0</v>
      </c>
      <c r="M202" s="121">
        <f>IF($C$4="Attiecināmās izmaksas",IF('11a+c+n'!$Q202="A",'11a+c+n'!M202,0),0)</f>
        <v>0</v>
      </c>
      <c r="N202" s="121">
        <f>IF($C$4="Attiecināmās izmaksas",IF('11a+c+n'!$Q202="A",'11a+c+n'!N202,0),0)</f>
        <v>0</v>
      </c>
      <c r="O202" s="121">
        <f>IF($C$4="Attiecināmās izmaksas",IF('11a+c+n'!$Q202="A",'11a+c+n'!O202,0),0)</f>
        <v>0</v>
      </c>
      <c r="P202" s="122">
        <f>IF($C$4="Attiecināmās izmaksas",IF('11a+c+n'!$Q202="A",'11a+c+n'!P202,0),0)</f>
        <v>0</v>
      </c>
    </row>
    <row r="203" spans="1:16" x14ac:dyDescent="0.2">
      <c r="A203" s="49">
        <f>IF(P203=0,0,IF(COUNTBLANK(P203)=1,0,COUNTA($P$14:P203)))</f>
        <v>0</v>
      </c>
      <c r="B203" s="21">
        <f>IF($C$4="Attiecināmās izmaksas",IF('11a+c+n'!$Q203="A",'11a+c+n'!B203,0),0)</f>
        <v>0</v>
      </c>
      <c r="C203" s="21">
        <f>IF($C$4="Attiecināmās izmaksas",IF('11a+c+n'!$Q203="A",'11a+c+n'!C203,0),0)</f>
        <v>0</v>
      </c>
      <c r="D203" s="21">
        <f>IF($C$4="Attiecināmās izmaksas",IF('11a+c+n'!$Q203="A",'11a+c+n'!D203,0),0)</f>
        <v>0</v>
      </c>
      <c r="E203" s="42"/>
      <c r="F203" s="64"/>
      <c r="G203" s="121"/>
      <c r="H203" s="121">
        <f>IF($C$4="Attiecināmās izmaksas",IF('11a+c+n'!$Q203="A",'11a+c+n'!H203,0),0)</f>
        <v>0</v>
      </c>
      <c r="I203" s="121"/>
      <c r="J203" s="121"/>
      <c r="K203" s="122">
        <f>IF($C$4="Attiecināmās izmaksas",IF('11a+c+n'!$Q203="A",'11a+c+n'!K203,0),0)</f>
        <v>0</v>
      </c>
      <c r="L203" s="64">
        <f>IF($C$4="Attiecināmās izmaksas",IF('11a+c+n'!$Q203="A",'11a+c+n'!L203,0),0)</f>
        <v>0</v>
      </c>
      <c r="M203" s="121">
        <f>IF($C$4="Attiecināmās izmaksas",IF('11a+c+n'!$Q203="A",'11a+c+n'!M203,0),0)</f>
        <v>0</v>
      </c>
      <c r="N203" s="121">
        <f>IF($C$4="Attiecināmās izmaksas",IF('11a+c+n'!$Q203="A",'11a+c+n'!N203,0),0)</f>
        <v>0</v>
      </c>
      <c r="O203" s="121">
        <f>IF($C$4="Attiecināmās izmaksas",IF('11a+c+n'!$Q203="A",'11a+c+n'!O203,0),0)</f>
        <v>0</v>
      </c>
      <c r="P203" s="122">
        <f>IF($C$4="Attiecināmās izmaksas",IF('11a+c+n'!$Q203="A",'11a+c+n'!P203,0),0)</f>
        <v>0</v>
      </c>
    </row>
    <row r="204" spans="1:16" x14ac:dyDescent="0.2">
      <c r="A204" s="49">
        <f>IF(P204=0,0,IF(COUNTBLANK(P204)=1,0,COUNTA($P$14:P204)))</f>
        <v>0</v>
      </c>
      <c r="B204" s="21">
        <f>IF($C$4="Attiecināmās izmaksas",IF('11a+c+n'!$Q204="A",'11a+c+n'!B204,0),0)</f>
        <v>0</v>
      </c>
      <c r="C204" s="21">
        <f>IF($C$4="Attiecināmās izmaksas",IF('11a+c+n'!$Q204="A",'11a+c+n'!C204,0),0)</f>
        <v>0</v>
      </c>
      <c r="D204" s="21">
        <f>IF($C$4="Attiecināmās izmaksas",IF('11a+c+n'!$Q204="A",'11a+c+n'!D204,0),0)</f>
        <v>0</v>
      </c>
      <c r="E204" s="42"/>
      <c r="F204" s="64"/>
      <c r="G204" s="121"/>
      <c r="H204" s="121">
        <f>IF($C$4="Attiecināmās izmaksas",IF('11a+c+n'!$Q204="A",'11a+c+n'!H204,0),0)</f>
        <v>0</v>
      </c>
      <c r="I204" s="121"/>
      <c r="J204" s="121"/>
      <c r="K204" s="122">
        <f>IF($C$4="Attiecināmās izmaksas",IF('11a+c+n'!$Q204="A",'11a+c+n'!K204,0),0)</f>
        <v>0</v>
      </c>
      <c r="L204" s="64">
        <f>IF($C$4="Attiecināmās izmaksas",IF('11a+c+n'!$Q204="A",'11a+c+n'!L204,0),0)</f>
        <v>0</v>
      </c>
      <c r="M204" s="121">
        <f>IF($C$4="Attiecināmās izmaksas",IF('11a+c+n'!$Q204="A",'11a+c+n'!M204,0),0)</f>
        <v>0</v>
      </c>
      <c r="N204" s="121">
        <f>IF($C$4="Attiecināmās izmaksas",IF('11a+c+n'!$Q204="A",'11a+c+n'!N204,0),0)</f>
        <v>0</v>
      </c>
      <c r="O204" s="121">
        <f>IF($C$4="Attiecināmās izmaksas",IF('11a+c+n'!$Q204="A",'11a+c+n'!O204,0),0)</f>
        <v>0</v>
      </c>
      <c r="P204" s="122">
        <f>IF($C$4="Attiecināmās izmaksas",IF('11a+c+n'!$Q204="A",'11a+c+n'!P204,0),0)</f>
        <v>0</v>
      </c>
    </row>
    <row r="205" spans="1:16" x14ac:dyDescent="0.2">
      <c r="A205" s="49">
        <f>IF(P205=0,0,IF(COUNTBLANK(P205)=1,0,COUNTA($P$14:P205)))</f>
        <v>0</v>
      </c>
      <c r="B205" s="21">
        <f>IF($C$4="Attiecināmās izmaksas",IF('11a+c+n'!$Q205="A",'11a+c+n'!B205,0),0)</f>
        <v>0</v>
      </c>
      <c r="C205" s="21">
        <f>IF($C$4="Attiecināmās izmaksas",IF('11a+c+n'!$Q205="A",'11a+c+n'!C205,0),0)</f>
        <v>0</v>
      </c>
      <c r="D205" s="21">
        <f>IF($C$4="Attiecināmās izmaksas",IF('11a+c+n'!$Q205="A",'11a+c+n'!D205,0),0)</f>
        <v>0</v>
      </c>
      <c r="E205" s="42"/>
      <c r="F205" s="64"/>
      <c r="G205" s="121"/>
      <c r="H205" s="121">
        <f>IF($C$4="Attiecināmās izmaksas",IF('11a+c+n'!$Q205="A",'11a+c+n'!H205,0),0)</f>
        <v>0</v>
      </c>
      <c r="I205" s="121"/>
      <c r="J205" s="121"/>
      <c r="K205" s="122">
        <f>IF($C$4="Attiecināmās izmaksas",IF('11a+c+n'!$Q205="A",'11a+c+n'!K205,0),0)</f>
        <v>0</v>
      </c>
      <c r="L205" s="64">
        <f>IF($C$4="Attiecināmās izmaksas",IF('11a+c+n'!$Q205="A",'11a+c+n'!L205,0),0)</f>
        <v>0</v>
      </c>
      <c r="M205" s="121">
        <f>IF($C$4="Attiecināmās izmaksas",IF('11a+c+n'!$Q205="A",'11a+c+n'!M205,0),0)</f>
        <v>0</v>
      </c>
      <c r="N205" s="121">
        <f>IF($C$4="Attiecināmās izmaksas",IF('11a+c+n'!$Q205="A",'11a+c+n'!N205,0),0)</f>
        <v>0</v>
      </c>
      <c r="O205" s="121">
        <f>IF($C$4="Attiecināmās izmaksas",IF('11a+c+n'!$Q205="A",'11a+c+n'!O205,0),0)</f>
        <v>0</v>
      </c>
      <c r="P205" s="122">
        <f>IF($C$4="Attiecināmās izmaksas",IF('11a+c+n'!$Q205="A",'11a+c+n'!P205,0),0)</f>
        <v>0</v>
      </c>
    </row>
    <row r="206" spans="1:16" x14ac:dyDescent="0.2">
      <c r="A206" s="49">
        <f>IF(P206=0,0,IF(COUNTBLANK(P206)=1,0,COUNTA($P$14:P206)))</f>
        <v>0</v>
      </c>
      <c r="B206" s="21">
        <f>IF($C$4="Attiecināmās izmaksas",IF('11a+c+n'!$Q206="A",'11a+c+n'!B206,0),0)</f>
        <v>0</v>
      </c>
      <c r="C206" s="21">
        <f>IF($C$4="Attiecināmās izmaksas",IF('11a+c+n'!$Q206="A",'11a+c+n'!C206,0),0)</f>
        <v>0</v>
      </c>
      <c r="D206" s="21">
        <f>IF($C$4="Attiecināmās izmaksas",IF('11a+c+n'!$Q206="A",'11a+c+n'!D206,0),0)</f>
        <v>0</v>
      </c>
      <c r="E206" s="42"/>
      <c r="F206" s="64"/>
      <c r="G206" s="121"/>
      <c r="H206" s="121">
        <f>IF($C$4="Attiecināmās izmaksas",IF('11a+c+n'!$Q206="A",'11a+c+n'!H206,0),0)</f>
        <v>0</v>
      </c>
      <c r="I206" s="121"/>
      <c r="J206" s="121"/>
      <c r="K206" s="122">
        <f>IF($C$4="Attiecināmās izmaksas",IF('11a+c+n'!$Q206="A",'11a+c+n'!K206,0),0)</f>
        <v>0</v>
      </c>
      <c r="L206" s="64">
        <f>IF($C$4="Attiecināmās izmaksas",IF('11a+c+n'!$Q206="A",'11a+c+n'!L206,0),0)</f>
        <v>0</v>
      </c>
      <c r="M206" s="121">
        <f>IF($C$4="Attiecināmās izmaksas",IF('11a+c+n'!$Q206="A",'11a+c+n'!M206,0),0)</f>
        <v>0</v>
      </c>
      <c r="N206" s="121">
        <f>IF($C$4="Attiecināmās izmaksas",IF('11a+c+n'!$Q206="A",'11a+c+n'!N206,0),0)</f>
        <v>0</v>
      </c>
      <c r="O206" s="121">
        <f>IF($C$4="Attiecināmās izmaksas",IF('11a+c+n'!$Q206="A",'11a+c+n'!O206,0),0)</f>
        <v>0</v>
      </c>
      <c r="P206" s="122">
        <f>IF($C$4="Attiecināmās izmaksas",IF('11a+c+n'!$Q206="A",'11a+c+n'!P206,0),0)</f>
        <v>0</v>
      </c>
    </row>
    <row r="207" spans="1:16" x14ac:dyDescent="0.2">
      <c r="A207" s="49">
        <f>IF(P207=0,0,IF(COUNTBLANK(P207)=1,0,COUNTA($P$14:P207)))</f>
        <v>0</v>
      </c>
      <c r="B207" s="21">
        <f>IF($C$4="Attiecināmās izmaksas",IF('11a+c+n'!$Q207="A",'11a+c+n'!B207,0),0)</f>
        <v>0</v>
      </c>
      <c r="C207" s="21">
        <f>IF($C$4="Attiecināmās izmaksas",IF('11a+c+n'!$Q207="A",'11a+c+n'!C207,0),0)</f>
        <v>0</v>
      </c>
      <c r="D207" s="21">
        <f>IF($C$4="Attiecināmās izmaksas",IF('11a+c+n'!$Q207="A",'11a+c+n'!D207,0),0)</f>
        <v>0</v>
      </c>
      <c r="E207" s="42"/>
      <c r="F207" s="64"/>
      <c r="G207" s="121"/>
      <c r="H207" s="121">
        <f>IF($C$4="Attiecināmās izmaksas",IF('11a+c+n'!$Q207="A",'11a+c+n'!H207,0),0)</f>
        <v>0</v>
      </c>
      <c r="I207" s="121"/>
      <c r="J207" s="121"/>
      <c r="K207" s="122">
        <f>IF($C$4="Attiecināmās izmaksas",IF('11a+c+n'!$Q207="A",'11a+c+n'!K207,0),0)</f>
        <v>0</v>
      </c>
      <c r="L207" s="64">
        <f>IF($C$4="Attiecināmās izmaksas",IF('11a+c+n'!$Q207="A",'11a+c+n'!L207,0),0)</f>
        <v>0</v>
      </c>
      <c r="M207" s="121">
        <f>IF($C$4="Attiecināmās izmaksas",IF('11a+c+n'!$Q207="A",'11a+c+n'!M207,0),0)</f>
        <v>0</v>
      </c>
      <c r="N207" s="121">
        <f>IF($C$4="Attiecināmās izmaksas",IF('11a+c+n'!$Q207="A",'11a+c+n'!N207,0),0)</f>
        <v>0</v>
      </c>
      <c r="O207" s="121">
        <f>IF($C$4="Attiecināmās izmaksas",IF('11a+c+n'!$Q207="A",'11a+c+n'!O207,0),0)</f>
        <v>0</v>
      </c>
      <c r="P207" s="122">
        <f>IF($C$4="Attiecināmās izmaksas",IF('11a+c+n'!$Q207="A",'11a+c+n'!P207,0),0)</f>
        <v>0</v>
      </c>
    </row>
    <row r="208" spans="1:16" x14ac:dyDescent="0.2">
      <c r="A208" s="49">
        <f>IF(P208=0,0,IF(COUNTBLANK(P208)=1,0,COUNTA($P$14:P208)))</f>
        <v>0</v>
      </c>
      <c r="B208" s="21">
        <f>IF($C$4="Attiecināmās izmaksas",IF('11a+c+n'!$Q208="A",'11a+c+n'!B208,0),0)</f>
        <v>0</v>
      </c>
      <c r="C208" s="21">
        <f>IF($C$4="Attiecināmās izmaksas",IF('11a+c+n'!$Q208="A",'11a+c+n'!C208,0),0)</f>
        <v>0</v>
      </c>
      <c r="D208" s="21">
        <f>IF($C$4="Attiecināmās izmaksas",IF('11a+c+n'!$Q208="A",'11a+c+n'!D208,0),0)</f>
        <v>0</v>
      </c>
      <c r="E208" s="42"/>
      <c r="F208" s="64"/>
      <c r="G208" s="121"/>
      <c r="H208" s="121">
        <f>IF($C$4="Attiecināmās izmaksas",IF('11a+c+n'!$Q208="A",'11a+c+n'!H208,0),0)</f>
        <v>0</v>
      </c>
      <c r="I208" s="121"/>
      <c r="J208" s="121"/>
      <c r="K208" s="122">
        <f>IF($C$4="Attiecināmās izmaksas",IF('11a+c+n'!$Q208="A",'11a+c+n'!K208,0),0)</f>
        <v>0</v>
      </c>
      <c r="L208" s="64">
        <f>IF($C$4="Attiecināmās izmaksas",IF('11a+c+n'!$Q208="A",'11a+c+n'!L208,0),0)</f>
        <v>0</v>
      </c>
      <c r="M208" s="121">
        <f>IF($C$4="Attiecināmās izmaksas",IF('11a+c+n'!$Q208="A",'11a+c+n'!M208,0),0)</f>
        <v>0</v>
      </c>
      <c r="N208" s="121">
        <f>IF($C$4="Attiecināmās izmaksas",IF('11a+c+n'!$Q208="A",'11a+c+n'!N208,0),0)</f>
        <v>0</v>
      </c>
      <c r="O208" s="121">
        <f>IF($C$4="Attiecināmās izmaksas",IF('11a+c+n'!$Q208="A",'11a+c+n'!O208,0),0)</f>
        <v>0</v>
      </c>
      <c r="P208" s="122">
        <f>IF($C$4="Attiecināmās izmaksas",IF('11a+c+n'!$Q208="A",'11a+c+n'!P208,0),0)</f>
        <v>0</v>
      </c>
    </row>
    <row r="209" spans="1:16" x14ac:dyDescent="0.2">
      <c r="A209" s="49">
        <f>IF(P209=0,0,IF(COUNTBLANK(P209)=1,0,COUNTA($P$14:P209)))</f>
        <v>0</v>
      </c>
      <c r="B209" s="21">
        <f>IF($C$4="Attiecināmās izmaksas",IF('11a+c+n'!$Q209="A",'11a+c+n'!B209,0),0)</f>
        <v>0</v>
      </c>
      <c r="C209" s="21">
        <f>IF($C$4="Attiecināmās izmaksas",IF('11a+c+n'!$Q209="A",'11a+c+n'!C209,0),0)</f>
        <v>0</v>
      </c>
      <c r="D209" s="21">
        <f>IF($C$4="Attiecināmās izmaksas",IF('11a+c+n'!$Q209="A",'11a+c+n'!D209,0),0)</f>
        <v>0</v>
      </c>
      <c r="E209" s="42"/>
      <c r="F209" s="64"/>
      <c r="G209" s="121"/>
      <c r="H209" s="121">
        <f>IF($C$4="Attiecināmās izmaksas",IF('11a+c+n'!$Q209="A",'11a+c+n'!H209,0),0)</f>
        <v>0</v>
      </c>
      <c r="I209" s="121"/>
      <c r="J209" s="121"/>
      <c r="K209" s="122">
        <f>IF($C$4="Attiecināmās izmaksas",IF('11a+c+n'!$Q209="A",'11a+c+n'!K209,0),0)</f>
        <v>0</v>
      </c>
      <c r="L209" s="64">
        <f>IF($C$4="Attiecināmās izmaksas",IF('11a+c+n'!$Q209="A",'11a+c+n'!L209,0),0)</f>
        <v>0</v>
      </c>
      <c r="M209" s="121">
        <f>IF($C$4="Attiecināmās izmaksas",IF('11a+c+n'!$Q209="A",'11a+c+n'!M209,0),0)</f>
        <v>0</v>
      </c>
      <c r="N209" s="121">
        <f>IF($C$4="Attiecināmās izmaksas",IF('11a+c+n'!$Q209="A",'11a+c+n'!N209,0),0)</f>
        <v>0</v>
      </c>
      <c r="O209" s="121">
        <f>IF($C$4="Attiecināmās izmaksas",IF('11a+c+n'!$Q209="A",'11a+c+n'!O209,0),0)</f>
        <v>0</v>
      </c>
      <c r="P209" s="122">
        <f>IF($C$4="Attiecināmās izmaksas",IF('11a+c+n'!$Q209="A",'11a+c+n'!P209,0),0)</f>
        <v>0</v>
      </c>
    </row>
    <row r="210" spans="1:16" x14ac:dyDescent="0.2">
      <c r="A210" s="49">
        <f>IF(P210=0,0,IF(COUNTBLANK(P210)=1,0,COUNTA($P$14:P210)))</f>
        <v>0</v>
      </c>
      <c r="B210" s="21">
        <f>IF($C$4="Attiecināmās izmaksas",IF('11a+c+n'!$Q210="A",'11a+c+n'!B210,0),0)</f>
        <v>0</v>
      </c>
      <c r="C210" s="21">
        <f>IF($C$4="Attiecināmās izmaksas",IF('11a+c+n'!$Q210="A",'11a+c+n'!C210,0),0)</f>
        <v>0</v>
      </c>
      <c r="D210" s="21">
        <f>IF($C$4="Attiecināmās izmaksas",IF('11a+c+n'!$Q210="A",'11a+c+n'!D210,0),0)</f>
        <v>0</v>
      </c>
      <c r="E210" s="42"/>
      <c r="F210" s="64"/>
      <c r="G210" s="121"/>
      <c r="H210" s="121">
        <f>IF($C$4="Attiecināmās izmaksas",IF('11a+c+n'!$Q210="A",'11a+c+n'!H210,0),0)</f>
        <v>0</v>
      </c>
      <c r="I210" s="121"/>
      <c r="J210" s="121"/>
      <c r="K210" s="122">
        <f>IF($C$4="Attiecināmās izmaksas",IF('11a+c+n'!$Q210="A",'11a+c+n'!K210,0),0)</f>
        <v>0</v>
      </c>
      <c r="L210" s="64">
        <f>IF($C$4="Attiecināmās izmaksas",IF('11a+c+n'!$Q210="A",'11a+c+n'!L210,0),0)</f>
        <v>0</v>
      </c>
      <c r="M210" s="121">
        <f>IF($C$4="Attiecināmās izmaksas",IF('11a+c+n'!$Q210="A",'11a+c+n'!M210,0),0)</f>
        <v>0</v>
      </c>
      <c r="N210" s="121">
        <f>IF($C$4="Attiecināmās izmaksas",IF('11a+c+n'!$Q210="A",'11a+c+n'!N210,0),0)</f>
        <v>0</v>
      </c>
      <c r="O210" s="121">
        <f>IF($C$4="Attiecināmās izmaksas",IF('11a+c+n'!$Q210="A",'11a+c+n'!O210,0),0)</f>
        <v>0</v>
      </c>
      <c r="P210" s="122">
        <f>IF($C$4="Attiecināmās izmaksas",IF('11a+c+n'!$Q210="A",'11a+c+n'!P210,0),0)</f>
        <v>0</v>
      </c>
    </row>
    <row r="211" spans="1:16" x14ac:dyDescent="0.2">
      <c r="A211" s="49">
        <f>IF(P211=0,0,IF(COUNTBLANK(P211)=1,0,COUNTA($P$14:P211)))</f>
        <v>0</v>
      </c>
      <c r="B211" s="21">
        <f>IF($C$4="Attiecināmās izmaksas",IF('11a+c+n'!$Q211="A",'11a+c+n'!B211,0),0)</f>
        <v>0</v>
      </c>
      <c r="C211" s="21">
        <f>IF($C$4="Attiecināmās izmaksas",IF('11a+c+n'!$Q211="A",'11a+c+n'!C211,0),0)</f>
        <v>0</v>
      </c>
      <c r="D211" s="21">
        <f>IF($C$4="Attiecināmās izmaksas",IF('11a+c+n'!$Q211="A",'11a+c+n'!D211,0),0)</f>
        <v>0</v>
      </c>
      <c r="E211" s="42"/>
      <c r="F211" s="64"/>
      <c r="G211" s="121"/>
      <c r="H211" s="121">
        <f>IF($C$4="Attiecināmās izmaksas",IF('11a+c+n'!$Q211="A",'11a+c+n'!H211,0),0)</f>
        <v>0</v>
      </c>
      <c r="I211" s="121"/>
      <c r="J211" s="121"/>
      <c r="K211" s="122">
        <f>IF($C$4="Attiecināmās izmaksas",IF('11a+c+n'!$Q211="A",'11a+c+n'!K211,0),0)</f>
        <v>0</v>
      </c>
      <c r="L211" s="64">
        <f>IF($C$4="Attiecināmās izmaksas",IF('11a+c+n'!$Q211="A",'11a+c+n'!L211,0),0)</f>
        <v>0</v>
      </c>
      <c r="M211" s="121">
        <f>IF($C$4="Attiecināmās izmaksas",IF('11a+c+n'!$Q211="A",'11a+c+n'!M211,0),0)</f>
        <v>0</v>
      </c>
      <c r="N211" s="121">
        <f>IF($C$4="Attiecināmās izmaksas",IF('11a+c+n'!$Q211="A",'11a+c+n'!N211,0),0)</f>
        <v>0</v>
      </c>
      <c r="O211" s="121">
        <f>IF($C$4="Attiecināmās izmaksas",IF('11a+c+n'!$Q211="A",'11a+c+n'!O211,0),0)</f>
        <v>0</v>
      </c>
      <c r="P211" s="122">
        <f>IF($C$4="Attiecināmās izmaksas",IF('11a+c+n'!$Q211="A",'11a+c+n'!P211,0),0)</f>
        <v>0</v>
      </c>
    </row>
    <row r="212" spans="1:16" x14ac:dyDescent="0.2">
      <c r="A212" s="49">
        <f>IF(P212=0,0,IF(COUNTBLANK(P212)=1,0,COUNTA($P$14:P212)))</f>
        <v>0</v>
      </c>
      <c r="B212" s="21">
        <f>IF($C$4="Attiecināmās izmaksas",IF('11a+c+n'!$Q212="A",'11a+c+n'!B212,0),0)</f>
        <v>0</v>
      </c>
      <c r="C212" s="21">
        <f>IF($C$4="Attiecināmās izmaksas",IF('11a+c+n'!$Q212="A",'11a+c+n'!C212,0),0)</f>
        <v>0</v>
      </c>
      <c r="D212" s="21">
        <f>IF($C$4="Attiecināmās izmaksas",IF('11a+c+n'!$Q212="A",'11a+c+n'!D212,0),0)</f>
        <v>0</v>
      </c>
      <c r="E212" s="42"/>
      <c r="F212" s="64"/>
      <c r="G212" s="121"/>
      <c r="H212" s="121">
        <f>IF($C$4="Attiecināmās izmaksas",IF('11a+c+n'!$Q212="A",'11a+c+n'!H212,0),0)</f>
        <v>0</v>
      </c>
      <c r="I212" s="121"/>
      <c r="J212" s="121"/>
      <c r="K212" s="122">
        <f>IF($C$4="Attiecināmās izmaksas",IF('11a+c+n'!$Q212="A",'11a+c+n'!K212,0),0)</f>
        <v>0</v>
      </c>
      <c r="L212" s="64">
        <f>IF($C$4="Attiecināmās izmaksas",IF('11a+c+n'!$Q212="A",'11a+c+n'!L212,0),0)</f>
        <v>0</v>
      </c>
      <c r="M212" s="121">
        <f>IF($C$4="Attiecināmās izmaksas",IF('11a+c+n'!$Q212="A",'11a+c+n'!M212,0),0)</f>
        <v>0</v>
      </c>
      <c r="N212" s="121">
        <f>IF($C$4="Attiecināmās izmaksas",IF('11a+c+n'!$Q212="A",'11a+c+n'!N212,0),0)</f>
        <v>0</v>
      </c>
      <c r="O212" s="121">
        <f>IF($C$4="Attiecināmās izmaksas",IF('11a+c+n'!$Q212="A",'11a+c+n'!O212,0),0)</f>
        <v>0</v>
      </c>
      <c r="P212" s="122">
        <f>IF($C$4="Attiecināmās izmaksas",IF('11a+c+n'!$Q212="A",'11a+c+n'!P212,0),0)</f>
        <v>0</v>
      </c>
    </row>
    <row r="213" spans="1:16" x14ac:dyDescent="0.2">
      <c r="A213" s="49">
        <f>IF(P213=0,0,IF(COUNTBLANK(P213)=1,0,COUNTA($P$14:P213)))</f>
        <v>0</v>
      </c>
      <c r="B213" s="21">
        <f>IF($C$4="Attiecināmās izmaksas",IF('11a+c+n'!$Q213="A",'11a+c+n'!B213,0),0)</f>
        <v>0</v>
      </c>
      <c r="C213" s="21">
        <f>IF($C$4="Attiecināmās izmaksas",IF('11a+c+n'!$Q213="A",'11a+c+n'!C213,0),0)</f>
        <v>0</v>
      </c>
      <c r="D213" s="21">
        <f>IF($C$4="Attiecināmās izmaksas",IF('11a+c+n'!$Q213="A",'11a+c+n'!D213,0),0)</f>
        <v>0</v>
      </c>
      <c r="E213" s="42"/>
      <c r="F213" s="64"/>
      <c r="G213" s="121"/>
      <c r="H213" s="121">
        <f>IF($C$4="Attiecināmās izmaksas",IF('11a+c+n'!$Q213="A",'11a+c+n'!H213,0),0)</f>
        <v>0</v>
      </c>
      <c r="I213" s="121"/>
      <c r="J213" s="121"/>
      <c r="K213" s="122">
        <f>IF($C$4="Attiecināmās izmaksas",IF('11a+c+n'!$Q213="A",'11a+c+n'!K213,0),0)</f>
        <v>0</v>
      </c>
      <c r="L213" s="64">
        <f>IF($C$4="Attiecināmās izmaksas",IF('11a+c+n'!$Q213="A",'11a+c+n'!L213,0),0)</f>
        <v>0</v>
      </c>
      <c r="M213" s="121">
        <f>IF($C$4="Attiecināmās izmaksas",IF('11a+c+n'!$Q213="A",'11a+c+n'!M213,0),0)</f>
        <v>0</v>
      </c>
      <c r="N213" s="121">
        <f>IF($C$4="Attiecināmās izmaksas",IF('11a+c+n'!$Q213="A",'11a+c+n'!N213,0),0)</f>
        <v>0</v>
      </c>
      <c r="O213" s="121">
        <f>IF($C$4="Attiecināmās izmaksas",IF('11a+c+n'!$Q213="A",'11a+c+n'!O213,0),0)</f>
        <v>0</v>
      </c>
      <c r="P213" s="122">
        <f>IF($C$4="Attiecināmās izmaksas",IF('11a+c+n'!$Q213="A",'11a+c+n'!P213,0),0)</f>
        <v>0</v>
      </c>
    </row>
    <row r="214" spans="1:16" x14ac:dyDescent="0.2">
      <c r="A214" s="49">
        <f>IF(P214=0,0,IF(COUNTBLANK(P214)=1,0,COUNTA($P$14:P214)))</f>
        <v>0</v>
      </c>
      <c r="B214" s="21">
        <f>IF($C$4="Attiecināmās izmaksas",IF('11a+c+n'!$Q214="A",'11a+c+n'!B214,0),0)</f>
        <v>0</v>
      </c>
      <c r="C214" s="21">
        <f>IF($C$4="Attiecināmās izmaksas",IF('11a+c+n'!$Q214="A",'11a+c+n'!C214,0),0)</f>
        <v>0</v>
      </c>
      <c r="D214" s="21">
        <f>IF($C$4="Attiecināmās izmaksas",IF('11a+c+n'!$Q214="A",'11a+c+n'!D214,0),0)</f>
        <v>0</v>
      </c>
      <c r="E214" s="42"/>
      <c r="F214" s="64"/>
      <c r="G214" s="121"/>
      <c r="H214" s="121">
        <f>IF($C$4="Attiecināmās izmaksas",IF('11a+c+n'!$Q214="A",'11a+c+n'!H214,0),0)</f>
        <v>0</v>
      </c>
      <c r="I214" s="121"/>
      <c r="J214" s="121"/>
      <c r="K214" s="122">
        <f>IF($C$4="Attiecināmās izmaksas",IF('11a+c+n'!$Q214="A",'11a+c+n'!K214,0),0)</f>
        <v>0</v>
      </c>
      <c r="L214" s="64">
        <f>IF($C$4="Attiecināmās izmaksas",IF('11a+c+n'!$Q214="A",'11a+c+n'!L214,0),0)</f>
        <v>0</v>
      </c>
      <c r="M214" s="121">
        <f>IF($C$4="Attiecināmās izmaksas",IF('11a+c+n'!$Q214="A",'11a+c+n'!M214,0),0)</f>
        <v>0</v>
      </c>
      <c r="N214" s="121">
        <f>IF($C$4="Attiecināmās izmaksas",IF('11a+c+n'!$Q214="A",'11a+c+n'!N214,0),0)</f>
        <v>0</v>
      </c>
      <c r="O214" s="121">
        <f>IF($C$4="Attiecināmās izmaksas",IF('11a+c+n'!$Q214="A",'11a+c+n'!O214,0),0)</f>
        <v>0</v>
      </c>
      <c r="P214" s="122">
        <f>IF($C$4="Attiecināmās izmaksas",IF('11a+c+n'!$Q214="A",'11a+c+n'!P214,0),0)</f>
        <v>0</v>
      </c>
    </row>
    <row r="215" spans="1:16" x14ac:dyDescent="0.2">
      <c r="A215" s="49">
        <f>IF(P215=0,0,IF(COUNTBLANK(P215)=1,0,COUNTA($P$14:P215)))</f>
        <v>0</v>
      </c>
      <c r="B215" s="21">
        <f>IF($C$4="Attiecināmās izmaksas",IF('11a+c+n'!$Q215="A",'11a+c+n'!B215,0),0)</f>
        <v>0</v>
      </c>
      <c r="C215" s="21">
        <f>IF($C$4="Attiecināmās izmaksas",IF('11a+c+n'!$Q215="A",'11a+c+n'!C215,0),0)</f>
        <v>0</v>
      </c>
      <c r="D215" s="21">
        <f>IF($C$4="Attiecināmās izmaksas",IF('11a+c+n'!$Q215="A",'11a+c+n'!D215,0),0)</f>
        <v>0</v>
      </c>
      <c r="E215" s="42"/>
      <c r="F215" s="64"/>
      <c r="G215" s="121"/>
      <c r="H215" s="121">
        <f>IF($C$4="Attiecināmās izmaksas",IF('11a+c+n'!$Q215="A",'11a+c+n'!H215,0),0)</f>
        <v>0</v>
      </c>
      <c r="I215" s="121"/>
      <c r="J215" s="121"/>
      <c r="K215" s="122">
        <f>IF($C$4="Attiecināmās izmaksas",IF('11a+c+n'!$Q215="A",'11a+c+n'!K215,0),0)</f>
        <v>0</v>
      </c>
      <c r="L215" s="64">
        <f>IF($C$4="Attiecināmās izmaksas",IF('11a+c+n'!$Q215="A",'11a+c+n'!L215,0),0)</f>
        <v>0</v>
      </c>
      <c r="M215" s="121">
        <f>IF($C$4="Attiecināmās izmaksas",IF('11a+c+n'!$Q215="A",'11a+c+n'!M215,0),0)</f>
        <v>0</v>
      </c>
      <c r="N215" s="121">
        <f>IF($C$4="Attiecināmās izmaksas",IF('11a+c+n'!$Q215="A",'11a+c+n'!N215,0),0)</f>
        <v>0</v>
      </c>
      <c r="O215" s="121">
        <f>IF($C$4="Attiecināmās izmaksas",IF('11a+c+n'!$Q215="A",'11a+c+n'!O215,0),0)</f>
        <v>0</v>
      </c>
      <c r="P215" s="122">
        <f>IF($C$4="Attiecināmās izmaksas",IF('11a+c+n'!$Q215="A",'11a+c+n'!P215,0),0)</f>
        <v>0</v>
      </c>
    </row>
    <row r="216" spans="1:16" x14ac:dyDescent="0.2">
      <c r="A216" s="49">
        <f>IF(P216=0,0,IF(COUNTBLANK(P216)=1,0,COUNTA($P$14:P216)))</f>
        <v>0</v>
      </c>
      <c r="B216" s="21">
        <f>IF($C$4="Attiecināmās izmaksas",IF('11a+c+n'!$Q216="A",'11a+c+n'!B216,0),0)</f>
        <v>0</v>
      </c>
      <c r="C216" s="21">
        <f>IF($C$4="Attiecināmās izmaksas",IF('11a+c+n'!$Q216="A",'11a+c+n'!C216,0),0)</f>
        <v>0</v>
      </c>
      <c r="D216" s="21">
        <f>IF($C$4="Attiecināmās izmaksas",IF('11a+c+n'!$Q216="A",'11a+c+n'!D216,0),0)</f>
        <v>0</v>
      </c>
      <c r="E216" s="42"/>
      <c r="F216" s="64"/>
      <c r="G216" s="121"/>
      <c r="H216" s="121">
        <f>IF($C$4="Attiecināmās izmaksas",IF('11a+c+n'!$Q216="A",'11a+c+n'!H216,0),0)</f>
        <v>0</v>
      </c>
      <c r="I216" s="121"/>
      <c r="J216" s="121"/>
      <c r="K216" s="122">
        <f>IF($C$4="Attiecināmās izmaksas",IF('11a+c+n'!$Q216="A",'11a+c+n'!K216,0),0)</f>
        <v>0</v>
      </c>
      <c r="L216" s="64">
        <f>IF($C$4="Attiecināmās izmaksas",IF('11a+c+n'!$Q216="A",'11a+c+n'!L216,0),0)</f>
        <v>0</v>
      </c>
      <c r="M216" s="121">
        <f>IF($C$4="Attiecināmās izmaksas",IF('11a+c+n'!$Q216="A",'11a+c+n'!M216,0),0)</f>
        <v>0</v>
      </c>
      <c r="N216" s="121">
        <f>IF($C$4="Attiecināmās izmaksas",IF('11a+c+n'!$Q216="A",'11a+c+n'!N216,0),0)</f>
        <v>0</v>
      </c>
      <c r="O216" s="121">
        <f>IF($C$4="Attiecināmās izmaksas",IF('11a+c+n'!$Q216="A",'11a+c+n'!O216,0),0)</f>
        <v>0</v>
      </c>
      <c r="P216" s="122">
        <f>IF($C$4="Attiecināmās izmaksas",IF('11a+c+n'!$Q216="A",'11a+c+n'!P216,0),0)</f>
        <v>0</v>
      </c>
    </row>
    <row r="217" spans="1:16" x14ac:dyDescent="0.2">
      <c r="A217" s="49">
        <f>IF(P217=0,0,IF(COUNTBLANK(P217)=1,0,COUNTA($P$14:P217)))</f>
        <v>0</v>
      </c>
      <c r="B217" s="21">
        <f>IF($C$4="Attiecināmās izmaksas",IF('11a+c+n'!$Q217="A",'11a+c+n'!B217,0),0)</f>
        <v>0</v>
      </c>
      <c r="C217" s="21">
        <f>IF($C$4="Attiecināmās izmaksas",IF('11a+c+n'!$Q217="A",'11a+c+n'!C217,0),0)</f>
        <v>0</v>
      </c>
      <c r="D217" s="21">
        <f>IF($C$4="Attiecināmās izmaksas",IF('11a+c+n'!$Q217="A",'11a+c+n'!D217,0),0)</f>
        <v>0</v>
      </c>
      <c r="E217" s="42"/>
      <c r="F217" s="64"/>
      <c r="G217" s="121"/>
      <c r="H217" s="121">
        <f>IF($C$4="Attiecināmās izmaksas",IF('11a+c+n'!$Q217="A",'11a+c+n'!H217,0),0)</f>
        <v>0</v>
      </c>
      <c r="I217" s="121"/>
      <c r="J217" s="121"/>
      <c r="K217" s="122">
        <f>IF($C$4="Attiecināmās izmaksas",IF('11a+c+n'!$Q217="A",'11a+c+n'!K217,0),0)</f>
        <v>0</v>
      </c>
      <c r="L217" s="64">
        <f>IF($C$4="Attiecināmās izmaksas",IF('11a+c+n'!$Q217="A",'11a+c+n'!L217,0),0)</f>
        <v>0</v>
      </c>
      <c r="M217" s="121">
        <f>IF($C$4="Attiecināmās izmaksas",IF('11a+c+n'!$Q217="A",'11a+c+n'!M217,0),0)</f>
        <v>0</v>
      </c>
      <c r="N217" s="121">
        <f>IF($C$4="Attiecināmās izmaksas",IF('11a+c+n'!$Q217="A",'11a+c+n'!N217,0),0)</f>
        <v>0</v>
      </c>
      <c r="O217" s="121">
        <f>IF($C$4="Attiecināmās izmaksas",IF('11a+c+n'!$Q217="A",'11a+c+n'!O217,0),0)</f>
        <v>0</v>
      </c>
      <c r="P217" s="122">
        <f>IF($C$4="Attiecināmās izmaksas",IF('11a+c+n'!$Q217="A",'11a+c+n'!P217,0),0)</f>
        <v>0</v>
      </c>
    </row>
    <row r="218" spans="1:16" x14ac:dyDescent="0.2">
      <c r="A218" s="49">
        <f>IF(P218=0,0,IF(COUNTBLANK(P218)=1,0,COUNTA($P$14:P218)))</f>
        <v>0</v>
      </c>
      <c r="B218" s="21">
        <f>IF($C$4="Attiecināmās izmaksas",IF('11a+c+n'!$Q218="A",'11a+c+n'!B218,0),0)</f>
        <v>0</v>
      </c>
      <c r="C218" s="21">
        <f>IF($C$4="Attiecināmās izmaksas",IF('11a+c+n'!$Q218="A",'11a+c+n'!C218,0),0)</f>
        <v>0</v>
      </c>
      <c r="D218" s="21">
        <f>IF($C$4="Attiecināmās izmaksas",IF('11a+c+n'!$Q218="A",'11a+c+n'!D218,0),0)</f>
        <v>0</v>
      </c>
      <c r="E218" s="42"/>
      <c r="F218" s="64"/>
      <c r="G218" s="121"/>
      <c r="H218" s="121">
        <f>IF($C$4="Attiecināmās izmaksas",IF('11a+c+n'!$Q218="A",'11a+c+n'!H218,0),0)</f>
        <v>0</v>
      </c>
      <c r="I218" s="121"/>
      <c r="J218" s="121"/>
      <c r="K218" s="122">
        <f>IF($C$4="Attiecināmās izmaksas",IF('11a+c+n'!$Q218="A",'11a+c+n'!K218,0),0)</f>
        <v>0</v>
      </c>
      <c r="L218" s="64">
        <f>IF($C$4="Attiecināmās izmaksas",IF('11a+c+n'!$Q218="A",'11a+c+n'!L218,0),0)</f>
        <v>0</v>
      </c>
      <c r="M218" s="121">
        <f>IF($C$4="Attiecināmās izmaksas",IF('11a+c+n'!$Q218="A",'11a+c+n'!M218,0),0)</f>
        <v>0</v>
      </c>
      <c r="N218" s="121">
        <f>IF($C$4="Attiecināmās izmaksas",IF('11a+c+n'!$Q218="A",'11a+c+n'!N218,0),0)</f>
        <v>0</v>
      </c>
      <c r="O218" s="121">
        <f>IF($C$4="Attiecināmās izmaksas",IF('11a+c+n'!$Q218="A",'11a+c+n'!O218,0),0)</f>
        <v>0</v>
      </c>
      <c r="P218" s="122">
        <f>IF($C$4="Attiecināmās izmaksas",IF('11a+c+n'!$Q218="A",'11a+c+n'!P218,0),0)</f>
        <v>0</v>
      </c>
    </row>
    <row r="219" spans="1:16" x14ac:dyDescent="0.2">
      <c r="A219" s="49">
        <f>IF(P219=0,0,IF(COUNTBLANK(P219)=1,0,COUNTA($P$14:P219)))</f>
        <v>0</v>
      </c>
      <c r="B219" s="21">
        <f>IF($C$4="Attiecināmās izmaksas",IF('11a+c+n'!$Q219="A",'11a+c+n'!B219,0),0)</f>
        <v>0</v>
      </c>
      <c r="C219" s="21">
        <f>IF($C$4="Attiecināmās izmaksas",IF('11a+c+n'!$Q219="A",'11a+c+n'!C219,0),0)</f>
        <v>0</v>
      </c>
      <c r="D219" s="21">
        <f>IF($C$4="Attiecināmās izmaksas",IF('11a+c+n'!$Q219="A",'11a+c+n'!D219,0),0)</f>
        <v>0</v>
      </c>
      <c r="E219" s="42"/>
      <c r="F219" s="64"/>
      <c r="G219" s="121"/>
      <c r="H219" s="121">
        <f>IF($C$4="Attiecināmās izmaksas",IF('11a+c+n'!$Q219="A",'11a+c+n'!H219,0),0)</f>
        <v>0</v>
      </c>
      <c r="I219" s="121"/>
      <c r="J219" s="121"/>
      <c r="K219" s="122">
        <f>IF($C$4="Attiecināmās izmaksas",IF('11a+c+n'!$Q219="A",'11a+c+n'!K219,0),0)</f>
        <v>0</v>
      </c>
      <c r="L219" s="64">
        <f>IF($C$4="Attiecināmās izmaksas",IF('11a+c+n'!$Q219="A",'11a+c+n'!L219,0),0)</f>
        <v>0</v>
      </c>
      <c r="M219" s="121">
        <f>IF($C$4="Attiecināmās izmaksas",IF('11a+c+n'!$Q219="A",'11a+c+n'!M219,0),0)</f>
        <v>0</v>
      </c>
      <c r="N219" s="121">
        <f>IF($C$4="Attiecināmās izmaksas",IF('11a+c+n'!$Q219="A",'11a+c+n'!N219,0),0)</f>
        <v>0</v>
      </c>
      <c r="O219" s="121">
        <f>IF($C$4="Attiecināmās izmaksas",IF('11a+c+n'!$Q219="A",'11a+c+n'!O219,0),0)</f>
        <v>0</v>
      </c>
      <c r="P219" s="122">
        <f>IF($C$4="Attiecināmās izmaksas",IF('11a+c+n'!$Q219="A",'11a+c+n'!P219,0),0)</f>
        <v>0</v>
      </c>
    </row>
    <row r="220" spans="1:16" x14ac:dyDescent="0.2">
      <c r="A220" s="49">
        <f>IF(P220=0,0,IF(COUNTBLANK(P220)=1,0,COUNTA($P$14:P220)))</f>
        <v>0</v>
      </c>
      <c r="B220" s="21">
        <f>IF($C$4="Attiecināmās izmaksas",IF('11a+c+n'!$Q220="A",'11a+c+n'!B220,0),0)</f>
        <v>0</v>
      </c>
      <c r="C220" s="21">
        <f>IF($C$4="Attiecināmās izmaksas",IF('11a+c+n'!$Q220="A",'11a+c+n'!C220,0),0)</f>
        <v>0</v>
      </c>
      <c r="D220" s="21">
        <f>IF($C$4="Attiecināmās izmaksas",IF('11a+c+n'!$Q220="A",'11a+c+n'!D220,0),0)</f>
        <v>0</v>
      </c>
      <c r="E220" s="42"/>
      <c r="F220" s="64"/>
      <c r="G220" s="121"/>
      <c r="H220" s="121">
        <f>IF($C$4="Attiecināmās izmaksas",IF('11a+c+n'!$Q220="A",'11a+c+n'!H220,0),0)</f>
        <v>0</v>
      </c>
      <c r="I220" s="121"/>
      <c r="J220" s="121"/>
      <c r="K220" s="122">
        <f>IF($C$4="Attiecināmās izmaksas",IF('11a+c+n'!$Q220="A",'11a+c+n'!K220,0),0)</f>
        <v>0</v>
      </c>
      <c r="L220" s="64">
        <f>IF($C$4="Attiecināmās izmaksas",IF('11a+c+n'!$Q220="A",'11a+c+n'!L220,0),0)</f>
        <v>0</v>
      </c>
      <c r="M220" s="121">
        <f>IF($C$4="Attiecināmās izmaksas",IF('11a+c+n'!$Q220="A",'11a+c+n'!M220,0),0)</f>
        <v>0</v>
      </c>
      <c r="N220" s="121">
        <f>IF($C$4="Attiecināmās izmaksas",IF('11a+c+n'!$Q220="A",'11a+c+n'!N220,0),0)</f>
        <v>0</v>
      </c>
      <c r="O220" s="121">
        <f>IF($C$4="Attiecināmās izmaksas",IF('11a+c+n'!$Q220="A",'11a+c+n'!O220,0),0)</f>
        <v>0</v>
      </c>
      <c r="P220" s="122">
        <f>IF($C$4="Attiecināmās izmaksas",IF('11a+c+n'!$Q220="A",'11a+c+n'!P220,0),0)</f>
        <v>0</v>
      </c>
    </row>
    <row r="221" spans="1:16" x14ac:dyDescent="0.2">
      <c r="A221" s="49">
        <f>IF(P221=0,0,IF(COUNTBLANK(P221)=1,0,COUNTA($P$14:P221)))</f>
        <v>0</v>
      </c>
      <c r="B221" s="21">
        <f>IF($C$4="Attiecināmās izmaksas",IF('11a+c+n'!$Q221="A",'11a+c+n'!B221,0),0)</f>
        <v>0</v>
      </c>
      <c r="C221" s="21">
        <f>IF($C$4="Attiecināmās izmaksas",IF('11a+c+n'!$Q221="A",'11a+c+n'!C221,0),0)</f>
        <v>0</v>
      </c>
      <c r="D221" s="21">
        <f>IF($C$4="Attiecināmās izmaksas",IF('11a+c+n'!$Q221="A",'11a+c+n'!D221,0),0)</f>
        <v>0</v>
      </c>
      <c r="E221" s="42"/>
      <c r="F221" s="64"/>
      <c r="G221" s="121"/>
      <c r="H221" s="121">
        <f>IF($C$4="Attiecināmās izmaksas",IF('11a+c+n'!$Q221="A",'11a+c+n'!H221,0),0)</f>
        <v>0</v>
      </c>
      <c r="I221" s="121"/>
      <c r="J221" s="121"/>
      <c r="K221" s="122">
        <f>IF($C$4="Attiecināmās izmaksas",IF('11a+c+n'!$Q221="A",'11a+c+n'!K221,0),0)</f>
        <v>0</v>
      </c>
      <c r="L221" s="64">
        <f>IF($C$4="Attiecināmās izmaksas",IF('11a+c+n'!$Q221="A",'11a+c+n'!L221,0),0)</f>
        <v>0</v>
      </c>
      <c r="M221" s="121">
        <f>IF($C$4="Attiecināmās izmaksas",IF('11a+c+n'!$Q221="A",'11a+c+n'!M221,0),0)</f>
        <v>0</v>
      </c>
      <c r="N221" s="121">
        <f>IF($C$4="Attiecināmās izmaksas",IF('11a+c+n'!$Q221="A",'11a+c+n'!N221,0),0)</f>
        <v>0</v>
      </c>
      <c r="O221" s="121">
        <f>IF($C$4="Attiecināmās izmaksas",IF('11a+c+n'!$Q221="A",'11a+c+n'!O221,0),0)</f>
        <v>0</v>
      </c>
      <c r="P221" s="122">
        <f>IF($C$4="Attiecināmās izmaksas",IF('11a+c+n'!$Q221="A",'11a+c+n'!P221,0),0)</f>
        <v>0</v>
      </c>
    </row>
    <row r="222" spans="1:16" x14ac:dyDescent="0.2">
      <c r="A222" s="49">
        <f>IF(P222=0,0,IF(COUNTBLANK(P222)=1,0,COUNTA($P$14:P222)))</f>
        <v>0</v>
      </c>
      <c r="B222" s="21">
        <f>IF($C$4="Attiecināmās izmaksas",IF('11a+c+n'!$Q222="A",'11a+c+n'!B222,0),0)</f>
        <v>0</v>
      </c>
      <c r="C222" s="21">
        <f>IF($C$4="Attiecināmās izmaksas",IF('11a+c+n'!$Q222="A",'11a+c+n'!C222,0),0)</f>
        <v>0</v>
      </c>
      <c r="D222" s="21">
        <f>IF($C$4="Attiecināmās izmaksas",IF('11a+c+n'!$Q222="A",'11a+c+n'!D222,0),0)</f>
        <v>0</v>
      </c>
      <c r="E222" s="42"/>
      <c r="F222" s="64"/>
      <c r="G222" s="121"/>
      <c r="H222" s="121">
        <f>IF($C$4="Attiecināmās izmaksas",IF('11a+c+n'!$Q222="A",'11a+c+n'!H222,0),0)</f>
        <v>0</v>
      </c>
      <c r="I222" s="121"/>
      <c r="J222" s="121"/>
      <c r="K222" s="122">
        <f>IF($C$4="Attiecināmās izmaksas",IF('11a+c+n'!$Q222="A",'11a+c+n'!K222,0),0)</f>
        <v>0</v>
      </c>
      <c r="L222" s="64">
        <f>IF($C$4="Attiecināmās izmaksas",IF('11a+c+n'!$Q222="A",'11a+c+n'!L222,0),0)</f>
        <v>0</v>
      </c>
      <c r="M222" s="121">
        <f>IF($C$4="Attiecināmās izmaksas",IF('11a+c+n'!$Q222="A",'11a+c+n'!M222,0),0)</f>
        <v>0</v>
      </c>
      <c r="N222" s="121">
        <f>IF($C$4="Attiecināmās izmaksas",IF('11a+c+n'!$Q222="A",'11a+c+n'!N222,0),0)</f>
        <v>0</v>
      </c>
      <c r="O222" s="121">
        <f>IF($C$4="Attiecināmās izmaksas",IF('11a+c+n'!$Q222="A",'11a+c+n'!O222,0),0)</f>
        <v>0</v>
      </c>
      <c r="P222" s="122">
        <f>IF($C$4="Attiecināmās izmaksas",IF('11a+c+n'!$Q222="A",'11a+c+n'!P222,0),0)</f>
        <v>0</v>
      </c>
    </row>
    <row r="223" spans="1:16" x14ac:dyDescent="0.2">
      <c r="A223" s="49">
        <f>IF(P223=0,0,IF(COUNTBLANK(P223)=1,0,COUNTA($P$14:P223)))</f>
        <v>0</v>
      </c>
      <c r="B223" s="21">
        <f>IF($C$4="Attiecināmās izmaksas",IF('11a+c+n'!$Q223="A",'11a+c+n'!B223,0),0)</f>
        <v>0</v>
      </c>
      <c r="C223" s="21">
        <f>IF($C$4="Attiecināmās izmaksas",IF('11a+c+n'!$Q223="A",'11a+c+n'!C223,0),0)</f>
        <v>0</v>
      </c>
      <c r="D223" s="21">
        <f>IF($C$4="Attiecināmās izmaksas",IF('11a+c+n'!$Q223="A",'11a+c+n'!D223,0),0)</f>
        <v>0</v>
      </c>
      <c r="E223" s="42"/>
      <c r="F223" s="64"/>
      <c r="G223" s="121"/>
      <c r="H223" s="121">
        <f>IF($C$4="Attiecināmās izmaksas",IF('11a+c+n'!$Q223="A",'11a+c+n'!H223,0),0)</f>
        <v>0</v>
      </c>
      <c r="I223" s="121"/>
      <c r="J223" s="121"/>
      <c r="K223" s="122">
        <f>IF($C$4="Attiecināmās izmaksas",IF('11a+c+n'!$Q223="A",'11a+c+n'!K223,0),0)</f>
        <v>0</v>
      </c>
      <c r="L223" s="64">
        <f>IF($C$4="Attiecināmās izmaksas",IF('11a+c+n'!$Q223="A",'11a+c+n'!L223,0),0)</f>
        <v>0</v>
      </c>
      <c r="M223" s="121">
        <f>IF($C$4="Attiecināmās izmaksas",IF('11a+c+n'!$Q223="A",'11a+c+n'!M223,0),0)</f>
        <v>0</v>
      </c>
      <c r="N223" s="121">
        <f>IF($C$4="Attiecināmās izmaksas",IF('11a+c+n'!$Q223="A",'11a+c+n'!N223,0),0)</f>
        <v>0</v>
      </c>
      <c r="O223" s="121">
        <f>IF($C$4="Attiecināmās izmaksas",IF('11a+c+n'!$Q223="A",'11a+c+n'!O223,0),0)</f>
        <v>0</v>
      </c>
      <c r="P223" s="122">
        <f>IF($C$4="Attiecināmās izmaksas",IF('11a+c+n'!$Q223="A",'11a+c+n'!P223,0),0)</f>
        <v>0</v>
      </c>
    </row>
    <row r="224" spans="1:16" x14ac:dyDescent="0.2">
      <c r="A224" s="49">
        <f>IF(P224=0,0,IF(COUNTBLANK(P224)=1,0,COUNTA($P$14:P224)))</f>
        <v>0</v>
      </c>
      <c r="B224" s="21">
        <f>IF($C$4="Attiecināmās izmaksas",IF('11a+c+n'!$Q224="A",'11a+c+n'!B224,0),0)</f>
        <v>0</v>
      </c>
      <c r="C224" s="21">
        <f>IF($C$4="Attiecināmās izmaksas",IF('11a+c+n'!$Q224="A",'11a+c+n'!C224,0),0)</f>
        <v>0</v>
      </c>
      <c r="D224" s="21">
        <f>IF($C$4="Attiecināmās izmaksas",IF('11a+c+n'!$Q224="A",'11a+c+n'!D224,0),0)</f>
        <v>0</v>
      </c>
      <c r="E224" s="42"/>
      <c r="F224" s="64"/>
      <c r="G224" s="121"/>
      <c r="H224" s="121">
        <f>IF($C$4="Attiecināmās izmaksas",IF('11a+c+n'!$Q224="A",'11a+c+n'!H224,0),0)</f>
        <v>0</v>
      </c>
      <c r="I224" s="121"/>
      <c r="J224" s="121"/>
      <c r="K224" s="122">
        <f>IF($C$4="Attiecināmās izmaksas",IF('11a+c+n'!$Q224="A",'11a+c+n'!K224,0),0)</f>
        <v>0</v>
      </c>
      <c r="L224" s="64">
        <f>IF($C$4="Attiecināmās izmaksas",IF('11a+c+n'!$Q224="A",'11a+c+n'!L224,0),0)</f>
        <v>0</v>
      </c>
      <c r="M224" s="121">
        <f>IF($C$4="Attiecināmās izmaksas",IF('11a+c+n'!$Q224="A",'11a+c+n'!M224,0),0)</f>
        <v>0</v>
      </c>
      <c r="N224" s="121">
        <f>IF($C$4="Attiecināmās izmaksas",IF('11a+c+n'!$Q224="A",'11a+c+n'!N224,0),0)</f>
        <v>0</v>
      </c>
      <c r="O224" s="121">
        <f>IF($C$4="Attiecināmās izmaksas",IF('11a+c+n'!$Q224="A",'11a+c+n'!O224,0),0)</f>
        <v>0</v>
      </c>
      <c r="P224" s="122">
        <f>IF($C$4="Attiecināmās izmaksas",IF('11a+c+n'!$Q224="A",'11a+c+n'!P224,0),0)</f>
        <v>0</v>
      </c>
    </row>
    <row r="225" spans="1:16" x14ac:dyDescent="0.2">
      <c r="A225" s="49">
        <f>IF(P225=0,0,IF(COUNTBLANK(P225)=1,0,COUNTA($P$14:P225)))</f>
        <v>0</v>
      </c>
      <c r="B225" s="21">
        <f>IF($C$4="Attiecināmās izmaksas",IF('11a+c+n'!$Q225="A",'11a+c+n'!B225,0),0)</f>
        <v>0</v>
      </c>
      <c r="C225" s="21">
        <f>IF($C$4="Attiecināmās izmaksas",IF('11a+c+n'!$Q225="A",'11a+c+n'!C225,0),0)</f>
        <v>0</v>
      </c>
      <c r="D225" s="21">
        <f>IF($C$4="Attiecināmās izmaksas",IF('11a+c+n'!$Q225="A",'11a+c+n'!D225,0),0)</f>
        <v>0</v>
      </c>
      <c r="E225" s="42"/>
      <c r="F225" s="64"/>
      <c r="G225" s="121"/>
      <c r="H225" s="121">
        <f>IF($C$4="Attiecināmās izmaksas",IF('11a+c+n'!$Q225="A",'11a+c+n'!H225,0),0)</f>
        <v>0</v>
      </c>
      <c r="I225" s="121"/>
      <c r="J225" s="121"/>
      <c r="K225" s="122">
        <f>IF($C$4="Attiecināmās izmaksas",IF('11a+c+n'!$Q225="A",'11a+c+n'!K225,0),0)</f>
        <v>0</v>
      </c>
      <c r="L225" s="64">
        <f>IF($C$4="Attiecināmās izmaksas",IF('11a+c+n'!$Q225="A",'11a+c+n'!L225,0),0)</f>
        <v>0</v>
      </c>
      <c r="M225" s="121">
        <f>IF($C$4="Attiecināmās izmaksas",IF('11a+c+n'!$Q225="A",'11a+c+n'!M225,0),0)</f>
        <v>0</v>
      </c>
      <c r="N225" s="121">
        <f>IF($C$4="Attiecināmās izmaksas",IF('11a+c+n'!$Q225="A",'11a+c+n'!N225,0),0)</f>
        <v>0</v>
      </c>
      <c r="O225" s="121">
        <f>IF($C$4="Attiecināmās izmaksas",IF('11a+c+n'!$Q225="A",'11a+c+n'!O225,0),0)</f>
        <v>0</v>
      </c>
      <c r="P225" s="122">
        <f>IF($C$4="Attiecināmās izmaksas",IF('11a+c+n'!$Q225="A",'11a+c+n'!P225,0),0)</f>
        <v>0</v>
      </c>
    </row>
    <row r="226" spans="1:16" x14ac:dyDescent="0.2">
      <c r="A226" s="49">
        <f>IF(P226=0,0,IF(COUNTBLANK(P226)=1,0,COUNTA($P$14:P226)))</f>
        <v>0</v>
      </c>
      <c r="B226" s="21">
        <f>IF($C$4="Attiecināmās izmaksas",IF('11a+c+n'!$Q226="A",'11a+c+n'!B226,0),0)</f>
        <v>0</v>
      </c>
      <c r="C226" s="21">
        <f>IF($C$4="Attiecināmās izmaksas",IF('11a+c+n'!$Q226="A",'11a+c+n'!C226,0),0)</f>
        <v>0</v>
      </c>
      <c r="D226" s="21">
        <f>IF($C$4="Attiecināmās izmaksas",IF('11a+c+n'!$Q226="A",'11a+c+n'!D226,0),0)</f>
        <v>0</v>
      </c>
      <c r="E226" s="42"/>
      <c r="F226" s="64"/>
      <c r="G226" s="121"/>
      <c r="H226" s="121">
        <f>IF($C$4="Attiecināmās izmaksas",IF('11a+c+n'!$Q226="A",'11a+c+n'!H226,0),0)</f>
        <v>0</v>
      </c>
      <c r="I226" s="121"/>
      <c r="J226" s="121"/>
      <c r="K226" s="122">
        <f>IF($C$4="Attiecināmās izmaksas",IF('11a+c+n'!$Q226="A",'11a+c+n'!K226,0),0)</f>
        <v>0</v>
      </c>
      <c r="L226" s="64">
        <f>IF($C$4="Attiecināmās izmaksas",IF('11a+c+n'!$Q226="A",'11a+c+n'!L226,0),0)</f>
        <v>0</v>
      </c>
      <c r="M226" s="121">
        <f>IF($C$4="Attiecināmās izmaksas",IF('11a+c+n'!$Q226="A",'11a+c+n'!M226,0),0)</f>
        <v>0</v>
      </c>
      <c r="N226" s="121">
        <f>IF($C$4="Attiecināmās izmaksas",IF('11a+c+n'!$Q226="A",'11a+c+n'!N226,0),0)</f>
        <v>0</v>
      </c>
      <c r="O226" s="121">
        <f>IF($C$4="Attiecināmās izmaksas",IF('11a+c+n'!$Q226="A",'11a+c+n'!O226,0),0)</f>
        <v>0</v>
      </c>
      <c r="P226" s="122">
        <f>IF($C$4="Attiecināmās izmaksas",IF('11a+c+n'!$Q226="A",'11a+c+n'!P226,0),0)</f>
        <v>0</v>
      </c>
    </row>
    <row r="227" spans="1:16" x14ac:dyDescent="0.2">
      <c r="A227" s="49">
        <f>IF(P227=0,0,IF(COUNTBLANK(P227)=1,0,COUNTA($P$14:P227)))</f>
        <v>0</v>
      </c>
      <c r="B227" s="21">
        <f>IF($C$4="Attiecināmās izmaksas",IF('11a+c+n'!$Q227="A",'11a+c+n'!B227,0),0)</f>
        <v>0</v>
      </c>
      <c r="C227" s="21">
        <f>IF($C$4="Attiecināmās izmaksas",IF('11a+c+n'!$Q227="A",'11a+c+n'!C227,0),0)</f>
        <v>0</v>
      </c>
      <c r="D227" s="21">
        <f>IF($C$4="Attiecināmās izmaksas",IF('11a+c+n'!$Q227="A",'11a+c+n'!D227,0),0)</f>
        <v>0</v>
      </c>
      <c r="E227" s="42"/>
      <c r="F227" s="64"/>
      <c r="G227" s="121"/>
      <c r="H227" s="121">
        <f>IF($C$4="Attiecināmās izmaksas",IF('11a+c+n'!$Q227="A",'11a+c+n'!H227,0),0)</f>
        <v>0</v>
      </c>
      <c r="I227" s="121"/>
      <c r="J227" s="121"/>
      <c r="K227" s="122">
        <f>IF($C$4="Attiecināmās izmaksas",IF('11a+c+n'!$Q227="A",'11a+c+n'!K227,0),0)</f>
        <v>0</v>
      </c>
      <c r="L227" s="64">
        <f>IF($C$4="Attiecināmās izmaksas",IF('11a+c+n'!$Q227="A",'11a+c+n'!L227,0),0)</f>
        <v>0</v>
      </c>
      <c r="M227" s="121">
        <f>IF($C$4="Attiecināmās izmaksas",IF('11a+c+n'!$Q227="A",'11a+c+n'!M227,0),0)</f>
        <v>0</v>
      </c>
      <c r="N227" s="121">
        <f>IF($C$4="Attiecināmās izmaksas",IF('11a+c+n'!$Q227="A",'11a+c+n'!N227,0),0)</f>
        <v>0</v>
      </c>
      <c r="O227" s="121">
        <f>IF($C$4="Attiecināmās izmaksas",IF('11a+c+n'!$Q227="A",'11a+c+n'!O227,0),0)</f>
        <v>0</v>
      </c>
      <c r="P227" s="122">
        <f>IF($C$4="Attiecināmās izmaksas",IF('11a+c+n'!$Q227="A",'11a+c+n'!P227,0),0)</f>
        <v>0</v>
      </c>
    </row>
    <row r="228" spans="1:16" x14ac:dyDescent="0.2">
      <c r="A228" s="49">
        <f>IF(P228=0,0,IF(COUNTBLANK(P228)=1,0,COUNTA($P$14:P228)))</f>
        <v>0</v>
      </c>
      <c r="B228" s="21">
        <f>IF($C$4="Attiecināmās izmaksas",IF('11a+c+n'!$Q228="A",'11a+c+n'!B228,0),0)</f>
        <v>0</v>
      </c>
      <c r="C228" s="21">
        <f>IF($C$4="Attiecināmās izmaksas",IF('11a+c+n'!$Q228="A",'11a+c+n'!C228,0),0)</f>
        <v>0</v>
      </c>
      <c r="D228" s="21">
        <f>IF($C$4="Attiecināmās izmaksas",IF('11a+c+n'!$Q228="A",'11a+c+n'!D228,0),0)</f>
        <v>0</v>
      </c>
      <c r="E228" s="42"/>
      <c r="F228" s="64"/>
      <c r="G228" s="121"/>
      <c r="H228" s="121">
        <f>IF($C$4="Attiecināmās izmaksas",IF('11a+c+n'!$Q228="A",'11a+c+n'!H228,0),0)</f>
        <v>0</v>
      </c>
      <c r="I228" s="121"/>
      <c r="J228" s="121"/>
      <c r="K228" s="122">
        <f>IF($C$4="Attiecināmās izmaksas",IF('11a+c+n'!$Q228="A",'11a+c+n'!K228,0),0)</f>
        <v>0</v>
      </c>
      <c r="L228" s="64">
        <f>IF($C$4="Attiecināmās izmaksas",IF('11a+c+n'!$Q228="A",'11a+c+n'!L228,0),0)</f>
        <v>0</v>
      </c>
      <c r="M228" s="121">
        <f>IF($C$4="Attiecināmās izmaksas",IF('11a+c+n'!$Q228="A",'11a+c+n'!M228,0),0)</f>
        <v>0</v>
      </c>
      <c r="N228" s="121">
        <f>IF($C$4="Attiecināmās izmaksas",IF('11a+c+n'!$Q228="A",'11a+c+n'!N228,0),0)</f>
        <v>0</v>
      </c>
      <c r="O228" s="121">
        <f>IF($C$4="Attiecināmās izmaksas",IF('11a+c+n'!$Q228="A",'11a+c+n'!O228,0),0)</f>
        <v>0</v>
      </c>
      <c r="P228" s="122">
        <f>IF($C$4="Attiecināmās izmaksas",IF('11a+c+n'!$Q228="A",'11a+c+n'!P228,0),0)</f>
        <v>0</v>
      </c>
    </row>
    <row r="229" spans="1:16" x14ac:dyDescent="0.2">
      <c r="A229" s="49">
        <f>IF(P229=0,0,IF(COUNTBLANK(P229)=1,0,COUNTA($P$14:P229)))</f>
        <v>0</v>
      </c>
      <c r="B229" s="21">
        <f>IF($C$4="Attiecināmās izmaksas",IF('11a+c+n'!$Q229="A",'11a+c+n'!B229,0),0)</f>
        <v>0</v>
      </c>
      <c r="C229" s="21">
        <f>IF($C$4="Attiecināmās izmaksas",IF('11a+c+n'!$Q229="A",'11a+c+n'!C229,0),0)</f>
        <v>0</v>
      </c>
      <c r="D229" s="21">
        <f>IF($C$4="Attiecināmās izmaksas",IF('11a+c+n'!$Q229="A",'11a+c+n'!D229,0),0)</f>
        <v>0</v>
      </c>
      <c r="E229" s="42"/>
      <c r="F229" s="64"/>
      <c r="G229" s="121"/>
      <c r="H229" s="121">
        <f>IF($C$4="Attiecināmās izmaksas",IF('11a+c+n'!$Q229="A",'11a+c+n'!H229,0),0)</f>
        <v>0</v>
      </c>
      <c r="I229" s="121"/>
      <c r="J229" s="121"/>
      <c r="K229" s="122">
        <f>IF($C$4="Attiecināmās izmaksas",IF('11a+c+n'!$Q229="A",'11a+c+n'!K229,0),0)</f>
        <v>0</v>
      </c>
      <c r="L229" s="64">
        <f>IF($C$4="Attiecināmās izmaksas",IF('11a+c+n'!$Q229="A",'11a+c+n'!L229,0),0)</f>
        <v>0</v>
      </c>
      <c r="M229" s="121">
        <f>IF($C$4="Attiecināmās izmaksas",IF('11a+c+n'!$Q229="A",'11a+c+n'!M229,0),0)</f>
        <v>0</v>
      </c>
      <c r="N229" s="121">
        <f>IF($C$4="Attiecināmās izmaksas",IF('11a+c+n'!$Q229="A",'11a+c+n'!N229,0),0)</f>
        <v>0</v>
      </c>
      <c r="O229" s="121">
        <f>IF($C$4="Attiecināmās izmaksas",IF('11a+c+n'!$Q229="A",'11a+c+n'!O229,0),0)</f>
        <v>0</v>
      </c>
      <c r="P229" s="122">
        <f>IF($C$4="Attiecināmās izmaksas",IF('11a+c+n'!$Q229="A",'11a+c+n'!P229,0),0)</f>
        <v>0</v>
      </c>
    </row>
    <row r="230" spans="1:16" x14ac:dyDescent="0.2">
      <c r="A230" s="49">
        <f>IF(P230=0,0,IF(COUNTBLANK(P230)=1,0,COUNTA($P$14:P230)))</f>
        <v>0</v>
      </c>
      <c r="B230" s="21">
        <f>IF($C$4="Attiecināmās izmaksas",IF('11a+c+n'!$Q230="A",'11a+c+n'!B230,0),0)</f>
        <v>0</v>
      </c>
      <c r="C230" s="21">
        <f>IF($C$4="Attiecināmās izmaksas",IF('11a+c+n'!$Q230="A",'11a+c+n'!C230,0),0)</f>
        <v>0</v>
      </c>
      <c r="D230" s="21">
        <f>IF($C$4="Attiecināmās izmaksas",IF('11a+c+n'!$Q230="A",'11a+c+n'!D230,0),0)</f>
        <v>0</v>
      </c>
      <c r="E230" s="42"/>
      <c r="F230" s="64"/>
      <c r="G230" s="121"/>
      <c r="H230" s="121">
        <f>IF($C$4="Attiecināmās izmaksas",IF('11a+c+n'!$Q230="A",'11a+c+n'!H230,0),0)</f>
        <v>0</v>
      </c>
      <c r="I230" s="121"/>
      <c r="J230" s="121"/>
      <c r="K230" s="122">
        <f>IF($C$4="Attiecināmās izmaksas",IF('11a+c+n'!$Q230="A",'11a+c+n'!K230,0),0)</f>
        <v>0</v>
      </c>
      <c r="L230" s="64">
        <f>IF($C$4="Attiecināmās izmaksas",IF('11a+c+n'!$Q230="A",'11a+c+n'!L230,0),0)</f>
        <v>0</v>
      </c>
      <c r="M230" s="121">
        <f>IF($C$4="Attiecināmās izmaksas",IF('11a+c+n'!$Q230="A",'11a+c+n'!M230,0),0)</f>
        <v>0</v>
      </c>
      <c r="N230" s="121">
        <f>IF($C$4="Attiecināmās izmaksas",IF('11a+c+n'!$Q230="A",'11a+c+n'!N230,0),0)</f>
        <v>0</v>
      </c>
      <c r="O230" s="121">
        <f>IF($C$4="Attiecināmās izmaksas",IF('11a+c+n'!$Q230="A",'11a+c+n'!O230,0),0)</f>
        <v>0</v>
      </c>
      <c r="P230" s="122">
        <f>IF($C$4="Attiecināmās izmaksas",IF('11a+c+n'!$Q230="A",'11a+c+n'!P230,0),0)</f>
        <v>0</v>
      </c>
    </row>
    <row r="231" spans="1:16" x14ac:dyDescent="0.2">
      <c r="A231" s="49">
        <f>IF(P231=0,0,IF(COUNTBLANK(P231)=1,0,COUNTA($P$14:P231)))</f>
        <v>0</v>
      </c>
      <c r="B231" s="21">
        <f>IF($C$4="Attiecināmās izmaksas",IF('11a+c+n'!$Q231="A",'11a+c+n'!B231,0),0)</f>
        <v>0</v>
      </c>
      <c r="C231" s="21">
        <f>IF($C$4="Attiecināmās izmaksas",IF('11a+c+n'!$Q231="A",'11a+c+n'!C231,0),0)</f>
        <v>0</v>
      </c>
      <c r="D231" s="21">
        <f>IF($C$4="Attiecināmās izmaksas",IF('11a+c+n'!$Q231="A",'11a+c+n'!D231,0),0)</f>
        <v>0</v>
      </c>
      <c r="E231" s="42"/>
      <c r="F231" s="64"/>
      <c r="G231" s="121"/>
      <c r="H231" s="121">
        <f>IF($C$4="Attiecināmās izmaksas",IF('11a+c+n'!$Q231="A",'11a+c+n'!H231,0),0)</f>
        <v>0</v>
      </c>
      <c r="I231" s="121"/>
      <c r="J231" s="121"/>
      <c r="K231" s="122">
        <f>IF($C$4="Attiecināmās izmaksas",IF('11a+c+n'!$Q231="A",'11a+c+n'!K231,0),0)</f>
        <v>0</v>
      </c>
      <c r="L231" s="64">
        <f>IF($C$4="Attiecināmās izmaksas",IF('11a+c+n'!$Q231="A",'11a+c+n'!L231,0),0)</f>
        <v>0</v>
      </c>
      <c r="M231" s="121">
        <f>IF($C$4="Attiecināmās izmaksas",IF('11a+c+n'!$Q231="A",'11a+c+n'!M231,0),0)</f>
        <v>0</v>
      </c>
      <c r="N231" s="121">
        <f>IF($C$4="Attiecināmās izmaksas",IF('11a+c+n'!$Q231="A",'11a+c+n'!N231,0),0)</f>
        <v>0</v>
      </c>
      <c r="O231" s="121">
        <f>IF($C$4="Attiecināmās izmaksas",IF('11a+c+n'!$Q231="A",'11a+c+n'!O231,0),0)</f>
        <v>0</v>
      </c>
      <c r="P231" s="122">
        <f>IF($C$4="Attiecināmās izmaksas",IF('11a+c+n'!$Q231="A",'11a+c+n'!P231,0),0)</f>
        <v>0</v>
      </c>
    </row>
    <row r="232" spans="1:16" x14ac:dyDescent="0.2">
      <c r="A232" s="49">
        <f>IF(P232=0,0,IF(COUNTBLANK(P232)=1,0,COUNTA($P$14:P232)))</f>
        <v>0</v>
      </c>
      <c r="B232" s="21">
        <f>IF($C$4="Attiecināmās izmaksas",IF('11a+c+n'!$Q232="A",'11a+c+n'!B232,0),0)</f>
        <v>0</v>
      </c>
      <c r="C232" s="21">
        <f>IF($C$4="Attiecināmās izmaksas",IF('11a+c+n'!$Q232="A",'11a+c+n'!C232,0),0)</f>
        <v>0</v>
      </c>
      <c r="D232" s="21">
        <f>IF($C$4="Attiecināmās izmaksas",IF('11a+c+n'!$Q232="A",'11a+c+n'!D232,0),0)</f>
        <v>0</v>
      </c>
      <c r="E232" s="42"/>
      <c r="F232" s="64"/>
      <c r="G232" s="121"/>
      <c r="H232" s="121">
        <f>IF($C$4="Attiecināmās izmaksas",IF('11a+c+n'!$Q232="A",'11a+c+n'!H232,0),0)</f>
        <v>0</v>
      </c>
      <c r="I232" s="121"/>
      <c r="J232" s="121"/>
      <c r="K232" s="122">
        <f>IF($C$4="Attiecināmās izmaksas",IF('11a+c+n'!$Q232="A",'11a+c+n'!K232,0),0)</f>
        <v>0</v>
      </c>
      <c r="L232" s="64">
        <f>IF($C$4="Attiecināmās izmaksas",IF('11a+c+n'!$Q232="A",'11a+c+n'!L232,0),0)</f>
        <v>0</v>
      </c>
      <c r="M232" s="121">
        <f>IF($C$4="Attiecināmās izmaksas",IF('11a+c+n'!$Q232="A",'11a+c+n'!M232,0),0)</f>
        <v>0</v>
      </c>
      <c r="N232" s="121">
        <f>IF($C$4="Attiecināmās izmaksas",IF('11a+c+n'!$Q232="A",'11a+c+n'!N232,0),0)</f>
        <v>0</v>
      </c>
      <c r="O232" s="121">
        <f>IF($C$4="Attiecināmās izmaksas",IF('11a+c+n'!$Q232="A",'11a+c+n'!O232,0),0)</f>
        <v>0</v>
      </c>
      <c r="P232" s="122">
        <f>IF($C$4="Attiecināmās izmaksas",IF('11a+c+n'!$Q232="A",'11a+c+n'!P232,0),0)</f>
        <v>0</v>
      </c>
    </row>
    <row r="233" spans="1:16" x14ac:dyDescent="0.2">
      <c r="A233" s="49">
        <f>IF(P233=0,0,IF(COUNTBLANK(P233)=1,0,COUNTA($P$14:P233)))</f>
        <v>0</v>
      </c>
      <c r="B233" s="21">
        <f>IF($C$4="Attiecināmās izmaksas",IF('11a+c+n'!$Q233="A",'11a+c+n'!B233,0),0)</f>
        <v>0</v>
      </c>
      <c r="C233" s="21">
        <f>IF($C$4="Attiecināmās izmaksas",IF('11a+c+n'!$Q233="A",'11a+c+n'!C233,0),0)</f>
        <v>0</v>
      </c>
      <c r="D233" s="21">
        <f>IF($C$4="Attiecināmās izmaksas",IF('11a+c+n'!$Q233="A",'11a+c+n'!D233,0),0)</f>
        <v>0</v>
      </c>
      <c r="E233" s="42"/>
      <c r="F233" s="64"/>
      <c r="G233" s="121"/>
      <c r="H233" s="121">
        <f>IF($C$4="Attiecināmās izmaksas",IF('11a+c+n'!$Q233="A",'11a+c+n'!H233,0),0)</f>
        <v>0</v>
      </c>
      <c r="I233" s="121"/>
      <c r="J233" s="121"/>
      <c r="K233" s="122">
        <f>IF($C$4="Attiecināmās izmaksas",IF('11a+c+n'!$Q233="A",'11a+c+n'!K233,0),0)</f>
        <v>0</v>
      </c>
      <c r="L233" s="64">
        <f>IF($C$4="Attiecināmās izmaksas",IF('11a+c+n'!$Q233="A",'11a+c+n'!L233,0),0)</f>
        <v>0</v>
      </c>
      <c r="M233" s="121">
        <f>IF($C$4="Attiecināmās izmaksas",IF('11a+c+n'!$Q233="A",'11a+c+n'!M233,0),0)</f>
        <v>0</v>
      </c>
      <c r="N233" s="121">
        <f>IF($C$4="Attiecināmās izmaksas",IF('11a+c+n'!$Q233="A",'11a+c+n'!N233,0),0)</f>
        <v>0</v>
      </c>
      <c r="O233" s="121">
        <f>IF($C$4="Attiecināmās izmaksas",IF('11a+c+n'!$Q233="A",'11a+c+n'!O233,0),0)</f>
        <v>0</v>
      </c>
      <c r="P233" s="122">
        <f>IF($C$4="Attiecināmās izmaksas",IF('11a+c+n'!$Q233="A",'11a+c+n'!P233,0),0)</f>
        <v>0</v>
      </c>
    </row>
    <row r="234" spans="1:16" x14ac:dyDescent="0.2">
      <c r="A234" s="49">
        <f>IF(P234=0,0,IF(COUNTBLANK(P234)=1,0,COUNTA($P$14:P234)))</f>
        <v>0</v>
      </c>
      <c r="B234" s="21">
        <f>IF($C$4="Attiecināmās izmaksas",IF('11a+c+n'!$Q234="A",'11a+c+n'!B234,0),0)</f>
        <v>0</v>
      </c>
      <c r="C234" s="21">
        <f>IF($C$4="Attiecināmās izmaksas",IF('11a+c+n'!$Q234="A",'11a+c+n'!C234,0),0)</f>
        <v>0</v>
      </c>
      <c r="D234" s="21">
        <f>IF($C$4="Attiecināmās izmaksas",IF('11a+c+n'!$Q234="A",'11a+c+n'!D234,0),0)</f>
        <v>0</v>
      </c>
      <c r="E234" s="42"/>
      <c r="F234" s="64"/>
      <c r="G234" s="121"/>
      <c r="H234" s="121">
        <f>IF($C$4="Attiecināmās izmaksas",IF('11a+c+n'!$Q234="A",'11a+c+n'!H234,0),0)</f>
        <v>0</v>
      </c>
      <c r="I234" s="121"/>
      <c r="J234" s="121"/>
      <c r="K234" s="122">
        <f>IF($C$4="Attiecināmās izmaksas",IF('11a+c+n'!$Q234="A",'11a+c+n'!K234,0),0)</f>
        <v>0</v>
      </c>
      <c r="L234" s="64">
        <f>IF($C$4="Attiecināmās izmaksas",IF('11a+c+n'!$Q234="A",'11a+c+n'!L234,0),0)</f>
        <v>0</v>
      </c>
      <c r="M234" s="121">
        <f>IF($C$4="Attiecināmās izmaksas",IF('11a+c+n'!$Q234="A",'11a+c+n'!M234,0),0)</f>
        <v>0</v>
      </c>
      <c r="N234" s="121">
        <f>IF($C$4="Attiecināmās izmaksas",IF('11a+c+n'!$Q234="A",'11a+c+n'!N234,0),0)</f>
        <v>0</v>
      </c>
      <c r="O234" s="121">
        <f>IF($C$4="Attiecināmās izmaksas",IF('11a+c+n'!$Q234="A",'11a+c+n'!O234,0),0)</f>
        <v>0</v>
      </c>
      <c r="P234" s="122">
        <f>IF($C$4="Attiecināmās izmaksas",IF('11a+c+n'!$Q234="A",'11a+c+n'!P234,0),0)</f>
        <v>0</v>
      </c>
    </row>
    <row r="235" spans="1:16" x14ac:dyDescent="0.2">
      <c r="A235" s="49">
        <f>IF(P235=0,0,IF(COUNTBLANK(P235)=1,0,COUNTA($P$14:P235)))</f>
        <v>0</v>
      </c>
      <c r="B235" s="21">
        <f>IF($C$4="Attiecināmās izmaksas",IF('11a+c+n'!$Q235="A",'11a+c+n'!B235,0),0)</f>
        <v>0</v>
      </c>
      <c r="C235" s="21">
        <f>IF($C$4="Attiecināmās izmaksas",IF('11a+c+n'!$Q235="A",'11a+c+n'!C235,0),0)</f>
        <v>0</v>
      </c>
      <c r="D235" s="21">
        <f>IF($C$4="Attiecināmās izmaksas",IF('11a+c+n'!$Q235="A",'11a+c+n'!D235,0),0)</f>
        <v>0</v>
      </c>
      <c r="E235" s="42"/>
      <c r="F235" s="64"/>
      <c r="G235" s="121"/>
      <c r="H235" s="121">
        <f>IF($C$4="Attiecināmās izmaksas",IF('11a+c+n'!$Q235="A",'11a+c+n'!H235,0),0)</f>
        <v>0</v>
      </c>
      <c r="I235" s="121"/>
      <c r="J235" s="121"/>
      <c r="K235" s="122">
        <f>IF($C$4="Attiecināmās izmaksas",IF('11a+c+n'!$Q235="A",'11a+c+n'!K235,0),0)</f>
        <v>0</v>
      </c>
      <c r="L235" s="64">
        <f>IF($C$4="Attiecināmās izmaksas",IF('11a+c+n'!$Q235="A",'11a+c+n'!L235,0),0)</f>
        <v>0</v>
      </c>
      <c r="M235" s="121">
        <f>IF($C$4="Attiecināmās izmaksas",IF('11a+c+n'!$Q235="A",'11a+c+n'!M235,0),0)</f>
        <v>0</v>
      </c>
      <c r="N235" s="121">
        <f>IF($C$4="Attiecināmās izmaksas",IF('11a+c+n'!$Q235="A",'11a+c+n'!N235,0),0)</f>
        <v>0</v>
      </c>
      <c r="O235" s="121">
        <f>IF($C$4="Attiecināmās izmaksas",IF('11a+c+n'!$Q235="A",'11a+c+n'!O235,0),0)</f>
        <v>0</v>
      </c>
      <c r="P235" s="122">
        <f>IF($C$4="Attiecināmās izmaksas",IF('11a+c+n'!$Q235="A",'11a+c+n'!P235,0),0)</f>
        <v>0</v>
      </c>
    </row>
    <row r="236" spans="1:16" x14ac:dyDescent="0.2">
      <c r="A236" s="49">
        <f>IF(P236=0,0,IF(COUNTBLANK(P236)=1,0,COUNTA($P$14:P236)))</f>
        <v>0</v>
      </c>
      <c r="B236" s="21">
        <f>IF($C$4="Attiecināmās izmaksas",IF('11a+c+n'!$Q236="A",'11a+c+n'!B236,0),0)</f>
        <v>0</v>
      </c>
      <c r="C236" s="21">
        <f>IF($C$4="Attiecināmās izmaksas",IF('11a+c+n'!$Q236="A",'11a+c+n'!C236,0),0)</f>
        <v>0</v>
      </c>
      <c r="D236" s="21">
        <f>IF($C$4="Attiecināmās izmaksas",IF('11a+c+n'!$Q236="A",'11a+c+n'!D236,0),0)</f>
        <v>0</v>
      </c>
      <c r="E236" s="42"/>
      <c r="F236" s="64"/>
      <c r="G236" s="121"/>
      <c r="H236" s="121">
        <f>IF($C$4="Attiecināmās izmaksas",IF('11a+c+n'!$Q236="A",'11a+c+n'!H236,0),0)</f>
        <v>0</v>
      </c>
      <c r="I236" s="121"/>
      <c r="J236" s="121"/>
      <c r="K236" s="122">
        <f>IF($C$4="Attiecināmās izmaksas",IF('11a+c+n'!$Q236="A",'11a+c+n'!K236,0),0)</f>
        <v>0</v>
      </c>
      <c r="L236" s="64">
        <f>IF($C$4="Attiecināmās izmaksas",IF('11a+c+n'!$Q236="A",'11a+c+n'!L236,0),0)</f>
        <v>0</v>
      </c>
      <c r="M236" s="121">
        <f>IF($C$4="Attiecināmās izmaksas",IF('11a+c+n'!$Q236="A",'11a+c+n'!M236,0),0)</f>
        <v>0</v>
      </c>
      <c r="N236" s="121">
        <f>IF($C$4="Attiecināmās izmaksas",IF('11a+c+n'!$Q236="A",'11a+c+n'!N236,0),0)</f>
        <v>0</v>
      </c>
      <c r="O236" s="121">
        <f>IF($C$4="Attiecināmās izmaksas",IF('11a+c+n'!$Q236="A",'11a+c+n'!O236,0),0)</f>
        <v>0</v>
      </c>
      <c r="P236" s="122">
        <f>IF($C$4="Attiecināmās izmaksas",IF('11a+c+n'!$Q236="A",'11a+c+n'!P236,0),0)</f>
        <v>0</v>
      </c>
    </row>
    <row r="237" spans="1:16" x14ac:dyDescent="0.2">
      <c r="A237" s="49">
        <f>IF(P237=0,0,IF(COUNTBLANK(P237)=1,0,COUNTA($P$14:P237)))</f>
        <v>0</v>
      </c>
      <c r="B237" s="21">
        <f>IF($C$4="Attiecināmās izmaksas",IF('11a+c+n'!$Q237="A",'11a+c+n'!B237,0),0)</f>
        <v>0</v>
      </c>
      <c r="C237" s="21">
        <f>IF($C$4="Attiecināmās izmaksas",IF('11a+c+n'!$Q237="A",'11a+c+n'!C237,0),0)</f>
        <v>0</v>
      </c>
      <c r="D237" s="21">
        <f>IF($C$4="Attiecināmās izmaksas",IF('11a+c+n'!$Q237="A",'11a+c+n'!D237,0),0)</f>
        <v>0</v>
      </c>
      <c r="E237" s="42"/>
      <c r="F237" s="64"/>
      <c r="G237" s="121"/>
      <c r="H237" s="121">
        <f>IF($C$4="Attiecināmās izmaksas",IF('11a+c+n'!$Q237="A",'11a+c+n'!H237,0),0)</f>
        <v>0</v>
      </c>
      <c r="I237" s="121"/>
      <c r="J237" s="121"/>
      <c r="K237" s="122">
        <f>IF($C$4="Attiecināmās izmaksas",IF('11a+c+n'!$Q237="A",'11a+c+n'!K237,0),0)</f>
        <v>0</v>
      </c>
      <c r="L237" s="64">
        <f>IF($C$4="Attiecināmās izmaksas",IF('11a+c+n'!$Q237="A",'11a+c+n'!L237,0),0)</f>
        <v>0</v>
      </c>
      <c r="M237" s="121">
        <f>IF($C$4="Attiecināmās izmaksas",IF('11a+c+n'!$Q237="A",'11a+c+n'!M237,0),0)</f>
        <v>0</v>
      </c>
      <c r="N237" s="121">
        <f>IF($C$4="Attiecināmās izmaksas",IF('11a+c+n'!$Q237="A",'11a+c+n'!N237,0),0)</f>
        <v>0</v>
      </c>
      <c r="O237" s="121">
        <f>IF($C$4="Attiecināmās izmaksas",IF('11a+c+n'!$Q237="A",'11a+c+n'!O237,0),0)</f>
        <v>0</v>
      </c>
      <c r="P237" s="122">
        <f>IF($C$4="Attiecināmās izmaksas",IF('11a+c+n'!$Q237="A",'11a+c+n'!P237,0),0)</f>
        <v>0</v>
      </c>
    </row>
    <row r="238" spans="1:16" x14ac:dyDescent="0.2">
      <c r="A238" s="49">
        <f>IF(P238=0,0,IF(COUNTBLANK(P238)=1,0,COUNTA($P$14:P238)))</f>
        <v>0</v>
      </c>
      <c r="B238" s="21">
        <f>IF($C$4="Attiecināmās izmaksas",IF('11a+c+n'!$Q238="A",'11a+c+n'!B238,0),0)</f>
        <v>0</v>
      </c>
      <c r="C238" s="21">
        <f>IF($C$4="Attiecināmās izmaksas",IF('11a+c+n'!$Q238="A",'11a+c+n'!C238,0),0)</f>
        <v>0</v>
      </c>
      <c r="D238" s="21">
        <f>IF($C$4="Attiecināmās izmaksas",IF('11a+c+n'!$Q238="A",'11a+c+n'!D238,0),0)</f>
        <v>0</v>
      </c>
      <c r="E238" s="42"/>
      <c r="F238" s="64"/>
      <c r="G238" s="121"/>
      <c r="H238" s="121">
        <f>IF($C$4="Attiecināmās izmaksas",IF('11a+c+n'!$Q238="A",'11a+c+n'!H238,0),0)</f>
        <v>0</v>
      </c>
      <c r="I238" s="121"/>
      <c r="J238" s="121"/>
      <c r="K238" s="122">
        <f>IF($C$4="Attiecināmās izmaksas",IF('11a+c+n'!$Q238="A",'11a+c+n'!K238,0),0)</f>
        <v>0</v>
      </c>
      <c r="L238" s="64">
        <f>IF($C$4="Attiecināmās izmaksas",IF('11a+c+n'!$Q238="A",'11a+c+n'!L238,0),0)</f>
        <v>0</v>
      </c>
      <c r="M238" s="121">
        <f>IF($C$4="Attiecināmās izmaksas",IF('11a+c+n'!$Q238="A",'11a+c+n'!M238,0),0)</f>
        <v>0</v>
      </c>
      <c r="N238" s="121">
        <f>IF($C$4="Attiecināmās izmaksas",IF('11a+c+n'!$Q238="A",'11a+c+n'!N238,0),0)</f>
        <v>0</v>
      </c>
      <c r="O238" s="121">
        <f>IF($C$4="Attiecināmās izmaksas",IF('11a+c+n'!$Q238="A",'11a+c+n'!O238,0),0)</f>
        <v>0</v>
      </c>
      <c r="P238" s="122">
        <f>IF($C$4="Attiecināmās izmaksas",IF('11a+c+n'!$Q238="A",'11a+c+n'!P238,0),0)</f>
        <v>0</v>
      </c>
    </row>
    <row r="239" spans="1:16" x14ac:dyDescent="0.2">
      <c r="A239" s="49">
        <f>IF(P239=0,0,IF(COUNTBLANK(P239)=1,0,COUNTA($P$14:P239)))</f>
        <v>0</v>
      </c>
      <c r="B239" s="21">
        <f>IF($C$4="Attiecināmās izmaksas",IF('11a+c+n'!$Q239="A",'11a+c+n'!B239,0),0)</f>
        <v>0</v>
      </c>
      <c r="C239" s="21">
        <f>IF($C$4="Attiecināmās izmaksas",IF('11a+c+n'!$Q239="A",'11a+c+n'!C239,0),0)</f>
        <v>0</v>
      </c>
      <c r="D239" s="21">
        <f>IF($C$4="Attiecināmās izmaksas",IF('11a+c+n'!$Q239="A",'11a+c+n'!D239,0),0)</f>
        <v>0</v>
      </c>
      <c r="E239" s="42"/>
      <c r="F239" s="64"/>
      <c r="G239" s="121"/>
      <c r="H239" s="121">
        <f>IF($C$4="Attiecināmās izmaksas",IF('11a+c+n'!$Q239="A",'11a+c+n'!H239,0),0)</f>
        <v>0</v>
      </c>
      <c r="I239" s="121"/>
      <c r="J239" s="121"/>
      <c r="K239" s="122">
        <f>IF($C$4="Attiecināmās izmaksas",IF('11a+c+n'!$Q239="A",'11a+c+n'!K239,0),0)</f>
        <v>0</v>
      </c>
      <c r="L239" s="64">
        <f>IF($C$4="Attiecināmās izmaksas",IF('11a+c+n'!$Q239="A",'11a+c+n'!L239,0),0)</f>
        <v>0</v>
      </c>
      <c r="M239" s="121">
        <f>IF($C$4="Attiecināmās izmaksas",IF('11a+c+n'!$Q239="A",'11a+c+n'!M239,0),0)</f>
        <v>0</v>
      </c>
      <c r="N239" s="121">
        <f>IF($C$4="Attiecināmās izmaksas",IF('11a+c+n'!$Q239="A",'11a+c+n'!N239,0),0)</f>
        <v>0</v>
      </c>
      <c r="O239" s="121">
        <f>IF($C$4="Attiecināmās izmaksas",IF('11a+c+n'!$Q239="A",'11a+c+n'!O239,0),0)</f>
        <v>0</v>
      </c>
      <c r="P239" s="122">
        <f>IF($C$4="Attiecināmās izmaksas",IF('11a+c+n'!$Q239="A",'11a+c+n'!P239,0),0)</f>
        <v>0</v>
      </c>
    </row>
    <row r="240" spans="1:16" x14ac:dyDescent="0.2">
      <c r="A240" s="49">
        <f>IF(P240=0,0,IF(COUNTBLANK(P240)=1,0,COUNTA($P$14:P240)))</f>
        <v>0</v>
      </c>
      <c r="B240" s="21">
        <f>IF($C$4="Attiecināmās izmaksas",IF('11a+c+n'!$Q240="A",'11a+c+n'!B240,0),0)</f>
        <v>0</v>
      </c>
      <c r="C240" s="21">
        <f>IF($C$4="Attiecināmās izmaksas",IF('11a+c+n'!$Q240="A",'11a+c+n'!C240,0),0)</f>
        <v>0</v>
      </c>
      <c r="D240" s="21">
        <f>IF($C$4="Attiecināmās izmaksas",IF('11a+c+n'!$Q240="A",'11a+c+n'!D240,0),0)</f>
        <v>0</v>
      </c>
      <c r="E240" s="42"/>
      <c r="F240" s="64"/>
      <c r="G240" s="121"/>
      <c r="H240" s="121">
        <f>IF($C$4="Attiecināmās izmaksas",IF('11a+c+n'!$Q240="A",'11a+c+n'!H240,0),0)</f>
        <v>0</v>
      </c>
      <c r="I240" s="121"/>
      <c r="J240" s="121"/>
      <c r="K240" s="122">
        <f>IF($C$4="Attiecināmās izmaksas",IF('11a+c+n'!$Q240="A",'11a+c+n'!K240,0),0)</f>
        <v>0</v>
      </c>
      <c r="L240" s="64">
        <f>IF($C$4="Attiecināmās izmaksas",IF('11a+c+n'!$Q240="A",'11a+c+n'!L240,0),0)</f>
        <v>0</v>
      </c>
      <c r="M240" s="121">
        <f>IF($C$4="Attiecināmās izmaksas",IF('11a+c+n'!$Q240="A",'11a+c+n'!M240,0),0)</f>
        <v>0</v>
      </c>
      <c r="N240" s="121">
        <f>IF($C$4="Attiecināmās izmaksas",IF('11a+c+n'!$Q240="A",'11a+c+n'!N240,0),0)</f>
        <v>0</v>
      </c>
      <c r="O240" s="121">
        <f>IF($C$4="Attiecināmās izmaksas",IF('11a+c+n'!$Q240="A",'11a+c+n'!O240,0),0)</f>
        <v>0</v>
      </c>
      <c r="P240" s="122">
        <f>IF($C$4="Attiecināmās izmaksas",IF('11a+c+n'!$Q240="A",'11a+c+n'!P240,0),0)</f>
        <v>0</v>
      </c>
    </row>
    <row r="241" spans="1:16" x14ac:dyDescent="0.2">
      <c r="A241" s="49">
        <f>IF(P241=0,0,IF(COUNTBLANK(P241)=1,0,COUNTA($P$14:P241)))</f>
        <v>0</v>
      </c>
      <c r="B241" s="21">
        <f>IF($C$4="Attiecināmās izmaksas",IF('11a+c+n'!$Q241="A",'11a+c+n'!B241,0),0)</f>
        <v>0</v>
      </c>
      <c r="C241" s="21">
        <f>IF($C$4="Attiecināmās izmaksas",IF('11a+c+n'!$Q241="A",'11a+c+n'!C241,0),0)</f>
        <v>0</v>
      </c>
      <c r="D241" s="21">
        <f>IF($C$4="Attiecināmās izmaksas",IF('11a+c+n'!$Q241="A",'11a+c+n'!D241,0),0)</f>
        <v>0</v>
      </c>
      <c r="E241" s="42"/>
      <c r="F241" s="64"/>
      <c r="G241" s="121"/>
      <c r="H241" s="121">
        <f>IF($C$4="Attiecināmās izmaksas",IF('11a+c+n'!$Q241="A",'11a+c+n'!H241,0),0)</f>
        <v>0</v>
      </c>
      <c r="I241" s="121"/>
      <c r="J241" s="121"/>
      <c r="K241" s="122">
        <f>IF($C$4="Attiecināmās izmaksas",IF('11a+c+n'!$Q241="A",'11a+c+n'!K241,0),0)</f>
        <v>0</v>
      </c>
      <c r="L241" s="64">
        <f>IF($C$4="Attiecināmās izmaksas",IF('11a+c+n'!$Q241="A",'11a+c+n'!L241,0),0)</f>
        <v>0</v>
      </c>
      <c r="M241" s="121">
        <f>IF($C$4="Attiecināmās izmaksas",IF('11a+c+n'!$Q241="A",'11a+c+n'!M241,0),0)</f>
        <v>0</v>
      </c>
      <c r="N241" s="121">
        <f>IF($C$4="Attiecināmās izmaksas",IF('11a+c+n'!$Q241="A",'11a+c+n'!N241,0),0)</f>
        <v>0</v>
      </c>
      <c r="O241" s="121">
        <f>IF($C$4="Attiecināmās izmaksas",IF('11a+c+n'!$Q241="A",'11a+c+n'!O241,0),0)</f>
        <v>0</v>
      </c>
      <c r="P241" s="122">
        <f>IF($C$4="Attiecināmās izmaksas",IF('11a+c+n'!$Q241="A",'11a+c+n'!P241,0),0)</f>
        <v>0</v>
      </c>
    </row>
    <row r="242" spans="1:16" x14ac:dyDescent="0.2">
      <c r="A242" s="49">
        <f>IF(P242=0,0,IF(COUNTBLANK(P242)=1,0,COUNTA($P$14:P242)))</f>
        <v>0</v>
      </c>
      <c r="B242" s="21">
        <f>IF($C$4="Attiecināmās izmaksas",IF('11a+c+n'!$Q242="A",'11a+c+n'!B242,0),0)</f>
        <v>0</v>
      </c>
      <c r="C242" s="21">
        <f>IF($C$4="Attiecināmās izmaksas",IF('11a+c+n'!$Q242="A",'11a+c+n'!C242,0),0)</f>
        <v>0</v>
      </c>
      <c r="D242" s="21">
        <f>IF($C$4="Attiecināmās izmaksas",IF('11a+c+n'!$Q242="A",'11a+c+n'!D242,0),0)</f>
        <v>0</v>
      </c>
      <c r="E242" s="42"/>
      <c r="F242" s="64"/>
      <c r="G242" s="121"/>
      <c r="H242" s="121">
        <f>IF($C$4="Attiecināmās izmaksas",IF('11a+c+n'!$Q242="A",'11a+c+n'!H242,0),0)</f>
        <v>0</v>
      </c>
      <c r="I242" s="121"/>
      <c r="J242" s="121"/>
      <c r="K242" s="122">
        <f>IF($C$4="Attiecināmās izmaksas",IF('11a+c+n'!$Q242="A",'11a+c+n'!K242,0),0)</f>
        <v>0</v>
      </c>
      <c r="L242" s="64">
        <f>IF($C$4="Attiecināmās izmaksas",IF('11a+c+n'!$Q242="A",'11a+c+n'!L242,0),0)</f>
        <v>0</v>
      </c>
      <c r="M242" s="121">
        <f>IF($C$4="Attiecināmās izmaksas",IF('11a+c+n'!$Q242="A",'11a+c+n'!M242,0),0)</f>
        <v>0</v>
      </c>
      <c r="N242" s="121">
        <f>IF($C$4="Attiecināmās izmaksas",IF('11a+c+n'!$Q242="A",'11a+c+n'!N242,0),0)</f>
        <v>0</v>
      </c>
      <c r="O242" s="121">
        <f>IF($C$4="Attiecināmās izmaksas",IF('11a+c+n'!$Q242="A",'11a+c+n'!O242,0),0)</f>
        <v>0</v>
      </c>
      <c r="P242" s="122">
        <f>IF($C$4="Attiecināmās izmaksas",IF('11a+c+n'!$Q242="A",'11a+c+n'!P242,0),0)</f>
        <v>0</v>
      </c>
    </row>
    <row r="243" spans="1:16" x14ac:dyDescent="0.2">
      <c r="A243" s="49">
        <f>IF(P243=0,0,IF(COUNTBLANK(P243)=1,0,COUNTA($P$14:P243)))</f>
        <v>0</v>
      </c>
      <c r="B243" s="21">
        <f>IF($C$4="Attiecināmās izmaksas",IF('11a+c+n'!$Q243="A",'11a+c+n'!B243,0),0)</f>
        <v>0</v>
      </c>
      <c r="C243" s="21">
        <f>IF($C$4="Attiecināmās izmaksas",IF('11a+c+n'!$Q243="A",'11a+c+n'!C243,0),0)</f>
        <v>0</v>
      </c>
      <c r="D243" s="21">
        <f>IF($C$4="Attiecināmās izmaksas",IF('11a+c+n'!$Q243="A",'11a+c+n'!D243,0),0)</f>
        <v>0</v>
      </c>
      <c r="E243" s="42"/>
      <c r="F243" s="64"/>
      <c r="G243" s="121"/>
      <c r="H243" s="121">
        <f>IF($C$4="Attiecināmās izmaksas",IF('11a+c+n'!$Q243="A",'11a+c+n'!H243,0),0)</f>
        <v>0</v>
      </c>
      <c r="I243" s="121"/>
      <c r="J243" s="121"/>
      <c r="K243" s="122">
        <f>IF($C$4="Attiecināmās izmaksas",IF('11a+c+n'!$Q243="A",'11a+c+n'!K243,0),0)</f>
        <v>0</v>
      </c>
      <c r="L243" s="64">
        <f>IF($C$4="Attiecināmās izmaksas",IF('11a+c+n'!$Q243="A",'11a+c+n'!L243,0),0)</f>
        <v>0</v>
      </c>
      <c r="M243" s="121">
        <f>IF($C$4="Attiecināmās izmaksas",IF('11a+c+n'!$Q243="A",'11a+c+n'!M243,0),0)</f>
        <v>0</v>
      </c>
      <c r="N243" s="121">
        <f>IF($C$4="Attiecināmās izmaksas",IF('11a+c+n'!$Q243="A",'11a+c+n'!N243,0),0)</f>
        <v>0</v>
      </c>
      <c r="O243" s="121">
        <f>IF($C$4="Attiecināmās izmaksas",IF('11a+c+n'!$Q243="A",'11a+c+n'!O243,0),0)</f>
        <v>0</v>
      </c>
      <c r="P243" s="122">
        <f>IF($C$4="Attiecināmās izmaksas",IF('11a+c+n'!$Q243="A",'11a+c+n'!P243,0),0)</f>
        <v>0</v>
      </c>
    </row>
    <row r="244" spans="1:16" x14ac:dyDescent="0.2">
      <c r="A244" s="49">
        <f>IF(P244=0,0,IF(COUNTBLANK(P244)=1,0,COUNTA($P$14:P244)))</f>
        <v>0</v>
      </c>
      <c r="B244" s="21">
        <f>IF($C$4="Attiecināmās izmaksas",IF('11a+c+n'!$Q244="A",'11a+c+n'!B244,0),0)</f>
        <v>0</v>
      </c>
      <c r="C244" s="21">
        <f>IF($C$4="Attiecināmās izmaksas",IF('11a+c+n'!$Q244="A",'11a+c+n'!C244,0),0)</f>
        <v>0</v>
      </c>
      <c r="D244" s="21">
        <f>IF($C$4="Attiecināmās izmaksas",IF('11a+c+n'!$Q244="A",'11a+c+n'!D244,0),0)</f>
        <v>0</v>
      </c>
      <c r="E244" s="42"/>
      <c r="F244" s="64"/>
      <c r="G244" s="121"/>
      <c r="H244" s="121">
        <f>IF($C$4="Attiecināmās izmaksas",IF('11a+c+n'!$Q244="A",'11a+c+n'!H244,0),0)</f>
        <v>0</v>
      </c>
      <c r="I244" s="121"/>
      <c r="J244" s="121"/>
      <c r="K244" s="122">
        <f>IF($C$4="Attiecināmās izmaksas",IF('11a+c+n'!$Q244="A",'11a+c+n'!K244,0),0)</f>
        <v>0</v>
      </c>
      <c r="L244" s="64">
        <f>IF($C$4="Attiecināmās izmaksas",IF('11a+c+n'!$Q244="A",'11a+c+n'!L244,0),0)</f>
        <v>0</v>
      </c>
      <c r="M244" s="121">
        <f>IF($C$4="Attiecināmās izmaksas",IF('11a+c+n'!$Q244="A",'11a+c+n'!M244,0),0)</f>
        <v>0</v>
      </c>
      <c r="N244" s="121">
        <f>IF($C$4="Attiecināmās izmaksas",IF('11a+c+n'!$Q244="A",'11a+c+n'!N244,0),0)</f>
        <v>0</v>
      </c>
      <c r="O244" s="121">
        <f>IF($C$4="Attiecināmās izmaksas",IF('11a+c+n'!$Q244="A",'11a+c+n'!O244,0),0)</f>
        <v>0</v>
      </c>
      <c r="P244" s="122">
        <f>IF($C$4="Attiecināmās izmaksas",IF('11a+c+n'!$Q244="A",'11a+c+n'!P244,0),0)</f>
        <v>0</v>
      </c>
    </row>
    <row r="245" spans="1:16" x14ac:dyDescent="0.2">
      <c r="A245" s="49">
        <f>IF(P245=0,0,IF(COUNTBLANK(P245)=1,0,COUNTA($P$14:P245)))</f>
        <v>0</v>
      </c>
      <c r="B245" s="21">
        <f>IF($C$4="Attiecināmās izmaksas",IF('11a+c+n'!$Q245="A",'11a+c+n'!B245,0),0)</f>
        <v>0</v>
      </c>
      <c r="C245" s="21">
        <f>IF($C$4="Attiecināmās izmaksas",IF('11a+c+n'!$Q245="A",'11a+c+n'!C245,0),0)</f>
        <v>0</v>
      </c>
      <c r="D245" s="21">
        <f>IF($C$4="Attiecināmās izmaksas",IF('11a+c+n'!$Q245="A",'11a+c+n'!D245,0),0)</f>
        <v>0</v>
      </c>
      <c r="E245" s="42"/>
      <c r="F245" s="64"/>
      <c r="G245" s="121"/>
      <c r="H245" s="121">
        <f>IF($C$4="Attiecināmās izmaksas",IF('11a+c+n'!$Q245="A",'11a+c+n'!H245,0),0)</f>
        <v>0</v>
      </c>
      <c r="I245" s="121"/>
      <c r="J245" s="121"/>
      <c r="K245" s="122">
        <f>IF($C$4="Attiecināmās izmaksas",IF('11a+c+n'!$Q245="A",'11a+c+n'!K245,0),0)</f>
        <v>0</v>
      </c>
      <c r="L245" s="64">
        <f>IF($C$4="Attiecināmās izmaksas",IF('11a+c+n'!$Q245="A",'11a+c+n'!L245,0),0)</f>
        <v>0</v>
      </c>
      <c r="M245" s="121">
        <f>IF($C$4="Attiecināmās izmaksas",IF('11a+c+n'!$Q245="A",'11a+c+n'!M245,0),0)</f>
        <v>0</v>
      </c>
      <c r="N245" s="121">
        <f>IF($C$4="Attiecināmās izmaksas",IF('11a+c+n'!$Q245="A",'11a+c+n'!N245,0),0)</f>
        <v>0</v>
      </c>
      <c r="O245" s="121">
        <f>IF($C$4="Attiecināmās izmaksas",IF('11a+c+n'!$Q245="A",'11a+c+n'!O245,0),0)</f>
        <v>0</v>
      </c>
      <c r="P245" s="122">
        <f>IF($C$4="Attiecināmās izmaksas",IF('11a+c+n'!$Q245="A",'11a+c+n'!P245,0),0)</f>
        <v>0</v>
      </c>
    </row>
    <row r="246" spans="1:16" x14ac:dyDescent="0.2">
      <c r="A246" s="49">
        <f>IF(P246=0,0,IF(COUNTBLANK(P246)=1,0,COUNTA($P$14:P246)))</f>
        <v>0</v>
      </c>
      <c r="B246" s="21">
        <f>IF($C$4="Attiecināmās izmaksas",IF('11a+c+n'!$Q246="A",'11a+c+n'!B246,0),0)</f>
        <v>0</v>
      </c>
      <c r="C246" s="21">
        <f>IF($C$4="Attiecināmās izmaksas",IF('11a+c+n'!$Q246="A",'11a+c+n'!C246,0),0)</f>
        <v>0</v>
      </c>
      <c r="D246" s="21">
        <f>IF($C$4="Attiecināmās izmaksas",IF('11a+c+n'!$Q246="A",'11a+c+n'!D246,0),0)</f>
        <v>0</v>
      </c>
      <c r="E246" s="42"/>
      <c r="F246" s="64"/>
      <c r="G246" s="121"/>
      <c r="H246" s="121">
        <f>IF($C$4="Attiecināmās izmaksas",IF('11a+c+n'!$Q246="A",'11a+c+n'!H246,0),0)</f>
        <v>0</v>
      </c>
      <c r="I246" s="121"/>
      <c r="J246" s="121"/>
      <c r="K246" s="122">
        <f>IF($C$4="Attiecināmās izmaksas",IF('11a+c+n'!$Q246="A",'11a+c+n'!K246,0),0)</f>
        <v>0</v>
      </c>
      <c r="L246" s="64">
        <f>IF($C$4="Attiecināmās izmaksas",IF('11a+c+n'!$Q246="A",'11a+c+n'!L246,0),0)</f>
        <v>0</v>
      </c>
      <c r="M246" s="121">
        <f>IF($C$4="Attiecināmās izmaksas",IF('11a+c+n'!$Q246="A",'11a+c+n'!M246,0),0)</f>
        <v>0</v>
      </c>
      <c r="N246" s="121">
        <f>IF($C$4="Attiecināmās izmaksas",IF('11a+c+n'!$Q246="A",'11a+c+n'!N246,0),0)</f>
        <v>0</v>
      </c>
      <c r="O246" s="121">
        <f>IF($C$4="Attiecināmās izmaksas",IF('11a+c+n'!$Q246="A",'11a+c+n'!O246,0),0)</f>
        <v>0</v>
      </c>
      <c r="P246" s="122">
        <f>IF($C$4="Attiecināmās izmaksas",IF('11a+c+n'!$Q246="A",'11a+c+n'!P246,0),0)</f>
        <v>0</v>
      </c>
    </row>
    <row r="247" spans="1:16" x14ac:dyDescent="0.2">
      <c r="A247" s="49">
        <f>IF(P247=0,0,IF(COUNTBLANK(P247)=1,0,COUNTA($P$14:P247)))</f>
        <v>0</v>
      </c>
      <c r="B247" s="21">
        <f>IF($C$4="Attiecināmās izmaksas",IF('11a+c+n'!$Q247="A",'11a+c+n'!B247,0),0)</f>
        <v>0</v>
      </c>
      <c r="C247" s="21">
        <f>IF($C$4="Attiecināmās izmaksas",IF('11a+c+n'!$Q247="A",'11a+c+n'!C247,0),0)</f>
        <v>0</v>
      </c>
      <c r="D247" s="21">
        <f>IF($C$4="Attiecināmās izmaksas",IF('11a+c+n'!$Q247="A",'11a+c+n'!D247,0),0)</f>
        <v>0</v>
      </c>
      <c r="E247" s="42"/>
      <c r="F247" s="64"/>
      <c r="G247" s="121"/>
      <c r="H247" s="121">
        <f>IF($C$4="Attiecināmās izmaksas",IF('11a+c+n'!$Q247="A",'11a+c+n'!H247,0),0)</f>
        <v>0</v>
      </c>
      <c r="I247" s="121"/>
      <c r="J247" s="121"/>
      <c r="K247" s="122">
        <f>IF($C$4="Attiecināmās izmaksas",IF('11a+c+n'!$Q247="A",'11a+c+n'!K247,0),0)</f>
        <v>0</v>
      </c>
      <c r="L247" s="64">
        <f>IF($C$4="Attiecināmās izmaksas",IF('11a+c+n'!$Q247="A",'11a+c+n'!L247,0),0)</f>
        <v>0</v>
      </c>
      <c r="M247" s="121">
        <f>IF($C$4="Attiecināmās izmaksas",IF('11a+c+n'!$Q247="A",'11a+c+n'!M247,0),0)</f>
        <v>0</v>
      </c>
      <c r="N247" s="121">
        <f>IF($C$4="Attiecināmās izmaksas",IF('11a+c+n'!$Q247="A",'11a+c+n'!N247,0),0)</f>
        <v>0</v>
      </c>
      <c r="O247" s="121">
        <f>IF($C$4="Attiecināmās izmaksas",IF('11a+c+n'!$Q247="A",'11a+c+n'!O247,0),0)</f>
        <v>0</v>
      </c>
      <c r="P247" s="122">
        <f>IF($C$4="Attiecināmās izmaksas",IF('11a+c+n'!$Q247="A",'11a+c+n'!P247,0),0)</f>
        <v>0</v>
      </c>
    </row>
    <row r="248" spans="1:16" x14ac:dyDescent="0.2">
      <c r="A248" s="49">
        <f>IF(P248=0,0,IF(COUNTBLANK(P248)=1,0,COUNTA($P$14:P248)))</f>
        <v>0</v>
      </c>
      <c r="B248" s="21">
        <f>IF($C$4="Attiecināmās izmaksas",IF('11a+c+n'!$Q248="A",'11a+c+n'!B248,0),0)</f>
        <v>0</v>
      </c>
      <c r="C248" s="21">
        <f>IF($C$4="Attiecināmās izmaksas",IF('11a+c+n'!$Q248="A",'11a+c+n'!C248,0),0)</f>
        <v>0</v>
      </c>
      <c r="D248" s="21">
        <f>IF($C$4="Attiecināmās izmaksas",IF('11a+c+n'!$Q248="A",'11a+c+n'!D248,0),0)</f>
        <v>0</v>
      </c>
      <c r="E248" s="42"/>
      <c r="F248" s="64"/>
      <c r="G248" s="121"/>
      <c r="H248" s="121">
        <f>IF($C$4="Attiecināmās izmaksas",IF('11a+c+n'!$Q248="A",'11a+c+n'!H248,0),0)</f>
        <v>0</v>
      </c>
      <c r="I248" s="121"/>
      <c r="J248" s="121"/>
      <c r="K248" s="122">
        <f>IF($C$4="Attiecināmās izmaksas",IF('11a+c+n'!$Q248="A",'11a+c+n'!K248,0),0)</f>
        <v>0</v>
      </c>
      <c r="L248" s="64">
        <f>IF($C$4="Attiecināmās izmaksas",IF('11a+c+n'!$Q248="A",'11a+c+n'!L248,0),0)</f>
        <v>0</v>
      </c>
      <c r="M248" s="121">
        <f>IF($C$4="Attiecināmās izmaksas",IF('11a+c+n'!$Q248="A",'11a+c+n'!M248,0),0)</f>
        <v>0</v>
      </c>
      <c r="N248" s="121">
        <f>IF($C$4="Attiecināmās izmaksas",IF('11a+c+n'!$Q248="A",'11a+c+n'!N248,0),0)</f>
        <v>0</v>
      </c>
      <c r="O248" s="121">
        <f>IF($C$4="Attiecināmās izmaksas",IF('11a+c+n'!$Q248="A",'11a+c+n'!O248,0),0)</f>
        <v>0</v>
      </c>
      <c r="P248" s="122">
        <f>IF($C$4="Attiecināmās izmaksas",IF('11a+c+n'!$Q248="A",'11a+c+n'!P248,0),0)</f>
        <v>0</v>
      </c>
    </row>
    <row r="249" spans="1:16" x14ac:dyDescent="0.2">
      <c r="A249" s="49">
        <f>IF(P249=0,0,IF(COUNTBLANK(P249)=1,0,COUNTA($P$14:P249)))</f>
        <v>0</v>
      </c>
      <c r="B249" s="21">
        <f>IF($C$4="Attiecināmās izmaksas",IF('11a+c+n'!$Q249="A",'11a+c+n'!B249,0),0)</f>
        <v>0</v>
      </c>
      <c r="C249" s="21">
        <f>IF($C$4="Attiecināmās izmaksas",IF('11a+c+n'!$Q249="A",'11a+c+n'!C249,0),0)</f>
        <v>0</v>
      </c>
      <c r="D249" s="21">
        <f>IF($C$4="Attiecināmās izmaksas",IF('11a+c+n'!$Q249="A",'11a+c+n'!D249,0),0)</f>
        <v>0</v>
      </c>
      <c r="E249" s="42"/>
      <c r="F249" s="64"/>
      <c r="G249" s="121"/>
      <c r="H249" s="121">
        <f>IF($C$4="Attiecināmās izmaksas",IF('11a+c+n'!$Q249="A",'11a+c+n'!H249,0),0)</f>
        <v>0</v>
      </c>
      <c r="I249" s="121"/>
      <c r="J249" s="121"/>
      <c r="K249" s="122">
        <f>IF($C$4="Attiecināmās izmaksas",IF('11a+c+n'!$Q249="A",'11a+c+n'!K249,0),0)</f>
        <v>0</v>
      </c>
      <c r="L249" s="64">
        <f>IF($C$4="Attiecināmās izmaksas",IF('11a+c+n'!$Q249="A",'11a+c+n'!L249,0),0)</f>
        <v>0</v>
      </c>
      <c r="M249" s="121">
        <f>IF($C$4="Attiecināmās izmaksas",IF('11a+c+n'!$Q249="A",'11a+c+n'!M249,0),0)</f>
        <v>0</v>
      </c>
      <c r="N249" s="121">
        <f>IF($C$4="Attiecināmās izmaksas",IF('11a+c+n'!$Q249="A",'11a+c+n'!N249,0),0)</f>
        <v>0</v>
      </c>
      <c r="O249" s="121">
        <f>IF($C$4="Attiecināmās izmaksas",IF('11a+c+n'!$Q249="A",'11a+c+n'!O249,0),0)</f>
        <v>0</v>
      </c>
      <c r="P249" s="122">
        <f>IF($C$4="Attiecināmās izmaksas",IF('11a+c+n'!$Q249="A",'11a+c+n'!P249,0),0)</f>
        <v>0</v>
      </c>
    </row>
    <row r="250" spans="1:16" x14ac:dyDescent="0.2">
      <c r="A250" s="49">
        <f>IF(P250=0,0,IF(COUNTBLANK(P250)=1,0,COUNTA($P$14:P250)))</f>
        <v>0</v>
      </c>
      <c r="B250" s="21">
        <f>IF($C$4="Attiecināmās izmaksas",IF('11a+c+n'!$Q250="A",'11a+c+n'!B250,0),0)</f>
        <v>0</v>
      </c>
      <c r="C250" s="21">
        <f>IF($C$4="Attiecināmās izmaksas",IF('11a+c+n'!$Q250="A",'11a+c+n'!C250,0),0)</f>
        <v>0</v>
      </c>
      <c r="D250" s="21">
        <f>IF($C$4="Attiecināmās izmaksas",IF('11a+c+n'!$Q250="A",'11a+c+n'!D250,0),0)</f>
        <v>0</v>
      </c>
      <c r="E250" s="42"/>
      <c r="F250" s="64"/>
      <c r="G250" s="121"/>
      <c r="H250" s="121">
        <f>IF($C$4="Attiecināmās izmaksas",IF('11a+c+n'!$Q250="A",'11a+c+n'!H250,0),0)</f>
        <v>0</v>
      </c>
      <c r="I250" s="121"/>
      <c r="J250" s="121"/>
      <c r="K250" s="122">
        <f>IF($C$4="Attiecināmās izmaksas",IF('11a+c+n'!$Q250="A",'11a+c+n'!K250,0),0)</f>
        <v>0</v>
      </c>
      <c r="L250" s="64">
        <f>IF($C$4="Attiecināmās izmaksas",IF('11a+c+n'!$Q250="A",'11a+c+n'!L250,0),0)</f>
        <v>0</v>
      </c>
      <c r="M250" s="121">
        <f>IF($C$4="Attiecināmās izmaksas",IF('11a+c+n'!$Q250="A",'11a+c+n'!M250,0),0)</f>
        <v>0</v>
      </c>
      <c r="N250" s="121">
        <f>IF($C$4="Attiecināmās izmaksas",IF('11a+c+n'!$Q250="A",'11a+c+n'!N250,0),0)</f>
        <v>0</v>
      </c>
      <c r="O250" s="121">
        <f>IF($C$4="Attiecināmās izmaksas",IF('11a+c+n'!$Q250="A",'11a+c+n'!O250,0),0)</f>
        <v>0</v>
      </c>
      <c r="P250" s="122">
        <f>IF($C$4="Attiecināmās izmaksas",IF('11a+c+n'!$Q250="A",'11a+c+n'!P250,0),0)</f>
        <v>0</v>
      </c>
    </row>
    <row r="251" spans="1:16" x14ac:dyDescent="0.2">
      <c r="A251" s="49">
        <f>IF(P251=0,0,IF(COUNTBLANK(P251)=1,0,COUNTA($P$14:P251)))</f>
        <v>0</v>
      </c>
      <c r="B251" s="21">
        <f>IF($C$4="Attiecināmās izmaksas",IF('11a+c+n'!$Q251="A",'11a+c+n'!B251,0),0)</f>
        <v>0</v>
      </c>
      <c r="C251" s="21">
        <f>IF($C$4="Attiecināmās izmaksas",IF('11a+c+n'!$Q251="A",'11a+c+n'!C251,0),0)</f>
        <v>0</v>
      </c>
      <c r="D251" s="21">
        <f>IF($C$4="Attiecināmās izmaksas",IF('11a+c+n'!$Q251="A",'11a+c+n'!D251,0),0)</f>
        <v>0</v>
      </c>
      <c r="E251" s="42"/>
      <c r="F251" s="64"/>
      <c r="G251" s="121"/>
      <c r="H251" s="121">
        <f>IF($C$4="Attiecināmās izmaksas",IF('11a+c+n'!$Q251="A",'11a+c+n'!H251,0),0)</f>
        <v>0</v>
      </c>
      <c r="I251" s="121"/>
      <c r="J251" s="121"/>
      <c r="K251" s="122">
        <f>IF($C$4="Attiecināmās izmaksas",IF('11a+c+n'!$Q251="A",'11a+c+n'!K251,0),0)</f>
        <v>0</v>
      </c>
      <c r="L251" s="64">
        <f>IF($C$4="Attiecināmās izmaksas",IF('11a+c+n'!$Q251="A",'11a+c+n'!L251,0),0)</f>
        <v>0</v>
      </c>
      <c r="M251" s="121">
        <f>IF($C$4="Attiecināmās izmaksas",IF('11a+c+n'!$Q251="A",'11a+c+n'!M251,0),0)</f>
        <v>0</v>
      </c>
      <c r="N251" s="121">
        <f>IF($C$4="Attiecināmās izmaksas",IF('11a+c+n'!$Q251="A",'11a+c+n'!N251,0),0)</f>
        <v>0</v>
      </c>
      <c r="O251" s="121">
        <f>IF($C$4="Attiecināmās izmaksas",IF('11a+c+n'!$Q251="A",'11a+c+n'!O251,0),0)</f>
        <v>0</v>
      </c>
      <c r="P251" s="122">
        <f>IF($C$4="Attiecināmās izmaksas",IF('11a+c+n'!$Q251="A",'11a+c+n'!P251,0),0)</f>
        <v>0</v>
      </c>
    </row>
    <row r="252" spans="1:16" x14ac:dyDescent="0.2">
      <c r="A252" s="49">
        <f>IF(P252=0,0,IF(COUNTBLANK(P252)=1,0,COUNTA($P$14:P252)))</f>
        <v>0</v>
      </c>
      <c r="B252" s="21">
        <f>IF($C$4="Attiecināmās izmaksas",IF('11a+c+n'!$Q252="A",'11a+c+n'!B252,0),0)</f>
        <v>0</v>
      </c>
      <c r="C252" s="21">
        <f>IF($C$4="Attiecināmās izmaksas",IF('11a+c+n'!$Q252="A",'11a+c+n'!C252,0),0)</f>
        <v>0</v>
      </c>
      <c r="D252" s="21">
        <f>IF($C$4="Attiecināmās izmaksas",IF('11a+c+n'!$Q252="A",'11a+c+n'!D252,0),0)</f>
        <v>0</v>
      </c>
      <c r="E252" s="42"/>
      <c r="F252" s="64"/>
      <c r="G252" s="121"/>
      <c r="H252" s="121">
        <f>IF($C$4="Attiecināmās izmaksas",IF('11a+c+n'!$Q252="A",'11a+c+n'!H252,0),0)</f>
        <v>0</v>
      </c>
      <c r="I252" s="121"/>
      <c r="J252" s="121"/>
      <c r="K252" s="122">
        <f>IF($C$4="Attiecināmās izmaksas",IF('11a+c+n'!$Q252="A",'11a+c+n'!K252,0),0)</f>
        <v>0</v>
      </c>
      <c r="L252" s="64">
        <f>IF($C$4="Attiecināmās izmaksas",IF('11a+c+n'!$Q252="A",'11a+c+n'!L252,0),0)</f>
        <v>0</v>
      </c>
      <c r="M252" s="121">
        <f>IF($C$4="Attiecināmās izmaksas",IF('11a+c+n'!$Q252="A",'11a+c+n'!M252,0),0)</f>
        <v>0</v>
      </c>
      <c r="N252" s="121">
        <f>IF($C$4="Attiecināmās izmaksas",IF('11a+c+n'!$Q252="A",'11a+c+n'!N252,0),0)</f>
        <v>0</v>
      </c>
      <c r="O252" s="121">
        <f>IF($C$4="Attiecināmās izmaksas",IF('11a+c+n'!$Q252="A",'11a+c+n'!O252,0),0)</f>
        <v>0</v>
      </c>
      <c r="P252" s="122">
        <f>IF($C$4="Attiecināmās izmaksas",IF('11a+c+n'!$Q252="A",'11a+c+n'!P252,0),0)</f>
        <v>0</v>
      </c>
    </row>
    <row r="253" spans="1:16" x14ac:dyDescent="0.2">
      <c r="A253" s="49">
        <f>IF(P253=0,0,IF(COUNTBLANK(P253)=1,0,COUNTA($P$14:P253)))</f>
        <v>0</v>
      </c>
      <c r="B253" s="21">
        <f>IF($C$4="Attiecināmās izmaksas",IF('11a+c+n'!$Q253="A",'11a+c+n'!B253,0),0)</f>
        <v>0</v>
      </c>
      <c r="C253" s="21">
        <f>IF($C$4="Attiecināmās izmaksas",IF('11a+c+n'!$Q253="A",'11a+c+n'!C253,0),0)</f>
        <v>0</v>
      </c>
      <c r="D253" s="21">
        <f>IF($C$4="Attiecināmās izmaksas",IF('11a+c+n'!$Q253="A",'11a+c+n'!D253,0),0)</f>
        <v>0</v>
      </c>
      <c r="E253" s="42"/>
      <c r="F253" s="64"/>
      <c r="G253" s="121"/>
      <c r="H253" s="121">
        <f>IF($C$4="Attiecināmās izmaksas",IF('11a+c+n'!$Q253="A",'11a+c+n'!H253,0),0)</f>
        <v>0</v>
      </c>
      <c r="I253" s="121"/>
      <c r="J253" s="121"/>
      <c r="K253" s="122">
        <f>IF($C$4="Attiecināmās izmaksas",IF('11a+c+n'!$Q253="A",'11a+c+n'!K253,0),0)</f>
        <v>0</v>
      </c>
      <c r="L253" s="64">
        <f>IF($C$4="Attiecināmās izmaksas",IF('11a+c+n'!$Q253="A",'11a+c+n'!L253,0),0)</f>
        <v>0</v>
      </c>
      <c r="M253" s="121">
        <f>IF($C$4="Attiecināmās izmaksas",IF('11a+c+n'!$Q253="A",'11a+c+n'!M253,0),0)</f>
        <v>0</v>
      </c>
      <c r="N253" s="121">
        <f>IF($C$4="Attiecināmās izmaksas",IF('11a+c+n'!$Q253="A",'11a+c+n'!N253,0),0)</f>
        <v>0</v>
      </c>
      <c r="O253" s="121">
        <f>IF($C$4="Attiecināmās izmaksas",IF('11a+c+n'!$Q253="A",'11a+c+n'!O253,0),0)</f>
        <v>0</v>
      </c>
      <c r="P253" s="122">
        <f>IF($C$4="Attiecināmās izmaksas",IF('11a+c+n'!$Q253="A",'11a+c+n'!P253,0),0)</f>
        <v>0</v>
      </c>
    </row>
    <row r="254" spans="1:16" x14ac:dyDescent="0.2">
      <c r="A254" s="49">
        <f>IF(P254=0,0,IF(COUNTBLANK(P254)=1,0,COUNTA($P$14:P254)))</f>
        <v>0</v>
      </c>
      <c r="B254" s="21">
        <f>IF($C$4="Attiecināmās izmaksas",IF('11a+c+n'!$Q254="A",'11a+c+n'!B254,0),0)</f>
        <v>0</v>
      </c>
      <c r="C254" s="21">
        <f>IF($C$4="Attiecināmās izmaksas",IF('11a+c+n'!$Q254="A",'11a+c+n'!C254,0),0)</f>
        <v>0</v>
      </c>
      <c r="D254" s="21">
        <f>IF($C$4="Attiecināmās izmaksas",IF('11a+c+n'!$Q254="A",'11a+c+n'!D254,0),0)</f>
        <v>0</v>
      </c>
      <c r="E254" s="42"/>
      <c r="F254" s="64"/>
      <c r="G254" s="121"/>
      <c r="H254" s="121">
        <f>IF($C$4="Attiecināmās izmaksas",IF('11a+c+n'!$Q254="A",'11a+c+n'!H254,0),0)</f>
        <v>0</v>
      </c>
      <c r="I254" s="121"/>
      <c r="J254" s="121"/>
      <c r="K254" s="122">
        <f>IF($C$4="Attiecināmās izmaksas",IF('11a+c+n'!$Q254="A",'11a+c+n'!K254,0),0)</f>
        <v>0</v>
      </c>
      <c r="L254" s="64">
        <f>IF($C$4="Attiecināmās izmaksas",IF('11a+c+n'!$Q254="A",'11a+c+n'!L254,0),0)</f>
        <v>0</v>
      </c>
      <c r="M254" s="121">
        <f>IF($C$4="Attiecināmās izmaksas",IF('11a+c+n'!$Q254="A",'11a+c+n'!M254,0),0)</f>
        <v>0</v>
      </c>
      <c r="N254" s="121">
        <f>IF($C$4="Attiecināmās izmaksas",IF('11a+c+n'!$Q254="A",'11a+c+n'!N254,0),0)</f>
        <v>0</v>
      </c>
      <c r="O254" s="121">
        <f>IF($C$4="Attiecināmās izmaksas",IF('11a+c+n'!$Q254="A",'11a+c+n'!O254,0),0)</f>
        <v>0</v>
      </c>
      <c r="P254" s="122">
        <f>IF($C$4="Attiecināmās izmaksas",IF('11a+c+n'!$Q254="A",'11a+c+n'!P254,0),0)</f>
        <v>0</v>
      </c>
    </row>
    <row r="255" spans="1:16" x14ac:dyDescent="0.2">
      <c r="A255" s="49">
        <f>IF(P255=0,0,IF(COUNTBLANK(P255)=1,0,COUNTA($P$14:P255)))</f>
        <v>0</v>
      </c>
      <c r="B255" s="21">
        <f>IF($C$4="Attiecināmās izmaksas",IF('11a+c+n'!$Q255="A",'11a+c+n'!B255,0),0)</f>
        <v>0</v>
      </c>
      <c r="C255" s="21">
        <f>IF($C$4="Attiecināmās izmaksas",IF('11a+c+n'!$Q255="A",'11a+c+n'!C255,0),0)</f>
        <v>0</v>
      </c>
      <c r="D255" s="21">
        <f>IF($C$4="Attiecināmās izmaksas",IF('11a+c+n'!$Q255="A",'11a+c+n'!D255,0),0)</f>
        <v>0</v>
      </c>
      <c r="E255" s="42"/>
      <c r="F255" s="64"/>
      <c r="G255" s="121"/>
      <c r="H255" s="121">
        <f>IF($C$4="Attiecināmās izmaksas",IF('11a+c+n'!$Q255="A",'11a+c+n'!H255,0),0)</f>
        <v>0</v>
      </c>
      <c r="I255" s="121"/>
      <c r="J255" s="121"/>
      <c r="K255" s="122">
        <f>IF($C$4="Attiecināmās izmaksas",IF('11a+c+n'!$Q255="A",'11a+c+n'!K255,0),0)</f>
        <v>0</v>
      </c>
      <c r="L255" s="64">
        <f>IF($C$4="Attiecināmās izmaksas",IF('11a+c+n'!$Q255="A",'11a+c+n'!L255,0),0)</f>
        <v>0</v>
      </c>
      <c r="M255" s="121">
        <f>IF($C$4="Attiecināmās izmaksas",IF('11a+c+n'!$Q255="A",'11a+c+n'!M255,0),0)</f>
        <v>0</v>
      </c>
      <c r="N255" s="121">
        <f>IF($C$4="Attiecināmās izmaksas",IF('11a+c+n'!$Q255="A",'11a+c+n'!N255,0),0)</f>
        <v>0</v>
      </c>
      <c r="O255" s="121">
        <f>IF($C$4="Attiecināmās izmaksas",IF('11a+c+n'!$Q255="A",'11a+c+n'!O255,0),0)</f>
        <v>0</v>
      </c>
      <c r="P255" s="122">
        <f>IF($C$4="Attiecināmās izmaksas",IF('11a+c+n'!$Q255="A",'11a+c+n'!P255,0),0)</f>
        <v>0</v>
      </c>
    </row>
    <row r="256" spans="1:16" x14ac:dyDescent="0.2">
      <c r="A256" s="49">
        <f>IF(P256=0,0,IF(COUNTBLANK(P256)=1,0,COUNTA($P$14:P256)))</f>
        <v>0</v>
      </c>
      <c r="B256" s="21">
        <f>IF($C$4="Attiecināmās izmaksas",IF('11a+c+n'!$Q256="A",'11a+c+n'!B256,0),0)</f>
        <v>0</v>
      </c>
      <c r="C256" s="21">
        <f>IF($C$4="Attiecināmās izmaksas",IF('11a+c+n'!$Q256="A",'11a+c+n'!C256,0),0)</f>
        <v>0</v>
      </c>
      <c r="D256" s="21">
        <f>IF($C$4="Attiecināmās izmaksas",IF('11a+c+n'!$Q256="A",'11a+c+n'!D256,0),0)</f>
        <v>0</v>
      </c>
      <c r="E256" s="42"/>
      <c r="F256" s="64"/>
      <c r="G256" s="121"/>
      <c r="H256" s="121">
        <f>IF($C$4="Attiecināmās izmaksas",IF('11a+c+n'!$Q256="A",'11a+c+n'!H256,0),0)</f>
        <v>0</v>
      </c>
      <c r="I256" s="121"/>
      <c r="J256" s="121"/>
      <c r="K256" s="122">
        <f>IF($C$4="Attiecināmās izmaksas",IF('11a+c+n'!$Q256="A",'11a+c+n'!K256,0),0)</f>
        <v>0</v>
      </c>
      <c r="L256" s="64">
        <f>IF($C$4="Attiecināmās izmaksas",IF('11a+c+n'!$Q256="A",'11a+c+n'!L256,0),0)</f>
        <v>0</v>
      </c>
      <c r="M256" s="121">
        <f>IF($C$4="Attiecināmās izmaksas",IF('11a+c+n'!$Q256="A",'11a+c+n'!M256,0),0)</f>
        <v>0</v>
      </c>
      <c r="N256" s="121">
        <f>IF($C$4="Attiecināmās izmaksas",IF('11a+c+n'!$Q256="A",'11a+c+n'!N256,0),0)</f>
        <v>0</v>
      </c>
      <c r="O256" s="121">
        <f>IF($C$4="Attiecināmās izmaksas",IF('11a+c+n'!$Q256="A",'11a+c+n'!O256,0),0)</f>
        <v>0</v>
      </c>
      <c r="P256" s="122">
        <f>IF($C$4="Attiecināmās izmaksas",IF('11a+c+n'!$Q256="A",'11a+c+n'!P256,0),0)</f>
        <v>0</v>
      </c>
    </row>
    <row r="257" spans="1:16" x14ac:dyDescent="0.2">
      <c r="A257" s="49">
        <f>IF(P257=0,0,IF(COUNTBLANK(P257)=1,0,COUNTA($P$14:P257)))</f>
        <v>0</v>
      </c>
      <c r="B257" s="21">
        <f>IF($C$4="Attiecināmās izmaksas",IF('11a+c+n'!$Q257="A",'11a+c+n'!B257,0),0)</f>
        <v>0</v>
      </c>
      <c r="C257" s="21">
        <f>IF($C$4="Attiecināmās izmaksas",IF('11a+c+n'!$Q257="A",'11a+c+n'!C257,0),0)</f>
        <v>0</v>
      </c>
      <c r="D257" s="21">
        <f>IF($C$4="Attiecināmās izmaksas",IF('11a+c+n'!$Q257="A",'11a+c+n'!D257,0),0)</f>
        <v>0</v>
      </c>
      <c r="E257" s="42"/>
      <c r="F257" s="64"/>
      <c r="G257" s="121"/>
      <c r="H257" s="121">
        <f>IF($C$4="Attiecināmās izmaksas",IF('11a+c+n'!$Q257="A",'11a+c+n'!H257,0),0)</f>
        <v>0</v>
      </c>
      <c r="I257" s="121"/>
      <c r="J257" s="121"/>
      <c r="K257" s="122">
        <f>IF($C$4="Attiecināmās izmaksas",IF('11a+c+n'!$Q257="A",'11a+c+n'!K257,0),0)</f>
        <v>0</v>
      </c>
      <c r="L257" s="64">
        <f>IF($C$4="Attiecināmās izmaksas",IF('11a+c+n'!$Q257="A",'11a+c+n'!L257,0),0)</f>
        <v>0</v>
      </c>
      <c r="M257" s="121">
        <f>IF($C$4="Attiecināmās izmaksas",IF('11a+c+n'!$Q257="A",'11a+c+n'!M257,0),0)</f>
        <v>0</v>
      </c>
      <c r="N257" s="121">
        <f>IF($C$4="Attiecināmās izmaksas",IF('11a+c+n'!$Q257="A",'11a+c+n'!N257,0),0)</f>
        <v>0</v>
      </c>
      <c r="O257" s="121">
        <f>IF($C$4="Attiecināmās izmaksas",IF('11a+c+n'!$Q257="A",'11a+c+n'!O257,0),0)</f>
        <v>0</v>
      </c>
      <c r="P257" s="122">
        <f>IF($C$4="Attiecināmās izmaksas",IF('11a+c+n'!$Q257="A",'11a+c+n'!P257,0),0)</f>
        <v>0</v>
      </c>
    </row>
    <row r="258" spans="1:16" x14ac:dyDescent="0.2">
      <c r="A258" s="49">
        <f>IF(P258=0,0,IF(COUNTBLANK(P258)=1,0,COUNTA($P$14:P258)))</f>
        <v>0</v>
      </c>
      <c r="B258" s="21">
        <f>IF($C$4="Attiecināmās izmaksas",IF('11a+c+n'!$Q258="A",'11a+c+n'!B258,0),0)</f>
        <v>0</v>
      </c>
      <c r="C258" s="21">
        <f>IF($C$4="Attiecināmās izmaksas",IF('11a+c+n'!$Q258="A",'11a+c+n'!C258,0),0)</f>
        <v>0</v>
      </c>
      <c r="D258" s="21">
        <f>IF($C$4="Attiecināmās izmaksas",IF('11a+c+n'!$Q258="A",'11a+c+n'!D258,0),0)</f>
        <v>0</v>
      </c>
      <c r="E258" s="42"/>
      <c r="F258" s="64"/>
      <c r="G258" s="121"/>
      <c r="H258" s="121">
        <f>IF($C$4="Attiecināmās izmaksas",IF('11a+c+n'!$Q258="A",'11a+c+n'!H258,0),0)</f>
        <v>0</v>
      </c>
      <c r="I258" s="121"/>
      <c r="J258" s="121"/>
      <c r="K258" s="122">
        <f>IF($C$4="Attiecināmās izmaksas",IF('11a+c+n'!$Q258="A",'11a+c+n'!K258,0),0)</f>
        <v>0</v>
      </c>
      <c r="L258" s="64">
        <f>IF($C$4="Attiecināmās izmaksas",IF('11a+c+n'!$Q258="A",'11a+c+n'!L258,0),0)</f>
        <v>0</v>
      </c>
      <c r="M258" s="121">
        <f>IF($C$4="Attiecināmās izmaksas",IF('11a+c+n'!$Q258="A",'11a+c+n'!M258,0),0)</f>
        <v>0</v>
      </c>
      <c r="N258" s="121">
        <f>IF($C$4="Attiecināmās izmaksas",IF('11a+c+n'!$Q258="A",'11a+c+n'!N258,0),0)</f>
        <v>0</v>
      </c>
      <c r="O258" s="121">
        <f>IF($C$4="Attiecināmās izmaksas",IF('11a+c+n'!$Q258="A",'11a+c+n'!O258,0),0)</f>
        <v>0</v>
      </c>
      <c r="P258" s="122">
        <f>IF($C$4="Attiecināmās izmaksas",IF('11a+c+n'!$Q258="A",'11a+c+n'!P258,0),0)</f>
        <v>0</v>
      </c>
    </row>
    <row r="259" spans="1:16" x14ac:dyDescent="0.2">
      <c r="A259" s="49">
        <f>IF(P259=0,0,IF(COUNTBLANK(P259)=1,0,COUNTA($P$14:P259)))</f>
        <v>0</v>
      </c>
      <c r="B259" s="21">
        <f>IF($C$4="Attiecināmās izmaksas",IF('11a+c+n'!$Q259="A",'11a+c+n'!B259,0),0)</f>
        <v>0</v>
      </c>
      <c r="C259" s="21">
        <f>IF($C$4="Attiecināmās izmaksas",IF('11a+c+n'!$Q259="A",'11a+c+n'!C259,0),0)</f>
        <v>0</v>
      </c>
      <c r="D259" s="21">
        <f>IF($C$4="Attiecināmās izmaksas",IF('11a+c+n'!$Q259="A",'11a+c+n'!D259,0),0)</f>
        <v>0</v>
      </c>
      <c r="E259" s="42"/>
      <c r="F259" s="64"/>
      <c r="G259" s="121"/>
      <c r="H259" s="121">
        <f>IF($C$4="Attiecināmās izmaksas",IF('11a+c+n'!$Q259="A",'11a+c+n'!H259,0),0)</f>
        <v>0</v>
      </c>
      <c r="I259" s="121"/>
      <c r="J259" s="121"/>
      <c r="K259" s="122">
        <f>IF($C$4="Attiecināmās izmaksas",IF('11a+c+n'!$Q259="A",'11a+c+n'!K259,0),0)</f>
        <v>0</v>
      </c>
      <c r="L259" s="64">
        <f>IF($C$4="Attiecināmās izmaksas",IF('11a+c+n'!$Q259="A",'11a+c+n'!L259,0),0)</f>
        <v>0</v>
      </c>
      <c r="M259" s="121">
        <f>IF($C$4="Attiecināmās izmaksas",IF('11a+c+n'!$Q259="A",'11a+c+n'!M259,0),0)</f>
        <v>0</v>
      </c>
      <c r="N259" s="121">
        <f>IF($C$4="Attiecināmās izmaksas",IF('11a+c+n'!$Q259="A",'11a+c+n'!N259,0),0)</f>
        <v>0</v>
      </c>
      <c r="O259" s="121">
        <f>IF($C$4="Attiecināmās izmaksas",IF('11a+c+n'!$Q259="A",'11a+c+n'!O259,0),0)</f>
        <v>0</v>
      </c>
      <c r="P259" s="122">
        <f>IF($C$4="Attiecināmās izmaksas",IF('11a+c+n'!$Q259="A",'11a+c+n'!P259,0),0)</f>
        <v>0</v>
      </c>
    </row>
    <row r="260" spans="1:16" x14ac:dyDescent="0.2">
      <c r="A260" s="49">
        <f>IF(P260=0,0,IF(COUNTBLANK(P260)=1,0,COUNTA($P$14:P260)))</f>
        <v>0</v>
      </c>
      <c r="B260" s="21">
        <f>IF($C$4="Attiecināmās izmaksas",IF('11a+c+n'!$Q260="A",'11a+c+n'!B260,0),0)</f>
        <v>0</v>
      </c>
      <c r="C260" s="21">
        <f>IF($C$4="Attiecināmās izmaksas",IF('11a+c+n'!$Q260="A",'11a+c+n'!C260,0),0)</f>
        <v>0</v>
      </c>
      <c r="D260" s="21">
        <f>IF($C$4="Attiecināmās izmaksas",IF('11a+c+n'!$Q260="A",'11a+c+n'!D260,0),0)</f>
        <v>0</v>
      </c>
      <c r="E260" s="42"/>
      <c r="F260" s="64"/>
      <c r="G260" s="121"/>
      <c r="H260" s="121">
        <f>IF($C$4="Attiecināmās izmaksas",IF('11a+c+n'!$Q260="A",'11a+c+n'!H260,0),0)</f>
        <v>0</v>
      </c>
      <c r="I260" s="121"/>
      <c r="J260" s="121"/>
      <c r="K260" s="122">
        <f>IF($C$4="Attiecināmās izmaksas",IF('11a+c+n'!$Q260="A",'11a+c+n'!K260,0),0)</f>
        <v>0</v>
      </c>
      <c r="L260" s="64">
        <f>IF($C$4="Attiecināmās izmaksas",IF('11a+c+n'!$Q260="A",'11a+c+n'!L260,0),0)</f>
        <v>0</v>
      </c>
      <c r="M260" s="121">
        <f>IF($C$4="Attiecināmās izmaksas",IF('11a+c+n'!$Q260="A",'11a+c+n'!M260,0),0)</f>
        <v>0</v>
      </c>
      <c r="N260" s="121">
        <f>IF($C$4="Attiecināmās izmaksas",IF('11a+c+n'!$Q260="A",'11a+c+n'!N260,0),0)</f>
        <v>0</v>
      </c>
      <c r="O260" s="121">
        <f>IF($C$4="Attiecināmās izmaksas",IF('11a+c+n'!$Q260="A",'11a+c+n'!O260,0),0)</f>
        <v>0</v>
      </c>
      <c r="P260" s="122">
        <f>IF($C$4="Attiecināmās izmaksas",IF('11a+c+n'!$Q260="A",'11a+c+n'!P260,0),0)</f>
        <v>0</v>
      </c>
    </row>
    <row r="261" spans="1:16" x14ac:dyDescent="0.2">
      <c r="A261" s="49">
        <f>IF(P261=0,0,IF(COUNTBLANK(P261)=1,0,COUNTA($P$14:P261)))</f>
        <v>0</v>
      </c>
      <c r="B261" s="21">
        <f>IF($C$4="Attiecināmās izmaksas",IF('11a+c+n'!$Q261="A",'11a+c+n'!B261,0),0)</f>
        <v>0</v>
      </c>
      <c r="C261" s="21">
        <f>IF($C$4="Attiecināmās izmaksas",IF('11a+c+n'!$Q261="A",'11a+c+n'!C261,0),0)</f>
        <v>0</v>
      </c>
      <c r="D261" s="21">
        <f>IF($C$4="Attiecināmās izmaksas",IF('11a+c+n'!$Q261="A",'11a+c+n'!D261,0),0)</f>
        <v>0</v>
      </c>
      <c r="E261" s="42"/>
      <c r="F261" s="64"/>
      <c r="G261" s="121"/>
      <c r="H261" s="121">
        <f>IF($C$4="Attiecināmās izmaksas",IF('11a+c+n'!$Q261="A",'11a+c+n'!H261,0),0)</f>
        <v>0</v>
      </c>
      <c r="I261" s="121"/>
      <c r="J261" s="121"/>
      <c r="K261" s="122">
        <f>IF($C$4="Attiecināmās izmaksas",IF('11a+c+n'!$Q261="A",'11a+c+n'!K261,0),0)</f>
        <v>0</v>
      </c>
      <c r="L261" s="64">
        <f>IF($C$4="Attiecināmās izmaksas",IF('11a+c+n'!$Q261="A",'11a+c+n'!L261,0),0)</f>
        <v>0</v>
      </c>
      <c r="M261" s="121">
        <f>IF($C$4="Attiecināmās izmaksas",IF('11a+c+n'!$Q261="A",'11a+c+n'!M261,0),0)</f>
        <v>0</v>
      </c>
      <c r="N261" s="121">
        <f>IF($C$4="Attiecināmās izmaksas",IF('11a+c+n'!$Q261="A",'11a+c+n'!N261,0),0)</f>
        <v>0</v>
      </c>
      <c r="O261" s="121">
        <f>IF($C$4="Attiecināmās izmaksas",IF('11a+c+n'!$Q261="A",'11a+c+n'!O261,0),0)</f>
        <v>0</v>
      </c>
      <c r="P261" s="122">
        <f>IF($C$4="Attiecināmās izmaksas",IF('11a+c+n'!$Q261="A",'11a+c+n'!P261,0),0)</f>
        <v>0</v>
      </c>
    </row>
    <row r="262" spans="1:16" x14ac:dyDescent="0.2">
      <c r="A262" s="49">
        <f>IF(P262=0,0,IF(COUNTBLANK(P262)=1,0,COUNTA($P$14:P262)))</f>
        <v>0</v>
      </c>
      <c r="B262" s="21">
        <f>IF($C$4="Attiecināmās izmaksas",IF('11a+c+n'!$Q262="A",'11a+c+n'!B262,0),0)</f>
        <v>0</v>
      </c>
      <c r="C262" s="21">
        <f>IF($C$4="Attiecināmās izmaksas",IF('11a+c+n'!$Q262="A",'11a+c+n'!C262,0),0)</f>
        <v>0</v>
      </c>
      <c r="D262" s="21">
        <f>IF($C$4="Attiecināmās izmaksas",IF('11a+c+n'!$Q262="A",'11a+c+n'!D262,0),0)</f>
        <v>0</v>
      </c>
      <c r="E262" s="42"/>
      <c r="F262" s="64"/>
      <c r="G262" s="121"/>
      <c r="H262" s="121">
        <f>IF($C$4="Attiecināmās izmaksas",IF('11a+c+n'!$Q262="A",'11a+c+n'!H262,0),0)</f>
        <v>0</v>
      </c>
      <c r="I262" s="121"/>
      <c r="J262" s="121"/>
      <c r="K262" s="122">
        <f>IF($C$4="Attiecināmās izmaksas",IF('11a+c+n'!$Q262="A",'11a+c+n'!K262,0),0)</f>
        <v>0</v>
      </c>
      <c r="L262" s="64">
        <f>IF($C$4="Attiecināmās izmaksas",IF('11a+c+n'!$Q262="A",'11a+c+n'!L262,0),0)</f>
        <v>0</v>
      </c>
      <c r="M262" s="121">
        <f>IF($C$4="Attiecināmās izmaksas",IF('11a+c+n'!$Q262="A",'11a+c+n'!M262,0),0)</f>
        <v>0</v>
      </c>
      <c r="N262" s="121">
        <f>IF($C$4="Attiecināmās izmaksas",IF('11a+c+n'!$Q262="A",'11a+c+n'!N262,0),0)</f>
        <v>0</v>
      </c>
      <c r="O262" s="121">
        <f>IF($C$4="Attiecināmās izmaksas",IF('11a+c+n'!$Q262="A",'11a+c+n'!O262,0),0)</f>
        <v>0</v>
      </c>
      <c r="P262" s="122">
        <f>IF($C$4="Attiecināmās izmaksas",IF('11a+c+n'!$Q262="A",'11a+c+n'!P262,0),0)</f>
        <v>0</v>
      </c>
    </row>
    <row r="263" spans="1:16" x14ac:dyDescent="0.2">
      <c r="A263" s="49">
        <f>IF(P263=0,0,IF(COUNTBLANK(P263)=1,0,COUNTA($P$14:P263)))</f>
        <v>0</v>
      </c>
      <c r="B263" s="21">
        <f>IF($C$4="Attiecināmās izmaksas",IF('11a+c+n'!$Q263="A",'11a+c+n'!B263,0),0)</f>
        <v>0</v>
      </c>
      <c r="C263" s="21">
        <f>IF($C$4="Attiecināmās izmaksas",IF('11a+c+n'!$Q263="A",'11a+c+n'!C263,0),0)</f>
        <v>0</v>
      </c>
      <c r="D263" s="21">
        <f>IF($C$4="Attiecināmās izmaksas",IF('11a+c+n'!$Q263="A",'11a+c+n'!D263,0),0)</f>
        <v>0</v>
      </c>
      <c r="E263" s="42"/>
      <c r="F263" s="64"/>
      <c r="G263" s="121"/>
      <c r="H263" s="121">
        <f>IF($C$4="Attiecināmās izmaksas",IF('11a+c+n'!$Q263="A",'11a+c+n'!H263,0),0)</f>
        <v>0</v>
      </c>
      <c r="I263" s="121"/>
      <c r="J263" s="121"/>
      <c r="K263" s="122">
        <f>IF($C$4="Attiecināmās izmaksas",IF('11a+c+n'!$Q263="A",'11a+c+n'!K263,0),0)</f>
        <v>0</v>
      </c>
      <c r="L263" s="64">
        <f>IF($C$4="Attiecināmās izmaksas",IF('11a+c+n'!$Q263="A",'11a+c+n'!L263,0),0)</f>
        <v>0</v>
      </c>
      <c r="M263" s="121">
        <f>IF($C$4="Attiecināmās izmaksas",IF('11a+c+n'!$Q263="A",'11a+c+n'!M263,0),0)</f>
        <v>0</v>
      </c>
      <c r="N263" s="121">
        <f>IF($C$4="Attiecināmās izmaksas",IF('11a+c+n'!$Q263="A",'11a+c+n'!N263,0),0)</f>
        <v>0</v>
      </c>
      <c r="O263" s="121">
        <f>IF($C$4="Attiecināmās izmaksas",IF('11a+c+n'!$Q263="A",'11a+c+n'!O263,0),0)</f>
        <v>0</v>
      </c>
      <c r="P263" s="122">
        <f>IF($C$4="Attiecināmās izmaksas",IF('11a+c+n'!$Q263="A",'11a+c+n'!P263,0),0)</f>
        <v>0</v>
      </c>
    </row>
    <row r="264" spans="1:16" x14ac:dyDescent="0.2">
      <c r="A264" s="49">
        <f>IF(P264=0,0,IF(COUNTBLANK(P264)=1,0,COUNTA($P$14:P264)))</f>
        <v>0</v>
      </c>
      <c r="B264" s="21">
        <f>IF($C$4="Attiecināmās izmaksas",IF('11a+c+n'!$Q264="A",'11a+c+n'!B264,0),0)</f>
        <v>0</v>
      </c>
      <c r="C264" s="21">
        <f>IF($C$4="Attiecināmās izmaksas",IF('11a+c+n'!$Q264="A",'11a+c+n'!C264,0),0)</f>
        <v>0</v>
      </c>
      <c r="D264" s="21">
        <f>IF($C$4="Attiecināmās izmaksas",IF('11a+c+n'!$Q264="A",'11a+c+n'!D264,0),0)</f>
        <v>0</v>
      </c>
      <c r="E264" s="42"/>
      <c r="F264" s="64"/>
      <c r="G264" s="121"/>
      <c r="H264" s="121">
        <f>IF($C$4="Attiecināmās izmaksas",IF('11a+c+n'!$Q264="A",'11a+c+n'!H264,0),0)</f>
        <v>0</v>
      </c>
      <c r="I264" s="121"/>
      <c r="J264" s="121"/>
      <c r="K264" s="122">
        <f>IF($C$4="Attiecināmās izmaksas",IF('11a+c+n'!$Q264="A",'11a+c+n'!K264,0),0)</f>
        <v>0</v>
      </c>
      <c r="L264" s="64">
        <f>IF($C$4="Attiecināmās izmaksas",IF('11a+c+n'!$Q264="A",'11a+c+n'!L264,0),0)</f>
        <v>0</v>
      </c>
      <c r="M264" s="121">
        <f>IF($C$4="Attiecināmās izmaksas",IF('11a+c+n'!$Q264="A",'11a+c+n'!M264,0),0)</f>
        <v>0</v>
      </c>
      <c r="N264" s="121">
        <f>IF($C$4="Attiecināmās izmaksas",IF('11a+c+n'!$Q264="A",'11a+c+n'!N264,0),0)</f>
        <v>0</v>
      </c>
      <c r="O264" s="121">
        <f>IF($C$4="Attiecināmās izmaksas",IF('11a+c+n'!$Q264="A",'11a+c+n'!O264,0),0)</f>
        <v>0</v>
      </c>
      <c r="P264" s="122">
        <f>IF($C$4="Attiecināmās izmaksas",IF('11a+c+n'!$Q264="A",'11a+c+n'!P264,0),0)</f>
        <v>0</v>
      </c>
    </row>
    <row r="265" spans="1:16" x14ac:dyDescent="0.2">
      <c r="A265" s="49">
        <f>IF(P265=0,0,IF(COUNTBLANK(P265)=1,0,COUNTA($P$14:P265)))</f>
        <v>0</v>
      </c>
      <c r="B265" s="21">
        <f>IF($C$4="Attiecināmās izmaksas",IF('11a+c+n'!$Q265="A",'11a+c+n'!B265,0),0)</f>
        <v>0</v>
      </c>
      <c r="C265" s="21">
        <f>IF($C$4="Attiecināmās izmaksas",IF('11a+c+n'!$Q265="A",'11a+c+n'!C265,0),0)</f>
        <v>0</v>
      </c>
      <c r="D265" s="21">
        <f>IF($C$4="Attiecināmās izmaksas",IF('11a+c+n'!$Q265="A",'11a+c+n'!D265,0),0)</f>
        <v>0</v>
      </c>
      <c r="E265" s="42"/>
      <c r="F265" s="64"/>
      <c r="G265" s="121"/>
      <c r="H265" s="121">
        <f>IF($C$4="Attiecināmās izmaksas",IF('11a+c+n'!$Q265="A",'11a+c+n'!H265,0),0)</f>
        <v>0</v>
      </c>
      <c r="I265" s="121"/>
      <c r="J265" s="121"/>
      <c r="K265" s="122">
        <f>IF($C$4="Attiecināmās izmaksas",IF('11a+c+n'!$Q265="A",'11a+c+n'!K265,0),0)</f>
        <v>0</v>
      </c>
      <c r="L265" s="64">
        <f>IF($C$4="Attiecināmās izmaksas",IF('11a+c+n'!$Q265="A",'11a+c+n'!L265,0),0)</f>
        <v>0</v>
      </c>
      <c r="M265" s="121">
        <f>IF($C$4="Attiecināmās izmaksas",IF('11a+c+n'!$Q265="A",'11a+c+n'!M265,0),0)</f>
        <v>0</v>
      </c>
      <c r="N265" s="121">
        <f>IF($C$4="Attiecināmās izmaksas",IF('11a+c+n'!$Q265="A",'11a+c+n'!N265,0),0)</f>
        <v>0</v>
      </c>
      <c r="O265" s="121">
        <f>IF($C$4="Attiecināmās izmaksas",IF('11a+c+n'!$Q265="A",'11a+c+n'!O265,0),0)</f>
        <v>0</v>
      </c>
      <c r="P265" s="122">
        <f>IF($C$4="Attiecināmās izmaksas",IF('11a+c+n'!$Q265="A",'11a+c+n'!P265,0),0)</f>
        <v>0</v>
      </c>
    </row>
    <row r="266" spans="1:16" x14ac:dyDescent="0.2">
      <c r="A266" s="49">
        <f>IF(P266=0,0,IF(COUNTBLANK(P266)=1,0,COUNTA($P$14:P266)))</f>
        <v>0</v>
      </c>
      <c r="B266" s="21">
        <f>IF($C$4="Attiecināmās izmaksas",IF('11a+c+n'!$Q266="A",'11a+c+n'!B266,0),0)</f>
        <v>0</v>
      </c>
      <c r="C266" s="21">
        <f>IF($C$4="Attiecināmās izmaksas",IF('11a+c+n'!$Q266="A",'11a+c+n'!C266,0),0)</f>
        <v>0</v>
      </c>
      <c r="D266" s="21">
        <f>IF($C$4="Attiecināmās izmaksas",IF('11a+c+n'!$Q266="A",'11a+c+n'!D266,0),0)</f>
        <v>0</v>
      </c>
      <c r="E266" s="42"/>
      <c r="F266" s="64"/>
      <c r="G266" s="121"/>
      <c r="H266" s="121">
        <f>IF($C$4="Attiecināmās izmaksas",IF('11a+c+n'!$Q266="A",'11a+c+n'!H266,0),0)</f>
        <v>0</v>
      </c>
      <c r="I266" s="121"/>
      <c r="J266" s="121"/>
      <c r="K266" s="122">
        <f>IF($C$4="Attiecināmās izmaksas",IF('11a+c+n'!$Q266="A",'11a+c+n'!K266,0),0)</f>
        <v>0</v>
      </c>
      <c r="L266" s="64">
        <f>IF($C$4="Attiecināmās izmaksas",IF('11a+c+n'!$Q266="A",'11a+c+n'!L266,0),0)</f>
        <v>0</v>
      </c>
      <c r="M266" s="121">
        <f>IF($C$4="Attiecināmās izmaksas",IF('11a+c+n'!$Q266="A",'11a+c+n'!M266,0),0)</f>
        <v>0</v>
      </c>
      <c r="N266" s="121">
        <f>IF($C$4="Attiecināmās izmaksas",IF('11a+c+n'!$Q266="A",'11a+c+n'!N266,0),0)</f>
        <v>0</v>
      </c>
      <c r="O266" s="121">
        <f>IF($C$4="Attiecināmās izmaksas",IF('11a+c+n'!$Q266="A",'11a+c+n'!O266,0),0)</f>
        <v>0</v>
      </c>
      <c r="P266" s="122">
        <f>IF($C$4="Attiecināmās izmaksas",IF('11a+c+n'!$Q266="A",'11a+c+n'!P266,0),0)</f>
        <v>0</v>
      </c>
    </row>
    <row r="267" spans="1:16" x14ac:dyDescent="0.2">
      <c r="A267" s="49">
        <f>IF(P267=0,0,IF(COUNTBLANK(P267)=1,0,COUNTA($P$14:P267)))</f>
        <v>0</v>
      </c>
      <c r="B267" s="21">
        <f>IF($C$4="Attiecināmās izmaksas",IF('11a+c+n'!$Q267="A",'11a+c+n'!B267,0),0)</f>
        <v>0</v>
      </c>
      <c r="C267" s="21">
        <f>IF($C$4="Attiecināmās izmaksas",IF('11a+c+n'!$Q267="A",'11a+c+n'!C267,0),0)</f>
        <v>0</v>
      </c>
      <c r="D267" s="21">
        <f>IF($C$4="Attiecināmās izmaksas",IF('11a+c+n'!$Q267="A",'11a+c+n'!D267,0),0)</f>
        <v>0</v>
      </c>
      <c r="E267" s="42"/>
      <c r="F267" s="64"/>
      <c r="G267" s="121"/>
      <c r="H267" s="121">
        <f>IF($C$4="Attiecināmās izmaksas",IF('11a+c+n'!$Q267="A",'11a+c+n'!H267,0),0)</f>
        <v>0</v>
      </c>
      <c r="I267" s="121"/>
      <c r="J267" s="121"/>
      <c r="K267" s="122">
        <f>IF($C$4="Attiecināmās izmaksas",IF('11a+c+n'!$Q267="A",'11a+c+n'!K267,0),0)</f>
        <v>0</v>
      </c>
      <c r="L267" s="64">
        <f>IF($C$4="Attiecināmās izmaksas",IF('11a+c+n'!$Q267="A",'11a+c+n'!L267,0),0)</f>
        <v>0</v>
      </c>
      <c r="M267" s="121">
        <f>IF($C$4="Attiecināmās izmaksas",IF('11a+c+n'!$Q267="A",'11a+c+n'!M267,0),0)</f>
        <v>0</v>
      </c>
      <c r="N267" s="121">
        <f>IF($C$4="Attiecināmās izmaksas",IF('11a+c+n'!$Q267="A",'11a+c+n'!N267,0),0)</f>
        <v>0</v>
      </c>
      <c r="O267" s="121">
        <f>IF($C$4="Attiecināmās izmaksas",IF('11a+c+n'!$Q267="A",'11a+c+n'!O267,0),0)</f>
        <v>0</v>
      </c>
      <c r="P267" s="122">
        <f>IF($C$4="Attiecināmās izmaksas",IF('11a+c+n'!$Q267="A",'11a+c+n'!P267,0),0)</f>
        <v>0</v>
      </c>
    </row>
    <row r="268" spans="1:16" x14ac:dyDescent="0.2">
      <c r="A268" s="49">
        <f>IF(P268=0,0,IF(COUNTBLANK(P268)=1,0,COUNTA($P$14:P268)))</f>
        <v>0</v>
      </c>
      <c r="B268" s="21">
        <f>IF($C$4="Attiecināmās izmaksas",IF('11a+c+n'!$Q268="A",'11a+c+n'!B268,0),0)</f>
        <v>0</v>
      </c>
      <c r="C268" s="21">
        <f>IF($C$4="Attiecināmās izmaksas",IF('11a+c+n'!$Q268="A",'11a+c+n'!C268,0),0)</f>
        <v>0</v>
      </c>
      <c r="D268" s="21">
        <f>IF($C$4="Attiecināmās izmaksas",IF('11a+c+n'!$Q268="A",'11a+c+n'!D268,0),0)</f>
        <v>0</v>
      </c>
      <c r="E268" s="42"/>
      <c r="F268" s="64"/>
      <c r="G268" s="121"/>
      <c r="H268" s="121">
        <f>IF($C$4="Attiecināmās izmaksas",IF('11a+c+n'!$Q268="A",'11a+c+n'!H268,0),0)</f>
        <v>0</v>
      </c>
      <c r="I268" s="121"/>
      <c r="J268" s="121"/>
      <c r="K268" s="122">
        <f>IF($C$4="Attiecināmās izmaksas",IF('11a+c+n'!$Q268="A",'11a+c+n'!K268,0),0)</f>
        <v>0</v>
      </c>
      <c r="L268" s="64">
        <f>IF($C$4="Attiecināmās izmaksas",IF('11a+c+n'!$Q268="A",'11a+c+n'!L268,0),0)</f>
        <v>0</v>
      </c>
      <c r="M268" s="121">
        <f>IF($C$4="Attiecināmās izmaksas",IF('11a+c+n'!$Q268="A",'11a+c+n'!M268,0),0)</f>
        <v>0</v>
      </c>
      <c r="N268" s="121">
        <f>IF($C$4="Attiecināmās izmaksas",IF('11a+c+n'!$Q268="A",'11a+c+n'!N268,0),0)</f>
        <v>0</v>
      </c>
      <c r="O268" s="121">
        <f>IF($C$4="Attiecināmās izmaksas",IF('11a+c+n'!$Q268="A",'11a+c+n'!O268,0),0)</f>
        <v>0</v>
      </c>
      <c r="P268" s="122">
        <f>IF($C$4="Attiecināmās izmaksas",IF('11a+c+n'!$Q268="A",'11a+c+n'!P268,0),0)</f>
        <v>0</v>
      </c>
    </row>
    <row r="269" spans="1:16" x14ac:dyDescent="0.2">
      <c r="A269" s="49">
        <f>IF(P269=0,0,IF(COUNTBLANK(P269)=1,0,COUNTA($P$14:P269)))</f>
        <v>0</v>
      </c>
      <c r="B269" s="21">
        <f>IF($C$4="Attiecināmās izmaksas",IF('11a+c+n'!$Q269="A",'11a+c+n'!B269,0),0)</f>
        <v>0</v>
      </c>
      <c r="C269" s="21">
        <f>IF($C$4="Attiecināmās izmaksas",IF('11a+c+n'!$Q269="A",'11a+c+n'!C269,0),0)</f>
        <v>0</v>
      </c>
      <c r="D269" s="21">
        <f>IF($C$4="Attiecināmās izmaksas",IF('11a+c+n'!$Q269="A",'11a+c+n'!D269,0),0)</f>
        <v>0</v>
      </c>
      <c r="E269" s="42"/>
      <c r="F269" s="64"/>
      <c r="G269" s="121"/>
      <c r="H269" s="121">
        <f>IF($C$4="Attiecināmās izmaksas",IF('11a+c+n'!$Q269="A",'11a+c+n'!H269,0),0)</f>
        <v>0</v>
      </c>
      <c r="I269" s="121"/>
      <c r="J269" s="121"/>
      <c r="K269" s="122">
        <f>IF($C$4="Attiecināmās izmaksas",IF('11a+c+n'!$Q269="A",'11a+c+n'!K269,0),0)</f>
        <v>0</v>
      </c>
      <c r="L269" s="64">
        <f>IF($C$4="Attiecināmās izmaksas",IF('11a+c+n'!$Q269="A",'11a+c+n'!L269,0),0)</f>
        <v>0</v>
      </c>
      <c r="M269" s="121">
        <f>IF($C$4="Attiecināmās izmaksas",IF('11a+c+n'!$Q269="A",'11a+c+n'!M269,0),0)</f>
        <v>0</v>
      </c>
      <c r="N269" s="121">
        <f>IF($C$4="Attiecināmās izmaksas",IF('11a+c+n'!$Q269="A",'11a+c+n'!N269,0),0)</f>
        <v>0</v>
      </c>
      <c r="O269" s="121">
        <f>IF($C$4="Attiecināmās izmaksas",IF('11a+c+n'!$Q269="A",'11a+c+n'!O269,0),0)</f>
        <v>0</v>
      </c>
      <c r="P269" s="122">
        <f>IF($C$4="Attiecināmās izmaksas",IF('11a+c+n'!$Q269="A",'11a+c+n'!P269,0),0)</f>
        <v>0</v>
      </c>
    </row>
    <row r="270" spans="1:16" x14ac:dyDescent="0.2">
      <c r="A270" s="49">
        <f>IF(P270=0,0,IF(COUNTBLANK(P270)=1,0,COUNTA($P$14:P270)))</f>
        <v>0</v>
      </c>
      <c r="B270" s="21">
        <f>IF($C$4="Attiecināmās izmaksas",IF('11a+c+n'!$Q270="A",'11a+c+n'!B270,0),0)</f>
        <v>0</v>
      </c>
      <c r="C270" s="21">
        <f>IF($C$4="Attiecināmās izmaksas",IF('11a+c+n'!$Q270="A",'11a+c+n'!C270,0),0)</f>
        <v>0</v>
      </c>
      <c r="D270" s="21">
        <f>IF($C$4="Attiecināmās izmaksas",IF('11a+c+n'!$Q270="A",'11a+c+n'!D270,0),0)</f>
        <v>0</v>
      </c>
      <c r="E270" s="42"/>
      <c r="F270" s="64"/>
      <c r="G270" s="121"/>
      <c r="H270" s="121">
        <f>IF($C$4="Attiecināmās izmaksas",IF('11a+c+n'!$Q270="A",'11a+c+n'!H270,0),0)</f>
        <v>0</v>
      </c>
      <c r="I270" s="121"/>
      <c r="J270" s="121"/>
      <c r="K270" s="122">
        <f>IF($C$4="Attiecināmās izmaksas",IF('11a+c+n'!$Q270="A",'11a+c+n'!K270,0),0)</f>
        <v>0</v>
      </c>
      <c r="L270" s="64">
        <f>IF($C$4="Attiecināmās izmaksas",IF('11a+c+n'!$Q270="A",'11a+c+n'!L270,0),0)</f>
        <v>0</v>
      </c>
      <c r="M270" s="121">
        <f>IF($C$4="Attiecināmās izmaksas",IF('11a+c+n'!$Q270="A",'11a+c+n'!M270,0),0)</f>
        <v>0</v>
      </c>
      <c r="N270" s="121">
        <f>IF($C$4="Attiecināmās izmaksas",IF('11a+c+n'!$Q270="A",'11a+c+n'!N270,0),0)</f>
        <v>0</v>
      </c>
      <c r="O270" s="121">
        <f>IF($C$4="Attiecināmās izmaksas",IF('11a+c+n'!$Q270="A",'11a+c+n'!O270,0),0)</f>
        <v>0</v>
      </c>
      <c r="P270" s="122">
        <f>IF($C$4="Attiecināmās izmaksas",IF('11a+c+n'!$Q270="A",'11a+c+n'!P270,0),0)</f>
        <v>0</v>
      </c>
    </row>
    <row r="271" spans="1:16" x14ac:dyDescent="0.2">
      <c r="A271" s="49">
        <f>IF(P271=0,0,IF(COUNTBLANK(P271)=1,0,COUNTA($P$14:P271)))</f>
        <v>0</v>
      </c>
      <c r="B271" s="21">
        <f>IF($C$4="Attiecināmās izmaksas",IF('11a+c+n'!$Q271="A",'11a+c+n'!B271,0),0)</f>
        <v>0</v>
      </c>
      <c r="C271" s="21">
        <f>IF($C$4="Attiecināmās izmaksas",IF('11a+c+n'!$Q271="A",'11a+c+n'!C271,0),0)</f>
        <v>0</v>
      </c>
      <c r="D271" s="21">
        <f>IF($C$4="Attiecināmās izmaksas",IF('11a+c+n'!$Q271="A",'11a+c+n'!D271,0),0)</f>
        <v>0</v>
      </c>
      <c r="E271" s="42"/>
      <c r="F271" s="64"/>
      <c r="G271" s="121"/>
      <c r="H271" s="121">
        <f>IF($C$4="Attiecināmās izmaksas",IF('11a+c+n'!$Q271="A",'11a+c+n'!H271,0),0)</f>
        <v>0</v>
      </c>
      <c r="I271" s="121"/>
      <c r="J271" s="121"/>
      <c r="K271" s="122">
        <f>IF($C$4="Attiecināmās izmaksas",IF('11a+c+n'!$Q271="A",'11a+c+n'!K271,0),0)</f>
        <v>0</v>
      </c>
      <c r="L271" s="64">
        <f>IF($C$4="Attiecināmās izmaksas",IF('11a+c+n'!$Q271="A",'11a+c+n'!L271,0),0)</f>
        <v>0</v>
      </c>
      <c r="M271" s="121">
        <f>IF($C$4="Attiecināmās izmaksas",IF('11a+c+n'!$Q271="A",'11a+c+n'!M271,0),0)</f>
        <v>0</v>
      </c>
      <c r="N271" s="121">
        <f>IF($C$4="Attiecināmās izmaksas",IF('11a+c+n'!$Q271="A",'11a+c+n'!N271,0),0)</f>
        <v>0</v>
      </c>
      <c r="O271" s="121">
        <f>IF($C$4="Attiecināmās izmaksas",IF('11a+c+n'!$Q271="A",'11a+c+n'!O271,0),0)</f>
        <v>0</v>
      </c>
      <c r="P271" s="122">
        <f>IF($C$4="Attiecināmās izmaksas",IF('11a+c+n'!$Q271="A",'11a+c+n'!P271,0),0)</f>
        <v>0</v>
      </c>
    </row>
    <row r="272" spans="1:16" x14ac:dyDescent="0.2">
      <c r="A272" s="49">
        <f>IF(P272=0,0,IF(COUNTBLANK(P272)=1,0,COUNTA($P$14:P272)))</f>
        <v>0</v>
      </c>
      <c r="B272" s="21">
        <f>IF($C$4="Attiecināmās izmaksas",IF('11a+c+n'!$Q272="A",'11a+c+n'!B272,0),0)</f>
        <v>0</v>
      </c>
      <c r="C272" s="21">
        <f>IF($C$4="Attiecināmās izmaksas",IF('11a+c+n'!$Q272="A",'11a+c+n'!C272,0),0)</f>
        <v>0</v>
      </c>
      <c r="D272" s="21">
        <f>IF($C$4="Attiecināmās izmaksas",IF('11a+c+n'!$Q272="A",'11a+c+n'!D272,0),0)</f>
        <v>0</v>
      </c>
      <c r="E272" s="42"/>
      <c r="F272" s="64"/>
      <c r="G272" s="121"/>
      <c r="H272" s="121">
        <f>IF($C$4="Attiecināmās izmaksas",IF('11a+c+n'!$Q272="A",'11a+c+n'!H272,0),0)</f>
        <v>0</v>
      </c>
      <c r="I272" s="121"/>
      <c r="J272" s="121"/>
      <c r="K272" s="122">
        <f>IF($C$4="Attiecināmās izmaksas",IF('11a+c+n'!$Q272="A",'11a+c+n'!K272,0),0)</f>
        <v>0</v>
      </c>
      <c r="L272" s="64">
        <f>IF($C$4="Attiecināmās izmaksas",IF('11a+c+n'!$Q272="A",'11a+c+n'!L272,0),0)</f>
        <v>0</v>
      </c>
      <c r="M272" s="121">
        <f>IF($C$4="Attiecināmās izmaksas",IF('11a+c+n'!$Q272="A",'11a+c+n'!M272,0),0)</f>
        <v>0</v>
      </c>
      <c r="N272" s="121">
        <f>IF($C$4="Attiecināmās izmaksas",IF('11a+c+n'!$Q272="A",'11a+c+n'!N272,0),0)</f>
        <v>0</v>
      </c>
      <c r="O272" s="121">
        <f>IF($C$4="Attiecināmās izmaksas",IF('11a+c+n'!$Q272="A",'11a+c+n'!O272,0),0)</f>
        <v>0</v>
      </c>
      <c r="P272" s="122">
        <f>IF($C$4="Attiecināmās izmaksas",IF('11a+c+n'!$Q272="A",'11a+c+n'!P272,0),0)</f>
        <v>0</v>
      </c>
    </row>
    <row r="273" spans="1:16" x14ac:dyDescent="0.2">
      <c r="A273" s="49">
        <f>IF(P273=0,0,IF(COUNTBLANK(P273)=1,0,COUNTA($P$14:P273)))</f>
        <v>0</v>
      </c>
      <c r="B273" s="21">
        <f>IF($C$4="Attiecināmās izmaksas",IF('11a+c+n'!$Q273="A",'11a+c+n'!B273,0),0)</f>
        <v>0</v>
      </c>
      <c r="C273" s="21">
        <f>IF($C$4="Attiecināmās izmaksas",IF('11a+c+n'!$Q273="A",'11a+c+n'!C273,0),0)</f>
        <v>0</v>
      </c>
      <c r="D273" s="21">
        <f>IF($C$4="Attiecināmās izmaksas",IF('11a+c+n'!$Q273="A",'11a+c+n'!D273,0),0)</f>
        <v>0</v>
      </c>
      <c r="E273" s="42"/>
      <c r="F273" s="64"/>
      <c r="G273" s="121"/>
      <c r="H273" s="121">
        <f>IF($C$4="Attiecināmās izmaksas",IF('11a+c+n'!$Q273="A",'11a+c+n'!H273,0),0)</f>
        <v>0</v>
      </c>
      <c r="I273" s="121"/>
      <c r="J273" s="121"/>
      <c r="K273" s="122">
        <f>IF($C$4="Attiecināmās izmaksas",IF('11a+c+n'!$Q273="A",'11a+c+n'!K273,0),0)</f>
        <v>0</v>
      </c>
      <c r="L273" s="64">
        <f>IF($C$4="Attiecināmās izmaksas",IF('11a+c+n'!$Q273="A",'11a+c+n'!L273,0),0)</f>
        <v>0</v>
      </c>
      <c r="M273" s="121">
        <f>IF($C$4="Attiecināmās izmaksas",IF('11a+c+n'!$Q273="A",'11a+c+n'!M273,0),0)</f>
        <v>0</v>
      </c>
      <c r="N273" s="121">
        <f>IF($C$4="Attiecināmās izmaksas",IF('11a+c+n'!$Q273="A",'11a+c+n'!N273,0),0)</f>
        <v>0</v>
      </c>
      <c r="O273" s="121">
        <f>IF($C$4="Attiecināmās izmaksas",IF('11a+c+n'!$Q273="A",'11a+c+n'!O273,0),0)</f>
        <v>0</v>
      </c>
      <c r="P273" s="122">
        <f>IF($C$4="Attiecināmās izmaksas",IF('11a+c+n'!$Q273="A",'11a+c+n'!P273,0),0)</f>
        <v>0</v>
      </c>
    </row>
    <row r="274" spans="1:16" x14ac:dyDescent="0.2">
      <c r="A274" s="49">
        <f>IF(P274=0,0,IF(COUNTBLANK(P274)=1,0,COUNTA($P$14:P274)))</f>
        <v>0</v>
      </c>
      <c r="B274" s="21">
        <f>IF($C$4="Attiecināmās izmaksas",IF('11a+c+n'!$Q274="A",'11a+c+n'!B274,0),0)</f>
        <v>0</v>
      </c>
      <c r="C274" s="21">
        <f>IF($C$4="Attiecināmās izmaksas",IF('11a+c+n'!$Q274="A",'11a+c+n'!C274,0),0)</f>
        <v>0</v>
      </c>
      <c r="D274" s="21">
        <f>IF($C$4="Attiecināmās izmaksas",IF('11a+c+n'!$Q274="A",'11a+c+n'!D274,0),0)</f>
        <v>0</v>
      </c>
      <c r="E274" s="42"/>
      <c r="F274" s="64"/>
      <c r="G274" s="121"/>
      <c r="H274" s="121">
        <f>IF($C$4="Attiecināmās izmaksas",IF('11a+c+n'!$Q274="A",'11a+c+n'!H274,0),0)</f>
        <v>0</v>
      </c>
      <c r="I274" s="121"/>
      <c r="J274" s="121"/>
      <c r="K274" s="122">
        <f>IF($C$4="Attiecināmās izmaksas",IF('11a+c+n'!$Q274="A",'11a+c+n'!K274,0),0)</f>
        <v>0</v>
      </c>
      <c r="L274" s="64">
        <f>IF($C$4="Attiecināmās izmaksas",IF('11a+c+n'!$Q274="A",'11a+c+n'!L274,0),0)</f>
        <v>0</v>
      </c>
      <c r="M274" s="121">
        <f>IF($C$4="Attiecināmās izmaksas",IF('11a+c+n'!$Q274="A",'11a+c+n'!M274,0),0)</f>
        <v>0</v>
      </c>
      <c r="N274" s="121">
        <f>IF($C$4="Attiecināmās izmaksas",IF('11a+c+n'!$Q274="A",'11a+c+n'!N274,0),0)</f>
        <v>0</v>
      </c>
      <c r="O274" s="121">
        <f>IF($C$4="Attiecināmās izmaksas",IF('11a+c+n'!$Q274="A",'11a+c+n'!O274,0),0)</f>
        <v>0</v>
      </c>
      <c r="P274" s="122">
        <f>IF($C$4="Attiecināmās izmaksas",IF('11a+c+n'!$Q274="A",'11a+c+n'!P274,0),0)</f>
        <v>0</v>
      </c>
    </row>
    <row r="275" spans="1:16" x14ac:dyDescent="0.2">
      <c r="A275" s="49">
        <f>IF(P275=0,0,IF(COUNTBLANK(P275)=1,0,COUNTA($P$14:P275)))</f>
        <v>0</v>
      </c>
      <c r="B275" s="21">
        <f>IF($C$4="Attiecināmās izmaksas",IF('11a+c+n'!$Q275="A",'11a+c+n'!B275,0),0)</f>
        <v>0</v>
      </c>
      <c r="C275" s="21">
        <f>IF($C$4="Attiecināmās izmaksas",IF('11a+c+n'!$Q275="A",'11a+c+n'!C275,0),0)</f>
        <v>0</v>
      </c>
      <c r="D275" s="21">
        <f>IF($C$4="Attiecināmās izmaksas",IF('11a+c+n'!$Q275="A",'11a+c+n'!D275,0),0)</f>
        <v>0</v>
      </c>
      <c r="E275" s="42"/>
      <c r="F275" s="64"/>
      <c r="G275" s="121"/>
      <c r="H275" s="121">
        <f>IF($C$4="Attiecināmās izmaksas",IF('11a+c+n'!$Q275="A",'11a+c+n'!H275,0),0)</f>
        <v>0</v>
      </c>
      <c r="I275" s="121"/>
      <c r="J275" s="121"/>
      <c r="K275" s="122">
        <f>IF($C$4="Attiecināmās izmaksas",IF('11a+c+n'!$Q275="A",'11a+c+n'!K275,0),0)</f>
        <v>0</v>
      </c>
      <c r="L275" s="64">
        <f>IF($C$4="Attiecināmās izmaksas",IF('11a+c+n'!$Q275="A",'11a+c+n'!L275,0),0)</f>
        <v>0</v>
      </c>
      <c r="M275" s="121">
        <f>IF($C$4="Attiecināmās izmaksas",IF('11a+c+n'!$Q275="A",'11a+c+n'!M275,0),0)</f>
        <v>0</v>
      </c>
      <c r="N275" s="121">
        <f>IF($C$4="Attiecināmās izmaksas",IF('11a+c+n'!$Q275="A",'11a+c+n'!N275,0),0)</f>
        <v>0</v>
      </c>
      <c r="O275" s="121">
        <f>IF($C$4="Attiecināmās izmaksas",IF('11a+c+n'!$Q275="A",'11a+c+n'!O275,0),0)</f>
        <v>0</v>
      </c>
      <c r="P275" s="122">
        <f>IF($C$4="Attiecināmās izmaksas",IF('11a+c+n'!$Q275="A",'11a+c+n'!P275,0),0)</f>
        <v>0</v>
      </c>
    </row>
    <row r="276" spans="1:16" x14ac:dyDescent="0.2">
      <c r="A276" s="49">
        <f>IF(P276=0,0,IF(COUNTBLANK(P276)=1,0,COUNTA($P$14:P276)))</f>
        <v>0</v>
      </c>
      <c r="B276" s="21">
        <f>IF($C$4="Attiecināmās izmaksas",IF('11a+c+n'!$Q276="A",'11a+c+n'!B276,0),0)</f>
        <v>0</v>
      </c>
      <c r="C276" s="21">
        <f>IF($C$4="Attiecināmās izmaksas",IF('11a+c+n'!$Q276="A",'11a+c+n'!C276,0),0)</f>
        <v>0</v>
      </c>
      <c r="D276" s="21">
        <f>IF($C$4="Attiecināmās izmaksas",IF('11a+c+n'!$Q276="A",'11a+c+n'!D276,0),0)</f>
        <v>0</v>
      </c>
      <c r="E276" s="42"/>
      <c r="F276" s="64"/>
      <c r="G276" s="121"/>
      <c r="H276" s="121">
        <f>IF($C$4="Attiecināmās izmaksas",IF('11a+c+n'!$Q276="A",'11a+c+n'!H276,0),0)</f>
        <v>0</v>
      </c>
      <c r="I276" s="121"/>
      <c r="J276" s="121"/>
      <c r="K276" s="122">
        <f>IF($C$4="Attiecināmās izmaksas",IF('11a+c+n'!$Q276="A",'11a+c+n'!K276,0),0)</f>
        <v>0</v>
      </c>
      <c r="L276" s="64">
        <f>IF($C$4="Attiecināmās izmaksas",IF('11a+c+n'!$Q276="A",'11a+c+n'!L276,0),0)</f>
        <v>0</v>
      </c>
      <c r="M276" s="121">
        <f>IF($C$4="Attiecināmās izmaksas",IF('11a+c+n'!$Q276="A",'11a+c+n'!M276,0),0)</f>
        <v>0</v>
      </c>
      <c r="N276" s="121">
        <f>IF($C$4="Attiecināmās izmaksas",IF('11a+c+n'!$Q276="A",'11a+c+n'!N276,0),0)</f>
        <v>0</v>
      </c>
      <c r="O276" s="121">
        <f>IF($C$4="Attiecināmās izmaksas",IF('11a+c+n'!$Q276="A",'11a+c+n'!O276,0),0)</f>
        <v>0</v>
      </c>
      <c r="P276" s="122">
        <f>IF($C$4="Attiecināmās izmaksas",IF('11a+c+n'!$Q276="A",'11a+c+n'!P276,0),0)</f>
        <v>0</v>
      </c>
    </row>
    <row r="277" spans="1:16" x14ac:dyDescent="0.2">
      <c r="A277" s="49">
        <f>IF(P277=0,0,IF(COUNTBLANK(P277)=1,0,COUNTA($P$14:P277)))</f>
        <v>0</v>
      </c>
      <c r="B277" s="21">
        <f>IF($C$4="Attiecināmās izmaksas",IF('11a+c+n'!$Q277="A",'11a+c+n'!B277,0),0)</f>
        <v>0</v>
      </c>
      <c r="C277" s="21">
        <f>IF($C$4="Attiecināmās izmaksas",IF('11a+c+n'!$Q277="A",'11a+c+n'!C277,0),0)</f>
        <v>0</v>
      </c>
      <c r="D277" s="21">
        <f>IF($C$4="Attiecināmās izmaksas",IF('11a+c+n'!$Q277="A",'11a+c+n'!D277,0),0)</f>
        <v>0</v>
      </c>
      <c r="E277" s="42"/>
      <c r="F277" s="64"/>
      <c r="G277" s="121"/>
      <c r="H277" s="121">
        <f>IF($C$4="Attiecināmās izmaksas",IF('11a+c+n'!$Q277="A",'11a+c+n'!H277,0),0)</f>
        <v>0</v>
      </c>
      <c r="I277" s="121"/>
      <c r="J277" s="121"/>
      <c r="K277" s="122">
        <f>IF($C$4="Attiecināmās izmaksas",IF('11a+c+n'!$Q277="A",'11a+c+n'!K277,0),0)</f>
        <v>0</v>
      </c>
      <c r="L277" s="64">
        <f>IF($C$4="Attiecināmās izmaksas",IF('11a+c+n'!$Q277="A",'11a+c+n'!L277,0),0)</f>
        <v>0</v>
      </c>
      <c r="M277" s="121">
        <f>IF($C$4="Attiecināmās izmaksas",IF('11a+c+n'!$Q277="A",'11a+c+n'!M277,0),0)</f>
        <v>0</v>
      </c>
      <c r="N277" s="121">
        <f>IF($C$4="Attiecināmās izmaksas",IF('11a+c+n'!$Q277="A",'11a+c+n'!N277,0),0)</f>
        <v>0</v>
      </c>
      <c r="O277" s="121">
        <f>IF($C$4="Attiecināmās izmaksas",IF('11a+c+n'!$Q277="A",'11a+c+n'!O277,0),0)</f>
        <v>0</v>
      </c>
      <c r="P277" s="122">
        <f>IF($C$4="Attiecināmās izmaksas",IF('11a+c+n'!$Q277="A",'11a+c+n'!P277,0),0)</f>
        <v>0</v>
      </c>
    </row>
    <row r="278" spans="1:16" x14ac:dyDescent="0.2">
      <c r="A278" s="49">
        <f>IF(P278=0,0,IF(COUNTBLANK(P278)=1,0,COUNTA($P$14:P278)))</f>
        <v>0</v>
      </c>
      <c r="B278" s="21">
        <f>IF($C$4="Attiecināmās izmaksas",IF('11a+c+n'!$Q278="A",'11a+c+n'!B278,0),0)</f>
        <v>0</v>
      </c>
      <c r="C278" s="21">
        <f>IF($C$4="Attiecināmās izmaksas",IF('11a+c+n'!$Q278="A",'11a+c+n'!C278,0),0)</f>
        <v>0</v>
      </c>
      <c r="D278" s="21">
        <f>IF($C$4="Attiecināmās izmaksas",IF('11a+c+n'!$Q278="A",'11a+c+n'!D278,0),0)</f>
        <v>0</v>
      </c>
      <c r="E278" s="42"/>
      <c r="F278" s="64"/>
      <c r="G278" s="121"/>
      <c r="H278" s="121">
        <f>IF($C$4="Attiecināmās izmaksas",IF('11a+c+n'!$Q278="A",'11a+c+n'!H278,0),0)</f>
        <v>0</v>
      </c>
      <c r="I278" s="121"/>
      <c r="J278" s="121"/>
      <c r="K278" s="122">
        <f>IF($C$4="Attiecināmās izmaksas",IF('11a+c+n'!$Q278="A",'11a+c+n'!K278,0),0)</f>
        <v>0</v>
      </c>
      <c r="L278" s="64">
        <f>IF($C$4="Attiecināmās izmaksas",IF('11a+c+n'!$Q278="A",'11a+c+n'!L278,0),0)</f>
        <v>0</v>
      </c>
      <c r="M278" s="121">
        <f>IF($C$4="Attiecināmās izmaksas",IF('11a+c+n'!$Q278="A",'11a+c+n'!M278,0),0)</f>
        <v>0</v>
      </c>
      <c r="N278" s="121">
        <f>IF($C$4="Attiecināmās izmaksas",IF('11a+c+n'!$Q278="A",'11a+c+n'!N278,0),0)</f>
        <v>0</v>
      </c>
      <c r="O278" s="121">
        <f>IF($C$4="Attiecināmās izmaksas",IF('11a+c+n'!$Q278="A",'11a+c+n'!O278,0),0)</f>
        <v>0</v>
      </c>
      <c r="P278" s="122">
        <f>IF($C$4="Attiecināmās izmaksas",IF('11a+c+n'!$Q278="A",'11a+c+n'!P278,0),0)</f>
        <v>0</v>
      </c>
    </row>
    <row r="279" spans="1:16" x14ac:dyDescent="0.2">
      <c r="A279" s="49">
        <f>IF(P279=0,0,IF(COUNTBLANK(P279)=1,0,COUNTA($P$14:P279)))</f>
        <v>0</v>
      </c>
      <c r="B279" s="21">
        <f>IF($C$4="Attiecināmās izmaksas",IF('11a+c+n'!$Q279="A",'11a+c+n'!B279,0),0)</f>
        <v>0</v>
      </c>
      <c r="C279" s="21">
        <f>IF($C$4="Attiecināmās izmaksas",IF('11a+c+n'!$Q279="A",'11a+c+n'!C279,0),0)</f>
        <v>0</v>
      </c>
      <c r="D279" s="21">
        <f>IF($C$4="Attiecināmās izmaksas",IF('11a+c+n'!$Q279="A",'11a+c+n'!D279,0),0)</f>
        <v>0</v>
      </c>
      <c r="E279" s="42"/>
      <c r="F279" s="64"/>
      <c r="G279" s="121"/>
      <c r="H279" s="121">
        <f>IF($C$4="Attiecināmās izmaksas",IF('11a+c+n'!$Q279="A",'11a+c+n'!H279,0),0)</f>
        <v>0</v>
      </c>
      <c r="I279" s="121"/>
      <c r="J279" s="121"/>
      <c r="K279" s="122">
        <f>IF($C$4="Attiecināmās izmaksas",IF('11a+c+n'!$Q279="A",'11a+c+n'!K279,0),0)</f>
        <v>0</v>
      </c>
      <c r="L279" s="64">
        <f>IF($C$4="Attiecināmās izmaksas",IF('11a+c+n'!$Q279="A",'11a+c+n'!L279,0),0)</f>
        <v>0</v>
      </c>
      <c r="M279" s="121">
        <f>IF($C$4="Attiecināmās izmaksas",IF('11a+c+n'!$Q279="A",'11a+c+n'!M279,0),0)</f>
        <v>0</v>
      </c>
      <c r="N279" s="121">
        <f>IF($C$4="Attiecināmās izmaksas",IF('11a+c+n'!$Q279="A",'11a+c+n'!N279,0),0)</f>
        <v>0</v>
      </c>
      <c r="O279" s="121">
        <f>IF($C$4="Attiecināmās izmaksas",IF('11a+c+n'!$Q279="A",'11a+c+n'!O279,0),0)</f>
        <v>0</v>
      </c>
      <c r="P279" s="122">
        <f>IF($C$4="Attiecināmās izmaksas",IF('11a+c+n'!$Q279="A",'11a+c+n'!P279,0),0)</f>
        <v>0</v>
      </c>
    </row>
    <row r="280" spans="1:16" x14ac:dyDescent="0.2">
      <c r="A280" s="49">
        <f>IF(P280=0,0,IF(COUNTBLANK(P280)=1,0,COUNTA($P$14:P280)))</f>
        <v>0</v>
      </c>
      <c r="B280" s="21">
        <f>IF($C$4="Attiecināmās izmaksas",IF('11a+c+n'!$Q280="A",'11a+c+n'!B280,0),0)</f>
        <v>0</v>
      </c>
      <c r="C280" s="21">
        <f>IF($C$4="Attiecināmās izmaksas",IF('11a+c+n'!$Q280="A",'11a+c+n'!C280,0),0)</f>
        <v>0</v>
      </c>
      <c r="D280" s="21">
        <f>IF($C$4="Attiecināmās izmaksas",IF('11a+c+n'!$Q280="A",'11a+c+n'!D280,0),0)</f>
        <v>0</v>
      </c>
      <c r="E280" s="42"/>
      <c r="F280" s="64"/>
      <c r="G280" s="121"/>
      <c r="H280" s="121">
        <f>IF($C$4="Attiecināmās izmaksas",IF('11a+c+n'!$Q280="A",'11a+c+n'!H280,0),0)</f>
        <v>0</v>
      </c>
      <c r="I280" s="121"/>
      <c r="J280" s="121"/>
      <c r="K280" s="122">
        <f>IF($C$4="Attiecināmās izmaksas",IF('11a+c+n'!$Q280="A",'11a+c+n'!K280,0),0)</f>
        <v>0</v>
      </c>
      <c r="L280" s="64">
        <f>IF($C$4="Attiecināmās izmaksas",IF('11a+c+n'!$Q280="A",'11a+c+n'!L280,0),0)</f>
        <v>0</v>
      </c>
      <c r="M280" s="121">
        <f>IF($C$4="Attiecināmās izmaksas",IF('11a+c+n'!$Q280="A",'11a+c+n'!M280,0),0)</f>
        <v>0</v>
      </c>
      <c r="N280" s="121">
        <f>IF($C$4="Attiecināmās izmaksas",IF('11a+c+n'!$Q280="A",'11a+c+n'!N280,0),0)</f>
        <v>0</v>
      </c>
      <c r="O280" s="121">
        <f>IF($C$4="Attiecināmās izmaksas",IF('11a+c+n'!$Q280="A",'11a+c+n'!O280,0),0)</f>
        <v>0</v>
      </c>
      <c r="P280" s="122">
        <f>IF($C$4="Attiecināmās izmaksas",IF('11a+c+n'!$Q280="A",'11a+c+n'!P280,0),0)</f>
        <v>0</v>
      </c>
    </row>
    <row r="281" spans="1:16" x14ac:dyDescent="0.2">
      <c r="A281" s="49">
        <f>IF(P281=0,0,IF(COUNTBLANK(P281)=1,0,COUNTA($P$14:P281)))</f>
        <v>0</v>
      </c>
      <c r="B281" s="21">
        <f>IF($C$4="Attiecināmās izmaksas",IF('11a+c+n'!$Q281="A",'11a+c+n'!B281,0),0)</f>
        <v>0</v>
      </c>
      <c r="C281" s="21">
        <f>IF($C$4="Attiecināmās izmaksas",IF('11a+c+n'!$Q281="A",'11a+c+n'!C281,0),0)</f>
        <v>0</v>
      </c>
      <c r="D281" s="21">
        <f>IF($C$4="Attiecināmās izmaksas",IF('11a+c+n'!$Q281="A",'11a+c+n'!D281,0),0)</f>
        <v>0</v>
      </c>
      <c r="E281" s="42"/>
      <c r="F281" s="64"/>
      <c r="G281" s="121"/>
      <c r="H281" s="121">
        <f>IF($C$4="Attiecināmās izmaksas",IF('11a+c+n'!$Q281="A",'11a+c+n'!H281,0),0)</f>
        <v>0</v>
      </c>
      <c r="I281" s="121"/>
      <c r="J281" s="121"/>
      <c r="K281" s="122">
        <f>IF($C$4="Attiecināmās izmaksas",IF('11a+c+n'!$Q281="A",'11a+c+n'!K281,0),0)</f>
        <v>0</v>
      </c>
      <c r="L281" s="64">
        <f>IF($C$4="Attiecināmās izmaksas",IF('11a+c+n'!$Q281="A",'11a+c+n'!L281,0),0)</f>
        <v>0</v>
      </c>
      <c r="M281" s="121">
        <f>IF($C$4="Attiecināmās izmaksas",IF('11a+c+n'!$Q281="A",'11a+c+n'!M281,0),0)</f>
        <v>0</v>
      </c>
      <c r="N281" s="121">
        <f>IF($C$4="Attiecināmās izmaksas",IF('11a+c+n'!$Q281="A",'11a+c+n'!N281,0),0)</f>
        <v>0</v>
      </c>
      <c r="O281" s="121">
        <f>IF($C$4="Attiecināmās izmaksas",IF('11a+c+n'!$Q281="A",'11a+c+n'!O281,0),0)</f>
        <v>0</v>
      </c>
      <c r="P281" s="122">
        <f>IF($C$4="Attiecināmās izmaksas",IF('11a+c+n'!$Q281="A",'11a+c+n'!P281,0),0)</f>
        <v>0</v>
      </c>
    </row>
    <row r="282" spans="1:16" x14ac:dyDescent="0.2">
      <c r="A282" s="49">
        <f>IF(P282=0,0,IF(COUNTBLANK(P282)=1,0,COUNTA($P$14:P282)))</f>
        <v>0</v>
      </c>
      <c r="B282" s="21">
        <f>IF($C$4="Attiecināmās izmaksas",IF('11a+c+n'!$Q282="A",'11a+c+n'!B282,0),0)</f>
        <v>0</v>
      </c>
      <c r="C282" s="21">
        <f>IF($C$4="Attiecināmās izmaksas",IF('11a+c+n'!$Q282="A",'11a+c+n'!C282,0),0)</f>
        <v>0</v>
      </c>
      <c r="D282" s="21">
        <f>IF($C$4="Attiecināmās izmaksas",IF('11a+c+n'!$Q282="A",'11a+c+n'!D282,0),0)</f>
        <v>0</v>
      </c>
      <c r="E282" s="42"/>
      <c r="F282" s="64"/>
      <c r="G282" s="121"/>
      <c r="H282" s="121">
        <f>IF($C$4="Attiecināmās izmaksas",IF('11a+c+n'!$Q282="A",'11a+c+n'!H282,0),0)</f>
        <v>0</v>
      </c>
      <c r="I282" s="121"/>
      <c r="J282" s="121"/>
      <c r="K282" s="122">
        <f>IF($C$4="Attiecināmās izmaksas",IF('11a+c+n'!$Q282="A",'11a+c+n'!K282,0),0)</f>
        <v>0</v>
      </c>
      <c r="L282" s="64">
        <f>IF($C$4="Attiecināmās izmaksas",IF('11a+c+n'!$Q282="A",'11a+c+n'!L282,0),0)</f>
        <v>0</v>
      </c>
      <c r="M282" s="121">
        <f>IF($C$4="Attiecināmās izmaksas",IF('11a+c+n'!$Q282="A",'11a+c+n'!M282,0),0)</f>
        <v>0</v>
      </c>
      <c r="N282" s="121">
        <f>IF($C$4="Attiecināmās izmaksas",IF('11a+c+n'!$Q282="A",'11a+c+n'!N282,0),0)</f>
        <v>0</v>
      </c>
      <c r="O282" s="121">
        <f>IF($C$4="Attiecināmās izmaksas",IF('11a+c+n'!$Q282="A",'11a+c+n'!O282,0),0)</f>
        <v>0</v>
      </c>
      <c r="P282" s="122">
        <f>IF($C$4="Attiecināmās izmaksas",IF('11a+c+n'!$Q282="A",'11a+c+n'!P282,0),0)</f>
        <v>0</v>
      </c>
    </row>
    <row r="283" spans="1:16" x14ac:dyDescent="0.2">
      <c r="A283" s="49">
        <f>IF(P283=0,0,IF(COUNTBLANK(P283)=1,0,COUNTA($P$14:P283)))</f>
        <v>0</v>
      </c>
      <c r="B283" s="21">
        <f>IF($C$4="Attiecināmās izmaksas",IF('11a+c+n'!$Q283="A",'11a+c+n'!B283,0),0)</f>
        <v>0</v>
      </c>
      <c r="C283" s="21">
        <f>IF($C$4="Attiecināmās izmaksas",IF('11a+c+n'!$Q283="A",'11a+c+n'!C283,0),0)</f>
        <v>0</v>
      </c>
      <c r="D283" s="21">
        <f>IF($C$4="Attiecināmās izmaksas",IF('11a+c+n'!$Q283="A",'11a+c+n'!D283,0),0)</f>
        <v>0</v>
      </c>
      <c r="E283" s="42"/>
      <c r="F283" s="64"/>
      <c r="G283" s="121"/>
      <c r="H283" s="121">
        <f>IF($C$4="Attiecināmās izmaksas",IF('11a+c+n'!$Q283="A",'11a+c+n'!H283,0),0)</f>
        <v>0</v>
      </c>
      <c r="I283" s="121"/>
      <c r="J283" s="121"/>
      <c r="K283" s="122">
        <f>IF($C$4="Attiecināmās izmaksas",IF('11a+c+n'!$Q283="A",'11a+c+n'!K283,0),0)</f>
        <v>0</v>
      </c>
      <c r="L283" s="64">
        <f>IF($C$4="Attiecināmās izmaksas",IF('11a+c+n'!$Q283="A",'11a+c+n'!L283,0),0)</f>
        <v>0</v>
      </c>
      <c r="M283" s="121">
        <f>IF($C$4="Attiecināmās izmaksas",IF('11a+c+n'!$Q283="A",'11a+c+n'!M283,0),0)</f>
        <v>0</v>
      </c>
      <c r="N283" s="121">
        <f>IF($C$4="Attiecināmās izmaksas",IF('11a+c+n'!$Q283="A",'11a+c+n'!N283,0),0)</f>
        <v>0</v>
      </c>
      <c r="O283" s="121">
        <f>IF($C$4="Attiecināmās izmaksas",IF('11a+c+n'!$Q283="A",'11a+c+n'!O283,0),0)</f>
        <v>0</v>
      </c>
      <c r="P283" s="122">
        <f>IF($C$4="Attiecināmās izmaksas",IF('11a+c+n'!$Q283="A",'11a+c+n'!P283,0),0)</f>
        <v>0</v>
      </c>
    </row>
    <row r="284" spans="1:16" x14ac:dyDescent="0.2">
      <c r="A284" s="49">
        <f>IF(P284=0,0,IF(COUNTBLANK(P284)=1,0,COUNTA($P$14:P284)))</f>
        <v>0</v>
      </c>
      <c r="B284" s="21">
        <f>IF($C$4="Attiecināmās izmaksas",IF('11a+c+n'!$Q284="A",'11a+c+n'!B284,0),0)</f>
        <v>0</v>
      </c>
      <c r="C284" s="21">
        <f>IF($C$4="Attiecināmās izmaksas",IF('11a+c+n'!$Q284="A",'11a+c+n'!C284,0),0)</f>
        <v>0</v>
      </c>
      <c r="D284" s="21">
        <f>IF($C$4="Attiecināmās izmaksas",IF('11a+c+n'!$Q284="A",'11a+c+n'!D284,0),0)</f>
        <v>0</v>
      </c>
      <c r="E284" s="42"/>
      <c r="F284" s="64"/>
      <c r="G284" s="121"/>
      <c r="H284" s="121">
        <f>IF($C$4="Attiecināmās izmaksas",IF('11a+c+n'!$Q284="A",'11a+c+n'!H284,0),0)</f>
        <v>0</v>
      </c>
      <c r="I284" s="121"/>
      <c r="J284" s="121"/>
      <c r="K284" s="122">
        <f>IF($C$4="Attiecināmās izmaksas",IF('11a+c+n'!$Q284="A",'11a+c+n'!K284,0),0)</f>
        <v>0</v>
      </c>
      <c r="L284" s="64">
        <f>IF($C$4="Attiecināmās izmaksas",IF('11a+c+n'!$Q284="A",'11a+c+n'!L284,0),0)</f>
        <v>0</v>
      </c>
      <c r="M284" s="121">
        <f>IF($C$4="Attiecināmās izmaksas",IF('11a+c+n'!$Q284="A",'11a+c+n'!M284,0),0)</f>
        <v>0</v>
      </c>
      <c r="N284" s="121">
        <f>IF($C$4="Attiecināmās izmaksas",IF('11a+c+n'!$Q284="A",'11a+c+n'!N284,0),0)</f>
        <v>0</v>
      </c>
      <c r="O284" s="121">
        <f>IF($C$4="Attiecināmās izmaksas",IF('11a+c+n'!$Q284="A",'11a+c+n'!O284,0),0)</f>
        <v>0</v>
      </c>
      <c r="P284" s="122">
        <f>IF($C$4="Attiecināmās izmaksas",IF('11a+c+n'!$Q284="A",'11a+c+n'!P284,0),0)</f>
        <v>0</v>
      </c>
    </row>
    <row r="285" spans="1:16" x14ac:dyDescent="0.2">
      <c r="A285" s="49">
        <f>IF(P285=0,0,IF(COUNTBLANK(P285)=1,0,COUNTA($P$14:P285)))</f>
        <v>0</v>
      </c>
      <c r="B285" s="21">
        <f>IF($C$4="Attiecināmās izmaksas",IF('11a+c+n'!$Q285="A",'11a+c+n'!B285,0),0)</f>
        <v>0</v>
      </c>
      <c r="C285" s="21">
        <f>IF($C$4="Attiecināmās izmaksas",IF('11a+c+n'!$Q285="A",'11a+c+n'!C285,0),0)</f>
        <v>0</v>
      </c>
      <c r="D285" s="21">
        <f>IF($C$4="Attiecināmās izmaksas",IF('11a+c+n'!$Q285="A",'11a+c+n'!D285,0),0)</f>
        <v>0</v>
      </c>
      <c r="E285" s="42"/>
      <c r="F285" s="64"/>
      <c r="G285" s="121"/>
      <c r="H285" s="121">
        <f>IF($C$4="Attiecināmās izmaksas",IF('11a+c+n'!$Q285="A",'11a+c+n'!H285,0),0)</f>
        <v>0</v>
      </c>
      <c r="I285" s="121"/>
      <c r="J285" s="121"/>
      <c r="K285" s="122">
        <f>IF($C$4="Attiecināmās izmaksas",IF('11a+c+n'!$Q285="A",'11a+c+n'!K285,0),0)</f>
        <v>0</v>
      </c>
      <c r="L285" s="64">
        <f>IF($C$4="Attiecināmās izmaksas",IF('11a+c+n'!$Q285="A",'11a+c+n'!L285,0),0)</f>
        <v>0</v>
      </c>
      <c r="M285" s="121">
        <f>IF($C$4="Attiecināmās izmaksas",IF('11a+c+n'!$Q285="A",'11a+c+n'!M285,0),0)</f>
        <v>0</v>
      </c>
      <c r="N285" s="121">
        <f>IF($C$4="Attiecināmās izmaksas",IF('11a+c+n'!$Q285="A",'11a+c+n'!N285,0),0)</f>
        <v>0</v>
      </c>
      <c r="O285" s="121">
        <f>IF($C$4="Attiecināmās izmaksas",IF('11a+c+n'!$Q285="A",'11a+c+n'!O285,0),0)</f>
        <v>0</v>
      </c>
      <c r="P285" s="122">
        <f>IF($C$4="Attiecināmās izmaksas",IF('11a+c+n'!$Q285="A",'11a+c+n'!P285,0),0)</f>
        <v>0</v>
      </c>
    </row>
    <row r="286" spans="1:16" x14ac:dyDescent="0.2">
      <c r="A286" s="49">
        <f>IF(P286=0,0,IF(COUNTBLANK(P286)=1,0,COUNTA($P$14:P286)))</f>
        <v>0</v>
      </c>
      <c r="B286" s="21">
        <f>IF($C$4="Attiecināmās izmaksas",IF('11a+c+n'!$Q286="A",'11a+c+n'!B286,0),0)</f>
        <v>0</v>
      </c>
      <c r="C286" s="21">
        <f>IF($C$4="Attiecināmās izmaksas",IF('11a+c+n'!$Q286="A",'11a+c+n'!C286,0),0)</f>
        <v>0</v>
      </c>
      <c r="D286" s="21">
        <f>IF($C$4="Attiecināmās izmaksas",IF('11a+c+n'!$Q286="A",'11a+c+n'!D286,0),0)</f>
        <v>0</v>
      </c>
      <c r="E286" s="42"/>
      <c r="F286" s="64"/>
      <c r="G286" s="121"/>
      <c r="H286" s="121">
        <f>IF($C$4="Attiecināmās izmaksas",IF('11a+c+n'!$Q286="A",'11a+c+n'!H286,0),0)</f>
        <v>0</v>
      </c>
      <c r="I286" s="121"/>
      <c r="J286" s="121"/>
      <c r="K286" s="122">
        <f>IF($C$4="Attiecināmās izmaksas",IF('11a+c+n'!$Q286="A",'11a+c+n'!K286,0),0)</f>
        <v>0</v>
      </c>
      <c r="L286" s="64">
        <f>IF($C$4="Attiecināmās izmaksas",IF('11a+c+n'!$Q286="A",'11a+c+n'!L286,0),0)</f>
        <v>0</v>
      </c>
      <c r="M286" s="121">
        <f>IF($C$4="Attiecināmās izmaksas",IF('11a+c+n'!$Q286="A",'11a+c+n'!M286,0),0)</f>
        <v>0</v>
      </c>
      <c r="N286" s="121">
        <f>IF($C$4="Attiecināmās izmaksas",IF('11a+c+n'!$Q286="A",'11a+c+n'!N286,0),0)</f>
        <v>0</v>
      </c>
      <c r="O286" s="121">
        <f>IF($C$4="Attiecināmās izmaksas",IF('11a+c+n'!$Q286="A",'11a+c+n'!O286,0),0)</f>
        <v>0</v>
      </c>
      <c r="P286" s="122">
        <f>IF($C$4="Attiecināmās izmaksas",IF('11a+c+n'!$Q286="A",'11a+c+n'!P286,0),0)</f>
        <v>0</v>
      </c>
    </row>
    <row r="287" spans="1:16" x14ac:dyDescent="0.2">
      <c r="A287" s="49">
        <f>IF(P287=0,0,IF(COUNTBLANK(P287)=1,0,COUNTA($P$14:P287)))</f>
        <v>0</v>
      </c>
      <c r="B287" s="21">
        <f>IF($C$4="Attiecināmās izmaksas",IF('11a+c+n'!$Q287="A",'11a+c+n'!B287,0),0)</f>
        <v>0</v>
      </c>
      <c r="C287" s="21">
        <f>IF($C$4="Attiecināmās izmaksas",IF('11a+c+n'!$Q287="A",'11a+c+n'!C287,0),0)</f>
        <v>0</v>
      </c>
      <c r="D287" s="21">
        <f>IF($C$4="Attiecināmās izmaksas",IF('11a+c+n'!$Q287="A",'11a+c+n'!D287,0),0)</f>
        <v>0</v>
      </c>
      <c r="E287" s="42"/>
      <c r="F287" s="64"/>
      <c r="G287" s="121"/>
      <c r="H287" s="121">
        <f>IF($C$4="Attiecināmās izmaksas",IF('11a+c+n'!$Q287="A",'11a+c+n'!H287,0),0)</f>
        <v>0</v>
      </c>
      <c r="I287" s="121"/>
      <c r="J287" s="121"/>
      <c r="K287" s="122">
        <f>IF($C$4="Attiecināmās izmaksas",IF('11a+c+n'!$Q287="A",'11a+c+n'!K287,0),0)</f>
        <v>0</v>
      </c>
      <c r="L287" s="64">
        <f>IF($C$4="Attiecināmās izmaksas",IF('11a+c+n'!$Q287="A",'11a+c+n'!L287,0),0)</f>
        <v>0</v>
      </c>
      <c r="M287" s="121">
        <f>IF($C$4="Attiecināmās izmaksas",IF('11a+c+n'!$Q287="A",'11a+c+n'!M287,0),0)</f>
        <v>0</v>
      </c>
      <c r="N287" s="121">
        <f>IF($C$4="Attiecināmās izmaksas",IF('11a+c+n'!$Q287="A",'11a+c+n'!N287,0),0)</f>
        <v>0</v>
      </c>
      <c r="O287" s="121">
        <f>IF($C$4="Attiecināmās izmaksas",IF('11a+c+n'!$Q287="A",'11a+c+n'!O287,0),0)</f>
        <v>0</v>
      </c>
      <c r="P287" s="122">
        <f>IF($C$4="Attiecināmās izmaksas",IF('11a+c+n'!$Q287="A",'11a+c+n'!P287,0),0)</f>
        <v>0</v>
      </c>
    </row>
    <row r="288" spans="1:16" x14ac:dyDescent="0.2">
      <c r="A288" s="49">
        <f>IF(P288=0,0,IF(COUNTBLANK(P288)=1,0,COUNTA($P$14:P288)))</f>
        <v>0</v>
      </c>
      <c r="B288" s="21">
        <f>IF($C$4="Attiecināmās izmaksas",IF('11a+c+n'!$Q288="A",'11a+c+n'!B288,0),0)</f>
        <v>0</v>
      </c>
      <c r="C288" s="21">
        <f>IF($C$4="Attiecināmās izmaksas",IF('11a+c+n'!$Q288="A",'11a+c+n'!C288,0),0)</f>
        <v>0</v>
      </c>
      <c r="D288" s="21">
        <f>IF($C$4="Attiecināmās izmaksas",IF('11a+c+n'!$Q288="A",'11a+c+n'!D288,0),0)</f>
        <v>0</v>
      </c>
      <c r="E288" s="42"/>
      <c r="F288" s="64"/>
      <c r="G288" s="121"/>
      <c r="H288" s="121">
        <f>IF($C$4="Attiecināmās izmaksas",IF('11a+c+n'!$Q288="A",'11a+c+n'!H288,0),0)</f>
        <v>0</v>
      </c>
      <c r="I288" s="121"/>
      <c r="J288" s="121"/>
      <c r="K288" s="122">
        <f>IF($C$4="Attiecināmās izmaksas",IF('11a+c+n'!$Q288="A",'11a+c+n'!K288,0),0)</f>
        <v>0</v>
      </c>
      <c r="L288" s="64">
        <f>IF($C$4="Attiecināmās izmaksas",IF('11a+c+n'!$Q288="A",'11a+c+n'!L288,0),0)</f>
        <v>0</v>
      </c>
      <c r="M288" s="121">
        <f>IF($C$4="Attiecināmās izmaksas",IF('11a+c+n'!$Q288="A",'11a+c+n'!M288,0),0)</f>
        <v>0</v>
      </c>
      <c r="N288" s="121">
        <f>IF($C$4="Attiecināmās izmaksas",IF('11a+c+n'!$Q288="A",'11a+c+n'!N288,0),0)</f>
        <v>0</v>
      </c>
      <c r="O288" s="121">
        <f>IF($C$4="Attiecināmās izmaksas",IF('11a+c+n'!$Q288="A",'11a+c+n'!O288,0),0)</f>
        <v>0</v>
      </c>
      <c r="P288" s="122">
        <f>IF($C$4="Attiecināmās izmaksas",IF('11a+c+n'!$Q288="A",'11a+c+n'!P288,0),0)</f>
        <v>0</v>
      </c>
    </row>
    <row r="289" spans="1:16" x14ac:dyDescent="0.2">
      <c r="A289" s="49">
        <f>IF(P289=0,0,IF(COUNTBLANK(P289)=1,0,COUNTA($P$14:P289)))</f>
        <v>0</v>
      </c>
      <c r="B289" s="21">
        <f>IF($C$4="Attiecināmās izmaksas",IF('11a+c+n'!$Q289="A",'11a+c+n'!B289,0),0)</f>
        <v>0</v>
      </c>
      <c r="C289" s="21">
        <f>IF($C$4="Attiecināmās izmaksas",IF('11a+c+n'!$Q289="A",'11a+c+n'!C289,0),0)</f>
        <v>0</v>
      </c>
      <c r="D289" s="21">
        <f>IF($C$4="Attiecināmās izmaksas",IF('11a+c+n'!$Q289="A",'11a+c+n'!D289,0),0)</f>
        <v>0</v>
      </c>
      <c r="E289" s="42"/>
      <c r="F289" s="64"/>
      <c r="G289" s="121"/>
      <c r="H289" s="121">
        <f>IF($C$4="Attiecināmās izmaksas",IF('11a+c+n'!$Q289="A",'11a+c+n'!H289,0),0)</f>
        <v>0</v>
      </c>
      <c r="I289" s="121"/>
      <c r="J289" s="121"/>
      <c r="K289" s="122">
        <f>IF($C$4="Attiecināmās izmaksas",IF('11a+c+n'!$Q289="A",'11a+c+n'!K289,0),0)</f>
        <v>0</v>
      </c>
      <c r="L289" s="64">
        <f>IF($C$4="Attiecināmās izmaksas",IF('11a+c+n'!$Q289="A",'11a+c+n'!L289,0),0)</f>
        <v>0</v>
      </c>
      <c r="M289" s="121">
        <f>IF($C$4="Attiecināmās izmaksas",IF('11a+c+n'!$Q289="A",'11a+c+n'!M289,0),0)</f>
        <v>0</v>
      </c>
      <c r="N289" s="121">
        <f>IF($C$4="Attiecināmās izmaksas",IF('11a+c+n'!$Q289="A",'11a+c+n'!N289,0),0)</f>
        <v>0</v>
      </c>
      <c r="O289" s="121">
        <f>IF($C$4="Attiecināmās izmaksas",IF('11a+c+n'!$Q289="A",'11a+c+n'!O289,0),0)</f>
        <v>0</v>
      </c>
      <c r="P289" s="122">
        <f>IF($C$4="Attiecināmās izmaksas",IF('11a+c+n'!$Q289="A",'11a+c+n'!P289,0),0)</f>
        <v>0</v>
      </c>
    </row>
    <row r="290" spans="1:16" x14ac:dyDescent="0.2">
      <c r="A290" s="49">
        <f>IF(P290=0,0,IF(COUNTBLANK(P290)=1,0,COUNTA($P$14:P290)))</f>
        <v>0</v>
      </c>
      <c r="B290" s="21">
        <f>IF($C$4="Attiecināmās izmaksas",IF('11a+c+n'!$Q290="A",'11a+c+n'!B290,0),0)</f>
        <v>0</v>
      </c>
      <c r="C290" s="21">
        <f>IF($C$4="Attiecināmās izmaksas",IF('11a+c+n'!$Q290="A",'11a+c+n'!C290,0),0)</f>
        <v>0</v>
      </c>
      <c r="D290" s="21">
        <f>IF($C$4="Attiecināmās izmaksas",IF('11a+c+n'!$Q290="A",'11a+c+n'!D290,0),0)</f>
        <v>0</v>
      </c>
      <c r="E290" s="42"/>
      <c r="F290" s="64"/>
      <c r="G290" s="121"/>
      <c r="H290" s="121">
        <f>IF($C$4="Attiecināmās izmaksas",IF('11a+c+n'!$Q290="A",'11a+c+n'!H290,0),0)</f>
        <v>0</v>
      </c>
      <c r="I290" s="121"/>
      <c r="J290" s="121"/>
      <c r="K290" s="122">
        <f>IF($C$4="Attiecināmās izmaksas",IF('11a+c+n'!$Q290="A",'11a+c+n'!K290,0),0)</f>
        <v>0</v>
      </c>
      <c r="L290" s="64">
        <f>IF($C$4="Attiecināmās izmaksas",IF('11a+c+n'!$Q290="A",'11a+c+n'!L290,0),0)</f>
        <v>0</v>
      </c>
      <c r="M290" s="121">
        <f>IF($C$4="Attiecināmās izmaksas",IF('11a+c+n'!$Q290="A",'11a+c+n'!M290,0),0)</f>
        <v>0</v>
      </c>
      <c r="N290" s="121">
        <f>IF($C$4="Attiecināmās izmaksas",IF('11a+c+n'!$Q290="A",'11a+c+n'!N290,0),0)</f>
        <v>0</v>
      </c>
      <c r="O290" s="121">
        <f>IF($C$4="Attiecināmās izmaksas",IF('11a+c+n'!$Q290="A",'11a+c+n'!O290,0),0)</f>
        <v>0</v>
      </c>
      <c r="P290" s="122">
        <f>IF($C$4="Attiecināmās izmaksas",IF('11a+c+n'!$Q290="A",'11a+c+n'!P290,0),0)</f>
        <v>0</v>
      </c>
    </row>
    <row r="291" spans="1:16" x14ac:dyDescent="0.2">
      <c r="A291" s="49">
        <f>IF(P291=0,0,IF(COUNTBLANK(P291)=1,0,COUNTA($P$14:P291)))</f>
        <v>0</v>
      </c>
      <c r="B291" s="21">
        <f>IF($C$4="Attiecināmās izmaksas",IF('11a+c+n'!$Q291="A",'11a+c+n'!B291,0),0)</f>
        <v>0</v>
      </c>
      <c r="C291" s="21">
        <f>IF($C$4="Attiecināmās izmaksas",IF('11a+c+n'!$Q291="A",'11a+c+n'!C291,0),0)</f>
        <v>0</v>
      </c>
      <c r="D291" s="21">
        <f>IF($C$4="Attiecināmās izmaksas",IF('11a+c+n'!$Q291="A",'11a+c+n'!D291,0),0)</f>
        <v>0</v>
      </c>
      <c r="E291" s="42"/>
      <c r="F291" s="64"/>
      <c r="G291" s="121"/>
      <c r="H291" s="121">
        <f>IF($C$4="Attiecināmās izmaksas",IF('11a+c+n'!$Q291="A",'11a+c+n'!H291,0),0)</f>
        <v>0</v>
      </c>
      <c r="I291" s="121"/>
      <c r="J291" s="121"/>
      <c r="K291" s="122">
        <f>IF($C$4="Attiecināmās izmaksas",IF('11a+c+n'!$Q291="A",'11a+c+n'!K291,0),0)</f>
        <v>0</v>
      </c>
      <c r="L291" s="64">
        <f>IF($C$4="Attiecināmās izmaksas",IF('11a+c+n'!$Q291="A",'11a+c+n'!L291,0),0)</f>
        <v>0</v>
      </c>
      <c r="M291" s="121">
        <f>IF($C$4="Attiecināmās izmaksas",IF('11a+c+n'!$Q291="A",'11a+c+n'!M291,0),0)</f>
        <v>0</v>
      </c>
      <c r="N291" s="121">
        <f>IF($C$4="Attiecināmās izmaksas",IF('11a+c+n'!$Q291="A",'11a+c+n'!N291,0),0)</f>
        <v>0</v>
      </c>
      <c r="O291" s="121">
        <f>IF($C$4="Attiecināmās izmaksas",IF('11a+c+n'!$Q291="A",'11a+c+n'!O291,0),0)</f>
        <v>0</v>
      </c>
      <c r="P291" s="122">
        <f>IF($C$4="Attiecināmās izmaksas",IF('11a+c+n'!$Q291="A",'11a+c+n'!P291,0),0)</f>
        <v>0</v>
      </c>
    </row>
    <row r="292" spans="1:16" x14ac:dyDescent="0.2">
      <c r="A292" s="49">
        <f>IF(P292=0,0,IF(COUNTBLANK(P292)=1,0,COUNTA($P$14:P292)))</f>
        <v>0</v>
      </c>
      <c r="B292" s="21">
        <f>IF($C$4="Attiecināmās izmaksas",IF('11a+c+n'!$Q292="A",'11a+c+n'!B292,0),0)</f>
        <v>0</v>
      </c>
      <c r="C292" s="21">
        <f>IF($C$4="Attiecināmās izmaksas",IF('11a+c+n'!$Q292="A",'11a+c+n'!C292,0),0)</f>
        <v>0</v>
      </c>
      <c r="D292" s="21">
        <f>IF($C$4="Attiecināmās izmaksas",IF('11a+c+n'!$Q292="A",'11a+c+n'!D292,0),0)</f>
        <v>0</v>
      </c>
      <c r="E292" s="42"/>
      <c r="F292" s="64"/>
      <c r="G292" s="121"/>
      <c r="H292" s="121">
        <f>IF($C$4="Attiecināmās izmaksas",IF('11a+c+n'!$Q292="A",'11a+c+n'!H292,0),0)</f>
        <v>0</v>
      </c>
      <c r="I292" s="121"/>
      <c r="J292" s="121"/>
      <c r="K292" s="122">
        <f>IF($C$4="Attiecināmās izmaksas",IF('11a+c+n'!$Q292="A",'11a+c+n'!K292,0),0)</f>
        <v>0</v>
      </c>
      <c r="L292" s="64">
        <f>IF($C$4="Attiecināmās izmaksas",IF('11a+c+n'!$Q292="A",'11a+c+n'!L292,0),0)</f>
        <v>0</v>
      </c>
      <c r="M292" s="121">
        <f>IF($C$4="Attiecināmās izmaksas",IF('11a+c+n'!$Q292="A",'11a+c+n'!M292,0),0)</f>
        <v>0</v>
      </c>
      <c r="N292" s="121">
        <f>IF($C$4="Attiecināmās izmaksas",IF('11a+c+n'!$Q292="A",'11a+c+n'!N292,0),0)</f>
        <v>0</v>
      </c>
      <c r="O292" s="121">
        <f>IF($C$4="Attiecināmās izmaksas",IF('11a+c+n'!$Q292="A",'11a+c+n'!O292,0),0)</f>
        <v>0</v>
      </c>
      <c r="P292" s="122">
        <f>IF($C$4="Attiecināmās izmaksas",IF('11a+c+n'!$Q292="A",'11a+c+n'!P292,0),0)</f>
        <v>0</v>
      </c>
    </row>
    <row r="293" spans="1:16" x14ac:dyDescent="0.2">
      <c r="A293" s="49">
        <f>IF(P293=0,0,IF(COUNTBLANK(P293)=1,0,COUNTA($P$14:P293)))</f>
        <v>0</v>
      </c>
      <c r="B293" s="21">
        <f>IF($C$4="Attiecināmās izmaksas",IF('11a+c+n'!$Q293="A",'11a+c+n'!B293,0),0)</f>
        <v>0</v>
      </c>
      <c r="C293" s="21">
        <f>IF($C$4="Attiecināmās izmaksas",IF('11a+c+n'!$Q293="A",'11a+c+n'!C293,0),0)</f>
        <v>0</v>
      </c>
      <c r="D293" s="21">
        <f>IF($C$4="Attiecināmās izmaksas",IF('11a+c+n'!$Q293="A",'11a+c+n'!D293,0),0)</f>
        <v>0</v>
      </c>
      <c r="E293" s="42"/>
      <c r="F293" s="64"/>
      <c r="G293" s="121"/>
      <c r="H293" s="121">
        <f>IF($C$4="Attiecināmās izmaksas",IF('11a+c+n'!$Q293="A",'11a+c+n'!H293,0),0)</f>
        <v>0</v>
      </c>
      <c r="I293" s="121"/>
      <c r="J293" s="121"/>
      <c r="K293" s="122">
        <f>IF($C$4="Attiecināmās izmaksas",IF('11a+c+n'!$Q293="A",'11a+c+n'!K293,0),0)</f>
        <v>0</v>
      </c>
      <c r="L293" s="64">
        <f>IF($C$4="Attiecināmās izmaksas",IF('11a+c+n'!$Q293="A",'11a+c+n'!L293,0),0)</f>
        <v>0</v>
      </c>
      <c r="M293" s="121">
        <f>IF($C$4="Attiecināmās izmaksas",IF('11a+c+n'!$Q293="A",'11a+c+n'!M293,0),0)</f>
        <v>0</v>
      </c>
      <c r="N293" s="121">
        <f>IF($C$4="Attiecināmās izmaksas",IF('11a+c+n'!$Q293="A",'11a+c+n'!N293,0),0)</f>
        <v>0</v>
      </c>
      <c r="O293" s="121">
        <f>IF($C$4="Attiecināmās izmaksas",IF('11a+c+n'!$Q293="A",'11a+c+n'!O293,0),0)</f>
        <v>0</v>
      </c>
      <c r="P293" s="122">
        <f>IF($C$4="Attiecināmās izmaksas",IF('11a+c+n'!$Q293="A",'11a+c+n'!P293,0),0)</f>
        <v>0</v>
      </c>
    </row>
    <row r="294" spans="1:16" x14ac:dyDescent="0.2">
      <c r="A294" s="49">
        <f>IF(P294=0,0,IF(COUNTBLANK(P294)=1,0,COUNTA($P$14:P294)))</f>
        <v>0</v>
      </c>
      <c r="B294" s="21">
        <f>IF($C$4="Attiecināmās izmaksas",IF('11a+c+n'!$Q294="A",'11a+c+n'!B294,0),0)</f>
        <v>0</v>
      </c>
      <c r="C294" s="21">
        <f>IF($C$4="Attiecināmās izmaksas",IF('11a+c+n'!$Q294="A",'11a+c+n'!C294,0),0)</f>
        <v>0</v>
      </c>
      <c r="D294" s="21">
        <f>IF($C$4="Attiecināmās izmaksas",IF('11a+c+n'!$Q294="A",'11a+c+n'!D294,0),0)</f>
        <v>0</v>
      </c>
      <c r="E294" s="42"/>
      <c r="F294" s="64"/>
      <c r="G294" s="121"/>
      <c r="H294" s="121">
        <f>IF($C$4="Attiecināmās izmaksas",IF('11a+c+n'!$Q294="A",'11a+c+n'!H294,0),0)</f>
        <v>0</v>
      </c>
      <c r="I294" s="121"/>
      <c r="J294" s="121"/>
      <c r="K294" s="122">
        <f>IF($C$4="Attiecināmās izmaksas",IF('11a+c+n'!$Q294="A",'11a+c+n'!K294,0),0)</f>
        <v>0</v>
      </c>
      <c r="L294" s="64">
        <f>IF($C$4="Attiecināmās izmaksas",IF('11a+c+n'!$Q294="A",'11a+c+n'!L294,0),0)</f>
        <v>0</v>
      </c>
      <c r="M294" s="121">
        <f>IF($C$4="Attiecināmās izmaksas",IF('11a+c+n'!$Q294="A",'11a+c+n'!M294,0),0)</f>
        <v>0</v>
      </c>
      <c r="N294" s="121">
        <f>IF($C$4="Attiecināmās izmaksas",IF('11a+c+n'!$Q294="A",'11a+c+n'!N294,0),0)</f>
        <v>0</v>
      </c>
      <c r="O294" s="121">
        <f>IF($C$4="Attiecināmās izmaksas",IF('11a+c+n'!$Q294="A",'11a+c+n'!O294,0),0)</f>
        <v>0</v>
      </c>
      <c r="P294" s="122">
        <f>IF($C$4="Attiecināmās izmaksas",IF('11a+c+n'!$Q294="A",'11a+c+n'!P294,0),0)</f>
        <v>0</v>
      </c>
    </row>
    <row r="295" spans="1:16" x14ac:dyDescent="0.2">
      <c r="A295" s="49">
        <f>IF(P295=0,0,IF(COUNTBLANK(P295)=1,0,COUNTA($P$14:P295)))</f>
        <v>0</v>
      </c>
      <c r="B295" s="21">
        <f>IF($C$4="Attiecināmās izmaksas",IF('11a+c+n'!$Q295="A",'11a+c+n'!B295,0),0)</f>
        <v>0</v>
      </c>
      <c r="C295" s="21">
        <f>IF($C$4="Attiecināmās izmaksas",IF('11a+c+n'!$Q295="A",'11a+c+n'!C295,0),0)</f>
        <v>0</v>
      </c>
      <c r="D295" s="21">
        <f>IF($C$4="Attiecināmās izmaksas",IF('11a+c+n'!$Q295="A",'11a+c+n'!D295,0),0)</f>
        <v>0</v>
      </c>
      <c r="E295" s="42"/>
      <c r="F295" s="64"/>
      <c r="G295" s="121"/>
      <c r="H295" s="121">
        <f>IF($C$4="Attiecināmās izmaksas",IF('11a+c+n'!$Q295="A",'11a+c+n'!H295,0),0)</f>
        <v>0</v>
      </c>
      <c r="I295" s="121"/>
      <c r="J295" s="121"/>
      <c r="K295" s="122">
        <f>IF($C$4="Attiecināmās izmaksas",IF('11a+c+n'!$Q295="A",'11a+c+n'!K295,0),0)</f>
        <v>0</v>
      </c>
      <c r="L295" s="64">
        <f>IF($C$4="Attiecināmās izmaksas",IF('11a+c+n'!$Q295="A",'11a+c+n'!L295,0),0)</f>
        <v>0</v>
      </c>
      <c r="M295" s="121">
        <f>IF($C$4="Attiecināmās izmaksas",IF('11a+c+n'!$Q295="A",'11a+c+n'!M295,0),0)</f>
        <v>0</v>
      </c>
      <c r="N295" s="121">
        <f>IF($C$4="Attiecināmās izmaksas",IF('11a+c+n'!$Q295="A",'11a+c+n'!N295,0),0)</f>
        <v>0</v>
      </c>
      <c r="O295" s="121">
        <f>IF($C$4="Attiecināmās izmaksas",IF('11a+c+n'!$Q295="A",'11a+c+n'!O295,0),0)</f>
        <v>0</v>
      </c>
      <c r="P295" s="122">
        <f>IF($C$4="Attiecināmās izmaksas",IF('11a+c+n'!$Q295="A",'11a+c+n'!P295,0),0)</f>
        <v>0</v>
      </c>
    </row>
    <row r="296" spans="1:16" x14ac:dyDescent="0.2">
      <c r="A296" s="49">
        <f>IF(P296=0,0,IF(COUNTBLANK(P296)=1,0,COUNTA($P$14:P296)))</f>
        <v>0</v>
      </c>
      <c r="B296" s="21">
        <f>IF($C$4="Attiecināmās izmaksas",IF('11a+c+n'!$Q296="A",'11a+c+n'!B296,0),0)</f>
        <v>0</v>
      </c>
      <c r="C296" s="21">
        <f>IF($C$4="Attiecināmās izmaksas",IF('11a+c+n'!$Q296="A",'11a+c+n'!C296,0),0)</f>
        <v>0</v>
      </c>
      <c r="D296" s="21">
        <f>IF($C$4="Attiecināmās izmaksas",IF('11a+c+n'!$Q296="A",'11a+c+n'!D296,0),0)</f>
        <v>0</v>
      </c>
      <c r="E296" s="42"/>
      <c r="F296" s="64"/>
      <c r="G296" s="121"/>
      <c r="H296" s="121">
        <f>IF($C$4="Attiecināmās izmaksas",IF('11a+c+n'!$Q296="A",'11a+c+n'!H296,0),0)</f>
        <v>0</v>
      </c>
      <c r="I296" s="121"/>
      <c r="J296" s="121"/>
      <c r="K296" s="122">
        <f>IF($C$4="Attiecināmās izmaksas",IF('11a+c+n'!$Q296="A",'11a+c+n'!K296,0),0)</f>
        <v>0</v>
      </c>
      <c r="L296" s="64">
        <f>IF($C$4="Attiecināmās izmaksas",IF('11a+c+n'!$Q296="A",'11a+c+n'!L296,0),0)</f>
        <v>0</v>
      </c>
      <c r="M296" s="121">
        <f>IF($C$4="Attiecināmās izmaksas",IF('11a+c+n'!$Q296="A",'11a+c+n'!M296,0),0)</f>
        <v>0</v>
      </c>
      <c r="N296" s="121">
        <f>IF($C$4="Attiecināmās izmaksas",IF('11a+c+n'!$Q296="A",'11a+c+n'!N296,0),0)</f>
        <v>0</v>
      </c>
      <c r="O296" s="121">
        <f>IF($C$4="Attiecināmās izmaksas",IF('11a+c+n'!$Q296="A",'11a+c+n'!O296,0),0)</f>
        <v>0</v>
      </c>
      <c r="P296" s="122">
        <f>IF($C$4="Attiecināmās izmaksas",IF('11a+c+n'!$Q296="A",'11a+c+n'!P296,0),0)</f>
        <v>0</v>
      </c>
    </row>
    <row r="297" spans="1:16" x14ac:dyDescent="0.2">
      <c r="A297" s="49">
        <f>IF(P297=0,0,IF(COUNTBLANK(P297)=1,0,COUNTA($P$14:P297)))</f>
        <v>0</v>
      </c>
      <c r="B297" s="21">
        <f>IF($C$4="Attiecināmās izmaksas",IF('11a+c+n'!$Q297="A",'11a+c+n'!B297,0),0)</f>
        <v>0</v>
      </c>
      <c r="C297" s="21">
        <f>IF($C$4="Attiecināmās izmaksas",IF('11a+c+n'!$Q297="A",'11a+c+n'!C297,0),0)</f>
        <v>0</v>
      </c>
      <c r="D297" s="21">
        <f>IF($C$4="Attiecināmās izmaksas",IF('11a+c+n'!$Q297="A",'11a+c+n'!D297,0),0)</f>
        <v>0</v>
      </c>
      <c r="E297" s="42"/>
      <c r="F297" s="64"/>
      <c r="G297" s="121"/>
      <c r="H297" s="121">
        <f>IF($C$4="Attiecināmās izmaksas",IF('11a+c+n'!$Q297="A",'11a+c+n'!H297,0),0)</f>
        <v>0</v>
      </c>
      <c r="I297" s="121"/>
      <c r="J297" s="121"/>
      <c r="K297" s="122">
        <f>IF($C$4="Attiecināmās izmaksas",IF('11a+c+n'!$Q297="A",'11a+c+n'!K297,0),0)</f>
        <v>0</v>
      </c>
      <c r="L297" s="64">
        <f>IF($C$4="Attiecināmās izmaksas",IF('11a+c+n'!$Q297="A",'11a+c+n'!L297,0),0)</f>
        <v>0</v>
      </c>
      <c r="M297" s="121">
        <f>IF($C$4="Attiecināmās izmaksas",IF('11a+c+n'!$Q297="A",'11a+c+n'!M297,0),0)</f>
        <v>0</v>
      </c>
      <c r="N297" s="121">
        <f>IF($C$4="Attiecināmās izmaksas",IF('11a+c+n'!$Q297="A",'11a+c+n'!N297,0),0)</f>
        <v>0</v>
      </c>
      <c r="O297" s="121">
        <f>IF($C$4="Attiecināmās izmaksas",IF('11a+c+n'!$Q297="A",'11a+c+n'!O297,0),0)</f>
        <v>0</v>
      </c>
      <c r="P297" s="122">
        <f>IF($C$4="Attiecināmās izmaksas",IF('11a+c+n'!$Q297="A",'11a+c+n'!P297,0),0)</f>
        <v>0</v>
      </c>
    </row>
    <row r="298" spans="1:16" x14ac:dyDescent="0.2">
      <c r="A298" s="49">
        <f>IF(P298=0,0,IF(COUNTBLANK(P298)=1,0,COUNTA($P$14:P298)))</f>
        <v>0</v>
      </c>
      <c r="B298" s="21">
        <f>IF($C$4="Attiecināmās izmaksas",IF('11a+c+n'!$Q298="A",'11a+c+n'!B298,0),0)</f>
        <v>0</v>
      </c>
      <c r="C298" s="21">
        <f>IF($C$4="Attiecināmās izmaksas",IF('11a+c+n'!$Q298="A",'11a+c+n'!C298,0),0)</f>
        <v>0</v>
      </c>
      <c r="D298" s="21">
        <f>IF($C$4="Attiecināmās izmaksas",IF('11a+c+n'!$Q298="A",'11a+c+n'!D298,0),0)</f>
        <v>0</v>
      </c>
      <c r="E298" s="42"/>
      <c r="F298" s="64"/>
      <c r="G298" s="121"/>
      <c r="H298" s="121">
        <f>IF($C$4="Attiecināmās izmaksas",IF('11a+c+n'!$Q298="A",'11a+c+n'!H298,0),0)</f>
        <v>0</v>
      </c>
      <c r="I298" s="121"/>
      <c r="J298" s="121"/>
      <c r="K298" s="122">
        <f>IF($C$4="Attiecināmās izmaksas",IF('11a+c+n'!$Q298="A",'11a+c+n'!K298,0),0)</f>
        <v>0</v>
      </c>
      <c r="L298" s="64">
        <f>IF($C$4="Attiecināmās izmaksas",IF('11a+c+n'!$Q298="A",'11a+c+n'!L298,0),0)</f>
        <v>0</v>
      </c>
      <c r="M298" s="121">
        <f>IF($C$4="Attiecināmās izmaksas",IF('11a+c+n'!$Q298="A",'11a+c+n'!M298,0),0)</f>
        <v>0</v>
      </c>
      <c r="N298" s="121">
        <f>IF($C$4="Attiecināmās izmaksas",IF('11a+c+n'!$Q298="A",'11a+c+n'!N298,0),0)</f>
        <v>0</v>
      </c>
      <c r="O298" s="121">
        <f>IF($C$4="Attiecināmās izmaksas",IF('11a+c+n'!$Q298="A",'11a+c+n'!O298,0),0)</f>
        <v>0</v>
      </c>
      <c r="P298" s="122">
        <f>IF($C$4="Attiecināmās izmaksas",IF('11a+c+n'!$Q298="A",'11a+c+n'!P298,0),0)</f>
        <v>0</v>
      </c>
    </row>
    <row r="299" spans="1:16" x14ac:dyDescent="0.2">
      <c r="A299" s="49">
        <f>IF(P299=0,0,IF(COUNTBLANK(P299)=1,0,COUNTA($P$14:P299)))</f>
        <v>0</v>
      </c>
      <c r="B299" s="21">
        <f>IF($C$4="Attiecināmās izmaksas",IF('11a+c+n'!$Q299="A",'11a+c+n'!B299,0),0)</f>
        <v>0</v>
      </c>
      <c r="C299" s="21">
        <f>IF($C$4="Attiecināmās izmaksas",IF('11a+c+n'!$Q299="A",'11a+c+n'!C299,0),0)</f>
        <v>0</v>
      </c>
      <c r="D299" s="21">
        <f>IF($C$4="Attiecināmās izmaksas",IF('11a+c+n'!$Q299="A",'11a+c+n'!D299,0),0)</f>
        <v>0</v>
      </c>
      <c r="E299" s="42"/>
      <c r="F299" s="64"/>
      <c r="G299" s="121"/>
      <c r="H299" s="121">
        <f>IF($C$4="Attiecināmās izmaksas",IF('11a+c+n'!$Q299="A",'11a+c+n'!H299,0),0)</f>
        <v>0</v>
      </c>
      <c r="I299" s="121"/>
      <c r="J299" s="121"/>
      <c r="K299" s="122">
        <f>IF($C$4="Attiecināmās izmaksas",IF('11a+c+n'!$Q299="A",'11a+c+n'!K299,0),0)</f>
        <v>0</v>
      </c>
      <c r="L299" s="64">
        <f>IF($C$4="Attiecināmās izmaksas",IF('11a+c+n'!$Q299="A",'11a+c+n'!L299,0),0)</f>
        <v>0</v>
      </c>
      <c r="M299" s="121">
        <f>IF($C$4="Attiecināmās izmaksas",IF('11a+c+n'!$Q299="A",'11a+c+n'!M299,0),0)</f>
        <v>0</v>
      </c>
      <c r="N299" s="121">
        <f>IF($C$4="Attiecināmās izmaksas",IF('11a+c+n'!$Q299="A",'11a+c+n'!N299,0),0)</f>
        <v>0</v>
      </c>
      <c r="O299" s="121">
        <f>IF($C$4="Attiecināmās izmaksas",IF('11a+c+n'!$Q299="A",'11a+c+n'!O299,0),0)</f>
        <v>0</v>
      </c>
      <c r="P299" s="122">
        <f>IF($C$4="Attiecināmās izmaksas",IF('11a+c+n'!$Q299="A",'11a+c+n'!P299,0),0)</f>
        <v>0</v>
      </c>
    </row>
    <row r="300" spans="1:16" x14ac:dyDescent="0.2">
      <c r="A300" s="49">
        <f>IF(P300=0,0,IF(COUNTBLANK(P300)=1,0,COUNTA($P$14:P300)))</f>
        <v>0</v>
      </c>
      <c r="B300" s="21">
        <f>IF($C$4="Attiecināmās izmaksas",IF('11a+c+n'!$Q300="A",'11a+c+n'!B300,0),0)</f>
        <v>0</v>
      </c>
      <c r="C300" s="21">
        <f>IF($C$4="Attiecināmās izmaksas",IF('11a+c+n'!$Q300="A",'11a+c+n'!C300,0),0)</f>
        <v>0</v>
      </c>
      <c r="D300" s="21">
        <f>IF($C$4="Attiecināmās izmaksas",IF('11a+c+n'!$Q300="A",'11a+c+n'!D300,0),0)</f>
        <v>0</v>
      </c>
      <c r="E300" s="42"/>
      <c r="F300" s="64"/>
      <c r="G300" s="121"/>
      <c r="H300" s="121">
        <f>IF($C$4="Attiecināmās izmaksas",IF('11a+c+n'!$Q300="A",'11a+c+n'!H300,0),0)</f>
        <v>0</v>
      </c>
      <c r="I300" s="121"/>
      <c r="J300" s="121"/>
      <c r="K300" s="122">
        <f>IF($C$4="Attiecināmās izmaksas",IF('11a+c+n'!$Q300="A",'11a+c+n'!K300,0),0)</f>
        <v>0</v>
      </c>
      <c r="L300" s="64">
        <f>IF($C$4="Attiecināmās izmaksas",IF('11a+c+n'!$Q300="A",'11a+c+n'!L300,0),0)</f>
        <v>0</v>
      </c>
      <c r="M300" s="121">
        <f>IF($C$4="Attiecināmās izmaksas",IF('11a+c+n'!$Q300="A",'11a+c+n'!M300,0),0)</f>
        <v>0</v>
      </c>
      <c r="N300" s="121">
        <f>IF($C$4="Attiecināmās izmaksas",IF('11a+c+n'!$Q300="A",'11a+c+n'!N300,0),0)</f>
        <v>0</v>
      </c>
      <c r="O300" s="121">
        <f>IF($C$4="Attiecināmās izmaksas",IF('11a+c+n'!$Q300="A",'11a+c+n'!O300,0),0)</f>
        <v>0</v>
      </c>
      <c r="P300" s="122">
        <f>IF($C$4="Attiecināmās izmaksas",IF('11a+c+n'!$Q300="A",'11a+c+n'!P300,0),0)</f>
        <v>0</v>
      </c>
    </row>
    <row r="301" spans="1:16" x14ac:dyDescent="0.2">
      <c r="A301" s="49">
        <f>IF(P301=0,0,IF(COUNTBLANK(P301)=1,0,COUNTA($P$14:P301)))</f>
        <v>0</v>
      </c>
      <c r="B301" s="21">
        <f>IF($C$4="Attiecināmās izmaksas",IF('11a+c+n'!$Q301="A",'11a+c+n'!B301,0),0)</f>
        <v>0</v>
      </c>
      <c r="C301" s="21">
        <f>IF($C$4="Attiecināmās izmaksas",IF('11a+c+n'!$Q301="A",'11a+c+n'!C301,0),0)</f>
        <v>0</v>
      </c>
      <c r="D301" s="21">
        <f>IF($C$4="Attiecināmās izmaksas",IF('11a+c+n'!$Q301="A",'11a+c+n'!D301,0),0)</f>
        <v>0</v>
      </c>
      <c r="E301" s="42"/>
      <c r="F301" s="64"/>
      <c r="G301" s="121"/>
      <c r="H301" s="121">
        <f>IF($C$4="Attiecināmās izmaksas",IF('11a+c+n'!$Q301="A",'11a+c+n'!H301,0),0)</f>
        <v>0</v>
      </c>
      <c r="I301" s="121"/>
      <c r="J301" s="121"/>
      <c r="K301" s="122">
        <f>IF($C$4="Attiecināmās izmaksas",IF('11a+c+n'!$Q301="A",'11a+c+n'!K301,0),0)</f>
        <v>0</v>
      </c>
      <c r="L301" s="64">
        <f>IF($C$4="Attiecināmās izmaksas",IF('11a+c+n'!$Q301="A",'11a+c+n'!L301,0),0)</f>
        <v>0</v>
      </c>
      <c r="M301" s="121">
        <f>IF($C$4="Attiecināmās izmaksas",IF('11a+c+n'!$Q301="A",'11a+c+n'!M301,0),0)</f>
        <v>0</v>
      </c>
      <c r="N301" s="121">
        <f>IF($C$4="Attiecināmās izmaksas",IF('11a+c+n'!$Q301="A",'11a+c+n'!N301,0),0)</f>
        <v>0</v>
      </c>
      <c r="O301" s="121">
        <f>IF($C$4="Attiecināmās izmaksas",IF('11a+c+n'!$Q301="A",'11a+c+n'!O301,0),0)</f>
        <v>0</v>
      </c>
      <c r="P301" s="122">
        <f>IF($C$4="Attiecināmās izmaksas",IF('11a+c+n'!$Q301="A",'11a+c+n'!P301,0),0)</f>
        <v>0</v>
      </c>
    </row>
    <row r="302" spans="1:16" x14ac:dyDescent="0.2">
      <c r="A302" s="49">
        <f>IF(P302=0,0,IF(COUNTBLANK(P302)=1,0,COUNTA($P$14:P302)))</f>
        <v>0</v>
      </c>
      <c r="B302" s="21">
        <f>IF($C$4="Attiecināmās izmaksas",IF('11a+c+n'!$Q302="A",'11a+c+n'!B302,0),0)</f>
        <v>0</v>
      </c>
      <c r="C302" s="21">
        <f>IF($C$4="Attiecināmās izmaksas",IF('11a+c+n'!$Q302="A",'11a+c+n'!C302,0),0)</f>
        <v>0</v>
      </c>
      <c r="D302" s="21">
        <f>IF($C$4="Attiecināmās izmaksas",IF('11a+c+n'!$Q302="A",'11a+c+n'!D302,0),0)</f>
        <v>0</v>
      </c>
      <c r="E302" s="42"/>
      <c r="F302" s="64"/>
      <c r="G302" s="121"/>
      <c r="H302" s="121">
        <f>IF($C$4="Attiecināmās izmaksas",IF('11a+c+n'!$Q302="A",'11a+c+n'!H302,0),0)</f>
        <v>0</v>
      </c>
      <c r="I302" s="121"/>
      <c r="J302" s="121"/>
      <c r="K302" s="122">
        <f>IF($C$4="Attiecināmās izmaksas",IF('11a+c+n'!$Q302="A",'11a+c+n'!K302,0),0)</f>
        <v>0</v>
      </c>
      <c r="L302" s="64">
        <f>IF($C$4="Attiecināmās izmaksas",IF('11a+c+n'!$Q302="A",'11a+c+n'!L302,0),0)</f>
        <v>0</v>
      </c>
      <c r="M302" s="121">
        <f>IF($C$4="Attiecināmās izmaksas",IF('11a+c+n'!$Q302="A",'11a+c+n'!M302,0),0)</f>
        <v>0</v>
      </c>
      <c r="N302" s="121">
        <f>IF($C$4="Attiecināmās izmaksas",IF('11a+c+n'!$Q302="A",'11a+c+n'!N302,0),0)</f>
        <v>0</v>
      </c>
      <c r="O302" s="121">
        <f>IF($C$4="Attiecināmās izmaksas",IF('11a+c+n'!$Q302="A",'11a+c+n'!O302,0),0)</f>
        <v>0</v>
      </c>
      <c r="P302" s="122">
        <f>IF($C$4="Attiecināmās izmaksas",IF('11a+c+n'!$Q302="A",'11a+c+n'!P302,0),0)</f>
        <v>0</v>
      </c>
    </row>
    <row r="303" spans="1:16" x14ac:dyDescent="0.2">
      <c r="A303" s="49">
        <f>IF(P303=0,0,IF(COUNTBLANK(P303)=1,0,COUNTA($P$14:P303)))</f>
        <v>0</v>
      </c>
      <c r="B303" s="21">
        <f>IF($C$4="Attiecināmās izmaksas",IF('11a+c+n'!$Q303="A",'11a+c+n'!B303,0),0)</f>
        <v>0</v>
      </c>
      <c r="C303" s="21">
        <f>IF($C$4="Attiecināmās izmaksas",IF('11a+c+n'!$Q303="A",'11a+c+n'!C303,0),0)</f>
        <v>0</v>
      </c>
      <c r="D303" s="21">
        <f>IF($C$4="Attiecināmās izmaksas",IF('11a+c+n'!$Q303="A",'11a+c+n'!D303,0),0)</f>
        <v>0</v>
      </c>
      <c r="E303" s="42"/>
      <c r="F303" s="64"/>
      <c r="G303" s="121"/>
      <c r="H303" s="121">
        <f>IF($C$4="Attiecināmās izmaksas",IF('11a+c+n'!$Q303="A",'11a+c+n'!H303,0),0)</f>
        <v>0</v>
      </c>
      <c r="I303" s="121"/>
      <c r="J303" s="121"/>
      <c r="K303" s="122">
        <f>IF($C$4="Attiecināmās izmaksas",IF('11a+c+n'!$Q303="A",'11a+c+n'!K303,0),0)</f>
        <v>0</v>
      </c>
      <c r="L303" s="64">
        <f>IF($C$4="Attiecināmās izmaksas",IF('11a+c+n'!$Q303="A",'11a+c+n'!L303,0),0)</f>
        <v>0</v>
      </c>
      <c r="M303" s="121">
        <f>IF($C$4="Attiecināmās izmaksas",IF('11a+c+n'!$Q303="A",'11a+c+n'!M303,0),0)</f>
        <v>0</v>
      </c>
      <c r="N303" s="121">
        <f>IF($C$4="Attiecināmās izmaksas",IF('11a+c+n'!$Q303="A",'11a+c+n'!N303,0),0)</f>
        <v>0</v>
      </c>
      <c r="O303" s="121">
        <f>IF($C$4="Attiecināmās izmaksas",IF('11a+c+n'!$Q303="A",'11a+c+n'!O303,0),0)</f>
        <v>0</v>
      </c>
      <c r="P303" s="122">
        <f>IF($C$4="Attiecināmās izmaksas",IF('11a+c+n'!$Q303="A",'11a+c+n'!P303,0),0)</f>
        <v>0</v>
      </c>
    </row>
    <row r="304" spans="1:16" x14ac:dyDescent="0.2">
      <c r="A304" s="49">
        <f>IF(P304=0,0,IF(COUNTBLANK(P304)=1,0,COUNTA($P$14:P304)))</f>
        <v>0</v>
      </c>
      <c r="B304" s="21">
        <f>IF($C$4="Attiecināmās izmaksas",IF('11a+c+n'!$Q304="A",'11a+c+n'!B304,0),0)</f>
        <v>0</v>
      </c>
      <c r="C304" s="21">
        <f>IF($C$4="Attiecināmās izmaksas",IF('11a+c+n'!$Q304="A",'11a+c+n'!C304,0),0)</f>
        <v>0</v>
      </c>
      <c r="D304" s="21">
        <f>IF($C$4="Attiecināmās izmaksas",IF('11a+c+n'!$Q304="A",'11a+c+n'!D304,0),0)</f>
        <v>0</v>
      </c>
      <c r="E304" s="42"/>
      <c r="F304" s="64"/>
      <c r="G304" s="121"/>
      <c r="H304" s="121">
        <f>IF($C$4="Attiecināmās izmaksas",IF('11a+c+n'!$Q304="A",'11a+c+n'!H304,0),0)</f>
        <v>0</v>
      </c>
      <c r="I304" s="121"/>
      <c r="J304" s="121"/>
      <c r="K304" s="122">
        <f>IF($C$4="Attiecināmās izmaksas",IF('11a+c+n'!$Q304="A",'11a+c+n'!K304,0),0)</f>
        <v>0</v>
      </c>
      <c r="L304" s="64">
        <f>IF($C$4="Attiecināmās izmaksas",IF('11a+c+n'!$Q304="A",'11a+c+n'!L304,0),0)</f>
        <v>0</v>
      </c>
      <c r="M304" s="121">
        <f>IF($C$4="Attiecināmās izmaksas",IF('11a+c+n'!$Q304="A",'11a+c+n'!M304,0),0)</f>
        <v>0</v>
      </c>
      <c r="N304" s="121">
        <f>IF($C$4="Attiecināmās izmaksas",IF('11a+c+n'!$Q304="A",'11a+c+n'!N304,0),0)</f>
        <v>0</v>
      </c>
      <c r="O304" s="121">
        <f>IF($C$4="Attiecināmās izmaksas",IF('11a+c+n'!$Q304="A",'11a+c+n'!O304,0),0)</f>
        <v>0</v>
      </c>
      <c r="P304" s="122">
        <f>IF($C$4="Attiecināmās izmaksas",IF('11a+c+n'!$Q304="A",'11a+c+n'!P304,0),0)</f>
        <v>0</v>
      </c>
    </row>
    <row r="305" spans="1:16" x14ac:dyDescent="0.2">
      <c r="A305" s="49">
        <f>IF(P305=0,0,IF(COUNTBLANK(P305)=1,0,COUNTA($P$14:P305)))</f>
        <v>0</v>
      </c>
      <c r="B305" s="21">
        <f>IF($C$4="Attiecināmās izmaksas",IF('11a+c+n'!$Q305="A",'11a+c+n'!B305,0),0)</f>
        <v>0</v>
      </c>
      <c r="C305" s="21">
        <f>IF($C$4="Attiecināmās izmaksas",IF('11a+c+n'!$Q305="A",'11a+c+n'!C305,0),0)</f>
        <v>0</v>
      </c>
      <c r="D305" s="21">
        <f>IF($C$4="Attiecināmās izmaksas",IF('11a+c+n'!$Q305="A",'11a+c+n'!D305,0),0)</f>
        <v>0</v>
      </c>
      <c r="E305" s="42"/>
      <c r="F305" s="64"/>
      <c r="G305" s="121"/>
      <c r="H305" s="121">
        <f>IF($C$4="Attiecināmās izmaksas",IF('11a+c+n'!$Q305="A",'11a+c+n'!H305,0),0)</f>
        <v>0</v>
      </c>
      <c r="I305" s="121"/>
      <c r="J305" s="121"/>
      <c r="K305" s="122">
        <f>IF($C$4="Attiecināmās izmaksas",IF('11a+c+n'!$Q305="A",'11a+c+n'!K305,0),0)</f>
        <v>0</v>
      </c>
      <c r="L305" s="64">
        <f>IF($C$4="Attiecināmās izmaksas",IF('11a+c+n'!$Q305="A",'11a+c+n'!L305,0),0)</f>
        <v>0</v>
      </c>
      <c r="M305" s="121">
        <f>IF($C$4="Attiecināmās izmaksas",IF('11a+c+n'!$Q305="A",'11a+c+n'!M305,0),0)</f>
        <v>0</v>
      </c>
      <c r="N305" s="121">
        <f>IF($C$4="Attiecināmās izmaksas",IF('11a+c+n'!$Q305="A",'11a+c+n'!N305,0),0)</f>
        <v>0</v>
      </c>
      <c r="O305" s="121">
        <f>IF($C$4="Attiecināmās izmaksas",IF('11a+c+n'!$Q305="A",'11a+c+n'!O305,0),0)</f>
        <v>0</v>
      </c>
      <c r="P305" s="122">
        <f>IF($C$4="Attiecināmās izmaksas",IF('11a+c+n'!$Q305="A",'11a+c+n'!P305,0),0)</f>
        <v>0</v>
      </c>
    </row>
    <row r="306" spans="1:16" x14ac:dyDescent="0.2">
      <c r="A306" s="49">
        <f>IF(P306=0,0,IF(COUNTBLANK(P306)=1,0,COUNTA($P$14:P306)))</f>
        <v>0</v>
      </c>
      <c r="B306" s="21">
        <f>IF($C$4="Attiecināmās izmaksas",IF('11a+c+n'!$Q306="A",'11a+c+n'!B306,0),0)</f>
        <v>0</v>
      </c>
      <c r="C306" s="21">
        <f>IF($C$4="Attiecināmās izmaksas",IF('11a+c+n'!$Q306="A",'11a+c+n'!C306,0),0)</f>
        <v>0</v>
      </c>
      <c r="D306" s="21">
        <f>IF($C$4="Attiecināmās izmaksas",IF('11a+c+n'!$Q306="A",'11a+c+n'!D306,0),0)</f>
        <v>0</v>
      </c>
      <c r="E306" s="42"/>
      <c r="F306" s="64"/>
      <c r="G306" s="121"/>
      <c r="H306" s="121">
        <f>IF($C$4="Attiecināmās izmaksas",IF('11a+c+n'!$Q306="A",'11a+c+n'!H306,0),0)</f>
        <v>0</v>
      </c>
      <c r="I306" s="121"/>
      <c r="J306" s="121"/>
      <c r="K306" s="122">
        <f>IF($C$4="Attiecināmās izmaksas",IF('11a+c+n'!$Q306="A",'11a+c+n'!K306,0),0)</f>
        <v>0</v>
      </c>
      <c r="L306" s="64">
        <f>IF($C$4="Attiecināmās izmaksas",IF('11a+c+n'!$Q306="A",'11a+c+n'!L306,0),0)</f>
        <v>0</v>
      </c>
      <c r="M306" s="121">
        <f>IF($C$4="Attiecināmās izmaksas",IF('11a+c+n'!$Q306="A",'11a+c+n'!M306,0),0)</f>
        <v>0</v>
      </c>
      <c r="N306" s="121">
        <f>IF($C$4="Attiecināmās izmaksas",IF('11a+c+n'!$Q306="A",'11a+c+n'!N306,0),0)</f>
        <v>0</v>
      </c>
      <c r="O306" s="121">
        <f>IF($C$4="Attiecināmās izmaksas",IF('11a+c+n'!$Q306="A",'11a+c+n'!O306,0),0)</f>
        <v>0</v>
      </c>
      <c r="P306" s="122">
        <f>IF($C$4="Attiecināmās izmaksas",IF('11a+c+n'!$Q306="A",'11a+c+n'!P306,0),0)</f>
        <v>0</v>
      </c>
    </row>
    <row r="307" spans="1:16" x14ac:dyDescent="0.2">
      <c r="A307" s="49">
        <f>IF(P307=0,0,IF(COUNTBLANK(P307)=1,0,COUNTA($P$14:P307)))</f>
        <v>0</v>
      </c>
      <c r="B307" s="21">
        <f>IF($C$4="Attiecināmās izmaksas",IF('11a+c+n'!$Q307="A",'11a+c+n'!B307,0),0)</f>
        <v>0</v>
      </c>
      <c r="C307" s="21">
        <f>IF($C$4="Attiecināmās izmaksas",IF('11a+c+n'!$Q307="A",'11a+c+n'!C307,0),0)</f>
        <v>0</v>
      </c>
      <c r="D307" s="21">
        <f>IF($C$4="Attiecināmās izmaksas",IF('11a+c+n'!$Q307="A",'11a+c+n'!D307,0),0)</f>
        <v>0</v>
      </c>
      <c r="E307" s="42"/>
      <c r="F307" s="64"/>
      <c r="G307" s="121"/>
      <c r="H307" s="121">
        <f>IF($C$4="Attiecināmās izmaksas",IF('11a+c+n'!$Q307="A",'11a+c+n'!H307,0),0)</f>
        <v>0</v>
      </c>
      <c r="I307" s="121"/>
      <c r="J307" s="121"/>
      <c r="K307" s="122">
        <f>IF($C$4="Attiecināmās izmaksas",IF('11a+c+n'!$Q307="A",'11a+c+n'!K307,0),0)</f>
        <v>0</v>
      </c>
      <c r="L307" s="64">
        <f>IF($C$4="Attiecināmās izmaksas",IF('11a+c+n'!$Q307="A",'11a+c+n'!L307,0),0)</f>
        <v>0</v>
      </c>
      <c r="M307" s="121">
        <f>IF($C$4="Attiecināmās izmaksas",IF('11a+c+n'!$Q307="A",'11a+c+n'!M307,0),0)</f>
        <v>0</v>
      </c>
      <c r="N307" s="121">
        <f>IF($C$4="Attiecināmās izmaksas",IF('11a+c+n'!$Q307="A",'11a+c+n'!N307,0),0)</f>
        <v>0</v>
      </c>
      <c r="O307" s="121">
        <f>IF($C$4="Attiecināmās izmaksas",IF('11a+c+n'!$Q307="A",'11a+c+n'!O307,0),0)</f>
        <v>0</v>
      </c>
      <c r="P307" s="122">
        <f>IF($C$4="Attiecināmās izmaksas",IF('11a+c+n'!$Q307="A",'11a+c+n'!P307,0),0)</f>
        <v>0</v>
      </c>
    </row>
    <row r="308" spans="1:16" x14ac:dyDescent="0.2">
      <c r="A308" s="49">
        <f>IF(P308=0,0,IF(COUNTBLANK(P308)=1,0,COUNTA($P$14:P308)))</f>
        <v>0</v>
      </c>
      <c r="B308" s="21">
        <f>IF($C$4="Attiecināmās izmaksas",IF('11a+c+n'!$Q308="A",'11a+c+n'!B308,0),0)</f>
        <v>0</v>
      </c>
      <c r="C308" s="21">
        <f>IF($C$4="Attiecināmās izmaksas",IF('11a+c+n'!$Q308="A",'11a+c+n'!C308,0),0)</f>
        <v>0</v>
      </c>
      <c r="D308" s="21">
        <f>IF($C$4="Attiecināmās izmaksas",IF('11a+c+n'!$Q308="A",'11a+c+n'!D308,0),0)</f>
        <v>0</v>
      </c>
      <c r="E308" s="42"/>
      <c r="F308" s="64"/>
      <c r="G308" s="121"/>
      <c r="H308" s="121">
        <f>IF($C$4="Attiecināmās izmaksas",IF('11a+c+n'!$Q308="A",'11a+c+n'!H308,0),0)</f>
        <v>0</v>
      </c>
      <c r="I308" s="121"/>
      <c r="J308" s="121"/>
      <c r="K308" s="122">
        <f>IF($C$4="Attiecināmās izmaksas",IF('11a+c+n'!$Q308="A",'11a+c+n'!K308,0),0)</f>
        <v>0</v>
      </c>
      <c r="L308" s="64">
        <f>IF($C$4="Attiecināmās izmaksas",IF('11a+c+n'!$Q308="A",'11a+c+n'!L308,0),0)</f>
        <v>0</v>
      </c>
      <c r="M308" s="121">
        <f>IF($C$4="Attiecināmās izmaksas",IF('11a+c+n'!$Q308="A",'11a+c+n'!M308,0),0)</f>
        <v>0</v>
      </c>
      <c r="N308" s="121">
        <f>IF($C$4="Attiecināmās izmaksas",IF('11a+c+n'!$Q308="A",'11a+c+n'!N308,0),0)</f>
        <v>0</v>
      </c>
      <c r="O308" s="121">
        <f>IF($C$4="Attiecināmās izmaksas",IF('11a+c+n'!$Q308="A",'11a+c+n'!O308,0),0)</f>
        <v>0</v>
      </c>
      <c r="P308" s="122">
        <f>IF($C$4="Attiecināmās izmaksas",IF('11a+c+n'!$Q308="A",'11a+c+n'!P308,0),0)</f>
        <v>0</v>
      </c>
    </row>
    <row r="309" spans="1:16" x14ac:dyDescent="0.2">
      <c r="A309" s="49">
        <f>IF(P309=0,0,IF(COUNTBLANK(P309)=1,0,COUNTA($P$14:P309)))</f>
        <v>0</v>
      </c>
      <c r="B309" s="21">
        <f>IF($C$4="Attiecināmās izmaksas",IF('11a+c+n'!$Q309="A",'11a+c+n'!B309,0),0)</f>
        <v>0</v>
      </c>
      <c r="C309" s="21">
        <f>IF($C$4="Attiecināmās izmaksas",IF('11a+c+n'!$Q309="A",'11a+c+n'!C309,0),0)</f>
        <v>0</v>
      </c>
      <c r="D309" s="21">
        <f>IF($C$4="Attiecināmās izmaksas",IF('11a+c+n'!$Q309="A",'11a+c+n'!D309,0),0)</f>
        <v>0</v>
      </c>
      <c r="E309" s="42"/>
      <c r="F309" s="64"/>
      <c r="G309" s="121"/>
      <c r="H309" s="121">
        <f>IF($C$4="Attiecināmās izmaksas",IF('11a+c+n'!$Q309="A",'11a+c+n'!H309,0),0)</f>
        <v>0</v>
      </c>
      <c r="I309" s="121"/>
      <c r="J309" s="121"/>
      <c r="K309" s="122">
        <f>IF($C$4="Attiecināmās izmaksas",IF('11a+c+n'!$Q309="A",'11a+c+n'!K309,0),0)</f>
        <v>0</v>
      </c>
      <c r="L309" s="64">
        <f>IF($C$4="Attiecināmās izmaksas",IF('11a+c+n'!$Q309="A",'11a+c+n'!L309,0),0)</f>
        <v>0</v>
      </c>
      <c r="M309" s="121">
        <f>IF($C$4="Attiecināmās izmaksas",IF('11a+c+n'!$Q309="A",'11a+c+n'!M309,0),0)</f>
        <v>0</v>
      </c>
      <c r="N309" s="121">
        <f>IF($C$4="Attiecināmās izmaksas",IF('11a+c+n'!$Q309="A",'11a+c+n'!N309,0),0)</f>
        <v>0</v>
      </c>
      <c r="O309" s="121">
        <f>IF($C$4="Attiecināmās izmaksas",IF('11a+c+n'!$Q309="A",'11a+c+n'!O309,0),0)</f>
        <v>0</v>
      </c>
      <c r="P309" s="122">
        <f>IF($C$4="Attiecināmās izmaksas",IF('11a+c+n'!$Q309="A",'11a+c+n'!P309,0),0)</f>
        <v>0</v>
      </c>
    </row>
    <row r="310" spans="1:16" x14ac:dyDescent="0.2">
      <c r="A310" s="49">
        <f>IF(P310=0,0,IF(COUNTBLANK(P310)=1,0,COUNTA($P$14:P310)))</f>
        <v>0</v>
      </c>
      <c r="B310" s="21">
        <f>IF($C$4="Attiecināmās izmaksas",IF('11a+c+n'!$Q310="A",'11a+c+n'!B310,0),0)</f>
        <v>0</v>
      </c>
      <c r="C310" s="21">
        <f>IF($C$4="Attiecināmās izmaksas",IF('11a+c+n'!$Q310="A",'11a+c+n'!C310,0),0)</f>
        <v>0</v>
      </c>
      <c r="D310" s="21">
        <f>IF($C$4="Attiecināmās izmaksas",IF('11a+c+n'!$Q310="A",'11a+c+n'!D310,0),0)</f>
        <v>0</v>
      </c>
      <c r="E310" s="42"/>
      <c r="F310" s="64"/>
      <c r="G310" s="121"/>
      <c r="H310" s="121">
        <f>IF($C$4="Attiecināmās izmaksas",IF('11a+c+n'!$Q310="A",'11a+c+n'!H310,0),0)</f>
        <v>0</v>
      </c>
      <c r="I310" s="121"/>
      <c r="J310" s="121"/>
      <c r="K310" s="122">
        <f>IF($C$4="Attiecināmās izmaksas",IF('11a+c+n'!$Q310="A",'11a+c+n'!K310,0),0)</f>
        <v>0</v>
      </c>
      <c r="L310" s="64">
        <f>IF($C$4="Attiecināmās izmaksas",IF('11a+c+n'!$Q310="A",'11a+c+n'!L310,0),0)</f>
        <v>0</v>
      </c>
      <c r="M310" s="121">
        <f>IF($C$4="Attiecināmās izmaksas",IF('11a+c+n'!$Q310="A",'11a+c+n'!M310,0),0)</f>
        <v>0</v>
      </c>
      <c r="N310" s="121">
        <f>IF($C$4="Attiecināmās izmaksas",IF('11a+c+n'!$Q310="A",'11a+c+n'!N310,0),0)</f>
        <v>0</v>
      </c>
      <c r="O310" s="121">
        <f>IF($C$4="Attiecināmās izmaksas",IF('11a+c+n'!$Q310="A",'11a+c+n'!O310,0),0)</f>
        <v>0</v>
      </c>
      <c r="P310" s="122">
        <f>IF($C$4="Attiecināmās izmaksas",IF('11a+c+n'!$Q310="A",'11a+c+n'!P310,0),0)</f>
        <v>0</v>
      </c>
    </row>
    <row r="311" spans="1:16" x14ac:dyDescent="0.2">
      <c r="A311" s="49">
        <f>IF(P311=0,0,IF(COUNTBLANK(P311)=1,0,COUNTA($P$14:P311)))</f>
        <v>0</v>
      </c>
      <c r="B311" s="21">
        <f>IF($C$4="Attiecināmās izmaksas",IF('11a+c+n'!$Q311="A",'11a+c+n'!B311,0),0)</f>
        <v>0</v>
      </c>
      <c r="C311" s="21">
        <f>IF($C$4="Attiecināmās izmaksas",IF('11a+c+n'!$Q311="A",'11a+c+n'!C311,0),0)</f>
        <v>0</v>
      </c>
      <c r="D311" s="21">
        <f>IF($C$4="Attiecināmās izmaksas",IF('11a+c+n'!$Q311="A",'11a+c+n'!D311,0),0)</f>
        <v>0</v>
      </c>
      <c r="E311" s="42"/>
      <c r="F311" s="64"/>
      <c r="G311" s="121"/>
      <c r="H311" s="121">
        <f>IF($C$4="Attiecināmās izmaksas",IF('11a+c+n'!$Q311="A",'11a+c+n'!H311,0),0)</f>
        <v>0</v>
      </c>
      <c r="I311" s="121"/>
      <c r="J311" s="121"/>
      <c r="K311" s="122">
        <f>IF($C$4="Attiecināmās izmaksas",IF('11a+c+n'!$Q311="A",'11a+c+n'!K311,0),0)</f>
        <v>0</v>
      </c>
      <c r="L311" s="64">
        <f>IF($C$4="Attiecināmās izmaksas",IF('11a+c+n'!$Q311="A",'11a+c+n'!L311,0),0)</f>
        <v>0</v>
      </c>
      <c r="M311" s="121">
        <f>IF($C$4="Attiecināmās izmaksas",IF('11a+c+n'!$Q311="A",'11a+c+n'!M311,0),0)</f>
        <v>0</v>
      </c>
      <c r="N311" s="121">
        <f>IF($C$4="Attiecināmās izmaksas",IF('11a+c+n'!$Q311="A",'11a+c+n'!N311,0),0)</f>
        <v>0</v>
      </c>
      <c r="O311" s="121">
        <f>IF($C$4="Attiecināmās izmaksas",IF('11a+c+n'!$Q311="A",'11a+c+n'!O311,0),0)</f>
        <v>0</v>
      </c>
      <c r="P311" s="122">
        <f>IF($C$4="Attiecināmās izmaksas",IF('11a+c+n'!$Q311="A",'11a+c+n'!P311,0),0)</f>
        <v>0</v>
      </c>
    </row>
    <row r="312" spans="1:16" x14ac:dyDescent="0.2">
      <c r="A312" s="49">
        <f>IF(P312=0,0,IF(COUNTBLANK(P312)=1,0,COUNTA($P$14:P312)))</f>
        <v>0</v>
      </c>
      <c r="B312" s="21">
        <f>IF($C$4="Attiecināmās izmaksas",IF('11a+c+n'!$Q312="A",'11a+c+n'!B312,0),0)</f>
        <v>0</v>
      </c>
      <c r="C312" s="21">
        <f>IF($C$4="Attiecināmās izmaksas",IF('11a+c+n'!$Q312="A",'11a+c+n'!C312,0),0)</f>
        <v>0</v>
      </c>
      <c r="D312" s="21">
        <f>IF($C$4="Attiecināmās izmaksas",IF('11a+c+n'!$Q312="A",'11a+c+n'!D312,0),0)</f>
        <v>0</v>
      </c>
      <c r="E312" s="42"/>
      <c r="F312" s="64"/>
      <c r="G312" s="121"/>
      <c r="H312" s="121">
        <f>IF($C$4="Attiecināmās izmaksas",IF('11a+c+n'!$Q312="A",'11a+c+n'!H312,0),0)</f>
        <v>0</v>
      </c>
      <c r="I312" s="121"/>
      <c r="J312" s="121"/>
      <c r="K312" s="122">
        <f>IF($C$4="Attiecināmās izmaksas",IF('11a+c+n'!$Q312="A",'11a+c+n'!K312,0),0)</f>
        <v>0</v>
      </c>
      <c r="L312" s="64">
        <f>IF($C$4="Attiecināmās izmaksas",IF('11a+c+n'!$Q312="A",'11a+c+n'!L312,0),0)</f>
        <v>0</v>
      </c>
      <c r="M312" s="121">
        <f>IF($C$4="Attiecināmās izmaksas",IF('11a+c+n'!$Q312="A",'11a+c+n'!M312,0),0)</f>
        <v>0</v>
      </c>
      <c r="N312" s="121">
        <f>IF($C$4="Attiecināmās izmaksas",IF('11a+c+n'!$Q312="A",'11a+c+n'!N312,0),0)</f>
        <v>0</v>
      </c>
      <c r="O312" s="121">
        <f>IF($C$4="Attiecināmās izmaksas",IF('11a+c+n'!$Q312="A",'11a+c+n'!O312,0),0)</f>
        <v>0</v>
      </c>
      <c r="P312" s="122">
        <f>IF($C$4="Attiecināmās izmaksas",IF('11a+c+n'!$Q312="A",'11a+c+n'!P312,0),0)</f>
        <v>0</v>
      </c>
    </row>
    <row r="313" spans="1:16" x14ac:dyDescent="0.2">
      <c r="A313" s="49">
        <f>IF(P313=0,0,IF(COUNTBLANK(P313)=1,0,COUNTA($P$14:P313)))</f>
        <v>0</v>
      </c>
      <c r="B313" s="21">
        <f>IF($C$4="Attiecināmās izmaksas",IF('11a+c+n'!$Q313="A",'11a+c+n'!B313,0),0)</f>
        <v>0</v>
      </c>
      <c r="C313" s="21">
        <f>IF($C$4="Attiecināmās izmaksas",IF('11a+c+n'!$Q313="A",'11a+c+n'!C313,0),0)</f>
        <v>0</v>
      </c>
      <c r="D313" s="21">
        <f>IF($C$4="Attiecināmās izmaksas",IF('11a+c+n'!$Q313="A",'11a+c+n'!D313,0),0)</f>
        <v>0</v>
      </c>
      <c r="E313" s="42"/>
      <c r="F313" s="64"/>
      <c r="G313" s="121"/>
      <c r="H313" s="121">
        <f>IF($C$4="Attiecināmās izmaksas",IF('11a+c+n'!$Q313="A",'11a+c+n'!H313,0),0)</f>
        <v>0</v>
      </c>
      <c r="I313" s="121"/>
      <c r="J313" s="121"/>
      <c r="K313" s="122">
        <f>IF($C$4="Attiecināmās izmaksas",IF('11a+c+n'!$Q313="A",'11a+c+n'!K313,0),0)</f>
        <v>0</v>
      </c>
      <c r="L313" s="64">
        <f>IF($C$4="Attiecināmās izmaksas",IF('11a+c+n'!$Q313="A",'11a+c+n'!L313,0),0)</f>
        <v>0</v>
      </c>
      <c r="M313" s="121">
        <f>IF($C$4="Attiecināmās izmaksas",IF('11a+c+n'!$Q313="A",'11a+c+n'!M313,0),0)</f>
        <v>0</v>
      </c>
      <c r="N313" s="121">
        <f>IF($C$4="Attiecināmās izmaksas",IF('11a+c+n'!$Q313="A",'11a+c+n'!N313,0),0)</f>
        <v>0</v>
      </c>
      <c r="O313" s="121">
        <f>IF($C$4="Attiecināmās izmaksas",IF('11a+c+n'!$Q313="A",'11a+c+n'!O313,0),0)</f>
        <v>0</v>
      </c>
      <c r="P313" s="122">
        <f>IF($C$4="Attiecināmās izmaksas",IF('11a+c+n'!$Q313="A",'11a+c+n'!P313,0),0)</f>
        <v>0</v>
      </c>
    </row>
    <row r="314" spans="1:16" x14ac:dyDescent="0.2">
      <c r="A314" s="49">
        <f>IF(P314=0,0,IF(COUNTBLANK(P314)=1,0,COUNTA($P$14:P314)))</f>
        <v>0</v>
      </c>
      <c r="B314" s="21">
        <f>IF($C$4="Attiecināmās izmaksas",IF('11a+c+n'!$Q314="A",'11a+c+n'!B314,0),0)</f>
        <v>0</v>
      </c>
      <c r="C314" s="21">
        <f>IF($C$4="Attiecināmās izmaksas",IF('11a+c+n'!$Q314="A",'11a+c+n'!C314,0),0)</f>
        <v>0</v>
      </c>
      <c r="D314" s="21">
        <f>IF($C$4="Attiecināmās izmaksas",IF('11a+c+n'!$Q314="A",'11a+c+n'!D314,0),0)</f>
        <v>0</v>
      </c>
      <c r="E314" s="42"/>
      <c r="F314" s="64"/>
      <c r="G314" s="121"/>
      <c r="H314" s="121">
        <f>IF($C$4="Attiecināmās izmaksas",IF('11a+c+n'!$Q314="A",'11a+c+n'!H314,0),0)</f>
        <v>0</v>
      </c>
      <c r="I314" s="121"/>
      <c r="J314" s="121"/>
      <c r="K314" s="122">
        <f>IF($C$4="Attiecināmās izmaksas",IF('11a+c+n'!$Q314="A",'11a+c+n'!K314,0),0)</f>
        <v>0</v>
      </c>
      <c r="L314" s="64">
        <f>IF($C$4="Attiecināmās izmaksas",IF('11a+c+n'!$Q314="A",'11a+c+n'!L314,0),0)</f>
        <v>0</v>
      </c>
      <c r="M314" s="121">
        <f>IF($C$4="Attiecināmās izmaksas",IF('11a+c+n'!$Q314="A",'11a+c+n'!M314,0),0)</f>
        <v>0</v>
      </c>
      <c r="N314" s="121">
        <f>IF($C$4="Attiecināmās izmaksas",IF('11a+c+n'!$Q314="A",'11a+c+n'!N314,0),0)</f>
        <v>0</v>
      </c>
      <c r="O314" s="121">
        <f>IF($C$4="Attiecināmās izmaksas",IF('11a+c+n'!$Q314="A",'11a+c+n'!O314,0),0)</f>
        <v>0</v>
      </c>
      <c r="P314" s="122">
        <f>IF($C$4="Attiecināmās izmaksas",IF('11a+c+n'!$Q314="A",'11a+c+n'!P314,0),0)</f>
        <v>0</v>
      </c>
    </row>
    <row r="315" spans="1:16" x14ac:dyDescent="0.2">
      <c r="A315" s="49">
        <f>IF(P315=0,0,IF(COUNTBLANK(P315)=1,0,COUNTA($P$14:P315)))</f>
        <v>0</v>
      </c>
      <c r="B315" s="21">
        <f>IF($C$4="Attiecināmās izmaksas",IF('11a+c+n'!$Q315="A",'11a+c+n'!B315,0),0)</f>
        <v>0</v>
      </c>
      <c r="C315" s="21">
        <f>IF($C$4="Attiecināmās izmaksas",IF('11a+c+n'!$Q315="A",'11a+c+n'!C315,0),0)</f>
        <v>0</v>
      </c>
      <c r="D315" s="21">
        <f>IF($C$4="Attiecināmās izmaksas",IF('11a+c+n'!$Q315="A",'11a+c+n'!D315,0),0)</f>
        <v>0</v>
      </c>
      <c r="E315" s="42"/>
      <c r="F315" s="64"/>
      <c r="G315" s="121"/>
      <c r="H315" s="121">
        <f>IF($C$4="Attiecināmās izmaksas",IF('11a+c+n'!$Q315="A",'11a+c+n'!H315,0),0)</f>
        <v>0</v>
      </c>
      <c r="I315" s="121"/>
      <c r="J315" s="121"/>
      <c r="K315" s="122">
        <f>IF($C$4="Attiecināmās izmaksas",IF('11a+c+n'!$Q315="A",'11a+c+n'!K315,0),0)</f>
        <v>0</v>
      </c>
      <c r="L315" s="64">
        <f>IF($C$4="Attiecināmās izmaksas",IF('11a+c+n'!$Q315="A",'11a+c+n'!L315,0),0)</f>
        <v>0</v>
      </c>
      <c r="M315" s="121">
        <f>IF($C$4="Attiecināmās izmaksas",IF('11a+c+n'!$Q315="A",'11a+c+n'!M315,0),0)</f>
        <v>0</v>
      </c>
      <c r="N315" s="121">
        <f>IF($C$4="Attiecināmās izmaksas",IF('11a+c+n'!$Q315="A",'11a+c+n'!N315,0),0)</f>
        <v>0</v>
      </c>
      <c r="O315" s="121">
        <f>IF($C$4="Attiecināmās izmaksas",IF('11a+c+n'!$Q315="A",'11a+c+n'!O315,0),0)</f>
        <v>0</v>
      </c>
      <c r="P315" s="122">
        <f>IF($C$4="Attiecināmās izmaksas",IF('11a+c+n'!$Q315="A",'11a+c+n'!P315,0),0)</f>
        <v>0</v>
      </c>
    </row>
    <row r="316" spans="1:16" x14ac:dyDescent="0.2">
      <c r="A316" s="49">
        <f>IF(P316=0,0,IF(COUNTBLANK(P316)=1,0,COUNTA($P$14:P316)))</f>
        <v>0</v>
      </c>
      <c r="B316" s="21">
        <f>IF($C$4="Attiecināmās izmaksas",IF('11a+c+n'!$Q316="A",'11a+c+n'!B316,0),0)</f>
        <v>0</v>
      </c>
      <c r="C316" s="21">
        <f>IF($C$4="Attiecināmās izmaksas",IF('11a+c+n'!$Q316="A",'11a+c+n'!C316,0),0)</f>
        <v>0</v>
      </c>
      <c r="D316" s="21">
        <f>IF($C$4="Attiecināmās izmaksas",IF('11a+c+n'!$Q316="A",'11a+c+n'!D316,0),0)</f>
        <v>0</v>
      </c>
      <c r="E316" s="42"/>
      <c r="F316" s="64"/>
      <c r="G316" s="121"/>
      <c r="H316" s="121">
        <f>IF($C$4="Attiecināmās izmaksas",IF('11a+c+n'!$Q316="A",'11a+c+n'!H316,0),0)</f>
        <v>0</v>
      </c>
      <c r="I316" s="121"/>
      <c r="J316" s="121"/>
      <c r="K316" s="122">
        <f>IF($C$4="Attiecināmās izmaksas",IF('11a+c+n'!$Q316="A",'11a+c+n'!K316,0),0)</f>
        <v>0</v>
      </c>
      <c r="L316" s="64">
        <f>IF($C$4="Attiecināmās izmaksas",IF('11a+c+n'!$Q316="A",'11a+c+n'!L316,0),0)</f>
        <v>0</v>
      </c>
      <c r="M316" s="121">
        <f>IF($C$4="Attiecināmās izmaksas",IF('11a+c+n'!$Q316="A",'11a+c+n'!M316,0),0)</f>
        <v>0</v>
      </c>
      <c r="N316" s="121">
        <f>IF($C$4="Attiecināmās izmaksas",IF('11a+c+n'!$Q316="A",'11a+c+n'!N316,0),0)</f>
        <v>0</v>
      </c>
      <c r="O316" s="121">
        <f>IF($C$4="Attiecināmās izmaksas",IF('11a+c+n'!$Q316="A",'11a+c+n'!O316,0),0)</f>
        <v>0</v>
      </c>
      <c r="P316" s="122">
        <f>IF($C$4="Attiecināmās izmaksas",IF('11a+c+n'!$Q316="A",'11a+c+n'!P316,0),0)</f>
        <v>0</v>
      </c>
    </row>
    <row r="317" spans="1:16" x14ac:dyDescent="0.2">
      <c r="A317" s="49">
        <f>IF(P317=0,0,IF(COUNTBLANK(P317)=1,0,COUNTA($P$14:P317)))</f>
        <v>0</v>
      </c>
      <c r="B317" s="21">
        <f>IF($C$4="Attiecināmās izmaksas",IF('11a+c+n'!$Q317="A",'11a+c+n'!B317,0),0)</f>
        <v>0</v>
      </c>
      <c r="C317" s="21">
        <f>IF($C$4="Attiecināmās izmaksas",IF('11a+c+n'!$Q317="A",'11a+c+n'!C317,0),0)</f>
        <v>0</v>
      </c>
      <c r="D317" s="21">
        <f>IF($C$4="Attiecināmās izmaksas",IF('11a+c+n'!$Q317="A",'11a+c+n'!D317,0),0)</f>
        <v>0</v>
      </c>
      <c r="E317" s="42"/>
      <c r="F317" s="64"/>
      <c r="G317" s="121"/>
      <c r="H317" s="121">
        <f>IF($C$4="Attiecināmās izmaksas",IF('11a+c+n'!$Q317="A",'11a+c+n'!H317,0),0)</f>
        <v>0</v>
      </c>
      <c r="I317" s="121"/>
      <c r="J317" s="121"/>
      <c r="K317" s="122">
        <f>IF($C$4="Attiecināmās izmaksas",IF('11a+c+n'!$Q317="A",'11a+c+n'!K317,0),0)</f>
        <v>0</v>
      </c>
      <c r="L317" s="64">
        <f>IF($C$4="Attiecināmās izmaksas",IF('11a+c+n'!$Q317="A",'11a+c+n'!L317,0),0)</f>
        <v>0</v>
      </c>
      <c r="M317" s="121">
        <f>IF($C$4="Attiecināmās izmaksas",IF('11a+c+n'!$Q317="A",'11a+c+n'!M317,0),0)</f>
        <v>0</v>
      </c>
      <c r="N317" s="121">
        <f>IF($C$4="Attiecināmās izmaksas",IF('11a+c+n'!$Q317="A",'11a+c+n'!N317,0),0)</f>
        <v>0</v>
      </c>
      <c r="O317" s="121">
        <f>IF($C$4="Attiecināmās izmaksas",IF('11a+c+n'!$Q317="A",'11a+c+n'!O317,0),0)</f>
        <v>0</v>
      </c>
      <c r="P317" s="122">
        <f>IF($C$4="Attiecināmās izmaksas",IF('11a+c+n'!$Q317="A",'11a+c+n'!P317,0),0)</f>
        <v>0</v>
      </c>
    </row>
    <row r="318" spans="1:16" x14ac:dyDescent="0.2">
      <c r="A318" s="49">
        <f>IF(P318=0,0,IF(COUNTBLANK(P318)=1,0,COUNTA($P$14:P318)))</f>
        <v>0</v>
      </c>
      <c r="B318" s="21">
        <f>IF($C$4="Attiecināmās izmaksas",IF('11a+c+n'!$Q318="A",'11a+c+n'!B318,0),0)</f>
        <v>0</v>
      </c>
      <c r="C318" s="21">
        <f>IF($C$4="Attiecināmās izmaksas",IF('11a+c+n'!$Q318="A",'11a+c+n'!C318,0),0)</f>
        <v>0</v>
      </c>
      <c r="D318" s="21">
        <f>IF($C$4="Attiecināmās izmaksas",IF('11a+c+n'!$Q318="A",'11a+c+n'!D318,0),0)</f>
        <v>0</v>
      </c>
      <c r="E318" s="42"/>
      <c r="F318" s="64"/>
      <c r="G318" s="121"/>
      <c r="H318" s="121">
        <f>IF($C$4="Attiecināmās izmaksas",IF('11a+c+n'!$Q318="A",'11a+c+n'!H318,0),0)</f>
        <v>0</v>
      </c>
      <c r="I318" s="121"/>
      <c r="J318" s="121"/>
      <c r="K318" s="122">
        <f>IF($C$4="Attiecināmās izmaksas",IF('11a+c+n'!$Q318="A",'11a+c+n'!K318,0),0)</f>
        <v>0</v>
      </c>
      <c r="L318" s="64">
        <f>IF($C$4="Attiecināmās izmaksas",IF('11a+c+n'!$Q318="A",'11a+c+n'!L318,0),0)</f>
        <v>0</v>
      </c>
      <c r="M318" s="121">
        <f>IF($C$4="Attiecināmās izmaksas",IF('11a+c+n'!$Q318="A",'11a+c+n'!M318,0),0)</f>
        <v>0</v>
      </c>
      <c r="N318" s="121">
        <f>IF($C$4="Attiecināmās izmaksas",IF('11a+c+n'!$Q318="A",'11a+c+n'!N318,0),0)</f>
        <v>0</v>
      </c>
      <c r="O318" s="121">
        <f>IF($C$4="Attiecināmās izmaksas",IF('11a+c+n'!$Q318="A",'11a+c+n'!O318,0),0)</f>
        <v>0</v>
      </c>
      <c r="P318" s="122">
        <f>IF($C$4="Attiecināmās izmaksas",IF('11a+c+n'!$Q318="A",'11a+c+n'!P318,0),0)</f>
        <v>0</v>
      </c>
    </row>
    <row r="319" spans="1:16" x14ac:dyDescent="0.2">
      <c r="A319" s="49">
        <f>IF(P319=0,0,IF(COUNTBLANK(P319)=1,0,COUNTA($P$14:P319)))</f>
        <v>0</v>
      </c>
      <c r="B319" s="21">
        <f>IF($C$4="Attiecināmās izmaksas",IF('11a+c+n'!$Q319="A",'11a+c+n'!B319,0),0)</f>
        <v>0</v>
      </c>
      <c r="C319" s="21">
        <f>IF($C$4="Attiecināmās izmaksas",IF('11a+c+n'!$Q319="A",'11a+c+n'!C319,0),0)</f>
        <v>0</v>
      </c>
      <c r="D319" s="21">
        <f>IF($C$4="Attiecināmās izmaksas",IF('11a+c+n'!$Q319="A",'11a+c+n'!D319,0),0)</f>
        <v>0</v>
      </c>
      <c r="E319" s="42"/>
      <c r="F319" s="64"/>
      <c r="G319" s="121"/>
      <c r="H319" s="121">
        <f>IF($C$4="Attiecināmās izmaksas",IF('11a+c+n'!$Q319="A",'11a+c+n'!H319,0),0)</f>
        <v>0</v>
      </c>
      <c r="I319" s="121"/>
      <c r="J319" s="121"/>
      <c r="K319" s="122">
        <f>IF($C$4="Attiecināmās izmaksas",IF('11a+c+n'!$Q319="A",'11a+c+n'!K319,0),0)</f>
        <v>0</v>
      </c>
      <c r="L319" s="64">
        <f>IF($C$4="Attiecināmās izmaksas",IF('11a+c+n'!$Q319="A",'11a+c+n'!L319,0),0)</f>
        <v>0</v>
      </c>
      <c r="M319" s="121">
        <f>IF($C$4="Attiecināmās izmaksas",IF('11a+c+n'!$Q319="A",'11a+c+n'!M319,0),0)</f>
        <v>0</v>
      </c>
      <c r="N319" s="121">
        <f>IF($C$4="Attiecināmās izmaksas",IF('11a+c+n'!$Q319="A",'11a+c+n'!N319,0),0)</f>
        <v>0</v>
      </c>
      <c r="O319" s="121">
        <f>IF($C$4="Attiecināmās izmaksas",IF('11a+c+n'!$Q319="A",'11a+c+n'!O319,0),0)</f>
        <v>0</v>
      </c>
      <c r="P319" s="122">
        <f>IF($C$4="Attiecināmās izmaksas",IF('11a+c+n'!$Q319="A",'11a+c+n'!P319,0),0)</f>
        <v>0</v>
      </c>
    </row>
    <row r="320" spans="1:16" x14ac:dyDescent="0.2">
      <c r="A320" s="49">
        <f>IF(P320=0,0,IF(COUNTBLANK(P320)=1,0,COUNTA($P$14:P320)))</f>
        <v>0</v>
      </c>
      <c r="B320" s="21">
        <f>IF($C$4="Attiecināmās izmaksas",IF('11a+c+n'!$Q320="A",'11a+c+n'!B320,0),0)</f>
        <v>0</v>
      </c>
      <c r="C320" s="21">
        <f>IF($C$4="Attiecināmās izmaksas",IF('11a+c+n'!$Q320="A",'11a+c+n'!C320,0),0)</f>
        <v>0</v>
      </c>
      <c r="D320" s="21">
        <f>IF($C$4="Attiecināmās izmaksas",IF('11a+c+n'!$Q320="A",'11a+c+n'!D320,0),0)</f>
        <v>0</v>
      </c>
      <c r="E320" s="42"/>
      <c r="F320" s="64"/>
      <c r="G320" s="121"/>
      <c r="H320" s="121">
        <f>IF($C$4="Attiecināmās izmaksas",IF('11a+c+n'!$Q320="A",'11a+c+n'!H320,0),0)</f>
        <v>0</v>
      </c>
      <c r="I320" s="121"/>
      <c r="J320" s="121"/>
      <c r="K320" s="122">
        <f>IF($C$4="Attiecināmās izmaksas",IF('11a+c+n'!$Q320="A",'11a+c+n'!K320,0),0)</f>
        <v>0</v>
      </c>
      <c r="L320" s="64">
        <f>IF($C$4="Attiecināmās izmaksas",IF('11a+c+n'!$Q320="A",'11a+c+n'!L320,0),0)</f>
        <v>0</v>
      </c>
      <c r="M320" s="121">
        <f>IF($C$4="Attiecināmās izmaksas",IF('11a+c+n'!$Q320="A",'11a+c+n'!M320,0),0)</f>
        <v>0</v>
      </c>
      <c r="N320" s="121">
        <f>IF($C$4="Attiecināmās izmaksas",IF('11a+c+n'!$Q320="A",'11a+c+n'!N320,0),0)</f>
        <v>0</v>
      </c>
      <c r="O320" s="121">
        <f>IF($C$4="Attiecināmās izmaksas",IF('11a+c+n'!$Q320="A",'11a+c+n'!O320,0),0)</f>
        <v>0</v>
      </c>
      <c r="P320" s="122">
        <f>IF($C$4="Attiecināmās izmaksas",IF('11a+c+n'!$Q320="A",'11a+c+n'!P320,0),0)</f>
        <v>0</v>
      </c>
    </row>
    <row r="321" spans="1:16" x14ac:dyDescent="0.2">
      <c r="A321" s="49">
        <f>IF(P321=0,0,IF(COUNTBLANK(P321)=1,0,COUNTA($P$14:P321)))</f>
        <v>0</v>
      </c>
      <c r="B321" s="21">
        <f>IF($C$4="Attiecināmās izmaksas",IF('11a+c+n'!$Q321="A",'11a+c+n'!B321,0),0)</f>
        <v>0</v>
      </c>
      <c r="C321" s="21">
        <f>IF($C$4="Attiecināmās izmaksas",IF('11a+c+n'!$Q321="A",'11a+c+n'!C321,0),0)</f>
        <v>0</v>
      </c>
      <c r="D321" s="21">
        <f>IF($C$4="Attiecināmās izmaksas",IF('11a+c+n'!$Q321="A",'11a+c+n'!D321,0),0)</f>
        <v>0</v>
      </c>
      <c r="E321" s="42"/>
      <c r="F321" s="64"/>
      <c r="G321" s="121"/>
      <c r="H321" s="121">
        <f>IF($C$4="Attiecināmās izmaksas",IF('11a+c+n'!$Q321="A",'11a+c+n'!H321,0),0)</f>
        <v>0</v>
      </c>
      <c r="I321" s="121"/>
      <c r="J321" s="121"/>
      <c r="K321" s="122">
        <f>IF($C$4="Attiecināmās izmaksas",IF('11a+c+n'!$Q321="A",'11a+c+n'!K321,0),0)</f>
        <v>0</v>
      </c>
      <c r="L321" s="64">
        <f>IF($C$4="Attiecināmās izmaksas",IF('11a+c+n'!$Q321="A",'11a+c+n'!L321,0),0)</f>
        <v>0</v>
      </c>
      <c r="M321" s="121">
        <f>IF($C$4="Attiecināmās izmaksas",IF('11a+c+n'!$Q321="A",'11a+c+n'!M321,0),0)</f>
        <v>0</v>
      </c>
      <c r="N321" s="121">
        <f>IF($C$4="Attiecināmās izmaksas",IF('11a+c+n'!$Q321="A",'11a+c+n'!N321,0),0)</f>
        <v>0</v>
      </c>
      <c r="O321" s="121">
        <f>IF($C$4="Attiecināmās izmaksas",IF('11a+c+n'!$Q321="A",'11a+c+n'!O321,0),0)</f>
        <v>0</v>
      </c>
      <c r="P321" s="122">
        <f>IF($C$4="Attiecināmās izmaksas",IF('11a+c+n'!$Q321="A",'11a+c+n'!P321,0),0)</f>
        <v>0</v>
      </c>
    </row>
    <row r="322" spans="1:16" x14ac:dyDescent="0.2">
      <c r="A322" s="49">
        <f>IF(P322=0,0,IF(COUNTBLANK(P322)=1,0,COUNTA($P$14:P322)))</f>
        <v>0</v>
      </c>
      <c r="B322" s="21">
        <f>IF($C$4="Attiecināmās izmaksas",IF('11a+c+n'!$Q322="A",'11a+c+n'!B322,0),0)</f>
        <v>0</v>
      </c>
      <c r="C322" s="21">
        <f>IF($C$4="Attiecināmās izmaksas",IF('11a+c+n'!$Q322="A",'11a+c+n'!C322,0),0)</f>
        <v>0</v>
      </c>
      <c r="D322" s="21">
        <f>IF($C$4="Attiecināmās izmaksas",IF('11a+c+n'!$Q322="A",'11a+c+n'!D322,0),0)</f>
        <v>0</v>
      </c>
      <c r="E322" s="42"/>
      <c r="F322" s="64"/>
      <c r="G322" s="121"/>
      <c r="H322" s="121">
        <f>IF($C$4="Attiecināmās izmaksas",IF('11a+c+n'!$Q322="A",'11a+c+n'!H322,0),0)</f>
        <v>0</v>
      </c>
      <c r="I322" s="121"/>
      <c r="J322" s="121"/>
      <c r="K322" s="122">
        <f>IF($C$4="Attiecināmās izmaksas",IF('11a+c+n'!$Q322="A",'11a+c+n'!K322,0),0)</f>
        <v>0</v>
      </c>
      <c r="L322" s="64">
        <f>IF($C$4="Attiecināmās izmaksas",IF('11a+c+n'!$Q322="A",'11a+c+n'!L322,0),0)</f>
        <v>0</v>
      </c>
      <c r="M322" s="121">
        <f>IF($C$4="Attiecināmās izmaksas",IF('11a+c+n'!$Q322="A",'11a+c+n'!M322,0),0)</f>
        <v>0</v>
      </c>
      <c r="N322" s="121">
        <f>IF($C$4="Attiecināmās izmaksas",IF('11a+c+n'!$Q322="A",'11a+c+n'!N322,0),0)</f>
        <v>0</v>
      </c>
      <c r="O322" s="121">
        <f>IF($C$4="Attiecināmās izmaksas",IF('11a+c+n'!$Q322="A",'11a+c+n'!O322,0),0)</f>
        <v>0</v>
      </c>
      <c r="P322" s="122">
        <f>IF($C$4="Attiecināmās izmaksas",IF('11a+c+n'!$Q322="A",'11a+c+n'!P322,0),0)</f>
        <v>0</v>
      </c>
    </row>
    <row r="323" spans="1:16" x14ac:dyDescent="0.2">
      <c r="A323" s="49">
        <f>IF(P323=0,0,IF(COUNTBLANK(P323)=1,0,COUNTA($P$14:P323)))</f>
        <v>0</v>
      </c>
      <c r="B323" s="21">
        <f>IF($C$4="Attiecināmās izmaksas",IF('11a+c+n'!$Q323="A",'11a+c+n'!B323,0),0)</f>
        <v>0</v>
      </c>
      <c r="C323" s="21">
        <f>IF($C$4="Attiecināmās izmaksas",IF('11a+c+n'!$Q323="A",'11a+c+n'!C323,0),0)</f>
        <v>0</v>
      </c>
      <c r="D323" s="21">
        <f>IF($C$4="Attiecināmās izmaksas",IF('11a+c+n'!$Q323="A",'11a+c+n'!D323,0),0)</f>
        <v>0</v>
      </c>
      <c r="E323" s="42"/>
      <c r="F323" s="64"/>
      <c r="G323" s="121"/>
      <c r="H323" s="121">
        <f>IF($C$4="Attiecināmās izmaksas",IF('11a+c+n'!$Q323="A",'11a+c+n'!H323,0),0)</f>
        <v>0</v>
      </c>
      <c r="I323" s="121"/>
      <c r="J323" s="121"/>
      <c r="K323" s="122">
        <f>IF($C$4="Attiecināmās izmaksas",IF('11a+c+n'!$Q323="A",'11a+c+n'!K323,0),0)</f>
        <v>0</v>
      </c>
      <c r="L323" s="64">
        <f>IF($C$4="Attiecināmās izmaksas",IF('11a+c+n'!$Q323="A",'11a+c+n'!L323,0),0)</f>
        <v>0</v>
      </c>
      <c r="M323" s="121">
        <f>IF($C$4="Attiecināmās izmaksas",IF('11a+c+n'!$Q323="A",'11a+c+n'!M323,0),0)</f>
        <v>0</v>
      </c>
      <c r="N323" s="121">
        <f>IF($C$4="Attiecināmās izmaksas",IF('11a+c+n'!$Q323="A",'11a+c+n'!N323,0),0)</f>
        <v>0</v>
      </c>
      <c r="O323" s="121">
        <f>IF($C$4="Attiecināmās izmaksas",IF('11a+c+n'!$Q323="A",'11a+c+n'!O323,0),0)</f>
        <v>0</v>
      </c>
      <c r="P323" s="122">
        <f>IF($C$4="Attiecināmās izmaksas",IF('11a+c+n'!$Q323="A",'11a+c+n'!P323,0),0)</f>
        <v>0</v>
      </c>
    </row>
    <row r="324" spans="1:16" x14ac:dyDescent="0.2">
      <c r="A324" s="49">
        <f>IF(P324=0,0,IF(COUNTBLANK(P324)=1,0,COUNTA($P$14:P324)))</f>
        <v>0</v>
      </c>
      <c r="B324" s="21">
        <f>IF($C$4="Attiecināmās izmaksas",IF('11a+c+n'!$Q324="A",'11a+c+n'!B324,0),0)</f>
        <v>0</v>
      </c>
      <c r="C324" s="21">
        <f>IF($C$4="Attiecināmās izmaksas",IF('11a+c+n'!$Q324="A",'11a+c+n'!C324,0),0)</f>
        <v>0</v>
      </c>
      <c r="D324" s="21">
        <f>IF($C$4="Attiecināmās izmaksas",IF('11a+c+n'!$Q324="A",'11a+c+n'!D324,0),0)</f>
        <v>0</v>
      </c>
      <c r="E324" s="42"/>
      <c r="F324" s="64"/>
      <c r="G324" s="121"/>
      <c r="H324" s="121">
        <f>IF($C$4="Attiecināmās izmaksas",IF('11a+c+n'!$Q324="A",'11a+c+n'!H324,0),0)</f>
        <v>0</v>
      </c>
      <c r="I324" s="121"/>
      <c r="J324" s="121"/>
      <c r="K324" s="122">
        <f>IF($C$4="Attiecināmās izmaksas",IF('11a+c+n'!$Q324="A",'11a+c+n'!K324,0),0)</f>
        <v>0</v>
      </c>
      <c r="L324" s="64">
        <f>IF($C$4="Attiecināmās izmaksas",IF('11a+c+n'!$Q324="A",'11a+c+n'!L324,0),0)</f>
        <v>0</v>
      </c>
      <c r="M324" s="121">
        <f>IF($C$4="Attiecināmās izmaksas",IF('11a+c+n'!$Q324="A",'11a+c+n'!M324,0),0)</f>
        <v>0</v>
      </c>
      <c r="N324" s="121">
        <f>IF($C$4="Attiecināmās izmaksas",IF('11a+c+n'!$Q324="A",'11a+c+n'!N324,0),0)</f>
        <v>0</v>
      </c>
      <c r="O324" s="121">
        <f>IF($C$4="Attiecināmās izmaksas",IF('11a+c+n'!$Q324="A",'11a+c+n'!O324,0),0)</f>
        <v>0</v>
      </c>
      <c r="P324" s="122">
        <f>IF($C$4="Attiecināmās izmaksas",IF('11a+c+n'!$Q324="A",'11a+c+n'!P324,0),0)</f>
        <v>0</v>
      </c>
    </row>
    <row r="325" spans="1:16" x14ac:dyDescent="0.2">
      <c r="A325" s="49">
        <f>IF(P325=0,0,IF(COUNTBLANK(P325)=1,0,COUNTA($P$14:P325)))</f>
        <v>0</v>
      </c>
      <c r="B325" s="21">
        <f>IF($C$4="Attiecināmās izmaksas",IF('11a+c+n'!$Q325="A",'11a+c+n'!B325,0),0)</f>
        <v>0</v>
      </c>
      <c r="C325" s="21">
        <f>IF($C$4="Attiecināmās izmaksas",IF('11a+c+n'!$Q325="A",'11a+c+n'!C325,0),0)</f>
        <v>0</v>
      </c>
      <c r="D325" s="21">
        <f>IF($C$4="Attiecināmās izmaksas",IF('11a+c+n'!$Q325="A",'11a+c+n'!D325,0),0)</f>
        <v>0</v>
      </c>
      <c r="E325" s="42"/>
      <c r="F325" s="64"/>
      <c r="G325" s="121"/>
      <c r="H325" s="121">
        <f>IF($C$4="Attiecināmās izmaksas",IF('11a+c+n'!$Q325="A",'11a+c+n'!H325,0),0)</f>
        <v>0</v>
      </c>
      <c r="I325" s="121"/>
      <c r="J325" s="121"/>
      <c r="K325" s="122">
        <f>IF($C$4="Attiecināmās izmaksas",IF('11a+c+n'!$Q325="A",'11a+c+n'!K325,0),0)</f>
        <v>0</v>
      </c>
      <c r="L325" s="64">
        <f>IF($C$4="Attiecināmās izmaksas",IF('11a+c+n'!$Q325="A",'11a+c+n'!L325,0),0)</f>
        <v>0</v>
      </c>
      <c r="M325" s="121">
        <f>IF($C$4="Attiecināmās izmaksas",IF('11a+c+n'!$Q325="A",'11a+c+n'!M325,0),0)</f>
        <v>0</v>
      </c>
      <c r="N325" s="121">
        <f>IF($C$4="Attiecināmās izmaksas",IF('11a+c+n'!$Q325="A",'11a+c+n'!N325,0),0)</f>
        <v>0</v>
      </c>
      <c r="O325" s="121">
        <f>IF($C$4="Attiecināmās izmaksas",IF('11a+c+n'!$Q325="A",'11a+c+n'!O325,0),0)</f>
        <v>0</v>
      </c>
      <c r="P325" s="122">
        <f>IF($C$4="Attiecināmās izmaksas",IF('11a+c+n'!$Q325="A",'11a+c+n'!P325,0),0)</f>
        <v>0</v>
      </c>
    </row>
    <row r="326" spans="1:16" x14ac:dyDescent="0.2">
      <c r="A326" s="49">
        <f>IF(P326=0,0,IF(COUNTBLANK(P326)=1,0,COUNTA($P$14:P326)))</f>
        <v>0</v>
      </c>
      <c r="B326" s="21">
        <f>IF($C$4="Attiecināmās izmaksas",IF('11a+c+n'!$Q326="A",'11a+c+n'!B326,0),0)</f>
        <v>0</v>
      </c>
      <c r="C326" s="21">
        <f>IF($C$4="Attiecināmās izmaksas",IF('11a+c+n'!$Q326="A",'11a+c+n'!C326,0),0)</f>
        <v>0</v>
      </c>
      <c r="D326" s="21">
        <f>IF($C$4="Attiecināmās izmaksas",IF('11a+c+n'!$Q326="A",'11a+c+n'!D326,0),0)</f>
        <v>0</v>
      </c>
      <c r="E326" s="42"/>
      <c r="F326" s="64"/>
      <c r="G326" s="121"/>
      <c r="H326" s="121">
        <f>IF($C$4="Attiecināmās izmaksas",IF('11a+c+n'!$Q326="A",'11a+c+n'!H326,0),0)</f>
        <v>0</v>
      </c>
      <c r="I326" s="121"/>
      <c r="J326" s="121"/>
      <c r="K326" s="122">
        <f>IF($C$4="Attiecināmās izmaksas",IF('11a+c+n'!$Q326="A",'11a+c+n'!K326,0),0)</f>
        <v>0</v>
      </c>
      <c r="L326" s="64">
        <f>IF($C$4="Attiecināmās izmaksas",IF('11a+c+n'!$Q326="A",'11a+c+n'!L326,0),0)</f>
        <v>0</v>
      </c>
      <c r="M326" s="121">
        <f>IF($C$4="Attiecināmās izmaksas",IF('11a+c+n'!$Q326="A",'11a+c+n'!M326,0),0)</f>
        <v>0</v>
      </c>
      <c r="N326" s="121">
        <f>IF($C$4="Attiecināmās izmaksas",IF('11a+c+n'!$Q326="A",'11a+c+n'!N326,0),0)</f>
        <v>0</v>
      </c>
      <c r="O326" s="121">
        <f>IF($C$4="Attiecināmās izmaksas",IF('11a+c+n'!$Q326="A",'11a+c+n'!O326,0),0)</f>
        <v>0</v>
      </c>
      <c r="P326" s="122">
        <f>IF($C$4="Attiecināmās izmaksas",IF('11a+c+n'!$Q326="A",'11a+c+n'!P326,0),0)</f>
        <v>0</v>
      </c>
    </row>
    <row r="327" spans="1:16" x14ac:dyDescent="0.2">
      <c r="A327" s="49">
        <f>IF(P327=0,0,IF(COUNTBLANK(P327)=1,0,COUNTA($P$14:P327)))</f>
        <v>0</v>
      </c>
      <c r="B327" s="21">
        <f>IF($C$4="Attiecināmās izmaksas",IF('11a+c+n'!$Q327="A",'11a+c+n'!B327,0),0)</f>
        <v>0</v>
      </c>
      <c r="C327" s="21">
        <f>IF($C$4="Attiecināmās izmaksas",IF('11a+c+n'!$Q327="A",'11a+c+n'!C327,0),0)</f>
        <v>0</v>
      </c>
      <c r="D327" s="21">
        <f>IF($C$4="Attiecināmās izmaksas",IF('11a+c+n'!$Q327="A",'11a+c+n'!D327,0),0)</f>
        <v>0</v>
      </c>
      <c r="E327" s="42"/>
      <c r="F327" s="64"/>
      <c r="G327" s="121"/>
      <c r="H327" s="121">
        <f>IF($C$4="Attiecināmās izmaksas",IF('11a+c+n'!$Q327="A",'11a+c+n'!H327,0),0)</f>
        <v>0</v>
      </c>
      <c r="I327" s="121"/>
      <c r="J327" s="121"/>
      <c r="K327" s="122">
        <f>IF($C$4="Attiecināmās izmaksas",IF('11a+c+n'!$Q327="A",'11a+c+n'!K327,0),0)</f>
        <v>0</v>
      </c>
      <c r="L327" s="64">
        <f>IF($C$4="Attiecināmās izmaksas",IF('11a+c+n'!$Q327="A",'11a+c+n'!L327,0),0)</f>
        <v>0</v>
      </c>
      <c r="M327" s="121">
        <f>IF($C$4="Attiecināmās izmaksas",IF('11a+c+n'!$Q327="A",'11a+c+n'!M327,0),0)</f>
        <v>0</v>
      </c>
      <c r="N327" s="121">
        <f>IF($C$4="Attiecināmās izmaksas",IF('11a+c+n'!$Q327="A",'11a+c+n'!N327,0),0)</f>
        <v>0</v>
      </c>
      <c r="O327" s="121">
        <f>IF($C$4="Attiecināmās izmaksas",IF('11a+c+n'!$Q327="A",'11a+c+n'!O327,0),0)</f>
        <v>0</v>
      </c>
      <c r="P327" s="122">
        <f>IF($C$4="Attiecināmās izmaksas",IF('11a+c+n'!$Q327="A",'11a+c+n'!P327,0),0)</f>
        <v>0</v>
      </c>
    </row>
    <row r="328" spans="1:16" x14ac:dyDescent="0.2">
      <c r="A328" s="49">
        <f>IF(P328=0,0,IF(COUNTBLANK(P328)=1,0,COUNTA($P$14:P328)))</f>
        <v>0</v>
      </c>
      <c r="B328" s="21">
        <f>IF($C$4="Attiecināmās izmaksas",IF('11a+c+n'!$Q328="A",'11a+c+n'!B328,0),0)</f>
        <v>0</v>
      </c>
      <c r="C328" s="21">
        <f>IF($C$4="Attiecināmās izmaksas",IF('11a+c+n'!$Q328="A",'11a+c+n'!C328,0),0)</f>
        <v>0</v>
      </c>
      <c r="D328" s="21">
        <f>IF($C$4="Attiecināmās izmaksas",IF('11a+c+n'!$Q328="A",'11a+c+n'!D328,0),0)</f>
        <v>0</v>
      </c>
      <c r="E328" s="42"/>
      <c r="F328" s="64"/>
      <c r="G328" s="121"/>
      <c r="H328" s="121">
        <f>IF($C$4="Attiecināmās izmaksas",IF('11a+c+n'!$Q328="A",'11a+c+n'!H328,0),0)</f>
        <v>0</v>
      </c>
      <c r="I328" s="121"/>
      <c r="J328" s="121"/>
      <c r="K328" s="122">
        <f>IF($C$4="Attiecināmās izmaksas",IF('11a+c+n'!$Q328="A",'11a+c+n'!K328,0),0)</f>
        <v>0</v>
      </c>
      <c r="L328" s="64">
        <f>IF($C$4="Attiecināmās izmaksas",IF('11a+c+n'!$Q328="A",'11a+c+n'!L328,0),0)</f>
        <v>0</v>
      </c>
      <c r="M328" s="121">
        <f>IF($C$4="Attiecināmās izmaksas",IF('11a+c+n'!$Q328="A",'11a+c+n'!M328,0),0)</f>
        <v>0</v>
      </c>
      <c r="N328" s="121">
        <f>IF($C$4="Attiecināmās izmaksas",IF('11a+c+n'!$Q328="A",'11a+c+n'!N328,0),0)</f>
        <v>0</v>
      </c>
      <c r="O328" s="121">
        <f>IF($C$4="Attiecināmās izmaksas",IF('11a+c+n'!$Q328="A",'11a+c+n'!O328,0),0)</f>
        <v>0</v>
      </c>
      <c r="P328" s="122">
        <f>IF($C$4="Attiecināmās izmaksas",IF('11a+c+n'!$Q328="A",'11a+c+n'!P328,0),0)</f>
        <v>0</v>
      </c>
    </row>
    <row r="329" spans="1:16" x14ac:dyDescent="0.2">
      <c r="A329" s="49">
        <f>IF(P329=0,0,IF(COUNTBLANK(P329)=1,0,COUNTA($P$14:P329)))</f>
        <v>0</v>
      </c>
      <c r="B329" s="21">
        <f>IF($C$4="Attiecināmās izmaksas",IF('11a+c+n'!$Q329="A",'11a+c+n'!B329,0),0)</f>
        <v>0</v>
      </c>
      <c r="C329" s="21">
        <f>IF($C$4="Attiecināmās izmaksas",IF('11a+c+n'!$Q329="A",'11a+c+n'!C329,0),0)</f>
        <v>0</v>
      </c>
      <c r="D329" s="21">
        <f>IF($C$4="Attiecināmās izmaksas",IF('11a+c+n'!$Q329="A",'11a+c+n'!D329,0),0)</f>
        <v>0</v>
      </c>
      <c r="E329" s="42"/>
      <c r="F329" s="64"/>
      <c r="G329" s="121"/>
      <c r="H329" s="121">
        <f>IF($C$4="Attiecināmās izmaksas",IF('11a+c+n'!$Q329="A",'11a+c+n'!H329,0),0)</f>
        <v>0</v>
      </c>
      <c r="I329" s="121"/>
      <c r="J329" s="121"/>
      <c r="K329" s="122">
        <f>IF($C$4="Attiecināmās izmaksas",IF('11a+c+n'!$Q329="A",'11a+c+n'!K329,0),0)</f>
        <v>0</v>
      </c>
      <c r="L329" s="64">
        <f>IF($C$4="Attiecināmās izmaksas",IF('11a+c+n'!$Q329="A",'11a+c+n'!L329,0),0)</f>
        <v>0</v>
      </c>
      <c r="M329" s="121">
        <f>IF($C$4="Attiecināmās izmaksas",IF('11a+c+n'!$Q329="A",'11a+c+n'!M329,0),0)</f>
        <v>0</v>
      </c>
      <c r="N329" s="121">
        <f>IF($C$4="Attiecināmās izmaksas",IF('11a+c+n'!$Q329="A",'11a+c+n'!N329,0),0)</f>
        <v>0</v>
      </c>
      <c r="O329" s="121">
        <f>IF($C$4="Attiecināmās izmaksas",IF('11a+c+n'!$Q329="A",'11a+c+n'!O329,0),0)</f>
        <v>0</v>
      </c>
      <c r="P329" s="122">
        <f>IF($C$4="Attiecināmās izmaksas",IF('11a+c+n'!$Q329="A",'11a+c+n'!P329,0),0)</f>
        <v>0</v>
      </c>
    </row>
    <row r="330" spans="1:16" x14ac:dyDescent="0.2">
      <c r="A330" s="49">
        <f>IF(P330=0,0,IF(COUNTBLANK(P330)=1,0,COUNTA($P$14:P330)))</f>
        <v>0</v>
      </c>
      <c r="B330" s="21">
        <f>IF($C$4="Attiecināmās izmaksas",IF('11a+c+n'!$Q330="A",'11a+c+n'!B330,0),0)</f>
        <v>0</v>
      </c>
      <c r="C330" s="21">
        <f>IF($C$4="Attiecināmās izmaksas",IF('11a+c+n'!$Q330="A",'11a+c+n'!C330,0),0)</f>
        <v>0</v>
      </c>
      <c r="D330" s="21">
        <f>IF($C$4="Attiecināmās izmaksas",IF('11a+c+n'!$Q330="A",'11a+c+n'!D330,0),0)</f>
        <v>0</v>
      </c>
      <c r="E330" s="42"/>
      <c r="F330" s="64"/>
      <c r="G330" s="121"/>
      <c r="H330" s="121">
        <f>IF($C$4="Attiecināmās izmaksas",IF('11a+c+n'!$Q330="A",'11a+c+n'!H330,0),0)</f>
        <v>0</v>
      </c>
      <c r="I330" s="121"/>
      <c r="J330" s="121"/>
      <c r="K330" s="122">
        <f>IF($C$4="Attiecināmās izmaksas",IF('11a+c+n'!$Q330="A",'11a+c+n'!K330,0),0)</f>
        <v>0</v>
      </c>
      <c r="L330" s="64">
        <f>IF($C$4="Attiecināmās izmaksas",IF('11a+c+n'!$Q330="A",'11a+c+n'!L330,0),0)</f>
        <v>0</v>
      </c>
      <c r="M330" s="121">
        <f>IF($C$4="Attiecināmās izmaksas",IF('11a+c+n'!$Q330="A",'11a+c+n'!M330,0),0)</f>
        <v>0</v>
      </c>
      <c r="N330" s="121">
        <f>IF($C$4="Attiecināmās izmaksas",IF('11a+c+n'!$Q330="A",'11a+c+n'!N330,0),0)</f>
        <v>0</v>
      </c>
      <c r="O330" s="121">
        <f>IF($C$4="Attiecināmās izmaksas",IF('11a+c+n'!$Q330="A",'11a+c+n'!O330,0),0)</f>
        <v>0</v>
      </c>
      <c r="P330" s="122">
        <f>IF($C$4="Attiecināmās izmaksas",IF('11a+c+n'!$Q330="A",'11a+c+n'!P330,0),0)</f>
        <v>0</v>
      </c>
    </row>
    <row r="331" spans="1:16" x14ac:dyDescent="0.2">
      <c r="A331" s="49">
        <f>IF(P331=0,0,IF(COUNTBLANK(P331)=1,0,COUNTA($P$14:P331)))</f>
        <v>0</v>
      </c>
      <c r="B331" s="21">
        <f>IF($C$4="Attiecināmās izmaksas",IF('11a+c+n'!$Q331="A",'11a+c+n'!B331,0),0)</f>
        <v>0</v>
      </c>
      <c r="C331" s="21">
        <f>IF($C$4="Attiecināmās izmaksas",IF('11a+c+n'!$Q331="A",'11a+c+n'!C331,0),0)</f>
        <v>0</v>
      </c>
      <c r="D331" s="21">
        <f>IF($C$4="Attiecināmās izmaksas",IF('11a+c+n'!$Q331="A",'11a+c+n'!D331,0),0)</f>
        <v>0</v>
      </c>
      <c r="E331" s="42"/>
      <c r="F331" s="64"/>
      <c r="G331" s="121"/>
      <c r="H331" s="121">
        <f>IF($C$4="Attiecināmās izmaksas",IF('11a+c+n'!$Q331="A",'11a+c+n'!H331,0),0)</f>
        <v>0</v>
      </c>
      <c r="I331" s="121"/>
      <c r="J331" s="121"/>
      <c r="K331" s="122">
        <f>IF($C$4="Attiecināmās izmaksas",IF('11a+c+n'!$Q331="A",'11a+c+n'!K331,0),0)</f>
        <v>0</v>
      </c>
      <c r="L331" s="64">
        <f>IF($C$4="Attiecināmās izmaksas",IF('11a+c+n'!$Q331="A",'11a+c+n'!L331,0),0)</f>
        <v>0</v>
      </c>
      <c r="M331" s="121">
        <f>IF($C$4="Attiecināmās izmaksas",IF('11a+c+n'!$Q331="A",'11a+c+n'!M331,0),0)</f>
        <v>0</v>
      </c>
      <c r="N331" s="121">
        <f>IF($C$4="Attiecināmās izmaksas",IF('11a+c+n'!$Q331="A",'11a+c+n'!N331,0),0)</f>
        <v>0</v>
      </c>
      <c r="O331" s="121">
        <f>IF($C$4="Attiecināmās izmaksas",IF('11a+c+n'!$Q331="A",'11a+c+n'!O331,0),0)</f>
        <v>0</v>
      </c>
      <c r="P331" s="122">
        <f>IF($C$4="Attiecināmās izmaksas",IF('11a+c+n'!$Q331="A",'11a+c+n'!P331,0),0)</f>
        <v>0</v>
      </c>
    </row>
    <row r="332" spans="1:16" x14ac:dyDescent="0.2">
      <c r="A332" s="49">
        <f>IF(P332=0,0,IF(COUNTBLANK(P332)=1,0,COUNTA($P$14:P332)))</f>
        <v>0</v>
      </c>
      <c r="B332" s="21">
        <f>IF($C$4="Attiecināmās izmaksas",IF('11a+c+n'!$Q332="A",'11a+c+n'!B332,0),0)</f>
        <v>0</v>
      </c>
      <c r="C332" s="21">
        <f>IF($C$4="Attiecināmās izmaksas",IF('11a+c+n'!$Q332="A",'11a+c+n'!C332,0),0)</f>
        <v>0</v>
      </c>
      <c r="D332" s="21">
        <f>IF($C$4="Attiecināmās izmaksas",IF('11a+c+n'!$Q332="A",'11a+c+n'!D332,0),0)</f>
        <v>0</v>
      </c>
      <c r="E332" s="42"/>
      <c r="F332" s="64"/>
      <c r="G332" s="121"/>
      <c r="H332" s="121">
        <f>IF($C$4="Attiecināmās izmaksas",IF('11a+c+n'!$Q332="A",'11a+c+n'!H332,0),0)</f>
        <v>0</v>
      </c>
      <c r="I332" s="121"/>
      <c r="J332" s="121"/>
      <c r="K332" s="122">
        <f>IF($C$4="Attiecināmās izmaksas",IF('11a+c+n'!$Q332="A",'11a+c+n'!K332,0),0)</f>
        <v>0</v>
      </c>
      <c r="L332" s="64">
        <f>IF($C$4="Attiecināmās izmaksas",IF('11a+c+n'!$Q332="A",'11a+c+n'!L332,0),0)</f>
        <v>0</v>
      </c>
      <c r="M332" s="121">
        <f>IF($C$4="Attiecināmās izmaksas",IF('11a+c+n'!$Q332="A",'11a+c+n'!M332,0),0)</f>
        <v>0</v>
      </c>
      <c r="N332" s="121">
        <f>IF($C$4="Attiecināmās izmaksas",IF('11a+c+n'!$Q332="A",'11a+c+n'!N332,0),0)</f>
        <v>0</v>
      </c>
      <c r="O332" s="121">
        <f>IF($C$4="Attiecināmās izmaksas",IF('11a+c+n'!$Q332="A",'11a+c+n'!O332,0),0)</f>
        <v>0</v>
      </c>
      <c r="P332" s="122">
        <f>IF($C$4="Attiecināmās izmaksas",IF('11a+c+n'!$Q332="A",'11a+c+n'!P332,0),0)</f>
        <v>0</v>
      </c>
    </row>
    <row r="333" spans="1:16" x14ac:dyDescent="0.2">
      <c r="A333" s="49">
        <f>IF(P333=0,0,IF(COUNTBLANK(P333)=1,0,COUNTA($P$14:P333)))</f>
        <v>0</v>
      </c>
      <c r="B333" s="21">
        <f>IF($C$4="Attiecināmās izmaksas",IF('11a+c+n'!$Q333="A",'11a+c+n'!B333,0),0)</f>
        <v>0</v>
      </c>
      <c r="C333" s="21">
        <f>IF($C$4="Attiecināmās izmaksas",IF('11a+c+n'!$Q333="A",'11a+c+n'!C333,0),0)</f>
        <v>0</v>
      </c>
      <c r="D333" s="21">
        <f>IF($C$4="Attiecināmās izmaksas",IF('11a+c+n'!$Q333="A",'11a+c+n'!D333,0),0)</f>
        <v>0</v>
      </c>
      <c r="E333" s="42"/>
      <c r="F333" s="64"/>
      <c r="G333" s="121"/>
      <c r="H333" s="121">
        <f>IF($C$4="Attiecināmās izmaksas",IF('11a+c+n'!$Q333="A",'11a+c+n'!H333,0),0)</f>
        <v>0</v>
      </c>
      <c r="I333" s="121"/>
      <c r="J333" s="121"/>
      <c r="K333" s="122">
        <f>IF($C$4="Attiecināmās izmaksas",IF('11a+c+n'!$Q333="A",'11a+c+n'!K333,0),0)</f>
        <v>0</v>
      </c>
      <c r="L333" s="64">
        <f>IF($C$4="Attiecināmās izmaksas",IF('11a+c+n'!$Q333="A",'11a+c+n'!L333,0),0)</f>
        <v>0</v>
      </c>
      <c r="M333" s="121">
        <f>IF($C$4="Attiecināmās izmaksas",IF('11a+c+n'!$Q333="A",'11a+c+n'!M333,0),0)</f>
        <v>0</v>
      </c>
      <c r="N333" s="121">
        <f>IF($C$4="Attiecināmās izmaksas",IF('11a+c+n'!$Q333="A",'11a+c+n'!N333,0),0)</f>
        <v>0</v>
      </c>
      <c r="O333" s="121">
        <f>IF($C$4="Attiecināmās izmaksas",IF('11a+c+n'!$Q333="A",'11a+c+n'!O333,0),0)</f>
        <v>0</v>
      </c>
      <c r="P333" s="122">
        <f>IF($C$4="Attiecināmās izmaksas",IF('11a+c+n'!$Q333="A",'11a+c+n'!P333,0),0)</f>
        <v>0</v>
      </c>
    </row>
    <row r="334" spans="1:16" x14ac:dyDescent="0.2">
      <c r="A334" s="49">
        <f>IF(P334=0,0,IF(COUNTBLANK(P334)=1,0,COUNTA($P$14:P334)))</f>
        <v>0</v>
      </c>
      <c r="B334" s="21">
        <f>IF($C$4="Attiecināmās izmaksas",IF('11a+c+n'!$Q334="A",'11a+c+n'!B334,0),0)</f>
        <v>0</v>
      </c>
      <c r="C334" s="21">
        <f>IF($C$4="Attiecināmās izmaksas",IF('11a+c+n'!$Q334="A",'11a+c+n'!C334,0),0)</f>
        <v>0</v>
      </c>
      <c r="D334" s="21">
        <f>IF($C$4="Attiecināmās izmaksas",IF('11a+c+n'!$Q334="A",'11a+c+n'!D334,0),0)</f>
        <v>0</v>
      </c>
      <c r="E334" s="42"/>
      <c r="F334" s="64"/>
      <c r="G334" s="121"/>
      <c r="H334" s="121">
        <f>IF($C$4="Attiecināmās izmaksas",IF('11a+c+n'!$Q334="A",'11a+c+n'!H334,0),0)</f>
        <v>0</v>
      </c>
      <c r="I334" s="121"/>
      <c r="J334" s="121"/>
      <c r="K334" s="122">
        <f>IF($C$4="Attiecināmās izmaksas",IF('11a+c+n'!$Q334="A",'11a+c+n'!K334,0),0)</f>
        <v>0</v>
      </c>
      <c r="L334" s="64">
        <f>IF($C$4="Attiecināmās izmaksas",IF('11a+c+n'!$Q334="A",'11a+c+n'!L334,0),0)</f>
        <v>0</v>
      </c>
      <c r="M334" s="121">
        <f>IF($C$4="Attiecināmās izmaksas",IF('11a+c+n'!$Q334="A",'11a+c+n'!M334,0),0)</f>
        <v>0</v>
      </c>
      <c r="N334" s="121">
        <f>IF($C$4="Attiecināmās izmaksas",IF('11a+c+n'!$Q334="A",'11a+c+n'!N334,0),0)</f>
        <v>0</v>
      </c>
      <c r="O334" s="121">
        <f>IF($C$4="Attiecināmās izmaksas",IF('11a+c+n'!$Q334="A",'11a+c+n'!O334,0),0)</f>
        <v>0</v>
      </c>
      <c r="P334" s="122">
        <f>IF($C$4="Attiecināmās izmaksas",IF('11a+c+n'!$Q334="A",'11a+c+n'!P334,0),0)</f>
        <v>0</v>
      </c>
    </row>
    <row r="335" spans="1:16" x14ac:dyDescent="0.2">
      <c r="A335" s="49">
        <f>IF(P335=0,0,IF(COUNTBLANK(P335)=1,0,COUNTA($P$14:P335)))</f>
        <v>0</v>
      </c>
      <c r="B335" s="21">
        <f>IF($C$4="Attiecināmās izmaksas",IF('11a+c+n'!$Q335="A",'11a+c+n'!B335,0),0)</f>
        <v>0</v>
      </c>
      <c r="C335" s="21">
        <f>IF($C$4="Attiecināmās izmaksas",IF('11a+c+n'!$Q335="A",'11a+c+n'!C335,0),0)</f>
        <v>0</v>
      </c>
      <c r="D335" s="21">
        <f>IF($C$4="Attiecināmās izmaksas",IF('11a+c+n'!$Q335="A",'11a+c+n'!D335,0),0)</f>
        <v>0</v>
      </c>
      <c r="E335" s="42"/>
      <c r="F335" s="64"/>
      <c r="G335" s="121"/>
      <c r="H335" s="121">
        <f>IF($C$4="Attiecināmās izmaksas",IF('11a+c+n'!$Q335="A",'11a+c+n'!H335,0),0)</f>
        <v>0</v>
      </c>
      <c r="I335" s="121"/>
      <c r="J335" s="121"/>
      <c r="K335" s="122">
        <f>IF($C$4="Attiecināmās izmaksas",IF('11a+c+n'!$Q335="A",'11a+c+n'!K335,0),0)</f>
        <v>0</v>
      </c>
      <c r="L335" s="64">
        <f>IF($C$4="Attiecināmās izmaksas",IF('11a+c+n'!$Q335="A",'11a+c+n'!L335,0),0)</f>
        <v>0</v>
      </c>
      <c r="M335" s="121">
        <f>IF($C$4="Attiecināmās izmaksas",IF('11a+c+n'!$Q335="A",'11a+c+n'!M335,0),0)</f>
        <v>0</v>
      </c>
      <c r="N335" s="121">
        <f>IF($C$4="Attiecināmās izmaksas",IF('11a+c+n'!$Q335="A",'11a+c+n'!N335,0),0)</f>
        <v>0</v>
      </c>
      <c r="O335" s="121">
        <f>IF($C$4="Attiecināmās izmaksas",IF('11a+c+n'!$Q335="A",'11a+c+n'!O335,0),0)</f>
        <v>0</v>
      </c>
      <c r="P335" s="122">
        <f>IF($C$4="Attiecināmās izmaksas",IF('11a+c+n'!$Q335="A",'11a+c+n'!P335,0),0)</f>
        <v>0</v>
      </c>
    </row>
    <row r="336" spans="1:16" x14ac:dyDescent="0.2">
      <c r="A336" s="49">
        <f>IF(P336=0,0,IF(COUNTBLANK(P336)=1,0,COUNTA($P$14:P336)))</f>
        <v>0</v>
      </c>
      <c r="B336" s="21">
        <f>IF($C$4="Attiecināmās izmaksas",IF('11a+c+n'!$Q336="A",'11a+c+n'!B336,0),0)</f>
        <v>0</v>
      </c>
      <c r="C336" s="21">
        <f>IF($C$4="Attiecināmās izmaksas",IF('11a+c+n'!$Q336="A",'11a+c+n'!C336,0),0)</f>
        <v>0</v>
      </c>
      <c r="D336" s="21">
        <f>IF($C$4="Attiecināmās izmaksas",IF('11a+c+n'!$Q336="A",'11a+c+n'!D336,0),0)</f>
        <v>0</v>
      </c>
      <c r="E336" s="42"/>
      <c r="F336" s="64"/>
      <c r="G336" s="121"/>
      <c r="H336" s="121">
        <f>IF($C$4="Attiecināmās izmaksas",IF('11a+c+n'!$Q336="A",'11a+c+n'!H336,0),0)</f>
        <v>0</v>
      </c>
      <c r="I336" s="121"/>
      <c r="J336" s="121"/>
      <c r="K336" s="122">
        <f>IF($C$4="Attiecināmās izmaksas",IF('11a+c+n'!$Q336="A",'11a+c+n'!K336,0),0)</f>
        <v>0</v>
      </c>
      <c r="L336" s="64">
        <f>IF($C$4="Attiecināmās izmaksas",IF('11a+c+n'!$Q336="A",'11a+c+n'!L336,0),0)</f>
        <v>0</v>
      </c>
      <c r="M336" s="121">
        <f>IF($C$4="Attiecināmās izmaksas",IF('11a+c+n'!$Q336="A",'11a+c+n'!M336,0),0)</f>
        <v>0</v>
      </c>
      <c r="N336" s="121">
        <f>IF($C$4="Attiecināmās izmaksas",IF('11a+c+n'!$Q336="A",'11a+c+n'!N336,0),0)</f>
        <v>0</v>
      </c>
      <c r="O336" s="121">
        <f>IF($C$4="Attiecināmās izmaksas",IF('11a+c+n'!$Q336="A",'11a+c+n'!O336,0),0)</f>
        <v>0</v>
      </c>
      <c r="P336" s="122">
        <f>IF($C$4="Attiecināmās izmaksas",IF('11a+c+n'!$Q336="A",'11a+c+n'!P336,0),0)</f>
        <v>0</v>
      </c>
    </row>
    <row r="337" spans="1:16" x14ac:dyDescent="0.2">
      <c r="A337" s="49">
        <f>IF(P337=0,0,IF(COUNTBLANK(P337)=1,0,COUNTA($P$14:P337)))</f>
        <v>0</v>
      </c>
      <c r="B337" s="21">
        <f>IF($C$4="Attiecināmās izmaksas",IF('11a+c+n'!$Q337="A",'11a+c+n'!B337,0),0)</f>
        <v>0</v>
      </c>
      <c r="C337" s="21">
        <f>IF($C$4="Attiecināmās izmaksas",IF('11a+c+n'!$Q337="A",'11a+c+n'!C337,0),0)</f>
        <v>0</v>
      </c>
      <c r="D337" s="21">
        <f>IF($C$4="Attiecināmās izmaksas",IF('11a+c+n'!$Q337="A",'11a+c+n'!D337,0),0)</f>
        <v>0</v>
      </c>
      <c r="E337" s="42"/>
      <c r="F337" s="64"/>
      <c r="G337" s="121"/>
      <c r="H337" s="121">
        <f>IF($C$4="Attiecināmās izmaksas",IF('11a+c+n'!$Q337="A",'11a+c+n'!H337,0),0)</f>
        <v>0</v>
      </c>
      <c r="I337" s="121"/>
      <c r="J337" s="121"/>
      <c r="K337" s="122">
        <f>IF($C$4="Attiecināmās izmaksas",IF('11a+c+n'!$Q337="A",'11a+c+n'!K337,0),0)</f>
        <v>0</v>
      </c>
      <c r="L337" s="64">
        <f>IF($C$4="Attiecināmās izmaksas",IF('11a+c+n'!$Q337="A",'11a+c+n'!L337,0),0)</f>
        <v>0</v>
      </c>
      <c r="M337" s="121">
        <f>IF($C$4="Attiecināmās izmaksas",IF('11a+c+n'!$Q337="A",'11a+c+n'!M337,0),0)</f>
        <v>0</v>
      </c>
      <c r="N337" s="121">
        <f>IF($C$4="Attiecināmās izmaksas",IF('11a+c+n'!$Q337="A",'11a+c+n'!N337,0),0)</f>
        <v>0</v>
      </c>
      <c r="O337" s="121">
        <f>IF($C$4="Attiecināmās izmaksas",IF('11a+c+n'!$Q337="A",'11a+c+n'!O337,0),0)</f>
        <v>0</v>
      </c>
      <c r="P337" s="122">
        <f>IF($C$4="Attiecināmās izmaksas",IF('11a+c+n'!$Q337="A",'11a+c+n'!P337,0),0)</f>
        <v>0</v>
      </c>
    </row>
    <row r="338" spans="1:16" x14ac:dyDescent="0.2">
      <c r="A338" s="49">
        <f>IF(P338=0,0,IF(COUNTBLANK(P338)=1,0,COUNTA($P$14:P338)))</f>
        <v>0</v>
      </c>
      <c r="B338" s="21">
        <f>IF($C$4="Attiecināmās izmaksas",IF('11a+c+n'!$Q338="A",'11a+c+n'!B338,0),0)</f>
        <v>0</v>
      </c>
      <c r="C338" s="21">
        <f>IF($C$4="Attiecināmās izmaksas",IF('11a+c+n'!$Q338="A",'11a+c+n'!C338,0),0)</f>
        <v>0</v>
      </c>
      <c r="D338" s="21">
        <f>IF($C$4="Attiecināmās izmaksas",IF('11a+c+n'!$Q338="A",'11a+c+n'!D338,0),0)</f>
        <v>0</v>
      </c>
      <c r="E338" s="42"/>
      <c r="F338" s="64"/>
      <c r="G338" s="121"/>
      <c r="H338" s="121">
        <f>IF($C$4="Attiecināmās izmaksas",IF('11a+c+n'!$Q338="A",'11a+c+n'!H338,0),0)</f>
        <v>0</v>
      </c>
      <c r="I338" s="121"/>
      <c r="J338" s="121"/>
      <c r="K338" s="122">
        <f>IF($C$4="Attiecināmās izmaksas",IF('11a+c+n'!$Q338="A",'11a+c+n'!K338,0),0)</f>
        <v>0</v>
      </c>
      <c r="L338" s="64">
        <f>IF($C$4="Attiecināmās izmaksas",IF('11a+c+n'!$Q338="A",'11a+c+n'!L338,0),0)</f>
        <v>0</v>
      </c>
      <c r="M338" s="121">
        <f>IF($C$4="Attiecināmās izmaksas",IF('11a+c+n'!$Q338="A",'11a+c+n'!M338,0),0)</f>
        <v>0</v>
      </c>
      <c r="N338" s="121">
        <f>IF($C$4="Attiecināmās izmaksas",IF('11a+c+n'!$Q338="A",'11a+c+n'!N338,0),0)</f>
        <v>0</v>
      </c>
      <c r="O338" s="121">
        <f>IF($C$4="Attiecināmās izmaksas",IF('11a+c+n'!$Q338="A",'11a+c+n'!O338,0),0)</f>
        <v>0</v>
      </c>
      <c r="P338" s="122">
        <f>IF($C$4="Attiecināmās izmaksas",IF('11a+c+n'!$Q338="A",'11a+c+n'!P338,0),0)</f>
        <v>0</v>
      </c>
    </row>
    <row r="339" spans="1:16" x14ac:dyDescent="0.2">
      <c r="A339" s="49">
        <f>IF(P339=0,0,IF(COUNTBLANK(P339)=1,0,COUNTA($P$14:P339)))</f>
        <v>0</v>
      </c>
      <c r="B339" s="21">
        <f>IF($C$4="Attiecināmās izmaksas",IF('11a+c+n'!$Q339="A",'11a+c+n'!B339,0),0)</f>
        <v>0</v>
      </c>
      <c r="C339" s="21">
        <f>IF($C$4="Attiecināmās izmaksas",IF('11a+c+n'!$Q339="A",'11a+c+n'!C339,0),0)</f>
        <v>0</v>
      </c>
      <c r="D339" s="21">
        <f>IF($C$4="Attiecināmās izmaksas",IF('11a+c+n'!$Q339="A",'11a+c+n'!D339,0),0)</f>
        <v>0</v>
      </c>
      <c r="E339" s="42"/>
      <c r="F339" s="64"/>
      <c r="G339" s="121"/>
      <c r="H339" s="121">
        <f>IF($C$4="Attiecināmās izmaksas",IF('11a+c+n'!$Q339="A",'11a+c+n'!H339,0),0)</f>
        <v>0</v>
      </c>
      <c r="I339" s="121"/>
      <c r="J339" s="121"/>
      <c r="K339" s="122">
        <f>IF($C$4="Attiecināmās izmaksas",IF('11a+c+n'!$Q339="A",'11a+c+n'!K339,0),0)</f>
        <v>0</v>
      </c>
      <c r="L339" s="64">
        <f>IF($C$4="Attiecināmās izmaksas",IF('11a+c+n'!$Q339="A",'11a+c+n'!L339,0),0)</f>
        <v>0</v>
      </c>
      <c r="M339" s="121">
        <f>IF($C$4="Attiecināmās izmaksas",IF('11a+c+n'!$Q339="A",'11a+c+n'!M339,0),0)</f>
        <v>0</v>
      </c>
      <c r="N339" s="121">
        <f>IF($C$4="Attiecināmās izmaksas",IF('11a+c+n'!$Q339="A",'11a+c+n'!N339,0),0)</f>
        <v>0</v>
      </c>
      <c r="O339" s="121">
        <f>IF($C$4="Attiecināmās izmaksas",IF('11a+c+n'!$Q339="A",'11a+c+n'!O339,0),0)</f>
        <v>0</v>
      </c>
      <c r="P339" s="122">
        <f>IF($C$4="Attiecināmās izmaksas",IF('11a+c+n'!$Q339="A",'11a+c+n'!P339,0),0)</f>
        <v>0</v>
      </c>
    </row>
    <row r="340" spans="1:16" x14ac:dyDescent="0.2">
      <c r="A340" s="49">
        <f>IF(P340=0,0,IF(COUNTBLANK(P340)=1,0,COUNTA($P$14:P340)))</f>
        <v>0</v>
      </c>
      <c r="B340" s="21">
        <f>IF($C$4="Attiecināmās izmaksas",IF('11a+c+n'!$Q340="A",'11a+c+n'!B340,0),0)</f>
        <v>0</v>
      </c>
      <c r="C340" s="21">
        <f>IF($C$4="Attiecināmās izmaksas",IF('11a+c+n'!$Q340="A",'11a+c+n'!C340,0),0)</f>
        <v>0</v>
      </c>
      <c r="D340" s="21">
        <f>IF($C$4="Attiecināmās izmaksas",IF('11a+c+n'!$Q340="A",'11a+c+n'!D340,0),0)</f>
        <v>0</v>
      </c>
      <c r="E340" s="42"/>
      <c r="F340" s="64"/>
      <c r="G340" s="121"/>
      <c r="H340" s="121">
        <f>IF($C$4="Attiecināmās izmaksas",IF('11a+c+n'!$Q340="A",'11a+c+n'!H340,0),0)</f>
        <v>0</v>
      </c>
      <c r="I340" s="121"/>
      <c r="J340" s="121"/>
      <c r="K340" s="122">
        <f>IF($C$4="Attiecināmās izmaksas",IF('11a+c+n'!$Q340="A",'11a+c+n'!K340,0),0)</f>
        <v>0</v>
      </c>
      <c r="L340" s="64">
        <f>IF($C$4="Attiecināmās izmaksas",IF('11a+c+n'!$Q340="A",'11a+c+n'!L340,0),0)</f>
        <v>0</v>
      </c>
      <c r="M340" s="121">
        <f>IF($C$4="Attiecināmās izmaksas",IF('11a+c+n'!$Q340="A",'11a+c+n'!M340,0),0)</f>
        <v>0</v>
      </c>
      <c r="N340" s="121">
        <f>IF($C$4="Attiecināmās izmaksas",IF('11a+c+n'!$Q340="A",'11a+c+n'!N340,0),0)</f>
        <v>0</v>
      </c>
      <c r="O340" s="121">
        <f>IF($C$4="Attiecināmās izmaksas",IF('11a+c+n'!$Q340="A",'11a+c+n'!O340,0),0)</f>
        <v>0</v>
      </c>
      <c r="P340" s="122">
        <f>IF($C$4="Attiecināmās izmaksas",IF('11a+c+n'!$Q340="A",'11a+c+n'!P340,0),0)</f>
        <v>0</v>
      </c>
    </row>
    <row r="341" spans="1:16" x14ac:dyDescent="0.2">
      <c r="A341" s="49">
        <f>IF(P341=0,0,IF(COUNTBLANK(P341)=1,0,COUNTA($P$14:P341)))</f>
        <v>0</v>
      </c>
      <c r="B341" s="21">
        <f>IF($C$4="Attiecināmās izmaksas",IF('11a+c+n'!$Q341="A",'11a+c+n'!B341,0),0)</f>
        <v>0</v>
      </c>
      <c r="C341" s="21">
        <f>IF($C$4="Attiecināmās izmaksas",IF('11a+c+n'!$Q341="A",'11a+c+n'!C341,0),0)</f>
        <v>0</v>
      </c>
      <c r="D341" s="21">
        <f>IF($C$4="Attiecināmās izmaksas",IF('11a+c+n'!$Q341="A",'11a+c+n'!D341,0),0)</f>
        <v>0</v>
      </c>
      <c r="E341" s="42"/>
      <c r="F341" s="64"/>
      <c r="G341" s="121"/>
      <c r="H341" s="121">
        <f>IF($C$4="Attiecināmās izmaksas",IF('11a+c+n'!$Q341="A",'11a+c+n'!H341,0),0)</f>
        <v>0</v>
      </c>
      <c r="I341" s="121"/>
      <c r="J341" s="121"/>
      <c r="K341" s="122">
        <f>IF($C$4="Attiecināmās izmaksas",IF('11a+c+n'!$Q341="A",'11a+c+n'!K341,0),0)</f>
        <v>0</v>
      </c>
      <c r="L341" s="64">
        <f>IF($C$4="Attiecināmās izmaksas",IF('11a+c+n'!$Q341="A",'11a+c+n'!L341,0),0)</f>
        <v>0</v>
      </c>
      <c r="M341" s="121">
        <f>IF($C$4="Attiecināmās izmaksas",IF('11a+c+n'!$Q341="A",'11a+c+n'!M341,0),0)</f>
        <v>0</v>
      </c>
      <c r="N341" s="121">
        <f>IF($C$4="Attiecināmās izmaksas",IF('11a+c+n'!$Q341="A",'11a+c+n'!N341,0),0)</f>
        <v>0</v>
      </c>
      <c r="O341" s="121">
        <f>IF($C$4="Attiecināmās izmaksas",IF('11a+c+n'!$Q341="A",'11a+c+n'!O341,0),0)</f>
        <v>0</v>
      </c>
      <c r="P341" s="122">
        <f>IF($C$4="Attiecināmās izmaksas",IF('11a+c+n'!$Q341="A",'11a+c+n'!P341,0),0)</f>
        <v>0</v>
      </c>
    </row>
    <row r="342" spans="1:16" x14ac:dyDescent="0.2">
      <c r="A342" s="49">
        <f>IF(P342=0,0,IF(COUNTBLANK(P342)=1,0,COUNTA($P$14:P342)))</f>
        <v>0</v>
      </c>
      <c r="B342" s="21">
        <f>IF($C$4="Attiecināmās izmaksas",IF('11a+c+n'!$Q342="A",'11a+c+n'!B342,0),0)</f>
        <v>0</v>
      </c>
      <c r="C342" s="21">
        <f>IF($C$4="Attiecināmās izmaksas",IF('11a+c+n'!$Q342="A",'11a+c+n'!C342,0),0)</f>
        <v>0</v>
      </c>
      <c r="D342" s="21">
        <f>IF($C$4="Attiecināmās izmaksas",IF('11a+c+n'!$Q342="A",'11a+c+n'!D342,0),0)</f>
        <v>0</v>
      </c>
      <c r="E342" s="42"/>
      <c r="F342" s="64"/>
      <c r="G342" s="121"/>
      <c r="H342" s="121">
        <f>IF($C$4="Attiecināmās izmaksas",IF('11a+c+n'!$Q342="A",'11a+c+n'!H342,0),0)</f>
        <v>0</v>
      </c>
      <c r="I342" s="121"/>
      <c r="J342" s="121"/>
      <c r="K342" s="122">
        <f>IF($C$4="Attiecināmās izmaksas",IF('11a+c+n'!$Q342="A",'11a+c+n'!K342,0),0)</f>
        <v>0</v>
      </c>
      <c r="L342" s="64">
        <f>IF($C$4="Attiecināmās izmaksas",IF('11a+c+n'!$Q342="A",'11a+c+n'!L342,0),0)</f>
        <v>0</v>
      </c>
      <c r="M342" s="121">
        <f>IF($C$4="Attiecināmās izmaksas",IF('11a+c+n'!$Q342="A",'11a+c+n'!M342,0),0)</f>
        <v>0</v>
      </c>
      <c r="N342" s="121">
        <f>IF($C$4="Attiecināmās izmaksas",IF('11a+c+n'!$Q342="A",'11a+c+n'!N342,0),0)</f>
        <v>0</v>
      </c>
      <c r="O342" s="121">
        <f>IF($C$4="Attiecināmās izmaksas",IF('11a+c+n'!$Q342="A",'11a+c+n'!O342,0),0)</f>
        <v>0</v>
      </c>
      <c r="P342" s="122">
        <f>IF($C$4="Attiecināmās izmaksas",IF('11a+c+n'!$Q342="A",'11a+c+n'!P342,0),0)</f>
        <v>0</v>
      </c>
    </row>
    <row r="343" spans="1:16" x14ac:dyDescent="0.2">
      <c r="A343" s="49">
        <f>IF(P343=0,0,IF(COUNTBLANK(P343)=1,0,COUNTA($P$14:P343)))</f>
        <v>0</v>
      </c>
      <c r="B343" s="21">
        <f>IF($C$4="Attiecināmās izmaksas",IF('11a+c+n'!$Q343="A",'11a+c+n'!B343,0),0)</f>
        <v>0</v>
      </c>
      <c r="C343" s="21">
        <f>IF($C$4="Attiecināmās izmaksas",IF('11a+c+n'!$Q343="A",'11a+c+n'!C343,0),0)</f>
        <v>0</v>
      </c>
      <c r="D343" s="21">
        <f>IF($C$4="Attiecināmās izmaksas",IF('11a+c+n'!$Q343="A",'11a+c+n'!D343,0),0)</f>
        <v>0</v>
      </c>
      <c r="E343" s="42"/>
      <c r="F343" s="64"/>
      <c r="G343" s="121"/>
      <c r="H343" s="121">
        <f>IF($C$4="Attiecināmās izmaksas",IF('11a+c+n'!$Q343="A",'11a+c+n'!H343,0),0)</f>
        <v>0</v>
      </c>
      <c r="I343" s="121"/>
      <c r="J343" s="121"/>
      <c r="K343" s="122">
        <f>IF($C$4="Attiecināmās izmaksas",IF('11a+c+n'!$Q343="A",'11a+c+n'!K343,0),0)</f>
        <v>0</v>
      </c>
      <c r="L343" s="64">
        <f>IF($C$4="Attiecināmās izmaksas",IF('11a+c+n'!$Q343="A",'11a+c+n'!L343,0),0)</f>
        <v>0</v>
      </c>
      <c r="M343" s="121">
        <f>IF($C$4="Attiecināmās izmaksas",IF('11a+c+n'!$Q343="A",'11a+c+n'!M343,0),0)</f>
        <v>0</v>
      </c>
      <c r="N343" s="121">
        <f>IF($C$4="Attiecināmās izmaksas",IF('11a+c+n'!$Q343="A",'11a+c+n'!N343,0),0)</f>
        <v>0</v>
      </c>
      <c r="O343" s="121">
        <f>IF($C$4="Attiecināmās izmaksas",IF('11a+c+n'!$Q343="A",'11a+c+n'!O343,0),0)</f>
        <v>0</v>
      </c>
      <c r="P343" s="122">
        <f>IF($C$4="Attiecināmās izmaksas",IF('11a+c+n'!$Q343="A",'11a+c+n'!P343,0),0)</f>
        <v>0</v>
      </c>
    </row>
    <row r="344" spans="1:16" x14ac:dyDescent="0.2">
      <c r="A344" s="49">
        <f>IF(P344=0,0,IF(COUNTBLANK(P344)=1,0,COUNTA($P$14:P344)))</f>
        <v>0</v>
      </c>
      <c r="B344" s="21">
        <f>IF($C$4="Attiecināmās izmaksas",IF('11a+c+n'!$Q344="A",'11a+c+n'!B344,0),0)</f>
        <v>0</v>
      </c>
      <c r="C344" s="21">
        <f>IF($C$4="Attiecināmās izmaksas",IF('11a+c+n'!$Q344="A",'11a+c+n'!C344,0),0)</f>
        <v>0</v>
      </c>
      <c r="D344" s="21">
        <f>IF($C$4="Attiecināmās izmaksas",IF('11a+c+n'!$Q344="A",'11a+c+n'!D344,0),0)</f>
        <v>0</v>
      </c>
      <c r="E344" s="42"/>
      <c r="F344" s="64"/>
      <c r="G344" s="121"/>
      <c r="H344" s="121">
        <f>IF($C$4="Attiecināmās izmaksas",IF('11a+c+n'!$Q344="A",'11a+c+n'!H344,0),0)</f>
        <v>0</v>
      </c>
      <c r="I344" s="121"/>
      <c r="J344" s="121"/>
      <c r="K344" s="122">
        <f>IF($C$4="Attiecināmās izmaksas",IF('11a+c+n'!$Q344="A",'11a+c+n'!K344,0),0)</f>
        <v>0</v>
      </c>
      <c r="L344" s="64">
        <f>IF($C$4="Attiecināmās izmaksas",IF('11a+c+n'!$Q344="A",'11a+c+n'!L344,0),0)</f>
        <v>0</v>
      </c>
      <c r="M344" s="121">
        <f>IF($C$4="Attiecināmās izmaksas",IF('11a+c+n'!$Q344="A",'11a+c+n'!M344,0),0)</f>
        <v>0</v>
      </c>
      <c r="N344" s="121">
        <f>IF($C$4="Attiecināmās izmaksas",IF('11a+c+n'!$Q344="A",'11a+c+n'!N344,0),0)</f>
        <v>0</v>
      </c>
      <c r="O344" s="121">
        <f>IF($C$4="Attiecināmās izmaksas",IF('11a+c+n'!$Q344="A",'11a+c+n'!O344,0),0)</f>
        <v>0</v>
      </c>
      <c r="P344" s="122">
        <f>IF($C$4="Attiecināmās izmaksas",IF('11a+c+n'!$Q344="A",'11a+c+n'!P344,0),0)</f>
        <v>0</v>
      </c>
    </row>
    <row r="345" spans="1:16" x14ac:dyDescent="0.2">
      <c r="A345" s="49">
        <f>IF(P345=0,0,IF(COUNTBLANK(P345)=1,0,COUNTA($P$14:P345)))</f>
        <v>0</v>
      </c>
      <c r="B345" s="21">
        <f>IF($C$4="Attiecināmās izmaksas",IF('11a+c+n'!$Q345="A",'11a+c+n'!B345,0),0)</f>
        <v>0</v>
      </c>
      <c r="C345" s="21">
        <f>IF($C$4="Attiecināmās izmaksas",IF('11a+c+n'!$Q345="A",'11a+c+n'!C345,0),0)</f>
        <v>0</v>
      </c>
      <c r="D345" s="21">
        <f>IF($C$4="Attiecināmās izmaksas",IF('11a+c+n'!$Q345="A",'11a+c+n'!D345,0),0)</f>
        <v>0</v>
      </c>
      <c r="E345" s="42"/>
      <c r="F345" s="64"/>
      <c r="G345" s="121"/>
      <c r="H345" s="121">
        <f>IF($C$4="Attiecināmās izmaksas",IF('11a+c+n'!$Q345="A",'11a+c+n'!H345,0),0)</f>
        <v>0</v>
      </c>
      <c r="I345" s="121"/>
      <c r="J345" s="121"/>
      <c r="K345" s="122">
        <f>IF($C$4="Attiecināmās izmaksas",IF('11a+c+n'!$Q345="A",'11a+c+n'!K345,0),0)</f>
        <v>0</v>
      </c>
      <c r="L345" s="64">
        <f>IF($C$4="Attiecināmās izmaksas",IF('11a+c+n'!$Q345="A",'11a+c+n'!L345,0),0)</f>
        <v>0</v>
      </c>
      <c r="M345" s="121">
        <f>IF($C$4="Attiecināmās izmaksas",IF('11a+c+n'!$Q345="A",'11a+c+n'!M345,0),0)</f>
        <v>0</v>
      </c>
      <c r="N345" s="121">
        <f>IF($C$4="Attiecināmās izmaksas",IF('11a+c+n'!$Q345="A",'11a+c+n'!N345,0),0)</f>
        <v>0</v>
      </c>
      <c r="O345" s="121">
        <f>IF($C$4="Attiecināmās izmaksas",IF('11a+c+n'!$Q345="A",'11a+c+n'!O345,0),0)</f>
        <v>0</v>
      </c>
      <c r="P345" s="122">
        <f>IF($C$4="Attiecināmās izmaksas",IF('11a+c+n'!$Q345="A",'11a+c+n'!P345,0),0)</f>
        <v>0</v>
      </c>
    </row>
    <row r="346" spans="1:16" x14ac:dyDescent="0.2">
      <c r="A346" s="49">
        <f>IF(P346=0,0,IF(COUNTBLANK(P346)=1,0,COUNTA($P$14:P346)))</f>
        <v>0</v>
      </c>
      <c r="B346" s="21">
        <f>IF($C$4="Attiecināmās izmaksas",IF('11a+c+n'!$Q346="A",'11a+c+n'!B346,0),0)</f>
        <v>0</v>
      </c>
      <c r="C346" s="21">
        <f>IF($C$4="Attiecināmās izmaksas",IF('11a+c+n'!$Q346="A",'11a+c+n'!C346,0),0)</f>
        <v>0</v>
      </c>
      <c r="D346" s="21">
        <f>IF($C$4="Attiecināmās izmaksas",IF('11a+c+n'!$Q346="A",'11a+c+n'!D346,0),0)</f>
        <v>0</v>
      </c>
      <c r="E346" s="42"/>
      <c r="F346" s="64"/>
      <c r="G346" s="121"/>
      <c r="H346" s="121">
        <f>IF($C$4="Attiecināmās izmaksas",IF('11a+c+n'!$Q346="A",'11a+c+n'!H346,0),0)</f>
        <v>0</v>
      </c>
      <c r="I346" s="121"/>
      <c r="J346" s="121"/>
      <c r="K346" s="122">
        <f>IF($C$4="Attiecināmās izmaksas",IF('11a+c+n'!$Q346="A",'11a+c+n'!K346,0),0)</f>
        <v>0</v>
      </c>
      <c r="L346" s="64">
        <f>IF($C$4="Attiecināmās izmaksas",IF('11a+c+n'!$Q346="A",'11a+c+n'!L346,0),0)</f>
        <v>0</v>
      </c>
      <c r="M346" s="121">
        <f>IF($C$4="Attiecināmās izmaksas",IF('11a+c+n'!$Q346="A",'11a+c+n'!M346,0),0)</f>
        <v>0</v>
      </c>
      <c r="N346" s="121">
        <f>IF($C$4="Attiecināmās izmaksas",IF('11a+c+n'!$Q346="A",'11a+c+n'!N346,0),0)</f>
        <v>0</v>
      </c>
      <c r="O346" s="121">
        <f>IF($C$4="Attiecināmās izmaksas",IF('11a+c+n'!$Q346="A",'11a+c+n'!O346,0),0)</f>
        <v>0</v>
      </c>
      <c r="P346" s="122">
        <f>IF($C$4="Attiecināmās izmaksas",IF('11a+c+n'!$Q346="A",'11a+c+n'!P346,0),0)</f>
        <v>0</v>
      </c>
    </row>
    <row r="347" spans="1:16" x14ac:dyDescent="0.2">
      <c r="A347" s="49">
        <f>IF(P347=0,0,IF(COUNTBLANK(P347)=1,0,COUNTA($P$14:P347)))</f>
        <v>0</v>
      </c>
      <c r="B347" s="21">
        <f>IF($C$4="Attiecināmās izmaksas",IF('11a+c+n'!$Q347="A",'11a+c+n'!B347,0),0)</f>
        <v>0</v>
      </c>
      <c r="C347" s="21">
        <f>IF($C$4="Attiecināmās izmaksas",IF('11a+c+n'!$Q347="A",'11a+c+n'!C347,0),0)</f>
        <v>0</v>
      </c>
      <c r="D347" s="21">
        <f>IF($C$4="Attiecināmās izmaksas",IF('11a+c+n'!$Q347="A",'11a+c+n'!D347,0),0)</f>
        <v>0</v>
      </c>
      <c r="E347" s="42"/>
      <c r="F347" s="64"/>
      <c r="G347" s="121"/>
      <c r="H347" s="121">
        <f>IF($C$4="Attiecināmās izmaksas",IF('11a+c+n'!$Q347="A",'11a+c+n'!H347,0),0)</f>
        <v>0</v>
      </c>
      <c r="I347" s="121"/>
      <c r="J347" s="121"/>
      <c r="K347" s="122">
        <f>IF($C$4="Attiecināmās izmaksas",IF('11a+c+n'!$Q347="A",'11a+c+n'!K347,0),0)</f>
        <v>0</v>
      </c>
      <c r="L347" s="64">
        <f>IF($C$4="Attiecināmās izmaksas",IF('11a+c+n'!$Q347="A",'11a+c+n'!L347,0),0)</f>
        <v>0</v>
      </c>
      <c r="M347" s="121">
        <f>IF($C$4="Attiecināmās izmaksas",IF('11a+c+n'!$Q347="A",'11a+c+n'!M347,0),0)</f>
        <v>0</v>
      </c>
      <c r="N347" s="121">
        <f>IF($C$4="Attiecināmās izmaksas",IF('11a+c+n'!$Q347="A",'11a+c+n'!N347,0),0)</f>
        <v>0</v>
      </c>
      <c r="O347" s="121">
        <f>IF($C$4="Attiecināmās izmaksas",IF('11a+c+n'!$Q347="A",'11a+c+n'!O347,0),0)</f>
        <v>0</v>
      </c>
      <c r="P347" s="122">
        <f>IF($C$4="Attiecināmās izmaksas",IF('11a+c+n'!$Q347="A",'11a+c+n'!P347,0),0)</f>
        <v>0</v>
      </c>
    </row>
    <row r="348" spans="1:16" x14ac:dyDescent="0.2">
      <c r="A348" s="49">
        <f>IF(P348=0,0,IF(COUNTBLANK(P348)=1,0,COUNTA($P$14:P348)))</f>
        <v>0</v>
      </c>
      <c r="B348" s="21">
        <f>IF($C$4="Attiecināmās izmaksas",IF('11a+c+n'!$Q348="A",'11a+c+n'!B348,0),0)</f>
        <v>0</v>
      </c>
      <c r="C348" s="21">
        <f>IF($C$4="Attiecināmās izmaksas",IF('11a+c+n'!$Q348="A",'11a+c+n'!C348,0),0)</f>
        <v>0</v>
      </c>
      <c r="D348" s="21">
        <f>IF($C$4="Attiecināmās izmaksas",IF('11a+c+n'!$Q348="A",'11a+c+n'!D348,0),0)</f>
        <v>0</v>
      </c>
      <c r="E348" s="42"/>
      <c r="F348" s="64"/>
      <c r="G348" s="121"/>
      <c r="H348" s="121">
        <f>IF($C$4="Attiecināmās izmaksas",IF('11a+c+n'!$Q348="A",'11a+c+n'!H348,0),0)</f>
        <v>0</v>
      </c>
      <c r="I348" s="121"/>
      <c r="J348" s="121"/>
      <c r="K348" s="122">
        <f>IF($C$4="Attiecināmās izmaksas",IF('11a+c+n'!$Q348="A",'11a+c+n'!K348,0),0)</f>
        <v>0</v>
      </c>
      <c r="L348" s="64">
        <f>IF($C$4="Attiecināmās izmaksas",IF('11a+c+n'!$Q348="A",'11a+c+n'!L348,0),0)</f>
        <v>0</v>
      </c>
      <c r="M348" s="121">
        <f>IF($C$4="Attiecināmās izmaksas",IF('11a+c+n'!$Q348="A",'11a+c+n'!M348,0),0)</f>
        <v>0</v>
      </c>
      <c r="N348" s="121">
        <f>IF($C$4="Attiecināmās izmaksas",IF('11a+c+n'!$Q348="A",'11a+c+n'!N348,0),0)</f>
        <v>0</v>
      </c>
      <c r="O348" s="121">
        <f>IF($C$4="Attiecināmās izmaksas",IF('11a+c+n'!$Q348="A",'11a+c+n'!O348,0),0)</f>
        <v>0</v>
      </c>
      <c r="P348" s="122">
        <f>IF($C$4="Attiecināmās izmaksas",IF('11a+c+n'!$Q348="A",'11a+c+n'!P348,0),0)</f>
        <v>0</v>
      </c>
    </row>
    <row r="349" spans="1:16" x14ac:dyDescent="0.2">
      <c r="A349" s="49">
        <f>IF(P349=0,0,IF(COUNTBLANK(P349)=1,0,COUNTA($P$14:P349)))</f>
        <v>0</v>
      </c>
      <c r="B349" s="21">
        <f>IF($C$4="Attiecināmās izmaksas",IF('11a+c+n'!$Q349="A",'11a+c+n'!B349,0),0)</f>
        <v>0</v>
      </c>
      <c r="C349" s="21">
        <f>IF($C$4="Attiecināmās izmaksas",IF('11a+c+n'!$Q349="A",'11a+c+n'!C349,0),0)</f>
        <v>0</v>
      </c>
      <c r="D349" s="21">
        <f>IF($C$4="Attiecināmās izmaksas",IF('11a+c+n'!$Q349="A",'11a+c+n'!D349,0),0)</f>
        <v>0</v>
      </c>
      <c r="E349" s="42"/>
      <c r="F349" s="64"/>
      <c r="G349" s="121"/>
      <c r="H349" s="121">
        <f>IF($C$4="Attiecināmās izmaksas",IF('11a+c+n'!$Q349="A",'11a+c+n'!H349,0),0)</f>
        <v>0</v>
      </c>
      <c r="I349" s="121"/>
      <c r="J349" s="121"/>
      <c r="K349" s="122">
        <f>IF($C$4="Attiecināmās izmaksas",IF('11a+c+n'!$Q349="A",'11a+c+n'!K349,0),0)</f>
        <v>0</v>
      </c>
      <c r="L349" s="64">
        <f>IF($C$4="Attiecināmās izmaksas",IF('11a+c+n'!$Q349="A",'11a+c+n'!L349,0),0)</f>
        <v>0</v>
      </c>
      <c r="M349" s="121">
        <f>IF($C$4="Attiecināmās izmaksas",IF('11a+c+n'!$Q349="A",'11a+c+n'!M349,0),0)</f>
        <v>0</v>
      </c>
      <c r="N349" s="121">
        <f>IF($C$4="Attiecināmās izmaksas",IF('11a+c+n'!$Q349="A",'11a+c+n'!N349,0),0)</f>
        <v>0</v>
      </c>
      <c r="O349" s="121">
        <f>IF($C$4="Attiecināmās izmaksas",IF('11a+c+n'!$Q349="A",'11a+c+n'!O349,0),0)</f>
        <v>0</v>
      </c>
      <c r="P349" s="122">
        <f>IF($C$4="Attiecināmās izmaksas",IF('11a+c+n'!$Q349="A",'11a+c+n'!P349,0),0)</f>
        <v>0</v>
      </c>
    </row>
    <row r="350" spans="1:16" x14ac:dyDescent="0.2">
      <c r="A350" s="49">
        <f>IF(P350=0,0,IF(COUNTBLANK(P350)=1,0,COUNTA($P$14:P350)))</f>
        <v>0</v>
      </c>
      <c r="B350" s="21">
        <f>IF($C$4="Attiecināmās izmaksas",IF('11a+c+n'!$Q350="A",'11a+c+n'!B350,0),0)</f>
        <v>0</v>
      </c>
      <c r="C350" s="21">
        <f>IF($C$4="Attiecināmās izmaksas",IF('11a+c+n'!$Q350="A",'11a+c+n'!C350,0),0)</f>
        <v>0</v>
      </c>
      <c r="D350" s="21">
        <f>IF($C$4="Attiecināmās izmaksas",IF('11a+c+n'!$Q350="A",'11a+c+n'!D350,0),0)</f>
        <v>0</v>
      </c>
      <c r="E350" s="42"/>
      <c r="F350" s="64"/>
      <c r="G350" s="121"/>
      <c r="H350" s="121">
        <f>IF($C$4="Attiecināmās izmaksas",IF('11a+c+n'!$Q350="A",'11a+c+n'!H350,0),0)</f>
        <v>0</v>
      </c>
      <c r="I350" s="121"/>
      <c r="J350" s="121"/>
      <c r="K350" s="122">
        <f>IF($C$4="Attiecināmās izmaksas",IF('11a+c+n'!$Q350="A",'11a+c+n'!K350,0),0)</f>
        <v>0</v>
      </c>
      <c r="L350" s="64">
        <f>IF($C$4="Attiecināmās izmaksas",IF('11a+c+n'!$Q350="A",'11a+c+n'!L350,0),0)</f>
        <v>0</v>
      </c>
      <c r="M350" s="121">
        <f>IF($C$4="Attiecināmās izmaksas",IF('11a+c+n'!$Q350="A",'11a+c+n'!M350,0),0)</f>
        <v>0</v>
      </c>
      <c r="N350" s="121">
        <f>IF($C$4="Attiecināmās izmaksas",IF('11a+c+n'!$Q350="A",'11a+c+n'!N350,0),0)</f>
        <v>0</v>
      </c>
      <c r="O350" s="121">
        <f>IF($C$4="Attiecināmās izmaksas",IF('11a+c+n'!$Q350="A",'11a+c+n'!O350,0),0)</f>
        <v>0</v>
      </c>
      <c r="P350" s="122">
        <f>IF($C$4="Attiecināmās izmaksas",IF('11a+c+n'!$Q350="A",'11a+c+n'!P350,0),0)</f>
        <v>0</v>
      </c>
    </row>
    <row r="351" spans="1:16" x14ac:dyDescent="0.2">
      <c r="A351" s="49">
        <f>IF(P351=0,0,IF(COUNTBLANK(P351)=1,0,COUNTA($P$14:P351)))</f>
        <v>0</v>
      </c>
      <c r="B351" s="21">
        <f>IF($C$4="Attiecināmās izmaksas",IF('11a+c+n'!$Q351="A",'11a+c+n'!B351,0),0)</f>
        <v>0</v>
      </c>
      <c r="C351" s="21">
        <f>IF($C$4="Attiecināmās izmaksas",IF('11a+c+n'!$Q351="A",'11a+c+n'!C351,0),0)</f>
        <v>0</v>
      </c>
      <c r="D351" s="21">
        <f>IF($C$4="Attiecināmās izmaksas",IF('11a+c+n'!$Q351="A",'11a+c+n'!D351,0),0)</f>
        <v>0</v>
      </c>
      <c r="E351" s="42"/>
      <c r="F351" s="64"/>
      <c r="G351" s="121"/>
      <c r="H351" s="121">
        <f>IF($C$4="Attiecināmās izmaksas",IF('11a+c+n'!$Q351="A",'11a+c+n'!H351,0),0)</f>
        <v>0</v>
      </c>
      <c r="I351" s="121"/>
      <c r="J351" s="121"/>
      <c r="K351" s="122">
        <f>IF($C$4="Attiecināmās izmaksas",IF('11a+c+n'!$Q351="A",'11a+c+n'!K351,0),0)</f>
        <v>0</v>
      </c>
      <c r="L351" s="64">
        <f>IF($C$4="Attiecināmās izmaksas",IF('11a+c+n'!$Q351="A",'11a+c+n'!L351,0),0)</f>
        <v>0</v>
      </c>
      <c r="M351" s="121">
        <f>IF($C$4="Attiecināmās izmaksas",IF('11a+c+n'!$Q351="A",'11a+c+n'!M351,0),0)</f>
        <v>0</v>
      </c>
      <c r="N351" s="121">
        <f>IF($C$4="Attiecināmās izmaksas",IF('11a+c+n'!$Q351="A",'11a+c+n'!N351,0),0)</f>
        <v>0</v>
      </c>
      <c r="O351" s="121">
        <f>IF($C$4="Attiecināmās izmaksas",IF('11a+c+n'!$Q351="A",'11a+c+n'!O351,0),0)</f>
        <v>0</v>
      </c>
      <c r="P351" s="122">
        <f>IF($C$4="Attiecināmās izmaksas",IF('11a+c+n'!$Q351="A",'11a+c+n'!P351,0),0)</f>
        <v>0</v>
      </c>
    </row>
    <row r="352" spans="1:16" x14ac:dyDescent="0.2">
      <c r="A352" s="49">
        <f>IF(P352=0,0,IF(COUNTBLANK(P352)=1,0,COUNTA($P$14:P352)))</f>
        <v>0</v>
      </c>
      <c r="B352" s="21">
        <f>IF($C$4="Attiecināmās izmaksas",IF('11a+c+n'!$Q352="A",'11a+c+n'!B352,0),0)</f>
        <v>0</v>
      </c>
      <c r="C352" s="21">
        <f>IF($C$4="Attiecināmās izmaksas",IF('11a+c+n'!$Q352="A",'11a+c+n'!C352,0),0)</f>
        <v>0</v>
      </c>
      <c r="D352" s="21">
        <f>IF($C$4="Attiecināmās izmaksas",IF('11a+c+n'!$Q352="A",'11a+c+n'!D352,0),0)</f>
        <v>0</v>
      </c>
      <c r="E352" s="42"/>
      <c r="F352" s="64"/>
      <c r="G352" s="121"/>
      <c r="H352" s="121">
        <f>IF($C$4="Attiecināmās izmaksas",IF('11a+c+n'!$Q352="A",'11a+c+n'!H352,0),0)</f>
        <v>0</v>
      </c>
      <c r="I352" s="121"/>
      <c r="J352" s="121"/>
      <c r="K352" s="122">
        <f>IF($C$4="Attiecināmās izmaksas",IF('11a+c+n'!$Q352="A",'11a+c+n'!K352,0),0)</f>
        <v>0</v>
      </c>
      <c r="L352" s="64">
        <f>IF($C$4="Attiecināmās izmaksas",IF('11a+c+n'!$Q352="A",'11a+c+n'!L352,0),0)</f>
        <v>0</v>
      </c>
      <c r="M352" s="121">
        <f>IF($C$4="Attiecināmās izmaksas",IF('11a+c+n'!$Q352="A",'11a+c+n'!M352,0),0)</f>
        <v>0</v>
      </c>
      <c r="N352" s="121">
        <f>IF($C$4="Attiecināmās izmaksas",IF('11a+c+n'!$Q352="A",'11a+c+n'!N352,0),0)</f>
        <v>0</v>
      </c>
      <c r="O352" s="121">
        <f>IF($C$4="Attiecināmās izmaksas",IF('11a+c+n'!$Q352="A",'11a+c+n'!O352,0),0)</f>
        <v>0</v>
      </c>
      <c r="P352" s="122">
        <f>IF($C$4="Attiecināmās izmaksas",IF('11a+c+n'!$Q352="A",'11a+c+n'!P352,0),0)</f>
        <v>0</v>
      </c>
    </row>
    <row r="353" spans="1:16" x14ac:dyDescent="0.2">
      <c r="A353" s="49">
        <f>IF(P353=0,0,IF(COUNTBLANK(P353)=1,0,COUNTA($P$14:P353)))</f>
        <v>0</v>
      </c>
      <c r="B353" s="21">
        <f>IF($C$4="Attiecināmās izmaksas",IF('11a+c+n'!$Q353="A",'11a+c+n'!B353,0),0)</f>
        <v>0</v>
      </c>
      <c r="C353" s="21">
        <f>IF($C$4="Attiecināmās izmaksas",IF('11a+c+n'!$Q353="A",'11a+c+n'!C353,0),0)</f>
        <v>0</v>
      </c>
      <c r="D353" s="21">
        <f>IF($C$4="Attiecināmās izmaksas",IF('11a+c+n'!$Q353="A",'11a+c+n'!D353,0),0)</f>
        <v>0</v>
      </c>
      <c r="E353" s="42"/>
      <c r="F353" s="64"/>
      <c r="G353" s="121"/>
      <c r="H353" s="121">
        <f>IF($C$4="Attiecināmās izmaksas",IF('11a+c+n'!$Q353="A",'11a+c+n'!H353,0),0)</f>
        <v>0</v>
      </c>
      <c r="I353" s="121"/>
      <c r="J353" s="121"/>
      <c r="K353" s="122">
        <f>IF($C$4="Attiecināmās izmaksas",IF('11a+c+n'!$Q353="A",'11a+c+n'!K353,0),0)</f>
        <v>0</v>
      </c>
      <c r="L353" s="64">
        <f>IF($C$4="Attiecināmās izmaksas",IF('11a+c+n'!$Q353="A",'11a+c+n'!L353,0),0)</f>
        <v>0</v>
      </c>
      <c r="M353" s="121">
        <f>IF($C$4="Attiecināmās izmaksas",IF('11a+c+n'!$Q353="A",'11a+c+n'!M353,0),0)</f>
        <v>0</v>
      </c>
      <c r="N353" s="121">
        <f>IF($C$4="Attiecināmās izmaksas",IF('11a+c+n'!$Q353="A",'11a+c+n'!N353,0),0)</f>
        <v>0</v>
      </c>
      <c r="O353" s="121">
        <f>IF($C$4="Attiecināmās izmaksas",IF('11a+c+n'!$Q353="A",'11a+c+n'!O353,0),0)</f>
        <v>0</v>
      </c>
      <c r="P353" s="122">
        <f>IF($C$4="Attiecināmās izmaksas",IF('11a+c+n'!$Q353="A",'11a+c+n'!P353,0),0)</f>
        <v>0</v>
      </c>
    </row>
    <row r="354" spans="1:16" x14ac:dyDescent="0.2">
      <c r="A354" s="49">
        <f>IF(P354=0,0,IF(COUNTBLANK(P354)=1,0,COUNTA($P$14:P354)))</f>
        <v>0</v>
      </c>
      <c r="B354" s="21">
        <f>IF($C$4="Attiecināmās izmaksas",IF('11a+c+n'!$Q354="A",'11a+c+n'!B354,0),0)</f>
        <v>0</v>
      </c>
      <c r="C354" s="21">
        <f>IF($C$4="Attiecināmās izmaksas",IF('11a+c+n'!$Q354="A",'11a+c+n'!C354,0),0)</f>
        <v>0</v>
      </c>
      <c r="D354" s="21">
        <f>IF($C$4="Attiecināmās izmaksas",IF('11a+c+n'!$Q354="A",'11a+c+n'!D354,0),0)</f>
        <v>0</v>
      </c>
      <c r="E354" s="42"/>
      <c r="F354" s="64"/>
      <c r="G354" s="121"/>
      <c r="H354" s="121">
        <f>IF($C$4="Attiecināmās izmaksas",IF('11a+c+n'!$Q354="A",'11a+c+n'!H354,0),0)</f>
        <v>0</v>
      </c>
      <c r="I354" s="121"/>
      <c r="J354" s="121"/>
      <c r="K354" s="122">
        <f>IF($C$4="Attiecināmās izmaksas",IF('11a+c+n'!$Q354="A",'11a+c+n'!K354,0),0)</f>
        <v>0</v>
      </c>
      <c r="L354" s="64">
        <f>IF($C$4="Attiecināmās izmaksas",IF('11a+c+n'!$Q354="A",'11a+c+n'!L354,0),0)</f>
        <v>0</v>
      </c>
      <c r="M354" s="121">
        <f>IF($C$4="Attiecināmās izmaksas",IF('11a+c+n'!$Q354="A",'11a+c+n'!M354,0),0)</f>
        <v>0</v>
      </c>
      <c r="N354" s="121">
        <f>IF($C$4="Attiecināmās izmaksas",IF('11a+c+n'!$Q354="A",'11a+c+n'!N354,0),0)</f>
        <v>0</v>
      </c>
      <c r="O354" s="121">
        <f>IF($C$4="Attiecināmās izmaksas",IF('11a+c+n'!$Q354="A",'11a+c+n'!O354,0),0)</f>
        <v>0</v>
      </c>
      <c r="P354" s="122">
        <f>IF($C$4="Attiecināmās izmaksas",IF('11a+c+n'!$Q354="A",'11a+c+n'!P354,0),0)</f>
        <v>0</v>
      </c>
    </row>
    <row r="355" spans="1:16" x14ac:dyDescent="0.2">
      <c r="A355" s="49">
        <f>IF(P355=0,0,IF(COUNTBLANK(P355)=1,0,COUNTA($P$14:P355)))</f>
        <v>0</v>
      </c>
      <c r="B355" s="21">
        <f>IF($C$4="Attiecināmās izmaksas",IF('11a+c+n'!$Q355="A",'11a+c+n'!B355,0),0)</f>
        <v>0</v>
      </c>
      <c r="C355" s="21">
        <f>IF($C$4="Attiecināmās izmaksas",IF('11a+c+n'!$Q355="A",'11a+c+n'!C355,0),0)</f>
        <v>0</v>
      </c>
      <c r="D355" s="21">
        <f>IF($C$4="Attiecināmās izmaksas",IF('11a+c+n'!$Q355="A",'11a+c+n'!D355,0),0)</f>
        <v>0</v>
      </c>
      <c r="E355" s="42"/>
      <c r="F355" s="64"/>
      <c r="G355" s="121"/>
      <c r="H355" s="121">
        <f>IF($C$4="Attiecināmās izmaksas",IF('11a+c+n'!$Q355="A",'11a+c+n'!H355,0),0)</f>
        <v>0</v>
      </c>
      <c r="I355" s="121"/>
      <c r="J355" s="121"/>
      <c r="K355" s="122">
        <f>IF($C$4="Attiecināmās izmaksas",IF('11a+c+n'!$Q355="A",'11a+c+n'!K355,0),0)</f>
        <v>0</v>
      </c>
      <c r="L355" s="64">
        <f>IF($C$4="Attiecināmās izmaksas",IF('11a+c+n'!$Q355="A",'11a+c+n'!L355,0),0)</f>
        <v>0</v>
      </c>
      <c r="M355" s="121">
        <f>IF($C$4="Attiecināmās izmaksas",IF('11a+c+n'!$Q355="A",'11a+c+n'!M355,0),0)</f>
        <v>0</v>
      </c>
      <c r="N355" s="121">
        <f>IF($C$4="Attiecināmās izmaksas",IF('11a+c+n'!$Q355="A",'11a+c+n'!N355,0),0)</f>
        <v>0</v>
      </c>
      <c r="O355" s="121">
        <f>IF($C$4="Attiecināmās izmaksas",IF('11a+c+n'!$Q355="A",'11a+c+n'!O355,0),0)</f>
        <v>0</v>
      </c>
      <c r="P355" s="122">
        <f>IF($C$4="Attiecināmās izmaksas",IF('11a+c+n'!$Q355="A",'11a+c+n'!P355,0),0)</f>
        <v>0</v>
      </c>
    </row>
    <row r="356" spans="1:16" x14ac:dyDescent="0.2">
      <c r="A356" s="49">
        <f>IF(P356=0,0,IF(COUNTBLANK(P356)=1,0,COUNTA($P$14:P356)))</f>
        <v>0</v>
      </c>
      <c r="B356" s="21">
        <f>IF($C$4="Attiecināmās izmaksas",IF('11a+c+n'!$Q356="A",'11a+c+n'!B356,0),0)</f>
        <v>0</v>
      </c>
      <c r="C356" s="21">
        <f>IF($C$4="Attiecināmās izmaksas",IF('11a+c+n'!$Q356="A",'11a+c+n'!C356,0),0)</f>
        <v>0</v>
      </c>
      <c r="D356" s="21">
        <f>IF($C$4="Attiecināmās izmaksas",IF('11a+c+n'!$Q356="A",'11a+c+n'!D356,0),0)</f>
        <v>0</v>
      </c>
      <c r="E356" s="42"/>
      <c r="F356" s="64"/>
      <c r="G356" s="121"/>
      <c r="H356" s="121">
        <f>IF($C$4="Attiecināmās izmaksas",IF('11a+c+n'!$Q356="A",'11a+c+n'!H356,0),0)</f>
        <v>0</v>
      </c>
      <c r="I356" s="121"/>
      <c r="J356" s="121"/>
      <c r="K356" s="122">
        <f>IF($C$4="Attiecināmās izmaksas",IF('11a+c+n'!$Q356="A",'11a+c+n'!K356,0),0)</f>
        <v>0</v>
      </c>
      <c r="L356" s="64">
        <f>IF($C$4="Attiecināmās izmaksas",IF('11a+c+n'!$Q356="A",'11a+c+n'!L356,0),0)</f>
        <v>0</v>
      </c>
      <c r="M356" s="121">
        <f>IF($C$4="Attiecināmās izmaksas",IF('11a+c+n'!$Q356="A",'11a+c+n'!M356,0),0)</f>
        <v>0</v>
      </c>
      <c r="N356" s="121">
        <f>IF($C$4="Attiecināmās izmaksas",IF('11a+c+n'!$Q356="A",'11a+c+n'!N356,0),0)</f>
        <v>0</v>
      </c>
      <c r="O356" s="121">
        <f>IF($C$4="Attiecināmās izmaksas",IF('11a+c+n'!$Q356="A",'11a+c+n'!O356,0),0)</f>
        <v>0</v>
      </c>
      <c r="P356" s="122">
        <f>IF($C$4="Attiecināmās izmaksas",IF('11a+c+n'!$Q356="A",'11a+c+n'!P356,0),0)</f>
        <v>0</v>
      </c>
    </row>
    <row r="357" spans="1:16" x14ac:dyDescent="0.2">
      <c r="A357" s="49">
        <f>IF(P357=0,0,IF(COUNTBLANK(P357)=1,0,COUNTA($P$14:P357)))</f>
        <v>0</v>
      </c>
      <c r="B357" s="21">
        <f>IF($C$4="Attiecināmās izmaksas",IF('11a+c+n'!$Q357="A",'11a+c+n'!B357,0),0)</f>
        <v>0</v>
      </c>
      <c r="C357" s="21">
        <f>IF($C$4="Attiecināmās izmaksas",IF('11a+c+n'!$Q357="A",'11a+c+n'!C357,0),0)</f>
        <v>0</v>
      </c>
      <c r="D357" s="21">
        <f>IF($C$4="Attiecināmās izmaksas",IF('11a+c+n'!$Q357="A",'11a+c+n'!D357,0),0)</f>
        <v>0</v>
      </c>
      <c r="E357" s="42"/>
      <c r="F357" s="64"/>
      <c r="G357" s="121"/>
      <c r="H357" s="121">
        <f>IF($C$4="Attiecināmās izmaksas",IF('11a+c+n'!$Q357="A",'11a+c+n'!H357,0),0)</f>
        <v>0</v>
      </c>
      <c r="I357" s="121"/>
      <c r="J357" s="121"/>
      <c r="K357" s="122">
        <f>IF($C$4="Attiecināmās izmaksas",IF('11a+c+n'!$Q357="A",'11a+c+n'!K357,0),0)</f>
        <v>0</v>
      </c>
      <c r="L357" s="64">
        <f>IF($C$4="Attiecināmās izmaksas",IF('11a+c+n'!$Q357="A",'11a+c+n'!L357,0),0)</f>
        <v>0</v>
      </c>
      <c r="M357" s="121">
        <f>IF($C$4="Attiecināmās izmaksas",IF('11a+c+n'!$Q357="A",'11a+c+n'!M357,0),0)</f>
        <v>0</v>
      </c>
      <c r="N357" s="121">
        <f>IF($C$4="Attiecināmās izmaksas",IF('11a+c+n'!$Q357="A",'11a+c+n'!N357,0),0)</f>
        <v>0</v>
      </c>
      <c r="O357" s="121">
        <f>IF($C$4="Attiecināmās izmaksas",IF('11a+c+n'!$Q357="A",'11a+c+n'!O357,0),0)</f>
        <v>0</v>
      </c>
      <c r="P357" s="122">
        <f>IF($C$4="Attiecināmās izmaksas",IF('11a+c+n'!$Q357="A",'11a+c+n'!P357,0),0)</f>
        <v>0</v>
      </c>
    </row>
    <row r="358" spans="1:16" x14ac:dyDescent="0.2">
      <c r="A358" s="49">
        <f>IF(P358=0,0,IF(COUNTBLANK(P358)=1,0,COUNTA($P$14:P358)))</f>
        <v>0</v>
      </c>
      <c r="B358" s="21">
        <f>IF($C$4="Attiecināmās izmaksas",IF('11a+c+n'!$Q358="A",'11a+c+n'!B358,0),0)</f>
        <v>0</v>
      </c>
      <c r="C358" s="21">
        <f>IF($C$4="Attiecināmās izmaksas",IF('11a+c+n'!$Q358="A",'11a+c+n'!C358,0),0)</f>
        <v>0</v>
      </c>
      <c r="D358" s="21">
        <f>IF($C$4="Attiecināmās izmaksas",IF('11a+c+n'!$Q358="A",'11a+c+n'!D358,0),0)</f>
        <v>0</v>
      </c>
      <c r="E358" s="42"/>
      <c r="F358" s="64"/>
      <c r="G358" s="121"/>
      <c r="H358" s="121">
        <f>IF($C$4="Attiecināmās izmaksas",IF('11a+c+n'!$Q358="A",'11a+c+n'!H358,0),0)</f>
        <v>0</v>
      </c>
      <c r="I358" s="121"/>
      <c r="J358" s="121"/>
      <c r="K358" s="122">
        <f>IF($C$4="Attiecināmās izmaksas",IF('11a+c+n'!$Q358="A",'11a+c+n'!K358,0),0)</f>
        <v>0</v>
      </c>
      <c r="L358" s="64">
        <f>IF($C$4="Attiecināmās izmaksas",IF('11a+c+n'!$Q358="A",'11a+c+n'!L358,0),0)</f>
        <v>0</v>
      </c>
      <c r="M358" s="121">
        <f>IF($C$4="Attiecināmās izmaksas",IF('11a+c+n'!$Q358="A",'11a+c+n'!M358,0),0)</f>
        <v>0</v>
      </c>
      <c r="N358" s="121">
        <f>IF($C$4="Attiecināmās izmaksas",IF('11a+c+n'!$Q358="A",'11a+c+n'!N358,0),0)</f>
        <v>0</v>
      </c>
      <c r="O358" s="121">
        <f>IF($C$4="Attiecināmās izmaksas",IF('11a+c+n'!$Q358="A",'11a+c+n'!O358,0),0)</f>
        <v>0</v>
      </c>
      <c r="P358" s="122">
        <f>IF($C$4="Attiecināmās izmaksas",IF('11a+c+n'!$Q358="A",'11a+c+n'!P358,0),0)</f>
        <v>0</v>
      </c>
    </row>
    <row r="359" spans="1:16" x14ac:dyDescent="0.2">
      <c r="A359" s="49">
        <f>IF(P359=0,0,IF(COUNTBLANK(P359)=1,0,COUNTA($P$14:P359)))</f>
        <v>0</v>
      </c>
      <c r="B359" s="21">
        <f>IF($C$4="Attiecināmās izmaksas",IF('11a+c+n'!$Q359="A",'11a+c+n'!B359,0),0)</f>
        <v>0</v>
      </c>
      <c r="C359" s="21">
        <f>IF($C$4="Attiecināmās izmaksas",IF('11a+c+n'!$Q359="A",'11a+c+n'!C359,0),0)</f>
        <v>0</v>
      </c>
      <c r="D359" s="21">
        <f>IF($C$4="Attiecināmās izmaksas",IF('11a+c+n'!$Q359="A",'11a+c+n'!D359,0),0)</f>
        <v>0</v>
      </c>
      <c r="E359" s="42"/>
      <c r="F359" s="64"/>
      <c r="G359" s="121"/>
      <c r="H359" s="121">
        <f>IF($C$4="Attiecināmās izmaksas",IF('11a+c+n'!$Q359="A",'11a+c+n'!H359,0),0)</f>
        <v>0</v>
      </c>
      <c r="I359" s="121"/>
      <c r="J359" s="121"/>
      <c r="K359" s="122">
        <f>IF($C$4="Attiecināmās izmaksas",IF('11a+c+n'!$Q359="A",'11a+c+n'!K359,0),0)</f>
        <v>0</v>
      </c>
      <c r="L359" s="64">
        <f>IF($C$4="Attiecināmās izmaksas",IF('11a+c+n'!$Q359="A",'11a+c+n'!L359,0),0)</f>
        <v>0</v>
      </c>
      <c r="M359" s="121">
        <f>IF($C$4="Attiecināmās izmaksas",IF('11a+c+n'!$Q359="A",'11a+c+n'!M359,0),0)</f>
        <v>0</v>
      </c>
      <c r="N359" s="121">
        <f>IF($C$4="Attiecināmās izmaksas",IF('11a+c+n'!$Q359="A",'11a+c+n'!N359,0),0)</f>
        <v>0</v>
      </c>
      <c r="O359" s="121">
        <f>IF($C$4="Attiecināmās izmaksas",IF('11a+c+n'!$Q359="A",'11a+c+n'!O359,0),0)</f>
        <v>0</v>
      </c>
      <c r="P359" s="122">
        <f>IF($C$4="Attiecināmās izmaksas",IF('11a+c+n'!$Q359="A",'11a+c+n'!P359,0),0)</f>
        <v>0</v>
      </c>
    </row>
    <row r="360" spans="1:16" x14ac:dyDescent="0.2">
      <c r="A360" s="49">
        <f>IF(P360=0,0,IF(COUNTBLANK(P360)=1,0,COUNTA($P$14:P360)))</f>
        <v>0</v>
      </c>
      <c r="B360" s="21">
        <f>IF($C$4="Attiecināmās izmaksas",IF('11a+c+n'!$Q360="A",'11a+c+n'!B360,0),0)</f>
        <v>0</v>
      </c>
      <c r="C360" s="21">
        <f>IF($C$4="Attiecināmās izmaksas",IF('11a+c+n'!$Q360="A",'11a+c+n'!C360,0),0)</f>
        <v>0</v>
      </c>
      <c r="D360" s="21">
        <f>IF($C$4="Attiecināmās izmaksas",IF('11a+c+n'!$Q360="A",'11a+c+n'!D360,0),0)</f>
        <v>0</v>
      </c>
      <c r="E360" s="42"/>
      <c r="F360" s="64"/>
      <c r="G360" s="121"/>
      <c r="H360" s="121">
        <f>IF($C$4="Attiecināmās izmaksas",IF('11a+c+n'!$Q360="A",'11a+c+n'!H360,0),0)</f>
        <v>0</v>
      </c>
      <c r="I360" s="121"/>
      <c r="J360" s="121"/>
      <c r="K360" s="122">
        <f>IF($C$4="Attiecināmās izmaksas",IF('11a+c+n'!$Q360="A",'11a+c+n'!K360,0),0)</f>
        <v>0</v>
      </c>
      <c r="L360" s="64">
        <f>IF($C$4="Attiecināmās izmaksas",IF('11a+c+n'!$Q360="A",'11a+c+n'!L360,0),0)</f>
        <v>0</v>
      </c>
      <c r="M360" s="121">
        <f>IF($C$4="Attiecināmās izmaksas",IF('11a+c+n'!$Q360="A",'11a+c+n'!M360,0),0)</f>
        <v>0</v>
      </c>
      <c r="N360" s="121">
        <f>IF($C$4="Attiecināmās izmaksas",IF('11a+c+n'!$Q360="A",'11a+c+n'!N360,0),0)</f>
        <v>0</v>
      </c>
      <c r="O360" s="121">
        <f>IF($C$4="Attiecināmās izmaksas",IF('11a+c+n'!$Q360="A",'11a+c+n'!O360,0),0)</f>
        <v>0</v>
      </c>
      <c r="P360" s="122">
        <f>IF($C$4="Attiecināmās izmaksas",IF('11a+c+n'!$Q360="A",'11a+c+n'!P360,0),0)</f>
        <v>0</v>
      </c>
    </row>
    <row r="361" spans="1:16" x14ac:dyDescent="0.2">
      <c r="A361" s="49">
        <f>IF(P361=0,0,IF(COUNTBLANK(P361)=1,0,COUNTA($P$14:P361)))</f>
        <v>0</v>
      </c>
      <c r="B361" s="21">
        <f>IF($C$4="Attiecināmās izmaksas",IF('11a+c+n'!$Q361="A",'11a+c+n'!B361,0),0)</f>
        <v>0</v>
      </c>
      <c r="C361" s="21">
        <f>IF($C$4="Attiecināmās izmaksas",IF('11a+c+n'!$Q361="A",'11a+c+n'!C361,0),0)</f>
        <v>0</v>
      </c>
      <c r="D361" s="21">
        <f>IF($C$4="Attiecināmās izmaksas",IF('11a+c+n'!$Q361="A",'11a+c+n'!D361,0),0)</f>
        <v>0</v>
      </c>
      <c r="E361" s="42"/>
      <c r="F361" s="64"/>
      <c r="G361" s="121"/>
      <c r="H361" s="121">
        <f>IF($C$4="Attiecināmās izmaksas",IF('11a+c+n'!$Q361="A",'11a+c+n'!H361,0),0)</f>
        <v>0</v>
      </c>
      <c r="I361" s="121"/>
      <c r="J361" s="121"/>
      <c r="K361" s="122">
        <f>IF($C$4="Attiecināmās izmaksas",IF('11a+c+n'!$Q361="A",'11a+c+n'!K361,0),0)</f>
        <v>0</v>
      </c>
      <c r="L361" s="64">
        <f>IF($C$4="Attiecināmās izmaksas",IF('11a+c+n'!$Q361="A",'11a+c+n'!L361,0),0)</f>
        <v>0</v>
      </c>
      <c r="M361" s="121">
        <f>IF($C$4="Attiecināmās izmaksas",IF('11a+c+n'!$Q361="A",'11a+c+n'!M361,0),0)</f>
        <v>0</v>
      </c>
      <c r="N361" s="121">
        <f>IF($C$4="Attiecināmās izmaksas",IF('11a+c+n'!$Q361="A",'11a+c+n'!N361,0),0)</f>
        <v>0</v>
      </c>
      <c r="O361" s="121">
        <f>IF($C$4="Attiecināmās izmaksas",IF('11a+c+n'!$Q361="A",'11a+c+n'!O361,0),0)</f>
        <v>0</v>
      </c>
      <c r="P361" s="122">
        <f>IF($C$4="Attiecināmās izmaksas",IF('11a+c+n'!$Q361="A",'11a+c+n'!P361,0),0)</f>
        <v>0</v>
      </c>
    </row>
    <row r="362" spans="1:16" x14ac:dyDescent="0.2">
      <c r="A362" s="49">
        <f>IF(P362=0,0,IF(COUNTBLANK(P362)=1,0,COUNTA($P$14:P362)))</f>
        <v>0</v>
      </c>
      <c r="B362" s="21">
        <f>IF($C$4="Attiecināmās izmaksas",IF('11a+c+n'!$Q362="A",'11a+c+n'!B362,0),0)</f>
        <v>0</v>
      </c>
      <c r="C362" s="21">
        <f>IF($C$4="Attiecināmās izmaksas",IF('11a+c+n'!$Q362="A",'11a+c+n'!C362,0),0)</f>
        <v>0</v>
      </c>
      <c r="D362" s="21">
        <f>IF($C$4="Attiecināmās izmaksas",IF('11a+c+n'!$Q362="A",'11a+c+n'!D362,0),0)</f>
        <v>0</v>
      </c>
      <c r="E362" s="42"/>
      <c r="F362" s="64"/>
      <c r="G362" s="121"/>
      <c r="H362" s="121">
        <f>IF($C$4="Attiecināmās izmaksas",IF('11a+c+n'!$Q362="A",'11a+c+n'!H362,0),0)</f>
        <v>0</v>
      </c>
      <c r="I362" s="121"/>
      <c r="J362" s="121"/>
      <c r="K362" s="122">
        <f>IF($C$4="Attiecināmās izmaksas",IF('11a+c+n'!$Q362="A",'11a+c+n'!K362,0),0)</f>
        <v>0</v>
      </c>
      <c r="L362" s="64">
        <f>IF($C$4="Attiecināmās izmaksas",IF('11a+c+n'!$Q362="A",'11a+c+n'!L362,0),0)</f>
        <v>0</v>
      </c>
      <c r="M362" s="121">
        <f>IF($C$4="Attiecināmās izmaksas",IF('11a+c+n'!$Q362="A",'11a+c+n'!M362,0),0)</f>
        <v>0</v>
      </c>
      <c r="N362" s="121">
        <f>IF($C$4="Attiecināmās izmaksas",IF('11a+c+n'!$Q362="A",'11a+c+n'!N362,0),0)</f>
        <v>0</v>
      </c>
      <c r="O362" s="121">
        <f>IF($C$4="Attiecināmās izmaksas",IF('11a+c+n'!$Q362="A",'11a+c+n'!O362,0),0)</f>
        <v>0</v>
      </c>
      <c r="P362" s="122">
        <f>IF($C$4="Attiecināmās izmaksas",IF('11a+c+n'!$Q362="A",'11a+c+n'!P362,0),0)</f>
        <v>0</v>
      </c>
    </row>
    <row r="363" spans="1:16" x14ac:dyDescent="0.2">
      <c r="A363" s="49">
        <f>IF(P363=0,0,IF(COUNTBLANK(P363)=1,0,COUNTA($P$14:P363)))</f>
        <v>0</v>
      </c>
      <c r="B363" s="21">
        <f>IF($C$4="Attiecināmās izmaksas",IF('11a+c+n'!$Q363="A",'11a+c+n'!B363,0),0)</f>
        <v>0</v>
      </c>
      <c r="C363" s="21">
        <f>IF($C$4="Attiecināmās izmaksas",IF('11a+c+n'!$Q363="A",'11a+c+n'!C363,0),0)</f>
        <v>0</v>
      </c>
      <c r="D363" s="21">
        <f>IF($C$4="Attiecināmās izmaksas",IF('11a+c+n'!$Q363="A",'11a+c+n'!D363,0),0)</f>
        <v>0</v>
      </c>
      <c r="E363" s="42"/>
      <c r="F363" s="64"/>
      <c r="G363" s="121"/>
      <c r="H363" s="121">
        <f>IF($C$4="Attiecināmās izmaksas",IF('11a+c+n'!$Q363="A",'11a+c+n'!H363,0),0)</f>
        <v>0</v>
      </c>
      <c r="I363" s="121"/>
      <c r="J363" s="121"/>
      <c r="K363" s="122">
        <f>IF($C$4="Attiecināmās izmaksas",IF('11a+c+n'!$Q363="A",'11a+c+n'!K363,0),0)</f>
        <v>0</v>
      </c>
      <c r="L363" s="64">
        <f>IF($C$4="Attiecināmās izmaksas",IF('11a+c+n'!$Q363="A",'11a+c+n'!L363,0),0)</f>
        <v>0</v>
      </c>
      <c r="M363" s="121">
        <f>IF($C$4="Attiecināmās izmaksas",IF('11a+c+n'!$Q363="A",'11a+c+n'!M363,0),0)</f>
        <v>0</v>
      </c>
      <c r="N363" s="121">
        <f>IF($C$4="Attiecināmās izmaksas",IF('11a+c+n'!$Q363="A",'11a+c+n'!N363,0),0)</f>
        <v>0</v>
      </c>
      <c r="O363" s="121">
        <f>IF($C$4="Attiecināmās izmaksas",IF('11a+c+n'!$Q363="A",'11a+c+n'!O363,0),0)</f>
        <v>0</v>
      </c>
      <c r="P363" s="122">
        <f>IF($C$4="Attiecināmās izmaksas",IF('11a+c+n'!$Q363="A",'11a+c+n'!P363,0),0)</f>
        <v>0</v>
      </c>
    </row>
    <row r="364" spans="1:16" x14ac:dyDescent="0.2">
      <c r="A364" s="49">
        <f>IF(P364=0,0,IF(COUNTBLANK(P364)=1,0,COUNTA($P$14:P364)))</f>
        <v>0</v>
      </c>
      <c r="B364" s="21">
        <f>IF($C$4="Attiecināmās izmaksas",IF('11a+c+n'!$Q364="A",'11a+c+n'!B364,0),0)</f>
        <v>0</v>
      </c>
      <c r="C364" s="21">
        <f>IF($C$4="Attiecināmās izmaksas",IF('11a+c+n'!$Q364="A",'11a+c+n'!C364,0),0)</f>
        <v>0</v>
      </c>
      <c r="D364" s="21">
        <f>IF($C$4="Attiecināmās izmaksas",IF('11a+c+n'!$Q364="A",'11a+c+n'!D364,0),0)</f>
        <v>0</v>
      </c>
      <c r="E364" s="42"/>
      <c r="F364" s="64"/>
      <c r="G364" s="121"/>
      <c r="H364" s="121">
        <f>IF($C$4="Attiecināmās izmaksas",IF('11a+c+n'!$Q364="A",'11a+c+n'!H364,0),0)</f>
        <v>0</v>
      </c>
      <c r="I364" s="121"/>
      <c r="J364" s="121"/>
      <c r="K364" s="122">
        <f>IF($C$4="Attiecināmās izmaksas",IF('11a+c+n'!$Q364="A",'11a+c+n'!K364,0),0)</f>
        <v>0</v>
      </c>
      <c r="L364" s="64">
        <f>IF($C$4="Attiecināmās izmaksas",IF('11a+c+n'!$Q364="A",'11a+c+n'!L364,0),0)</f>
        <v>0</v>
      </c>
      <c r="M364" s="121">
        <f>IF($C$4="Attiecināmās izmaksas",IF('11a+c+n'!$Q364="A",'11a+c+n'!M364,0),0)</f>
        <v>0</v>
      </c>
      <c r="N364" s="121">
        <f>IF($C$4="Attiecināmās izmaksas",IF('11a+c+n'!$Q364="A",'11a+c+n'!N364,0),0)</f>
        <v>0</v>
      </c>
      <c r="O364" s="121">
        <f>IF($C$4="Attiecināmās izmaksas",IF('11a+c+n'!$Q364="A",'11a+c+n'!O364,0),0)</f>
        <v>0</v>
      </c>
      <c r="P364" s="122">
        <f>IF($C$4="Attiecināmās izmaksas",IF('11a+c+n'!$Q364="A",'11a+c+n'!P364,0),0)</f>
        <v>0</v>
      </c>
    </row>
    <row r="365" spans="1:16" x14ac:dyDescent="0.2">
      <c r="A365" s="49">
        <f>IF(P365=0,0,IF(COUNTBLANK(P365)=1,0,COUNTA($P$14:P365)))</f>
        <v>0</v>
      </c>
      <c r="B365" s="21">
        <f>IF($C$4="Attiecināmās izmaksas",IF('11a+c+n'!$Q365="A",'11a+c+n'!B365,0),0)</f>
        <v>0</v>
      </c>
      <c r="C365" s="21">
        <f>IF($C$4="Attiecināmās izmaksas",IF('11a+c+n'!$Q365="A",'11a+c+n'!C365,0),0)</f>
        <v>0</v>
      </c>
      <c r="D365" s="21">
        <f>IF($C$4="Attiecināmās izmaksas",IF('11a+c+n'!$Q365="A",'11a+c+n'!D365,0),0)</f>
        <v>0</v>
      </c>
      <c r="E365" s="42"/>
      <c r="F365" s="64"/>
      <c r="G365" s="121"/>
      <c r="H365" s="121">
        <f>IF($C$4="Attiecināmās izmaksas",IF('11a+c+n'!$Q365="A",'11a+c+n'!H365,0),0)</f>
        <v>0</v>
      </c>
      <c r="I365" s="121"/>
      <c r="J365" s="121"/>
      <c r="K365" s="122">
        <f>IF($C$4="Attiecināmās izmaksas",IF('11a+c+n'!$Q365="A",'11a+c+n'!K365,0),0)</f>
        <v>0</v>
      </c>
      <c r="L365" s="64">
        <f>IF($C$4="Attiecināmās izmaksas",IF('11a+c+n'!$Q365="A",'11a+c+n'!L365,0),0)</f>
        <v>0</v>
      </c>
      <c r="M365" s="121">
        <f>IF($C$4="Attiecināmās izmaksas",IF('11a+c+n'!$Q365="A",'11a+c+n'!M365,0),0)</f>
        <v>0</v>
      </c>
      <c r="N365" s="121">
        <f>IF($C$4="Attiecināmās izmaksas",IF('11a+c+n'!$Q365="A",'11a+c+n'!N365,0),0)</f>
        <v>0</v>
      </c>
      <c r="O365" s="121">
        <f>IF($C$4="Attiecināmās izmaksas",IF('11a+c+n'!$Q365="A",'11a+c+n'!O365,0),0)</f>
        <v>0</v>
      </c>
      <c r="P365" s="122">
        <f>IF($C$4="Attiecināmās izmaksas",IF('11a+c+n'!$Q365="A",'11a+c+n'!P365,0),0)</f>
        <v>0</v>
      </c>
    </row>
    <row r="366" spans="1:16" x14ac:dyDescent="0.2">
      <c r="A366" s="49">
        <f>IF(P366=0,0,IF(COUNTBLANK(P366)=1,0,COUNTA($P$14:P366)))</f>
        <v>0</v>
      </c>
      <c r="B366" s="21">
        <f>IF($C$4="Attiecināmās izmaksas",IF('11a+c+n'!$Q366="A",'11a+c+n'!B366,0),0)</f>
        <v>0</v>
      </c>
      <c r="C366" s="21">
        <f>IF($C$4="Attiecināmās izmaksas",IF('11a+c+n'!$Q366="A",'11a+c+n'!C366,0),0)</f>
        <v>0</v>
      </c>
      <c r="D366" s="21">
        <f>IF($C$4="Attiecināmās izmaksas",IF('11a+c+n'!$Q366="A",'11a+c+n'!D366,0),0)</f>
        <v>0</v>
      </c>
      <c r="E366" s="42"/>
      <c r="F366" s="64"/>
      <c r="G366" s="121"/>
      <c r="H366" s="121">
        <f>IF($C$4="Attiecināmās izmaksas",IF('11a+c+n'!$Q366="A",'11a+c+n'!H366,0),0)</f>
        <v>0</v>
      </c>
      <c r="I366" s="121"/>
      <c r="J366" s="121"/>
      <c r="K366" s="122">
        <f>IF($C$4="Attiecināmās izmaksas",IF('11a+c+n'!$Q366="A",'11a+c+n'!K366,0),0)</f>
        <v>0</v>
      </c>
      <c r="L366" s="64">
        <f>IF($C$4="Attiecināmās izmaksas",IF('11a+c+n'!$Q366="A",'11a+c+n'!L366,0),0)</f>
        <v>0</v>
      </c>
      <c r="M366" s="121">
        <f>IF($C$4="Attiecināmās izmaksas",IF('11a+c+n'!$Q366="A",'11a+c+n'!M366,0),0)</f>
        <v>0</v>
      </c>
      <c r="N366" s="121">
        <f>IF($C$4="Attiecināmās izmaksas",IF('11a+c+n'!$Q366="A",'11a+c+n'!N366,0),0)</f>
        <v>0</v>
      </c>
      <c r="O366" s="121">
        <f>IF($C$4="Attiecināmās izmaksas",IF('11a+c+n'!$Q366="A",'11a+c+n'!O366,0),0)</f>
        <v>0</v>
      </c>
      <c r="P366" s="122">
        <f>IF($C$4="Attiecināmās izmaksas",IF('11a+c+n'!$Q366="A",'11a+c+n'!P366,0),0)</f>
        <v>0</v>
      </c>
    </row>
    <row r="367" spans="1:16" x14ac:dyDescent="0.2">
      <c r="A367" s="49">
        <f>IF(P367=0,0,IF(COUNTBLANK(P367)=1,0,COUNTA($P$14:P367)))</f>
        <v>0</v>
      </c>
      <c r="B367" s="21">
        <f>IF($C$4="Attiecināmās izmaksas",IF('11a+c+n'!$Q367="A",'11a+c+n'!B367,0),0)</f>
        <v>0</v>
      </c>
      <c r="C367" s="21">
        <f>IF($C$4="Attiecināmās izmaksas",IF('11a+c+n'!$Q367="A",'11a+c+n'!C367,0),0)</f>
        <v>0</v>
      </c>
      <c r="D367" s="21">
        <f>IF($C$4="Attiecināmās izmaksas",IF('11a+c+n'!$Q367="A",'11a+c+n'!D367,0),0)</f>
        <v>0</v>
      </c>
      <c r="E367" s="42"/>
      <c r="F367" s="64"/>
      <c r="G367" s="121"/>
      <c r="H367" s="121">
        <f>IF($C$4="Attiecināmās izmaksas",IF('11a+c+n'!$Q367="A",'11a+c+n'!H367,0),0)</f>
        <v>0</v>
      </c>
      <c r="I367" s="121"/>
      <c r="J367" s="121"/>
      <c r="K367" s="122">
        <f>IF($C$4="Attiecināmās izmaksas",IF('11a+c+n'!$Q367="A",'11a+c+n'!K367,0),0)</f>
        <v>0</v>
      </c>
      <c r="L367" s="64">
        <f>IF($C$4="Attiecināmās izmaksas",IF('11a+c+n'!$Q367="A",'11a+c+n'!L367,0),0)</f>
        <v>0</v>
      </c>
      <c r="M367" s="121">
        <f>IF($C$4="Attiecināmās izmaksas",IF('11a+c+n'!$Q367="A",'11a+c+n'!M367,0),0)</f>
        <v>0</v>
      </c>
      <c r="N367" s="121">
        <f>IF($C$4="Attiecināmās izmaksas",IF('11a+c+n'!$Q367="A",'11a+c+n'!N367,0),0)</f>
        <v>0</v>
      </c>
      <c r="O367" s="121">
        <f>IF($C$4="Attiecināmās izmaksas",IF('11a+c+n'!$Q367="A",'11a+c+n'!O367,0),0)</f>
        <v>0</v>
      </c>
      <c r="P367" s="122">
        <f>IF($C$4="Attiecināmās izmaksas",IF('11a+c+n'!$Q367="A",'11a+c+n'!P367,0),0)</f>
        <v>0</v>
      </c>
    </row>
    <row r="368" spans="1:16" x14ac:dyDescent="0.2">
      <c r="A368" s="49">
        <f>IF(P368=0,0,IF(COUNTBLANK(P368)=1,0,COUNTA($P$14:P368)))</f>
        <v>0</v>
      </c>
      <c r="B368" s="21">
        <f>IF($C$4="Attiecināmās izmaksas",IF('11a+c+n'!$Q368="A",'11a+c+n'!B368,0),0)</f>
        <v>0</v>
      </c>
      <c r="C368" s="21">
        <f>IF($C$4="Attiecināmās izmaksas",IF('11a+c+n'!$Q368="A",'11a+c+n'!C368,0),0)</f>
        <v>0</v>
      </c>
      <c r="D368" s="21">
        <f>IF($C$4="Attiecināmās izmaksas",IF('11a+c+n'!$Q368="A",'11a+c+n'!D368,0),0)</f>
        <v>0</v>
      </c>
      <c r="E368" s="42"/>
      <c r="F368" s="64"/>
      <c r="G368" s="121"/>
      <c r="H368" s="121">
        <f>IF($C$4="Attiecināmās izmaksas",IF('11a+c+n'!$Q368="A",'11a+c+n'!H368,0),0)</f>
        <v>0</v>
      </c>
      <c r="I368" s="121"/>
      <c r="J368" s="121"/>
      <c r="K368" s="122">
        <f>IF($C$4="Attiecināmās izmaksas",IF('11a+c+n'!$Q368="A",'11a+c+n'!K368,0),0)</f>
        <v>0</v>
      </c>
      <c r="L368" s="64">
        <f>IF($C$4="Attiecināmās izmaksas",IF('11a+c+n'!$Q368="A",'11a+c+n'!L368,0),0)</f>
        <v>0</v>
      </c>
      <c r="M368" s="121">
        <f>IF($C$4="Attiecināmās izmaksas",IF('11a+c+n'!$Q368="A",'11a+c+n'!M368,0),0)</f>
        <v>0</v>
      </c>
      <c r="N368" s="121">
        <f>IF($C$4="Attiecināmās izmaksas",IF('11a+c+n'!$Q368="A",'11a+c+n'!N368,0),0)</f>
        <v>0</v>
      </c>
      <c r="O368" s="121">
        <f>IF($C$4="Attiecināmās izmaksas",IF('11a+c+n'!$Q368="A",'11a+c+n'!O368,0),0)</f>
        <v>0</v>
      </c>
      <c r="P368" s="122">
        <f>IF($C$4="Attiecināmās izmaksas",IF('11a+c+n'!$Q368="A",'11a+c+n'!P368,0),0)</f>
        <v>0</v>
      </c>
    </row>
    <row r="369" spans="1:16" x14ac:dyDescent="0.2">
      <c r="A369" s="49">
        <f>IF(P369=0,0,IF(COUNTBLANK(P369)=1,0,COUNTA($P$14:P369)))</f>
        <v>0</v>
      </c>
      <c r="B369" s="21">
        <f>IF($C$4="Attiecināmās izmaksas",IF('11a+c+n'!$Q369="A",'11a+c+n'!B369,0),0)</f>
        <v>0</v>
      </c>
      <c r="C369" s="21">
        <f>IF($C$4="Attiecināmās izmaksas",IF('11a+c+n'!$Q369="A",'11a+c+n'!C369,0),0)</f>
        <v>0</v>
      </c>
      <c r="D369" s="21">
        <f>IF($C$4="Attiecināmās izmaksas",IF('11a+c+n'!$Q369="A",'11a+c+n'!D369,0),0)</f>
        <v>0</v>
      </c>
      <c r="E369" s="42"/>
      <c r="F369" s="64"/>
      <c r="G369" s="121"/>
      <c r="H369" s="121">
        <f>IF($C$4="Attiecināmās izmaksas",IF('11a+c+n'!$Q369="A",'11a+c+n'!H369,0),0)</f>
        <v>0</v>
      </c>
      <c r="I369" s="121"/>
      <c r="J369" s="121"/>
      <c r="K369" s="122">
        <f>IF($C$4="Attiecināmās izmaksas",IF('11a+c+n'!$Q369="A",'11a+c+n'!K369,0),0)</f>
        <v>0</v>
      </c>
      <c r="L369" s="64">
        <f>IF($C$4="Attiecināmās izmaksas",IF('11a+c+n'!$Q369="A",'11a+c+n'!L369,0),0)</f>
        <v>0</v>
      </c>
      <c r="M369" s="121">
        <f>IF($C$4="Attiecināmās izmaksas",IF('11a+c+n'!$Q369="A",'11a+c+n'!M369,0),0)</f>
        <v>0</v>
      </c>
      <c r="N369" s="121">
        <f>IF($C$4="Attiecināmās izmaksas",IF('11a+c+n'!$Q369="A",'11a+c+n'!N369,0),0)</f>
        <v>0</v>
      </c>
      <c r="O369" s="121">
        <f>IF($C$4="Attiecināmās izmaksas",IF('11a+c+n'!$Q369="A",'11a+c+n'!O369,0),0)</f>
        <v>0</v>
      </c>
      <c r="P369" s="122">
        <f>IF($C$4="Attiecināmās izmaksas",IF('11a+c+n'!$Q369="A",'11a+c+n'!P369,0),0)</f>
        <v>0</v>
      </c>
    </row>
    <row r="370" spans="1:16" x14ac:dyDescent="0.2">
      <c r="A370" s="49">
        <f>IF(P370=0,0,IF(COUNTBLANK(P370)=1,0,COUNTA($P$14:P370)))</f>
        <v>0</v>
      </c>
      <c r="B370" s="21">
        <f>IF($C$4="Attiecināmās izmaksas",IF('11a+c+n'!$Q370="A",'11a+c+n'!B370,0),0)</f>
        <v>0</v>
      </c>
      <c r="C370" s="21">
        <f>IF($C$4="Attiecināmās izmaksas",IF('11a+c+n'!$Q370="A",'11a+c+n'!C370,0),0)</f>
        <v>0</v>
      </c>
      <c r="D370" s="21">
        <f>IF($C$4="Attiecināmās izmaksas",IF('11a+c+n'!$Q370="A",'11a+c+n'!D370,0),0)</f>
        <v>0</v>
      </c>
      <c r="E370" s="42"/>
      <c r="F370" s="64"/>
      <c r="G370" s="121"/>
      <c r="H370" s="121">
        <f>IF($C$4="Attiecināmās izmaksas",IF('11a+c+n'!$Q370="A",'11a+c+n'!H370,0),0)</f>
        <v>0</v>
      </c>
      <c r="I370" s="121"/>
      <c r="J370" s="121"/>
      <c r="K370" s="122">
        <f>IF($C$4="Attiecināmās izmaksas",IF('11a+c+n'!$Q370="A",'11a+c+n'!K370,0),0)</f>
        <v>0</v>
      </c>
      <c r="L370" s="64">
        <f>IF($C$4="Attiecināmās izmaksas",IF('11a+c+n'!$Q370="A",'11a+c+n'!L370,0),0)</f>
        <v>0</v>
      </c>
      <c r="M370" s="121">
        <f>IF($C$4="Attiecināmās izmaksas",IF('11a+c+n'!$Q370="A",'11a+c+n'!M370,0),0)</f>
        <v>0</v>
      </c>
      <c r="N370" s="121">
        <f>IF($C$4="Attiecināmās izmaksas",IF('11a+c+n'!$Q370="A",'11a+c+n'!N370,0),0)</f>
        <v>0</v>
      </c>
      <c r="O370" s="121">
        <f>IF($C$4="Attiecināmās izmaksas",IF('11a+c+n'!$Q370="A",'11a+c+n'!O370,0),0)</f>
        <v>0</v>
      </c>
      <c r="P370" s="122">
        <f>IF($C$4="Attiecināmās izmaksas",IF('11a+c+n'!$Q370="A",'11a+c+n'!P370,0),0)</f>
        <v>0</v>
      </c>
    </row>
    <row r="371" spans="1:16" x14ac:dyDescent="0.2">
      <c r="A371" s="49">
        <f>IF(P371=0,0,IF(COUNTBLANK(P371)=1,0,COUNTA($P$14:P371)))</f>
        <v>0</v>
      </c>
      <c r="B371" s="21">
        <f>IF($C$4="Attiecināmās izmaksas",IF('11a+c+n'!$Q371="A",'11a+c+n'!B371,0),0)</f>
        <v>0</v>
      </c>
      <c r="C371" s="21">
        <f>IF($C$4="Attiecināmās izmaksas",IF('11a+c+n'!$Q371="A",'11a+c+n'!C371,0),0)</f>
        <v>0</v>
      </c>
      <c r="D371" s="21">
        <f>IF($C$4="Attiecināmās izmaksas",IF('11a+c+n'!$Q371="A",'11a+c+n'!D371,0),0)</f>
        <v>0</v>
      </c>
      <c r="E371" s="42"/>
      <c r="F371" s="64"/>
      <c r="G371" s="121"/>
      <c r="H371" s="121">
        <f>IF($C$4="Attiecināmās izmaksas",IF('11a+c+n'!$Q371="A",'11a+c+n'!H371,0),0)</f>
        <v>0</v>
      </c>
      <c r="I371" s="121"/>
      <c r="J371" s="121"/>
      <c r="K371" s="122">
        <f>IF($C$4="Attiecināmās izmaksas",IF('11a+c+n'!$Q371="A",'11a+c+n'!K371,0),0)</f>
        <v>0</v>
      </c>
      <c r="L371" s="64">
        <f>IF($C$4="Attiecināmās izmaksas",IF('11a+c+n'!$Q371="A",'11a+c+n'!L371,0),0)</f>
        <v>0</v>
      </c>
      <c r="M371" s="121">
        <f>IF($C$4="Attiecināmās izmaksas",IF('11a+c+n'!$Q371="A",'11a+c+n'!M371,0),0)</f>
        <v>0</v>
      </c>
      <c r="N371" s="121">
        <f>IF($C$4="Attiecināmās izmaksas",IF('11a+c+n'!$Q371="A",'11a+c+n'!N371,0),0)</f>
        <v>0</v>
      </c>
      <c r="O371" s="121">
        <f>IF($C$4="Attiecināmās izmaksas",IF('11a+c+n'!$Q371="A",'11a+c+n'!O371,0),0)</f>
        <v>0</v>
      </c>
      <c r="P371" s="122">
        <f>IF($C$4="Attiecināmās izmaksas",IF('11a+c+n'!$Q371="A",'11a+c+n'!P371,0),0)</f>
        <v>0</v>
      </c>
    </row>
    <row r="372" spans="1:16" x14ac:dyDescent="0.2">
      <c r="A372" s="49">
        <f>IF(P372=0,0,IF(COUNTBLANK(P372)=1,0,COUNTA($P$14:P372)))</f>
        <v>0</v>
      </c>
      <c r="B372" s="21">
        <f>IF($C$4="Attiecināmās izmaksas",IF('11a+c+n'!$Q372="A",'11a+c+n'!B372,0),0)</f>
        <v>0</v>
      </c>
      <c r="C372" s="21">
        <f>IF($C$4="Attiecināmās izmaksas",IF('11a+c+n'!$Q372="A",'11a+c+n'!C372,0),0)</f>
        <v>0</v>
      </c>
      <c r="D372" s="21">
        <f>IF($C$4="Attiecināmās izmaksas",IF('11a+c+n'!$Q372="A",'11a+c+n'!D372,0),0)</f>
        <v>0</v>
      </c>
      <c r="E372" s="42"/>
      <c r="F372" s="64"/>
      <c r="G372" s="121"/>
      <c r="H372" s="121">
        <f>IF($C$4="Attiecināmās izmaksas",IF('11a+c+n'!$Q372="A",'11a+c+n'!H372,0),0)</f>
        <v>0</v>
      </c>
      <c r="I372" s="121"/>
      <c r="J372" s="121"/>
      <c r="K372" s="122">
        <f>IF($C$4="Attiecināmās izmaksas",IF('11a+c+n'!$Q372="A",'11a+c+n'!K372,0),0)</f>
        <v>0</v>
      </c>
      <c r="L372" s="64">
        <f>IF($C$4="Attiecināmās izmaksas",IF('11a+c+n'!$Q372="A",'11a+c+n'!L372,0),0)</f>
        <v>0</v>
      </c>
      <c r="M372" s="121">
        <f>IF($C$4="Attiecināmās izmaksas",IF('11a+c+n'!$Q372="A",'11a+c+n'!M372,0),0)</f>
        <v>0</v>
      </c>
      <c r="N372" s="121">
        <f>IF($C$4="Attiecināmās izmaksas",IF('11a+c+n'!$Q372="A",'11a+c+n'!N372,0),0)</f>
        <v>0</v>
      </c>
      <c r="O372" s="121">
        <f>IF($C$4="Attiecināmās izmaksas",IF('11a+c+n'!$Q372="A",'11a+c+n'!O372,0),0)</f>
        <v>0</v>
      </c>
      <c r="P372" s="122">
        <f>IF($C$4="Attiecināmās izmaksas",IF('11a+c+n'!$Q372="A",'11a+c+n'!P372,0),0)</f>
        <v>0</v>
      </c>
    </row>
    <row r="373" spans="1:16" x14ac:dyDescent="0.2">
      <c r="A373" s="49">
        <f>IF(P373=0,0,IF(COUNTBLANK(P373)=1,0,COUNTA($P$14:P373)))</f>
        <v>0</v>
      </c>
      <c r="B373" s="21">
        <f>IF($C$4="Attiecināmās izmaksas",IF('11a+c+n'!$Q373="A",'11a+c+n'!B373,0),0)</f>
        <v>0</v>
      </c>
      <c r="C373" s="21">
        <f>IF($C$4="Attiecināmās izmaksas",IF('11a+c+n'!$Q373="A",'11a+c+n'!C373,0),0)</f>
        <v>0</v>
      </c>
      <c r="D373" s="21">
        <f>IF($C$4="Attiecināmās izmaksas",IF('11a+c+n'!$Q373="A",'11a+c+n'!D373,0),0)</f>
        <v>0</v>
      </c>
      <c r="E373" s="42"/>
      <c r="F373" s="64"/>
      <c r="G373" s="121"/>
      <c r="H373" s="121">
        <f>IF($C$4="Attiecināmās izmaksas",IF('11a+c+n'!$Q373="A",'11a+c+n'!H373,0),0)</f>
        <v>0</v>
      </c>
      <c r="I373" s="121"/>
      <c r="J373" s="121"/>
      <c r="K373" s="122">
        <f>IF($C$4="Attiecināmās izmaksas",IF('11a+c+n'!$Q373="A",'11a+c+n'!K373,0),0)</f>
        <v>0</v>
      </c>
      <c r="L373" s="64">
        <f>IF($C$4="Attiecināmās izmaksas",IF('11a+c+n'!$Q373="A",'11a+c+n'!L373,0),0)</f>
        <v>0</v>
      </c>
      <c r="M373" s="121">
        <f>IF($C$4="Attiecināmās izmaksas",IF('11a+c+n'!$Q373="A",'11a+c+n'!M373,0),0)</f>
        <v>0</v>
      </c>
      <c r="N373" s="121">
        <f>IF($C$4="Attiecināmās izmaksas",IF('11a+c+n'!$Q373="A",'11a+c+n'!N373,0),0)</f>
        <v>0</v>
      </c>
      <c r="O373" s="121">
        <f>IF($C$4="Attiecināmās izmaksas",IF('11a+c+n'!$Q373="A",'11a+c+n'!O373,0),0)</f>
        <v>0</v>
      </c>
      <c r="P373" s="122">
        <f>IF($C$4="Attiecināmās izmaksas",IF('11a+c+n'!$Q373="A",'11a+c+n'!P373,0),0)</f>
        <v>0</v>
      </c>
    </row>
    <row r="374" spans="1:16" x14ac:dyDescent="0.2">
      <c r="A374" s="49">
        <f>IF(P374=0,0,IF(COUNTBLANK(P374)=1,0,COUNTA($P$14:P374)))</f>
        <v>0</v>
      </c>
      <c r="B374" s="21">
        <f>IF($C$4="Attiecināmās izmaksas",IF('11a+c+n'!$Q374="A",'11a+c+n'!B374,0),0)</f>
        <v>0</v>
      </c>
      <c r="C374" s="21">
        <f>IF($C$4="Attiecināmās izmaksas",IF('11a+c+n'!$Q374="A",'11a+c+n'!C374,0),0)</f>
        <v>0</v>
      </c>
      <c r="D374" s="21">
        <f>IF($C$4="Attiecināmās izmaksas",IF('11a+c+n'!$Q374="A",'11a+c+n'!D374,0),0)</f>
        <v>0</v>
      </c>
      <c r="E374" s="42"/>
      <c r="F374" s="64"/>
      <c r="G374" s="121"/>
      <c r="H374" s="121">
        <f>IF($C$4="Attiecināmās izmaksas",IF('11a+c+n'!$Q374="A",'11a+c+n'!H374,0),0)</f>
        <v>0</v>
      </c>
      <c r="I374" s="121"/>
      <c r="J374" s="121"/>
      <c r="K374" s="122">
        <f>IF($C$4="Attiecināmās izmaksas",IF('11a+c+n'!$Q374="A",'11a+c+n'!K374,0),0)</f>
        <v>0</v>
      </c>
      <c r="L374" s="64">
        <f>IF($C$4="Attiecināmās izmaksas",IF('11a+c+n'!$Q374="A",'11a+c+n'!L374,0),0)</f>
        <v>0</v>
      </c>
      <c r="M374" s="121">
        <f>IF($C$4="Attiecināmās izmaksas",IF('11a+c+n'!$Q374="A",'11a+c+n'!M374,0),0)</f>
        <v>0</v>
      </c>
      <c r="N374" s="121">
        <f>IF($C$4="Attiecināmās izmaksas",IF('11a+c+n'!$Q374="A",'11a+c+n'!N374,0),0)</f>
        <v>0</v>
      </c>
      <c r="O374" s="121">
        <f>IF($C$4="Attiecināmās izmaksas",IF('11a+c+n'!$Q374="A",'11a+c+n'!O374,0),0)</f>
        <v>0</v>
      </c>
      <c r="P374" s="122">
        <f>IF($C$4="Attiecināmās izmaksas",IF('11a+c+n'!$Q374="A",'11a+c+n'!P374,0),0)</f>
        <v>0</v>
      </c>
    </row>
    <row r="375" spans="1:16" x14ac:dyDescent="0.2">
      <c r="A375" s="49">
        <f>IF(P375=0,0,IF(COUNTBLANK(P375)=1,0,COUNTA($P$14:P375)))</f>
        <v>0</v>
      </c>
      <c r="B375" s="21">
        <f>IF($C$4="Attiecināmās izmaksas",IF('11a+c+n'!$Q375="A",'11a+c+n'!B375,0),0)</f>
        <v>0</v>
      </c>
      <c r="C375" s="21">
        <f>IF($C$4="Attiecināmās izmaksas",IF('11a+c+n'!$Q375="A",'11a+c+n'!C375,0),0)</f>
        <v>0</v>
      </c>
      <c r="D375" s="21">
        <f>IF($C$4="Attiecināmās izmaksas",IF('11a+c+n'!$Q375="A",'11a+c+n'!D375,0),0)</f>
        <v>0</v>
      </c>
      <c r="E375" s="42"/>
      <c r="F375" s="64"/>
      <c r="G375" s="121"/>
      <c r="H375" s="121">
        <f>IF($C$4="Attiecināmās izmaksas",IF('11a+c+n'!$Q375="A",'11a+c+n'!H375,0),0)</f>
        <v>0</v>
      </c>
      <c r="I375" s="121"/>
      <c r="J375" s="121"/>
      <c r="K375" s="122">
        <f>IF($C$4="Attiecināmās izmaksas",IF('11a+c+n'!$Q375="A",'11a+c+n'!K375,0),0)</f>
        <v>0</v>
      </c>
      <c r="L375" s="64">
        <f>IF($C$4="Attiecināmās izmaksas",IF('11a+c+n'!$Q375="A",'11a+c+n'!L375,0),0)</f>
        <v>0</v>
      </c>
      <c r="M375" s="121">
        <f>IF($C$4="Attiecināmās izmaksas",IF('11a+c+n'!$Q375="A",'11a+c+n'!M375,0),0)</f>
        <v>0</v>
      </c>
      <c r="N375" s="121">
        <f>IF($C$4="Attiecināmās izmaksas",IF('11a+c+n'!$Q375="A",'11a+c+n'!N375,0),0)</f>
        <v>0</v>
      </c>
      <c r="O375" s="121">
        <f>IF($C$4="Attiecināmās izmaksas",IF('11a+c+n'!$Q375="A",'11a+c+n'!O375,0),0)</f>
        <v>0</v>
      </c>
      <c r="P375" s="122">
        <f>IF($C$4="Attiecināmās izmaksas",IF('11a+c+n'!$Q375="A",'11a+c+n'!P375,0),0)</f>
        <v>0</v>
      </c>
    </row>
    <row r="376" spans="1:16" x14ac:dyDescent="0.2">
      <c r="A376" s="49">
        <f>IF(P376=0,0,IF(COUNTBLANK(P376)=1,0,COUNTA($P$14:P376)))</f>
        <v>0</v>
      </c>
      <c r="B376" s="21">
        <f>IF($C$4="Attiecināmās izmaksas",IF('11a+c+n'!$Q376="A",'11a+c+n'!B376,0),0)</f>
        <v>0</v>
      </c>
      <c r="C376" s="21">
        <f>IF($C$4="Attiecināmās izmaksas",IF('11a+c+n'!$Q376="A",'11a+c+n'!C376,0),0)</f>
        <v>0</v>
      </c>
      <c r="D376" s="21">
        <f>IF($C$4="Attiecināmās izmaksas",IF('11a+c+n'!$Q376="A",'11a+c+n'!D376,0),0)</f>
        <v>0</v>
      </c>
      <c r="E376" s="42"/>
      <c r="F376" s="64"/>
      <c r="G376" s="121"/>
      <c r="H376" s="121">
        <f>IF($C$4="Attiecināmās izmaksas",IF('11a+c+n'!$Q376="A",'11a+c+n'!H376,0),0)</f>
        <v>0</v>
      </c>
      <c r="I376" s="121"/>
      <c r="J376" s="121"/>
      <c r="K376" s="122">
        <f>IF($C$4="Attiecināmās izmaksas",IF('11a+c+n'!$Q376="A",'11a+c+n'!K376,0),0)</f>
        <v>0</v>
      </c>
      <c r="L376" s="64">
        <f>IF($C$4="Attiecināmās izmaksas",IF('11a+c+n'!$Q376="A",'11a+c+n'!L376,0),0)</f>
        <v>0</v>
      </c>
      <c r="M376" s="121">
        <f>IF($C$4="Attiecināmās izmaksas",IF('11a+c+n'!$Q376="A",'11a+c+n'!M376,0),0)</f>
        <v>0</v>
      </c>
      <c r="N376" s="121">
        <f>IF($C$4="Attiecināmās izmaksas",IF('11a+c+n'!$Q376="A",'11a+c+n'!N376,0),0)</f>
        <v>0</v>
      </c>
      <c r="O376" s="121">
        <f>IF($C$4="Attiecināmās izmaksas",IF('11a+c+n'!$Q376="A",'11a+c+n'!O376,0),0)</f>
        <v>0</v>
      </c>
      <c r="P376" s="122">
        <f>IF($C$4="Attiecināmās izmaksas",IF('11a+c+n'!$Q376="A",'11a+c+n'!P376,0),0)</f>
        <v>0</v>
      </c>
    </row>
    <row r="377" spans="1:16" x14ac:dyDescent="0.2">
      <c r="A377" s="49">
        <f>IF(P377=0,0,IF(COUNTBLANK(P377)=1,0,COUNTA($P$14:P377)))</f>
        <v>0</v>
      </c>
      <c r="B377" s="21">
        <f>IF($C$4="Attiecināmās izmaksas",IF('11a+c+n'!$Q377="A",'11a+c+n'!B377,0),0)</f>
        <v>0</v>
      </c>
      <c r="C377" s="21">
        <f>IF($C$4="Attiecināmās izmaksas",IF('11a+c+n'!$Q377="A",'11a+c+n'!C377,0),0)</f>
        <v>0</v>
      </c>
      <c r="D377" s="21">
        <f>IF($C$4="Attiecināmās izmaksas",IF('11a+c+n'!$Q377="A",'11a+c+n'!D377,0),0)</f>
        <v>0</v>
      </c>
      <c r="E377" s="42"/>
      <c r="F377" s="64"/>
      <c r="G377" s="121"/>
      <c r="H377" s="121">
        <f>IF($C$4="Attiecināmās izmaksas",IF('11a+c+n'!$Q377="A",'11a+c+n'!H377,0),0)</f>
        <v>0</v>
      </c>
      <c r="I377" s="121"/>
      <c r="J377" s="121"/>
      <c r="K377" s="122">
        <f>IF($C$4="Attiecināmās izmaksas",IF('11a+c+n'!$Q377="A",'11a+c+n'!K377,0),0)</f>
        <v>0</v>
      </c>
      <c r="L377" s="64">
        <f>IF($C$4="Attiecināmās izmaksas",IF('11a+c+n'!$Q377="A",'11a+c+n'!L377,0),0)</f>
        <v>0</v>
      </c>
      <c r="M377" s="121">
        <f>IF($C$4="Attiecināmās izmaksas",IF('11a+c+n'!$Q377="A",'11a+c+n'!M377,0),0)</f>
        <v>0</v>
      </c>
      <c r="N377" s="121">
        <f>IF($C$4="Attiecināmās izmaksas",IF('11a+c+n'!$Q377="A",'11a+c+n'!N377,0),0)</f>
        <v>0</v>
      </c>
      <c r="O377" s="121">
        <f>IF($C$4="Attiecināmās izmaksas",IF('11a+c+n'!$Q377="A",'11a+c+n'!O377,0),0)</f>
        <v>0</v>
      </c>
      <c r="P377" s="122">
        <f>IF($C$4="Attiecināmās izmaksas",IF('11a+c+n'!$Q377="A",'11a+c+n'!P377,0),0)</f>
        <v>0</v>
      </c>
    </row>
    <row r="378" spans="1:16" x14ac:dyDescent="0.2">
      <c r="A378" s="49">
        <f>IF(P378=0,0,IF(COUNTBLANK(P378)=1,0,COUNTA($P$14:P378)))</f>
        <v>0</v>
      </c>
      <c r="B378" s="21">
        <f>IF($C$4="Attiecināmās izmaksas",IF('11a+c+n'!$Q378="A",'11a+c+n'!B378,0),0)</f>
        <v>0</v>
      </c>
      <c r="C378" s="21">
        <f>IF($C$4="Attiecināmās izmaksas",IF('11a+c+n'!$Q378="A",'11a+c+n'!C378,0),0)</f>
        <v>0</v>
      </c>
      <c r="D378" s="21">
        <f>IF($C$4="Attiecināmās izmaksas",IF('11a+c+n'!$Q378="A",'11a+c+n'!D378,0),0)</f>
        <v>0</v>
      </c>
      <c r="E378" s="42"/>
      <c r="F378" s="64"/>
      <c r="G378" s="121"/>
      <c r="H378" s="121">
        <f>IF($C$4="Attiecināmās izmaksas",IF('11a+c+n'!$Q378="A",'11a+c+n'!H378,0),0)</f>
        <v>0</v>
      </c>
      <c r="I378" s="121"/>
      <c r="J378" s="121"/>
      <c r="K378" s="122">
        <f>IF($C$4="Attiecināmās izmaksas",IF('11a+c+n'!$Q378="A",'11a+c+n'!K378,0),0)</f>
        <v>0</v>
      </c>
      <c r="L378" s="64">
        <f>IF($C$4="Attiecināmās izmaksas",IF('11a+c+n'!$Q378="A",'11a+c+n'!L378,0),0)</f>
        <v>0</v>
      </c>
      <c r="M378" s="121">
        <f>IF($C$4="Attiecināmās izmaksas",IF('11a+c+n'!$Q378="A",'11a+c+n'!M378,0),0)</f>
        <v>0</v>
      </c>
      <c r="N378" s="121">
        <f>IF($C$4="Attiecināmās izmaksas",IF('11a+c+n'!$Q378="A",'11a+c+n'!N378,0),0)</f>
        <v>0</v>
      </c>
      <c r="O378" s="121">
        <f>IF($C$4="Attiecināmās izmaksas",IF('11a+c+n'!$Q378="A",'11a+c+n'!O378,0),0)</f>
        <v>0</v>
      </c>
      <c r="P378" s="122">
        <f>IF($C$4="Attiecināmās izmaksas",IF('11a+c+n'!$Q378="A",'11a+c+n'!P378,0),0)</f>
        <v>0</v>
      </c>
    </row>
    <row r="379" spans="1:16" x14ac:dyDescent="0.2">
      <c r="A379" s="49">
        <f>IF(P379=0,0,IF(COUNTBLANK(P379)=1,0,COUNTA($P$14:P379)))</f>
        <v>0</v>
      </c>
      <c r="B379" s="21">
        <f>IF($C$4="Attiecināmās izmaksas",IF('11a+c+n'!$Q379="A",'11a+c+n'!B379,0),0)</f>
        <v>0</v>
      </c>
      <c r="C379" s="21">
        <f>IF($C$4="Attiecināmās izmaksas",IF('11a+c+n'!$Q379="A",'11a+c+n'!C379,0),0)</f>
        <v>0</v>
      </c>
      <c r="D379" s="21">
        <f>IF($C$4="Attiecināmās izmaksas",IF('11a+c+n'!$Q379="A",'11a+c+n'!D379,0),0)</f>
        <v>0</v>
      </c>
      <c r="E379" s="42"/>
      <c r="F379" s="64"/>
      <c r="G379" s="121"/>
      <c r="H379" s="121">
        <f>IF($C$4="Attiecināmās izmaksas",IF('11a+c+n'!$Q379="A",'11a+c+n'!H379,0),0)</f>
        <v>0</v>
      </c>
      <c r="I379" s="121"/>
      <c r="J379" s="121"/>
      <c r="K379" s="122">
        <f>IF($C$4="Attiecināmās izmaksas",IF('11a+c+n'!$Q379="A",'11a+c+n'!K379,0),0)</f>
        <v>0</v>
      </c>
      <c r="L379" s="64">
        <f>IF($C$4="Attiecināmās izmaksas",IF('11a+c+n'!$Q379="A",'11a+c+n'!L379,0),0)</f>
        <v>0</v>
      </c>
      <c r="M379" s="121">
        <f>IF($C$4="Attiecināmās izmaksas",IF('11a+c+n'!$Q379="A",'11a+c+n'!M379,0),0)</f>
        <v>0</v>
      </c>
      <c r="N379" s="121">
        <f>IF($C$4="Attiecināmās izmaksas",IF('11a+c+n'!$Q379="A",'11a+c+n'!N379,0),0)</f>
        <v>0</v>
      </c>
      <c r="O379" s="121">
        <f>IF($C$4="Attiecināmās izmaksas",IF('11a+c+n'!$Q379="A",'11a+c+n'!O379,0),0)</f>
        <v>0</v>
      </c>
      <c r="P379" s="122">
        <f>IF($C$4="Attiecināmās izmaksas",IF('11a+c+n'!$Q379="A",'11a+c+n'!P379,0),0)</f>
        <v>0</v>
      </c>
    </row>
    <row r="380" spans="1:16" x14ac:dyDescent="0.2">
      <c r="A380" s="49">
        <f>IF(P380=0,0,IF(COUNTBLANK(P380)=1,0,COUNTA($P$14:P380)))</f>
        <v>0</v>
      </c>
      <c r="B380" s="21">
        <f>IF($C$4="Attiecināmās izmaksas",IF('11a+c+n'!$Q380="A",'11a+c+n'!B380,0),0)</f>
        <v>0</v>
      </c>
      <c r="C380" s="21">
        <f>IF($C$4="Attiecināmās izmaksas",IF('11a+c+n'!$Q380="A",'11a+c+n'!C380,0),0)</f>
        <v>0</v>
      </c>
      <c r="D380" s="21">
        <f>IF($C$4="Attiecināmās izmaksas",IF('11a+c+n'!$Q380="A",'11a+c+n'!D380,0),0)</f>
        <v>0</v>
      </c>
      <c r="E380" s="42"/>
      <c r="F380" s="64"/>
      <c r="G380" s="121"/>
      <c r="H380" s="121">
        <f>IF($C$4="Attiecināmās izmaksas",IF('11a+c+n'!$Q380="A",'11a+c+n'!H380,0),0)</f>
        <v>0</v>
      </c>
      <c r="I380" s="121"/>
      <c r="J380" s="121"/>
      <c r="K380" s="122">
        <f>IF($C$4="Attiecināmās izmaksas",IF('11a+c+n'!$Q380="A",'11a+c+n'!K380,0),0)</f>
        <v>0</v>
      </c>
      <c r="L380" s="64">
        <f>IF($C$4="Attiecināmās izmaksas",IF('11a+c+n'!$Q380="A",'11a+c+n'!L380,0),0)</f>
        <v>0</v>
      </c>
      <c r="M380" s="121">
        <f>IF($C$4="Attiecināmās izmaksas",IF('11a+c+n'!$Q380="A",'11a+c+n'!M380,0),0)</f>
        <v>0</v>
      </c>
      <c r="N380" s="121">
        <f>IF($C$4="Attiecināmās izmaksas",IF('11a+c+n'!$Q380="A",'11a+c+n'!N380,0),0)</f>
        <v>0</v>
      </c>
      <c r="O380" s="121">
        <f>IF($C$4="Attiecināmās izmaksas",IF('11a+c+n'!$Q380="A",'11a+c+n'!O380,0),0)</f>
        <v>0</v>
      </c>
      <c r="P380" s="122">
        <f>IF($C$4="Attiecināmās izmaksas",IF('11a+c+n'!$Q380="A",'11a+c+n'!P380,0),0)</f>
        <v>0</v>
      </c>
    </row>
    <row r="381" spans="1:16" x14ac:dyDescent="0.2">
      <c r="A381" s="49">
        <f>IF(P381=0,0,IF(COUNTBLANK(P381)=1,0,COUNTA($P$14:P381)))</f>
        <v>0</v>
      </c>
      <c r="B381" s="21">
        <f>IF($C$4="Attiecināmās izmaksas",IF('11a+c+n'!$Q381="A",'11a+c+n'!B381,0),0)</f>
        <v>0</v>
      </c>
      <c r="C381" s="21">
        <f>IF($C$4="Attiecināmās izmaksas",IF('11a+c+n'!$Q381="A",'11a+c+n'!C381,0),0)</f>
        <v>0</v>
      </c>
      <c r="D381" s="21">
        <f>IF($C$4="Attiecināmās izmaksas",IF('11a+c+n'!$Q381="A",'11a+c+n'!D381,0),0)</f>
        <v>0</v>
      </c>
      <c r="E381" s="42"/>
      <c r="F381" s="64"/>
      <c r="G381" s="121"/>
      <c r="H381" s="121">
        <f>IF($C$4="Attiecināmās izmaksas",IF('11a+c+n'!$Q381="A",'11a+c+n'!H381,0),0)</f>
        <v>0</v>
      </c>
      <c r="I381" s="121"/>
      <c r="J381" s="121"/>
      <c r="K381" s="122">
        <f>IF($C$4="Attiecināmās izmaksas",IF('11a+c+n'!$Q381="A",'11a+c+n'!K381,0),0)</f>
        <v>0</v>
      </c>
      <c r="L381" s="64">
        <f>IF($C$4="Attiecināmās izmaksas",IF('11a+c+n'!$Q381="A",'11a+c+n'!L381,0),0)</f>
        <v>0</v>
      </c>
      <c r="M381" s="121">
        <f>IF($C$4="Attiecināmās izmaksas",IF('11a+c+n'!$Q381="A",'11a+c+n'!M381,0),0)</f>
        <v>0</v>
      </c>
      <c r="N381" s="121">
        <f>IF($C$4="Attiecināmās izmaksas",IF('11a+c+n'!$Q381="A",'11a+c+n'!N381,0),0)</f>
        <v>0</v>
      </c>
      <c r="O381" s="121">
        <f>IF($C$4="Attiecināmās izmaksas",IF('11a+c+n'!$Q381="A",'11a+c+n'!O381,0),0)</f>
        <v>0</v>
      </c>
      <c r="P381" s="122">
        <f>IF($C$4="Attiecināmās izmaksas",IF('11a+c+n'!$Q381="A",'11a+c+n'!P381,0),0)</f>
        <v>0</v>
      </c>
    </row>
    <row r="382" spans="1:16" x14ac:dyDescent="0.2">
      <c r="A382" s="49">
        <f>IF(P382=0,0,IF(COUNTBLANK(P382)=1,0,COUNTA($P$14:P382)))</f>
        <v>0</v>
      </c>
      <c r="B382" s="21">
        <f>IF($C$4="Attiecināmās izmaksas",IF('11a+c+n'!$Q382="A",'11a+c+n'!B382,0),0)</f>
        <v>0</v>
      </c>
      <c r="C382" s="21">
        <f>IF($C$4="Attiecināmās izmaksas",IF('11a+c+n'!$Q382="A",'11a+c+n'!C382,0),0)</f>
        <v>0</v>
      </c>
      <c r="D382" s="21">
        <f>IF($C$4="Attiecināmās izmaksas",IF('11a+c+n'!$Q382="A",'11a+c+n'!D382,0),0)</f>
        <v>0</v>
      </c>
      <c r="E382" s="42"/>
      <c r="F382" s="64"/>
      <c r="G382" s="121"/>
      <c r="H382" s="121">
        <f>IF($C$4="Attiecināmās izmaksas",IF('11a+c+n'!$Q382="A",'11a+c+n'!H382,0),0)</f>
        <v>0</v>
      </c>
      <c r="I382" s="121"/>
      <c r="J382" s="121"/>
      <c r="K382" s="122">
        <f>IF($C$4="Attiecināmās izmaksas",IF('11a+c+n'!$Q382="A",'11a+c+n'!K382,0),0)</f>
        <v>0</v>
      </c>
      <c r="L382" s="64">
        <f>IF($C$4="Attiecināmās izmaksas",IF('11a+c+n'!$Q382="A",'11a+c+n'!L382,0),0)</f>
        <v>0</v>
      </c>
      <c r="M382" s="121">
        <f>IF($C$4="Attiecināmās izmaksas",IF('11a+c+n'!$Q382="A",'11a+c+n'!M382,0),0)</f>
        <v>0</v>
      </c>
      <c r="N382" s="121">
        <f>IF($C$4="Attiecināmās izmaksas",IF('11a+c+n'!$Q382="A",'11a+c+n'!N382,0),0)</f>
        <v>0</v>
      </c>
      <c r="O382" s="121">
        <f>IF($C$4="Attiecināmās izmaksas",IF('11a+c+n'!$Q382="A",'11a+c+n'!O382,0),0)</f>
        <v>0</v>
      </c>
      <c r="P382" s="122">
        <f>IF($C$4="Attiecināmās izmaksas",IF('11a+c+n'!$Q382="A",'11a+c+n'!P382,0),0)</f>
        <v>0</v>
      </c>
    </row>
    <row r="383" spans="1:16" x14ac:dyDescent="0.2">
      <c r="A383" s="49">
        <f>IF(P383=0,0,IF(COUNTBLANK(P383)=1,0,COUNTA($P$14:P383)))</f>
        <v>0</v>
      </c>
      <c r="B383" s="21">
        <f>IF($C$4="Attiecināmās izmaksas",IF('11a+c+n'!$Q383="A",'11a+c+n'!B383,0),0)</f>
        <v>0</v>
      </c>
      <c r="C383" s="21">
        <f>IF($C$4="Attiecināmās izmaksas",IF('11a+c+n'!$Q383="A",'11a+c+n'!C383,0),0)</f>
        <v>0</v>
      </c>
      <c r="D383" s="21">
        <f>IF($C$4="Attiecināmās izmaksas",IF('11a+c+n'!$Q383="A",'11a+c+n'!D383,0),0)</f>
        <v>0</v>
      </c>
      <c r="E383" s="42"/>
      <c r="F383" s="64"/>
      <c r="G383" s="121"/>
      <c r="H383" s="121">
        <f>IF($C$4="Attiecināmās izmaksas",IF('11a+c+n'!$Q383="A",'11a+c+n'!H383,0),0)</f>
        <v>0</v>
      </c>
      <c r="I383" s="121"/>
      <c r="J383" s="121"/>
      <c r="K383" s="122">
        <f>IF($C$4="Attiecināmās izmaksas",IF('11a+c+n'!$Q383="A",'11a+c+n'!K383,0),0)</f>
        <v>0</v>
      </c>
      <c r="L383" s="64">
        <f>IF($C$4="Attiecināmās izmaksas",IF('11a+c+n'!$Q383="A",'11a+c+n'!L383,0),0)</f>
        <v>0</v>
      </c>
      <c r="M383" s="121">
        <f>IF($C$4="Attiecināmās izmaksas",IF('11a+c+n'!$Q383="A",'11a+c+n'!M383,0),0)</f>
        <v>0</v>
      </c>
      <c r="N383" s="121">
        <f>IF($C$4="Attiecināmās izmaksas",IF('11a+c+n'!$Q383="A",'11a+c+n'!N383,0),0)</f>
        <v>0</v>
      </c>
      <c r="O383" s="121">
        <f>IF($C$4="Attiecināmās izmaksas",IF('11a+c+n'!$Q383="A",'11a+c+n'!O383,0),0)</f>
        <v>0</v>
      </c>
      <c r="P383" s="122">
        <f>IF($C$4="Attiecināmās izmaksas",IF('11a+c+n'!$Q383="A",'11a+c+n'!P383,0),0)</f>
        <v>0</v>
      </c>
    </row>
    <row r="384" spans="1:16" x14ac:dyDescent="0.2">
      <c r="A384" s="49">
        <f>IF(P384=0,0,IF(COUNTBLANK(P384)=1,0,COUNTA($P$14:P384)))</f>
        <v>0</v>
      </c>
      <c r="B384" s="21">
        <f>IF($C$4="Attiecināmās izmaksas",IF('11a+c+n'!$Q384="A",'11a+c+n'!B384,0),0)</f>
        <v>0</v>
      </c>
      <c r="C384" s="21">
        <f>IF($C$4="Attiecināmās izmaksas",IF('11a+c+n'!$Q384="A",'11a+c+n'!C384,0),0)</f>
        <v>0</v>
      </c>
      <c r="D384" s="21">
        <f>IF($C$4="Attiecināmās izmaksas",IF('11a+c+n'!$Q384="A",'11a+c+n'!D384,0),0)</f>
        <v>0</v>
      </c>
      <c r="E384" s="42"/>
      <c r="F384" s="64"/>
      <c r="G384" s="121"/>
      <c r="H384" s="121">
        <f>IF($C$4="Attiecināmās izmaksas",IF('11a+c+n'!$Q384="A",'11a+c+n'!H384,0),0)</f>
        <v>0</v>
      </c>
      <c r="I384" s="121"/>
      <c r="J384" s="121"/>
      <c r="K384" s="122">
        <f>IF($C$4="Attiecināmās izmaksas",IF('11a+c+n'!$Q384="A",'11a+c+n'!K384,0),0)</f>
        <v>0</v>
      </c>
      <c r="L384" s="64">
        <f>IF($C$4="Attiecināmās izmaksas",IF('11a+c+n'!$Q384="A",'11a+c+n'!L384,0),0)</f>
        <v>0</v>
      </c>
      <c r="M384" s="121">
        <f>IF($C$4="Attiecināmās izmaksas",IF('11a+c+n'!$Q384="A",'11a+c+n'!M384,0),0)</f>
        <v>0</v>
      </c>
      <c r="N384" s="121">
        <f>IF($C$4="Attiecināmās izmaksas",IF('11a+c+n'!$Q384="A",'11a+c+n'!N384,0),0)</f>
        <v>0</v>
      </c>
      <c r="O384" s="121">
        <f>IF($C$4="Attiecināmās izmaksas",IF('11a+c+n'!$Q384="A",'11a+c+n'!O384,0),0)</f>
        <v>0</v>
      </c>
      <c r="P384" s="122">
        <f>IF($C$4="Attiecināmās izmaksas",IF('11a+c+n'!$Q384="A",'11a+c+n'!P384,0),0)</f>
        <v>0</v>
      </c>
    </row>
    <row r="385" spans="1:16" x14ac:dyDescent="0.2">
      <c r="A385" s="49">
        <f>IF(P385=0,0,IF(COUNTBLANK(P385)=1,0,COUNTA($P$14:P385)))</f>
        <v>0</v>
      </c>
      <c r="B385" s="21">
        <f>IF($C$4="Attiecināmās izmaksas",IF('11a+c+n'!$Q385="A",'11a+c+n'!B385,0),0)</f>
        <v>0</v>
      </c>
      <c r="C385" s="21">
        <f>IF($C$4="Attiecināmās izmaksas",IF('11a+c+n'!$Q385="A",'11a+c+n'!C385,0),0)</f>
        <v>0</v>
      </c>
      <c r="D385" s="21">
        <f>IF($C$4="Attiecināmās izmaksas",IF('11a+c+n'!$Q385="A",'11a+c+n'!D385,0),0)</f>
        <v>0</v>
      </c>
      <c r="E385" s="42"/>
      <c r="F385" s="64"/>
      <c r="G385" s="121"/>
      <c r="H385" s="121">
        <f>IF($C$4="Attiecināmās izmaksas",IF('11a+c+n'!$Q385="A",'11a+c+n'!H385,0),0)</f>
        <v>0</v>
      </c>
      <c r="I385" s="121"/>
      <c r="J385" s="121"/>
      <c r="K385" s="122">
        <f>IF($C$4="Attiecināmās izmaksas",IF('11a+c+n'!$Q385="A",'11a+c+n'!K385,0),0)</f>
        <v>0</v>
      </c>
      <c r="L385" s="64">
        <f>IF($C$4="Attiecināmās izmaksas",IF('11a+c+n'!$Q385="A",'11a+c+n'!L385,0),0)</f>
        <v>0</v>
      </c>
      <c r="M385" s="121">
        <f>IF($C$4="Attiecināmās izmaksas",IF('11a+c+n'!$Q385="A",'11a+c+n'!M385,0),0)</f>
        <v>0</v>
      </c>
      <c r="N385" s="121">
        <f>IF($C$4="Attiecināmās izmaksas",IF('11a+c+n'!$Q385="A",'11a+c+n'!N385,0),0)</f>
        <v>0</v>
      </c>
      <c r="O385" s="121">
        <f>IF($C$4="Attiecināmās izmaksas",IF('11a+c+n'!$Q385="A",'11a+c+n'!O385,0),0)</f>
        <v>0</v>
      </c>
      <c r="P385" s="122">
        <f>IF($C$4="Attiecināmās izmaksas",IF('11a+c+n'!$Q385="A",'11a+c+n'!P385,0),0)</f>
        <v>0</v>
      </c>
    </row>
    <row r="386" spans="1:16" x14ac:dyDescent="0.2">
      <c r="A386" s="49">
        <f>IF(P386=0,0,IF(COUNTBLANK(P386)=1,0,COUNTA($P$14:P386)))</f>
        <v>0</v>
      </c>
      <c r="B386" s="21">
        <f>IF($C$4="Attiecināmās izmaksas",IF('11a+c+n'!$Q386="A",'11a+c+n'!B386,0),0)</f>
        <v>0</v>
      </c>
      <c r="C386" s="21">
        <f>IF($C$4="Attiecināmās izmaksas",IF('11a+c+n'!$Q386="A",'11a+c+n'!C386,0),0)</f>
        <v>0</v>
      </c>
      <c r="D386" s="21">
        <f>IF($C$4="Attiecināmās izmaksas",IF('11a+c+n'!$Q386="A",'11a+c+n'!D386,0),0)</f>
        <v>0</v>
      </c>
      <c r="E386" s="42"/>
      <c r="F386" s="64"/>
      <c r="G386" s="121"/>
      <c r="H386" s="121">
        <f>IF($C$4="Attiecināmās izmaksas",IF('11a+c+n'!$Q386="A",'11a+c+n'!H386,0),0)</f>
        <v>0</v>
      </c>
      <c r="I386" s="121"/>
      <c r="J386" s="121"/>
      <c r="K386" s="122">
        <f>IF($C$4="Attiecināmās izmaksas",IF('11a+c+n'!$Q386="A",'11a+c+n'!K386,0),0)</f>
        <v>0</v>
      </c>
      <c r="L386" s="64">
        <f>IF($C$4="Attiecināmās izmaksas",IF('11a+c+n'!$Q386="A",'11a+c+n'!L386,0),0)</f>
        <v>0</v>
      </c>
      <c r="M386" s="121">
        <f>IF($C$4="Attiecināmās izmaksas",IF('11a+c+n'!$Q386="A",'11a+c+n'!M386,0),0)</f>
        <v>0</v>
      </c>
      <c r="N386" s="121">
        <f>IF($C$4="Attiecināmās izmaksas",IF('11a+c+n'!$Q386="A",'11a+c+n'!N386,0),0)</f>
        <v>0</v>
      </c>
      <c r="O386" s="121">
        <f>IF($C$4="Attiecināmās izmaksas",IF('11a+c+n'!$Q386="A",'11a+c+n'!O386,0),0)</f>
        <v>0</v>
      </c>
      <c r="P386" s="122">
        <f>IF($C$4="Attiecināmās izmaksas",IF('11a+c+n'!$Q386="A",'11a+c+n'!P386,0),0)</f>
        <v>0</v>
      </c>
    </row>
    <row r="387" spans="1:16" x14ac:dyDescent="0.2">
      <c r="A387" s="49">
        <f>IF(P387=0,0,IF(COUNTBLANK(P387)=1,0,COUNTA($P$14:P387)))</f>
        <v>0</v>
      </c>
      <c r="B387" s="21">
        <f>IF($C$4="Attiecināmās izmaksas",IF('11a+c+n'!$Q387="A",'11a+c+n'!B387,0),0)</f>
        <v>0</v>
      </c>
      <c r="C387" s="21">
        <f>IF($C$4="Attiecināmās izmaksas",IF('11a+c+n'!$Q387="A",'11a+c+n'!C387,0),0)</f>
        <v>0</v>
      </c>
      <c r="D387" s="21">
        <f>IF($C$4="Attiecināmās izmaksas",IF('11a+c+n'!$Q387="A",'11a+c+n'!D387,0),0)</f>
        <v>0</v>
      </c>
      <c r="E387" s="42"/>
      <c r="F387" s="64"/>
      <c r="G387" s="121"/>
      <c r="H387" s="121">
        <f>IF($C$4="Attiecināmās izmaksas",IF('11a+c+n'!$Q387="A",'11a+c+n'!H387,0),0)</f>
        <v>0</v>
      </c>
      <c r="I387" s="121"/>
      <c r="J387" s="121"/>
      <c r="K387" s="122">
        <f>IF($C$4="Attiecināmās izmaksas",IF('11a+c+n'!$Q387="A",'11a+c+n'!K387,0),0)</f>
        <v>0</v>
      </c>
      <c r="L387" s="64">
        <f>IF($C$4="Attiecināmās izmaksas",IF('11a+c+n'!$Q387="A",'11a+c+n'!L387,0),0)</f>
        <v>0</v>
      </c>
      <c r="M387" s="121">
        <f>IF($C$4="Attiecināmās izmaksas",IF('11a+c+n'!$Q387="A",'11a+c+n'!M387,0),0)</f>
        <v>0</v>
      </c>
      <c r="N387" s="121">
        <f>IF($C$4="Attiecināmās izmaksas",IF('11a+c+n'!$Q387="A",'11a+c+n'!N387,0),0)</f>
        <v>0</v>
      </c>
      <c r="O387" s="121">
        <f>IF($C$4="Attiecināmās izmaksas",IF('11a+c+n'!$Q387="A",'11a+c+n'!O387,0),0)</f>
        <v>0</v>
      </c>
      <c r="P387" s="122">
        <f>IF($C$4="Attiecināmās izmaksas",IF('11a+c+n'!$Q387="A",'11a+c+n'!P387,0),0)</f>
        <v>0</v>
      </c>
    </row>
    <row r="388" spans="1:16" x14ac:dyDescent="0.2">
      <c r="A388" s="49">
        <f>IF(P388=0,0,IF(COUNTBLANK(P388)=1,0,COUNTA($P$14:P388)))</f>
        <v>0</v>
      </c>
      <c r="B388" s="21">
        <f>IF($C$4="Attiecināmās izmaksas",IF('11a+c+n'!$Q388="A",'11a+c+n'!B388,0),0)</f>
        <v>0</v>
      </c>
      <c r="C388" s="21">
        <f>IF($C$4="Attiecināmās izmaksas",IF('11a+c+n'!$Q388="A",'11a+c+n'!C388,0),0)</f>
        <v>0</v>
      </c>
      <c r="D388" s="21">
        <f>IF($C$4="Attiecināmās izmaksas",IF('11a+c+n'!$Q388="A",'11a+c+n'!D388,0),0)</f>
        <v>0</v>
      </c>
      <c r="E388" s="42"/>
      <c r="F388" s="64"/>
      <c r="G388" s="121"/>
      <c r="H388" s="121">
        <f>IF($C$4="Attiecināmās izmaksas",IF('11a+c+n'!$Q388="A",'11a+c+n'!H388,0),0)</f>
        <v>0</v>
      </c>
      <c r="I388" s="121"/>
      <c r="J388" s="121"/>
      <c r="K388" s="122">
        <f>IF($C$4="Attiecināmās izmaksas",IF('11a+c+n'!$Q388="A",'11a+c+n'!K388,0),0)</f>
        <v>0</v>
      </c>
      <c r="L388" s="64">
        <f>IF($C$4="Attiecināmās izmaksas",IF('11a+c+n'!$Q388="A",'11a+c+n'!L388,0),0)</f>
        <v>0</v>
      </c>
      <c r="M388" s="121">
        <f>IF($C$4="Attiecināmās izmaksas",IF('11a+c+n'!$Q388="A",'11a+c+n'!M388,0),0)</f>
        <v>0</v>
      </c>
      <c r="N388" s="121">
        <f>IF($C$4="Attiecināmās izmaksas",IF('11a+c+n'!$Q388="A",'11a+c+n'!N388,0),0)</f>
        <v>0</v>
      </c>
      <c r="O388" s="121">
        <f>IF($C$4="Attiecināmās izmaksas",IF('11a+c+n'!$Q388="A",'11a+c+n'!O388,0),0)</f>
        <v>0</v>
      </c>
      <c r="P388" s="122">
        <f>IF($C$4="Attiecināmās izmaksas",IF('11a+c+n'!$Q388="A",'11a+c+n'!P388,0),0)</f>
        <v>0</v>
      </c>
    </row>
    <row r="389" spans="1:16" x14ac:dyDescent="0.2">
      <c r="A389" s="49">
        <f>IF(P389=0,0,IF(COUNTBLANK(P389)=1,0,COUNTA($P$14:P389)))</f>
        <v>0</v>
      </c>
      <c r="B389" s="21">
        <f>IF($C$4="Attiecināmās izmaksas",IF('11a+c+n'!$Q389="A",'11a+c+n'!B389,0),0)</f>
        <v>0</v>
      </c>
      <c r="C389" s="21">
        <f>IF($C$4="Attiecināmās izmaksas",IF('11a+c+n'!$Q389="A",'11a+c+n'!C389,0),0)</f>
        <v>0</v>
      </c>
      <c r="D389" s="21">
        <f>IF($C$4="Attiecināmās izmaksas",IF('11a+c+n'!$Q389="A",'11a+c+n'!D389,0),0)</f>
        <v>0</v>
      </c>
      <c r="E389" s="42"/>
      <c r="F389" s="64"/>
      <c r="G389" s="121"/>
      <c r="H389" s="121">
        <f>IF($C$4="Attiecināmās izmaksas",IF('11a+c+n'!$Q389="A",'11a+c+n'!H389,0),0)</f>
        <v>0</v>
      </c>
      <c r="I389" s="121"/>
      <c r="J389" s="121"/>
      <c r="K389" s="122">
        <f>IF($C$4="Attiecināmās izmaksas",IF('11a+c+n'!$Q389="A",'11a+c+n'!K389,0),0)</f>
        <v>0</v>
      </c>
      <c r="L389" s="64">
        <f>IF($C$4="Attiecināmās izmaksas",IF('11a+c+n'!$Q389="A",'11a+c+n'!L389,0),0)</f>
        <v>0</v>
      </c>
      <c r="M389" s="121">
        <f>IF($C$4="Attiecināmās izmaksas",IF('11a+c+n'!$Q389="A",'11a+c+n'!M389,0),0)</f>
        <v>0</v>
      </c>
      <c r="N389" s="121">
        <f>IF($C$4="Attiecināmās izmaksas",IF('11a+c+n'!$Q389="A",'11a+c+n'!N389,0),0)</f>
        <v>0</v>
      </c>
      <c r="O389" s="121">
        <f>IF($C$4="Attiecināmās izmaksas",IF('11a+c+n'!$Q389="A",'11a+c+n'!O389,0),0)</f>
        <v>0</v>
      </c>
      <c r="P389" s="122">
        <f>IF($C$4="Attiecināmās izmaksas",IF('11a+c+n'!$Q389="A",'11a+c+n'!P389,0),0)</f>
        <v>0</v>
      </c>
    </row>
    <row r="390" spans="1:16" x14ac:dyDescent="0.2">
      <c r="A390" s="49">
        <f>IF(P390=0,0,IF(COUNTBLANK(P390)=1,0,COUNTA($P$14:P390)))</f>
        <v>0</v>
      </c>
      <c r="B390" s="21">
        <f>IF($C$4="Attiecināmās izmaksas",IF('11a+c+n'!$Q390="A",'11a+c+n'!B390,0),0)</f>
        <v>0</v>
      </c>
      <c r="C390" s="21">
        <f>IF($C$4="Attiecināmās izmaksas",IF('11a+c+n'!$Q390="A",'11a+c+n'!C390,0),0)</f>
        <v>0</v>
      </c>
      <c r="D390" s="21">
        <f>IF($C$4="Attiecināmās izmaksas",IF('11a+c+n'!$Q390="A",'11a+c+n'!D390,0),0)</f>
        <v>0</v>
      </c>
      <c r="E390" s="42"/>
      <c r="F390" s="64"/>
      <c r="G390" s="121"/>
      <c r="H390" s="121">
        <f>IF($C$4="Attiecināmās izmaksas",IF('11a+c+n'!$Q390="A",'11a+c+n'!H390,0),0)</f>
        <v>0</v>
      </c>
      <c r="I390" s="121"/>
      <c r="J390" s="121"/>
      <c r="K390" s="122">
        <f>IF($C$4="Attiecināmās izmaksas",IF('11a+c+n'!$Q390="A",'11a+c+n'!K390,0),0)</f>
        <v>0</v>
      </c>
      <c r="L390" s="64">
        <f>IF($C$4="Attiecināmās izmaksas",IF('11a+c+n'!$Q390="A",'11a+c+n'!L390,0),0)</f>
        <v>0</v>
      </c>
      <c r="M390" s="121">
        <f>IF($C$4="Attiecināmās izmaksas",IF('11a+c+n'!$Q390="A",'11a+c+n'!M390,0),0)</f>
        <v>0</v>
      </c>
      <c r="N390" s="121">
        <f>IF($C$4="Attiecināmās izmaksas",IF('11a+c+n'!$Q390="A",'11a+c+n'!N390,0),0)</f>
        <v>0</v>
      </c>
      <c r="O390" s="121">
        <f>IF($C$4="Attiecināmās izmaksas",IF('11a+c+n'!$Q390="A",'11a+c+n'!O390,0),0)</f>
        <v>0</v>
      </c>
      <c r="P390" s="122">
        <f>IF($C$4="Attiecināmās izmaksas",IF('11a+c+n'!$Q390="A",'11a+c+n'!P390,0),0)</f>
        <v>0</v>
      </c>
    </row>
    <row r="391" spans="1:16" x14ac:dyDescent="0.2">
      <c r="A391" s="49">
        <f>IF(P391=0,0,IF(COUNTBLANK(P391)=1,0,COUNTA($P$14:P391)))</f>
        <v>0</v>
      </c>
      <c r="B391" s="21">
        <f>IF($C$4="Attiecināmās izmaksas",IF('11a+c+n'!$Q391="A",'11a+c+n'!B391,0),0)</f>
        <v>0</v>
      </c>
      <c r="C391" s="21">
        <f>IF($C$4="Attiecināmās izmaksas",IF('11a+c+n'!$Q391="A",'11a+c+n'!C391,0),0)</f>
        <v>0</v>
      </c>
      <c r="D391" s="21">
        <f>IF($C$4="Attiecināmās izmaksas",IF('11a+c+n'!$Q391="A",'11a+c+n'!D391,0),0)</f>
        <v>0</v>
      </c>
      <c r="E391" s="42"/>
      <c r="F391" s="64"/>
      <c r="G391" s="121"/>
      <c r="H391" s="121">
        <f>IF($C$4="Attiecināmās izmaksas",IF('11a+c+n'!$Q391="A",'11a+c+n'!H391,0),0)</f>
        <v>0</v>
      </c>
      <c r="I391" s="121"/>
      <c r="J391" s="121"/>
      <c r="K391" s="122">
        <f>IF($C$4="Attiecināmās izmaksas",IF('11a+c+n'!$Q391="A",'11a+c+n'!K391,0),0)</f>
        <v>0</v>
      </c>
      <c r="L391" s="64">
        <f>IF($C$4="Attiecināmās izmaksas",IF('11a+c+n'!$Q391="A",'11a+c+n'!L391,0),0)</f>
        <v>0</v>
      </c>
      <c r="M391" s="121">
        <f>IF($C$4="Attiecināmās izmaksas",IF('11a+c+n'!$Q391="A",'11a+c+n'!M391,0),0)</f>
        <v>0</v>
      </c>
      <c r="N391" s="121">
        <f>IF($C$4="Attiecināmās izmaksas",IF('11a+c+n'!$Q391="A",'11a+c+n'!N391,0),0)</f>
        <v>0</v>
      </c>
      <c r="O391" s="121">
        <f>IF($C$4="Attiecināmās izmaksas",IF('11a+c+n'!$Q391="A",'11a+c+n'!O391,0),0)</f>
        <v>0</v>
      </c>
      <c r="P391" s="122">
        <f>IF($C$4="Attiecināmās izmaksas",IF('11a+c+n'!$Q391="A",'11a+c+n'!P391,0),0)</f>
        <v>0</v>
      </c>
    </row>
    <row r="392" spans="1:16" x14ac:dyDescent="0.2">
      <c r="A392" s="49">
        <f>IF(P392=0,0,IF(COUNTBLANK(P392)=1,0,COUNTA($P$14:P392)))</f>
        <v>0</v>
      </c>
      <c r="B392" s="21">
        <f>IF($C$4="Attiecināmās izmaksas",IF('11a+c+n'!$Q392="A",'11a+c+n'!B392,0),0)</f>
        <v>0</v>
      </c>
      <c r="C392" s="21">
        <f>IF($C$4="Attiecināmās izmaksas",IF('11a+c+n'!$Q392="A",'11a+c+n'!C392,0),0)</f>
        <v>0</v>
      </c>
      <c r="D392" s="21">
        <f>IF($C$4="Attiecināmās izmaksas",IF('11a+c+n'!$Q392="A",'11a+c+n'!D392,0),0)</f>
        <v>0</v>
      </c>
      <c r="E392" s="42"/>
      <c r="F392" s="64"/>
      <c r="G392" s="121"/>
      <c r="H392" s="121">
        <f>IF($C$4="Attiecināmās izmaksas",IF('11a+c+n'!$Q392="A",'11a+c+n'!H392,0),0)</f>
        <v>0</v>
      </c>
      <c r="I392" s="121"/>
      <c r="J392" s="121"/>
      <c r="K392" s="122">
        <f>IF($C$4="Attiecināmās izmaksas",IF('11a+c+n'!$Q392="A",'11a+c+n'!K392,0),0)</f>
        <v>0</v>
      </c>
      <c r="L392" s="64">
        <f>IF($C$4="Attiecināmās izmaksas",IF('11a+c+n'!$Q392="A",'11a+c+n'!L392,0),0)</f>
        <v>0</v>
      </c>
      <c r="M392" s="121">
        <f>IF($C$4="Attiecināmās izmaksas",IF('11a+c+n'!$Q392="A",'11a+c+n'!M392,0),0)</f>
        <v>0</v>
      </c>
      <c r="N392" s="121">
        <f>IF($C$4="Attiecināmās izmaksas",IF('11a+c+n'!$Q392="A",'11a+c+n'!N392,0),0)</f>
        <v>0</v>
      </c>
      <c r="O392" s="121">
        <f>IF($C$4="Attiecināmās izmaksas",IF('11a+c+n'!$Q392="A",'11a+c+n'!O392,0),0)</f>
        <v>0</v>
      </c>
      <c r="P392" s="122">
        <f>IF($C$4="Attiecināmās izmaksas",IF('11a+c+n'!$Q392="A",'11a+c+n'!P392,0),0)</f>
        <v>0</v>
      </c>
    </row>
    <row r="393" spans="1:16" x14ac:dyDescent="0.2">
      <c r="A393" s="49">
        <f>IF(P393=0,0,IF(COUNTBLANK(P393)=1,0,COUNTA($P$14:P393)))</f>
        <v>0</v>
      </c>
      <c r="B393" s="21">
        <f>IF($C$4="Attiecināmās izmaksas",IF('11a+c+n'!$Q393="A",'11a+c+n'!B393,0),0)</f>
        <v>0</v>
      </c>
      <c r="C393" s="21">
        <f>IF($C$4="Attiecināmās izmaksas",IF('11a+c+n'!$Q393="A",'11a+c+n'!C393,0),0)</f>
        <v>0</v>
      </c>
      <c r="D393" s="21">
        <f>IF($C$4="Attiecināmās izmaksas",IF('11a+c+n'!$Q393="A",'11a+c+n'!D393,0),0)</f>
        <v>0</v>
      </c>
      <c r="E393" s="42"/>
      <c r="F393" s="64"/>
      <c r="G393" s="121"/>
      <c r="H393" s="121">
        <f>IF($C$4="Attiecināmās izmaksas",IF('11a+c+n'!$Q393="A",'11a+c+n'!H393,0),0)</f>
        <v>0</v>
      </c>
      <c r="I393" s="121"/>
      <c r="J393" s="121"/>
      <c r="K393" s="122">
        <f>IF($C$4="Attiecināmās izmaksas",IF('11a+c+n'!$Q393="A",'11a+c+n'!K393,0),0)</f>
        <v>0</v>
      </c>
      <c r="L393" s="64">
        <f>IF($C$4="Attiecināmās izmaksas",IF('11a+c+n'!$Q393="A",'11a+c+n'!L393,0),0)</f>
        <v>0</v>
      </c>
      <c r="M393" s="121">
        <f>IF($C$4="Attiecināmās izmaksas",IF('11a+c+n'!$Q393="A",'11a+c+n'!M393,0),0)</f>
        <v>0</v>
      </c>
      <c r="N393" s="121">
        <f>IF($C$4="Attiecināmās izmaksas",IF('11a+c+n'!$Q393="A",'11a+c+n'!N393,0),0)</f>
        <v>0</v>
      </c>
      <c r="O393" s="121">
        <f>IF($C$4="Attiecināmās izmaksas",IF('11a+c+n'!$Q393="A",'11a+c+n'!O393,0),0)</f>
        <v>0</v>
      </c>
      <c r="P393" s="122">
        <f>IF($C$4="Attiecināmās izmaksas",IF('11a+c+n'!$Q393="A",'11a+c+n'!P393,0),0)</f>
        <v>0</v>
      </c>
    </row>
    <row r="394" spans="1:16" x14ac:dyDescent="0.2">
      <c r="A394" s="49">
        <f>IF(P394=0,0,IF(COUNTBLANK(P394)=1,0,COUNTA($P$14:P394)))</f>
        <v>0</v>
      </c>
      <c r="B394" s="21">
        <f>IF($C$4="Attiecināmās izmaksas",IF('11a+c+n'!$Q394="A",'11a+c+n'!B394,0),0)</f>
        <v>0</v>
      </c>
      <c r="C394" s="21">
        <f>IF($C$4="Attiecināmās izmaksas",IF('11a+c+n'!$Q394="A",'11a+c+n'!C394,0),0)</f>
        <v>0</v>
      </c>
      <c r="D394" s="21">
        <f>IF($C$4="Attiecināmās izmaksas",IF('11a+c+n'!$Q394="A",'11a+c+n'!D394,0),0)</f>
        <v>0</v>
      </c>
      <c r="E394" s="42"/>
      <c r="F394" s="64"/>
      <c r="G394" s="121"/>
      <c r="H394" s="121">
        <f>IF($C$4="Attiecināmās izmaksas",IF('11a+c+n'!$Q394="A",'11a+c+n'!H394,0),0)</f>
        <v>0</v>
      </c>
      <c r="I394" s="121"/>
      <c r="J394" s="121"/>
      <c r="K394" s="122">
        <f>IF($C$4="Attiecināmās izmaksas",IF('11a+c+n'!$Q394="A",'11a+c+n'!K394,0),0)</f>
        <v>0</v>
      </c>
      <c r="L394" s="64">
        <f>IF($C$4="Attiecināmās izmaksas",IF('11a+c+n'!$Q394="A",'11a+c+n'!L394,0),0)</f>
        <v>0</v>
      </c>
      <c r="M394" s="121">
        <f>IF($C$4="Attiecināmās izmaksas",IF('11a+c+n'!$Q394="A",'11a+c+n'!M394,0),0)</f>
        <v>0</v>
      </c>
      <c r="N394" s="121">
        <f>IF($C$4="Attiecināmās izmaksas",IF('11a+c+n'!$Q394="A",'11a+c+n'!N394,0),0)</f>
        <v>0</v>
      </c>
      <c r="O394" s="121">
        <f>IF($C$4="Attiecināmās izmaksas",IF('11a+c+n'!$Q394="A",'11a+c+n'!O394,0),0)</f>
        <v>0</v>
      </c>
      <c r="P394" s="122">
        <f>IF($C$4="Attiecināmās izmaksas",IF('11a+c+n'!$Q394="A",'11a+c+n'!P394,0),0)</f>
        <v>0</v>
      </c>
    </row>
    <row r="395" spans="1:16" x14ac:dyDescent="0.2">
      <c r="A395" s="49">
        <f>IF(P395=0,0,IF(COUNTBLANK(P395)=1,0,COUNTA($P$14:P395)))</f>
        <v>0</v>
      </c>
      <c r="B395" s="21">
        <f>IF($C$4="Attiecināmās izmaksas",IF('11a+c+n'!$Q395="A",'11a+c+n'!B395,0),0)</f>
        <v>0</v>
      </c>
      <c r="C395" s="21">
        <f>IF($C$4="Attiecināmās izmaksas",IF('11a+c+n'!$Q395="A",'11a+c+n'!C395,0),0)</f>
        <v>0</v>
      </c>
      <c r="D395" s="21">
        <f>IF($C$4="Attiecināmās izmaksas",IF('11a+c+n'!$Q395="A",'11a+c+n'!D395,0),0)</f>
        <v>0</v>
      </c>
      <c r="E395" s="42"/>
      <c r="F395" s="64"/>
      <c r="G395" s="121"/>
      <c r="H395" s="121">
        <f>IF($C$4="Attiecināmās izmaksas",IF('11a+c+n'!$Q395="A",'11a+c+n'!H395,0),0)</f>
        <v>0</v>
      </c>
      <c r="I395" s="121"/>
      <c r="J395" s="121"/>
      <c r="K395" s="122">
        <f>IF($C$4="Attiecināmās izmaksas",IF('11a+c+n'!$Q395="A",'11a+c+n'!K395,0),0)</f>
        <v>0</v>
      </c>
      <c r="L395" s="64">
        <f>IF($C$4="Attiecināmās izmaksas",IF('11a+c+n'!$Q395="A",'11a+c+n'!L395,0),0)</f>
        <v>0</v>
      </c>
      <c r="M395" s="121">
        <f>IF($C$4="Attiecināmās izmaksas",IF('11a+c+n'!$Q395="A",'11a+c+n'!M395,0),0)</f>
        <v>0</v>
      </c>
      <c r="N395" s="121">
        <f>IF($C$4="Attiecināmās izmaksas",IF('11a+c+n'!$Q395="A",'11a+c+n'!N395,0),0)</f>
        <v>0</v>
      </c>
      <c r="O395" s="121">
        <f>IF($C$4="Attiecināmās izmaksas",IF('11a+c+n'!$Q395="A",'11a+c+n'!O395,0),0)</f>
        <v>0</v>
      </c>
      <c r="P395" s="122">
        <f>IF($C$4="Attiecināmās izmaksas",IF('11a+c+n'!$Q395="A",'11a+c+n'!P395,0),0)</f>
        <v>0</v>
      </c>
    </row>
    <row r="396" spans="1:16" x14ac:dyDescent="0.2">
      <c r="A396" s="49">
        <f>IF(P396=0,0,IF(COUNTBLANK(P396)=1,0,COUNTA($P$14:P396)))</f>
        <v>0</v>
      </c>
      <c r="B396" s="21">
        <f>IF($C$4="Attiecināmās izmaksas",IF('11a+c+n'!$Q396="A",'11a+c+n'!B396,0),0)</f>
        <v>0</v>
      </c>
      <c r="C396" s="21">
        <f>IF($C$4="Attiecināmās izmaksas",IF('11a+c+n'!$Q396="A",'11a+c+n'!C396,0),0)</f>
        <v>0</v>
      </c>
      <c r="D396" s="21">
        <f>IF($C$4="Attiecināmās izmaksas",IF('11a+c+n'!$Q396="A",'11a+c+n'!D396,0),0)</f>
        <v>0</v>
      </c>
      <c r="E396" s="42"/>
      <c r="F396" s="64"/>
      <c r="G396" s="121"/>
      <c r="H396" s="121">
        <f>IF($C$4="Attiecināmās izmaksas",IF('11a+c+n'!$Q396="A",'11a+c+n'!H396,0),0)</f>
        <v>0</v>
      </c>
      <c r="I396" s="121"/>
      <c r="J396" s="121"/>
      <c r="K396" s="122">
        <f>IF($C$4="Attiecināmās izmaksas",IF('11a+c+n'!$Q396="A",'11a+c+n'!K396,0),0)</f>
        <v>0</v>
      </c>
      <c r="L396" s="64">
        <f>IF($C$4="Attiecināmās izmaksas",IF('11a+c+n'!$Q396="A",'11a+c+n'!L396,0),0)</f>
        <v>0</v>
      </c>
      <c r="M396" s="121">
        <f>IF($C$4="Attiecināmās izmaksas",IF('11a+c+n'!$Q396="A",'11a+c+n'!M396,0),0)</f>
        <v>0</v>
      </c>
      <c r="N396" s="121">
        <f>IF($C$4="Attiecināmās izmaksas",IF('11a+c+n'!$Q396="A",'11a+c+n'!N396,0),0)</f>
        <v>0</v>
      </c>
      <c r="O396" s="121">
        <f>IF($C$4="Attiecināmās izmaksas",IF('11a+c+n'!$Q396="A",'11a+c+n'!O396,0),0)</f>
        <v>0</v>
      </c>
      <c r="P396" s="122">
        <f>IF($C$4="Attiecināmās izmaksas",IF('11a+c+n'!$Q396="A",'11a+c+n'!P396,0),0)</f>
        <v>0</v>
      </c>
    </row>
    <row r="397" spans="1:16" x14ac:dyDescent="0.2">
      <c r="A397" s="49">
        <f>IF(P397=0,0,IF(COUNTBLANK(P397)=1,0,COUNTA($P$14:P397)))</f>
        <v>0</v>
      </c>
      <c r="B397" s="21">
        <f>IF($C$4="Attiecināmās izmaksas",IF('11a+c+n'!$Q397="A",'11a+c+n'!B397,0),0)</f>
        <v>0</v>
      </c>
      <c r="C397" s="21">
        <f>IF($C$4="Attiecināmās izmaksas",IF('11a+c+n'!$Q397="A",'11a+c+n'!C397,0),0)</f>
        <v>0</v>
      </c>
      <c r="D397" s="21">
        <f>IF($C$4="Attiecināmās izmaksas",IF('11a+c+n'!$Q397="A",'11a+c+n'!D397,0),0)</f>
        <v>0</v>
      </c>
      <c r="E397" s="42"/>
      <c r="F397" s="64"/>
      <c r="G397" s="121"/>
      <c r="H397" s="121">
        <f>IF($C$4="Attiecināmās izmaksas",IF('11a+c+n'!$Q397="A",'11a+c+n'!H397,0),0)</f>
        <v>0</v>
      </c>
      <c r="I397" s="121"/>
      <c r="J397" s="121"/>
      <c r="K397" s="122">
        <f>IF($C$4="Attiecināmās izmaksas",IF('11a+c+n'!$Q397="A",'11a+c+n'!K397,0),0)</f>
        <v>0</v>
      </c>
      <c r="L397" s="64">
        <f>IF($C$4="Attiecināmās izmaksas",IF('11a+c+n'!$Q397="A",'11a+c+n'!L397,0),0)</f>
        <v>0</v>
      </c>
      <c r="M397" s="121">
        <f>IF($C$4="Attiecināmās izmaksas",IF('11a+c+n'!$Q397="A",'11a+c+n'!M397,0),0)</f>
        <v>0</v>
      </c>
      <c r="N397" s="121">
        <f>IF($C$4="Attiecināmās izmaksas",IF('11a+c+n'!$Q397="A",'11a+c+n'!N397,0),0)</f>
        <v>0</v>
      </c>
      <c r="O397" s="121">
        <f>IF($C$4="Attiecināmās izmaksas",IF('11a+c+n'!$Q397="A",'11a+c+n'!O397,0),0)</f>
        <v>0</v>
      </c>
      <c r="P397" s="122">
        <f>IF($C$4="Attiecināmās izmaksas",IF('11a+c+n'!$Q397="A",'11a+c+n'!P397,0),0)</f>
        <v>0</v>
      </c>
    </row>
    <row r="398" spans="1:16" x14ac:dyDescent="0.2">
      <c r="A398" s="49">
        <f>IF(P398=0,0,IF(COUNTBLANK(P398)=1,0,COUNTA($P$14:P398)))</f>
        <v>0</v>
      </c>
      <c r="B398" s="21">
        <f>IF($C$4="Attiecināmās izmaksas",IF('11a+c+n'!$Q398="A",'11a+c+n'!B398,0),0)</f>
        <v>0</v>
      </c>
      <c r="C398" s="21">
        <f>IF($C$4="Attiecināmās izmaksas",IF('11a+c+n'!$Q398="A",'11a+c+n'!C398,0),0)</f>
        <v>0</v>
      </c>
      <c r="D398" s="21">
        <f>IF($C$4="Attiecināmās izmaksas",IF('11a+c+n'!$Q398="A",'11a+c+n'!D398,0),0)</f>
        <v>0</v>
      </c>
      <c r="E398" s="42"/>
      <c r="F398" s="64"/>
      <c r="G398" s="121"/>
      <c r="H398" s="121">
        <f>IF($C$4="Attiecināmās izmaksas",IF('11a+c+n'!$Q398="A",'11a+c+n'!H398,0),0)</f>
        <v>0</v>
      </c>
      <c r="I398" s="121"/>
      <c r="J398" s="121"/>
      <c r="K398" s="122">
        <f>IF($C$4="Attiecināmās izmaksas",IF('11a+c+n'!$Q398="A",'11a+c+n'!K398,0),0)</f>
        <v>0</v>
      </c>
      <c r="L398" s="64">
        <f>IF($C$4="Attiecināmās izmaksas",IF('11a+c+n'!$Q398="A",'11a+c+n'!L398,0),0)</f>
        <v>0</v>
      </c>
      <c r="M398" s="121">
        <f>IF($C$4="Attiecināmās izmaksas",IF('11a+c+n'!$Q398="A",'11a+c+n'!M398,0),0)</f>
        <v>0</v>
      </c>
      <c r="N398" s="121">
        <f>IF($C$4="Attiecināmās izmaksas",IF('11a+c+n'!$Q398="A",'11a+c+n'!N398,0),0)</f>
        <v>0</v>
      </c>
      <c r="O398" s="121">
        <f>IF($C$4="Attiecināmās izmaksas",IF('11a+c+n'!$Q398="A",'11a+c+n'!O398,0),0)</f>
        <v>0</v>
      </c>
      <c r="P398" s="122">
        <f>IF($C$4="Attiecināmās izmaksas",IF('11a+c+n'!$Q398="A",'11a+c+n'!P398,0),0)</f>
        <v>0</v>
      </c>
    </row>
    <row r="399" spans="1:16" x14ac:dyDescent="0.2">
      <c r="A399" s="49">
        <f>IF(P399=0,0,IF(COUNTBLANK(P399)=1,0,COUNTA($P$14:P399)))</f>
        <v>0</v>
      </c>
      <c r="B399" s="21">
        <f>IF($C$4="Attiecināmās izmaksas",IF('11a+c+n'!$Q399="A",'11a+c+n'!B399,0),0)</f>
        <v>0</v>
      </c>
      <c r="C399" s="21">
        <f>IF($C$4="Attiecināmās izmaksas",IF('11a+c+n'!$Q399="A",'11a+c+n'!C399,0),0)</f>
        <v>0</v>
      </c>
      <c r="D399" s="21">
        <f>IF($C$4="Attiecināmās izmaksas",IF('11a+c+n'!$Q399="A",'11a+c+n'!D399,0),0)</f>
        <v>0</v>
      </c>
      <c r="E399" s="42"/>
      <c r="F399" s="64"/>
      <c r="G399" s="121"/>
      <c r="H399" s="121">
        <f>IF($C$4="Attiecināmās izmaksas",IF('11a+c+n'!$Q399="A",'11a+c+n'!H399,0),0)</f>
        <v>0</v>
      </c>
      <c r="I399" s="121"/>
      <c r="J399" s="121"/>
      <c r="K399" s="122">
        <f>IF($C$4="Attiecināmās izmaksas",IF('11a+c+n'!$Q399="A",'11a+c+n'!K399,0),0)</f>
        <v>0</v>
      </c>
      <c r="L399" s="64">
        <f>IF($C$4="Attiecināmās izmaksas",IF('11a+c+n'!$Q399="A",'11a+c+n'!L399,0),0)</f>
        <v>0</v>
      </c>
      <c r="M399" s="121">
        <f>IF($C$4="Attiecināmās izmaksas",IF('11a+c+n'!$Q399="A",'11a+c+n'!M399,0),0)</f>
        <v>0</v>
      </c>
      <c r="N399" s="121">
        <f>IF($C$4="Attiecināmās izmaksas",IF('11a+c+n'!$Q399="A",'11a+c+n'!N399,0),0)</f>
        <v>0</v>
      </c>
      <c r="O399" s="121">
        <f>IF($C$4="Attiecināmās izmaksas",IF('11a+c+n'!$Q399="A",'11a+c+n'!O399,0),0)</f>
        <v>0</v>
      </c>
      <c r="P399" s="122">
        <f>IF($C$4="Attiecināmās izmaksas",IF('11a+c+n'!$Q399="A",'11a+c+n'!P399,0),0)</f>
        <v>0</v>
      </c>
    </row>
    <row r="400" spans="1:16" x14ac:dyDescent="0.2">
      <c r="A400" s="49">
        <f>IF(P400=0,0,IF(COUNTBLANK(P400)=1,0,COUNTA($P$14:P400)))</f>
        <v>0</v>
      </c>
      <c r="B400" s="21">
        <f>IF($C$4="Attiecināmās izmaksas",IF('11a+c+n'!$Q400="A",'11a+c+n'!B400,0),0)</f>
        <v>0</v>
      </c>
      <c r="C400" s="21">
        <f>IF($C$4="Attiecināmās izmaksas",IF('11a+c+n'!$Q400="A",'11a+c+n'!C400,0),0)</f>
        <v>0</v>
      </c>
      <c r="D400" s="21">
        <f>IF($C$4="Attiecināmās izmaksas",IF('11a+c+n'!$Q400="A",'11a+c+n'!D400,0),0)</f>
        <v>0</v>
      </c>
      <c r="E400" s="42"/>
      <c r="F400" s="64"/>
      <c r="G400" s="121"/>
      <c r="H400" s="121">
        <f>IF($C$4="Attiecināmās izmaksas",IF('11a+c+n'!$Q400="A",'11a+c+n'!H400,0),0)</f>
        <v>0</v>
      </c>
      <c r="I400" s="121"/>
      <c r="J400" s="121"/>
      <c r="K400" s="122">
        <f>IF($C$4="Attiecināmās izmaksas",IF('11a+c+n'!$Q400="A",'11a+c+n'!K400,0),0)</f>
        <v>0</v>
      </c>
      <c r="L400" s="64">
        <f>IF($C$4="Attiecināmās izmaksas",IF('11a+c+n'!$Q400="A",'11a+c+n'!L400,0),0)</f>
        <v>0</v>
      </c>
      <c r="M400" s="121">
        <f>IF($C$4="Attiecināmās izmaksas",IF('11a+c+n'!$Q400="A",'11a+c+n'!M400,0),0)</f>
        <v>0</v>
      </c>
      <c r="N400" s="121">
        <f>IF($C$4="Attiecināmās izmaksas",IF('11a+c+n'!$Q400="A",'11a+c+n'!N400,0),0)</f>
        <v>0</v>
      </c>
      <c r="O400" s="121">
        <f>IF($C$4="Attiecināmās izmaksas",IF('11a+c+n'!$Q400="A",'11a+c+n'!O400,0),0)</f>
        <v>0</v>
      </c>
      <c r="P400" s="122">
        <f>IF($C$4="Attiecināmās izmaksas",IF('11a+c+n'!$Q400="A",'11a+c+n'!P400,0),0)</f>
        <v>0</v>
      </c>
    </row>
    <row r="401" spans="1:16" x14ac:dyDescent="0.2">
      <c r="A401" s="49">
        <f>IF(P401=0,0,IF(COUNTBLANK(P401)=1,0,COUNTA($P$14:P401)))</f>
        <v>0</v>
      </c>
      <c r="B401" s="21">
        <f>IF($C$4="Attiecināmās izmaksas",IF('11a+c+n'!$Q401="A",'11a+c+n'!B401,0),0)</f>
        <v>0</v>
      </c>
      <c r="C401" s="21">
        <f>IF($C$4="Attiecināmās izmaksas",IF('11a+c+n'!$Q401="A",'11a+c+n'!C401,0),0)</f>
        <v>0</v>
      </c>
      <c r="D401" s="21">
        <f>IF($C$4="Attiecināmās izmaksas",IF('11a+c+n'!$Q401="A",'11a+c+n'!D401,0),0)</f>
        <v>0</v>
      </c>
      <c r="E401" s="42"/>
      <c r="F401" s="64"/>
      <c r="G401" s="121"/>
      <c r="H401" s="121">
        <f>IF($C$4="Attiecināmās izmaksas",IF('11a+c+n'!$Q401="A",'11a+c+n'!H401,0),0)</f>
        <v>0</v>
      </c>
      <c r="I401" s="121"/>
      <c r="J401" s="121"/>
      <c r="K401" s="122">
        <f>IF($C$4="Attiecināmās izmaksas",IF('11a+c+n'!$Q401="A",'11a+c+n'!K401,0),0)</f>
        <v>0</v>
      </c>
      <c r="L401" s="64">
        <f>IF($C$4="Attiecināmās izmaksas",IF('11a+c+n'!$Q401="A",'11a+c+n'!L401,0),0)</f>
        <v>0</v>
      </c>
      <c r="M401" s="121">
        <f>IF($C$4="Attiecināmās izmaksas",IF('11a+c+n'!$Q401="A",'11a+c+n'!M401,0),0)</f>
        <v>0</v>
      </c>
      <c r="N401" s="121">
        <f>IF($C$4="Attiecināmās izmaksas",IF('11a+c+n'!$Q401="A",'11a+c+n'!N401,0),0)</f>
        <v>0</v>
      </c>
      <c r="O401" s="121">
        <f>IF($C$4="Attiecināmās izmaksas",IF('11a+c+n'!$Q401="A",'11a+c+n'!O401,0),0)</f>
        <v>0</v>
      </c>
      <c r="P401" s="122">
        <f>IF($C$4="Attiecināmās izmaksas",IF('11a+c+n'!$Q401="A",'11a+c+n'!P401,0),0)</f>
        <v>0</v>
      </c>
    </row>
    <row r="402" spans="1:16" x14ac:dyDescent="0.2">
      <c r="A402" s="49">
        <f>IF(P402=0,0,IF(COUNTBLANK(P402)=1,0,COUNTA($P$14:P402)))</f>
        <v>0</v>
      </c>
      <c r="B402" s="21">
        <f>IF($C$4="Attiecināmās izmaksas",IF('11a+c+n'!$Q402="A",'11a+c+n'!B402,0),0)</f>
        <v>0</v>
      </c>
      <c r="C402" s="21">
        <f>IF($C$4="Attiecināmās izmaksas",IF('11a+c+n'!$Q402="A",'11a+c+n'!C402,0),0)</f>
        <v>0</v>
      </c>
      <c r="D402" s="21">
        <f>IF($C$4="Attiecināmās izmaksas",IF('11a+c+n'!$Q402="A",'11a+c+n'!D402,0),0)</f>
        <v>0</v>
      </c>
      <c r="E402" s="42"/>
      <c r="F402" s="64"/>
      <c r="G402" s="121"/>
      <c r="H402" s="121">
        <f>IF($C$4="Attiecināmās izmaksas",IF('11a+c+n'!$Q402="A",'11a+c+n'!H402,0),0)</f>
        <v>0</v>
      </c>
      <c r="I402" s="121"/>
      <c r="J402" s="121"/>
      <c r="K402" s="122">
        <f>IF($C$4="Attiecināmās izmaksas",IF('11a+c+n'!$Q402="A",'11a+c+n'!K402,0),0)</f>
        <v>0</v>
      </c>
      <c r="L402" s="64">
        <f>IF($C$4="Attiecināmās izmaksas",IF('11a+c+n'!$Q402="A",'11a+c+n'!L402,0),0)</f>
        <v>0</v>
      </c>
      <c r="M402" s="121">
        <f>IF($C$4="Attiecināmās izmaksas",IF('11a+c+n'!$Q402="A",'11a+c+n'!M402,0),0)</f>
        <v>0</v>
      </c>
      <c r="N402" s="121">
        <f>IF($C$4="Attiecināmās izmaksas",IF('11a+c+n'!$Q402="A",'11a+c+n'!N402,0),0)</f>
        <v>0</v>
      </c>
      <c r="O402" s="121">
        <f>IF($C$4="Attiecināmās izmaksas",IF('11a+c+n'!$Q402="A",'11a+c+n'!O402,0),0)</f>
        <v>0</v>
      </c>
      <c r="P402" s="122">
        <f>IF($C$4="Attiecināmās izmaksas",IF('11a+c+n'!$Q402="A",'11a+c+n'!P402,0),0)</f>
        <v>0</v>
      </c>
    </row>
    <row r="403" spans="1:16" x14ac:dyDescent="0.2">
      <c r="A403" s="49">
        <f>IF(P403=0,0,IF(COUNTBLANK(P403)=1,0,COUNTA($P$14:P403)))</f>
        <v>0</v>
      </c>
      <c r="B403" s="21">
        <f>IF($C$4="Attiecināmās izmaksas",IF('11a+c+n'!$Q403="A",'11a+c+n'!B403,0),0)</f>
        <v>0</v>
      </c>
      <c r="C403" s="21">
        <f>IF($C$4="Attiecināmās izmaksas",IF('11a+c+n'!$Q403="A",'11a+c+n'!C403,0),0)</f>
        <v>0</v>
      </c>
      <c r="D403" s="21">
        <f>IF($C$4="Attiecināmās izmaksas",IF('11a+c+n'!$Q403="A",'11a+c+n'!D403,0),0)</f>
        <v>0</v>
      </c>
      <c r="E403" s="42"/>
      <c r="F403" s="64"/>
      <c r="G403" s="121"/>
      <c r="H403" s="121">
        <f>IF($C$4="Attiecināmās izmaksas",IF('11a+c+n'!$Q403="A",'11a+c+n'!H403,0),0)</f>
        <v>0</v>
      </c>
      <c r="I403" s="121"/>
      <c r="J403" s="121"/>
      <c r="K403" s="122">
        <f>IF($C$4="Attiecināmās izmaksas",IF('11a+c+n'!$Q403="A",'11a+c+n'!K403,0),0)</f>
        <v>0</v>
      </c>
      <c r="L403" s="64">
        <f>IF($C$4="Attiecināmās izmaksas",IF('11a+c+n'!$Q403="A",'11a+c+n'!L403,0),0)</f>
        <v>0</v>
      </c>
      <c r="M403" s="121">
        <f>IF($C$4="Attiecināmās izmaksas",IF('11a+c+n'!$Q403="A",'11a+c+n'!M403,0),0)</f>
        <v>0</v>
      </c>
      <c r="N403" s="121">
        <f>IF($C$4="Attiecināmās izmaksas",IF('11a+c+n'!$Q403="A",'11a+c+n'!N403,0),0)</f>
        <v>0</v>
      </c>
      <c r="O403" s="121">
        <f>IF($C$4="Attiecināmās izmaksas",IF('11a+c+n'!$Q403="A",'11a+c+n'!O403,0),0)</f>
        <v>0</v>
      </c>
      <c r="P403" s="122">
        <f>IF($C$4="Attiecināmās izmaksas",IF('11a+c+n'!$Q403="A",'11a+c+n'!P403,0),0)</f>
        <v>0</v>
      </c>
    </row>
    <row r="404" spans="1:16" x14ac:dyDescent="0.2">
      <c r="A404" s="49">
        <f>IF(P404=0,0,IF(COUNTBLANK(P404)=1,0,COUNTA($P$14:P404)))</f>
        <v>0</v>
      </c>
      <c r="B404" s="21">
        <f>IF($C$4="Attiecināmās izmaksas",IF('11a+c+n'!$Q404="A",'11a+c+n'!B404,0),0)</f>
        <v>0</v>
      </c>
      <c r="C404" s="21">
        <f>IF($C$4="Attiecināmās izmaksas",IF('11a+c+n'!$Q404="A",'11a+c+n'!C404,0),0)</f>
        <v>0</v>
      </c>
      <c r="D404" s="21">
        <f>IF($C$4="Attiecināmās izmaksas",IF('11a+c+n'!$Q404="A",'11a+c+n'!D404,0),0)</f>
        <v>0</v>
      </c>
      <c r="E404" s="42"/>
      <c r="F404" s="64"/>
      <c r="G404" s="121"/>
      <c r="H404" s="121">
        <f>IF($C$4="Attiecināmās izmaksas",IF('11a+c+n'!$Q404="A",'11a+c+n'!H404,0),0)</f>
        <v>0</v>
      </c>
      <c r="I404" s="121"/>
      <c r="J404" s="121"/>
      <c r="K404" s="122">
        <f>IF($C$4="Attiecināmās izmaksas",IF('11a+c+n'!$Q404="A",'11a+c+n'!K404,0),0)</f>
        <v>0</v>
      </c>
      <c r="L404" s="64">
        <f>IF($C$4="Attiecināmās izmaksas",IF('11a+c+n'!$Q404="A",'11a+c+n'!L404,0),0)</f>
        <v>0</v>
      </c>
      <c r="M404" s="121">
        <f>IF($C$4="Attiecināmās izmaksas",IF('11a+c+n'!$Q404="A",'11a+c+n'!M404,0),0)</f>
        <v>0</v>
      </c>
      <c r="N404" s="121">
        <f>IF($C$4="Attiecināmās izmaksas",IF('11a+c+n'!$Q404="A",'11a+c+n'!N404,0),0)</f>
        <v>0</v>
      </c>
      <c r="O404" s="121">
        <f>IF($C$4="Attiecināmās izmaksas",IF('11a+c+n'!$Q404="A",'11a+c+n'!O404,0),0)</f>
        <v>0</v>
      </c>
      <c r="P404" s="122">
        <f>IF($C$4="Attiecināmās izmaksas",IF('11a+c+n'!$Q404="A",'11a+c+n'!P404,0),0)</f>
        <v>0</v>
      </c>
    </row>
    <row r="405" spans="1:16" x14ac:dyDescent="0.2">
      <c r="A405" s="49">
        <f>IF(P405=0,0,IF(COUNTBLANK(P405)=1,0,COUNTA($P$14:P405)))</f>
        <v>0</v>
      </c>
      <c r="B405" s="21">
        <f>IF($C$4="Attiecināmās izmaksas",IF('11a+c+n'!$Q405="A",'11a+c+n'!B405,0),0)</f>
        <v>0</v>
      </c>
      <c r="C405" s="21">
        <f>IF($C$4="Attiecināmās izmaksas",IF('11a+c+n'!$Q405="A",'11a+c+n'!C405,0),0)</f>
        <v>0</v>
      </c>
      <c r="D405" s="21">
        <f>IF($C$4="Attiecināmās izmaksas",IF('11a+c+n'!$Q405="A",'11a+c+n'!D405,0),0)</f>
        <v>0</v>
      </c>
      <c r="E405" s="42"/>
      <c r="F405" s="64"/>
      <c r="G405" s="121"/>
      <c r="H405" s="121">
        <f>IF($C$4="Attiecināmās izmaksas",IF('11a+c+n'!$Q405="A",'11a+c+n'!H405,0),0)</f>
        <v>0</v>
      </c>
      <c r="I405" s="121"/>
      <c r="J405" s="121"/>
      <c r="K405" s="122">
        <f>IF($C$4="Attiecināmās izmaksas",IF('11a+c+n'!$Q405="A",'11a+c+n'!K405,0),0)</f>
        <v>0</v>
      </c>
      <c r="L405" s="64">
        <f>IF($C$4="Attiecināmās izmaksas",IF('11a+c+n'!$Q405="A",'11a+c+n'!L405,0),0)</f>
        <v>0</v>
      </c>
      <c r="M405" s="121">
        <f>IF($C$4="Attiecināmās izmaksas",IF('11a+c+n'!$Q405="A",'11a+c+n'!M405,0),0)</f>
        <v>0</v>
      </c>
      <c r="N405" s="121">
        <f>IF($C$4="Attiecināmās izmaksas",IF('11a+c+n'!$Q405="A",'11a+c+n'!N405,0),0)</f>
        <v>0</v>
      </c>
      <c r="O405" s="121">
        <f>IF($C$4="Attiecināmās izmaksas",IF('11a+c+n'!$Q405="A",'11a+c+n'!O405,0),0)</f>
        <v>0</v>
      </c>
      <c r="P405" s="122">
        <f>IF($C$4="Attiecināmās izmaksas",IF('11a+c+n'!$Q405="A",'11a+c+n'!P405,0),0)</f>
        <v>0</v>
      </c>
    </row>
    <row r="406" spans="1:16" x14ac:dyDescent="0.2">
      <c r="A406" s="49">
        <f>IF(P406=0,0,IF(COUNTBLANK(P406)=1,0,COUNTA($P$14:P406)))</f>
        <v>0</v>
      </c>
      <c r="B406" s="21">
        <f>IF($C$4="Attiecināmās izmaksas",IF('11a+c+n'!$Q406="A",'11a+c+n'!B406,0),0)</f>
        <v>0</v>
      </c>
      <c r="C406" s="21">
        <f>IF($C$4="Attiecināmās izmaksas",IF('11a+c+n'!$Q406="A",'11a+c+n'!C406,0),0)</f>
        <v>0</v>
      </c>
      <c r="D406" s="21">
        <f>IF($C$4="Attiecināmās izmaksas",IF('11a+c+n'!$Q406="A",'11a+c+n'!D406,0),0)</f>
        <v>0</v>
      </c>
      <c r="E406" s="42"/>
      <c r="F406" s="64"/>
      <c r="G406" s="121"/>
      <c r="H406" s="121">
        <f>IF($C$4="Attiecināmās izmaksas",IF('11a+c+n'!$Q406="A",'11a+c+n'!H406,0),0)</f>
        <v>0</v>
      </c>
      <c r="I406" s="121"/>
      <c r="J406" s="121"/>
      <c r="K406" s="122">
        <f>IF($C$4="Attiecināmās izmaksas",IF('11a+c+n'!$Q406="A",'11a+c+n'!K406,0),0)</f>
        <v>0</v>
      </c>
      <c r="L406" s="64">
        <f>IF($C$4="Attiecināmās izmaksas",IF('11a+c+n'!$Q406="A",'11a+c+n'!L406,0),0)</f>
        <v>0</v>
      </c>
      <c r="M406" s="121">
        <f>IF($C$4="Attiecināmās izmaksas",IF('11a+c+n'!$Q406="A",'11a+c+n'!M406,0),0)</f>
        <v>0</v>
      </c>
      <c r="N406" s="121">
        <f>IF($C$4="Attiecināmās izmaksas",IF('11a+c+n'!$Q406="A",'11a+c+n'!N406,0),0)</f>
        <v>0</v>
      </c>
      <c r="O406" s="121">
        <f>IF($C$4="Attiecināmās izmaksas",IF('11a+c+n'!$Q406="A",'11a+c+n'!O406,0),0)</f>
        <v>0</v>
      </c>
      <c r="P406" s="122">
        <f>IF($C$4="Attiecināmās izmaksas",IF('11a+c+n'!$Q406="A",'11a+c+n'!P406,0),0)</f>
        <v>0</v>
      </c>
    </row>
    <row r="407" spans="1:16" x14ac:dyDescent="0.2">
      <c r="A407" s="49">
        <f>IF(P407=0,0,IF(COUNTBLANK(P407)=1,0,COUNTA($P$14:P407)))</f>
        <v>0</v>
      </c>
      <c r="B407" s="21">
        <f>IF($C$4="Attiecināmās izmaksas",IF('11a+c+n'!$Q407="A",'11a+c+n'!B407,0),0)</f>
        <v>0</v>
      </c>
      <c r="C407" s="21">
        <f>IF($C$4="Attiecināmās izmaksas",IF('11a+c+n'!$Q407="A",'11a+c+n'!C407,0),0)</f>
        <v>0</v>
      </c>
      <c r="D407" s="21">
        <f>IF($C$4="Attiecināmās izmaksas",IF('11a+c+n'!$Q407="A",'11a+c+n'!D407,0),0)</f>
        <v>0</v>
      </c>
      <c r="E407" s="42"/>
      <c r="F407" s="64"/>
      <c r="G407" s="121"/>
      <c r="H407" s="121">
        <f>IF($C$4="Attiecināmās izmaksas",IF('11a+c+n'!$Q407="A",'11a+c+n'!H407,0),0)</f>
        <v>0</v>
      </c>
      <c r="I407" s="121"/>
      <c r="J407" s="121"/>
      <c r="K407" s="122">
        <f>IF($C$4="Attiecināmās izmaksas",IF('11a+c+n'!$Q407="A",'11a+c+n'!K407,0),0)</f>
        <v>0</v>
      </c>
      <c r="L407" s="64">
        <f>IF($C$4="Attiecināmās izmaksas",IF('11a+c+n'!$Q407="A",'11a+c+n'!L407,0),0)</f>
        <v>0</v>
      </c>
      <c r="M407" s="121">
        <f>IF($C$4="Attiecināmās izmaksas",IF('11a+c+n'!$Q407="A",'11a+c+n'!M407,0),0)</f>
        <v>0</v>
      </c>
      <c r="N407" s="121">
        <f>IF($C$4="Attiecināmās izmaksas",IF('11a+c+n'!$Q407="A",'11a+c+n'!N407,0),0)</f>
        <v>0</v>
      </c>
      <c r="O407" s="121">
        <f>IF($C$4="Attiecināmās izmaksas",IF('11a+c+n'!$Q407="A",'11a+c+n'!O407,0),0)</f>
        <v>0</v>
      </c>
      <c r="P407" s="122">
        <f>IF($C$4="Attiecināmās izmaksas",IF('11a+c+n'!$Q407="A",'11a+c+n'!P407,0),0)</f>
        <v>0</v>
      </c>
    </row>
    <row r="408" spans="1:16" x14ac:dyDescent="0.2">
      <c r="A408" s="49">
        <f>IF(P408=0,0,IF(COUNTBLANK(P408)=1,0,COUNTA($P$14:P408)))</f>
        <v>0</v>
      </c>
      <c r="B408" s="21">
        <f>IF($C$4="Attiecināmās izmaksas",IF('11a+c+n'!$Q408="A",'11a+c+n'!B408,0),0)</f>
        <v>0</v>
      </c>
      <c r="C408" s="21">
        <f>IF($C$4="Attiecināmās izmaksas",IF('11a+c+n'!$Q408="A",'11a+c+n'!C408,0),0)</f>
        <v>0</v>
      </c>
      <c r="D408" s="21">
        <f>IF($C$4="Attiecināmās izmaksas",IF('11a+c+n'!$Q408="A",'11a+c+n'!D408,0),0)</f>
        <v>0</v>
      </c>
      <c r="E408" s="42"/>
      <c r="F408" s="64"/>
      <c r="G408" s="121"/>
      <c r="H408" s="121">
        <f>IF($C$4="Attiecināmās izmaksas",IF('11a+c+n'!$Q408="A",'11a+c+n'!H408,0),0)</f>
        <v>0</v>
      </c>
      <c r="I408" s="121"/>
      <c r="J408" s="121"/>
      <c r="K408" s="122">
        <f>IF($C$4="Attiecināmās izmaksas",IF('11a+c+n'!$Q408="A",'11a+c+n'!K408,0),0)</f>
        <v>0</v>
      </c>
      <c r="L408" s="64">
        <f>IF($C$4="Attiecināmās izmaksas",IF('11a+c+n'!$Q408="A",'11a+c+n'!L408,0),0)</f>
        <v>0</v>
      </c>
      <c r="M408" s="121">
        <f>IF($C$4="Attiecināmās izmaksas",IF('11a+c+n'!$Q408="A",'11a+c+n'!M408,0),0)</f>
        <v>0</v>
      </c>
      <c r="N408" s="121">
        <f>IF($C$4="Attiecināmās izmaksas",IF('11a+c+n'!$Q408="A",'11a+c+n'!N408,0),0)</f>
        <v>0</v>
      </c>
      <c r="O408" s="121">
        <f>IF($C$4="Attiecināmās izmaksas",IF('11a+c+n'!$Q408="A",'11a+c+n'!O408,0),0)</f>
        <v>0</v>
      </c>
      <c r="P408" s="122">
        <f>IF($C$4="Attiecināmās izmaksas",IF('11a+c+n'!$Q408="A",'11a+c+n'!P408,0),0)</f>
        <v>0</v>
      </c>
    </row>
    <row r="409" spans="1:16" x14ac:dyDescent="0.2">
      <c r="A409" s="49">
        <f>IF(P409=0,0,IF(COUNTBLANK(P409)=1,0,COUNTA($P$14:P409)))</f>
        <v>0</v>
      </c>
      <c r="B409" s="21">
        <f>IF($C$4="Attiecināmās izmaksas",IF('11a+c+n'!$Q409="A",'11a+c+n'!B409,0),0)</f>
        <v>0</v>
      </c>
      <c r="C409" s="21">
        <f>IF($C$4="Attiecināmās izmaksas",IF('11a+c+n'!$Q409="A",'11a+c+n'!C409,0),0)</f>
        <v>0</v>
      </c>
      <c r="D409" s="21">
        <f>IF($C$4="Attiecināmās izmaksas",IF('11a+c+n'!$Q409="A",'11a+c+n'!D409,0),0)</f>
        <v>0</v>
      </c>
      <c r="E409" s="42"/>
      <c r="F409" s="64"/>
      <c r="G409" s="121"/>
      <c r="H409" s="121">
        <f>IF($C$4="Attiecināmās izmaksas",IF('11a+c+n'!$Q409="A",'11a+c+n'!H409,0),0)</f>
        <v>0</v>
      </c>
      <c r="I409" s="121"/>
      <c r="J409" s="121"/>
      <c r="K409" s="122">
        <f>IF($C$4="Attiecināmās izmaksas",IF('11a+c+n'!$Q409="A",'11a+c+n'!K409,0),0)</f>
        <v>0</v>
      </c>
      <c r="L409" s="64">
        <f>IF($C$4="Attiecināmās izmaksas",IF('11a+c+n'!$Q409="A",'11a+c+n'!L409,0),0)</f>
        <v>0</v>
      </c>
      <c r="M409" s="121">
        <f>IF($C$4="Attiecināmās izmaksas",IF('11a+c+n'!$Q409="A",'11a+c+n'!M409,0),0)</f>
        <v>0</v>
      </c>
      <c r="N409" s="121">
        <f>IF($C$4="Attiecināmās izmaksas",IF('11a+c+n'!$Q409="A",'11a+c+n'!N409,0),0)</f>
        <v>0</v>
      </c>
      <c r="O409" s="121">
        <f>IF($C$4="Attiecināmās izmaksas",IF('11a+c+n'!$Q409="A",'11a+c+n'!O409,0),0)</f>
        <v>0</v>
      </c>
      <c r="P409" s="122">
        <f>IF($C$4="Attiecināmās izmaksas",IF('11a+c+n'!$Q409="A",'11a+c+n'!P409,0),0)</f>
        <v>0</v>
      </c>
    </row>
    <row r="410" spans="1:16" x14ac:dyDescent="0.2">
      <c r="A410" s="49">
        <f>IF(P410=0,0,IF(COUNTBLANK(P410)=1,0,COUNTA($P$14:P410)))</f>
        <v>0</v>
      </c>
      <c r="B410" s="21">
        <f>IF($C$4="Attiecināmās izmaksas",IF('11a+c+n'!$Q410="A",'11a+c+n'!B410,0),0)</f>
        <v>0</v>
      </c>
      <c r="C410" s="21">
        <f>IF($C$4="Attiecināmās izmaksas",IF('11a+c+n'!$Q410="A",'11a+c+n'!C410,0),0)</f>
        <v>0</v>
      </c>
      <c r="D410" s="21">
        <f>IF($C$4="Attiecināmās izmaksas",IF('11a+c+n'!$Q410="A",'11a+c+n'!D410,0),0)</f>
        <v>0</v>
      </c>
      <c r="E410" s="42"/>
      <c r="F410" s="64"/>
      <c r="G410" s="121"/>
      <c r="H410" s="121">
        <f>IF($C$4="Attiecināmās izmaksas",IF('11a+c+n'!$Q410="A",'11a+c+n'!H410,0),0)</f>
        <v>0</v>
      </c>
      <c r="I410" s="121"/>
      <c r="J410" s="121"/>
      <c r="K410" s="122">
        <f>IF($C$4="Attiecināmās izmaksas",IF('11a+c+n'!$Q410="A",'11a+c+n'!K410,0),0)</f>
        <v>0</v>
      </c>
      <c r="L410" s="64">
        <f>IF($C$4="Attiecināmās izmaksas",IF('11a+c+n'!$Q410="A",'11a+c+n'!L410,0),0)</f>
        <v>0</v>
      </c>
      <c r="M410" s="121">
        <f>IF($C$4="Attiecināmās izmaksas",IF('11a+c+n'!$Q410="A",'11a+c+n'!M410,0),0)</f>
        <v>0</v>
      </c>
      <c r="N410" s="121">
        <f>IF($C$4="Attiecināmās izmaksas",IF('11a+c+n'!$Q410="A",'11a+c+n'!N410,0),0)</f>
        <v>0</v>
      </c>
      <c r="O410" s="121">
        <f>IF($C$4="Attiecināmās izmaksas",IF('11a+c+n'!$Q410="A",'11a+c+n'!O410,0),0)</f>
        <v>0</v>
      </c>
      <c r="P410" s="122">
        <f>IF($C$4="Attiecināmās izmaksas",IF('11a+c+n'!$Q410="A",'11a+c+n'!P410,0),0)</f>
        <v>0</v>
      </c>
    </row>
    <row r="411" spans="1:16" x14ac:dyDescent="0.2">
      <c r="A411" s="49">
        <f>IF(P411=0,0,IF(COUNTBLANK(P411)=1,0,COUNTA($P$14:P411)))</f>
        <v>0</v>
      </c>
      <c r="B411" s="21">
        <f>IF($C$4="Attiecināmās izmaksas",IF('11a+c+n'!$Q411="A",'11a+c+n'!B411,0),0)</f>
        <v>0</v>
      </c>
      <c r="C411" s="21">
        <f>IF($C$4="Attiecināmās izmaksas",IF('11a+c+n'!$Q411="A",'11a+c+n'!C411,0),0)</f>
        <v>0</v>
      </c>
      <c r="D411" s="21">
        <f>IF($C$4="Attiecināmās izmaksas",IF('11a+c+n'!$Q411="A",'11a+c+n'!D411,0),0)</f>
        <v>0</v>
      </c>
      <c r="E411" s="42"/>
      <c r="F411" s="64"/>
      <c r="G411" s="121"/>
      <c r="H411" s="121">
        <f>IF($C$4="Attiecināmās izmaksas",IF('11a+c+n'!$Q411="A",'11a+c+n'!H411,0),0)</f>
        <v>0</v>
      </c>
      <c r="I411" s="121"/>
      <c r="J411" s="121"/>
      <c r="K411" s="122">
        <f>IF($C$4="Attiecināmās izmaksas",IF('11a+c+n'!$Q411="A",'11a+c+n'!K411,0),0)</f>
        <v>0</v>
      </c>
      <c r="L411" s="64">
        <f>IF($C$4="Attiecināmās izmaksas",IF('11a+c+n'!$Q411="A",'11a+c+n'!L411,0),0)</f>
        <v>0</v>
      </c>
      <c r="M411" s="121">
        <f>IF($C$4="Attiecināmās izmaksas",IF('11a+c+n'!$Q411="A",'11a+c+n'!M411,0),0)</f>
        <v>0</v>
      </c>
      <c r="N411" s="121">
        <f>IF($C$4="Attiecināmās izmaksas",IF('11a+c+n'!$Q411="A",'11a+c+n'!N411,0),0)</f>
        <v>0</v>
      </c>
      <c r="O411" s="121">
        <f>IF($C$4="Attiecināmās izmaksas",IF('11a+c+n'!$Q411="A",'11a+c+n'!O411,0),0)</f>
        <v>0</v>
      </c>
      <c r="P411" s="122">
        <f>IF($C$4="Attiecināmās izmaksas",IF('11a+c+n'!$Q411="A",'11a+c+n'!P411,0),0)</f>
        <v>0</v>
      </c>
    </row>
    <row r="412" spans="1:16" x14ac:dyDescent="0.2">
      <c r="A412" s="49">
        <f>IF(P412=0,0,IF(COUNTBLANK(P412)=1,0,COUNTA($P$14:P412)))</f>
        <v>0</v>
      </c>
      <c r="B412" s="21">
        <f>IF($C$4="Attiecināmās izmaksas",IF('11a+c+n'!$Q412="A",'11a+c+n'!B412,0),0)</f>
        <v>0</v>
      </c>
      <c r="C412" s="21">
        <f>IF($C$4="Attiecināmās izmaksas",IF('11a+c+n'!$Q412="A",'11a+c+n'!C412,0),0)</f>
        <v>0</v>
      </c>
      <c r="D412" s="21">
        <f>IF($C$4="Attiecināmās izmaksas",IF('11a+c+n'!$Q412="A",'11a+c+n'!D412,0),0)</f>
        <v>0</v>
      </c>
      <c r="E412" s="42"/>
      <c r="F412" s="64"/>
      <c r="G412" s="121"/>
      <c r="H412" s="121">
        <f>IF($C$4="Attiecināmās izmaksas",IF('11a+c+n'!$Q412="A",'11a+c+n'!H412,0),0)</f>
        <v>0</v>
      </c>
      <c r="I412" s="121"/>
      <c r="J412" s="121"/>
      <c r="K412" s="122">
        <f>IF($C$4="Attiecināmās izmaksas",IF('11a+c+n'!$Q412="A",'11a+c+n'!K412,0),0)</f>
        <v>0</v>
      </c>
      <c r="L412" s="64">
        <f>IF($C$4="Attiecināmās izmaksas",IF('11a+c+n'!$Q412="A",'11a+c+n'!L412,0),0)</f>
        <v>0</v>
      </c>
      <c r="M412" s="121">
        <f>IF($C$4="Attiecināmās izmaksas",IF('11a+c+n'!$Q412="A",'11a+c+n'!M412,0),0)</f>
        <v>0</v>
      </c>
      <c r="N412" s="121">
        <f>IF($C$4="Attiecināmās izmaksas",IF('11a+c+n'!$Q412="A",'11a+c+n'!N412,0),0)</f>
        <v>0</v>
      </c>
      <c r="O412" s="121">
        <f>IF($C$4="Attiecināmās izmaksas",IF('11a+c+n'!$Q412="A",'11a+c+n'!O412,0),0)</f>
        <v>0</v>
      </c>
      <c r="P412" s="122">
        <f>IF($C$4="Attiecināmās izmaksas",IF('11a+c+n'!$Q412="A",'11a+c+n'!P412,0),0)</f>
        <v>0</v>
      </c>
    </row>
    <row r="413" spans="1:16" x14ac:dyDescent="0.2">
      <c r="A413" s="49">
        <f>IF(P413=0,0,IF(COUNTBLANK(P413)=1,0,COUNTA($P$14:P413)))</f>
        <v>0</v>
      </c>
      <c r="B413" s="21">
        <f>IF($C$4="Attiecināmās izmaksas",IF('11a+c+n'!$Q413="A",'11a+c+n'!B413,0),0)</f>
        <v>0</v>
      </c>
      <c r="C413" s="21">
        <f>IF($C$4="Attiecināmās izmaksas",IF('11a+c+n'!$Q413="A",'11a+c+n'!C413,0),0)</f>
        <v>0</v>
      </c>
      <c r="D413" s="21">
        <f>IF($C$4="Attiecināmās izmaksas",IF('11a+c+n'!$Q413="A",'11a+c+n'!D413,0),0)</f>
        <v>0</v>
      </c>
      <c r="E413" s="42"/>
      <c r="F413" s="64"/>
      <c r="G413" s="121"/>
      <c r="H413" s="121">
        <f>IF($C$4="Attiecināmās izmaksas",IF('11a+c+n'!$Q413="A",'11a+c+n'!H413,0),0)</f>
        <v>0</v>
      </c>
      <c r="I413" s="121"/>
      <c r="J413" s="121"/>
      <c r="K413" s="122">
        <f>IF($C$4="Attiecināmās izmaksas",IF('11a+c+n'!$Q413="A",'11a+c+n'!K413,0),0)</f>
        <v>0</v>
      </c>
      <c r="L413" s="64">
        <f>IF($C$4="Attiecināmās izmaksas",IF('11a+c+n'!$Q413="A",'11a+c+n'!L413,0),0)</f>
        <v>0</v>
      </c>
      <c r="M413" s="121">
        <f>IF($C$4="Attiecināmās izmaksas",IF('11a+c+n'!$Q413="A",'11a+c+n'!M413,0),0)</f>
        <v>0</v>
      </c>
      <c r="N413" s="121">
        <f>IF($C$4="Attiecināmās izmaksas",IF('11a+c+n'!$Q413="A",'11a+c+n'!N413,0),0)</f>
        <v>0</v>
      </c>
      <c r="O413" s="121">
        <f>IF($C$4="Attiecināmās izmaksas",IF('11a+c+n'!$Q413="A",'11a+c+n'!O413,0),0)</f>
        <v>0</v>
      </c>
      <c r="P413" s="122">
        <f>IF($C$4="Attiecināmās izmaksas",IF('11a+c+n'!$Q413="A",'11a+c+n'!P413,0),0)</f>
        <v>0</v>
      </c>
    </row>
    <row r="414" spans="1:16" x14ac:dyDescent="0.2">
      <c r="A414" s="49">
        <f>IF(P414=0,0,IF(COUNTBLANK(P414)=1,0,COUNTA($P$14:P414)))</f>
        <v>0</v>
      </c>
      <c r="B414" s="21">
        <f>IF($C$4="Attiecināmās izmaksas",IF('11a+c+n'!$Q414="A",'11a+c+n'!B414,0),0)</f>
        <v>0</v>
      </c>
      <c r="C414" s="21">
        <f>IF($C$4="Attiecināmās izmaksas",IF('11a+c+n'!$Q414="A",'11a+c+n'!C414,0),0)</f>
        <v>0</v>
      </c>
      <c r="D414" s="21">
        <f>IF($C$4="Attiecināmās izmaksas",IF('11a+c+n'!$Q414="A",'11a+c+n'!D414,0),0)</f>
        <v>0</v>
      </c>
      <c r="E414" s="42"/>
      <c r="F414" s="64"/>
      <c r="G414" s="121"/>
      <c r="H414" s="121">
        <f>IF($C$4="Attiecināmās izmaksas",IF('11a+c+n'!$Q414="A",'11a+c+n'!H414,0),0)</f>
        <v>0</v>
      </c>
      <c r="I414" s="121"/>
      <c r="J414" s="121"/>
      <c r="K414" s="122">
        <f>IF($C$4="Attiecināmās izmaksas",IF('11a+c+n'!$Q414="A",'11a+c+n'!K414,0),0)</f>
        <v>0</v>
      </c>
      <c r="L414" s="64">
        <f>IF($C$4="Attiecināmās izmaksas",IF('11a+c+n'!$Q414="A",'11a+c+n'!L414,0),0)</f>
        <v>0</v>
      </c>
      <c r="M414" s="121">
        <f>IF($C$4="Attiecināmās izmaksas",IF('11a+c+n'!$Q414="A",'11a+c+n'!M414,0),0)</f>
        <v>0</v>
      </c>
      <c r="N414" s="121">
        <f>IF($C$4="Attiecināmās izmaksas",IF('11a+c+n'!$Q414="A",'11a+c+n'!N414,0),0)</f>
        <v>0</v>
      </c>
      <c r="O414" s="121">
        <f>IF($C$4="Attiecināmās izmaksas",IF('11a+c+n'!$Q414="A",'11a+c+n'!O414,0),0)</f>
        <v>0</v>
      </c>
      <c r="P414" s="122">
        <f>IF($C$4="Attiecināmās izmaksas",IF('11a+c+n'!$Q414="A",'11a+c+n'!P414,0),0)</f>
        <v>0</v>
      </c>
    </row>
    <row r="415" spans="1:16" x14ac:dyDescent="0.2">
      <c r="A415" s="49">
        <f>IF(P415=0,0,IF(COUNTBLANK(P415)=1,0,COUNTA($P$14:P415)))</f>
        <v>0</v>
      </c>
      <c r="B415" s="21">
        <f>IF($C$4="Attiecināmās izmaksas",IF('11a+c+n'!$Q415="A",'11a+c+n'!B415,0),0)</f>
        <v>0</v>
      </c>
      <c r="C415" s="21">
        <f>IF($C$4="Attiecināmās izmaksas",IF('11a+c+n'!$Q415="A",'11a+c+n'!C415,0),0)</f>
        <v>0</v>
      </c>
      <c r="D415" s="21">
        <f>IF($C$4="Attiecināmās izmaksas",IF('11a+c+n'!$Q415="A",'11a+c+n'!D415,0),0)</f>
        <v>0</v>
      </c>
      <c r="E415" s="42"/>
      <c r="F415" s="64"/>
      <c r="G415" s="121"/>
      <c r="H415" s="121">
        <f>IF($C$4="Attiecināmās izmaksas",IF('11a+c+n'!$Q415="A",'11a+c+n'!H415,0),0)</f>
        <v>0</v>
      </c>
      <c r="I415" s="121"/>
      <c r="J415" s="121"/>
      <c r="K415" s="122">
        <f>IF($C$4="Attiecināmās izmaksas",IF('11a+c+n'!$Q415="A",'11a+c+n'!K415,0),0)</f>
        <v>0</v>
      </c>
      <c r="L415" s="64">
        <f>IF($C$4="Attiecināmās izmaksas",IF('11a+c+n'!$Q415="A",'11a+c+n'!L415,0),0)</f>
        <v>0</v>
      </c>
      <c r="M415" s="121">
        <f>IF($C$4="Attiecināmās izmaksas",IF('11a+c+n'!$Q415="A",'11a+c+n'!M415,0),0)</f>
        <v>0</v>
      </c>
      <c r="N415" s="121">
        <f>IF($C$4="Attiecināmās izmaksas",IF('11a+c+n'!$Q415="A",'11a+c+n'!N415,0),0)</f>
        <v>0</v>
      </c>
      <c r="O415" s="121">
        <f>IF($C$4="Attiecināmās izmaksas",IF('11a+c+n'!$Q415="A",'11a+c+n'!O415,0),0)</f>
        <v>0</v>
      </c>
      <c r="P415" s="122">
        <f>IF($C$4="Attiecināmās izmaksas",IF('11a+c+n'!$Q415="A",'11a+c+n'!P415,0),0)</f>
        <v>0</v>
      </c>
    </row>
    <row r="416" spans="1:16" x14ac:dyDescent="0.2">
      <c r="A416" s="49">
        <f>IF(P416=0,0,IF(COUNTBLANK(P416)=1,0,COUNTA($P$14:P416)))</f>
        <v>0</v>
      </c>
      <c r="B416" s="21">
        <f>IF($C$4="Attiecināmās izmaksas",IF('11a+c+n'!$Q416="A",'11a+c+n'!B416,0),0)</f>
        <v>0</v>
      </c>
      <c r="C416" s="21">
        <f>IF($C$4="Attiecināmās izmaksas",IF('11a+c+n'!$Q416="A",'11a+c+n'!C416,0),0)</f>
        <v>0</v>
      </c>
      <c r="D416" s="21">
        <f>IF($C$4="Attiecināmās izmaksas",IF('11a+c+n'!$Q416="A",'11a+c+n'!D416,0),0)</f>
        <v>0</v>
      </c>
      <c r="E416" s="42"/>
      <c r="F416" s="64"/>
      <c r="G416" s="121"/>
      <c r="H416" s="121">
        <f>IF($C$4="Attiecināmās izmaksas",IF('11a+c+n'!$Q416="A",'11a+c+n'!H416,0),0)</f>
        <v>0</v>
      </c>
      <c r="I416" s="121"/>
      <c r="J416" s="121"/>
      <c r="K416" s="122">
        <f>IF($C$4="Attiecināmās izmaksas",IF('11a+c+n'!$Q416="A",'11a+c+n'!K416,0),0)</f>
        <v>0</v>
      </c>
      <c r="L416" s="64">
        <f>IF($C$4="Attiecināmās izmaksas",IF('11a+c+n'!$Q416="A",'11a+c+n'!L416,0),0)</f>
        <v>0</v>
      </c>
      <c r="M416" s="121">
        <f>IF($C$4="Attiecināmās izmaksas",IF('11a+c+n'!$Q416="A",'11a+c+n'!M416,0),0)</f>
        <v>0</v>
      </c>
      <c r="N416" s="121">
        <f>IF($C$4="Attiecināmās izmaksas",IF('11a+c+n'!$Q416="A",'11a+c+n'!N416,0),0)</f>
        <v>0</v>
      </c>
      <c r="O416" s="121">
        <f>IF($C$4="Attiecināmās izmaksas",IF('11a+c+n'!$Q416="A",'11a+c+n'!O416,0),0)</f>
        <v>0</v>
      </c>
      <c r="P416" s="122">
        <f>IF($C$4="Attiecināmās izmaksas",IF('11a+c+n'!$Q416="A",'11a+c+n'!P416,0),0)</f>
        <v>0</v>
      </c>
    </row>
    <row r="417" spans="1:16" x14ac:dyDescent="0.2">
      <c r="A417" s="49">
        <f>IF(P417=0,0,IF(COUNTBLANK(P417)=1,0,COUNTA($P$14:P417)))</f>
        <v>0</v>
      </c>
      <c r="B417" s="21">
        <f>IF($C$4="Attiecināmās izmaksas",IF('11a+c+n'!$Q417="A",'11a+c+n'!B417,0),0)</f>
        <v>0</v>
      </c>
      <c r="C417" s="21">
        <f>IF($C$4="Attiecināmās izmaksas",IF('11a+c+n'!$Q417="A",'11a+c+n'!C417,0),0)</f>
        <v>0</v>
      </c>
      <c r="D417" s="21">
        <f>IF($C$4="Attiecināmās izmaksas",IF('11a+c+n'!$Q417="A",'11a+c+n'!D417,0),0)</f>
        <v>0</v>
      </c>
      <c r="E417" s="42"/>
      <c r="F417" s="64"/>
      <c r="G417" s="121"/>
      <c r="H417" s="121">
        <f>IF($C$4="Attiecināmās izmaksas",IF('11a+c+n'!$Q417="A",'11a+c+n'!H417,0),0)</f>
        <v>0</v>
      </c>
      <c r="I417" s="121"/>
      <c r="J417" s="121"/>
      <c r="K417" s="122">
        <f>IF($C$4="Attiecināmās izmaksas",IF('11a+c+n'!$Q417="A",'11a+c+n'!K417,0),0)</f>
        <v>0</v>
      </c>
      <c r="L417" s="64">
        <f>IF($C$4="Attiecināmās izmaksas",IF('11a+c+n'!$Q417="A",'11a+c+n'!L417,0),0)</f>
        <v>0</v>
      </c>
      <c r="M417" s="121">
        <f>IF($C$4="Attiecināmās izmaksas",IF('11a+c+n'!$Q417="A",'11a+c+n'!M417,0),0)</f>
        <v>0</v>
      </c>
      <c r="N417" s="121">
        <f>IF($C$4="Attiecināmās izmaksas",IF('11a+c+n'!$Q417="A",'11a+c+n'!N417,0),0)</f>
        <v>0</v>
      </c>
      <c r="O417" s="121">
        <f>IF($C$4="Attiecināmās izmaksas",IF('11a+c+n'!$Q417="A",'11a+c+n'!O417,0),0)</f>
        <v>0</v>
      </c>
      <c r="P417" s="122">
        <f>IF($C$4="Attiecināmās izmaksas",IF('11a+c+n'!$Q417="A",'11a+c+n'!P417,0),0)</f>
        <v>0</v>
      </c>
    </row>
    <row r="418" spans="1:16" x14ac:dyDescent="0.2">
      <c r="A418" s="49">
        <f>IF(P418=0,0,IF(COUNTBLANK(P418)=1,0,COUNTA($P$14:P418)))</f>
        <v>0</v>
      </c>
      <c r="B418" s="21">
        <f>IF($C$4="Attiecināmās izmaksas",IF('11a+c+n'!$Q418="A",'11a+c+n'!B418,0),0)</f>
        <v>0</v>
      </c>
      <c r="C418" s="21">
        <f>IF($C$4="Attiecināmās izmaksas",IF('11a+c+n'!$Q418="A",'11a+c+n'!C418,0),0)</f>
        <v>0</v>
      </c>
      <c r="D418" s="21">
        <f>IF($C$4="Attiecināmās izmaksas",IF('11a+c+n'!$Q418="A",'11a+c+n'!D418,0),0)</f>
        <v>0</v>
      </c>
      <c r="E418" s="42"/>
      <c r="F418" s="64"/>
      <c r="G418" s="121"/>
      <c r="H418" s="121">
        <f>IF($C$4="Attiecināmās izmaksas",IF('11a+c+n'!$Q418="A",'11a+c+n'!H418,0),0)</f>
        <v>0</v>
      </c>
      <c r="I418" s="121"/>
      <c r="J418" s="121"/>
      <c r="K418" s="122">
        <f>IF($C$4="Attiecināmās izmaksas",IF('11a+c+n'!$Q418="A",'11a+c+n'!K418,0),0)</f>
        <v>0</v>
      </c>
      <c r="L418" s="64">
        <f>IF($C$4="Attiecināmās izmaksas",IF('11a+c+n'!$Q418="A",'11a+c+n'!L418,0),0)</f>
        <v>0</v>
      </c>
      <c r="M418" s="121">
        <f>IF($C$4="Attiecināmās izmaksas",IF('11a+c+n'!$Q418="A",'11a+c+n'!M418,0),0)</f>
        <v>0</v>
      </c>
      <c r="N418" s="121">
        <f>IF($C$4="Attiecināmās izmaksas",IF('11a+c+n'!$Q418="A",'11a+c+n'!N418,0),0)</f>
        <v>0</v>
      </c>
      <c r="O418" s="121">
        <f>IF($C$4="Attiecināmās izmaksas",IF('11a+c+n'!$Q418="A",'11a+c+n'!O418,0),0)</f>
        <v>0</v>
      </c>
      <c r="P418" s="122">
        <f>IF($C$4="Attiecināmās izmaksas",IF('11a+c+n'!$Q418="A",'11a+c+n'!P418,0),0)</f>
        <v>0</v>
      </c>
    </row>
    <row r="419" spans="1:16" x14ac:dyDescent="0.2">
      <c r="A419" s="49">
        <f>IF(P419=0,0,IF(COUNTBLANK(P419)=1,0,COUNTA($P$14:P419)))</f>
        <v>0</v>
      </c>
      <c r="B419" s="21">
        <f>IF($C$4="Attiecināmās izmaksas",IF('11a+c+n'!$Q419="A",'11a+c+n'!B419,0),0)</f>
        <v>0</v>
      </c>
      <c r="C419" s="21">
        <f>IF($C$4="Attiecināmās izmaksas",IF('11a+c+n'!$Q419="A",'11a+c+n'!C419,0),0)</f>
        <v>0</v>
      </c>
      <c r="D419" s="21">
        <f>IF($C$4="Attiecināmās izmaksas",IF('11a+c+n'!$Q419="A",'11a+c+n'!D419,0),0)</f>
        <v>0</v>
      </c>
      <c r="E419" s="42"/>
      <c r="F419" s="64"/>
      <c r="G419" s="121"/>
      <c r="H419" s="121">
        <f>IF($C$4="Attiecināmās izmaksas",IF('11a+c+n'!$Q419="A",'11a+c+n'!H419,0),0)</f>
        <v>0</v>
      </c>
      <c r="I419" s="121"/>
      <c r="J419" s="121"/>
      <c r="K419" s="122">
        <f>IF($C$4="Attiecināmās izmaksas",IF('11a+c+n'!$Q419="A",'11a+c+n'!K419,0),0)</f>
        <v>0</v>
      </c>
      <c r="L419" s="64">
        <f>IF($C$4="Attiecināmās izmaksas",IF('11a+c+n'!$Q419="A",'11a+c+n'!L419,0),0)</f>
        <v>0</v>
      </c>
      <c r="M419" s="121">
        <f>IF($C$4="Attiecināmās izmaksas",IF('11a+c+n'!$Q419="A",'11a+c+n'!M419,0),0)</f>
        <v>0</v>
      </c>
      <c r="N419" s="121">
        <f>IF($C$4="Attiecināmās izmaksas",IF('11a+c+n'!$Q419="A",'11a+c+n'!N419,0),0)</f>
        <v>0</v>
      </c>
      <c r="O419" s="121">
        <f>IF($C$4="Attiecināmās izmaksas",IF('11a+c+n'!$Q419="A",'11a+c+n'!O419,0),0)</f>
        <v>0</v>
      </c>
      <c r="P419" s="122">
        <f>IF($C$4="Attiecināmās izmaksas",IF('11a+c+n'!$Q419="A",'11a+c+n'!P419,0),0)</f>
        <v>0</v>
      </c>
    </row>
    <row r="420" spans="1:16" x14ac:dyDescent="0.2">
      <c r="A420" s="49">
        <f>IF(P420=0,0,IF(COUNTBLANK(P420)=1,0,COUNTA($P$14:P420)))</f>
        <v>0</v>
      </c>
      <c r="B420" s="21">
        <f>IF($C$4="Attiecināmās izmaksas",IF('11a+c+n'!$Q420="A",'11a+c+n'!B420,0),0)</f>
        <v>0</v>
      </c>
      <c r="C420" s="21">
        <f>IF($C$4="Attiecināmās izmaksas",IF('11a+c+n'!$Q420="A",'11a+c+n'!C420,0),0)</f>
        <v>0</v>
      </c>
      <c r="D420" s="21">
        <f>IF($C$4="Attiecināmās izmaksas",IF('11a+c+n'!$Q420="A",'11a+c+n'!D420,0),0)</f>
        <v>0</v>
      </c>
      <c r="E420" s="42"/>
      <c r="F420" s="64"/>
      <c r="G420" s="121"/>
      <c r="H420" s="121">
        <f>IF($C$4="Attiecināmās izmaksas",IF('11a+c+n'!$Q420="A",'11a+c+n'!H420,0),0)</f>
        <v>0</v>
      </c>
      <c r="I420" s="121"/>
      <c r="J420" s="121"/>
      <c r="K420" s="122">
        <f>IF($C$4="Attiecināmās izmaksas",IF('11a+c+n'!$Q420="A",'11a+c+n'!K420,0),0)</f>
        <v>0</v>
      </c>
      <c r="L420" s="64">
        <f>IF($C$4="Attiecināmās izmaksas",IF('11a+c+n'!$Q420="A",'11a+c+n'!L420,0),0)</f>
        <v>0</v>
      </c>
      <c r="M420" s="121">
        <f>IF($C$4="Attiecināmās izmaksas",IF('11a+c+n'!$Q420="A",'11a+c+n'!M420,0),0)</f>
        <v>0</v>
      </c>
      <c r="N420" s="121">
        <f>IF($C$4="Attiecināmās izmaksas",IF('11a+c+n'!$Q420="A",'11a+c+n'!N420,0),0)</f>
        <v>0</v>
      </c>
      <c r="O420" s="121">
        <f>IF($C$4="Attiecināmās izmaksas",IF('11a+c+n'!$Q420="A",'11a+c+n'!O420,0),0)</f>
        <v>0</v>
      </c>
      <c r="P420" s="122">
        <f>IF($C$4="Attiecināmās izmaksas",IF('11a+c+n'!$Q420="A",'11a+c+n'!P420,0),0)</f>
        <v>0</v>
      </c>
    </row>
    <row r="421" spans="1:16" x14ac:dyDescent="0.2">
      <c r="A421" s="49">
        <f>IF(P421=0,0,IF(COUNTBLANK(P421)=1,0,COUNTA($P$14:P421)))</f>
        <v>0</v>
      </c>
      <c r="B421" s="21">
        <f>IF($C$4="Attiecināmās izmaksas",IF('11a+c+n'!$Q421="A",'11a+c+n'!B421,0),0)</f>
        <v>0</v>
      </c>
      <c r="C421" s="21">
        <f>IF($C$4="Attiecināmās izmaksas",IF('11a+c+n'!$Q421="A",'11a+c+n'!C421,0),0)</f>
        <v>0</v>
      </c>
      <c r="D421" s="21">
        <f>IF($C$4="Attiecināmās izmaksas",IF('11a+c+n'!$Q421="A",'11a+c+n'!D421,0),0)</f>
        <v>0</v>
      </c>
      <c r="E421" s="42"/>
      <c r="F421" s="64"/>
      <c r="G421" s="121"/>
      <c r="H421" s="121">
        <f>IF($C$4="Attiecināmās izmaksas",IF('11a+c+n'!$Q421="A",'11a+c+n'!H421,0),0)</f>
        <v>0</v>
      </c>
      <c r="I421" s="121"/>
      <c r="J421" s="121"/>
      <c r="K421" s="122">
        <f>IF($C$4="Attiecināmās izmaksas",IF('11a+c+n'!$Q421="A",'11a+c+n'!K421,0),0)</f>
        <v>0</v>
      </c>
      <c r="L421" s="64">
        <f>IF($C$4="Attiecināmās izmaksas",IF('11a+c+n'!$Q421="A",'11a+c+n'!L421,0),0)</f>
        <v>0</v>
      </c>
      <c r="M421" s="121">
        <f>IF($C$4="Attiecināmās izmaksas",IF('11a+c+n'!$Q421="A",'11a+c+n'!M421,0),0)</f>
        <v>0</v>
      </c>
      <c r="N421" s="121">
        <f>IF($C$4="Attiecināmās izmaksas",IF('11a+c+n'!$Q421="A",'11a+c+n'!N421,0),0)</f>
        <v>0</v>
      </c>
      <c r="O421" s="121">
        <f>IF($C$4="Attiecināmās izmaksas",IF('11a+c+n'!$Q421="A",'11a+c+n'!O421,0),0)</f>
        <v>0</v>
      </c>
      <c r="P421" s="122">
        <f>IF($C$4="Attiecināmās izmaksas",IF('11a+c+n'!$Q421="A",'11a+c+n'!P421,0),0)</f>
        <v>0</v>
      </c>
    </row>
    <row r="422" spans="1:16" x14ac:dyDescent="0.2">
      <c r="A422" s="49">
        <f>IF(P422=0,0,IF(COUNTBLANK(P422)=1,0,COUNTA($P$14:P422)))</f>
        <v>0</v>
      </c>
      <c r="B422" s="21">
        <f>IF($C$4="Attiecināmās izmaksas",IF('11a+c+n'!$Q422="A",'11a+c+n'!B422,0),0)</f>
        <v>0</v>
      </c>
      <c r="C422" s="21">
        <f>IF($C$4="Attiecināmās izmaksas",IF('11a+c+n'!$Q422="A",'11a+c+n'!C422,0),0)</f>
        <v>0</v>
      </c>
      <c r="D422" s="21">
        <f>IF($C$4="Attiecināmās izmaksas",IF('11a+c+n'!$Q422="A",'11a+c+n'!D422,0),0)</f>
        <v>0</v>
      </c>
      <c r="E422" s="42"/>
      <c r="F422" s="64"/>
      <c r="G422" s="121"/>
      <c r="H422" s="121">
        <f>IF($C$4="Attiecināmās izmaksas",IF('11a+c+n'!$Q422="A",'11a+c+n'!H422,0),0)</f>
        <v>0</v>
      </c>
      <c r="I422" s="121"/>
      <c r="J422" s="121"/>
      <c r="K422" s="122">
        <f>IF($C$4="Attiecināmās izmaksas",IF('11a+c+n'!$Q422="A",'11a+c+n'!K422,0),0)</f>
        <v>0</v>
      </c>
      <c r="L422" s="64">
        <f>IF($C$4="Attiecināmās izmaksas",IF('11a+c+n'!$Q422="A",'11a+c+n'!L422,0),0)</f>
        <v>0</v>
      </c>
      <c r="M422" s="121">
        <f>IF($C$4="Attiecināmās izmaksas",IF('11a+c+n'!$Q422="A",'11a+c+n'!M422,0),0)</f>
        <v>0</v>
      </c>
      <c r="N422" s="121">
        <f>IF($C$4="Attiecināmās izmaksas",IF('11a+c+n'!$Q422="A",'11a+c+n'!N422,0),0)</f>
        <v>0</v>
      </c>
      <c r="O422" s="121">
        <f>IF($C$4="Attiecināmās izmaksas",IF('11a+c+n'!$Q422="A",'11a+c+n'!O422,0),0)</f>
        <v>0</v>
      </c>
      <c r="P422" s="122">
        <f>IF($C$4="Attiecināmās izmaksas",IF('11a+c+n'!$Q422="A",'11a+c+n'!P422,0),0)</f>
        <v>0</v>
      </c>
    </row>
    <row r="423" spans="1:16" x14ac:dyDescent="0.2">
      <c r="A423" s="49">
        <f>IF(P423=0,0,IF(COUNTBLANK(P423)=1,0,COUNTA($P$14:P423)))</f>
        <v>0</v>
      </c>
      <c r="B423" s="21">
        <f>IF($C$4="Attiecināmās izmaksas",IF('11a+c+n'!$Q423="A",'11a+c+n'!B423,0),0)</f>
        <v>0</v>
      </c>
      <c r="C423" s="21">
        <f>IF($C$4="Attiecināmās izmaksas",IF('11a+c+n'!$Q423="A",'11a+c+n'!C423,0),0)</f>
        <v>0</v>
      </c>
      <c r="D423" s="21">
        <f>IF($C$4="Attiecināmās izmaksas",IF('11a+c+n'!$Q423="A",'11a+c+n'!D423,0),0)</f>
        <v>0</v>
      </c>
      <c r="E423" s="42"/>
      <c r="F423" s="64"/>
      <c r="G423" s="121"/>
      <c r="H423" s="121">
        <f>IF($C$4="Attiecināmās izmaksas",IF('11a+c+n'!$Q423="A",'11a+c+n'!H423,0),0)</f>
        <v>0</v>
      </c>
      <c r="I423" s="121"/>
      <c r="J423" s="121"/>
      <c r="K423" s="122">
        <f>IF($C$4="Attiecināmās izmaksas",IF('11a+c+n'!$Q423="A",'11a+c+n'!K423,0),0)</f>
        <v>0</v>
      </c>
      <c r="L423" s="64">
        <f>IF($C$4="Attiecināmās izmaksas",IF('11a+c+n'!$Q423="A",'11a+c+n'!L423,0),0)</f>
        <v>0</v>
      </c>
      <c r="M423" s="121">
        <f>IF($C$4="Attiecināmās izmaksas",IF('11a+c+n'!$Q423="A",'11a+c+n'!M423,0),0)</f>
        <v>0</v>
      </c>
      <c r="N423" s="121">
        <f>IF($C$4="Attiecināmās izmaksas",IF('11a+c+n'!$Q423="A",'11a+c+n'!N423,0),0)</f>
        <v>0</v>
      </c>
      <c r="O423" s="121">
        <f>IF($C$4="Attiecināmās izmaksas",IF('11a+c+n'!$Q423="A",'11a+c+n'!O423,0),0)</f>
        <v>0</v>
      </c>
      <c r="P423" s="122">
        <f>IF($C$4="Attiecināmās izmaksas",IF('11a+c+n'!$Q423="A",'11a+c+n'!P423,0),0)</f>
        <v>0</v>
      </c>
    </row>
    <row r="424" spans="1:16" x14ac:dyDescent="0.2">
      <c r="A424" s="49">
        <f>IF(P424=0,0,IF(COUNTBLANK(P424)=1,0,COUNTA($P$14:P424)))</f>
        <v>0</v>
      </c>
      <c r="B424" s="21">
        <f>IF($C$4="Attiecināmās izmaksas",IF('11a+c+n'!$Q424="A",'11a+c+n'!B424,0),0)</f>
        <v>0</v>
      </c>
      <c r="C424" s="21">
        <f>IF($C$4="Attiecināmās izmaksas",IF('11a+c+n'!$Q424="A",'11a+c+n'!C424,0),0)</f>
        <v>0</v>
      </c>
      <c r="D424" s="21">
        <f>IF($C$4="Attiecināmās izmaksas",IF('11a+c+n'!$Q424="A",'11a+c+n'!D424,0),0)</f>
        <v>0</v>
      </c>
      <c r="E424" s="42"/>
      <c r="F424" s="64"/>
      <c r="G424" s="121"/>
      <c r="H424" s="121">
        <f>IF($C$4="Attiecināmās izmaksas",IF('11a+c+n'!$Q424="A",'11a+c+n'!H424,0),0)</f>
        <v>0</v>
      </c>
      <c r="I424" s="121"/>
      <c r="J424" s="121"/>
      <c r="K424" s="122">
        <f>IF($C$4="Attiecināmās izmaksas",IF('11a+c+n'!$Q424="A",'11a+c+n'!K424,0),0)</f>
        <v>0</v>
      </c>
      <c r="L424" s="64">
        <f>IF($C$4="Attiecināmās izmaksas",IF('11a+c+n'!$Q424="A",'11a+c+n'!L424,0),0)</f>
        <v>0</v>
      </c>
      <c r="M424" s="121">
        <f>IF($C$4="Attiecināmās izmaksas",IF('11a+c+n'!$Q424="A",'11a+c+n'!M424,0),0)</f>
        <v>0</v>
      </c>
      <c r="N424" s="121">
        <f>IF($C$4="Attiecināmās izmaksas",IF('11a+c+n'!$Q424="A",'11a+c+n'!N424,0),0)</f>
        <v>0</v>
      </c>
      <c r="O424" s="121">
        <f>IF($C$4="Attiecināmās izmaksas",IF('11a+c+n'!$Q424="A",'11a+c+n'!O424,0),0)</f>
        <v>0</v>
      </c>
      <c r="P424" s="122">
        <f>IF($C$4="Attiecināmās izmaksas",IF('11a+c+n'!$Q424="A",'11a+c+n'!P424,0),0)</f>
        <v>0</v>
      </c>
    </row>
    <row r="425" spans="1:16" x14ac:dyDescent="0.2">
      <c r="A425" s="49">
        <f>IF(P425=0,0,IF(COUNTBLANK(P425)=1,0,COUNTA($P$14:P425)))</f>
        <v>0</v>
      </c>
      <c r="B425" s="21">
        <f>IF($C$4="Attiecināmās izmaksas",IF('11a+c+n'!$Q425="A",'11a+c+n'!B425,0),0)</f>
        <v>0</v>
      </c>
      <c r="C425" s="21">
        <f>IF($C$4="Attiecināmās izmaksas",IF('11a+c+n'!$Q425="A",'11a+c+n'!C425,0),0)</f>
        <v>0</v>
      </c>
      <c r="D425" s="21">
        <f>IF($C$4="Attiecināmās izmaksas",IF('11a+c+n'!$Q425="A",'11a+c+n'!D425,0),0)</f>
        <v>0</v>
      </c>
      <c r="E425" s="42"/>
      <c r="F425" s="64"/>
      <c r="G425" s="121"/>
      <c r="H425" s="121">
        <f>IF($C$4="Attiecināmās izmaksas",IF('11a+c+n'!$Q425="A",'11a+c+n'!H425,0),0)</f>
        <v>0</v>
      </c>
      <c r="I425" s="121"/>
      <c r="J425" s="121"/>
      <c r="K425" s="122">
        <f>IF($C$4="Attiecināmās izmaksas",IF('11a+c+n'!$Q425="A",'11a+c+n'!K425,0),0)</f>
        <v>0</v>
      </c>
      <c r="L425" s="64">
        <f>IF($C$4="Attiecināmās izmaksas",IF('11a+c+n'!$Q425="A",'11a+c+n'!L425,0),0)</f>
        <v>0</v>
      </c>
      <c r="M425" s="121">
        <f>IF($C$4="Attiecināmās izmaksas",IF('11a+c+n'!$Q425="A",'11a+c+n'!M425,0),0)</f>
        <v>0</v>
      </c>
      <c r="N425" s="121">
        <f>IF($C$4="Attiecināmās izmaksas",IF('11a+c+n'!$Q425="A",'11a+c+n'!N425,0),0)</f>
        <v>0</v>
      </c>
      <c r="O425" s="121">
        <f>IF($C$4="Attiecināmās izmaksas",IF('11a+c+n'!$Q425="A",'11a+c+n'!O425,0),0)</f>
        <v>0</v>
      </c>
      <c r="P425" s="122">
        <f>IF($C$4="Attiecināmās izmaksas",IF('11a+c+n'!$Q425="A",'11a+c+n'!P425,0),0)</f>
        <v>0</v>
      </c>
    </row>
    <row r="426" spans="1:16" x14ac:dyDescent="0.2">
      <c r="A426" s="49">
        <f>IF(P426=0,0,IF(COUNTBLANK(P426)=1,0,COUNTA($P$14:P426)))</f>
        <v>0</v>
      </c>
      <c r="B426" s="21">
        <f>IF($C$4="Attiecināmās izmaksas",IF('11a+c+n'!$Q426="A",'11a+c+n'!B426,0),0)</f>
        <v>0</v>
      </c>
      <c r="C426" s="21">
        <f>IF($C$4="Attiecināmās izmaksas",IF('11a+c+n'!$Q426="A",'11a+c+n'!C426,0),0)</f>
        <v>0</v>
      </c>
      <c r="D426" s="21">
        <f>IF($C$4="Attiecināmās izmaksas",IF('11a+c+n'!$Q426="A",'11a+c+n'!D426,0),0)</f>
        <v>0</v>
      </c>
      <c r="E426" s="42"/>
      <c r="F426" s="64"/>
      <c r="G426" s="121"/>
      <c r="H426" s="121">
        <f>IF($C$4="Attiecināmās izmaksas",IF('11a+c+n'!$Q426="A",'11a+c+n'!H426,0),0)</f>
        <v>0</v>
      </c>
      <c r="I426" s="121"/>
      <c r="J426" s="121"/>
      <c r="K426" s="122">
        <f>IF($C$4="Attiecināmās izmaksas",IF('11a+c+n'!$Q426="A",'11a+c+n'!K426,0),0)</f>
        <v>0</v>
      </c>
      <c r="L426" s="64">
        <f>IF($C$4="Attiecināmās izmaksas",IF('11a+c+n'!$Q426="A",'11a+c+n'!L426,0),0)</f>
        <v>0</v>
      </c>
      <c r="M426" s="121">
        <f>IF($C$4="Attiecināmās izmaksas",IF('11a+c+n'!$Q426="A",'11a+c+n'!M426,0),0)</f>
        <v>0</v>
      </c>
      <c r="N426" s="121">
        <f>IF($C$4="Attiecināmās izmaksas",IF('11a+c+n'!$Q426="A",'11a+c+n'!N426,0),0)</f>
        <v>0</v>
      </c>
      <c r="O426" s="121">
        <f>IF($C$4="Attiecināmās izmaksas",IF('11a+c+n'!$Q426="A",'11a+c+n'!O426,0),0)</f>
        <v>0</v>
      </c>
      <c r="P426" s="122">
        <f>IF($C$4="Attiecināmās izmaksas",IF('11a+c+n'!$Q426="A",'11a+c+n'!P426,0),0)</f>
        <v>0</v>
      </c>
    </row>
    <row r="427" spans="1:16" x14ac:dyDescent="0.2">
      <c r="A427" s="49">
        <f>IF(P427=0,0,IF(COUNTBLANK(P427)=1,0,COUNTA($P$14:P427)))</f>
        <v>0</v>
      </c>
      <c r="B427" s="21">
        <f>IF($C$4="Attiecināmās izmaksas",IF('11a+c+n'!$Q427="A",'11a+c+n'!B427,0),0)</f>
        <v>0</v>
      </c>
      <c r="C427" s="21">
        <f>IF($C$4="Attiecināmās izmaksas",IF('11a+c+n'!$Q427="A",'11a+c+n'!C427,0),0)</f>
        <v>0</v>
      </c>
      <c r="D427" s="21">
        <f>IF($C$4="Attiecināmās izmaksas",IF('11a+c+n'!$Q427="A",'11a+c+n'!D427,0),0)</f>
        <v>0</v>
      </c>
      <c r="E427" s="42"/>
      <c r="F427" s="64"/>
      <c r="G427" s="121"/>
      <c r="H427" s="121">
        <f>IF($C$4="Attiecināmās izmaksas",IF('11a+c+n'!$Q427="A",'11a+c+n'!H427,0),0)</f>
        <v>0</v>
      </c>
      <c r="I427" s="121"/>
      <c r="J427" s="121"/>
      <c r="K427" s="122">
        <f>IF($C$4="Attiecināmās izmaksas",IF('11a+c+n'!$Q427="A",'11a+c+n'!K427,0),0)</f>
        <v>0</v>
      </c>
      <c r="L427" s="64">
        <f>IF($C$4="Attiecināmās izmaksas",IF('11a+c+n'!$Q427="A",'11a+c+n'!L427,0),0)</f>
        <v>0</v>
      </c>
      <c r="M427" s="121">
        <f>IF($C$4="Attiecināmās izmaksas",IF('11a+c+n'!$Q427="A",'11a+c+n'!M427,0),0)</f>
        <v>0</v>
      </c>
      <c r="N427" s="121">
        <f>IF($C$4="Attiecināmās izmaksas",IF('11a+c+n'!$Q427="A",'11a+c+n'!N427,0),0)</f>
        <v>0</v>
      </c>
      <c r="O427" s="121">
        <f>IF($C$4="Attiecināmās izmaksas",IF('11a+c+n'!$Q427="A",'11a+c+n'!O427,0),0)</f>
        <v>0</v>
      </c>
      <c r="P427" s="122">
        <f>IF($C$4="Attiecināmās izmaksas",IF('11a+c+n'!$Q427="A",'11a+c+n'!P427,0),0)</f>
        <v>0</v>
      </c>
    </row>
    <row r="428" spans="1:16" x14ac:dyDescent="0.2">
      <c r="A428" s="49">
        <f>IF(P428=0,0,IF(COUNTBLANK(P428)=1,0,COUNTA($P$14:P428)))</f>
        <v>0</v>
      </c>
      <c r="B428" s="21">
        <f>IF($C$4="Attiecināmās izmaksas",IF('11a+c+n'!$Q428="A",'11a+c+n'!B428,0),0)</f>
        <v>0</v>
      </c>
      <c r="C428" s="21">
        <f>IF($C$4="Attiecināmās izmaksas",IF('11a+c+n'!$Q428="A",'11a+c+n'!C428,0),0)</f>
        <v>0</v>
      </c>
      <c r="D428" s="21">
        <f>IF($C$4="Attiecināmās izmaksas",IF('11a+c+n'!$Q428="A",'11a+c+n'!D428,0),0)</f>
        <v>0</v>
      </c>
      <c r="E428" s="42"/>
      <c r="F428" s="64"/>
      <c r="G428" s="121"/>
      <c r="H428" s="121">
        <f>IF($C$4="Attiecināmās izmaksas",IF('11a+c+n'!$Q428="A",'11a+c+n'!H428,0),0)</f>
        <v>0</v>
      </c>
      <c r="I428" s="121"/>
      <c r="J428" s="121"/>
      <c r="K428" s="122">
        <f>IF($C$4="Attiecināmās izmaksas",IF('11a+c+n'!$Q428="A",'11a+c+n'!K428,0),0)</f>
        <v>0</v>
      </c>
      <c r="L428" s="64">
        <f>IF($C$4="Attiecināmās izmaksas",IF('11a+c+n'!$Q428="A",'11a+c+n'!L428,0),0)</f>
        <v>0</v>
      </c>
      <c r="M428" s="121">
        <f>IF($C$4="Attiecināmās izmaksas",IF('11a+c+n'!$Q428="A",'11a+c+n'!M428,0),0)</f>
        <v>0</v>
      </c>
      <c r="N428" s="121">
        <f>IF($C$4="Attiecināmās izmaksas",IF('11a+c+n'!$Q428="A",'11a+c+n'!N428,0),0)</f>
        <v>0</v>
      </c>
      <c r="O428" s="121">
        <f>IF($C$4="Attiecināmās izmaksas",IF('11a+c+n'!$Q428="A",'11a+c+n'!O428,0),0)</f>
        <v>0</v>
      </c>
      <c r="P428" s="122">
        <f>IF($C$4="Attiecināmās izmaksas",IF('11a+c+n'!$Q428="A",'11a+c+n'!P428,0),0)</f>
        <v>0</v>
      </c>
    </row>
    <row r="429" spans="1:16" x14ac:dyDescent="0.2">
      <c r="A429" s="49">
        <f>IF(P429=0,0,IF(COUNTBLANK(P429)=1,0,COUNTA($P$14:P429)))</f>
        <v>0</v>
      </c>
      <c r="B429" s="21">
        <f>IF($C$4="Attiecināmās izmaksas",IF('11a+c+n'!$Q429="A",'11a+c+n'!B429,0),0)</f>
        <v>0</v>
      </c>
      <c r="C429" s="21">
        <f>IF($C$4="Attiecināmās izmaksas",IF('11a+c+n'!$Q429="A",'11a+c+n'!C429,0),0)</f>
        <v>0</v>
      </c>
      <c r="D429" s="21">
        <f>IF($C$4="Attiecināmās izmaksas",IF('11a+c+n'!$Q429="A",'11a+c+n'!D429,0),0)</f>
        <v>0</v>
      </c>
      <c r="E429" s="42"/>
      <c r="F429" s="64"/>
      <c r="G429" s="121"/>
      <c r="H429" s="121">
        <f>IF($C$4="Attiecināmās izmaksas",IF('11a+c+n'!$Q429="A",'11a+c+n'!H429,0),0)</f>
        <v>0</v>
      </c>
      <c r="I429" s="121"/>
      <c r="J429" s="121"/>
      <c r="K429" s="122">
        <f>IF($C$4="Attiecināmās izmaksas",IF('11a+c+n'!$Q429="A",'11a+c+n'!K429,0),0)</f>
        <v>0</v>
      </c>
      <c r="L429" s="64">
        <f>IF($C$4="Attiecināmās izmaksas",IF('11a+c+n'!$Q429="A",'11a+c+n'!L429,0),0)</f>
        <v>0</v>
      </c>
      <c r="M429" s="121">
        <f>IF($C$4="Attiecināmās izmaksas",IF('11a+c+n'!$Q429="A",'11a+c+n'!M429,0),0)</f>
        <v>0</v>
      </c>
      <c r="N429" s="121">
        <f>IF($C$4="Attiecināmās izmaksas",IF('11a+c+n'!$Q429="A",'11a+c+n'!N429,0),0)</f>
        <v>0</v>
      </c>
      <c r="O429" s="121">
        <f>IF($C$4="Attiecināmās izmaksas",IF('11a+c+n'!$Q429="A",'11a+c+n'!O429,0),0)</f>
        <v>0</v>
      </c>
      <c r="P429" s="122">
        <f>IF($C$4="Attiecināmās izmaksas",IF('11a+c+n'!$Q429="A",'11a+c+n'!P429,0),0)</f>
        <v>0</v>
      </c>
    </row>
    <row r="430" spans="1:16" x14ac:dyDescent="0.2">
      <c r="A430" s="49">
        <f>IF(P430=0,0,IF(COUNTBLANK(P430)=1,0,COUNTA($P$14:P430)))</f>
        <v>0</v>
      </c>
      <c r="B430" s="21">
        <f>IF($C$4="Attiecināmās izmaksas",IF('11a+c+n'!$Q430="A",'11a+c+n'!B430,0),0)</f>
        <v>0</v>
      </c>
      <c r="C430" s="21">
        <f>IF($C$4="Attiecināmās izmaksas",IF('11a+c+n'!$Q430="A",'11a+c+n'!C430,0),0)</f>
        <v>0</v>
      </c>
      <c r="D430" s="21">
        <f>IF($C$4="Attiecināmās izmaksas",IF('11a+c+n'!$Q430="A",'11a+c+n'!D430,0),0)</f>
        <v>0</v>
      </c>
      <c r="E430" s="42"/>
      <c r="F430" s="64"/>
      <c r="G430" s="121"/>
      <c r="H430" s="121">
        <f>IF($C$4="Attiecināmās izmaksas",IF('11a+c+n'!$Q430="A",'11a+c+n'!H430,0),0)</f>
        <v>0</v>
      </c>
      <c r="I430" s="121"/>
      <c r="J430" s="121"/>
      <c r="K430" s="122">
        <f>IF($C$4="Attiecināmās izmaksas",IF('11a+c+n'!$Q430="A",'11a+c+n'!K430,0),0)</f>
        <v>0</v>
      </c>
      <c r="L430" s="64">
        <f>IF($C$4="Attiecināmās izmaksas",IF('11a+c+n'!$Q430="A",'11a+c+n'!L430,0),0)</f>
        <v>0</v>
      </c>
      <c r="M430" s="121">
        <f>IF($C$4="Attiecināmās izmaksas",IF('11a+c+n'!$Q430="A",'11a+c+n'!M430,0),0)</f>
        <v>0</v>
      </c>
      <c r="N430" s="121">
        <f>IF($C$4="Attiecināmās izmaksas",IF('11a+c+n'!$Q430="A",'11a+c+n'!N430,0),0)</f>
        <v>0</v>
      </c>
      <c r="O430" s="121">
        <f>IF($C$4="Attiecināmās izmaksas",IF('11a+c+n'!$Q430="A",'11a+c+n'!O430,0),0)</f>
        <v>0</v>
      </c>
      <c r="P430" s="122">
        <f>IF($C$4="Attiecināmās izmaksas",IF('11a+c+n'!$Q430="A",'11a+c+n'!P430,0),0)</f>
        <v>0</v>
      </c>
    </row>
    <row r="431" spans="1:16" x14ac:dyDescent="0.2">
      <c r="A431" s="49">
        <f>IF(P431=0,0,IF(COUNTBLANK(P431)=1,0,COUNTA($P$14:P431)))</f>
        <v>0</v>
      </c>
      <c r="B431" s="21">
        <f>IF($C$4="Attiecināmās izmaksas",IF('11a+c+n'!$Q431="A",'11a+c+n'!B431,0),0)</f>
        <v>0</v>
      </c>
      <c r="C431" s="21">
        <f>IF($C$4="Attiecināmās izmaksas",IF('11a+c+n'!$Q431="A",'11a+c+n'!C431,0),0)</f>
        <v>0</v>
      </c>
      <c r="D431" s="21">
        <f>IF($C$4="Attiecināmās izmaksas",IF('11a+c+n'!$Q431="A",'11a+c+n'!D431,0),0)</f>
        <v>0</v>
      </c>
      <c r="E431" s="42"/>
      <c r="F431" s="64"/>
      <c r="G431" s="121"/>
      <c r="H431" s="121">
        <f>IF($C$4="Attiecināmās izmaksas",IF('11a+c+n'!$Q431="A",'11a+c+n'!H431,0),0)</f>
        <v>0</v>
      </c>
      <c r="I431" s="121"/>
      <c r="J431" s="121"/>
      <c r="K431" s="122">
        <f>IF($C$4="Attiecināmās izmaksas",IF('11a+c+n'!$Q431="A",'11a+c+n'!K431,0),0)</f>
        <v>0</v>
      </c>
      <c r="L431" s="64">
        <f>IF($C$4="Attiecināmās izmaksas",IF('11a+c+n'!$Q431="A",'11a+c+n'!L431,0),0)</f>
        <v>0</v>
      </c>
      <c r="M431" s="121">
        <f>IF($C$4="Attiecināmās izmaksas",IF('11a+c+n'!$Q431="A",'11a+c+n'!M431,0),0)</f>
        <v>0</v>
      </c>
      <c r="N431" s="121">
        <f>IF($C$4="Attiecināmās izmaksas",IF('11a+c+n'!$Q431="A",'11a+c+n'!N431,0),0)</f>
        <v>0</v>
      </c>
      <c r="O431" s="121">
        <f>IF($C$4="Attiecināmās izmaksas",IF('11a+c+n'!$Q431="A",'11a+c+n'!O431,0),0)</f>
        <v>0</v>
      </c>
      <c r="P431" s="122">
        <f>IF($C$4="Attiecināmās izmaksas",IF('11a+c+n'!$Q431="A",'11a+c+n'!P431,0),0)</f>
        <v>0</v>
      </c>
    </row>
    <row r="432" spans="1:16" x14ac:dyDescent="0.2">
      <c r="A432" s="49">
        <f>IF(P432=0,0,IF(COUNTBLANK(P432)=1,0,COUNTA($P$14:P432)))</f>
        <v>0</v>
      </c>
      <c r="B432" s="21">
        <f>IF($C$4="Attiecināmās izmaksas",IF('11a+c+n'!$Q432="A",'11a+c+n'!B432,0),0)</f>
        <v>0</v>
      </c>
      <c r="C432" s="21">
        <f>IF($C$4="Attiecināmās izmaksas",IF('11a+c+n'!$Q432="A",'11a+c+n'!C432,0),0)</f>
        <v>0</v>
      </c>
      <c r="D432" s="21">
        <f>IF($C$4="Attiecināmās izmaksas",IF('11a+c+n'!$Q432="A",'11a+c+n'!D432,0),0)</f>
        <v>0</v>
      </c>
      <c r="E432" s="42"/>
      <c r="F432" s="64"/>
      <c r="G432" s="121"/>
      <c r="H432" s="121">
        <f>IF($C$4="Attiecināmās izmaksas",IF('11a+c+n'!$Q432="A",'11a+c+n'!H432,0),0)</f>
        <v>0</v>
      </c>
      <c r="I432" s="121"/>
      <c r="J432" s="121"/>
      <c r="K432" s="122">
        <f>IF($C$4="Attiecināmās izmaksas",IF('11a+c+n'!$Q432="A",'11a+c+n'!K432,0),0)</f>
        <v>0</v>
      </c>
      <c r="L432" s="64">
        <f>IF($C$4="Attiecināmās izmaksas",IF('11a+c+n'!$Q432="A",'11a+c+n'!L432,0),0)</f>
        <v>0</v>
      </c>
      <c r="M432" s="121">
        <f>IF($C$4="Attiecināmās izmaksas",IF('11a+c+n'!$Q432="A",'11a+c+n'!M432,0),0)</f>
        <v>0</v>
      </c>
      <c r="N432" s="121">
        <f>IF($C$4="Attiecināmās izmaksas",IF('11a+c+n'!$Q432="A",'11a+c+n'!N432,0),0)</f>
        <v>0</v>
      </c>
      <c r="O432" s="121">
        <f>IF($C$4="Attiecināmās izmaksas",IF('11a+c+n'!$Q432="A",'11a+c+n'!O432,0),0)</f>
        <v>0</v>
      </c>
      <c r="P432" s="122">
        <f>IF($C$4="Attiecināmās izmaksas",IF('11a+c+n'!$Q432="A",'11a+c+n'!P432,0),0)</f>
        <v>0</v>
      </c>
    </row>
    <row r="433" spans="1:16" x14ac:dyDescent="0.2">
      <c r="A433" s="49">
        <f>IF(P433=0,0,IF(COUNTBLANK(P433)=1,0,COUNTA($P$14:P433)))</f>
        <v>0</v>
      </c>
      <c r="B433" s="21">
        <f>IF($C$4="Attiecināmās izmaksas",IF('11a+c+n'!$Q433="A",'11a+c+n'!B433,0),0)</f>
        <v>0</v>
      </c>
      <c r="C433" s="21">
        <f>IF($C$4="Attiecināmās izmaksas",IF('11a+c+n'!$Q433="A",'11a+c+n'!C433,0),0)</f>
        <v>0</v>
      </c>
      <c r="D433" s="21">
        <f>IF($C$4="Attiecināmās izmaksas",IF('11a+c+n'!$Q433="A",'11a+c+n'!D433,0),0)</f>
        <v>0</v>
      </c>
      <c r="E433" s="42"/>
      <c r="F433" s="64"/>
      <c r="G433" s="121"/>
      <c r="H433" s="121">
        <f>IF($C$4="Attiecināmās izmaksas",IF('11a+c+n'!$Q433="A",'11a+c+n'!H433,0),0)</f>
        <v>0</v>
      </c>
      <c r="I433" s="121"/>
      <c r="J433" s="121"/>
      <c r="K433" s="122">
        <f>IF($C$4="Attiecināmās izmaksas",IF('11a+c+n'!$Q433="A",'11a+c+n'!K433,0),0)</f>
        <v>0</v>
      </c>
      <c r="L433" s="64">
        <f>IF($C$4="Attiecināmās izmaksas",IF('11a+c+n'!$Q433="A",'11a+c+n'!L433,0),0)</f>
        <v>0</v>
      </c>
      <c r="M433" s="121">
        <f>IF($C$4="Attiecināmās izmaksas",IF('11a+c+n'!$Q433="A",'11a+c+n'!M433,0),0)</f>
        <v>0</v>
      </c>
      <c r="N433" s="121">
        <f>IF($C$4="Attiecināmās izmaksas",IF('11a+c+n'!$Q433="A",'11a+c+n'!N433,0),0)</f>
        <v>0</v>
      </c>
      <c r="O433" s="121">
        <f>IF($C$4="Attiecināmās izmaksas",IF('11a+c+n'!$Q433="A",'11a+c+n'!O433,0),0)</f>
        <v>0</v>
      </c>
      <c r="P433" s="122">
        <f>IF($C$4="Attiecināmās izmaksas",IF('11a+c+n'!$Q433="A",'11a+c+n'!P433,0),0)</f>
        <v>0</v>
      </c>
    </row>
    <row r="434" spans="1:16" x14ac:dyDescent="0.2">
      <c r="A434" s="49">
        <f>IF(P434=0,0,IF(COUNTBLANK(P434)=1,0,COUNTA($P$14:P434)))</f>
        <v>0</v>
      </c>
      <c r="B434" s="21">
        <f>IF($C$4="Attiecināmās izmaksas",IF('11a+c+n'!$Q434="A",'11a+c+n'!B434,0),0)</f>
        <v>0</v>
      </c>
      <c r="C434" s="21">
        <f>IF($C$4="Attiecināmās izmaksas",IF('11a+c+n'!$Q434="A",'11a+c+n'!C434,0),0)</f>
        <v>0</v>
      </c>
      <c r="D434" s="21">
        <f>IF($C$4="Attiecināmās izmaksas",IF('11a+c+n'!$Q434="A",'11a+c+n'!D434,0),0)</f>
        <v>0</v>
      </c>
      <c r="E434" s="42"/>
      <c r="F434" s="64"/>
      <c r="G434" s="121"/>
      <c r="H434" s="121">
        <f>IF($C$4="Attiecināmās izmaksas",IF('11a+c+n'!$Q434="A",'11a+c+n'!H434,0),0)</f>
        <v>0</v>
      </c>
      <c r="I434" s="121"/>
      <c r="J434" s="121"/>
      <c r="K434" s="122">
        <f>IF($C$4="Attiecināmās izmaksas",IF('11a+c+n'!$Q434="A",'11a+c+n'!K434,0),0)</f>
        <v>0</v>
      </c>
      <c r="L434" s="64">
        <f>IF($C$4="Attiecināmās izmaksas",IF('11a+c+n'!$Q434="A",'11a+c+n'!L434,0),0)</f>
        <v>0</v>
      </c>
      <c r="M434" s="121">
        <f>IF($C$4="Attiecināmās izmaksas",IF('11a+c+n'!$Q434="A",'11a+c+n'!M434,0),0)</f>
        <v>0</v>
      </c>
      <c r="N434" s="121">
        <f>IF($C$4="Attiecināmās izmaksas",IF('11a+c+n'!$Q434="A",'11a+c+n'!N434,0),0)</f>
        <v>0</v>
      </c>
      <c r="O434" s="121">
        <f>IF($C$4="Attiecināmās izmaksas",IF('11a+c+n'!$Q434="A",'11a+c+n'!O434,0),0)</f>
        <v>0</v>
      </c>
      <c r="P434" s="122">
        <f>IF($C$4="Attiecināmās izmaksas",IF('11a+c+n'!$Q434="A",'11a+c+n'!P434,0),0)</f>
        <v>0</v>
      </c>
    </row>
    <row r="435" spans="1:16" x14ac:dyDescent="0.2">
      <c r="A435" s="49">
        <f>IF(P435=0,0,IF(COUNTBLANK(P435)=1,0,COUNTA($P$14:P435)))</f>
        <v>0</v>
      </c>
      <c r="B435" s="21">
        <f>IF($C$4="Attiecināmās izmaksas",IF('11a+c+n'!$Q435="A",'11a+c+n'!B435,0),0)</f>
        <v>0</v>
      </c>
      <c r="C435" s="21">
        <f>IF($C$4="Attiecināmās izmaksas",IF('11a+c+n'!$Q435="A",'11a+c+n'!C435,0),0)</f>
        <v>0</v>
      </c>
      <c r="D435" s="21">
        <f>IF($C$4="Attiecināmās izmaksas",IF('11a+c+n'!$Q435="A",'11a+c+n'!D435,0),0)</f>
        <v>0</v>
      </c>
      <c r="E435" s="42"/>
      <c r="F435" s="64"/>
      <c r="G435" s="121"/>
      <c r="H435" s="121">
        <f>IF($C$4="Attiecināmās izmaksas",IF('11a+c+n'!$Q435="A",'11a+c+n'!H435,0),0)</f>
        <v>0</v>
      </c>
      <c r="I435" s="121"/>
      <c r="J435" s="121"/>
      <c r="K435" s="122">
        <f>IF($C$4="Attiecināmās izmaksas",IF('11a+c+n'!$Q435="A",'11a+c+n'!K435,0),0)</f>
        <v>0</v>
      </c>
      <c r="L435" s="64">
        <f>IF($C$4="Attiecināmās izmaksas",IF('11a+c+n'!$Q435="A",'11a+c+n'!L435,0),0)</f>
        <v>0</v>
      </c>
      <c r="M435" s="121">
        <f>IF($C$4="Attiecināmās izmaksas",IF('11a+c+n'!$Q435="A",'11a+c+n'!M435,0),0)</f>
        <v>0</v>
      </c>
      <c r="N435" s="121">
        <f>IF($C$4="Attiecināmās izmaksas",IF('11a+c+n'!$Q435="A",'11a+c+n'!N435,0),0)</f>
        <v>0</v>
      </c>
      <c r="O435" s="121">
        <f>IF($C$4="Attiecināmās izmaksas",IF('11a+c+n'!$Q435="A",'11a+c+n'!O435,0),0)</f>
        <v>0</v>
      </c>
      <c r="P435" s="122">
        <f>IF($C$4="Attiecināmās izmaksas",IF('11a+c+n'!$Q435="A",'11a+c+n'!P435,0),0)</f>
        <v>0</v>
      </c>
    </row>
    <row r="436" spans="1:16" x14ac:dyDescent="0.2">
      <c r="A436" s="49">
        <f>IF(P436=0,0,IF(COUNTBLANK(P436)=1,0,COUNTA($P$14:P436)))</f>
        <v>0</v>
      </c>
      <c r="B436" s="21">
        <f>IF($C$4="Attiecināmās izmaksas",IF('11a+c+n'!$Q436="A",'11a+c+n'!B436,0),0)</f>
        <v>0</v>
      </c>
      <c r="C436" s="21">
        <f>IF($C$4="Attiecināmās izmaksas",IF('11a+c+n'!$Q436="A",'11a+c+n'!C436,0),0)</f>
        <v>0</v>
      </c>
      <c r="D436" s="21">
        <f>IF($C$4="Attiecināmās izmaksas",IF('11a+c+n'!$Q436="A",'11a+c+n'!D436,0),0)</f>
        <v>0</v>
      </c>
      <c r="E436" s="42"/>
      <c r="F436" s="64"/>
      <c r="G436" s="121"/>
      <c r="H436" s="121">
        <f>IF($C$4="Attiecināmās izmaksas",IF('11a+c+n'!$Q436="A",'11a+c+n'!H436,0),0)</f>
        <v>0</v>
      </c>
      <c r="I436" s="121"/>
      <c r="J436" s="121"/>
      <c r="K436" s="122">
        <f>IF($C$4="Attiecināmās izmaksas",IF('11a+c+n'!$Q436="A",'11a+c+n'!K436,0),0)</f>
        <v>0</v>
      </c>
      <c r="L436" s="64">
        <f>IF($C$4="Attiecināmās izmaksas",IF('11a+c+n'!$Q436="A",'11a+c+n'!L436,0),0)</f>
        <v>0</v>
      </c>
      <c r="M436" s="121">
        <f>IF($C$4="Attiecināmās izmaksas",IF('11a+c+n'!$Q436="A",'11a+c+n'!M436,0),0)</f>
        <v>0</v>
      </c>
      <c r="N436" s="121">
        <f>IF($C$4="Attiecināmās izmaksas",IF('11a+c+n'!$Q436="A",'11a+c+n'!N436,0),0)</f>
        <v>0</v>
      </c>
      <c r="O436" s="121">
        <f>IF($C$4="Attiecināmās izmaksas",IF('11a+c+n'!$Q436="A",'11a+c+n'!O436,0),0)</f>
        <v>0</v>
      </c>
      <c r="P436" s="122">
        <f>IF($C$4="Attiecināmās izmaksas",IF('11a+c+n'!$Q436="A",'11a+c+n'!P436,0),0)</f>
        <v>0</v>
      </c>
    </row>
    <row r="437" spans="1:16" x14ac:dyDescent="0.2">
      <c r="A437" s="49">
        <f>IF(P437=0,0,IF(COUNTBLANK(P437)=1,0,COUNTA($P$14:P437)))</f>
        <v>0</v>
      </c>
      <c r="B437" s="21">
        <f>IF($C$4="Attiecināmās izmaksas",IF('11a+c+n'!$Q437="A",'11a+c+n'!B437,0),0)</f>
        <v>0</v>
      </c>
      <c r="C437" s="21">
        <f>IF($C$4="Attiecināmās izmaksas",IF('11a+c+n'!$Q437="A",'11a+c+n'!C437,0),0)</f>
        <v>0</v>
      </c>
      <c r="D437" s="21">
        <f>IF($C$4="Attiecināmās izmaksas",IF('11a+c+n'!$Q437="A",'11a+c+n'!D437,0),0)</f>
        <v>0</v>
      </c>
      <c r="E437" s="42"/>
      <c r="F437" s="64"/>
      <c r="G437" s="121"/>
      <c r="H437" s="121">
        <f>IF($C$4="Attiecināmās izmaksas",IF('11a+c+n'!$Q437="A",'11a+c+n'!H437,0),0)</f>
        <v>0</v>
      </c>
      <c r="I437" s="121"/>
      <c r="J437" s="121"/>
      <c r="K437" s="122">
        <f>IF($C$4="Attiecināmās izmaksas",IF('11a+c+n'!$Q437="A",'11a+c+n'!K437,0),0)</f>
        <v>0</v>
      </c>
      <c r="L437" s="64">
        <f>IF($C$4="Attiecināmās izmaksas",IF('11a+c+n'!$Q437="A",'11a+c+n'!L437,0),0)</f>
        <v>0</v>
      </c>
      <c r="M437" s="121">
        <f>IF($C$4="Attiecināmās izmaksas",IF('11a+c+n'!$Q437="A",'11a+c+n'!M437,0),0)</f>
        <v>0</v>
      </c>
      <c r="N437" s="121">
        <f>IF($C$4="Attiecināmās izmaksas",IF('11a+c+n'!$Q437="A",'11a+c+n'!N437,0),0)</f>
        <v>0</v>
      </c>
      <c r="O437" s="121">
        <f>IF($C$4="Attiecināmās izmaksas",IF('11a+c+n'!$Q437="A",'11a+c+n'!O437,0),0)</f>
        <v>0</v>
      </c>
      <c r="P437" s="122">
        <f>IF($C$4="Attiecināmās izmaksas",IF('11a+c+n'!$Q437="A",'11a+c+n'!P437,0),0)</f>
        <v>0</v>
      </c>
    </row>
    <row r="438" spans="1:16" x14ac:dyDescent="0.2">
      <c r="A438" s="49">
        <f>IF(P438=0,0,IF(COUNTBLANK(P438)=1,0,COUNTA($P$14:P438)))</f>
        <v>0</v>
      </c>
      <c r="B438" s="21">
        <f>IF($C$4="Attiecināmās izmaksas",IF('11a+c+n'!$Q438="A",'11a+c+n'!B438,0),0)</f>
        <v>0</v>
      </c>
      <c r="C438" s="21">
        <f>IF($C$4="Attiecināmās izmaksas",IF('11a+c+n'!$Q438="A",'11a+c+n'!C438,0),0)</f>
        <v>0</v>
      </c>
      <c r="D438" s="21">
        <f>IF($C$4="Attiecināmās izmaksas",IF('11a+c+n'!$Q438="A",'11a+c+n'!D438,0),0)</f>
        <v>0</v>
      </c>
      <c r="E438" s="42"/>
      <c r="F438" s="64"/>
      <c r="G438" s="121"/>
      <c r="H438" s="121">
        <f>IF($C$4="Attiecināmās izmaksas",IF('11a+c+n'!$Q438="A",'11a+c+n'!H438,0),0)</f>
        <v>0</v>
      </c>
      <c r="I438" s="121"/>
      <c r="J438" s="121"/>
      <c r="K438" s="122">
        <f>IF($C$4="Attiecināmās izmaksas",IF('11a+c+n'!$Q438="A",'11a+c+n'!K438,0),0)</f>
        <v>0</v>
      </c>
      <c r="L438" s="64">
        <f>IF($C$4="Attiecināmās izmaksas",IF('11a+c+n'!$Q438="A",'11a+c+n'!L438,0),0)</f>
        <v>0</v>
      </c>
      <c r="M438" s="121">
        <f>IF($C$4="Attiecināmās izmaksas",IF('11a+c+n'!$Q438="A",'11a+c+n'!M438,0),0)</f>
        <v>0</v>
      </c>
      <c r="N438" s="121">
        <f>IF($C$4="Attiecināmās izmaksas",IF('11a+c+n'!$Q438="A",'11a+c+n'!N438,0),0)</f>
        <v>0</v>
      </c>
      <c r="O438" s="121">
        <f>IF($C$4="Attiecināmās izmaksas",IF('11a+c+n'!$Q438="A",'11a+c+n'!O438,0),0)</f>
        <v>0</v>
      </c>
      <c r="P438" s="122">
        <f>IF($C$4="Attiecināmās izmaksas",IF('11a+c+n'!$Q438="A",'11a+c+n'!P438,0),0)</f>
        <v>0</v>
      </c>
    </row>
    <row r="439" spans="1:16" x14ac:dyDescent="0.2">
      <c r="A439" s="49">
        <f>IF(P439=0,0,IF(COUNTBLANK(P439)=1,0,COUNTA($P$14:P439)))</f>
        <v>0</v>
      </c>
      <c r="B439" s="21">
        <f>IF($C$4="Attiecināmās izmaksas",IF('11a+c+n'!$Q439="A",'11a+c+n'!B439,0),0)</f>
        <v>0</v>
      </c>
      <c r="C439" s="21">
        <f>IF($C$4="Attiecināmās izmaksas",IF('11a+c+n'!$Q439="A",'11a+c+n'!C439,0),0)</f>
        <v>0</v>
      </c>
      <c r="D439" s="21">
        <f>IF($C$4="Attiecināmās izmaksas",IF('11a+c+n'!$Q439="A",'11a+c+n'!D439,0),0)</f>
        <v>0</v>
      </c>
      <c r="E439" s="42"/>
      <c r="F439" s="64"/>
      <c r="G439" s="121"/>
      <c r="H439" s="121">
        <f>IF($C$4="Attiecināmās izmaksas",IF('11a+c+n'!$Q439="A",'11a+c+n'!H439,0),0)</f>
        <v>0</v>
      </c>
      <c r="I439" s="121"/>
      <c r="J439" s="121"/>
      <c r="K439" s="122">
        <f>IF($C$4="Attiecināmās izmaksas",IF('11a+c+n'!$Q439="A",'11a+c+n'!K439,0),0)</f>
        <v>0</v>
      </c>
      <c r="L439" s="64">
        <f>IF($C$4="Attiecināmās izmaksas",IF('11a+c+n'!$Q439="A",'11a+c+n'!L439,0),0)</f>
        <v>0</v>
      </c>
      <c r="M439" s="121">
        <f>IF($C$4="Attiecināmās izmaksas",IF('11a+c+n'!$Q439="A",'11a+c+n'!M439,0),0)</f>
        <v>0</v>
      </c>
      <c r="N439" s="121">
        <f>IF($C$4="Attiecināmās izmaksas",IF('11a+c+n'!$Q439="A",'11a+c+n'!N439,0),0)</f>
        <v>0</v>
      </c>
      <c r="O439" s="121">
        <f>IF($C$4="Attiecināmās izmaksas",IF('11a+c+n'!$Q439="A",'11a+c+n'!O439,0),0)</f>
        <v>0</v>
      </c>
      <c r="P439" s="122">
        <f>IF($C$4="Attiecināmās izmaksas",IF('11a+c+n'!$Q439="A",'11a+c+n'!P439,0),0)</f>
        <v>0</v>
      </c>
    </row>
    <row r="440" spans="1:16" x14ac:dyDescent="0.2">
      <c r="A440" s="49">
        <f>IF(P440=0,0,IF(COUNTBLANK(P440)=1,0,COUNTA($P$14:P440)))</f>
        <v>0</v>
      </c>
      <c r="B440" s="21">
        <f>IF($C$4="Attiecināmās izmaksas",IF('11a+c+n'!$Q440="A",'11a+c+n'!B440,0),0)</f>
        <v>0</v>
      </c>
      <c r="C440" s="21">
        <f>IF($C$4="Attiecināmās izmaksas",IF('11a+c+n'!$Q440="A",'11a+c+n'!C440,0),0)</f>
        <v>0</v>
      </c>
      <c r="D440" s="21">
        <f>IF($C$4="Attiecināmās izmaksas",IF('11a+c+n'!$Q440="A",'11a+c+n'!D440,0),0)</f>
        <v>0</v>
      </c>
      <c r="E440" s="42"/>
      <c r="F440" s="64"/>
      <c r="G440" s="121"/>
      <c r="H440" s="121">
        <f>IF($C$4="Attiecināmās izmaksas",IF('11a+c+n'!$Q440="A",'11a+c+n'!H440,0),0)</f>
        <v>0</v>
      </c>
      <c r="I440" s="121"/>
      <c r="J440" s="121"/>
      <c r="K440" s="122">
        <f>IF($C$4="Attiecināmās izmaksas",IF('11a+c+n'!$Q440="A",'11a+c+n'!K440,0),0)</f>
        <v>0</v>
      </c>
      <c r="L440" s="64">
        <f>IF($C$4="Attiecināmās izmaksas",IF('11a+c+n'!$Q440="A",'11a+c+n'!L440,0),0)</f>
        <v>0</v>
      </c>
      <c r="M440" s="121">
        <f>IF($C$4="Attiecināmās izmaksas",IF('11a+c+n'!$Q440="A",'11a+c+n'!M440,0),0)</f>
        <v>0</v>
      </c>
      <c r="N440" s="121">
        <f>IF($C$4="Attiecināmās izmaksas",IF('11a+c+n'!$Q440="A",'11a+c+n'!N440,0),0)</f>
        <v>0</v>
      </c>
      <c r="O440" s="121">
        <f>IF($C$4="Attiecināmās izmaksas",IF('11a+c+n'!$Q440="A",'11a+c+n'!O440,0),0)</f>
        <v>0</v>
      </c>
      <c r="P440" s="122">
        <f>IF($C$4="Attiecināmās izmaksas",IF('11a+c+n'!$Q440="A",'11a+c+n'!P440,0),0)</f>
        <v>0</v>
      </c>
    </row>
    <row r="441" spans="1:16" x14ac:dyDescent="0.2">
      <c r="A441" s="49">
        <f>IF(P441=0,0,IF(COUNTBLANK(P441)=1,0,COUNTA($P$14:P441)))</f>
        <v>0</v>
      </c>
      <c r="B441" s="21">
        <f>IF($C$4="Attiecināmās izmaksas",IF('11a+c+n'!$Q441="A",'11a+c+n'!B441,0),0)</f>
        <v>0</v>
      </c>
      <c r="C441" s="21">
        <f>IF($C$4="Attiecināmās izmaksas",IF('11a+c+n'!$Q441="A",'11a+c+n'!C441,0),0)</f>
        <v>0</v>
      </c>
      <c r="D441" s="21">
        <f>IF($C$4="Attiecināmās izmaksas",IF('11a+c+n'!$Q441="A",'11a+c+n'!D441,0),0)</f>
        <v>0</v>
      </c>
      <c r="E441" s="42"/>
      <c r="F441" s="64"/>
      <c r="G441" s="121"/>
      <c r="H441" s="121">
        <f>IF($C$4="Attiecināmās izmaksas",IF('11a+c+n'!$Q441="A",'11a+c+n'!H441,0),0)</f>
        <v>0</v>
      </c>
      <c r="I441" s="121"/>
      <c r="J441" s="121"/>
      <c r="K441" s="122">
        <f>IF($C$4="Attiecināmās izmaksas",IF('11a+c+n'!$Q441="A",'11a+c+n'!K441,0),0)</f>
        <v>0</v>
      </c>
      <c r="L441" s="64">
        <f>IF($C$4="Attiecināmās izmaksas",IF('11a+c+n'!$Q441="A",'11a+c+n'!L441,0),0)</f>
        <v>0</v>
      </c>
      <c r="M441" s="121">
        <f>IF($C$4="Attiecināmās izmaksas",IF('11a+c+n'!$Q441="A",'11a+c+n'!M441,0),0)</f>
        <v>0</v>
      </c>
      <c r="N441" s="121">
        <f>IF($C$4="Attiecināmās izmaksas",IF('11a+c+n'!$Q441="A",'11a+c+n'!N441,0),0)</f>
        <v>0</v>
      </c>
      <c r="O441" s="121">
        <f>IF($C$4="Attiecināmās izmaksas",IF('11a+c+n'!$Q441="A",'11a+c+n'!O441,0),0)</f>
        <v>0</v>
      </c>
      <c r="P441" s="122">
        <f>IF($C$4="Attiecināmās izmaksas",IF('11a+c+n'!$Q441="A",'11a+c+n'!P441,0),0)</f>
        <v>0</v>
      </c>
    </row>
    <row r="442" spans="1:16" x14ac:dyDescent="0.2">
      <c r="A442" s="49">
        <f>IF(P442=0,0,IF(COUNTBLANK(P442)=1,0,COUNTA($P$14:P442)))</f>
        <v>0</v>
      </c>
      <c r="B442" s="21">
        <f>IF($C$4="Attiecināmās izmaksas",IF('11a+c+n'!$Q442="A",'11a+c+n'!B442,0),0)</f>
        <v>0</v>
      </c>
      <c r="C442" s="21">
        <f>IF($C$4="Attiecināmās izmaksas",IF('11a+c+n'!$Q442="A",'11a+c+n'!C442,0),0)</f>
        <v>0</v>
      </c>
      <c r="D442" s="21">
        <f>IF($C$4="Attiecināmās izmaksas",IF('11a+c+n'!$Q442="A",'11a+c+n'!D442,0),0)</f>
        <v>0</v>
      </c>
      <c r="E442" s="42"/>
      <c r="F442" s="64"/>
      <c r="G442" s="121"/>
      <c r="H442" s="121">
        <f>IF($C$4="Attiecināmās izmaksas",IF('11a+c+n'!$Q442="A",'11a+c+n'!H442,0),0)</f>
        <v>0</v>
      </c>
      <c r="I442" s="121"/>
      <c r="J442" s="121"/>
      <c r="K442" s="122">
        <f>IF($C$4="Attiecināmās izmaksas",IF('11a+c+n'!$Q442="A",'11a+c+n'!K442,0),0)</f>
        <v>0</v>
      </c>
      <c r="L442" s="64">
        <f>IF($C$4="Attiecināmās izmaksas",IF('11a+c+n'!$Q442="A",'11a+c+n'!L442,0),0)</f>
        <v>0</v>
      </c>
      <c r="M442" s="121">
        <f>IF($C$4="Attiecināmās izmaksas",IF('11a+c+n'!$Q442="A",'11a+c+n'!M442,0),0)</f>
        <v>0</v>
      </c>
      <c r="N442" s="121">
        <f>IF($C$4="Attiecināmās izmaksas",IF('11a+c+n'!$Q442="A",'11a+c+n'!N442,0),0)</f>
        <v>0</v>
      </c>
      <c r="O442" s="121">
        <f>IF($C$4="Attiecināmās izmaksas",IF('11a+c+n'!$Q442="A",'11a+c+n'!O442,0),0)</f>
        <v>0</v>
      </c>
      <c r="P442" s="122">
        <f>IF($C$4="Attiecināmās izmaksas",IF('11a+c+n'!$Q442="A",'11a+c+n'!P442,0),0)</f>
        <v>0</v>
      </c>
    </row>
    <row r="443" spans="1:16" x14ac:dyDescent="0.2">
      <c r="A443" s="49">
        <f>IF(P443=0,0,IF(COUNTBLANK(P443)=1,0,COUNTA($P$14:P443)))</f>
        <v>0</v>
      </c>
      <c r="B443" s="21">
        <f>IF($C$4="Attiecināmās izmaksas",IF('11a+c+n'!$Q443="A",'11a+c+n'!B443,0),0)</f>
        <v>0</v>
      </c>
      <c r="C443" s="21">
        <f>IF($C$4="Attiecināmās izmaksas",IF('11a+c+n'!$Q443="A",'11a+c+n'!C443,0),0)</f>
        <v>0</v>
      </c>
      <c r="D443" s="21">
        <f>IF($C$4="Attiecināmās izmaksas",IF('11a+c+n'!$Q443="A",'11a+c+n'!D443,0),0)</f>
        <v>0</v>
      </c>
      <c r="E443" s="42"/>
      <c r="F443" s="64"/>
      <c r="G443" s="121"/>
      <c r="H443" s="121">
        <f>IF($C$4="Attiecināmās izmaksas",IF('11a+c+n'!$Q443="A",'11a+c+n'!H443,0),0)</f>
        <v>0</v>
      </c>
      <c r="I443" s="121"/>
      <c r="J443" s="121"/>
      <c r="K443" s="122">
        <f>IF($C$4="Attiecināmās izmaksas",IF('11a+c+n'!$Q443="A",'11a+c+n'!K443,0),0)</f>
        <v>0</v>
      </c>
      <c r="L443" s="64">
        <f>IF($C$4="Attiecināmās izmaksas",IF('11a+c+n'!$Q443="A",'11a+c+n'!L443,0),0)</f>
        <v>0</v>
      </c>
      <c r="M443" s="121">
        <f>IF($C$4="Attiecināmās izmaksas",IF('11a+c+n'!$Q443="A",'11a+c+n'!M443,0),0)</f>
        <v>0</v>
      </c>
      <c r="N443" s="121">
        <f>IF($C$4="Attiecināmās izmaksas",IF('11a+c+n'!$Q443="A",'11a+c+n'!N443,0),0)</f>
        <v>0</v>
      </c>
      <c r="O443" s="121">
        <f>IF($C$4="Attiecināmās izmaksas",IF('11a+c+n'!$Q443="A",'11a+c+n'!O443,0),0)</f>
        <v>0</v>
      </c>
      <c r="P443" s="122">
        <f>IF($C$4="Attiecināmās izmaksas",IF('11a+c+n'!$Q443="A",'11a+c+n'!P443,0),0)</f>
        <v>0</v>
      </c>
    </row>
    <row r="444" spans="1:16" x14ac:dyDescent="0.2">
      <c r="A444" s="49">
        <f>IF(P444=0,0,IF(COUNTBLANK(P444)=1,0,COUNTA($P$14:P444)))</f>
        <v>0</v>
      </c>
      <c r="B444" s="21">
        <f>IF($C$4="Attiecināmās izmaksas",IF('11a+c+n'!$Q444="A",'11a+c+n'!B444,0),0)</f>
        <v>0</v>
      </c>
      <c r="C444" s="21">
        <f>IF($C$4="Attiecināmās izmaksas",IF('11a+c+n'!$Q444="A",'11a+c+n'!C444,0),0)</f>
        <v>0</v>
      </c>
      <c r="D444" s="21">
        <f>IF($C$4="Attiecināmās izmaksas",IF('11a+c+n'!$Q444="A",'11a+c+n'!D444,0),0)</f>
        <v>0</v>
      </c>
      <c r="E444" s="42"/>
      <c r="F444" s="64"/>
      <c r="G444" s="121"/>
      <c r="H444" s="121">
        <f>IF($C$4="Attiecināmās izmaksas",IF('11a+c+n'!$Q444="A",'11a+c+n'!H444,0),0)</f>
        <v>0</v>
      </c>
      <c r="I444" s="121"/>
      <c r="J444" s="121"/>
      <c r="K444" s="122">
        <f>IF($C$4="Attiecināmās izmaksas",IF('11a+c+n'!$Q444="A",'11a+c+n'!K444,0),0)</f>
        <v>0</v>
      </c>
      <c r="L444" s="64">
        <f>IF($C$4="Attiecināmās izmaksas",IF('11a+c+n'!$Q444="A",'11a+c+n'!L444,0),0)</f>
        <v>0</v>
      </c>
      <c r="M444" s="121">
        <f>IF($C$4="Attiecināmās izmaksas",IF('11a+c+n'!$Q444="A",'11a+c+n'!M444,0),0)</f>
        <v>0</v>
      </c>
      <c r="N444" s="121">
        <f>IF($C$4="Attiecināmās izmaksas",IF('11a+c+n'!$Q444="A",'11a+c+n'!N444,0),0)</f>
        <v>0</v>
      </c>
      <c r="O444" s="121">
        <f>IF($C$4="Attiecināmās izmaksas",IF('11a+c+n'!$Q444="A",'11a+c+n'!O444,0),0)</f>
        <v>0</v>
      </c>
      <c r="P444" s="122">
        <f>IF($C$4="Attiecināmās izmaksas",IF('11a+c+n'!$Q444="A",'11a+c+n'!P444,0),0)</f>
        <v>0</v>
      </c>
    </row>
    <row r="445" spans="1:16" x14ac:dyDescent="0.2">
      <c r="A445" s="49">
        <f>IF(P445=0,0,IF(COUNTBLANK(P445)=1,0,COUNTA($P$14:P445)))</f>
        <v>0</v>
      </c>
      <c r="B445" s="21">
        <f>IF($C$4="Attiecināmās izmaksas",IF('11a+c+n'!$Q445="A",'11a+c+n'!B445,0),0)</f>
        <v>0</v>
      </c>
      <c r="C445" s="21">
        <f>IF($C$4="Attiecināmās izmaksas",IF('11a+c+n'!$Q445="A",'11a+c+n'!C445,0),0)</f>
        <v>0</v>
      </c>
      <c r="D445" s="21">
        <f>IF($C$4="Attiecināmās izmaksas",IF('11a+c+n'!$Q445="A",'11a+c+n'!D445,0),0)</f>
        <v>0</v>
      </c>
      <c r="E445" s="42"/>
      <c r="F445" s="64"/>
      <c r="G445" s="121"/>
      <c r="H445" s="121">
        <f>IF($C$4="Attiecināmās izmaksas",IF('11a+c+n'!$Q445="A",'11a+c+n'!H445,0),0)</f>
        <v>0</v>
      </c>
      <c r="I445" s="121"/>
      <c r="J445" s="121"/>
      <c r="K445" s="122">
        <f>IF($C$4="Attiecināmās izmaksas",IF('11a+c+n'!$Q445="A",'11a+c+n'!K445,0),0)</f>
        <v>0</v>
      </c>
      <c r="L445" s="64">
        <f>IF($C$4="Attiecināmās izmaksas",IF('11a+c+n'!$Q445="A",'11a+c+n'!L445,0),0)</f>
        <v>0</v>
      </c>
      <c r="M445" s="121">
        <f>IF($C$4="Attiecināmās izmaksas",IF('11a+c+n'!$Q445="A",'11a+c+n'!M445,0),0)</f>
        <v>0</v>
      </c>
      <c r="N445" s="121">
        <f>IF($C$4="Attiecināmās izmaksas",IF('11a+c+n'!$Q445="A",'11a+c+n'!N445,0),0)</f>
        <v>0</v>
      </c>
      <c r="O445" s="121">
        <f>IF($C$4="Attiecināmās izmaksas",IF('11a+c+n'!$Q445="A",'11a+c+n'!O445,0),0)</f>
        <v>0</v>
      </c>
      <c r="P445" s="122">
        <f>IF($C$4="Attiecināmās izmaksas",IF('11a+c+n'!$Q445="A",'11a+c+n'!P445,0),0)</f>
        <v>0</v>
      </c>
    </row>
    <row r="446" spans="1:16" x14ac:dyDescent="0.2">
      <c r="A446" s="49">
        <f>IF(P446=0,0,IF(COUNTBLANK(P446)=1,0,COUNTA($P$14:P446)))</f>
        <v>0</v>
      </c>
      <c r="B446" s="21">
        <f>IF($C$4="Attiecināmās izmaksas",IF('11a+c+n'!$Q446="A",'11a+c+n'!B446,0),0)</f>
        <v>0</v>
      </c>
      <c r="C446" s="21">
        <f>IF($C$4="Attiecināmās izmaksas",IF('11a+c+n'!$Q446="A",'11a+c+n'!C446,0),0)</f>
        <v>0</v>
      </c>
      <c r="D446" s="21">
        <f>IF($C$4="Attiecināmās izmaksas",IF('11a+c+n'!$Q446="A",'11a+c+n'!D446,0),0)</f>
        <v>0</v>
      </c>
      <c r="E446" s="42"/>
      <c r="F446" s="64"/>
      <c r="G446" s="121"/>
      <c r="H446" s="121">
        <f>IF($C$4="Attiecināmās izmaksas",IF('11a+c+n'!$Q446="A",'11a+c+n'!H446,0),0)</f>
        <v>0</v>
      </c>
      <c r="I446" s="121"/>
      <c r="J446" s="121"/>
      <c r="K446" s="122">
        <f>IF($C$4="Attiecināmās izmaksas",IF('11a+c+n'!$Q446="A",'11a+c+n'!K446,0),0)</f>
        <v>0</v>
      </c>
      <c r="L446" s="64">
        <f>IF($C$4="Attiecināmās izmaksas",IF('11a+c+n'!$Q446="A",'11a+c+n'!L446,0),0)</f>
        <v>0</v>
      </c>
      <c r="M446" s="121">
        <f>IF($C$4="Attiecināmās izmaksas",IF('11a+c+n'!$Q446="A",'11a+c+n'!M446,0),0)</f>
        <v>0</v>
      </c>
      <c r="N446" s="121">
        <f>IF($C$4="Attiecināmās izmaksas",IF('11a+c+n'!$Q446="A",'11a+c+n'!N446,0),0)</f>
        <v>0</v>
      </c>
      <c r="O446" s="121">
        <f>IF($C$4="Attiecināmās izmaksas",IF('11a+c+n'!$Q446="A",'11a+c+n'!O446,0),0)</f>
        <v>0</v>
      </c>
      <c r="P446" s="122">
        <f>IF($C$4="Attiecināmās izmaksas",IF('11a+c+n'!$Q446="A",'11a+c+n'!P446,0),0)</f>
        <v>0</v>
      </c>
    </row>
    <row r="447" spans="1:16" x14ac:dyDescent="0.2">
      <c r="A447" s="49">
        <f>IF(P447=0,0,IF(COUNTBLANK(P447)=1,0,COUNTA($P$14:P447)))</f>
        <v>0</v>
      </c>
      <c r="B447" s="21">
        <f>IF($C$4="Attiecināmās izmaksas",IF('11a+c+n'!$Q447="A",'11a+c+n'!B447,0),0)</f>
        <v>0</v>
      </c>
      <c r="C447" s="21">
        <f>IF($C$4="Attiecināmās izmaksas",IF('11a+c+n'!$Q447="A",'11a+c+n'!C447,0),0)</f>
        <v>0</v>
      </c>
      <c r="D447" s="21">
        <f>IF($C$4="Attiecināmās izmaksas",IF('11a+c+n'!$Q447="A",'11a+c+n'!D447,0),0)</f>
        <v>0</v>
      </c>
      <c r="E447" s="42"/>
      <c r="F447" s="64"/>
      <c r="G447" s="121"/>
      <c r="H447" s="121">
        <f>IF($C$4="Attiecināmās izmaksas",IF('11a+c+n'!$Q447="A",'11a+c+n'!H447,0),0)</f>
        <v>0</v>
      </c>
      <c r="I447" s="121"/>
      <c r="J447" s="121"/>
      <c r="K447" s="122">
        <f>IF($C$4="Attiecināmās izmaksas",IF('11a+c+n'!$Q447="A",'11a+c+n'!K447,0),0)</f>
        <v>0</v>
      </c>
      <c r="L447" s="64">
        <f>IF($C$4="Attiecināmās izmaksas",IF('11a+c+n'!$Q447="A",'11a+c+n'!L447,0),0)</f>
        <v>0</v>
      </c>
      <c r="M447" s="121">
        <f>IF($C$4="Attiecināmās izmaksas",IF('11a+c+n'!$Q447="A",'11a+c+n'!M447,0),0)</f>
        <v>0</v>
      </c>
      <c r="N447" s="121">
        <f>IF($C$4="Attiecināmās izmaksas",IF('11a+c+n'!$Q447="A",'11a+c+n'!N447,0),0)</f>
        <v>0</v>
      </c>
      <c r="O447" s="121">
        <f>IF($C$4="Attiecināmās izmaksas",IF('11a+c+n'!$Q447="A",'11a+c+n'!O447,0),0)</f>
        <v>0</v>
      </c>
      <c r="P447" s="122">
        <f>IF($C$4="Attiecināmās izmaksas",IF('11a+c+n'!$Q447="A",'11a+c+n'!P447,0),0)</f>
        <v>0</v>
      </c>
    </row>
    <row r="448" spans="1:16" x14ac:dyDescent="0.2">
      <c r="A448" s="49">
        <f>IF(P448=0,0,IF(COUNTBLANK(P448)=1,0,COUNTA($P$14:P448)))</f>
        <v>0</v>
      </c>
      <c r="B448" s="21">
        <f>IF($C$4="Attiecināmās izmaksas",IF('11a+c+n'!$Q448="A",'11a+c+n'!B448,0),0)</f>
        <v>0</v>
      </c>
      <c r="C448" s="21">
        <f>IF($C$4="Attiecināmās izmaksas",IF('11a+c+n'!$Q448="A",'11a+c+n'!C448,0),0)</f>
        <v>0</v>
      </c>
      <c r="D448" s="21">
        <f>IF($C$4="Attiecināmās izmaksas",IF('11a+c+n'!$Q448="A",'11a+c+n'!D448,0),0)</f>
        <v>0</v>
      </c>
      <c r="E448" s="42"/>
      <c r="F448" s="64"/>
      <c r="G448" s="121"/>
      <c r="H448" s="121">
        <f>IF($C$4="Attiecināmās izmaksas",IF('11a+c+n'!$Q448="A",'11a+c+n'!H448,0),0)</f>
        <v>0</v>
      </c>
      <c r="I448" s="121"/>
      <c r="J448" s="121"/>
      <c r="K448" s="122">
        <f>IF($C$4="Attiecināmās izmaksas",IF('11a+c+n'!$Q448="A",'11a+c+n'!K448,0),0)</f>
        <v>0</v>
      </c>
      <c r="L448" s="64">
        <f>IF($C$4="Attiecināmās izmaksas",IF('11a+c+n'!$Q448="A",'11a+c+n'!L448,0),0)</f>
        <v>0</v>
      </c>
      <c r="M448" s="121">
        <f>IF($C$4="Attiecināmās izmaksas",IF('11a+c+n'!$Q448="A",'11a+c+n'!M448,0),0)</f>
        <v>0</v>
      </c>
      <c r="N448" s="121">
        <f>IF($C$4="Attiecināmās izmaksas",IF('11a+c+n'!$Q448="A",'11a+c+n'!N448,0),0)</f>
        <v>0</v>
      </c>
      <c r="O448" s="121">
        <f>IF($C$4="Attiecināmās izmaksas",IF('11a+c+n'!$Q448="A",'11a+c+n'!O448,0),0)</f>
        <v>0</v>
      </c>
      <c r="P448" s="122">
        <f>IF($C$4="Attiecināmās izmaksas",IF('11a+c+n'!$Q448="A",'11a+c+n'!P448,0),0)</f>
        <v>0</v>
      </c>
    </row>
    <row r="449" spans="1:16" x14ac:dyDescent="0.2">
      <c r="A449" s="49">
        <f>IF(P449=0,0,IF(COUNTBLANK(P449)=1,0,COUNTA($P$14:P449)))</f>
        <v>0</v>
      </c>
      <c r="B449" s="21">
        <f>IF($C$4="Attiecināmās izmaksas",IF('11a+c+n'!$Q449="A",'11a+c+n'!B449,0),0)</f>
        <v>0</v>
      </c>
      <c r="C449" s="21">
        <f>IF($C$4="Attiecināmās izmaksas",IF('11a+c+n'!$Q449="A",'11a+c+n'!C449,0),0)</f>
        <v>0</v>
      </c>
      <c r="D449" s="21">
        <f>IF($C$4="Attiecināmās izmaksas",IF('11a+c+n'!$Q449="A",'11a+c+n'!D449,0),0)</f>
        <v>0</v>
      </c>
      <c r="E449" s="42"/>
      <c r="F449" s="64"/>
      <c r="G449" s="121"/>
      <c r="H449" s="121">
        <f>IF($C$4="Attiecināmās izmaksas",IF('11a+c+n'!$Q449="A",'11a+c+n'!H449,0),0)</f>
        <v>0</v>
      </c>
      <c r="I449" s="121"/>
      <c r="J449" s="121"/>
      <c r="K449" s="122">
        <f>IF($C$4="Attiecināmās izmaksas",IF('11a+c+n'!$Q449="A",'11a+c+n'!K449,0),0)</f>
        <v>0</v>
      </c>
      <c r="L449" s="64">
        <f>IF($C$4="Attiecināmās izmaksas",IF('11a+c+n'!$Q449="A",'11a+c+n'!L449,0),0)</f>
        <v>0</v>
      </c>
      <c r="M449" s="121">
        <f>IF($C$4="Attiecināmās izmaksas",IF('11a+c+n'!$Q449="A",'11a+c+n'!M449,0),0)</f>
        <v>0</v>
      </c>
      <c r="N449" s="121">
        <f>IF($C$4="Attiecināmās izmaksas",IF('11a+c+n'!$Q449="A",'11a+c+n'!N449,0),0)</f>
        <v>0</v>
      </c>
      <c r="O449" s="121">
        <f>IF($C$4="Attiecināmās izmaksas",IF('11a+c+n'!$Q449="A",'11a+c+n'!O449,0),0)</f>
        <v>0</v>
      </c>
      <c r="P449" s="122">
        <f>IF($C$4="Attiecināmās izmaksas",IF('11a+c+n'!$Q449="A",'11a+c+n'!P449,0),0)</f>
        <v>0</v>
      </c>
    </row>
    <row r="450" spans="1:16" x14ac:dyDescent="0.2">
      <c r="A450" s="49">
        <f>IF(P450=0,0,IF(COUNTBLANK(P450)=1,0,COUNTA($P$14:P450)))</f>
        <v>0</v>
      </c>
      <c r="B450" s="21">
        <f>IF($C$4="Attiecināmās izmaksas",IF('11a+c+n'!$Q450="A",'11a+c+n'!B450,0),0)</f>
        <v>0</v>
      </c>
      <c r="C450" s="21">
        <f>IF($C$4="Attiecināmās izmaksas",IF('11a+c+n'!$Q450="A",'11a+c+n'!C450,0),0)</f>
        <v>0</v>
      </c>
      <c r="D450" s="21">
        <f>IF($C$4="Attiecināmās izmaksas",IF('11a+c+n'!$Q450="A",'11a+c+n'!D450,0),0)</f>
        <v>0</v>
      </c>
      <c r="E450" s="42"/>
      <c r="F450" s="64"/>
      <c r="G450" s="121"/>
      <c r="H450" s="121">
        <f>IF($C$4="Attiecināmās izmaksas",IF('11a+c+n'!$Q450="A",'11a+c+n'!H450,0),0)</f>
        <v>0</v>
      </c>
      <c r="I450" s="121"/>
      <c r="J450" s="121"/>
      <c r="K450" s="122">
        <f>IF($C$4="Attiecināmās izmaksas",IF('11a+c+n'!$Q450="A",'11a+c+n'!K450,0),0)</f>
        <v>0</v>
      </c>
      <c r="L450" s="64">
        <f>IF($C$4="Attiecināmās izmaksas",IF('11a+c+n'!$Q450="A",'11a+c+n'!L450,0),0)</f>
        <v>0</v>
      </c>
      <c r="M450" s="121">
        <f>IF($C$4="Attiecināmās izmaksas",IF('11a+c+n'!$Q450="A",'11a+c+n'!M450,0),0)</f>
        <v>0</v>
      </c>
      <c r="N450" s="121">
        <f>IF($C$4="Attiecināmās izmaksas",IF('11a+c+n'!$Q450="A",'11a+c+n'!N450,0),0)</f>
        <v>0</v>
      </c>
      <c r="O450" s="121">
        <f>IF($C$4="Attiecināmās izmaksas",IF('11a+c+n'!$Q450="A",'11a+c+n'!O450,0),0)</f>
        <v>0</v>
      </c>
      <c r="P450" s="122">
        <f>IF($C$4="Attiecināmās izmaksas",IF('11a+c+n'!$Q450="A",'11a+c+n'!P450,0),0)</f>
        <v>0</v>
      </c>
    </row>
    <row r="451" spans="1:16" x14ac:dyDescent="0.2">
      <c r="A451" s="49">
        <f>IF(P451=0,0,IF(COUNTBLANK(P451)=1,0,COUNTA($P$14:P451)))</f>
        <v>0</v>
      </c>
      <c r="B451" s="21">
        <f>IF($C$4="Attiecināmās izmaksas",IF('11a+c+n'!$Q451="A",'11a+c+n'!B451,0),0)</f>
        <v>0</v>
      </c>
      <c r="C451" s="21">
        <f>IF($C$4="Attiecināmās izmaksas",IF('11a+c+n'!$Q451="A",'11a+c+n'!C451,0),0)</f>
        <v>0</v>
      </c>
      <c r="D451" s="21">
        <f>IF($C$4="Attiecināmās izmaksas",IF('11a+c+n'!$Q451="A",'11a+c+n'!D451,0),0)</f>
        <v>0</v>
      </c>
      <c r="E451" s="42"/>
      <c r="F451" s="64"/>
      <c r="G451" s="121"/>
      <c r="H451" s="121">
        <f>IF($C$4="Attiecināmās izmaksas",IF('11a+c+n'!$Q451="A",'11a+c+n'!H451,0),0)</f>
        <v>0</v>
      </c>
      <c r="I451" s="121"/>
      <c r="J451" s="121"/>
      <c r="K451" s="122">
        <f>IF($C$4="Attiecināmās izmaksas",IF('11a+c+n'!$Q451="A",'11a+c+n'!K451,0),0)</f>
        <v>0</v>
      </c>
      <c r="L451" s="64">
        <f>IF($C$4="Attiecināmās izmaksas",IF('11a+c+n'!$Q451="A",'11a+c+n'!L451,0),0)</f>
        <v>0</v>
      </c>
      <c r="M451" s="121">
        <f>IF($C$4="Attiecināmās izmaksas",IF('11a+c+n'!$Q451="A",'11a+c+n'!M451,0),0)</f>
        <v>0</v>
      </c>
      <c r="N451" s="121">
        <f>IF($C$4="Attiecināmās izmaksas",IF('11a+c+n'!$Q451="A",'11a+c+n'!N451,0),0)</f>
        <v>0</v>
      </c>
      <c r="O451" s="121">
        <f>IF($C$4="Attiecināmās izmaksas",IF('11a+c+n'!$Q451="A",'11a+c+n'!O451,0),0)</f>
        <v>0</v>
      </c>
      <c r="P451" s="122">
        <f>IF($C$4="Attiecināmās izmaksas",IF('11a+c+n'!$Q451="A",'11a+c+n'!P451,0),0)</f>
        <v>0</v>
      </c>
    </row>
    <row r="452" spans="1:16" x14ac:dyDescent="0.2">
      <c r="A452" s="49">
        <f>IF(P452=0,0,IF(COUNTBLANK(P452)=1,0,COUNTA($P$14:P452)))</f>
        <v>0</v>
      </c>
      <c r="B452" s="21">
        <f>IF($C$4="Attiecināmās izmaksas",IF('11a+c+n'!$Q452="A",'11a+c+n'!B452,0),0)</f>
        <v>0</v>
      </c>
      <c r="C452" s="21">
        <f>IF($C$4="Attiecināmās izmaksas",IF('11a+c+n'!$Q452="A",'11a+c+n'!C452,0),0)</f>
        <v>0</v>
      </c>
      <c r="D452" s="21">
        <f>IF($C$4="Attiecināmās izmaksas",IF('11a+c+n'!$Q452="A",'11a+c+n'!D452,0),0)</f>
        <v>0</v>
      </c>
      <c r="E452" s="42"/>
      <c r="F452" s="64"/>
      <c r="G452" s="121"/>
      <c r="H452" s="121">
        <f>IF($C$4="Attiecināmās izmaksas",IF('11a+c+n'!$Q452="A",'11a+c+n'!H452,0),0)</f>
        <v>0</v>
      </c>
      <c r="I452" s="121"/>
      <c r="J452" s="121"/>
      <c r="K452" s="122">
        <f>IF($C$4="Attiecināmās izmaksas",IF('11a+c+n'!$Q452="A",'11a+c+n'!K452,0),0)</f>
        <v>0</v>
      </c>
      <c r="L452" s="64">
        <f>IF($C$4="Attiecināmās izmaksas",IF('11a+c+n'!$Q452="A",'11a+c+n'!L452,0),0)</f>
        <v>0</v>
      </c>
      <c r="M452" s="121">
        <f>IF($C$4="Attiecināmās izmaksas",IF('11a+c+n'!$Q452="A",'11a+c+n'!M452,0),0)</f>
        <v>0</v>
      </c>
      <c r="N452" s="121">
        <f>IF($C$4="Attiecināmās izmaksas",IF('11a+c+n'!$Q452="A",'11a+c+n'!N452,0),0)</f>
        <v>0</v>
      </c>
      <c r="O452" s="121">
        <f>IF($C$4="Attiecināmās izmaksas",IF('11a+c+n'!$Q452="A",'11a+c+n'!O452,0),0)</f>
        <v>0</v>
      </c>
      <c r="P452" s="122">
        <f>IF($C$4="Attiecināmās izmaksas",IF('11a+c+n'!$Q452="A",'11a+c+n'!P452,0),0)</f>
        <v>0</v>
      </c>
    </row>
    <row r="453" spans="1:16" x14ac:dyDescent="0.2">
      <c r="A453" s="49">
        <f>IF(P453=0,0,IF(COUNTBLANK(P453)=1,0,COUNTA($P$14:P453)))</f>
        <v>0</v>
      </c>
      <c r="B453" s="21">
        <f>IF($C$4="Attiecināmās izmaksas",IF('11a+c+n'!$Q453="A",'11a+c+n'!B453,0),0)</f>
        <v>0</v>
      </c>
      <c r="C453" s="21">
        <f>IF($C$4="Attiecināmās izmaksas",IF('11a+c+n'!$Q453="A",'11a+c+n'!C453,0),0)</f>
        <v>0</v>
      </c>
      <c r="D453" s="21">
        <f>IF($C$4="Attiecināmās izmaksas",IF('11a+c+n'!$Q453="A",'11a+c+n'!D453,0),0)</f>
        <v>0</v>
      </c>
      <c r="E453" s="42"/>
      <c r="F453" s="64"/>
      <c r="G453" s="121"/>
      <c r="H453" s="121">
        <f>IF($C$4="Attiecināmās izmaksas",IF('11a+c+n'!$Q453="A",'11a+c+n'!H453,0),0)</f>
        <v>0</v>
      </c>
      <c r="I453" s="121"/>
      <c r="J453" s="121"/>
      <c r="K453" s="122">
        <f>IF($C$4="Attiecināmās izmaksas",IF('11a+c+n'!$Q453="A",'11a+c+n'!K453,0),0)</f>
        <v>0</v>
      </c>
      <c r="L453" s="64">
        <f>IF($C$4="Attiecināmās izmaksas",IF('11a+c+n'!$Q453="A",'11a+c+n'!L453,0),0)</f>
        <v>0</v>
      </c>
      <c r="M453" s="121">
        <f>IF($C$4="Attiecināmās izmaksas",IF('11a+c+n'!$Q453="A",'11a+c+n'!M453,0),0)</f>
        <v>0</v>
      </c>
      <c r="N453" s="121">
        <f>IF($C$4="Attiecināmās izmaksas",IF('11a+c+n'!$Q453="A",'11a+c+n'!N453,0),0)</f>
        <v>0</v>
      </c>
      <c r="O453" s="121">
        <f>IF($C$4="Attiecināmās izmaksas",IF('11a+c+n'!$Q453="A",'11a+c+n'!O453,0),0)</f>
        <v>0</v>
      </c>
      <c r="P453" s="122">
        <f>IF($C$4="Attiecināmās izmaksas",IF('11a+c+n'!$Q453="A",'11a+c+n'!P453,0),0)</f>
        <v>0</v>
      </c>
    </row>
    <row r="454" spans="1:16" x14ac:dyDescent="0.2">
      <c r="A454" s="49">
        <f>IF(P454=0,0,IF(COUNTBLANK(P454)=1,0,COUNTA($P$14:P454)))</f>
        <v>0</v>
      </c>
      <c r="B454" s="21">
        <f>IF($C$4="Attiecināmās izmaksas",IF('11a+c+n'!$Q454="A",'11a+c+n'!B454,0),0)</f>
        <v>0</v>
      </c>
      <c r="C454" s="21">
        <f>IF($C$4="Attiecināmās izmaksas",IF('11a+c+n'!$Q454="A",'11a+c+n'!C454,0),0)</f>
        <v>0</v>
      </c>
      <c r="D454" s="21">
        <f>IF($C$4="Attiecināmās izmaksas",IF('11a+c+n'!$Q454="A",'11a+c+n'!D454,0),0)</f>
        <v>0</v>
      </c>
      <c r="E454" s="42"/>
      <c r="F454" s="64"/>
      <c r="G454" s="121"/>
      <c r="H454" s="121">
        <f>IF($C$4="Attiecināmās izmaksas",IF('11a+c+n'!$Q454="A",'11a+c+n'!H454,0),0)</f>
        <v>0</v>
      </c>
      <c r="I454" s="121"/>
      <c r="J454" s="121"/>
      <c r="K454" s="122">
        <f>IF($C$4="Attiecināmās izmaksas",IF('11a+c+n'!$Q454="A",'11a+c+n'!K454,0),0)</f>
        <v>0</v>
      </c>
      <c r="L454" s="64">
        <f>IF($C$4="Attiecināmās izmaksas",IF('11a+c+n'!$Q454="A",'11a+c+n'!L454,0),0)</f>
        <v>0</v>
      </c>
      <c r="M454" s="121">
        <f>IF($C$4="Attiecināmās izmaksas",IF('11a+c+n'!$Q454="A",'11a+c+n'!M454,0),0)</f>
        <v>0</v>
      </c>
      <c r="N454" s="121">
        <f>IF($C$4="Attiecināmās izmaksas",IF('11a+c+n'!$Q454="A",'11a+c+n'!N454,0),0)</f>
        <v>0</v>
      </c>
      <c r="O454" s="121">
        <f>IF($C$4="Attiecināmās izmaksas",IF('11a+c+n'!$Q454="A",'11a+c+n'!O454,0),0)</f>
        <v>0</v>
      </c>
      <c r="P454" s="122">
        <f>IF($C$4="Attiecināmās izmaksas",IF('11a+c+n'!$Q454="A",'11a+c+n'!P454,0),0)</f>
        <v>0</v>
      </c>
    </row>
    <row r="455" spans="1:16" x14ac:dyDescent="0.2">
      <c r="A455" s="49">
        <f>IF(P455=0,0,IF(COUNTBLANK(P455)=1,0,COUNTA($P$14:P455)))</f>
        <v>0</v>
      </c>
      <c r="B455" s="21">
        <f>IF($C$4="Attiecināmās izmaksas",IF('11a+c+n'!$Q455="A",'11a+c+n'!B455,0),0)</f>
        <v>0</v>
      </c>
      <c r="C455" s="21">
        <f>IF($C$4="Attiecināmās izmaksas",IF('11a+c+n'!$Q455="A",'11a+c+n'!C455,0),0)</f>
        <v>0</v>
      </c>
      <c r="D455" s="21">
        <f>IF($C$4="Attiecināmās izmaksas",IF('11a+c+n'!$Q455="A",'11a+c+n'!D455,0),0)</f>
        <v>0</v>
      </c>
      <c r="E455" s="42"/>
      <c r="F455" s="64"/>
      <c r="G455" s="121"/>
      <c r="H455" s="121">
        <f>IF($C$4="Attiecināmās izmaksas",IF('11a+c+n'!$Q455="A",'11a+c+n'!H455,0),0)</f>
        <v>0</v>
      </c>
      <c r="I455" s="121"/>
      <c r="J455" s="121"/>
      <c r="K455" s="122">
        <f>IF($C$4="Attiecināmās izmaksas",IF('11a+c+n'!$Q455="A",'11a+c+n'!K455,0),0)</f>
        <v>0</v>
      </c>
      <c r="L455" s="64">
        <f>IF($C$4="Attiecināmās izmaksas",IF('11a+c+n'!$Q455="A",'11a+c+n'!L455,0),0)</f>
        <v>0</v>
      </c>
      <c r="M455" s="121">
        <f>IF($C$4="Attiecināmās izmaksas",IF('11a+c+n'!$Q455="A",'11a+c+n'!M455,0),0)</f>
        <v>0</v>
      </c>
      <c r="N455" s="121">
        <f>IF($C$4="Attiecināmās izmaksas",IF('11a+c+n'!$Q455="A",'11a+c+n'!N455,0),0)</f>
        <v>0</v>
      </c>
      <c r="O455" s="121">
        <f>IF($C$4="Attiecināmās izmaksas",IF('11a+c+n'!$Q455="A",'11a+c+n'!O455,0),0)</f>
        <v>0</v>
      </c>
      <c r="P455" s="122">
        <f>IF($C$4="Attiecināmās izmaksas",IF('11a+c+n'!$Q455="A",'11a+c+n'!P455,0),0)</f>
        <v>0</v>
      </c>
    </row>
    <row r="456" spans="1:16" x14ac:dyDescent="0.2">
      <c r="A456" s="49">
        <f>IF(P456=0,0,IF(COUNTBLANK(P456)=1,0,COUNTA($P$14:P456)))</f>
        <v>0</v>
      </c>
      <c r="B456" s="21">
        <f>IF($C$4="Attiecināmās izmaksas",IF('11a+c+n'!$Q456="A",'11a+c+n'!B456,0),0)</f>
        <v>0</v>
      </c>
      <c r="C456" s="21">
        <f>IF($C$4="Attiecināmās izmaksas",IF('11a+c+n'!$Q456="A",'11a+c+n'!C456,0),0)</f>
        <v>0</v>
      </c>
      <c r="D456" s="21">
        <f>IF($C$4="Attiecināmās izmaksas",IF('11a+c+n'!$Q456="A",'11a+c+n'!D456,0),0)</f>
        <v>0</v>
      </c>
      <c r="E456" s="42"/>
      <c r="F456" s="64"/>
      <c r="G456" s="121"/>
      <c r="H456" s="121">
        <f>IF($C$4="Attiecināmās izmaksas",IF('11a+c+n'!$Q456="A",'11a+c+n'!H456,0),0)</f>
        <v>0</v>
      </c>
      <c r="I456" s="121"/>
      <c r="J456" s="121"/>
      <c r="K456" s="122">
        <f>IF($C$4="Attiecināmās izmaksas",IF('11a+c+n'!$Q456="A",'11a+c+n'!K456,0),0)</f>
        <v>0</v>
      </c>
      <c r="L456" s="64">
        <f>IF($C$4="Attiecināmās izmaksas",IF('11a+c+n'!$Q456="A",'11a+c+n'!L456,0),0)</f>
        <v>0</v>
      </c>
      <c r="M456" s="121">
        <f>IF($C$4="Attiecināmās izmaksas",IF('11a+c+n'!$Q456="A",'11a+c+n'!M456,0),0)</f>
        <v>0</v>
      </c>
      <c r="N456" s="121">
        <f>IF($C$4="Attiecināmās izmaksas",IF('11a+c+n'!$Q456="A",'11a+c+n'!N456,0),0)</f>
        <v>0</v>
      </c>
      <c r="O456" s="121">
        <f>IF($C$4="Attiecināmās izmaksas",IF('11a+c+n'!$Q456="A",'11a+c+n'!O456,0),0)</f>
        <v>0</v>
      </c>
      <c r="P456" s="122">
        <f>IF($C$4="Attiecināmās izmaksas",IF('11a+c+n'!$Q456="A",'11a+c+n'!P456,0),0)</f>
        <v>0</v>
      </c>
    </row>
    <row r="457" spans="1:16" x14ac:dyDescent="0.2">
      <c r="A457" s="49">
        <f>IF(P457=0,0,IF(COUNTBLANK(P457)=1,0,COUNTA($P$14:P457)))</f>
        <v>0</v>
      </c>
      <c r="B457" s="21">
        <f>IF($C$4="Attiecināmās izmaksas",IF('11a+c+n'!$Q457="A",'11a+c+n'!B457,0),0)</f>
        <v>0</v>
      </c>
      <c r="C457" s="21">
        <f>IF($C$4="Attiecināmās izmaksas",IF('11a+c+n'!$Q457="A",'11a+c+n'!C457,0),0)</f>
        <v>0</v>
      </c>
      <c r="D457" s="21">
        <f>IF($C$4="Attiecināmās izmaksas",IF('11a+c+n'!$Q457="A",'11a+c+n'!D457,0),0)</f>
        <v>0</v>
      </c>
      <c r="E457" s="42"/>
      <c r="F457" s="64"/>
      <c r="G457" s="121"/>
      <c r="H457" s="121">
        <f>IF($C$4="Attiecināmās izmaksas",IF('11a+c+n'!$Q457="A",'11a+c+n'!H457,0),0)</f>
        <v>0</v>
      </c>
      <c r="I457" s="121"/>
      <c r="J457" s="121"/>
      <c r="K457" s="122">
        <f>IF($C$4="Attiecināmās izmaksas",IF('11a+c+n'!$Q457="A",'11a+c+n'!K457,0),0)</f>
        <v>0</v>
      </c>
      <c r="L457" s="64">
        <f>IF($C$4="Attiecināmās izmaksas",IF('11a+c+n'!$Q457="A",'11a+c+n'!L457,0),0)</f>
        <v>0</v>
      </c>
      <c r="M457" s="121">
        <f>IF($C$4="Attiecināmās izmaksas",IF('11a+c+n'!$Q457="A",'11a+c+n'!M457,0),0)</f>
        <v>0</v>
      </c>
      <c r="N457" s="121">
        <f>IF($C$4="Attiecināmās izmaksas",IF('11a+c+n'!$Q457="A",'11a+c+n'!N457,0),0)</f>
        <v>0</v>
      </c>
      <c r="O457" s="121">
        <f>IF($C$4="Attiecināmās izmaksas",IF('11a+c+n'!$Q457="A",'11a+c+n'!O457,0),0)</f>
        <v>0</v>
      </c>
      <c r="P457" s="122">
        <f>IF($C$4="Attiecināmās izmaksas",IF('11a+c+n'!$Q457="A",'11a+c+n'!P457,0),0)</f>
        <v>0</v>
      </c>
    </row>
    <row r="458" spans="1:16" x14ac:dyDescent="0.2">
      <c r="A458" s="49">
        <f>IF(P458=0,0,IF(COUNTBLANK(P458)=1,0,COUNTA($P$14:P458)))</f>
        <v>0</v>
      </c>
      <c r="B458" s="21">
        <f>IF($C$4="Attiecināmās izmaksas",IF('11a+c+n'!$Q458="A",'11a+c+n'!B458,0),0)</f>
        <v>0</v>
      </c>
      <c r="C458" s="21">
        <f>IF($C$4="Attiecināmās izmaksas",IF('11a+c+n'!$Q458="A",'11a+c+n'!C458,0),0)</f>
        <v>0</v>
      </c>
      <c r="D458" s="21">
        <f>IF($C$4="Attiecināmās izmaksas",IF('11a+c+n'!$Q458="A",'11a+c+n'!D458,0),0)</f>
        <v>0</v>
      </c>
      <c r="E458" s="42"/>
      <c r="F458" s="64"/>
      <c r="G458" s="121"/>
      <c r="H458" s="121">
        <f>IF($C$4="Attiecināmās izmaksas",IF('11a+c+n'!$Q458="A",'11a+c+n'!H458,0),0)</f>
        <v>0</v>
      </c>
      <c r="I458" s="121"/>
      <c r="J458" s="121"/>
      <c r="K458" s="122">
        <f>IF($C$4="Attiecināmās izmaksas",IF('11a+c+n'!$Q458="A",'11a+c+n'!K458,0),0)</f>
        <v>0</v>
      </c>
      <c r="L458" s="64">
        <f>IF($C$4="Attiecināmās izmaksas",IF('11a+c+n'!$Q458="A",'11a+c+n'!L458,0),0)</f>
        <v>0</v>
      </c>
      <c r="M458" s="121">
        <f>IF($C$4="Attiecināmās izmaksas",IF('11a+c+n'!$Q458="A",'11a+c+n'!M458,0),0)</f>
        <v>0</v>
      </c>
      <c r="N458" s="121">
        <f>IF($C$4="Attiecināmās izmaksas",IF('11a+c+n'!$Q458="A",'11a+c+n'!N458,0),0)</f>
        <v>0</v>
      </c>
      <c r="O458" s="121">
        <f>IF($C$4="Attiecināmās izmaksas",IF('11a+c+n'!$Q458="A",'11a+c+n'!O458,0),0)</f>
        <v>0</v>
      </c>
      <c r="P458" s="122">
        <f>IF($C$4="Attiecināmās izmaksas",IF('11a+c+n'!$Q458="A",'11a+c+n'!P458,0),0)</f>
        <v>0</v>
      </c>
    </row>
    <row r="459" spans="1:16" x14ac:dyDescent="0.2">
      <c r="A459" s="49">
        <f>IF(P459=0,0,IF(COUNTBLANK(P459)=1,0,COUNTA($P$14:P459)))</f>
        <v>0</v>
      </c>
      <c r="B459" s="21">
        <f>IF($C$4="Attiecināmās izmaksas",IF('11a+c+n'!$Q459="A",'11a+c+n'!B459,0),0)</f>
        <v>0</v>
      </c>
      <c r="C459" s="21">
        <f>IF($C$4="Attiecināmās izmaksas",IF('11a+c+n'!$Q459="A",'11a+c+n'!C459,0),0)</f>
        <v>0</v>
      </c>
      <c r="D459" s="21">
        <f>IF($C$4="Attiecināmās izmaksas",IF('11a+c+n'!$Q459="A",'11a+c+n'!D459,0),0)</f>
        <v>0</v>
      </c>
      <c r="E459" s="42"/>
      <c r="F459" s="64"/>
      <c r="G459" s="121"/>
      <c r="H459" s="121">
        <f>IF($C$4="Attiecināmās izmaksas",IF('11a+c+n'!$Q459="A",'11a+c+n'!H459,0),0)</f>
        <v>0</v>
      </c>
      <c r="I459" s="121"/>
      <c r="J459" s="121"/>
      <c r="K459" s="122">
        <f>IF($C$4="Attiecināmās izmaksas",IF('11a+c+n'!$Q459="A",'11a+c+n'!K459,0),0)</f>
        <v>0</v>
      </c>
      <c r="L459" s="64">
        <f>IF($C$4="Attiecināmās izmaksas",IF('11a+c+n'!$Q459="A",'11a+c+n'!L459,0),0)</f>
        <v>0</v>
      </c>
      <c r="M459" s="121">
        <f>IF($C$4="Attiecināmās izmaksas",IF('11a+c+n'!$Q459="A",'11a+c+n'!M459,0),0)</f>
        <v>0</v>
      </c>
      <c r="N459" s="121">
        <f>IF($C$4="Attiecināmās izmaksas",IF('11a+c+n'!$Q459="A",'11a+c+n'!N459,0),0)</f>
        <v>0</v>
      </c>
      <c r="O459" s="121">
        <f>IF($C$4="Attiecināmās izmaksas",IF('11a+c+n'!$Q459="A",'11a+c+n'!O459,0),0)</f>
        <v>0</v>
      </c>
      <c r="P459" s="122">
        <f>IF($C$4="Attiecināmās izmaksas",IF('11a+c+n'!$Q459="A",'11a+c+n'!P459,0),0)</f>
        <v>0</v>
      </c>
    </row>
    <row r="460" spans="1:16" x14ac:dyDescent="0.2">
      <c r="A460" s="49">
        <f>IF(P460=0,0,IF(COUNTBLANK(P460)=1,0,COUNTA($P$14:P460)))</f>
        <v>0</v>
      </c>
      <c r="B460" s="21">
        <f>IF($C$4="Attiecināmās izmaksas",IF('11a+c+n'!$Q460="A",'11a+c+n'!B460,0),0)</f>
        <v>0</v>
      </c>
      <c r="C460" s="21">
        <f>IF($C$4="Attiecināmās izmaksas",IF('11a+c+n'!$Q460="A",'11a+c+n'!C460,0),0)</f>
        <v>0</v>
      </c>
      <c r="D460" s="21">
        <f>IF($C$4="Attiecināmās izmaksas",IF('11a+c+n'!$Q460="A",'11a+c+n'!D460,0),0)</f>
        <v>0</v>
      </c>
      <c r="E460" s="42"/>
      <c r="F460" s="64"/>
      <c r="G460" s="121"/>
      <c r="H460" s="121">
        <f>IF($C$4="Attiecināmās izmaksas",IF('11a+c+n'!$Q460="A",'11a+c+n'!H460,0),0)</f>
        <v>0</v>
      </c>
      <c r="I460" s="121"/>
      <c r="J460" s="121"/>
      <c r="K460" s="122">
        <f>IF($C$4="Attiecināmās izmaksas",IF('11a+c+n'!$Q460="A",'11a+c+n'!K460,0),0)</f>
        <v>0</v>
      </c>
      <c r="L460" s="64">
        <f>IF($C$4="Attiecināmās izmaksas",IF('11a+c+n'!$Q460="A",'11a+c+n'!L460,0),0)</f>
        <v>0</v>
      </c>
      <c r="M460" s="121">
        <f>IF($C$4="Attiecināmās izmaksas",IF('11a+c+n'!$Q460="A",'11a+c+n'!M460,0),0)</f>
        <v>0</v>
      </c>
      <c r="N460" s="121">
        <f>IF($C$4="Attiecināmās izmaksas",IF('11a+c+n'!$Q460="A",'11a+c+n'!N460,0),0)</f>
        <v>0</v>
      </c>
      <c r="O460" s="121">
        <f>IF($C$4="Attiecināmās izmaksas",IF('11a+c+n'!$Q460="A",'11a+c+n'!O460,0),0)</f>
        <v>0</v>
      </c>
      <c r="P460" s="122">
        <f>IF($C$4="Attiecināmās izmaksas",IF('11a+c+n'!$Q460="A",'11a+c+n'!P460,0),0)</f>
        <v>0</v>
      </c>
    </row>
    <row r="461" spans="1:16" x14ac:dyDescent="0.2">
      <c r="A461" s="49">
        <f>IF(P461=0,0,IF(COUNTBLANK(P461)=1,0,COUNTA($P$14:P461)))</f>
        <v>0</v>
      </c>
      <c r="B461" s="21">
        <f>IF($C$4="Attiecināmās izmaksas",IF('11a+c+n'!$Q461="A",'11a+c+n'!B461,0),0)</f>
        <v>0</v>
      </c>
      <c r="C461" s="21">
        <f>IF($C$4="Attiecināmās izmaksas",IF('11a+c+n'!$Q461="A",'11a+c+n'!C461,0),0)</f>
        <v>0</v>
      </c>
      <c r="D461" s="21">
        <f>IF($C$4="Attiecināmās izmaksas",IF('11a+c+n'!$Q461="A",'11a+c+n'!D461,0),0)</f>
        <v>0</v>
      </c>
      <c r="E461" s="42"/>
      <c r="F461" s="64"/>
      <c r="G461" s="121"/>
      <c r="H461" s="121">
        <f>IF($C$4="Attiecināmās izmaksas",IF('11a+c+n'!$Q461="A",'11a+c+n'!H461,0),0)</f>
        <v>0</v>
      </c>
      <c r="I461" s="121"/>
      <c r="J461" s="121"/>
      <c r="K461" s="122">
        <f>IF($C$4="Attiecināmās izmaksas",IF('11a+c+n'!$Q461="A",'11a+c+n'!K461,0),0)</f>
        <v>0</v>
      </c>
      <c r="L461" s="64">
        <f>IF($C$4="Attiecināmās izmaksas",IF('11a+c+n'!$Q461="A",'11a+c+n'!L461,0),0)</f>
        <v>0</v>
      </c>
      <c r="M461" s="121">
        <f>IF($C$4="Attiecināmās izmaksas",IF('11a+c+n'!$Q461="A",'11a+c+n'!M461,0),0)</f>
        <v>0</v>
      </c>
      <c r="N461" s="121">
        <f>IF($C$4="Attiecināmās izmaksas",IF('11a+c+n'!$Q461="A",'11a+c+n'!N461,0),0)</f>
        <v>0</v>
      </c>
      <c r="O461" s="121">
        <f>IF($C$4="Attiecināmās izmaksas",IF('11a+c+n'!$Q461="A",'11a+c+n'!O461,0),0)</f>
        <v>0</v>
      </c>
      <c r="P461" s="122">
        <f>IF($C$4="Attiecināmās izmaksas",IF('11a+c+n'!$Q461="A",'11a+c+n'!P461,0),0)</f>
        <v>0</v>
      </c>
    </row>
    <row r="462" spans="1:16" x14ac:dyDescent="0.2">
      <c r="A462" s="49">
        <f>IF(P462=0,0,IF(COUNTBLANK(P462)=1,0,COUNTA($P$14:P462)))</f>
        <v>0</v>
      </c>
      <c r="B462" s="21">
        <f>IF($C$4="Attiecināmās izmaksas",IF('11a+c+n'!$Q462="A",'11a+c+n'!B462,0),0)</f>
        <v>0</v>
      </c>
      <c r="C462" s="21">
        <f>IF($C$4="Attiecināmās izmaksas",IF('11a+c+n'!$Q462="A",'11a+c+n'!C462,0),0)</f>
        <v>0</v>
      </c>
      <c r="D462" s="21">
        <f>IF($C$4="Attiecināmās izmaksas",IF('11a+c+n'!$Q462="A",'11a+c+n'!D462,0),0)</f>
        <v>0</v>
      </c>
      <c r="E462" s="42"/>
      <c r="F462" s="64"/>
      <c r="G462" s="121"/>
      <c r="H462" s="121">
        <f>IF($C$4="Attiecināmās izmaksas",IF('11a+c+n'!$Q462="A",'11a+c+n'!H462,0),0)</f>
        <v>0</v>
      </c>
      <c r="I462" s="121"/>
      <c r="J462" s="121"/>
      <c r="K462" s="122">
        <f>IF($C$4="Attiecināmās izmaksas",IF('11a+c+n'!$Q462="A",'11a+c+n'!K462,0),0)</f>
        <v>0</v>
      </c>
      <c r="L462" s="64">
        <f>IF($C$4="Attiecināmās izmaksas",IF('11a+c+n'!$Q462="A",'11a+c+n'!L462,0),0)</f>
        <v>0</v>
      </c>
      <c r="M462" s="121">
        <f>IF($C$4="Attiecināmās izmaksas",IF('11a+c+n'!$Q462="A",'11a+c+n'!M462,0),0)</f>
        <v>0</v>
      </c>
      <c r="N462" s="121">
        <f>IF($C$4="Attiecināmās izmaksas",IF('11a+c+n'!$Q462="A",'11a+c+n'!N462,0),0)</f>
        <v>0</v>
      </c>
      <c r="O462" s="121">
        <f>IF($C$4="Attiecināmās izmaksas",IF('11a+c+n'!$Q462="A",'11a+c+n'!O462,0),0)</f>
        <v>0</v>
      </c>
      <c r="P462" s="122">
        <f>IF($C$4="Attiecināmās izmaksas",IF('11a+c+n'!$Q462="A",'11a+c+n'!P462,0),0)</f>
        <v>0</v>
      </c>
    </row>
    <row r="463" spans="1:16" x14ac:dyDescent="0.2">
      <c r="A463" s="49">
        <f>IF(P463=0,0,IF(COUNTBLANK(P463)=1,0,COUNTA($P$14:P463)))</f>
        <v>0</v>
      </c>
      <c r="B463" s="21">
        <f>IF($C$4="Attiecināmās izmaksas",IF('11a+c+n'!$Q463="A",'11a+c+n'!B463,0),0)</f>
        <v>0</v>
      </c>
      <c r="C463" s="21">
        <f>IF($C$4="Attiecināmās izmaksas",IF('11a+c+n'!$Q463="A",'11a+c+n'!C463,0),0)</f>
        <v>0</v>
      </c>
      <c r="D463" s="21">
        <f>IF($C$4="Attiecināmās izmaksas",IF('11a+c+n'!$Q463="A",'11a+c+n'!D463,0),0)</f>
        <v>0</v>
      </c>
      <c r="E463" s="42"/>
      <c r="F463" s="64"/>
      <c r="G463" s="121"/>
      <c r="H463" s="121">
        <f>IF($C$4="Attiecināmās izmaksas",IF('11a+c+n'!$Q463="A",'11a+c+n'!H463,0),0)</f>
        <v>0</v>
      </c>
      <c r="I463" s="121"/>
      <c r="J463" s="121"/>
      <c r="K463" s="122">
        <f>IF($C$4="Attiecināmās izmaksas",IF('11a+c+n'!$Q463="A",'11a+c+n'!K463,0),0)</f>
        <v>0</v>
      </c>
      <c r="L463" s="64">
        <f>IF($C$4="Attiecināmās izmaksas",IF('11a+c+n'!$Q463="A",'11a+c+n'!L463,0),0)</f>
        <v>0</v>
      </c>
      <c r="M463" s="121">
        <f>IF($C$4="Attiecināmās izmaksas",IF('11a+c+n'!$Q463="A",'11a+c+n'!M463,0),0)</f>
        <v>0</v>
      </c>
      <c r="N463" s="121">
        <f>IF($C$4="Attiecināmās izmaksas",IF('11a+c+n'!$Q463="A",'11a+c+n'!N463,0),0)</f>
        <v>0</v>
      </c>
      <c r="O463" s="121">
        <f>IF($C$4="Attiecināmās izmaksas",IF('11a+c+n'!$Q463="A",'11a+c+n'!O463,0),0)</f>
        <v>0</v>
      </c>
      <c r="P463" s="122">
        <f>IF($C$4="Attiecināmās izmaksas",IF('11a+c+n'!$Q463="A",'11a+c+n'!P463,0),0)</f>
        <v>0</v>
      </c>
    </row>
    <row r="464" spans="1:16" x14ac:dyDescent="0.2">
      <c r="A464" s="49">
        <f>IF(P464=0,0,IF(COUNTBLANK(P464)=1,0,COUNTA($P$14:P464)))</f>
        <v>0</v>
      </c>
      <c r="B464" s="21">
        <f>IF($C$4="Attiecināmās izmaksas",IF('11a+c+n'!$Q464="A",'11a+c+n'!B464,0),0)</f>
        <v>0</v>
      </c>
      <c r="C464" s="21">
        <f>IF($C$4="Attiecināmās izmaksas",IF('11a+c+n'!$Q464="A",'11a+c+n'!C464,0),0)</f>
        <v>0</v>
      </c>
      <c r="D464" s="21">
        <f>IF($C$4="Attiecināmās izmaksas",IF('11a+c+n'!$Q464="A",'11a+c+n'!D464,0),0)</f>
        <v>0</v>
      </c>
      <c r="E464" s="42"/>
      <c r="F464" s="64"/>
      <c r="G464" s="121"/>
      <c r="H464" s="121">
        <f>IF($C$4="Attiecināmās izmaksas",IF('11a+c+n'!$Q464="A",'11a+c+n'!H464,0),0)</f>
        <v>0</v>
      </c>
      <c r="I464" s="121"/>
      <c r="J464" s="121"/>
      <c r="K464" s="122">
        <f>IF($C$4="Attiecināmās izmaksas",IF('11a+c+n'!$Q464="A",'11a+c+n'!K464,0),0)</f>
        <v>0</v>
      </c>
      <c r="L464" s="64">
        <f>IF($C$4="Attiecināmās izmaksas",IF('11a+c+n'!$Q464="A",'11a+c+n'!L464,0),0)</f>
        <v>0</v>
      </c>
      <c r="M464" s="121">
        <f>IF($C$4="Attiecināmās izmaksas",IF('11a+c+n'!$Q464="A",'11a+c+n'!M464,0),0)</f>
        <v>0</v>
      </c>
      <c r="N464" s="121">
        <f>IF($C$4="Attiecināmās izmaksas",IF('11a+c+n'!$Q464="A",'11a+c+n'!N464,0),0)</f>
        <v>0</v>
      </c>
      <c r="O464" s="121">
        <f>IF($C$4="Attiecināmās izmaksas",IF('11a+c+n'!$Q464="A",'11a+c+n'!O464,0),0)</f>
        <v>0</v>
      </c>
      <c r="P464" s="122">
        <f>IF($C$4="Attiecināmās izmaksas",IF('11a+c+n'!$Q464="A",'11a+c+n'!P464,0),0)</f>
        <v>0</v>
      </c>
    </row>
    <row r="465" spans="1:16" x14ac:dyDescent="0.2">
      <c r="A465" s="49">
        <f>IF(P465=0,0,IF(COUNTBLANK(P465)=1,0,COUNTA($P$14:P465)))</f>
        <v>0</v>
      </c>
      <c r="B465" s="21">
        <f>IF($C$4="Attiecināmās izmaksas",IF('11a+c+n'!$Q465="A",'11a+c+n'!B465,0),0)</f>
        <v>0</v>
      </c>
      <c r="C465" s="21">
        <f>IF($C$4="Attiecināmās izmaksas",IF('11a+c+n'!$Q465="A",'11a+c+n'!C465,0),0)</f>
        <v>0</v>
      </c>
      <c r="D465" s="21">
        <f>IF($C$4="Attiecināmās izmaksas",IF('11a+c+n'!$Q465="A",'11a+c+n'!D465,0),0)</f>
        <v>0</v>
      </c>
      <c r="E465" s="42"/>
      <c r="F465" s="64"/>
      <c r="G465" s="121"/>
      <c r="H465" s="121">
        <f>IF($C$4="Attiecināmās izmaksas",IF('11a+c+n'!$Q465="A",'11a+c+n'!H465,0),0)</f>
        <v>0</v>
      </c>
      <c r="I465" s="121"/>
      <c r="J465" s="121"/>
      <c r="K465" s="122">
        <f>IF($C$4="Attiecināmās izmaksas",IF('11a+c+n'!$Q465="A",'11a+c+n'!K465,0),0)</f>
        <v>0</v>
      </c>
      <c r="L465" s="64">
        <f>IF($C$4="Attiecināmās izmaksas",IF('11a+c+n'!$Q465="A",'11a+c+n'!L465,0),0)</f>
        <v>0</v>
      </c>
      <c r="M465" s="121">
        <f>IF($C$4="Attiecināmās izmaksas",IF('11a+c+n'!$Q465="A",'11a+c+n'!M465,0),0)</f>
        <v>0</v>
      </c>
      <c r="N465" s="121">
        <f>IF($C$4="Attiecināmās izmaksas",IF('11a+c+n'!$Q465="A",'11a+c+n'!N465,0),0)</f>
        <v>0</v>
      </c>
      <c r="O465" s="121">
        <f>IF($C$4="Attiecināmās izmaksas",IF('11a+c+n'!$Q465="A",'11a+c+n'!O465,0),0)</f>
        <v>0</v>
      </c>
      <c r="P465" s="122">
        <f>IF($C$4="Attiecināmās izmaksas",IF('11a+c+n'!$Q465="A",'11a+c+n'!P465,0),0)</f>
        <v>0</v>
      </c>
    </row>
    <row r="466" spans="1:16" x14ac:dyDescent="0.2">
      <c r="A466" s="49">
        <f>IF(P466=0,0,IF(COUNTBLANK(P466)=1,0,COUNTA($P$14:P466)))</f>
        <v>0</v>
      </c>
      <c r="B466" s="21">
        <f>IF($C$4="Attiecināmās izmaksas",IF('11a+c+n'!$Q466="A",'11a+c+n'!B466,0),0)</f>
        <v>0</v>
      </c>
      <c r="C466" s="21">
        <f>IF($C$4="Attiecināmās izmaksas",IF('11a+c+n'!$Q466="A",'11a+c+n'!C466,0),0)</f>
        <v>0</v>
      </c>
      <c r="D466" s="21">
        <f>IF($C$4="Attiecināmās izmaksas",IF('11a+c+n'!$Q466="A",'11a+c+n'!D466,0),0)</f>
        <v>0</v>
      </c>
      <c r="E466" s="42"/>
      <c r="F466" s="64"/>
      <c r="G466" s="121"/>
      <c r="H466" s="121">
        <f>IF($C$4="Attiecināmās izmaksas",IF('11a+c+n'!$Q466="A",'11a+c+n'!H466,0),0)</f>
        <v>0</v>
      </c>
      <c r="I466" s="121"/>
      <c r="J466" s="121"/>
      <c r="K466" s="122">
        <f>IF($C$4="Attiecināmās izmaksas",IF('11a+c+n'!$Q466="A",'11a+c+n'!K466,0),0)</f>
        <v>0</v>
      </c>
      <c r="L466" s="64">
        <f>IF($C$4="Attiecināmās izmaksas",IF('11a+c+n'!$Q466="A",'11a+c+n'!L466,0),0)</f>
        <v>0</v>
      </c>
      <c r="M466" s="121">
        <f>IF($C$4="Attiecināmās izmaksas",IF('11a+c+n'!$Q466="A",'11a+c+n'!M466,0),0)</f>
        <v>0</v>
      </c>
      <c r="N466" s="121">
        <f>IF($C$4="Attiecināmās izmaksas",IF('11a+c+n'!$Q466="A",'11a+c+n'!N466,0),0)</f>
        <v>0</v>
      </c>
      <c r="O466" s="121">
        <f>IF($C$4="Attiecināmās izmaksas",IF('11a+c+n'!$Q466="A",'11a+c+n'!O466,0),0)</f>
        <v>0</v>
      </c>
      <c r="P466" s="122">
        <f>IF($C$4="Attiecināmās izmaksas",IF('11a+c+n'!$Q466="A",'11a+c+n'!P466,0),0)</f>
        <v>0</v>
      </c>
    </row>
    <row r="467" spans="1:16" x14ac:dyDescent="0.2">
      <c r="A467" s="49">
        <f>IF(P467=0,0,IF(COUNTBLANK(P467)=1,0,COUNTA($P$14:P467)))</f>
        <v>0</v>
      </c>
      <c r="B467" s="21">
        <f>IF($C$4="Attiecināmās izmaksas",IF('11a+c+n'!$Q467="A",'11a+c+n'!B467,0),0)</f>
        <v>0</v>
      </c>
      <c r="C467" s="21">
        <f>IF($C$4="Attiecināmās izmaksas",IF('11a+c+n'!$Q467="A",'11a+c+n'!C467,0),0)</f>
        <v>0</v>
      </c>
      <c r="D467" s="21">
        <f>IF($C$4="Attiecināmās izmaksas",IF('11a+c+n'!$Q467="A",'11a+c+n'!D467,0),0)</f>
        <v>0</v>
      </c>
      <c r="E467" s="42"/>
      <c r="F467" s="64"/>
      <c r="G467" s="121"/>
      <c r="H467" s="121">
        <f>IF($C$4="Attiecināmās izmaksas",IF('11a+c+n'!$Q467="A",'11a+c+n'!H467,0),0)</f>
        <v>0</v>
      </c>
      <c r="I467" s="121"/>
      <c r="J467" s="121"/>
      <c r="K467" s="122">
        <f>IF($C$4="Attiecināmās izmaksas",IF('11a+c+n'!$Q467="A",'11a+c+n'!K467,0),0)</f>
        <v>0</v>
      </c>
      <c r="L467" s="64">
        <f>IF($C$4="Attiecināmās izmaksas",IF('11a+c+n'!$Q467="A",'11a+c+n'!L467,0),0)</f>
        <v>0</v>
      </c>
      <c r="M467" s="121">
        <f>IF($C$4="Attiecināmās izmaksas",IF('11a+c+n'!$Q467="A",'11a+c+n'!M467,0),0)</f>
        <v>0</v>
      </c>
      <c r="N467" s="121">
        <f>IF($C$4="Attiecināmās izmaksas",IF('11a+c+n'!$Q467="A",'11a+c+n'!N467,0),0)</f>
        <v>0</v>
      </c>
      <c r="O467" s="121">
        <f>IF($C$4="Attiecināmās izmaksas",IF('11a+c+n'!$Q467="A",'11a+c+n'!O467,0),0)</f>
        <v>0</v>
      </c>
      <c r="P467" s="122">
        <f>IF($C$4="Attiecināmās izmaksas",IF('11a+c+n'!$Q467="A",'11a+c+n'!P467,0),0)</f>
        <v>0</v>
      </c>
    </row>
    <row r="468" spans="1:16" x14ac:dyDescent="0.2">
      <c r="A468" s="49">
        <f>IF(P468=0,0,IF(COUNTBLANK(P468)=1,0,COUNTA($P$14:P468)))</f>
        <v>0</v>
      </c>
      <c r="B468" s="21">
        <f>IF($C$4="Attiecināmās izmaksas",IF('11a+c+n'!$Q468="A",'11a+c+n'!B468,0),0)</f>
        <v>0</v>
      </c>
      <c r="C468" s="21">
        <f>IF($C$4="Attiecināmās izmaksas",IF('11a+c+n'!$Q468="A",'11a+c+n'!C468,0),0)</f>
        <v>0</v>
      </c>
      <c r="D468" s="21">
        <f>IF($C$4="Attiecināmās izmaksas",IF('11a+c+n'!$Q468="A",'11a+c+n'!D468,0),0)</f>
        <v>0</v>
      </c>
      <c r="E468" s="42"/>
      <c r="F468" s="64"/>
      <c r="G468" s="121"/>
      <c r="H468" s="121">
        <f>IF($C$4="Attiecināmās izmaksas",IF('11a+c+n'!$Q468="A",'11a+c+n'!H468,0),0)</f>
        <v>0</v>
      </c>
      <c r="I468" s="121"/>
      <c r="J468" s="121"/>
      <c r="K468" s="122">
        <f>IF($C$4="Attiecināmās izmaksas",IF('11a+c+n'!$Q468="A",'11a+c+n'!K468,0),0)</f>
        <v>0</v>
      </c>
      <c r="L468" s="64">
        <f>IF($C$4="Attiecināmās izmaksas",IF('11a+c+n'!$Q468="A",'11a+c+n'!L468,0),0)</f>
        <v>0</v>
      </c>
      <c r="M468" s="121">
        <f>IF($C$4="Attiecināmās izmaksas",IF('11a+c+n'!$Q468="A",'11a+c+n'!M468,0),0)</f>
        <v>0</v>
      </c>
      <c r="N468" s="121">
        <f>IF($C$4="Attiecināmās izmaksas",IF('11a+c+n'!$Q468="A",'11a+c+n'!N468,0),0)</f>
        <v>0</v>
      </c>
      <c r="O468" s="121">
        <f>IF($C$4="Attiecināmās izmaksas",IF('11a+c+n'!$Q468="A",'11a+c+n'!O468,0),0)</f>
        <v>0</v>
      </c>
      <c r="P468" s="122">
        <f>IF($C$4="Attiecināmās izmaksas",IF('11a+c+n'!$Q468="A",'11a+c+n'!P468,0),0)</f>
        <v>0</v>
      </c>
    </row>
    <row r="469" spans="1:16" x14ac:dyDescent="0.2">
      <c r="A469" s="49">
        <f>IF(P469=0,0,IF(COUNTBLANK(P469)=1,0,COUNTA($P$14:P469)))</f>
        <v>0</v>
      </c>
      <c r="B469" s="21">
        <f>IF($C$4="Attiecināmās izmaksas",IF('11a+c+n'!$Q469="A",'11a+c+n'!B469,0),0)</f>
        <v>0</v>
      </c>
      <c r="C469" s="21">
        <f>IF($C$4="Attiecināmās izmaksas",IF('11a+c+n'!$Q469="A",'11a+c+n'!C469,0),0)</f>
        <v>0</v>
      </c>
      <c r="D469" s="21">
        <f>IF($C$4="Attiecināmās izmaksas",IF('11a+c+n'!$Q469="A",'11a+c+n'!D469,0),0)</f>
        <v>0</v>
      </c>
      <c r="E469" s="42"/>
      <c r="F469" s="64"/>
      <c r="G469" s="121"/>
      <c r="H469" s="121">
        <f>IF($C$4="Attiecināmās izmaksas",IF('11a+c+n'!$Q469="A",'11a+c+n'!H469,0),0)</f>
        <v>0</v>
      </c>
      <c r="I469" s="121"/>
      <c r="J469" s="121"/>
      <c r="K469" s="122">
        <f>IF($C$4="Attiecināmās izmaksas",IF('11a+c+n'!$Q469="A",'11a+c+n'!K469,0),0)</f>
        <v>0</v>
      </c>
      <c r="L469" s="64">
        <f>IF($C$4="Attiecināmās izmaksas",IF('11a+c+n'!$Q469="A",'11a+c+n'!L469,0),0)</f>
        <v>0</v>
      </c>
      <c r="M469" s="121">
        <f>IF($C$4="Attiecināmās izmaksas",IF('11a+c+n'!$Q469="A",'11a+c+n'!M469,0),0)</f>
        <v>0</v>
      </c>
      <c r="N469" s="121">
        <f>IF($C$4="Attiecināmās izmaksas",IF('11a+c+n'!$Q469="A",'11a+c+n'!N469,0),0)</f>
        <v>0</v>
      </c>
      <c r="O469" s="121">
        <f>IF($C$4="Attiecināmās izmaksas",IF('11a+c+n'!$Q469="A",'11a+c+n'!O469,0),0)</f>
        <v>0</v>
      </c>
      <c r="P469" s="122">
        <f>IF($C$4="Attiecināmās izmaksas",IF('11a+c+n'!$Q469="A",'11a+c+n'!P469,0),0)</f>
        <v>0</v>
      </c>
    </row>
    <row r="470" spans="1:16" x14ac:dyDescent="0.2">
      <c r="A470" s="49">
        <f>IF(P470=0,0,IF(COUNTBLANK(P470)=1,0,COUNTA($P$14:P470)))</f>
        <v>0</v>
      </c>
      <c r="B470" s="21">
        <f>IF($C$4="Attiecināmās izmaksas",IF('11a+c+n'!$Q470="A",'11a+c+n'!B470,0),0)</f>
        <v>0</v>
      </c>
      <c r="C470" s="21">
        <f>IF($C$4="Attiecināmās izmaksas",IF('11a+c+n'!$Q470="A",'11a+c+n'!C470,0),0)</f>
        <v>0</v>
      </c>
      <c r="D470" s="21">
        <f>IF($C$4="Attiecināmās izmaksas",IF('11a+c+n'!$Q470="A",'11a+c+n'!D470,0),0)</f>
        <v>0</v>
      </c>
      <c r="E470" s="42"/>
      <c r="F470" s="64"/>
      <c r="G470" s="121"/>
      <c r="H470" s="121">
        <f>IF($C$4="Attiecināmās izmaksas",IF('11a+c+n'!$Q470="A",'11a+c+n'!H470,0),0)</f>
        <v>0</v>
      </c>
      <c r="I470" s="121"/>
      <c r="J470" s="121"/>
      <c r="K470" s="122">
        <f>IF($C$4="Attiecināmās izmaksas",IF('11a+c+n'!$Q470="A",'11a+c+n'!K470,0),0)</f>
        <v>0</v>
      </c>
      <c r="L470" s="64">
        <f>IF($C$4="Attiecināmās izmaksas",IF('11a+c+n'!$Q470="A",'11a+c+n'!L470,0),0)</f>
        <v>0</v>
      </c>
      <c r="M470" s="121">
        <f>IF($C$4="Attiecināmās izmaksas",IF('11a+c+n'!$Q470="A",'11a+c+n'!M470,0),0)</f>
        <v>0</v>
      </c>
      <c r="N470" s="121">
        <f>IF($C$4="Attiecināmās izmaksas",IF('11a+c+n'!$Q470="A",'11a+c+n'!N470,0),0)</f>
        <v>0</v>
      </c>
      <c r="O470" s="121">
        <f>IF($C$4="Attiecināmās izmaksas",IF('11a+c+n'!$Q470="A",'11a+c+n'!O470,0),0)</f>
        <v>0</v>
      </c>
      <c r="P470" s="122">
        <f>IF($C$4="Attiecināmās izmaksas",IF('11a+c+n'!$Q470="A",'11a+c+n'!P470,0),0)</f>
        <v>0</v>
      </c>
    </row>
    <row r="471" spans="1:16" x14ac:dyDescent="0.2">
      <c r="A471" s="49">
        <f>IF(P471=0,0,IF(COUNTBLANK(P471)=1,0,COUNTA($P$14:P471)))</f>
        <v>0</v>
      </c>
      <c r="B471" s="21">
        <f>IF($C$4="Attiecināmās izmaksas",IF('11a+c+n'!$Q471="A",'11a+c+n'!B471,0),0)</f>
        <v>0</v>
      </c>
      <c r="C471" s="21">
        <f>IF($C$4="Attiecināmās izmaksas",IF('11a+c+n'!$Q471="A",'11a+c+n'!C471,0),0)</f>
        <v>0</v>
      </c>
      <c r="D471" s="21">
        <f>IF($C$4="Attiecināmās izmaksas",IF('11a+c+n'!$Q471="A",'11a+c+n'!D471,0),0)</f>
        <v>0</v>
      </c>
      <c r="E471" s="42"/>
      <c r="F471" s="64"/>
      <c r="G471" s="121"/>
      <c r="H471" s="121">
        <f>IF($C$4="Attiecināmās izmaksas",IF('11a+c+n'!$Q471="A",'11a+c+n'!H471,0),0)</f>
        <v>0</v>
      </c>
      <c r="I471" s="121"/>
      <c r="J471" s="121"/>
      <c r="K471" s="122">
        <f>IF($C$4="Attiecināmās izmaksas",IF('11a+c+n'!$Q471="A",'11a+c+n'!K471,0),0)</f>
        <v>0</v>
      </c>
      <c r="L471" s="64">
        <f>IF($C$4="Attiecināmās izmaksas",IF('11a+c+n'!$Q471="A",'11a+c+n'!L471,0),0)</f>
        <v>0</v>
      </c>
      <c r="M471" s="121">
        <f>IF($C$4="Attiecināmās izmaksas",IF('11a+c+n'!$Q471="A",'11a+c+n'!M471,0),0)</f>
        <v>0</v>
      </c>
      <c r="N471" s="121">
        <f>IF($C$4="Attiecināmās izmaksas",IF('11a+c+n'!$Q471="A",'11a+c+n'!N471,0),0)</f>
        <v>0</v>
      </c>
      <c r="O471" s="121">
        <f>IF($C$4="Attiecināmās izmaksas",IF('11a+c+n'!$Q471="A",'11a+c+n'!O471,0),0)</f>
        <v>0</v>
      </c>
      <c r="P471" s="122">
        <f>IF($C$4="Attiecināmās izmaksas",IF('11a+c+n'!$Q471="A",'11a+c+n'!P471,0),0)</f>
        <v>0</v>
      </c>
    </row>
    <row r="472" spans="1:16" x14ac:dyDescent="0.2">
      <c r="A472" s="49">
        <f>IF(P472=0,0,IF(COUNTBLANK(P472)=1,0,COUNTA($P$14:P472)))</f>
        <v>0</v>
      </c>
      <c r="B472" s="21">
        <f>IF($C$4="Attiecināmās izmaksas",IF('11a+c+n'!$Q472="A",'11a+c+n'!B472,0),0)</f>
        <v>0</v>
      </c>
      <c r="C472" s="21">
        <f>IF($C$4="Attiecināmās izmaksas",IF('11a+c+n'!$Q472="A",'11a+c+n'!C472,0),0)</f>
        <v>0</v>
      </c>
      <c r="D472" s="21">
        <f>IF($C$4="Attiecināmās izmaksas",IF('11a+c+n'!$Q472="A",'11a+c+n'!D472,0),0)</f>
        <v>0</v>
      </c>
      <c r="E472" s="42"/>
      <c r="F472" s="64"/>
      <c r="G472" s="121"/>
      <c r="H472" s="121">
        <f>IF($C$4="Attiecināmās izmaksas",IF('11a+c+n'!$Q472="A",'11a+c+n'!H472,0),0)</f>
        <v>0</v>
      </c>
      <c r="I472" s="121"/>
      <c r="J472" s="121"/>
      <c r="K472" s="122">
        <f>IF($C$4="Attiecināmās izmaksas",IF('11a+c+n'!$Q472="A",'11a+c+n'!K472,0),0)</f>
        <v>0</v>
      </c>
      <c r="L472" s="64">
        <f>IF($C$4="Attiecināmās izmaksas",IF('11a+c+n'!$Q472="A",'11a+c+n'!L472,0),0)</f>
        <v>0</v>
      </c>
      <c r="M472" s="121">
        <f>IF($C$4="Attiecināmās izmaksas",IF('11a+c+n'!$Q472="A",'11a+c+n'!M472,0),0)</f>
        <v>0</v>
      </c>
      <c r="N472" s="121">
        <f>IF($C$4="Attiecināmās izmaksas",IF('11a+c+n'!$Q472="A",'11a+c+n'!N472,0),0)</f>
        <v>0</v>
      </c>
      <c r="O472" s="121">
        <f>IF($C$4="Attiecināmās izmaksas",IF('11a+c+n'!$Q472="A",'11a+c+n'!O472,0),0)</f>
        <v>0</v>
      </c>
      <c r="P472" s="122">
        <f>IF($C$4="Attiecināmās izmaksas",IF('11a+c+n'!$Q472="A",'11a+c+n'!P472,0),0)</f>
        <v>0</v>
      </c>
    </row>
    <row r="473" spans="1:16" x14ac:dyDescent="0.2">
      <c r="A473" s="49">
        <f>IF(P473=0,0,IF(COUNTBLANK(P473)=1,0,COUNTA($P$14:P473)))</f>
        <v>0</v>
      </c>
      <c r="B473" s="21">
        <f>IF($C$4="Attiecināmās izmaksas",IF('11a+c+n'!$Q473="A",'11a+c+n'!B473,0),0)</f>
        <v>0</v>
      </c>
      <c r="C473" s="21">
        <f>IF($C$4="Attiecināmās izmaksas",IF('11a+c+n'!$Q473="A",'11a+c+n'!C473,0),0)</f>
        <v>0</v>
      </c>
      <c r="D473" s="21">
        <f>IF($C$4="Attiecināmās izmaksas",IF('11a+c+n'!$Q473="A",'11a+c+n'!D473,0),0)</f>
        <v>0</v>
      </c>
      <c r="E473" s="42"/>
      <c r="F473" s="64"/>
      <c r="G473" s="121"/>
      <c r="H473" s="121">
        <f>IF($C$4="Attiecināmās izmaksas",IF('11a+c+n'!$Q473="A",'11a+c+n'!H473,0),0)</f>
        <v>0</v>
      </c>
      <c r="I473" s="121"/>
      <c r="J473" s="121"/>
      <c r="K473" s="122">
        <f>IF($C$4="Attiecināmās izmaksas",IF('11a+c+n'!$Q473="A",'11a+c+n'!K473,0),0)</f>
        <v>0</v>
      </c>
      <c r="L473" s="64">
        <f>IF($C$4="Attiecināmās izmaksas",IF('11a+c+n'!$Q473="A",'11a+c+n'!L473,0),0)</f>
        <v>0</v>
      </c>
      <c r="M473" s="121">
        <f>IF($C$4="Attiecināmās izmaksas",IF('11a+c+n'!$Q473="A",'11a+c+n'!M473,0),0)</f>
        <v>0</v>
      </c>
      <c r="N473" s="121">
        <f>IF($C$4="Attiecināmās izmaksas",IF('11a+c+n'!$Q473="A",'11a+c+n'!N473,0),0)</f>
        <v>0</v>
      </c>
      <c r="O473" s="121">
        <f>IF($C$4="Attiecināmās izmaksas",IF('11a+c+n'!$Q473="A",'11a+c+n'!O473,0),0)</f>
        <v>0</v>
      </c>
      <c r="P473" s="122">
        <f>IF($C$4="Attiecināmās izmaksas",IF('11a+c+n'!$Q473="A",'11a+c+n'!P473,0),0)</f>
        <v>0</v>
      </c>
    </row>
    <row r="474" spans="1:16" x14ac:dyDescent="0.2">
      <c r="A474" s="49">
        <f>IF(P474=0,0,IF(COUNTBLANK(P474)=1,0,COUNTA($P$14:P474)))</f>
        <v>0</v>
      </c>
      <c r="B474" s="21">
        <f>IF($C$4="Attiecināmās izmaksas",IF('11a+c+n'!$Q474="A",'11a+c+n'!B474,0),0)</f>
        <v>0</v>
      </c>
      <c r="C474" s="21">
        <f>IF($C$4="Attiecināmās izmaksas",IF('11a+c+n'!$Q474="A",'11a+c+n'!C474,0),0)</f>
        <v>0</v>
      </c>
      <c r="D474" s="21">
        <f>IF($C$4="Attiecināmās izmaksas",IF('11a+c+n'!$Q474="A",'11a+c+n'!D474,0),0)</f>
        <v>0</v>
      </c>
      <c r="E474" s="42"/>
      <c r="F474" s="64"/>
      <c r="G474" s="121"/>
      <c r="H474" s="121">
        <f>IF($C$4="Attiecināmās izmaksas",IF('11a+c+n'!$Q474="A",'11a+c+n'!H474,0),0)</f>
        <v>0</v>
      </c>
      <c r="I474" s="121"/>
      <c r="J474" s="121"/>
      <c r="K474" s="122">
        <f>IF($C$4="Attiecināmās izmaksas",IF('11a+c+n'!$Q474="A",'11a+c+n'!K474,0),0)</f>
        <v>0</v>
      </c>
      <c r="L474" s="64">
        <f>IF($C$4="Attiecināmās izmaksas",IF('11a+c+n'!$Q474="A",'11a+c+n'!L474,0),0)</f>
        <v>0</v>
      </c>
      <c r="M474" s="121">
        <f>IF($C$4="Attiecināmās izmaksas",IF('11a+c+n'!$Q474="A",'11a+c+n'!M474,0),0)</f>
        <v>0</v>
      </c>
      <c r="N474" s="121">
        <f>IF($C$4="Attiecināmās izmaksas",IF('11a+c+n'!$Q474="A",'11a+c+n'!N474,0),0)</f>
        <v>0</v>
      </c>
      <c r="O474" s="121">
        <f>IF($C$4="Attiecināmās izmaksas",IF('11a+c+n'!$Q474="A",'11a+c+n'!O474,0),0)</f>
        <v>0</v>
      </c>
      <c r="P474" s="122">
        <f>IF($C$4="Attiecināmās izmaksas",IF('11a+c+n'!$Q474="A",'11a+c+n'!P474,0),0)</f>
        <v>0</v>
      </c>
    </row>
    <row r="475" spans="1:16" x14ac:dyDescent="0.2">
      <c r="A475" s="49">
        <f>IF(P475=0,0,IF(COUNTBLANK(P475)=1,0,COUNTA($P$14:P475)))</f>
        <v>0</v>
      </c>
      <c r="B475" s="21">
        <f>IF($C$4="Attiecināmās izmaksas",IF('11a+c+n'!$Q475="A",'11a+c+n'!B475,0),0)</f>
        <v>0</v>
      </c>
      <c r="C475" s="21">
        <f>IF($C$4="Attiecināmās izmaksas",IF('11a+c+n'!$Q475="A",'11a+c+n'!C475,0),0)</f>
        <v>0</v>
      </c>
      <c r="D475" s="21">
        <f>IF($C$4="Attiecināmās izmaksas",IF('11a+c+n'!$Q475="A",'11a+c+n'!D475,0),0)</f>
        <v>0</v>
      </c>
      <c r="E475" s="42"/>
      <c r="F475" s="64"/>
      <c r="G475" s="121"/>
      <c r="H475" s="121">
        <f>IF($C$4="Attiecināmās izmaksas",IF('11a+c+n'!$Q475="A",'11a+c+n'!H475,0),0)</f>
        <v>0</v>
      </c>
      <c r="I475" s="121"/>
      <c r="J475" s="121"/>
      <c r="K475" s="122">
        <f>IF($C$4="Attiecināmās izmaksas",IF('11a+c+n'!$Q475="A",'11a+c+n'!K475,0),0)</f>
        <v>0</v>
      </c>
      <c r="L475" s="64">
        <f>IF($C$4="Attiecināmās izmaksas",IF('11a+c+n'!$Q475="A",'11a+c+n'!L475,0),0)</f>
        <v>0</v>
      </c>
      <c r="M475" s="121">
        <f>IF($C$4="Attiecināmās izmaksas",IF('11a+c+n'!$Q475="A",'11a+c+n'!M475,0),0)</f>
        <v>0</v>
      </c>
      <c r="N475" s="121">
        <f>IF($C$4="Attiecināmās izmaksas",IF('11a+c+n'!$Q475="A",'11a+c+n'!N475,0),0)</f>
        <v>0</v>
      </c>
      <c r="O475" s="121">
        <f>IF($C$4="Attiecināmās izmaksas",IF('11a+c+n'!$Q475="A",'11a+c+n'!O475,0),0)</f>
        <v>0</v>
      </c>
      <c r="P475" s="122">
        <f>IF($C$4="Attiecināmās izmaksas",IF('11a+c+n'!$Q475="A",'11a+c+n'!P475,0),0)</f>
        <v>0</v>
      </c>
    </row>
    <row r="476" spans="1:16" x14ac:dyDescent="0.2">
      <c r="A476" s="49">
        <f>IF(P476=0,0,IF(COUNTBLANK(P476)=1,0,COUNTA($P$14:P476)))</f>
        <v>0</v>
      </c>
      <c r="B476" s="21">
        <f>IF($C$4="Attiecināmās izmaksas",IF('11a+c+n'!$Q476="A",'11a+c+n'!B476,0),0)</f>
        <v>0</v>
      </c>
      <c r="C476" s="21">
        <f>IF($C$4="Attiecināmās izmaksas",IF('11a+c+n'!$Q476="A",'11a+c+n'!C476,0),0)</f>
        <v>0</v>
      </c>
      <c r="D476" s="21">
        <f>IF($C$4="Attiecināmās izmaksas",IF('11a+c+n'!$Q476="A",'11a+c+n'!D476,0),0)</f>
        <v>0</v>
      </c>
      <c r="E476" s="42"/>
      <c r="F476" s="64"/>
      <c r="G476" s="121"/>
      <c r="H476" s="121">
        <f>IF($C$4="Attiecināmās izmaksas",IF('11a+c+n'!$Q476="A",'11a+c+n'!H476,0),0)</f>
        <v>0</v>
      </c>
      <c r="I476" s="121"/>
      <c r="J476" s="121"/>
      <c r="K476" s="122">
        <f>IF($C$4="Attiecināmās izmaksas",IF('11a+c+n'!$Q476="A",'11a+c+n'!K476,0),0)</f>
        <v>0</v>
      </c>
      <c r="L476" s="64">
        <f>IF($C$4="Attiecināmās izmaksas",IF('11a+c+n'!$Q476="A",'11a+c+n'!L476,0),0)</f>
        <v>0</v>
      </c>
      <c r="M476" s="121">
        <f>IF($C$4="Attiecināmās izmaksas",IF('11a+c+n'!$Q476="A",'11a+c+n'!M476,0),0)</f>
        <v>0</v>
      </c>
      <c r="N476" s="121">
        <f>IF($C$4="Attiecināmās izmaksas",IF('11a+c+n'!$Q476="A",'11a+c+n'!N476,0),0)</f>
        <v>0</v>
      </c>
      <c r="O476" s="121">
        <f>IF($C$4="Attiecināmās izmaksas",IF('11a+c+n'!$Q476="A",'11a+c+n'!O476,0),0)</f>
        <v>0</v>
      </c>
      <c r="P476" s="122">
        <f>IF($C$4="Attiecināmās izmaksas",IF('11a+c+n'!$Q476="A",'11a+c+n'!P476,0),0)</f>
        <v>0</v>
      </c>
    </row>
    <row r="477" spans="1:16" x14ac:dyDescent="0.2">
      <c r="A477" s="49">
        <f>IF(P477=0,0,IF(COUNTBLANK(P477)=1,0,COUNTA($P$14:P477)))</f>
        <v>0</v>
      </c>
      <c r="B477" s="21">
        <f>IF($C$4="Attiecināmās izmaksas",IF('11a+c+n'!$Q477="A",'11a+c+n'!B477,0),0)</f>
        <v>0</v>
      </c>
      <c r="C477" s="21">
        <f>IF($C$4="Attiecināmās izmaksas",IF('11a+c+n'!$Q477="A",'11a+c+n'!C477,0),0)</f>
        <v>0</v>
      </c>
      <c r="D477" s="21">
        <f>IF($C$4="Attiecināmās izmaksas",IF('11a+c+n'!$Q477="A",'11a+c+n'!D477,0),0)</f>
        <v>0</v>
      </c>
      <c r="E477" s="42"/>
      <c r="F477" s="64"/>
      <c r="G477" s="121"/>
      <c r="H477" s="121">
        <f>IF($C$4="Attiecināmās izmaksas",IF('11a+c+n'!$Q477="A",'11a+c+n'!H477,0),0)</f>
        <v>0</v>
      </c>
      <c r="I477" s="121"/>
      <c r="J477" s="121"/>
      <c r="K477" s="122">
        <f>IF($C$4="Attiecināmās izmaksas",IF('11a+c+n'!$Q477="A",'11a+c+n'!K477,0),0)</f>
        <v>0</v>
      </c>
      <c r="L477" s="64">
        <f>IF($C$4="Attiecināmās izmaksas",IF('11a+c+n'!$Q477="A",'11a+c+n'!L477,0),0)</f>
        <v>0</v>
      </c>
      <c r="M477" s="121">
        <f>IF($C$4="Attiecināmās izmaksas",IF('11a+c+n'!$Q477="A",'11a+c+n'!M477,0),0)</f>
        <v>0</v>
      </c>
      <c r="N477" s="121">
        <f>IF($C$4="Attiecināmās izmaksas",IF('11a+c+n'!$Q477="A",'11a+c+n'!N477,0),0)</f>
        <v>0</v>
      </c>
      <c r="O477" s="121">
        <f>IF($C$4="Attiecināmās izmaksas",IF('11a+c+n'!$Q477="A",'11a+c+n'!O477,0),0)</f>
        <v>0</v>
      </c>
      <c r="P477" s="122">
        <f>IF($C$4="Attiecināmās izmaksas",IF('11a+c+n'!$Q477="A",'11a+c+n'!P477,0),0)</f>
        <v>0</v>
      </c>
    </row>
    <row r="478" spans="1:16" x14ac:dyDescent="0.2">
      <c r="A478" s="49">
        <f>IF(P478=0,0,IF(COUNTBLANK(P478)=1,0,COUNTA($P$14:P478)))</f>
        <v>0</v>
      </c>
      <c r="B478" s="21">
        <f>IF($C$4="Attiecināmās izmaksas",IF('11a+c+n'!$Q478="A",'11a+c+n'!B478,0),0)</f>
        <v>0</v>
      </c>
      <c r="C478" s="21">
        <f>IF($C$4="Attiecināmās izmaksas",IF('11a+c+n'!$Q478="A",'11a+c+n'!C478,0),0)</f>
        <v>0</v>
      </c>
      <c r="D478" s="21">
        <f>IF($C$4="Attiecināmās izmaksas",IF('11a+c+n'!$Q478="A",'11a+c+n'!D478,0),0)</f>
        <v>0</v>
      </c>
      <c r="E478" s="42"/>
      <c r="F478" s="64"/>
      <c r="G478" s="121"/>
      <c r="H478" s="121">
        <f>IF($C$4="Attiecināmās izmaksas",IF('11a+c+n'!$Q478="A",'11a+c+n'!H478,0),0)</f>
        <v>0</v>
      </c>
      <c r="I478" s="121"/>
      <c r="J478" s="121"/>
      <c r="K478" s="122">
        <f>IF($C$4="Attiecināmās izmaksas",IF('11a+c+n'!$Q478="A",'11a+c+n'!K478,0),0)</f>
        <v>0</v>
      </c>
      <c r="L478" s="64">
        <f>IF($C$4="Attiecināmās izmaksas",IF('11a+c+n'!$Q478="A",'11a+c+n'!L478,0),0)</f>
        <v>0</v>
      </c>
      <c r="M478" s="121">
        <f>IF($C$4="Attiecināmās izmaksas",IF('11a+c+n'!$Q478="A",'11a+c+n'!M478,0),0)</f>
        <v>0</v>
      </c>
      <c r="N478" s="121">
        <f>IF($C$4="Attiecināmās izmaksas",IF('11a+c+n'!$Q478="A",'11a+c+n'!N478,0),0)</f>
        <v>0</v>
      </c>
      <c r="O478" s="121">
        <f>IF($C$4="Attiecināmās izmaksas",IF('11a+c+n'!$Q478="A",'11a+c+n'!O478,0),0)</f>
        <v>0</v>
      </c>
      <c r="P478" s="122">
        <f>IF($C$4="Attiecināmās izmaksas",IF('11a+c+n'!$Q478="A",'11a+c+n'!P478,0),0)</f>
        <v>0</v>
      </c>
    </row>
    <row r="479" spans="1:16" x14ac:dyDescent="0.2">
      <c r="A479" s="49">
        <f>IF(P479=0,0,IF(COUNTBLANK(P479)=1,0,COUNTA($P$14:P479)))</f>
        <v>0</v>
      </c>
      <c r="B479" s="21">
        <f>IF($C$4="Attiecināmās izmaksas",IF('11a+c+n'!$Q479="A",'11a+c+n'!B479,0),0)</f>
        <v>0</v>
      </c>
      <c r="C479" s="21">
        <f>IF($C$4="Attiecināmās izmaksas",IF('11a+c+n'!$Q479="A",'11a+c+n'!C479,0),0)</f>
        <v>0</v>
      </c>
      <c r="D479" s="21">
        <f>IF($C$4="Attiecināmās izmaksas",IF('11a+c+n'!$Q479="A",'11a+c+n'!D479,0),0)</f>
        <v>0</v>
      </c>
      <c r="E479" s="42"/>
      <c r="F479" s="64"/>
      <c r="G479" s="121"/>
      <c r="H479" s="121">
        <f>IF($C$4="Attiecināmās izmaksas",IF('11a+c+n'!$Q479="A",'11a+c+n'!H479,0),0)</f>
        <v>0</v>
      </c>
      <c r="I479" s="121"/>
      <c r="J479" s="121"/>
      <c r="K479" s="122">
        <f>IF($C$4="Attiecināmās izmaksas",IF('11a+c+n'!$Q479="A",'11a+c+n'!K479,0),0)</f>
        <v>0</v>
      </c>
      <c r="L479" s="64">
        <f>IF($C$4="Attiecināmās izmaksas",IF('11a+c+n'!$Q479="A",'11a+c+n'!L479,0),0)</f>
        <v>0</v>
      </c>
      <c r="M479" s="121">
        <f>IF($C$4="Attiecināmās izmaksas",IF('11a+c+n'!$Q479="A",'11a+c+n'!M479,0),0)</f>
        <v>0</v>
      </c>
      <c r="N479" s="121">
        <f>IF($C$4="Attiecināmās izmaksas",IF('11a+c+n'!$Q479="A",'11a+c+n'!N479,0),0)</f>
        <v>0</v>
      </c>
      <c r="O479" s="121">
        <f>IF($C$4="Attiecināmās izmaksas",IF('11a+c+n'!$Q479="A",'11a+c+n'!O479,0),0)</f>
        <v>0</v>
      </c>
      <c r="P479" s="122">
        <f>IF($C$4="Attiecināmās izmaksas",IF('11a+c+n'!$Q479="A",'11a+c+n'!P479,0),0)</f>
        <v>0</v>
      </c>
    </row>
    <row r="480" spans="1:16" x14ac:dyDescent="0.2">
      <c r="A480" s="49">
        <f>IF(P480=0,0,IF(COUNTBLANK(P480)=1,0,COUNTA($P$14:P480)))</f>
        <v>0</v>
      </c>
      <c r="B480" s="21">
        <f>IF($C$4="Attiecināmās izmaksas",IF('11a+c+n'!$Q480="A",'11a+c+n'!B480,0),0)</f>
        <v>0</v>
      </c>
      <c r="C480" s="21">
        <f>IF($C$4="Attiecināmās izmaksas",IF('11a+c+n'!$Q480="A",'11a+c+n'!C480,0),0)</f>
        <v>0</v>
      </c>
      <c r="D480" s="21">
        <f>IF($C$4="Attiecināmās izmaksas",IF('11a+c+n'!$Q480="A",'11a+c+n'!D480,0),0)</f>
        <v>0</v>
      </c>
      <c r="E480" s="42"/>
      <c r="F480" s="64"/>
      <c r="G480" s="121"/>
      <c r="H480" s="121">
        <f>IF($C$4="Attiecināmās izmaksas",IF('11a+c+n'!$Q480="A",'11a+c+n'!H480,0),0)</f>
        <v>0</v>
      </c>
      <c r="I480" s="121"/>
      <c r="J480" s="121"/>
      <c r="K480" s="122">
        <f>IF($C$4="Attiecināmās izmaksas",IF('11a+c+n'!$Q480="A",'11a+c+n'!K480,0),0)</f>
        <v>0</v>
      </c>
      <c r="L480" s="64">
        <f>IF($C$4="Attiecināmās izmaksas",IF('11a+c+n'!$Q480="A",'11a+c+n'!L480,0),0)</f>
        <v>0</v>
      </c>
      <c r="M480" s="121">
        <f>IF($C$4="Attiecināmās izmaksas",IF('11a+c+n'!$Q480="A",'11a+c+n'!M480,0),0)</f>
        <v>0</v>
      </c>
      <c r="N480" s="121">
        <f>IF($C$4="Attiecināmās izmaksas",IF('11a+c+n'!$Q480="A",'11a+c+n'!N480,0),0)</f>
        <v>0</v>
      </c>
      <c r="O480" s="121">
        <f>IF($C$4="Attiecināmās izmaksas",IF('11a+c+n'!$Q480="A",'11a+c+n'!O480,0),0)</f>
        <v>0</v>
      </c>
      <c r="P480" s="122">
        <f>IF($C$4="Attiecināmās izmaksas",IF('11a+c+n'!$Q480="A",'11a+c+n'!P480,0),0)</f>
        <v>0</v>
      </c>
    </row>
    <row r="481" spans="1:16" x14ac:dyDescent="0.2">
      <c r="A481" s="49">
        <f>IF(P481=0,0,IF(COUNTBLANK(P481)=1,0,COUNTA($P$14:P481)))</f>
        <v>0</v>
      </c>
      <c r="B481" s="21">
        <f>IF($C$4="Attiecināmās izmaksas",IF('11a+c+n'!$Q481="A",'11a+c+n'!B481,0),0)</f>
        <v>0</v>
      </c>
      <c r="C481" s="21">
        <f>IF($C$4="Attiecināmās izmaksas",IF('11a+c+n'!$Q481="A",'11a+c+n'!C481,0),0)</f>
        <v>0</v>
      </c>
      <c r="D481" s="21">
        <f>IF($C$4="Attiecināmās izmaksas",IF('11a+c+n'!$Q481="A",'11a+c+n'!D481,0),0)</f>
        <v>0</v>
      </c>
      <c r="E481" s="42"/>
      <c r="F481" s="64"/>
      <c r="G481" s="121"/>
      <c r="H481" s="121">
        <f>IF($C$4="Attiecināmās izmaksas",IF('11a+c+n'!$Q481="A",'11a+c+n'!H481,0),0)</f>
        <v>0</v>
      </c>
      <c r="I481" s="121"/>
      <c r="J481" s="121"/>
      <c r="K481" s="122">
        <f>IF($C$4="Attiecināmās izmaksas",IF('11a+c+n'!$Q481="A",'11a+c+n'!K481,0),0)</f>
        <v>0</v>
      </c>
      <c r="L481" s="64">
        <f>IF($C$4="Attiecināmās izmaksas",IF('11a+c+n'!$Q481="A",'11a+c+n'!L481,0),0)</f>
        <v>0</v>
      </c>
      <c r="M481" s="121">
        <f>IF($C$4="Attiecināmās izmaksas",IF('11a+c+n'!$Q481="A",'11a+c+n'!M481,0),0)</f>
        <v>0</v>
      </c>
      <c r="N481" s="121">
        <f>IF($C$4="Attiecināmās izmaksas",IF('11a+c+n'!$Q481="A",'11a+c+n'!N481,0),0)</f>
        <v>0</v>
      </c>
      <c r="O481" s="121">
        <f>IF($C$4="Attiecināmās izmaksas",IF('11a+c+n'!$Q481="A",'11a+c+n'!O481,0),0)</f>
        <v>0</v>
      </c>
      <c r="P481" s="122">
        <f>IF($C$4="Attiecināmās izmaksas",IF('11a+c+n'!$Q481="A",'11a+c+n'!P481,0),0)</f>
        <v>0</v>
      </c>
    </row>
    <row r="482" spans="1:16" x14ac:dyDescent="0.2">
      <c r="A482" s="49">
        <f>IF(P482=0,0,IF(COUNTBLANK(P482)=1,0,COUNTA($P$14:P482)))</f>
        <v>0</v>
      </c>
      <c r="B482" s="21">
        <f>IF($C$4="Attiecināmās izmaksas",IF('11a+c+n'!$Q482="A",'11a+c+n'!B482,0),0)</f>
        <v>0</v>
      </c>
      <c r="C482" s="21">
        <f>IF($C$4="Attiecināmās izmaksas",IF('11a+c+n'!$Q482="A",'11a+c+n'!C482,0),0)</f>
        <v>0</v>
      </c>
      <c r="D482" s="21">
        <f>IF($C$4="Attiecināmās izmaksas",IF('11a+c+n'!$Q482="A",'11a+c+n'!D482,0),0)</f>
        <v>0</v>
      </c>
      <c r="E482" s="42"/>
      <c r="F482" s="64"/>
      <c r="G482" s="121"/>
      <c r="H482" s="121">
        <f>IF($C$4="Attiecināmās izmaksas",IF('11a+c+n'!$Q482="A",'11a+c+n'!H482,0),0)</f>
        <v>0</v>
      </c>
      <c r="I482" s="121"/>
      <c r="J482" s="121"/>
      <c r="K482" s="122">
        <f>IF($C$4="Attiecināmās izmaksas",IF('11a+c+n'!$Q482="A",'11a+c+n'!K482,0),0)</f>
        <v>0</v>
      </c>
      <c r="L482" s="64">
        <f>IF($C$4="Attiecināmās izmaksas",IF('11a+c+n'!$Q482="A",'11a+c+n'!L482,0),0)</f>
        <v>0</v>
      </c>
      <c r="M482" s="121">
        <f>IF($C$4="Attiecināmās izmaksas",IF('11a+c+n'!$Q482="A",'11a+c+n'!M482,0),0)</f>
        <v>0</v>
      </c>
      <c r="N482" s="121">
        <f>IF($C$4="Attiecināmās izmaksas",IF('11a+c+n'!$Q482="A",'11a+c+n'!N482,0),0)</f>
        <v>0</v>
      </c>
      <c r="O482" s="121">
        <f>IF($C$4="Attiecināmās izmaksas",IF('11a+c+n'!$Q482="A",'11a+c+n'!O482,0),0)</f>
        <v>0</v>
      </c>
      <c r="P482" s="122">
        <f>IF($C$4="Attiecināmās izmaksas",IF('11a+c+n'!$Q482="A",'11a+c+n'!P482,0),0)</f>
        <v>0</v>
      </c>
    </row>
    <row r="483" spans="1:16" x14ac:dyDescent="0.2">
      <c r="A483" s="49">
        <f>IF(P483=0,0,IF(COUNTBLANK(P483)=1,0,COUNTA($P$14:P483)))</f>
        <v>0</v>
      </c>
      <c r="B483" s="21">
        <f>IF($C$4="Attiecināmās izmaksas",IF('11a+c+n'!$Q483="A",'11a+c+n'!B483,0),0)</f>
        <v>0</v>
      </c>
      <c r="C483" s="21">
        <f>IF($C$4="Attiecināmās izmaksas",IF('11a+c+n'!$Q483="A",'11a+c+n'!C483,0),0)</f>
        <v>0</v>
      </c>
      <c r="D483" s="21">
        <f>IF($C$4="Attiecināmās izmaksas",IF('11a+c+n'!$Q483="A",'11a+c+n'!D483,0),0)</f>
        <v>0</v>
      </c>
      <c r="E483" s="42"/>
      <c r="F483" s="64"/>
      <c r="G483" s="121"/>
      <c r="H483" s="121">
        <f>IF($C$4="Attiecināmās izmaksas",IF('11a+c+n'!$Q483="A",'11a+c+n'!H483,0),0)</f>
        <v>0</v>
      </c>
      <c r="I483" s="121"/>
      <c r="J483" s="121"/>
      <c r="K483" s="122">
        <f>IF($C$4="Attiecināmās izmaksas",IF('11a+c+n'!$Q483="A",'11a+c+n'!K483,0),0)</f>
        <v>0</v>
      </c>
      <c r="L483" s="64">
        <f>IF($C$4="Attiecināmās izmaksas",IF('11a+c+n'!$Q483="A",'11a+c+n'!L483,0),0)</f>
        <v>0</v>
      </c>
      <c r="M483" s="121">
        <f>IF($C$4="Attiecināmās izmaksas",IF('11a+c+n'!$Q483="A",'11a+c+n'!M483,0),0)</f>
        <v>0</v>
      </c>
      <c r="N483" s="121">
        <f>IF($C$4="Attiecināmās izmaksas",IF('11a+c+n'!$Q483="A",'11a+c+n'!N483,0),0)</f>
        <v>0</v>
      </c>
      <c r="O483" s="121">
        <f>IF($C$4="Attiecināmās izmaksas",IF('11a+c+n'!$Q483="A",'11a+c+n'!O483,0),0)</f>
        <v>0</v>
      </c>
      <c r="P483" s="122">
        <f>IF($C$4="Attiecināmās izmaksas",IF('11a+c+n'!$Q483="A",'11a+c+n'!P483,0),0)</f>
        <v>0</v>
      </c>
    </row>
    <row r="484" spans="1:16" x14ac:dyDescent="0.2">
      <c r="A484" s="49">
        <f>IF(P484=0,0,IF(COUNTBLANK(P484)=1,0,COUNTA($P$14:P484)))</f>
        <v>0</v>
      </c>
      <c r="B484" s="21">
        <f>IF($C$4="Attiecināmās izmaksas",IF('11a+c+n'!$Q484="A",'11a+c+n'!B484,0),0)</f>
        <v>0</v>
      </c>
      <c r="C484" s="21">
        <f>IF($C$4="Attiecināmās izmaksas",IF('11a+c+n'!$Q484="A",'11a+c+n'!C484,0),0)</f>
        <v>0</v>
      </c>
      <c r="D484" s="21">
        <f>IF($C$4="Attiecināmās izmaksas",IF('11a+c+n'!$Q484="A",'11a+c+n'!D484,0),0)</f>
        <v>0</v>
      </c>
      <c r="E484" s="42"/>
      <c r="F484" s="64"/>
      <c r="G484" s="121"/>
      <c r="H484" s="121">
        <f>IF($C$4="Attiecināmās izmaksas",IF('11a+c+n'!$Q484="A",'11a+c+n'!H484,0),0)</f>
        <v>0</v>
      </c>
      <c r="I484" s="121"/>
      <c r="J484" s="121"/>
      <c r="K484" s="122">
        <f>IF($C$4="Attiecināmās izmaksas",IF('11a+c+n'!$Q484="A",'11a+c+n'!K484,0),0)</f>
        <v>0</v>
      </c>
      <c r="L484" s="64">
        <f>IF($C$4="Attiecināmās izmaksas",IF('11a+c+n'!$Q484="A",'11a+c+n'!L484,0),0)</f>
        <v>0</v>
      </c>
      <c r="M484" s="121">
        <f>IF($C$4="Attiecināmās izmaksas",IF('11a+c+n'!$Q484="A",'11a+c+n'!M484,0),0)</f>
        <v>0</v>
      </c>
      <c r="N484" s="121">
        <f>IF($C$4="Attiecināmās izmaksas",IF('11a+c+n'!$Q484="A",'11a+c+n'!N484,0),0)</f>
        <v>0</v>
      </c>
      <c r="O484" s="121">
        <f>IF($C$4="Attiecināmās izmaksas",IF('11a+c+n'!$Q484="A",'11a+c+n'!O484,0),0)</f>
        <v>0</v>
      </c>
      <c r="P484" s="122">
        <f>IF($C$4="Attiecināmās izmaksas",IF('11a+c+n'!$Q484="A",'11a+c+n'!P484,0),0)</f>
        <v>0</v>
      </c>
    </row>
    <row r="485" spans="1:16" x14ac:dyDescent="0.2">
      <c r="A485" s="49">
        <f>IF(P485=0,0,IF(COUNTBLANK(P485)=1,0,COUNTA($P$14:P485)))</f>
        <v>0</v>
      </c>
      <c r="B485" s="21">
        <f>IF($C$4="Attiecināmās izmaksas",IF('11a+c+n'!$Q485="A",'11a+c+n'!B485,0),0)</f>
        <v>0</v>
      </c>
      <c r="C485" s="21">
        <f>IF($C$4="Attiecināmās izmaksas",IF('11a+c+n'!$Q485="A",'11a+c+n'!C485,0),0)</f>
        <v>0</v>
      </c>
      <c r="D485" s="21">
        <f>IF($C$4="Attiecināmās izmaksas",IF('11a+c+n'!$Q485="A",'11a+c+n'!D485,0),0)</f>
        <v>0</v>
      </c>
      <c r="E485" s="42"/>
      <c r="F485" s="64"/>
      <c r="G485" s="121"/>
      <c r="H485" s="121">
        <f>IF($C$4="Attiecināmās izmaksas",IF('11a+c+n'!$Q485="A",'11a+c+n'!H485,0),0)</f>
        <v>0</v>
      </c>
      <c r="I485" s="121"/>
      <c r="J485" s="121"/>
      <c r="K485" s="122">
        <f>IF($C$4="Attiecināmās izmaksas",IF('11a+c+n'!$Q485="A",'11a+c+n'!K485,0),0)</f>
        <v>0</v>
      </c>
      <c r="L485" s="64">
        <f>IF($C$4="Attiecināmās izmaksas",IF('11a+c+n'!$Q485="A",'11a+c+n'!L485,0),0)</f>
        <v>0</v>
      </c>
      <c r="M485" s="121">
        <f>IF($C$4="Attiecināmās izmaksas",IF('11a+c+n'!$Q485="A",'11a+c+n'!M485,0),0)</f>
        <v>0</v>
      </c>
      <c r="N485" s="121">
        <f>IF($C$4="Attiecināmās izmaksas",IF('11a+c+n'!$Q485="A",'11a+c+n'!N485,0),0)</f>
        <v>0</v>
      </c>
      <c r="O485" s="121">
        <f>IF($C$4="Attiecināmās izmaksas",IF('11a+c+n'!$Q485="A",'11a+c+n'!O485,0),0)</f>
        <v>0</v>
      </c>
      <c r="P485" s="122">
        <f>IF($C$4="Attiecināmās izmaksas",IF('11a+c+n'!$Q485="A",'11a+c+n'!P485,0),0)</f>
        <v>0</v>
      </c>
    </row>
    <row r="486" spans="1:16" x14ac:dyDescent="0.2">
      <c r="A486" s="49">
        <f>IF(P486=0,0,IF(COUNTBLANK(P486)=1,0,COUNTA($P$14:P486)))</f>
        <v>0</v>
      </c>
      <c r="B486" s="21">
        <f>IF($C$4="Attiecināmās izmaksas",IF('11a+c+n'!$Q486="A",'11a+c+n'!B486,0),0)</f>
        <v>0</v>
      </c>
      <c r="C486" s="21">
        <f>IF($C$4="Attiecināmās izmaksas",IF('11a+c+n'!$Q486="A",'11a+c+n'!C486,0),0)</f>
        <v>0</v>
      </c>
      <c r="D486" s="21">
        <f>IF($C$4="Attiecināmās izmaksas",IF('11a+c+n'!$Q486="A",'11a+c+n'!D486,0),0)</f>
        <v>0</v>
      </c>
      <c r="E486" s="42"/>
      <c r="F486" s="64"/>
      <c r="G486" s="121"/>
      <c r="H486" s="121">
        <f>IF($C$4="Attiecināmās izmaksas",IF('11a+c+n'!$Q486="A",'11a+c+n'!H486,0),0)</f>
        <v>0</v>
      </c>
      <c r="I486" s="121"/>
      <c r="J486" s="121"/>
      <c r="K486" s="122">
        <f>IF($C$4="Attiecināmās izmaksas",IF('11a+c+n'!$Q486="A",'11a+c+n'!K486,0),0)</f>
        <v>0</v>
      </c>
      <c r="L486" s="64">
        <f>IF($C$4="Attiecināmās izmaksas",IF('11a+c+n'!$Q486="A",'11a+c+n'!L486,0),0)</f>
        <v>0</v>
      </c>
      <c r="M486" s="121">
        <f>IF($C$4="Attiecināmās izmaksas",IF('11a+c+n'!$Q486="A",'11a+c+n'!M486,0),0)</f>
        <v>0</v>
      </c>
      <c r="N486" s="121">
        <f>IF($C$4="Attiecināmās izmaksas",IF('11a+c+n'!$Q486="A",'11a+c+n'!N486,0),0)</f>
        <v>0</v>
      </c>
      <c r="O486" s="121">
        <f>IF($C$4="Attiecināmās izmaksas",IF('11a+c+n'!$Q486="A",'11a+c+n'!O486,0),0)</f>
        <v>0</v>
      </c>
      <c r="P486" s="122">
        <f>IF($C$4="Attiecināmās izmaksas",IF('11a+c+n'!$Q486="A",'11a+c+n'!P486,0),0)</f>
        <v>0</v>
      </c>
    </row>
    <row r="487" spans="1:16" x14ac:dyDescent="0.2">
      <c r="A487" s="49">
        <f>IF(P487=0,0,IF(COUNTBLANK(P487)=1,0,COUNTA($P$14:P487)))</f>
        <v>0</v>
      </c>
      <c r="B487" s="21">
        <f>IF($C$4="Attiecināmās izmaksas",IF('11a+c+n'!$Q487="A",'11a+c+n'!B487,0),0)</f>
        <v>0</v>
      </c>
      <c r="C487" s="21">
        <f>IF($C$4="Attiecināmās izmaksas",IF('11a+c+n'!$Q487="A",'11a+c+n'!C487,0),0)</f>
        <v>0</v>
      </c>
      <c r="D487" s="21">
        <f>IF($C$4="Attiecināmās izmaksas",IF('11a+c+n'!$Q487="A",'11a+c+n'!D487,0),0)</f>
        <v>0</v>
      </c>
      <c r="E487" s="42"/>
      <c r="F487" s="64"/>
      <c r="G487" s="121"/>
      <c r="H487" s="121">
        <f>IF($C$4="Attiecināmās izmaksas",IF('11a+c+n'!$Q487="A",'11a+c+n'!H487,0),0)</f>
        <v>0</v>
      </c>
      <c r="I487" s="121"/>
      <c r="J487" s="121"/>
      <c r="K487" s="122">
        <f>IF($C$4="Attiecināmās izmaksas",IF('11a+c+n'!$Q487="A",'11a+c+n'!K487,0),0)</f>
        <v>0</v>
      </c>
      <c r="L487" s="64">
        <f>IF($C$4="Attiecināmās izmaksas",IF('11a+c+n'!$Q487="A",'11a+c+n'!L487,0),0)</f>
        <v>0</v>
      </c>
      <c r="M487" s="121">
        <f>IF($C$4="Attiecināmās izmaksas",IF('11a+c+n'!$Q487="A",'11a+c+n'!M487,0),0)</f>
        <v>0</v>
      </c>
      <c r="N487" s="121">
        <f>IF($C$4="Attiecināmās izmaksas",IF('11a+c+n'!$Q487="A",'11a+c+n'!N487,0),0)</f>
        <v>0</v>
      </c>
      <c r="O487" s="121">
        <f>IF($C$4="Attiecināmās izmaksas",IF('11a+c+n'!$Q487="A",'11a+c+n'!O487,0),0)</f>
        <v>0</v>
      </c>
      <c r="P487" s="122">
        <f>IF($C$4="Attiecināmās izmaksas",IF('11a+c+n'!$Q487="A",'11a+c+n'!P487,0),0)</f>
        <v>0</v>
      </c>
    </row>
    <row r="488" spans="1:16" x14ac:dyDescent="0.2">
      <c r="A488" s="49">
        <f>IF(P488=0,0,IF(COUNTBLANK(P488)=1,0,COUNTA($P$14:P488)))</f>
        <v>0</v>
      </c>
      <c r="B488" s="21">
        <f>IF($C$4="Attiecināmās izmaksas",IF('11a+c+n'!$Q488="A",'11a+c+n'!B488,0),0)</f>
        <v>0</v>
      </c>
      <c r="C488" s="21">
        <f>IF($C$4="Attiecināmās izmaksas",IF('11a+c+n'!$Q488="A",'11a+c+n'!C488,0),0)</f>
        <v>0</v>
      </c>
      <c r="D488" s="21">
        <f>IF($C$4="Attiecināmās izmaksas",IF('11a+c+n'!$Q488="A",'11a+c+n'!D488,0),0)</f>
        <v>0</v>
      </c>
      <c r="E488" s="42"/>
      <c r="F488" s="64"/>
      <c r="G488" s="121"/>
      <c r="H488" s="121">
        <f>IF($C$4="Attiecināmās izmaksas",IF('11a+c+n'!$Q488="A",'11a+c+n'!H488,0),0)</f>
        <v>0</v>
      </c>
      <c r="I488" s="121"/>
      <c r="J488" s="121"/>
      <c r="K488" s="122">
        <f>IF($C$4="Attiecināmās izmaksas",IF('11a+c+n'!$Q488="A",'11a+c+n'!K488,0),0)</f>
        <v>0</v>
      </c>
      <c r="L488" s="64">
        <f>IF($C$4="Attiecināmās izmaksas",IF('11a+c+n'!$Q488="A",'11a+c+n'!L488,0),0)</f>
        <v>0</v>
      </c>
      <c r="M488" s="121">
        <f>IF($C$4="Attiecināmās izmaksas",IF('11a+c+n'!$Q488="A",'11a+c+n'!M488,0),0)</f>
        <v>0</v>
      </c>
      <c r="N488" s="121">
        <f>IF($C$4="Attiecināmās izmaksas",IF('11a+c+n'!$Q488="A",'11a+c+n'!N488,0),0)</f>
        <v>0</v>
      </c>
      <c r="O488" s="121">
        <f>IF($C$4="Attiecināmās izmaksas",IF('11a+c+n'!$Q488="A",'11a+c+n'!O488,0),0)</f>
        <v>0</v>
      </c>
      <c r="P488" s="122">
        <f>IF($C$4="Attiecināmās izmaksas",IF('11a+c+n'!$Q488="A",'11a+c+n'!P488,0),0)</f>
        <v>0</v>
      </c>
    </row>
    <row r="489" spans="1:16" x14ac:dyDescent="0.2">
      <c r="A489" s="49">
        <f>IF(P489=0,0,IF(COUNTBLANK(P489)=1,0,COUNTA($P$14:P489)))</f>
        <v>0</v>
      </c>
      <c r="B489" s="21">
        <f>IF($C$4="Attiecināmās izmaksas",IF('11a+c+n'!$Q489="A",'11a+c+n'!B489,0),0)</f>
        <v>0</v>
      </c>
      <c r="C489" s="21">
        <f>IF($C$4="Attiecināmās izmaksas",IF('11a+c+n'!$Q489="A",'11a+c+n'!C489,0),0)</f>
        <v>0</v>
      </c>
      <c r="D489" s="21">
        <f>IF($C$4="Attiecināmās izmaksas",IF('11a+c+n'!$Q489="A",'11a+c+n'!D489,0),0)</f>
        <v>0</v>
      </c>
      <c r="E489" s="42"/>
      <c r="F489" s="64"/>
      <c r="G489" s="121"/>
      <c r="H489" s="121">
        <f>IF($C$4="Attiecināmās izmaksas",IF('11a+c+n'!$Q489="A",'11a+c+n'!H489,0),0)</f>
        <v>0</v>
      </c>
      <c r="I489" s="121"/>
      <c r="J489" s="121"/>
      <c r="K489" s="122">
        <f>IF($C$4="Attiecināmās izmaksas",IF('11a+c+n'!$Q489="A",'11a+c+n'!K489,0),0)</f>
        <v>0</v>
      </c>
      <c r="L489" s="64">
        <f>IF($C$4="Attiecināmās izmaksas",IF('11a+c+n'!$Q489="A",'11a+c+n'!L489,0),0)</f>
        <v>0</v>
      </c>
      <c r="M489" s="121">
        <f>IF($C$4="Attiecināmās izmaksas",IF('11a+c+n'!$Q489="A",'11a+c+n'!M489,0),0)</f>
        <v>0</v>
      </c>
      <c r="N489" s="121">
        <f>IF($C$4="Attiecināmās izmaksas",IF('11a+c+n'!$Q489="A",'11a+c+n'!N489,0),0)</f>
        <v>0</v>
      </c>
      <c r="O489" s="121">
        <f>IF($C$4="Attiecināmās izmaksas",IF('11a+c+n'!$Q489="A",'11a+c+n'!O489,0),0)</f>
        <v>0</v>
      </c>
      <c r="P489" s="122">
        <f>IF($C$4="Attiecināmās izmaksas",IF('11a+c+n'!$Q489="A",'11a+c+n'!P489,0),0)</f>
        <v>0</v>
      </c>
    </row>
    <row r="490" spans="1:16" x14ac:dyDescent="0.2">
      <c r="A490" s="49">
        <f>IF(P490=0,0,IF(COUNTBLANK(P490)=1,0,COUNTA($P$14:P490)))</f>
        <v>0</v>
      </c>
      <c r="B490" s="21">
        <f>IF($C$4="Attiecināmās izmaksas",IF('11a+c+n'!$Q490="A",'11a+c+n'!B490,0),0)</f>
        <v>0</v>
      </c>
      <c r="C490" s="21">
        <f>IF($C$4="Attiecināmās izmaksas",IF('11a+c+n'!$Q490="A",'11a+c+n'!C490,0),0)</f>
        <v>0</v>
      </c>
      <c r="D490" s="21">
        <f>IF($C$4="Attiecināmās izmaksas",IF('11a+c+n'!$Q490="A",'11a+c+n'!D490,0),0)</f>
        <v>0</v>
      </c>
      <c r="E490" s="42"/>
      <c r="F490" s="64"/>
      <c r="G490" s="121"/>
      <c r="H490" s="121">
        <f>IF($C$4="Attiecināmās izmaksas",IF('11a+c+n'!$Q490="A",'11a+c+n'!H490,0),0)</f>
        <v>0</v>
      </c>
      <c r="I490" s="121"/>
      <c r="J490" s="121"/>
      <c r="K490" s="122">
        <f>IF($C$4="Attiecināmās izmaksas",IF('11a+c+n'!$Q490="A",'11a+c+n'!K490,0),0)</f>
        <v>0</v>
      </c>
      <c r="L490" s="64">
        <f>IF($C$4="Attiecināmās izmaksas",IF('11a+c+n'!$Q490="A",'11a+c+n'!L490,0),0)</f>
        <v>0</v>
      </c>
      <c r="M490" s="121">
        <f>IF($C$4="Attiecināmās izmaksas",IF('11a+c+n'!$Q490="A",'11a+c+n'!M490,0),0)</f>
        <v>0</v>
      </c>
      <c r="N490" s="121">
        <f>IF($C$4="Attiecināmās izmaksas",IF('11a+c+n'!$Q490="A",'11a+c+n'!N490,0),0)</f>
        <v>0</v>
      </c>
      <c r="O490" s="121">
        <f>IF($C$4="Attiecināmās izmaksas",IF('11a+c+n'!$Q490="A",'11a+c+n'!O490,0),0)</f>
        <v>0</v>
      </c>
      <c r="P490" s="122">
        <f>IF($C$4="Attiecināmās izmaksas",IF('11a+c+n'!$Q490="A",'11a+c+n'!P490,0),0)</f>
        <v>0</v>
      </c>
    </row>
    <row r="491" spans="1:16" x14ac:dyDescent="0.2">
      <c r="A491" s="49">
        <f>IF(P491=0,0,IF(COUNTBLANK(P491)=1,0,COUNTA($P$14:P491)))</f>
        <v>0</v>
      </c>
      <c r="B491" s="21">
        <f>IF($C$4="Attiecināmās izmaksas",IF('11a+c+n'!$Q491="A",'11a+c+n'!B491,0),0)</f>
        <v>0</v>
      </c>
      <c r="C491" s="21">
        <f>IF($C$4="Attiecināmās izmaksas",IF('11a+c+n'!$Q491="A",'11a+c+n'!C491,0),0)</f>
        <v>0</v>
      </c>
      <c r="D491" s="21">
        <f>IF($C$4="Attiecināmās izmaksas",IF('11a+c+n'!$Q491="A",'11a+c+n'!D491,0),0)</f>
        <v>0</v>
      </c>
      <c r="E491" s="42"/>
      <c r="F491" s="64"/>
      <c r="G491" s="121"/>
      <c r="H491" s="121">
        <f>IF($C$4="Attiecināmās izmaksas",IF('11a+c+n'!$Q491="A",'11a+c+n'!H491,0),0)</f>
        <v>0</v>
      </c>
      <c r="I491" s="121"/>
      <c r="J491" s="121"/>
      <c r="K491" s="122">
        <f>IF($C$4="Attiecināmās izmaksas",IF('11a+c+n'!$Q491="A",'11a+c+n'!K491,0),0)</f>
        <v>0</v>
      </c>
      <c r="L491" s="64">
        <f>IF($C$4="Attiecināmās izmaksas",IF('11a+c+n'!$Q491="A",'11a+c+n'!L491,0),0)</f>
        <v>0</v>
      </c>
      <c r="M491" s="121">
        <f>IF($C$4="Attiecināmās izmaksas",IF('11a+c+n'!$Q491="A",'11a+c+n'!M491,0),0)</f>
        <v>0</v>
      </c>
      <c r="N491" s="121">
        <f>IF($C$4="Attiecināmās izmaksas",IF('11a+c+n'!$Q491="A",'11a+c+n'!N491,0),0)</f>
        <v>0</v>
      </c>
      <c r="O491" s="121">
        <f>IF($C$4="Attiecināmās izmaksas",IF('11a+c+n'!$Q491="A",'11a+c+n'!O491,0),0)</f>
        <v>0</v>
      </c>
      <c r="P491" s="122">
        <f>IF($C$4="Attiecināmās izmaksas",IF('11a+c+n'!$Q491="A",'11a+c+n'!P491,0),0)</f>
        <v>0</v>
      </c>
    </row>
    <row r="492" spans="1:16" x14ac:dyDescent="0.2">
      <c r="A492" s="49">
        <f>IF(P492=0,0,IF(COUNTBLANK(P492)=1,0,COUNTA($P$14:P492)))</f>
        <v>0</v>
      </c>
      <c r="B492" s="21">
        <f>IF($C$4="Attiecināmās izmaksas",IF('11a+c+n'!$Q492="A",'11a+c+n'!B492,0),0)</f>
        <v>0</v>
      </c>
      <c r="C492" s="21">
        <f>IF($C$4="Attiecināmās izmaksas",IF('11a+c+n'!$Q492="A",'11a+c+n'!C492,0),0)</f>
        <v>0</v>
      </c>
      <c r="D492" s="21">
        <f>IF($C$4="Attiecināmās izmaksas",IF('11a+c+n'!$Q492="A",'11a+c+n'!D492,0),0)</f>
        <v>0</v>
      </c>
      <c r="E492" s="42"/>
      <c r="F492" s="64"/>
      <c r="G492" s="121"/>
      <c r="H492" s="121">
        <f>IF($C$4="Attiecināmās izmaksas",IF('11a+c+n'!$Q492="A",'11a+c+n'!H492,0),0)</f>
        <v>0</v>
      </c>
      <c r="I492" s="121"/>
      <c r="J492" s="121"/>
      <c r="K492" s="122">
        <f>IF($C$4="Attiecināmās izmaksas",IF('11a+c+n'!$Q492="A",'11a+c+n'!K492,0),0)</f>
        <v>0</v>
      </c>
      <c r="L492" s="64">
        <f>IF($C$4="Attiecināmās izmaksas",IF('11a+c+n'!$Q492="A",'11a+c+n'!L492,0),0)</f>
        <v>0</v>
      </c>
      <c r="M492" s="121">
        <f>IF($C$4="Attiecināmās izmaksas",IF('11a+c+n'!$Q492="A",'11a+c+n'!M492,0),0)</f>
        <v>0</v>
      </c>
      <c r="N492" s="121">
        <f>IF($C$4="Attiecināmās izmaksas",IF('11a+c+n'!$Q492="A",'11a+c+n'!N492,0),0)</f>
        <v>0</v>
      </c>
      <c r="O492" s="121">
        <f>IF($C$4="Attiecināmās izmaksas",IF('11a+c+n'!$Q492="A",'11a+c+n'!O492,0),0)</f>
        <v>0</v>
      </c>
      <c r="P492" s="122">
        <f>IF($C$4="Attiecināmās izmaksas",IF('11a+c+n'!$Q492="A",'11a+c+n'!P492,0),0)</f>
        <v>0</v>
      </c>
    </row>
    <row r="493" spans="1:16" x14ac:dyDescent="0.2">
      <c r="A493" s="49">
        <f>IF(P493=0,0,IF(COUNTBLANK(P493)=1,0,COUNTA($P$14:P493)))</f>
        <v>0</v>
      </c>
      <c r="B493" s="21">
        <f>IF($C$4="Attiecināmās izmaksas",IF('11a+c+n'!$Q493="A",'11a+c+n'!B493,0),0)</f>
        <v>0</v>
      </c>
      <c r="C493" s="21">
        <f>IF($C$4="Attiecināmās izmaksas",IF('11a+c+n'!$Q493="A",'11a+c+n'!C493,0),0)</f>
        <v>0</v>
      </c>
      <c r="D493" s="21">
        <f>IF($C$4="Attiecināmās izmaksas",IF('11a+c+n'!$Q493="A",'11a+c+n'!D493,0),0)</f>
        <v>0</v>
      </c>
      <c r="E493" s="42"/>
      <c r="F493" s="64"/>
      <c r="G493" s="121"/>
      <c r="H493" s="121">
        <f>IF($C$4="Attiecināmās izmaksas",IF('11a+c+n'!$Q493="A",'11a+c+n'!H493,0),0)</f>
        <v>0</v>
      </c>
      <c r="I493" s="121"/>
      <c r="J493" s="121"/>
      <c r="K493" s="122">
        <f>IF($C$4="Attiecināmās izmaksas",IF('11a+c+n'!$Q493="A",'11a+c+n'!K493,0),0)</f>
        <v>0</v>
      </c>
      <c r="L493" s="64">
        <f>IF($C$4="Attiecināmās izmaksas",IF('11a+c+n'!$Q493="A",'11a+c+n'!L493,0),0)</f>
        <v>0</v>
      </c>
      <c r="M493" s="121">
        <f>IF($C$4="Attiecināmās izmaksas",IF('11a+c+n'!$Q493="A",'11a+c+n'!M493,0),0)</f>
        <v>0</v>
      </c>
      <c r="N493" s="121">
        <f>IF($C$4="Attiecināmās izmaksas",IF('11a+c+n'!$Q493="A",'11a+c+n'!N493,0),0)</f>
        <v>0</v>
      </c>
      <c r="O493" s="121">
        <f>IF($C$4="Attiecināmās izmaksas",IF('11a+c+n'!$Q493="A",'11a+c+n'!O493,0),0)</f>
        <v>0</v>
      </c>
      <c r="P493" s="122">
        <f>IF($C$4="Attiecināmās izmaksas",IF('11a+c+n'!$Q493="A",'11a+c+n'!P493,0),0)</f>
        <v>0</v>
      </c>
    </row>
    <row r="494" spans="1:16" x14ac:dyDescent="0.2">
      <c r="A494" s="49">
        <f>IF(P494=0,0,IF(COUNTBLANK(P494)=1,0,COUNTA($P$14:P494)))</f>
        <v>0</v>
      </c>
      <c r="B494" s="21">
        <f>IF($C$4="Attiecināmās izmaksas",IF('11a+c+n'!$Q494="A",'11a+c+n'!B494,0),0)</f>
        <v>0</v>
      </c>
      <c r="C494" s="21">
        <f>IF($C$4="Attiecināmās izmaksas",IF('11a+c+n'!$Q494="A",'11a+c+n'!C494,0),0)</f>
        <v>0</v>
      </c>
      <c r="D494" s="21">
        <f>IF($C$4="Attiecināmās izmaksas",IF('11a+c+n'!$Q494="A",'11a+c+n'!D494,0),0)</f>
        <v>0</v>
      </c>
      <c r="E494" s="42"/>
      <c r="F494" s="64"/>
      <c r="G494" s="121"/>
      <c r="H494" s="121">
        <f>IF($C$4="Attiecināmās izmaksas",IF('11a+c+n'!$Q494="A",'11a+c+n'!H494,0),0)</f>
        <v>0</v>
      </c>
      <c r="I494" s="121"/>
      <c r="J494" s="121"/>
      <c r="K494" s="122">
        <f>IF($C$4="Attiecināmās izmaksas",IF('11a+c+n'!$Q494="A",'11a+c+n'!K494,0),0)</f>
        <v>0</v>
      </c>
      <c r="L494" s="64">
        <f>IF($C$4="Attiecināmās izmaksas",IF('11a+c+n'!$Q494="A",'11a+c+n'!L494,0),0)</f>
        <v>0</v>
      </c>
      <c r="M494" s="121">
        <f>IF($C$4="Attiecināmās izmaksas",IF('11a+c+n'!$Q494="A",'11a+c+n'!M494,0),0)</f>
        <v>0</v>
      </c>
      <c r="N494" s="121">
        <f>IF($C$4="Attiecināmās izmaksas",IF('11a+c+n'!$Q494="A",'11a+c+n'!N494,0),0)</f>
        <v>0</v>
      </c>
      <c r="O494" s="121">
        <f>IF($C$4="Attiecināmās izmaksas",IF('11a+c+n'!$Q494="A",'11a+c+n'!O494,0),0)</f>
        <v>0</v>
      </c>
      <c r="P494" s="122">
        <f>IF($C$4="Attiecināmās izmaksas",IF('11a+c+n'!$Q494="A",'11a+c+n'!P494,0),0)</f>
        <v>0</v>
      </c>
    </row>
    <row r="495" spans="1:16" x14ac:dyDescent="0.2">
      <c r="A495" s="49">
        <f>IF(P495=0,0,IF(COUNTBLANK(P495)=1,0,COUNTA($P$14:P495)))</f>
        <v>0</v>
      </c>
      <c r="B495" s="21">
        <f>IF($C$4="Attiecināmās izmaksas",IF('11a+c+n'!$Q495="A",'11a+c+n'!B495,0),0)</f>
        <v>0</v>
      </c>
      <c r="C495" s="21">
        <f>IF($C$4="Attiecināmās izmaksas",IF('11a+c+n'!$Q495="A",'11a+c+n'!C495,0),0)</f>
        <v>0</v>
      </c>
      <c r="D495" s="21">
        <f>IF($C$4="Attiecināmās izmaksas",IF('11a+c+n'!$Q495="A",'11a+c+n'!D495,0),0)</f>
        <v>0</v>
      </c>
      <c r="E495" s="42"/>
      <c r="F495" s="64"/>
      <c r="G495" s="121"/>
      <c r="H495" s="121">
        <f>IF($C$4="Attiecināmās izmaksas",IF('11a+c+n'!$Q495="A",'11a+c+n'!H495,0),0)</f>
        <v>0</v>
      </c>
      <c r="I495" s="121"/>
      <c r="J495" s="121"/>
      <c r="K495" s="122">
        <f>IF($C$4="Attiecināmās izmaksas",IF('11a+c+n'!$Q495="A",'11a+c+n'!K495,0),0)</f>
        <v>0</v>
      </c>
      <c r="L495" s="64">
        <f>IF($C$4="Attiecināmās izmaksas",IF('11a+c+n'!$Q495="A",'11a+c+n'!L495,0),0)</f>
        <v>0</v>
      </c>
      <c r="M495" s="121">
        <f>IF($C$4="Attiecināmās izmaksas",IF('11a+c+n'!$Q495="A",'11a+c+n'!M495,0),0)</f>
        <v>0</v>
      </c>
      <c r="N495" s="121">
        <f>IF($C$4="Attiecināmās izmaksas",IF('11a+c+n'!$Q495="A",'11a+c+n'!N495,0),0)</f>
        <v>0</v>
      </c>
      <c r="O495" s="121">
        <f>IF($C$4="Attiecināmās izmaksas",IF('11a+c+n'!$Q495="A",'11a+c+n'!O495,0),0)</f>
        <v>0</v>
      </c>
      <c r="P495" s="122">
        <f>IF($C$4="Attiecināmās izmaksas",IF('11a+c+n'!$Q495="A",'11a+c+n'!P495,0),0)</f>
        <v>0</v>
      </c>
    </row>
    <row r="496" spans="1:16" x14ac:dyDescent="0.2">
      <c r="A496" s="49">
        <f>IF(P496=0,0,IF(COUNTBLANK(P496)=1,0,COUNTA($P$14:P496)))</f>
        <v>0</v>
      </c>
      <c r="B496" s="21">
        <f>IF($C$4="Attiecināmās izmaksas",IF('11a+c+n'!$Q496="A",'11a+c+n'!B496,0),0)</f>
        <v>0</v>
      </c>
      <c r="C496" s="21">
        <f>IF($C$4="Attiecināmās izmaksas",IF('11a+c+n'!$Q496="A",'11a+c+n'!C496,0),0)</f>
        <v>0</v>
      </c>
      <c r="D496" s="21">
        <f>IF($C$4="Attiecināmās izmaksas",IF('11a+c+n'!$Q496="A",'11a+c+n'!D496,0),0)</f>
        <v>0</v>
      </c>
      <c r="E496" s="42"/>
      <c r="F496" s="64"/>
      <c r="G496" s="121"/>
      <c r="H496" s="121">
        <f>IF($C$4="Attiecināmās izmaksas",IF('11a+c+n'!$Q496="A",'11a+c+n'!H496,0),0)</f>
        <v>0</v>
      </c>
      <c r="I496" s="121"/>
      <c r="J496" s="121"/>
      <c r="K496" s="122">
        <f>IF($C$4="Attiecināmās izmaksas",IF('11a+c+n'!$Q496="A",'11a+c+n'!K496,0),0)</f>
        <v>0</v>
      </c>
      <c r="L496" s="64">
        <f>IF($C$4="Attiecināmās izmaksas",IF('11a+c+n'!$Q496="A",'11a+c+n'!L496,0),0)</f>
        <v>0</v>
      </c>
      <c r="M496" s="121">
        <f>IF($C$4="Attiecināmās izmaksas",IF('11a+c+n'!$Q496="A",'11a+c+n'!M496,0),0)</f>
        <v>0</v>
      </c>
      <c r="N496" s="121">
        <f>IF($C$4="Attiecināmās izmaksas",IF('11a+c+n'!$Q496="A",'11a+c+n'!N496,0),0)</f>
        <v>0</v>
      </c>
      <c r="O496" s="121">
        <f>IF($C$4="Attiecināmās izmaksas",IF('11a+c+n'!$Q496="A",'11a+c+n'!O496,0),0)</f>
        <v>0</v>
      </c>
      <c r="P496" s="122">
        <f>IF($C$4="Attiecināmās izmaksas",IF('11a+c+n'!$Q496="A",'11a+c+n'!P496,0),0)</f>
        <v>0</v>
      </c>
    </row>
    <row r="497" spans="1:16" x14ac:dyDescent="0.2">
      <c r="A497" s="49">
        <f>IF(P497=0,0,IF(COUNTBLANK(P497)=1,0,COUNTA($P$14:P497)))</f>
        <v>0</v>
      </c>
      <c r="B497" s="21">
        <f>IF($C$4="Attiecināmās izmaksas",IF('11a+c+n'!$Q497="A",'11a+c+n'!B497,0),0)</f>
        <v>0</v>
      </c>
      <c r="C497" s="21">
        <f>IF($C$4="Attiecināmās izmaksas",IF('11a+c+n'!$Q497="A",'11a+c+n'!C497,0),0)</f>
        <v>0</v>
      </c>
      <c r="D497" s="21">
        <f>IF($C$4="Attiecināmās izmaksas",IF('11a+c+n'!$Q497="A",'11a+c+n'!D497,0),0)</f>
        <v>0</v>
      </c>
      <c r="E497" s="42"/>
      <c r="F497" s="64"/>
      <c r="G497" s="121"/>
      <c r="H497" s="121">
        <f>IF($C$4="Attiecināmās izmaksas",IF('11a+c+n'!$Q497="A",'11a+c+n'!H497,0),0)</f>
        <v>0</v>
      </c>
      <c r="I497" s="121"/>
      <c r="J497" s="121"/>
      <c r="K497" s="122">
        <f>IF($C$4="Attiecināmās izmaksas",IF('11a+c+n'!$Q497="A",'11a+c+n'!K497,0),0)</f>
        <v>0</v>
      </c>
      <c r="L497" s="64">
        <f>IF($C$4="Attiecināmās izmaksas",IF('11a+c+n'!$Q497="A",'11a+c+n'!L497,0),0)</f>
        <v>0</v>
      </c>
      <c r="M497" s="121">
        <f>IF($C$4="Attiecināmās izmaksas",IF('11a+c+n'!$Q497="A",'11a+c+n'!M497,0),0)</f>
        <v>0</v>
      </c>
      <c r="N497" s="121">
        <f>IF($C$4="Attiecināmās izmaksas",IF('11a+c+n'!$Q497="A",'11a+c+n'!N497,0),0)</f>
        <v>0</v>
      </c>
      <c r="O497" s="121">
        <f>IF($C$4="Attiecināmās izmaksas",IF('11a+c+n'!$Q497="A",'11a+c+n'!O497,0),0)</f>
        <v>0</v>
      </c>
      <c r="P497" s="122">
        <f>IF($C$4="Attiecināmās izmaksas",IF('11a+c+n'!$Q497="A",'11a+c+n'!P497,0),0)</f>
        <v>0</v>
      </c>
    </row>
    <row r="498" spans="1:16" x14ac:dyDescent="0.2">
      <c r="A498" s="49">
        <f>IF(P498=0,0,IF(COUNTBLANK(P498)=1,0,COUNTA($P$14:P498)))</f>
        <v>0</v>
      </c>
      <c r="B498" s="21">
        <f>IF($C$4="Attiecināmās izmaksas",IF('11a+c+n'!$Q498="A",'11a+c+n'!B498,0),0)</f>
        <v>0</v>
      </c>
      <c r="C498" s="21">
        <f>IF($C$4="Attiecināmās izmaksas",IF('11a+c+n'!$Q498="A",'11a+c+n'!C498,0),0)</f>
        <v>0</v>
      </c>
      <c r="D498" s="21">
        <f>IF($C$4="Attiecināmās izmaksas",IF('11a+c+n'!$Q498="A",'11a+c+n'!D498,0),0)</f>
        <v>0</v>
      </c>
      <c r="E498" s="42"/>
      <c r="F498" s="64"/>
      <c r="G498" s="121"/>
      <c r="H498" s="121">
        <f>IF($C$4="Attiecināmās izmaksas",IF('11a+c+n'!$Q498="A",'11a+c+n'!H498,0),0)</f>
        <v>0</v>
      </c>
      <c r="I498" s="121"/>
      <c r="J498" s="121"/>
      <c r="K498" s="122">
        <f>IF($C$4="Attiecināmās izmaksas",IF('11a+c+n'!$Q498="A",'11a+c+n'!K498,0),0)</f>
        <v>0</v>
      </c>
      <c r="L498" s="64">
        <f>IF($C$4="Attiecināmās izmaksas",IF('11a+c+n'!$Q498="A",'11a+c+n'!L498,0),0)</f>
        <v>0</v>
      </c>
      <c r="M498" s="121">
        <f>IF($C$4="Attiecināmās izmaksas",IF('11a+c+n'!$Q498="A",'11a+c+n'!M498,0),0)</f>
        <v>0</v>
      </c>
      <c r="N498" s="121">
        <f>IF($C$4="Attiecināmās izmaksas",IF('11a+c+n'!$Q498="A",'11a+c+n'!N498,0),0)</f>
        <v>0</v>
      </c>
      <c r="O498" s="121">
        <f>IF($C$4="Attiecināmās izmaksas",IF('11a+c+n'!$Q498="A",'11a+c+n'!O498,0),0)</f>
        <v>0</v>
      </c>
      <c r="P498" s="122">
        <f>IF($C$4="Attiecināmās izmaksas",IF('11a+c+n'!$Q498="A",'11a+c+n'!P498,0),0)</f>
        <v>0</v>
      </c>
    </row>
    <row r="499" spans="1:16" x14ac:dyDescent="0.2">
      <c r="A499" s="49">
        <f>IF(P499=0,0,IF(COUNTBLANK(P499)=1,0,COUNTA($P$14:P499)))</f>
        <v>0</v>
      </c>
      <c r="B499" s="21">
        <f>IF($C$4="Attiecināmās izmaksas",IF('11a+c+n'!$Q499="A",'11a+c+n'!B499,0),0)</f>
        <v>0</v>
      </c>
      <c r="C499" s="21">
        <f>IF($C$4="Attiecināmās izmaksas",IF('11a+c+n'!$Q499="A",'11a+c+n'!C499,0),0)</f>
        <v>0</v>
      </c>
      <c r="D499" s="21">
        <f>IF($C$4="Attiecināmās izmaksas",IF('11a+c+n'!$Q499="A",'11a+c+n'!D499,0),0)</f>
        <v>0</v>
      </c>
      <c r="E499" s="42"/>
      <c r="F499" s="64"/>
      <c r="G499" s="121"/>
      <c r="H499" s="121">
        <f>IF($C$4="Attiecināmās izmaksas",IF('11a+c+n'!$Q499="A",'11a+c+n'!H499,0),0)</f>
        <v>0</v>
      </c>
      <c r="I499" s="121"/>
      <c r="J499" s="121"/>
      <c r="K499" s="122">
        <f>IF($C$4="Attiecināmās izmaksas",IF('11a+c+n'!$Q499="A",'11a+c+n'!K499,0),0)</f>
        <v>0</v>
      </c>
      <c r="L499" s="64">
        <f>IF($C$4="Attiecināmās izmaksas",IF('11a+c+n'!$Q499="A",'11a+c+n'!L499,0),0)</f>
        <v>0</v>
      </c>
      <c r="M499" s="121">
        <f>IF($C$4="Attiecināmās izmaksas",IF('11a+c+n'!$Q499="A",'11a+c+n'!M499,0),0)</f>
        <v>0</v>
      </c>
      <c r="N499" s="121">
        <f>IF($C$4="Attiecināmās izmaksas",IF('11a+c+n'!$Q499="A",'11a+c+n'!N499,0),0)</f>
        <v>0</v>
      </c>
      <c r="O499" s="121">
        <f>IF($C$4="Attiecināmās izmaksas",IF('11a+c+n'!$Q499="A",'11a+c+n'!O499,0),0)</f>
        <v>0</v>
      </c>
      <c r="P499" s="122">
        <f>IF($C$4="Attiecināmās izmaksas",IF('11a+c+n'!$Q499="A",'11a+c+n'!P499,0),0)</f>
        <v>0</v>
      </c>
    </row>
    <row r="500" spans="1:16" x14ac:dyDescent="0.2">
      <c r="A500" s="49">
        <f>IF(P500=0,0,IF(COUNTBLANK(P500)=1,0,COUNTA($P$14:P500)))</f>
        <v>0</v>
      </c>
      <c r="B500" s="21">
        <f>IF($C$4="Attiecināmās izmaksas",IF('11a+c+n'!$Q500="A",'11a+c+n'!B500,0),0)</f>
        <v>0</v>
      </c>
      <c r="C500" s="21">
        <f>IF($C$4="Attiecināmās izmaksas",IF('11a+c+n'!$Q500="A",'11a+c+n'!C500,0),0)</f>
        <v>0</v>
      </c>
      <c r="D500" s="21">
        <f>IF($C$4="Attiecināmās izmaksas",IF('11a+c+n'!$Q500="A",'11a+c+n'!D500,0),0)</f>
        <v>0</v>
      </c>
      <c r="E500" s="42"/>
      <c r="F500" s="64"/>
      <c r="G500" s="121"/>
      <c r="H500" s="121">
        <f>IF($C$4="Attiecināmās izmaksas",IF('11a+c+n'!$Q500="A",'11a+c+n'!H500,0),0)</f>
        <v>0</v>
      </c>
      <c r="I500" s="121"/>
      <c r="J500" s="121"/>
      <c r="K500" s="122">
        <f>IF($C$4="Attiecināmās izmaksas",IF('11a+c+n'!$Q500="A",'11a+c+n'!K500,0),0)</f>
        <v>0</v>
      </c>
      <c r="L500" s="64">
        <f>IF($C$4="Attiecināmās izmaksas",IF('11a+c+n'!$Q500="A",'11a+c+n'!L500,0),0)</f>
        <v>0</v>
      </c>
      <c r="M500" s="121">
        <f>IF($C$4="Attiecināmās izmaksas",IF('11a+c+n'!$Q500="A",'11a+c+n'!M500,0),0)</f>
        <v>0</v>
      </c>
      <c r="N500" s="121">
        <f>IF($C$4="Attiecināmās izmaksas",IF('11a+c+n'!$Q500="A",'11a+c+n'!N500,0),0)</f>
        <v>0</v>
      </c>
      <c r="O500" s="121">
        <f>IF($C$4="Attiecināmās izmaksas",IF('11a+c+n'!$Q500="A",'11a+c+n'!O500,0),0)</f>
        <v>0</v>
      </c>
      <c r="P500" s="122">
        <f>IF($C$4="Attiecināmās izmaksas",IF('11a+c+n'!$Q500="A",'11a+c+n'!P500,0),0)</f>
        <v>0</v>
      </c>
    </row>
    <row r="501" spans="1:16" x14ac:dyDescent="0.2">
      <c r="A501" s="49">
        <f>IF(P501=0,0,IF(COUNTBLANK(P501)=1,0,COUNTA($P$14:P501)))</f>
        <v>0</v>
      </c>
      <c r="B501" s="21">
        <f>IF($C$4="Attiecināmās izmaksas",IF('11a+c+n'!$Q501="A",'11a+c+n'!B501,0),0)</f>
        <v>0</v>
      </c>
      <c r="C501" s="21">
        <f>IF($C$4="Attiecināmās izmaksas",IF('11a+c+n'!$Q501="A",'11a+c+n'!C501,0),0)</f>
        <v>0</v>
      </c>
      <c r="D501" s="21">
        <f>IF($C$4="Attiecināmās izmaksas",IF('11a+c+n'!$Q501="A",'11a+c+n'!D501,0),0)</f>
        <v>0</v>
      </c>
      <c r="E501" s="42"/>
      <c r="F501" s="64"/>
      <c r="G501" s="121"/>
      <c r="H501" s="121">
        <f>IF($C$4="Attiecināmās izmaksas",IF('11a+c+n'!$Q501="A",'11a+c+n'!H501,0),0)</f>
        <v>0</v>
      </c>
      <c r="I501" s="121"/>
      <c r="J501" s="121"/>
      <c r="K501" s="122">
        <f>IF($C$4="Attiecināmās izmaksas",IF('11a+c+n'!$Q501="A",'11a+c+n'!K501,0),0)</f>
        <v>0</v>
      </c>
      <c r="L501" s="64">
        <f>IF($C$4="Attiecināmās izmaksas",IF('11a+c+n'!$Q501="A",'11a+c+n'!L501,0),0)</f>
        <v>0</v>
      </c>
      <c r="M501" s="121">
        <f>IF($C$4="Attiecināmās izmaksas",IF('11a+c+n'!$Q501="A",'11a+c+n'!M501,0),0)</f>
        <v>0</v>
      </c>
      <c r="N501" s="121">
        <f>IF($C$4="Attiecināmās izmaksas",IF('11a+c+n'!$Q501="A",'11a+c+n'!N501,0),0)</f>
        <v>0</v>
      </c>
      <c r="O501" s="121">
        <f>IF($C$4="Attiecināmās izmaksas",IF('11a+c+n'!$Q501="A",'11a+c+n'!O501,0),0)</f>
        <v>0</v>
      </c>
      <c r="P501" s="122">
        <f>IF($C$4="Attiecināmās izmaksas",IF('11a+c+n'!$Q501="A",'11a+c+n'!P501,0),0)</f>
        <v>0</v>
      </c>
    </row>
    <row r="502" spans="1:16" x14ac:dyDescent="0.2">
      <c r="A502" s="49">
        <f>IF(P502=0,0,IF(COUNTBLANK(P502)=1,0,COUNTA($P$14:P502)))</f>
        <v>0</v>
      </c>
      <c r="B502" s="21">
        <f>IF($C$4="Attiecināmās izmaksas",IF('11a+c+n'!$Q502="A",'11a+c+n'!B502,0),0)</f>
        <v>0</v>
      </c>
      <c r="C502" s="21">
        <f>IF($C$4="Attiecināmās izmaksas",IF('11a+c+n'!$Q502="A",'11a+c+n'!C502,0),0)</f>
        <v>0</v>
      </c>
      <c r="D502" s="21">
        <f>IF($C$4="Attiecināmās izmaksas",IF('11a+c+n'!$Q502="A",'11a+c+n'!D502,0),0)</f>
        <v>0</v>
      </c>
      <c r="E502" s="42"/>
      <c r="F502" s="64"/>
      <c r="G502" s="121"/>
      <c r="H502" s="121">
        <f>IF($C$4="Attiecināmās izmaksas",IF('11a+c+n'!$Q502="A",'11a+c+n'!H502,0),0)</f>
        <v>0</v>
      </c>
      <c r="I502" s="121"/>
      <c r="J502" s="121"/>
      <c r="K502" s="122">
        <f>IF($C$4="Attiecināmās izmaksas",IF('11a+c+n'!$Q502="A",'11a+c+n'!K502,0),0)</f>
        <v>0</v>
      </c>
      <c r="L502" s="64">
        <f>IF($C$4="Attiecināmās izmaksas",IF('11a+c+n'!$Q502="A",'11a+c+n'!L502,0),0)</f>
        <v>0</v>
      </c>
      <c r="M502" s="121">
        <f>IF($C$4="Attiecināmās izmaksas",IF('11a+c+n'!$Q502="A",'11a+c+n'!M502,0),0)</f>
        <v>0</v>
      </c>
      <c r="N502" s="121">
        <f>IF($C$4="Attiecināmās izmaksas",IF('11a+c+n'!$Q502="A",'11a+c+n'!N502,0),0)</f>
        <v>0</v>
      </c>
      <c r="O502" s="121">
        <f>IF($C$4="Attiecināmās izmaksas",IF('11a+c+n'!$Q502="A",'11a+c+n'!O502,0),0)</f>
        <v>0</v>
      </c>
      <c r="P502" s="122">
        <f>IF($C$4="Attiecināmās izmaksas",IF('11a+c+n'!$Q502="A",'11a+c+n'!P502,0),0)</f>
        <v>0</v>
      </c>
    </row>
    <row r="503" spans="1:16" x14ac:dyDescent="0.2">
      <c r="A503" s="49">
        <f>IF(P503=0,0,IF(COUNTBLANK(P503)=1,0,COUNTA($P$14:P503)))</f>
        <v>0</v>
      </c>
      <c r="B503" s="21">
        <f>IF($C$4="Attiecināmās izmaksas",IF('11a+c+n'!$Q503="A",'11a+c+n'!B503,0),0)</f>
        <v>0</v>
      </c>
      <c r="C503" s="21">
        <f>IF($C$4="Attiecināmās izmaksas",IF('11a+c+n'!$Q503="A",'11a+c+n'!C503,0),0)</f>
        <v>0</v>
      </c>
      <c r="D503" s="21">
        <f>IF($C$4="Attiecināmās izmaksas",IF('11a+c+n'!$Q503="A",'11a+c+n'!D503,0),0)</f>
        <v>0</v>
      </c>
      <c r="E503" s="42"/>
      <c r="F503" s="64"/>
      <c r="G503" s="121"/>
      <c r="H503" s="121">
        <f>IF($C$4="Attiecināmās izmaksas",IF('11a+c+n'!$Q503="A",'11a+c+n'!H503,0),0)</f>
        <v>0</v>
      </c>
      <c r="I503" s="121"/>
      <c r="J503" s="121"/>
      <c r="K503" s="122">
        <f>IF($C$4="Attiecināmās izmaksas",IF('11a+c+n'!$Q503="A",'11a+c+n'!K503,0),0)</f>
        <v>0</v>
      </c>
      <c r="L503" s="64">
        <f>IF($C$4="Attiecināmās izmaksas",IF('11a+c+n'!$Q503="A",'11a+c+n'!L503,0),0)</f>
        <v>0</v>
      </c>
      <c r="M503" s="121">
        <f>IF($C$4="Attiecināmās izmaksas",IF('11a+c+n'!$Q503="A",'11a+c+n'!M503,0),0)</f>
        <v>0</v>
      </c>
      <c r="N503" s="121">
        <f>IF($C$4="Attiecināmās izmaksas",IF('11a+c+n'!$Q503="A",'11a+c+n'!N503,0),0)</f>
        <v>0</v>
      </c>
      <c r="O503" s="121">
        <f>IF($C$4="Attiecināmās izmaksas",IF('11a+c+n'!$Q503="A",'11a+c+n'!O503,0),0)</f>
        <v>0</v>
      </c>
      <c r="P503" s="122">
        <f>IF($C$4="Attiecināmās izmaksas",IF('11a+c+n'!$Q503="A",'11a+c+n'!P503,0),0)</f>
        <v>0</v>
      </c>
    </row>
    <row r="504" spans="1:16" x14ac:dyDescent="0.2">
      <c r="A504" s="49">
        <f>IF(P504=0,0,IF(COUNTBLANK(P504)=1,0,COUNTA($P$14:P504)))</f>
        <v>0</v>
      </c>
      <c r="B504" s="21">
        <f>IF($C$4="Attiecināmās izmaksas",IF('11a+c+n'!$Q504="A",'11a+c+n'!B504,0),0)</f>
        <v>0</v>
      </c>
      <c r="C504" s="21">
        <f>IF($C$4="Attiecināmās izmaksas",IF('11a+c+n'!$Q504="A",'11a+c+n'!C504,0),0)</f>
        <v>0</v>
      </c>
      <c r="D504" s="21">
        <f>IF($C$4="Attiecināmās izmaksas",IF('11a+c+n'!$Q504="A",'11a+c+n'!D504,0),0)</f>
        <v>0</v>
      </c>
      <c r="E504" s="42"/>
      <c r="F504" s="64"/>
      <c r="G504" s="121"/>
      <c r="H504" s="121">
        <f>IF($C$4="Attiecināmās izmaksas",IF('11a+c+n'!$Q504="A",'11a+c+n'!H504,0),0)</f>
        <v>0</v>
      </c>
      <c r="I504" s="121"/>
      <c r="J504" s="121"/>
      <c r="K504" s="122">
        <f>IF($C$4="Attiecināmās izmaksas",IF('11a+c+n'!$Q504="A",'11a+c+n'!K504,0),0)</f>
        <v>0</v>
      </c>
      <c r="L504" s="64">
        <f>IF($C$4="Attiecināmās izmaksas",IF('11a+c+n'!$Q504="A",'11a+c+n'!L504,0),0)</f>
        <v>0</v>
      </c>
      <c r="M504" s="121">
        <f>IF($C$4="Attiecināmās izmaksas",IF('11a+c+n'!$Q504="A",'11a+c+n'!M504,0),0)</f>
        <v>0</v>
      </c>
      <c r="N504" s="121">
        <f>IF($C$4="Attiecināmās izmaksas",IF('11a+c+n'!$Q504="A",'11a+c+n'!N504,0),0)</f>
        <v>0</v>
      </c>
      <c r="O504" s="121">
        <f>IF($C$4="Attiecināmās izmaksas",IF('11a+c+n'!$Q504="A",'11a+c+n'!O504,0),0)</f>
        <v>0</v>
      </c>
      <c r="P504" s="122">
        <f>IF($C$4="Attiecināmās izmaksas",IF('11a+c+n'!$Q504="A",'11a+c+n'!P504,0),0)</f>
        <v>0</v>
      </c>
    </row>
    <row r="505" spans="1:16" x14ac:dyDescent="0.2">
      <c r="A505" s="49">
        <f>IF(P505=0,0,IF(COUNTBLANK(P505)=1,0,COUNTA($P$14:P505)))</f>
        <v>0</v>
      </c>
      <c r="B505" s="21">
        <f>IF($C$4="Attiecināmās izmaksas",IF('11a+c+n'!$Q505="A",'11a+c+n'!B505,0),0)</f>
        <v>0</v>
      </c>
      <c r="C505" s="21">
        <f>IF($C$4="Attiecināmās izmaksas",IF('11a+c+n'!$Q505="A",'11a+c+n'!C505,0),0)</f>
        <v>0</v>
      </c>
      <c r="D505" s="21">
        <f>IF($C$4="Attiecināmās izmaksas",IF('11a+c+n'!$Q505="A",'11a+c+n'!D505,0),0)</f>
        <v>0</v>
      </c>
      <c r="E505" s="42"/>
      <c r="F505" s="64"/>
      <c r="G505" s="121"/>
      <c r="H505" s="121">
        <f>IF($C$4="Attiecināmās izmaksas",IF('11a+c+n'!$Q505="A",'11a+c+n'!H505,0),0)</f>
        <v>0</v>
      </c>
      <c r="I505" s="121"/>
      <c r="J505" s="121"/>
      <c r="K505" s="122">
        <f>IF($C$4="Attiecināmās izmaksas",IF('11a+c+n'!$Q505="A",'11a+c+n'!K505,0),0)</f>
        <v>0</v>
      </c>
      <c r="L505" s="64">
        <f>IF($C$4="Attiecināmās izmaksas",IF('11a+c+n'!$Q505="A",'11a+c+n'!L505,0),0)</f>
        <v>0</v>
      </c>
      <c r="M505" s="121">
        <f>IF($C$4="Attiecināmās izmaksas",IF('11a+c+n'!$Q505="A",'11a+c+n'!M505,0),0)</f>
        <v>0</v>
      </c>
      <c r="N505" s="121">
        <f>IF($C$4="Attiecināmās izmaksas",IF('11a+c+n'!$Q505="A",'11a+c+n'!N505,0),0)</f>
        <v>0</v>
      </c>
      <c r="O505" s="121">
        <f>IF($C$4="Attiecināmās izmaksas",IF('11a+c+n'!$Q505="A",'11a+c+n'!O505,0),0)</f>
        <v>0</v>
      </c>
      <c r="P505" s="122">
        <f>IF($C$4="Attiecināmās izmaksas",IF('11a+c+n'!$Q505="A",'11a+c+n'!P505,0),0)</f>
        <v>0</v>
      </c>
    </row>
    <row r="506" spans="1:16" x14ac:dyDescent="0.2">
      <c r="A506" s="49">
        <f>IF(P506=0,0,IF(COUNTBLANK(P506)=1,0,COUNTA($P$14:P506)))</f>
        <v>0</v>
      </c>
      <c r="B506" s="21">
        <f>IF($C$4="Attiecināmās izmaksas",IF('11a+c+n'!$Q506="A",'11a+c+n'!B506,0),0)</f>
        <v>0</v>
      </c>
      <c r="C506" s="21">
        <f>IF($C$4="Attiecināmās izmaksas",IF('11a+c+n'!$Q506="A",'11a+c+n'!C506,0),0)</f>
        <v>0</v>
      </c>
      <c r="D506" s="21">
        <f>IF($C$4="Attiecināmās izmaksas",IF('11a+c+n'!$Q506="A",'11a+c+n'!D506,0),0)</f>
        <v>0</v>
      </c>
      <c r="E506" s="42"/>
      <c r="F506" s="64"/>
      <c r="G506" s="121"/>
      <c r="H506" s="121">
        <f>IF($C$4="Attiecināmās izmaksas",IF('11a+c+n'!$Q506="A",'11a+c+n'!H506,0),0)</f>
        <v>0</v>
      </c>
      <c r="I506" s="121"/>
      <c r="J506" s="121"/>
      <c r="K506" s="122">
        <f>IF($C$4="Attiecināmās izmaksas",IF('11a+c+n'!$Q506="A",'11a+c+n'!K506,0),0)</f>
        <v>0</v>
      </c>
      <c r="L506" s="64">
        <f>IF($C$4="Attiecināmās izmaksas",IF('11a+c+n'!$Q506="A",'11a+c+n'!L506,0),0)</f>
        <v>0</v>
      </c>
      <c r="M506" s="121">
        <f>IF($C$4="Attiecināmās izmaksas",IF('11a+c+n'!$Q506="A",'11a+c+n'!M506,0),0)</f>
        <v>0</v>
      </c>
      <c r="N506" s="121">
        <f>IF($C$4="Attiecināmās izmaksas",IF('11a+c+n'!$Q506="A",'11a+c+n'!N506,0),0)</f>
        <v>0</v>
      </c>
      <c r="O506" s="121">
        <f>IF($C$4="Attiecināmās izmaksas",IF('11a+c+n'!$Q506="A",'11a+c+n'!O506,0),0)</f>
        <v>0</v>
      </c>
      <c r="P506" s="122">
        <f>IF($C$4="Attiecināmās izmaksas",IF('11a+c+n'!$Q506="A",'11a+c+n'!P506,0),0)</f>
        <v>0</v>
      </c>
    </row>
    <row r="507" spans="1:16" x14ac:dyDescent="0.2">
      <c r="A507" s="49">
        <f>IF(P507=0,0,IF(COUNTBLANK(P507)=1,0,COUNTA($P$14:P507)))</f>
        <v>0</v>
      </c>
      <c r="B507" s="21">
        <f>IF($C$4="Attiecināmās izmaksas",IF('11a+c+n'!$Q507="A",'11a+c+n'!B507,0),0)</f>
        <v>0</v>
      </c>
      <c r="C507" s="21">
        <f>IF($C$4="Attiecināmās izmaksas",IF('11a+c+n'!$Q507="A",'11a+c+n'!C507,0),0)</f>
        <v>0</v>
      </c>
      <c r="D507" s="21">
        <f>IF($C$4="Attiecināmās izmaksas",IF('11a+c+n'!$Q507="A",'11a+c+n'!D507,0),0)</f>
        <v>0</v>
      </c>
      <c r="E507" s="42"/>
      <c r="F507" s="64"/>
      <c r="G507" s="121"/>
      <c r="H507" s="121">
        <f>IF($C$4="Attiecināmās izmaksas",IF('11a+c+n'!$Q507="A",'11a+c+n'!H507,0),0)</f>
        <v>0</v>
      </c>
      <c r="I507" s="121"/>
      <c r="J507" s="121"/>
      <c r="K507" s="122">
        <f>IF($C$4="Attiecināmās izmaksas",IF('11a+c+n'!$Q507="A",'11a+c+n'!K507,0),0)</f>
        <v>0</v>
      </c>
      <c r="L507" s="64">
        <f>IF($C$4="Attiecināmās izmaksas",IF('11a+c+n'!$Q507="A",'11a+c+n'!L507,0),0)</f>
        <v>0</v>
      </c>
      <c r="M507" s="121">
        <f>IF($C$4="Attiecināmās izmaksas",IF('11a+c+n'!$Q507="A",'11a+c+n'!M507,0),0)</f>
        <v>0</v>
      </c>
      <c r="N507" s="121">
        <f>IF($C$4="Attiecināmās izmaksas",IF('11a+c+n'!$Q507="A",'11a+c+n'!N507,0),0)</f>
        <v>0</v>
      </c>
      <c r="O507" s="121">
        <f>IF($C$4="Attiecināmās izmaksas",IF('11a+c+n'!$Q507="A",'11a+c+n'!O507,0),0)</f>
        <v>0</v>
      </c>
      <c r="P507" s="122">
        <f>IF($C$4="Attiecināmās izmaksas",IF('11a+c+n'!$Q507="A",'11a+c+n'!P507,0),0)</f>
        <v>0</v>
      </c>
    </row>
    <row r="508" spans="1:16" x14ac:dyDescent="0.2">
      <c r="A508" s="49">
        <f>IF(P508=0,0,IF(COUNTBLANK(P508)=1,0,COUNTA($P$14:P508)))</f>
        <v>0</v>
      </c>
      <c r="B508" s="21">
        <f>IF($C$4="Attiecināmās izmaksas",IF('11a+c+n'!$Q508="A",'11a+c+n'!B508,0),0)</f>
        <v>0</v>
      </c>
      <c r="C508" s="21">
        <f>IF($C$4="Attiecināmās izmaksas",IF('11a+c+n'!$Q508="A",'11a+c+n'!C508,0),0)</f>
        <v>0</v>
      </c>
      <c r="D508" s="21">
        <f>IF($C$4="Attiecināmās izmaksas",IF('11a+c+n'!$Q508="A",'11a+c+n'!D508,0),0)</f>
        <v>0</v>
      </c>
      <c r="E508" s="42"/>
      <c r="F508" s="64"/>
      <c r="G508" s="121"/>
      <c r="H508" s="121">
        <f>IF($C$4="Attiecināmās izmaksas",IF('11a+c+n'!$Q508="A",'11a+c+n'!H508,0),0)</f>
        <v>0</v>
      </c>
      <c r="I508" s="121"/>
      <c r="J508" s="121"/>
      <c r="K508" s="122">
        <f>IF($C$4="Attiecināmās izmaksas",IF('11a+c+n'!$Q508="A",'11a+c+n'!K508,0),0)</f>
        <v>0</v>
      </c>
      <c r="L508" s="64">
        <f>IF($C$4="Attiecināmās izmaksas",IF('11a+c+n'!$Q508="A",'11a+c+n'!L508,0),0)</f>
        <v>0</v>
      </c>
      <c r="M508" s="121">
        <f>IF($C$4="Attiecināmās izmaksas",IF('11a+c+n'!$Q508="A",'11a+c+n'!M508,0),0)</f>
        <v>0</v>
      </c>
      <c r="N508" s="121">
        <f>IF($C$4="Attiecināmās izmaksas",IF('11a+c+n'!$Q508="A",'11a+c+n'!N508,0),0)</f>
        <v>0</v>
      </c>
      <c r="O508" s="121">
        <f>IF($C$4="Attiecināmās izmaksas",IF('11a+c+n'!$Q508="A",'11a+c+n'!O508,0),0)</f>
        <v>0</v>
      </c>
      <c r="P508" s="122">
        <f>IF($C$4="Attiecināmās izmaksas",IF('11a+c+n'!$Q508="A",'11a+c+n'!P508,0),0)</f>
        <v>0</v>
      </c>
    </row>
    <row r="509" spans="1:16" x14ac:dyDescent="0.2">
      <c r="A509" s="49">
        <f>IF(P509=0,0,IF(COUNTBLANK(P509)=1,0,COUNTA($P$14:P509)))</f>
        <v>0</v>
      </c>
      <c r="B509" s="21">
        <f>IF($C$4="Attiecināmās izmaksas",IF('11a+c+n'!$Q509="A",'11a+c+n'!B509,0),0)</f>
        <v>0</v>
      </c>
      <c r="C509" s="21">
        <f>IF($C$4="Attiecināmās izmaksas",IF('11a+c+n'!$Q509="A",'11a+c+n'!C509,0),0)</f>
        <v>0</v>
      </c>
      <c r="D509" s="21">
        <f>IF($C$4="Attiecināmās izmaksas",IF('11a+c+n'!$Q509="A",'11a+c+n'!D509,0),0)</f>
        <v>0</v>
      </c>
      <c r="E509" s="42"/>
      <c r="F509" s="64"/>
      <c r="G509" s="121"/>
      <c r="H509" s="121">
        <f>IF($C$4="Attiecināmās izmaksas",IF('11a+c+n'!$Q509="A",'11a+c+n'!H509,0),0)</f>
        <v>0</v>
      </c>
      <c r="I509" s="121"/>
      <c r="J509" s="121"/>
      <c r="K509" s="122">
        <f>IF($C$4="Attiecināmās izmaksas",IF('11a+c+n'!$Q509="A",'11a+c+n'!K509,0),0)</f>
        <v>0</v>
      </c>
      <c r="L509" s="64">
        <f>IF($C$4="Attiecināmās izmaksas",IF('11a+c+n'!$Q509="A",'11a+c+n'!L509,0),0)</f>
        <v>0</v>
      </c>
      <c r="M509" s="121">
        <f>IF($C$4="Attiecināmās izmaksas",IF('11a+c+n'!$Q509="A",'11a+c+n'!M509,0),0)</f>
        <v>0</v>
      </c>
      <c r="N509" s="121">
        <f>IF($C$4="Attiecināmās izmaksas",IF('11a+c+n'!$Q509="A",'11a+c+n'!N509,0),0)</f>
        <v>0</v>
      </c>
      <c r="O509" s="121">
        <f>IF($C$4="Attiecināmās izmaksas",IF('11a+c+n'!$Q509="A",'11a+c+n'!O509,0),0)</f>
        <v>0</v>
      </c>
      <c r="P509" s="122">
        <f>IF($C$4="Attiecināmās izmaksas",IF('11a+c+n'!$Q509="A",'11a+c+n'!P509,0),0)</f>
        <v>0</v>
      </c>
    </row>
    <row r="510" spans="1:16" x14ac:dyDescent="0.2">
      <c r="A510" s="49">
        <f>IF(P510=0,0,IF(COUNTBLANK(P510)=1,0,COUNTA($P$14:P510)))</f>
        <v>0</v>
      </c>
      <c r="B510" s="21">
        <f>IF($C$4="Attiecināmās izmaksas",IF('11a+c+n'!$Q510="A",'11a+c+n'!B510,0),0)</f>
        <v>0</v>
      </c>
      <c r="C510" s="21">
        <f>IF($C$4="Attiecināmās izmaksas",IF('11a+c+n'!$Q510="A",'11a+c+n'!C510,0),0)</f>
        <v>0</v>
      </c>
      <c r="D510" s="21">
        <f>IF($C$4="Attiecināmās izmaksas",IF('11a+c+n'!$Q510="A",'11a+c+n'!D510,0),0)</f>
        <v>0</v>
      </c>
      <c r="E510" s="42"/>
      <c r="F510" s="64"/>
      <c r="G510" s="121"/>
      <c r="H510" s="121">
        <f>IF($C$4="Attiecināmās izmaksas",IF('11a+c+n'!$Q510="A",'11a+c+n'!H510,0),0)</f>
        <v>0</v>
      </c>
      <c r="I510" s="121"/>
      <c r="J510" s="121"/>
      <c r="K510" s="122">
        <f>IF($C$4="Attiecināmās izmaksas",IF('11a+c+n'!$Q510="A",'11a+c+n'!K510,0),0)</f>
        <v>0</v>
      </c>
      <c r="L510" s="64">
        <f>IF($C$4="Attiecināmās izmaksas",IF('11a+c+n'!$Q510="A",'11a+c+n'!L510,0),0)</f>
        <v>0</v>
      </c>
      <c r="M510" s="121">
        <f>IF($C$4="Attiecināmās izmaksas",IF('11a+c+n'!$Q510="A",'11a+c+n'!M510,0),0)</f>
        <v>0</v>
      </c>
      <c r="N510" s="121">
        <f>IF($C$4="Attiecināmās izmaksas",IF('11a+c+n'!$Q510="A",'11a+c+n'!N510,0),0)</f>
        <v>0</v>
      </c>
      <c r="O510" s="121">
        <f>IF($C$4="Attiecināmās izmaksas",IF('11a+c+n'!$Q510="A",'11a+c+n'!O510,0),0)</f>
        <v>0</v>
      </c>
      <c r="P510" s="122">
        <f>IF($C$4="Attiecināmās izmaksas",IF('11a+c+n'!$Q510="A",'11a+c+n'!P510,0),0)</f>
        <v>0</v>
      </c>
    </row>
    <row r="511" spans="1:16" x14ac:dyDescent="0.2">
      <c r="A511" s="49">
        <f>IF(P511=0,0,IF(COUNTBLANK(P511)=1,0,COUNTA($P$14:P511)))</f>
        <v>0</v>
      </c>
      <c r="B511" s="21">
        <f>IF($C$4="Attiecināmās izmaksas",IF('11a+c+n'!$Q511="A",'11a+c+n'!B511,0),0)</f>
        <v>0</v>
      </c>
      <c r="C511" s="21">
        <f>IF($C$4="Attiecināmās izmaksas",IF('11a+c+n'!$Q511="A",'11a+c+n'!C511,0),0)</f>
        <v>0</v>
      </c>
      <c r="D511" s="21">
        <f>IF($C$4="Attiecināmās izmaksas",IF('11a+c+n'!$Q511="A",'11a+c+n'!D511,0),0)</f>
        <v>0</v>
      </c>
      <c r="E511" s="42"/>
      <c r="F511" s="64"/>
      <c r="G511" s="121"/>
      <c r="H511" s="121">
        <f>IF($C$4="Attiecināmās izmaksas",IF('11a+c+n'!$Q511="A",'11a+c+n'!H511,0),0)</f>
        <v>0</v>
      </c>
      <c r="I511" s="121"/>
      <c r="J511" s="121"/>
      <c r="K511" s="122">
        <f>IF($C$4="Attiecināmās izmaksas",IF('11a+c+n'!$Q511="A",'11a+c+n'!K511,0),0)</f>
        <v>0</v>
      </c>
      <c r="L511" s="64">
        <f>IF($C$4="Attiecināmās izmaksas",IF('11a+c+n'!$Q511="A",'11a+c+n'!L511,0),0)</f>
        <v>0</v>
      </c>
      <c r="M511" s="121">
        <f>IF($C$4="Attiecināmās izmaksas",IF('11a+c+n'!$Q511="A",'11a+c+n'!M511,0),0)</f>
        <v>0</v>
      </c>
      <c r="N511" s="121">
        <f>IF($C$4="Attiecināmās izmaksas",IF('11a+c+n'!$Q511="A",'11a+c+n'!N511,0),0)</f>
        <v>0</v>
      </c>
      <c r="O511" s="121">
        <f>IF($C$4="Attiecināmās izmaksas",IF('11a+c+n'!$Q511="A",'11a+c+n'!O511,0),0)</f>
        <v>0</v>
      </c>
      <c r="P511" s="122">
        <f>IF($C$4="Attiecināmās izmaksas",IF('11a+c+n'!$Q511="A",'11a+c+n'!P511,0),0)</f>
        <v>0</v>
      </c>
    </row>
    <row r="512" spans="1:16" x14ac:dyDescent="0.2">
      <c r="A512" s="49">
        <f>IF(P512=0,0,IF(COUNTBLANK(P512)=1,0,COUNTA($P$14:P512)))</f>
        <v>0</v>
      </c>
      <c r="B512" s="21">
        <f>IF($C$4="Attiecināmās izmaksas",IF('11a+c+n'!$Q512="A",'11a+c+n'!B512,0),0)</f>
        <v>0</v>
      </c>
      <c r="C512" s="21">
        <f>IF($C$4="Attiecināmās izmaksas",IF('11a+c+n'!$Q512="A",'11a+c+n'!C512,0),0)</f>
        <v>0</v>
      </c>
      <c r="D512" s="21">
        <f>IF($C$4="Attiecināmās izmaksas",IF('11a+c+n'!$Q512="A",'11a+c+n'!D512,0),0)</f>
        <v>0</v>
      </c>
      <c r="E512" s="42"/>
      <c r="F512" s="64"/>
      <c r="G512" s="121"/>
      <c r="H512" s="121">
        <f>IF($C$4="Attiecināmās izmaksas",IF('11a+c+n'!$Q512="A",'11a+c+n'!H512,0),0)</f>
        <v>0</v>
      </c>
      <c r="I512" s="121"/>
      <c r="J512" s="121"/>
      <c r="K512" s="122">
        <f>IF($C$4="Attiecināmās izmaksas",IF('11a+c+n'!$Q512="A",'11a+c+n'!K512,0),0)</f>
        <v>0</v>
      </c>
      <c r="L512" s="64">
        <f>IF($C$4="Attiecināmās izmaksas",IF('11a+c+n'!$Q512="A",'11a+c+n'!L512,0),0)</f>
        <v>0</v>
      </c>
      <c r="M512" s="121">
        <f>IF($C$4="Attiecināmās izmaksas",IF('11a+c+n'!$Q512="A",'11a+c+n'!M512,0),0)</f>
        <v>0</v>
      </c>
      <c r="N512" s="121">
        <f>IF($C$4="Attiecināmās izmaksas",IF('11a+c+n'!$Q512="A",'11a+c+n'!N512,0),0)</f>
        <v>0</v>
      </c>
      <c r="O512" s="121">
        <f>IF($C$4="Attiecināmās izmaksas",IF('11a+c+n'!$Q512="A",'11a+c+n'!O512,0),0)</f>
        <v>0</v>
      </c>
      <c r="P512" s="122">
        <f>IF($C$4="Attiecināmās izmaksas",IF('11a+c+n'!$Q512="A",'11a+c+n'!P512,0),0)</f>
        <v>0</v>
      </c>
    </row>
    <row r="513" spans="1:16" x14ac:dyDescent="0.2">
      <c r="A513" s="49">
        <f>IF(P513=0,0,IF(COUNTBLANK(P513)=1,0,COUNTA($P$14:P513)))</f>
        <v>0</v>
      </c>
      <c r="B513" s="21">
        <f>IF($C$4="Attiecināmās izmaksas",IF('11a+c+n'!$Q513="A",'11a+c+n'!B513,0),0)</f>
        <v>0</v>
      </c>
      <c r="C513" s="21">
        <f>IF($C$4="Attiecināmās izmaksas",IF('11a+c+n'!$Q513="A",'11a+c+n'!C513,0),0)</f>
        <v>0</v>
      </c>
      <c r="D513" s="21">
        <f>IF($C$4="Attiecināmās izmaksas",IF('11a+c+n'!$Q513="A",'11a+c+n'!D513,0),0)</f>
        <v>0</v>
      </c>
      <c r="E513" s="42"/>
      <c r="F513" s="64"/>
      <c r="G513" s="121"/>
      <c r="H513" s="121">
        <f>IF($C$4="Attiecināmās izmaksas",IF('11a+c+n'!$Q513="A",'11a+c+n'!H513,0),0)</f>
        <v>0</v>
      </c>
      <c r="I513" s="121"/>
      <c r="J513" s="121"/>
      <c r="K513" s="122">
        <f>IF($C$4="Attiecināmās izmaksas",IF('11a+c+n'!$Q513="A",'11a+c+n'!K513,0),0)</f>
        <v>0</v>
      </c>
      <c r="L513" s="64">
        <f>IF($C$4="Attiecināmās izmaksas",IF('11a+c+n'!$Q513="A",'11a+c+n'!L513,0),0)</f>
        <v>0</v>
      </c>
      <c r="M513" s="121">
        <f>IF($C$4="Attiecināmās izmaksas",IF('11a+c+n'!$Q513="A",'11a+c+n'!M513,0),0)</f>
        <v>0</v>
      </c>
      <c r="N513" s="121">
        <f>IF($C$4="Attiecināmās izmaksas",IF('11a+c+n'!$Q513="A",'11a+c+n'!N513,0),0)</f>
        <v>0</v>
      </c>
      <c r="O513" s="121">
        <f>IF($C$4="Attiecināmās izmaksas",IF('11a+c+n'!$Q513="A",'11a+c+n'!O513,0),0)</f>
        <v>0</v>
      </c>
      <c r="P513" s="122">
        <f>IF($C$4="Attiecināmās izmaksas",IF('11a+c+n'!$Q513="A",'11a+c+n'!P513,0),0)</f>
        <v>0</v>
      </c>
    </row>
    <row r="514" spans="1:16" x14ac:dyDescent="0.2">
      <c r="A514" s="49">
        <f>IF(P514=0,0,IF(COUNTBLANK(P514)=1,0,COUNTA($P$14:P514)))</f>
        <v>0</v>
      </c>
      <c r="B514" s="21">
        <f>IF($C$4="Attiecināmās izmaksas",IF('11a+c+n'!$Q514="A",'11a+c+n'!B514,0),0)</f>
        <v>0</v>
      </c>
      <c r="C514" s="21">
        <f>IF($C$4="Attiecināmās izmaksas",IF('11a+c+n'!$Q514="A",'11a+c+n'!C514,0),0)</f>
        <v>0</v>
      </c>
      <c r="D514" s="21">
        <f>IF($C$4="Attiecināmās izmaksas",IF('11a+c+n'!$Q514="A",'11a+c+n'!D514,0),0)</f>
        <v>0</v>
      </c>
      <c r="E514" s="42"/>
      <c r="F514" s="64"/>
      <c r="G514" s="121"/>
      <c r="H514" s="121">
        <f>IF($C$4="Attiecināmās izmaksas",IF('11a+c+n'!$Q514="A",'11a+c+n'!H514,0),0)</f>
        <v>0</v>
      </c>
      <c r="I514" s="121"/>
      <c r="J514" s="121"/>
      <c r="K514" s="122">
        <f>IF($C$4="Attiecināmās izmaksas",IF('11a+c+n'!$Q514="A",'11a+c+n'!K514,0),0)</f>
        <v>0</v>
      </c>
      <c r="L514" s="64">
        <f>IF($C$4="Attiecināmās izmaksas",IF('11a+c+n'!$Q514="A",'11a+c+n'!L514,0),0)</f>
        <v>0</v>
      </c>
      <c r="M514" s="121">
        <f>IF($C$4="Attiecināmās izmaksas",IF('11a+c+n'!$Q514="A",'11a+c+n'!M514,0),0)</f>
        <v>0</v>
      </c>
      <c r="N514" s="121">
        <f>IF($C$4="Attiecināmās izmaksas",IF('11a+c+n'!$Q514="A",'11a+c+n'!N514,0),0)</f>
        <v>0</v>
      </c>
      <c r="O514" s="121">
        <f>IF($C$4="Attiecināmās izmaksas",IF('11a+c+n'!$Q514="A",'11a+c+n'!O514,0),0)</f>
        <v>0</v>
      </c>
      <c r="P514" s="122">
        <f>IF($C$4="Attiecināmās izmaksas",IF('11a+c+n'!$Q514="A",'11a+c+n'!P514,0),0)</f>
        <v>0</v>
      </c>
    </row>
    <row r="515" spans="1:16" x14ac:dyDescent="0.2">
      <c r="A515" s="49">
        <f>IF(P515=0,0,IF(COUNTBLANK(P515)=1,0,COUNTA($P$14:P515)))</f>
        <v>0</v>
      </c>
      <c r="B515" s="21">
        <f>IF($C$4="Attiecināmās izmaksas",IF('11a+c+n'!$Q515="A",'11a+c+n'!B515,0),0)</f>
        <v>0</v>
      </c>
      <c r="C515" s="21">
        <f>IF($C$4="Attiecināmās izmaksas",IF('11a+c+n'!$Q515="A",'11a+c+n'!C515,0),0)</f>
        <v>0</v>
      </c>
      <c r="D515" s="21">
        <f>IF($C$4="Attiecināmās izmaksas",IF('11a+c+n'!$Q515="A",'11a+c+n'!D515,0),0)</f>
        <v>0</v>
      </c>
      <c r="E515" s="42"/>
      <c r="F515" s="64"/>
      <c r="G515" s="121"/>
      <c r="H515" s="121">
        <f>IF($C$4="Attiecināmās izmaksas",IF('11a+c+n'!$Q515="A",'11a+c+n'!H515,0),0)</f>
        <v>0</v>
      </c>
      <c r="I515" s="121"/>
      <c r="J515" s="121"/>
      <c r="K515" s="122">
        <f>IF($C$4="Attiecināmās izmaksas",IF('11a+c+n'!$Q515="A",'11a+c+n'!K515,0),0)</f>
        <v>0</v>
      </c>
      <c r="L515" s="64">
        <f>IF($C$4="Attiecināmās izmaksas",IF('11a+c+n'!$Q515="A",'11a+c+n'!L515,0),0)</f>
        <v>0</v>
      </c>
      <c r="M515" s="121">
        <f>IF($C$4="Attiecināmās izmaksas",IF('11a+c+n'!$Q515="A",'11a+c+n'!M515,0),0)</f>
        <v>0</v>
      </c>
      <c r="N515" s="121">
        <f>IF($C$4="Attiecināmās izmaksas",IF('11a+c+n'!$Q515="A",'11a+c+n'!N515,0),0)</f>
        <v>0</v>
      </c>
      <c r="O515" s="121">
        <f>IF($C$4="Attiecināmās izmaksas",IF('11a+c+n'!$Q515="A",'11a+c+n'!O515,0),0)</f>
        <v>0</v>
      </c>
      <c r="P515" s="122">
        <f>IF($C$4="Attiecināmās izmaksas",IF('11a+c+n'!$Q515="A",'11a+c+n'!P515,0),0)</f>
        <v>0</v>
      </c>
    </row>
    <row r="516" spans="1:16" x14ac:dyDescent="0.2">
      <c r="A516" s="49">
        <f>IF(P516=0,0,IF(COUNTBLANK(P516)=1,0,COUNTA($P$14:P516)))</f>
        <v>0</v>
      </c>
      <c r="B516" s="21">
        <f>IF($C$4="Attiecināmās izmaksas",IF('11a+c+n'!$Q516="A",'11a+c+n'!B516,0),0)</f>
        <v>0</v>
      </c>
      <c r="C516" s="21">
        <f>IF($C$4="Attiecināmās izmaksas",IF('11a+c+n'!$Q516="A",'11a+c+n'!C516,0),0)</f>
        <v>0</v>
      </c>
      <c r="D516" s="21">
        <f>IF($C$4="Attiecināmās izmaksas",IF('11a+c+n'!$Q516="A",'11a+c+n'!D516,0),0)</f>
        <v>0</v>
      </c>
      <c r="E516" s="42"/>
      <c r="F516" s="64"/>
      <c r="G516" s="121"/>
      <c r="H516" s="121">
        <f>IF($C$4="Attiecināmās izmaksas",IF('11a+c+n'!$Q516="A",'11a+c+n'!H516,0),0)</f>
        <v>0</v>
      </c>
      <c r="I516" s="121"/>
      <c r="J516" s="121"/>
      <c r="K516" s="122">
        <f>IF($C$4="Attiecināmās izmaksas",IF('11a+c+n'!$Q516="A",'11a+c+n'!K516,0),0)</f>
        <v>0</v>
      </c>
      <c r="L516" s="64">
        <f>IF($C$4="Attiecināmās izmaksas",IF('11a+c+n'!$Q516="A",'11a+c+n'!L516,0),0)</f>
        <v>0</v>
      </c>
      <c r="M516" s="121">
        <f>IF($C$4="Attiecināmās izmaksas",IF('11a+c+n'!$Q516="A",'11a+c+n'!M516,0),0)</f>
        <v>0</v>
      </c>
      <c r="N516" s="121">
        <f>IF($C$4="Attiecināmās izmaksas",IF('11a+c+n'!$Q516="A",'11a+c+n'!N516,0),0)</f>
        <v>0</v>
      </c>
      <c r="O516" s="121">
        <f>IF($C$4="Attiecināmās izmaksas",IF('11a+c+n'!$Q516="A",'11a+c+n'!O516,0),0)</f>
        <v>0</v>
      </c>
      <c r="P516" s="122">
        <f>IF($C$4="Attiecināmās izmaksas",IF('11a+c+n'!$Q516="A",'11a+c+n'!P516,0),0)</f>
        <v>0</v>
      </c>
    </row>
    <row r="517" spans="1:16" x14ac:dyDescent="0.2">
      <c r="A517" s="49">
        <f>IF(P517=0,0,IF(COUNTBLANK(P517)=1,0,COUNTA($P$14:P517)))</f>
        <v>0</v>
      </c>
      <c r="B517" s="21">
        <f>IF($C$4="Attiecināmās izmaksas",IF('11a+c+n'!$Q517="A",'11a+c+n'!B517,0),0)</f>
        <v>0</v>
      </c>
      <c r="C517" s="21">
        <f>IF($C$4="Attiecināmās izmaksas",IF('11a+c+n'!$Q517="A",'11a+c+n'!C517,0),0)</f>
        <v>0</v>
      </c>
      <c r="D517" s="21">
        <f>IF($C$4="Attiecināmās izmaksas",IF('11a+c+n'!$Q517="A",'11a+c+n'!D517,0),0)</f>
        <v>0</v>
      </c>
      <c r="E517" s="42"/>
      <c r="F517" s="64"/>
      <c r="G517" s="121"/>
      <c r="H517" s="121">
        <f>IF($C$4="Attiecināmās izmaksas",IF('11a+c+n'!$Q517="A",'11a+c+n'!H517,0),0)</f>
        <v>0</v>
      </c>
      <c r="I517" s="121"/>
      <c r="J517" s="121"/>
      <c r="K517" s="122">
        <f>IF($C$4="Attiecināmās izmaksas",IF('11a+c+n'!$Q517="A",'11a+c+n'!K517,0),0)</f>
        <v>0</v>
      </c>
      <c r="L517" s="64">
        <f>IF($C$4="Attiecināmās izmaksas",IF('11a+c+n'!$Q517="A",'11a+c+n'!L517,0),0)</f>
        <v>0</v>
      </c>
      <c r="M517" s="121">
        <f>IF($C$4="Attiecināmās izmaksas",IF('11a+c+n'!$Q517="A",'11a+c+n'!M517,0),0)</f>
        <v>0</v>
      </c>
      <c r="N517" s="121">
        <f>IF($C$4="Attiecināmās izmaksas",IF('11a+c+n'!$Q517="A",'11a+c+n'!N517,0),0)</f>
        <v>0</v>
      </c>
      <c r="O517" s="121">
        <f>IF($C$4="Attiecināmās izmaksas",IF('11a+c+n'!$Q517="A",'11a+c+n'!O517,0),0)</f>
        <v>0</v>
      </c>
      <c r="P517" s="122">
        <f>IF($C$4="Attiecināmās izmaksas",IF('11a+c+n'!$Q517="A",'11a+c+n'!P517,0),0)</f>
        <v>0</v>
      </c>
    </row>
    <row r="518" spans="1:16" x14ac:dyDescent="0.2">
      <c r="A518" s="49">
        <f>IF(P518=0,0,IF(COUNTBLANK(P518)=1,0,COUNTA($P$14:P518)))</f>
        <v>0</v>
      </c>
      <c r="B518" s="21">
        <f>IF($C$4="Attiecināmās izmaksas",IF('11a+c+n'!$Q518="A",'11a+c+n'!B518,0),0)</f>
        <v>0</v>
      </c>
      <c r="C518" s="21">
        <f>IF($C$4="Attiecināmās izmaksas",IF('11a+c+n'!$Q518="A",'11a+c+n'!C518,0),0)</f>
        <v>0</v>
      </c>
      <c r="D518" s="21">
        <f>IF($C$4="Attiecināmās izmaksas",IF('11a+c+n'!$Q518="A",'11a+c+n'!D518,0),0)</f>
        <v>0</v>
      </c>
      <c r="E518" s="42"/>
      <c r="F518" s="64"/>
      <c r="G518" s="121"/>
      <c r="H518" s="121">
        <f>IF($C$4="Attiecināmās izmaksas",IF('11a+c+n'!$Q518="A",'11a+c+n'!H518,0),0)</f>
        <v>0</v>
      </c>
      <c r="I518" s="121"/>
      <c r="J518" s="121"/>
      <c r="K518" s="122">
        <f>IF($C$4="Attiecināmās izmaksas",IF('11a+c+n'!$Q518="A",'11a+c+n'!K518,0),0)</f>
        <v>0</v>
      </c>
      <c r="L518" s="64">
        <f>IF($C$4="Attiecināmās izmaksas",IF('11a+c+n'!$Q518="A",'11a+c+n'!L518,0),0)</f>
        <v>0</v>
      </c>
      <c r="M518" s="121">
        <f>IF($C$4="Attiecināmās izmaksas",IF('11a+c+n'!$Q518="A",'11a+c+n'!M518,0),0)</f>
        <v>0</v>
      </c>
      <c r="N518" s="121">
        <f>IF($C$4="Attiecināmās izmaksas",IF('11a+c+n'!$Q518="A",'11a+c+n'!N518,0),0)</f>
        <v>0</v>
      </c>
      <c r="O518" s="121">
        <f>IF($C$4="Attiecināmās izmaksas",IF('11a+c+n'!$Q518="A",'11a+c+n'!O518,0),0)</f>
        <v>0</v>
      </c>
      <c r="P518" s="122">
        <f>IF($C$4="Attiecināmās izmaksas",IF('11a+c+n'!$Q518="A",'11a+c+n'!P518,0),0)</f>
        <v>0</v>
      </c>
    </row>
    <row r="519" spans="1:16" x14ac:dyDescent="0.2">
      <c r="A519" s="49">
        <f>IF(P519=0,0,IF(COUNTBLANK(P519)=1,0,COUNTA($P$14:P519)))</f>
        <v>0</v>
      </c>
      <c r="B519" s="21">
        <f>IF($C$4="Attiecināmās izmaksas",IF('11a+c+n'!$Q519="A",'11a+c+n'!B519,0),0)</f>
        <v>0</v>
      </c>
      <c r="C519" s="21">
        <f>IF($C$4="Attiecināmās izmaksas",IF('11a+c+n'!$Q519="A",'11a+c+n'!C519,0),0)</f>
        <v>0</v>
      </c>
      <c r="D519" s="21">
        <f>IF($C$4="Attiecināmās izmaksas",IF('11a+c+n'!$Q519="A",'11a+c+n'!D519,0),0)</f>
        <v>0</v>
      </c>
      <c r="E519" s="42"/>
      <c r="F519" s="64"/>
      <c r="G519" s="121"/>
      <c r="H519" s="121">
        <f>IF($C$4="Attiecināmās izmaksas",IF('11a+c+n'!$Q519="A",'11a+c+n'!H519,0),0)</f>
        <v>0</v>
      </c>
      <c r="I519" s="121"/>
      <c r="J519" s="121"/>
      <c r="K519" s="122">
        <f>IF($C$4="Attiecināmās izmaksas",IF('11a+c+n'!$Q519="A",'11a+c+n'!K519,0),0)</f>
        <v>0</v>
      </c>
      <c r="L519" s="64">
        <f>IF($C$4="Attiecināmās izmaksas",IF('11a+c+n'!$Q519="A",'11a+c+n'!L519,0),0)</f>
        <v>0</v>
      </c>
      <c r="M519" s="121">
        <f>IF($C$4="Attiecināmās izmaksas",IF('11a+c+n'!$Q519="A",'11a+c+n'!M519,0),0)</f>
        <v>0</v>
      </c>
      <c r="N519" s="121">
        <f>IF($C$4="Attiecināmās izmaksas",IF('11a+c+n'!$Q519="A",'11a+c+n'!N519,0),0)</f>
        <v>0</v>
      </c>
      <c r="O519" s="121">
        <f>IF($C$4="Attiecināmās izmaksas",IF('11a+c+n'!$Q519="A",'11a+c+n'!O519,0),0)</f>
        <v>0</v>
      </c>
      <c r="P519" s="122">
        <f>IF($C$4="Attiecināmās izmaksas",IF('11a+c+n'!$Q519="A",'11a+c+n'!P519,0),0)</f>
        <v>0</v>
      </c>
    </row>
    <row r="520" spans="1:16" x14ac:dyDescent="0.2">
      <c r="A520" s="49">
        <f>IF(P520=0,0,IF(COUNTBLANK(P520)=1,0,COUNTA($P$14:P520)))</f>
        <v>0</v>
      </c>
      <c r="B520" s="21">
        <f>IF($C$4="Attiecināmās izmaksas",IF('11a+c+n'!$Q520="A",'11a+c+n'!B520,0),0)</f>
        <v>0</v>
      </c>
      <c r="C520" s="21">
        <f>IF($C$4="Attiecināmās izmaksas",IF('11a+c+n'!$Q520="A",'11a+c+n'!C520,0),0)</f>
        <v>0</v>
      </c>
      <c r="D520" s="21">
        <f>IF($C$4="Attiecināmās izmaksas",IF('11a+c+n'!$Q520="A",'11a+c+n'!D520,0),0)</f>
        <v>0</v>
      </c>
      <c r="E520" s="42"/>
      <c r="F520" s="64"/>
      <c r="G520" s="121"/>
      <c r="H520" s="121">
        <f>IF($C$4="Attiecināmās izmaksas",IF('11a+c+n'!$Q520="A",'11a+c+n'!H520,0),0)</f>
        <v>0</v>
      </c>
      <c r="I520" s="121"/>
      <c r="J520" s="121"/>
      <c r="K520" s="122">
        <f>IF($C$4="Attiecināmās izmaksas",IF('11a+c+n'!$Q520="A",'11a+c+n'!K520,0),0)</f>
        <v>0</v>
      </c>
      <c r="L520" s="64">
        <f>IF($C$4="Attiecināmās izmaksas",IF('11a+c+n'!$Q520="A",'11a+c+n'!L520,0),0)</f>
        <v>0</v>
      </c>
      <c r="M520" s="121">
        <f>IF($C$4="Attiecināmās izmaksas",IF('11a+c+n'!$Q520="A",'11a+c+n'!M520,0),0)</f>
        <v>0</v>
      </c>
      <c r="N520" s="121">
        <f>IF($C$4="Attiecināmās izmaksas",IF('11a+c+n'!$Q520="A",'11a+c+n'!N520,0),0)</f>
        <v>0</v>
      </c>
      <c r="O520" s="121">
        <f>IF($C$4="Attiecināmās izmaksas",IF('11a+c+n'!$Q520="A",'11a+c+n'!O520,0),0)</f>
        <v>0</v>
      </c>
      <c r="P520" s="122">
        <f>IF($C$4="Attiecināmās izmaksas",IF('11a+c+n'!$Q520="A",'11a+c+n'!P520,0),0)</f>
        <v>0</v>
      </c>
    </row>
    <row r="521" spans="1:16" x14ac:dyDescent="0.2">
      <c r="A521" s="49">
        <f>IF(P521=0,0,IF(COUNTBLANK(P521)=1,0,COUNTA($P$14:P521)))</f>
        <v>0</v>
      </c>
      <c r="B521" s="21">
        <f>IF($C$4="Attiecināmās izmaksas",IF('11a+c+n'!$Q521="A",'11a+c+n'!B521,0),0)</f>
        <v>0</v>
      </c>
      <c r="C521" s="21">
        <f>IF($C$4="Attiecināmās izmaksas",IF('11a+c+n'!$Q521="A",'11a+c+n'!C521,0),0)</f>
        <v>0</v>
      </c>
      <c r="D521" s="21">
        <f>IF($C$4="Attiecināmās izmaksas",IF('11a+c+n'!$Q521="A",'11a+c+n'!D521,0),0)</f>
        <v>0</v>
      </c>
      <c r="E521" s="42"/>
      <c r="F521" s="64"/>
      <c r="G521" s="121"/>
      <c r="H521" s="121">
        <f>IF($C$4="Attiecināmās izmaksas",IF('11a+c+n'!$Q521="A",'11a+c+n'!H521,0),0)</f>
        <v>0</v>
      </c>
      <c r="I521" s="121"/>
      <c r="J521" s="121"/>
      <c r="K521" s="122">
        <f>IF($C$4="Attiecināmās izmaksas",IF('11a+c+n'!$Q521="A",'11a+c+n'!K521,0),0)</f>
        <v>0</v>
      </c>
      <c r="L521" s="64">
        <f>IF($C$4="Attiecināmās izmaksas",IF('11a+c+n'!$Q521="A",'11a+c+n'!L521,0),0)</f>
        <v>0</v>
      </c>
      <c r="M521" s="121">
        <f>IF($C$4="Attiecināmās izmaksas",IF('11a+c+n'!$Q521="A",'11a+c+n'!M521,0),0)</f>
        <v>0</v>
      </c>
      <c r="N521" s="121">
        <f>IF($C$4="Attiecināmās izmaksas",IF('11a+c+n'!$Q521="A",'11a+c+n'!N521,0),0)</f>
        <v>0</v>
      </c>
      <c r="O521" s="121">
        <f>IF($C$4="Attiecināmās izmaksas",IF('11a+c+n'!$Q521="A",'11a+c+n'!O521,0),0)</f>
        <v>0</v>
      </c>
      <c r="P521" s="122">
        <f>IF($C$4="Attiecināmās izmaksas",IF('11a+c+n'!$Q521="A",'11a+c+n'!P521,0),0)</f>
        <v>0</v>
      </c>
    </row>
    <row r="522" spans="1:16" x14ac:dyDescent="0.2">
      <c r="A522" s="49">
        <f>IF(P522=0,0,IF(COUNTBLANK(P522)=1,0,COUNTA($P$14:P522)))</f>
        <v>0</v>
      </c>
      <c r="B522" s="21">
        <f>IF($C$4="Attiecināmās izmaksas",IF('11a+c+n'!$Q522="A",'11a+c+n'!B522,0),0)</f>
        <v>0</v>
      </c>
      <c r="C522" s="21">
        <f>IF($C$4="Attiecināmās izmaksas",IF('11a+c+n'!$Q522="A",'11a+c+n'!C522,0),0)</f>
        <v>0</v>
      </c>
      <c r="D522" s="21">
        <f>IF($C$4="Attiecināmās izmaksas",IF('11a+c+n'!$Q522="A",'11a+c+n'!D522,0),0)</f>
        <v>0</v>
      </c>
      <c r="E522" s="42"/>
      <c r="F522" s="64"/>
      <c r="G522" s="121"/>
      <c r="H522" s="121">
        <f>IF($C$4="Attiecināmās izmaksas",IF('11a+c+n'!$Q522="A",'11a+c+n'!H522,0),0)</f>
        <v>0</v>
      </c>
      <c r="I522" s="121"/>
      <c r="J522" s="121"/>
      <c r="K522" s="122">
        <f>IF($C$4="Attiecināmās izmaksas",IF('11a+c+n'!$Q522="A",'11a+c+n'!K522,0),0)</f>
        <v>0</v>
      </c>
      <c r="L522" s="64">
        <f>IF($C$4="Attiecināmās izmaksas",IF('11a+c+n'!$Q522="A",'11a+c+n'!L522,0),0)</f>
        <v>0</v>
      </c>
      <c r="M522" s="121">
        <f>IF($C$4="Attiecināmās izmaksas",IF('11a+c+n'!$Q522="A",'11a+c+n'!M522,0),0)</f>
        <v>0</v>
      </c>
      <c r="N522" s="121">
        <f>IF($C$4="Attiecināmās izmaksas",IF('11a+c+n'!$Q522="A",'11a+c+n'!N522,0),0)</f>
        <v>0</v>
      </c>
      <c r="O522" s="121">
        <f>IF($C$4="Attiecināmās izmaksas",IF('11a+c+n'!$Q522="A",'11a+c+n'!O522,0),0)</f>
        <v>0</v>
      </c>
      <c r="P522" s="122">
        <f>IF($C$4="Attiecināmās izmaksas",IF('11a+c+n'!$Q522="A",'11a+c+n'!P522,0),0)</f>
        <v>0</v>
      </c>
    </row>
    <row r="523" spans="1:16" x14ac:dyDescent="0.2">
      <c r="A523" s="49">
        <f>IF(P523=0,0,IF(COUNTBLANK(P523)=1,0,COUNTA($P$14:P523)))</f>
        <v>0</v>
      </c>
      <c r="B523" s="21">
        <f>IF($C$4="Attiecināmās izmaksas",IF('11a+c+n'!$Q523="A",'11a+c+n'!B523,0),0)</f>
        <v>0</v>
      </c>
      <c r="C523" s="21">
        <f>IF($C$4="Attiecināmās izmaksas",IF('11a+c+n'!$Q523="A",'11a+c+n'!C523,0),0)</f>
        <v>0</v>
      </c>
      <c r="D523" s="21">
        <f>IF($C$4="Attiecināmās izmaksas",IF('11a+c+n'!$Q523="A",'11a+c+n'!D523,0),0)</f>
        <v>0</v>
      </c>
      <c r="E523" s="42"/>
      <c r="F523" s="64"/>
      <c r="G523" s="121"/>
      <c r="H523" s="121">
        <f>IF($C$4="Attiecināmās izmaksas",IF('11a+c+n'!$Q523="A",'11a+c+n'!H523,0),0)</f>
        <v>0</v>
      </c>
      <c r="I523" s="121"/>
      <c r="J523" s="121"/>
      <c r="K523" s="122">
        <f>IF($C$4="Attiecināmās izmaksas",IF('11a+c+n'!$Q523="A",'11a+c+n'!K523,0),0)</f>
        <v>0</v>
      </c>
      <c r="L523" s="64">
        <f>IF($C$4="Attiecināmās izmaksas",IF('11a+c+n'!$Q523="A",'11a+c+n'!L523,0),0)</f>
        <v>0</v>
      </c>
      <c r="M523" s="121">
        <f>IF($C$4="Attiecināmās izmaksas",IF('11a+c+n'!$Q523="A",'11a+c+n'!M523,0),0)</f>
        <v>0</v>
      </c>
      <c r="N523" s="121">
        <f>IF($C$4="Attiecināmās izmaksas",IF('11a+c+n'!$Q523="A",'11a+c+n'!N523,0),0)</f>
        <v>0</v>
      </c>
      <c r="O523" s="121">
        <f>IF($C$4="Attiecināmās izmaksas",IF('11a+c+n'!$Q523="A",'11a+c+n'!O523,0),0)</f>
        <v>0</v>
      </c>
      <c r="P523" s="122">
        <f>IF($C$4="Attiecināmās izmaksas",IF('11a+c+n'!$Q523="A",'11a+c+n'!P523,0),0)</f>
        <v>0</v>
      </c>
    </row>
    <row r="524" spans="1:16" x14ac:dyDescent="0.2">
      <c r="A524" s="49">
        <f>IF(P524=0,0,IF(COUNTBLANK(P524)=1,0,COUNTA($P$14:P524)))</f>
        <v>0</v>
      </c>
      <c r="B524" s="21">
        <f>IF($C$4="Attiecināmās izmaksas",IF('11a+c+n'!$Q524="A",'11a+c+n'!B524,0),0)</f>
        <v>0</v>
      </c>
      <c r="C524" s="21">
        <f>IF($C$4="Attiecināmās izmaksas",IF('11a+c+n'!$Q524="A",'11a+c+n'!C524,0),0)</f>
        <v>0</v>
      </c>
      <c r="D524" s="21">
        <f>IF($C$4="Attiecināmās izmaksas",IF('11a+c+n'!$Q524="A",'11a+c+n'!D524,0),0)</f>
        <v>0</v>
      </c>
      <c r="E524" s="42"/>
      <c r="F524" s="64"/>
      <c r="G524" s="121"/>
      <c r="H524" s="121">
        <f>IF($C$4="Attiecināmās izmaksas",IF('11a+c+n'!$Q524="A",'11a+c+n'!H524,0),0)</f>
        <v>0</v>
      </c>
      <c r="I524" s="121"/>
      <c r="J524" s="121"/>
      <c r="K524" s="122">
        <f>IF($C$4="Attiecināmās izmaksas",IF('11a+c+n'!$Q524="A",'11a+c+n'!K524,0),0)</f>
        <v>0</v>
      </c>
      <c r="L524" s="64">
        <f>IF($C$4="Attiecināmās izmaksas",IF('11a+c+n'!$Q524="A",'11a+c+n'!L524,0),0)</f>
        <v>0</v>
      </c>
      <c r="M524" s="121">
        <f>IF($C$4="Attiecināmās izmaksas",IF('11a+c+n'!$Q524="A",'11a+c+n'!M524,0),0)</f>
        <v>0</v>
      </c>
      <c r="N524" s="121">
        <f>IF($C$4="Attiecināmās izmaksas",IF('11a+c+n'!$Q524="A",'11a+c+n'!N524,0),0)</f>
        <v>0</v>
      </c>
      <c r="O524" s="121">
        <f>IF($C$4="Attiecināmās izmaksas",IF('11a+c+n'!$Q524="A",'11a+c+n'!O524,0),0)</f>
        <v>0</v>
      </c>
      <c r="P524" s="122">
        <f>IF($C$4="Attiecināmās izmaksas",IF('11a+c+n'!$Q524="A",'11a+c+n'!P524,0),0)</f>
        <v>0</v>
      </c>
    </row>
    <row r="525" spans="1:16" x14ac:dyDescent="0.2">
      <c r="A525" s="49">
        <f>IF(P525=0,0,IF(COUNTBLANK(P525)=1,0,COUNTA($P$14:P525)))</f>
        <v>0</v>
      </c>
      <c r="B525" s="21">
        <f>IF($C$4="Attiecināmās izmaksas",IF('11a+c+n'!$Q525="A",'11a+c+n'!B525,0),0)</f>
        <v>0</v>
      </c>
      <c r="C525" s="21">
        <f>IF($C$4="Attiecināmās izmaksas",IF('11a+c+n'!$Q525="A",'11a+c+n'!C525,0),0)</f>
        <v>0</v>
      </c>
      <c r="D525" s="21">
        <f>IF($C$4="Attiecināmās izmaksas",IF('11a+c+n'!$Q525="A",'11a+c+n'!D525,0),0)</f>
        <v>0</v>
      </c>
      <c r="E525" s="42"/>
      <c r="F525" s="64"/>
      <c r="G525" s="121"/>
      <c r="H525" s="121">
        <f>IF($C$4="Attiecināmās izmaksas",IF('11a+c+n'!$Q525="A",'11a+c+n'!H525,0),0)</f>
        <v>0</v>
      </c>
      <c r="I525" s="121"/>
      <c r="J525" s="121"/>
      <c r="K525" s="122">
        <f>IF($C$4="Attiecināmās izmaksas",IF('11a+c+n'!$Q525="A",'11a+c+n'!K525,0),0)</f>
        <v>0</v>
      </c>
      <c r="L525" s="64">
        <f>IF($C$4="Attiecināmās izmaksas",IF('11a+c+n'!$Q525="A",'11a+c+n'!L525,0),0)</f>
        <v>0</v>
      </c>
      <c r="M525" s="121">
        <f>IF($C$4="Attiecināmās izmaksas",IF('11a+c+n'!$Q525="A",'11a+c+n'!M525,0),0)</f>
        <v>0</v>
      </c>
      <c r="N525" s="121">
        <f>IF($C$4="Attiecināmās izmaksas",IF('11a+c+n'!$Q525="A",'11a+c+n'!N525,0),0)</f>
        <v>0</v>
      </c>
      <c r="O525" s="121">
        <f>IF($C$4="Attiecināmās izmaksas",IF('11a+c+n'!$Q525="A",'11a+c+n'!O525,0),0)</f>
        <v>0</v>
      </c>
      <c r="P525" s="122">
        <f>IF($C$4="Attiecināmās izmaksas",IF('11a+c+n'!$Q525="A",'11a+c+n'!P525,0),0)</f>
        <v>0</v>
      </c>
    </row>
    <row r="526" spans="1:16" x14ac:dyDescent="0.2">
      <c r="A526" s="49">
        <f>IF(P526=0,0,IF(COUNTBLANK(P526)=1,0,COUNTA($P$14:P526)))</f>
        <v>0</v>
      </c>
      <c r="B526" s="21">
        <f>IF($C$4="Attiecināmās izmaksas",IF('11a+c+n'!$Q526="A",'11a+c+n'!B526,0),0)</f>
        <v>0</v>
      </c>
      <c r="C526" s="21">
        <f>IF($C$4="Attiecināmās izmaksas",IF('11a+c+n'!$Q526="A",'11a+c+n'!C526,0),0)</f>
        <v>0</v>
      </c>
      <c r="D526" s="21">
        <f>IF($C$4="Attiecināmās izmaksas",IF('11a+c+n'!$Q526="A",'11a+c+n'!D526,0),0)</f>
        <v>0</v>
      </c>
      <c r="E526" s="42"/>
      <c r="F526" s="64"/>
      <c r="G526" s="121"/>
      <c r="H526" s="121">
        <f>IF($C$4="Attiecināmās izmaksas",IF('11a+c+n'!$Q526="A",'11a+c+n'!H526,0),0)</f>
        <v>0</v>
      </c>
      <c r="I526" s="121"/>
      <c r="J526" s="121"/>
      <c r="K526" s="122">
        <f>IF($C$4="Attiecināmās izmaksas",IF('11a+c+n'!$Q526="A",'11a+c+n'!K526,0),0)</f>
        <v>0</v>
      </c>
      <c r="L526" s="64">
        <f>IF($C$4="Attiecināmās izmaksas",IF('11a+c+n'!$Q526="A",'11a+c+n'!L526,0),0)</f>
        <v>0</v>
      </c>
      <c r="M526" s="121">
        <f>IF($C$4="Attiecināmās izmaksas",IF('11a+c+n'!$Q526="A",'11a+c+n'!M526,0),0)</f>
        <v>0</v>
      </c>
      <c r="N526" s="121">
        <f>IF($C$4="Attiecināmās izmaksas",IF('11a+c+n'!$Q526="A",'11a+c+n'!N526,0),0)</f>
        <v>0</v>
      </c>
      <c r="O526" s="121">
        <f>IF($C$4="Attiecināmās izmaksas",IF('11a+c+n'!$Q526="A",'11a+c+n'!O526,0),0)</f>
        <v>0</v>
      </c>
      <c r="P526" s="122">
        <f>IF($C$4="Attiecināmās izmaksas",IF('11a+c+n'!$Q526="A",'11a+c+n'!P526,0),0)</f>
        <v>0</v>
      </c>
    </row>
    <row r="527" spans="1:16" x14ac:dyDescent="0.2">
      <c r="A527" s="49">
        <f>IF(P527=0,0,IF(COUNTBLANK(P527)=1,0,COUNTA($P$14:P527)))</f>
        <v>0</v>
      </c>
      <c r="B527" s="21">
        <f>IF($C$4="Attiecināmās izmaksas",IF('11a+c+n'!$Q527="A",'11a+c+n'!B527,0),0)</f>
        <v>0</v>
      </c>
      <c r="C527" s="21">
        <f>IF($C$4="Attiecināmās izmaksas",IF('11a+c+n'!$Q527="A",'11a+c+n'!C527,0),0)</f>
        <v>0</v>
      </c>
      <c r="D527" s="21">
        <f>IF($C$4="Attiecināmās izmaksas",IF('11a+c+n'!$Q527="A",'11a+c+n'!D527,0),0)</f>
        <v>0</v>
      </c>
      <c r="E527" s="42"/>
      <c r="F527" s="64"/>
      <c r="G527" s="121"/>
      <c r="H527" s="121">
        <f>IF($C$4="Attiecināmās izmaksas",IF('11a+c+n'!$Q527="A",'11a+c+n'!H527,0),0)</f>
        <v>0</v>
      </c>
      <c r="I527" s="121"/>
      <c r="J527" s="121"/>
      <c r="K527" s="122">
        <f>IF($C$4="Attiecināmās izmaksas",IF('11a+c+n'!$Q527="A",'11a+c+n'!K527,0),0)</f>
        <v>0</v>
      </c>
      <c r="L527" s="64">
        <f>IF($C$4="Attiecināmās izmaksas",IF('11a+c+n'!$Q527="A",'11a+c+n'!L527,0),0)</f>
        <v>0</v>
      </c>
      <c r="M527" s="121">
        <f>IF($C$4="Attiecināmās izmaksas",IF('11a+c+n'!$Q527="A",'11a+c+n'!M527,0),0)</f>
        <v>0</v>
      </c>
      <c r="N527" s="121">
        <f>IF($C$4="Attiecināmās izmaksas",IF('11a+c+n'!$Q527="A",'11a+c+n'!N527,0),0)</f>
        <v>0</v>
      </c>
      <c r="O527" s="121">
        <f>IF($C$4="Attiecināmās izmaksas",IF('11a+c+n'!$Q527="A",'11a+c+n'!O527,0),0)</f>
        <v>0</v>
      </c>
      <c r="P527" s="122">
        <f>IF($C$4="Attiecināmās izmaksas",IF('11a+c+n'!$Q527="A",'11a+c+n'!P527,0),0)</f>
        <v>0</v>
      </c>
    </row>
    <row r="528" spans="1:16" x14ac:dyDescent="0.2">
      <c r="A528" s="49">
        <f>IF(P528=0,0,IF(COUNTBLANK(P528)=1,0,COUNTA($P$14:P528)))</f>
        <v>0</v>
      </c>
      <c r="B528" s="21">
        <f>IF($C$4="Attiecināmās izmaksas",IF('11a+c+n'!$Q528="A",'11a+c+n'!B528,0),0)</f>
        <v>0</v>
      </c>
      <c r="C528" s="21">
        <f>IF($C$4="Attiecināmās izmaksas",IF('11a+c+n'!$Q528="A",'11a+c+n'!C528,0),0)</f>
        <v>0</v>
      </c>
      <c r="D528" s="21">
        <f>IF($C$4="Attiecināmās izmaksas",IF('11a+c+n'!$Q528="A",'11a+c+n'!D528,0),0)</f>
        <v>0</v>
      </c>
      <c r="E528" s="42"/>
      <c r="F528" s="64"/>
      <c r="G528" s="121"/>
      <c r="H528" s="121">
        <f>IF($C$4="Attiecināmās izmaksas",IF('11a+c+n'!$Q528="A",'11a+c+n'!H528,0),0)</f>
        <v>0</v>
      </c>
      <c r="I528" s="121"/>
      <c r="J528" s="121"/>
      <c r="K528" s="122">
        <f>IF($C$4="Attiecināmās izmaksas",IF('11a+c+n'!$Q528="A",'11a+c+n'!K528,0),0)</f>
        <v>0</v>
      </c>
      <c r="L528" s="64">
        <f>IF($C$4="Attiecināmās izmaksas",IF('11a+c+n'!$Q528="A",'11a+c+n'!L528,0),0)</f>
        <v>0</v>
      </c>
      <c r="M528" s="121">
        <f>IF($C$4="Attiecināmās izmaksas",IF('11a+c+n'!$Q528="A",'11a+c+n'!M528,0),0)</f>
        <v>0</v>
      </c>
      <c r="N528" s="121">
        <f>IF($C$4="Attiecināmās izmaksas",IF('11a+c+n'!$Q528="A",'11a+c+n'!N528,0),0)</f>
        <v>0</v>
      </c>
      <c r="O528" s="121">
        <f>IF($C$4="Attiecināmās izmaksas",IF('11a+c+n'!$Q528="A",'11a+c+n'!O528,0),0)</f>
        <v>0</v>
      </c>
      <c r="P528" s="122">
        <f>IF($C$4="Attiecināmās izmaksas",IF('11a+c+n'!$Q528="A",'11a+c+n'!P528,0),0)</f>
        <v>0</v>
      </c>
    </row>
    <row r="529" spans="1:16" x14ac:dyDescent="0.2">
      <c r="A529" s="49">
        <f>IF(P529=0,0,IF(COUNTBLANK(P529)=1,0,COUNTA($P$14:P529)))</f>
        <v>0</v>
      </c>
      <c r="B529" s="21">
        <f>IF($C$4="Attiecināmās izmaksas",IF('11a+c+n'!$Q529="A",'11a+c+n'!B529,0),0)</f>
        <v>0</v>
      </c>
      <c r="C529" s="21">
        <f>IF($C$4="Attiecināmās izmaksas",IF('11a+c+n'!$Q529="A",'11a+c+n'!C529,0),0)</f>
        <v>0</v>
      </c>
      <c r="D529" s="21">
        <f>IF($C$4="Attiecināmās izmaksas",IF('11a+c+n'!$Q529="A",'11a+c+n'!D529,0),0)</f>
        <v>0</v>
      </c>
      <c r="E529" s="42"/>
      <c r="F529" s="64"/>
      <c r="G529" s="121"/>
      <c r="H529" s="121">
        <f>IF($C$4="Attiecināmās izmaksas",IF('11a+c+n'!$Q529="A",'11a+c+n'!H529,0),0)</f>
        <v>0</v>
      </c>
      <c r="I529" s="121"/>
      <c r="J529" s="121"/>
      <c r="K529" s="122">
        <f>IF($C$4="Attiecināmās izmaksas",IF('11a+c+n'!$Q529="A",'11a+c+n'!K529,0),0)</f>
        <v>0</v>
      </c>
      <c r="L529" s="64">
        <f>IF($C$4="Attiecināmās izmaksas",IF('11a+c+n'!$Q529="A",'11a+c+n'!L529,0),0)</f>
        <v>0</v>
      </c>
      <c r="M529" s="121">
        <f>IF($C$4="Attiecināmās izmaksas",IF('11a+c+n'!$Q529="A",'11a+c+n'!M529,0),0)</f>
        <v>0</v>
      </c>
      <c r="N529" s="121">
        <f>IF($C$4="Attiecināmās izmaksas",IF('11a+c+n'!$Q529="A",'11a+c+n'!N529,0),0)</f>
        <v>0</v>
      </c>
      <c r="O529" s="121">
        <f>IF($C$4="Attiecināmās izmaksas",IF('11a+c+n'!$Q529="A",'11a+c+n'!O529,0),0)</f>
        <v>0</v>
      </c>
      <c r="P529" s="122">
        <f>IF($C$4="Attiecināmās izmaksas",IF('11a+c+n'!$Q529="A",'11a+c+n'!P529,0),0)</f>
        <v>0</v>
      </c>
    </row>
    <row r="530" spans="1:16" x14ac:dyDescent="0.2">
      <c r="A530" s="49">
        <f>IF(P530=0,0,IF(COUNTBLANK(P530)=1,0,COUNTA($P$14:P530)))</f>
        <v>0</v>
      </c>
      <c r="B530" s="21">
        <f>IF($C$4="Attiecināmās izmaksas",IF('11a+c+n'!$Q530="A",'11a+c+n'!B530,0),0)</f>
        <v>0</v>
      </c>
      <c r="C530" s="21">
        <f>IF($C$4="Attiecināmās izmaksas",IF('11a+c+n'!$Q530="A",'11a+c+n'!C530,0),0)</f>
        <v>0</v>
      </c>
      <c r="D530" s="21">
        <f>IF($C$4="Attiecināmās izmaksas",IF('11a+c+n'!$Q530="A",'11a+c+n'!D530,0),0)</f>
        <v>0</v>
      </c>
      <c r="E530" s="42"/>
      <c r="F530" s="64"/>
      <c r="G530" s="121"/>
      <c r="H530" s="121">
        <f>IF($C$4="Attiecināmās izmaksas",IF('11a+c+n'!$Q530="A",'11a+c+n'!H530,0),0)</f>
        <v>0</v>
      </c>
      <c r="I530" s="121"/>
      <c r="J530" s="121"/>
      <c r="K530" s="122">
        <f>IF($C$4="Attiecināmās izmaksas",IF('11a+c+n'!$Q530="A",'11a+c+n'!K530,0),0)</f>
        <v>0</v>
      </c>
      <c r="L530" s="64">
        <f>IF($C$4="Attiecināmās izmaksas",IF('11a+c+n'!$Q530="A",'11a+c+n'!L530,0),0)</f>
        <v>0</v>
      </c>
      <c r="M530" s="121">
        <f>IF($C$4="Attiecināmās izmaksas",IF('11a+c+n'!$Q530="A",'11a+c+n'!M530,0),0)</f>
        <v>0</v>
      </c>
      <c r="N530" s="121">
        <f>IF($C$4="Attiecināmās izmaksas",IF('11a+c+n'!$Q530="A",'11a+c+n'!N530,0),0)</f>
        <v>0</v>
      </c>
      <c r="O530" s="121">
        <f>IF($C$4="Attiecināmās izmaksas",IF('11a+c+n'!$Q530="A",'11a+c+n'!O530,0),0)</f>
        <v>0</v>
      </c>
      <c r="P530" s="122">
        <f>IF($C$4="Attiecināmās izmaksas",IF('11a+c+n'!$Q530="A",'11a+c+n'!P530,0),0)</f>
        <v>0</v>
      </c>
    </row>
    <row r="531" spans="1:16" x14ac:dyDescent="0.2">
      <c r="A531" s="49">
        <f>IF(P531=0,0,IF(COUNTBLANK(P531)=1,0,COUNTA($P$14:P531)))</f>
        <v>0</v>
      </c>
      <c r="B531" s="21">
        <f>IF($C$4="Attiecināmās izmaksas",IF('11a+c+n'!$Q531="A",'11a+c+n'!B531,0),0)</f>
        <v>0</v>
      </c>
      <c r="C531" s="21">
        <f>IF($C$4="Attiecināmās izmaksas",IF('11a+c+n'!$Q531="A",'11a+c+n'!C531,0),0)</f>
        <v>0</v>
      </c>
      <c r="D531" s="21">
        <f>IF($C$4="Attiecināmās izmaksas",IF('11a+c+n'!$Q531="A",'11a+c+n'!D531,0),0)</f>
        <v>0</v>
      </c>
      <c r="E531" s="42"/>
      <c r="F531" s="64"/>
      <c r="G531" s="121"/>
      <c r="H531" s="121">
        <f>IF($C$4="Attiecināmās izmaksas",IF('11a+c+n'!$Q531="A",'11a+c+n'!H531,0),0)</f>
        <v>0</v>
      </c>
      <c r="I531" s="121"/>
      <c r="J531" s="121"/>
      <c r="K531" s="122">
        <f>IF($C$4="Attiecināmās izmaksas",IF('11a+c+n'!$Q531="A",'11a+c+n'!K531,0),0)</f>
        <v>0</v>
      </c>
      <c r="L531" s="64">
        <f>IF($C$4="Attiecināmās izmaksas",IF('11a+c+n'!$Q531="A",'11a+c+n'!L531,0),0)</f>
        <v>0</v>
      </c>
      <c r="M531" s="121">
        <f>IF($C$4="Attiecināmās izmaksas",IF('11a+c+n'!$Q531="A",'11a+c+n'!M531,0),0)</f>
        <v>0</v>
      </c>
      <c r="N531" s="121">
        <f>IF($C$4="Attiecināmās izmaksas",IF('11a+c+n'!$Q531="A",'11a+c+n'!N531,0),0)</f>
        <v>0</v>
      </c>
      <c r="O531" s="121">
        <f>IF($C$4="Attiecināmās izmaksas",IF('11a+c+n'!$Q531="A",'11a+c+n'!O531,0),0)</f>
        <v>0</v>
      </c>
      <c r="P531" s="122">
        <f>IF($C$4="Attiecināmās izmaksas",IF('11a+c+n'!$Q531="A",'11a+c+n'!P531,0),0)</f>
        <v>0</v>
      </c>
    </row>
    <row r="532" spans="1:16" x14ac:dyDescent="0.2">
      <c r="A532" s="49">
        <f>IF(P532=0,0,IF(COUNTBLANK(P532)=1,0,COUNTA($P$14:P532)))</f>
        <v>0</v>
      </c>
      <c r="B532" s="21">
        <f>IF($C$4="Attiecināmās izmaksas",IF('11a+c+n'!$Q532="A",'11a+c+n'!B532,0),0)</f>
        <v>0</v>
      </c>
      <c r="C532" s="21">
        <f>IF($C$4="Attiecināmās izmaksas",IF('11a+c+n'!$Q532="A",'11a+c+n'!C532,0),0)</f>
        <v>0</v>
      </c>
      <c r="D532" s="21">
        <f>IF($C$4="Attiecināmās izmaksas",IF('11a+c+n'!$Q532="A",'11a+c+n'!D532,0),0)</f>
        <v>0</v>
      </c>
      <c r="E532" s="42"/>
      <c r="F532" s="64"/>
      <c r="G532" s="121"/>
      <c r="H532" s="121">
        <f>IF($C$4="Attiecināmās izmaksas",IF('11a+c+n'!$Q532="A",'11a+c+n'!H532,0),0)</f>
        <v>0</v>
      </c>
      <c r="I532" s="121"/>
      <c r="J532" s="121"/>
      <c r="K532" s="122">
        <f>IF($C$4="Attiecināmās izmaksas",IF('11a+c+n'!$Q532="A",'11a+c+n'!K532,0),0)</f>
        <v>0</v>
      </c>
      <c r="L532" s="64">
        <f>IF($C$4="Attiecināmās izmaksas",IF('11a+c+n'!$Q532="A",'11a+c+n'!L532,0),0)</f>
        <v>0</v>
      </c>
      <c r="M532" s="121">
        <f>IF($C$4="Attiecināmās izmaksas",IF('11a+c+n'!$Q532="A",'11a+c+n'!M532,0),0)</f>
        <v>0</v>
      </c>
      <c r="N532" s="121">
        <f>IF($C$4="Attiecināmās izmaksas",IF('11a+c+n'!$Q532="A",'11a+c+n'!N532,0),0)</f>
        <v>0</v>
      </c>
      <c r="O532" s="121">
        <f>IF($C$4="Attiecināmās izmaksas",IF('11a+c+n'!$Q532="A",'11a+c+n'!O532,0),0)</f>
        <v>0</v>
      </c>
      <c r="P532" s="122">
        <f>IF($C$4="Attiecināmās izmaksas",IF('11a+c+n'!$Q532="A",'11a+c+n'!P532,0),0)</f>
        <v>0</v>
      </c>
    </row>
    <row r="533" spans="1:16" x14ac:dyDescent="0.2">
      <c r="A533" s="49">
        <f>IF(P533=0,0,IF(COUNTBLANK(P533)=1,0,COUNTA($P$14:P533)))</f>
        <v>0</v>
      </c>
      <c r="B533" s="21">
        <f>IF($C$4="Attiecināmās izmaksas",IF('11a+c+n'!$Q533="A",'11a+c+n'!B533,0),0)</f>
        <v>0</v>
      </c>
      <c r="C533" s="21">
        <f>IF($C$4="Attiecināmās izmaksas",IF('11a+c+n'!$Q533="A",'11a+c+n'!C533,0),0)</f>
        <v>0</v>
      </c>
      <c r="D533" s="21">
        <f>IF($C$4="Attiecināmās izmaksas",IF('11a+c+n'!$Q533="A",'11a+c+n'!D533,0),0)</f>
        <v>0</v>
      </c>
      <c r="E533" s="42"/>
      <c r="F533" s="64"/>
      <c r="G533" s="121"/>
      <c r="H533" s="121">
        <f>IF($C$4="Attiecināmās izmaksas",IF('11a+c+n'!$Q533="A",'11a+c+n'!H533,0),0)</f>
        <v>0</v>
      </c>
      <c r="I533" s="121"/>
      <c r="J533" s="121"/>
      <c r="K533" s="122">
        <f>IF($C$4="Attiecināmās izmaksas",IF('11a+c+n'!$Q533="A",'11a+c+n'!K533,0),0)</f>
        <v>0</v>
      </c>
      <c r="L533" s="64">
        <f>IF($C$4="Attiecināmās izmaksas",IF('11a+c+n'!$Q533="A",'11a+c+n'!L533,0),0)</f>
        <v>0</v>
      </c>
      <c r="M533" s="121">
        <f>IF($C$4="Attiecināmās izmaksas",IF('11a+c+n'!$Q533="A",'11a+c+n'!M533,0),0)</f>
        <v>0</v>
      </c>
      <c r="N533" s="121">
        <f>IF($C$4="Attiecināmās izmaksas",IF('11a+c+n'!$Q533="A",'11a+c+n'!N533,0),0)</f>
        <v>0</v>
      </c>
      <c r="O533" s="121">
        <f>IF($C$4="Attiecināmās izmaksas",IF('11a+c+n'!$Q533="A",'11a+c+n'!O533,0),0)</f>
        <v>0</v>
      </c>
      <c r="P533" s="122">
        <f>IF($C$4="Attiecināmās izmaksas",IF('11a+c+n'!$Q533="A",'11a+c+n'!P533,0),0)</f>
        <v>0</v>
      </c>
    </row>
    <row r="534" spans="1:16" x14ac:dyDescent="0.2">
      <c r="A534" s="49">
        <f>IF(P534=0,0,IF(COUNTBLANK(P534)=1,0,COUNTA($P$14:P534)))</f>
        <v>0</v>
      </c>
      <c r="B534" s="21">
        <f>IF($C$4="Attiecināmās izmaksas",IF('11a+c+n'!$Q534="A",'11a+c+n'!B534,0),0)</f>
        <v>0</v>
      </c>
      <c r="C534" s="21">
        <f>IF($C$4="Attiecināmās izmaksas",IF('11a+c+n'!$Q534="A",'11a+c+n'!C534,0),0)</f>
        <v>0</v>
      </c>
      <c r="D534" s="21">
        <f>IF($C$4="Attiecināmās izmaksas",IF('11a+c+n'!$Q534="A",'11a+c+n'!D534,0),0)</f>
        <v>0</v>
      </c>
      <c r="E534" s="42"/>
      <c r="F534" s="64"/>
      <c r="G534" s="121"/>
      <c r="H534" s="121">
        <f>IF($C$4="Attiecināmās izmaksas",IF('11a+c+n'!$Q534="A",'11a+c+n'!H534,0),0)</f>
        <v>0</v>
      </c>
      <c r="I534" s="121"/>
      <c r="J534" s="121"/>
      <c r="K534" s="122">
        <f>IF($C$4="Attiecināmās izmaksas",IF('11a+c+n'!$Q534="A",'11a+c+n'!K534,0),0)</f>
        <v>0</v>
      </c>
      <c r="L534" s="64">
        <f>IF($C$4="Attiecināmās izmaksas",IF('11a+c+n'!$Q534="A",'11a+c+n'!L534,0),0)</f>
        <v>0</v>
      </c>
      <c r="M534" s="121">
        <f>IF($C$4="Attiecināmās izmaksas",IF('11a+c+n'!$Q534="A",'11a+c+n'!M534,0),0)</f>
        <v>0</v>
      </c>
      <c r="N534" s="121">
        <f>IF($C$4="Attiecināmās izmaksas",IF('11a+c+n'!$Q534="A",'11a+c+n'!N534,0),0)</f>
        <v>0</v>
      </c>
      <c r="O534" s="121">
        <f>IF($C$4="Attiecināmās izmaksas",IF('11a+c+n'!$Q534="A",'11a+c+n'!O534,0),0)</f>
        <v>0</v>
      </c>
      <c r="P534" s="122">
        <f>IF($C$4="Attiecināmās izmaksas",IF('11a+c+n'!$Q534="A",'11a+c+n'!P534,0),0)</f>
        <v>0</v>
      </c>
    </row>
    <row r="535" spans="1:16" x14ac:dyDescent="0.2">
      <c r="A535" s="49">
        <f>IF(P535=0,0,IF(COUNTBLANK(P535)=1,0,COUNTA($P$14:P535)))</f>
        <v>0</v>
      </c>
      <c r="B535" s="21">
        <f>IF($C$4="Attiecināmās izmaksas",IF('11a+c+n'!$Q535="A",'11a+c+n'!B535,0),0)</f>
        <v>0</v>
      </c>
      <c r="C535" s="21">
        <f>IF($C$4="Attiecināmās izmaksas",IF('11a+c+n'!$Q535="A",'11a+c+n'!C535,0),0)</f>
        <v>0</v>
      </c>
      <c r="D535" s="21">
        <f>IF($C$4="Attiecināmās izmaksas",IF('11a+c+n'!$Q535="A",'11a+c+n'!D535,0),0)</f>
        <v>0</v>
      </c>
      <c r="E535" s="42"/>
      <c r="F535" s="64"/>
      <c r="G535" s="121"/>
      <c r="H535" s="121">
        <f>IF($C$4="Attiecināmās izmaksas",IF('11a+c+n'!$Q535="A",'11a+c+n'!H535,0),0)</f>
        <v>0</v>
      </c>
      <c r="I535" s="121"/>
      <c r="J535" s="121"/>
      <c r="K535" s="122">
        <f>IF($C$4="Attiecināmās izmaksas",IF('11a+c+n'!$Q535="A",'11a+c+n'!K535,0),0)</f>
        <v>0</v>
      </c>
      <c r="L535" s="64">
        <f>IF($C$4="Attiecināmās izmaksas",IF('11a+c+n'!$Q535="A",'11a+c+n'!L535,0),0)</f>
        <v>0</v>
      </c>
      <c r="M535" s="121">
        <f>IF($C$4="Attiecināmās izmaksas",IF('11a+c+n'!$Q535="A",'11a+c+n'!M535,0),0)</f>
        <v>0</v>
      </c>
      <c r="N535" s="121">
        <f>IF($C$4="Attiecināmās izmaksas",IF('11a+c+n'!$Q535="A",'11a+c+n'!N535,0),0)</f>
        <v>0</v>
      </c>
      <c r="O535" s="121">
        <f>IF($C$4="Attiecināmās izmaksas",IF('11a+c+n'!$Q535="A",'11a+c+n'!O535,0),0)</f>
        <v>0</v>
      </c>
      <c r="P535" s="122">
        <f>IF($C$4="Attiecināmās izmaksas",IF('11a+c+n'!$Q535="A",'11a+c+n'!P535,0),0)</f>
        <v>0</v>
      </c>
    </row>
    <row r="536" spans="1:16" x14ac:dyDescent="0.2">
      <c r="A536" s="49">
        <f>IF(P536=0,0,IF(COUNTBLANK(P536)=1,0,COUNTA($P$14:P536)))</f>
        <v>0</v>
      </c>
      <c r="B536" s="21">
        <f>IF($C$4="Attiecināmās izmaksas",IF('11a+c+n'!$Q536="A",'11a+c+n'!B536,0),0)</f>
        <v>0</v>
      </c>
      <c r="C536" s="21">
        <f>IF($C$4="Attiecināmās izmaksas",IF('11a+c+n'!$Q536="A",'11a+c+n'!C536,0),0)</f>
        <v>0</v>
      </c>
      <c r="D536" s="21">
        <f>IF($C$4="Attiecināmās izmaksas",IF('11a+c+n'!$Q536="A",'11a+c+n'!D536,0),0)</f>
        <v>0</v>
      </c>
      <c r="E536" s="42"/>
      <c r="F536" s="64"/>
      <c r="G536" s="121"/>
      <c r="H536" s="121">
        <f>IF($C$4="Attiecināmās izmaksas",IF('11a+c+n'!$Q536="A",'11a+c+n'!H536,0),0)</f>
        <v>0</v>
      </c>
      <c r="I536" s="121"/>
      <c r="J536" s="121"/>
      <c r="K536" s="122">
        <f>IF($C$4="Attiecināmās izmaksas",IF('11a+c+n'!$Q536="A",'11a+c+n'!K536,0),0)</f>
        <v>0</v>
      </c>
      <c r="L536" s="64">
        <f>IF($C$4="Attiecināmās izmaksas",IF('11a+c+n'!$Q536="A",'11a+c+n'!L536,0),0)</f>
        <v>0</v>
      </c>
      <c r="M536" s="121">
        <f>IF($C$4="Attiecināmās izmaksas",IF('11a+c+n'!$Q536="A",'11a+c+n'!M536,0),0)</f>
        <v>0</v>
      </c>
      <c r="N536" s="121">
        <f>IF($C$4="Attiecināmās izmaksas",IF('11a+c+n'!$Q536="A",'11a+c+n'!N536,0),0)</f>
        <v>0</v>
      </c>
      <c r="O536" s="121">
        <f>IF($C$4="Attiecināmās izmaksas",IF('11a+c+n'!$Q536="A",'11a+c+n'!O536,0),0)</f>
        <v>0</v>
      </c>
      <c r="P536" s="122">
        <f>IF($C$4="Attiecināmās izmaksas",IF('11a+c+n'!$Q536="A",'11a+c+n'!P536,0),0)</f>
        <v>0</v>
      </c>
    </row>
    <row r="537" spans="1:16" x14ac:dyDescent="0.2">
      <c r="A537" s="49">
        <f>IF(P537=0,0,IF(COUNTBLANK(P537)=1,0,COUNTA($P$14:P537)))</f>
        <v>0</v>
      </c>
      <c r="B537" s="21">
        <f>IF($C$4="Attiecināmās izmaksas",IF('11a+c+n'!$Q537="A",'11a+c+n'!B537,0),0)</f>
        <v>0</v>
      </c>
      <c r="C537" s="21">
        <f>IF($C$4="Attiecināmās izmaksas",IF('11a+c+n'!$Q537="A",'11a+c+n'!C537,0),0)</f>
        <v>0</v>
      </c>
      <c r="D537" s="21">
        <f>IF($C$4="Attiecināmās izmaksas",IF('11a+c+n'!$Q537="A",'11a+c+n'!D537,0),0)</f>
        <v>0</v>
      </c>
      <c r="E537" s="42"/>
      <c r="F537" s="64"/>
      <c r="G537" s="121"/>
      <c r="H537" s="121">
        <f>IF($C$4="Attiecināmās izmaksas",IF('11a+c+n'!$Q537="A",'11a+c+n'!H537,0),0)</f>
        <v>0</v>
      </c>
      <c r="I537" s="121"/>
      <c r="J537" s="121"/>
      <c r="K537" s="122">
        <f>IF($C$4="Attiecināmās izmaksas",IF('11a+c+n'!$Q537="A",'11a+c+n'!K537,0),0)</f>
        <v>0</v>
      </c>
      <c r="L537" s="64">
        <f>IF($C$4="Attiecināmās izmaksas",IF('11a+c+n'!$Q537="A",'11a+c+n'!L537,0),0)</f>
        <v>0</v>
      </c>
      <c r="M537" s="121">
        <f>IF($C$4="Attiecināmās izmaksas",IF('11a+c+n'!$Q537="A",'11a+c+n'!M537,0),0)</f>
        <v>0</v>
      </c>
      <c r="N537" s="121">
        <f>IF($C$4="Attiecināmās izmaksas",IF('11a+c+n'!$Q537="A",'11a+c+n'!N537,0),0)</f>
        <v>0</v>
      </c>
      <c r="O537" s="121">
        <f>IF($C$4="Attiecināmās izmaksas",IF('11a+c+n'!$Q537="A",'11a+c+n'!O537,0),0)</f>
        <v>0</v>
      </c>
      <c r="P537" s="122">
        <f>IF($C$4="Attiecināmās izmaksas",IF('11a+c+n'!$Q537="A",'11a+c+n'!P537,0),0)</f>
        <v>0</v>
      </c>
    </row>
    <row r="538" spans="1:16" x14ac:dyDescent="0.2">
      <c r="A538" s="49">
        <f>IF(P538=0,0,IF(COUNTBLANK(P538)=1,0,COUNTA($P$14:P538)))</f>
        <v>0</v>
      </c>
      <c r="B538" s="21">
        <f>IF($C$4="Attiecināmās izmaksas",IF('11a+c+n'!$Q538="A",'11a+c+n'!B538,0),0)</f>
        <v>0</v>
      </c>
      <c r="C538" s="21">
        <f>IF($C$4="Attiecināmās izmaksas",IF('11a+c+n'!$Q538="A",'11a+c+n'!C538,0),0)</f>
        <v>0</v>
      </c>
      <c r="D538" s="21">
        <f>IF($C$4="Attiecināmās izmaksas",IF('11a+c+n'!$Q538="A",'11a+c+n'!D538,0),0)</f>
        <v>0</v>
      </c>
      <c r="E538" s="42"/>
      <c r="F538" s="64"/>
      <c r="G538" s="121"/>
      <c r="H538" s="121">
        <f>IF($C$4="Attiecināmās izmaksas",IF('11a+c+n'!$Q538="A",'11a+c+n'!H538,0),0)</f>
        <v>0</v>
      </c>
      <c r="I538" s="121"/>
      <c r="J538" s="121"/>
      <c r="K538" s="122">
        <f>IF($C$4="Attiecināmās izmaksas",IF('11a+c+n'!$Q538="A",'11a+c+n'!K538,0),0)</f>
        <v>0</v>
      </c>
      <c r="L538" s="64">
        <f>IF($C$4="Attiecināmās izmaksas",IF('11a+c+n'!$Q538="A",'11a+c+n'!L538,0),0)</f>
        <v>0</v>
      </c>
      <c r="M538" s="121">
        <f>IF($C$4="Attiecināmās izmaksas",IF('11a+c+n'!$Q538="A",'11a+c+n'!M538,0),0)</f>
        <v>0</v>
      </c>
      <c r="N538" s="121">
        <f>IF($C$4="Attiecināmās izmaksas",IF('11a+c+n'!$Q538="A",'11a+c+n'!N538,0),0)</f>
        <v>0</v>
      </c>
      <c r="O538" s="121">
        <f>IF($C$4="Attiecināmās izmaksas",IF('11a+c+n'!$Q538="A",'11a+c+n'!O538,0),0)</f>
        <v>0</v>
      </c>
      <c r="P538" s="122">
        <f>IF($C$4="Attiecināmās izmaksas",IF('11a+c+n'!$Q538="A",'11a+c+n'!P538,0),0)</f>
        <v>0</v>
      </c>
    </row>
    <row r="539" spans="1:16" x14ac:dyDescent="0.2">
      <c r="A539" s="49">
        <f>IF(P539=0,0,IF(COUNTBLANK(P539)=1,0,COUNTA($P$14:P539)))</f>
        <v>0</v>
      </c>
      <c r="B539" s="21">
        <f>IF($C$4="Attiecināmās izmaksas",IF('11a+c+n'!$Q539="A",'11a+c+n'!B539,0),0)</f>
        <v>0</v>
      </c>
      <c r="C539" s="21">
        <f>IF($C$4="Attiecināmās izmaksas",IF('11a+c+n'!$Q539="A",'11a+c+n'!C539,0),0)</f>
        <v>0</v>
      </c>
      <c r="D539" s="21">
        <f>IF($C$4="Attiecināmās izmaksas",IF('11a+c+n'!$Q539="A",'11a+c+n'!D539,0),0)</f>
        <v>0</v>
      </c>
      <c r="E539" s="42"/>
      <c r="F539" s="64"/>
      <c r="G539" s="121"/>
      <c r="H539" s="121">
        <f>IF($C$4="Attiecināmās izmaksas",IF('11a+c+n'!$Q539="A",'11a+c+n'!H539,0),0)</f>
        <v>0</v>
      </c>
      <c r="I539" s="121"/>
      <c r="J539" s="121"/>
      <c r="K539" s="122">
        <f>IF($C$4="Attiecināmās izmaksas",IF('11a+c+n'!$Q539="A",'11a+c+n'!K539,0),0)</f>
        <v>0</v>
      </c>
      <c r="L539" s="64">
        <f>IF($C$4="Attiecināmās izmaksas",IF('11a+c+n'!$Q539="A",'11a+c+n'!L539,0),0)</f>
        <v>0</v>
      </c>
      <c r="M539" s="121">
        <f>IF($C$4="Attiecināmās izmaksas",IF('11a+c+n'!$Q539="A",'11a+c+n'!M539,0),0)</f>
        <v>0</v>
      </c>
      <c r="N539" s="121">
        <f>IF($C$4="Attiecināmās izmaksas",IF('11a+c+n'!$Q539="A",'11a+c+n'!N539,0),0)</f>
        <v>0</v>
      </c>
      <c r="O539" s="121">
        <f>IF($C$4="Attiecināmās izmaksas",IF('11a+c+n'!$Q539="A",'11a+c+n'!O539,0),0)</f>
        <v>0</v>
      </c>
      <c r="P539" s="122">
        <f>IF($C$4="Attiecināmās izmaksas",IF('11a+c+n'!$Q539="A",'11a+c+n'!P539,0),0)</f>
        <v>0</v>
      </c>
    </row>
    <row r="540" spans="1:16" x14ac:dyDescent="0.2">
      <c r="A540" s="49">
        <f>IF(P540=0,0,IF(COUNTBLANK(P540)=1,0,COUNTA($P$14:P540)))</f>
        <v>0</v>
      </c>
      <c r="B540" s="21">
        <f>IF($C$4="Attiecināmās izmaksas",IF('11a+c+n'!$Q540="A",'11a+c+n'!B540,0),0)</f>
        <v>0</v>
      </c>
      <c r="C540" s="21">
        <f>IF($C$4="Attiecināmās izmaksas",IF('11a+c+n'!$Q540="A",'11a+c+n'!C540,0),0)</f>
        <v>0</v>
      </c>
      <c r="D540" s="21">
        <f>IF($C$4="Attiecināmās izmaksas",IF('11a+c+n'!$Q540="A",'11a+c+n'!D540,0),0)</f>
        <v>0</v>
      </c>
      <c r="E540" s="42"/>
      <c r="F540" s="64"/>
      <c r="G540" s="121"/>
      <c r="H540" s="121">
        <f>IF($C$4="Attiecināmās izmaksas",IF('11a+c+n'!$Q540="A",'11a+c+n'!H540,0),0)</f>
        <v>0</v>
      </c>
      <c r="I540" s="121"/>
      <c r="J540" s="121"/>
      <c r="K540" s="122">
        <f>IF($C$4="Attiecināmās izmaksas",IF('11a+c+n'!$Q540="A",'11a+c+n'!K540,0),0)</f>
        <v>0</v>
      </c>
      <c r="L540" s="64">
        <f>IF($C$4="Attiecināmās izmaksas",IF('11a+c+n'!$Q540="A",'11a+c+n'!L540,0),0)</f>
        <v>0</v>
      </c>
      <c r="M540" s="121">
        <f>IF($C$4="Attiecināmās izmaksas",IF('11a+c+n'!$Q540="A",'11a+c+n'!M540,0),0)</f>
        <v>0</v>
      </c>
      <c r="N540" s="121">
        <f>IF($C$4="Attiecināmās izmaksas",IF('11a+c+n'!$Q540="A",'11a+c+n'!N540,0),0)</f>
        <v>0</v>
      </c>
      <c r="O540" s="121">
        <f>IF($C$4="Attiecināmās izmaksas",IF('11a+c+n'!$Q540="A",'11a+c+n'!O540,0),0)</f>
        <v>0</v>
      </c>
      <c r="P540" s="122">
        <f>IF($C$4="Attiecināmās izmaksas",IF('11a+c+n'!$Q540="A",'11a+c+n'!P540,0),0)</f>
        <v>0</v>
      </c>
    </row>
    <row r="541" spans="1:16" x14ac:dyDescent="0.2">
      <c r="A541" s="49">
        <f>IF(P541=0,0,IF(COUNTBLANK(P541)=1,0,COUNTA($P$14:P541)))</f>
        <v>0</v>
      </c>
      <c r="B541" s="21">
        <f>IF($C$4="Attiecināmās izmaksas",IF('11a+c+n'!$Q541="A",'11a+c+n'!B541,0),0)</f>
        <v>0</v>
      </c>
      <c r="C541" s="21">
        <f>IF($C$4="Attiecināmās izmaksas",IF('11a+c+n'!$Q541="A",'11a+c+n'!C541,0),0)</f>
        <v>0</v>
      </c>
      <c r="D541" s="21">
        <f>IF($C$4="Attiecināmās izmaksas",IF('11a+c+n'!$Q541="A",'11a+c+n'!D541,0),0)</f>
        <v>0</v>
      </c>
      <c r="E541" s="42"/>
      <c r="F541" s="64"/>
      <c r="G541" s="121"/>
      <c r="H541" s="121">
        <f>IF($C$4="Attiecināmās izmaksas",IF('11a+c+n'!$Q541="A",'11a+c+n'!H541,0),0)</f>
        <v>0</v>
      </c>
      <c r="I541" s="121"/>
      <c r="J541" s="121"/>
      <c r="K541" s="122">
        <f>IF($C$4="Attiecināmās izmaksas",IF('11a+c+n'!$Q541="A",'11a+c+n'!K541,0),0)</f>
        <v>0</v>
      </c>
      <c r="L541" s="64">
        <f>IF($C$4="Attiecināmās izmaksas",IF('11a+c+n'!$Q541="A",'11a+c+n'!L541,0),0)</f>
        <v>0</v>
      </c>
      <c r="M541" s="121">
        <f>IF($C$4="Attiecināmās izmaksas",IF('11a+c+n'!$Q541="A",'11a+c+n'!M541,0),0)</f>
        <v>0</v>
      </c>
      <c r="N541" s="121">
        <f>IF($C$4="Attiecināmās izmaksas",IF('11a+c+n'!$Q541="A",'11a+c+n'!N541,0),0)</f>
        <v>0</v>
      </c>
      <c r="O541" s="121">
        <f>IF($C$4="Attiecināmās izmaksas",IF('11a+c+n'!$Q541="A",'11a+c+n'!O541,0),0)</f>
        <v>0</v>
      </c>
      <c r="P541" s="122">
        <f>IF($C$4="Attiecināmās izmaksas",IF('11a+c+n'!$Q541="A",'11a+c+n'!P541,0),0)</f>
        <v>0</v>
      </c>
    </row>
    <row r="542" spans="1:16" x14ac:dyDescent="0.2">
      <c r="A542" s="49">
        <f>IF(P542=0,0,IF(COUNTBLANK(P542)=1,0,COUNTA($P$14:P542)))</f>
        <v>0</v>
      </c>
      <c r="B542" s="21">
        <f>IF($C$4="Attiecināmās izmaksas",IF('11a+c+n'!$Q542="A",'11a+c+n'!B542,0),0)</f>
        <v>0</v>
      </c>
      <c r="C542" s="21">
        <f>IF($C$4="Attiecināmās izmaksas",IF('11a+c+n'!$Q542="A",'11a+c+n'!C542,0),0)</f>
        <v>0</v>
      </c>
      <c r="D542" s="21">
        <f>IF($C$4="Attiecināmās izmaksas",IF('11a+c+n'!$Q542="A",'11a+c+n'!D542,0),0)</f>
        <v>0</v>
      </c>
      <c r="E542" s="42"/>
      <c r="F542" s="64"/>
      <c r="G542" s="121"/>
      <c r="H542" s="121">
        <f>IF($C$4="Attiecināmās izmaksas",IF('11a+c+n'!$Q542="A",'11a+c+n'!H542,0),0)</f>
        <v>0</v>
      </c>
      <c r="I542" s="121"/>
      <c r="J542" s="121"/>
      <c r="K542" s="122">
        <f>IF($C$4="Attiecināmās izmaksas",IF('11a+c+n'!$Q542="A",'11a+c+n'!K542,0),0)</f>
        <v>0</v>
      </c>
      <c r="L542" s="64">
        <f>IF($C$4="Attiecināmās izmaksas",IF('11a+c+n'!$Q542="A",'11a+c+n'!L542,0),0)</f>
        <v>0</v>
      </c>
      <c r="M542" s="121">
        <f>IF($C$4="Attiecināmās izmaksas",IF('11a+c+n'!$Q542="A",'11a+c+n'!M542,0),0)</f>
        <v>0</v>
      </c>
      <c r="N542" s="121">
        <f>IF($C$4="Attiecināmās izmaksas",IF('11a+c+n'!$Q542="A",'11a+c+n'!N542,0),0)</f>
        <v>0</v>
      </c>
      <c r="O542" s="121">
        <f>IF($C$4="Attiecināmās izmaksas",IF('11a+c+n'!$Q542="A",'11a+c+n'!O542,0),0)</f>
        <v>0</v>
      </c>
      <c r="P542" s="122">
        <f>IF($C$4="Attiecināmās izmaksas",IF('11a+c+n'!$Q542="A",'11a+c+n'!P542,0),0)</f>
        <v>0</v>
      </c>
    </row>
    <row r="543" spans="1:16" x14ac:dyDescent="0.2">
      <c r="A543" s="49">
        <f>IF(P543=0,0,IF(COUNTBLANK(P543)=1,0,COUNTA($P$14:P543)))</f>
        <v>0</v>
      </c>
      <c r="B543" s="21">
        <f>IF($C$4="Attiecināmās izmaksas",IF('11a+c+n'!$Q543="A",'11a+c+n'!B543,0),0)</f>
        <v>0</v>
      </c>
      <c r="C543" s="21">
        <f>IF($C$4="Attiecināmās izmaksas",IF('11a+c+n'!$Q543="A",'11a+c+n'!C543,0),0)</f>
        <v>0</v>
      </c>
      <c r="D543" s="21">
        <f>IF($C$4="Attiecināmās izmaksas",IF('11a+c+n'!$Q543="A",'11a+c+n'!D543,0),0)</f>
        <v>0</v>
      </c>
      <c r="E543" s="42"/>
      <c r="F543" s="64"/>
      <c r="G543" s="121"/>
      <c r="H543" s="121">
        <f>IF($C$4="Attiecināmās izmaksas",IF('11a+c+n'!$Q543="A",'11a+c+n'!H543,0),0)</f>
        <v>0</v>
      </c>
      <c r="I543" s="121"/>
      <c r="J543" s="121"/>
      <c r="K543" s="122">
        <f>IF($C$4="Attiecināmās izmaksas",IF('11a+c+n'!$Q543="A",'11a+c+n'!K543,0),0)</f>
        <v>0</v>
      </c>
      <c r="L543" s="64">
        <f>IF($C$4="Attiecināmās izmaksas",IF('11a+c+n'!$Q543="A",'11a+c+n'!L543,0),0)</f>
        <v>0</v>
      </c>
      <c r="M543" s="121">
        <f>IF($C$4="Attiecināmās izmaksas",IF('11a+c+n'!$Q543="A",'11a+c+n'!M543,0),0)</f>
        <v>0</v>
      </c>
      <c r="N543" s="121">
        <f>IF($C$4="Attiecināmās izmaksas",IF('11a+c+n'!$Q543="A",'11a+c+n'!N543,0),0)</f>
        <v>0</v>
      </c>
      <c r="O543" s="121">
        <f>IF($C$4="Attiecināmās izmaksas",IF('11a+c+n'!$Q543="A",'11a+c+n'!O543,0),0)</f>
        <v>0</v>
      </c>
      <c r="P543" s="122">
        <f>IF($C$4="Attiecināmās izmaksas",IF('11a+c+n'!$Q543="A",'11a+c+n'!P543,0),0)</f>
        <v>0</v>
      </c>
    </row>
    <row r="544" spans="1:16" x14ac:dyDescent="0.2">
      <c r="A544" s="49">
        <f>IF(P544=0,0,IF(COUNTBLANK(P544)=1,0,COUNTA($P$14:P544)))</f>
        <v>0</v>
      </c>
      <c r="B544" s="21">
        <f>IF($C$4="Attiecināmās izmaksas",IF('11a+c+n'!$Q544="A",'11a+c+n'!B544,0),0)</f>
        <v>0</v>
      </c>
      <c r="C544" s="21">
        <f>IF($C$4="Attiecināmās izmaksas",IF('11a+c+n'!$Q544="A",'11a+c+n'!C544,0),0)</f>
        <v>0</v>
      </c>
      <c r="D544" s="21">
        <f>IF($C$4="Attiecināmās izmaksas",IF('11a+c+n'!$Q544="A",'11a+c+n'!D544,0),0)</f>
        <v>0</v>
      </c>
      <c r="E544" s="42"/>
      <c r="F544" s="64"/>
      <c r="G544" s="121"/>
      <c r="H544" s="121">
        <f>IF($C$4="Attiecināmās izmaksas",IF('11a+c+n'!$Q544="A",'11a+c+n'!H544,0),0)</f>
        <v>0</v>
      </c>
      <c r="I544" s="121"/>
      <c r="J544" s="121"/>
      <c r="K544" s="122">
        <f>IF($C$4="Attiecināmās izmaksas",IF('11a+c+n'!$Q544="A",'11a+c+n'!K544,0),0)</f>
        <v>0</v>
      </c>
      <c r="L544" s="64">
        <f>IF($C$4="Attiecināmās izmaksas",IF('11a+c+n'!$Q544="A",'11a+c+n'!L544,0),0)</f>
        <v>0</v>
      </c>
      <c r="M544" s="121">
        <f>IF($C$4="Attiecināmās izmaksas",IF('11a+c+n'!$Q544="A",'11a+c+n'!M544,0),0)</f>
        <v>0</v>
      </c>
      <c r="N544" s="121">
        <f>IF($C$4="Attiecināmās izmaksas",IF('11a+c+n'!$Q544="A",'11a+c+n'!N544,0),0)</f>
        <v>0</v>
      </c>
      <c r="O544" s="121">
        <f>IF($C$4="Attiecināmās izmaksas",IF('11a+c+n'!$Q544="A",'11a+c+n'!O544,0),0)</f>
        <v>0</v>
      </c>
      <c r="P544" s="122">
        <f>IF($C$4="Attiecināmās izmaksas",IF('11a+c+n'!$Q544="A",'11a+c+n'!P544,0),0)</f>
        <v>0</v>
      </c>
    </row>
    <row r="545" spans="1:16" x14ac:dyDescent="0.2">
      <c r="A545" s="49">
        <f>IF(P545=0,0,IF(COUNTBLANK(P545)=1,0,COUNTA($P$14:P545)))</f>
        <v>0</v>
      </c>
      <c r="B545" s="21">
        <f>IF($C$4="Attiecināmās izmaksas",IF('11a+c+n'!$Q545="A",'11a+c+n'!B545,0),0)</f>
        <v>0</v>
      </c>
      <c r="C545" s="21">
        <f>IF($C$4="Attiecināmās izmaksas",IF('11a+c+n'!$Q545="A",'11a+c+n'!C545,0),0)</f>
        <v>0</v>
      </c>
      <c r="D545" s="21">
        <f>IF($C$4="Attiecināmās izmaksas",IF('11a+c+n'!$Q545="A",'11a+c+n'!D545,0),0)</f>
        <v>0</v>
      </c>
      <c r="E545" s="42"/>
      <c r="F545" s="64"/>
      <c r="G545" s="121"/>
      <c r="H545" s="121">
        <f>IF($C$4="Attiecināmās izmaksas",IF('11a+c+n'!$Q545="A",'11a+c+n'!H545,0),0)</f>
        <v>0</v>
      </c>
      <c r="I545" s="121"/>
      <c r="J545" s="121"/>
      <c r="K545" s="122">
        <f>IF($C$4="Attiecināmās izmaksas",IF('11a+c+n'!$Q545="A",'11a+c+n'!K545,0),0)</f>
        <v>0</v>
      </c>
      <c r="L545" s="64">
        <f>IF($C$4="Attiecināmās izmaksas",IF('11a+c+n'!$Q545="A",'11a+c+n'!L545,0),0)</f>
        <v>0</v>
      </c>
      <c r="M545" s="121">
        <f>IF($C$4="Attiecināmās izmaksas",IF('11a+c+n'!$Q545="A",'11a+c+n'!M545,0),0)</f>
        <v>0</v>
      </c>
      <c r="N545" s="121">
        <f>IF($C$4="Attiecināmās izmaksas",IF('11a+c+n'!$Q545="A",'11a+c+n'!N545,0),0)</f>
        <v>0</v>
      </c>
      <c r="O545" s="121">
        <f>IF($C$4="Attiecināmās izmaksas",IF('11a+c+n'!$Q545="A",'11a+c+n'!O545,0),0)</f>
        <v>0</v>
      </c>
      <c r="P545" s="122">
        <f>IF($C$4="Attiecināmās izmaksas",IF('11a+c+n'!$Q545="A",'11a+c+n'!P545,0),0)</f>
        <v>0</v>
      </c>
    </row>
    <row r="546" spans="1:16" x14ac:dyDescent="0.2">
      <c r="A546" s="49">
        <f>IF(P546=0,0,IF(COUNTBLANK(P546)=1,0,COUNTA($P$14:P546)))</f>
        <v>0</v>
      </c>
      <c r="B546" s="21">
        <f>IF($C$4="Attiecināmās izmaksas",IF('11a+c+n'!$Q546="A",'11a+c+n'!B546,0),0)</f>
        <v>0</v>
      </c>
      <c r="C546" s="21">
        <f>IF($C$4="Attiecināmās izmaksas",IF('11a+c+n'!$Q546="A",'11a+c+n'!C546,0),0)</f>
        <v>0</v>
      </c>
      <c r="D546" s="21">
        <f>IF($C$4="Attiecināmās izmaksas",IF('11a+c+n'!$Q546="A",'11a+c+n'!D546,0),0)</f>
        <v>0</v>
      </c>
      <c r="E546" s="42"/>
      <c r="F546" s="64"/>
      <c r="G546" s="121"/>
      <c r="H546" s="121">
        <f>IF($C$4="Attiecināmās izmaksas",IF('11a+c+n'!$Q546="A",'11a+c+n'!H546,0),0)</f>
        <v>0</v>
      </c>
      <c r="I546" s="121"/>
      <c r="J546" s="121"/>
      <c r="K546" s="122">
        <f>IF($C$4="Attiecināmās izmaksas",IF('11a+c+n'!$Q546="A",'11a+c+n'!K546,0),0)</f>
        <v>0</v>
      </c>
      <c r="L546" s="64">
        <f>IF($C$4="Attiecināmās izmaksas",IF('11a+c+n'!$Q546="A",'11a+c+n'!L546,0),0)</f>
        <v>0</v>
      </c>
      <c r="M546" s="121">
        <f>IF($C$4="Attiecināmās izmaksas",IF('11a+c+n'!$Q546="A",'11a+c+n'!M546,0),0)</f>
        <v>0</v>
      </c>
      <c r="N546" s="121">
        <f>IF($C$4="Attiecināmās izmaksas",IF('11a+c+n'!$Q546="A",'11a+c+n'!N546,0),0)</f>
        <v>0</v>
      </c>
      <c r="O546" s="121">
        <f>IF($C$4="Attiecināmās izmaksas",IF('11a+c+n'!$Q546="A",'11a+c+n'!O546,0),0)</f>
        <v>0</v>
      </c>
      <c r="P546" s="122">
        <f>IF($C$4="Attiecināmās izmaksas",IF('11a+c+n'!$Q546="A",'11a+c+n'!P546,0),0)</f>
        <v>0</v>
      </c>
    </row>
    <row r="547" spans="1:16" x14ac:dyDescent="0.2">
      <c r="A547" s="49">
        <f>IF(P547=0,0,IF(COUNTBLANK(P547)=1,0,COUNTA($P$14:P547)))</f>
        <v>0</v>
      </c>
      <c r="B547" s="21">
        <f>IF($C$4="Attiecināmās izmaksas",IF('11a+c+n'!$Q547="A",'11a+c+n'!B547,0),0)</f>
        <v>0</v>
      </c>
      <c r="C547" s="21">
        <f>IF($C$4="Attiecināmās izmaksas",IF('11a+c+n'!$Q547="A",'11a+c+n'!C547,0),0)</f>
        <v>0</v>
      </c>
      <c r="D547" s="21">
        <f>IF($C$4="Attiecināmās izmaksas",IF('11a+c+n'!$Q547="A",'11a+c+n'!D547,0),0)</f>
        <v>0</v>
      </c>
      <c r="E547" s="42"/>
      <c r="F547" s="64"/>
      <c r="G547" s="121"/>
      <c r="H547" s="121">
        <f>IF($C$4="Attiecināmās izmaksas",IF('11a+c+n'!$Q547="A",'11a+c+n'!H547,0),0)</f>
        <v>0</v>
      </c>
      <c r="I547" s="121"/>
      <c r="J547" s="121"/>
      <c r="K547" s="122">
        <f>IF($C$4="Attiecināmās izmaksas",IF('11a+c+n'!$Q547="A",'11a+c+n'!K547,0),0)</f>
        <v>0</v>
      </c>
      <c r="L547" s="64">
        <f>IF($C$4="Attiecināmās izmaksas",IF('11a+c+n'!$Q547="A",'11a+c+n'!L547,0),0)</f>
        <v>0</v>
      </c>
      <c r="M547" s="121">
        <f>IF($C$4="Attiecināmās izmaksas",IF('11a+c+n'!$Q547="A",'11a+c+n'!M547,0),0)</f>
        <v>0</v>
      </c>
      <c r="N547" s="121">
        <f>IF($C$4="Attiecināmās izmaksas",IF('11a+c+n'!$Q547="A",'11a+c+n'!N547,0),0)</f>
        <v>0</v>
      </c>
      <c r="O547" s="121">
        <f>IF($C$4="Attiecināmās izmaksas",IF('11a+c+n'!$Q547="A",'11a+c+n'!O547,0),0)</f>
        <v>0</v>
      </c>
      <c r="P547" s="122">
        <f>IF($C$4="Attiecināmās izmaksas",IF('11a+c+n'!$Q547="A",'11a+c+n'!P547,0),0)</f>
        <v>0</v>
      </c>
    </row>
    <row r="548" spans="1:16" x14ac:dyDescent="0.2">
      <c r="A548" s="49">
        <f>IF(P548=0,0,IF(COUNTBLANK(P548)=1,0,COUNTA($P$14:P548)))</f>
        <v>0</v>
      </c>
      <c r="B548" s="21">
        <f>IF($C$4="Attiecināmās izmaksas",IF('11a+c+n'!$Q548="A",'11a+c+n'!B548,0),0)</f>
        <v>0</v>
      </c>
      <c r="C548" s="21">
        <f>IF($C$4="Attiecināmās izmaksas",IF('11a+c+n'!$Q548="A",'11a+c+n'!C548,0),0)</f>
        <v>0</v>
      </c>
      <c r="D548" s="21">
        <f>IF($C$4="Attiecināmās izmaksas",IF('11a+c+n'!$Q548="A",'11a+c+n'!D548,0),0)</f>
        <v>0</v>
      </c>
      <c r="E548" s="42"/>
      <c r="F548" s="64"/>
      <c r="G548" s="121"/>
      <c r="H548" s="121">
        <f>IF($C$4="Attiecināmās izmaksas",IF('11a+c+n'!$Q548="A",'11a+c+n'!H548,0),0)</f>
        <v>0</v>
      </c>
      <c r="I548" s="121"/>
      <c r="J548" s="121"/>
      <c r="K548" s="122">
        <f>IF($C$4="Attiecināmās izmaksas",IF('11a+c+n'!$Q548="A",'11a+c+n'!K548,0),0)</f>
        <v>0</v>
      </c>
      <c r="L548" s="64">
        <f>IF($C$4="Attiecināmās izmaksas",IF('11a+c+n'!$Q548="A",'11a+c+n'!L548,0),0)</f>
        <v>0</v>
      </c>
      <c r="M548" s="121">
        <f>IF($C$4="Attiecināmās izmaksas",IF('11a+c+n'!$Q548="A",'11a+c+n'!M548,0),0)</f>
        <v>0</v>
      </c>
      <c r="N548" s="121">
        <f>IF($C$4="Attiecināmās izmaksas",IF('11a+c+n'!$Q548="A",'11a+c+n'!N548,0),0)</f>
        <v>0</v>
      </c>
      <c r="O548" s="121">
        <f>IF($C$4="Attiecināmās izmaksas",IF('11a+c+n'!$Q548="A",'11a+c+n'!O548,0),0)</f>
        <v>0</v>
      </c>
      <c r="P548" s="122">
        <f>IF($C$4="Attiecināmās izmaksas",IF('11a+c+n'!$Q548="A",'11a+c+n'!P548,0),0)</f>
        <v>0</v>
      </c>
    </row>
    <row r="549" spans="1:16" x14ac:dyDescent="0.2">
      <c r="A549" s="49">
        <f>IF(P549=0,0,IF(COUNTBLANK(P549)=1,0,COUNTA($P$14:P549)))</f>
        <v>0</v>
      </c>
      <c r="B549" s="21">
        <f>IF($C$4="Attiecināmās izmaksas",IF('11a+c+n'!$Q549="A",'11a+c+n'!B549,0),0)</f>
        <v>0</v>
      </c>
      <c r="C549" s="21">
        <f>IF($C$4="Attiecināmās izmaksas",IF('11a+c+n'!$Q549="A",'11a+c+n'!C549,0),0)</f>
        <v>0</v>
      </c>
      <c r="D549" s="21">
        <f>IF($C$4="Attiecināmās izmaksas",IF('11a+c+n'!$Q549="A",'11a+c+n'!D549,0),0)</f>
        <v>0</v>
      </c>
      <c r="E549" s="42"/>
      <c r="F549" s="64"/>
      <c r="G549" s="121"/>
      <c r="H549" s="121">
        <f>IF($C$4="Attiecināmās izmaksas",IF('11a+c+n'!$Q549="A",'11a+c+n'!H549,0),0)</f>
        <v>0</v>
      </c>
      <c r="I549" s="121"/>
      <c r="J549" s="121"/>
      <c r="K549" s="122">
        <f>IF($C$4="Attiecināmās izmaksas",IF('11a+c+n'!$Q549="A",'11a+c+n'!K549,0),0)</f>
        <v>0</v>
      </c>
      <c r="L549" s="64">
        <f>IF($C$4="Attiecināmās izmaksas",IF('11a+c+n'!$Q549="A",'11a+c+n'!L549,0),0)</f>
        <v>0</v>
      </c>
      <c r="M549" s="121">
        <f>IF($C$4="Attiecināmās izmaksas",IF('11a+c+n'!$Q549="A",'11a+c+n'!M549,0),0)</f>
        <v>0</v>
      </c>
      <c r="N549" s="121">
        <f>IF($C$4="Attiecināmās izmaksas",IF('11a+c+n'!$Q549="A",'11a+c+n'!N549,0),0)</f>
        <v>0</v>
      </c>
      <c r="O549" s="121">
        <f>IF($C$4="Attiecināmās izmaksas",IF('11a+c+n'!$Q549="A",'11a+c+n'!O549,0),0)</f>
        <v>0</v>
      </c>
      <c r="P549" s="122">
        <f>IF($C$4="Attiecināmās izmaksas",IF('11a+c+n'!$Q549="A",'11a+c+n'!P549,0),0)</f>
        <v>0</v>
      </c>
    </row>
    <row r="550" spans="1:16" x14ac:dyDescent="0.2">
      <c r="A550" s="49">
        <f>IF(P550=0,0,IF(COUNTBLANK(P550)=1,0,COUNTA($P$14:P550)))</f>
        <v>0</v>
      </c>
      <c r="B550" s="21">
        <f>IF($C$4="Attiecināmās izmaksas",IF('11a+c+n'!$Q550="A",'11a+c+n'!B550,0),0)</f>
        <v>0</v>
      </c>
      <c r="C550" s="21">
        <f>IF($C$4="Attiecināmās izmaksas",IF('11a+c+n'!$Q550="A",'11a+c+n'!C550,0),0)</f>
        <v>0</v>
      </c>
      <c r="D550" s="21">
        <f>IF($C$4="Attiecināmās izmaksas",IF('11a+c+n'!$Q550="A",'11a+c+n'!D550,0),0)</f>
        <v>0</v>
      </c>
      <c r="E550" s="42"/>
      <c r="F550" s="64"/>
      <c r="G550" s="121"/>
      <c r="H550" s="121">
        <f>IF($C$4="Attiecināmās izmaksas",IF('11a+c+n'!$Q550="A",'11a+c+n'!H550,0),0)</f>
        <v>0</v>
      </c>
      <c r="I550" s="121"/>
      <c r="J550" s="121"/>
      <c r="K550" s="122">
        <f>IF($C$4="Attiecināmās izmaksas",IF('11a+c+n'!$Q550="A",'11a+c+n'!K550,0),0)</f>
        <v>0</v>
      </c>
      <c r="L550" s="64">
        <f>IF($C$4="Attiecināmās izmaksas",IF('11a+c+n'!$Q550="A",'11a+c+n'!L550,0),0)</f>
        <v>0</v>
      </c>
      <c r="M550" s="121">
        <f>IF($C$4="Attiecināmās izmaksas",IF('11a+c+n'!$Q550="A",'11a+c+n'!M550,0),0)</f>
        <v>0</v>
      </c>
      <c r="N550" s="121">
        <f>IF($C$4="Attiecināmās izmaksas",IF('11a+c+n'!$Q550="A",'11a+c+n'!N550,0),0)</f>
        <v>0</v>
      </c>
      <c r="O550" s="121">
        <f>IF($C$4="Attiecināmās izmaksas",IF('11a+c+n'!$Q550="A",'11a+c+n'!O550,0),0)</f>
        <v>0</v>
      </c>
      <c r="P550" s="122">
        <f>IF($C$4="Attiecināmās izmaksas",IF('11a+c+n'!$Q550="A",'11a+c+n'!P550,0),0)</f>
        <v>0</v>
      </c>
    </row>
    <row r="551" spans="1:16" x14ac:dyDescent="0.2">
      <c r="A551" s="49">
        <f>IF(P551=0,0,IF(COUNTBLANK(P551)=1,0,COUNTA($P$14:P551)))</f>
        <v>0</v>
      </c>
      <c r="B551" s="21">
        <f>IF($C$4="Attiecināmās izmaksas",IF('11a+c+n'!$Q551="A",'11a+c+n'!B551,0),0)</f>
        <v>0</v>
      </c>
      <c r="C551" s="21">
        <f>IF($C$4="Attiecināmās izmaksas",IF('11a+c+n'!$Q551="A",'11a+c+n'!C551,0),0)</f>
        <v>0</v>
      </c>
      <c r="D551" s="21">
        <f>IF($C$4="Attiecināmās izmaksas",IF('11a+c+n'!$Q551="A",'11a+c+n'!D551,0),0)</f>
        <v>0</v>
      </c>
      <c r="E551" s="42"/>
      <c r="F551" s="64"/>
      <c r="G551" s="121"/>
      <c r="H551" s="121">
        <f>IF($C$4="Attiecināmās izmaksas",IF('11a+c+n'!$Q551="A",'11a+c+n'!H551,0),0)</f>
        <v>0</v>
      </c>
      <c r="I551" s="121"/>
      <c r="J551" s="121"/>
      <c r="K551" s="122">
        <f>IF($C$4="Attiecināmās izmaksas",IF('11a+c+n'!$Q551="A",'11a+c+n'!K551,0),0)</f>
        <v>0</v>
      </c>
      <c r="L551" s="64">
        <f>IF($C$4="Attiecināmās izmaksas",IF('11a+c+n'!$Q551="A",'11a+c+n'!L551,0),0)</f>
        <v>0</v>
      </c>
      <c r="M551" s="121">
        <f>IF($C$4="Attiecināmās izmaksas",IF('11a+c+n'!$Q551="A",'11a+c+n'!M551,0),0)</f>
        <v>0</v>
      </c>
      <c r="N551" s="121">
        <f>IF($C$4="Attiecināmās izmaksas",IF('11a+c+n'!$Q551="A",'11a+c+n'!N551,0),0)</f>
        <v>0</v>
      </c>
      <c r="O551" s="121">
        <f>IF($C$4="Attiecināmās izmaksas",IF('11a+c+n'!$Q551="A",'11a+c+n'!O551,0),0)</f>
        <v>0</v>
      </c>
      <c r="P551" s="122">
        <f>IF($C$4="Attiecināmās izmaksas",IF('11a+c+n'!$Q551="A",'11a+c+n'!P551,0),0)</f>
        <v>0</v>
      </c>
    </row>
    <row r="552" spans="1:16" x14ac:dyDescent="0.2">
      <c r="A552" s="49">
        <f>IF(P552=0,0,IF(COUNTBLANK(P552)=1,0,COUNTA($P$14:P552)))</f>
        <v>0</v>
      </c>
      <c r="B552" s="21">
        <f>IF($C$4="Attiecināmās izmaksas",IF('11a+c+n'!$Q552="A",'11a+c+n'!B552,0),0)</f>
        <v>0</v>
      </c>
      <c r="C552" s="21">
        <f>IF($C$4="Attiecināmās izmaksas",IF('11a+c+n'!$Q552="A",'11a+c+n'!C552,0),0)</f>
        <v>0</v>
      </c>
      <c r="D552" s="21">
        <f>IF($C$4="Attiecināmās izmaksas",IF('11a+c+n'!$Q552="A",'11a+c+n'!D552,0),0)</f>
        <v>0</v>
      </c>
      <c r="E552" s="42"/>
      <c r="F552" s="64"/>
      <c r="G552" s="121"/>
      <c r="H552" s="121">
        <f>IF($C$4="Attiecināmās izmaksas",IF('11a+c+n'!$Q552="A",'11a+c+n'!H552,0),0)</f>
        <v>0</v>
      </c>
      <c r="I552" s="121"/>
      <c r="J552" s="121"/>
      <c r="K552" s="122">
        <f>IF($C$4="Attiecināmās izmaksas",IF('11a+c+n'!$Q552="A",'11a+c+n'!K552,0),0)</f>
        <v>0</v>
      </c>
      <c r="L552" s="64">
        <f>IF($C$4="Attiecināmās izmaksas",IF('11a+c+n'!$Q552="A",'11a+c+n'!L552,0),0)</f>
        <v>0</v>
      </c>
      <c r="M552" s="121">
        <f>IF($C$4="Attiecināmās izmaksas",IF('11a+c+n'!$Q552="A",'11a+c+n'!M552,0),0)</f>
        <v>0</v>
      </c>
      <c r="N552" s="121">
        <f>IF($C$4="Attiecināmās izmaksas",IF('11a+c+n'!$Q552="A",'11a+c+n'!N552,0),0)</f>
        <v>0</v>
      </c>
      <c r="O552" s="121">
        <f>IF($C$4="Attiecināmās izmaksas",IF('11a+c+n'!$Q552="A",'11a+c+n'!O552,0),0)</f>
        <v>0</v>
      </c>
      <c r="P552" s="122">
        <f>IF($C$4="Attiecināmās izmaksas",IF('11a+c+n'!$Q552="A",'11a+c+n'!P552,0),0)</f>
        <v>0</v>
      </c>
    </row>
    <row r="553" spans="1:16" x14ac:dyDescent="0.2">
      <c r="A553" s="49">
        <f>IF(P553=0,0,IF(COUNTBLANK(P553)=1,0,COUNTA($P$14:P553)))</f>
        <v>0</v>
      </c>
      <c r="B553" s="21">
        <f>IF($C$4="Attiecināmās izmaksas",IF('11a+c+n'!$Q553="A",'11a+c+n'!B553,0),0)</f>
        <v>0</v>
      </c>
      <c r="C553" s="21">
        <f>IF($C$4="Attiecināmās izmaksas",IF('11a+c+n'!$Q553="A",'11a+c+n'!C553,0),0)</f>
        <v>0</v>
      </c>
      <c r="D553" s="21">
        <f>IF($C$4="Attiecināmās izmaksas",IF('11a+c+n'!$Q553="A",'11a+c+n'!D553,0),0)</f>
        <v>0</v>
      </c>
      <c r="E553" s="42"/>
      <c r="F553" s="64"/>
      <c r="G553" s="121"/>
      <c r="H553" s="121">
        <f>IF($C$4="Attiecināmās izmaksas",IF('11a+c+n'!$Q553="A",'11a+c+n'!H553,0),0)</f>
        <v>0</v>
      </c>
      <c r="I553" s="121"/>
      <c r="J553" s="121"/>
      <c r="K553" s="122">
        <f>IF($C$4="Attiecināmās izmaksas",IF('11a+c+n'!$Q553="A",'11a+c+n'!K553,0),0)</f>
        <v>0</v>
      </c>
      <c r="L553" s="64">
        <f>IF($C$4="Attiecināmās izmaksas",IF('11a+c+n'!$Q553="A",'11a+c+n'!L553,0),0)</f>
        <v>0</v>
      </c>
      <c r="M553" s="121">
        <f>IF($C$4="Attiecināmās izmaksas",IF('11a+c+n'!$Q553="A",'11a+c+n'!M553,0),0)</f>
        <v>0</v>
      </c>
      <c r="N553" s="121">
        <f>IF($C$4="Attiecināmās izmaksas",IF('11a+c+n'!$Q553="A",'11a+c+n'!N553,0),0)</f>
        <v>0</v>
      </c>
      <c r="O553" s="121">
        <f>IF($C$4="Attiecināmās izmaksas",IF('11a+c+n'!$Q553="A",'11a+c+n'!O553,0),0)</f>
        <v>0</v>
      </c>
      <c r="P553" s="122">
        <f>IF($C$4="Attiecināmās izmaksas",IF('11a+c+n'!$Q553="A",'11a+c+n'!P553,0),0)</f>
        <v>0</v>
      </c>
    </row>
    <row r="554" spans="1:16" x14ac:dyDescent="0.2">
      <c r="A554" s="49">
        <f>IF(P554=0,0,IF(COUNTBLANK(P554)=1,0,COUNTA($P$14:P554)))</f>
        <v>0</v>
      </c>
      <c r="B554" s="21">
        <f>IF($C$4="Attiecināmās izmaksas",IF('11a+c+n'!$Q554="A",'11a+c+n'!B554,0),0)</f>
        <v>0</v>
      </c>
      <c r="C554" s="21">
        <f>IF($C$4="Attiecināmās izmaksas",IF('11a+c+n'!$Q554="A",'11a+c+n'!C554,0),0)</f>
        <v>0</v>
      </c>
      <c r="D554" s="21">
        <f>IF($C$4="Attiecināmās izmaksas",IF('11a+c+n'!$Q554="A",'11a+c+n'!D554,0),0)</f>
        <v>0</v>
      </c>
      <c r="E554" s="42"/>
      <c r="F554" s="64"/>
      <c r="G554" s="121"/>
      <c r="H554" s="121">
        <f>IF($C$4="Attiecināmās izmaksas",IF('11a+c+n'!$Q554="A",'11a+c+n'!H554,0),0)</f>
        <v>0</v>
      </c>
      <c r="I554" s="121"/>
      <c r="J554" s="121"/>
      <c r="K554" s="122">
        <f>IF($C$4="Attiecināmās izmaksas",IF('11a+c+n'!$Q554="A",'11a+c+n'!K554,0),0)</f>
        <v>0</v>
      </c>
      <c r="L554" s="64">
        <f>IF($C$4="Attiecināmās izmaksas",IF('11a+c+n'!$Q554="A",'11a+c+n'!L554,0),0)</f>
        <v>0</v>
      </c>
      <c r="M554" s="121">
        <f>IF($C$4="Attiecināmās izmaksas",IF('11a+c+n'!$Q554="A",'11a+c+n'!M554,0),0)</f>
        <v>0</v>
      </c>
      <c r="N554" s="121">
        <f>IF($C$4="Attiecināmās izmaksas",IF('11a+c+n'!$Q554="A",'11a+c+n'!N554,0),0)</f>
        <v>0</v>
      </c>
      <c r="O554" s="121">
        <f>IF($C$4="Attiecināmās izmaksas",IF('11a+c+n'!$Q554="A",'11a+c+n'!O554,0),0)</f>
        <v>0</v>
      </c>
      <c r="P554" s="122">
        <f>IF($C$4="Attiecināmās izmaksas",IF('11a+c+n'!$Q554="A",'11a+c+n'!P554,0),0)</f>
        <v>0</v>
      </c>
    </row>
    <row r="555" spans="1:16" x14ac:dyDescent="0.2">
      <c r="A555" s="49">
        <f>IF(P555=0,0,IF(COUNTBLANK(P555)=1,0,COUNTA($P$14:P555)))</f>
        <v>0</v>
      </c>
      <c r="B555" s="21">
        <f>IF($C$4="Attiecināmās izmaksas",IF('11a+c+n'!$Q555="A",'11a+c+n'!B555,0),0)</f>
        <v>0</v>
      </c>
      <c r="C555" s="21">
        <f>IF($C$4="Attiecināmās izmaksas",IF('11a+c+n'!$Q555="A",'11a+c+n'!C555,0),0)</f>
        <v>0</v>
      </c>
      <c r="D555" s="21">
        <f>IF($C$4="Attiecināmās izmaksas",IF('11a+c+n'!$Q555="A",'11a+c+n'!D555,0),0)</f>
        <v>0</v>
      </c>
      <c r="E555" s="42"/>
      <c r="F555" s="64"/>
      <c r="G555" s="121"/>
      <c r="H555" s="121">
        <f>IF($C$4="Attiecināmās izmaksas",IF('11a+c+n'!$Q555="A",'11a+c+n'!H555,0),0)</f>
        <v>0</v>
      </c>
      <c r="I555" s="121"/>
      <c r="J555" s="121"/>
      <c r="K555" s="122">
        <f>IF($C$4="Attiecināmās izmaksas",IF('11a+c+n'!$Q555="A",'11a+c+n'!K555,0),0)</f>
        <v>0</v>
      </c>
      <c r="L555" s="64">
        <f>IF($C$4="Attiecināmās izmaksas",IF('11a+c+n'!$Q555="A",'11a+c+n'!L555,0),0)</f>
        <v>0</v>
      </c>
      <c r="M555" s="121">
        <f>IF($C$4="Attiecināmās izmaksas",IF('11a+c+n'!$Q555="A",'11a+c+n'!M555,0),0)</f>
        <v>0</v>
      </c>
      <c r="N555" s="121">
        <f>IF($C$4="Attiecināmās izmaksas",IF('11a+c+n'!$Q555="A",'11a+c+n'!N555,0),0)</f>
        <v>0</v>
      </c>
      <c r="O555" s="121">
        <f>IF($C$4="Attiecināmās izmaksas",IF('11a+c+n'!$Q555="A",'11a+c+n'!O555,0),0)</f>
        <v>0</v>
      </c>
      <c r="P555" s="122">
        <f>IF($C$4="Attiecināmās izmaksas",IF('11a+c+n'!$Q555="A",'11a+c+n'!P555,0),0)</f>
        <v>0</v>
      </c>
    </row>
    <row r="556" spans="1:16" x14ac:dyDescent="0.2">
      <c r="A556" s="49">
        <f>IF(P556=0,0,IF(COUNTBLANK(P556)=1,0,COUNTA($P$14:P556)))</f>
        <v>0</v>
      </c>
      <c r="B556" s="21">
        <f>IF($C$4="Attiecināmās izmaksas",IF('11a+c+n'!$Q556="A",'11a+c+n'!B556,0),0)</f>
        <v>0</v>
      </c>
      <c r="C556" s="21">
        <f>IF($C$4="Attiecināmās izmaksas",IF('11a+c+n'!$Q556="A",'11a+c+n'!C556,0),0)</f>
        <v>0</v>
      </c>
      <c r="D556" s="21">
        <f>IF($C$4="Attiecināmās izmaksas",IF('11a+c+n'!$Q556="A",'11a+c+n'!D556,0),0)</f>
        <v>0</v>
      </c>
      <c r="E556" s="42"/>
      <c r="F556" s="64"/>
      <c r="G556" s="121"/>
      <c r="H556" s="121">
        <f>IF($C$4="Attiecināmās izmaksas",IF('11a+c+n'!$Q556="A",'11a+c+n'!H556,0),0)</f>
        <v>0</v>
      </c>
      <c r="I556" s="121"/>
      <c r="J556" s="121"/>
      <c r="K556" s="122">
        <f>IF($C$4="Attiecināmās izmaksas",IF('11a+c+n'!$Q556="A",'11a+c+n'!K556,0),0)</f>
        <v>0</v>
      </c>
      <c r="L556" s="64">
        <f>IF($C$4="Attiecināmās izmaksas",IF('11a+c+n'!$Q556="A",'11a+c+n'!L556,0),0)</f>
        <v>0</v>
      </c>
      <c r="M556" s="121">
        <f>IF($C$4="Attiecināmās izmaksas",IF('11a+c+n'!$Q556="A",'11a+c+n'!M556,0),0)</f>
        <v>0</v>
      </c>
      <c r="N556" s="121">
        <f>IF($C$4="Attiecināmās izmaksas",IF('11a+c+n'!$Q556="A",'11a+c+n'!N556,0),0)</f>
        <v>0</v>
      </c>
      <c r="O556" s="121">
        <f>IF($C$4="Attiecināmās izmaksas",IF('11a+c+n'!$Q556="A",'11a+c+n'!O556,0),0)</f>
        <v>0</v>
      </c>
      <c r="P556" s="122">
        <f>IF($C$4="Attiecināmās izmaksas",IF('11a+c+n'!$Q556="A",'11a+c+n'!P556,0),0)</f>
        <v>0</v>
      </c>
    </row>
    <row r="557" spans="1:16" x14ac:dyDescent="0.2">
      <c r="A557" s="49">
        <f>IF(P557=0,0,IF(COUNTBLANK(P557)=1,0,COUNTA($P$14:P557)))</f>
        <v>0</v>
      </c>
      <c r="B557" s="21">
        <f>IF($C$4="Attiecināmās izmaksas",IF('11a+c+n'!$Q557="A",'11a+c+n'!B557,0),0)</f>
        <v>0</v>
      </c>
      <c r="C557" s="21">
        <f>IF($C$4="Attiecināmās izmaksas",IF('11a+c+n'!$Q557="A",'11a+c+n'!C557,0),0)</f>
        <v>0</v>
      </c>
      <c r="D557" s="21">
        <f>IF($C$4="Attiecināmās izmaksas",IF('11a+c+n'!$Q557="A",'11a+c+n'!D557,0),0)</f>
        <v>0</v>
      </c>
      <c r="E557" s="42"/>
      <c r="F557" s="64"/>
      <c r="G557" s="121"/>
      <c r="H557" s="121">
        <f>IF($C$4="Attiecināmās izmaksas",IF('11a+c+n'!$Q557="A",'11a+c+n'!H557,0),0)</f>
        <v>0</v>
      </c>
      <c r="I557" s="121"/>
      <c r="J557" s="121"/>
      <c r="K557" s="122">
        <f>IF($C$4="Attiecināmās izmaksas",IF('11a+c+n'!$Q557="A",'11a+c+n'!K557,0),0)</f>
        <v>0</v>
      </c>
      <c r="L557" s="64">
        <f>IF($C$4="Attiecināmās izmaksas",IF('11a+c+n'!$Q557="A",'11a+c+n'!L557,0),0)</f>
        <v>0</v>
      </c>
      <c r="M557" s="121">
        <f>IF($C$4="Attiecināmās izmaksas",IF('11a+c+n'!$Q557="A",'11a+c+n'!M557,0),0)</f>
        <v>0</v>
      </c>
      <c r="N557" s="121">
        <f>IF($C$4="Attiecināmās izmaksas",IF('11a+c+n'!$Q557="A",'11a+c+n'!N557,0),0)</f>
        <v>0</v>
      </c>
      <c r="O557" s="121">
        <f>IF($C$4="Attiecināmās izmaksas",IF('11a+c+n'!$Q557="A",'11a+c+n'!O557,0),0)</f>
        <v>0</v>
      </c>
      <c r="P557" s="122">
        <f>IF($C$4="Attiecināmās izmaksas",IF('11a+c+n'!$Q557="A",'11a+c+n'!P557,0),0)</f>
        <v>0</v>
      </c>
    </row>
    <row r="558" spans="1:16" x14ac:dyDescent="0.2">
      <c r="A558" s="49">
        <f>IF(P558=0,0,IF(COUNTBLANK(P558)=1,0,COUNTA($P$14:P558)))</f>
        <v>0</v>
      </c>
      <c r="B558" s="21">
        <f>IF($C$4="Attiecināmās izmaksas",IF('11a+c+n'!$Q558="A",'11a+c+n'!B558,0),0)</f>
        <v>0</v>
      </c>
      <c r="C558" s="21">
        <f>IF($C$4="Attiecināmās izmaksas",IF('11a+c+n'!$Q558="A",'11a+c+n'!C558,0),0)</f>
        <v>0</v>
      </c>
      <c r="D558" s="21">
        <f>IF($C$4="Attiecināmās izmaksas",IF('11a+c+n'!$Q558="A",'11a+c+n'!D558,0),0)</f>
        <v>0</v>
      </c>
      <c r="E558" s="42"/>
      <c r="F558" s="64"/>
      <c r="G558" s="121"/>
      <c r="H558" s="121">
        <f>IF($C$4="Attiecināmās izmaksas",IF('11a+c+n'!$Q558="A",'11a+c+n'!H558,0),0)</f>
        <v>0</v>
      </c>
      <c r="I558" s="121"/>
      <c r="J558" s="121"/>
      <c r="K558" s="122">
        <f>IF($C$4="Attiecināmās izmaksas",IF('11a+c+n'!$Q558="A",'11a+c+n'!K558,0),0)</f>
        <v>0</v>
      </c>
      <c r="L558" s="64">
        <f>IF($C$4="Attiecināmās izmaksas",IF('11a+c+n'!$Q558="A",'11a+c+n'!L558,0),0)</f>
        <v>0</v>
      </c>
      <c r="M558" s="121">
        <f>IF($C$4="Attiecināmās izmaksas",IF('11a+c+n'!$Q558="A",'11a+c+n'!M558,0),0)</f>
        <v>0</v>
      </c>
      <c r="N558" s="121">
        <f>IF($C$4="Attiecināmās izmaksas",IF('11a+c+n'!$Q558="A",'11a+c+n'!N558,0),0)</f>
        <v>0</v>
      </c>
      <c r="O558" s="121">
        <f>IF($C$4="Attiecināmās izmaksas",IF('11a+c+n'!$Q558="A",'11a+c+n'!O558,0),0)</f>
        <v>0</v>
      </c>
      <c r="P558" s="122">
        <f>IF($C$4="Attiecināmās izmaksas",IF('11a+c+n'!$Q558="A",'11a+c+n'!P558,0),0)</f>
        <v>0</v>
      </c>
    </row>
    <row r="559" spans="1:16" x14ac:dyDescent="0.2">
      <c r="A559" s="49">
        <f>IF(P559=0,0,IF(COUNTBLANK(P559)=1,0,COUNTA($P$14:P559)))</f>
        <v>0</v>
      </c>
      <c r="B559" s="21">
        <f>IF($C$4="Attiecināmās izmaksas",IF('11a+c+n'!$Q559="A",'11a+c+n'!B559,0),0)</f>
        <v>0</v>
      </c>
      <c r="C559" s="21">
        <f>IF($C$4="Attiecināmās izmaksas",IF('11a+c+n'!$Q559="A",'11a+c+n'!C559,0),0)</f>
        <v>0</v>
      </c>
      <c r="D559" s="21">
        <f>IF($C$4="Attiecināmās izmaksas",IF('11a+c+n'!$Q559="A",'11a+c+n'!D559,0),0)</f>
        <v>0</v>
      </c>
      <c r="E559" s="42"/>
      <c r="F559" s="64"/>
      <c r="G559" s="121"/>
      <c r="H559" s="121">
        <f>IF($C$4="Attiecināmās izmaksas",IF('11a+c+n'!$Q559="A",'11a+c+n'!H559,0),0)</f>
        <v>0</v>
      </c>
      <c r="I559" s="121"/>
      <c r="J559" s="121"/>
      <c r="K559" s="122">
        <f>IF($C$4="Attiecināmās izmaksas",IF('11a+c+n'!$Q559="A",'11a+c+n'!K559,0),0)</f>
        <v>0</v>
      </c>
      <c r="L559" s="64">
        <f>IF($C$4="Attiecināmās izmaksas",IF('11a+c+n'!$Q559="A",'11a+c+n'!L559,0),0)</f>
        <v>0</v>
      </c>
      <c r="M559" s="121">
        <f>IF($C$4="Attiecināmās izmaksas",IF('11a+c+n'!$Q559="A",'11a+c+n'!M559,0),0)</f>
        <v>0</v>
      </c>
      <c r="N559" s="121">
        <f>IF($C$4="Attiecināmās izmaksas",IF('11a+c+n'!$Q559="A",'11a+c+n'!N559,0),0)</f>
        <v>0</v>
      </c>
      <c r="O559" s="121">
        <f>IF($C$4="Attiecināmās izmaksas",IF('11a+c+n'!$Q559="A",'11a+c+n'!O559,0),0)</f>
        <v>0</v>
      </c>
      <c r="P559" s="122">
        <f>IF($C$4="Attiecināmās izmaksas",IF('11a+c+n'!$Q559="A",'11a+c+n'!P559,0),0)</f>
        <v>0</v>
      </c>
    </row>
    <row r="560" spans="1:16" x14ac:dyDescent="0.2">
      <c r="A560" s="49">
        <f>IF(P560=0,0,IF(COUNTBLANK(P560)=1,0,COUNTA($P$14:P560)))</f>
        <v>0</v>
      </c>
      <c r="B560" s="21">
        <f>IF($C$4="Attiecināmās izmaksas",IF('11a+c+n'!$Q560="A",'11a+c+n'!B560,0),0)</f>
        <v>0</v>
      </c>
      <c r="C560" s="21">
        <f>IF($C$4="Attiecināmās izmaksas",IF('11a+c+n'!$Q560="A",'11a+c+n'!C560,0),0)</f>
        <v>0</v>
      </c>
      <c r="D560" s="21">
        <f>IF($C$4="Attiecināmās izmaksas",IF('11a+c+n'!$Q560="A",'11a+c+n'!D560,0),0)</f>
        <v>0</v>
      </c>
      <c r="E560" s="42"/>
      <c r="F560" s="64"/>
      <c r="G560" s="121"/>
      <c r="H560" s="121">
        <f>IF($C$4="Attiecināmās izmaksas",IF('11a+c+n'!$Q560="A",'11a+c+n'!H560,0),0)</f>
        <v>0</v>
      </c>
      <c r="I560" s="121"/>
      <c r="J560" s="121"/>
      <c r="K560" s="122">
        <f>IF($C$4="Attiecināmās izmaksas",IF('11a+c+n'!$Q560="A",'11a+c+n'!K560,0),0)</f>
        <v>0</v>
      </c>
      <c r="L560" s="64">
        <f>IF($C$4="Attiecināmās izmaksas",IF('11a+c+n'!$Q560="A",'11a+c+n'!L560,0),0)</f>
        <v>0</v>
      </c>
      <c r="M560" s="121">
        <f>IF($C$4="Attiecināmās izmaksas",IF('11a+c+n'!$Q560="A",'11a+c+n'!M560,0),0)</f>
        <v>0</v>
      </c>
      <c r="N560" s="121">
        <f>IF($C$4="Attiecināmās izmaksas",IF('11a+c+n'!$Q560="A",'11a+c+n'!N560,0),0)</f>
        <v>0</v>
      </c>
      <c r="O560" s="121">
        <f>IF($C$4="Attiecināmās izmaksas",IF('11a+c+n'!$Q560="A",'11a+c+n'!O560,0),0)</f>
        <v>0</v>
      </c>
      <c r="P560" s="122">
        <f>IF($C$4="Attiecināmās izmaksas",IF('11a+c+n'!$Q560="A",'11a+c+n'!P560,0),0)</f>
        <v>0</v>
      </c>
    </row>
    <row r="561" spans="1:16" x14ac:dyDescent="0.2">
      <c r="A561" s="49">
        <f>IF(P561=0,0,IF(COUNTBLANK(P561)=1,0,COUNTA($P$14:P561)))</f>
        <v>0</v>
      </c>
      <c r="B561" s="21">
        <f>IF($C$4="Attiecināmās izmaksas",IF('11a+c+n'!$Q561="A",'11a+c+n'!B561,0),0)</f>
        <v>0</v>
      </c>
      <c r="C561" s="21">
        <f>IF($C$4="Attiecināmās izmaksas",IF('11a+c+n'!$Q561="A",'11a+c+n'!C561,0),0)</f>
        <v>0</v>
      </c>
      <c r="D561" s="21">
        <f>IF($C$4="Attiecināmās izmaksas",IF('11a+c+n'!$Q561="A",'11a+c+n'!D561,0),0)</f>
        <v>0</v>
      </c>
      <c r="E561" s="42"/>
      <c r="F561" s="64"/>
      <c r="G561" s="121"/>
      <c r="H561" s="121">
        <f>IF($C$4="Attiecināmās izmaksas",IF('11a+c+n'!$Q561="A",'11a+c+n'!H561,0),0)</f>
        <v>0</v>
      </c>
      <c r="I561" s="121"/>
      <c r="J561" s="121"/>
      <c r="K561" s="122">
        <f>IF($C$4="Attiecināmās izmaksas",IF('11a+c+n'!$Q561="A",'11a+c+n'!K561,0),0)</f>
        <v>0</v>
      </c>
      <c r="L561" s="64">
        <f>IF($C$4="Attiecināmās izmaksas",IF('11a+c+n'!$Q561="A",'11a+c+n'!L561,0),0)</f>
        <v>0</v>
      </c>
      <c r="M561" s="121">
        <f>IF($C$4="Attiecināmās izmaksas",IF('11a+c+n'!$Q561="A",'11a+c+n'!M561,0),0)</f>
        <v>0</v>
      </c>
      <c r="N561" s="121">
        <f>IF($C$4="Attiecināmās izmaksas",IF('11a+c+n'!$Q561="A",'11a+c+n'!N561,0),0)</f>
        <v>0</v>
      </c>
      <c r="O561" s="121">
        <f>IF($C$4="Attiecināmās izmaksas",IF('11a+c+n'!$Q561="A",'11a+c+n'!O561,0),0)</f>
        <v>0</v>
      </c>
      <c r="P561" s="122">
        <f>IF($C$4="Attiecināmās izmaksas",IF('11a+c+n'!$Q561="A",'11a+c+n'!P561,0),0)</f>
        <v>0</v>
      </c>
    </row>
    <row r="562" spans="1:16" x14ac:dyDescent="0.2">
      <c r="A562" s="49">
        <f>IF(P562=0,0,IF(COUNTBLANK(P562)=1,0,COUNTA($P$14:P562)))</f>
        <v>0</v>
      </c>
      <c r="B562" s="21">
        <f>IF($C$4="Attiecināmās izmaksas",IF('11a+c+n'!$Q562="A",'11a+c+n'!B562,0),0)</f>
        <v>0</v>
      </c>
      <c r="C562" s="21">
        <f>IF($C$4="Attiecināmās izmaksas",IF('11a+c+n'!$Q562="A",'11a+c+n'!C562,0),0)</f>
        <v>0</v>
      </c>
      <c r="D562" s="21">
        <f>IF($C$4="Attiecināmās izmaksas",IF('11a+c+n'!$Q562="A",'11a+c+n'!D562,0),0)</f>
        <v>0</v>
      </c>
      <c r="E562" s="42"/>
      <c r="F562" s="64"/>
      <c r="G562" s="121"/>
      <c r="H562" s="121">
        <f>IF($C$4="Attiecināmās izmaksas",IF('11a+c+n'!$Q562="A",'11a+c+n'!H562,0),0)</f>
        <v>0</v>
      </c>
      <c r="I562" s="121"/>
      <c r="J562" s="121"/>
      <c r="K562" s="122">
        <f>IF($C$4="Attiecināmās izmaksas",IF('11a+c+n'!$Q562="A",'11a+c+n'!K562,0),0)</f>
        <v>0</v>
      </c>
      <c r="L562" s="64">
        <f>IF($C$4="Attiecināmās izmaksas",IF('11a+c+n'!$Q562="A",'11a+c+n'!L562,0),0)</f>
        <v>0</v>
      </c>
      <c r="M562" s="121">
        <f>IF($C$4="Attiecināmās izmaksas",IF('11a+c+n'!$Q562="A",'11a+c+n'!M562,0),0)</f>
        <v>0</v>
      </c>
      <c r="N562" s="121">
        <f>IF($C$4="Attiecināmās izmaksas",IF('11a+c+n'!$Q562="A",'11a+c+n'!N562,0),0)</f>
        <v>0</v>
      </c>
      <c r="O562" s="121">
        <f>IF($C$4="Attiecināmās izmaksas",IF('11a+c+n'!$Q562="A",'11a+c+n'!O562,0),0)</f>
        <v>0</v>
      </c>
      <c r="P562" s="122">
        <f>IF($C$4="Attiecināmās izmaksas",IF('11a+c+n'!$Q562="A",'11a+c+n'!P562,0),0)</f>
        <v>0</v>
      </c>
    </row>
    <row r="563" spans="1:16" x14ac:dyDescent="0.2">
      <c r="A563" s="49">
        <f>IF(P563=0,0,IF(COUNTBLANK(P563)=1,0,COUNTA($P$14:P563)))</f>
        <v>0</v>
      </c>
      <c r="B563" s="21">
        <f>IF($C$4="Attiecināmās izmaksas",IF('11a+c+n'!$Q563="A",'11a+c+n'!B563,0),0)</f>
        <v>0</v>
      </c>
      <c r="C563" s="21">
        <f>IF($C$4="Attiecināmās izmaksas",IF('11a+c+n'!$Q563="A",'11a+c+n'!C563,0),0)</f>
        <v>0</v>
      </c>
      <c r="D563" s="21">
        <f>IF($C$4="Attiecināmās izmaksas",IF('11a+c+n'!$Q563="A",'11a+c+n'!D563,0),0)</f>
        <v>0</v>
      </c>
      <c r="E563" s="42"/>
      <c r="F563" s="64"/>
      <c r="G563" s="121"/>
      <c r="H563" s="121">
        <f>IF($C$4="Attiecināmās izmaksas",IF('11a+c+n'!$Q563="A",'11a+c+n'!H563,0),0)</f>
        <v>0</v>
      </c>
      <c r="I563" s="121"/>
      <c r="J563" s="121"/>
      <c r="K563" s="122">
        <f>IF($C$4="Attiecināmās izmaksas",IF('11a+c+n'!$Q563="A",'11a+c+n'!K563,0),0)</f>
        <v>0</v>
      </c>
      <c r="L563" s="64">
        <f>IF($C$4="Attiecināmās izmaksas",IF('11a+c+n'!$Q563="A",'11a+c+n'!L563,0),0)</f>
        <v>0</v>
      </c>
      <c r="M563" s="121">
        <f>IF($C$4="Attiecināmās izmaksas",IF('11a+c+n'!$Q563="A",'11a+c+n'!M563,0),0)</f>
        <v>0</v>
      </c>
      <c r="N563" s="121">
        <f>IF($C$4="Attiecināmās izmaksas",IF('11a+c+n'!$Q563="A",'11a+c+n'!N563,0),0)</f>
        <v>0</v>
      </c>
      <c r="O563" s="121">
        <f>IF($C$4="Attiecināmās izmaksas",IF('11a+c+n'!$Q563="A",'11a+c+n'!O563,0),0)</f>
        <v>0</v>
      </c>
      <c r="P563" s="122">
        <f>IF($C$4="Attiecināmās izmaksas",IF('11a+c+n'!$Q563="A",'11a+c+n'!P563,0),0)</f>
        <v>0</v>
      </c>
    </row>
    <row r="564" spans="1:16" x14ac:dyDescent="0.2">
      <c r="A564" s="49">
        <f>IF(P564=0,0,IF(COUNTBLANK(P564)=1,0,COUNTA($P$14:P564)))</f>
        <v>0</v>
      </c>
      <c r="B564" s="21">
        <f>IF($C$4="Attiecināmās izmaksas",IF('11a+c+n'!$Q564="A",'11a+c+n'!B564,0),0)</f>
        <v>0</v>
      </c>
      <c r="C564" s="21">
        <f>IF($C$4="Attiecināmās izmaksas",IF('11a+c+n'!$Q564="A",'11a+c+n'!C564,0),0)</f>
        <v>0</v>
      </c>
      <c r="D564" s="21">
        <f>IF($C$4="Attiecināmās izmaksas",IF('11a+c+n'!$Q564="A",'11a+c+n'!D564,0),0)</f>
        <v>0</v>
      </c>
      <c r="E564" s="42"/>
      <c r="F564" s="64"/>
      <c r="G564" s="121"/>
      <c r="H564" s="121">
        <f>IF($C$4="Attiecināmās izmaksas",IF('11a+c+n'!$Q564="A",'11a+c+n'!H564,0),0)</f>
        <v>0</v>
      </c>
      <c r="I564" s="121"/>
      <c r="J564" s="121"/>
      <c r="K564" s="122">
        <f>IF($C$4="Attiecināmās izmaksas",IF('11a+c+n'!$Q564="A",'11a+c+n'!K564,0),0)</f>
        <v>0</v>
      </c>
      <c r="L564" s="64">
        <f>IF($C$4="Attiecināmās izmaksas",IF('11a+c+n'!$Q564="A",'11a+c+n'!L564,0),0)</f>
        <v>0</v>
      </c>
      <c r="M564" s="121">
        <f>IF($C$4="Attiecināmās izmaksas",IF('11a+c+n'!$Q564="A",'11a+c+n'!M564,0),0)</f>
        <v>0</v>
      </c>
      <c r="N564" s="121">
        <f>IF($C$4="Attiecināmās izmaksas",IF('11a+c+n'!$Q564="A",'11a+c+n'!N564,0),0)</f>
        <v>0</v>
      </c>
      <c r="O564" s="121">
        <f>IF($C$4="Attiecināmās izmaksas",IF('11a+c+n'!$Q564="A",'11a+c+n'!O564,0),0)</f>
        <v>0</v>
      </c>
      <c r="P564" s="122">
        <f>IF($C$4="Attiecināmās izmaksas",IF('11a+c+n'!$Q564="A",'11a+c+n'!P564,0),0)</f>
        <v>0</v>
      </c>
    </row>
    <row r="565" spans="1:16" x14ac:dyDescent="0.2">
      <c r="A565" s="49">
        <f>IF(P565=0,0,IF(COUNTBLANK(P565)=1,0,COUNTA($P$14:P565)))</f>
        <v>0</v>
      </c>
      <c r="B565" s="21">
        <f>IF($C$4="Attiecināmās izmaksas",IF('11a+c+n'!$Q565="A",'11a+c+n'!B565,0),0)</f>
        <v>0</v>
      </c>
      <c r="C565" s="21">
        <f>IF($C$4="Attiecināmās izmaksas",IF('11a+c+n'!$Q565="A",'11a+c+n'!C565,0),0)</f>
        <v>0</v>
      </c>
      <c r="D565" s="21">
        <f>IF($C$4="Attiecināmās izmaksas",IF('11a+c+n'!$Q565="A",'11a+c+n'!D565,0),0)</f>
        <v>0</v>
      </c>
      <c r="E565" s="42"/>
      <c r="F565" s="64"/>
      <c r="G565" s="121"/>
      <c r="H565" s="121">
        <f>IF($C$4="Attiecināmās izmaksas",IF('11a+c+n'!$Q565="A",'11a+c+n'!H565,0),0)</f>
        <v>0</v>
      </c>
      <c r="I565" s="121"/>
      <c r="J565" s="121"/>
      <c r="K565" s="122">
        <f>IF($C$4="Attiecināmās izmaksas",IF('11a+c+n'!$Q565="A",'11a+c+n'!K565,0),0)</f>
        <v>0</v>
      </c>
      <c r="L565" s="64">
        <f>IF($C$4="Attiecināmās izmaksas",IF('11a+c+n'!$Q565="A",'11a+c+n'!L565,0),0)</f>
        <v>0</v>
      </c>
      <c r="M565" s="121">
        <f>IF($C$4="Attiecināmās izmaksas",IF('11a+c+n'!$Q565="A",'11a+c+n'!M565,0),0)</f>
        <v>0</v>
      </c>
      <c r="N565" s="121">
        <f>IF($C$4="Attiecināmās izmaksas",IF('11a+c+n'!$Q565="A",'11a+c+n'!N565,0),0)</f>
        <v>0</v>
      </c>
      <c r="O565" s="121">
        <f>IF($C$4="Attiecināmās izmaksas",IF('11a+c+n'!$Q565="A",'11a+c+n'!O565,0),0)</f>
        <v>0</v>
      </c>
      <c r="P565" s="122">
        <f>IF($C$4="Attiecināmās izmaksas",IF('11a+c+n'!$Q565="A",'11a+c+n'!P565,0),0)</f>
        <v>0</v>
      </c>
    </row>
    <row r="566" spans="1:16" x14ac:dyDescent="0.2">
      <c r="A566" s="49">
        <f>IF(P566=0,0,IF(COUNTBLANK(P566)=1,0,COUNTA($P$14:P566)))</f>
        <v>0</v>
      </c>
      <c r="B566" s="21">
        <f>IF($C$4="Attiecināmās izmaksas",IF('11a+c+n'!$Q566="A",'11a+c+n'!B566,0),0)</f>
        <v>0</v>
      </c>
      <c r="C566" s="21">
        <f>IF($C$4="Attiecināmās izmaksas",IF('11a+c+n'!$Q566="A",'11a+c+n'!C566,0),0)</f>
        <v>0</v>
      </c>
      <c r="D566" s="21">
        <f>IF($C$4="Attiecināmās izmaksas",IF('11a+c+n'!$Q566="A",'11a+c+n'!D566,0),0)</f>
        <v>0</v>
      </c>
      <c r="E566" s="42"/>
      <c r="F566" s="64"/>
      <c r="G566" s="121"/>
      <c r="H566" s="121">
        <f>IF($C$4="Attiecināmās izmaksas",IF('11a+c+n'!$Q566="A",'11a+c+n'!H566,0),0)</f>
        <v>0</v>
      </c>
      <c r="I566" s="121"/>
      <c r="J566" s="121"/>
      <c r="K566" s="122">
        <f>IF($C$4="Attiecināmās izmaksas",IF('11a+c+n'!$Q566="A",'11a+c+n'!K566,0),0)</f>
        <v>0</v>
      </c>
      <c r="L566" s="64">
        <f>IF($C$4="Attiecināmās izmaksas",IF('11a+c+n'!$Q566="A",'11a+c+n'!L566,0),0)</f>
        <v>0</v>
      </c>
      <c r="M566" s="121">
        <f>IF($C$4="Attiecināmās izmaksas",IF('11a+c+n'!$Q566="A",'11a+c+n'!M566,0),0)</f>
        <v>0</v>
      </c>
      <c r="N566" s="121">
        <f>IF($C$4="Attiecināmās izmaksas",IF('11a+c+n'!$Q566="A",'11a+c+n'!N566,0),0)</f>
        <v>0</v>
      </c>
      <c r="O566" s="121">
        <f>IF($C$4="Attiecināmās izmaksas",IF('11a+c+n'!$Q566="A",'11a+c+n'!O566,0),0)</f>
        <v>0</v>
      </c>
      <c r="P566" s="122">
        <f>IF($C$4="Attiecināmās izmaksas",IF('11a+c+n'!$Q566="A",'11a+c+n'!P566,0),0)</f>
        <v>0</v>
      </c>
    </row>
    <row r="567" spans="1:16" x14ac:dyDescent="0.2">
      <c r="A567" s="49">
        <f>IF(P567=0,0,IF(COUNTBLANK(P567)=1,0,COUNTA($P$14:P567)))</f>
        <v>0</v>
      </c>
      <c r="B567" s="21">
        <f>IF($C$4="Attiecināmās izmaksas",IF('11a+c+n'!$Q567="A",'11a+c+n'!B567,0),0)</f>
        <v>0</v>
      </c>
      <c r="C567" s="21">
        <f>IF($C$4="Attiecināmās izmaksas",IF('11a+c+n'!$Q567="A",'11a+c+n'!C567,0),0)</f>
        <v>0</v>
      </c>
      <c r="D567" s="21">
        <f>IF($C$4="Attiecināmās izmaksas",IF('11a+c+n'!$Q567="A",'11a+c+n'!D567,0),0)</f>
        <v>0</v>
      </c>
      <c r="E567" s="42"/>
      <c r="F567" s="64"/>
      <c r="G567" s="121"/>
      <c r="H567" s="121">
        <f>IF($C$4="Attiecināmās izmaksas",IF('11a+c+n'!$Q567="A",'11a+c+n'!H567,0),0)</f>
        <v>0</v>
      </c>
      <c r="I567" s="121"/>
      <c r="J567" s="121"/>
      <c r="K567" s="122">
        <f>IF($C$4="Attiecināmās izmaksas",IF('11a+c+n'!$Q567="A",'11a+c+n'!K567,0),0)</f>
        <v>0</v>
      </c>
      <c r="L567" s="64">
        <f>IF($C$4="Attiecināmās izmaksas",IF('11a+c+n'!$Q567="A",'11a+c+n'!L567,0),0)</f>
        <v>0</v>
      </c>
      <c r="M567" s="121">
        <f>IF($C$4="Attiecināmās izmaksas",IF('11a+c+n'!$Q567="A",'11a+c+n'!M567,0),0)</f>
        <v>0</v>
      </c>
      <c r="N567" s="121">
        <f>IF($C$4="Attiecināmās izmaksas",IF('11a+c+n'!$Q567="A",'11a+c+n'!N567,0),0)</f>
        <v>0</v>
      </c>
      <c r="O567" s="121">
        <f>IF($C$4="Attiecināmās izmaksas",IF('11a+c+n'!$Q567="A",'11a+c+n'!O567,0),0)</f>
        <v>0</v>
      </c>
      <c r="P567" s="122">
        <f>IF($C$4="Attiecināmās izmaksas",IF('11a+c+n'!$Q567="A",'11a+c+n'!P567,0),0)</f>
        <v>0</v>
      </c>
    </row>
    <row r="568" spans="1:16" x14ac:dyDescent="0.2">
      <c r="A568" s="49">
        <f>IF(P568=0,0,IF(COUNTBLANK(P568)=1,0,COUNTA($P$14:P568)))</f>
        <v>0</v>
      </c>
      <c r="B568" s="21">
        <f>IF($C$4="Attiecināmās izmaksas",IF('11a+c+n'!$Q568="A",'11a+c+n'!B568,0),0)</f>
        <v>0</v>
      </c>
      <c r="C568" s="21">
        <f>IF($C$4="Attiecināmās izmaksas",IF('11a+c+n'!$Q568="A",'11a+c+n'!C568,0),0)</f>
        <v>0</v>
      </c>
      <c r="D568" s="21">
        <f>IF($C$4="Attiecināmās izmaksas",IF('11a+c+n'!$Q568="A",'11a+c+n'!D568,0),0)</f>
        <v>0</v>
      </c>
      <c r="E568" s="42"/>
      <c r="F568" s="64"/>
      <c r="G568" s="121"/>
      <c r="H568" s="121">
        <f>IF($C$4="Attiecināmās izmaksas",IF('11a+c+n'!$Q568="A",'11a+c+n'!H568,0),0)</f>
        <v>0</v>
      </c>
      <c r="I568" s="121"/>
      <c r="J568" s="121"/>
      <c r="K568" s="122">
        <f>IF($C$4="Attiecināmās izmaksas",IF('11a+c+n'!$Q568="A",'11a+c+n'!K568,0),0)</f>
        <v>0</v>
      </c>
      <c r="L568" s="64">
        <f>IF($C$4="Attiecināmās izmaksas",IF('11a+c+n'!$Q568="A",'11a+c+n'!L568,0),0)</f>
        <v>0</v>
      </c>
      <c r="M568" s="121">
        <f>IF($C$4="Attiecināmās izmaksas",IF('11a+c+n'!$Q568="A",'11a+c+n'!M568,0),0)</f>
        <v>0</v>
      </c>
      <c r="N568" s="121">
        <f>IF($C$4="Attiecināmās izmaksas",IF('11a+c+n'!$Q568="A",'11a+c+n'!N568,0),0)</f>
        <v>0</v>
      </c>
      <c r="O568" s="121">
        <f>IF($C$4="Attiecināmās izmaksas",IF('11a+c+n'!$Q568="A",'11a+c+n'!O568,0),0)</f>
        <v>0</v>
      </c>
      <c r="P568" s="122">
        <f>IF($C$4="Attiecināmās izmaksas",IF('11a+c+n'!$Q568="A",'11a+c+n'!P568,0),0)</f>
        <v>0</v>
      </c>
    </row>
    <row r="569" spans="1:16" x14ac:dyDescent="0.2">
      <c r="A569" s="49">
        <f>IF(P569=0,0,IF(COUNTBLANK(P569)=1,0,COUNTA($P$14:P569)))</f>
        <v>0</v>
      </c>
      <c r="B569" s="21">
        <f>IF($C$4="Attiecināmās izmaksas",IF('11a+c+n'!$Q569="A",'11a+c+n'!B569,0),0)</f>
        <v>0</v>
      </c>
      <c r="C569" s="21">
        <f>IF($C$4="Attiecināmās izmaksas",IF('11a+c+n'!$Q569="A",'11a+c+n'!C569,0),0)</f>
        <v>0</v>
      </c>
      <c r="D569" s="21">
        <f>IF($C$4="Attiecināmās izmaksas",IF('11a+c+n'!$Q569="A",'11a+c+n'!D569,0),0)</f>
        <v>0</v>
      </c>
      <c r="E569" s="42"/>
      <c r="F569" s="64"/>
      <c r="G569" s="121"/>
      <c r="H569" s="121">
        <f>IF($C$4="Attiecināmās izmaksas",IF('11a+c+n'!$Q569="A",'11a+c+n'!H569,0),0)</f>
        <v>0</v>
      </c>
      <c r="I569" s="121"/>
      <c r="J569" s="121"/>
      <c r="K569" s="122">
        <f>IF($C$4="Attiecināmās izmaksas",IF('11a+c+n'!$Q569="A",'11a+c+n'!K569,0),0)</f>
        <v>0</v>
      </c>
      <c r="L569" s="64">
        <f>IF($C$4="Attiecināmās izmaksas",IF('11a+c+n'!$Q569="A",'11a+c+n'!L569,0),0)</f>
        <v>0</v>
      </c>
      <c r="M569" s="121">
        <f>IF($C$4="Attiecināmās izmaksas",IF('11a+c+n'!$Q569="A",'11a+c+n'!M569,0),0)</f>
        <v>0</v>
      </c>
      <c r="N569" s="121">
        <f>IF($C$4="Attiecināmās izmaksas",IF('11a+c+n'!$Q569="A",'11a+c+n'!N569,0),0)</f>
        <v>0</v>
      </c>
      <c r="O569" s="121">
        <f>IF($C$4="Attiecināmās izmaksas",IF('11a+c+n'!$Q569="A",'11a+c+n'!O569,0),0)</f>
        <v>0</v>
      </c>
      <c r="P569" s="122">
        <f>IF($C$4="Attiecināmās izmaksas",IF('11a+c+n'!$Q569="A",'11a+c+n'!P569,0),0)</f>
        <v>0</v>
      </c>
    </row>
    <row r="570" spans="1:16" x14ac:dyDescent="0.2">
      <c r="A570" s="49">
        <f>IF(P570=0,0,IF(COUNTBLANK(P570)=1,0,COUNTA($P$14:P570)))</f>
        <v>0</v>
      </c>
      <c r="B570" s="21">
        <f>IF($C$4="Attiecināmās izmaksas",IF('11a+c+n'!$Q570="A",'11a+c+n'!B570,0),0)</f>
        <v>0</v>
      </c>
      <c r="C570" s="21">
        <f>IF($C$4="Attiecināmās izmaksas",IF('11a+c+n'!$Q570="A",'11a+c+n'!C570,0),0)</f>
        <v>0</v>
      </c>
      <c r="D570" s="21">
        <f>IF($C$4="Attiecināmās izmaksas",IF('11a+c+n'!$Q570="A",'11a+c+n'!D570,0),0)</f>
        <v>0</v>
      </c>
      <c r="E570" s="42"/>
      <c r="F570" s="64"/>
      <c r="G570" s="121"/>
      <c r="H570" s="121">
        <f>IF($C$4="Attiecināmās izmaksas",IF('11a+c+n'!$Q570="A",'11a+c+n'!H570,0),0)</f>
        <v>0</v>
      </c>
      <c r="I570" s="121"/>
      <c r="J570" s="121"/>
      <c r="K570" s="122">
        <f>IF($C$4="Attiecināmās izmaksas",IF('11a+c+n'!$Q570="A",'11a+c+n'!K570,0),0)</f>
        <v>0</v>
      </c>
      <c r="L570" s="64">
        <f>IF($C$4="Attiecināmās izmaksas",IF('11a+c+n'!$Q570="A",'11a+c+n'!L570,0),0)</f>
        <v>0</v>
      </c>
      <c r="M570" s="121">
        <f>IF($C$4="Attiecināmās izmaksas",IF('11a+c+n'!$Q570="A",'11a+c+n'!M570,0),0)</f>
        <v>0</v>
      </c>
      <c r="N570" s="121">
        <f>IF($C$4="Attiecināmās izmaksas",IF('11a+c+n'!$Q570="A",'11a+c+n'!N570,0),0)</f>
        <v>0</v>
      </c>
      <c r="O570" s="121">
        <f>IF($C$4="Attiecināmās izmaksas",IF('11a+c+n'!$Q570="A",'11a+c+n'!O570,0),0)</f>
        <v>0</v>
      </c>
      <c r="P570" s="122">
        <f>IF($C$4="Attiecināmās izmaksas",IF('11a+c+n'!$Q570="A",'11a+c+n'!P570,0),0)</f>
        <v>0</v>
      </c>
    </row>
    <row r="571" spans="1:16" x14ac:dyDescent="0.2">
      <c r="A571" s="49">
        <f>IF(P571=0,0,IF(COUNTBLANK(P571)=1,0,COUNTA($P$14:P571)))</f>
        <v>0</v>
      </c>
      <c r="B571" s="21">
        <f>IF($C$4="Attiecināmās izmaksas",IF('11a+c+n'!$Q571="A",'11a+c+n'!B571,0),0)</f>
        <v>0</v>
      </c>
      <c r="C571" s="21">
        <f>IF($C$4="Attiecināmās izmaksas",IF('11a+c+n'!$Q571="A",'11a+c+n'!C571,0),0)</f>
        <v>0</v>
      </c>
      <c r="D571" s="21">
        <f>IF($C$4="Attiecināmās izmaksas",IF('11a+c+n'!$Q571="A",'11a+c+n'!D571,0),0)</f>
        <v>0</v>
      </c>
      <c r="E571" s="42"/>
      <c r="F571" s="64"/>
      <c r="G571" s="121"/>
      <c r="H571" s="121">
        <f>IF($C$4="Attiecināmās izmaksas",IF('11a+c+n'!$Q571="A",'11a+c+n'!H571,0),0)</f>
        <v>0</v>
      </c>
      <c r="I571" s="121"/>
      <c r="J571" s="121"/>
      <c r="K571" s="122">
        <f>IF($C$4="Attiecināmās izmaksas",IF('11a+c+n'!$Q571="A",'11a+c+n'!K571,0),0)</f>
        <v>0</v>
      </c>
      <c r="L571" s="64">
        <f>IF($C$4="Attiecināmās izmaksas",IF('11a+c+n'!$Q571="A",'11a+c+n'!L571,0),0)</f>
        <v>0</v>
      </c>
      <c r="M571" s="121">
        <f>IF($C$4="Attiecināmās izmaksas",IF('11a+c+n'!$Q571="A",'11a+c+n'!M571,0),0)</f>
        <v>0</v>
      </c>
      <c r="N571" s="121">
        <f>IF($C$4="Attiecināmās izmaksas",IF('11a+c+n'!$Q571="A",'11a+c+n'!N571,0),0)</f>
        <v>0</v>
      </c>
      <c r="O571" s="121">
        <f>IF($C$4="Attiecināmās izmaksas",IF('11a+c+n'!$Q571="A",'11a+c+n'!O571,0),0)</f>
        <v>0</v>
      </c>
      <c r="P571" s="122">
        <f>IF($C$4="Attiecināmās izmaksas",IF('11a+c+n'!$Q571="A",'11a+c+n'!P571,0),0)</f>
        <v>0</v>
      </c>
    </row>
    <row r="572" spans="1:16" x14ac:dyDescent="0.2">
      <c r="A572" s="49">
        <f>IF(P572=0,0,IF(COUNTBLANK(P572)=1,0,COUNTA($P$14:P572)))</f>
        <v>0</v>
      </c>
      <c r="B572" s="21">
        <f>IF($C$4="Attiecināmās izmaksas",IF('11a+c+n'!$Q572="A",'11a+c+n'!B572,0),0)</f>
        <v>0</v>
      </c>
      <c r="C572" s="21">
        <f>IF($C$4="Attiecināmās izmaksas",IF('11a+c+n'!$Q572="A",'11a+c+n'!C572,0),0)</f>
        <v>0</v>
      </c>
      <c r="D572" s="21">
        <f>IF($C$4="Attiecināmās izmaksas",IF('11a+c+n'!$Q572="A",'11a+c+n'!D572,0),0)</f>
        <v>0</v>
      </c>
      <c r="E572" s="42"/>
      <c r="F572" s="64"/>
      <c r="G572" s="121"/>
      <c r="H572" s="121">
        <f>IF($C$4="Attiecināmās izmaksas",IF('11a+c+n'!$Q572="A",'11a+c+n'!H572,0),0)</f>
        <v>0</v>
      </c>
      <c r="I572" s="121"/>
      <c r="J572" s="121"/>
      <c r="K572" s="122">
        <f>IF($C$4="Attiecināmās izmaksas",IF('11a+c+n'!$Q572="A",'11a+c+n'!K572,0),0)</f>
        <v>0</v>
      </c>
      <c r="L572" s="64">
        <f>IF($C$4="Attiecināmās izmaksas",IF('11a+c+n'!$Q572="A",'11a+c+n'!L572,0),0)</f>
        <v>0</v>
      </c>
      <c r="M572" s="121">
        <f>IF($C$4="Attiecināmās izmaksas",IF('11a+c+n'!$Q572="A",'11a+c+n'!M572,0),0)</f>
        <v>0</v>
      </c>
      <c r="N572" s="121">
        <f>IF($C$4="Attiecināmās izmaksas",IF('11a+c+n'!$Q572="A",'11a+c+n'!N572,0),0)</f>
        <v>0</v>
      </c>
      <c r="O572" s="121">
        <f>IF($C$4="Attiecināmās izmaksas",IF('11a+c+n'!$Q572="A",'11a+c+n'!O572,0),0)</f>
        <v>0</v>
      </c>
      <c r="P572" s="122">
        <f>IF($C$4="Attiecināmās izmaksas",IF('11a+c+n'!$Q572="A",'11a+c+n'!P572,0),0)</f>
        <v>0</v>
      </c>
    </row>
    <row r="573" spans="1:16" x14ac:dyDescent="0.2">
      <c r="A573" s="49">
        <f>IF(P573=0,0,IF(COUNTBLANK(P573)=1,0,COUNTA($P$14:P573)))</f>
        <v>0</v>
      </c>
      <c r="B573" s="21">
        <f>IF($C$4="Attiecināmās izmaksas",IF('11a+c+n'!$Q573="A",'11a+c+n'!B573,0),0)</f>
        <v>0</v>
      </c>
      <c r="C573" s="21">
        <f>IF($C$4="Attiecināmās izmaksas",IF('11a+c+n'!$Q573="A",'11a+c+n'!C573,0),0)</f>
        <v>0</v>
      </c>
      <c r="D573" s="21">
        <f>IF($C$4="Attiecināmās izmaksas",IF('11a+c+n'!$Q573="A",'11a+c+n'!D573,0),0)</f>
        <v>0</v>
      </c>
      <c r="E573" s="42"/>
      <c r="F573" s="64"/>
      <c r="G573" s="121"/>
      <c r="H573" s="121">
        <f>IF($C$4="Attiecināmās izmaksas",IF('11a+c+n'!$Q573="A",'11a+c+n'!H573,0),0)</f>
        <v>0</v>
      </c>
      <c r="I573" s="121"/>
      <c r="J573" s="121"/>
      <c r="K573" s="122">
        <f>IF($C$4="Attiecināmās izmaksas",IF('11a+c+n'!$Q573="A",'11a+c+n'!K573,0),0)</f>
        <v>0</v>
      </c>
      <c r="L573" s="64">
        <f>IF($C$4="Attiecināmās izmaksas",IF('11a+c+n'!$Q573="A",'11a+c+n'!L573,0),0)</f>
        <v>0</v>
      </c>
      <c r="M573" s="121">
        <f>IF($C$4="Attiecināmās izmaksas",IF('11a+c+n'!$Q573="A",'11a+c+n'!M573,0),0)</f>
        <v>0</v>
      </c>
      <c r="N573" s="121">
        <f>IF($C$4="Attiecināmās izmaksas",IF('11a+c+n'!$Q573="A",'11a+c+n'!N573,0),0)</f>
        <v>0</v>
      </c>
      <c r="O573" s="121">
        <f>IF($C$4="Attiecināmās izmaksas",IF('11a+c+n'!$Q573="A",'11a+c+n'!O573,0),0)</f>
        <v>0</v>
      </c>
      <c r="P573" s="122">
        <f>IF($C$4="Attiecināmās izmaksas",IF('11a+c+n'!$Q573="A",'11a+c+n'!P573,0),0)</f>
        <v>0</v>
      </c>
    </row>
    <row r="574" spans="1:16" x14ac:dyDescent="0.2">
      <c r="A574" s="49">
        <f>IF(P574=0,0,IF(COUNTBLANK(P574)=1,0,COUNTA($P$14:P574)))</f>
        <v>0</v>
      </c>
      <c r="B574" s="21">
        <f>IF($C$4="Attiecināmās izmaksas",IF('11a+c+n'!$Q574="A",'11a+c+n'!B574,0),0)</f>
        <v>0</v>
      </c>
      <c r="C574" s="21">
        <f>IF($C$4="Attiecināmās izmaksas",IF('11a+c+n'!$Q574="A",'11a+c+n'!C574,0),0)</f>
        <v>0</v>
      </c>
      <c r="D574" s="21">
        <f>IF($C$4="Attiecināmās izmaksas",IF('11a+c+n'!$Q574="A",'11a+c+n'!D574,0),0)</f>
        <v>0</v>
      </c>
      <c r="E574" s="42"/>
      <c r="F574" s="64"/>
      <c r="G574" s="121"/>
      <c r="H574" s="121">
        <f>IF($C$4="Attiecināmās izmaksas",IF('11a+c+n'!$Q574="A",'11a+c+n'!H574,0),0)</f>
        <v>0</v>
      </c>
      <c r="I574" s="121"/>
      <c r="J574" s="121"/>
      <c r="K574" s="122">
        <f>IF($C$4="Attiecināmās izmaksas",IF('11a+c+n'!$Q574="A",'11a+c+n'!K574,0),0)</f>
        <v>0</v>
      </c>
      <c r="L574" s="64">
        <f>IF($C$4="Attiecināmās izmaksas",IF('11a+c+n'!$Q574="A",'11a+c+n'!L574,0),0)</f>
        <v>0</v>
      </c>
      <c r="M574" s="121">
        <f>IF($C$4="Attiecināmās izmaksas",IF('11a+c+n'!$Q574="A",'11a+c+n'!M574,0),0)</f>
        <v>0</v>
      </c>
      <c r="N574" s="121">
        <f>IF($C$4="Attiecināmās izmaksas",IF('11a+c+n'!$Q574="A",'11a+c+n'!N574,0),0)</f>
        <v>0</v>
      </c>
      <c r="O574" s="121">
        <f>IF($C$4="Attiecināmās izmaksas",IF('11a+c+n'!$Q574="A",'11a+c+n'!O574,0),0)</f>
        <v>0</v>
      </c>
      <c r="P574" s="122">
        <f>IF($C$4="Attiecināmās izmaksas",IF('11a+c+n'!$Q574="A",'11a+c+n'!P574,0),0)</f>
        <v>0</v>
      </c>
    </row>
    <row r="575" spans="1:16" x14ac:dyDescent="0.2">
      <c r="A575" s="49">
        <f>IF(P575=0,0,IF(COUNTBLANK(P575)=1,0,COUNTA($P$14:P575)))</f>
        <v>0</v>
      </c>
      <c r="B575" s="21">
        <f>IF($C$4="Attiecināmās izmaksas",IF('11a+c+n'!$Q575="A",'11a+c+n'!B575,0),0)</f>
        <v>0</v>
      </c>
      <c r="C575" s="21">
        <f>IF($C$4="Attiecināmās izmaksas",IF('11a+c+n'!$Q575="A",'11a+c+n'!C575,0),0)</f>
        <v>0</v>
      </c>
      <c r="D575" s="21">
        <f>IF($C$4="Attiecināmās izmaksas",IF('11a+c+n'!$Q575="A",'11a+c+n'!D575,0),0)</f>
        <v>0</v>
      </c>
      <c r="E575" s="42"/>
      <c r="F575" s="64"/>
      <c r="G575" s="121"/>
      <c r="H575" s="121">
        <f>IF($C$4="Attiecināmās izmaksas",IF('11a+c+n'!$Q575="A",'11a+c+n'!H575,0),0)</f>
        <v>0</v>
      </c>
      <c r="I575" s="121"/>
      <c r="J575" s="121"/>
      <c r="K575" s="122">
        <f>IF($C$4="Attiecināmās izmaksas",IF('11a+c+n'!$Q575="A",'11a+c+n'!K575,0),0)</f>
        <v>0</v>
      </c>
      <c r="L575" s="64">
        <f>IF($C$4="Attiecināmās izmaksas",IF('11a+c+n'!$Q575="A",'11a+c+n'!L575,0),0)</f>
        <v>0</v>
      </c>
      <c r="M575" s="121">
        <f>IF($C$4="Attiecināmās izmaksas",IF('11a+c+n'!$Q575="A",'11a+c+n'!M575,0),0)</f>
        <v>0</v>
      </c>
      <c r="N575" s="121">
        <f>IF($C$4="Attiecināmās izmaksas",IF('11a+c+n'!$Q575="A",'11a+c+n'!N575,0),0)</f>
        <v>0</v>
      </c>
      <c r="O575" s="121">
        <f>IF($C$4="Attiecināmās izmaksas",IF('11a+c+n'!$Q575="A",'11a+c+n'!O575,0),0)</f>
        <v>0</v>
      </c>
      <c r="P575" s="122">
        <f>IF($C$4="Attiecināmās izmaksas",IF('11a+c+n'!$Q575="A",'11a+c+n'!P575,0),0)</f>
        <v>0</v>
      </c>
    </row>
    <row r="576" spans="1:16" x14ac:dyDescent="0.2">
      <c r="A576" s="49">
        <f>IF(P576=0,0,IF(COUNTBLANK(P576)=1,0,COUNTA($P$14:P576)))</f>
        <v>0</v>
      </c>
      <c r="B576" s="21">
        <f>IF($C$4="Attiecināmās izmaksas",IF('11a+c+n'!$Q576="A",'11a+c+n'!B576,0),0)</f>
        <v>0</v>
      </c>
      <c r="C576" s="21">
        <f>IF($C$4="Attiecināmās izmaksas",IF('11a+c+n'!$Q576="A",'11a+c+n'!C576,0),0)</f>
        <v>0</v>
      </c>
      <c r="D576" s="21">
        <f>IF($C$4="Attiecināmās izmaksas",IF('11a+c+n'!$Q576="A",'11a+c+n'!D576,0),0)</f>
        <v>0</v>
      </c>
      <c r="E576" s="42"/>
      <c r="F576" s="64"/>
      <c r="G576" s="121"/>
      <c r="H576" s="121">
        <f>IF($C$4="Attiecināmās izmaksas",IF('11a+c+n'!$Q576="A",'11a+c+n'!H576,0),0)</f>
        <v>0</v>
      </c>
      <c r="I576" s="121"/>
      <c r="J576" s="121"/>
      <c r="K576" s="122">
        <f>IF($C$4="Attiecināmās izmaksas",IF('11a+c+n'!$Q576="A",'11a+c+n'!K576,0),0)</f>
        <v>0</v>
      </c>
      <c r="L576" s="64">
        <f>IF($C$4="Attiecināmās izmaksas",IF('11a+c+n'!$Q576="A",'11a+c+n'!L576,0),0)</f>
        <v>0</v>
      </c>
      <c r="M576" s="121">
        <f>IF($C$4="Attiecināmās izmaksas",IF('11a+c+n'!$Q576="A",'11a+c+n'!M576,0),0)</f>
        <v>0</v>
      </c>
      <c r="N576" s="121">
        <f>IF($C$4="Attiecināmās izmaksas",IF('11a+c+n'!$Q576="A",'11a+c+n'!N576,0),0)</f>
        <v>0</v>
      </c>
      <c r="O576" s="121">
        <f>IF($C$4="Attiecināmās izmaksas",IF('11a+c+n'!$Q576="A",'11a+c+n'!O576,0),0)</f>
        <v>0</v>
      </c>
      <c r="P576" s="122">
        <f>IF($C$4="Attiecināmās izmaksas",IF('11a+c+n'!$Q576="A",'11a+c+n'!P576,0),0)</f>
        <v>0</v>
      </c>
    </row>
    <row r="577" spans="1:16" x14ac:dyDescent="0.2">
      <c r="A577" s="49">
        <f>IF(P577=0,0,IF(COUNTBLANK(P577)=1,0,COUNTA($P$14:P577)))</f>
        <v>0</v>
      </c>
      <c r="B577" s="21">
        <f>IF($C$4="Attiecināmās izmaksas",IF('11a+c+n'!$Q577="A",'11a+c+n'!B577,0),0)</f>
        <v>0</v>
      </c>
      <c r="C577" s="21">
        <f>IF($C$4="Attiecināmās izmaksas",IF('11a+c+n'!$Q577="A",'11a+c+n'!C577,0),0)</f>
        <v>0</v>
      </c>
      <c r="D577" s="21">
        <f>IF($C$4="Attiecināmās izmaksas",IF('11a+c+n'!$Q577="A",'11a+c+n'!D577,0),0)</f>
        <v>0</v>
      </c>
      <c r="E577" s="42"/>
      <c r="F577" s="64"/>
      <c r="G577" s="121"/>
      <c r="H577" s="121">
        <f>IF($C$4="Attiecināmās izmaksas",IF('11a+c+n'!$Q577="A",'11a+c+n'!H577,0),0)</f>
        <v>0</v>
      </c>
      <c r="I577" s="121"/>
      <c r="J577" s="121"/>
      <c r="K577" s="122">
        <f>IF($C$4="Attiecināmās izmaksas",IF('11a+c+n'!$Q577="A",'11a+c+n'!K577,0),0)</f>
        <v>0</v>
      </c>
      <c r="L577" s="64">
        <f>IF($C$4="Attiecināmās izmaksas",IF('11a+c+n'!$Q577="A",'11a+c+n'!L577,0),0)</f>
        <v>0</v>
      </c>
      <c r="M577" s="121">
        <f>IF($C$4="Attiecināmās izmaksas",IF('11a+c+n'!$Q577="A",'11a+c+n'!M577,0),0)</f>
        <v>0</v>
      </c>
      <c r="N577" s="121">
        <f>IF($C$4="Attiecināmās izmaksas",IF('11a+c+n'!$Q577="A",'11a+c+n'!N577,0),0)</f>
        <v>0</v>
      </c>
      <c r="O577" s="121">
        <f>IF($C$4="Attiecināmās izmaksas",IF('11a+c+n'!$Q577="A",'11a+c+n'!O577,0),0)</f>
        <v>0</v>
      </c>
      <c r="P577" s="122">
        <f>IF($C$4="Attiecināmās izmaksas",IF('11a+c+n'!$Q577="A",'11a+c+n'!P577,0),0)</f>
        <v>0</v>
      </c>
    </row>
    <row r="578" spans="1:16" x14ac:dyDescent="0.2">
      <c r="A578" s="49">
        <f>IF(P578=0,0,IF(COUNTBLANK(P578)=1,0,COUNTA($P$14:P578)))</f>
        <v>0</v>
      </c>
      <c r="B578" s="21">
        <f>IF($C$4="Attiecināmās izmaksas",IF('11a+c+n'!$Q578="A",'11a+c+n'!B578,0),0)</f>
        <v>0</v>
      </c>
      <c r="C578" s="21">
        <f>IF($C$4="Attiecināmās izmaksas",IF('11a+c+n'!$Q578="A",'11a+c+n'!C578,0),0)</f>
        <v>0</v>
      </c>
      <c r="D578" s="21">
        <f>IF($C$4="Attiecināmās izmaksas",IF('11a+c+n'!$Q578="A",'11a+c+n'!D578,0),0)</f>
        <v>0</v>
      </c>
      <c r="E578" s="42"/>
      <c r="F578" s="64"/>
      <c r="G578" s="121"/>
      <c r="H578" s="121">
        <f>IF($C$4="Attiecināmās izmaksas",IF('11a+c+n'!$Q578="A",'11a+c+n'!H578,0),0)</f>
        <v>0</v>
      </c>
      <c r="I578" s="121"/>
      <c r="J578" s="121"/>
      <c r="K578" s="122">
        <f>IF($C$4="Attiecināmās izmaksas",IF('11a+c+n'!$Q578="A",'11a+c+n'!K578,0),0)</f>
        <v>0</v>
      </c>
      <c r="L578" s="64">
        <f>IF($C$4="Attiecināmās izmaksas",IF('11a+c+n'!$Q578="A",'11a+c+n'!L578,0),0)</f>
        <v>0</v>
      </c>
      <c r="M578" s="121">
        <f>IF($C$4="Attiecināmās izmaksas",IF('11a+c+n'!$Q578="A",'11a+c+n'!M578,0),0)</f>
        <v>0</v>
      </c>
      <c r="N578" s="121">
        <f>IF($C$4="Attiecināmās izmaksas",IF('11a+c+n'!$Q578="A",'11a+c+n'!N578,0),0)</f>
        <v>0</v>
      </c>
      <c r="O578" s="121">
        <f>IF($C$4="Attiecināmās izmaksas",IF('11a+c+n'!$Q578="A",'11a+c+n'!O578,0),0)</f>
        <v>0</v>
      </c>
      <c r="P578" s="122">
        <f>IF($C$4="Attiecināmās izmaksas",IF('11a+c+n'!$Q578="A",'11a+c+n'!P578,0),0)</f>
        <v>0</v>
      </c>
    </row>
    <row r="579" spans="1:16" x14ac:dyDescent="0.2">
      <c r="A579" s="49">
        <f>IF(P579=0,0,IF(COUNTBLANK(P579)=1,0,COUNTA($P$14:P579)))</f>
        <v>0</v>
      </c>
      <c r="B579" s="21">
        <f>IF($C$4="Attiecināmās izmaksas",IF('11a+c+n'!$Q579="A",'11a+c+n'!B579,0),0)</f>
        <v>0</v>
      </c>
      <c r="C579" s="21">
        <f>IF($C$4="Attiecināmās izmaksas",IF('11a+c+n'!$Q579="A",'11a+c+n'!C579,0),0)</f>
        <v>0</v>
      </c>
      <c r="D579" s="21">
        <f>IF($C$4="Attiecināmās izmaksas",IF('11a+c+n'!$Q579="A",'11a+c+n'!D579,0),0)</f>
        <v>0</v>
      </c>
      <c r="E579" s="42"/>
      <c r="F579" s="64"/>
      <c r="G579" s="121"/>
      <c r="H579" s="121">
        <f>IF($C$4="Attiecināmās izmaksas",IF('11a+c+n'!$Q579="A",'11a+c+n'!H579,0),0)</f>
        <v>0</v>
      </c>
      <c r="I579" s="121"/>
      <c r="J579" s="121"/>
      <c r="K579" s="122">
        <f>IF($C$4="Attiecināmās izmaksas",IF('11a+c+n'!$Q579="A",'11a+c+n'!K579,0),0)</f>
        <v>0</v>
      </c>
      <c r="L579" s="64">
        <f>IF($C$4="Attiecināmās izmaksas",IF('11a+c+n'!$Q579="A",'11a+c+n'!L579,0),0)</f>
        <v>0</v>
      </c>
      <c r="M579" s="121">
        <f>IF($C$4="Attiecināmās izmaksas",IF('11a+c+n'!$Q579="A",'11a+c+n'!M579,0),0)</f>
        <v>0</v>
      </c>
      <c r="N579" s="121">
        <f>IF($C$4="Attiecināmās izmaksas",IF('11a+c+n'!$Q579="A",'11a+c+n'!N579,0),0)</f>
        <v>0</v>
      </c>
      <c r="O579" s="121">
        <f>IF($C$4="Attiecināmās izmaksas",IF('11a+c+n'!$Q579="A",'11a+c+n'!O579,0),0)</f>
        <v>0</v>
      </c>
      <c r="P579" s="122">
        <f>IF($C$4="Attiecināmās izmaksas",IF('11a+c+n'!$Q579="A",'11a+c+n'!P579,0),0)</f>
        <v>0</v>
      </c>
    </row>
    <row r="580" spans="1:16" x14ac:dyDescent="0.2">
      <c r="A580" s="49">
        <f>IF(P580=0,0,IF(COUNTBLANK(P580)=1,0,COUNTA($P$14:P580)))</f>
        <v>0</v>
      </c>
      <c r="B580" s="21">
        <f>IF($C$4="Attiecināmās izmaksas",IF('11a+c+n'!$Q580="A",'11a+c+n'!B580,0),0)</f>
        <v>0</v>
      </c>
      <c r="C580" s="21">
        <f>IF($C$4="Attiecināmās izmaksas",IF('11a+c+n'!$Q580="A",'11a+c+n'!C580,0),0)</f>
        <v>0</v>
      </c>
      <c r="D580" s="21">
        <f>IF($C$4="Attiecināmās izmaksas",IF('11a+c+n'!$Q580="A",'11a+c+n'!D580,0),0)</f>
        <v>0</v>
      </c>
      <c r="E580" s="42"/>
      <c r="F580" s="64"/>
      <c r="G580" s="121"/>
      <c r="H580" s="121">
        <f>IF($C$4="Attiecināmās izmaksas",IF('11a+c+n'!$Q580="A",'11a+c+n'!H580,0),0)</f>
        <v>0</v>
      </c>
      <c r="I580" s="121"/>
      <c r="J580" s="121"/>
      <c r="K580" s="122">
        <f>IF($C$4="Attiecināmās izmaksas",IF('11a+c+n'!$Q580="A",'11a+c+n'!K580,0),0)</f>
        <v>0</v>
      </c>
      <c r="L580" s="64">
        <f>IF($C$4="Attiecināmās izmaksas",IF('11a+c+n'!$Q580="A",'11a+c+n'!L580,0),0)</f>
        <v>0</v>
      </c>
      <c r="M580" s="121">
        <f>IF($C$4="Attiecināmās izmaksas",IF('11a+c+n'!$Q580="A",'11a+c+n'!M580,0),0)</f>
        <v>0</v>
      </c>
      <c r="N580" s="121">
        <f>IF($C$4="Attiecināmās izmaksas",IF('11a+c+n'!$Q580="A",'11a+c+n'!N580,0),0)</f>
        <v>0</v>
      </c>
      <c r="O580" s="121">
        <f>IF($C$4="Attiecināmās izmaksas",IF('11a+c+n'!$Q580="A",'11a+c+n'!O580,0),0)</f>
        <v>0</v>
      </c>
      <c r="P580" s="122">
        <f>IF($C$4="Attiecināmās izmaksas",IF('11a+c+n'!$Q580="A",'11a+c+n'!P580,0),0)</f>
        <v>0</v>
      </c>
    </row>
    <row r="581" spans="1:16" x14ac:dyDescent="0.2">
      <c r="A581" s="49">
        <f>IF(P581=0,0,IF(COUNTBLANK(P581)=1,0,COUNTA($P$14:P581)))</f>
        <v>0</v>
      </c>
      <c r="B581" s="21">
        <f>IF($C$4="Attiecināmās izmaksas",IF('11a+c+n'!$Q581="A",'11a+c+n'!B581,0),0)</f>
        <v>0</v>
      </c>
      <c r="C581" s="21">
        <f>IF($C$4="Attiecināmās izmaksas",IF('11a+c+n'!$Q581="A",'11a+c+n'!C581,0),0)</f>
        <v>0</v>
      </c>
      <c r="D581" s="21">
        <f>IF($C$4="Attiecināmās izmaksas",IF('11a+c+n'!$Q581="A",'11a+c+n'!D581,0),0)</f>
        <v>0</v>
      </c>
      <c r="E581" s="42"/>
      <c r="F581" s="64"/>
      <c r="G581" s="121"/>
      <c r="H581" s="121">
        <f>IF($C$4="Attiecināmās izmaksas",IF('11a+c+n'!$Q581="A",'11a+c+n'!H581,0),0)</f>
        <v>0</v>
      </c>
      <c r="I581" s="121"/>
      <c r="J581" s="121"/>
      <c r="K581" s="122">
        <f>IF($C$4="Attiecināmās izmaksas",IF('11a+c+n'!$Q581="A",'11a+c+n'!K581,0),0)</f>
        <v>0</v>
      </c>
      <c r="L581" s="64">
        <f>IF($C$4="Attiecināmās izmaksas",IF('11a+c+n'!$Q581="A",'11a+c+n'!L581,0),0)</f>
        <v>0</v>
      </c>
      <c r="M581" s="121">
        <f>IF($C$4="Attiecināmās izmaksas",IF('11a+c+n'!$Q581="A",'11a+c+n'!M581,0),0)</f>
        <v>0</v>
      </c>
      <c r="N581" s="121">
        <f>IF($C$4="Attiecināmās izmaksas",IF('11a+c+n'!$Q581="A",'11a+c+n'!N581,0),0)</f>
        <v>0</v>
      </c>
      <c r="O581" s="121">
        <f>IF($C$4="Attiecināmās izmaksas",IF('11a+c+n'!$Q581="A",'11a+c+n'!O581,0),0)</f>
        <v>0</v>
      </c>
      <c r="P581" s="122">
        <f>IF($C$4="Attiecināmās izmaksas",IF('11a+c+n'!$Q581="A",'11a+c+n'!P581,0),0)</f>
        <v>0</v>
      </c>
    </row>
    <row r="582" spans="1:16" x14ac:dyDescent="0.2">
      <c r="A582" s="49">
        <f>IF(P582=0,0,IF(COUNTBLANK(P582)=1,0,COUNTA($P$14:P582)))</f>
        <v>0</v>
      </c>
      <c r="B582" s="21">
        <f>IF($C$4="Attiecināmās izmaksas",IF('11a+c+n'!$Q582="A",'11a+c+n'!B582,0),0)</f>
        <v>0</v>
      </c>
      <c r="C582" s="21">
        <f>IF($C$4="Attiecināmās izmaksas",IF('11a+c+n'!$Q582="A",'11a+c+n'!C582,0),0)</f>
        <v>0</v>
      </c>
      <c r="D582" s="21">
        <f>IF($C$4="Attiecināmās izmaksas",IF('11a+c+n'!$Q582="A",'11a+c+n'!D582,0),0)</f>
        <v>0</v>
      </c>
      <c r="E582" s="42"/>
      <c r="F582" s="64"/>
      <c r="G582" s="121"/>
      <c r="H582" s="121">
        <f>IF($C$4="Attiecināmās izmaksas",IF('11a+c+n'!$Q582="A",'11a+c+n'!H582,0),0)</f>
        <v>0</v>
      </c>
      <c r="I582" s="121"/>
      <c r="J582" s="121"/>
      <c r="K582" s="122">
        <f>IF($C$4="Attiecināmās izmaksas",IF('11a+c+n'!$Q582="A",'11a+c+n'!K582,0),0)</f>
        <v>0</v>
      </c>
      <c r="L582" s="64">
        <f>IF($C$4="Attiecināmās izmaksas",IF('11a+c+n'!$Q582="A",'11a+c+n'!L582,0),0)</f>
        <v>0</v>
      </c>
      <c r="M582" s="121">
        <f>IF($C$4="Attiecināmās izmaksas",IF('11a+c+n'!$Q582="A",'11a+c+n'!M582,0),0)</f>
        <v>0</v>
      </c>
      <c r="N582" s="121">
        <f>IF($C$4="Attiecināmās izmaksas",IF('11a+c+n'!$Q582="A",'11a+c+n'!N582,0),0)</f>
        <v>0</v>
      </c>
      <c r="O582" s="121">
        <f>IF($C$4="Attiecināmās izmaksas",IF('11a+c+n'!$Q582="A",'11a+c+n'!O582,0),0)</f>
        <v>0</v>
      </c>
      <c r="P582" s="122">
        <f>IF($C$4="Attiecināmās izmaksas",IF('11a+c+n'!$Q582="A",'11a+c+n'!P582,0),0)</f>
        <v>0</v>
      </c>
    </row>
    <row r="583" spans="1:16" x14ac:dyDescent="0.2">
      <c r="A583" s="49">
        <f>IF(P583=0,0,IF(COUNTBLANK(P583)=1,0,COUNTA($P$14:P583)))</f>
        <v>0</v>
      </c>
      <c r="B583" s="21">
        <f>IF($C$4="Attiecināmās izmaksas",IF('11a+c+n'!$Q583="A",'11a+c+n'!B583,0),0)</f>
        <v>0</v>
      </c>
      <c r="C583" s="21">
        <f>IF($C$4="Attiecināmās izmaksas",IF('11a+c+n'!$Q583="A",'11a+c+n'!C583,0),0)</f>
        <v>0</v>
      </c>
      <c r="D583" s="21">
        <f>IF($C$4="Attiecināmās izmaksas",IF('11a+c+n'!$Q583="A",'11a+c+n'!D583,0),0)</f>
        <v>0</v>
      </c>
      <c r="E583" s="42"/>
      <c r="F583" s="64"/>
      <c r="G583" s="121"/>
      <c r="H583" s="121">
        <f>IF($C$4="Attiecināmās izmaksas",IF('11a+c+n'!$Q583="A",'11a+c+n'!H583,0),0)</f>
        <v>0</v>
      </c>
      <c r="I583" s="121"/>
      <c r="J583" s="121"/>
      <c r="K583" s="122">
        <f>IF($C$4="Attiecināmās izmaksas",IF('11a+c+n'!$Q583="A",'11a+c+n'!K583,0),0)</f>
        <v>0</v>
      </c>
      <c r="L583" s="64">
        <f>IF($C$4="Attiecināmās izmaksas",IF('11a+c+n'!$Q583="A",'11a+c+n'!L583,0),0)</f>
        <v>0</v>
      </c>
      <c r="M583" s="121">
        <f>IF($C$4="Attiecināmās izmaksas",IF('11a+c+n'!$Q583="A",'11a+c+n'!M583,0),0)</f>
        <v>0</v>
      </c>
      <c r="N583" s="121">
        <f>IF($C$4="Attiecināmās izmaksas",IF('11a+c+n'!$Q583="A",'11a+c+n'!N583,0),0)</f>
        <v>0</v>
      </c>
      <c r="O583" s="121">
        <f>IF($C$4="Attiecināmās izmaksas",IF('11a+c+n'!$Q583="A",'11a+c+n'!O583,0),0)</f>
        <v>0</v>
      </c>
      <c r="P583" s="122">
        <f>IF($C$4="Attiecināmās izmaksas",IF('11a+c+n'!$Q583="A",'11a+c+n'!P583,0),0)</f>
        <v>0</v>
      </c>
    </row>
    <row r="584" spans="1:16" x14ac:dyDescent="0.2">
      <c r="A584" s="49">
        <f>IF(P584=0,0,IF(COUNTBLANK(P584)=1,0,COUNTA($P$14:P584)))</f>
        <v>0</v>
      </c>
      <c r="B584" s="21">
        <f>IF($C$4="Attiecināmās izmaksas",IF('11a+c+n'!$Q584="A",'11a+c+n'!B584,0),0)</f>
        <v>0</v>
      </c>
      <c r="C584" s="21">
        <f>IF($C$4="Attiecināmās izmaksas",IF('11a+c+n'!$Q584="A",'11a+c+n'!C584,0),0)</f>
        <v>0</v>
      </c>
      <c r="D584" s="21">
        <f>IF($C$4="Attiecināmās izmaksas",IF('11a+c+n'!$Q584="A",'11a+c+n'!D584,0),0)</f>
        <v>0</v>
      </c>
      <c r="E584" s="42"/>
      <c r="F584" s="64"/>
      <c r="G584" s="121"/>
      <c r="H584" s="121">
        <f>IF($C$4="Attiecināmās izmaksas",IF('11a+c+n'!$Q584="A",'11a+c+n'!H584,0),0)</f>
        <v>0</v>
      </c>
      <c r="I584" s="121"/>
      <c r="J584" s="121"/>
      <c r="K584" s="122">
        <f>IF($C$4="Attiecināmās izmaksas",IF('11a+c+n'!$Q584="A",'11a+c+n'!K584,0),0)</f>
        <v>0</v>
      </c>
      <c r="L584" s="64">
        <f>IF($C$4="Attiecināmās izmaksas",IF('11a+c+n'!$Q584="A",'11a+c+n'!L584,0),0)</f>
        <v>0</v>
      </c>
      <c r="M584" s="121">
        <f>IF($C$4="Attiecināmās izmaksas",IF('11a+c+n'!$Q584="A",'11a+c+n'!M584,0),0)</f>
        <v>0</v>
      </c>
      <c r="N584" s="121">
        <f>IF($C$4="Attiecināmās izmaksas",IF('11a+c+n'!$Q584="A",'11a+c+n'!N584,0),0)</f>
        <v>0</v>
      </c>
      <c r="O584" s="121">
        <f>IF($C$4="Attiecināmās izmaksas",IF('11a+c+n'!$Q584="A",'11a+c+n'!O584,0),0)</f>
        <v>0</v>
      </c>
      <c r="P584" s="122">
        <f>IF($C$4="Attiecināmās izmaksas",IF('11a+c+n'!$Q584="A",'11a+c+n'!P584,0),0)</f>
        <v>0</v>
      </c>
    </row>
    <row r="585" spans="1:16" x14ac:dyDescent="0.2">
      <c r="A585" s="49">
        <f>IF(P585=0,0,IF(COUNTBLANK(P585)=1,0,COUNTA($P$14:P585)))</f>
        <v>0</v>
      </c>
      <c r="B585" s="21">
        <f>IF($C$4="Attiecināmās izmaksas",IF('11a+c+n'!$Q585="A",'11a+c+n'!B585,0),0)</f>
        <v>0</v>
      </c>
      <c r="C585" s="21">
        <f>IF($C$4="Attiecināmās izmaksas",IF('11a+c+n'!$Q585="A",'11a+c+n'!C585,0),0)</f>
        <v>0</v>
      </c>
      <c r="D585" s="21">
        <f>IF($C$4="Attiecināmās izmaksas",IF('11a+c+n'!$Q585="A",'11a+c+n'!D585,0),0)</f>
        <v>0</v>
      </c>
      <c r="E585" s="42"/>
      <c r="F585" s="64"/>
      <c r="G585" s="121"/>
      <c r="H585" s="121">
        <f>IF($C$4="Attiecināmās izmaksas",IF('11a+c+n'!$Q585="A",'11a+c+n'!H585,0),0)</f>
        <v>0</v>
      </c>
      <c r="I585" s="121"/>
      <c r="J585" s="121"/>
      <c r="K585" s="122">
        <f>IF($C$4="Attiecināmās izmaksas",IF('11a+c+n'!$Q585="A",'11a+c+n'!K585,0),0)</f>
        <v>0</v>
      </c>
      <c r="L585" s="64">
        <f>IF($C$4="Attiecināmās izmaksas",IF('11a+c+n'!$Q585="A",'11a+c+n'!L585,0),0)</f>
        <v>0</v>
      </c>
      <c r="M585" s="121">
        <f>IF($C$4="Attiecināmās izmaksas",IF('11a+c+n'!$Q585="A",'11a+c+n'!M585,0),0)</f>
        <v>0</v>
      </c>
      <c r="N585" s="121">
        <f>IF($C$4="Attiecināmās izmaksas",IF('11a+c+n'!$Q585="A",'11a+c+n'!N585,0),0)</f>
        <v>0</v>
      </c>
      <c r="O585" s="121">
        <f>IF($C$4="Attiecināmās izmaksas",IF('11a+c+n'!$Q585="A",'11a+c+n'!O585,0),0)</f>
        <v>0</v>
      </c>
      <c r="P585" s="122">
        <f>IF($C$4="Attiecināmās izmaksas",IF('11a+c+n'!$Q585="A",'11a+c+n'!P585,0),0)</f>
        <v>0</v>
      </c>
    </row>
    <row r="586" spans="1:16" x14ac:dyDescent="0.2">
      <c r="A586" s="49">
        <f>IF(P586=0,0,IF(COUNTBLANK(P586)=1,0,COUNTA($P$14:P586)))</f>
        <v>0</v>
      </c>
      <c r="B586" s="21">
        <f>IF($C$4="Attiecināmās izmaksas",IF('11a+c+n'!$Q586="A",'11a+c+n'!B586,0),0)</f>
        <v>0</v>
      </c>
      <c r="C586" s="21">
        <f>IF($C$4="Attiecināmās izmaksas",IF('11a+c+n'!$Q586="A",'11a+c+n'!C586,0),0)</f>
        <v>0</v>
      </c>
      <c r="D586" s="21">
        <f>IF($C$4="Attiecināmās izmaksas",IF('11a+c+n'!$Q586="A",'11a+c+n'!D586,0),0)</f>
        <v>0</v>
      </c>
      <c r="E586" s="42"/>
      <c r="F586" s="64"/>
      <c r="G586" s="121"/>
      <c r="H586" s="121">
        <f>IF($C$4="Attiecināmās izmaksas",IF('11a+c+n'!$Q586="A",'11a+c+n'!H586,0),0)</f>
        <v>0</v>
      </c>
      <c r="I586" s="121"/>
      <c r="J586" s="121"/>
      <c r="K586" s="122">
        <f>IF($C$4="Attiecināmās izmaksas",IF('11a+c+n'!$Q586="A",'11a+c+n'!K586,0),0)</f>
        <v>0</v>
      </c>
      <c r="L586" s="64">
        <f>IF($C$4="Attiecināmās izmaksas",IF('11a+c+n'!$Q586="A",'11a+c+n'!L586,0),0)</f>
        <v>0</v>
      </c>
      <c r="M586" s="121">
        <f>IF($C$4="Attiecināmās izmaksas",IF('11a+c+n'!$Q586="A",'11a+c+n'!M586,0),0)</f>
        <v>0</v>
      </c>
      <c r="N586" s="121">
        <f>IF($C$4="Attiecināmās izmaksas",IF('11a+c+n'!$Q586="A",'11a+c+n'!N586,0),0)</f>
        <v>0</v>
      </c>
      <c r="O586" s="121">
        <f>IF($C$4="Attiecināmās izmaksas",IF('11a+c+n'!$Q586="A",'11a+c+n'!O586,0),0)</f>
        <v>0</v>
      </c>
      <c r="P586" s="122">
        <f>IF($C$4="Attiecināmās izmaksas",IF('11a+c+n'!$Q586="A",'11a+c+n'!P586,0),0)</f>
        <v>0</v>
      </c>
    </row>
    <row r="587" spans="1:16" x14ac:dyDescent="0.2">
      <c r="A587" s="49">
        <f>IF(P587=0,0,IF(COUNTBLANK(P587)=1,0,COUNTA($P$14:P587)))</f>
        <v>0</v>
      </c>
      <c r="B587" s="21">
        <f>IF($C$4="Attiecināmās izmaksas",IF('11a+c+n'!$Q587="A",'11a+c+n'!B587,0),0)</f>
        <v>0</v>
      </c>
      <c r="C587" s="21">
        <f>IF($C$4="Attiecināmās izmaksas",IF('11a+c+n'!$Q587="A",'11a+c+n'!C587,0),0)</f>
        <v>0</v>
      </c>
      <c r="D587" s="21">
        <f>IF($C$4="Attiecināmās izmaksas",IF('11a+c+n'!$Q587="A",'11a+c+n'!D587,0),0)</f>
        <v>0</v>
      </c>
      <c r="E587" s="42"/>
      <c r="F587" s="64"/>
      <c r="G587" s="121"/>
      <c r="H587" s="121">
        <f>IF($C$4="Attiecināmās izmaksas",IF('11a+c+n'!$Q587="A",'11a+c+n'!H587,0),0)</f>
        <v>0</v>
      </c>
      <c r="I587" s="121"/>
      <c r="J587" s="121"/>
      <c r="K587" s="122">
        <f>IF($C$4="Attiecināmās izmaksas",IF('11a+c+n'!$Q587="A",'11a+c+n'!K587,0),0)</f>
        <v>0</v>
      </c>
      <c r="L587" s="64">
        <f>IF($C$4="Attiecināmās izmaksas",IF('11a+c+n'!$Q587="A",'11a+c+n'!L587,0),0)</f>
        <v>0</v>
      </c>
      <c r="M587" s="121">
        <f>IF($C$4="Attiecināmās izmaksas",IF('11a+c+n'!$Q587="A",'11a+c+n'!M587,0),0)</f>
        <v>0</v>
      </c>
      <c r="N587" s="121">
        <f>IF($C$4="Attiecināmās izmaksas",IF('11a+c+n'!$Q587="A",'11a+c+n'!N587,0),0)</f>
        <v>0</v>
      </c>
      <c r="O587" s="121">
        <f>IF($C$4="Attiecināmās izmaksas",IF('11a+c+n'!$Q587="A",'11a+c+n'!O587,0),0)</f>
        <v>0</v>
      </c>
      <c r="P587" s="122">
        <f>IF($C$4="Attiecināmās izmaksas",IF('11a+c+n'!$Q587="A",'11a+c+n'!P587,0),0)</f>
        <v>0</v>
      </c>
    </row>
    <row r="588" spans="1:16" x14ac:dyDescent="0.2">
      <c r="A588" s="49">
        <f>IF(P588=0,0,IF(COUNTBLANK(P588)=1,0,COUNTA($P$14:P588)))</f>
        <v>0</v>
      </c>
      <c r="B588" s="21">
        <f>IF($C$4="Attiecināmās izmaksas",IF('11a+c+n'!$Q588="A",'11a+c+n'!B588,0),0)</f>
        <v>0</v>
      </c>
      <c r="C588" s="21">
        <f>IF($C$4="Attiecināmās izmaksas",IF('11a+c+n'!$Q588="A",'11a+c+n'!C588,0),0)</f>
        <v>0</v>
      </c>
      <c r="D588" s="21">
        <f>IF($C$4="Attiecināmās izmaksas",IF('11a+c+n'!$Q588="A",'11a+c+n'!D588,0),0)</f>
        <v>0</v>
      </c>
      <c r="E588" s="42"/>
      <c r="F588" s="64"/>
      <c r="G588" s="121"/>
      <c r="H588" s="121">
        <f>IF($C$4="Attiecināmās izmaksas",IF('11a+c+n'!$Q588="A",'11a+c+n'!H588,0),0)</f>
        <v>0</v>
      </c>
      <c r="I588" s="121"/>
      <c r="J588" s="121"/>
      <c r="K588" s="122">
        <f>IF($C$4="Attiecināmās izmaksas",IF('11a+c+n'!$Q588="A",'11a+c+n'!K588,0),0)</f>
        <v>0</v>
      </c>
      <c r="L588" s="64">
        <f>IF($C$4="Attiecināmās izmaksas",IF('11a+c+n'!$Q588="A",'11a+c+n'!L588,0),0)</f>
        <v>0</v>
      </c>
      <c r="M588" s="121">
        <f>IF($C$4="Attiecināmās izmaksas",IF('11a+c+n'!$Q588="A",'11a+c+n'!M588,0),0)</f>
        <v>0</v>
      </c>
      <c r="N588" s="121">
        <f>IF($C$4="Attiecināmās izmaksas",IF('11a+c+n'!$Q588="A",'11a+c+n'!N588,0),0)</f>
        <v>0</v>
      </c>
      <c r="O588" s="121">
        <f>IF($C$4="Attiecināmās izmaksas",IF('11a+c+n'!$Q588="A",'11a+c+n'!O588,0),0)</f>
        <v>0</v>
      </c>
      <c r="P588" s="122">
        <f>IF($C$4="Attiecināmās izmaksas",IF('11a+c+n'!$Q588="A",'11a+c+n'!P588,0),0)</f>
        <v>0</v>
      </c>
    </row>
    <row r="589" spans="1:16" x14ac:dyDescent="0.2">
      <c r="A589" s="49">
        <f>IF(P589=0,0,IF(COUNTBLANK(P589)=1,0,COUNTA($P$14:P589)))</f>
        <v>0</v>
      </c>
      <c r="B589" s="21">
        <f>IF($C$4="Attiecināmās izmaksas",IF('11a+c+n'!$Q589="A",'11a+c+n'!B589,0),0)</f>
        <v>0</v>
      </c>
      <c r="C589" s="21">
        <f>IF($C$4="Attiecināmās izmaksas",IF('11a+c+n'!$Q589="A",'11a+c+n'!C589,0),0)</f>
        <v>0</v>
      </c>
      <c r="D589" s="21">
        <f>IF($C$4="Attiecināmās izmaksas",IF('11a+c+n'!$Q589="A",'11a+c+n'!D589,0),0)</f>
        <v>0</v>
      </c>
      <c r="E589" s="42"/>
      <c r="F589" s="64"/>
      <c r="G589" s="121"/>
      <c r="H589" s="121">
        <f>IF($C$4="Attiecināmās izmaksas",IF('11a+c+n'!$Q589="A",'11a+c+n'!H589,0),0)</f>
        <v>0</v>
      </c>
      <c r="I589" s="121"/>
      <c r="J589" s="121"/>
      <c r="K589" s="122">
        <f>IF($C$4="Attiecināmās izmaksas",IF('11a+c+n'!$Q589="A",'11a+c+n'!K589,0),0)</f>
        <v>0</v>
      </c>
      <c r="L589" s="64">
        <f>IF($C$4="Attiecināmās izmaksas",IF('11a+c+n'!$Q589="A",'11a+c+n'!L589,0),0)</f>
        <v>0</v>
      </c>
      <c r="M589" s="121">
        <f>IF($C$4="Attiecināmās izmaksas",IF('11a+c+n'!$Q589="A",'11a+c+n'!M589,0),0)</f>
        <v>0</v>
      </c>
      <c r="N589" s="121">
        <f>IF($C$4="Attiecināmās izmaksas",IF('11a+c+n'!$Q589="A",'11a+c+n'!N589,0),0)</f>
        <v>0</v>
      </c>
      <c r="O589" s="121">
        <f>IF($C$4="Attiecināmās izmaksas",IF('11a+c+n'!$Q589="A",'11a+c+n'!O589,0),0)</f>
        <v>0</v>
      </c>
      <c r="P589" s="122">
        <f>IF($C$4="Attiecināmās izmaksas",IF('11a+c+n'!$Q589="A",'11a+c+n'!P589,0),0)</f>
        <v>0</v>
      </c>
    </row>
    <row r="590" spans="1:16" x14ac:dyDescent="0.2">
      <c r="A590" s="49">
        <f>IF(P590=0,0,IF(COUNTBLANK(P590)=1,0,COUNTA($P$14:P590)))</f>
        <v>0</v>
      </c>
      <c r="B590" s="21">
        <f>IF($C$4="Attiecināmās izmaksas",IF('11a+c+n'!$Q590="A",'11a+c+n'!B590,0),0)</f>
        <v>0</v>
      </c>
      <c r="C590" s="21">
        <f>IF($C$4="Attiecināmās izmaksas",IF('11a+c+n'!$Q590="A",'11a+c+n'!C590,0),0)</f>
        <v>0</v>
      </c>
      <c r="D590" s="21">
        <f>IF($C$4="Attiecināmās izmaksas",IF('11a+c+n'!$Q590="A",'11a+c+n'!D590,0),0)</f>
        <v>0</v>
      </c>
      <c r="E590" s="42"/>
      <c r="F590" s="64"/>
      <c r="G590" s="121"/>
      <c r="H590" s="121">
        <f>IF($C$4="Attiecināmās izmaksas",IF('11a+c+n'!$Q590="A",'11a+c+n'!H590,0),0)</f>
        <v>0</v>
      </c>
      <c r="I590" s="121"/>
      <c r="J590" s="121"/>
      <c r="K590" s="122">
        <f>IF($C$4="Attiecināmās izmaksas",IF('11a+c+n'!$Q590="A",'11a+c+n'!K590,0),0)</f>
        <v>0</v>
      </c>
      <c r="L590" s="64">
        <f>IF($C$4="Attiecināmās izmaksas",IF('11a+c+n'!$Q590="A",'11a+c+n'!L590,0),0)</f>
        <v>0</v>
      </c>
      <c r="M590" s="121">
        <f>IF($C$4="Attiecināmās izmaksas",IF('11a+c+n'!$Q590="A",'11a+c+n'!M590,0),0)</f>
        <v>0</v>
      </c>
      <c r="N590" s="121">
        <f>IF($C$4="Attiecināmās izmaksas",IF('11a+c+n'!$Q590="A",'11a+c+n'!N590,0),0)</f>
        <v>0</v>
      </c>
      <c r="O590" s="121">
        <f>IF($C$4="Attiecināmās izmaksas",IF('11a+c+n'!$Q590="A",'11a+c+n'!O590,0),0)</f>
        <v>0</v>
      </c>
      <c r="P590" s="122">
        <f>IF($C$4="Attiecināmās izmaksas",IF('11a+c+n'!$Q590="A",'11a+c+n'!P590,0),0)</f>
        <v>0</v>
      </c>
    </row>
    <row r="591" spans="1:16" x14ac:dyDescent="0.2">
      <c r="A591" s="49">
        <f>IF(P591=0,0,IF(COUNTBLANK(P591)=1,0,COUNTA($P$14:P591)))</f>
        <v>0</v>
      </c>
      <c r="B591" s="21">
        <f>IF($C$4="Attiecināmās izmaksas",IF('11a+c+n'!$Q591="A",'11a+c+n'!B591,0),0)</f>
        <v>0</v>
      </c>
      <c r="C591" s="21">
        <f>IF($C$4="Attiecināmās izmaksas",IF('11a+c+n'!$Q591="A",'11a+c+n'!C591,0),0)</f>
        <v>0</v>
      </c>
      <c r="D591" s="21">
        <f>IF($C$4="Attiecināmās izmaksas",IF('11a+c+n'!$Q591="A",'11a+c+n'!D591,0),0)</f>
        <v>0</v>
      </c>
      <c r="E591" s="42"/>
      <c r="F591" s="64"/>
      <c r="G591" s="121"/>
      <c r="H591" s="121">
        <f>IF($C$4="Attiecināmās izmaksas",IF('11a+c+n'!$Q591="A",'11a+c+n'!H591,0),0)</f>
        <v>0</v>
      </c>
      <c r="I591" s="121"/>
      <c r="J591" s="121"/>
      <c r="K591" s="122">
        <f>IF($C$4="Attiecināmās izmaksas",IF('11a+c+n'!$Q591="A",'11a+c+n'!K591,0),0)</f>
        <v>0</v>
      </c>
      <c r="L591" s="64">
        <f>IF($C$4="Attiecināmās izmaksas",IF('11a+c+n'!$Q591="A",'11a+c+n'!L591,0),0)</f>
        <v>0</v>
      </c>
      <c r="M591" s="121">
        <f>IF($C$4="Attiecināmās izmaksas",IF('11a+c+n'!$Q591="A",'11a+c+n'!M591,0),0)</f>
        <v>0</v>
      </c>
      <c r="N591" s="121">
        <f>IF($C$4="Attiecināmās izmaksas",IF('11a+c+n'!$Q591="A",'11a+c+n'!N591,0),0)</f>
        <v>0</v>
      </c>
      <c r="O591" s="121">
        <f>IF($C$4="Attiecināmās izmaksas",IF('11a+c+n'!$Q591="A",'11a+c+n'!O591,0),0)</f>
        <v>0</v>
      </c>
      <c r="P591" s="122">
        <f>IF($C$4="Attiecināmās izmaksas",IF('11a+c+n'!$Q591="A",'11a+c+n'!P591,0),0)</f>
        <v>0</v>
      </c>
    </row>
    <row r="592" spans="1:16" x14ac:dyDescent="0.2">
      <c r="A592" s="49">
        <f>IF(P592=0,0,IF(COUNTBLANK(P592)=1,0,COUNTA($P$14:P592)))</f>
        <v>0</v>
      </c>
      <c r="B592" s="21">
        <f>IF($C$4="Attiecināmās izmaksas",IF('11a+c+n'!$Q592="A",'11a+c+n'!B592,0),0)</f>
        <v>0</v>
      </c>
      <c r="C592" s="21">
        <f>IF($C$4="Attiecināmās izmaksas",IF('11a+c+n'!$Q592="A",'11a+c+n'!C592,0),0)</f>
        <v>0</v>
      </c>
      <c r="D592" s="21">
        <f>IF($C$4="Attiecināmās izmaksas",IF('11a+c+n'!$Q592="A",'11a+c+n'!D592,0),0)</f>
        <v>0</v>
      </c>
      <c r="E592" s="42"/>
      <c r="F592" s="64"/>
      <c r="G592" s="121"/>
      <c r="H592" s="121">
        <f>IF($C$4="Attiecināmās izmaksas",IF('11a+c+n'!$Q592="A",'11a+c+n'!H592,0),0)</f>
        <v>0</v>
      </c>
      <c r="I592" s="121"/>
      <c r="J592" s="121"/>
      <c r="K592" s="122">
        <f>IF($C$4="Attiecināmās izmaksas",IF('11a+c+n'!$Q592="A",'11a+c+n'!K592,0),0)</f>
        <v>0</v>
      </c>
      <c r="L592" s="64">
        <f>IF($C$4="Attiecināmās izmaksas",IF('11a+c+n'!$Q592="A",'11a+c+n'!L592,0),0)</f>
        <v>0</v>
      </c>
      <c r="M592" s="121">
        <f>IF($C$4="Attiecināmās izmaksas",IF('11a+c+n'!$Q592="A",'11a+c+n'!M592,0),0)</f>
        <v>0</v>
      </c>
      <c r="N592" s="121">
        <f>IF($C$4="Attiecināmās izmaksas",IF('11a+c+n'!$Q592="A",'11a+c+n'!N592,0),0)</f>
        <v>0</v>
      </c>
      <c r="O592" s="121">
        <f>IF($C$4="Attiecināmās izmaksas",IF('11a+c+n'!$Q592="A",'11a+c+n'!O592,0),0)</f>
        <v>0</v>
      </c>
      <c r="P592" s="122">
        <f>IF($C$4="Attiecināmās izmaksas",IF('11a+c+n'!$Q592="A",'11a+c+n'!P592,0),0)</f>
        <v>0</v>
      </c>
    </row>
    <row r="593" spans="1:16" x14ac:dyDescent="0.2">
      <c r="A593" s="49">
        <f>IF(P593=0,0,IF(COUNTBLANK(P593)=1,0,COUNTA($P$14:P593)))</f>
        <v>0</v>
      </c>
      <c r="B593" s="21">
        <f>IF($C$4="Attiecināmās izmaksas",IF('11a+c+n'!$Q593="A",'11a+c+n'!B593,0),0)</f>
        <v>0</v>
      </c>
      <c r="C593" s="21">
        <f>IF($C$4="Attiecināmās izmaksas",IF('11a+c+n'!$Q593="A",'11a+c+n'!C593,0),0)</f>
        <v>0</v>
      </c>
      <c r="D593" s="21">
        <f>IF($C$4="Attiecināmās izmaksas",IF('11a+c+n'!$Q593="A",'11a+c+n'!D593,0),0)</f>
        <v>0</v>
      </c>
      <c r="E593" s="42"/>
      <c r="F593" s="64"/>
      <c r="G593" s="121"/>
      <c r="H593" s="121">
        <f>IF($C$4="Attiecināmās izmaksas",IF('11a+c+n'!$Q593="A",'11a+c+n'!H593,0),0)</f>
        <v>0</v>
      </c>
      <c r="I593" s="121"/>
      <c r="J593" s="121"/>
      <c r="K593" s="122">
        <f>IF($C$4="Attiecināmās izmaksas",IF('11a+c+n'!$Q593="A",'11a+c+n'!K593,0),0)</f>
        <v>0</v>
      </c>
      <c r="L593" s="64">
        <f>IF($C$4="Attiecināmās izmaksas",IF('11a+c+n'!$Q593="A",'11a+c+n'!L593,0),0)</f>
        <v>0</v>
      </c>
      <c r="M593" s="121">
        <f>IF($C$4="Attiecināmās izmaksas",IF('11a+c+n'!$Q593="A",'11a+c+n'!M593,0),0)</f>
        <v>0</v>
      </c>
      <c r="N593" s="121">
        <f>IF($C$4="Attiecināmās izmaksas",IF('11a+c+n'!$Q593="A",'11a+c+n'!N593,0),0)</f>
        <v>0</v>
      </c>
      <c r="O593" s="121">
        <f>IF($C$4="Attiecināmās izmaksas",IF('11a+c+n'!$Q593="A",'11a+c+n'!O593,0),0)</f>
        <v>0</v>
      </c>
      <c r="P593" s="122">
        <f>IF($C$4="Attiecināmās izmaksas",IF('11a+c+n'!$Q593="A",'11a+c+n'!P593,0),0)</f>
        <v>0</v>
      </c>
    </row>
    <row r="594" spans="1:16" x14ac:dyDescent="0.2">
      <c r="A594" s="49">
        <f>IF(P594=0,0,IF(COUNTBLANK(P594)=1,0,COUNTA($P$14:P594)))</f>
        <v>0</v>
      </c>
      <c r="B594" s="21">
        <f>IF($C$4="Attiecināmās izmaksas",IF('11a+c+n'!$Q594="A",'11a+c+n'!B594,0),0)</f>
        <v>0</v>
      </c>
      <c r="C594" s="21">
        <f>IF($C$4="Attiecināmās izmaksas",IF('11a+c+n'!$Q594="A",'11a+c+n'!C594,0),0)</f>
        <v>0</v>
      </c>
      <c r="D594" s="21">
        <f>IF($C$4="Attiecināmās izmaksas",IF('11a+c+n'!$Q594="A",'11a+c+n'!D594,0),0)</f>
        <v>0</v>
      </c>
      <c r="E594" s="42"/>
      <c r="F594" s="64"/>
      <c r="G594" s="121"/>
      <c r="H594" s="121">
        <f>IF($C$4="Attiecināmās izmaksas",IF('11a+c+n'!$Q594="A",'11a+c+n'!H594,0),0)</f>
        <v>0</v>
      </c>
      <c r="I594" s="121"/>
      <c r="J594" s="121"/>
      <c r="K594" s="122">
        <f>IF($C$4="Attiecināmās izmaksas",IF('11a+c+n'!$Q594="A",'11a+c+n'!K594,0),0)</f>
        <v>0</v>
      </c>
      <c r="L594" s="64">
        <f>IF($C$4="Attiecināmās izmaksas",IF('11a+c+n'!$Q594="A",'11a+c+n'!L594,0),0)</f>
        <v>0</v>
      </c>
      <c r="M594" s="121">
        <f>IF($C$4="Attiecināmās izmaksas",IF('11a+c+n'!$Q594="A",'11a+c+n'!M594,0),0)</f>
        <v>0</v>
      </c>
      <c r="N594" s="121">
        <f>IF($C$4="Attiecināmās izmaksas",IF('11a+c+n'!$Q594="A",'11a+c+n'!N594,0),0)</f>
        <v>0</v>
      </c>
      <c r="O594" s="121">
        <f>IF($C$4="Attiecināmās izmaksas",IF('11a+c+n'!$Q594="A",'11a+c+n'!O594,0),0)</f>
        <v>0</v>
      </c>
      <c r="P594" s="122">
        <f>IF($C$4="Attiecināmās izmaksas",IF('11a+c+n'!$Q594="A",'11a+c+n'!P594,0),0)</f>
        <v>0</v>
      </c>
    </row>
    <row r="595" spans="1:16" x14ac:dyDescent="0.2">
      <c r="A595" s="49">
        <f>IF(P595=0,0,IF(COUNTBLANK(P595)=1,0,COUNTA($P$14:P595)))</f>
        <v>0</v>
      </c>
      <c r="B595" s="21">
        <f>IF($C$4="Attiecināmās izmaksas",IF('11a+c+n'!$Q595="A",'11a+c+n'!B595,0),0)</f>
        <v>0</v>
      </c>
      <c r="C595" s="21">
        <f>IF($C$4="Attiecināmās izmaksas",IF('11a+c+n'!$Q595="A",'11a+c+n'!C595,0),0)</f>
        <v>0</v>
      </c>
      <c r="D595" s="21">
        <f>IF($C$4="Attiecināmās izmaksas",IF('11a+c+n'!$Q595="A",'11a+c+n'!D595,0),0)</f>
        <v>0</v>
      </c>
      <c r="E595" s="42"/>
      <c r="F595" s="64"/>
      <c r="G595" s="121"/>
      <c r="H595" s="121">
        <f>IF($C$4="Attiecināmās izmaksas",IF('11a+c+n'!$Q595="A",'11a+c+n'!H595,0),0)</f>
        <v>0</v>
      </c>
      <c r="I595" s="121"/>
      <c r="J595" s="121"/>
      <c r="K595" s="122">
        <f>IF($C$4="Attiecināmās izmaksas",IF('11a+c+n'!$Q595="A",'11a+c+n'!K595,0),0)</f>
        <v>0</v>
      </c>
      <c r="L595" s="64">
        <f>IF($C$4="Attiecināmās izmaksas",IF('11a+c+n'!$Q595="A",'11a+c+n'!L595,0),0)</f>
        <v>0</v>
      </c>
      <c r="M595" s="121">
        <f>IF($C$4="Attiecināmās izmaksas",IF('11a+c+n'!$Q595="A",'11a+c+n'!M595,0),0)</f>
        <v>0</v>
      </c>
      <c r="N595" s="121">
        <f>IF($C$4="Attiecināmās izmaksas",IF('11a+c+n'!$Q595="A",'11a+c+n'!N595,0),0)</f>
        <v>0</v>
      </c>
      <c r="O595" s="121">
        <f>IF($C$4="Attiecināmās izmaksas",IF('11a+c+n'!$Q595="A",'11a+c+n'!O595,0),0)</f>
        <v>0</v>
      </c>
      <c r="P595" s="122">
        <f>IF($C$4="Attiecināmās izmaksas",IF('11a+c+n'!$Q595="A",'11a+c+n'!P595,0),0)</f>
        <v>0</v>
      </c>
    </row>
    <row r="596" spans="1:16" x14ac:dyDescent="0.2">
      <c r="A596" s="49">
        <f>IF(P596=0,0,IF(COUNTBLANK(P596)=1,0,COUNTA($P$14:P596)))</f>
        <v>0</v>
      </c>
      <c r="B596" s="21">
        <f>IF($C$4="Attiecināmās izmaksas",IF('11a+c+n'!$Q596="A",'11a+c+n'!B596,0),0)</f>
        <v>0</v>
      </c>
      <c r="C596" s="21">
        <f>IF($C$4="Attiecināmās izmaksas",IF('11a+c+n'!$Q596="A",'11a+c+n'!C596,0),0)</f>
        <v>0</v>
      </c>
      <c r="D596" s="21">
        <f>IF($C$4="Attiecināmās izmaksas",IF('11a+c+n'!$Q596="A",'11a+c+n'!D596,0),0)</f>
        <v>0</v>
      </c>
      <c r="E596" s="42"/>
      <c r="F596" s="64"/>
      <c r="G596" s="121"/>
      <c r="H596" s="121">
        <f>IF($C$4="Attiecināmās izmaksas",IF('11a+c+n'!$Q596="A",'11a+c+n'!H596,0),0)</f>
        <v>0</v>
      </c>
      <c r="I596" s="121"/>
      <c r="J596" s="121"/>
      <c r="K596" s="122">
        <f>IF($C$4="Attiecināmās izmaksas",IF('11a+c+n'!$Q596="A",'11a+c+n'!K596,0),0)</f>
        <v>0</v>
      </c>
      <c r="L596" s="64">
        <f>IF($C$4="Attiecināmās izmaksas",IF('11a+c+n'!$Q596="A",'11a+c+n'!L596,0),0)</f>
        <v>0</v>
      </c>
      <c r="M596" s="121">
        <f>IF($C$4="Attiecināmās izmaksas",IF('11a+c+n'!$Q596="A",'11a+c+n'!M596,0),0)</f>
        <v>0</v>
      </c>
      <c r="N596" s="121">
        <f>IF($C$4="Attiecināmās izmaksas",IF('11a+c+n'!$Q596="A",'11a+c+n'!N596,0),0)</f>
        <v>0</v>
      </c>
      <c r="O596" s="121">
        <f>IF($C$4="Attiecināmās izmaksas",IF('11a+c+n'!$Q596="A",'11a+c+n'!O596,0),0)</f>
        <v>0</v>
      </c>
      <c r="P596" s="122">
        <f>IF($C$4="Attiecināmās izmaksas",IF('11a+c+n'!$Q596="A",'11a+c+n'!P596,0),0)</f>
        <v>0</v>
      </c>
    </row>
    <row r="597" spans="1:16" x14ac:dyDescent="0.2">
      <c r="A597" s="49">
        <f>IF(P597=0,0,IF(COUNTBLANK(P597)=1,0,COUNTA($P$14:P597)))</f>
        <v>0</v>
      </c>
      <c r="B597" s="21">
        <f>IF($C$4="Attiecināmās izmaksas",IF('11a+c+n'!$Q597="A",'11a+c+n'!B597,0),0)</f>
        <v>0</v>
      </c>
      <c r="C597" s="21">
        <f>IF($C$4="Attiecināmās izmaksas",IF('11a+c+n'!$Q597="A",'11a+c+n'!C597,0),0)</f>
        <v>0</v>
      </c>
      <c r="D597" s="21">
        <f>IF($C$4="Attiecināmās izmaksas",IF('11a+c+n'!$Q597="A",'11a+c+n'!D597,0),0)</f>
        <v>0</v>
      </c>
      <c r="E597" s="42"/>
      <c r="F597" s="64"/>
      <c r="G597" s="121"/>
      <c r="H597" s="121">
        <f>IF($C$4="Attiecināmās izmaksas",IF('11a+c+n'!$Q597="A",'11a+c+n'!H597,0),0)</f>
        <v>0</v>
      </c>
      <c r="I597" s="121"/>
      <c r="J597" s="121"/>
      <c r="K597" s="122">
        <f>IF($C$4="Attiecināmās izmaksas",IF('11a+c+n'!$Q597="A",'11a+c+n'!K597,0),0)</f>
        <v>0</v>
      </c>
      <c r="L597" s="64">
        <f>IF($C$4="Attiecināmās izmaksas",IF('11a+c+n'!$Q597="A",'11a+c+n'!L597,0),0)</f>
        <v>0</v>
      </c>
      <c r="M597" s="121">
        <f>IF($C$4="Attiecināmās izmaksas",IF('11a+c+n'!$Q597="A",'11a+c+n'!M597,0),0)</f>
        <v>0</v>
      </c>
      <c r="N597" s="121">
        <f>IF($C$4="Attiecināmās izmaksas",IF('11a+c+n'!$Q597="A",'11a+c+n'!N597,0),0)</f>
        <v>0</v>
      </c>
      <c r="O597" s="121">
        <f>IF($C$4="Attiecināmās izmaksas",IF('11a+c+n'!$Q597="A",'11a+c+n'!O597,0),0)</f>
        <v>0</v>
      </c>
      <c r="P597" s="122">
        <f>IF($C$4="Attiecināmās izmaksas",IF('11a+c+n'!$Q597="A",'11a+c+n'!P597,0),0)</f>
        <v>0</v>
      </c>
    </row>
    <row r="598" spans="1:16" x14ac:dyDescent="0.2">
      <c r="A598" s="49">
        <f>IF(P598=0,0,IF(COUNTBLANK(P598)=1,0,COUNTA($P$14:P598)))</f>
        <v>0</v>
      </c>
      <c r="B598" s="21">
        <f>IF($C$4="Attiecināmās izmaksas",IF('11a+c+n'!$Q598="A",'11a+c+n'!B598,0),0)</f>
        <v>0</v>
      </c>
      <c r="C598" s="21">
        <f>IF($C$4="Attiecināmās izmaksas",IF('11a+c+n'!$Q598="A",'11a+c+n'!C598,0),0)</f>
        <v>0</v>
      </c>
      <c r="D598" s="21">
        <f>IF($C$4="Attiecināmās izmaksas",IF('11a+c+n'!$Q598="A",'11a+c+n'!D598,0),0)</f>
        <v>0</v>
      </c>
      <c r="E598" s="42"/>
      <c r="F598" s="64"/>
      <c r="G598" s="121"/>
      <c r="H598" s="121">
        <f>IF($C$4="Attiecināmās izmaksas",IF('11a+c+n'!$Q598="A",'11a+c+n'!H598,0),0)</f>
        <v>0</v>
      </c>
      <c r="I598" s="121"/>
      <c r="J598" s="121"/>
      <c r="K598" s="122">
        <f>IF($C$4="Attiecināmās izmaksas",IF('11a+c+n'!$Q598="A",'11a+c+n'!K598,0),0)</f>
        <v>0</v>
      </c>
      <c r="L598" s="64">
        <f>IF($C$4="Attiecināmās izmaksas",IF('11a+c+n'!$Q598="A",'11a+c+n'!L598,0),0)</f>
        <v>0</v>
      </c>
      <c r="M598" s="121">
        <f>IF($C$4="Attiecināmās izmaksas",IF('11a+c+n'!$Q598="A",'11a+c+n'!M598,0),0)</f>
        <v>0</v>
      </c>
      <c r="N598" s="121">
        <f>IF($C$4="Attiecināmās izmaksas",IF('11a+c+n'!$Q598="A",'11a+c+n'!N598,0),0)</f>
        <v>0</v>
      </c>
      <c r="O598" s="121">
        <f>IF($C$4="Attiecināmās izmaksas",IF('11a+c+n'!$Q598="A",'11a+c+n'!O598,0),0)</f>
        <v>0</v>
      </c>
      <c r="P598" s="122">
        <f>IF($C$4="Attiecināmās izmaksas",IF('11a+c+n'!$Q598="A",'11a+c+n'!P598,0),0)</f>
        <v>0</v>
      </c>
    </row>
    <row r="599" spans="1:16" x14ac:dyDescent="0.2">
      <c r="A599" s="49">
        <f>IF(P599=0,0,IF(COUNTBLANK(P599)=1,0,COUNTA($P$14:P599)))</f>
        <v>0</v>
      </c>
      <c r="B599" s="21">
        <f>IF($C$4="Attiecināmās izmaksas",IF('11a+c+n'!$Q599="A",'11a+c+n'!B599,0),0)</f>
        <v>0</v>
      </c>
      <c r="C599" s="21">
        <f>IF($C$4="Attiecināmās izmaksas",IF('11a+c+n'!$Q599="A",'11a+c+n'!C599,0),0)</f>
        <v>0</v>
      </c>
      <c r="D599" s="21">
        <f>IF($C$4="Attiecināmās izmaksas",IF('11a+c+n'!$Q599="A",'11a+c+n'!D599,0),0)</f>
        <v>0</v>
      </c>
      <c r="E599" s="42"/>
      <c r="F599" s="64"/>
      <c r="G599" s="121"/>
      <c r="H599" s="121">
        <f>IF($C$4="Attiecināmās izmaksas",IF('11a+c+n'!$Q599="A",'11a+c+n'!H599,0),0)</f>
        <v>0</v>
      </c>
      <c r="I599" s="121"/>
      <c r="J599" s="121"/>
      <c r="K599" s="122">
        <f>IF($C$4="Attiecināmās izmaksas",IF('11a+c+n'!$Q599="A",'11a+c+n'!K599,0),0)</f>
        <v>0</v>
      </c>
      <c r="L599" s="64">
        <f>IF($C$4="Attiecināmās izmaksas",IF('11a+c+n'!$Q599="A",'11a+c+n'!L599,0),0)</f>
        <v>0</v>
      </c>
      <c r="M599" s="121">
        <f>IF($C$4="Attiecināmās izmaksas",IF('11a+c+n'!$Q599="A",'11a+c+n'!M599,0),0)</f>
        <v>0</v>
      </c>
      <c r="N599" s="121">
        <f>IF($C$4="Attiecināmās izmaksas",IF('11a+c+n'!$Q599="A",'11a+c+n'!N599,0),0)</f>
        <v>0</v>
      </c>
      <c r="O599" s="121">
        <f>IF($C$4="Attiecināmās izmaksas",IF('11a+c+n'!$Q599="A",'11a+c+n'!O599,0),0)</f>
        <v>0</v>
      </c>
      <c r="P599" s="122">
        <f>IF($C$4="Attiecināmās izmaksas",IF('11a+c+n'!$Q599="A",'11a+c+n'!P599,0),0)</f>
        <v>0</v>
      </c>
    </row>
    <row r="600" spans="1:16" x14ac:dyDescent="0.2">
      <c r="A600" s="49">
        <f>IF(P600=0,0,IF(COUNTBLANK(P600)=1,0,COUNTA($P$14:P600)))</f>
        <v>0</v>
      </c>
      <c r="B600" s="21">
        <f>IF($C$4="Attiecināmās izmaksas",IF('11a+c+n'!$Q600="A",'11a+c+n'!B600,0),0)</f>
        <v>0</v>
      </c>
      <c r="C600" s="21">
        <f>IF($C$4="Attiecināmās izmaksas",IF('11a+c+n'!$Q600="A",'11a+c+n'!C600,0),0)</f>
        <v>0</v>
      </c>
      <c r="D600" s="21">
        <f>IF($C$4="Attiecināmās izmaksas",IF('11a+c+n'!$Q600="A",'11a+c+n'!D600,0),0)</f>
        <v>0</v>
      </c>
      <c r="E600" s="42"/>
      <c r="F600" s="64"/>
      <c r="G600" s="121"/>
      <c r="H600" s="121">
        <f>IF($C$4="Attiecināmās izmaksas",IF('11a+c+n'!$Q600="A",'11a+c+n'!H600,0),0)</f>
        <v>0</v>
      </c>
      <c r="I600" s="121"/>
      <c r="J600" s="121"/>
      <c r="K600" s="122">
        <f>IF($C$4="Attiecināmās izmaksas",IF('11a+c+n'!$Q600="A",'11a+c+n'!K600,0),0)</f>
        <v>0</v>
      </c>
      <c r="L600" s="64">
        <f>IF($C$4="Attiecināmās izmaksas",IF('11a+c+n'!$Q600="A",'11a+c+n'!L600,0),0)</f>
        <v>0</v>
      </c>
      <c r="M600" s="121">
        <f>IF($C$4="Attiecināmās izmaksas",IF('11a+c+n'!$Q600="A",'11a+c+n'!M600,0),0)</f>
        <v>0</v>
      </c>
      <c r="N600" s="121">
        <f>IF($C$4="Attiecināmās izmaksas",IF('11a+c+n'!$Q600="A",'11a+c+n'!N600,0),0)</f>
        <v>0</v>
      </c>
      <c r="O600" s="121">
        <f>IF($C$4="Attiecināmās izmaksas",IF('11a+c+n'!$Q600="A",'11a+c+n'!O600,0),0)</f>
        <v>0</v>
      </c>
      <c r="P600" s="122">
        <f>IF($C$4="Attiecināmās izmaksas",IF('11a+c+n'!$Q600="A",'11a+c+n'!P600,0),0)</f>
        <v>0</v>
      </c>
    </row>
    <row r="601" spans="1:16" x14ac:dyDescent="0.2">
      <c r="A601" s="49">
        <f>IF(P601=0,0,IF(COUNTBLANK(P601)=1,0,COUNTA($P$14:P601)))</f>
        <v>0</v>
      </c>
      <c r="B601" s="21">
        <f>IF($C$4="Attiecināmās izmaksas",IF('11a+c+n'!$Q601="A",'11a+c+n'!B601,0),0)</f>
        <v>0</v>
      </c>
      <c r="C601" s="21">
        <f>IF($C$4="Attiecināmās izmaksas",IF('11a+c+n'!$Q601="A",'11a+c+n'!C601,0),0)</f>
        <v>0</v>
      </c>
      <c r="D601" s="21">
        <f>IF($C$4="Attiecināmās izmaksas",IF('11a+c+n'!$Q601="A",'11a+c+n'!D601,0),0)</f>
        <v>0</v>
      </c>
      <c r="E601" s="42"/>
      <c r="F601" s="64"/>
      <c r="G601" s="121"/>
      <c r="H601" s="121">
        <f>IF($C$4="Attiecināmās izmaksas",IF('11a+c+n'!$Q601="A",'11a+c+n'!H601,0),0)</f>
        <v>0</v>
      </c>
      <c r="I601" s="121"/>
      <c r="J601" s="121"/>
      <c r="K601" s="122">
        <f>IF($C$4="Attiecināmās izmaksas",IF('11a+c+n'!$Q601="A",'11a+c+n'!K601,0),0)</f>
        <v>0</v>
      </c>
      <c r="L601" s="64">
        <f>IF($C$4="Attiecināmās izmaksas",IF('11a+c+n'!$Q601="A",'11a+c+n'!L601,0),0)</f>
        <v>0</v>
      </c>
      <c r="M601" s="121">
        <f>IF($C$4="Attiecināmās izmaksas",IF('11a+c+n'!$Q601="A",'11a+c+n'!M601,0),0)</f>
        <v>0</v>
      </c>
      <c r="N601" s="121">
        <f>IF($C$4="Attiecināmās izmaksas",IF('11a+c+n'!$Q601="A",'11a+c+n'!N601,0),0)</f>
        <v>0</v>
      </c>
      <c r="O601" s="121">
        <f>IF($C$4="Attiecināmās izmaksas",IF('11a+c+n'!$Q601="A",'11a+c+n'!O601,0),0)</f>
        <v>0</v>
      </c>
      <c r="P601" s="122">
        <f>IF($C$4="Attiecināmās izmaksas",IF('11a+c+n'!$Q601="A",'11a+c+n'!P601,0),0)</f>
        <v>0</v>
      </c>
    </row>
    <row r="602" spans="1:16" x14ac:dyDescent="0.2">
      <c r="A602" s="49">
        <f>IF(P602=0,0,IF(COUNTBLANK(P602)=1,0,COUNTA($P$14:P602)))</f>
        <v>0</v>
      </c>
      <c r="B602" s="21">
        <f>IF($C$4="Attiecināmās izmaksas",IF('11a+c+n'!$Q602="A",'11a+c+n'!B602,0),0)</f>
        <v>0</v>
      </c>
      <c r="C602" s="21">
        <f>IF($C$4="Attiecināmās izmaksas",IF('11a+c+n'!$Q602="A",'11a+c+n'!C602,0),0)</f>
        <v>0</v>
      </c>
      <c r="D602" s="21">
        <f>IF($C$4="Attiecināmās izmaksas",IF('11a+c+n'!$Q602="A",'11a+c+n'!D602,0),0)</f>
        <v>0</v>
      </c>
      <c r="E602" s="42"/>
      <c r="F602" s="64"/>
      <c r="G602" s="121"/>
      <c r="H602" s="121">
        <f>IF($C$4="Attiecināmās izmaksas",IF('11a+c+n'!$Q602="A",'11a+c+n'!H602,0),0)</f>
        <v>0</v>
      </c>
      <c r="I602" s="121"/>
      <c r="J602" s="121"/>
      <c r="K602" s="122">
        <f>IF($C$4="Attiecināmās izmaksas",IF('11a+c+n'!$Q602="A",'11a+c+n'!K602,0),0)</f>
        <v>0</v>
      </c>
      <c r="L602" s="64">
        <f>IF($C$4="Attiecināmās izmaksas",IF('11a+c+n'!$Q602="A",'11a+c+n'!L602,0),0)</f>
        <v>0</v>
      </c>
      <c r="M602" s="121">
        <f>IF($C$4="Attiecināmās izmaksas",IF('11a+c+n'!$Q602="A",'11a+c+n'!M602,0),0)</f>
        <v>0</v>
      </c>
      <c r="N602" s="121">
        <f>IF($C$4="Attiecināmās izmaksas",IF('11a+c+n'!$Q602="A",'11a+c+n'!N602,0),0)</f>
        <v>0</v>
      </c>
      <c r="O602" s="121">
        <f>IF($C$4="Attiecināmās izmaksas",IF('11a+c+n'!$Q602="A",'11a+c+n'!O602,0),0)</f>
        <v>0</v>
      </c>
      <c r="P602" s="122">
        <f>IF($C$4="Attiecināmās izmaksas",IF('11a+c+n'!$Q602="A",'11a+c+n'!P602,0),0)</f>
        <v>0</v>
      </c>
    </row>
    <row r="603" spans="1:16" x14ac:dyDescent="0.2">
      <c r="A603" s="49">
        <f>IF(P603=0,0,IF(COUNTBLANK(P603)=1,0,COUNTA($P$14:P603)))</f>
        <v>0</v>
      </c>
      <c r="B603" s="21">
        <f>IF($C$4="Attiecināmās izmaksas",IF('11a+c+n'!$Q603="A",'11a+c+n'!B603,0),0)</f>
        <v>0</v>
      </c>
      <c r="C603" s="21">
        <f>IF($C$4="Attiecināmās izmaksas",IF('11a+c+n'!$Q603="A",'11a+c+n'!C603,0),0)</f>
        <v>0</v>
      </c>
      <c r="D603" s="21">
        <f>IF($C$4="Attiecināmās izmaksas",IF('11a+c+n'!$Q603="A",'11a+c+n'!D603,0),0)</f>
        <v>0</v>
      </c>
      <c r="E603" s="42"/>
      <c r="F603" s="64"/>
      <c r="G603" s="121"/>
      <c r="H603" s="121">
        <f>IF($C$4="Attiecināmās izmaksas",IF('11a+c+n'!$Q603="A",'11a+c+n'!H603,0),0)</f>
        <v>0</v>
      </c>
      <c r="I603" s="121"/>
      <c r="J603" s="121"/>
      <c r="K603" s="122">
        <f>IF($C$4="Attiecināmās izmaksas",IF('11a+c+n'!$Q603="A",'11a+c+n'!K603,0),0)</f>
        <v>0</v>
      </c>
      <c r="L603" s="64">
        <f>IF($C$4="Attiecināmās izmaksas",IF('11a+c+n'!$Q603="A",'11a+c+n'!L603,0),0)</f>
        <v>0</v>
      </c>
      <c r="M603" s="121">
        <f>IF($C$4="Attiecināmās izmaksas",IF('11a+c+n'!$Q603="A",'11a+c+n'!M603,0),0)</f>
        <v>0</v>
      </c>
      <c r="N603" s="121">
        <f>IF($C$4="Attiecināmās izmaksas",IF('11a+c+n'!$Q603="A",'11a+c+n'!N603,0),0)</f>
        <v>0</v>
      </c>
      <c r="O603" s="121">
        <f>IF($C$4="Attiecināmās izmaksas",IF('11a+c+n'!$Q603="A",'11a+c+n'!O603,0),0)</f>
        <v>0</v>
      </c>
      <c r="P603" s="122">
        <f>IF($C$4="Attiecināmās izmaksas",IF('11a+c+n'!$Q603="A",'11a+c+n'!P603,0),0)</f>
        <v>0</v>
      </c>
    </row>
    <row r="604" spans="1:16" x14ac:dyDescent="0.2">
      <c r="A604" s="49">
        <f>IF(P604=0,0,IF(COUNTBLANK(P604)=1,0,COUNTA($P$14:P604)))</f>
        <v>0</v>
      </c>
      <c r="B604" s="21">
        <f>IF($C$4="Attiecināmās izmaksas",IF('11a+c+n'!$Q604="A",'11a+c+n'!B604,0),0)</f>
        <v>0</v>
      </c>
      <c r="C604" s="21">
        <f>IF($C$4="Attiecināmās izmaksas",IF('11a+c+n'!$Q604="A",'11a+c+n'!C604,0),0)</f>
        <v>0</v>
      </c>
      <c r="D604" s="21">
        <f>IF($C$4="Attiecināmās izmaksas",IF('11a+c+n'!$Q604="A",'11a+c+n'!D604,0),0)</f>
        <v>0</v>
      </c>
      <c r="E604" s="42"/>
      <c r="F604" s="64"/>
      <c r="G604" s="121"/>
      <c r="H604" s="121">
        <f>IF($C$4="Attiecināmās izmaksas",IF('11a+c+n'!$Q604="A",'11a+c+n'!H604,0),0)</f>
        <v>0</v>
      </c>
      <c r="I604" s="121"/>
      <c r="J604" s="121"/>
      <c r="K604" s="122">
        <f>IF($C$4="Attiecināmās izmaksas",IF('11a+c+n'!$Q604="A",'11a+c+n'!K604,0),0)</f>
        <v>0</v>
      </c>
      <c r="L604" s="64">
        <f>IF($C$4="Attiecināmās izmaksas",IF('11a+c+n'!$Q604="A",'11a+c+n'!L604,0),0)</f>
        <v>0</v>
      </c>
      <c r="M604" s="121">
        <f>IF($C$4="Attiecināmās izmaksas",IF('11a+c+n'!$Q604="A",'11a+c+n'!M604,0),0)</f>
        <v>0</v>
      </c>
      <c r="N604" s="121">
        <f>IF($C$4="Attiecināmās izmaksas",IF('11a+c+n'!$Q604="A",'11a+c+n'!N604,0),0)</f>
        <v>0</v>
      </c>
      <c r="O604" s="121">
        <f>IF($C$4="Attiecināmās izmaksas",IF('11a+c+n'!$Q604="A",'11a+c+n'!O604,0),0)</f>
        <v>0</v>
      </c>
      <c r="P604" s="122">
        <f>IF($C$4="Attiecināmās izmaksas",IF('11a+c+n'!$Q604="A",'11a+c+n'!P604,0),0)</f>
        <v>0</v>
      </c>
    </row>
    <row r="605" spans="1:16" x14ac:dyDescent="0.2">
      <c r="A605" s="49">
        <f>IF(P605=0,0,IF(COUNTBLANK(P605)=1,0,COUNTA($P$14:P605)))</f>
        <v>0</v>
      </c>
      <c r="B605" s="21">
        <f>IF($C$4="Attiecināmās izmaksas",IF('11a+c+n'!$Q605="A",'11a+c+n'!B605,0),0)</f>
        <v>0</v>
      </c>
      <c r="C605" s="21">
        <f>IF($C$4="Attiecināmās izmaksas",IF('11a+c+n'!$Q605="A",'11a+c+n'!C605,0),0)</f>
        <v>0</v>
      </c>
      <c r="D605" s="21">
        <f>IF($C$4="Attiecināmās izmaksas",IF('11a+c+n'!$Q605="A",'11a+c+n'!D605,0),0)</f>
        <v>0</v>
      </c>
      <c r="E605" s="42"/>
      <c r="F605" s="64"/>
      <c r="G605" s="121"/>
      <c r="H605" s="121">
        <f>IF($C$4="Attiecināmās izmaksas",IF('11a+c+n'!$Q605="A",'11a+c+n'!H605,0),0)</f>
        <v>0</v>
      </c>
      <c r="I605" s="121"/>
      <c r="J605" s="121"/>
      <c r="K605" s="122">
        <f>IF($C$4="Attiecināmās izmaksas",IF('11a+c+n'!$Q605="A",'11a+c+n'!K605,0),0)</f>
        <v>0</v>
      </c>
      <c r="L605" s="64">
        <f>IF($C$4="Attiecināmās izmaksas",IF('11a+c+n'!$Q605="A",'11a+c+n'!L605,0),0)</f>
        <v>0</v>
      </c>
      <c r="M605" s="121">
        <f>IF($C$4="Attiecināmās izmaksas",IF('11a+c+n'!$Q605="A",'11a+c+n'!M605,0),0)</f>
        <v>0</v>
      </c>
      <c r="N605" s="121">
        <f>IF($C$4="Attiecināmās izmaksas",IF('11a+c+n'!$Q605="A",'11a+c+n'!N605,0),0)</f>
        <v>0</v>
      </c>
      <c r="O605" s="121">
        <f>IF($C$4="Attiecināmās izmaksas",IF('11a+c+n'!$Q605="A",'11a+c+n'!O605,0),0)</f>
        <v>0</v>
      </c>
      <c r="P605" s="122">
        <f>IF($C$4="Attiecināmās izmaksas",IF('11a+c+n'!$Q605="A",'11a+c+n'!P605,0),0)</f>
        <v>0</v>
      </c>
    </row>
    <row r="606" spans="1:16" x14ac:dyDescent="0.2">
      <c r="A606" s="49">
        <f>IF(P606=0,0,IF(COUNTBLANK(P606)=1,0,COUNTA($P$14:P606)))</f>
        <v>0</v>
      </c>
      <c r="B606" s="21">
        <f>IF($C$4="Attiecināmās izmaksas",IF('11a+c+n'!$Q606="A",'11a+c+n'!B606,0),0)</f>
        <v>0</v>
      </c>
      <c r="C606" s="21">
        <f>IF($C$4="Attiecināmās izmaksas",IF('11a+c+n'!$Q606="A",'11a+c+n'!C606,0),0)</f>
        <v>0</v>
      </c>
      <c r="D606" s="21">
        <f>IF($C$4="Attiecināmās izmaksas",IF('11a+c+n'!$Q606="A",'11a+c+n'!D606,0),0)</f>
        <v>0</v>
      </c>
      <c r="E606" s="42"/>
      <c r="F606" s="64"/>
      <c r="G606" s="121"/>
      <c r="H606" s="121">
        <f>IF($C$4="Attiecināmās izmaksas",IF('11a+c+n'!$Q606="A",'11a+c+n'!H606,0),0)</f>
        <v>0</v>
      </c>
      <c r="I606" s="121"/>
      <c r="J606" s="121"/>
      <c r="K606" s="122">
        <f>IF($C$4="Attiecināmās izmaksas",IF('11a+c+n'!$Q606="A",'11a+c+n'!K606,0),0)</f>
        <v>0</v>
      </c>
      <c r="L606" s="64">
        <f>IF($C$4="Attiecināmās izmaksas",IF('11a+c+n'!$Q606="A",'11a+c+n'!L606,0),0)</f>
        <v>0</v>
      </c>
      <c r="M606" s="121">
        <f>IF($C$4="Attiecināmās izmaksas",IF('11a+c+n'!$Q606="A",'11a+c+n'!M606,0),0)</f>
        <v>0</v>
      </c>
      <c r="N606" s="121">
        <f>IF($C$4="Attiecināmās izmaksas",IF('11a+c+n'!$Q606="A",'11a+c+n'!N606,0),0)</f>
        <v>0</v>
      </c>
      <c r="O606" s="121">
        <f>IF($C$4="Attiecināmās izmaksas",IF('11a+c+n'!$Q606="A",'11a+c+n'!O606,0),0)</f>
        <v>0</v>
      </c>
      <c r="P606" s="122">
        <f>IF($C$4="Attiecināmās izmaksas",IF('11a+c+n'!$Q606="A",'11a+c+n'!P606,0),0)</f>
        <v>0</v>
      </c>
    </row>
    <row r="607" spans="1:16" x14ac:dyDescent="0.2">
      <c r="A607" s="49">
        <f>IF(P607=0,0,IF(COUNTBLANK(P607)=1,0,COUNTA($P$14:P607)))</f>
        <v>0</v>
      </c>
      <c r="B607" s="21">
        <f>IF($C$4="Attiecināmās izmaksas",IF('11a+c+n'!$Q607="A",'11a+c+n'!B607,0),0)</f>
        <v>0</v>
      </c>
      <c r="C607" s="21">
        <f>IF($C$4="Attiecināmās izmaksas",IF('11a+c+n'!$Q607="A",'11a+c+n'!C607,0),0)</f>
        <v>0</v>
      </c>
      <c r="D607" s="21">
        <f>IF($C$4="Attiecināmās izmaksas",IF('11a+c+n'!$Q607="A",'11a+c+n'!D607,0),0)</f>
        <v>0</v>
      </c>
      <c r="E607" s="42"/>
      <c r="F607" s="64"/>
      <c r="G607" s="121"/>
      <c r="H607" s="121">
        <f>IF($C$4="Attiecināmās izmaksas",IF('11a+c+n'!$Q607="A",'11a+c+n'!H607,0),0)</f>
        <v>0</v>
      </c>
      <c r="I607" s="121"/>
      <c r="J607" s="121"/>
      <c r="K607" s="122">
        <f>IF($C$4="Attiecināmās izmaksas",IF('11a+c+n'!$Q607="A",'11a+c+n'!K607,0),0)</f>
        <v>0</v>
      </c>
      <c r="L607" s="64">
        <f>IF($C$4="Attiecināmās izmaksas",IF('11a+c+n'!$Q607="A",'11a+c+n'!L607,0),0)</f>
        <v>0</v>
      </c>
      <c r="M607" s="121">
        <f>IF($C$4="Attiecināmās izmaksas",IF('11a+c+n'!$Q607="A",'11a+c+n'!M607,0),0)</f>
        <v>0</v>
      </c>
      <c r="N607" s="121">
        <f>IF($C$4="Attiecināmās izmaksas",IF('11a+c+n'!$Q607="A",'11a+c+n'!N607,0),0)</f>
        <v>0</v>
      </c>
      <c r="O607" s="121">
        <f>IF($C$4="Attiecināmās izmaksas",IF('11a+c+n'!$Q607="A",'11a+c+n'!O607,0),0)</f>
        <v>0</v>
      </c>
      <c r="P607" s="122">
        <f>IF($C$4="Attiecināmās izmaksas",IF('11a+c+n'!$Q607="A",'11a+c+n'!P607,0),0)</f>
        <v>0</v>
      </c>
    </row>
    <row r="608" spans="1:16" x14ac:dyDescent="0.2">
      <c r="A608" s="49">
        <f>IF(P608=0,0,IF(COUNTBLANK(P608)=1,0,COUNTA($P$14:P608)))</f>
        <v>0</v>
      </c>
      <c r="B608" s="21">
        <f>IF($C$4="Attiecināmās izmaksas",IF('11a+c+n'!$Q608="A",'11a+c+n'!B608,0),0)</f>
        <v>0</v>
      </c>
      <c r="C608" s="21">
        <f>IF($C$4="Attiecināmās izmaksas",IF('11a+c+n'!$Q608="A",'11a+c+n'!C608,0),0)</f>
        <v>0</v>
      </c>
      <c r="D608" s="21">
        <f>IF($C$4="Attiecināmās izmaksas",IF('11a+c+n'!$Q608="A",'11a+c+n'!D608,0),0)</f>
        <v>0</v>
      </c>
      <c r="E608" s="42"/>
      <c r="F608" s="64"/>
      <c r="G608" s="121"/>
      <c r="H608" s="121">
        <f>IF($C$4="Attiecināmās izmaksas",IF('11a+c+n'!$Q608="A",'11a+c+n'!H608,0),0)</f>
        <v>0</v>
      </c>
      <c r="I608" s="121"/>
      <c r="J608" s="121"/>
      <c r="K608" s="122">
        <f>IF($C$4="Attiecināmās izmaksas",IF('11a+c+n'!$Q608="A",'11a+c+n'!K608,0),0)</f>
        <v>0</v>
      </c>
      <c r="L608" s="64">
        <f>IF($C$4="Attiecināmās izmaksas",IF('11a+c+n'!$Q608="A",'11a+c+n'!L608,0),0)</f>
        <v>0</v>
      </c>
      <c r="M608" s="121">
        <f>IF($C$4="Attiecināmās izmaksas",IF('11a+c+n'!$Q608="A",'11a+c+n'!M608,0),0)</f>
        <v>0</v>
      </c>
      <c r="N608" s="121">
        <f>IF($C$4="Attiecināmās izmaksas",IF('11a+c+n'!$Q608="A",'11a+c+n'!N608,0),0)</f>
        <v>0</v>
      </c>
      <c r="O608" s="121">
        <f>IF($C$4="Attiecināmās izmaksas",IF('11a+c+n'!$Q608="A",'11a+c+n'!O608,0),0)</f>
        <v>0</v>
      </c>
      <c r="P608" s="122">
        <f>IF($C$4="Attiecināmās izmaksas",IF('11a+c+n'!$Q608="A",'11a+c+n'!P608,0),0)</f>
        <v>0</v>
      </c>
    </row>
    <row r="609" spans="1:16" x14ac:dyDescent="0.2">
      <c r="A609" s="49">
        <f>IF(P609=0,0,IF(COUNTBLANK(P609)=1,0,COUNTA($P$14:P609)))</f>
        <v>0</v>
      </c>
      <c r="B609" s="21">
        <f>IF($C$4="Attiecināmās izmaksas",IF('11a+c+n'!$Q609="A",'11a+c+n'!B609,0),0)</f>
        <v>0</v>
      </c>
      <c r="C609" s="21">
        <f>IF($C$4="Attiecināmās izmaksas",IF('11a+c+n'!$Q609="A",'11a+c+n'!C609,0),0)</f>
        <v>0</v>
      </c>
      <c r="D609" s="21">
        <f>IF($C$4="Attiecināmās izmaksas",IF('11a+c+n'!$Q609="A",'11a+c+n'!D609,0),0)</f>
        <v>0</v>
      </c>
      <c r="E609" s="42"/>
      <c r="F609" s="64"/>
      <c r="G609" s="121"/>
      <c r="H609" s="121">
        <f>IF($C$4="Attiecināmās izmaksas",IF('11a+c+n'!$Q609="A",'11a+c+n'!H609,0),0)</f>
        <v>0</v>
      </c>
      <c r="I609" s="121"/>
      <c r="J609" s="121"/>
      <c r="K609" s="122">
        <f>IF($C$4="Attiecināmās izmaksas",IF('11a+c+n'!$Q609="A",'11a+c+n'!K609,0),0)</f>
        <v>0</v>
      </c>
      <c r="L609" s="64">
        <f>IF($C$4="Attiecināmās izmaksas",IF('11a+c+n'!$Q609="A",'11a+c+n'!L609,0),0)</f>
        <v>0</v>
      </c>
      <c r="M609" s="121">
        <f>IF($C$4="Attiecināmās izmaksas",IF('11a+c+n'!$Q609="A",'11a+c+n'!M609,0),0)</f>
        <v>0</v>
      </c>
      <c r="N609" s="121">
        <f>IF($C$4="Attiecināmās izmaksas",IF('11a+c+n'!$Q609="A",'11a+c+n'!N609,0),0)</f>
        <v>0</v>
      </c>
      <c r="O609" s="121">
        <f>IF($C$4="Attiecināmās izmaksas",IF('11a+c+n'!$Q609="A",'11a+c+n'!O609,0),0)</f>
        <v>0</v>
      </c>
      <c r="P609" s="122">
        <f>IF($C$4="Attiecināmās izmaksas",IF('11a+c+n'!$Q609="A",'11a+c+n'!P609,0),0)</f>
        <v>0</v>
      </c>
    </row>
    <row r="610" spans="1:16" x14ac:dyDescent="0.2">
      <c r="A610" s="49">
        <f>IF(P610=0,0,IF(COUNTBLANK(P610)=1,0,COUNTA($P$14:P610)))</f>
        <v>0</v>
      </c>
      <c r="B610" s="21">
        <f>IF($C$4="Attiecināmās izmaksas",IF('11a+c+n'!$Q610="A",'11a+c+n'!B610,0),0)</f>
        <v>0</v>
      </c>
      <c r="C610" s="21">
        <f>IF($C$4="Attiecināmās izmaksas",IF('11a+c+n'!$Q610="A",'11a+c+n'!C610,0),0)</f>
        <v>0</v>
      </c>
      <c r="D610" s="21">
        <f>IF($C$4="Attiecināmās izmaksas",IF('11a+c+n'!$Q610="A",'11a+c+n'!D610,0),0)</f>
        <v>0</v>
      </c>
      <c r="E610" s="42"/>
      <c r="F610" s="64"/>
      <c r="G610" s="121"/>
      <c r="H610" s="121">
        <f>IF($C$4="Attiecināmās izmaksas",IF('11a+c+n'!$Q610="A",'11a+c+n'!H610,0),0)</f>
        <v>0</v>
      </c>
      <c r="I610" s="121"/>
      <c r="J610" s="121"/>
      <c r="K610" s="122">
        <f>IF($C$4="Attiecināmās izmaksas",IF('11a+c+n'!$Q610="A",'11a+c+n'!K610,0),0)</f>
        <v>0</v>
      </c>
      <c r="L610" s="64">
        <f>IF($C$4="Attiecināmās izmaksas",IF('11a+c+n'!$Q610="A",'11a+c+n'!L610,0),0)</f>
        <v>0</v>
      </c>
      <c r="M610" s="121">
        <f>IF($C$4="Attiecināmās izmaksas",IF('11a+c+n'!$Q610="A",'11a+c+n'!M610,0),0)</f>
        <v>0</v>
      </c>
      <c r="N610" s="121">
        <f>IF($C$4="Attiecināmās izmaksas",IF('11a+c+n'!$Q610="A",'11a+c+n'!N610,0),0)</f>
        <v>0</v>
      </c>
      <c r="O610" s="121">
        <f>IF($C$4="Attiecināmās izmaksas",IF('11a+c+n'!$Q610="A",'11a+c+n'!O610,0),0)</f>
        <v>0</v>
      </c>
      <c r="P610" s="122">
        <f>IF($C$4="Attiecināmās izmaksas",IF('11a+c+n'!$Q610="A",'11a+c+n'!P610,0),0)</f>
        <v>0</v>
      </c>
    </row>
    <row r="611" spans="1:16" x14ac:dyDescent="0.2">
      <c r="A611" s="49">
        <f>IF(P611=0,0,IF(COUNTBLANK(P611)=1,0,COUNTA($P$14:P611)))</f>
        <v>0</v>
      </c>
      <c r="B611" s="21">
        <f>IF($C$4="Attiecināmās izmaksas",IF('11a+c+n'!$Q611="A",'11a+c+n'!B611,0),0)</f>
        <v>0</v>
      </c>
      <c r="C611" s="21">
        <f>IF($C$4="Attiecināmās izmaksas",IF('11a+c+n'!$Q611="A",'11a+c+n'!C611,0),0)</f>
        <v>0</v>
      </c>
      <c r="D611" s="21">
        <f>IF($C$4="Attiecināmās izmaksas",IF('11a+c+n'!$Q611="A",'11a+c+n'!D611,0),0)</f>
        <v>0</v>
      </c>
      <c r="E611" s="42"/>
      <c r="F611" s="64"/>
      <c r="G611" s="121"/>
      <c r="H611" s="121">
        <f>IF($C$4="Attiecināmās izmaksas",IF('11a+c+n'!$Q611="A",'11a+c+n'!H611,0),0)</f>
        <v>0</v>
      </c>
      <c r="I611" s="121"/>
      <c r="J611" s="121"/>
      <c r="K611" s="122">
        <f>IF($C$4="Attiecināmās izmaksas",IF('11a+c+n'!$Q611="A",'11a+c+n'!K611,0),0)</f>
        <v>0</v>
      </c>
      <c r="L611" s="64">
        <f>IF($C$4="Attiecināmās izmaksas",IF('11a+c+n'!$Q611="A",'11a+c+n'!L611,0),0)</f>
        <v>0</v>
      </c>
      <c r="M611" s="121">
        <f>IF($C$4="Attiecināmās izmaksas",IF('11a+c+n'!$Q611="A",'11a+c+n'!M611,0),0)</f>
        <v>0</v>
      </c>
      <c r="N611" s="121">
        <f>IF($C$4="Attiecināmās izmaksas",IF('11a+c+n'!$Q611="A",'11a+c+n'!N611,0),0)</f>
        <v>0</v>
      </c>
      <c r="O611" s="121">
        <f>IF($C$4="Attiecināmās izmaksas",IF('11a+c+n'!$Q611="A",'11a+c+n'!O611,0),0)</f>
        <v>0</v>
      </c>
      <c r="P611" s="122">
        <f>IF($C$4="Attiecināmās izmaksas",IF('11a+c+n'!$Q611="A",'11a+c+n'!P611,0),0)</f>
        <v>0</v>
      </c>
    </row>
    <row r="612" spans="1:16" x14ac:dyDescent="0.2">
      <c r="A612" s="49">
        <f>IF(P612=0,0,IF(COUNTBLANK(P612)=1,0,COUNTA($P$14:P612)))</f>
        <v>0</v>
      </c>
      <c r="B612" s="21">
        <f>IF($C$4="Attiecināmās izmaksas",IF('11a+c+n'!$Q612="A",'11a+c+n'!B612,0),0)</f>
        <v>0</v>
      </c>
      <c r="C612" s="21">
        <f>IF($C$4="Attiecināmās izmaksas",IF('11a+c+n'!$Q612="A",'11a+c+n'!C612,0),0)</f>
        <v>0</v>
      </c>
      <c r="D612" s="21">
        <f>IF($C$4="Attiecināmās izmaksas",IF('11a+c+n'!$Q612="A",'11a+c+n'!D612,0),0)</f>
        <v>0</v>
      </c>
      <c r="E612" s="42"/>
      <c r="F612" s="64"/>
      <c r="G612" s="121"/>
      <c r="H612" s="121">
        <f>IF($C$4="Attiecināmās izmaksas",IF('11a+c+n'!$Q612="A",'11a+c+n'!H612,0),0)</f>
        <v>0</v>
      </c>
      <c r="I612" s="121"/>
      <c r="J612" s="121"/>
      <c r="K612" s="122">
        <f>IF($C$4="Attiecināmās izmaksas",IF('11a+c+n'!$Q612="A",'11a+c+n'!K612,0),0)</f>
        <v>0</v>
      </c>
      <c r="L612" s="64">
        <f>IF($C$4="Attiecināmās izmaksas",IF('11a+c+n'!$Q612="A",'11a+c+n'!L612,0),0)</f>
        <v>0</v>
      </c>
      <c r="M612" s="121">
        <f>IF($C$4="Attiecināmās izmaksas",IF('11a+c+n'!$Q612="A",'11a+c+n'!M612,0),0)</f>
        <v>0</v>
      </c>
      <c r="N612" s="121">
        <f>IF($C$4="Attiecināmās izmaksas",IF('11a+c+n'!$Q612="A",'11a+c+n'!N612,0),0)</f>
        <v>0</v>
      </c>
      <c r="O612" s="121">
        <f>IF($C$4="Attiecināmās izmaksas",IF('11a+c+n'!$Q612="A",'11a+c+n'!O612,0),0)</f>
        <v>0</v>
      </c>
      <c r="P612" s="122">
        <f>IF($C$4="Attiecināmās izmaksas",IF('11a+c+n'!$Q612="A",'11a+c+n'!P612,0),0)</f>
        <v>0</v>
      </c>
    </row>
    <row r="613" spans="1:16" x14ac:dyDescent="0.2">
      <c r="A613" s="49">
        <f>IF(P613=0,0,IF(COUNTBLANK(P613)=1,0,COUNTA($P$14:P613)))</f>
        <v>0</v>
      </c>
      <c r="B613" s="21">
        <f>IF($C$4="Attiecināmās izmaksas",IF('11a+c+n'!$Q613="A",'11a+c+n'!B613,0),0)</f>
        <v>0</v>
      </c>
      <c r="C613" s="21">
        <f>IF($C$4="Attiecināmās izmaksas",IF('11a+c+n'!$Q613="A",'11a+c+n'!C613,0),0)</f>
        <v>0</v>
      </c>
      <c r="D613" s="21">
        <f>IF($C$4="Attiecināmās izmaksas",IF('11a+c+n'!$Q613="A",'11a+c+n'!D613,0),0)</f>
        <v>0</v>
      </c>
      <c r="E613" s="42"/>
      <c r="F613" s="64"/>
      <c r="G613" s="121"/>
      <c r="H613" s="121">
        <f>IF($C$4="Attiecināmās izmaksas",IF('11a+c+n'!$Q613="A",'11a+c+n'!H613,0),0)</f>
        <v>0</v>
      </c>
      <c r="I613" s="121"/>
      <c r="J613" s="121"/>
      <c r="K613" s="122">
        <f>IF($C$4="Attiecināmās izmaksas",IF('11a+c+n'!$Q613="A",'11a+c+n'!K613,0),0)</f>
        <v>0</v>
      </c>
      <c r="L613" s="64">
        <f>IF($C$4="Attiecināmās izmaksas",IF('11a+c+n'!$Q613="A",'11a+c+n'!L613,0),0)</f>
        <v>0</v>
      </c>
      <c r="M613" s="121">
        <f>IF($C$4="Attiecināmās izmaksas",IF('11a+c+n'!$Q613="A",'11a+c+n'!M613,0),0)</f>
        <v>0</v>
      </c>
      <c r="N613" s="121">
        <f>IF($C$4="Attiecināmās izmaksas",IF('11a+c+n'!$Q613="A",'11a+c+n'!N613,0),0)</f>
        <v>0</v>
      </c>
      <c r="O613" s="121">
        <f>IF($C$4="Attiecināmās izmaksas",IF('11a+c+n'!$Q613="A",'11a+c+n'!O613,0),0)</f>
        <v>0</v>
      </c>
      <c r="P613" s="122">
        <f>IF($C$4="Attiecināmās izmaksas",IF('11a+c+n'!$Q613="A",'11a+c+n'!P613,0),0)</f>
        <v>0</v>
      </c>
    </row>
    <row r="614" spans="1:16" x14ac:dyDescent="0.2">
      <c r="A614" s="49">
        <f>IF(P614=0,0,IF(COUNTBLANK(P614)=1,0,COUNTA($P$14:P614)))</f>
        <v>0</v>
      </c>
      <c r="B614" s="21">
        <f>IF($C$4="Attiecināmās izmaksas",IF('11a+c+n'!$Q614="A",'11a+c+n'!B614,0),0)</f>
        <v>0</v>
      </c>
      <c r="C614" s="21">
        <f>IF($C$4="Attiecināmās izmaksas",IF('11a+c+n'!$Q614="A",'11a+c+n'!C614,0),0)</f>
        <v>0</v>
      </c>
      <c r="D614" s="21">
        <f>IF($C$4="Attiecināmās izmaksas",IF('11a+c+n'!$Q614="A",'11a+c+n'!D614,0),0)</f>
        <v>0</v>
      </c>
      <c r="E614" s="42"/>
      <c r="F614" s="64"/>
      <c r="G614" s="121"/>
      <c r="H614" s="121">
        <f>IF($C$4="Attiecināmās izmaksas",IF('11a+c+n'!$Q614="A",'11a+c+n'!H614,0),0)</f>
        <v>0</v>
      </c>
      <c r="I614" s="121"/>
      <c r="J614" s="121"/>
      <c r="K614" s="122">
        <f>IF($C$4="Attiecināmās izmaksas",IF('11a+c+n'!$Q614="A",'11a+c+n'!K614,0),0)</f>
        <v>0</v>
      </c>
      <c r="L614" s="64">
        <f>IF($C$4="Attiecināmās izmaksas",IF('11a+c+n'!$Q614="A",'11a+c+n'!L614,0),0)</f>
        <v>0</v>
      </c>
      <c r="M614" s="121">
        <f>IF($C$4="Attiecināmās izmaksas",IF('11a+c+n'!$Q614="A",'11a+c+n'!M614,0),0)</f>
        <v>0</v>
      </c>
      <c r="N614" s="121">
        <f>IF($C$4="Attiecināmās izmaksas",IF('11a+c+n'!$Q614="A",'11a+c+n'!N614,0),0)</f>
        <v>0</v>
      </c>
      <c r="O614" s="121">
        <f>IF($C$4="Attiecināmās izmaksas",IF('11a+c+n'!$Q614="A",'11a+c+n'!O614,0),0)</f>
        <v>0</v>
      </c>
      <c r="P614" s="122">
        <f>IF($C$4="Attiecināmās izmaksas",IF('11a+c+n'!$Q614="A",'11a+c+n'!P614,0),0)</f>
        <v>0</v>
      </c>
    </row>
    <row r="615" spans="1:16" x14ac:dyDescent="0.2">
      <c r="A615" s="49">
        <f>IF(P615=0,0,IF(COUNTBLANK(P615)=1,0,COUNTA($P$14:P615)))</f>
        <v>0</v>
      </c>
      <c r="B615" s="21">
        <f>IF($C$4="Attiecināmās izmaksas",IF('11a+c+n'!$Q615="A",'11a+c+n'!B615,0),0)</f>
        <v>0</v>
      </c>
      <c r="C615" s="21">
        <f>IF($C$4="Attiecināmās izmaksas",IF('11a+c+n'!$Q615="A",'11a+c+n'!C615,0),0)</f>
        <v>0</v>
      </c>
      <c r="D615" s="21">
        <f>IF($C$4="Attiecināmās izmaksas",IF('11a+c+n'!$Q615="A",'11a+c+n'!D615,0),0)</f>
        <v>0</v>
      </c>
      <c r="E615" s="42"/>
      <c r="F615" s="64"/>
      <c r="G615" s="121"/>
      <c r="H615" s="121">
        <f>IF($C$4="Attiecināmās izmaksas",IF('11a+c+n'!$Q615="A",'11a+c+n'!H615,0),0)</f>
        <v>0</v>
      </c>
      <c r="I615" s="121"/>
      <c r="J615" s="121"/>
      <c r="K615" s="122">
        <f>IF($C$4="Attiecināmās izmaksas",IF('11a+c+n'!$Q615="A",'11a+c+n'!K615,0),0)</f>
        <v>0</v>
      </c>
      <c r="L615" s="64">
        <f>IF($C$4="Attiecināmās izmaksas",IF('11a+c+n'!$Q615="A",'11a+c+n'!L615,0),0)</f>
        <v>0</v>
      </c>
      <c r="M615" s="121">
        <f>IF($C$4="Attiecināmās izmaksas",IF('11a+c+n'!$Q615="A",'11a+c+n'!M615,0),0)</f>
        <v>0</v>
      </c>
      <c r="N615" s="121">
        <f>IF($C$4="Attiecināmās izmaksas",IF('11a+c+n'!$Q615="A",'11a+c+n'!N615,0),0)</f>
        <v>0</v>
      </c>
      <c r="O615" s="121">
        <f>IF($C$4="Attiecināmās izmaksas",IF('11a+c+n'!$Q615="A",'11a+c+n'!O615,0),0)</f>
        <v>0</v>
      </c>
      <c r="P615" s="122">
        <f>IF($C$4="Attiecināmās izmaksas",IF('11a+c+n'!$Q615="A",'11a+c+n'!P615,0),0)</f>
        <v>0</v>
      </c>
    </row>
    <row r="616" spans="1:16" x14ac:dyDescent="0.2">
      <c r="A616" s="49">
        <f>IF(P616=0,0,IF(COUNTBLANK(P616)=1,0,COUNTA($P$14:P616)))</f>
        <v>0</v>
      </c>
      <c r="B616" s="21">
        <f>IF($C$4="Attiecināmās izmaksas",IF('11a+c+n'!$Q616="A",'11a+c+n'!B616,0),0)</f>
        <v>0</v>
      </c>
      <c r="C616" s="21">
        <f>IF($C$4="Attiecināmās izmaksas",IF('11a+c+n'!$Q616="A",'11a+c+n'!C616,0),0)</f>
        <v>0</v>
      </c>
      <c r="D616" s="21">
        <f>IF($C$4="Attiecināmās izmaksas",IF('11a+c+n'!$Q616="A",'11a+c+n'!D616,0),0)</f>
        <v>0</v>
      </c>
      <c r="E616" s="42"/>
      <c r="F616" s="64"/>
      <c r="G616" s="121"/>
      <c r="H616" s="121">
        <f>IF($C$4="Attiecināmās izmaksas",IF('11a+c+n'!$Q616="A",'11a+c+n'!H616,0),0)</f>
        <v>0</v>
      </c>
      <c r="I616" s="121"/>
      <c r="J616" s="121"/>
      <c r="K616" s="122">
        <f>IF($C$4="Attiecināmās izmaksas",IF('11a+c+n'!$Q616="A",'11a+c+n'!K616,0),0)</f>
        <v>0</v>
      </c>
      <c r="L616" s="64">
        <f>IF($C$4="Attiecināmās izmaksas",IF('11a+c+n'!$Q616="A",'11a+c+n'!L616,0),0)</f>
        <v>0</v>
      </c>
      <c r="M616" s="121">
        <f>IF($C$4="Attiecināmās izmaksas",IF('11a+c+n'!$Q616="A",'11a+c+n'!M616,0),0)</f>
        <v>0</v>
      </c>
      <c r="N616" s="121">
        <f>IF($C$4="Attiecināmās izmaksas",IF('11a+c+n'!$Q616="A",'11a+c+n'!N616,0),0)</f>
        <v>0</v>
      </c>
      <c r="O616" s="121">
        <f>IF($C$4="Attiecināmās izmaksas",IF('11a+c+n'!$Q616="A",'11a+c+n'!O616,0),0)</f>
        <v>0</v>
      </c>
      <c r="P616" s="122">
        <f>IF($C$4="Attiecināmās izmaksas",IF('11a+c+n'!$Q616="A",'11a+c+n'!P616,0),0)</f>
        <v>0</v>
      </c>
    </row>
    <row r="617" spans="1:16" x14ac:dyDescent="0.2">
      <c r="A617" s="49">
        <f>IF(P617=0,0,IF(COUNTBLANK(P617)=1,0,COUNTA($P$14:P617)))</f>
        <v>0</v>
      </c>
      <c r="B617" s="21">
        <f>IF($C$4="Attiecināmās izmaksas",IF('11a+c+n'!$Q617="A",'11a+c+n'!B617,0),0)</f>
        <v>0</v>
      </c>
      <c r="C617" s="21">
        <f>IF($C$4="Attiecināmās izmaksas",IF('11a+c+n'!$Q617="A",'11a+c+n'!C617,0),0)</f>
        <v>0</v>
      </c>
      <c r="D617" s="21">
        <f>IF($C$4="Attiecināmās izmaksas",IF('11a+c+n'!$Q617="A",'11a+c+n'!D617,0),0)</f>
        <v>0</v>
      </c>
      <c r="E617" s="42"/>
      <c r="F617" s="64"/>
      <c r="G617" s="121"/>
      <c r="H617" s="121">
        <f>IF($C$4="Attiecināmās izmaksas",IF('11a+c+n'!$Q617="A",'11a+c+n'!H617,0),0)</f>
        <v>0</v>
      </c>
      <c r="I617" s="121"/>
      <c r="J617" s="121"/>
      <c r="K617" s="122">
        <f>IF($C$4="Attiecināmās izmaksas",IF('11a+c+n'!$Q617="A",'11a+c+n'!K617,0),0)</f>
        <v>0</v>
      </c>
      <c r="L617" s="64">
        <f>IF($C$4="Attiecināmās izmaksas",IF('11a+c+n'!$Q617="A",'11a+c+n'!L617,0),0)</f>
        <v>0</v>
      </c>
      <c r="M617" s="121">
        <f>IF($C$4="Attiecināmās izmaksas",IF('11a+c+n'!$Q617="A",'11a+c+n'!M617,0),0)</f>
        <v>0</v>
      </c>
      <c r="N617" s="121">
        <f>IF($C$4="Attiecināmās izmaksas",IF('11a+c+n'!$Q617="A",'11a+c+n'!N617,0),0)</f>
        <v>0</v>
      </c>
      <c r="O617" s="121">
        <f>IF($C$4="Attiecināmās izmaksas",IF('11a+c+n'!$Q617="A",'11a+c+n'!O617,0),0)</f>
        <v>0</v>
      </c>
      <c r="P617" s="122">
        <f>IF($C$4="Attiecināmās izmaksas",IF('11a+c+n'!$Q617="A",'11a+c+n'!P617,0),0)</f>
        <v>0</v>
      </c>
    </row>
    <row r="618" spans="1:16" x14ac:dyDescent="0.2">
      <c r="A618" s="49">
        <f>IF(P618=0,0,IF(COUNTBLANK(P618)=1,0,COUNTA($P$14:P618)))</f>
        <v>0</v>
      </c>
      <c r="B618" s="21">
        <f>IF($C$4="Attiecināmās izmaksas",IF('11a+c+n'!$Q618="A",'11a+c+n'!B618,0),0)</f>
        <v>0</v>
      </c>
      <c r="C618" s="21">
        <f>IF($C$4="Attiecināmās izmaksas",IF('11a+c+n'!$Q618="A",'11a+c+n'!C618,0),0)</f>
        <v>0</v>
      </c>
      <c r="D618" s="21">
        <f>IF($C$4="Attiecināmās izmaksas",IF('11a+c+n'!$Q618="A",'11a+c+n'!D618,0),0)</f>
        <v>0</v>
      </c>
      <c r="E618" s="42"/>
      <c r="F618" s="64"/>
      <c r="G618" s="121"/>
      <c r="H618" s="121">
        <f>IF($C$4="Attiecināmās izmaksas",IF('11a+c+n'!$Q618="A",'11a+c+n'!H618,0),0)</f>
        <v>0</v>
      </c>
      <c r="I618" s="121"/>
      <c r="J618" s="121"/>
      <c r="K618" s="122">
        <f>IF($C$4="Attiecināmās izmaksas",IF('11a+c+n'!$Q618="A",'11a+c+n'!K618,0),0)</f>
        <v>0</v>
      </c>
      <c r="L618" s="64">
        <f>IF($C$4="Attiecināmās izmaksas",IF('11a+c+n'!$Q618="A",'11a+c+n'!L618,0),0)</f>
        <v>0</v>
      </c>
      <c r="M618" s="121">
        <f>IF($C$4="Attiecināmās izmaksas",IF('11a+c+n'!$Q618="A",'11a+c+n'!M618,0),0)</f>
        <v>0</v>
      </c>
      <c r="N618" s="121">
        <f>IF($C$4="Attiecināmās izmaksas",IF('11a+c+n'!$Q618="A",'11a+c+n'!N618,0),0)</f>
        <v>0</v>
      </c>
      <c r="O618" s="121">
        <f>IF($C$4="Attiecināmās izmaksas",IF('11a+c+n'!$Q618="A",'11a+c+n'!O618,0),0)</f>
        <v>0</v>
      </c>
      <c r="P618" s="122">
        <f>IF($C$4="Attiecināmās izmaksas",IF('11a+c+n'!$Q618="A",'11a+c+n'!P618,0),0)</f>
        <v>0</v>
      </c>
    </row>
    <row r="619" spans="1:16" x14ac:dyDescent="0.2">
      <c r="A619" s="49">
        <f>IF(P619=0,0,IF(COUNTBLANK(P619)=1,0,COUNTA($P$14:P619)))</f>
        <v>0</v>
      </c>
      <c r="B619" s="21">
        <f>IF($C$4="Attiecināmās izmaksas",IF('11a+c+n'!$Q619="A",'11a+c+n'!B619,0),0)</f>
        <v>0</v>
      </c>
      <c r="C619" s="21">
        <f>IF($C$4="Attiecināmās izmaksas",IF('11a+c+n'!$Q619="A",'11a+c+n'!C619,0),0)</f>
        <v>0</v>
      </c>
      <c r="D619" s="21">
        <f>IF($C$4="Attiecināmās izmaksas",IF('11a+c+n'!$Q619="A",'11a+c+n'!D619,0),0)</f>
        <v>0</v>
      </c>
      <c r="E619" s="42"/>
      <c r="F619" s="64"/>
      <c r="G619" s="121"/>
      <c r="H619" s="121">
        <f>IF($C$4="Attiecināmās izmaksas",IF('11a+c+n'!$Q619="A",'11a+c+n'!H619,0),0)</f>
        <v>0</v>
      </c>
      <c r="I619" s="121"/>
      <c r="J619" s="121"/>
      <c r="K619" s="122">
        <f>IF($C$4="Attiecināmās izmaksas",IF('11a+c+n'!$Q619="A",'11a+c+n'!K619,0),0)</f>
        <v>0</v>
      </c>
      <c r="L619" s="64">
        <f>IF($C$4="Attiecināmās izmaksas",IF('11a+c+n'!$Q619="A",'11a+c+n'!L619,0),0)</f>
        <v>0</v>
      </c>
      <c r="M619" s="121">
        <f>IF($C$4="Attiecināmās izmaksas",IF('11a+c+n'!$Q619="A",'11a+c+n'!M619,0),0)</f>
        <v>0</v>
      </c>
      <c r="N619" s="121">
        <f>IF($C$4="Attiecināmās izmaksas",IF('11a+c+n'!$Q619="A",'11a+c+n'!N619,0),0)</f>
        <v>0</v>
      </c>
      <c r="O619" s="121">
        <f>IF($C$4="Attiecināmās izmaksas",IF('11a+c+n'!$Q619="A",'11a+c+n'!O619,0),0)</f>
        <v>0</v>
      </c>
      <c r="P619" s="122">
        <f>IF($C$4="Attiecināmās izmaksas",IF('11a+c+n'!$Q619="A",'11a+c+n'!P619,0),0)</f>
        <v>0</v>
      </c>
    </row>
    <row r="620" spans="1:16" x14ac:dyDescent="0.2">
      <c r="A620" s="49">
        <f>IF(P620=0,0,IF(COUNTBLANK(P620)=1,0,COUNTA($P$14:P620)))</f>
        <v>0</v>
      </c>
      <c r="B620" s="21">
        <f>IF($C$4="Attiecināmās izmaksas",IF('11a+c+n'!$Q620="A",'11a+c+n'!B620,0),0)</f>
        <v>0</v>
      </c>
      <c r="C620" s="21">
        <f>IF($C$4="Attiecināmās izmaksas",IF('11a+c+n'!$Q620="A",'11a+c+n'!C620,0),0)</f>
        <v>0</v>
      </c>
      <c r="D620" s="21">
        <f>IF($C$4="Attiecināmās izmaksas",IF('11a+c+n'!$Q620="A",'11a+c+n'!D620,0),0)</f>
        <v>0</v>
      </c>
      <c r="E620" s="42"/>
      <c r="F620" s="64"/>
      <c r="G620" s="121"/>
      <c r="H620" s="121">
        <f>IF($C$4="Attiecināmās izmaksas",IF('11a+c+n'!$Q620="A",'11a+c+n'!H620,0),0)</f>
        <v>0</v>
      </c>
      <c r="I620" s="121"/>
      <c r="J620" s="121"/>
      <c r="K620" s="122">
        <f>IF($C$4="Attiecināmās izmaksas",IF('11a+c+n'!$Q620="A",'11a+c+n'!K620,0),0)</f>
        <v>0</v>
      </c>
      <c r="L620" s="64">
        <f>IF($C$4="Attiecināmās izmaksas",IF('11a+c+n'!$Q620="A",'11a+c+n'!L620,0),0)</f>
        <v>0</v>
      </c>
      <c r="M620" s="121">
        <f>IF($C$4="Attiecināmās izmaksas",IF('11a+c+n'!$Q620="A",'11a+c+n'!M620,0),0)</f>
        <v>0</v>
      </c>
      <c r="N620" s="121">
        <f>IF($C$4="Attiecināmās izmaksas",IF('11a+c+n'!$Q620="A",'11a+c+n'!N620,0),0)</f>
        <v>0</v>
      </c>
      <c r="O620" s="121">
        <f>IF($C$4="Attiecināmās izmaksas",IF('11a+c+n'!$Q620="A",'11a+c+n'!O620,0),0)</f>
        <v>0</v>
      </c>
      <c r="P620" s="122">
        <f>IF($C$4="Attiecināmās izmaksas",IF('11a+c+n'!$Q620="A",'11a+c+n'!P620,0),0)</f>
        <v>0</v>
      </c>
    </row>
    <row r="621" spans="1:16" x14ac:dyDescent="0.2">
      <c r="A621" s="49">
        <f>IF(P621=0,0,IF(COUNTBLANK(P621)=1,0,COUNTA($P$14:P621)))</f>
        <v>0</v>
      </c>
      <c r="B621" s="21">
        <f>IF($C$4="Attiecināmās izmaksas",IF('11a+c+n'!$Q621="A",'11a+c+n'!B621,0),0)</f>
        <v>0</v>
      </c>
      <c r="C621" s="21">
        <f>IF($C$4="Attiecināmās izmaksas",IF('11a+c+n'!$Q621="A",'11a+c+n'!C621,0),0)</f>
        <v>0</v>
      </c>
      <c r="D621" s="21">
        <f>IF($C$4="Attiecināmās izmaksas",IF('11a+c+n'!$Q621="A",'11a+c+n'!D621,0),0)</f>
        <v>0</v>
      </c>
      <c r="E621" s="42"/>
      <c r="F621" s="64"/>
      <c r="G621" s="121"/>
      <c r="H621" s="121">
        <f>IF($C$4="Attiecināmās izmaksas",IF('11a+c+n'!$Q621="A",'11a+c+n'!H621,0),0)</f>
        <v>0</v>
      </c>
      <c r="I621" s="121"/>
      <c r="J621" s="121"/>
      <c r="K621" s="122">
        <f>IF($C$4="Attiecināmās izmaksas",IF('11a+c+n'!$Q621="A",'11a+c+n'!K621,0),0)</f>
        <v>0</v>
      </c>
      <c r="L621" s="64">
        <f>IF($C$4="Attiecināmās izmaksas",IF('11a+c+n'!$Q621="A",'11a+c+n'!L621,0),0)</f>
        <v>0</v>
      </c>
      <c r="M621" s="121">
        <f>IF($C$4="Attiecināmās izmaksas",IF('11a+c+n'!$Q621="A",'11a+c+n'!M621,0),0)</f>
        <v>0</v>
      </c>
      <c r="N621" s="121">
        <f>IF($C$4="Attiecināmās izmaksas",IF('11a+c+n'!$Q621="A",'11a+c+n'!N621,0),0)</f>
        <v>0</v>
      </c>
      <c r="O621" s="121">
        <f>IF($C$4="Attiecināmās izmaksas",IF('11a+c+n'!$Q621="A",'11a+c+n'!O621,0),0)</f>
        <v>0</v>
      </c>
      <c r="P621" s="122">
        <f>IF($C$4="Attiecināmās izmaksas",IF('11a+c+n'!$Q621="A",'11a+c+n'!P621,0),0)</f>
        <v>0</v>
      </c>
    </row>
    <row r="622" spans="1:16" x14ac:dyDescent="0.2">
      <c r="A622" s="49">
        <f>IF(P622=0,0,IF(COUNTBLANK(P622)=1,0,COUNTA($P$14:P622)))</f>
        <v>0</v>
      </c>
      <c r="B622" s="21">
        <f>IF($C$4="Attiecināmās izmaksas",IF('11a+c+n'!$Q622="A",'11a+c+n'!B622,0),0)</f>
        <v>0</v>
      </c>
      <c r="C622" s="21">
        <f>IF($C$4="Attiecināmās izmaksas",IF('11a+c+n'!$Q622="A",'11a+c+n'!C622,0),0)</f>
        <v>0</v>
      </c>
      <c r="D622" s="21">
        <f>IF($C$4="Attiecināmās izmaksas",IF('11a+c+n'!$Q622="A",'11a+c+n'!D622,0),0)</f>
        <v>0</v>
      </c>
      <c r="E622" s="42"/>
      <c r="F622" s="64"/>
      <c r="G622" s="121"/>
      <c r="H622" s="121">
        <f>IF($C$4="Attiecināmās izmaksas",IF('11a+c+n'!$Q622="A",'11a+c+n'!H622,0),0)</f>
        <v>0</v>
      </c>
      <c r="I622" s="121"/>
      <c r="J622" s="121"/>
      <c r="K622" s="122">
        <f>IF($C$4="Attiecināmās izmaksas",IF('11a+c+n'!$Q622="A",'11a+c+n'!K622,0),0)</f>
        <v>0</v>
      </c>
      <c r="L622" s="64">
        <f>IF($C$4="Attiecināmās izmaksas",IF('11a+c+n'!$Q622="A",'11a+c+n'!L622,0),0)</f>
        <v>0</v>
      </c>
      <c r="M622" s="121">
        <f>IF($C$4="Attiecināmās izmaksas",IF('11a+c+n'!$Q622="A",'11a+c+n'!M622,0),0)</f>
        <v>0</v>
      </c>
      <c r="N622" s="121">
        <f>IF($C$4="Attiecināmās izmaksas",IF('11a+c+n'!$Q622="A",'11a+c+n'!N622,0),0)</f>
        <v>0</v>
      </c>
      <c r="O622" s="121">
        <f>IF($C$4="Attiecināmās izmaksas",IF('11a+c+n'!$Q622="A",'11a+c+n'!O622,0),0)</f>
        <v>0</v>
      </c>
      <c r="P622" s="122">
        <f>IF($C$4="Attiecināmās izmaksas",IF('11a+c+n'!$Q622="A",'11a+c+n'!P622,0),0)</f>
        <v>0</v>
      </c>
    </row>
    <row r="623" spans="1:16" x14ac:dyDescent="0.2">
      <c r="A623" s="49">
        <f>IF(P623=0,0,IF(COUNTBLANK(P623)=1,0,COUNTA($P$14:P623)))</f>
        <v>0</v>
      </c>
      <c r="B623" s="21">
        <f>IF($C$4="Attiecināmās izmaksas",IF('11a+c+n'!$Q623="A",'11a+c+n'!B623,0),0)</f>
        <v>0</v>
      </c>
      <c r="C623" s="21">
        <f>IF($C$4="Attiecināmās izmaksas",IF('11a+c+n'!$Q623="A",'11a+c+n'!C623,0),0)</f>
        <v>0</v>
      </c>
      <c r="D623" s="21">
        <f>IF($C$4="Attiecināmās izmaksas",IF('11a+c+n'!$Q623="A",'11a+c+n'!D623,0),0)</f>
        <v>0</v>
      </c>
      <c r="E623" s="42"/>
      <c r="F623" s="64"/>
      <c r="G623" s="121"/>
      <c r="H623" s="121">
        <f>IF($C$4="Attiecināmās izmaksas",IF('11a+c+n'!$Q623="A",'11a+c+n'!H623,0),0)</f>
        <v>0</v>
      </c>
      <c r="I623" s="121"/>
      <c r="J623" s="121"/>
      <c r="K623" s="122">
        <f>IF($C$4="Attiecināmās izmaksas",IF('11a+c+n'!$Q623="A",'11a+c+n'!K623,0),0)</f>
        <v>0</v>
      </c>
      <c r="L623" s="64">
        <f>IF($C$4="Attiecināmās izmaksas",IF('11a+c+n'!$Q623="A",'11a+c+n'!L623,0),0)</f>
        <v>0</v>
      </c>
      <c r="M623" s="121">
        <f>IF($C$4="Attiecināmās izmaksas",IF('11a+c+n'!$Q623="A",'11a+c+n'!M623,0),0)</f>
        <v>0</v>
      </c>
      <c r="N623" s="121">
        <f>IF($C$4="Attiecināmās izmaksas",IF('11a+c+n'!$Q623="A",'11a+c+n'!N623,0),0)</f>
        <v>0</v>
      </c>
      <c r="O623" s="121">
        <f>IF($C$4="Attiecināmās izmaksas",IF('11a+c+n'!$Q623="A",'11a+c+n'!O623,0),0)</f>
        <v>0</v>
      </c>
      <c r="P623" s="122">
        <f>IF($C$4="Attiecināmās izmaksas",IF('11a+c+n'!$Q623="A",'11a+c+n'!P623,0),0)</f>
        <v>0</v>
      </c>
    </row>
    <row r="624" spans="1:16" x14ac:dyDescent="0.2">
      <c r="A624" s="49">
        <f>IF(P624=0,0,IF(COUNTBLANK(P624)=1,0,COUNTA($P$14:P624)))</f>
        <v>0</v>
      </c>
      <c r="B624" s="21">
        <f>IF($C$4="Attiecināmās izmaksas",IF('11a+c+n'!$Q624="A",'11a+c+n'!B624,0),0)</f>
        <v>0</v>
      </c>
      <c r="C624" s="21">
        <f>IF($C$4="Attiecināmās izmaksas",IF('11a+c+n'!$Q624="A",'11a+c+n'!C624,0),0)</f>
        <v>0</v>
      </c>
      <c r="D624" s="21">
        <f>IF($C$4="Attiecināmās izmaksas",IF('11a+c+n'!$Q624="A",'11a+c+n'!D624,0),0)</f>
        <v>0</v>
      </c>
      <c r="E624" s="42"/>
      <c r="F624" s="64"/>
      <c r="G624" s="121"/>
      <c r="H624" s="121">
        <f>IF($C$4="Attiecināmās izmaksas",IF('11a+c+n'!$Q624="A",'11a+c+n'!H624,0),0)</f>
        <v>0</v>
      </c>
      <c r="I624" s="121"/>
      <c r="J624" s="121"/>
      <c r="K624" s="122">
        <f>IF($C$4="Attiecināmās izmaksas",IF('11a+c+n'!$Q624="A",'11a+c+n'!K624,0),0)</f>
        <v>0</v>
      </c>
      <c r="L624" s="64">
        <f>IF($C$4="Attiecināmās izmaksas",IF('11a+c+n'!$Q624="A",'11a+c+n'!L624,0),0)</f>
        <v>0</v>
      </c>
      <c r="M624" s="121">
        <f>IF($C$4="Attiecināmās izmaksas",IF('11a+c+n'!$Q624="A",'11a+c+n'!M624,0),0)</f>
        <v>0</v>
      </c>
      <c r="N624" s="121">
        <f>IF($C$4="Attiecināmās izmaksas",IF('11a+c+n'!$Q624="A",'11a+c+n'!N624,0),0)</f>
        <v>0</v>
      </c>
      <c r="O624" s="121">
        <f>IF($C$4="Attiecināmās izmaksas",IF('11a+c+n'!$Q624="A",'11a+c+n'!O624,0),0)</f>
        <v>0</v>
      </c>
      <c r="P624" s="122">
        <f>IF($C$4="Attiecināmās izmaksas",IF('11a+c+n'!$Q624="A",'11a+c+n'!P624,0),0)</f>
        <v>0</v>
      </c>
    </row>
    <row r="625" spans="1:16" x14ac:dyDescent="0.2">
      <c r="A625" s="49">
        <f>IF(P625=0,0,IF(COUNTBLANK(P625)=1,0,COUNTA($P$14:P625)))</f>
        <v>0</v>
      </c>
      <c r="B625" s="21">
        <f>IF($C$4="Attiecināmās izmaksas",IF('11a+c+n'!$Q625="A",'11a+c+n'!B625,0),0)</f>
        <v>0</v>
      </c>
      <c r="C625" s="21">
        <f>IF($C$4="Attiecināmās izmaksas",IF('11a+c+n'!$Q625="A",'11a+c+n'!C625,0),0)</f>
        <v>0</v>
      </c>
      <c r="D625" s="21">
        <f>IF($C$4="Attiecināmās izmaksas",IF('11a+c+n'!$Q625="A",'11a+c+n'!D625,0),0)</f>
        <v>0</v>
      </c>
      <c r="E625" s="42"/>
      <c r="F625" s="64"/>
      <c r="G625" s="121"/>
      <c r="H625" s="121">
        <f>IF($C$4="Attiecināmās izmaksas",IF('11a+c+n'!$Q625="A",'11a+c+n'!H625,0),0)</f>
        <v>0</v>
      </c>
      <c r="I625" s="121"/>
      <c r="J625" s="121"/>
      <c r="K625" s="122">
        <f>IF($C$4="Attiecināmās izmaksas",IF('11a+c+n'!$Q625="A",'11a+c+n'!K625,0),0)</f>
        <v>0</v>
      </c>
      <c r="L625" s="64">
        <f>IF($C$4="Attiecināmās izmaksas",IF('11a+c+n'!$Q625="A",'11a+c+n'!L625,0),0)</f>
        <v>0</v>
      </c>
      <c r="M625" s="121">
        <f>IF($C$4="Attiecināmās izmaksas",IF('11a+c+n'!$Q625="A",'11a+c+n'!M625,0),0)</f>
        <v>0</v>
      </c>
      <c r="N625" s="121">
        <f>IF($C$4="Attiecināmās izmaksas",IF('11a+c+n'!$Q625="A",'11a+c+n'!N625,0),0)</f>
        <v>0</v>
      </c>
      <c r="O625" s="121">
        <f>IF($C$4="Attiecināmās izmaksas",IF('11a+c+n'!$Q625="A",'11a+c+n'!O625,0),0)</f>
        <v>0</v>
      </c>
      <c r="P625" s="122">
        <f>IF($C$4="Attiecināmās izmaksas",IF('11a+c+n'!$Q625="A",'11a+c+n'!P625,0),0)</f>
        <v>0</v>
      </c>
    </row>
    <row r="626" spans="1:16" x14ac:dyDescent="0.2">
      <c r="A626" s="49">
        <f>IF(P626=0,0,IF(COUNTBLANK(P626)=1,0,COUNTA($P$14:P626)))</f>
        <v>0</v>
      </c>
      <c r="B626" s="21">
        <f>IF($C$4="Attiecināmās izmaksas",IF('11a+c+n'!$Q626="A",'11a+c+n'!B626,0),0)</f>
        <v>0</v>
      </c>
      <c r="C626" s="21">
        <f>IF($C$4="Attiecināmās izmaksas",IF('11a+c+n'!$Q626="A",'11a+c+n'!C626,0),0)</f>
        <v>0</v>
      </c>
      <c r="D626" s="21">
        <f>IF($C$4="Attiecināmās izmaksas",IF('11a+c+n'!$Q626="A",'11a+c+n'!D626,0),0)</f>
        <v>0</v>
      </c>
      <c r="E626" s="42"/>
      <c r="F626" s="64"/>
      <c r="G626" s="121"/>
      <c r="H626" s="121">
        <f>IF($C$4="Attiecināmās izmaksas",IF('11a+c+n'!$Q626="A",'11a+c+n'!H626,0),0)</f>
        <v>0</v>
      </c>
      <c r="I626" s="121"/>
      <c r="J626" s="121"/>
      <c r="K626" s="122">
        <f>IF($C$4="Attiecināmās izmaksas",IF('11a+c+n'!$Q626="A",'11a+c+n'!K626,0),0)</f>
        <v>0</v>
      </c>
      <c r="L626" s="64">
        <f>IF($C$4="Attiecināmās izmaksas",IF('11a+c+n'!$Q626="A",'11a+c+n'!L626,0),0)</f>
        <v>0</v>
      </c>
      <c r="M626" s="121">
        <f>IF($C$4="Attiecināmās izmaksas",IF('11a+c+n'!$Q626="A",'11a+c+n'!M626,0),0)</f>
        <v>0</v>
      </c>
      <c r="N626" s="121">
        <f>IF($C$4="Attiecināmās izmaksas",IF('11a+c+n'!$Q626="A",'11a+c+n'!N626,0),0)</f>
        <v>0</v>
      </c>
      <c r="O626" s="121">
        <f>IF($C$4="Attiecināmās izmaksas",IF('11a+c+n'!$Q626="A",'11a+c+n'!O626,0),0)</f>
        <v>0</v>
      </c>
      <c r="P626" s="122">
        <f>IF($C$4="Attiecināmās izmaksas",IF('11a+c+n'!$Q626="A",'11a+c+n'!P626,0),0)</f>
        <v>0</v>
      </c>
    </row>
    <row r="627" spans="1:16" x14ac:dyDescent="0.2">
      <c r="A627" s="49">
        <f>IF(P627=0,0,IF(COUNTBLANK(P627)=1,0,COUNTA($P$14:P627)))</f>
        <v>0</v>
      </c>
      <c r="B627" s="21">
        <f>IF($C$4="Attiecināmās izmaksas",IF('11a+c+n'!$Q627="A",'11a+c+n'!B627,0),0)</f>
        <v>0</v>
      </c>
      <c r="C627" s="21">
        <f>IF($C$4="Attiecināmās izmaksas",IF('11a+c+n'!$Q627="A",'11a+c+n'!C627,0),0)</f>
        <v>0</v>
      </c>
      <c r="D627" s="21">
        <f>IF($C$4="Attiecināmās izmaksas",IF('11a+c+n'!$Q627="A",'11a+c+n'!D627,0),0)</f>
        <v>0</v>
      </c>
      <c r="E627" s="42"/>
      <c r="F627" s="64"/>
      <c r="G627" s="121"/>
      <c r="H627" s="121">
        <f>IF($C$4="Attiecināmās izmaksas",IF('11a+c+n'!$Q627="A",'11a+c+n'!H627,0),0)</f>
        <v>0</v>
      </c>
      <c r="I627" s="121"/>
      <c r="J627" s="121"/>
      <c r="K627" s="122">
        <f>IF($C$4="Attiecināmās izmaksas",IF('11a+c+n'!$Q627="A",'11a+c+n'!K627,0),0)</f>
        <v>0</v>
      </c>
      <c r="L627" s="64">
        <f>IF($C$4="Attiecināmās izmaksas",IF('11a+c+n'!$Q627="A",'11a+c+n'!L627,0),0)</f>
        <v>0</v>
      </c>
      <c r="M627" s="121">
        <f>IF($C$4="Attiecināmās izmaksas",IF('11a+c+n'!$Q627="A",'11a+c+n'!M627,0),0)</f>
        <v>0</v>
      </c>
      <c r="N627" s="121">
        <f>IF($C$4="Attiecināmās izmaksas",IF('11a+c+n'!$Q627="A",'11a+c+n'!N627,0),0)</f>
        <v>0</v>
      </c>
      <c r="O627" s="121">
        <f>IF($C$4="Attiecināmās izmaksas",IF('11a+c+n'!$Q627="A",'11a+c+n'!O627,0),0)</f>
        <v>0</v>
      </c>
      <c r="P627" s="122">
        <f>IF($C$4="Attiecināmās izmaksas",IF('11a+c+n'!$Q627="A",'11a+c+n'!P627,0),0)</f>
        <v>0</v>
      </c>
    </row>
    <row r="628" spans="1:16" x14ac:dyDescent="0.2">
      <c r="A628" s="49">
        <f>IF(P628=0,0,IF(COUNTBLANK(P628)=1,0,COUNTA($P$14:P628)))</f>
        <v>0</v>
      </c>
      <c r="B628" s="21">
        <f>IF($C$4="Attiecināmās izmaksas",IF('11a+c+n'!$Q628="A",'11a+c+n'!B628,0),0)</f>
        <v>0</v>
      </c>
      <c r="C628" s="21">
        <f>IF($C$4="Attiecināmās izmaksas",IF('11a+c+n'!$Q628="A",'11a+c+n'!C628,0),0)</f>
        <v>0</v>
      </c>
      <c r="D628" s="21">
        <f>IF($C$4="Attiecināmās izmaksas",IF('11a+c+n'!$Q628="A",'11a+c+n'!D628,0),0)</f>
        <v>0</v>
      </c>
      <c r="E628" s="42"/>
      <c r="F628" s="64"/>
      <c r="G628" s="121"/>
      <c r="H628" s="121">
        <f>IF($C$4="Attiecināmās izmaksas",IF('11a+c+n'!$Q628="A",'11a+c+n'!H628,0),0)</f>
        <v>0</v>
      </c>
      <c r="I628" s="121"/>
      <c r="J628" s="121"/>
      <c r="K628" s="122">
        <f>IF($C$4="Attiecināmās izmaksas",IF('11a+c+n'!$Q628="A",'11a+c+n'!K628,0),0)</f>
        <v>0</v>
      </c>
      <c r="L628" s="64">
        <f>IF($C$4="Attiecināmās izmaksas",IF('11a+c+n'!$Q628="A",'11a+c+n'!L628,0),0)</f>
        <v>0</v>
      </c>
      <c r="M628" s="121">
        <f>IF($C$4="Attiecināmās izmaksas",IF('11a+c+n'!$Q628="A",'11a+c+n'!M628,0),0)</f>
        <v>0</v>
      </c>
      <c r="N628" s="121">
        <f>IF($C$4="Attiecināmās izmaksas",IF('11a+c+n'!$Q628="A",'11a+c+n'!N628,0),0)</f>
        <v>0</v>
      </c>
      <c r="O628" s="121">
        <f>IF($C$4="Attiecināmās izmaksas",IF('11a+c+n'!$Q628="A",'11a+c+n'!O628,0),0)</f>
        <v>0</v>
      </c>
      <c r="P628" s="122">
        <f>IF($C$4="Attiecināmās izmaksas",IF('11a+c+n'!$Q628="A",'11a+c+n'!P628,0),0)</f>
        <v>0</v>
      </c>
    </row>
    <row r="629" spans="1:16" x14ac:dyDescent="0.2">
      <c r="A629" s="49">
        <f>IF(P629=0,0,IF(COUNTBLANK(P629)=1,0,COUNTA($P$14:P629)))</f>
        <v>0</v>
      </c>
      <c r="B629" s="21">
        <f>IF($C$4="Attiecināmās izmaksas",IF('11a+c+n'!$Q629="A",'11a+c+n'!B629,0),0)</f>
        <v>0</v>
      </c>
      <c r="C629" s="21">
        <f>IF($C$4="Attiecināmās izmaksas",IF('11a+c+n'!$Q629="A",'11a+c+n'!C629,0),0)</f>
        <v>0</v>
      </c>
      <c r="D629" s="21">
        <f>IF($C$4="Attiecināmās izmaksas",IF('11a+c+n'!$Q629="A",'11a+c+n'!D629,0),0)</f>
        <v>0</v>
      </c>
      <c r="E629" s="42"/>
      <c r="F629" s="64"/>
      <c r="G629" s="121"/>
      <c r="H629" s="121">
        <f>IF($C$4="Attiecināmās izmaksas",IF('11a+c+n'!$Q629="A",'11a+c+n'!H629,0),0)</f>
        <v>0</v>
      </c>
      <c r="I629" s="121"/>
      <c r="J629" s="121"/>
      <c r="K629" s="122">
        <f>IF($C$4="Attiecināmās izmaksas",IF('11a+c+n'!$Q629="A",'11a+c+n'!K629,0),0)</f>
        <v>0</v>
      </c>
      <c r="L629" s="64">
        <f>IF($C$4="Attiecināmās izmaksas",IF('11a+c+n'!$Q629="A",'11a+c+n'!L629,0),0)</f>
        <v>0</v>
      </c>
      <c r="M629" s="121">
        <f>IF($C$4="Attiecināmās izmaksas",IF('11a+c+n'!$Q629="A",'11a+c+n'!M629,0),0)</f>
        <v>0</v>
      </c>
      <c r="N629" s="121">
        <f>IF($C$4="Attiecināmās izmaksas",IF('11a+c+n'!$Q629="A",'11a+c+n'!N629,0),0)</f>
        <v>0</v>
      </c>
      <c r="O629" s="121">
        <f>IF($C$4="Attiecināmās izmaksas",IF('11a+c+n'!$Q629="A",'11a+c+n'!O629,0),0)</f>
        <v>0</v>
      </c>
      <c r="P629" s="122">
        <f>IF($C$4="Attiecināmās izmaksas",IF('11a+c+n'!$Q629="A",'11a+c+n'!P629,0),0)</f>
        <v>0</v>
      </c>
    </row>
    <row r="630" spans="1:16" x14ac:dyDescent="0.2">
      <c r="A630" s="49">
        <f>IF(P630=0,0,IF(COUNTBLANK(P630)=1,0,COUNTA($P$14:P630)))</f>
        <v>0</v>
      </c>
      <c r="B630" s="21">
        <f>IF($C$4="Attiecināmās izmaksas",IF('11a+c+n'!$Q630="A",'11a+c+n'!B630,0),0)</f>
        <v>0</v>
      </c>
      <c r="C630" s="21">
        <f>IF($C$4="Attiecināmās izmaksas",IF('11a+c+n'!$Q630="A",'11a+c+n'!C630,0),0)</f>
        <v>0</v>
      </c>
      <c r="D630" s="21">
        <f>IF($C$4="Attiecināmās izmaksas",IF('11a+c+n'!$Q630="A",'11a+c+n'!D630,0),0)</f>
        <v>0</v>
      </c>
      <c r="E630" s="42"/>
      <c r="F630" s="64"/>
      <c r="G630" s="121"/>
      <c r="H630" s="121">
        <f>IF($C$4="Attiecināmās izmaksas",IF('11a+c+n'!$Q630="A",'11a+c+n'!H630,0),0)</f>
        <v>0</v>
      </c>
      <c r="I630" s="121"/>
      <c r="J630" s="121"/>
      <c r="K630" s="122">
        <f>IF($C$4="Attiecināmās izmaksas",IF('11a+c+n'!$Q630="A",'11a+c+n'!K630,0),0)</f>
        <v>0</v>
      </c>
      <c r="L630" s="64">
        <f>IF($C$4="Attiecināmās izmaksas",IF('11a+c+n'!$Q630="A",'11a+c+n'!L630,0),0)</f>
        <v>0</v>
      </c>
      <c r="M630" s="121">
        <f>IF($C$4="Attiecināmās izmaksas",IF('11a+c+n'!$Q630="A",'11a+c+n'!M630,0),0)</f>
        <v>0</v>
      </c>
      <c r="N630" s="121">
        <f>IF($C$4="Attiecināmās izmaksas",IF('11a+c+n'!$Q630="A",'11a+c+n'!N630,0),0)</f>
        <v>0</v>
      </c>
      <c r="O630" s="121">
        <f>IF($C$4="Attiecināmās izmaksas",IF('11a+c+n'!$Q630="A",'11a+c+n'!O630,0),0)</f>
        <v>0</v>
      </c>
      <c r="P630" s="122">
        <f>IF($C$4="Attiecināmās izmaksas",IF('11a+c+n'!$Q630="A",'11a+c+n'!P630,0),0)</f>
        <v>0</v>
      </c>
    </row>
    <row r="631" spans="1:16" x14ac:dyDescent="0.2">
      <c r="A631" s="49">
        <f>IF(P631=0,0,IF(COUNTBLANK(P631)=1,0,COUNTA($P$14:P631)))</f>
        <v>0</v>
      </c>
      <c r="B631" s="21">
        <f>IF($C$4="Attiecināmās izmaksas",IF('11a+c+n'!$Q631="A",'11a+c+n'!B631,0),0)</f>
        <v>0</v>
      </c>
      <c r="C631" s="21">
        <f>IF($C$4="Attiecināmās izmaksas",IF('11a+c+n'!$Q631="A",'11a+c+n'!C631,0),0)</f>
        <v>0</v>
      </c>
      <c r="D631" s="21">
        <f>IF($C$4="Attiecināmās izmaksas",IF('11a+c+n'!$Q631="A",'11a+c+n'!D631,0),0)</f>
        <v>0</v>
      </c>
      <c r="E631" s="42"/>
      <c r="F631" s="64"/>
      <c r="G631" s="121"/>
      <c r="H631" s="121">
        <f>IF($C$4="Attiecināmās izmaksas",IF('11a+c+n'!$Q631="A",'11a+c+n'!H631,0),0)</f>
        <v>0</v>
      </c>
      <c r="I631" s="121"/>
      <c r="J631" s="121"/>
      <c r="K631" s="122">
        <f>IF($C$4="Attiecināmās izmaksas",IF('11a+c+n'!$Q631="A",'11a+c+n'!K631,0),0)</f>
        <v>0</v>
      </c>
      <c r="L631" s="64">
        <f>IF($C$4="Attiecināmās izmaksas",IF('11a+c+n'!$Q631="A",'11a+c+n'!L631,0),0)</f>
        <v>0</v>
      </c>
      <c r="M631" s="121">
        <f>IF($C$4="Attiecināmās izmaksas",IF('11a+c+n'!$Q631="A",'11a+c+n'!M631,0),0)</f>
        <v>0</v>
      </c>
      <c r="N631" s="121">
        <f>IF($C$4="Attiecināmās izmaksas",IF('11a+c+n'!$Q631="A",'11a+c+n'!N631,0),0)</f>
        <v>0</v>
      </c>
      <c r="O631" s="121">
        <f>IF($C$4="Attiecināmās izmaksas",IF('11a+c+n'!$Q631="A",'11a+c+n'!O631,0),0)</f>
        <v>0</v>
      </c>
      <c r="P631" s="122">
        <f>IF($C$4="Attiecināmās izmaksas",IF('11a+c+n'!$Q631="A",'11a+c+n'!P631,0),0)</f>
        <v>0</v>
      </c>
    </row>
    <row r="632" spans="1:16" x14ac:dyDescent="0.2">
      <c r="A632" s="49">
        <f>IF(P632=0,0,IF(COUNTBLANK(P632)=1,0,COUNTA($P$14:P632)))</f>
        <v>0</v>
      </c>
      <c r="B632" s="21">
        <f>IF($C$4="Attiecināmās izmaksas",IF('11a+c+n'!$Q632="A",'11a+c+n'!B632,0),0)</f>
        <v>0</v>
      </c>
      <c r="C632" s="21">
        <f>IF($C$4="Attiecināmās izmaksas",IF('11a+c+n'!$Q632="A",'11a+c+n'!C632,0),0)</f>
        <v>0</v>
      </c>
      <c r="D632" s="21">
        <f>IF($C$4="Attiecināmās izmaksas",IF('11a+c+n'!$Q632="A",'11a+c+n'!D632,0),0)</f>
        <v>0</v>
      </c>
      <c r="E632" s="42"/>
      <c r="F632" s="64"/>
      <c r="G632" s="121"/>
      <c r="H632" s="121">
        <f>IF($C$4="Attiecināmās izmaksas",IF('11a+c+n'!$Q632="A",'11a+c+n'!H632,0),0)</f>
        <v>0</v>
      </c>
      <c r="I632" s="121"/>
      <c r="J632" s="121"/>
      <c r="K632" s="122">
        <f>IF($C$4="Attiecināmās izmaksas",IF('11a+c+n'!$Q632="A",'11a+c+n'!K632,0),0)</f>
        <v>0</v>
      </c>
      <c r="L632" s="64">
        <f>IF($C$4="Attiecināmās izmaksas",IF('11a+c+n'!$Q632="A",'11a+c+n'!L632,0),0)</f>
        <v>0</v>
      </c>
      <c r="M632" s="121">
        <f>IF($C$4="Attiecināmās izmaksas",IF('11a+c+n'!$Q632="A",'11a+c+n'!M632,0),0)</f>
        <v>0</v>
      </c>
      <c r="N632" s="121">
        <f>IF($C$4="Attiecināmās izmaksas",IF('11a+c+n'!$Q632="A",'11a+c+n'!N632,0),0)</f>
        <v>0</v>
      </c>
      <c r="O632" s="121">
        <f>IF($C$4="Attiecināmās izmaksas",IF('11a+c+n'!$Q632="A",'11a+c+n'!O632,0),0)</f>
        <v>0</v>
      </c>
      <c r="P632" s="122">
        <f>IF($C$4="Attiecināmās izmaksas",IF('11a+c+n'!$Q632="A",'11a+c+n'!P632,0),0)</f>
        <v>0</v>
      </c>
    </row>
    <row r="633" spans="1:16" x14ac:dyDescent="0.2">
      <c r="A633" s="49">
        <f>IF(P633=0,0,IF(COUNTBLANK(P633)=1,0,COUNTA($P$14:P633)))</f>
        <v>0</v>
      </c>
      <c r="B633" s="21">
        <f>IF($C$4="Attiecināmās izmaksas",IF('11a+c+n'!$Q633="A",'11a+c+n'!B633,0),0)</f>
        <v>0</v>
      </c>
      <c r="C633" s="21">
        <f>IF($C$4="Attiecināmās izmaksas",IF('11a+c+n'!$Q633="A",'11a+c+n'!C633,0),0)</f>
        <v>0</v>
      </c>
      <c r="D633" s="21">
        <f>IF($C$4="Attiecināmās izmaksas",IF('11a+c+n'!$Q633="A",'11a+c+n'!D633,0),0)</f>
        <v>0</v>
      </c>
      <c r="E633" s="42"/>
      <c r="F633" s="64"/>
      <c r="G633" s="121"/>
      <c r="H633" s="121">
        <f>IF($C$4="Attiecināmās izmaksas",IF('11a+c+n'!$Q633="A",'11a+c+n'!H633,0),0)</f>
        <v>0</v>
      </c>
      <c r="I633" s="121"/>
      <c r="J633" s="121"/>
      <c r="K633" s="122">
        <f>IF($C$4="Attiecināmās izmaksas",IF('11a+c+n'!$Q633="A",'11a+c+n'!K633,0),0)</f>
        <v>0</v>
      </c>
      <c r="L633" s="64">
        <f>IF($C$4="Attiecināmās izmaksas",IF('11a+c+n'!$Q633="A",'11a+c+n'!L633,0),0)</f>
        <v>0</v>
      </c>
      <c r="M633" s="121">
        <f>IF($C$4="Attiecināmās izmaksas",IF('11a+c+n'!$Q633="A",'11a+c+n'!M633,0),0)</f>
        <v>0</v>
      </c>
      <c r="N633" s="121">
        <f>IF($C$4="Attiecināmās izmaksas",IF('11a+c+n'!$Q633="A",'11a+c+n'!N633,0),0)</f>
        <v>0</v>
      </c>
      <c r="O633" s="121">
        <f>IF($C$4="Attiecināmās izmaksas",IF('11a+c+n'!$Q633="A",'11a+c+n'!O633,0),0)</f>
        <v>0</v>
      </c>
      <c r="P633" s="122">
        <f>IF($C$4="Attiecināmās izmaksas",IF('11a+c+n'!$Q633="A",'11a+c+n'!P633,0),0)</f>
        <v>0</v>
      </c>
    </row>
    <row r="634" spans="1:16" x14ac:dyDescent="0.2">
      <c r="A634" s="49">
        <f>IF(P634=0,0,IF(COUNTBLANK(P634)=1,0,COUNTA($P$14:P634)))</f>
        <v>0</v>
      </c>
      <c r="B634" s="21">
        <f>IF($C$4="Attiecināmās izmaksas",IF('11a+c+n'!$Q634="A",'11a+c+n'!B634,0),0)</f>
        <v>0</v>
      </c>
      <c r="C634" s="21">
        <f>IF($C$4="Attiecināmās izmaksas",IF('11a+c+n'!$Q634="A",'11a+c+n'!C634,0),0)</f>
        <v>0</v>
      </c>
      <c r="D634" s="21">
        <f>IF($C$4="Attiecināmās izmaksas",IF('11a+c+n'!$Q634="A",'11a+c+n'!D634,0),0)</f>
        <v>0</v>
      </c>
      <c r="E634" s="42"/>
      <c r="F634" s="64"/>
      <c r="G634" s="121"/>
      <c r="H634" s="121">
        <f>IF($C$4="Attiecināmās izmaksas",IF('11a+c+n'!$Q634="A",'11a+c+n'!H634,0),0)</f>
        <v>0</v>
      </c>
      <c r="I634" s="121"/>
      <c r="J634" s="121"/>
      <c r="K634" s="122">
        <f>IF($C$4="Attiecināmās izmaksas",IF('11a+c+n'!$Q634="A",'11a+c+n'!K634,0),0)</f>
        <v>0</v>
      </c>
      <c r="L634" s="64">
        <f>IF($C$4="Attiecināmās izmaksas",IF('11a+c+n'!$Q634="A",'11a+c+n'!L634,0),0)</f>
        <v>0</v>
      </c>
      <c r="M634" s="121">
        <f>IF($C$4="Attiecināmās izmaksas",IF('11a+c+n'!$Q634="A",'11a+c+n'!M634,0),0)</f>
        <v>0</v>
      </c>
      <c r="N634" s="121">
        <f>IF($C$4="Attiecināmās izmaksas",IF('11a+c+n'!$Q634="A",'11a+c+n'!N634,0),0)</f>
        <v>0</v>
      </c>
      <c r="O634" s="121">
        <f>IF($C$4="Attiecināmās izmaksas",IF('11a+c+n'!$Q634="A",'11a+c+n'!O634,0),0)</f>
        <v>0</v>
      </c>
      <c r="P634" s="122">
        <f>IF($C$4="Attiecināmās izmaksas",IF('11a+c+n'!$Q634="A",'11a+c+n'!P634,0),0)</f>
        <v>0</v>
      </c>
    </row>
    <row r="635" spans="1:16" x14ac:dyDescent="0.2">
      <c r="A635" s="49">
        <f>IF(P635=0,0,IF(COUNTBLANK(P635)=1,0,COUNTA($P$14:P635)))</f>
        <v>0</v>
      </c>
      <c r="B635" s="21">
        <f>IF($C$4="Attiecināmās izmaksas",IF('11a+c+n'!$Q635="A",'11a+c+n'!B635,0),0)</f>
        <v>0</v>
      </c>
      <c r="C635" s="21">
        <f>IF($C$4="Attiecināmās izmaksas",IF('11a+c+n'!$Q635="A",'11a+c+n'!C635,0),0)</f>
        <v>0</v>
      </c>
      <c r="D635" s="21">
        <f>IF($C$4="Attiecināmās izmaksas",IF('11a+c+n'!$Q635="A",'11a+c+n'!D635,0),0)</f>
        <v>0</v>
      </c>
      <c r="E635" s="42"/>
      <c r="F635" s="64"/>
      <c r="G635" s="121"/>
      <c r="H635" s="121">
        <f>IF($C$4="Attiecināmās izmaksas",IF('11a+c+n'!$Q635="A",'11a+c+n'!H635,0),0)</f>
        <v>0</v>
      </c>
      <c r="I635" s="121"/>
      <c r="J635" s="121"/>
      <c r="K635" s="122">
        <f>IF($C$4="Attiecināmās izmaksas",IF('11a+c+n'!$Q635="A",'11a+c+n'!K635,0),0)</f>
        <v>0</v>
      </c>
      <c r="L635" s="64">
        <f>IF($C$4="Attiecināmās izmaksas",IF('11a+c+n'!$Q635="A",'11a+c+n'!L635,0),0)</f>
        <v>0</v>
      </c>
      <c r="M635" s="121">
        <f>IF($C$4="Attiecināmās izmaksas",IF('11a+c+n'!$Q635="A",'11a+c+n'!M635,0),0)</f>
        <v>0</v>
      </c>
      <c r="N635" s="121">
        <f>IF($C$4="Attiecināmās izmaksas",IF('11a+c+n'!$Q635="A",'11a+c+n'!N635,0),0)</f>
        <v>0</v>
      </c>
      <c r="O635" s="121">
        <f>IF($C$4="Attiecināmās izmaksas",IF('11a+c+n'!$Q635="A",'11a+c+n'!O635,0),0)</f>
        <v>0</v>
      </c>
      <c r="P635" s="122">
        <f>IF($C$4="Attiecināmās izmaksas",IF('11a+c+n'!$Q635="A",'11a+c+n'!P635,0),0)</f>
        <v>0</v>
      </c>
    </row>
    <row r="636" spans="1:16" x14ac:dyDescent="0.2">
      <c r="A636" s="49">
        <f>IF(P636=0,0,IF(COUNTBLANK(P636)=1,0,COUNTA($P$14:P636)))</f>
        <v>0</v>
      </c>
      <c r="B636" s="21">
        <f>IF($C$4="Attiecināmās izmaksas",IF('11a+c+n'!$Q636="A",'11a+c+n'!B636,0),0)</f>
        <v>0</v>
      </c>
      <c r="C636" s="21">
        <f>IF($C$4="Attiecināmās izmaksas",IF('11a+c+n'!$Q636="A",'11a+c+n'!C636,0),0)</f>
        <v>0</v>
      </c>
      <c r="D636" s="21">
        <f>IF($C$4="Attiecināmās izmaksas",IF('11a+c+n'!$Q636="A",'11a+c+n'!D636,0),0)</f>
        <v>0</v>
      </c>
      <c r="E636" s="42"/>
      <c r="F636" s="64"/>
      <c r="G636" s="121"/>
      <c r="H636" s="121">
        <f>IF($C$4="Attiecināmās izmaksas",IF('11a+c+n'!$Q636="A",'11a+c+n'!H636,0),0)</f>
        <v>0</v>
      </c>
      <c r="I636" s="121"/>
      <c r="J636" s="121"/>
      <c r="K636" s="122">
        <f>IF($C$4="Attiecināmās izmaksas",IF('11a+c+n'!$Q636="A",'11a+c+n'!K636,0),0)</f>
        <v>0</v>
      </c>
      <c r="L636" s="64">
        <f>IF($C$4="Attiecināmās izmaksas",IF('11a+c+n'!$Q636="A",'11a+c+n'!L636,0),0)</f>
        <v>0</v>
      </c>
      <c r="M636" s="121">
        <f>IF($C$4="Attiecināmās izmaksas",IF('11a+c+n'!$Q636="A",'11a+c+n'!M636,0),0)</f>
        <v>0</v>
      </c>
      <c r="N636" s="121">
        <f>IF($C$4="Attiecināmās izmaksas",IF('11a+c+n'!$Q636="A",'11a+c+n'!N636,0),0)</f>
        <v>0</v>
      </c>
      <c r="O636" s="121">
        <f>IF($C$4="Attiecināmās izmaksas",IF('11a+c+n'!$Q636="A",'11a+c+n'!O636,0),0)</f>
        <v>0</v>
      </c>
      <c r="P636" s="122">
        <f>IF($C$4="Attiecināmās izmaksas",IF('11a+c+n'!$Q636="A",'11a+c+n'!P636,0),0)</f>
        <v>0</v>
      </c>
    </row>
    <row r="637" spans="1:16" x14ac:dyDescent="0.2">
      <c r="A637" s="49">
        <f>IF(P637=0,0,IF(COUNTBLANK(P637)=1,0,COUNTA($P$14:P637)))</f>
        <v>0</v>
      </c>
      <c r="B637" s="21">
        <f>IF($C$4="Attiecināmās izmaksas",IF('11a+c+n'!$Q637="A",'11a+c+n'!B637,0),0)</f>
        <v>0</v>
      </c>
      <c r="C637" s="21">
        <f>IF($C$4="Attiecināmās izmaksas",IF('11a+c+n'!$Q637="A",'11a+c+n'!C637,0),0)</f>
        <v>0</v>
      </c>
      <c r="D637" s="21">
        <f>IF($C$4="Attiecināmās izmaksas",IF('11a+c+n'!$Q637="A",'11a+c+n'!D637,0),0)</f>
        <v>0</v>
      </c>
      <c r="E637" s="42"/>
      <c r="F637" s="64"/>
      <c r="G637" s="121"/>
      <c r="H637" s="121">
        <f>IF($C$4="Attiecināmās izmaksas",IF('11a+c+n'!$Q637="A",'11a+c+n'!H637,0),0)</f>
        <v>0</v>
      </c>
      <c r="I637" s="121"/>
      <c r="J637" s="121"/>
      <c r="K637" s="122">
        <f>IF($C$4="Attiecināmās izmaksas",IF('11a+c+n'!$Q637="A",'11a+c+n'!K637,0),0)</f>
        <v>0</v>
      </c>
      <c r="L637" s="64">
        <f>IF($C$4="Attiecināmās izmaksas",IF('11a+c+n'!$Q637="A",'11a+c+n'!L637,0),0)</f>
        <v>0</v>
      </c>
      <c r="M637" s="121">
        <f>IF($C$4="Attiecināmās izmaksas",IF('11a+c+n'!$Q637="A",'11a+c+n'!M637,0),0)</f>
        <v>0</v>
      </c>
      <c r="N637" s="121">
        <f>IF($C$4="Attiecināmās izmaksas",IF('11a+c+n'!$Q637="A",'11a+c+n'!N637,0),0)</f>
        <v>0</v>
      </c>
      <c r="O637" s="121">
        <f>IF($C$4="Attiecināmās izmaksas",IF('11a+c+n'!$Q637="A",'11a+c+n'!O637,0),0)</f>
        <v>0</v>
      </c>
      <c r="P637" s="122">
        <f>IF($C$4="Attiecināmās izmaksas",IF('11a+c+n'!$Q637="A",'11a+c+n'!P637,0),0)</f>
        <v>0</v>
      </c>
    </row>
    <row r="638" spans="1:16" x14ac:dyDescent="0.2">
      <c r="A638" s="49">
        <f>IF(P638=0,0,IF(COUNTBLANK(P638)=1,0,COUNTA($P$14:P638)))</f>
        <v>0</v>
      </c>
      <c r="B638" s="21">
        <f>IF($C$4="Attiecināmās izmaksas",IF('11a+c+n'!$Q638="A",'11a+c+n'!B638,0),0)</f>
        <v>0</v>
      </c>
      <c r="C638" s="21">
        <f>IF($C$4="Attiecināmās izmaksas",IF('11a+c+n'!$Q638="A",'11a+c+n'!C638,0),0)</f>
        <v>0</v>
      </c>
      <c r="D638" s="21">
        <f>IF($C$4="Attiecināmās izmaksas",IF('11a+c+n'!$Q638="A",'11a+c+n'!D638,0),0)</f>
        <v>0</v>
      </c>
      <c r="E638" s="42"/>
      <c r="F638" s="64"/>
      <c r="G638" s="121"/>
      <c r="H638" s="121">
        <f>IF($C$4="Attiecināmās izmaksas",IF('11a+c+n'!$Q638="A",'11a+c+n'!H638,0),0)</f>
        <v>0</v>
      </c>
      <c r="I638" s="121"/>
      <c r="J638" s="121"/>
      <c r="K638" s="122">
        <f>IF($C$4="Attiecināmās izmaksas",IF('11a+c+n'!$Q638="A",'11a+c+n'!K638,0),0)</f>
        <v>0</v>
      </c>
      <c r="L638" s="64">
        <f>IF($C$4="Attiecināmās izmaksas",IF('11a+c+n'!$Q638="A",'11a+c+n'!L638,0),0)</f>
        <v>0</v>
      </c>
      <c r="M638" s="121">
        <f>IF($C$4="Attiecināmās izmaksas",IF('11a+c+n'!$Q638="A",'11a+c+n'!M638,0),0)</f>
        <v>0</v>
      </c>
      <c r="N638" s="121">
        <f>IF($C$4="Attiecināmās izmaksas",IF('11a+c+n'!$Q638="A",'11a+c+n'!N638,0),0)</f>
        <v>0</v>
      </c>
      <c r="O638" s="121">
        <f>IF($C$4="Attiecināmās izmaksas",IF('11a+c+n'!$Q638="A",'11a+c+n'!O638,0),0)</f>
        <v>0</v>
      </c>
      <c r="P638" s="122">
        <f>IF($C$4="Attiecināmās izmaksas",IF('11a+c+n'!$Q638="A",'11a+c+n'!P638,0),0)</f>
        <v>0</v>
      </c>
    </row>
    <row r="639" spans="1:16" x14ac:dyDescent="0.2">
      <c r="A639" s="49">
        <f>IF(P639=0,0,IF(COUNTBLANK(P639)=1,0,COUNTA($P$14:P639)))</f>
        <v>0</v>
      </c>
      <c r="B639" s="21">
        <f>IF($C$4="Attiecināmās izmaksas",IF('11a+c+n'!$Q639="A",'11a+c+n'!B639,0),0)</f>
        <v>0</v>
      </c>
      <c r="C639" s="21">
        <f>IF($C$4="Attiecināmās izmaksas",IF('11a+c+n'!$Q639="A",'11a+c+n'!C639,0),0)</f>
        <v>0</v>
      </c>
      <c r="D639" s="21">
        <f>IF($C$4="Attiecināmās izmaksas",IF('11a+c+n'!$Q639="A",'11a+c+n'!D639,0),0)</f>
        <v>0</v>
      </c>
      <c r="E639" s="42"/>
      <c r="F639" s="64"/>
      <c r="G639" s="121"/>
      <c r="H639" s="121">
        <f>IF($C$4="Attiecināmās izmaksas",IF('11a+c+n'!$Q639="A",'11a+c+n'!H639,0),0)</f>
        <v>0</v>
      </c>
      <c r="I639" s="121"/>
      <c r="J639" s="121"/>
      <c r="K639" s="122">
        <f>IF($C$4="Attiecināmās izmaksas",IF('11a+c+n'!$Q639="A",'11a+c+n'!K639,0),0)</f>
        <v>0</v>
      </c>
      <c r="L639" s="64">
        <f>IF($C$4="Attiecināmās izmaksas",IF('11a+c+n'!$Q639="A",'11a+c+n'!L639,0),0)</f>
        <v>0</v>
      </c>
      <c r="M639" s="121">
        <f>IF($C$4="Attiecināmās izmaksas",IF('11a+c+n'!$Q639="A",'11a+c+n'!M639,0),0)</f>
        <v>0</v>
      </c>
      <c r="N639" s="121">
        <f>IF($C$4="Attiecināmās izmaksas",IF('11a+c+n'!$Q639="A",'11a+c+n'!N639,0),0)</f>
        <v>0</v>
      </c>
      <c r="O639" s="121">
        <f>IF($C$4="Attiecināmās izmaksas",IF('11a+c+n'!$Q639="A",'11a+c+n'!O639,0),0)</f>
        <v>0</v>
      </c>
      <c r="P639" s="122">
        <f>IF($C$4="Attiecināmās izmaksas",IF('11a+c+n'!$Q639="A",'11a+c+n'!P639,0),0)</f>
        <v>0</v>
      </c>
    </row>
    <row r="640" spans="1:16" x14ac:dyDescent="0.2">
      <c r="A640" s="49">
        <f>IF(P640=0,0,IF(COUNTBLANK(P640)=1,0,COUNTA($P$14:P640)))</f>
        <v>0</v>
      </c>
      <c r="B640" s="21">
        <f>IF($C$4="Attiecināmās izmaksas",IF('11a+c+n'!$Q640="A",'11a+c+n'!B640,0),0)</f>
        <v>0</v>
      </c>
      <c r="C640" s="21">
        <f>IF($C$4="Attiecināmās izmaksas",IF('11a+c+n'!$Q640="A",'11a+c+n'!C640,0),0)</f>
        <v>0</v>
      </c>
      <c r="D640" s="21">
        <f>IF($C$4="Attiecināmās izmaksas",IF('11a+c+n'!$Q640="A",'11a+c+n'!D640,0),0)</f>
        <v>0</v>
      </c>
      <c r="E640" s="42"/>
      <c r="F640" s="64"/>
      <c r="G640" s="121"/>
      <c r="H640" s="121">
        <f>IF($C$4="Attiecināmās izmaksas",IF('11a+c+n'!$Q640="A",'11a+c+n'!H640,0),0)</f>
        <v>0</v>
      </c>
      <c r="I640" s="121"/>
      <c r="J640" s="121"/>
      <c r="K640" s="122">
        <f>IF($C$4="Attiecināmās izmaksas",IF('11a+c+n'!$Q640="A",'11a+c+n'!K640,0),0)</f>
        <v>0</v>
      </c>
      <c r="L640" s="64">
        <f>IF($C$4="Attiecināmās izmaksas",IF('11a+c+n'!$Q640="A",'11a+c+n'!L640,0),0)</f>
        <v>0</v>
      </c>
      <c r="M640" s="121">
        <f>IF($C$4="Attiecināmās izmaksas",IF('11a+c+n'!$Q640="A",'11a+c+n'!M640,0),0)</f>
        <v>0</v>
      </c>
      <c r="N640" s="121">
        <f>IF($C$4="Attiecināmās izmaksas",IF('11a+c+n'!$Q640="A",'11a+c+n'!N640,0),0)</f>
        <v>0</v>
      </c>
      <c r="O640" s="121">
        <f>IF($C$4="Attiecināmās izmaksas",IF('11a+c+n'!$Q640="A",'11a+c+n'!O640,0),0)</f>
        <v>0</v>
      </c>
      <c r="P640" s="122">
        <f>IF($C$4="Attiecināmās izmaksas",IF('11a+c+n'!$Q640="A",'11a+c+n'!P640,0),0)</f>
        <v>0</v>
      </c>
    </row>
    <row r="641" spans="1:16" x14ac:dyDescent="0.2">
      <c r="A641" s="49">
        <f>IF(P641=0,0,IF(COUNTBLANK(P641)=1,0,COUNTA($P$14:P641)))</f>
        <v>0</v>
      </c>
      <c r="B641" s="21">
        <f>IF($C$4="Attiecināmās izmaksas",IF('11a+c+n'!$Q641="A",'11a+c+n'!B641,0),0)</f>
        <v>0</v>
      </c>
      <c r="C641" s="21">
        <f>IF($C$4="Attiecināmās izmaksas",IF('11a+c+n'!$Q641="A",'11a+c+n'!C641,0),0)</f>
        <v>0</v>
      </c>
      <c r="D641" s="21">
        <f>IF($C$4="Attiecināmās izmaksas",IF('11a+c+n'!$Q641="A",'11a+c+n'!D641,0),0)</f>
        <v>0</v>
      </c>
      <c r="E641" s="42"/>
      <c r="F641" s="64"/>
      <c r="G641" s="121"/>
      <c r="H641" s="121">
        <f>IF($C$4="Attiecināmās izmaksas",IF('11a+c+n'!$Q641="A",'11a+c+n'!H641,0),0)</f>
        <v>0</v>
      </c>
      <c r="I641" s="121"/>
      <c r="J641" s="121"/>
      <c r="K641" s="122">
        <f>IF($C$4="Attiecināmās izmaksas",IF('11a+c+n'!$Q641="A",'11a+c+n'!K641,0),0)</f>
        <v>0</v>
      </c>
      <c r="L641" s="64">
        <f>IF($C$4="Attiecināmās izmaksas",IF('11a+c+n'!$Q641="A",'11a+c+n'!L641,0),0)</f>
        <v>0</v>
      </c>
      <c r="M641" s="121">
        <f>IF($C$4="Attiecināmās izmaksas",IF('11a+c+n'!$Q641="A",'11a+c+n'!M641,0),0)</f>
        <v>0</v>
      </c>
      <c r="N641" s="121">
        <f>IF($C$4="Attiecināmās izmaksas",IF('11a+c+n'!$Q641="A",'11a+c+n'!N641,0),0)</f>
        <v>0</v>
      </c>
      <c r="O641" s="121">
        <f>IF($C$4="Attiecināmās izmaksas",IF('11a+c+n'!$Q641="A",'11a+c+n'!O641,0),0)</f>
        <v>0</v>
      </c>
      <c r="P641" s="122">
        <f>IF($C$4="Attiecināmās izmaksas",IF('11a+c+n'!$Q641="A",'11a+c+n'!P641,0),0)</f>
        <v>0</v>
      </c>
    </row>
    <row r="642" spans="1:16" x14ac:dyDescent="0.2">
      <c r="A642" s="49">
        <f>IF(P642=0,0,IF(COUNTBLANK(P642)=1,0,COUNTA($P$14:P642)))</f>
        <v>0</v>
      </c>
      <c r="B642" s="21">
        <f>IF($C$4="Attiecināmās izmaksas",IF('11a+c+n'!$Q642="A",'11a+c+n'!B642,0),0)</f>
        <v>0</v>
      </c>
      <c r="C642" s="21">
        <f>IF($C$4="Attiecināmās izmaksas",IF('11a+c+n'!$Q642="A",'11a+c+n'!C642,0),0)</f>
        <v>0</v>
      </c>
      <c r="D642" s="21">
        <f>IF($C$4="Attiecināmās izmaksas",IF('11a+c+n'!$Q642="A",'11a+c+n'!D642,0),0)</f>
        <v>0</v>
      </c>
      <c r="E642" s="42"/>
      <c r="F642" s="64"/>
      <c r="G642" s="121"/>
      <c r="H642" s="121">
        <f>IF($C$4="Attiecināmās izmaksas",IF('11a+c+n'!$Q642="A",'11a+c+n'!H642,0),0)</f>
        <v>0</v>
      </c>
      <c r="I642" s="121"/>
      <c r="J642" s="121"/>
      <c r="K642" s="122">
        <f>IF($C$4="Attiecināmās izmaksas",IF('11a+c+n'!$Q642="A",'11a+c+n'!K642,0),0)</f>
        <v>0</v>
      </c>
      <c r="L642" s="64">
        <f>IF($C$4="Attiecināmās izmaksas",IF('11a+c+n'!$Q642="A",'11a+c+n'!L642,0),0)</f>
        <v>0</v>
      </c>
      <c r="M642" s="121">
        <f>IF($C$4="Attiecināmās izmaksas",IF('11a+c+n'!$Q642="A",'11a+c+n'!M642,0),0)</f>
        <v>0</v>
      </c>
      <c r="N642" s="121">
        <f>IF($C$4="Attiecināmās izmaksas",IF('11a+c+n'!$Q642="A",'11a+c+n'!N642,0),0)</f>
        <v>0</v>
      </c>
      <c r="O642" s="121">
        <f>IF($C$4="Attiecināmās izmaksas",IF('11a+c+n'!$Q642="A",'11a+c+n'!O642,0),0)</f>
        <v>0</v>
      </c>
      <c r="P642" s="122">
        <f>IF($C$4="Attiecināmās izmaksas",IF('11a+c+n'!$Q642="A",'11a+c+n'!P642,0),0)</f>
        <v>0</v>
      </c>
    </row>
    <row r="643" spans="1:16" x14ac:dyDescent="0.2">
      <c r="A643" s="49">
        <f>IF(P643=0,0,IF(COUNTBLANK(P643)=1,0,COUNTA($P$14:P643)))</f>
        <v>0</v>
      </c>
      <c r="B643" s="21">
        <f>IF($C$4="Attiecināmās izmaksas",IF('11a+c+n'!$Q643="A",'11a+c+n'!B643,0),0)</f>
        <v>0</v>
      </c>
      <c r="C643" s="21">
        <f>IF($C$4="Attiecināmās izmaksas",IF('11a+c+n'!$Q643="A",'11a+c+n'!C643,0),0)</f>
        <v>0</v>
      </c>
      <c r="D643" s="21">
        <f>IF($C$4="Attiecināmās izmaksas",IF('11a+c+n'!$Q643="A",'11a+c+n'!D643,0),0)</f>
        <v>0</v>
      </c>
      <c r="E643" s="42"/>
      <c r="F643" s="64"/>
      <c r="G643" s="121"/>
      <c r="H643" s="121">
        <f>IF($C$4="Attiecināmās izmaksas",IF('11a+c+n'!$Q643="A",'11a+c+n'!H643,0),0)</f>
        <v>0</v>
      </c>
      <c r="I643" s="121"/>
      <c r="J643" s="121"/>
      <c r="K643" s="122">
        <f>IF($C$4="Attiecināmās izmaksas",IF('11a+c+n'!$Q643="A",'11a+c+n'!K643,0),0)</f>
        <v>0</v>
      </c>
      <c r="L643" s="64">
        <f>IF($C$4="Attiecināmās izmaksas",IF('11a+c+n'!$Q643="A",'11a+c+n'!L643,0),0)</f>
        <v>0</v>
      </c>
      <c r="M643" s="121">
        <f>IF($C$4="Attiecināmās izmaksas",IF('11a+c+n'!$Q643="A",'11a+c+n'!M643,0),0)</f>
        <v>0</v>
      </c>
      <c r="N643" s="121">
        <f>IF($C$4="Attiecināmās izmaksas",IF('11a+c+n'!$Q643="A",'11a+c+n'!N643,0),0)</f>
        <v>0</v>
      </c>
      <c r="O643" s="121">
        <f>IF($C$4="Attiecināmās izmaksas",IF('11a+c+n'!$Q643="A",'11a+c+n'!O643,0),0)</f>
        <v>0</v>
      </c>
      <c r="P643" s="122">
        <f>IF($C$4="Attiecināmās izmaksas",IF('11a+c+n'!$Q643="A",'11a+c+n'!P643,0),0)</f>
        <v>0</v>
      </c>
    </row>
    <row r="644" spans="1:16" x14ac:dyDescent="0.2">
      <c r="A644" s="49">
        <f>IF(P644=0,0,IF(COUNTBLANK(P644)=1,0,COUNTA($P$14:P644)))</f>
        <v>0</v>
      </c>
      <c r="B644" s="21">
        <f>IF($C$4="Attiecināmās izmaksas",IF('11a+c+n'!$Q644="A",'11a+c+n'!B644,0),0)</f>
        <v>0</v>
      </c>
      <c r="C644" s="21">
        <f>IF($C$4="Attiecināmās izmaksas",IF('11a+c+n'!$Q644="A",'11a+c+n'!C644,0),0)</f>
        <v>0</v>
      </c>
      <c r="D644" s="21">
        <f>IF($C$4="Attiecināmās izmaksas",IF('11a+c+n'!$Q644="A",'11a+c+n'!D644,0),0)</f>
        <v>0</v>
      </c>
      <c r="E644" s="42"/>
      <c r="F644" s="64"/>
      <c r="G644" s="121"/>
      <c r="H644" s="121">
        <f>IF($C$4="Attiecināmās izmaksas",IF('11a+c+n'!$Q644="A",'11a+c+n'!H644,0),0)</f>
        <v>0</v>
      </c>
      <c r="I644" s="121"/>
      <c r="J644" s="121"/>
      <c r="K644" s="122">
        <f>IF($C$4="Attiecināmās izmaksas",IF('11a+c+n'!$Q644="A",'11a+c+n'!K644,0),0)</f>
        <v>0</v>
      </c>
      <c r="L644" s="64">
        <f>IF($C$4="Attiecināmās izmaksas",IF('11a+c+n'!$Q644="A",'11a+c+n'!L644,0),0)</f>
        <v>0</v>
      </c>
      <c r="M644" s="121">
        <f>IF($C$4="Attiecināmās izmaksas",IF('11a+c+n'!$Q644="A",'11a+c+n'!M644,0),0)</f>
        <v>0</v>
      </c>
      <c r="N644" s="121">
        <f>IF($C$4="Attiecināmās izmaksas",IF('11a+c+n'!$Q644="A",'11a+c+n'!N644,0),0)</f>
        <v>0</v>
      </c>
      <c r="O644" s="121">
        <f>IF($C$4="Attiecināmās izmaksas",IF('11a+c+n'!$Q644="A",'11a+c+n'!O644,0),0)</f>
        <v>0</v>
      </c>
      <c r="P644" s="122">
        <f>IF($C$4="Attiecināmās izmaksas",IF('11a+c+n'!$Q644="A",'11a+c+n'!P644,0),0)</f>
        <v>0</v>
      </c>
    </row>
    <row r="645" spans="1:16" x14ac:dyDescent="0.2">
      <c r="A645" s="49">
        <f>IF(P645=0,0,IF(COUNTBLANK(P645)=1,0,COUNTA($P$14:P645)))</f>
        <v>0</v>
      </c>
      <c r="B645" s="21">
        <f>IF($C$4="Attiecināmās izmaksas",IF('11a+c+n'!$Q645="A",'11a+c+n'!B645,0),0)</f>
        <v>0</v>
      </c>
      <c r="C645" s="21">
        <f>IF($C$4="Attiecināmās izmaksas",IF('11a+c+n'!$Q645="A",'11a+c+n'!C645,0),0)</f>
        <v>0</v>
      </c>
      <c r="D645" s="21">
        <f>IF($C$4="Attiecināmās izmaksas",IF('11a+c+n'!$Q645="A",'11a+c+n'!D645,0),0)</f>
        <v>0</v>
      </c>
      <c r="E645" s="42"/>
      <c r="F645" s="64"/>
      <c r="G645" s="121"/>
      <c r="H645" s="121">
        <f>IF($C$4="Attiecināmās izmaksas",IF('11a+c+n'!$Q645="A",'11a+c+n'!H645,0),0)</f>
        <v>0</v>
      </c>
      <c r="I645" s="121"/>
      <c r="J645" s="121"/>
      <c r="K645" s="122">
        <f>IF($C$4="Attiecināmās izmaksas",IF('11a+c+n'!$Q645="A",'11a+c+n'!K645,0),0)</f>
        <v>0</v>
      </c>
      <c r="L645" s="64">
        <f>IF($C$4="Attiecināmās izmaksas",IF('11a+c+n'!$Q645="A",'11a+c+n'!L645,0),0)</f>
        <v>0</v>
      </c>
      <c r="M645" s="121">
        <f>IF($C$4="Attiecināmās izmaksas",IF('11a+c+n'!$Q645="A",'11a+c+n'!M645,0),0)</f>
        <v>0</v>
      </c>
      <c r="N645" s="121">
        <f>IF($C$4="Attiecināmās izmaksas",IF('11a+c+n'!$Q645="A",'11a+c+n'!N645,0),0)</f>
        <v>0</v>
      </c>
      <c r="O645" s="121">
        <f>IF($C$4="Attiecināmās izmaksas",IF('11a+c+n'!$Q645="A",'11a+c+n'!O645,0),0)</f>
        <v>0</v>
      </c>
      <c r="P645" s="122">
        <f>IF($C$4="Attiecināmās izmaksas",IF('11a+c+n'!$Q645="A",'11a+c+n'!P645,0),0)</f>
        <v>0</v>
      </c>
    </row>
    <row r="646" spans="1:16" x14ac:dyDescent="0.2">
      <c r="A646" s="49">
        <f>IF(P646=0,0,IF(COUNTBLANK(P646)=1,0,COUNTA($P$14:P646)))</f>
        <v>0</v>
      </c>
      <c r="B646" s="21">
        <f>IF($C$4="Attiecināmās izmaksas",IF('11a+c+n'!$Q646="A",'11a+c+n'!B646,0),0)</f>
        <v>0</v>
      </c>
      <c r="C646" s="21">
        <f>IF($C$4="Attiecināmās izmaksas",IF('11a+c+n'!$Q646="A",'11a+c+n'!C646,0),0)</f>
        <v>0</v>
      </c>
      <c r="D646" s="21">
        <f>IF($C$4="Attiecināmās izmaksas",IF('11a+c+n'!$Q646="A",'11a+c+n'!D646,0),0)</f>
        <v>0</v>
      </c>
      <c r="E646" s="42"/>
      <c r="F646" s="64"/>
      <c r="G646" s="121"/>
      <c r="H646" s="121">
        <f>IF($C$4="Attiecināmās izmaksas",IF('11a+c+n'!$Q646="A",'11a+c+n'!H646,0),0)</f>
        <v>0</v>
      </c>
      <c r="I646" s="121"/>
      <c r="J646" s="121"/>
      <c r="K646" s="122">
        <f>IF($C$4="Attiecināmās izmaksas",IF('11a+c+n'!$Q646="A",'11a+c+n'!K646,0),0)</f>
        <v>0</v>
      </c>
      <c r="L646" s="64">
        <f>IF($C$4="Attiecināmās izmaksas",IF('11a+c+n'!$Q646="A",'11a+c+n'!L646,0),0)</f>
        <v>0</v>
      </c>
      <c r="M646" s="121">
        <f>IF($C$4="Attiecināmās izmaksas",IF('11a+c+n'!$Q646="A",'11a+c+n'!M646,0),0)</f>
        <v>0</v>
      </c>
      <c r="N646" s="121">
        <f>IF($C$4="Attiecināmās izmaksas",IF('11a+c+n'!$Q646="A",'11a+c+n'!N646,0),0)</f>
        <v>0</v>
      </c>
      <c r="O646" s="121">
        <f>IF($C$4="Attiecināmās izmaksas",IF('11a+c+n'!$Q646="A",'11a+c+n'!O646,0),0)</f>
        <v>0</v>
      </c>
      <c r="P646" s="122">
        <f>IF($C$4="Attiecināmās izmaksas",IF('11a+c+n'!$Q646="A",'11a+c+n'!P646,0),0)</f>
        <v>0</v>
      </c>
    </row>
    <row r="647" spans="1:16" x14ac:dyDescent="0.2">
      <c r="A647" s="49">
        <f>IF(P647=0,0,IF(COUNTBLANK(P647)=1,0,COUNTA($P$14:P647)))</f>
        <v>0</v>
      </c>
      <c r="B647" s="21">
        <f>IF($C$4="Attiecināmās izmaksas",IF('11a+c+n'!$Q647="A",'11a+c+n'!B647,0),0)</f>
        <v>0</v>
      </c>
      <c r="C647" s="21">
        <f>IF($C$4="Attiecināmās izmaksas",IF('11a+c+n'!$Q647="A",'11a+c+n'!C647,0),0)</f>
        <v>0</v>
      </c>
      <c r="D647" s="21">
        <f>IF($C$4="Attiecināmās izmaksas",IF('11a+c+n'!$Q647="A",'11a+c+n'!D647,0),0)</f>
        <v>0</v>
      </c>
      <c r="E647" s="42"/>
      <c r="F647" s="64"/>
      <c r="G647" s="121"/>
      <c r="H647" s="121">
        <f>IF($C$4="Attiecināmās izmaksas",IF('11a+c+n'!$Q647="A",'11a+c+n'!H647,0),0)</f>
        <v>0</v>
      </c>
      <c r="I647" s="121"/>
      <c r="J647" s="121"/>
      <c r="K647" s="122">
        <f>IF($C$4="Attiecināmās izmaksas",IF('11a+c+n'!$Q647="A",'11a+c+n'!K647,0),0)</f>
        <v>0</v>
      </c>
      <c r="L647" s="64">
        <f>IF($C$4="Attiecināmās izmaksas",IF('11a+c+n'!$Q647="A",'11a+c+n'!L647,0),0)</f>
        <v>0</v>
      </c>
      <c r="M647" s="121">
        <f>IF($C$4="Attiecināmās izmaksas",IF('11a+c+n'!$Q647="A",'11a+c+n'!M647,0),0)</f>
        <v>0</v>
      </c>
      <c r="N647" s="121">
        <f>IF($C$4="Attiecināmās izmaksas",IF('11a+c+n'!$Q647="A",'11a+c+n'!N647,0),0)</f>
        <v>0</v>
      </c>
      <c r="O647" s="121">
        <f>IF($C$4="Attiecināmās izmaksas",IF('11a+c+n'!$Q647="A",'11a+c+n'!O647,0),0)</f>
        <v>0</v>
      </c>
      <c r="P647" s="122">
        <f>IF($C$4="Attiecināmās izmaksas",IF('11a+c+n'!$Q647="A",'11a+c+n'!P647,0),0)</f>
        <v>0</v>
      </c>
    </row>
    <row r="648" spans="1:16" x14ac:dyDescent="0.2">
      <c r="A648" s="49">
        <f>IF(P648=0,0,IF(COUNTBLANK(P648)=1,0,COUNTA($P$14:P648)))</f>
        <v>0</v>
      </c>
      <c r="B648" s="21">
        <f>IF($C$4="Attiecināmās izmaksas",IF('11a+c+n'!$Q648="A",'11a+c+n'!B648,0),0)</f>
        <v>0</v>
      </c>
      <c r="C648" s="21">
        <f>IF($C$4="Attiecināmās izmaksas",IF('11a+c+n'!$Q648="A",'11a+c+n'!C648,0),0)</f>
        <v>0</v>
      </c>
      <c r="D648" s="21">
        <f>IF($C$4="Attiecināmās izmaksas",IF('11a+c+n'!$Q648="A",'11a+c+n'!D648,0),0)</f>
        <v>0</v>
      </c>
      <c r="E648" s="42"/>
      <c r="F648" s="64"/>
      <c r="G648" s="121"/>
      <c r="H648" s="121">
        <f>IF($C$4="Attiecināmās izmaksas",IF('11a+c+n'!$Q648="A",'11a+c+n'!H648,0),0)</f>
        <v>0</v>
      </c>
      <c r="I648" s="121"/>
      <c r="J648" s="121"/>
      <c r="K648" s="122">
        <f>IF($C$4="Attiecināmās izmaksas",IF('11a+c+n'!$Q648="A",'11a+c+n'!K648,0),0)</f>
        <v>0</v>
      </c>
      <c r="L648" s="64">
        <f>IF($C$4="Attiecināmās izmaksas",IF('11a+c+n'!$Q648="A",'11a+c+n'!L648,0),0)</f>
        <v>0</v>
      </c>
      <c r="M648" s="121">
        <f>IF($C$4="Attiecināmās izmaksas",IF('11a+c+n'!$Q648="A",'11a+c+n'!M648,0),0)</f>
        <v>0</v>
      </c>
      <c r="N648" s="121">
        <f>IF($C$4="Attiecināmās izmaksas",IF('11a+c+n'!$Q648="A",'11a+c+n'!N648,0),0)</f>
        <v>0</v>
      </c>
      <c r="O648" s="121">
        <f>IF($C$4="Attiecināmās izmaksas",IF('11a+c+n'!$Q648="A",'11a+c+n'!O648,0),0)</f>
        <v>0</v>
      </c>
      <c r="P648" s="122">
        <f>IF($C$4="Attiecināmās izmaksas",IF('11a+c+n'!$Q648="A",'11a+c+n'!P648,0),0)</f>
        <v>0</v>
      </c>
    </row>
    <row r="649" spans="1:16" x14ac:dyDescent="0.2">
      <c r="A649" s="49">
        <f>IF(P649=0,0,IF(COUNTBLANK(P649)=1,0,COUNTA($P$14:P649)))</f>
        <v>0</v>
      </c>
      <c r="B649" s="21">
        <f>IF($C$4="Attiecināmās izmaksas",IF('11a+c+n'!$Q649="A",'11a+c+n'!B649,0),0)</f>
        <v>0</v>
      </c>
      <c r="C649" s="21">
        <f>IF($C$4="Attiecināmās izmaksas",IF('11a+c+n'!$Q649="A",'11a+c+n'!C649,0),0)</f>
        <v>0</v>
      </c>
      <c r="D649" s="21">
        <f>IF($C$4="Attiecināmās izmaksas",IF('11a+c+n'!$Q649="A",'11a+c+n'!D649,0),0)</f>
        <v>0</v>
      </c>
      <c r="E649" s="42"/>
      <c r="F649" s="64"/>
      <c r="G649" s="121"/>
      <c r="H649" s="121">
        <f>IF($C$4="Attiecināmās izmaksas",IF('11a+c+n'!$Q649="A",'11a+c+n'!H649,0),0)</f>
        <v>0</v>
      </c>
      <c r="I649" s="121"/>
      <c r="J649" s="121"/>
      <c r="K649" s="122">
        <f>IF($C$4="Attiecināmās izmaksas",IF('11a+c+n'!$Q649="A",'11a+c+n'!K649,0),0)</f>
        <v>0</v>
      </c>
      <c r="L649" s="64">
        <f>IF($C$4="Attiecināmās izmaksas",IF('11a+c+n'!$Q649="A",'11a+c+n'!L649,0),0)</f>
        <v>0</v>
      </c>
      <c r="M649" s="121">
        <f>IF($C$4="Attiecināmās izmaksas",IF('11a+c+n'!$Q649="A",'11a+c+n'!M649,0),0)</f>
        <v>0</v>
      </c>
      <c r="N649" s="121">
        <f>IF($C$4="Attiecināmās izmaksas",IF('11a+c+n'!$Q649="A",'11a+c+n'!N649,0),0)</f>
        <v>0</v>
      </c>
      <c r="O649" s="121">
        <f>IF($C$4="Attiecināmās izmaksas",IF('11a+c+n'!$Q649="A",'11a+c+n'!O649,0),0)</f>
        <v>0</v>
      </c>
      <c r="P649" s="122">
        <f>IF($C$4="Attiecināmās izmaksas",IF('11a+c+n'!$Q649="A",'11a+c+n'!P649,0),0)</f>
        <v>0</v>
      </c>
    </row>
    <row r="650" spans="1:16" x14ac:dyDescent="0.2">
      <c r="A650" s="49">
        <f>IF(P650=0,0,IF(COUNTBLANK(P650)=1,0,COUNTA($P$14:P650)))</f>
        <v>0</v>
      </c>
      <c r="B650" s="21">
        <f>IF($C$4="Attiecināmās izmaksas",IF('11a+c+n'!$Q650="A",'11a+c+n'!B650,0),0)</f>
        <v>0</v>
      </c>
      <c r="C650" s="21">
        <f>IF($C$4="Attiecināmās izmaksas",IF('11a+c+n'!$Q650="A",'11a+c+n'!C650,0),0)</f>
        <v>0</v>
      </c>
      <c r="D650" s="21">
        <f>IF($C$4="Attiecināmās izmaksas",IF('11a+c+n'!$Q650="A",'11a+c+n'!D650,0),0)</f>
        <v>0</v>
      </c>
      <c r="E650" s="42"/>
      <c r="F650" s="64"/>
      <c r="G650" s="121"/>
      <c r="H650" s="121">
        <f>IF($C$4="Attiecināmās izmaksas",IF('11a+c+n'!$Q650="A",'11a+c+n'!H650,0),0)</f>
        <v>0</v>
      </c>
      <c r="I650" s="121"/>
      <c r="J650" s="121"/>
      <c r="K650" s="122">
        <f>IF($C$4="Attiecināmās izmaksas",IF('11a+c+n'!$Q650="A",'11a+c+n'!K650,0),0)</f>
        <v>0</v>
      </c>
      <c r="L650" s="64">
        <f>IF($C$4="Attiecināmās izmaksas",IF('11a+c+n'!$Q650="A",'11a+c+n'!L650,0),0)</f>
        <v>0</v>
      </c>
      <c r="M650" s="121">
        <f>IF($C$4="Attiecināmās izmaksas",IF('11a+c+n'!$Q650="A",'11a+c+n'!M650,0),0)</f>
        <v>0</v>
      </c>
      <c r="N650" s="121">
        <f>IF($C$4="Attiecināmās izmaksas",IF('11a+c+n'!$Q650="A",'11a+c+n'!N650,0),0)</f>
        <v>0</v>
      </c>
      <c r="O650" s="121">
        <f>IF($C$4="Attiecināmās izmaksas",IF('11a+c+n'!$Q650="A",'11a+c+n'!O650,0),0)</f>
        <v>0</v>
      </c>
      <c r="P650" s="122">
        <f>IF($C$4="Attiecināmās izmaksas",IF('11a+c+n'!$Q650="A",'11a+c+n'!P650,0),0)</f>
        <v>0</v>
      </c>
    </row>
    <row r="651" spans="1:16" x14ac:dyDescent="0.2">
      <c r="A651" s="49">
        <f>IF(P651=0,0,IF(COUNTBLANK(P651)=1,0,COUNTA($P$14:P651)))</f>
        <v>0</v>
      </c>
      <c r="B651" s="21">
        <f>IF($C$4="Attiecināmās izmaksas",IF('11a+c+n'!$Q651="A",'11a+c+n'!B651,0),0)</f>
        <v>0</v>
      </c>
      <c r="C651" s="21">
        <f>IF($C$4="Attiecināmās izmaksas",IF('11a+c+n'!$Q651="A",'11a+c+n'!C651,0),0)</f>
        <v>0</v>
      </c>
      <c r="D651" s="21">
        <f>IF($C$4="Attiecināmās izmaksas",IF('11a+c+n'!$Q651="A",'11a+c+n'!D651,0),0)</f>
        <v>0</v>
      </c>
      <c r="E651" s="42"/>
      <c r="F651" s="64"/>
      <c r="G651" s="121"/>
      <c r="H651" s="121">
        <f>IF($C$4="Attiecināmās izmaksas",IF('11a+c+n'!$Q651="A",'11a+c+n'!H651,0),0)</f>
        <v>0</v>
      </c>
      <c r="I651" s="121"/>
      <c r="J651" s="121"/>
      <c r="K651" s="122">
        <f>IF($C$4="Attiecināmās izmaksas",IF('11a+c+n'!$Q651="A",'11a+c+n'!K651,0),0)</f>
        <v>0</v>
      </c>
      <c r="L651" s="64">
        <f>IF($C$4="Attiecināmās izmaksas",IF('11a+c+n'!$Q651="A",'11a+c+n'!L651,0),0)</f>
        <v>0</v>
      </c>
      <c r="M651" s="121">
        <f>IF($C$4="Attiecināmās izmaksas",IF('11a+c+n'!$Q651="A",'11a+c+n'!M651,0),0)</f>
        <v>0</v>
      </c>
      <c r="N651" s="121">
        <f>IF($C$4="Attiecināmās izmaksas",IF('11a+c+n'!$Q651="A",'11a+c+n'!N651,0),0)</f>
        <v>0</v>
      </c>
      <c r="O651" s="121">
        <f>IF($C$4="Attiecināmās izmaksas",IF('11a+c+n'!$Q651="A",'11a+c+n'!O651,0),0)</f>
        <v>0</v>
      </c>
      <c r="P651" s="122">
        <f>IF($C$4="Attiecināmās izmaksas",IF('11a+c+n'!$Q651="A",'11a+c+n'!P651,0),0)</f>
        <v>0</v>
      </c>
    </row>
    <row r="652" spans="1:16" x14ac:dyDescent="0.2">
      <c r="A652" s="49">
        <f>IF(P652=0,0,IF(COUNTBLANK(P652)=1,0,COUNTA($P$14:P652)))</f>
        <v>0</v>
      </c>
      <c r="B652" s="21">
        <f>IF($C$4="Attiecināmās izmaksas",IF('11a+c+n'!$Q652="A",'11a+c+n'!B652,0),0)</f>
        <v>0</v>
      </c>
      <c r="C652" s="21">
        <f>IF($C$4="Attiecināmās izmaksas",IF('11a+c+n'!$Q652="A",'11a+c+n'!C652,0),0)</f>
        <v>0</v>
      </c>
      <c r="D652" s="21">
        <f>IF($C$4="Attiecināmās izmaksas",IF('11a+c+n'!$Q652="A",'11a+c+n'!D652,0),0)</f>
        <v>0</v>
      </c>
      <c r="E652" s="42"/>
      <c r="F652" s="64"/>
      <c r="G652" s="121"/>
      <c r="H652" s="121">
        <f>IF($C$4="Attiecināmās izmaksas",IF('11a+c+n'!$Q652="A",'11a+c+n'!H652,0),0)</f>
        <v>0</v>
      </c>
      <c r="I652" s="121"/>
      <c r="J652" s="121"/>
      <c r="K652" s="122">
        <f>IF($C$4="Attiecināmās izmaksas",IF('11a+c+n'!$Q652="A",'11a+c+n'!K652,0),0)</f>
        <v>0</v>
      </c>
      <c r="L652" s="64">
        <f>IF($C$4="Attiecināmās izmaksas",IF('11a+c+n'!$Q652="A",'11a+c+n'!L652,0),0)</f>
        <v>0</v>
      </c>
      <c r="M652" s="121">
        <f>IF($C$4="Attiecināmās izmaksas",IF('11a+c+n'!$Q652="A",'11a+c+n'!M652,0),0)</f>
        <v>0</v>
      </c>
      <c r="N652" s="121">
        <f>IF($C$4="Attiecināmās izmaksas",IF('11a+c+n'!$Q652="A",'11a+c+n'!N652,0),0)</f>
        <v>0</v>
      </c>
      <c r="O652" s="121">
        <f>IF($C$4="Attiecināmās izmaksas",IF('11a+c+n'!$Q652="A",'11a+c+n'!O652,0),0)</f>
        <v>0</v>
      </c>
      <c r="P652" s="122">
        <f>IF($C$4="Attiecināmās izmaksas",IF('11a+c+n'!$Q652="A",'11a+c+n'!P652,0),0)</f>
        <v>0</v>
      </c>
    </row>
    <row r="653" spans="1:16" x14ac:dyDescent="0.2">
      <c r="A653" s="49">
        <f>IF(P653=0,0,IF(COUNTBLANK(P653)=1,0,COUNTA($P$14:P653)))</f>
        <v>0</v>
      </c>
      <c r="B653" s="21">
        <f>IF($C$4="Attiecināmās izmaksas",IF('11a+c+n'!$Q653="A",'11a+c+n'!B653,0),0)</f>
        <v>0</v>
      </c>
      <c r="C653" s="21">
        <f>IF($C$4="Attiecināmās izmaksas",IF('11a+c+n'!$Q653="A",'11a+c+n'!C653,0),0)</f>
        <v>0</v>
      </c>
      <c r="D653" s="21">
        <f>IF($C$4="Attiecināmās izmaksas",IF('11a+c+n'!$Q653="A",'11a+c+n'!D653,0),0)</f>
        <v>0</v>
      </c>
      <c r="E653" s="42"/>
      <c r="F653" s="64"/>
      <c r="G653" s="121"/>
      <c r="H653" s="121">
        <f>IF($C$4="Attiecināmās izmaksas",IF('11a+c+n'!$Q653="A",'11a+c+n'!H653,0),0)</f>
        <v>0</v>
      </c>
      <c r="I653" s="121"/>
      <c r="J653" s="121"/>
      <c r="K653" s="122">
        <f>IF($C$4="Attiecināmās izmaksas",IF('11a+c+n'!$Q653="A",'11a+c+n'!K653,0),0)</f>
        <v>0</v>
      </c>
      <c r="L653" s="64">
        <f>IF($C$4="Attiecināmās izmaksas",IF('11a+c+n'!$Q653="A",'11a+c+n'!L653,0),0)</f>
        <v>0</v>
      </c>
      <c r="M653" s="121">
        <f>IF($C$4="Attiecināmās izmaksas",IF('11a+c+n'!$Q653="A",'11a+c+n'!M653,0),0)</f>
        <v>0</v>
      </c>
      <c r="N653" s="121">
        <f>IF($C$4="Attiecināmās izmaksas",IF('11a+c+n'!$Q653="A",'11a+c+n'!N653,0),0)</f>
        <v>0</v>
      </c>
      <c r="O653" s="121">
        <f>IF($C$4="Attiecināmās izmaksas",IF('11a+c+n'!$Q653="A",'11a+c+n'!O653,0),0)</f>
        <v>0</v>
      </c>
      <c r="P653" s="122">
        <f>IF($C$4="Attiecināmās izmaksas",IF('11a+c+n'!$Q653="A",'11a+c+n'!P653,0),0)</f>
        <v>0</v>
      </c>
    </row>
    <row r="654" spans="1:16" x14ac:dyDescent="0.2">
      <c r="A654" s="49">
        <f>IF(P654=0,0,IF(COUNTBLANK(P654)=1,0,COUNTA($P$14:P654)))</f>
        <v>0</v>
      </c>
      <c r="B654" s="21">
        <f>IF($C$4="Attiecināmās izmaksas",IF('11a+c+n'!$Q654="A",'11a+c+n'!B654,0),0)</f>
        <v>0</v>
      </c>
      <c r="C654" s="21">
        <f>IF($C$4="Attiecināmās izmaksas",IF('11a+c+n'!$Q654="A",'11a+c+n'!C654,0),0)</f>
        <v>0</v>
      </c>
      <c r="D654" s="21">
        <f>IF($C$4="Attiecināmās izmaksas",IF('11a+c+n'!$Q654="A",'11a+c+n'!D654,0),0)</f>
        <v>0</v>
      </c>
      <c r="E654" s="42"/>
      <c r="F654" s="64"/>
      <c r="G654" s="121"/>
      <c r="H654" s="121">
        <f>IF($C$4="Attiecināmās izmaksas",IF('11a+c+n'!$Q654="A",'11a+c+n'!H654,0),0)</f>
        <v>0</v>
      </c>
      <c r="I654" s="121"/>
      <c r="J654" s="121"/>
      <c r="K654" s="122">
        <f>IF($C$4="Attiecināmās izmaksas",IF('11a+c+n'!$Q654="A",'11a+c+n'!K654,0),0)</f>
        <v>0</v>
      </c>
      <c r="L654" s="64">
        <f>IF($C$4="Attiecināmās izmaksas",IF('11a+c+n'!$Q654="A",'11a+c+n'!L654,0),0)</f>
        <v>0</v>
      </c>
      <c r="M654" s="121">
        <f>IF($C$4="Attiecināmās izmaksas",IF('11a+c+n'!$Q654="A",'11a+c+n'!M654,0),0)</f>
        <v>0</v>
      </c>
      <c r="N654" s="121">
        <f>IF($C$4="Attiecināmās izmaksas",IF('11a+c+n'!$Q654="A",'11a+c+n'!N654,0),0)</f>
        <v>0</v>
      </c>
      <c r="O654" s="121">
        <f>IF($C$4="Attiecināmās izmaksas",IF('11a+c+n'!$Q654="A",'11a+c+n'!O654,0),0)</f>
        <v>0</v>
      </c>
      <c r="P654" s="122">
        <f>IF($C$4="Attiecināmās izmaksas",IF('11a+c+n'!$Q654="A",'11a+c+n'!P654,0),0)</f>
        <v>0</v>
      </c>
    </row>
    <row r="655" spans="1:16" x14ac:dyDescent="0.2">
      <c r="A655" s="49">
        <f>IF(P655=0,0,IF(COUNTBLANK(P655)=1,0,COUNTA($P$14:P655)))</f>
        <v>0</v>
      </c>
      <c r="B655" s="21">
        <f>IF($C$4="Attiecināmās izmaksas",IF('11a+c+n'!$Q655="A",'11a+c+n'!B655,0),0)</f>
        <v>0</v>
      </c>
      <c r="C655" s="21">
        <f>IF($C$4="Attiecināmās izmaksas",IF('11a+c+n'!$Q655="A",'11a+c+n'!C655,0),0)</f>
        <v>0</v>
      </c>
      <c r="D655" s="21">
        <f>IF($C$4="Attiecināmās izmaksas",IF('11a+c+n'!$Q655="A",'11a+c+n'!D655,0),0)</f>
        <v>0</v>
      </c>
      <c r="E655" s="42"/>
      <c r="F655" s="64"/>
      <c r="G655" s="121"/>
      <c r="H655" s="121">
        <f>IF($C$4="Attiecināmās izmaksas",IF('11a+c+n'!$Q655="A",'11a+c+n'!H655,0),0)</f>
        <v>0</v>
      </c>
      <c r="I655" s="121"/>
      <c r="J655" s="121"/>
      <c r="K655" s="122">
        <f>IF($C$4="Attiecināmās izmaksas",IF('11a+c+n'!$Q655="A",'11a+c+n'!K655,0),0)</f>
        <v>0</v>
      </c>
      <c r="L655" s="64">
        <f>IF($C$4="Attiecināmās izmaksas",IF('11a+c+n'!$Q655="A",'11a+c+n'!L655,0),0)</f>
        <v>0</v>
      </c>
      <c r="M655" s="121">
        <f>IF($C$4="Attiecināmās izmaksas",IF('11a+c+n'!$Q655="A",'11a+c+n'!M655,0),0)</f>
        <v>0</v>
      </c>
      <c r="N655" s="121">
        <f>IF($C$4="Attiecināmās izmaksas",IF('11a+c+n'!$Q655="A",'11a+c+n'!N655,0),0)</f>
        <v>0</v>
      </c>
      <c r="O655" s="121">
        <f>IF($C$4="Attiecināmās izmaksas",IF('11a+c+n'!$Q655="A",'11a+c+n'!O655,0),0)</f>
        <v>0</v>
      </c>
      <c r="P655" s="122">
        <f>IF($C$4="Attiecināmās izmaksas",IF('11a+c+n'!$Q655="A",'11a+c+n'!P655,0),0)</f>
        <v>0</v>
      </c>
    </row>
    <row r="656" spans="1:16" x14ac:dyDescent="0.2">
      <c r="A656" s="49">
        <f>IF(P656=0,0,IF(COUNTBLANK(P656)=1,0,COUNTA($P$14:P656)))</f>
        <v>0</v>
      </c>
      <c r="B656" s="21">
        <f>IF($C$4="Attiecināmās izmaksas",IF('11a+c+n'!$Q656="A",'11a+c+n'!B656,0),0)</f>
        <v>0</v>
      </c>
      <c r="C656" s="21">
        <f>IF($C$4="Attiecināmās izmaksas",IF('11a+c+n'!$Q656="A",'11a+c+n'!C656,0),0)</f>
        <v>0</v>
      </c>
      <c r="D656" s="21">
        <f>IF($C$4="Attiecināmās izmaksas",IF('11a+c+n'!$Q656="A",'11a+c+n'!D656,0),0)</f>
        <v>0</v>
      </c>
      <c r="E656" s="42"/>
      <c r="F656" s="64"/>
      <c r="G656" s="121"/>
      <c r="H656" s="121">
        <f>IF($C$4="Attiecināmās izmaksas",IF('11a+c+n'!$Q656="A",'11a+c+n'!H656,0),0)</f>
        <v>0</v>
      </c>
      <c r="I656" s="121"/>
      <c r="J656" s="121"/>
      <c r="K656" s="122">
        <f>IF($C$4="Attiecināmās izmaksas",IF('11a+c+n'!$Q656="A",'11a+c+n'!K656,0),0)</f>
        <v>0</v>
      </c>
      <c r="L656" s="64">
        <f>IF($C$4="Attiecināmās izmaksas",IF('11a+c+n'!$Q656="A",'11a+c+n'!L656,0),0)</f>
        <v>0</v>
      </c>
      <c r="M656" s="121">
        <f>IF($C$4="Attiecināmās izmaksas",IF('11a+c+n'!$Q656="A",'11a+c+n'!M656,0),0)</f>
        <v>0</v>
      </c>
      <c r="N656" s="121">
        <f>IF($C$4="Attiecināmās izmaksas",IF('11a+c+n'!$Q656="A",'11a+c+n'!N656,0),0)</f>
        <v>0</v>
      </c>
      <c r="O656" s="121">
        <f>IF($C$4="Attiecināmās izmaksas",IF('11a+c+n'!$Q656="A",'11a+c+n'!O656,0),0)</f>
        <v>0</v>
      </c>
      <c r="P656" s="122">
        <f>IF($C$4="Attiecināmās izmaksas",IF('11a+c+n'!$Q656="A",'11a+c+n'!P656,0),0)</f>
        <v>0</v>
      </c>
    </row>
    <row r="657" spans="1:16" x14ac:dyDescent="0.2">
      <c r="A657" s="49">
        <f>IF(P657=0,0,IF(COUNTBLANK(P657)=1,0,COUNTA($P$14:P657)))</f>
        <v>0</v>
      </c>
      <c r="B657" s="21">
        <f>IF($C$4="Attiecināmās izmaksas",IF('11a+c+n'!$Q657="A",'11a+c+n'!B657,0),0)</f>
        <v>0</v>
      </c>
      <c r="C657" s="21">
        <f>IF($C$4="Attiecināmās izmaksas",IF('11a+c+n'!$Q657="A",'11a+c+n'!C657,0),0)</f>
        <v>0</v>
      </c>
      <c r="D657" s="21">
        <f>IF($C$4="Attiecināmās izmaksas",IF('11a+c+n'!$Q657="A",'11a+c+n'!D657,0),0)</f>
        <v>0</v>
      </c>
      <c r="E657" s="42"/>
      <c r="F657" s="64"/>
      <c r="G657" s="121"/>
      <c r="H657" s="121">
        <f>IF($C$4="Attiecināmās izmaksas",IF('11a+c+n'!$Q657="A",'11a+c+n'!H657,0),0)</f>
        <v>0</v>
      </c>
      <c r="I657" s="121"/>
      <c r="J657" s="121"/>
      <c r="K657" s="122">
        <f>IF($C$4="Attiecināmās izmaksas",IF('11a+c+n'!$Q657="A",'11a+c+n'!K657,0),0)</f>
        <v>0</v>
      </c>
      <c r="L657" s="64">
        <f>IF($C$4="Attiecināmās izmaksas",IF('11a+c+n'!$Q657="A",'11a+c+n'!L657,0),0)</f>
        <v>0</v>
      </c>
      <c r="M657" s="121">
        <f>IF($C$4="Attiecināmās izmaksas",IF('11a+c+n'!$Q657="A",'11a+c+n'!M657,0),0)</f>
        <v>0</v>
      </c>
      <c r="N657" s="121">
        <f>IF($C$4="Attiecināmās izmaksas",IF('11a+c+n'!$Q657="A",'11a+c+n'!N657,0),0)</f>
        <v>0</v>
      </c>
      <c r="O657" s="121">
        <f>IF($C$4="Attiecināmās izmaksas",IF('11a+c+n'!$Q657="A",'11a+c+n'!O657,0),0)</f>
        <v>0</v>
      </c>
      <c r="P657" s="122">
        <f>IF($C$4="Attiecināmās izmaksas",IF('11a+c+n'!$Q657="A",'11a+c+n'!P657,0),0)</f>
        <v>0</v>
      </c>
    </row>
    <row r="658" spans="1:16" x14ac:dyDescent="0.2">
      <c r="A658" s="49">
        <f>IF(P658=0,0,IF(COUNTBLANK(P658)=1,0,COUNTA($P$14:P658)))</f>
        <v>0</v>
      </c>
      <c r="B658" s="21">
        <f>IF($C$4="Attiecināmās izmaksas",IF('11a+c+n'!$Q658="A",'11a+c+n'!B658,0),0)</f>
        <v>0</v>
      </c>
      <c r="C658" s="21">
        <f>IF($C$4="Attiecināmās izmaksas",IF('11a+c+n'!$Q658="A",'11a+c+n'!C658,0),0)</f>
        <v>0</v>
      </c>
      <c r="D658" s="21">
        <f>IF($C$4="Attiecināmās izmaksas",IF('11a+c+n'!$Q658="A",'11a+c+n'!D658,0),0)</f>
        <v>0</v>
      </c>
      <c r="E658" s="42"/>
      <c r="F658" s="64"/>
      <c r="G658" s="121"/>
      <c r="H658" s="121">
        <f>IF($C$4="Attiecināmās izmaksas",IF('11a+c+n'!$Q658="A",'11a+c+n'!H658,0),0)</f>
        <v>0</v>
      </c>
      <c r="I658" s="121"/>
      <c r="J658" s="121"/>
      <c r="K658" s="122">
        <f>IF($C$4="Attiecināmās izmaksas",IF('11a+c+n'!$Q658="A",'11a+c+n'!K658,0),0)</f>
        <v>0</v>
      </c>
      <c r="L658" s="64">
        <f>IF($C$4="Attiecināmās izmaksas",IF('11a+c+n'!$Q658="A",'11a+c+n'!L658,0),0)</f>
        <v>0</v>
      </c>
      <c r="M658" s="121">
        <f>IF($C$4="Attiecināmās izmaksas",IF('11a+c+n'!$Q658="A",'11a+c+n'!M658,0),0)</f>
        <v>0</v>
      </c>
      <c r="N658" s="121">
        <f>IF($C$4="Attiecināmās izmaksas",IF('11a+c+n'!$Q658="A",'11a+c+n'!N658,0),0)</f>
        <v>0</v>
      </c>
      <c r="O658" s="121">
        <f>IF($C$4="Attiecināmās izmaksas",IF('11a+c+n'!$Q658="A",'11a+c+n'!O658,0),0)</f>
        <v>0</v>
      </c>
      <c r="P658" s="122">
        <f>IF($C$4="Attiecināmās izmaksas",IF('11a+c+n'!$Q658="A",'11a+c+n'!P658,0),0)</f>
        <v>0</v>
      </c>
    </row>
    <row r="659" spans="1:16" x14ac:dyDescent="0.2">
      <c r="A659" s="49">
        <f>IF(P659=0,0,IF(COUNTBLANK(P659)=1,0,COUNTA($P$14:P659)))</f>
        <v>0</v>
      </c>
      <c r="B659" s="21">
        <f>IF($C$4="Attiecināmās izmaksas",IF('11a+c+n'!$Q659="A",'11a+c+n'!B659,0),0)</f>
        <v>0</v>
      </c>
      <c r="C659" s="21">
        <f>IF($C$4="Attiecināmās izmaksas",IF('11a+c+n'!$Q659="A",'11a+c+n'!C659,0),0)</f>
        <v>0</v>
      </c>
      <c r="D659" s="21">
        <f>IF($C$4="Attiecināmās izmaksas",IF('11a+c+n'!$Q659="A",'11a+c+n'!D659,0),0)</f>
        <v>0</v>
      </c>
      <c r="E659" s="42"/>
      <c r="F659" s="64"/>
      <c r="G659" s="121"/>
      <c r="H659" s="121">
        <f>IF($C$4="Attiecināmās izmaksas",IF('11a+c+n'!$Q659="A",'11a+c+n'!H659,0),0)</f>
        <v>0</v>
      </c>
      <c r="I659" s="121"/>
      <c r="J659" s="121"/>
      <c r="K659" s="122">
        <f>IF($C$4="Attiecināmās izmaksas",IF('11a+c+n'!$Q659="A",'11a+c+n'!K659,0),0)</f>
        <v>0</v>
      </c>
      <c r="L659" s="64">
        <f>IF($C$4="Attiecināmās izmaksas",IF('11a+c+n'!$Q659="A",'11a+c+n'!L659,0),0)</f>
        <v>0</v>
      </c>
      <c r="M659" s="121">
        <f>IF($C$4="Attiecināmās izmaksas",IF('11a+c+n'!$Q659="A",'11a+c+n'!M659,0),0)</f>
        <v>0</v>
      </c>
      <c r="N659" s="121">
        <f>IF($C$4="Attiecināmās izmaksas",IF('11a+c+n'!$Q659="A",'11a+c+n'!N659,0),0)</f>
        <v>0</v>
      </c>
      <c r="O659" s="121">
        <f>IF($C$4="Attiecināmās izmaksas",IF('11a+c+n'!$Q659="A",'11a+c+n'!O659,0),0)</f>
        <v>0</v>
      </c>
      <c r="P659" s="122">
        <f>IF($C$4="Attiecināmās izmaksas",IF('11a+c+n'!$Q659="A",'11a+c+n'!P659,0),0)</f>
        <v>0</v>
      </c>
    </row>
    <row r="660" spans="1:16" x14ac:dyDescent="0.2">
      <c r="A660" s="49">
        <f>IF(P660=0,0,IF(COUNTBLANK(P660)=1,0,COUNTA($P$14:P660)))</f>
        <v>0</v>
      </c>
      <c r="B660" s="21">
        <f>IF($C$4="Attiecināmās izmaksas",IF('11a+c+n'!$Q660="A",'11a+c+n'!B660,0),0)</f>
        <v>0</v>
      </c>
      <c r="C660" s="21">
        <f>IF($C$4="Attiecināmās izmaksas",IF('11a+c+n'!$Q660="A",'11a+c+n'!C660,0),0)</f>
        <v>0</v>
      </c>
      <c r="D660" s="21">
        <f>IF($C$4="Attiecināmās izmaksas",IF('11a+c+n'!$Q660="A",'11a+c+n'!D660,0),0)</f>
        <v>0</v>
      </c>
      <c r="E660" s="42"/>
      <c r="F660" s="64"/>
      <c r="G660" s="121"/>
      <c r="H660" s="121">
        <f>IF($C$4="Attiecināmās izmaksas",IF('11a+c+n'!$Q660="A",'11a+c+n'!H660,0),0)</f>
        <v>0</v>
      </c>
      <c r="I660" s="121"/>
      <c r="J660" s="121"/>
      <c r="K660" s="122">
        <f>IF($C$4="Attiecināmās izmaksas",IF('11a+c+n'!$Q660="A",'11a+c+n'!K660,0),0)</f>
        <v>0</v>
      </c>
      <c r="L660" s="64">
        <f>IF($C$4="Attiecināmās izmaksas",IF('11a+c+n'!$Q660="A",'11a+c+n'!L660,0),0)</f>
        <v>0</v>
      </c>
      <c r="M660" s="121">
        <f>IF($C$4="Attiecināmās izmaksas",IF('11a+c+n'!$Q660="A",'11a+c+n'!M660,0),0)</f>
        <v>0</v>
      </c>
      <c r="N660" s="121">
        <f>IF($C$4="Attiecināmās izmaksas",IF('11a+c+n'!$Q660="A",'11a+c+n'!N660,0),0)</f>
        <v>0</v>
      </c>
      <c r="O660" s="121">
        <f>IF($C$4="Attiecināmās izmaksas",IF('11a+c+n'!$Q660="A",'11a+c+n'!O660,0),0)</f>
        <v>0</v>
      </c>
      <c r="P660" s="122">
        <f>IF($C$4="Attiecināmās izmaksas",IF('11a+c+n'!$Q660="A",'11a+c+n'!P660,0),0)</f>
        <v>0</v>
      </c>
    </row>
    <row r="661" spans="1:16" x14ac:dyDescent="0.2">
      <c r="A661" s="49">
        <f>IF(P661=0,0,IF(COUNTBLANK(P661)=1,0,COUNTA($P$14:P661)))</f>
        <v>0</v>
      </c>
      <c r="B661" s="21">
        <f>IF($C$4="Attiecināmās izmaksas",IF('11a+c+n'!$Q661="A",'11a+c+n'!B661,0),0)</f>
        <v>0</v>
      </c>
      <c r="C661" s="21">
        <f>IF($C$4="Attiecināmās izmaksas",IF('11a+c+n'!$Q661="A",'11a+c+n'!C661,0),0)</f>
        <v>0</v>
      </c>
      <c r="D661" s="21">
        <f>IF($C$4="Attiecināmās izmaksas",IF('11a+c+n'!$Q661="A",'11a+c+n'!D661,0),0)</f>
        <v>0</v>
      </c>
      <c r="E661" s="42"/>
      <c r="F661" s="64"/>
      <c r="G661" s="121"/>
      <c r="H661" s="121">
        <f>IF($C$4="Attiecināmās izmaksas",IF('11a+c+n'!$Q661="A",'11a+c+n'!H661,0),0)</f>
        <v>0</v>
      </c>
      <c r="I661" s="121"/>
      <c r="J661" s="121"/>
      <c r="K661" s="122">
        <f>IF($C$4="Attiecināmās izmaksas",IF('11a+c+n'!$Q661="A",'11a+c+n'!K661,0),0)</f>
        <v>0</v>
      </c>
      <c r="L661" s="64">
        <f>IF($C$4="Attiecināmās izmaksas",IF('11a+c+n'!$Q661="A",'11a+c+n'!L661,0),0)</f>
        <v>0</v>
      </c>
      <c r="M661" s="121">
        <f>IF($C$4="Attiecināmās izmaksas",IF('11a+c+n'!$Q661="A",'11a+c+n'!M661,0),0)</f>
        <v>0</v>
      </c>
      <c r="N661" s="121">
        <f>IF($C$4="Attiecināmās izmaksas",IF('11a+c+n'!$Q661="A",'11a+c+n'!N661,0),0)</f>
        <v>0</v>
      </c>
      <c r="O661" s="121">
        <f>IF($C$4="Attiecināmās izmaksas",IF('11a+c+n'!$Q661="A",'11a+c+n'!O661,0),0)</f>
        <v>0</v>
      </c>
      <c r="P661" s="122">
        <f>IF($C$4="Attiecināmās izmaksas",IF('11a+c+n'!$Q661="A",'11a+c+n'!P661,0),0)</f>
        <v>0</v>
      </c>
    </row>
    <row r="662" spans="1:16" x14ac:dyDescent="0.2">
      <c r="A662" s="49">
        <f>IF(P662=0,0,IF(COUNTBLANK(P662)=1,0,COUNTA($P$14:P662)))</f>
        <v>0</v>
      </c>
      <c r="B662" s="21">
        <f>IF($C$4="Attiecināmās izmaksas",IF('11a+c+n'!$Q662="A",'11a+c+n'!B662,0),0)</f>
        <v>0</v>
      </c>
      <c r="C662" s="21">
        <f>IF($C$4="Attiecināmās izmaksas",IF('11a+c+n'!$Q662="A",'11a+c+n'!C662,0),0)</f>
        <v>0</v>
      </c>
      <c r="D662" s="21">
        <f>IF($C$4="Attiecināmās izmaksas",IF('11a+c+n'!$Q662="A",'11a+c+n'!D662,0),0)</f>
        <v>0</v>
      </c>
      <c r="E662" s="42"/>
      <c r="F662" s="64"/>
      <c r="G662" s="121"/>
      <c r="H662" s="121">
        <f>IF($C$4="Attiecināmās izmaksas",IF('11a+c+n'!$Q662="A",'11a+c+n'!H662,0),0)</f>
        <v>0</v>
      </c>
      <c r="I662" s="121"/>
      <c r="J662" s="121"/>
      <c r="K662" s="122">
        <f>IF($C$4="Attiecināmās izmaksas",IF('11a+c+n'!$Q662="A",'11a+c+n'!K662,0),0)</f>
        <v>0</v>
      </c>
      <c r="L662" s="64">
        <f>IF($C$4="Attiecināmās izmaksas",IF('11a+c+n'!$Q662="A",'11a+c+n'!L662,0),0)</f>
        <v>0</v>
      </c>
      <c r="M662" s="121">
        <f>IF($C$4="Attiecināmās izmaksas",IF('11a+c+n'!$Q662="A",'11a+c+n'!M662,0),0)</f>
        <v>0</v>
      </c>
      <c r="N662" s="121">
        <f>IF($C$4="Attiecināmās izmaksas",IF('11a+c+n'!$Q662="A",'11a+c+n'!N662,0),0)</f>
        <v>0</v>
      </c>
      <c r="O662" s="121">
        <f>IF($C$4="Attiecināmās izmaksas",IF('11a+c+n'!$Q662="A",'11a+c+n'!O662,0),0)</f>
        <v>0</v>
      </c>
      <c r="P662" s="122">
        <f>IF($C$4="Attiecināmās izmaksas",IF('11a+c+n'!$Q662="A",'11a+c+n'!P662,0),0)</f>
        <v>0</v>
      </c>
    </row>
    <row r="663" spans="1:16" x14ac:dyDescent="0.2">
      <c r="A663" s="49">
        <f>IF(P663=0,0,IF(COUNTBLANK(P663)=1,0,COUNTA($P$14:P663)))</f>
        <v>0</v>
      </c>
      <c r="B663" s="21">
        <f>IF($C$4="Attiecināmās izmaksas",IF('11a+c+n'!$Q663="A",'11a+c+n'!B663,0),0)</f>
        <v>0</v>
      </c>
      <c r="C663" s="21">
        <f>IF($C$4="Attiecināmās izmaksas",IF('11a+c+n'!$Q663="A",'11a+c+n'!C663,0),0)</f>
        <v>0</v>
      </c>
      <c r="D663" s="21">
        <f>IF($C$4="Attiecināmās izmaksas",IF('11a+c+n'!$Q663="A",'11a+c+n'!D663,0),0)</f>
        <v>0</v>
      </c>
      <c r="E663" s="42"/>
      <c r="F663" s="64"/>
      <c r="G663" s="121"/>
      <c r="H663" s="121">
        <f>IF($C$4="Attiecināmās izmaksas",IF('11a+c+n'!$Q663="A",'11a+c+n'!H663,0),0)</f>
        <v>0</v>
      </c>
      <c r="I663" s="121"/>
      <c r="J663" s="121"/>
      <c r="K663" s="122">
        <f>IF($C$4="Attiecināmās izmaksas",IF('11a+c+n'!$Q663="A",'11a+c+n'!K663,0),0)</f>
        <v>0</v>
      </c>
      <c r="L663" s="64">
        <f>IF($C$4="Attiecināmās izmaksas",IF('11a+c+n'!$Q663="A",'11a+c+n'!L663,0),0)</f>
        <v>0</v>
      </c>
      <c r="M663" s="121">
        <f>IF($C$4="Attiecināmās izmaksas",IF('11a+c+n'!$Q663="A",'11a+c+n'!M663,0),0)</f>
        <v>0</v>
      </c>
      <c r="N663" s="121">
        <f>IF($C$4="Attiecināmās izmaksas",IF('11a+c+n'!$Q663="A",'11a+c+n'!N663,0),0)</f>
        <v>0</v>
      </c>
      <c r="O663" s="121">
        <f>IF($C$4="Attiecināmās izmaksas",IF('11a+c+n'!$Q663="A",'11a+c+n'!O663,0),0)</f>
        <v>0</v>
      </c>
      <c r="P663" s="122">
        <f>IF($C$4="Attiecināmās izmaksas",IF('11a+c+n'!$Q663="A",'11a+c+n'!P663,0),0)</f>
        <v>0</v>
      </c>
    </row>
    <row r="664" spans="1:16" x14ac:dyDescent="0.2">
      <c r="A664" s="49">
        <f>IF(P664=0,0,IF(COUNTBLANK(P664)=1,0,COUNTA($P$14:P664)))</f>
        <v>0</v>
      </c>
      <c r="B664" s="21">
        <f>IF($C$4="Attiecināmās izmaksas",IF('11a+c+n'!$Q664="A",'11a+c+n'!B664,0),0)</f>
        <v>0</v>
      </c>
      <c r="C664" s="21">
        <f>IF($C$4="Attiecināmās izmaksas",IF('11a+c+n'!$Q664="A",'11a+c+n'!C664,0),0)</f>
        <v>0</v>
      </c>
      <c r="D664" s="21">
        <f>IF($C$4="Attiecināmās izmaksas",IF('11a+c+n'!$Q664="A",'11a+c+n'!D664,0),0)</f>
        <v>0</v>
      </c>
      <c r="E664" s="42"/>
      <c r="F664" s="64"/>
      <c r="G664" s="121"/>
      <c r="H664" s="121">
        <f>IF($C$4="Attiecināmās izmaksas",IF('11a+c+n'!$Q664="A",'11a+c+n'!H664,0),0)</f>
        <v>0</v>
      </c>
      <c r="I664" s="121"/>
      <c r="J664" s="121"/>
      <c r="K664" s="122">
        <f>IF($C$4="Attiecināmās izmaksas",IF('11a+c+n'!$Q664="A",'11a+c+n'!K664,0),0)</f>
        <v>0</v>
      </c>
      <c r="L664" s="64">
        <f>IF($C$4="Attiecināmās izmaksas",IF('11a+c+n'!$Q664="A",'11a+c+n'!L664,0),0)</f>
        <v>0</v>
      </c>
      <c r="M664" s="121">
        <f>IF($C$4="Attiecināmās izmaksas",IF('11a+c+n'!$Q664="A",'11a+c+n'!M664,0),0)</f>
        <v>0</v>
      </c>
      <c r="N664" s="121">
        <f>IF($C$4="Attiecināmās izmaksas",IF('11a+c+n'!$Q664="A",'11a+c+n'!N664,0),0)</f>
        <v>0</v>
      </c>
      <c r="O664" s="121">
        <f>IF($C$4="Attiecināmās izmaksas",IF('11a+c+n'!$Q664="A",'11a+c+n'!O664,0),0)</f>
        <v>0</v>
      </c>
      <c r="P664" s="122">
        <f>IF($C$4="Attiecināmās izmaksas",IF('11a+c+n'!$Q664="A",'11a+c+n'!P664,0),0)</f>
        <v>0</v>
      </c>
    </row>
    <row r="665" spans="1:16" x14ac:dyDescent="0.2">
      <c r="A665" s="49">
        <f>IF(P665=0,0,IF(COUNTBLANK(P665)=1,0,COUNTA($P$14:P665)))</f>
        <v>0</v>
      </c>
      <c r="B665" s="21">
        <f>IF($C$4="Attiecināmās izmaksas",IF('11a+c+n'!$Q665="A",'11a+c+n'!B665,0),0)</f>
        <v>0</v>
      </c>
      <c r="C665" s="21">
        <f>IF($C$4="Attiecināmās izmaksas",IF('11a+c+n'!$Q665="A",'11a+c+n'!C665,0),0)</f>
        <v>0</v>
      </c>
      <c r="D665" s="21">
        <f>IF($C$4="Attiecināmās izmaksas",IF('11a+c+n'!$Q665="A",'11a+c+n'!D665,0),0)</f>
        <v>0</v>
      </c>
      <c r="E665" s="42"/>
      <c r="F665" s="64"/>
      <c r="G665" s="121"/>
      <c r="H665" s="121">
        <f>IF($C$4="Attiecināmās izmaksas",IF('11a+c+n'!$Q665="A",'11a+c+n'!H665,0),0)</f>
        <v>0</v>
      </c>
      <c r="I665" s="121"/>
      <c r="J665" s="121"/>
      <c r="K665" s="122">
        <f>IF($C$4="Attiecināmās izmaksas",IF('11a+c+n'!$Q665="A",'11a+c+n'!K665,0),0)</f>
        <v>0</v>
      </c>
      <c r="L665" s="64">
        <f>IF($C$4="Attiecināmās izmaksas",IF('11a+c+n'!$Q665="A",'11a+c+n'!L665,0),0)</f>
        <v>0</v>
      </c>
      <c r="M665" s="121">
        <f>IF($C$4="Attiecināmās izmaksas",IF('11a+c+n'!$Q665="A",'11a+c+n'!M665,0),0)</f>
        <v>0</v>
      </c>
      <c r="N665" s="121">
        <f>IF($C$4="Attiecināmās izmaksas",IF('11a+c+n'!$Q665="A",'11a+c+n'!N665,0),0)</f>
        <v>0</v>
      </c>
      <c r="O665" s="121">
        <f>IF($C$4="Attiecināmās izmaksas",IF('11a+c+n'!$Q665="A",'11a+c+n'!O665,0),0)</f>
        <v>0</v>
      </c>
      <c r="P665" s="122">
        <f>IF($C$4="Attiecināmās izmaksas",IF('11a+c+n'!$Q665="A",'11a+c+n'!P665,0),0)</f>
        <v>0</v>
      </c>
    </row>
    <row r="666" spans="1:16" x14ac:dyDescent="0.2">
      <c r="A666" s="49">
        <f>IF(P666=0,0,IF(COUNTBLANK(P666)=1,0,COUNTA($P$14:P666)))</f>
        <v>0</v>
      </c>
      <c r="B666" s="21">
        <f>IF($C$4="Attiecināmās izmaksas",IF('11a+c+n'!$Q666="A",'11a+c+n'!B666,0),0)</f>
        <v>0</v>
      </c>
      <c r="C666" s="21">
        <f>IF($C$4="Attiecināmās izmaksas",IF('11a+c+n'!$Q666="A",'11a+c+n'!C666,0),0)</f>
        <v>0</v>
      </c>
      <c r="D666" s="21">
        <f>IF($C$4="Attiecināmās izmaksas",IF('11a+c+n'!$Q666="A",'11a+c+n'!D666,0),0)</f>
        <v>0</v>
      </c>
      <c r="E666" s="42"/>
      <c r="F666" s="64"/>
      <c r="G666" s="121"/>
      <c r="H666" s="121">
        <f>IF($C$4="Attiecināmās izmaksas",IF('11a+c+n'!$Q666="A",'11a+c+n'!H666,0),0)</f>
        <v>0</v>
      </c>
      <c r="I666" s="121"/>
      <c r="J666" s="121"/>
      <c r="K666" s="122">
        <f>IF($C$4="Attiecināmās izmaksas",IF('11a+c+n'!$Q666="A",'11a+c+n'!K666,0),0)</f>
        <v>0</v>
      </c>
      <c r="L666" s="64">
        <f>IF($C$4="Attiecināmās izmaksas",IF('11a+c+n'!$Q666="A",'11a+c+n'!L666,0),0)</f>
        <v>0</v>
      </c>
      <c r="M666" s="121">
        <f>IF($C$4="Attiecināmās izmaksas",IF('11a+c+n'!$Q666="A",'11a+c+n'!M666,0),0)</f>
        <v>0</v>
      </c>
      <c r="N666" s="121">
        <f>IF($C$4="Attiecināmās izmaksas",IF('11a+c+n'!$Q666="A",'11a+c+n'!N666,0),0)</f>
        <v>0</v>
      </c>
      <c r="O666" s="121">
        <f>IF($C$4="Attiecināmās izmaksas",IF('11a+c+n'!$Q666="A",'11a+c+n'!O666,0),0)</f>
        <v>0</v>
      </c>
      <c r="P666" s="122">
        <f>IF($C$4="Attiecināmās izmaksas",IF('11a+c+n'!$Q666="A",'11a+c+n'!P666,0),0)</f>
        <v>0</v>
      </c>
    </row>
    <row r="667" spans="1:16" x14ac:dyDescent="0.2">
      <c r="A667" s="49">
        <f>IF(P667=0,0,IF(COUNTBLANK(P667)=1,0,COUNTA($P$14:P667)))</f>
        <v>0</v>
      </c>
      <c r="B667" s="21">
        <f>IF($C$4="Attiecināmās izmaksas",IF('11a+c+n'!$Q667="A",'11a+c+n'!B667,0),0)</f>
        <v>0</v>
      </c>
      <c r="C667" s="21">
        <f>IF($C$4="Attiecināmās izmaksas",IF('11a+c+n'!$Q667="A",'11a+c+n'!C667,0),0)</f>
        <v>0</v>
      </c>
      <c r="D667" s="21">
        <f>IF($C$4="Attiecināmās izmaksas",IF('11a+c+n'!$Q667="A",'11a+c+n'!D667,0),0)</f>
        <v>0</v>
      </c>
      <c r="E667" s="42"/>
      <c r="F667" s="64"/>
      <c r="G667" s="121"/>
      <c r="H667" s="121">
        <f>IF($C$4="Attiecināmās izmaksas",IF('11a+c+n'!$Q667="A",'11a+c+n'!H667,0),0)</f>
        <v>0</v>
      </c>
      <c r="I667" s="121"/>
      <c r="J667" s="121"/>
      <c r="K667" s="122">
        <f>IF($C$4="Attiecināmās izmaksas",IF('11a+c+n'!$Q667="A",'11a+c+n'!K667,0),0)</f>
        <v>0</v>
      </c>
      <c r="L667" s="64">
        <f>IF($C$4="Attiecināmās izmaksas",IF('11a+c+n'!$Q667="A",'11a+c+n'!L667,0),0)</f>
        <v>0</v>
      </c>
      <c r="M667" s="121">
        <f>IF($C$4="Attiecināmās izmaksas",IF('11a+c+n'!$Q667="A",'11a+c+n'!M667,0),0)</f>
        <v>0</v>
      </c>
      <c r="N667" s="121">
        <f>IF($C$4="Attiecināmās izmaksas",IF('11a+c+n'!$Q667="A",'11a+c+n'!N667,0),0)</f>
        <v>0</v>
      </c>
      <c r="O667" s="121">
        <f>IF($C$4="Attiecināmās izmaksas",IF('11a+c+n'!$Q667="A",'11a+c+n'!O667,0),0)</f>
        <v>0</v>
      </c>
      <c r="P667" s="122">
        <f>IF($C$4="Attiecināmās izmaksas",IF('11a+c+n'!$Q667="A",'11a+c+n'!P667,0),0)</f>
        <v>0</v>
      </c>
    </row>
    <row r="668" spans="1:16" x14ac:dyDescent="0.2">
      <c r="A668" s="49">
        <f>IF(P668=0,0,IF(COUNTBLANK(P668)=1,0,COUNTA($P$14:P668)))</f>
        <v>0</v>
      </c>
      <c r="B668" s="21">
        <f>IF($C$4="Attiecināmās izmaksas",IF('11a+c+n'!$Q668="A",'11a+c+n'!B668,0),0)</f>
        <v>0</v>
      </c>
      <c r="C668" s="21">
        <f>IF($C$4="Attiecināmās izmaksas",IF('11a+c+n'!$Q668="A",'11a+c+n'!C668,0),0)</f>
        <v>0</v>
      </c>
      <c r="D668" s="21">
        <f>IF($C$4="Attiecināmās izmaksas",IF('11a+c+n'!$Q668="A",'11a+c+n'!D668,0),0)</f>
        <v>0</v>
      </c>
      <c r="E668" s="42"/>
      <c r="F668" s="64"/>
      <c r="G668" s="121"/>
      <c r="H668" s="121">
        <f>IF($C$4="Attiecināmās izmaksas",IF('11a+c+n'!$Q668="A",'11a+c+n'!H668,0),0)</f>
        <v>0</v>
      </c>
      <c r="I668" s="121"/>
      <c r="J668" s="121"/>
      <c r="K668" s="122">
        <f>IF($C$4="Attiecināmās izmaksas",IF('11a+c+n'!$Q668="A",'11a+c+n'!K668,0),0)</f>
        <v>0</v>
      </c>
      <c r="L668" s="64">
        <f>IF($C$4="Attiecināmās izmaksas",IF('11a+c+n'!$Q668="A",'11a+c+n'!L668,0),0)</f>
        <v>0</v>
      </c>
      <c r="M668" s="121">
        <f>IF($C$4="Attiecināmās izmaksas",IF('11a+c+n'!$Q668="A",'11a+c+n'!M668,0),0)</f>
        <v>0</v>
      </c>
      <c r="N668" s="121">
        <f>IF($C$4="Attiecināmās izmaksas",IF('11a+c+n'!$Q668="A",'11a+c+n'!N668,0),0)</f>
        <v>0</v>
      </c>
      <c r="O668" s="121">
        <f>IF($C$4="Attiecināmās izmaksas",IF('11a+c+n'!$Q668="A",'11a+c+n'!O668,0),0)</f>
        <v>0</v>
      </c>
      <c r="P668" s="122">
        <f>IF($C$4="Attiecināmās izmaksas",IF('11a+c+n'!$Q668="A",'11a+c+n'!P668,0),0)</f>
        <v>0</v>
      </c>
    </row>
    <row r="669" spans="1:16" x14ac:dyDescent="0.2">
      <c r="A669" s="49">
        <f>IF(P669=0,0,IF(COUNTBLANK(P669)=1,0,COUNTA($P$14:P669)))</f>
        <v>0</v>
      </c>
      <c r="B669" s="21">
        <f>IF($C$4="Attiecināmās izmaksas",IF('11a+c+n'!$Q669="A",'11a+c+n'!B669,0),0)</f>
        <v>0</v>
      </c>
      <c r="C669" s="21">
        <f>IF($C$4="Attiecināmās izmaksas",IF('11a+c+n'!$Q669="A",'11a+c+n'!C669,0),0)</f>
        <v>0</v>
      </c>
      <c r="D669" s="21">
        <f>IF($C$4="Attiecināmās izmaksas",IF('11a+c+n'!$Q669="A",'11a+c+n'!D669,0),0)</f>
        <v>0</v>
      </c>
      <c r="E669" s="42"/>
      <c r="F669" s="64"/>
      <c r="G669" s="121"/>
      <c r="H669" s="121">
        <f>IF($C$4="Attiecināmās izmaksas",IF('11a+c+n'!$Q669="A",'11a+c+n'!H669,0),0)</f>
        <v>0</v>
      </c>
      <c r="I669" s="121"/>
      <c r="J669" s="121"/>
      <c r="K669" s="122">
        <f>IF($C$4="Attiecināmās izmaksas",IF('11a+c+n'!$Q669="A",'11a+c+n'!K669,0),0)</f>
        <v>0</v>
      </c>
      <c r="L669" s="64">
        <f>IF($C$4="Attiecināmās izmaksas",IF('11a+c+n'!$Q669="A",'11a+c+n'!L669,0),0)</f>
        <v>0</v>
      </c>
      <c r="M669" s="121">
        <f>IF($C$4="Attiecināmās izmaksas",IF('11a+c+n'!$Q669="A",'11a+c+n'!M669,0),0)</f>
        <v>0</v>
      </c>
      <c r="N669" s="121">
        <f>IF($C$4="Attiecināmās izmaksas",IF('11a+c+n'!$Q669="A",'11a+c+n'!N669,0),0)</f>
        <v>0</v>
      </c>
      <c r="O669" s="121">
        <f>IF($C$4="Attiecināmās izmaksas",IF('11a+c+n'!$Q669="A",'11a+c+n'!O669,0),0)</f>
        <v>0</v>
      </c>
      <c r="P669" s="122">
        <f>IF($C$4="Attiecināmās izmaksas",IF('11a+c+n'!$Q669="A",'11a+c+n'!P669,0),0)</f>
        <v>0</v>
      </c>
    </row>
    <row r="670" spans="1:16" x14ac:dyDescent="0.2">
      <c r="A670" s="49">
        <f>IF(P670=0,0,IF(COUNTBLANK(P670)=1,0,COUNTA($P$14:P670)))</f>
        <v>0</v>
      </c>
      <c r="B670" s="21">
        <f>IF($C$4="Attiecināmās izmaksas",IF('11a+c+n'!$Q670="A",'11a+c+n'!B670,0),0)</f>
        <v>0</v>
      </c>
      <c r="C670" s="21">
        <f>IF($C$4="Attiecināmās izmaksas",IF('11a+c+n'!$Q670="A",'11a+c+n'!C670,0),0)</f>
        <v>0</v>
      </c>
      <c r="D670" s="21">
        <f>IF($C$4="Attiecināmās izmaksas",IF('11a+c+n'!$Q670="A",'11a+c+n'!D670,0),0)</f>
        <v>0</v>
      </c>
      <c r="E670" s="42"/>
      <c r="F670" s="64"/>
      <c r="G670" s="121"/>
      <c r="H670" s="121">
        <f>IF($C$4="Attiecināmās izmaksas",IF('11a+c+n'!$Q670="A",'11a+c+n'!H670,0),0)</f>
        <v>0</v>
      </c>
      <c r="I670" s="121"/>
      <c r="J670" s="121"/>
      <c r="K670" s="122">
        <f>IF($C$4="Attiecināmās izmaksas",IF('11a+c+n'!$Q670="A",'11a+c+n'!K670,0),0)</f>
        <v>0</v>
      </c>
      <c r="L670" s="64">
        <f>IF($C$4="Attiecināmās izmaksas",IF('11a+c+n'!$Q670="A",'11a+c+n'!L670,0),0)</f>
        <v>0</v>
      </c>
      <c r="M670" s="121">
        <f>IF($C$4="Attiecināmās izmaksas",IF('11a+c+n'!$Q670="A",'11a+c+n'!M670,0),0)</f>
        <v>0</v>
      </c>
      <c r="N670" s="121">
        <f>IF($C$4="Attiecināmās izmaksas",IF('11a+c+n'!$Q670="A",'11a+c+n'!N670,0),0)</f>
        <v>0</v>
      </c>
      <c r="O670" s="121">
        <f>IF($C$4="Attiecināmās izmaksas",IF('11a+c+n'!$Q670="A",'11a+c+n'!O670,0),0)</f>
        <v>0</v>
      </c>
      <c r="P670" s="122">
        <f>IF($C$4="Attiecināmās izmaksas",IF('11a+c+n'!$Q670="A",'11a+c+n'!P670,0),0)</f>
        <v>0</v>
      </c>
    </row>
    <row r="671" spans="1:16" x14ac:dyDescent="0.2">
      <c r="A671" s="49">
        <f>IF(P671=0,0,IF(COUNTBLANK(P671)=1,0,COUNTA($P$14:P671)))</f>
        <v>0</v>
      </c>
      <c r="B671" s="21">
        <f>IF($C$4="Attiecināmās izmaksas",IF('11a+c+n'!$Q671="A",'11a+c+n'!B671,0),0)</f>
        <v>0</v>
      </c>
      <c r="C671" s="21">
        <f>IF($C$4="Attiecināmās izmaksas",IF('11a+c+n'!$Q671="A",'11a+c+n'!C671,0),0)</f>
        <v>0</v>
      </c>
      <c r="D671" s="21">
        <f>IF($C$4="Attiecināmās izmaksas",IF('11a+c+n'!$Q671="A",'11a+c+n'!D671,0),0)</f>
        <v>0</v>
      </c>
      <c r="E671" s="42"/>
      <c r="F671" s="64"/>
      <c r="G671" s="121"/>
      <c r="H671" s="121">
        <f>IF($C$4="Attiecināmās izmaksas",IF('11a+c+n'!$Q671="A",'11a+c+n'!H671,0),0)</f>
        <v>0</v>
      </c>
      <c r="I671" s="121"/>
      <c r="J671" s="121"/>
      <c r="K671" s="122">
        <f>IF($C$4="Attiecināmās izmaksas",IF('11a+c+n'!$Q671="A",'11a+c+n'!K671,0),0)</f>
        <v>0</v>
      </c>
      <c r="L671" s="64">
        <f>IF($C$4="Attiecināmās izmaksas",IF('11a+c+n'!$Q671="A",'11a+c+n'!L671,0),0)</f>
        <v>0</v>
      </c>
      <c r="M671" s="121">
        <f>IF($C$4="Attiecināmās izmaksas",IF('11a+c+n'!$Q671="A",'11a+c+n'!M671,0),0)</f>
        <v>0</v>
      </c>
      <c r="N671" s="121">
        <f>IF($C$4="Attiecināmās izmaksas",IF('11a+c+n'!$Q671="A",'11a+c+n'!N671,0),0)</f>
        <v>0</v>
      </c>
      <c r="O671" s="121">
        <f>IF($C$4="Attiecināmās izmaksas",IF('11a+c+n'!$Q671="A",'11a+c+n'!O671,0),0)</f>
        <v>0</v>
      </c>
      <c r="P671" s="122">
        <f>IF($C$4="Attiecināmās izmaksas",IF('11a+c+n'!$Q671="A",'11a+c+n'!P671,0),0)</f>
        <v>0</v>
      </c>
    </row>
    <row r="672" spans="1:16" x14ac:dyDescent="0.2">
      <c r="A672" s="49">
        <f>IF(P672=0,0,IF(COUNTBLANK(P672)=1,0,COUNTA($P$14:P672)))</f>
        <v>0</v>
      </c>
      <c r="B672" s="21">
        <f>IF($C$4="Attiecināmās izmaksas",IF('11a+c+n'!$Q672="A",'11a+c+n'!B672,0),0)</f>
        <v>0</v>
      </c>
      <c r="C672" s="21">
        <f>IF($C$4="Attiecināmās izmaksas",IF('11a+c+n'!$Q672="A",'11a+c+n'!C672,0),0)</f>
        <v>0</v>
      </c>
      <c r="D672" s="21">
        <f>IF($C$4="Attiecināmās izmaksas",IF('11a+c+n'!$Q672="A",'11a+c+n'!D672,0),0)</f>
        <v>0</v>
      </c>
      <c r="E672" s="42"/>
      <c r="F672" s="64"/>
      <c r="G672" s="121"/>
      <c r="H672" s="121">
        <f>IF($C$4="Attiecināmās izmaksas",IF('11a+c+n'!$Q672="A",'11a+c+n'!H672,0),0)</f>
        <v>0</v>
      </c>
      <c r="I672" s="121"/>
      <c r="J672" s="121"/>
      <c r="K672" s="122">
        <f>IF($C$4="Attiecināmās izmaksas",IF('11a+c+n'!$Q672="A",'11a+c+n'!K672,0),0)</f>
        <v>0</v>
      </c>
      <c r="L672" s="64">
        <f>IF($C$4="Attiecināmās izmaksas",IF('11a+c+n'!$Q672="A",'11a+c+n'!L672,0),0)</f>
        <v>0</v>
      </c>
      <c r="M672" s="121">
        <f>IF($C$4="Attiecināmās izmaksas",IF('11a+c+n'!$Q672="A",'11a+c+n'!M672,0),0)</f>
        <v>0</v>
      </c>
      <c r="N672" s="121">
        <f>IF($C$4="Attiecināmās izmaksas",IF('11a+c+n'!$Q672="A",'11a+c+n'!N672,0),0)</f>
        <v>0</v>
      </c>
      <c r="O672" s="121">
        <f>IF($C$4="Attiecināmās izmaksas",IF('11a+c+n'!$Q672="A",'11a+c+n'!O672,0),0)</f>
        <v>0</v>
      </c>
      <c r="P672" s="122">
        <f>IF($C$4="Attiecināmās izmaksas",IF('11a+c+n'!$Q672="A",'11a+c+n'!P672,0),0)</f>
        <v>0</v>
      </c>
    </row>
    <row r="673" spans="1:16" x14ac:dyDescent="0.2">
      <c r="A673" s="49">
        <f>IF(P673=0,0,IF(COUNTBLANK(P673)=1,0,COUNTA($P$14:P673)))</f>
        <v>0</v>
      </c>
      <c r="B673" s="21">
        <f>IF($C$4="Attiecināmās izmaksas",IF('11a+c+n'!$Q673="A",'11a+c+n'!B673,0),0)</f>
        <v>0</v>
      </c>
      <c r="C673" s="21">
        <f>IF($C$4="Attiecināmās izmaksas",IF('11a+c+n'!$Q673="A",'11a+c+n'!C673,0),0)</f>
        <v>0</v>
      </c>
      <c r="D673" s="21">
        <f>IF($C$4="Attiecināmās izmaksas",IF('11a+c+n'!$Q673="A",'11a+c+n'!D673,0),0)</f>
        <v>0</v>
      </c>
      <c r="E673" s="42"/>
      <c r="F673" s="64"/>
      <c r="G673" s="121"/>
      <c r="H673" s="121">
        <f>IF($C$4="Attiecināmās izmaksas",IF('11a+c+n'!$Q673="A",'11a+c+n'!H673,0),0)</f>
        <v>0</v>
      </c>
      <c r="I673" s="121"/>
      <c r="J673" s="121"/>
      <c r="K673" s="122">
        <f>IF($C$4="Attiecināmās izmaksas",IF('11a+c+n'!$Q673="A",'11a+c+n'!K673,0),0)</f>
        <v>0</v>
      </c>
      <c r="L673" s="64">
        <f>IF($C$4="Attiecināmās izmaksas",IF('11a+c+n'!$Q673="A",'11a+c+n'!L673,0),0)</f>
        <v>0</v>
      </c>
      <c r="M673" s="121">
        <f>IF($C$4="Attiecināmās izmaksas",IF('11a+c+n'!$Q673="A",'11a+c+n'!M673,0),0)</f>
        <v>0</v>
      </c>
      <c r="N673" s="121">
        <f>IF($C$4="Attiecināmās izmaksas",IF('11a+c+n'!$Q673="A",'11a+c+n'!N673,0),0)</f>
        <v>0</v>
      </c>
      <c r="O673" s="121">
        <f>IF($C$4="Attiecināmās izmaksas",IF('11a+c+n'!$Q673="A",'11a+c+n'!O673,0),0)</f>
        <v>0</v>
      </c>
      <c r="P673" s="122">
        <f>IF($C$4="Attiecināmās izmaksas",IF('11a+c+n'!$Q673="A",'11a+c+n'!P673,0),0)</f>
        <v>0</v>
      </c>
    </row>
    <row r="674" spans="1:16" x14ac:dyDescent="0.2">
      <c r="A674" s="49">
        <f>IF(P674=0,0,IF(COUNTBLANK(P674)=1,0,COUNTA($P$14:P674)))</f>
        <v>0</v>
      </c>
      <c r="B674" s="21">
        <f>IF($C$4="Attiecināmās izmaksas",IF('11a+c+n'!$Q674="A",'11a+c+n'!B674,0),0)</f>
        <v>0</v>
      </c>
      <c r="C674" s="21">
        <f>IF($C$4="Attiecināmās izmaksas",IF('11a+c+n'!$Q674="A",'11a+c+n'!C674,0),0)</f>
        <v>0</v>
      </c>
      <c r="D674" s="21">
        <f>IF($C$4="Attiecināmās izmaksas",IF('11a+c+n'!$Q674="A",'11a+c+n'!D674,0),0)</f>
        <v>0</v>
      </c>
      <c r="E674" s="42"/>
      <c r="F674" s="64"/>
      <c r="G674" s="121"/>
      <c r="H674" s="121">
        <f>IF($C$4="Attiecināmās izmaksas",IF('11a+c+n'!$Q674="A",'11a+c+n'!H674,0),0)</f>
        <v>0</v>
      </c>
      <c r="I674" s="121"/>
      <c r="J674" s="121"/>
      <c r="K674" s="122">
        <f>IF($C$4="Attiecināmās izmaksas",IF('11a+c+n'!$Q674="A",'11a+c+n'!K674,0),0)</f>
        <v>0</v>
      </c>
      <c r="L674" s="64">
        <f>IF($C$4="Attiecināmās izmaksas",IF('11a+c+n'!$Q674="A",'11a+c+n'!L674,0),0)</f>
        <v>0</v>
      </c>
      <c r="M674" s="121">
        <f>IF($C$4="Attiecināmās izmaksas",IF('11a+c+n'!$Q674="A",'11a+c+n'!M674,0),0)</f>
        <v>0</v>
      </c>
      <c r="N674" s="121">
        <f>IF($C$4="Attiecināmās izmaksas",IF('11a+c+n'!$Q674="A",'11a+c+n'!N674,0),0)</f>
        <v>0</v>
      </c>
      <c r="O674" s="121">
        <f>IF($C$4="Attiecināmās izmaksas",IF('11a+c+n'!$Q674="A",'11a+c+n'!O674,0),0)</f>
        <v>0</v>
      </c>
      <c r="P674" s="122">
        <f>IF($C$4="Attiecināmās izmaksas",IF('11a+c+n'!$Q674="A",'11a+c+n'!P674,0),0)</f>
        <v>0</v>
      </c>
    </row>
    <row r="675" spans="1:16" x14ac:dyDescent="0.2">
      <c r="A675" s="49">
        <f>IF(P675=0,0,IF(COUNTBLANK(P675)=1,0,COUNTA($P$14:P675)))</f>
        <v>0</v>
      </c>
      <c r="B675" s="21">
        <f>IF($C$4="Attiecināmās izmaksas",IF('11a+c+n'!$Q675="A",'11a+c+n'!B675,0),0)</f>
        <v>0</v>
      </c>
      <c r="C675" s="21">
        <f>IF($C$4="Attiecināmās izmaksas",IF('11a+c+n'!$Q675="A",'11a+c+n'!C675,0),0)</f>
        <v>0</v>
      </c>
      <c r="D675" s="21">
        <f>IF($C$4="Attiecināmās izmaksas",IF('11a+c+n'!$Q675="A",'11a+c+n'!D675,0),0)</f>
        <v>0</v>
      </c>
      <c r="E675" s="42"/>
      <c r="F675" s="64"/>
      <c r="G675" s="121"/>
      <c r="H675" s="121">
        <f>IF($C$4="Attiecināmās izmaksas",IF('11a+c+n'!$Q675="A",'11a+c+n'!H675,0),0)</f>
        <v>0</v>
      </c>
      <c r="I675" s="121"/>
      <c r="J675" s="121"/>
      <c r="K675" s="122">
        <f>IF($C$4="Attiecināmās izmaksas",IF('11a+c+n'!$Q675="A",'11a+c+n'!K675,0),0)</f>
        <v>0</v>
      </c>
      <c r="L675" s="64">
        <f>IF($C$4="Attiecināmās izmaksas",IF('11a+c+n'!$Q675="A",'11a+c+n'!L675,0),0)</f>
        <v>0</v>
      </c>
      <c r="M675" s="121">
        <f>IF($C$4="Attiecināmās izmaksas",IF('11a+c+n'!$Q675="A",'11a+c+n'!M675,0),0)</f>
        <v>0</v>
      </c>
      <c r="N675" s="121">
        <f>IF($C$4="Attiecināmās izmaksas",IF('11a+c+n'!$Q675="A",'11a+c+n'!N675,0),0)</f>
        <v>0</v>
      </c>
      <c r="O675" s="121">
        <f>IF($C$4="Attiecināmās izmaksas",IF('11a+c+n'!$Q675="A",'11a+c+n'!O675,0),0)</f>
        <v>0</v>
      </c>
      <c r="P675" s="122">
        <f>IF($C$4="Attiecināmās izmaksas",IF('11a+c+n'!$Q675="A",'11a+c+n'!P675,0),0)</f>
        <v>0</v>
      </c>
    </row>
    <row r="676" spans="1:16" x14ac:dyDescent="0.2">
      <c r="A676" s="49">
        <f>IF(P676=0,0,IF(COUNTBLANK(P676)=1,0,COUNTA($P$14:P676)))</f>
        <v>0</v>
      </c>
      <c r="B676" s="21">
        <f>IF($C$4="Attiecināmās izmaksas",IF('11a+c+n'!$Q676="A",'11a+c+n'!B676,0),0)</f>
        <v>0</v>
      </c>
      <c r="C676" s="21">
        <f>IF($C$4="Attiecināmās izmaksas",IF('11a+c+n'!$Q676="A",'11a+c+n'!C676,0),0)</f>
        <v>0</v>
      </c>
      <c r="D676" s="21">
        <f>IF($C$4="Attiecināmās izmaksas",IF('11a+c+n'!$Q676="A",'11a+c+n'!D676,0),0)</f>
        <v>0</v>
      </c>
      <c r="E676" s="42"/>
      <c r="F676" s="64"/>
      <c r="G676" s="121"/>
      <c r="H676" s="121">
        <f>IF($C$4="Attiecināmās izmaksas",IF('11a+c+n'!$Q676="A",'11a+c+n'!H676,0),0)</f>
        <v>0</v>
      </c>
      <c r="I676" s="121"/>
      <c r="J676" s="121"/>
      <c r="K676" s="122">
        <f>IF($C$4="Attiecināmās izmaksas",IF('11a+c+n'!$Q676="A",'11a+c+n'!K676,0),0)</f>
        <v>0</v>
      </c>
      <c r="L676" s="64">
        <f>IF($C$4="Attiecināmās izmaksas",IF('11a+c+n'!$Q676="A",'11a+c+n'!L676,0),0)</f>
        <v>0</v>
      </c>
      <c r="M676" s="121">
        <f>IF($C$4="Attiecināmās izmaksas",IF('11a+c+n'!$Q676="A",'11a+c+n'!M676,0),0)</f>
        <v>0</v>
      </c>
      <c r="N676" s="121">
        <f>IF($C$4="Attiecināmās izmaksas",IF('11a+c+n'!$Q676="A",'11a+c+n'!N676,0),0)</f>
        <v>0</v>
      </c>
      <c r="O676" s="121">
        <f>IF($C$4="Attiecināmās izmaksas",IF('11a+c+n'!$Q676="A",'11a+c+n'!O676,0),0)</f>
        <v>0</v>
      </c>
      <c r="P676" s="122">
        <f>IF($C$4="Attiecināmās izmaksas",IF('11a+c+n'!$Q676="A",'11a+c+n'!P676,0),0)</f>
        <v>0</v>
      </c>
    </row>
    <row r="677" spans="1:16" x14ac:dyDescent="0.2">
      <c r="A677" s="49">
        <f>IF(P677=0,0,IF(COUNTBLANK(P677)=1,0,COUNTA($P$14:P677)))</f>
        <v>0</v>
      </c>
      <c r="B677" s="21">
        <f>IF($C$4="Attiecināmās izmaksas",IF('11a+c+n'!$Q677="A",'11a+c+n'!B677,0),0)</f>
        <v>0</v>
      </c>
      <c r="C677" s="21">
        <f>IF($C$4="Attiecināmās izmaksas",IF('11a+c+n'!$Q677="A",'11a+c+n'!C677,0),0)</f>
        <v>0</v>
      </c>
      <c r="D677" s="21">
        <f>IF($C$4="Attiecināmās izmaksas",IF('11a+c+n'!$Q677="A",'11a+c+n'!D677,0),0)</f>
        <v>0</v>
      </c>
      <c r="E677" s="42"/>
      <c r="F677" s="64"/>
      <c r="G677" s="121"/>
      <c r="H677" s="121">
        <f>IF($C$4="Attiecināmās izmaksas",IF('11a+c+n'!$Q677="A",'11a+c+n'!H677,0),0)</f>
        <v>0</v>
      </c>
      <c r="I677" s="121"/>
      <c r="J677" s="121"/>
      <c r="K677" s="122">
        <f>IF($C$4="Attiecināmās izmaksas",IF('11a+c+n'!$Q677="A",'11a+c+n'!K677,0),0)</f>
        <v>0</v>
      </c>
      <c r="L677" s="64">
        <f>IF($C$4="Attiecināmās izmaksas",IF('11a+c+n'!$Q677="A",'11a+c+n'!L677,0),0)</f>
        <v>0</v>
      </c>
      <c r="M677" s="121">
        <f>IF($C$4="Attiecināmās izmaksas",IF('11a+c+n'!$Q677="A",'11a+c+n'!M677,0),0)</f>
        <v>0</v>
      </c>
      <c r="N677" s="121">
        <f>IF($C$4="Attiecināmās izmaksas",IF('11a+c+n'!$Q677="A",'11a+c+n'!N677,0),0)</f>
        <v>0</v>
      </c>
      <c r="O677" s="121">
        <f>IF($C$4="Attiecināmās izmaksas",IF('11a+c+n'!$Q677="A",'11a+c+n'!O677,0),0)</f>
        <v>0</v>
      </c>
      <c r="P677" s="122">
        <f>IF($C$4="Attiecināmās izmaksas",IF('11a+c+n'!$Q677="A",'11a+c+n'!P677,0),0)</f>
        <v>0</v>
      </c>
    </row>
    <row r="678" spans="1:16" x14ac:dyDescent="0.2">
      <c r="A678" s="49">
        <f>IF(P678=0,0,IF(COUNTBLANK(P678)=1,0,COUNTA($P$14:P678)))</f>
        <v>0</v>
      </c>
      <c r="B678" s="21">
        <f>IF($C$4="Attiecināmās izmaksas",IF('11a+c+n'!$Q678="A",'11a+c+n'!B678,0),0)</f>
        <v>0</v>
      </c>
      <c r="C678" s="21">
        <f>IF($C$4="Attiecināmās izmaksas",IF('11a+c+n'!$Q678="A",'11a+c+n'!C678,0),0)</f>
        <v>0</v>
      </c>
      <c r="D678" s="21">
        <f>IF($C$4="Attiecināmās izmaksas",IF('11a+c+n'!$Q678="A",'11a+c+n'!D678,0),0)</f>
        <v>0</v>
      </c>
      <c r="E678" s="42"/>
      <c r="F678" s="64"/>
      <c r="G678" s="121"/>
      <c r="H678" s="121">
        <f>IF($C$4="Attiecināmās izmaksas",IF('11a+c+n'!$Q678="A",'11a+c+n'!H678,0),0)</f>
        <v>0</v>
      </c>
      <c r="I678" s="121"/>
      <c r="J678" s="121"/>
      <c r="K678" s="122">
        <f>IF($C$4="Attiecināmās izmaksas",IF('11a+c+n'!$Q678="A",'11a+c+n'!K678,0),0)</f>
        <v>0</v>
      </c>
      <c r="L678" s="64">
        <f>IF($C$4="Attiecināmās izmaksas",IF('11a+c+n'!$Q678="A",'11a+c+n'!L678,0),0)</f>
        <v>0</v>
      </c>
      <c r="M678" s="121">
        <f>IF($C$4="Attiecināmās izmaksas",IF('11a+c+n'!$Q678="A",'11a+c+n'!M678,0),0)</f>
        <v>0</v>
      </c>
      <c r="N678" s="121">
        <f>IF($C$4="Attiecināmās izmaksas",IF('11a+c+n'!$Q678="A",'11a+c+n'!N678,0),0)</f>
        <v>0</v>
      </c>
      <c r="O678" s="121">
        <f>IF($C$4="Attiecināmās izmaksas",IF('11a+c+n'!$Q678="A",'11a+c+n'!O678,0),0)</f>
        <v>0</v>
      </c>
      <c r="P678" s="122">
        <f>IF($C$4="Attiecināmās izmaksas",IF('11a+c+n'!$Q678="A",'11a+c+n'!P678,0),0)</f>
        <v>0</v>
      </c>
    </row>
    <row r="679" spans="1:16" x14ac:dyDescent="0.2">
      <c r="A679" s="49">
        <f>IF(P679=0,0,IF(COUNTBLANK(P679)=1,0,COUNTA($P$14:P679)))</f>
        <v>0</v>
      </c>
      <c r="B679" s="21">
        <f>IF($C$4="Attiecināmās izmaksas",IF('11a+c+n'!$Q679="A",'11a+c+n'!B679,0),0)</f>
        <v>0</v>
      </c>
      <c r="C679" s="21">
        <f>IF($C$4="Attiecināmās izmaksas",IF('11a+c+n'!$Q679="A",'11a+c+n'!C679,0),0)</f>
        <v>0</v>
      </c>
      <c r="D679" s="21">
        <f>IF($C$4="Attiecināmās izmaksas",IF('11a+c+n'!$Q679="A",'11a+c+n'!D679,0),0)</f>
        <v>0</v>
      </c>
      <c r="E679" s="42"/>
      <c r="F679" s="64"/>
      <c r="G679" s="121"/>
      <c r="H679" s="121">
        <f>IF($C$4="Attiecināmās izmaksas",IF('11a+c+n'!$Q679="A",'11a+c+n'!H679,0),0)</f>
        <v>0</v>
      </c>
      <c r="I679" s="121"/>
      <c r="J679" s="121"/>
      <c r="K679" s="122">
        <f>IF($C$4="Attiecināmās izmaksas",IF('11a+c+n'!$Q679="A",'11a+c+n'!K679,0),0)</f>
        <v>0</v>
      </c>
      <c r="L679" s="64">
        <f>IF($C$4="Attiecināmās izmaksas",IF('11a+c+n'!$Q679="A",'11a+c+n'!L679,0),0)</f>
        <v>0</v>
      </c>
      <c r="M679" s="121">
        <f>IF($C$4="Attiecināmās izmaksas",IF('11a+c+n'!$Q679="A",'11a+c+n'!M679,0),0)</f>
        <v>0</v>
      </c>
      <c r="N679" s="121">
        <f>IF($C$4="Attiecināmās izmaksas",IF('11a+c+n'!$Q679="A",'11a+c+n'!N679,0),0)</f>
        <v>0</v>
      </c>
      <c r="O679" s="121">
        <f>IF($C$4="Attiecināmās izmaksas",IF('11a+c+n'!$Q679="A",'11a+c+n'!O679,0),0)</f>
        <v>0</v>
      </c>
      <c r="P679" s="122">
        <f>IF($C$4="Attiecināmās izmaksas",IF('11a+c+n'!$Q679="A",'11a+c+n'!P679,0),0)</f>
        <v>0</v>
      </c>
    </row>
    <row r="680" spans="1:16" x14ac:dyDescent="0.2">
      <c r="A680" s="49">
        <f>IF(P680=0,0,IF(COUNTBLANK(P680)=1,0,COUNTA($P$14:P680)))</f>
        <v>0</v>
      </c>
      <c r="B680" s="21">
        <f>IF($C$4="Attiecināmās izmaksas",IF('11a+c+n'!$Q680="A",'11a+c+n'!B680,0),0)</f>
        <v>0</v>
      </c>
      <c r="C680" s="21">
        <f>IF($C$4="Attiecināmās izmaksas",IF('11a+c+n'!$Q680="A",'11a+c+n'!C680,0),0)</f>
        <v>0</v>
      </c>
      <c r="D680" s="21">
        <f>IF($C$4="Attiecināmās izmaksas",IF('11a+c+n'!$Q680="A",'11a+c+n'!D680,0),0)</f>
        <v>0</v>
      </c>
      <c r="E680" s="42"/>
      <c r="F680" s="64"/>
      <c r="G680" s="121"/>
      <c r="H680" s="121">
        <f>IF($C$4="Attiecināmās izmaksas",IF('11a+c+n'!$Q680="A",'11a+c+n'!H680,0),0)</f>
        <v>0</v>
      </c>
      <c r="I680" s="121"/>
      <c r="J680" s="121"/>
      <c r="K680" s="122">
        <f>IF($C$4="Attiecināmās izmaksas",IF('11a+c+n'!$Q680="A",'11a+c+n'!K680,0),0)</f>
        <v>0</v>
      </c>
      <c r="L680" s="64">
        <f>IF($C$4="Attiecināmās izmaksas",IF('11a+c+n'!$Q680="A",'11a+c+n'!L680,0),0)</f>
        <v>0</v>
      </c>
      <c r="M680" s="121">
        <f>IF($C$4="Attiecināmās izmaksas",IF('11a+c+n'!$Q680="A",'11a+c+n'!M680,0),0)</f>
        <v>0</v>
      </c>
      <c r="N680" s="121">
        <f>IF($C$4="Attiecināmās izmaksas",IF('11a+c+n'!$Q680="A",'11a+c+n'!N680,0),0)</f>
        <v>0</v>
      </c>
      <c r="O680" s="121">
        <f>IF($C$4="Attiecināmās izmaksas",IF('11a+c+n'!$Q680="A",'11a+c+n'!O680,0),0)</f>
        <v>0</v>
      </c>
      <c r="P680" s="122">
        <f>IF($C$4="Attiecināmās izmaksas",IF('11a+c+n'!$Q680="A",'11a+c+n'!P680,0),0)</f>
        <v>0</v>
      </c>
    </row>
    <row r="681" spans="1:16" x14ac:dyDescent="0.2">
      <c r="A681" s="49">
        <f>IF(P681=0,0,IF(COUNTBLANK(P681)=1,0,COUNTA($P$14:P681)))</f>
        <v>0</v>
      </c>
      <c r="B681" s="21">
        <f>IF($C$4="Attiecināmās izmaksas",IF('11a+c+n'!$Q681="A",'11a+c+n'!B681,0),0)</f>
        <v>0</v>
      </c>
      <c r="C681" s="21">
        <f>IF($C$4="Attiecināmās izmaksas",IF('11a+c+n'!$Q681="A",'11a+c+n'!C681,0),0)</f>
        <v>0</v>
      </c>
      <c r="D681" s="21">
        <f>IF($C$4="Attiecināmās izmaksas",IF('11a+c+n'!$Q681="A",'11a+c+n'!D681,0),0)</f>
        <v>0</v>
      </c>
      <c r="E681" s="42"/>
      <c r="F681" s="64"/>
      <c r="G681" s="121"/>
      <c r="H681" s="121">
        <f>IF($C$4="Attiecināmās izmaksas",IF('11a+c+n'!$Q681="A",'11a+c+n'!H681,0),0)</f>
        <v>0</v>
      </c>
      <c r="I681" s="121"/>
      <c r="J681" s="121"/>
      <c r="K681" s="122">
        <f>IF($C$4="Attiecināmās izmaksas",IF('11a+c+n'!$Q681="A",'11a+c+n'!K681,0),0)</f>
        <v>0</v>
      </c>
      <c r="L681" s="64">
        <f>IF($C$4="Attiecināmās izmaksas",IF('11a+c+n'!$Q681="A",'11a+c+n'!L681,0),0)</f>
        <v>0</v>
      </c>
      <c r="M681" s="121">
        <f>IF($C$4="Attiecināmās izmaksas",IF('11a+c+n'!$Q681="A",'11a+c+n'!M681,0),0)</f>
        <v>0</v>
      </c>
      <c r="N681" s="121">
        <f>IF($C$4="Attiecināmās izmaksas",IF('11a+c+n'!$Q681="A",'11a+c+n'!N681,0),0)</f>
        <v>0</v>
      </c>
      <c r="O681" s="121">
        <f>IF($C$4="Attiecināmās izmaksas",IF('11a+c+n'!$Q681="A",'11a+c+n'!O681,0),0)</f>
        <v>0</v>
      </c>
      <c r="P681" s="122">
        <f>IF($C$4="Attiecināmās izmaksas",IF('11a+c+n'!$Q681="A",'11a+c+n'!P681,0),0)</f>
        <v>0</v>
      </c>
    </row>
    <row r="682" spans="1:16" x14ac:dyDescent="0.2">
      <c r="A682" s="49">
        <f>IF(P682=0,0,IF(COUNTBLANK(P682)=1,0,COUNTA($P$14:P682)))</f>
        <v>0</v>
      </c>
      <c r="B682" s="21">
        <f>IF($C$4="Attiecināmās izmaksas",IF('11a+c+n'!$Q682="A",'11a+c+n'!B682,0),0)</f>
        <v>0</v>
      </c>
      <c r="C682" s="21">
        <f>IF($C$4="Attiecināmās izmaksas",IF('11a+c+n'!$Q682="A",'11a+c+n'!C682,0),0)</f>
        <v>0</v>
      </c>
      <c r="D682" s="21">
        <f>IF($C$4="Attiecināmās izmaksas",IF('11a+c+n'!$Q682="A",'11a+c+n'!D682,0),0)</f>
        <v>0</v>
      </c>
      <c r="E682" s="42"/>
      <c r="F682" s="64"/>
      <c r="G682" s="121"/>
      <c r="H682" s="121">
        <f>IF($C$4="Attiecināmās izmaksas",IF('11a+c+n'!$Q682="A",'11a+c+n'!H682,0),0)</f>
        <v>0</v>
      </c>
      <c r="I682" s="121"/>
      <c r="J682" s="121"/>
      <c r="K682" s="122">
        <f>IF($C$4="Attiecināmās izmaksas",IF('11a+c+n'!$Q682="A",'11a+c+n'!K682,0),0)</f>
        <v>0</v>
      </c>
      <c r="L682" s="64">
        <f>IF($C$4="Attiecināmās izmaksas",IF('11a+c+n'!$Q682="A",'11a+c+n'!L682,0),0)</f>
        <v>0</v>
      </c>
      <c r="M682" s="121">
        <f>IF($C$4="Attiecināmās izmaksas",IF('11a+c+n'!$Q682="A",'11a+c+n'!M682,0),0)</f>
        <v>0</v>
      </c>
      <c r="N682" s="121">
        <f>IF($C$4="Attiecināmās izmaksas",IF('11a+c+n'!$Q682="A",'11a+c+n'!N682,0),0)</f>
        <v>0</v>
      </c>
      <c r="O682" s="121">
        <f>IF($C$4="Attiecināmās izmaksas",IF('11a+c+n'!$Q682="A",'11a+c+n'!O682,0),0)</f>
        <v>0</v>
      </c>
      <c r="P682" s="122">
        <f>IF($C$4="Attiecināmās izmaksas",IF('11a+c+n'!$Q682="A",'11a+c+n'!P682,0),0)</f>
        <v>0</v>
      </c>
    </row>
    <row r="683" spans="1:16" x14ac:dyDescent="0.2">
      <c r="A683" s="49">
        <f>IF(P683=0,0,IF(COUNTBLANK(P683)=1,0,COUNTA($P$14:P683)))</f>
        <v>0</v>
      </c>
      <c r="B683" s="21">
        <f>IF($C$4="Attiecināmās izmaksas",IF('11a+c+n'!$Q683="A",'11a+c+n'!B683,0),0)</f>
        <v>0</v>
      </c>
      <c r="C683" s="21">
        <f>IF($C$4="Attiecināmās izmaksas",IF('11a+c+n'!$Q683="A",'11a+c+n'!C683,0),0)</f>
        <v>0</v>
      </c>
      <c r="D683" s="21">
        <f>IF($C$4="Attiecināmās izmaksas",IF('11a+c+n'!$Q683="A",'11a+c+n'!D683,0),0)</f>
        <v>0</v>
      </c>
      <c r="E683" s="42"/>
      <c r="F683" s="64"/>
      <c r="G683" s="121"/>
      <c r="H683" s="121">
        <f>IF($C$4="Attiecināmās izmaksas",IF('11a+c+n'!$Q683="A",'11a+c+n'!H683,0),0)</f>
        <v>0</v>
      </c>
      <c r="I683" s="121"/>
      <c r="J683" s="121"/>
      <c r="K683" s="122">
        <f>IF($C$4="Attiecināmās izmaksas",IF('11a+c+n'!$Q683="A",'11a+c+n'!K683,0),0)</f>
        <v>0</v>
      </c>
      <c r="L683" s="64">
        <f>IF($C$4="Attiecināmās izmaksas",IF('11a+c+n'!$Q683="A",'11a+c+n'!L683,0),0)</f>
        <v>0</v>
      </c>
      <c r="M683" s="121">
        <f>IF($C$4="Attiecināmās izmaksas",IF('11a+c+n'!$Q683="A",'11a+c+n'!M683,0),0)</f>
        <v>0</v>
      </c>
      <c r="N683" s="121">
        <f>IF($C$4="Attiecināmās izmaksas",IF('11a+c+n'!$Q683="A",'11a+c+n'!N683,0),0)</f>
        <v>0</v>
      </c>
      <c r="O683" s="121">
        <f>IF($C$4="Attiecināmās izmaksas",IF('11a+c+n'!$Q683="A",'11a+c+n'!O683,0),0)</f>
        <v>0</v>
      </c>
      <c r="P683" s="122">
        <f>IF($C$4="Attiecināmās izmaksas",IF('11a+c+n'!$Q683="A",'11a+c+n'!P683,0),0)</f>
        <v>0</v>
      </c>
    </row>
    <row r="684" spans="1:16" x14ac:dyDescent="0.2">
      <c r="A684" s="49">
        <f>IF(P684=0,0,IF(COUNTBLANK(P684)=1,0,COUNTA($P$14:P684)))</f>
        <v>0</v>
      </c>
      <c r="B684" s="21">
        <f>IF($C$4="Attiecināmās izmaksas",IF('11a+c+n'!$Q684="A",'11a+c+n'!B684,0),0)</f>
        <v>0</v>
      </c>
      <c r="C684" s="21">
        <f>IF($C$4="Attiecināmās izmaksas",IF('11a+c+n'!$Q684="A",'11a+c+n'!C684,0),0)</f>
        <v>0</v>
      </c>
      <c r="D684" s="21">
        <f>IF($C$4="Attiecināmās izmaksas",IF('11a+c+n'!$Q684="A",'11a+c+n'!D684,0),0)</f>
        <v>0</v>
      </c>
      <c r="E684" s="42"/>
      <c r="F684" s="64"/>
      <c r="G684" s="121"/>
      <c r="H684" s="121">
        <f>IF($C$4="Attiecināmās izmaksas",IF('11a+c+n'!$Q684="A",'11a+c+n'!H684,0),0)</f>
        <v>0</v>
      </c>
      <c r="I684" s="121"/>
      <c r="J684" s="121"/>
      <c r="K684" s="122">
        <f>IF($C$4="Attiecināmās izmaksas",IF('11a+c+n'!$Q684="A",'11a+c+n'!K684,0),0)</f>
        <v>0</v>
      </c>
      <c r="L684" s="64">
        <f>IF($C$4="Attiecināmās izmaksas",IF('11a+c+n'!$Q684="A",'11a+c+n'!L684,0),0)</f>
        <v>0</v>
      </c>
      <c r="M684" s="121">
        <f>IF($C$4="Attiecināmās izmaksas",IF('11a+c+n'!$Q684="A",'11a+c+n'!M684,0),0)</f>
        <v>0</v>
      </c>
      <c r="N684" s="121">
        <f>IF($C$4="Attiecināmās izmaksas",IF('11a+c+n'!$Q684="A",'11a+c+n'!N684,0),0)</f>
        <v>0</v>
      </c>
      <c r="O684" s="121">
        <f>IF($C$4="Attiecināmās izmaksas",IF('11a+c+n'!$Q684="A",'11a+c+n'!O684,0),0)</f>
        <v>0</v>
      </c>
      <c r="P684" s="122">
        <f>IF($C$4="Attiecināmās izmaksas",IF('11a+c+n'!$Q684="A",'11a+c+n'!P684,0),0)</f>
        <v>0</v>
      </c>
    </row>
    <row r="685" spans="1:16" x14ac:dyDescent="0.2">
      <c r="A685" s="49">
        <f>IF(P685=0,0,IF(COUNTBLANK(P685)=1,0,COUNTA($P$14:P685)))</f>
        <v>0</v>
      </c>
      <c r="B685" s="21">
        <f>IF($C$4="Attiecināmās izmaksas",IF('11a+c+n'!$Q685="A",'11a+c+n'!B685,0),0)</f>
        <v>0</v>
      </c>
      <c r="C685" s="21">
        <f>IF($C$4="Attiecināmās izmaksas",IF('11a+c+n'!$Q685="A",'11a+c+n'!C685,0),0)</f>
        <v>0</v>
      </c>
      <c r="D685" s="21">
        <f>IF($C$4="Attiecināmās izmaksas",IF('11a+c+n'!$Q685="A",'11a+c+n'!D685,0),0)</f>
        <v>0</v>
      </c>
      <c r="E685" s="42"/>
      <c r="F685" s="64"/>
      <c r="G685" s="121"/>
      <c r="H685" s="121">
        <f>IF($C$4="Attiecināmās izmaksas",IF('11a+c+n'!$Q685="A",'11a+c+n'!H685,0),0)</f>
        <v>0</v>
      </c>
      <c r="I685" s="121"/>
      <c r="J685" s="121"/>
      <c r="K685" s="122">
        <f>IF($C$4="Attiecināmās izmaksas",IF('11a+c+n'!$Q685="A",'11a+c+n'!K685,0),0)</f>
        <v>0</v>
      </c>
      <c r="L685" s="64">
        <f>IF($C$4="Attiecināmās izmaksas",IF('11a+c+n'!$Q685="A",'11a+c+n'!L685,0),0)</f>
        <v>0</v>
      </c>
      <c r="M685" s="121">
        <f>IF($C$4="Attiecināmās izmaksas",IF('11a+c+n'!$Q685="A",'11a+c+n'!M685,0),0)</f>
        <v>0</v>
      </c>
      <c r="N685" s="121">
        <f>IF($C$4="Attiecināmās izmaksas",IF('11a+c+n'!$Q685="A",'11a+c+n'!N685,0),0)</f>
        <v>0</v>
      </c>
      <c r="O685" s="121">
        <f>IF($C$4="Attiecināmās izmaksas",IF('11a+c+n'!$Q685="A",'11a+c+n'!O685,0),0)</f>
        <v>0</v>
      </c>
      <c r="P685" s="122">
        <f>IF($C$4="Attiecināmās izmaksas",IF('11a+c+n'!$Q685="A",'11a+c+n'!P685,0),0)</f>
        <v>0</v>
      </c>
    </row>
    <row r="686" spans="1:16" x14ac:dyDescent="0.2">
      <c r="A686" s="49">
        <f>IF(P686=0,0,IF(COUNTBLANK(P686)=1,0,COUNTA($P$14:P686)))</f>
        <v>0</v>
      </c>
      <c r="B686" s="21">
        <f>IF($C$4="Attiecināmās izmaksas",IF('11a+c+n'!$Q686="A",'11a+c+n'!B686,0),0)</f>
        <v>0</v>
      </c>
      <c r="C686" s="21">
        <f>IF($C$4="Attiecināmās izmaksas",IF('11a+c+n'!$Q686="A",'11a+c+n'!C686,0),0)</f>
        <v>0</v>
      </c>
      <c r="D686" s="21">
        <f>IF($C$4="Attiecināmās izmaksas",IF('11a+c+n'!$Q686="A",'11a+c+n'!D686,0),0)</f>
        <v>0</v>
      </c>
      <c r="E686" s="42"/>
      <c r="F686" s="64"/>
      <c r="G686" s="121"/>
      <c r="H686" s="121">
        <f>IF($C$4="Attiecināmās izmaksas",IF('11a+c+n'!$Q686="A",'11a+c+n'!H686,0),0)</f>
        <v>0</v>
      </c>
      <c r="I686" s="121"/>
      <c r="J686" s="121"/>
      <c r="K686" s="122">
        <f>IF($C$4="Attiecināmās izmaksas",IF('11a+c+n'!$Q686="A",'11a+c+n'!K686,0),0)</f>
        <v>0</v>
      </c>
      <c r="L686" s="64">
        <f>IF($C$4="Attiecināmās izmaksas",IF('11a+c+n'!$Q686="A",'11a+c+n'!L686,0),0)</f>
        <v>0</v>
      </c>
      <c r="M686" s="121">
        <f>IF($C$4="Attiecināmās izmaksas",IF('11a+c+n'!$Q686="A",'11a+c+n'!M686,0),0)</f>
        <v>0</v>
      </c>
      <c r="N686" s="121">
        <f>IF($C$4="Attiecināmās izmaksas",IF('11a+c+n'!$Q686="A",'11a+c+n'!N686,0),0)</f>
        <v>0</v>
      </c>
      <c r="O686" s="121">
        <f>IF($C$4="Attiecināmās izmaksas",IF('11a+c+n'!$Q686="A",'11a+c+n'!O686,0),0)</f>
        <v>0</v>
      </c>
      <c r="P686" s="122">
        <f>IF($C$4="Attiecināmās izmaksas",IF('11a+c+n'!$Q686="A",'11a+c+n'!P686,0),0)</f>
        <v>0</v>
      </c>
    </row>
    <row r="687" spans="1:16" x14ac:dyDescent="0.2">
      <c r="A687" s="49">
        <f>IF(P687=0,0,IF(COUNTBLANK(P687)=1,0,COUNTA($P$14:P687)))</f>
        <v>0</v>
      </c>
      <c r="B687" s="21">
        <f>IF($C$4="Attiecināmās izmaksas",IF('11a+c+n'!$Q687="A",'11a+c+n'!B687,0),0)</f>
        <v>0</v>
      </c>
      <c r="C687" s="21">
        <f>IF($C$4="Attiecināmās izmaksas",IF('11a+c+n'!$Q687="A",'11a+c+n'!C687,0),0)</f>
        <v>0</v>
      </c>
      <c r="D687" s="21">
        <f>IF($C$4="Attiecināmās izmaksas",IF('11a+c+n'!$Q687="A",'11a+c+n'!D687,0),0)</f>
        <v>0</v>
      </c>
      <c r="E687" s="42"/>
      <c r="F687" s="64"/>
      <c r="G687" s="121"/>
      <c r="H687" s="121">
        <f>IF($C$4="Attiecināmās izmaksas",IF('11a+c+n'!$Q687="A",'11a+c+n'!H687,0),0)</f>
        <v>0</v>
      </c>
      <c r="I687" s="121"/>
      <c r="J687" s="121"/>
      <c r="K687" s="122">
        <f>IF($C$4="Attiecināmās izmaksas",IF('11a+c+n'!$Q687="A",'11a+c+n'!K687,0),0)</f>
        <v>0</v>
      </c>
      <c r="L687" s="64">
        <f>IF($C$4="Attiecināmās izmaksas",IF('11a+c+n'!$Q687="A",'11a+c+n'!L687,0),0)</f>
        <v>0</v>
      </c>
      <c r="M687" s="121">
        <f>IF($C$4="Attiecināmās izmaksas",IF('11a+c+n'!$Q687="A",'11a+c+n'!M687,0),0)</f>
        <v>0</v>
      </c>
      <c r="N687" s="121">
        <f>IF($C$4="Attiecināmās izmaksas",IF('11a+c+n'!$Q687="A",'11a+c+n'!N687,0),0)</f>
        <v>0</v>
      </c>
      <c r="O687" s="121">
        <f>IF($C$4="Attiecināmās izmaksas",IF('11a+c+n'!$Q687="A",'11a+c+n'!O687,0),0)</f>
        <v>0</v>
      </c>
      <c r="P687" s="122">
        <f>IF($C$4="Attiecināmās izmaksas",IF('11a+c+n'!$Q687="A",'11a+c+n'!P687,0),0)</f>
        <v>0</v>
      </c>
    </row>
    <row r="688" spans="1:16" x14ac:dyDescent="0.2">
      <c r="A688" s="49">
        <f>IF(P688=0,0,IF(COUNTBLANK(P688)=1,0,COUNTA($P$14:P688)))</f>
        <v>0</v>
      </c>
      <c r="B688" s="21">
        <f>IF($C$4="Attiecināmās izmaksas",IF('11a+c+n'!$Q688="A",'11a+c+n'!B688,0),0)</f>
        <v>0</v>
      </c>
      <c r="C688" s="21">
        <f>IF($C$4="Attiecināmās izmaksas",IF('11a+c+n'!$Q688="A",'11a+c+n'!C688,0),0)</f>
        <v>0</v>
      </c>
      <c r="D688" s="21">
        <f>IF($C$4="Attiecināmās izmaksas",IF('11a+c+n'!$Q688="A",'11a+c+n'!D688,0),0)</f>
        <v>0</v>
      </c>
      <c r="E688" s="42"/>
      <c r="F688" s="64"/>
      <c r="G688" s="121"/>
      <c r="H688" s="121">
        <f>IF($C$4="Attiecināmās izmaksas",IF('11a+c+n'!$Q688="A",'11a+c+n'!H688,0),0)</f>
        <v>0</v>
      </c>
      <c r="I688" s="121"/>
      <c r="J688" s="121"/>
      <c r="K688" s="122">
        <f>IF($C$4="Attiecināmās izmaksas",IF('11a+c+n'!$Q688="A",'11a+c+n'!K688,0),0)</f>
        <v>0</v>
      </c>
      <c r="L688" s="64">
        <f>IF($C$4="Attiecināmās izmaksas",IF('11a+c+n'!$Q688="A",'11a+c+n'!L688,0),0)</f>
        <v>0</v>
      </c>
      <c r="M688" s="121">
        <f>IF($C$4="Attiecināmās izmaksas",IF('11a+c+n'!$Q688="A",'11a+c+n'!M688,0),0)</f>
        <v>0</v>
      </c>
      <c r="N688" s="121">
        <f>IF($C$4="Attiecināmās izmaksas",IF('11a+c+n'!$Q688="A",'11a+c+n'!N688,0),0)</f>
        <v>0</v>
      </c>
      <c r="O688" s="121">
        <f>IF($C$4="Attiecināmās izmaksas",IF('11a+c+n'!$Q688="A",'11a+c+n'!O688,0),0)</f>
        <v>0</v>
      </c>
      <c r="P688" s="122">
        <f>IF($C$4="Attiecināmās izmaksas",IF('11a+c+n'!$Q688="A",'11a+c+n'!P688,0),0)</f>
        <v>0</v>
      </c>
    </row>
    <row r="689" spans="1:16" x14ac:dyDescent="0.2">
      <c r="A689" s="49">
        <f>IF(P689=0,0,IF(COUNTBLANK(P689)=1,0,COUNTA($P$14:P689)))</f>
        <v>0</v>
      </c>
      <c r="B689" s="21">
        <f>IF($C$4="Attiecināmās izmaksas",IF('11a+c+n'!$Q689="A",'11a+c+n'!B689,0),0)</f>
        <v>0</v>
      </c>
      <c r="C689" s="21">
        <f>IF($C$4="Attiecināmās izmaksas",IF('11a+c+n'!$Q689="A",'11a+c+n'!C689,0),0)</f>
        <v>0</v>
      </c>
      <c r="D689" s="21">
        <f>IF($C$4="Attiecināmās izmaksas",IF('11a+c+n'!$Q689="A",'11a+c+n'!D689,0),0)</f>
        <v>0</v>
      </c>
      <c r="E689" s="42"/>
      <c r="F689" s="64"/>
      <c r="G689" s="121"/>
      <c r="H689" s="121">
        <f>IF($C$4="Attiecināmās izmaksas",IF('11a+c+n'!$Q689="A",'11a+c+n'!H689,0),0)</f>
        <v>0</v>
      </c>
      <c r="I689" s="121"/>
      <c r="J689" s="121"/>
      <c r="K689" s="122">
        <f>IF($C$4="Attiecināmās izmaksas",IF('11a+c+n'!$Q689="A",'11a+c+n'!K689,0),0)</f>
        <v>0</v>
      </c>
      <c r="L689" s="64">
        <f>IF($C$4="Attiecināmās izmaksas",IF('11a+c+n'!$Q689="A",'11a+c+n'!L689,0),0)</f>
        <v>0</v>
      </c>
      <c r="M689" s="121">
        <f>IF($C$4="Attiecināmās izmaksas",IF('11a+c+n'!$Q689="A",'11a+c+n'!M689,0),0)</f>
        <v>0</v>
      </c>
      <c r="N689" s="121">
        <f>IF($C$4="Attiecināmās izmaksas",IF('11a+c+n'!$Q689="A",'11a+c+n'!N689,0),0)</f>
        <v>0</v>
      </c>
      <c r="O689" s="121">
        <f>IF($C$4="Attiecināmās izmaksas",IF('11a+c+n'!$Q689="A",'11a+c+n'!O689,0),0)</f>
        <v>0</v>
      </c>
      <c r="P689" s="122">
        <f>IF($C$4="Attiecināmās izmaksas",IF('11a+c+n'!$Q689="A",'11a+c+n'!P689,0),0)</f>
        <v>0</v>
      </c>
    </row>
    <row r="690" spans="1:16" x14ac:dyDescent="0.2">
      <c r="A690" s="49">
        <f>IF(P690=0,0,IF(COUNTBLANK(P690)=1,0,COUNTA($P$14:P690)))</f>
        <v>0</v>
      </c>
      <c r="B690" s="21">
        <f>IF($C$4="Attiecināmās izmaksas",IF('11a+c+n'!$Q690="A",'11a+c+n'!B690,0),0)</f>
        <v>0</v>
      </c>
      <c r="C690" s="21">
        <f>IF($C$4="Attiecināmās izmaksas",IF('11a+c+n'!$Q690="A",'11a+c+n'!C690,0),0)</f>
        <v>0</v>
      </c>
      <c r="D690" s="21">
        <f>IF($C$4="Attiecināmās izmaksas",IF('11a+c+n'!$Q690="A",'11a+c+n'!D690,0),0)</f>
        <v>0</v>
      </c>
      <c r="E690" s="42"/>
      <c r="F690" s="64"/>
      <c r="G690" s="121"/>
      <c r="H690" s="121">
        <f>IF($C$4="Attiecināmās izmaksas",IF('11a+c+n'!$Q690="A",'11a+c+n'!H690,0),0)</f>
        <v>0</v>
      </c>
      <c r="I690" s="121"/>
      <c r="J690" s="121"/>
      <c r="K690" s="122">
        <f>IF($C$4="Attiecināmās izmaksas",IF('11a+c+n'!$Q690="A",'11a+c+n'!K690,0),0)</f>
        <v>0</v>
      </c>
      <c r="L690" s="64">
        <f>IF($C$4="Attiecināmās izmaksas",IF('11a+c+n'!$Q690="A",'11a+c+n'!L690,0),0)</f>
        <v>0</v>
      </c>
      <c r="M690" s="121">
        <f>IF($C$4="Attiecināmās izmaksas",IF('11a+c+n'!$Q690="A",'11a+c+n'!M690,0),0)</f>
        <v>0</v>
      </c>
      <c r="N690" s="121">
        <f>IF($C$4="Attiecināmās izmaksas",IF('11a+c+n'!$Q690="A",'11a+c+n'!N690,0),0)</f>
        <v>0</v>
      </c>
      <c r="O690" s="121">
        <f>IF($C$4="Attiecināmās izmaksas",IF('11a+c+n'!$Q690="A",'11a+c+n'!O690,0),0)</f>
        <v>0</v>
      </c>
      <c r="P690" s="122">
        <f>IF($C$4="Attiecināmās izmaksas",IF('11a+c+n'!$Q690="A",'11a+c+n'!P690,0),0)</f>
        <v>0</v>
      </c>
    </row>
    <row r="691" spans="1:16" x14ac:dyDescent="0.2">
      <c r="A691" s="49">
        <f>IF(P691=0,0,IF(COUNTBLANK(P691)=1,0,COUNTA($P$14:P691)))</f>
        <v>0</v>
      </c>
      <c r="B691" s="21">
        <f>IF($C$4="Attiecināmās izmaksas",IF('11a+c+n'!$Q691="A",'11a+c+n'!B691,0),0)</f>
        <v>0</v>
      </c>
      <c r="C691" s="21">
        <f>IF($C$4="Attiecināmās izmaksas",IF('11a+c+n'!$Q691="A",'11a+c+n'!C691,0),0)</f>
        <v>0</v>
      </c>
      <c r="D691" s="21">
        <f>IF($C$4="Attiecināmās izmaksas",IF('11a+c+n'!$Q691="A",'11a+c+n'!D691,0),0)</f>
        <v>0</v>
      </c>
      <c r="E691" s="42"/>
      <c r="F691" s="64"/>
      <c r="G691" s="121"/>
      <c r="H691" s="121">
        <f>IF($C$4="Attiecināmās izmaksas",IF('11a+c+n'!$Q691="A",'11a+c+n'!H691,0),0)</f>
        <v>0</v>
      </c>
      <c r="I691" s="121"/>
      <c r="J691" s="121"/>
      <c r="K691" s="122">
        <f>IF($C$4="Attiecināmās izmaksas",IF('11a+c+n'!$Q691="A",'11a+c+n'!K691,0),0)</f>
        <v>0</v>
      </c>
      <c r="L691" s="64">
        <f>IF($C$4="Attiecināmās izmaksas",IF('11a+c+n'!$Q691="A",'11a+c+n'!L691,0),0)</f>
        <v>0</v>
      </c>
      <c r="M691" s="121">
        <f>IF($C$4="Attiecināmās izmaksas",IF('11a+c+n'!$Q691="A",'11a+c+n'!M691,0),0)</f>
        <v>0</v>
      </c>
      <c r="N691" s="121">
        <f>IF($C$4="Attiecināmās izmaksas",IF('11a+c+n'!$Q691="A",'11a+c+n'!N691,0),0)</f>
        <v>0</v>
      </c>
      <c r="O691" s="121">
        <f>IF($C$4="Attiecināmās izmaksas",IF('11a+c+n'!$Q691="A",'11a+c+n'!O691,0),0)</f>
        <v>0</v>
      </c>
      <c r="P691" s="122">
        <f>IF($C$4="Attiecināmās izmaksas",IF('11a+c+n'!$Q691="A",'11a+c+n'!P691,0),0)</f>
        <v>0</v>
      </c>
    </row>
    <row r="692" spans="1:16" x14ac:dyDescent="0.2">
      <c r="A692" s="49">
        <f>IF(P692=0,0,IF(COUNTBLANK(P692)=1,0,COUNTA($P$14:P692)))</f>
        <v>0</v>
      </c>
      <c r="B692" s="21">
        <f>IF($C$4="Attiecināmās izmaksas",IF('11a+c+n'!$Q692="A",'11a+c+n'!B692,0),0)</f>
        <v>0</v>
      </c>
      <c r="C692" s="21">
        <f>IF($C$4="Attiecināmās izmaksas",IF('11a+c+n'!$Q692="A",'11a+c+n'!C692,0),0)</f>
        <v>0</v>
      </c>
      <c r="D692" s="21">
        <f>IF($C$4="Attiecināmās izmaksas",IF('11a+c+n'!$Q692="A",'11a+c+n'!D692,0),0)</f>
        <v>0</v>
      </c>
      <c r="E692" s="42"/>
      <c r="F692" s="64"/>
      <c r="G692" s="121"/>
      <c r="H692" s="121">
        <f>IF($C$4="Attiecināmās izmaksas",IF('11a+c+n'!$Q692="A",'11a+c+n'!H692,0),0)</f>
        <v>0</v>
      </c>
      <c r="I692" s="121"/>
      <c r="J692" s="121"/>
      <c r="K692" s="122">
        <f>IF($C$4="Attiecināmās izmaksas",IF('11a+c+n'!$Q692="A",'11a+c+n'!K692,0),0)</f>
        <v>0</v>
      </c>
      <c r="L692" s="64">
        <f>IF($C$4="Attiecināmās izmaksas",IF('11a+c+n'!$Q692="A",'11a+c+n'!L692,0),0)</f>
        <v>0</v>
      </c>
      <c r="M692" s="121">
        <f>IF($C$4="Attiecināmās izmaksas",IF('11a+c+n'!$Q692="A",'11a+c+n'!M692,0),0)</f>
        <v>0</v>
      </c>
      <c r="N692" s="121">
        <f>IF($C$4="Attiecināmās izmaksas",IF('11a+c+n'!$Q692="A",'11a+c+n'!N692,0),0)</f>
        <v>0</v>
      </c>
      <c r="O692" s="121">
        <f>IF($C$4="Attiecināmās izmaksas",IF('11a+c+n'!$Q692="A",'11a+c+n'!O692,0),0)</f>
        <v>0</v>
      </c>
      <c r="P692" s="122">
        <f>IF($C$4="Attiecināmās izmaksas",IF('11a+c+n'!$Q692="A",'11a+c+n'!P692,0),0)</f>
        <v>0</v>
      </c>
    </row>
    <row r="693" spans="1:16" x14ac:dyDescent="0.2">
      <c r="A693" s="49">
        <f>IF(P693=0,0,IF(COUNTBLANK(P693)=1,0,COUNTA($P$14:P693)))</f>
        <v>0</v>
      </c>
      <c r="B693" s="21">
        <f>IF($C$4="Attiecināmās izmaksas",IF('11a+c+n'!$Q693="A",'11a+c+n'!B693,0),0)</f>
        <v>0</v>
      </c>
      <c r="C693" s="21">
        <f>IF($C$4="Attiecināmās izmaksas",IF('11a+c+n'!$Q693="A",'11a+c+n'!C693,0),0)</f>
        <v>0</v>
      </c>
      <c r="D693" s="21">
        <f>IF($C$4="Attiecināmās izmaksas",IF('11a+c+n'!$Q693="A",'11a+c+n'!D693,0),0)</f>
        <v>0</v>
      </c>
      <c r="E693" s="42"/>
      <c r="F693" s="64"/>
      <c r="G693" s="121"/>
      <c r="H693" s="121">
        <f>IF($C$4="Attiecināmās izmaksas",IF('11a+c+n'!$Q693="A",'11a+c+n'!H693,0),0)</f>
        <v>0</v>
      </c>
      <c r="I693" s="121"/>
      <c r="J693" s="121"/>
      <c r="K693" s="122">
        <f>IF($C$4="Attiecināmās izmaksas",IF('11a+c+n'!$Q693="A",'11a+c+n'!K693,0),0)</f>
        <v>0</v>
      </c>
      <c r="L693" s="64">
        <f>IF($C$4="Attiecināmās izmaksas",IF('11a+c+n'!$Q693="A",'11a+c+n'!L693,0),0)</f>
        <v>0</v>
      </c>
      <c r="M693" s="121">
        <f>IF($C$4="Attiecināmās izmaksas",IF('11a+c+n'!$Q693="A",'11a+c+n'!M693,0),0)</f>
        <v>0</v>
      </c>
      <c r="N693" s="121">
        <f>IF($C$4="Attiecināmās izmaksas",IF('11a+c+n'!$Q693="A",'11a+c+n'!N693,0),0)</f>
        <v>0</v>
      </c>
      <c r="O693" s="121">
        <f>IF($C$4="Attiecināmās izmaksas",IF('11a+c+n'!$Q693="A",'11a+c+n'!O693,0),0)</f>
        <v>0</v>
      </c>
      <c r="P693" s="122">
        <f>IF($C$4="Attiecināmās izmaksas",IF('11a+c+n'!$Q693="A",'11a+c+n'!P693,0),0)</f>
        <v>0</v>
      </c>
    </row>
    <row r="694" spans="1:16" x14ac:dyDescent="0.2">
      <c r="A694" s="49">
        <f>IF(P694=0,0,IF(COUNTBLANK(P694)=1,0,COUNTA($P$14:P694)))</f>
        <v>0</v>
      </c>
      <c r="B694" s="21">
        <f>IF($C$4="Attiecināmās izmaksas",IF('11a+c+n'!$Q694="A",'11a+c+n'!B694,0),0)</f>
        <v>0</v>
      </c>
      <c r="C694" s="21">
        <f>IF($C$4="Attiecināmās izmaksas",IF('11a+c+n'!$Q694="A",'11a+c+n'!C694,0),0)</f>
        <v>0</v>
      </c>
      <c r="D694" s="21">
        <f>IF($C$4="Attiecināmās izmaksas",IF('11a+c+n'!$Q694="A",'11a+c+n'!D694,0),0)</f>
        <v>0</v>
      </c>
      <c r="E694" s="42"/>
      <c r="F694" s="64"/>
      <c r="G694" s="121"/>
      <c r="H694" s="121">
        <f>IF($C$4="Attiecināmās izmaksas",IF('11a+c+n'!$Q694="A",'11a+c+n'!H694,0),0)</f>
        <v>0</v>
      </c>
      <c r="I694" s="121"/>
      <c r="J694" s="121"/>
      <c r="K694" s="122">
        <f>IF($C$4="Attiecināmās izmaksas",IF('11a+c+n'!$Q694="A",'11a+c+n'!K694,0),0)</f>
        <v>0</v>
      </c>
      <c r="L694" s="64">
        <f>IF($C$4="Attiecināmās izmaksas",IF('11a+c+n'!$Q694="A",'11a+c+n'!L694,0),0)</f>
        <v>0</v>
      </c>
      <c r="M694" s="121">
        <f>IF($C$4="Attiecināmās izmaksas",IF('11a+c+n'!$Q694="A",'11a+c+n'!M694,0),0)</f>
        <v>0</v>
      </c>
      <c r="N694" s="121">
        <f>IF($C$4="Attiecināmās izmaksas",IF('11a+c+n'!$Q694="A",'11a+c+n'!N694,0),0)</f>
        <v>0</v>
      </c>
      <c r="O694" s="121">
        <f>IF($C$4="Attiecināmās izmaksas",IF('11a+c+n'!$Q694="A",'11a+c+n'!O694,0),0)</f>
        <v>0</v>
      </c>
      <c r="P694" s="122">
        <f>IF($C$4="Attiecināmās izmaksas",IF('11a+c+n'!$Q694="A",'11a+c+n'!P694,0),0)</f>
        <v>0</v>
      </c>
    </row>
    <row r="695" spans="1:16" x14ac:dyDescent="0.2">
      <c r="A695" s="49">
        <f>IF(P695=0,0,IF(COUNTBLANK(P695)=1,0,COUNTA($P$14:P695)))</f>
        <v>0</v>
      </c>
      <c r="B695" s="21">
        <f>IF($C$4="Attiecināmās izmaksas",IF('11a+c+n'!$Q695="A",'11a+c+n'!B695,0),0)</f>
        <v>0</v>
      </c>
      <c r="C695" s="21">
        <f>IF($C$4="Attiecināmās izmaksas",IF('11a+c+n'!$Q695="A",'11a+c+n'!C695,0),0)</f>
        <v>0</v>
      </c>
      <c r="D695" s="21">
        <f>IF($C$4="Attiecināmās izmaksas",IF('11a+c+n'!$Q695="A",'11a+c+n'!D695,0),0)</f>
        <v>0</v>
      </c>
      <c r="E695" s="42"/>
      <c r="F695" s="64"/>
      <c r="G695" s="121"/>
      <c r="H695" s="121">
        <f>IF($C$4="Attiecināmās izmaksas",IF('11a+c+n'!$Q695="A",'11a+c+n'!H695,0),0)</f>
        <v>0</v>
      </c>
      <c r="I695" s="121"/>
      <c r="J695" s="121"/>
      <c r="K695" s="122">
        <f>IF($C$4="Attiecināmās izmaksas",IF('11a+c+n'!$Q695="A",'11a+c+n'!K695,0),0)</f>
        <v>0</v>
      </c>
      <c r="L695" s="64">
        <f>IF($C$4="Attiecināmās izmaksas",IF('11a+c+n'!$Q695="A",'11a+c+n'!L695,0),0)</f>
        <v>0</v>
      </c>
      <c r="M695" s="121">
        <f>IF($C$4="Attiecināmās izmaksas",IF('11a+c+n'!$Q695="A",'11a+c+n'!M695,0),0)</f>
        <v>0</v>
      </c>
      <c r="N695" s="121">
        <f>IF($C$4="Attiecināmās izmaksas",IF('11a+c+n'!$Q695="A",'11a+c+n'!N695,0),0)</f>
        <v>0</v>
      </c>
      <c r="O695" s="121">
        <f>IF($C$4="Attiecināmās izmaksas",IF('11a+c+n'!$Q695="A",'11a+c+n'!O695,0),0)</f>
        <v>0</v>
      </c>
      <c r="P695" s="122">
        <f>IF($C$4="Attiecināmās izmaksas",IF('11a+c+n'!$Q695="A",'11a+c+n'!P695,0),0)</f>
        <v>0</v>
      </c>
    </row>
    <row r="696" spans="1:16" x14ac:dyDescent="0.2">
      <c r="A696" s="49">
        <f>IF(P696=0,0,IF(COUNTBLANK(P696)=1,0,COUNTA($P$14:P696)))</f>
        <v>0</v>
      </c>
      <c r="B696" s="21">
        <f>IF($C$4="Attiecināmās izmaksas",IF('11a+c+n'!$Q696="A",'11a+c+n'!B696,0),0)</f>
        <v>0</v>
      </c>
      <c r="C696" s="21">
        <f>IF($C$4="Attiecināmās izmaksas",IF('11a+c+n'!$Q696="A",'11a+c+n'!C696,0),0)</f>
        <v>0</v>
      </c>
      <c r="D696" s="21">
        <f>IF($C$4="Attiecināmās izmaksas",IF('11a+c+n'!$Q696="A",'11a+c+n'!D696,0),0)</f>
        <v>0</v>
      </c>
      <c r="E696" s="42"/>
      <c r="F696" s="64"/>
      <c r="G696" s="121"/>
      <c r="H696" s="121">
        <f>IF($C$4="Attiecināmās izmaksas",IF('11a+c+n'!$Q696="A",'11a+c+n'!H696,0),0)</f>
        <v>0</v>
      </c>
      <c r="I696" s="121"/>
      <c r="J696" s="121"/>
      <c r="K696" s="122">
        <f>IF($C$4="Attiecināmās izmaksas",IF('11a+c+n'!$Q696="A",'11a+c+n'!K696,0),0)</f>
        <v>0</v>
      </c>
      <c r="L696" s="64">
        <f>IF($C$4="Attiecināmās izmaksas",IF('11a+c+n'!$Q696="A",'11a+c+n'!L696,0),0)</f>
        <v>0</v>
      </c>
      <c r="M696" s="121">
        <f>IF($C$4="Attiecināmās izmaksas",IF('11a+c+n'!$Q696="A",'11a+c+n'!M696,0),0)</f>
        <v>0</v>
      </c>
      <c r="N696" s="121">
        <f>IF($C$4="Attiecināmās izmaksas",IF('11a+c+n'!$Q696="A",'11a+c+n'!N696,0),0)</f>
        <v>0</v>
      </c>
      <c r="O696" s="121">
        <f>IF($C$4="Attiecināmās izmaksas",IF('11a+c+n'!$Q696="A",'11a+c+n'!O696,0),0)</f>
        <v>0</v>
      </c>
      <c r="P696" s="122">
        <f>IF($C$4="Attiecināmās izmaksas",IF('11a+c+n'!$Q696="A",'11a+c+n'!P696,0),0)</f>
        <v>0</v>
      </c>
    </row>
    <row r="697" spans="1:16" x14ac:dyDescent="0.2">
      <c r="A697" s="49">
        <f>IF(P697=0,0,IF(COUNTBLANK(P697)=1,0,COUNTA($P$14:P697)))</f>
        <v>0</v>
      </c>
      <c r="B697" s="21">
        <f>IF($C$4="Attiecināmās izmaksas",IF('11a+c+n'!$Q697="A",'11a+c+n'!B697,0),0)</f>
        <v>0</v>
      </c>
      <c r="C697" s="21">
        <f>IF($C$4="Attiecināmās izmaksas",IF('11a+c+n'!$Q697="A",'11a+c+n'!C697,0),0)</f>
        <v>0</v>
      </c>
      <c r="D697" s="21">
        <f>IF($C$4="Attiecināmās izmaksas",IF('11a+c+n'!$Q697="A",'11a+c+n'!D697,0),0)</f>
        <v>0</v>
      </c>
      <c r="E697" s="42"/>
      <c r="F697" s="64"/>
      <c r="G697" s="121"/>
      <c r="H697" s="121">
        <f>IF($C$4="Attiecināmās izmaksas",IF('11a+c+n'!$Q697="A",'11a+c+n'!H697,0),0)</f>
        <v>0</v>
      </c>
      <c r="I697" s="121"/>
      <c r="J697" s="121"/>
      <c r="K697" s="122">
        <f>IF($C$4="Attiecināmās izmaksas",IF('11a+c+n'!$Q697="A",'11a+c+n'!K697,0),0)</f>
        <v>0</v>
      </c>
      <c r="L697" s="64">
        <f>IF($C$4="Attiecināmās izmaksas",IF('11a+c+n'!$Q697="A",'11a+c+n'!L697,0),0)</f>
        <v>0</v>
      </c>
      <c r="M697" s="121">
        <f>IF($C$4="Attiecināmās izmaksas",IF('11a+c+n'!$Q697="A",'11a+c+n'!M697,0),0)</f>
        <v>0</v>
      </c>
      <c r="N697" s="121">
        <f>IF($C$4="Attiecināmās izmaksas",IF('11a+c+n'!$Q697="A",'11a+c+n'!N697,0),0)</f>
        <v>0</v>
      </c>
      <c r="O697" s="121">
        <f>IF($C$4="Attiecināmās izmaksas",IF('11a+c+n'!$Q697="A",'11a+c+n'!O697,0),0)</f>
        <v>0</v>
      </c>
      <c r="P697" s="122">
        <f>IF($C$4="Attiecināmās izmaksas",IF('11a+c+n'!$Q697="A",'11a+c+n'!P697,0),0)</f>
        <v>0</v>
      </c>
    </row>
    <row r="698" spans="1:16" x14ac:dyDescent="0.2">
      <c r="A698" s="49">
        <f>IF(P698=0,0,IF(COUNTBLANK(P698)=1,0,COUNTA($P$14:P698)))</f>
        <v>0</v>
      </c>
      <c r="B698" s="21">
        <f>IF($C$4="Attiecināmās izmaksas",IF('11a+c+n'!$Q698="A",'11a+c+n'!B698,0),0)</f>
        <v>0</v>
      </c>
      <c r="C698" s="21">
        <f>IF($C$4="Attiecināmās izmaksas",IF('11a+c+n'!$Q698="A",'11a+c+n'!C698,0),0)</f>
        <v>0</v>
      </c>
      <c r="D698" s="21">
        <f>IF($C$4="Attiecināmās izmaksas",IF('11a+c+n'!$Q698="A",'11a+c+n'!D698,0),0)</f>
        <v>0</v>
      </c>
      <c r="E698" s="42"/>
      <c r="F698" s="64"/>
      <c r="G698" s="121"/>
      <c r="H698" s="121">
        <f>IF($C$4="Attiecināmās izmaksas",IF('11a+c+n'!$Q698="A",'11a+c+n'!H698,0),0)</f>
        <v>0</v>
      </c>
      <c r="I698" s="121"/>
      <c r="J698" s="121"/>
      <c r="K698" s="122">
        <f>IF($C$4="Attiecināmās izmaksas",IF('11a+c+n'!$Q698="A",'11a+c+n'!K698,0),0)</f>
        <v>0</v>
      </c>
      <c r="L698" s="64">
        <f>IF($C$4="Attiecināmās izmaksas",IF('11a+c+n'!$Q698="A",'11a+c+n'!L698,0),0)</f>
        <v>0</v>
      </c>
      <c r="M698" s="121">
        <f>IF($C$4="Attiecināmās izmaksas",IF('11a+c+n'!$Q698="A",'11a+c+n'!M698,0),0)</f>
        <v>0</v>
      </c>
      <c r="N698" s="121">
        <f>IF($C$4="Attiecināmās izmaksas",IF('11a+c+n'!$Q698="A",'11a+c+n'!N698,0),0)</f>
        <v>0</v>
      </c>
      <c r="O698" s="121">
        <f>IF($C$4="Attiecināmās izmaksas",IF('11a+c+n'!$Q698="A",'11a+c+n'!O698,0),0)</f>
        <v>0</v>
      </c>
      <c r="P698" s="122">
        <f>IF($C$4="Attiecināmās izmaksas",IF('11a+c+n'!$Q698="A",'11a+c+n'!P698,0),0)</f>
        <v>0</v>
      </c>
    </row>
    <row r="699" spans="1:16" x14ac:dyDescent="0.2">
      <c r="A699" s="49">
        <f>IF(P699=0,0,IF(COUNTBLANK(P699)=1,0,COUNTA($P$14:P699)))</f>
        <v>0</v>
      </c>
      <c r="B699" s="21">
        <f>IF($C$4="Attiecināmās izmaksas",IF('11a+c+n'!$Q699="A",'11a+c+n'!B699,0),0)</f>
        <v>0</v>
      </c>
      <c r="C699" s="21">
        <f>IF($C$4="Attiecināmās izmaksas",IF('11a+c+n'!$Q699="A",'11a+c+n'!C699,0),0)</f>
        <v>0</v>
      </c>
      <c r="D699" s="21">
        <f>IF($C$4="Attiecināmās izmaksas",IF('11a+c+n'!$Q699="A",'11a+c+n'!D699,0),0)</f>
        <v>0</v>
      </c>
      <c r="E699" s="42"/>
      <c r="F699" s="64"/>
      <c r="G699" s="121"/>
      <c r="H699" s="121">
        <f>IF($C$4="Attiecināmās izmaksas",IF('11a+c+n'!$Q699="A",'11a+c+n'!H699,0),0)</f>
        <v>0</v>
      </c>
      <c r="I699" s="121"/>
      <c r="J699" s="121"/>
      <c r="K699" s="122">
        <f>IF($C$4="Attiecināmās izmaksas",IF('11a+c+n'!$Q699="A",'11a+c+n'!K699,0),0)</f>
        <v>0</v>
      </c>
      <c r="L699" s="64">
        <f>IF($C$4="Attiecināmās izmaksas",IF('11a+c+n'!$Q699="A",'11a+c+n'!L699,0),0)</f>
        <v>0</v>
      </c>
      <c r="M699" s="121">
        <f>IF($C$4="Attiecināmās izmaksas",IF('11a+c+n'!$Q699="A",'11a+c+n'!M699,0),0)</f>
        <v>0</v>
      </c>
      <c r="N699" s="121">
        <f>IF($C$4="Attiecināmās izmaksas",IF('11a+c+n'!$Q699="A",'11a+c+n'!N699,0),0)</f>
        <v>0</v>
      </c>
      <c r="O699" s="121">
        <f>IF($C$4="Attiecināmās izmaksas",IF('11a+c+n'!$Q699="A",'11a+c+n'!O699,0),0)</f>
        <v>0</v>
      </c>
      <c r="P699" s="122">
        <f>IF($C$4="Attiecināmās izmaksas",IF('11a+c+n'!$Q699="A",'11a+c+n'!P699,0),0)</f>
        <v>0</v>
      </c>
    </row>
    <row r="700" spans="1:16" x14ac:dyDescent="0.2">
      <c r="A700" s="49">
        <f>IF(P700=0,0,IF(COUNTBLANK(P700)=1,0,COUNTA($P$14:P700)))</f>
        <v>0</v>
      </c>
      <c r="B700" s="21">
        <f>IF($C$4="Attiecināmās izmaksas",IF('11a+c+n'!$Q700="A",'11a+c+n'!B700,0),0)</f>
        <v>0</v>
      </c>
      <c r="C700" s="21">
        <f>IF($C$4="Attiecināmās izmaksas",IF('11a+c+n'!$Q700="A",'11a+c+n'!C700,0),0)</f>
        <v>0</v>
      </c>
      <c r="D700" s="21">
        <f>IF($C$4="Attiecināmās izmaksas",IF('11a+c+n'!$Q700="A",'11a+c+n'!D700,0),0)</f>
        <v>0</v>
      </c>
      <c r="E700" s="42"/>
      <c r="F700" s="64"/>
      <c r="G700" s="121"/>
      <c r="H700" s="121">
        <f>IF($C$4="Attiecināmās izmaksas",IF('11a+c+n'!$Q700="A",'11a+c+n'!H700,0),0)</f>
        <v>0</v>
      </c>
      <c r="I700" s="121"/>
      <c r="J700" s="121"/>
      <c r="K700" s="122">
        <f>IF($C$4="Attiecināmās izmaksas",IF('11a+c+n'!$Q700="A",'11a+c+n'!K700,0),0)</f>
        <v>0</v>
      </c>
      <c r="L700" s="64">
        <f>IF($C$4="Attiecināmās izmaksas",IF('11a+c+n'!$Q700="A",'11a+c+n'!L700,0),0)</f>
        <v>0</v>
      </c>
      <c r="M700" s="121">
        <f>IF($C$4="Attiecināmās izmaksas",IF('11a+c+n'!$Q700="A",'11a+c+n'!M700,0),0)</f>
        <v>0</v>
      </c>
      <c r="N700" s="121">
        <f>IF($C$4="Attiecināmās izmaksas",IF('11a+c+n'!$Q700="A",'11a+c+n'!N700,0),0)</f>
        <v>0</v>
      </c>
      <c r="O700" s="121">
        <f>IF($C$4="Attiecināmās izmaksas",IF('11a+c+n'!$Q700="A",'11a+c+n'!O700,0),0)</f>
        <v>0</v>
      </c>
      <c r="P700" s="122">
        <f>IF($C$4="Attiecināmās izmaksas",IF('11a+c+n'!$Q700="A",'11a+c+n'!P700,0),0)</f>
        <v>0</v>
      </c>
    </row>
    <row r="701" spans="1:16" x14ac:dyDescent="0.2">
      <c r="A701" s="49">
        <f>IF(P701=0,0,IF(COUNTBLANK(P701)=1,0,COUNTA($P$14:P701)))</f>
        <v>0</v>
      </c>
      <c r="B701" s="21">
        <f>IF($C$4="Attiecināmās izmaksas",IF('11a+c+n'!$Q701="A",'11a+c+n'!B701,0),0)</f>
        <v>0</v>
      </c>
      <c r="C701" s="21">
        <f>IF($C$4="Attiecināmās izmaksas",IF('11a+c+n'!$Q701="A",'11a+c+n'!C701,0),0)</f>
        <v>0</v>
      </c>
      <c r="D701" s="21">
        <f>IF($C$4="Attiecināmās izmaksas",IF('11a+c+n'!$Q701="A",'11a+c+n'!D701,0),0)</f>
        <v>0</v>
      </c>
      <c r="E701" s="42"/>
      <c r="F701" s="64"/>
      <c r="G701" s="121"/>
      <c r="H701" s="121">
        <f>IF($C$4="Attiecināmās izmaksas",IF('11a+c+n'!$Q701="A",'11a+c+n'!H701,0),0)</f>
        <v>0</v>
      </c>
      <c r="I701" s="121"/>
      <c r="J701" s="121"/>
      <c r="K701" s="122">
        <f>IF($C$4="Attiecināmās izmaksas",IF('11a+c+n'!$Q701="A",'11a+c+n'!K701,0),0)</f>
        <v>0</v>
      </c>
      <c r="L701" s="64">
        <f>IF($C$4="Attiecināmās izmaksas",IF('11a+c+n'!$Q701="A",'11a+c+n'!L701,0),0)</f>
        <v>0</v>
      </c>
      <c r="M701" s="121">
        <f>IF($C$4="Attiecināmās izmaksas",IF('11a+c+n'!$Q701="A",'11a+c+n'!M701,0),0)</f>
        <v>0</v>
      </c>
      <c r="N701" s="121">
        <f>IF($C$4="Attiecināmās izmaksas",IF('11a+c+n'!$Q701="A",'11a+c+n'!N701,0),0)</f>
        <v>0</v>
      </c>
      <c r="O701" s="121">
        <f>IF($C$4="Attiecināmās izmaksas",IF('11a+c+n'!$Q701="A",'11a+c+n'!O701,0),0)</f>
        <v>0</v>
      </c>
      <c r="P701" s="122">
        <f>IF($C$4="Attiecināmās izmaksas",IF('11a+c+n'!$Q701="A",'11a+c+n'!P701,0),0)</f>
        <v>0</v>
      </c>
    </row>
    <row r="702" spans="1:16" x14ac:dyDescent="0.2">
      <c r="A702" s="49">
        <f>IF(P702=0,0,IF(COUNTBLANK(P702)=1,0,COUNTA($P$14:P702)))</f>
        <v>0</v>
      </c>
      <c r="B702" s="21">
        <f>IF($C$4="Attiecināmās izmaksas",IF('11a+c+n'!$Q702="A",'11a+c+n'!B702,0),0)</f>
        <v>0</v>
      </c>
      <c r="C702" s="21">
        <f>IF($C$4="Attiecināmās izmaksas",IF('11a+c+n'!$Q702="A",'11a+c+n'!C702,0),0)</f>
        <v>0</v>
      </c>
      <c r="D702" s="21">
        <f>IF($C$4="Attiecināmās izmaksas",IF('11a+c+n'!$Q702="A",'11a+c+n'!D702,0),0)</f>
        <v>0</v>
      </c>
      <c r="E702" s="42"/>
      <c r="F702" s="64"/>
      <c r="G702" s="121"/>
      <c r="H702" s="121">
        <f>IF($C$4="Attiecināmās izmaksas",IF('11a+c+n'!$Q702="A",'11a+c+n'!H702,0),0)</f>
        <v>0</v>
      </c>
      <c r="I702" s="121"/>
      <c r="J702" s="121"/>
      <c r="K702" s="122">
        <f>IF($C$4="Attiecināmās izmaksas",IF('11a+c+n'!$Q702="A",'11a+c+n'!K702,0),0)</f>
        <v>0</v>
      </c>
      <c r="L702" s="64">
        <f>IF($C$4="Attiecināmās izmaksas",IF('11a+c+n'!$Q702="A",'11a+c+n'!L702,0),0)</f>
        <v>0</v>
      </c>
      <c r="M702" s="121">
        <f>IF($C$4="Attiecināmās izmaksas",IF('11a+c+n'!$Q702="A",'11a+c+n'!M702,0),0)</f>
        <v>0</v>
      </c>
      <c r="N702" s="121">
        <f>IF($C$4="Attiecināmās izmaksas",IF('11a+c+n'!$Q702="A",'11a+c+n'!N702,0),0)</f>
        <v>0</v>
      </c>
      <c r="O702" s="121">
        <f>IF($C$4="Attiecināmās izmaksas",IF('11a+c+n'!$Q702="A",'11a+c+n'!O702,0),0)</f>
        <v>0</v>
      </c>
      <c r="P702" s="122">
        <f>IF($C$4="Attiecināmās izmaksas",IF('11a+c+n'!$Q702="A",'11a+c+n'!P702,0),0)</f>
        <v>0</v>
      </c>
    </row>
    <row r="703" spans="1:16" x14ac:dyDescent="0.2">
      <c r="A703" s="49">
        <f>IF(P703=0,0,IF(COUNTBLANK(P703)=1,0,COUNTA($P$14:P703)))</f>
        <v>0</v>
      </c>
      <c r="B703" s="21">
        <f>IF($C$4="Attiecināmās izmaksas",IF('11a+c+n'!$Q703="A",'11a+c+n'!B703,0),0)</f>
        <v>0</v>
      </c>
      <c r="C703" s="21">
        <f>IF($C$4="Attiecināmās izmaksas",IF('11a+c+n'!$Q703="A",'11a+c+n'!C703,0),0)</f>
        <v>0</v>
      </c>
      <c r="D703" s="21">
        <f>IF($C$4="Attiecināmās izmaksas",IF('11a+c+n'!$Q703="A",'11a+c+n'!D703,0),0)</f>
        <v>0</v>
      </c>
      <c r="E703" s="42"/>
      <c r="F703" s="64"/>
      <c r="G703" s="121"/>
      <c r="H703" s="121">
        <f>IF($C$4="Attiecināmās izmaksas",IF('11a+c+n'!$Q703="A",'11a+c+n'!H703,0),0)</f>
        <v>0</v>
      </c>
      <c r="I703" s="121"/>
      <c r="J703" s="121"/>
      <c r="K703" s="122">
        <f>IF($C$4="Attiecināmās izmaksas",IF('11a+c+n'!$Q703="A",'11a+c+n'!K703,0),0)</f>
        <v>0</v>
      </c>
      <c r="L703" s="64">
        <f>IF($C$4="Attiecināmās izmaksas",IF('11a+c+n'!$Q703="A",'11a+c+n'!L703,0),0)</f>
        <v>0</v>
      </c>
      <c r="M703" s="121">
        <f>IF($C$4="Attiecināmās izmaksas",IF('11a+c+n'!$Q703="A",'11a+c+n'!M703,0),0)</f>
        <v>0</v>
      </c>
      <c r="N703" s="121">
        <f>IF($C$4="Attiecināmās izmaksas",IF('11a+c+n'!$Q703="A",'11a+c+n'!N703,0),0)</f>
        <v>0</v>
      </c>
      <c r="O703" s="121">
        <f>IF($C$4="Attiecināmās izmaksas",IF('11a+c+n'!$Q703="A",'11a+c+n'!O703,0),0)</f>
        <v>0</v>
      </c>
      <c r="P703" s="122">
        <f>IF($C$4="Attiecināmās izmaksas",IF('11a+c+n'!$Q703="A",'11a+c+n'!P703,0),0)</f>
        <v>0</v>
      </c>
    </row>
    <row r="704" spans="1:16" x14ac:dyDescent="0.2">
      <c r="A704" s="49">
        <f>IF(P704=0,0,IF(COUNTBLANK(P704)=1,0,COUNTA($P$14:P704)))</f>
        <v>0</v>
      </c>
      <c r="B704" s="21">
        <f>IF($C$4="Attiecināmās izmaksas",IF('11a+c+n'!$Q704="A",'11a+c+n'!B704,0),0)</f>
        <v>0</v>
      </c>
      <c r="C704" s="21">
        <f>IF($C$4="Attiecināmās izmaksas",IF('11a+c+n'!$Q704="A",'11a+c+n'!C704,0),0)</f>
        <v>0</v>
      </c>
      <c r="D704" s="21">
        <f>IF($C$4="Attiecināmās izmaksas",IF('11a+c+n'!$Q704="A",'11a+c+n'!D704,0),0)</f>
        <v>0</v>
      </c>
      <c r="E704" s="42"/>
      <c r="F704" s="64"/>
      <c r="G704" s="121"/>
      <c r="H704" s="121">
        <f>IF($C$4="Attiecināmās izmaksas",IF('11a+c+n'!$Q704="A",'11a+c+n'!H704,0),0)</f>
        <v>0</v>
      </c>
      <c r="I704" s="121"/>
      <c r="J704" s="121"/>
      <c r="K704" s="122">
        <f>IF($C$4="Attiecināmās izmaksas",IF('11a+c+n'!$Q704="A",'11a+c+n'!K704,0),0)</f>
        <v>0</v>
      </c>
      <c r="L704" s="64">
        <f>IF($C$4="Attiecināmās izmaksas",IF('11a+c+n'!$Q704="A",'11a+c+n'!L704,0),0)</f>
        <v>0</v>
      </c>
      <c r="M704" s="121">
        <f>IF($C$4="Attiecināmās izmaksas",IF('11a+c+n'!$Q704="A",'11a+c+n'!M704,0),0)</f>
        <v>0</v>
      </c>
      <c r="N704" s="121">
        <f>IF($C$4="Attiecināmās izmaksas",IF('11a+c+n'!$Q704="A",'11a+c+n'!N704,0),0)</f>
        <v>0</v>
      </c>
      <c r="O704" s="121">
        <f>IF($C$4="Attiecināmās izmaksas",IF('11a+c+n'!$Q704="A",'11a+c+n'!O704,0),0)</f>
        <v>0</v>
      </c>
      <c r="P704" s="122">
        <f>IF($C$4="Attiecināmās izmaksas",IF('11a+c+n'!$Q704="A",'11a+c+n'!P704,0),0)</f>
        <v>0</v>
      </c>
    </row>
    <row r="705" spans="1:16" x14ac:dyDescent="0.2">
      <c r="A705" s="49">
        <f>IF(P705=0,0,IF(COUNTBLANK(P705)=1,0,COUNTA($P$14:P705)))</f>
        <v>0</v>
      </c>
      <c r="B705" s="21">
        <f>IF($C$4="Attiecināmās izmaksas",IF('11a+c+n'!$Q705="A",'11a+c+n'!B705,0),0)</f>
        <v>0</v>
      </c>
      <c r="C705" s="21">
        <f>IF($C$4="Attiecināmās izmaksas",IF('11a+c+n'!$Q705="A",'11a+c+n'!C705,0),0)</f>
        <v>0</v>
      </c>
      <c r="D705" s="21">
        <f>IF($C$4="Attiecināmās izmaksas",IF('11a+c+n'!$Q705="A",'11a+c+n'!D705,0),0)</f>
        <v>0</v>
      </c>
      <c r="E705" s="42"/>
      <c r="F705" s="64"/>
      <c r="G705" s="121"/>
      <c r="H705" s="121">
        <f>IF($C$4="Attiecināmās izmaksas",IF('11a+c+n'!$Q705="A",'11a+c+n'!H705,0),0)</f>
        <v>0</v>
      </c>
      <c r="I705" s="121"/>
      <c r="J705" s="121"/>
      <c r="K705" s="122">
        <f>IF($C$4="Attiecināmās izmaksas",IF('11a+c+n'!$Q705="A",'11a+c+n'!K705,0),0)</f>
        <v>0</v>
      </c>
      <c r="L705" s="64">
        <f>IF($C$4="Attiecināmās izmaksas",IF('11a+c+n'!$Q705="A",'11a+c+n'!L705,0),0)</f>
        <v>0</v>
      </c>
      <c r="M705" s="121">
        <f>IF($C$4="Attiecināmās izmaksas",IF('11a+c+n'!$Q705="A",'11a+c+n'!M705,0),0)</f>
        <v>0</v>
      </c>
      <c r="N705" s="121">
        <f>IF($C$4="Attiecināmās izmaksas",IF('11a+c+n'!$Q705="A",'11a+c+n'!N705,0),0)</f>
        <v>0</v>
      </c>
      <c r="O705" s="121">
        <f>IF($C$4="Attiecināmās izmaksas",IF('11a+c+n'!$Q705="A",'11a+c+n'!O705,0),0)</f>
        <v>0</v>
      </c>
      <c r="P705" s="122">
        <f>IF($C$4="Attiecināmās izmaksas",IF('11a+c+n'!$Q705="A",'11a+c+n'!P705,0),0)</f>
        <v>0</v>
      </c>
    </row>
    <row r="706" spans="1:16" x14ac:dyDescent="0.2">
      <c r="A706" s="49">
        <f>IF(P706=0,0,IF(COUNTBLANK(P706)=1,0,COUNTA($P$14:P706)))</f>
        <v>0</v>
      </c>
      <c r="B706" s="21">
        <f>IF($C$4="Attiecināmās izmaksas",IF('11a+c+n'!$Q706="A",'11a+c+n'!B706,0),0)</f>
        <v>0</v>
      </c>
      <c r="C706" s="21">
        <f>IF($C$4="Attiecināmās izmaksas",IF('11a+c+n'!$Q706="A",'11a+c+n'!C706,0),0)</f>
        <v>0</v>
      </c>
      <c r="D706" s="21">
        <f>IF($C$4="Attiecināmās izmaksas",IF('11a+c+n'!$Q706="A",'11a+c+n'!D706,0),0)</f>
        <v>0</v>
      </c>
      <c r="E706" s="42"/>
      <c r="F706" s="64"/>
      <c r="G706" s="121"/>
      <c r="H706" s="121">
        <f>IF($C$4="Attiecināmās izmaksas",IF('11a+c+n'!$Q706="A",'11a+c+n'!H706,0),0)</f>
        <v>0</v>
      </c>
      <c r="I706" s="121"/>
      <c r="J706" s="121"/>
      <c r="K706" s="122">
        <f>IF($C$4="Attiecināmās izmaksas",IF('11a+c+n'!$Q706="A",'11a+c+n'!K706,0),0)</f>
        <v>0</v>
      </c>
      <c r="L706" s="64">
        <f>IF($C$4="Attiecināmās izmaksas",IF('11a+c+n'!$Q706="A",'11a+c+n'!L706,0),0)</f>
        <v>0</v>
      </c>
      <c r="M706" s="121">
        <f>IF($C$4="Attiecināmās izmaksas",IF('11a+c+n'!$Q706="A",'11a+c+n'!M706,0),0)</f>
        <v>0</v>
      </c>
      <c r="N706" s="121">
        <f>IF($C$4="Attiecināmās izmaksas",IF('11a+c+n'!$Q706="A",'11a+c+n'!N706,0),0)</f>
        <v>0</v>
      </c>
      <c r="O706" s="121">
        <f>IF($C$4="Attiecināmās izmaksas",IF('11a+c+n'!$Q706="A",'11a+c+n'!O706,0),0)</f>
        <v>0</v>
      </c>
      <c r="P706" s="122">
        <f>IF($C$4="Attiecināmās izmaksas",IF('11a+c+n'!$Q706="A",'11a+c+n'!P706,0),0)</f>
        <v>0</v>
      </c>
    </row>
    <row r="707" spans="1:16" x14ac:dyDescent="0.2">
      <c r="A707" s="49">
        <f>IF(P707=0,0,IF(COUNTBLANK(P707)=1,0,COUNTA($P$14:P707)))</f>
        <v>0</v>
      </c>
      <c r="B707" s="21">
        <f>IF($C$4="Attiecināmās izmaksas",IF('11a+c+n'!$Q707="A",'11a+c+n'!B707,0),0)</f>
        <v>0</v>
      </c>
      <c r="C707" s="21">
        <f>IF($C$4="Attiecināmās izmaksas",IF('11a+c+n'!$Q707="A",'11a+c+n'!C707,0),0)</f>
        <v>0</v>
      </c>
      <c r="D707" s="21">
        <f>IF($C$4="Attiecināmās izmaksas",IF('11a+c+n'!$Q707="A",'11a+c+n'!D707,0),0)</f>
        <v>0</v>
      </c>
      <c r="E707" s="42"/>
      <c r="F707" s="64"/>
      <c r="G707" s="121"/>
      <c r="H707" s="121">
        <f>IF($C$4="Attiecināmās izmaksas",IF('11a+c+n'!$Q707="A",'11a+c+n'!H707,0),0)</f>
        <v>0</v>
      </c>
      <c r="I707" s="121"/>
      <c r="J707" s="121"/>
      <c r="K707" s="122">
        <f>IF($C$4="Attiecināmās izmaksas",IF('11a+c+n'!$Q707="A",'11a+c+n'!K707,0),0)</f>
        <v>0</v>
      </c>
      <c r="L707" s="64">
        <f>IF($C$4="Attiecināmās izmaksas",IF('11a+c+n'!$Q707="A",'11a+c+n'!L707,0),0)</f>
        <v>0</v>
      </c>
      <c r="M707" s="121">
        <f>IF($C$4="Attiecināmās izmaksas",IF('11a+c+n'!$Q707="A",'11a+c+n'!M707,0),0)</f>
        <v>0</v>
      </c>
      <c r="N707" s="121">
        <f>IF($C$4="Attiecināmās izmaksas",IF('11a+c+n'!$Q707="A",'11a+c+n'!N707,0),0)</f>
        <v>0</v>
      </c>
      <c r="O707" s="121">
        <f>IF($C$4="Attiecināmās izmaksas",IF('11a+c+n'!$Q707="A",'11a+c+n'!O707,0),0)</f>
        <v>0</v>
      </c>
      <c r="P707" s="122">
        <f>IF($C$4="Attiecināmās izmaksas",IF('11a+c+n'!$Q707="A",'11a+c+n'!P707,0),0)</f>
        <v>0</v>
      </c>
    </row>
    <row r="708" spans="1:16" x14ac:dyDescent="0.2">
      <c r="A708" s="49">
        <f>IF(P708=0,0,IF(COUNTBLANK(P708)=1,0,COUNTA($P$14:P708)))</f>
        <v>0</v>
      </c>
      <c r="B708" s="21">
        <f>IF($C$4="Attiecināmās izmaksas",IF('11a+c+n'!$Q708="A",'11a+c+n'!B708,0),0)</f>
        <v>0</v>
      </c>
      <c r="C708" s="21">
        <f>IF($C$4="Attiecināmās izmaksas",IF('11a+c+n'!$Q708="A",'11a+c+n'!C708,0),0)</f>
        <v>0</v>
      </c>
      <c r="D708" s="21">
        <f>IF($C$4="Attiecināmās izmaksas",IF('11a+c+n'!$Q708="A",'11a+c+n'!D708,0),0)</f>
        <v>0</v>
      </c>
      <c r="E708" s="42"/>
      <c r="F708" s="64"/>
      <c r="G708" s="121"/>
      <c r="H708" s="121">
        <f>IF($C$4="Attiecināmās izmaksas",IF('11a+c+n'!$Q708="A",'11a+c+n'!H708,0),0)</f>
        <v>0</v>
      </c>
      <c r="I708" s="121"/>
      <c r="J708" s="121"/>
      <c r="K708" s="122">
        <f>IF($C$4="Attiecināmās izmaksas",IF('11a+c+n'!$Q708="A",'11a+c+n'!K708,0),0)</f>
        <v>0</v>
      </c>
      <c r="L708" s="64">
        <f>IF($C$4="Attiecināmās izmaksas",IF('11a+c+n'!$Q708="A",'11a+c+n'!L708,0),0)</f>
        <v>0</v>
      </c>
      <c r="M708" s="121">
        <f>IF($C$4="Attiecināmās izmaksas",IF('11a+c+n'!$Q708="A",'11a+c+n'!M708,0),0)</f>
        <v>0</v>
      </c>
      <c r="N708" s="121">
        <f>IF($C$4="Attiecināmās izmaksas",IF('11a+c+n'!$Q708="A",'11a+c+n'!N708,0),0)</f>
        <v>0</v>
      </c>
      <c r="O708" s="121">
        <f>IF($C$4="Attiecināmās izmaksas",IF('11a+c+n'!$Q708="A",'11a+c+n'!O708,0),0)</f>
        <v>0</v>
      </c>
      <c r="P708" s="122">
        <f>IF($C$4="Attiecināmās izmaksas",IF('11a+c+n'!$Q708="A",'11a+c+n'!P708,0),0)</f>
        <v>0</v>
      </c>
    </row>
    <row r="709" spans="1:16" x14ac:dyDescent="0.2">
      <c r="A709" s="49">
        <f>IF(P709=0,0,IF(COUNTBLANK(P709)=1,0,COUNTA($P$14:P709)))</f>
        <v>0</v>
      </c>
      <c r="B709" s="21">
        <f>IF($C$4="Attiecināmās izmaksas",IF('11a+c+n'!$Q709="A",'11a+c+n'!B709,0),0)</f>
        <v>0</v>
      </c>
      <c r="C709" s="21">
        <f>IF($C$4="Attiecināmās izmaksas",IF('11a+c+n'!$Q709="A",'11a+c+n'!C709,0),0)</f>
        <v>0</v>
      </c>
      <c r="D709" s="21">
        <f>IF($C$4="Attiecināmās izmaksas",IF('11a+c+n'!$Q709="A",'11a+c+n'!D709,0),0)</f>
        <v>0</v>
      </c>
      <c r="E709" s="42"/>
      <c r="F709" s="64"/>
      <c r="G709" s="121"/>
      <c r="H709" s="121">
        <f>IF($C$4="Attiecināmās izmaksas",IF('11a+c+n'!$Q709="A",'11a+c+n'!H709,0),0)</f>
        <v>0</v>
      </c>
      <c r="I709" s="121"/>
      <c r="J709" s="121"/>
      <c r="K709" s="122">
        <f>IF($C$4="Attiecināmās izmaksas",IF('11a+c+n'!$Q709="A",'11a+c+n'!K709,0),0)</f>
        <v>0</v>
      </c>
      <c r="L709" s="64">
        <f>IF($C$4="Attiecināmās izmaksas",IF('11a+c+n'!$Q709="A",'11a+c+n'!L709,0),0)</f>
        <v>0</v>
      </c>
      <c r="M709" s="121">
        <f>IF($C$4="Attiecināmās izmaksas",IF('11a+c+n'!$Q709="A",'11a+c+n'!M709,0),0)</f>
        <v>0</v>
      </c>
      <c r="N709" s="121">
        <f>IF($C$4="Attiecināmās izmaksas",IF('11a+c+n'!$Q709="A",'11a+c+n'!N709,0),0)</f>
        <v>0</v>
      </c>
      <c r="O709" s="121">
        <f>IF($C$4="Attiecināmās izmaksas",IF('11a+c+n'!$Q709="A",'11a+c+n'!O709,0),0)</f>
        <v>0</v>
      </c>
      <c r="P709" s="122">
        <f>IF($C$4="Attiecināmās izmaksas",IF('11a+c+n'!$Q709="A",'11a+c+n'!P709,0),0)</f>
        <v>0</v>
      </c>
    </row>
    <row r="710" spans="1:16" x14ac:dyDescent="0.2">
      <c r="A710" s="49">
        <f>IF(P710=0,0,IF(COUNTBLANK(P710)=1,0,COUNTA($P$14:P710)))</f>
        <v>0</v>
      </c>
      <c r="B710" s="21">
        <f>IF($C$4="Attiecināmās izmaksas",IF('11a+c+n'!$Q710="A",'11a+c+n'!B710,0),0)</f>
        <v>0</v>
      </c>
      <c r="C710" s="21">
        <f>IF($C$4="Attiecināmās izmaksas",IF('11a+c+n'!$Q710="A",'11a+c+n'!C710,0),0)</f>
        <v>0</v>
      </c>
      <c r="D710" s="21">
        <f>IF($C$4="Attiecināmās izmaksas",IF('11a+c+n'!$Q710="A",'11a+c+n'!D710,0),0)</f>
        <v>0</v>
      </c>
      <c r="E710" s="42"/>
      <c r="F710" s="64"/>
      <c r="G710" s="121"/>
      <c r="H710" s="121">
        <f>IF($C$4="Attiecināmās izmaksas",IF('11a+c+n'!$Q710="A",'11a+c+n'!H710,0),0)</f>
        <v>0</v>
      </c>
      <c r="I710" s="121"/>
      <c r="J710" s="121"/>
      <c r="K710" s="122">
        <f>IF($C$4="Attiecināmās izmaksas",IF('11a+c+n'!$Q710="A",'11a+c+n'!K710,0),0)</f>
        <v>0</v>
      </c>
      <c r="L710" s="64">
        <f>IF($C$4="Attiecināmās izmaksas",IF('11a+c+n'!$Q710="A",'11a+c+n'!L710,0),0)</f>
        <v>0</v>
      </c>
      <c r="M710" s="121">
        <f>IF($C$4="Attiecināmās izmaksas",IF('11a+c+n'!$Q710="A",'11a+c+n'!M710,0),0)</f>
        <v>0</v>
      </c>
      <c r="N710" s="121">
        <f>IF($C$4="Attiecināmās izmaksas",IF('11a+c+n'!$Q710="A",'11a+c+n'!N710,0),0)</f>
        <v>0</v>
      </c>
      <c r="O710" s="121">
        <f>IF($C$4="Attiecināmās izmaksas",IF('11a+c+n'!$Q710="A",'11a+c+n'!O710,0),0)</f>
        <v>0</v>
      </c>
      <c r="P710" s="122">
        <f>IF($C$4="Attiecināmās izmaksas",IF('11a+c+n'!$Q710="A",'11a+c+n'!P710,0),0)</f>
        <v>0</v>
      </c>
    </row>
    <row r="711" spans="1:16" x14ac:dyDescent="0.2">
      <c r="A711" s="49">
        <f>IF(P711=0,0,IF(COUNTBLANK(P711)=1,0,COUNTA($P$14:P711)))</f>
        <v>0</v>
      </c>
      <c r="B711" s="21">
        <f>IF($C$4="Attiecināmās izmaksas",IF('11a+c+n'!$Q711="A",'11a+c+n'!B711,0),0)</f>
        <v>0</v>
      </c>
      <c r="C711" s="21">
        <f>IF($C$4="Attiecināmās izmaksas",IF('11a+c+n'!$Q711="A",'11a+c+n'!C711,0),0)</f>
        <v>0</v>
      </c>
      <c r="D711" s="21">
        <f>IF($C$4="Attiecināmās izmaksas",IF('11a+c+n'!$Q711="A",'11a+c+n'!D711,0),0)</f>
        <v>0</v>
      </c>
      <c r="E711" s="42"/>
      <c r="F711" s="64"/>
      <c r="G711" s="121"/>
      <c r="H711" s="121">
        <f>IF($C$4="Attiecināmās izmaksas",IF('11a+c+n'!$Q711="A",'11a+c+n'!H711,0),0)</f>
        <v>0</v>
      </c>
      <c r="I711" s="121"/>
      <c r="J711" s="121"/>
      <c r="K711" s="122">
        <f>IF($C$4="Attiecināmās izmaksas",IF('11a+c+n'!$Q711="A",'11a+c+n'!K711,0),0)</f>
        <v>0</v>
      </c>
      <c r="L711" s="64">
        <f>IF($C$4="Attiecināmās izmaksas",IF('11a+c+n'!$Q711="A",'11a+c+n'!L711,0),0)</f>
        <v>0</v>
      </c>
      <c r="M711" s="121">
        <f>IF($C$4="Attiecināmās izmaksas",IF('11a+c+n'!$Q711="A",'11a+c+n'!M711,0),0)</f>
        <v>0</v>
      </c>
      <c r="N711" s="121">
        <f>IF($C$4="Attiecināmās izmaksas",IF('11a+c+n'!$Q711="A",'11a+c+n'!N711,0),0)</f>
        <v>0</v>
      </c>
      <c r="O711" s="121">
        <f>IF($C$4="Attiecināmās izmaksas",IF('11a+c+n'!$Q711="A",'11a+c+n'!O711,0),0)</f>
        <v>0</v>
      </c>
      <c r="P711" s="122">
        <f>IF($C$4="Attiecināmās izmaksas",IF('11a+c+n'!$Q711="A",'11a+c+n'!P711,0),0)</f>
        <v>0</v>
      </c>
    </row>
    <row r="712" spans="1:16" x14ac:dyDescent="0.2">
      <c r="A712" s="49">
        <f>IF(P712=0,0,IF(COUNTBLANK(P712)=1,0,COUNTA($P$14:P712)))</f>
        <v>0</v>
      </c>
      <c r="B712" s="21">
        <f>IF($C$4="Attiecināmās izmaksas",IF('11a+c+n'!$Q712="A",'11a+c+n'!B712,0),0)</f>
        <v>0</v>
      </c>
      <c r="C712" s="21">
        <f>IF($C$4="Attiecināmās izmaksas",IF('11a+c+n'!$Q712="A",'11a+c+n'!C712,0),0)</f>
        <v>0</v>
      </c>
      <c r="D712" s="21">
        <f>IF($C$4="Attiecināmās izmaksas",IF('11a+c+n'!$Q712="A",'11a+c+n'!D712,0),0)</f>
        <v>0</v>
      </c>
      <c r="E712" s="42"/>
      <c r="F712" s="64"/>
      <c r="G712" s="121"/>
      <c r="H712" s="121">
        <f>IF($C$4="Attiecināmās izmaksas",IF('11a+c+n'!$Q712="A",'11a+c+n'!H712,0),0)</f>
        <v>0</v>
      </c>
      <c r="I712" s="121"/>
      <c r="J712" s="121"/>
      <c r="K712" s="122">
        <f>IF($C$4="Attiecināmās izmaksas",IF('11a+c+n'!$Q712="A",'11a+c+n'!K712,0),0)</f>
        <v>0</v>
      </c>
      <c r="L712" s="64">
        <f>IF($C$4="Attiecināmās izmaksas",IF('11a+c+n'!$Q712="A",'11a+c+n'!L712,0),0)</f>
        <v>0</v>
      </c>
      <c r="M712" s="121">
        <f>IF($C$4="Attiecināmās izmaksas",IF('11a+c+n'!$Q712="A",'11a+c+n'!M712,0),0)</f>
        <v>0</v>
      </c>
      <c r="N712" s="121">
        <f>IF($C$4="Attiecināmās izmaksas",IF('11a+c+n'!$Q712="A",'11a+c+n'!N712,0),0)</f>
        <v>0</v>
      </c>
      <c r="O712" s="121">
        <f>IF($C$4="Attiecināmās izmaksas",IF('11a+c+n'!$Q712="A",'11a+c+n'!O712,0),0)</f>
        <v>0</v>
      </c>
      <c r="P712" s="122">
        <f>IF($C$4="Attiecināmās izmaksas",IF('11a+c+n'!$Q712="A",'11a+c+n'!P712,0),0)</f>
        <v>0</v>
      </c>
    </row>
    <row r="713" spans="1:16" x14ac:dyDescent="0.2">
      <c r="A713" s="49">
        <f>IF(P713=0,0,IF(COUNTBLANK(P713)=1,0,COUNTA($P$14:P713)))</f>
        <v>0</v>
      </c>
      <c r="B713" s="21">
        <f>IF($C$4="Attiecināmās izmaksas",IF('11a+c+n'!$Q713="A",'11a+c+n'!B713,0),0)</f>
        <v>0</v>
      </c>
      <c r="C713" s="21">
        <f>IF($C$4="Attiecināmās izmaksas",IF('11a+c+n'!$Q713="A",'11a+c+n'!C713,0),0)</f>
        <v>0</v>
      </c>
      <c r="D713" s="21">
        <f>IF($C$4="Attiecināmās izmaksas",IF('11a+c+n'!$Q713="A",'11a+c+n'!D713,0),0)</f>
        <v>0</v>
      </c>
      <c r="E713" s="42"/>
      <c r="F713" s="64"/>
      <c r="G713" s="121"/>
      <c r="H713" s="121">
        <f>IF($C$4="Attiecināmās izmaksas",IF('11a+c+n'!$Q713="A",'11a+c+n'!H713,0),0)</f>
        <v>0</v>
      </c>
      <c r="I713" s="121"/>
      <c r="J713" s="121"/>
      <c r="K713" s="122">
        <f>IF($C$4="Attiecināmās izmaksas",IF('11a+c+n'!$Q713="A",'11a+c+n'!K713,0),0)</f>
        <v>0</v>
      </c>
      <c r="L713" s="64">
        <f>IF($C$4="Attiecināmās izmaksas",IF('11a+c+n'!$Q713="A",'11a+c+n'!L713,0),0)</f>
        <v>0</v>
      </c>
      <c r="M713" s="121">
        <f>IF($C$4="Attiecināmās izmaksas",IF('11a+c+n'!$Q713="A",'11a+c+n'!M713,0),0)</f>
        <v>0</v>
      </c>
      <c r="N713" s="121">
        <f>IF($C$4="Attiecināmās izmaksas",IF('11a+c+n'!$Q713="A",'11a+c+n'!N713,0),0)</f>
        <v>0</v>
      </c>
      <c r="O713" s="121">
        <f>IF($C$4="Attiecināmās izmaksas",IF('11a+c+n'!$Q713="A",'11a+c+n'!O713,0),0)</f>
        <v>0</v>
      </c>
      <c r="P713" s="122">
        <f>IF($C$4="Attiecināmās izmaksas",IF('11a+c+n'!$Q713="A",'11a+c+n'!P713,0),0)</f>
        <v>0</v>
      </c>
    </row>
    <row r="714" spans="1:16" x14ac:dyDescent="0.2">
      <c r="A714" s="49">
        <f>IF(P714=0,0,IF(COUNTBLANK(P714)=1,0,COUNTA($P$14:P714)))</f>
        <v>0</v>
      </c>
      <c r="B714" s="21">
        <f>IF($C$4="Attiecināmās izmaksas",IF('11a+c+n'!$Q714="A",'11a+c+n'!B714,0),0)</f>
        <v>0</v>
      </c>
      <c r="C714" s="21">
        <f>IF($C$4="Attiecināmās izmaksas",IF('11a+c+n'!$Q714="A",'11a+c+n'!C714,0),0)</f>
        <v>0</v>
      </c>
      <c r="D714" s="21">
        <f>IF($C$4="Attiecināmās izmaksas",IF('11a+c+n'!$Q714="A",'11a+c+n'!D714,0),0)</f>
        <v>0</v>
      </c>
      <c r="E714" s="42"/>
      <c r="F714" s="64"/>
      <c r="G714" s="121"/>
      <c r="H714" s="121">
        <f>IF($C$4="Attiecināmās izmaksas",IF('11a+c+n'!$Q714="A",'11a+c+n'!H714,0),0)</f>
        <v>0</v>
      </c>
      <c r="I714" s="121"/>
      <c r="J714" s="121"/>
      <c r="K714" s="122">
        <f>IF($C$4="Attiecināmās izmaksas",IF('11a+c+n'!$Q714="A",'11a+c+n'!K714,0),0)</f>
        <v>0</v>
      </c>
      <c r="L714" s="64">
        <f>IF($C$4="Attiecināmās izmaksas",IF('11a+c+n'!$Q714="A",'11a+c+n'!L714,0),0)</f>
        <v>0</v>
      </c>
      <c r="M714" s="121">
        <f>IF($C$4="Attiecināmās izmaksas",IF('11a+c+n'!$Q714="A",'11a+c+n'!M714,0),0)</f>
        <v>0</v>
      </c>
      <c r="N714" s="121">
        <f>IF($C$4="Attiecināmās izmaksas",IF('11a+c+n'!$Q714="A",'11a+c+n'!N714,0),0)</f>
        <v>0</v>
      </c>
      <c r="O714" s="121">
        <f>IF($C$4="Attiecināmās izmaksas",IF('11a+c+n'!$Q714="A",'11a+c+n'!O714,0),0)</f>
        <v>0</v>
      </c>
      <c r="P714" s="122">
        <f>IF($C$4="Attiecināmās izmaksas",IF('11a+c+n'!$Q714="A",'11a+c+n'!P714,0),0)</f>
        <v>0</v>
      </c>
    </row>
    <row r="715" spans="1:16" x14ac:dyDescent="0.2">
      <c r="A715" s="49">
        <f>IF(P715=0,0,IF(COUNTBLANK(P715)=1,0,COUNTA($P$14:P715)))</f>
        <v>0</v>
      </c>
      <c r="B715" s="21">
        <f>IF($C$4="Attiecināmās izmaksas",IF('11a+c+n'!$Q715="A",'11a+c+n'!B715,0),0)</f>
        <v>0</v>
      </c>
      <c r="C715" s="21">
        <f>IF($C$4="Attiecināmās izmaksas",IF('11a+c+n'!$Q715="A",'11a+c+n'!C715,0),0)</f>
        <v>0</v>
      </c>
      <c r="D715" s="21">
        <f>IF($C$4="Attiecināmās izmaksas",IF('11a+c+n'!$Q715="A",'11a+c+n'!D715,0),0)</f>
        <v>0</v>
      </c>
      <c r="E715" s="42"/>
      <c r="F715" s="64"/>
      <c r="G715" s="121"/>
      <c r="H715" s="121">
        <f>IF($C$4="Attiecināmās izmaksas",IF('11a+c+n'!$Q715="A",'11a+c+n'!H715,0),0)</f>
        <v>0</v>
      </c>
      <c r="I715" s="121"/>
      <c r="J715" s="121"/>
      <c r="K715" s="122">
        <f>IF($C$4="Attiecināmās izmaksas",IF('11a+c+n'!$Q715="A",'11a+c+n'!K715,0),0)</f>
        <v>0</v>
      </c>
      <c r="L715" s="64">
        <f>IF($C$4="Attiecināmās izmaksas",IF('11a+c+n'!$Q715="A",'11a+c+n'!L715,0),0)</f>
        <v>0</v>
      </c>
      <c r="M715" s="121">
        <f>IF($C$4="Attiecināmās izmaksas",IF('11a+c+n'!$Q715="A",'11a+c+n'!M715,0),0)</f>
        <v>0</v>
      </c>
      <c r="N715" s="121">
        <f>IF($C$4="Attiecināmās izmaksas",IF('11a+c+n'!$Q715="A",'11a+c+n'!N715,0),0)</f>
        <v>0</v>
      </c>
      <c r="O715" s="121">
        <f>IF($C$4="Attiecināmās izmaksas",IF('11a+c+n'!$Q715="A",'11a+c+n'!O715,0),0)</f>
        <v>0</v>
      </c>
      <c r="P715" s="122">
        <f>IF($C$4="Attiecināmās izmaksas",IF('11a+c+n'!$Q715="A",'11a+c+n'!P715,0),0)</f>
        <v>0</v>
      </c>
    </row>
    <row r="716" spans="1:16" x14ac:dyDescent="0.2">
      <c r="A716" s="49">
        <f>IF(P716=0,0,IF(COUNTBLANK(P716)=1,0,COUNTA($P$14:P716)))</f>
        <v>0</v>
      </c>
      <c r="B716" s="21">
        <f>IF($C$4="Attiecināmās izmaksas",IF('11a+c+n'!$Q716="A",'11a+c+n'!B716,0),0)</f>
        <v>0</v>
      </c>
      <c r="C716" s="21">
        <f>IF($C$4="Attiecināmās izmaksas",IF('11a+c+n'!$Q716="A",'11a+c+n'!C716,0),0)</f>
        <v>0</v>
      </c>
      <c r="D716" s="21">
        <f>IF($C$4="Attiecināmās izmaksas",IF('11a+c+n'!$Q716="A",'11a+c+n'!D716,0),0)</f>
        <v>0</v>
      </c>
      <c r="E716" s="42"/>
      <c r="F716" s="64"/>
      <c r="G716" s="121"/>
      <c r="H716" s="121">
        <f>IF($C$4="Attiecināmās izmaksas",IF('11a+c+n'!$Q716="A",'11a+c+n'!H716,0),0)</f>
        <v>0</v>
      </c>
      <c r="I716" s="121"/>
      <c r="J716" s="121"/>
      <c r="K716" s="122">
        <f>IF($C$4="Attiecināmās izmaksas",IF('11a+c+n'!$Q716="A",'11a+c+n'!K716,0),0)</f>
        <v>0</v>
      </c>
      <c r="L716" s="64">
        <f>IF($C$4="Attiecināmās izmaksas",IF('11a+c+n'!$Q716="A",'11a+c+n'!L716,0),0)</f>
        <v>0</v>
      </c>
      <c r="M716" s="121">
        <f>IF($C$4="Attiecināmās izmaksas",IF('11a+c+n'!$Q716="A",'11a+c+n'!M716,0),0)</f>
        <v>0</v>
      </c>
      <c r="N716" s="121">
        <f>IF($C$4="Attiecināmās izmaksas",IF('11a+c+n'!$Q716="A",'11a+c+n'!N716,0),0)</f>
        <v>0</v>
      </c>
      <c r="O716" s="121">
        <f>IF($C$4="Attiecināmās izmaksas",IF('11a+c+n'!$Q716="A",'11a+c+n'!O716,0),0)</f>
        <v>0</v>
      </c>
      <c r="P716" s="122">
        <f>IF($C$4="Attiecināmās izmaksas",IF('11a+c+n'!$Q716="A",'11a+c+n'!P716,0),0)</f>
        <v>0</v>
      </c>
    </row>
    <row r="717" spans="1:16" x14ac:dyDescent="0.2">
      <c r="A717" s="49">
        <f>IF(P717=0,0,IF(COUNTBLANK(P717)=1,0,COUNTA($P$14:P717)))</f>
        <v>0</v>
      </c>
      <c r="B717" s="21">
        <f>IF($C$4="Attiecināmās izmaksas",IF('11a+c+n'!$Q717="A",'11a+c+n'!B717,0),0)</f>
        <v>0</v>
      </c>
      <c r="C717" s="21">
        <f>IF($C$4="Attiecināmās izmaksas",IF('11a+c+n'!$Q717="A",'11a+c+n'!C717,0),0)</f>
        <v>0</v>
      </c>
      <c r="D717" s="21">
        <f>IF($C$4="Attiecināmās izmaksas",IF('11a+c+n'!$Q717="A",'11a+c+n'!D717,0),0)</f>
        <v>0</v>
      </c>
      <c r="E717" s="42"/>
      <c r="F717" s="64"/>
      <c r="G717" s="121"/>
      <c r="H717" s="121">
        <f>IF($C$4="Attiecināmās izmaksas",IF('11a+c+n'!$Q717="A",'11a+c+n'!H717,0),0)</f>
        <v>0</v>
      </c>
      <c r="I717" s="121"/>
      <c r="J717" s="121"/>
      <c r="K717" s="122">
        <f>IF($C$4="Attiecināmās izmaksas",IF('11a+c+n'!$Q717="A",'11a+c+n'!K717,0),0)</f>
        <v>0</v>
      </c>
      <c r="L717" s="64">
        <f>IF($C$4="Attiecināmās izmaksas",IF('11a+c+n'!$Q717="A",'11a+c+n'!L717,0),0)</f>
        <v>0</v>
      </c>
      <c r="M717" s="121">
        <f>IF($C$4="Attiecināmās izmaksas",IF('11a+c+n'!$Q717="A",'11a+c+n'!M717,0),0)</f>
        <v>0</v>
      </c>
      <c r="N717" s="121">
        <f>IF($C$4="Attiecināmās izmaksas",IF('11a+c+n'!$Q717="A",'11a+c+n'!N717,0),0)</f>
        <v>0</v>
      </c>
      <c r="O717" s="121">
        <f>IF($C$4="Attiecināmās izmaksas",IF('11a+c+n'!$Q717="A",'11a+c+n'!O717,0),0)</f>
        <v>0</v>
      </c>
      <c r="P717" s="122">
        <f>IF($C$4="Attiecināmās izmaksas",IF('11a+c+n'!$Q717="A",'11a+c+n'!P717,0),0)</f>
        <v>0</v>
      </c>
    </row>
    <row r="718" spans="1:16" x14ac:dyDescent="0.2">
      <c r="A718" s="49">
        <f>IF(P718=0,0,IF(COUNTBLANK(P718)=1,0,COUNTA($P$14:P718)))</f>
        <v>0</v>
      </c>
      <c r="B718" s="21">
        <f>IF($C$4="Attiecināmās izmaksas",IF('11a+c+n'!$Q718="A",'11a+c+n'!B718,0),0)</f>
        <v>0</v>
      </c>
      <c r="C718" s="21">
        <f>IF($C$4="Attiecināmās izmaksas",IF('11a+c+n'!$Q718="A",'11a+c+n'!C718,0),0)</f>
        <v>0</v>
      </c>
      <c r="D718" s="21">
        <f>IF($C$4="Attiecināmās izmaksas",IF('11a+c+n'!$Q718="A",'11a+c+n'!D718,0),0)</f>
        <v>0</v>
      </c>
      <c r="E718" s="42"/>
      <c r="F718" s="64"/>
      <c r="G718" s="121"/>
      <c r="H718" s="121">
        <f>IF($C$4="Attiecināmās izmaksas",IF('11a+c+n'!$Q718="A",'11a+c+n'!H718,0),0)</f>
        <v>0</v>
      </c>
      <c r="I718" s="121"/>
      <c r="J718" s="121"/>
      <c r="K718" s="122">
        <f>IF($C$4="Attiecināmās izmaksas",IF('11a+c+n'!$Q718="A",'11a+c+n'!K718,0),0)</f>
        <v>0</v>
      </c>
      <c r="L718" s="64">
        <f>IF($C$4="Attiecināmās izmaksas",IF('11a+c+n'!$Q718="A",'11a+c+n'!L718,0),0)</f>
        <v>0</v>
      </c>
      <c r="M718" s="121">
        <f>IF($C$4="Attiecināmās izmaksas",IF('11a+c+n'!$Q718="A",'11a+c+n'!M718,0),0)</f>
        <v>0</v>
      </c>
      <c r="N718" s="121">
        <f>IF($C$4="Attiecināmās izmaksas",IF('11a+c+n'!$Q718="A",'11a+c+n'!N718,0),0)</f>
        <v>0</v>
      </c>
      <c r="O718" s="121">
        <f>IF($C$4="Attiecināmās izmaksas",IF('11a+c+n'!$Q718="A",'11a+c+n'!O718,0),0)</f>
        <v>0</v>
      </c>
      <c r="P718" s="122">
        <f>IF($C$4="Attiecināmās izmaksas",IF('11a+c+n'!$Q718="A",'11a+c+n'!P718,0),0)</f>
        <v>0</v>
      </c>
    </row>
    <row r="719" spans="1:16" x14ac:dyDescent="0.2">
      <c r="A719" s="49">
        <f>IF(P719=0,0,IF(COUNTBLANK(P719)=1,0,COUNTA($P$14:P719)))</f>
        <v>0</v>
      </c>
      <c r="B719" s="21">
        <f>IF($C$4="Attiecināmās izmaksas",IF('11a+c+n'!$Q719="A",'11a+c+n'!B719,0),0)</f>
        <v>0</v>
      </c>
      <c r="C719" s="21">
        <f>IF($C$4="Attiecināmās izmaksas",IF('11a+c+n'!$Q719="A",'11a+c+n'!C719,0),0)</f>
        <v>0</v>
      </c>
      <c r="D719" s="21">
        <f>IF($C$4="Attiecināmās izmaksas",IF('11a+c+n'!$Q719="A",'11a+c+n'!D719,0),0)</f>
        <v>0</v>
      </c>
      <c r="E719" s="42"/>
      <c r="F719" s="64"/>
      <c r="G719" s="121"/>
      <c r="H719" s="121">
        <f>IF($C$4="Attiecināmās izmaksas",IF('11a+c+n'!$Q719="A",'11a+c+n'!H719,0),0)</f>
        <v>0</v>
      </c>
      <c r="I719" s="121"/>
      <c r="J719" s="121"/>
      <c r="K719" s="122">
        <f>IF($C$4="Attiecināmās izmaksas",IF('11a+c+n'!$Q719="A",'11a+c+n'!K719,0),0)</f>
        <v>0</v>
      </c>
      <c r="L719" s="64">
        <f>IF($C$4="Attiecināmās izmaksas",IF('11a+c+n'!$Q719="A",'11a+c+n'!L719,0),0)</f>
        <v>0</v>
      </c>
      <c r="M719" s="121">
        <f>IF($C$4="Attiecināmās izmaksas",IF('11a+c+n'!$Q719="A",'11a+c+n'!M719,0),0)</f>
        <v>0</v>
      </c>
      <c r="N719" s="121">
        <f>IF($C$4="Attiecināmās izmaksas",IF('11a+c+n'!$Q719="A",'11a+c+n'!N719,0),0)</f>
        <v>0</v>
      </c>
      <c r="O719" s="121">
        <f>IF($C$4="Attiecināmās izmaksas",IF('11a+c+n'!$Q719="A",'11a+c+n'!O719,0),0)</f>
        <v>0</v>
      </c>
      <c r="P719" s="122">
        <f>IF($C$4="Attiecināmās izmaksas",IF('11a+c+n'!$Q719="A",'11a+c+n'!P719,0),0)</f>
        <v>0</v>
      </c>
    </row>
    <row r="720" spans="1:16" x14ac:dyDescent="0.2">
      <c r="A720" s="49">
        <f>IF(P720=0,0,IF(COUNTBLANK(P720)=1,0,COUNTA($P$14:P720)))</f>
        <v>0</v>
      </c>
      <c r="B720" s="21">
        <f>IF($C$4="Attiecināmās izmaksas",IF('11a+c+n'!$Q720="A",'11a+c+n'!B720,0),0)</f>
        <v>0</v>
      </c>
      <c r="C720" s="21">
        <f>IF($C$4="Attiecināmās izmaksas",IF('11a+c+n'!$Q720="A",'11a+c+n'!C720,0),0)</f>
        <v>0</v>
      </c>
      <c r="D720" s="21">
        <f>IF($C$4="Attiecināmās izmaksas",IF('11a+c+n'!$Q720="A",'11a+c+n'!D720,0),0)</f>
        <v>0</v>
      </c>
      <c r="E720" s="42"/>
      <c r="F720" s="64"/>
      <c r="G720" s="121"/>
      <c r="H720" s="121">
        <f>IF($C$4="Attiecināmās izmaksas",IF('11a+c+n'!$Q720="A",'11a+c+n'!H720,0),0)</f>
        <v>0</v>
      </c>
      <c r="I720" s="121"/>
      <c r="J720" s="121"/>
      <c r="K720" s="122">
        <f>IF($C$4="Attiecināmās izmaksas",IF('11a+c+n'!$Q720="A",'11a+c+n'!K720,0),0)</f>
        <v>0</v>
      </c>
      <c r="L720" s="64">
        <f>IF($C$4="Attiecināmās izmaksas",IF('11a+c+n'!$Q720="A",'11a+c+n'!L720,0),0)</f>
        <v>0</v>
      </c>
      <c r="M720" s="121">
        <f>IF($C$4="Attiecināmās izmaksas",IF('11a+c+n'!$Q720="A",'11a+c+n'!M720,0),0)</f>
        <v>0</v>
      </c>
      <c r="N720" s="121">
        <f>IF($C$4="Attiecināmās izmaksas",IF('11a+c+n'!$Q720="A",'11a+c+n'!N720,0),0)</f>
        <v>0</v>
      </c>
      <c r="O720" s="121">
        <f>IF($C$4="Attiecināmās izmaksas",IF('11a+c+n'!$Q720="A",'11a+c+n'!O720,0),0)</f>
        <v>0</v>
      </c>
      <c r="P720" s="122">
        <f>IF($C$4="Attiecināmās izmaksas",IF('11a+c+n'!$Q720="A",'11a+c+n'!P720,0),0)</f>
        <v>0</v>
      </c>
    </row>
    <row r="721" spans="1:16" x14ac:dyDescent="0.2">
      <c r="A721" s="49">
        <f>IF(P721=0,0,IF(COUNTBLANK(P721)=1,0,COUNTA($P$14:P721)))</f>
        <v>0</v>
      </c>
      <c r="B721" s="21">
        <f>IF($C$4="Attiecināmās izmaksas",IF('11a+c+n'!$Q721="A",'11a+c+n'!B721,0),0)</f>
        <v>0</v>
      </c>
      <c r="C721" s="21">
        <f>IF($C$4="Attiecināmās izmaksas",IF('11a+c+n'!$Q721="A",'11a+c+n'!C721,0),0)</f>
        <v>0</v>
      </c>
      <c r="D721" s="21">
        <f>IF($C$4="Attiecināmās izmaksas",IF('11a+c+n'!$Q721="A",'11a+c+n'!D721,0),0)</f>
        <v>0</v>
      </c>
      <c r="E721" s="42"/>
      <c r="F721" s="64"/>
      <c r="G721" s="121"/>
      <c r="H721" s="121">
        <f>IF($C$4="Attiecināmās izmaksas",IF('11a+c+n'!$Q721="A",'11a+c+n'!H721,0),0)</f>
        <v>0</v>
      </c>
      <c r="I721" s="121"/>
      <c r="J721" s="121"/>
      <c r="K721" s="122">
        <f>IF($C$4="Attiecināmās izmaksas",IF('11a+c+n'!$Q721="A",'11a+c+n'!K721,0),0)</f>
        <v>0</v>
      </c>
      <c r="L721" s="64">
        <f>IF($C$4="Attiecināmās izmaksas",IF('11a+c+n'!$Q721="A",'11a+c+n'!L721,0),0)</f>
        <v>0</v>
      </c>
      <c r="M721" s="121">
        <f>IF($C$4="Attiecināmās izmaksas",IF('11a+c+n'!$Q721="A",'11a+c+n'!M721,0),0)</f>
        <v>0</v>
      </c>
      <c r="N721" s="121">
        <f>IF($C$4="Attiecināmās izmaksas",IF('11a+c+n'!$Q721="A",'11a+c+n'!N721,0),0)</f>
        <v>0</v>
      </c>
      <c r="O721" s="121">
        <f>IF($C$4="Attiecināmās izmaksas",IF('11a+c+n'!$Q721="A",'11a+c+n'!O721,0),0)</f>
        <v>0</v>
      </c>
      <c r="P721" s="122">
        <f>IF($C$4="Attiecināmās izmaksas",IF('11a+c+n'!$Q721="A",'11a+c+n'!P721,0),0)</f>
        <v>0</v>
      </c>
    </row>
    <row r="722" spans="1:16" x14ac:dyDescent="0.2">
      <c r="A722" s="49">
        <f>IF(P722=0,0,IF(COUNTBLANK(P722)=1,0,COUNTA($P$14:P722)))</f>
        <v>0</v>
      </c>
      <c r="B722" s="21">
        <f>IF($C$4="Attiecināmās izmaksas",IF('11a+c+n'!$Q722="A",'11a+c+n'!B722,0),0)</f>
        <v>0</v>
      </c>
      <c r="C722" s="21">
        <f>IF($C$4="Attiecināmās izmaksas",IF('11a+c+n'!$Q722="A",'11a+c+n'!C722,0),0)</f>
        <v>0</v>
      </c>
      <c r="D722" s="21">
        <f>IF($C$4="Attiecināmās izmaksas",IF('11a+c+n'!$Q722="A",'11a+c+n'!D722,0),0)</f>
        <v>0</v>
      </c>
      <c r="E722" s="42"/>
      <c r="F722" s="64"/>
      <c r="G722" s="121"/>
      <c r="H722" s="121">
        <f>IF($C$4="Attiecināmās izmaksas",IF('11a+c+n'!$Q722="A",'11a+c+n'!H722,0),0)</f>
        <v>0</v>
      </c>
      <c r="I722" s="121"/>
      <c r="J722" s="121"/>
      <c r="K722" s="122">
        <f>IF($C$4="Attiecināmās izmaksas",IF('11a+c+n'!$Q722="A",'11a+c+n'!K722,0),0)</f>
        <v>0</v>
      </c>
      <c r="L722" s="64">
        <f>IF($C$4="Attiecināmās izmaksas",IF('11a+c+n'!$Q722="A",'11a+c+n'!L722,0),0)</f>
        <v>0</v>
      </c>
      <c r="M722" s="121">
        <f>IF($C$4="Attiecināmās izmaksas",IF('11a+c+n'!$Q722="A",'11a+c+n'!M722,0),0)</f>
        <v>0</v>
      </c>
      <c r="N722" s="121">
        <f>IF($C$4="Attiecināmās izmaksas",IF('11a+c+n'!$Q722="A",'11a+c+n'!N722,0),0)</f>
        <v>0</v>
      </c>
      <c r="O722" s="121">
        <f>IF($C$4="Attiecināmās izmaksas",IF('11a+c+n'!$Q722="A",'11a+c+n'!O722,0),0)</f>
        <v>0</v>
      </c>
      <c r="P722" s="122">
        <f>IF($C$4="Attiecināmās izmaksas",IF('11a+c+n'!$Q722="A",'11a+c+n'!P722,0),0)</f>
        <v>0</v>
      </c>
    </row>
    <row r="723" spans="1:16" x14ac:dyDescent="0.2">
      <c r="A723" s="49">
        <f>IF(P723=0,0,IF(COUNTBLANK(P723)=1,0,COUNTA($P$14:P723)))</f>
        <v>0</v>
      </c>
      <c r="B723" s="21">
        <f>IF($C$4="Attiecināmās izmaksas",IF('11a+c+n'!$Q723="A",'11a+c+n'!B723,0),0)</f>
        <v>0</v>
      </c>
      <c r="C723" s="21">
        <f>IF($C$4="Attiecināmās izmaksas",IF('11a+c+n'!$Q723="A",'11a+c+n'!C723,0),0)</f>
        <v>0</v>
      </c>
      <c r="D723" s="21">
        <f>IF($C$4="Attiecināmās izmaksas",IF('11a+c+n'!$Q723="A",'11a+c+n'!D723,0),0)</f>
        <v>0</v>
      </c>
      <c r="E723" s="42"/>
      <c r="F723" s="64"/>
      <c r="G723" s="121"/>
      <c r="H723" s="121">
        <f>IF($C$4="Attiecināmās izmaksas",IF('11a+c+n'!$Q723="A",'11a+c+n'!H723,0),0)</f>
        <v>0</v>
      </c>
      <c r="I723" s="121"/>
      <c r="J723" s="121"/>
      <c r="K723" s="122">
        <f>IF($C$4="Attiecināmās izmaksas",IF('11a+c+n'!$Q723="A",'11a+c+n'!K723,0),0)</f>
        <v>0</v>
      </c>
      <c r="L723" s="64">
        <f>IF($C$4="Attiecināmās izmaksas",IF('11a+c+n'!$Q723="A",'11a+c+n'!L723,0),0)</f>
        <v>0</v>
      </c>
      <c r="M723" s="121">
        <f>IF($C$4="Attiecināmās izmaksas",IF('11a+c+n'!$Q723="A",'11a+c+n'!M723,0),0)</f>
        <v>0</v>
      </c>
      <c r="N723" s="121">
        <f>IF($C$4="Attiecināmās izmaksas",IF('11a+c+n'!$Q723="A",'11a+c+n'!N723,0),0)</f>
        <v>0</v>
      </c>
      <c r="O723" s="121">
        <f>IF($C$4="Attiecināmās izmaksas",IF('11a+c+n'!$Q723="A",'11a+c+n'!O723,0),0)</f>
        <v>0</v>
      </c>
      <c r="P723" s="122">
        <f>IF($C$4="Attiecināmās izmaksas",IF('11a+c+n'!$Q723="A",'11a+c+n'!P723,0),0)</f>
        <v>0</v>
      </c>
    </row>
    <row r="724" spans="1:16" x14ac:dyDescent="0.2">
      <c r="A724" s="49">
        <f>IF(P724=0,0,IF(COUNTBLANK(P724)=1,0,COUNTA($P$14:P724)))</f>
        <v>0</v>
      </c>
      <c r="B724" s="21">
        <f>IF($C$4="Attiecināmās izmaksas",IF('11a+c+n'!$Q724="A",'11a+c+n'!B724,0),0)</f>
        <v>0</v>
      </c>
      <c r="C724" s="21">
        <f>IF($C$4="Attiecināmās izmaksas",IF('11a+c+n'!$Q724="A",'11a+c+n'!C724,0),0)</f>
        <v>0</v>
      </c>
      <c r="D724" s="21">
        <f>IF($C$4="Attiecināmās izmaksas",IF('11a+c+n'!$Q724="A",'11a+c+n'!D724,0),0)</f>
        <v>0</v>
      </c>
      <c r="E724" s="42"/>
      <c r="F724" s="64"/>
      <c r="G724" s="121"/>
      <c r="H724" s="121">
        <f>IF($C$4="Attiecināmās izmaksas",IF('11a+c+n'!$Q724="A",'11a+c+n'!H724,0),0)</f>
        <v>0</v>
      </c>
      <c r="I724" s="121"/>
      <c r="J724" s="121"/>
      <c r="K724" s="122">
        <f>IF($C$4="Attiecināmās izmaksas",IF('11a+c+n'!$Q724="A",'11a+c+n'!K724,0),0)</f>
        <v>0</v>
      </c>
      <c r="L724" s="64">
        <f>IF($C$4="Attiecināmās izmaksas",IF('11a+c+n'!$Q724="A",'11a+c+n'!L724,0),0)</f>
        <v>0</v>
      </c>
      <c r="M724" s="121">
        <f>IF($C$4="Attiecināmās izmaksas",IF('11a+c+n'!$Q724="A",'11a+c+n'!M724,0),0)</f>
        <v>0</v>
      </c>
      <c r="N724" s="121">
        <f>IF($C$4="Attiecināmās izmaksas",IF('11a+c+n'!$Q724="A",'11a+c+n'!N724,0),0)</f>
        <v>0</v>
      </c>
      <c r="O724" s="121">
        <f>IF($C$4="Attiecināmās izmaksas",IF('11a+c+n'!$Q724="A",'11a+c+n'!O724,0),0)</f>
        <v>0</v>
      </c>
      <c r="P724" s="122">
        <f>IF($C$4="Attiecināmās izmaksas",IF('11a+c+n'!$Q724="A",'11a+c+n'!P724,0),0)</f>
        <v>0</v>
      </c>
    </row>
    <row r="725" spans="1:16" x14ac:dyDescent="0.2">
      <c r="A725" s="49">
        <f>IF(P725=0,0,IF(COUNTBLANK(P725)=1,0,COUNTA($P$14:P725)))</f>
        <v>0</v>
      </c>
      <c r="B725" s="21">
        <f>IF($C$4="Attiecināmās izmaksas",IF('11a+c+n'!$Q725="A",'11a+c+n'!B725,0),0)</f>
        <v>0</v>
      </c>
      <c r="C725" s="21">
        <f>IF($C$4="Attiecināmās izmaksas",IF('11a+c+n'!$Q725="A",'11a+c+n'!C725,0),0)</f>
        <v>0</v>
      </c>
      <c r="D725" s="21">
        <f>IF($C$4="Attiecināmās izmaksas",IF('11a+c+n'!$Q725="A",'11a+c+n'!D725,0),0)</f>
        <v>0</v>
      </c>
      <c r="E725" s="42"/>
      <c r="F725" s="64"/>
      <c r="G725" s="121"/>
      <c r="H725" s="121">
        <f>IF($C$4="Attiecināmās izmaksas",IF('11a+c+n'!$Q725="A",'11a+c+n'!H725,0),0)</f>
        <v>0</v>
      </c>
      <c r="I725" s="121"/>
      <c r="J725" s="121"/>
      <c r="K725" s="122">
        <f>IF($C$4="Attiecināmās izmaksas",IF('11a+c+n'!$Q725="A",'11a+c+n'!K725,0),0)</f>
        <v>0</v>
      </c>
      <c r="L725" s="64">
        <f>IF($C$4="Attiecināmās izmaksas",IF('11a+c+n'!$Q725="A",'11a+c+n'!L725,0),0)</f>
        <v>0</v>
      </c>
      <c r="M725" s="121">
        <f>IF($C$4="Attiecināmās izmaksas",IF('11a+c+n'!$Q725="A",'11a+c+n'!M725,0),0)</f>
        <v>0</v>
      </c>
      <c r="N725" s="121">
        <f>IF($C$4="Attiecināmās izmaksas",IF('11a+c+n'!$Q725="A",'11a+c+n'!N725,0),0)</f>
        <v>0</v>
      </c>
      <c r="O725" s="121">
        <f>IF($C$4="Attiecināmās izmaksas",IF('11a+c+n'!$Q725="A",'11a+c+n'!O725,0),0)</f>
        <v>0</v>
      </c>
      <c r="P725" s="122">
        <f>IF($C$4="Attiecināmās izmaksas",IF('11a+c+n'!$Q725="A",'11a+c+n'!P725,0),0)</f>
        <v>0</v>
      </c>
    </row>
    <row r="726" spans="1:16" x14ac:dyDescent="0.2">
      <c r="A726" s="49">
        <f>IF(P726=0,0,IF(COUNTBLANK(P726)=1,0,COUNTA($P$14:P726)))</f>
        <v>0</v>
      </c>
      <c r="B726" s="21">
        <f>IF($C$4="Attiecināmās izmaksas",IF('11a+c+n'!$Q726="A",'11a+c+n'!B726,0),0)</f>
        <v>0</v>
      </c>
      <c r="C726" s="21">
        <f>IF($C$4="Attiecināmās izmaksas",IF('11a+c+n'!$Q726="A",'11a+c+n'!C726,0),0)</f>
        <v>0</v>
      </c>
      <c r="D726" s="21">
        <f>IF($C$4="Attiecināmās izmaksas",IF('11a+c+n'!$Q726="A",'11a+c+n'!D726,0),0)</f>
        <v>0</v>
      </c>
      <c r="E726" s="42"/>
      <c r="F726" s="64"/>
      <c r="G726" s="121"/>
      <c r="H726" s="121">
        <f>IF($C$4="Attiecināmās izmaksas",IF('11a+c+n'!$Q726="A",'11a+c+n'!H726,0),0)</f>
        <v>0</v>
      </c>
      <c r="I726" s="121"/>
      <c r="J726" s="121"/>
      <c r="K726" s="122">
        <f>IF($C$4="Attiecināmās izmaksas",IF('11a+c+n'!$Q726="A",'11a+c+n'!K726,0),0)</f>
        <v>0</v>
      </c>
      <c r="L726" s="64">
        <f>IF($C$4="Attiecināmās izmaksas",IF('11a+c+n'!$Q726="A",'11a+c+n'!L726,0),0)</f>
        <v>0</v>
      </c>
      <c r="M726" s="121">
        <f>IF($C$4="Attiecināmās izmaksas",IF('11a+c+n'!$Q726="A",'11a+c+n'!M726,0),0)</f>
        <v>0</v>
      </c>
      <c r="N726" s="121">
        <f>IF($C$4="Attiecināmās izmaksas",IF('11a+c+n'!$Q726="A",'11a+c+n'!N726,0),0)</f>
        <v>0</v>
      </c>
      <c r="O726" s="121">
        <f>IF($C$4="Attiecināmās izmaksas",IF('11a+c+n'!$Q726="A",'11a+c+n'!O726,0),0)</f>
        <v>0</v>
      </c>
      <c r="P726" s="122">
        <f>IF($C$4="Attiecināmās izmaksas",IF('11a+c+n'!$Q726="A",'11a+c+n'!P726,0),0)</f>
        <v>0</v>
      </c>
    </row>
    <row r="727" spans="1:16" x14ac:dyDescent="0.2">
      <c r="A727" s="49">
        <f>IF(P727=0,0,IF(COUNTBLANK(P727)=1,0,COUNTA($P$14:P727)))</f>
        <v>0</v>
      </c>
      <c r="B727" s="21">
        <f>IF($C$4="Attiecināmās izmaksas",IF('11a+c+n'!$Q727="A",'11a+c+n'!B727,0),0)</f>
        <v>0</v>
      </c>
      <c r="C727" s="21">
        <f>IF($C$4="Attiecināmās izmaksas",IF('11a+c+n'!$Q727="A",'11a+c+n'!C727,0),0)</f>
        <v>0</v>
      </c>
      <c r="D727" s="21">
        <f>IF($C$4="Attiecināmās izmaksas",IF('11a+c+n'!$Q727="A",'11a+c+n'!D727,0),0)</f>
        <v>0</v>
      </c>
      <c r="E727" s="42"/>
      <c r="F727" s="64"/>
      <c r="G727" s="121"/>
      <c r="H727" s="121">
        <f>IF($C$4="Attiecināmās izmaksas",IF('11a+c+n'!$Q727="A",'11a+c+n'!H727,0),0)</f>
        <v>0</v>
      </c>
      <c r="I727" s="121"/>
      <c r="J727" s="121"/>
      <c r="K727" s="122">
        <f>IF($C$4="Attiecināmās izmaksas",IF('11a+c+n'!$Q727="A",'11a+c+n'!K727,0),0)</f>
        <v>0</v>
      </c>
      <c r="L727" s="64">
        <f>IF($C$4="Attiecināmās izmaksas",IF('11a+c+n'!$Q727="A",'11a+c+n'!L727,0),0)</f>
        <v>0</v>
      </c>
      <c r="M727" s="121">
        <f>IF($C$4="Attiecināmās izmaksas",IF('11a+c+n'!$Q727="A",'11a+c+n'!M727,0),0)</f>
        <v>0</v>
      </c>
      <c r="N727" s="121">
        <f>IF($C$4="Attiecināmās izmaksas",IF('11a+c+n'!$Q727="A",'11a+c+n'!N727,0),0)</f>
        <v>0</v>
      </c>
      <c r="O727" s="121">
        <f>IF($C$4="Attiecināmās izmaksas",IF('11a+c+n'!$Q727="A",'11a+c+n'!O727,0),0)</f>
        <v>0</v>
      </c>
      <c r="P727" s="122">
        <f>IF($C$4="Attiecināmās izmaksas",IF('11a+c+n'!$Q727="A",'11a+c+n'!P727,0),0)</f>
        <v>0</v>
      </c>
    </row>
    <row r="728" spans="1:16" x14ac:dyDescent="0.2">
      <c r="A728" s="49">
        <f>IF(P728=0,0,IF(COUNTBLANK(P728)=1,0,COUNTA($P$14:P728)))</f>
        <v>0</v>
      </c>
      <c r="B728" s="21">
        <f>IF($C$4="Attiecināmās izmaksas",IF('11a+c+n'!$Q728="A",'11a+c+n'!B728,0),0)</f>
        <v>0</v>
      </c>
      <c r="C728" s="21">
        <f>IF($C$4="Attiecināmās izmaksas",IF('11a+c+n'!$Q728="A",'11a+c+n'!C728,0),0)</f>
        <v>0</v>
      </c>
      <c r="D728" s="21">
        <f>IF($C$4="Attiecināmās izmaksas",IF('11a+c+n'!$Q728="A",'11a+c+n'!D728,0),0)</f>
        <v>0</v>
      </c>
      <c r="E728" s="42"/>
      <c r="F728" s="64"/>
      <c r="G728" s="121"/>
      <c r="H728" s="121">
        <f>IF($C$4="Attiecināmās izmaksas",IF('11a+c+n'!$Q728="A",'11a+c+n'!H728,0),0)</f>
        <v>0</v>
      </c>
      <c r="I728" s="121"/>
      <c r="J728" s="121"/>
      <c r="K728" s="122">
        <f>IF($C$4="Attiecināmās izmaksas",IF('11a+c+n'!$Q728="A",'11a+c+n'!K728,0),0)</f>
        <v>0</v>
      </c>
      <c r="L728" s="64">
        <f>IF($C$4="Attiecināmās izmaksas",IF('11a+c+n'!$Q728="A",'11a+c+n'!L728,0),0)</f>
        <v>0</v>
      </c>
      <c r="M728" s="121">
        <f>IF($C$4="Attiecināmās izmaksas",IF('11a+c+n'!$Q728="A",'11a+c+n'!M728,0),0)</f>
        <v>0</v>
      </c>
      <c r="N728" s="121">
        <f>IF($C$4="Attiecināmās izmaksas",IF('11a+c+n'!$Q728="A",'11a+c+n'!N728,0),0)</f>
        <v>0</v>
      </c>
      <c r="O728" s="121">
        <f>IF($C$4="Attiecināmās izmaksas",IF('11a+c+n'!$Q728="A",'11a+c+n'!O728,0),0)</f>
        <v>0</v>
      </c>
      <c r="P728" s="122">
        <f>IF($C$4="Attiecināmās izmaksas",IF('11a+c+n'!$Q728="A",'11a+c+n'!P728,0),0)</f>
        <v>0</v>
      </c>
    </row>
    <row r="729" spans="1:16" x14ac:dyDescent="0.2">
      <c r="A729" s="49">
        <f>IF(P729=0,0,IF(COUNTBLANK(P729)=1,0,COUNTA($P$14:P729)))</f>
        <v>0</v>
      </c>
      <c r="B729" s="21">
        <f>IF($C$4="Attiecināmās izmaksas",IF('11a+c+n'!$Q729="A",'11a+c+n'!B729,0),0)</f>
        <v>0</v>
      </c>
      <c r="C729" s="21">
        <f>IF($C$4="Attiecināmās izmaksas",IF('11a+c+n'!$Q729="A",'11a+c+n'!C729,0),0)</f>
        <v>0</v>
      </c>
      <c r="D729" s="21">
        <f>IF($C$4="Attiecināmās izmaksas",IF('11a+c+n'!$Q729="A",'11a+c+n'!D729,0),0)</f>
        <v>0</v>
      </c>
      <c r="E729" s="42"/>
      <c r="F729" s="64"/>
      <c r="G729" s="121"/>
      <c r="H729" s="121">
        <f>IF($C$4="Attiecināmās izmaksas",IF('11a+c+n'!$Q729="A",'11a+c+n'!H729,0),0)</f>
        <v>0</v>
      </c>
      <c r="I729" s="121"/>
      <c r="J729" s="121"/>
      <c r="K729" s="122">
        <f>IF($C$4="Attiecināmās izmaksas",IF('11a+c+n'!$Q729="A",'11a+c+n'!K729,0),0)</f>
        <v>0</v>
      </c>
      <c r="L729" s="64">
        <f>IF($C$4="Attiecināmās izmaksas",IF('11a+c+n'!$Q729="A",'11a+c+n'!L729,0),0)</f>
        <v>0</v>
      </c>
      <c r="M729" s="121">
        <f>IF($C$4="Attiecināmās izmaksas",IF('11a+c+n'!$Q729="A",'11a+c+n'!M729,0),0)</f>
        <v>0</v>
      </c>
      <c r="N729" s="121">
        <f>IF($C$4="Attiecināmās izmaksas",IF('11a+c+n'!$Q729="A",'11a+c+n'!N729,0),0)</f>
        <v>0</v>
      </c>
      <c r="O729" s="121">
        <f>IF($C$4="Attiecināmās izmaksas",IF('11a+c+n'!$Q729="A",'11a+c+n'!O729,0),0)</f>
        <v>0</v>
      </c>
      <c r="P729" s="122">
        <f>IF($C$4="Attiecināmās izmaksas",IF('11a+c+n'!$Q729="A",'11a+c+n'!P729,0),0)</f>
        <v>0</v>
      </c>
    </row>
    <row r="730" spans="1:16" x14ac:dyDescent="0.2">
      <c r="A730" s="49">
        <f>IF(P730=0,0,IF(COUNTBLANK(P730)=1,0,COUNTA($P$14:P730)))</f>
        <v>0</v>
      </c>
      <c r="B730" s="21">
        <f>IF($C$4="Attiecināmās izmaksas",IF('11a+c+n'!$Q730="A",'11a+c+n'!B730,0),0)</f>
        <v>0</v>
      </c>
      <c r="C730" s="21">
        <f>IF($C$4="Attiecināmās izmaksas",IF('11a+c+n'!$Q730="A",'11a+c+n'!C730,0),0)</f>
        <v>0</v>
      </c>
      <c r="D730" s="21">
        <f>IF($C$4="Attiecināmās izmaksas",IF('11a+c+n'!$Q730="A",'11a+c+n'!D730,0),0)</f>
        <v>0</v>
      </c>
      <c r="E730" s="42"/>
      <c r="F730" s="64"/>
      <c r="G730" s="121"/>
      <c r="H730" s="121">
        <f>IF($C$4="Attiecināmās izmaksas",IF('11a+c+n'!$Q730="A",'11a+c+n'!H730,0),0)</f>
        <v>0</v>
      </c>
      <c r="I730" s="121"/>
      <c r="J730" s="121"/>
      <c r="K730" s="122">
        <f>IF($C$4="Attiecināmās izmaksas",IF('11a+c+n'!$Q730="A",'11a+c+n'!K730,0),0)</f>
        <v>0</v>
      </c>
      <c r="L730" s="64">
        <f>IF($C$4="Attiecināmās izmaksas",IF('11a+c+n'!$Q730="A",'11a+c+n'!L730,0),0)</f>
        <v>0</v>
      </c>
      <c r="M730" s="121">
        <f>IF($C$4="Attiecināmās izmaksas",IF('11a+c+n'!$Q730="A",'11a+c+n'!M730,0),0)</f>
        <v>0</v>
      </c>
      <c r="N730" s="121">
        <f>IF($C$4="Attiecināmās izmaksas",IF('11a+c+n'!$Q730="A",'11a+c+n'!N730,0),0)</f>
        <v>0</v>
      </c>
      <c r="O730" s="121">
        <f>IF($C$4="Attiecināmās izmaksas",IF('11a+c+n'!$Q730="A",'11a+c+n'!O730,0),0)</f>
        <v>0</v>
      </c>
      <c r="P730" s="122">
        <f>IF($C$4="Attiecināmās izmaksas",IF('11a+c+n'!$Q730="A",'11a+c+n'!P730,0),0)</f>
        <v>0</v>
      </c>
    </row>
    <row r="731" spans="1:16" x14ac:dyDescent="0.2">
      <c r="A731" s="49">
        <f>IF(P731=0,0,IF(COUNTBLANK(P731)=1,0,COUNTA($P$14:P731)))</f>
        <v>0</v>
      </c>
      <c r="B731" s="21">
        <f>IF($C$4="Attiecināmās izmaksas",IF('11a+c+n'!$Q731="A",'11a+c+n'!B731,0),0)</f>
        <v>0</v>
      </c>
      <c r="C731" s="21">
        <f>IF($C$4="Attiecināmās izmaksas",IF('11a+c+n'!$Q731="A",'11a+c+n'!C731,0),0)</f>
        <v>0</v>
      </c>
      <c r="D731" s="21">
        <f>IF($C$4="Attiecināmās izmaksas",IF('11a+c+n'!$Q731="A",'11a+c+n'!D731,0),0)</f>
        <v>0</v>
      </c>
      <c r="E731" s="42"/>
      <c r="F731" s="64"/>
      <c r="G731" s="121"/>
      <c r="H731" s="121">
        <f>IF($C$4="Attiecināmās izmaksas",IF('11a+c+n'!$Q731="A",'11a+c+n'!H731,0),0)</f>
        <v>0</v>
      </c>
      <c r="I731" s="121"/>
      <c r="J731" s="121"/>
      <c r="K731" s="122">
        <f>IF($C$4="Attiecināmās izmaksas",IF('11a+c+n'!$Q731="A",'11a+c+n'!K731,0),0)</f>
        <v>0</v>
      </c>
      <c r="L731" s="64">
        <f>IF($C$4="Attiecināmās izmaksas",IF('11a+c+n'!$Q731="A",'11a+c+n'!L731,0),0)</f>
        <v>0</v>
      </c>
      <c r="M731" s="121">
        <f>IF($C$4="Attiecināmās izmaksas",IF('11a+c+n'!$Q731="A",'11a+c+n'!M731,0),0)</f>
        <v>0</v>
      </c>
      <c r="N731" s="121">
        <f>IF($C$4="Attiecināmās izmaksas",IF('11a+c+n'!$Q731="A",'11a+c+n'!N731,0),0)</f>
        <v>0</v>
      </c>
      <c r="O731" s="121">
        <f>IF($C$4="Attiecināmās izmaksas",IF('11a+c+n'!$Q731="A",'11a+c+n'!O731,0),0)</f>
        <v>0</v>
      </c>
      <c r="P731" s="122">
        <f>IF($C$4="Attiecināmās izmaksas",IF('11a+c+n'!$Q731="A",'11a+c+n'!P731,0),0)</f>
        <v>0</v>
      </c>
    </row>
    <row r="732" spans="1:16" x14ac:dyDescent="0.2">
      <c r="A732" s="49">
        <f>IF(P732=0,0,IF(COUNTBLANK(P732)=1,0,COUNTA($P$14:P732)))</f>
        <v>0</v>
      </c>
      <c r="B732" s="21">
        <f>IF($C$4="Attiecināmās izmaksas",IF('11a+c+n'!$Q732="A",'11a+c+n'!B732,0),0)</f>
        <v>0</v>
      </c>
      <c r="C732" s="21">
        <f>IF($C$4="Attiecināmās izmaksas",IF('11a+c+n'!$Q732="A",'11a+c+n'!C732,0),0)</f>
        <v>0</v>
      </c>
      <c r="D732" s="21">
        <f>IF($C$4="Attiecināmās izmaksas",IF('11a+c+n'!$Q732="A",'11a+c+n'!D732,0),0)</f>
        <v>0</v>
      </c>
      <c r="E732" s="42"/>
      <c r="F732" s="64"/>
      <c r="G732" s="121"/>
      <c r="H732" s="121">
        <f>IF($C$4="Attiecināmās izmaksas",IF('11a+c+n'!$Q732="A",'11a+c+n'!H732,0),0)</f>
        <v>0</v>
      </c>
      <c r="I732" s="121"/>
      <c r="J732" s="121"/>
      <c r="K732" s="122">
        <f>IF($C$4="Attiecināmās izmaksas",IF('11a+c+n'!$Q732="A",'11a+c+n'!K732,0),0)</f>
        <v>0</v>
      </c>
      <c r="L732" s="64">
        <f>IF($C$4="Attiecināmās izmaksas",IF('11a+c+n'!$Q732="A",'11a+c+n'!L732,0),0)</f>
        <v>0</v>
      </c>
      <c r="M732" s="121">
        <f>IF($C$4="Attiecināmās izmaksas",IF('11a+c+n'!$Q732="A",'11a+c+n'!M732,0),0)</f>
        <v>0</v>
      </c>
      <c r="N732" s="121">
        <f>IF($C$4="Attiecināmās izmaksas",IF('11a+c+n'!$Q732="A",'11a+c+n'!N732,0),0)</f>
        <v>0</v>
      </c>
      <c r="O732" s="121">
        <f>IF($C$4="Attiecināmās izmaksas",IF('11a+c+n'!$Q732="A",'11a+c+n'!O732,0),0)</f>
        <v>0</v>
      </c>
      <c r="P732" s="122">
        <f>IF($C$4="Attiecināmās izmaksas",IF('11a+c+n'!$Q732="A",'11a+c+n'!P732,0),0)</f>
        <v>0</v>
      </c>
    </row>
    <row r="733" spans="1:16" x14ac:dyDescent="0.2">
      <c r="A733" s="49">
        <f>IF(P733=0,0,IF(COUNTBLANK(P733)=1,0,COUNTA($P$14:P733)))</f>
        <v>0</v>
      </c>
      <c r="B733" s="21">
        <f>IF($C$4="Attiecināmās izmaksas",IF('11a+c+n'!$Q733="A",'11a+c+n'!B733,0),0)</f>
        <v>0</v>
      </c>
      <c r="C733" s="21">
        <f>IF($C$4="Attiecināmās izmaksas",IF('11a+c+n'!$Q733="A",'11a+c+n'!C733,0),0)</f>
        <v>0</v>
      </c>
      <c r="D733" s="21">
        <f>IF($C$4="Attiecināmās izmaksas",IF('11a+c+n'!$Q733="A",'11a+c+n'!D733,0),0)</f>
        <v>0</v>
      </c>
      <c r="E733" s="42"/>
      <c r="F733" s="64"/>
      <c r="G733" s="121"/>
      <c r="H733" s="121">
        <f>IF($C$4="Attiecināmās izmaksas",IF('11a+c+n'!$Q733="A",'11a+c+n'!H733,0),0)</f>
        <v>0</v>
      </c>
      <c r="I733" s="121"/>
      <c r="J733" s="121"/>
      <c r="K733" s="122">
        <f>IF($C$4="Attiecināmās izmaksas",IF('11a+c+n'!$Q733="A",'11a+c+n'!K733,0),0)</f>
        <v>0</v>
      </c>
      <c r="L733" s="64">
        <f>IF($C$4="Attiecināmās izmaksas",IF('11a+c+n'!$Q733="A",'11a+c+n'!L733,0),0)</f>
        <v>0</v>
      </c>
      <c r="M733" s="121">
        <f>IF($C$4="Attiecināmās izmaksas",IF('11a+c+n'!$Q733="A",'11a+c+n'!M733,0),0)</f>
        <v>0</v>
      </c>
      <c r="N733" s="121">
        <f>IF($C$4="Attiecināmās izmaksas",IF('11a+c+n'!$Q733="A",'11a+c+n'!N733,0),0)</f>
        <v>0</v>
      </c>
      <c r="O733" s="121">
        <f>IF($C$4="Attiecināmās izmaksas",IF('11a+c+n'!$Q733="A",'11a+c+n'!O733,0),0)</f>
        <v>0</v>
      </c>
      <c r="P733" s="122">
        <f>IF($C$4="Attiecināmās izmaksas",IF('11a+c+n'!$Q733="A",'11a+c+n'!P733,0),0)</f>
        <v>0</v>
      </c>
    </row>
    <row r="734" spans="1:16" x14ac:dyDescent="0.2">
      <c r="A734" s="49">
        <f>IF(P734=0,0,IF(COUNTBLANK(P734)=1,0,COUNTA($P$14:P734)))</f>
        <v>0</v>
      </c>
      <c r="B734" s="21">
        <f>IF($C$4="Attiecināmās izmaksas",IF('11a+c+n'!$Q734="A",'11a+c+n'!B734,0),0)</f>
        <v>0</v>
      </c>
      <c r="C734" s="21">
        <f>IF($C$4="Attiecināmās izmaksas",IF('11a+c+n'!$Q734="A",'11a+c+n'!C734,0),0)</f>
        <v>0</v>
      </c>
      <c r="D734" s="21">
        <f>IF($C$4="Attiecināmās izmaksas",IF('11a+c+n'!$Q734="A",'11a+c+n'!D734,0),0)</f>
        <v>0</v>
      </c>
      <c r="E734" s="42"/>
      <c r="F734" s="64"/>
      <c r="G734" s="121"/>
      <c r="H734" s="121">
        <f>IF($C$4="Attiecināmās izmaksas",IF('11a+c+n'!$Q734="A",'11a+c+n'!H734,0),0)</f>
        <v>0</v>
      </c>
      <c r="I734" s="121"/>
      <c r="J734" s="121"/>
      <c r="K734" s="122">
        <f>IF($C$4="Attiecināmās izmaksas",IF('11a+c+n'!$Q734="A",'11a+c+n'!K734,0),0)</f>
        <v>0</v>
      </c>
      <c r="L734" s="64">
        <f>IF($C$4="Attiecināmās izmaksas",IF('11a+c+n'!$Q734="A",'11a+c+n'!L734,0),0)</f>
        <v>0</v>
      </c>
      <c r="M734" s="121">
        <f>IF($C$4="Attiecināmās izmaksas",IF('11a+c+n'!$Q734="A",'11a+c+n'!M734,0),0)</f>
        <v>0</v>
      </c>
      <c r="N734" s="121">
        <f>IF($C$4="Attiecināmās izmaksas",IF('11a+c+n'!$Q734="A",'11a+c+n'!N734,0),0)</f>
        <v>0</v>
      </c>
      <c r="O734" s="121">
        <f>IF($C$4="Attiecināmās izmaksas",IF('11a+c+n'!$Q734="A",'11a+c+n'!O734,0),0)</f>
        <v>0</v>
      </c>
      <c r="P734" s="122">
        <f>IF($C$4="Attiecināmās izmaksas",IF('11a+c+n'!$Q734="A",'11a+c+n'!P734,0),0)</f>
        <v>0</v>
      </c>
    </row>
    <row r="735" spans="1:16" x14ac:dyDescent="0.2">
      <c r="A735" s="49">
        <f>IF(P735=0,0,IF(COUNTBLANK(P735)=1,0,COUNTA($P$14:P735)))</f>
        <v>0</v>
      </c>
      <c r="B735" s="21">
        <f>IF($C$4="Attiecināmās izmaksas",IF('11a+c+n'!$Q735="A",'11a+c+n'!B735,0),0)</f>
        <v>0</v>
      </c>
      <c r="C735" s="21">
        <f>IF($C$4="Attiecināmās izmaksas",IF('11a+c+n'!$Q735="A",'11a+c+n'!C735,0),0)</f>
        <v>0</v>
      </c>
      <c r="D735" s="21">
        <f>IF($C$4="Attiecināmās izmaksas",IF('11a+c+n'!$Q735="A",'11a+c+n'!D735,0),0)</f>
        <v>0</v>
      </c>
      <c r="E735" s="42"/>
      <c r="F735" s="64"/>
      <c r="G735" s="121"/>
      <c r="H735" s="121">
        <f>IF($C$4="Attiecināmās izmaksas",IF('11a+c+n'!$Q735="A",'11a+c+n'!H735,0),0)</f>
        <v>0</v>
      </c>
      <c r="I735" s="121"/>
      <c r="J735" s="121"/>
      <c r="K735" s="122">
        <f>IF($C$4="Attiecināmās izmaksas",IF('11a+c+n'!$Q735="A",'11a+c+n'!K735,0),0)</f>
        <v>0</v>
      </c>
      <c r="L735" s="64">
        <f>IF($C$4="Attiecināmās izmaksas",IF('11a+c+n'!$Q735="A",'11a+c+n'!L735,0),0)</f>
        <v>0</v>
      </c>
      <c r="M735" s="121">
        <f>IF($C$4="Attiecināmās izmaksas",IF('11a+c+n'!$Q735="A",'11a+c+n'!M735,0),0)</f>
        <v>0</v>
      </c>
      <c r="N735" s="121">
        <f>IF($C$4="Attiecināmās izmaksas",IF('11a+c+n'!$Q735="A",'11a+c+n'!N735,0),0)</f>
        <v>0</v>
      </c>
      <c r="O735" s="121">
        <f>IF($C$4="Attiecināmās izmaksas",IF('11a+c+n'!$Q735="A",'11a+c+n'!O735,0),0)</f>
        <v>0</v>
      </c>
      <c r="P735" s="122">
        <f>IF($C$4="Attiecināmās izmaksas",IF('11a+c+n'!$Q735="A",'11a+c+n'!P735,0),0)</f>
        <v>0</v>
      </c>
    </row>
    <row r="736" spans="1:16" x14ac:dyDescent="0.2">
      <c r="A736" s="49">
        <f>IF(P736=0,0,IF(COUNTBLANK(P736)=1,0,COUNTA($P$14:P736)))</f>
        <v>0</v>
      </c>
      <c r="B736" s="21">
        <f>IF($C$4="Attiecināmās izmaksas",IF('11a+c+n'!$Q736="A",'11a+c+n'!B736,0),0)</f>
        <v>0</v>
      </c>
      <c r="C736" s="21">
        <f>IF($C$4="Attiecināmās izmaksas",IF('11a+c+n'!$Q736="A",'11a+c+n'!C736,0),0)</f>
        <v>0</v>
      </c>
      <c r="D736" s="21">
        <f>IF($C$4="Attiecināmās izmaksas",IF('11a+c+n'!$Q736="A",'11a+c+n'!D736,0),0)</f>
        <v>0</v>
      </c>
      <c r="E736" s="42"/>
      <c r="F736" s="64"/>
      <c r="G736" s="121"/>
      <c r="H736" s="121">
        <f>IF($C$4="Attiecināmās izmaksas",IF('11a+c+n'!$Q736="A",'11a+c+n'!H736,0),0)</f>
        <v>0</v>
      </c>
      <c r="I736" s="121"/>
      <c r="J736" s="121"/>
      <c r="K736" s="122">
        <f>IF($C$4="Attiecināmās izmaksas",IF('11a+c+n'!$Q736="A",'11a+c+n'!K736,0),0)</f>
        <v>0</v>
      </c>
      <c r="L736" s="64">
        <f>IF($C$4="Attiecināmās izmaksas",IF('11a+c+n'!$Q736="A",'11a+c+n'!L736,0),0)</f>
        <v>0</v>
      </c>
      <c r="M736" s="121">
        <f>IF($C$4="Attiecināmās izmaksas",IF('11a+c+n'!$Q736="A",'11a+c+n'!M736,0),0)</f>
        <v>0</v>
      </c>
      <c r="N736" s="121">
        <f>IF($C$4="Attiecināmās izmaksas",IF('11a+c+n'!$Q736="A",'11a+c+n'!N736,0),0)</f>
        <v>0</v>
      </c>
      <c r="O736" s="121">
        <f>IF($C$4="Attiecināmās izmaksas",IF('11a+c+n'!$Q736="A",'11a+c+n'!O736,0),0)</f>
        <v>0</v>
      </c>
      <c r="P736" s="122">
        <f>IF($C$4="Attiecināmās izmaksas",IF('11a+c+n'!$Q736="A",'11a+c+n'!P736,0),0)</f>
        <v>0</v>
      </c>
    </row>
    <row r="737" spans="1:16" x14ac:dyDescent="0.2">
      <c r="A737" s="49">
        <f>IF(P737=0,0,IF(COUNTBLANK(P737)=1,0,COUNTA($P$14:P737)))</f>
        <v>0</v>
      </c>
      <c r="B737" s="21">
        <f>IF($C$4="Attiecināmās izmaksas",IF('11a+c+n'!$Q737="A",'11a+c+n'!B737,0),0)</f>
        <v>0</v>
      </c>
      <c r="C737" s="21">
        <f>IF($C$4="Attiecināmās izmaksas",IF('11a+c+n'!$Q737="A",'11a+c+n'!C737,0),0)</f>
        <v>0</v>
      </c>
      <c r="D737" s="21">
        <f>IF($C$4="Attiecināmās izmaksas",IF('11a+c+n'!$Q737="A",'11a+c+n'!D737,0),0)</f>
        <v>0</v>
      </c>
      <c r="E737" s="42"/>
      <c r="F737" s="64"/>
      <c r="G737" s="121"/>
      <c r="H737" s="121">
        <f>IF($C$4="Attiecināmās izmaksas",IF('11a+c+n'!$Q737="A",'11a+c+n'!H737,0),0)</f>
        <v>0</v>
      </c>
      <c r="I737" s="121"/>
      <c r="J737" s="121"/>
      <c r="K737" s="122">
        <f>IF($C$4="Attiecināmās izmaksas",IF('11a+c+n'!$Q737="A",'11a+c+n'!K737,0),0)</f>
        <v>0</v>
      </c>
      <c r="L737" s="64">
        <f>IF($C$4="Attiecināmās izmaksas",IF('11a+c+n'!$Q737="A",'11a+c+n'!L737,0),0)</f>
        <v>0</v>
      </c>
      <c r="M737" s="121">
        <f>IF($C$4="Attiecināmās izmaksas",IF('11a+c+n'!$Q737="A",'11a+c+n'!M737,0),0)</f>
        <v>0</v>
      </c>
      <c r="N737" s="121">
        <f>IF($C$4="Attiecināmās izmaksas",IF('11a+c+n'!$Q737="A",'11a+c+n'!N737,0),0)</f>
        <v>0</v>
      </c>
      <c r="O737" s="121">
        <f>IF($C$4="Attiecināmās izmaksas",IF('11a+c+n'!$Q737="A",'11a+c+n'!O737,0),0)</f>
        <v>0</v>
      </c>
      <c r="P737" s="122">
        <f>IF($C$4="Attiecināmās izmaksas",IF('11a+c+n'!$Q737="A",'11a+c+n'!P737,0),0)</f>
        <v>0</v>
      </c>
    </row>
    <row r="738" spans="1:16" x14ac:dyDescent="0.2">
      <c r="A738" s="49">
        <f>IF(P738=0,0,IF(COUNTBLANK(P738)=1,0,COUNTA($P$14:P738)))</f>
        <v>0</v>
      </c>
      <c r="B738" s="21">
        <f>IF($C$4="Attiecināmās izmaksas",IF('11a+c+n'!$Q738="A",'11a+c+n'!B738,0),0)</f>
        <v>0</v>
      </c>
      <c r="C738" s="21">
        <f>IF($C$4="Attiecināmās izmaksas",IF('11a+c+n'!$Q738="A",'11a+c+n'!C738,0),0)</f>
        <v>0</v>
      </c>
      <c r="D738" s="21">
        <f>IF($C$4="Attiecināmās izmaksas",IF('11a+c+n'!$Q738="A",'11a+c+n'!D738,0),0)</f>
        <v>0</v>
      </c>
      <c r="E738" s="42"/>
      <c r="F738" s="64"/>
      <c r="G738" s="121"/>
      <c r="H738" s="121">
        <f>IF($C$4="Attiecināmās izmaksas",IF('11a+c+n'!$Q738="A",'11a+c+n'!H738,0),0)</f>
        <v>0</v>
      </c>
      <c r="I738" s="121"/>
      <c r="J738" s="121"/>
      <c r="K738" s="122">
        <f>IF($C$4="Attiecināmās izmaksas",IF('11a+c+n'!$Q738="A",'11a+c+n'!K738,0),0)</f>
        <v>0</v>
      </c>
      <c r="L738" s="64">
        <f>IF($C$4="Attiecināmās izmaksas",IF('11a+c+n'!$Q738="A",'11a+c+n'!L738,0),0)</f>
        <v>0</v>
      </c>
      <c r="M738" s="121">
        <f>IF($C$4="Attiecināmās izmaksas",IF('11a+c+n'!$Q738="A",'11a+c+n'!M738,0),0)</f>
        <v>0</v>
      </c>
      <c r="N738" s="121">
        <f>IF($C$4="Attiecināmās izmaksas",IF('11a+c+n'!$Q738="A",'11a+c+n'!N738,0),0)</f>
        <v>0</v>
      </c>
      <c r="O738" s="121">
        <f>IF($C$4="Attiecināmās izmaksas",IF('11a+c+n'!$Q738="A",'11a+c+n'!O738,0),0)</f>
        <v>0</v>
      </c>
      <c r="P738" s="122">
        <f>IF($C$4="Attiecināmās izmaksas",IF('11a+c+n'!$Q738="A",'11a+c+n'!P738,0),0)</f>
        <v>0</v>
      </c>
    </row>
    <row r="739" spans="1:16" x14ac:dyDescent="0.2">
      <c r="A739" s="49">
        <f>IF(P739=0,0,IF(COUNTBLANK(P739)=1,0,COUNTA($P$14:P739)))</f>
        <v>0</v>
      </c>
      <c r="B739" s="21">
        <f>IF($C$4="Attiecināmās izmaksas",IF('11a+c+n'!$Q739="A",'11a+c+n'!B739,0),0)</f>
        <v>0</v>
      </c>
      <c r="C739" s="21">
        <f>IF($C$4="Attiecināmās izmaksas",IF('11a+c+n'!$Q739="A",'11a+c+n'!C739,0),0)</f>
        <v>0</v>
      </c>
      <c r="D739" s="21">
        <f>IF($C$4="Attiecināmās izmaksas",IF('11a+c+n'!$Q739="A",'11a+c+n'!D739,0),0)</f>
        <v>0</v>
      </c>
      <c r="E739" s="42"/>
      <c r="F739" s="64"/>
      <c r="G739" s="121"/>
      <c r="H739" s="121">
        <f>IF($C$4="Attiecināmās izmaksas",IF('11a+c+n'!$Q739="A",'11a+c+n'!H739,0),0)</f>
        <v>0</v>
      </c>
      <c r="I739" s="121"/>
      <c r="J739" s="121"/>
      <c r="K739" s="122">
        <f>IF($C$4="Attiecināmās izmaksas",IF('11a+c+n'!$Q739="A",'11a+c+n'!K739,0),0)</f>
        <v>0</v>
      </c>
      <c r="L739" s="64">
        <f>IF($C$4="Attiecināmās izmaksas",IF('11a+c+n'!$Q739="A",'11a+c+n'!L739,0),0)</f>
        <v>0</v>
      </c>
      <c r="M739" s="121">
        <f>IF($C$4="Attiecināmās izmaksas",IF('11a+c+n'!$Q739="A",'11a+c+n'!M739,0),0)</f>
        <v>0</v>
      </c>
      <c r="N739" s="121">
        <f>IF($C$4="Attiecināmās izmaksas",IF('11a+c+n'!$Q739="A",'11a+c+n'!N739,0),0)</f>
        <v>0</v>
      </c>
      <c r="O739" s="121">
        <f>IF($C$4="Attiecināmās izmaksas",IF('11a+c+n'!$Q739="A",'11a+c+n'!O739,0),0)</f>
        <v>0</v>
      </c>
      <c r="P739" s="122">
        <f>IF($C$4="Attiecināmās izmaksas",IF('11a+c+n'!$Q739="A",'11a+c+n'!P739,0),0)</f>
        <v>0</v>
      </c>
    </row>
    <row r="740" spans="1:16" x14ac:dyDescent="0.2">
      <c r="A740" s="49">
        <f>IF(P740=0,0,IF(COUNTBLANK(P740)=1,0,COUNTA($P$14:P740)))</f>
        <v>0</v>
      </c>
      <c r="B740" s="21">
        <f>IF($C$4="Attiecināmās izmaksas",IF('11a+c+n'!$Q740="A",'11a+c+n'!B740,0),0)</f>
        <v>0</v>
      </c>
      <c r="C740" s="21">
        <f>IF($C$4="Attiecināmās izmaksas",IF('11a+c+n'!$Q740="A",'11a+c+n'!C740,0),0)</f>
        <v>0</v>
      </c>
      <c r="D740" s="21">
        <f>IF($C$4="Attiecināmās izmaksas",IF('11a+c+n'!$Q740="A",'11a+c+n'!D740,0),0)</f>
        <v>0</v>
      </c>
      <c r="E740" s="42"/>
      <c r="F740" s="64"/>
      <c r="G740" s="121"/>
      <c r="H740" s="121">
        <f>IF($C$4="Attiecināmās izmaksas",IF('11a+c+n'!$Q740="A",'11a+c+n'!H740,0),0)</f>
        <v>0</v>
      </c>
      <c r="I740" s="121"/>
      <c r="J740" s="121"/>
      <c r="K740" s="122">
        <f>IF($C$4="Attiecināmās izmaksas",IF('11a+c+n'!$Q740="A",'11a+c+n'!K740,0),0)</f>
        <v>0</v>
      </c>
      <c r="L740" s="64">
        <f>IF($C$4="Attiecināmās izmaksas",IF('11a+c+n'!$Q740="A",'11a+c+n'!L740,0),0)</f>
        <v>0</v>
      </c>
      <c r="M740" s="121">
        <f>IF($C$4="Attiecināmās izmaksas",IF('11a+c+n'!$Q740="A",'11a+c+n'!M740,0),0)</f>
        <v>0</v>
      </c>
      <c r="N740" s="121">
        <f>IF($C$4="Attiecināmās izmaksas",IF('11a+c+n'!$Q740="A",'11a+c+n'!N740,0),0)</f>
        <v>0</v>
      </c>
      <c r="O740" s="121">
        <f>IF($C$4="Attiecināmās izmaksas",IF('11a+c+n'!$Q740="A",'11a+c+n'!O740,0),0)</f>
        <v>0</v>
      </c>
      <c r="P740" s="122">
        <f>IF($C$4="Attiecināmās izmaksas",IF('11a+c+n'!$Q740="A",'11a+c+n'!P740,0),0)</f>
        <v>0</v>
      </c>
    </row>
    <row r="741" spans="1:16" x14ac:dyDescent="0.2">
      <c r="A741" s="49">
        <f>IF(P741=0,0,IF(COUNTBLANK(P741)=1,0,COUNTA($P$14:P741)))</f>
        <v>0</v>
      </c>
      <c r="B741" s="21">
        <f>IF($C$4="Attiecināmās izmaksas",IF('11a+c+n'!$Q741="A",'11a+c+n'!B741,0),0)</f>
        <v>0</v>
      </c>
      <c r="C741" s="21">
        <f>IF($C$4="Attiecināmās izmaksas",IF('11a+c+n'!$Q741="A",'11a+c+n'!C741,0),0)</f>
        <v>0</v>
      </c>
      <c r="D741" s="21">
        <f>IF($C$4="Attiecināmās izmaksas",IF('11a+c+n'!$Q741="A",'11a+c+n'!D741,0),0)</f>
        <v>0</v>
      </c>
      <c r="E741" s="42"/>
      <c r="F741" s="64"/>
      <c r="G741" s="121"/>
      <c r="H741" s="121">
        <f>IF($C$4="Attiecināmās izmaksas",IF('11a+c+n'!$Q741="A",'11a+c+n'!H741,0),0)</f>
        <v>0</v>
      </c>
      <c r="I741" s="121"/>
      <c r="J741" s="121"/>
      <c r="K741" s="122">
        <f>IF($C$4="Attiecināmās izmaksas",IF('11a+c+n'!$Q741="A",'11a+c+n'!K741,0),0)</f>
        <v>0</v>
      </c>
      <c r="L741" s="64">
        <f>IF($C$4="Attiecināmās izmaksas",IF('11a+c+n'!$Q741="A",'11a+c+n'!L741,0),0)</f>
        <v>0</v>
      </c>
      <c r="M741" s="121">
        <f>IF($C$4="Attiecināmās izmaksas",IF('11a+c+n'!$Q741="A",'11a+c+n'!M741,0),0)</f>
        <v>0</v>
      </c>
      <c r="N741" s="121">
        <f>IF($C$4="Attiecināmās izmaksas",IF('11a+c+n'!$Q741="A",'11a+c+n'!N741,0),0)</f>
        <v>0</v>
      </c>
      <c r="O741" s="121">
        <f>IF($C$4="Attiecināmās izmaksas",IF('11a+c+n'!$Q741="A",'11a+c+n'!O741,0),0)</f>
        <v>0</v>
      </c>
      <c r="P741" s="122">
        <f>IF($C$4="Attiecināmās izmaksas",IF('11a+c+n'!$Q741="A",'11a+c+n'!P741,0),0)</f>
        <v>0</v>
      </c>
    </row>
    <row r="742" spans="1:16" x14ac:dyDescent="0.2">
      <c r="A742" s="49">
        <f>IF(P742=0,0,IF(COUNTBLANK(P742)=1,0,COUNTA($P$14:P742)))</f>
        <v>0</v>
      </c>
      <c r="B742" s="21">
        <f>IF($C$4="Attiecināmās izmaksas",IF('11a+c+n'!$Q742="A",'11a+c+n'!B742,0),0)</f>
        <v>0</v>
      </c>
      <c r="C742" s="21">
        <f>IF($C$4="Attiecināmās izmaksas",IF('11a+c+n'!$Q742="A",'11a+c+n'!C742,0),0)</f>
        <v>0</v>
      </c>
      <c r="D742" s="21">
        <f>IF($C$4="Attiecināmās izmaksas",IF('11a+c+n'!$Q742="A",'11a+c+n'!D742,0),0)</f>
        <v>0</v>
      </c>
      <c r="E742" s="42"/>
      <c r="F742" s="64"/>
      <c r="G742" s="121"/>
      <c r="H742" s="121">
        <f>IF($C$4="Attiecināmās izmaksas",IF('11a+c+n'!$Q742="A",'11a+c+n'!H742,0),0)</f>
        <v>0</v>
      </c>
      <c r="I742" s="121"/>
      <c r="J742" s="121"/>
      <c r="K742" s="122">
        <f>IF($C$4="Attiecināmās izmaksas",IF('11a+c+n'!$Q742="A",'11a+c+n'!K742,0),0)</f>
        <v>0</v>
      </c>
      <c r="L742" s="64">
        <f>IF($C$4="Attiecināmās izmaksas",IF('11a+c+n'!$Q742="A",'11a+c+n'!L742,0),0)</f>
        <v>0</v>
      </c>
      <c r="M742" s="121">
        <f>IF($C$4="Attiecināmās izmaksas",IF('11a+c+n'!$Q742="A",'11a+c+n'!M742,0),0)</f>
        <v>0</v>
      </c>
      <c r="N742" s="121">
        <f>IF($C$4="Attiecināmās izmaksas",IF('11a+c+n'!$Q742="A",'11a+c+n'!N742,0),0)</f>
        <v>0</v>
      </c>
      <c r="O742" s="121">
        <f>IF($C$4="Attiecināmās izmaksas",IF('11a+c+n'!$Q742="A",'11a+c+n'!O742,0),0)</f>
        <v>0</v>
      </c>
      <c r="P742" s="122">
        <f>IF($C$4="Attiecināmās izmaksas",IF('11a+c+n'!$Q742="A",'11a+c+n'!P742,0),0)</f>
        <v>0</v>
      </c>
    </row>
    <row r="743" spans="1:16" x14ac:dyDescent="0.2">
      <c r="A743" s="49">
        <f>IF(P743=0,0,IF(COUNTBLANK(P743)=1,0,COUNTA($P$14:P743)))</f>
        <v>0</v>
      </c>
      <c r="B743" s="21">
        <f>IF($C$4="Attiecināmās izmaksas",IF('11a+c+n'!$Q743="A",'11a+c+n'!B743,0),0)</f>
        <v>0</v>
      </c>
      <c r="C743" s="21">
        <f>IF($C$4="Attiecināmās izmaksas",IF('11a+c+n'!$Q743="A",'11a+c+n'!C743,0),0)</f>
        <v>0</v>
      </c>
      <c r="D743" s="21">
        <f>IF($C$4="Attiecināmās izmaksas",IF('11a+c+n'!$Q743="A",'11a+c+n'!D743,0),0)</f>
        <v>0</v>
      </c>
      <c r="E743" s="42"/>
      <c r="F743" s="64"/>
      <c r="G743" s="121"/>
      <c r="H743" s="121">
        <f>IF($C$4="Attiecināmās izmaksas",IF('11a+c+n'!$Q743="A",'11a+c+n'!H743,0),0)</f>
        <v>0</v>
      </c>
      <c r="I743" s="121"/>
      <c r="J743" s="121"/>
      <c r="K743" s="122">
        <f>IF($C$4="Attiecināmās izmaksas",IF('11a+c+n'!$Q743="A",'11a+c+n'!K743,0),0)</f>
        <v>0</v>
      </c>
      <c r="L743" s="64">
        <f>IF($C$4="Attiecināmās izmaksas",IF('11a+c+n'!$Q743="A",'11a+c+n'!L743,0),0)</f>
        <v>0</v>
      </c>
      <c r="M743" s="121">
        <f>IF($C$4="Attiecināmās izmaksas",IF('11a+c+n'!$Q743="A",'11a+c+n'!M743,0),0)</f>
        <v>0</v>
      </c>
      <c r="N743" s="121">
        <f>IF($C$4="Attiecināmās izmaksas",IF('11a+c+n'!$Q743="A",'11a+c+n'!N743,0),0)</f>
        <v>0</v>
      </c>
      <c r="O743" s="121">
        <f>IF($C$4="Attiecināmās izmaksas",IF('11a+c+n'!$Q743="A",'11a+c+n'!O743,0),0)</f>
        <v>0</v>
      </c>
      <c r="P743" s="122">
        <f>IF($C$4="Attiecināmās izmaksas",IF('11a+c+n'!$Q743="A",'11a+c+n'!P743,0),0)</f>
        <v>0</v>
      </c>
    </row>
    <row r="744" spans="1:16" x14ac:dyDescent="0.2">
      <c r="A744" s="49">
        <f>IF(P744=0,0,IF(COUNTBLANK(P744)=1,0,COUNTA($P$14:P744)))</f>
        <v>0</v>
      </c>
      <c r="B744" s="21">
        <f>IF($C$4="Attiecināmās izmaksas",IF('11a+c+n'!$Q744="A",'11a+c+n'!B744,0),0)</f>
        <v>0</v>
      </c>
      <c r="C744" s="21">
        <f>IF($C$4="Attiecināmās izmaksas",IF('11a+c+n'!$Q744="A",'11a+c+n'!C744,0),0)</f>
        <v>0</v>
      </c>
      <c r="D744" s="21">
        <f>IF($C$4="Attiecināmās izmaksas",IF('11a+c+n'!$Q744="A",'11a+c+n'!D744,0),0)</f>
        <v>0</v>
      </c>
      <c r="E744" s="42"/>
      <c r="F744" s="64"/>
      <c r="G744" s="121"/>
      <c r="H744" s="121">
        <f>IF($C$4="Attiecināmās izmaksas",IF('11a+c+n'!$Q744="A",'11a+c+n'!H744,0),0)</f>
        <v>0</v>
      </c>
      <c r="I744" s="121"/>
      <c r="J744" s="121"/>
      <c r="K744" s="122">
        <f>IF($C$4="Attiecināmās izmaksas",IF('11a+c+n'!$Q744="A",'11a+c+n'!K744,0),0)</f>
        <v>0</v>
      </c>
      <c r="L744" s="64">
        <f>IF($C$4="Attiecināmās izmaksas",IF('11a+c+n'!$Q744="A",'11a+c+n'!L744,0),0)</f>
        <v>0</v>
      </c>
      <c r="M744" s="121">
        <f>IF($C$4="Attiecināmās izmaksas",IF('11a+c+n'!$Q744="A",'11a+c+n'!M744,0),0)</f>
        <v>0</v>
      </c>
      <c r="N744" s="121">
        <f>IF($C$4="Attiecināmās izmaksas",IF('11a+c+n'!$Q744="A",'11a+c+n'!N744,0),0)</f>
        <v>0</v>
      </c>
      <c r="O744" s="121">
        <f>IF($C$4="Attiecināmās izmaksas",IF('11a+c+n'!$Q744="A",'11a+c+n'!O744,0),0)</f>
        <v>0</v>
      </c>
      <c r="P744" s="122">
        <f>IF($C$4="Attiecināmās izmaksas",IF('11a+c+n'!$Q744="A",'11a+c+n'!P744,0),0)</f>
        <v>0</v>
      </c>
    </row>
    <row r="745" spans="1:16" x14ac:dyDescent="0.2">
      <c r="A745" s="49">
        <f>IF(P745=0,0,IF(COUNTBLANK(P745)=1,0,COUNTA($P$14:P745)))</f>
        <v>0</v>
      </c>
      <c r="B745" s="21">
        <f>IF($C$4="Attiecināmās izmaksas",IF('11a+c+n'!$Q745="A",'11a+c+n'!B745,0),0)</f>
        <v>0</v>
      </c>
      <c r="C745" s="21">
        <f>IF($C$4="Attiecināmās izmaksas",IF('11a+c+n'!$Q745="A",'11a+c+n'!C745,0),0)</f>
        <v>0</v>
      </c>
      <c r="D745" s="21">
        <f>IF($C$4="Attiecināmās izmaksas",IF('11a+c+n'!$Q745="A",'11a+c+n'!D745,0),0)</f>
        <v>0</v>
      </c>
      <c r="E745" s="42"/>
      <c r="F745" s="64"/>
      <c r="G745" s="121"/>
      <c r="H745" s="121">
        <f>IF($C$4="Attiecināmās izmaksas",IF('11a+c+n'!$Q745="A",'11a+c+n'!H745,0),0)</f>
        <v>0</v>
      </c>
      <c r="I745" s="121"/>
      <c r="J745" s="121"/>
      <c r="K745" s="122">
        <f>IF($C$4="Attiecināmās izmaksas",IF('11a+c+n'!$Q745="A",'11a+c+n'!K745,0),0)</f>
        <v>0</v>
      </c>
      <c r="L745" s="64">
        <f>IF($C$4="Attiecināmās izmaksas",IF('11a+c+n'!$Q745="A",'11a+c+n'!L745,0),0)</f>
        <v>0</v>
      </c>
      <c r="M745" s="121">
        <f>IF($C$4="Attiecināmās izmaksas",IF('11a+c+n'!$Q745="A",'11a+c+n'!M745,0),0)</f>
        <v>0</v>
      </c>
      <c r="N745" s="121">
        <f>IF($C$4="Attiecināmās izmaksas",IF('11a+c+n'!$Q745="A",'11a+c+n'!N745,0),0)</f>
        <v>0</v>
      </c>
      <c r="O745" s="121">
        <f>IF($C$4="Attiecināmās izmaksas",IF('11a+c+n'!$Q745="A",'11a+c+n'!O745,0),0)</f>
        <v>0</v>
      </c>
      <c r="P745" s="122">
        <f>IF($C$4="Attiecināmās izmaksas",IF('11a+c+n'!$Q745="A",'11a+c+n'!P745,0),0)</f>
        <v>0</v>
      </c>
    </row>
    <row r="746" spans="1:16" x14ac:dyDescent="0.2">
      <c r="A746" s="49">
        <f>IF(P746=0,0,IF(COUNTBLANK(P746)=1,0,COUNTA($P$14:P746)))</f>
        <v>0</v>
      </c>
      <c r="B746" s="21">
        <f>IF($C$4="Attiecināmās izmaksas",IF('11a+c+n'!$Q746="A",'11a+c+n'!B746,0),0)</f>
        <v>0</v>
      </c>
      <c r="C746" s="21">
        <f>IF($C$4="Attiecināmās izmaksas",IF('11a+c+n'!$Q746="A",'11a+c+n'!C746,0),0)</f>
        <v>0</v>
      </c>
      <c r="D746" s="21">
        <f>IF($C$4="Attiecināmās izmaksas",IF('11a+c+n'!$Q746="A",'11a+c+n'!D746,0),0)</f>
        <v>0</v>
      </c>
      <c r="E746" s="42"/>
      <c r="F746" s="64"/>
      <c r="G746" s="121"/>
      <c r="H746" s="121">
        <f>IF($C$4="Attiecināmās izmaksas",IF('11a+c+n'!$Q746="A",'11a+c+n'!H746,0),0)</f>
        <v>0</v>
      </c>
      <c r="I746" s="121"/>
      <c r="J746" s="121"/>
      <c r="K746" s="122">
        <f>IF($C$4="Attiecināmās izmaksas",IF('11a+c+n'!$Q746="A",'11a+c+n'!K746,0),0)</f>
        <v>0</v>
      </c>
      <c r="L746" s="64">
        <f>IF($C$4="Attiecināmās izmaksas",IF('11a+c+n'!$Q746="A",'11a+c+n'!L746,0),0)</f>
        <v>0</v>
      </c>
      <c r="M746" s="121">
        <f>IF($C$4="Attiecināmās izmaksas",IF('11a+c+n'!$Q746="A",'11a+c+n'!M746,0),0)</f>
        <v>0</v>
      </c>
      <c r="N746" s="121">
        <f>IF($C$4="Attiecināmās izmaksas",IF('11a+c+n'!$Q746="A",'11a+c+n'!N746,0),0)</f>
        <v>0</v>
      </c>
      <c r="O746" s="121">
        <f>IF($C$4="Attiecināmās izmaksas",IF('11a+c+n'!$Q746="A",'11a+c+n'!O746,0),0)</f>
        <v>0</v>
      </c>
      <c r="P746" s="122">
        <f>IF($C$4="Attiecināmās izmaksas",IF('11a+c+n'!$Q746="A",'11a+c+n'!P746,0),0)</f>
        <v>0</v>
      </c>
    </row>
    <row r="747" spans="1:16" x14ac:dyDescent="0.2">
      <c r="A747" s="49">
        <f>IF(P747=0,0,IF(COUNTBLANK(P747)=1,0,COUNTA($P$14:P747)))</f>
        <v>0</v>
      </c>
      <c r="B747" s="21">
        <f>IF($C$4="Attiecināmās izmaksas",IF('11a+c+n'!$Q747="A",'11a+c+n'!B747,0),0)</f>
        <v>0</v>
      </c>
      <c r="C747" s="21">
        <f>IF($C$4="Attiecināmās izmaksas",IF('11a+c+n'!$Q747="A",'11a+c+n'!C747,0),0)</f>
        <v>0</v>
      </c>
      <c r="D747" s="21">
        <f>IF($C$4="Attiecināmās izmaksas",IF('11a+c+n'!$Q747="A",'11a+c+n'!D747,0),0)</f>
        <v>0</v>
      </c>
      <c r="E747" s="42"/>
      <c r="F747" s="64"/>
      <c r="G747" s="121"/>
      <c r="H747" s="121">
        <f>IF($C$4="Attiecināmās izmaksas",IF('11a+c+n'!$Q747="A",'11a+c+n'!H747,0),0)</f>
        <v>0</v>
      </c>
      <c r="I747" s="121"/>
      <c r="J747" s="121"/>
      <c r="K747" s="122">
        <f>IF($C$4="Attiecināmās izmaksas",IF('11a+c+n'!$Q747="A",'11a+c+n'!K747,0),0)</f>
        <v>0</v>
      </c>
      <c r="L747" s="64">
        <f>IF($C$4="Attiecināmās izmaksas",IF('11a+c+n'!$Q747="A",'11a+c+n'!L747,0),0)</f>
        <v>0</v>
      </c>
      <c r="M747" s="121">
        <f>IF($C$4="Attiecināmās izmaksas",IF('11a+c+n'!$Q747="A",'11a+c+n'!M747,0),0)</f>
        <v>0</v>
      </c>
      <c r="N747" s="121">
        <f>IF($C$4="Attiecināmās izmaksas",IF('11a+c+n'!$Q747="A",'11a+c+n'!N747,0),0)</f>
        <v>0</v>
      </c>
      <c r="O747" s="121">
        <f>IF($C$4="Attiecināmās izmaksas",IF('11a+c+n'!$Q747="A",'11a+c+n'!O747,0),0)</f>
        <v>0</v>
      </c>
      <c r="P747" s="122">
        <f>IF($C$4="Attiecināmās izmaksas",IF('11a+c+n'!$Q747="A",'11a+c+n'!P747,0),0)</f>
        <v>0</v>
      </c>
    </row>
    <row r="748" spans="1:16" x14ac:dyDescent="0.2">
      <c r="A748" s="49">
        <f>IF(P748=0,0,IF(COUNTBLANK(P748)=1,0,COUNTA($P$14:P748)))</f>
        <v>0</v>
      </c>
      <c r="B748" s="21">
        <f>IF($C$4="Attiecināmās izmaksas",IF('11a+c+n'!$Q748="A",'11a+c+n'!B748,0),0)</f>
        <v>0</v>
      </c>
      <c r="C748" s="21">
        <f>IF($C$4="Attiecināmās izmaksas",IF('11a+c+n'!$Q748="A",'11a+c+n'!C748,0),0)</f>
        <v>0</v>
      </c>
      <c r="D748" s="21">
        <f>IF($C$4="Attiecināmās izmaksas",IF('11a+c+n'!$Q748="A",'11a+c+n'!D748,0),0)</f>
        <v>0</v>
      </c>
      <c r="E748" s="42"/>
      <c r="F748" s="64"/>
      <c r="G748" s="121"/>
      <c r="H748" s="121">
        <f>IF($C$4="Attiecināmās izmaksas",IF('11a+c+n'!$Q748="A",'11a+c+n'!H748,0),0)</f>
        <v>0</v>
      </c>
      <c r="I748" s="121"/>
      <c r="J748" s="121"/>
      <c r="K748" s="122">
        <f>IF($C$4="Attiecināmās izmaksas",IF('11a+c+n'!$Q748="A",'11a+c+n'!K748,0),0)</f>
        <v>0</v>
      </c>
      <c r="L748" s="64">
        <f>IF($C$4="Attiecināmās izmaksas",IF('11a+c+n'!$Q748="A",'11a+c+n'!L748,0),0)</f>
        <v>0</v>
      </c>
      <c r="M748" s="121">
        <f>IF($C$4="Attiecināmās izmaksas",IF('11a+c+n'!$Q748="A",'11a+c+n'!M748,0),0)</f>
        <v>0</v>
      </c>
      <c r="N748" s="121">
        <f>IF($C$4="Attiecināmās izmaksas",IF('11a+c+n'!$Q748="A",'11a+c+n'!N748,0),0)</f>
        <v>0</v>
      </c>
      <c r="O748" s="121">
        <f>IF($C$4="Attiecināmās izmaksas",IF('11a+c+n'!$Q748="A",'11a+c+n'!O748,0),0)</f>
        <v>0</v>
      </c>
      <c r="P748" s="122">
        <f>IF($C$4="Attiecināmās izmaksas",IF('11a+c+n'!$Q748="A",'11a+c+n'!P748,0),0)</f>
        <v>0</v>
      </c>
    </row>
    <row r="749" spans="1:16" x14ac:dyDescent="0.2">
      <c r="A749" s="49">
        <f>IF(P749=0,0,IF(COUNTBLANK(P749)=1,0,COUNTA($P$14:P749)))</f>
        <v>0</v>
      </c>
      <c r="B749" s="21">
        <f>IF($C$4="Attiecināmās izmaksas",IF('11a+c+n'!$Q749="A",'11a+c+n'!B749,0),0)</f>
        <v>0</v>
      </c>
      <c r="C749" s="21">
        <f>IF($C$4="Attiecināmās izmaksas",IF('11a+c+n'!$Q749="A",'11a+c+n'!C749,0),0)</f>
        <v>0</v>
      </c>
      <c r="D749" s="21">
        <f>IF($C$4="Attiecināmās izmaksas",IF('11a+c+n'!$Q749="A",'11a+c+n'!D749,0),0)</f>
        <v>0</v>
      </c>
      <c r="E749" s="42"/>
      <c r="F749" s="64"/>
      <c r="G749" s="121"/>
      <c r="H749" s="121">
        <f>IF($C$4="Attiecināmās izmaksas",IF('11a+c+n'!$Q749="A",'11a+c+n'!H749,0),0)</f>
        <v>0</v>
      </c>
      <c r="I749" s="121"/>
      <c r="J749" s="121"/>
      <c r="K749" s="122">
        <f>IF($C$4="Attiecināmās izmaksas",IF('11a+c+n'!$Q749="A",'11a+c+n'!K749,0),0)</f>
        <v>0</v>
      </c>
      <c r="L749" s="64">
        <f>IF($C$4="Attiecināmās izmaksas",IF('11a+c+n'!$Q749="A",'11a+c+n'!L749,0),0)</f>
        <v>0</v>
      </c>
      <c r="M749" s="121">
        <f>IF($C$4="Attiecināmās izmaksas",IF('11a+c+n'!$Q749="A",'11a+c+n'!M749,0),0)</f>
        <v>0</v>
      </c>
      <c r="N749" s="121">
        <f>IF($C$4="Attiecināmās izmaksas",IF('11a+c+n'!$Q749="A",'11a+c+n'!N749,0),0)</f>
        <v>0</v>
      </c>
      <c r="O749" s="121">
        <f>IF($C$4="Attiecināmās izmaksas",IF('11a+c+n'!$Q749="A",'11a+c+n'!O749,0),0)</f>
        <v>0</v>
      </c>
      <c r="P749" s="122">
        <f>IF($C$4="Attiecināmās izmaksas",IF('11a+c+n'!$Q749="A",'11a+c+n'!P749,0),0)</f>
        <v>0</v>
      </c>
    </row>
    <row r="750" spans="1:16" x14ac:dyDescent="0.2">
      <c r="A750" s="49">
        <f>IF(P750=0,0,IF(COUNTBLANK(P750)=1,0,COUNTA($P$14:P750)))</f>
        <v>0</v>
      </c>
      <c r="B750" s="21">
        <f>IF($C$4="Attiecināmās izmaksas",IF('11a+c+n'!$Q750="A",'11a+c+n'!B750,0),0)</f>
        <v>0</v>
      </c>
      <c r="C750" s="21">
        <f>IF($C$4="Attiecināmās izmaksas",IF('11a+c+n'!$Q750="A",'11a+c+n'!C750,0),0)</f>
        <v>0</v>
      </c>
      <c r="D750" s="21">
        <f>IF($C$4="Attiecināmās izmaksas",IF('11a+c+n'!$Q750="A",'11a+c+n'!D750,0),0)</f>
        <v>0</v>
      </c>
      <c r="E750" s="42"/>
      <c r="F750" s="64"/>
      <c r="G750" s="121"/>
      <c r="H750" s="121">
        <f>IF($C$4="Attiecināmās izmaksas",IF('11a+c+n'!$Q750="A",'11a+c+n'!H750,0),0)</f>
        <v>0</v>
      </c>
      <c r="I750" s="121"/>
      <c r="J750" s="121"/>
      <c r="K750" s="122">
        <f>IF($C$4="Attiecināmās izmaksas",IF('11a+c+n'!$Q750="A",'11a+c+n'!K750,0),0)</f>
        <v>0</v>
      </c>
      <c r="L750" s="64">
        <f>IF($C$4="Attiecināmās izmaksas",IF('11a+c+n'!$Q750="A",'11a+c+n'!L750,0),0)</f>
        <v>0</v>
      </c>
      <c r="M750" s="121">
        <f>IF($C$4="Attiecināmās izmaksas",IF('11a+c+n'!$Q750="A",'11a+c+n'!M750,0),0)</f>
        <v>0</v>
      </c>
      <c r="N750" s="121">
        <f>IF($C$4="Attiecināmās izmaksas",IF('11a+c+n'!$Q750="A",'11a+c+n'!N750,0),0)</f>
        <v>0</v>
      </c>
      <c r="O750" s="121">
        <f>IF($C$4="Attiecināmās izmaksas",IF('11a+c+n'!$Q750="A",'11a+c+n'!O750,0),0)</f>
        <v>0</v>
      </c>
      <c r="P750" s="122">
        <f>IF($C$4="Attiecināmās izmaksas",IF('11a+c+n'!$Q750="A",'11a+c+n'!P750,0),0)</f>
        <v>0</v>
      </c>
    </row>
    <row r="751" spans="1:16" x14ac:dyDescent="0.2">
      <c r="A751" s="49">
        <f>IF(P751=0,0,IF(COUNTBLANK(P751)=1,0,COUNTA($P$14:P751)))</f>
        <v>0</v>
      </c>
      <c r="B751" s="21">
        <f>IF($C$4="Attiecināmās izmaksas",IF('11a+c+n'!$Q751="A",'11a+c+n'!B751,0),0)</f>
        <v>0</v>
      </c>
      <c r="C751" s="21">
        <f>IF($C$4="Attiecināmās izmaksas",IF('11a+c+n'!$Q751="A",'11a+c+n'!C751,0),0)</f>
        <v>0</v>
      </c>
      <c r="D751" s="21">
        <f>IF($C$4="Attiecināmās izmaksas",IF('11a+c+n'!$Q751="A",'11a+c+n'!D751,0),0)</f>
        <v>0</v>
      </c>
      <c r="E751" s="42"/>
      <c r="F751" s="64"/>
      <c r="G751" s="121"/>
      <c r="H751" s="121">
        <f>IF($C$4="Attiecināmās izmaksas",IF('11a+c+n'!$Q751="A",'11a+c+n'!H751,0),0)</f>
        <v>0</v>
      </c>
      <c r="I751" s="121"/>
      <c r="J751" s="121"/>
      <c r="K751" s="122">
        <f>IF($C$4="Attiecināmās izmaksas",IF('11a+c+n'!$Q751="A",'11a+c+n'!K751,0),0)</f>
        <v>0</v>
      </c>
      <c r="L751" s="64">
        <f>IF($C$4="Attiecināmās izmaksas",IF('11a+c+n'!$Q751="A",'11a+c+n'!L751,0),0)</f>
        <v>0</v>
      </c>
      <c r="M751" s="121">
        <f>IF($C$4="Attiecināmās izmaksas",IF('11a+c+n'!$Q751="A",'11a+c+n'!M751,0),0)</f>
        <v>0</v>
      </c>
      <c r="N751" s="121">
        <f>IF($C$4="Attiecināmās izmaksas",IF('11a+c+n'!$Q751="A",'11a+c+n'!N751,0),0)</f>
        <v>0</v>
      </c>
      <c r="O751" s="121">
        <f>IF($C$4="Attiecināmās izmaksas",IF('11a+c+n'!$Q751="A",'11a+c+n'!O751,0),0)</f>
        <v>0</v>
      </c>
      <c r="P751" s="122">
        <f>IF($C$4="Attiecināmās izmaksas",IF('11a+c+n'!$Q751="A",'11a+c+n'!P751,0),0)</f>
        <v>0</v>
      </c>
    </row>
    <row r="752" spans="1:16" x14ac:dyDescent="0.2">
      <c r="A752" s="49">
        <f>IF(P752=0,0,IF(COUNTBLANK(P752)=1,0,COUNTA($P$14:P752)))</f>
        <v>0</v>
      </c>
      <c r="B752" s="21">
        <f>IF($C$4="Attiecināmās izmaksas",IF('11a+c+n'!$Q752="A",'11a+c+n'!B752,0),0)</f>
        <v>0</v>
      </c>
      <c r="C752" s="21">
        <f>IF($C$4="Attiecināmās izmaksas",IF('11a+c+n'!$Q752="A",'11a+c+n'!C752,0),0)</f>
        <v>0</v>
      </c>
      <c r="D752" s="21">
        <f>IF($C$4="Attiecināmās izmaksas",IF('11a+c+n'!$Q752="A",'11a+c+n'!D752,0),0)</f>
        <v>0</v>
      </c>
      <c r="E752" s="42"/>
      <c r="F752" s="64"/>
      <c r="G752" s="121"/>
      <c r="H752" s="121">
        <f>IF($C$4="Attiecināmās izmaksas",IF('11a+c+n'!$Q752="A",'11a+c+n'!H752,0),0)</f>
        <v>0</v>
      </c>
      <c r="I752" s="121"/>
      <c r="J752" s="121"/>
      <c r="K752" s="122">
        <f>IF($C$4="Attiecināmās izmaksas",IF('11a+c+n'!$Q752="A",'11a+c+n'!K752,0),0)</f>
        <v>0</v>
      </c>
      <c r="L752" s="64">
        <f>IF($C$4="Attiecināmās izmaksas",IF('11a+c+n'!$Q752="A",'11a+c+n'!L752,0),0)</f>
        <v>0</v>
      </c>
      <c r="M752" s="121">
        <f>IF($C$4="Attiecināmās izmaksas",IF('11a+c+n'!$Q752="A",'11a+c+n'!M752,0),0)</f>
        <v>0</v>
      </c>
      <c r="N752" s="121">
        <f>IF($C$4="Attiecināmās izmaksas",IF('11a+c+n'!$Q752="A",'11a+c+n'!N752,0),0)</f>
        <v>0</v>
      </c>
      <c r="O752" s="121">
        <f>IF($C$4="Attiecināmās izmaksas",IF('11a+c+n'!$Q752="A",'11a+c+n'!O752,0),0)</f>
        <v>0</v>
      </c>
      <c r="P752" s="122">
        <f>IF($C$4="Attiecināmās izmaksas",IF('11a+c+n'!$Q752="A",'11a+c+n'!P752,0),0)</f>
        <v>0</v>
      </c>
    </row>
    <row r="753" spans="1:16" x14ac:dyDescent="0.2">
      <c r="A753" s="49">
        <f>IF(P753=0,0,IF(COUNTBLANK(P753)=1,0,COUNTA($P$14:P753)))</f>
        <v>0</v>
      </c>
      <c r="B753" s="21">
        <f>IF($C$4="Attiecināmās izmaksas",IF('11a+c+n'!$Q753="A",'11a+c+n'!B753,0),0)</f>
        <v>0</v>
      </c>
      <c r="C753" s="21">
        <f>IF($C$4="Attiecināmās izmaksas",IF('11a+c+n'!$Q753="A",'11a+c+n'!C753,0),0)</f>
        <v>0</v>
      </c>
      <c r="D753" s="21">
        <f>IF($C$4="Attiecināmās izmaksas",IF('11a+c+n'!$Q753="A",'11a+c+n'!D753,0),0)</f>
        <v>0</v>
      </c>
      <c r="E753" s="42"/>
      <c r="F753" s="64"/>
      <c r="G753" s="121"/>
      <c r="H753" s="121">
        <f>IF($C$4="Attiecināmās izmaksas",IF('11a+c+n'!$Q753="A",'11a+c+n'!H753,0),0)</f>
        <v>0</v>
      </c>
      <c r="I753" s="121"/>
      <c r="J753" s="121"/>
      <c r="K753" s="122">
        <f>IF($C$4="Attiecināmās izmaksas",IF('11a+c+n'!$Q753="A",'11a+c+n'!K753,0),0)</f>
        <v>0</v>
      </c>
      <c r="L753" s="64">
        <f>IF($C$4="Attiecināmās izmaksas",IF('11a+c+n'!$Q753="A",'11a+c+n'!L753,0),0)</f>
        <v>0</v>
      </c>
      <c r="M753" s="121">
        <f>IF($C$4="Attiecināmās izmaksas",IF('11a+c+n'!$Q753="A",'11a+c+n'!M753,0),0)</f>
        <v>0</v>
      </c>
      <c r="N753" s="121">
        <f>IF($C$4="Attiecināmās izmaksas",IF('11a+c+n'!$Q753="A",'11a+c+n'!N753,0),0)</f>
        <v>0</v>
      </c>
      <c r="O753" s="121">
        <f>IF($C$4="Attiecināmās izmaksas",IF('11a+c+n'!$Q753="A",'11a+c+n'!O753,0),0)</f>
        <v>0</v>
      </c>
      <c r="P753" s="122">
        <f>IF($C$4="Attiecināmās izmaksas",IF('11a+c+n'!$Q753="A",'11a+c+n'!P753,0),0)</f>
        <v>0</v>
      </c>
    </row>
    <row r="754" spans="1:16" x14ac:dyDescent="0.2">
      <c r="A754" s="49">
        <f>IF(P754=0,0,IF(COUNTBLANK(P754)=1,0,COUNTA($P$14:P754)))</f>
        <v>0</v>
      </c>
      <c r="B754" s="21">
        <f>IF($C$4="Attiecināmās izmaksas",IF('11a+c+n'!$Q754="A",'11a+c+n'!B754,0),0)</f>
        <v>0</v>
      </c>
      <c r="C754" s="21">
        <f>IF($C$4="Attiecināmās izmaksas",IF('11a+c+n'!$Q754="A",'11a+c+n'!C754,0),0)</f>
        <v>0</v>
      </c>
      <c r="D754" s="21">
        <f>IF($C$4="Attiecināmās izmaksas",IF('11a+c+n'!$Q754="A",'11a+c+n'!D754,0),0)</f>
        <v>0</v>
      </c>
      <c r="E754" s="42"/>
      <c r="F754" s="64"/>
      <c r="G754" s="121"/>
      <c r="H754" s="121">
        <f>IF($C$4="Attiecināmās izmaksas",IF('11a+c+n'!$Q754="A",'11a+c+n'!H754,0),0)</f>
        <v>0</v>
      </c>
      <c r="I754" s="121"/>
      <c r="J754" s="121"/>
      <c r="K754" s="122">
        <f>IF($C$4="Attiecināmās izmaksas",IF('11a+c+n'!$Q754="A",'11a+c+n'!K754,0),0)</f>
        <v>0</v>
      </c>
      <c r="L754" s="64">
        <f>IF($C$4="Attiecināmās izmaksas",IF('11a+c+n'!$Q754="A",'11a+c+n'!L754,0),0)</f>
        <v>0</v>
      </c>
      <c r="M754" s="121">
        <f>IF($C$4="Attiecināmās izmaksas",IF('11a+c+n'!$Q754="A",'11a+c+n'!M754,0),0)</f>
        <v>0</v>
      </c>
      <c r="N754" s="121">
        <f>IF($C$4="Attiecināmās izmaksas",IF('11a+c+n'!$Q754="A",'11a+c+n'!N754,0),0)</f>
        <v>0</v>
      </c>
      <c r="O754" s="121">
        <f>IF($C$4="Attiecināmās izmaksas",IF('11a+c+n'!$Q754="A",'11a+c+n'!O754,0),0)</f>
        <v>0</v>
      </c>
      <c r="P754" s="122">
        <f>IF($C$4="Attiecināmās izmaksas",IF('11a+c+n'!$Q754="A",'11a+c+n'!P754,0),0)</f>
        <v>0</v>
      </c>
    </row>
    <row r="755" spans="1:16" x14ac:dyDescent="0.2">
      <c r="A755" s="49">
        <f>IF(P755=0,0,IF(COUNTBLANK(P755)=1,0,COUNTA($P$14:P755)))</f>
        <v>0</v>
      </c>
      <c r="B755" s="21">
        <f>IF($C$4="Attiecināmās izmaksas",IF('11a+c+n'!$Q755="A",'11a+c+n'!B755,0),0)</f>
        <v>0</v>
      </c>
      <c r="C755" s="21">
        <f>IF($C$4="Attiecināmās izmaksas",IF('11a+c+n'!$Q755="A",'11a+c+n'!C755,0),0)</f>
        <v>0</v>
      </c>
      <c r="D755" s="21">
        <f>IF($C$4="Attiecināmās izmaksas",IF('11a+c+n'!$Q755="A",'11a+c+n'!D755,0),0)</f>
        <v>0</v>
      </c>
      <c r="E755" s="42"/>
      <c r="F755" s="64"/>
      <c r="G755" s="121"/>
      <c r="H755" s="121">
        <f>IF($C$4="Attiecināmās izmaksas",IF('11a+c+n'!$Q755="A",'11a+c+n'!H755,0),0)</f>
        <v>0</v>
      </c>
      <c r="I755" s="121"/>
      <c r="J755" s="121"/>
      <c r="K755" s="122">
        <f>IF($C$4="Attiecināmās izmaksas",IF('11a+c+n'!$Q755="A",'11a+c+n'!K755,0),0)</f>
        <v>0</v>
      </c>
      <c r="L755" s="64">
        <f>IF($C$4="Attiecināmās izmaksas",IF('11a+c+n'!$Q755="A",'11a+c+n'!L755,0),0)</f>
        <v>0</v>
      </c>
      <c r="M755" s="121">
        <f>IF($C$4="Attiecināmās izmaksas",IF('11a+c+n'!$Q755="A",'11a+c+n'!M755,0),0)</f>
        <v>0</v>
      </c>
      <c r="N755" s="121">
        <f>IF($C$4="Attiecināmās izmaksas",IF('11a+c+n'!$Q755="A",'11a+c+n'!N755,0),0)</f>
        <v>0</v>
      </c>
      <c r="O755" s="121">
        <f>IF($C$4="Attiecināmās izmaksas",IF('11a+c+n'!$Q755="A",'11a+c+n'!O755,0),0)</f>
        <v>0</v>
      </c>
      <c r="P755" s="122">
        <f>IF($C$4="Attiecināmās izmaksas",IF('11a+c+n'!$Q755="A",'11a+c+n'!P755,0),0)</f>
        <v>0</v>
      </c>
    </row>
    <row r="756" spans="1:16" x14ac:dyDescent="0.2">
      <c r="A756" s="49">
        <f>IF(P756=0,0,IF(COUNTBLANK(P756)=1,0,COUNTA($P$14:P756)))</f>
        <v>0</v>
      </c>
      <c r="B756" s="21">
        <f>IF($C$4="Attiecināmās izmaksas",IF('11a+c+n'!$Q756="A",'11a+c+n'!B756,0),0)</f>
        <v>0</v>
      </c>
      <c r="C756" s="21">
        <f>IF($C$4="Attiecināmās izmaksas",IF('11a+c+n'!$Q756="A",'11a+c+n'!C756,0),0)</f>
        <v>0</v>
      </c>
      <c r="D756" s="21">
        <f>IF($C$4="Attiecināmās izmaksas",IF('11a+c+n'!$Q756="A",'11a+c+n'!D756,0),0)</f>
        <v>0</v>
      </c>
      <c r="E756" s="42"/>
      <c r="F756" s="64"/>
      <c r="G756" s="121"/>
      <c r="H756" s="121">
        <f>IF($C$4="Attiecināmās izmaksas",IF('11a+c+n'!$Q756="A",'11a+c+n'!H756,0),0)</f>
        <v>0</v>
      </c>
      <c r="I756" s="121"/>
      <c r="J756" s="121"/>
      <c r="K756" s="122">
        <f>IF($C$4="Attiecināmās izmaksas",IF('11a+c+n'!$Q756="A",'11a+c+n'!K756,0),0)</f>
        <v>0</v>
      </c>
      <c r="L756" s="64">
        <f>IF($C$4="Attiecināmās izmaksas",IF('11a+c+n'!$Q756="A",'11a+c+n'!L756,0),0)</f>
        <v>0</v>
      </c>
      <c r="M756" s="121">
        <f>IF($C$4="Attiecināmās izmaksas",IF('11a+c+n'!$Q756="A",'11a+c+n'!M756,0),0)</f>
        <v>0</v>
      </c>
      <c r="N756" s="121">
        <f>IF($C$4="Attiecināmās izmaksas",IF('11a+c+n'!$Q756="A",'11a+c+n'!N756,0),0)</f>
        <v>0</v>
      </c>
      <c r="O756" s="121">
        <f>IF($C$4="Attiecināmās izmaksas",IF('11a+c+n'!$Q756="A",'11a+c+n'!O756,0),0)</f>
        <v>0</v>
      </c>
      <c r="P756" s="122">
        <f>IF($C$4="Attiecināmās izmaksas",IF('11a+c+n'!$Q756="A",'11a+c+n'!P756,0),0)</f>
        <v>0</v>
      </c>
    </row>
    <row r="757" spans="1:16" x14ac:dyDescent="0.2">
      <c r="A757" s="49">
        <f>IF(P757=0,0,IF(COUNTBLANK(P757)=1,0,COUNTA($P$14:P757)))</f>
        <v>0</v>
      </c>
      <c r="B757" s="21">
        <f>IF($C$4="Attiecināmās izmaksas",IF('11a+c+n'!$Q757="A",'11a+c+n'!B757,0),0)</f>
        <v>0</v>
      </c>
      <c r="C757" s="21">
        <f>IF($C$4="Attiecināmās izmaksas",IF('11a+c+n'!$Q757="A",'11a+c+n'!C757,0),0)</f>
        <v>0</v>
      </c>
      <c r="D757" s="21">
        <f>IF($C$4="Attiecināmās izmaksas",IF('11a+c+n'!$Q757="A",'11a+c+n'!D757,0),0)</f>
        <v>0</v>
      </c>
      <c r="E757" s="42"/>
      <c r="F757" s="64"/>
      <c r="G757" s="121"/>
      <c r="H757" s="121">
        <f>IF($C$4="Attiecināmās izmaksas",IF('11a+c+n'!$Q757="A",'11a+c+n'!H757,0),0)</f>
        <v>0</v>
      </c>
      <c r="I757" s="121"/>
      <c r="J757" s="121"/>
      <c r="K757" s="122">
        <f>IF($C$4="Attiecināmās izmaksas",IF('11a+c+n'!$Q757="A",'11a+c+n'!K757,0),0)</f>
        <v>0</v>
      </c>
      <c r="L757" s="64">
        <f>IF($C$4="Attiecināmās izmaksas",IF('11a+c+n'!$Q757="A",'11a+c+n'!L757,0),0)</f>
        <v>0</v>
      </c>
      <c r="M757" s="121">
        <f>IF($C$4="Attiecināmās izmaksas",IF('11a+c+n'!$Q757="A",'11a+c+n'!M757,0),0)</f>
        <v>0</v>
      </c>
      <c r="N757" s="121">
        <f>IF($C$4="Attiecināmās izmaksas",IF('11a+c+n'!$Q757="A",'11a+c+n'!N757,0),0)</f>
        <v>0</v>
      </c>
      <c r="O757" s="121">
        <f>IF($C$4="Attiecināmās izmaksas",IF('11a+c+n'!$Q757="A",'11a+c+n'!O757,0),0)</f>
        <v>0</v>
      </c>
      <c r="P757" s="122">
        <f>IF($C$4="Attiecināmās izmaksas",IF('11a+c+n'!$Q757="A",'11a+c+n'!P757,0),0)</f>
        <v>0</v>
      </c>
    </row>
    <row r="758" spans="1:16" x14ac:dyDescent="0.2">
      <c r="A758" s="49">
        <f>IF(P758=0,0,IF(COUNTBLANK(P758)=1,0,COUNTA($P$14:P758)))</f>
        <v>0</v>
      </c>
      <c r="B758" s="21">
        <f>IF($C$4="Attiecināmās izmaksas",IF('11a+c+n'!$Q758="A",'11a+c+n'!B758,0),0)</f>
        <v>0</v>
      </c>
      <c r="C758" s="21">
        <f>IF($C$4="Attiecināmās izmaksas",IF('11a+c+n'!$Q758="A",'11a+c+n'!C758,0),0)</f>
        <v>0</v>
      </c>
      <c r="D758" s="21">
        <f>IF($C$4="Attiecināmās izmaksas",IF('11a+c+n'!$Q758="A",'11a+c+n'!D758,0),0)</f>
        <v>0</v>
      </c>
      <c r="E758" s="42"/>
      <c r="F758" s="64"/>
      <c r="G758" s="121"/>
      <c r="H758" s="121">
        <f>IF($C$4="Attiecināmās izmaksas",IF('11a+c+n'!$Q758="A",'11a+c+n'!H758,0),0)</f>
        <v>0</v>
      </c>
      <c r="I758" s="121"/>
      <c r="J758" s="121"/>
      <c r="K758" s="122">
        <f>IF($C$4="Attiecināmās izmaksas",IF('11a+c+n'!$Q758="A",'11a+c+n'!K758,0),0)</f>
        <v>0</v>
      </c>
      <c r="L758" s="64">
        <f>IF($C$4="Attiecināmās izmaksas",IF('11a+c+n'!$Q758="A",'11a+c+n'!L758,0),0)</f>
        <v>0</v>
      </c>
      <c r="M758" s="121">
        <f>IF($C$4="Attiecināmās izmaksas",IF('11a+c+n'!$Q758="A",'11a+c+n'!M758,0),0)</f>
        <v>0</v>
      </c>
      <c r="N758" s="121">
        <f>IF($C$4="Attiecināmās izmaksas",IF('11a+c+n'!$Q758="A",'11a+c+n'!N758,0),0)</f>
        <v>0</v>
      </c>
      <c r="O758" s="121">
        <f>IF($C$4="Attiecināmās izmaksas",IF('11a+c+n'!$Q758="A",'11a+c+n'!O758,0),0)</f>
        <v>0</v>
      </c>
      <c r="P758" s="122">
        <f>IF($C$4="Attiecināmās izmaksas",IF('11a+c+n'!$Q758="A",'11a+c+n'!P758,0),0)</f>
        <v>0</v>
      </c>
    </row>
    <row r="759" spans="1:16" x14ac:dyDescent="0.2">
      <c r="A759" s="49">
        <f>IF(P759=0,0,IF(COUNTBLANK(P759)=1,0,COUNTA($P$14:P759)))</f>
        <v>0</v>
      </c>
      <c r="B759" s="21">
        <f>IF($C$4="Attiecināmās izmaksas",IF('11a+c+n'!$Q759="A",'11a+c+n'!B759,0),0)</f>
        <v>0</v>
      </c>
      <c r="C759" s="21">
        <f>IF($C$4="Attiecināmās izmaksas",IF('11a+c+n'!$Q759="A",'11a+c+n'!C759,0),0)</f>
        <v>0</v>
      </c>
      <c r="D759" s="21">
        <f>IF($C$4="Attiecināmās izmaksas",IF('11a+c+n'!$Q759="A",'11a+c+n'!D759,0),0)</f>
        <v>0</v>
      </c>
      <c r="E759" s="42"/>
      <c r="F759" s="64"/>
      <c r="G759" s="121"/>
      <c r="H759" s="121">
        <f>IF($C$4="Attiecināmās izmaksas",IF('11a+c+n'!$Q759="A",'11a+c+n'!H759,0),0)</f>
        <v>0</v>
      </c>
      <c r="I759" s="121"/>
      <c r="J759" s="121"/>
      <c r="K759" s="122">
        <f>IF($C$4="Attiecināmās izmaksas",IF('11a+c+n'!$Q759="A",'11a+c+n'!K759,0),0)</f>
        <v>0</v>
      </c>
      <c r="L759" s="64">
        <f>IF($C$4="Attiecināmās izmaksas",IF('11a+c+n'!$Q759="A",'11a+c+n'!L759,0),0)</f>
        <v>0</v>
      </c>
      <c r="M759" s="121">
        <f>IF($C$4="Attiecināmās izmaksas",IF('11a+c+n'!$Q759="A",'11a+c+n'!M759,0),0)</f>
        <v>0</v>
      </c>
      <c r="N759" s="121">
        <f>IF($C$4="Attiecināmās izmaksas",IF('11a+c+n'!$Q759="A",'11a+c+n'!N759,0),0)</f>
        <v>0</v>
      </c>
      <c r="O759" s="121">
        <f>IF($C$4="Attiecināmās izmaksas",IF('11a+c+n'!$Q759="A",'11a+c+n'!O759,0),0)</f>
        <v>0</v>
      </c>
      <c r="P759" s="122">
        <f>IF($C$4="Attiecināmās izmaksas",IF('11a+c+n'!$Q759="A",'11a+c+n'!P759,0),0)</f>
        <v>0</v>
      </c>
    </row>
    <row r="760" spans="1:16" x14ac:dyDescent="0.2">
      <c r="A760" s="49">
        <f>IF(P760=0,0,IF(COUNTBLANK(P760)=1,0,COUNTA($P$14:P760)))</f>
        <v>0</v>
      </c>
      <c r="B760" s="21">
        <f>IF($C$4="Attiecināmās izmaksas",IF('11a+c+n'!$Q760="A",'11a+c+n'!B760,0),0)</f>
        <v>0</v>
      </c>
      <c r="C760" s="21">
        <f>IF($C$4="Attiecināmās izmaksas",IF('11a+c+n'!$Q760="A",'11a+c+n'!C760,0),0)</f>
        <v>0</v>
      </c>
      <c r="D760" s="21">
        <f>IF($C$4="Attiecināmās izmaksas",IF('11a+c+n'!$Q760="A",'11a+c+n'!D760,0),0)</f>
        <v>0</v>
      </c>
      <c r="E760" s="42"/>
      <c r="F760" s="64"/>
      <c r="G760" s="121"/>
      <c r="H760" s="121">
        <f>IF($C$4="Attiecināmās izmaksas",IF('11a+c+n'!$Q760="A",'11a+c+n'!H760,0),0)</f>
        <v>0</v>
      </c>
      <c r="I760" s="121"/>
      <c r="J760" s="121"/>
      <c r="K760" s="122">
        <f>IF($C$4="Attiecināmās izmaksas",IF('11a+c+n'!$Q760="A",'11a+c+n'!K760,0),0)</f>
        <v>0</v>
      </c>
      <c r="L760" s="64">
        <f>IF($C$4="Attiecināmās izmaksas",IF('11a+c+n'!$Q760="A",'11a+c+n'!L760,0),0)</f>
        <v>0</v>
      </c>
      <c r="M760" s="121">
        <f>IF($C$4="Attiecināmās izmaksas",IF('11a+c+n'!$Q760="A",'11a+c+n'!M760,0),0)</f>
        <v>0</v>
      </c>
      <c r="N760" s="121">
        <f>IF($C$4="Attiecināmās izmaksas",IF('11a+c+n'!$Q760="A",'11a+c+n'!N760,0),0)</f>
        <v>0</v>
      </c>
      <c r="O760" s="121">
        <f>IF($C$4="Attiecināmās izmaksas",IF('11a+c+n'!$Q760="A",'11a+c+n'!O760,0),0)</f>
        <v>0</v>
      </c>
      <c r="P760" s="122">
        <f>IF($C$4="Attiecināmās izmaksas",IF('11a+c+n'!$Q760="A",'11a+c+n'!P760,0),0)</f>
        <v>0</v>
      </c>
    </row>
    <row r="761" spans="1:16" x14ac:dyDescent="0.2">
      <c r="A761" s="49">
        <f>IF(P761=0,0,IF(COUNTBLANK(P761)=1,0,COUNTA($P$14:P761)))</f>
        <v>0</v>
      </c>
      <c r="B761" s="21">
        <f>IF($C$4="Attiecināmās izmaksas",IF('11a+c+n'!$Q761="A",'11a+c+n'!B761,0),0)</f>
        <v>0</v>
      </c>
      <c r="C761" s="21">
        <f>IF($C$4="Attiecināmās izmaksas",IF('11a+c+n'!$Q761="A",'11a+c+n'!C761,0),0)</f>
        <v>0</v>
      </c>
      <c r="D761" s="21">
        <f>IF($C$4="Attiecināmās izmaksas",IF('11a+c+n'!$Q761="A",'11a+c+n'!D761,0),0)</f>
        <v>0</v>
      </c>
      <c r="E761" s="42"/>
      <c r="F761" s="64"/>
      <c r="G761" s="121"/>
      <c r="H761" s="121">
        <f>IF($C$4="Attiecināmās izmaksas",IF('11a+c+n'!$Q761="A",'11a+c+n'!H761,0),0)</f>
        <v>0</v>
      </c>
      <c r="I761" s="121"/>
      <c r="J761" s="121"/>
      <c r="K761" s="122">
        <f>IF($C$4="Attiecināmās izmaksas",IF('11a+c+n'!$Q761="A",'11a+c+n'!K761,0),0)</f>
        <v>0</v>
      </c>
      <c r="L761" s="64">
        <f>IF($C$4="Attiecināmās izmaksas",IF('11a+c+n'!$Q761="A",'11a+c+n'!L761,0),0)</f>
        <v>0</v>
      </c>
      <c r="M761" s="121">
        <f>IF($C$4="Attiecināmās izmaksas",IF('11a+c+n'!$Q761="A",'11a+c+n'!M761,0),0)</f>
        <v>0</v>
      </c>
      <c r="N761" s="121">
        <f>IF($C$4="Attiecināmās izmaksas",IF('11a+c+n'!$Q761="A",'11a+c+n'!N761,0),0)</f>
        <v>0</v>
      </c>
      <c r="O761" s="121">
        <f>IF($C$4="Attiecināmās izmaksas",IF('11a+c+n'!$Q761="A",'11a+c+n'!O761,0),0)</f>
        <v>0</v>
      </c>
      <c r="P761" s="122">
        <f>IF($C$4="Attiecināmās izmaksas",IF('11a+c+n'!$Q761="A",'11a+c+n'!P761,0),0)</f>
        <v>0</v>
      </c>
    </row>
    <row r="762" spans="1:16" x14ac:dyDescent="0.2">
      <c r="A762" s="49">
        <f>IF(P762=0,0,IF(COUNTBLANK(P762)=1,0,COUNTA($P$14:P762)))</f>
        <v>0</v>
      </c>
      <c r="B762" s="21">
        <f>IF($C$4="Attiecināmās izmaksas",IF('11a+c+n'!$Q762="A",'11a+c+n'!B762,0),0)</f>
        <v>0</v>
      </c>
      <c r="C762" s="21">
        <f>IF($C$4="Attiecināmās izmaksas",IF('11a+c+n'!$Q762="A",'11a+c+n'!C762,0),0)</f>
        <v>0</v>
      </c>
      <c r="D762" s="21">
        <f>IF($C$4="Attiecināmās izmaksas",IF('11a+c+n'!$Q762="A",'11a+c+n'!D762,0),0)</f>
        <v>0</v>
      </c>
      <c r="E762" s="42"/>
      <c r="F762" s="64"/>
      <c r="G762" s="121"/>
      <c r="H762" s="121">
        <f>IF($C$4="Attiecināmās izmaksas",IF('11a+c+n'!$Q762="A",'11a+c+n'!H762,0),0)</f>
        <v>0</v>
      </c>
      <c r="I762" s="121"/>
      <c r="J762" s="121"/>
      <c r="K762" s="122">
        <f>IF($C$4="Attiecināmās izmaksas",IF('11a+c+n'!$Q762="A",'11a+c+n'!K762,0),0)</f>
        <v>0</v>
      </c>
      <c r="L762" s="64">
        <f>IF($C$4="Attiecināmās izmaksas",IF('11a+c+n'!$Q762="A",'11a+c+n'!L762,0),0)</f>
        <v>0</v>
      </c>
      <c r="M762" s="121">
        <f>IF($C$4="Attiecināmās izmaksas",IF('11a+c+n'!$Q762="A",'11a+c+n'!M762,0),0)</f>
        <v>0</v>
      </c>
      <c r="N762" s="121">
        <f>IF($C$4="Attiecināmās izmaksas",IF('11a+c+n'!$Q762="A",'11a+c+n'!N762,0),0)</f>
        <v>0</v>
      </c>
      <c r="O762" s="121">
        <f>IF($C$4="Attiecināmās izmaksas",IF('11a+c+n'!$Q762="A",'11a+c+n'!O762,0),0)</f>
        <v>0</v>
      </c>
      <c r="P762" s="122">
        <f>IF($C$4="Attiecināmās izmaksas",IF('11a+c+n'!$Q762="A",'11a+c+n'!P762,0),0)</f>
        <v>0</v>
      </c>
    </row>
    <row r="763" spans="1:16" x14ac:dyDescent="0.2">
      <c r="A763" s="49">
        <f>IF(P763=0,0,IF(COUNTBLANK(P763)=1,0,COUNTA($P$14:P763)))</f>
        <v>0</v>
      </c>
      <c r="B763" s="21">
        <f>IF($C$4="Attiecināmās izmaksas",IF('11a+c+n'!$Q763="A",'11a+c+n'!B763,0),0)</f>
        <v>0</v>
      </c>
      <c r="C763" s="21">
        <f>IF($C$4="Attiecināmās izmaksas",IF('11a+c+n'!$Q763="A",'11a+c+n'!C763,0),0)</f>
        <v>0</v>
      </c>
      <c r="D763" s="21">
        <f>IF($C$4="Attiecināmās izmaksas",IF('11a+c+n'!$Q763="A",'11a+c+n'!D763,0),0)</f>
        <v>0</v>
      </c>
      <c r="E763" s="42"/>
      <c r="F763" s="64"/>
      <c r="G763" s="121"/>
      <c r="H763" s="121">
        <f>IF($C$4="Attiecināmās izmaksas",IF('11a+c+n'!$Q763="A",'11a+c+n'!H763,0),0)</f>
        <v>0</v>
      </c>
      <c r="I763" s="121"/>
      <c r="J763" s="121"/>
      <c r="K763" s="122">
        <f>IF($C$4="Attiecināmās izmaksas",IF('11a+c+n'!$Q763="A",'11a+c+n'!K763,0),0)</f>
        <v>0</v>
      </c>
      <c r="L763" s="64">
        <f>IF($C$4="Attiecināmās izmaksas",IF('11a+c+n'!$Q763="A",'11a+c+n'!L763,0),0)</f>
        <v>0</v>
      </c>
      <c r="M763" s="121">
        <f>IF($C$4="Attiecināmās izmaksas",IF('11a+c+n'!$Q763="A",'11a+c+n'!M763,0),0)</f>
        <v>0</v>
      </c>
      <c r="N763" s="121">
        <f>IF($C$4="Attiecināmās izmaksas",IF('11a+c+n'!$Q763="A",'11a+c+n'!N763,0),0)</f>
        <v>0</v>
      </c>
      <c r="O763" s="121">
        <f>IF($C$4="Attiecināmās izmaksas",IF('11a+c+n'!$Q763="A",'11a+c+n'!O763,0),0)</f>
        <v>0</v>
      </c>
      <c r="P763" s="122">
        <f>IF($C$4="Attiecināmās izmaksas",IF('11a+c+n'!$Q763="A",'11a+c+n'!P763,0),0)</f>
        <v>0</v>
      </c>
    </row>
    <row r="764" spans="1:16" x14ac:dyDescent="0.2">
      <c r="A764" s="49">
        <f>IF(P764=0,0,IF(COUNTBLANK(P764)=1,0,COUNTA($P$14:P764)))</f>
        <v>0</v>
      </c>
      <c r="B764" s="21">
        <f>IF($C$4="Attiecināmās izmaksas",IF('11a+c+n'!$Q764="A",'11a+c+n'!B764,0),0)</f>
        <v>0</v>
      </c>
      <c r="C764" s="21">
        <f>IF($C$4="Attiecināmās izmaksas",IF('11a+c+n'!$Q764="A",'11a+c+n'!C764,0),0)</f>
        <v>0</v>
      </c>
      <c r="D764" s="21">
        <f>IF($C$4="Attiecināmās izmaksas",IF('11a+c+n'!$Q764="A",'11a+c+n'!D764,0),0)</f>
        <v>0</v>
      </c>
      <c r="E764" s="42"/>
      <c r="F764" s="64"/>
      <c r="G764" s="121"/>
      <c r="H764" s="121">
        <f>IF($C$4="Attiecināmās izmaksas",IF('11a+c+n'!$Q764="A",'11a+c+n'!H764,0),0)</f>
        <v>0</v>
      </c>
      <c r="I764" s="121"/>
      <c r="J764" s="121"/>
      <c r="K764" s="122">
        <f>IF($C$4="Attiecināmās izmaksas",IF('11a+c+n'!$Q764="A",'11a+c+n'!K764,0),0)</f>
        <v>0</v>
      </c>
      <c r="L764" s="64">
        <f>IF($C$4="Attiecināmās izmaksas",IF('11a+c+n'!$Q764="A",'11a+c+n'!L764,0),0)</f>
        <v>0</v>
      </c>
      <c r="M764" s="121">
        <f>IF($C$4="Attiecināmās izmaksas",IF('11a+c+n'!$Q764="A",'11a+c+n'!M764,0),0)</f>
        <v>0</v>
      </c>
      <c r="N764" s="121">
        <f>IF($C$4="Attiecināmās izmaksas",IF('11a+c+n'!$Q764="A",'11a+c+n'!N764,0),0)</f>
        <v>0</v>
      </c>
      <c r="O764" s="121">
        <f>IF($C$4="Attiecināmās izmaksas",IF('11a+c+n'!$Q764="A",'11a+c+n'!O764,0),0)</f>
        <v>0</v>
      </c>
      <c r="P764" s="122">
        <f>IF($C$4="Attiecināmās izmaksas",IF('11a+c+n'!$Q764="A",'11a+c+n'!P764,0),0)</f>
        <v>0</v>
      </c>
    </row>
    <row r="765" spans="1:16" x14ac:dyDescent="0.2">
      <c r="A765" s="49">
        <f>IF(P765=0,0,IF(COUNTBLANK(P765)=1,0,COUNTA($P$14:P765)))</f>
        <v>0</v>
      </c>
      <c r="B765" s="21">
        <f>IF($C$4="Attiecināmās izmaksas",IF('11a+c+n'!$Q765="A",'11a+c+n'!B765,0),0)</f>
        <v>0</v>
      </c>
      <c r="C765" s="21">
        <f>IF($C$4="Attiecināmās izmaksas",IF('11a+c+n'!$Q765="A",'11a+c+n'!C765,0),0)</f>
        <v>0</v>
      </c>
      <c r="D765" s="21">
        <f>IF($C$4="Attiecināmās izmaksas",IF('11a+c+n'!$Q765="A",'11a+c+n'!D765,0),0)</f>
        <v>0</v>
      </c>
      <c r="E765" s="42"/>
      <c r="F765" s="64"/>
      <c r="G765" s="121"/>
      <c r="H765" s="121">
        <f>IF($C$4="Attiecināmās izmaksas",IF('11a+c+n'!$Q765="A",'11a+c+n'!H765,0),0)</f>
        <v>0</v>
      </c>
      <c r="I765" s="121"/>
      <c r="J765" s="121"/>
      <c r="K765" s="122">
        <f>IF($C$4="Attiecināmās izmaksas",IF('11a+c+n'!$Q765="A",'11a+c+n'!K765,0),0)</f>
        <v>0</v>
      </c>
      <c r="L765" s="64">
        <f>IF($C$4="Attiecināmās izmaksas",IF('11a+c+n'!$Q765="A",'11a+c+n'!L765,0),0)</f>
        <v>0</v>
      </c>
      <c r="M765" s="121">
        <f>IF($C$4="Attiecināmās izmaksas",IF('11a+c+n'!$Q765="A",'11a+c+n'!M765,0),0)</f>
        <v>0</v>
      </c>
      <c r="N765" s="121">
        <f>IF($C$4="Attiecināmās izmaksas",IF('11a+c+n'!$Q765="A",'11a+c+n'!N765,0),0)</f>
        <v>0</v>
      </c>
      <c r="O765" s="121">
        <f>IF($C$4="Attiecināmās izmaksas",IF('11a+c+n'!$Q765="A",'11a+c+n'!O765,0),0)</f>
        <v>0</v>
      </c>
      <c r="P765" s="122">
        <f>IF($C$4="Attiecināmās izmaksas",IF('11a+c+n'!$Q765="A",'11a+c+n'!P765,0),0)</f>
        <v>0</v>
      </c>
    </row>
    <row r="766" spans="1:16" x14ac:dyDescent="0.2">
      <c r="A766" s="49">
        <f>IF(P766=0,0,IF(COUNTBLANK(P766)=1,0,COUNTA($P$14:P766)))</f>
        <v>0</v>
      </c>
      <c r="B766" s="21">
        <f>IF($C$4="Attiecināmās izmaksas",IF('11a+c+n'!$Q766="A",'11a+c+n'!B766,0),0)</f>
        <v>0</v>
      </c>
      <c r="C766" s="21">
        <f>IF($C$4="Attiecināmās izmaksas",IF('11a+c+n'!$Q766="A",'11a+c+n'!C766,0),0)</f>
        <v>0</v>
      </c>
      <c r="D766" s="21">
        <f>IF($C$4="Attiecināmās izmaksas",IF('11a+c+n'!$Q766="A",'11a+c+n'!D766,0),0)</f>
        <v>0</v>
      </c>
      <c r="E766" s="42"/>
      <c r="F766" s="64"/>
      <c r="G766" s="121"/>
      <c r="H766" s="121">
        <f>IF($C$4="Attiecināmās izmaksas",IF('11a+c+n'!$Q766="A",'11a+c+n'!H766,0),0)</f>
        <v>0</v>
      </c>
      <c r="I766" s="121"/>
      <c r="J766" s="121"/>
      <c r="K766" s="122">
        <f>IF($C$4="Attiecināmās izmaksas",IF('11a+c+n'!$Q766="A",'11a+c+n'!K766,0),0)</f>
        <v>0</v>
      </c>
      <c r="L766" s="64">
        <f>IF($C$4="Attiecināmās izmaksas",IF('11a+c+n'!$Q766="A",'11a+c+n'!L766,0),0)</f>
        <v>0</v>
      </c>
      <c r="M766" s="121">
        <f>IF($C$4="Attiecināmās izmaksas",IF('11a+c+n'!$Q766="A",'11a+c+n'!M766,0),0)</f>
        <v>0</v>
      </c>
      <c r="N766" s="121">
        <f>IF($C$4="Attiecināmās izmaksas",IF('11a+c+n'!$Q766="A",'11a+c+n'!N766,0),0)</f>
        <v>0</v>
      </c>
      <c r="O766" s="121">
        <f>IF($C$4="Attiecināmās izmaksas",IF('11a+c+n'!$Q766="A",'11a+c+n'!O766,0),0)</f>
        <v>0</v>
      </c>
      <c r="P766" s="122">
        <f>IF($C$4="Attiecināmās izmaksas",IF('11a+c+n'!$Q766="A",'11a+c+n'!P766,0),0)</f>
        <v>0</v>
      </c>
    </row>
    <row r="767" spans="1:16" x14ac:dyDescent="0.2">
      <c r="A767" s="49">
        <f>IF(P767=0,0,IF(COUNTBLANK(P767)=1,0,COUNTA($P$14:P767)))</f>
        <v>0</v>
      </c>
      <c r="B767" s="21">
        <f>IF($C$4="Attiecināmās izmaksas",IF('11a+c+n'!$Q767="A",'11a+c+n'!B767,0),0)</f>
        <v>0</v>
      </c>
      <c r="C767" s="21">
        <f>IF($C$4="Attiecināmās izmaksas",IF('11a+c+n'!$Q767="A",'11a+c+n'!C767,0),0)</f>
        <v>0</v>
      </c>
      <c r="D767" s="21">
        <f>IF($C$4="Attiecināmās izmaksas",IF('11a+c+n'!$Q767="A",'11a+c+n'!D767,0),0)</f>
        <v>0</v>
      </c>
      <c r="E767" s="42"/>
      <c r="F767" s="64"/>
      <c r="G767" s="121"/>
      <c r="H767" s="121">
        <f>IF($C$4="Attiecināmās izmaksas",IF('11a+c+n'!$Q767="A",'11a+c+n'!H767,0),0)</f>
        <v>0</v>
      </c>
      <c r="I767" s="121"/>
      <c r="J767" s="121"/>
      <c r="K767" s="122">
        <f>IF($C$4="Attiecināmās izmaksas",IF('11a+c+n'!$Q767="A",'11a+c+n'!K767,0),0)</f>
        <v>0</v>
      </c>
      <c r="L767" s="64">
        <f>IF($C$4="Attiecināmās izmaksas",IF('11a+c+n'!$Q767="A",'11a+c+n'!L767,0),0)</f>
        <v>0</v>
      </c>
      <c r="M767" s="121">
        <f>IF($C$4="Attiecināmās izmaksas",IF('11a+c+n'!$Q767="A",'11a+c+n'!M767,0),0)</f>
        <v>0</v>
      </c>
      <c r="N767" s="121">
        <f>IF($C$4="Attiecināmās izmaksas",IF('11a+c+n'!$Q767="A",'11a+c+n'!N767,0),0)</f>
        <v>0</v>
      </c>
      <c r="O767" s="121">
        <f>IF($C$4="Attiecināmās izmaksas",IF('11a+c+n'!$Q767="A",'11a+c+n'!O767,0),0)</f>
        <v>0</v>
      </c>
      <c r="P767" s="122">
        <f>IF($C$4="Attiecināmās izmaksas",IF('11a+c+n'!$Q767="A",'11a+c+n'!P767,0),0)</f>
        <v>0</v>
      </c>
    </row>
    <row r="768" spans="1:16" x14ac:dyDescent="0.2">
      <c r="A768" s="49">
        <f>IF(P768=0,0,IF(COUNTBLANK(P768)=1,0,COUNTA($P$14:P768)))</f>
        <v>0</v>
      </c>
      <c r="B768" s="21">
        <f>IF($C$4="Attiecināmās izmaksas",IF('11a+c+n'!$Q768="A",'11a+c+n'!B768,0),0)</f>
        <v>0</v>
      </c>
      <c r="C768" s="21">
        <f>IF($C$4="Attiecināmās izmaksas",IF('11a+c+n'!$Q768="A",'11a+c+n'!C768,0),0)</f>
        <v>0</v>
      </c>
      <c r="D768" s="21">
        <f>IF($C$4="Attiecināmās izmaksas",IF('11a+c+n'!$Q768="A",'11a+c+n'!D768,0),0)</f>
        <v>0</v>
      </c>
      <c r="E768" s="42"/>
      <c r="F768" s="64"/>
      <c r="G768" s="121"/>
      <c r="H768" s="121">
        <f>IF($C$4="Attiecināmās izmaksas",IF('11a+c+n'!$Q768="A",'11a+c+n'!H768,0),0)</f>
        <v>0</v>
      </c>
      <c r="I768" s="121"/>
      <c r="J768" s="121"/>
      <c r="K768" s="122">
        <f>IF($C$4="Attiecināmās izmaksas",IF('11a+c+n'!$Q768="A",'11a+c+n'!K768,0),0)</f>
        <v>0</v>
      </c>
      <c r="L768" s="64">
        <f>IF($C$4="Attiecināmās izmaksas",IF('11a+c+n'!$Q768="A",'11a+c+n'!L768,0),0)</f>
        <v>0</v>
      </c>
      <c r="M768" s="121">
        <f>IF($C$4="Attiecināmās izmaksas",IF('11a+c+n'!$Q768="A",'11a+c+n'!M768,0),0)</f>
        <v>0</v>
      </c>
      <c r="N768" s="121">
        <f>IF($C$4="Attiecināmās izmaksas",IF('11a+c+n'!$Q768="A",'11a+c+n'!N768,0),0)</f>
        <v>0</v>
      </c>
      <c r="O768" s="121">
        <f>IF($C$4="Attiecināmās izmaksas",IF('11a+c+n'!$Q768="A",'11a+c+n'!O768,0),0)</f>
        <v>0</v>
      </c>
      <c r="P768" s="122">
        <f>IF($C$4="Attiecināmās izmaksas",IF('11a+c+n'!$Q768="A",'11a+c+n'!P768,0),0)</f>
        <v>0</v>
      </c>
    </row>
    <row r="769" spans="1:16" x14ac:dyDescent="0.2">
      <c r="A769" s="49">
        <f>IF(P769=0,0,IF(COUNTBLANK(P769)=1,0,COUNTA($P$14:P769)))</f>
        <v>0</v>
      </c>
      <c r="B769" s="21">
        <f>IF($C$4="Attiecināmās izmaksas",IF('11a+c+n'!$Q769="A",'11a+c+n'!B769,0),0)</f>
        <v>0</v>
      </c>
      <c r="C769" s="21">
        <f>IF($C$4="Attiecināmās izmaksas",IF('11a+c+n'!$Q769="A",'11a+c+n'!C769,0),0)</f>
        <v>0</v>
      </c>
      <c r="D769" s="21">
        <f>IF($C$4="Attiecināmās izmaksas",IF('11a+c+n'!$Q769="A",'11a+c+n'!D769,0),0)</f>
        <v>0</v>
      </c>
      <c r="E769" s="42"/>
      <c r="F769" s="64"/>
      <c r="G769" s="121"/>
      <c r="H769" s="121">
        <f>IF($C$4="Attiecināmās izmaksas",IF('11a+c+n'!$Q769="A",'11a+c+n'!H769,0),0)</f>
        <v>0</v>
      </c>
      <c r="I769" s="121"/>
      <c r="J769" s="121"/>
      <c r="K769" s="122">
        <f>IF($C$4="Attiecināmās izmaksas",IF('11a+c+n'!$Q769="A",'11a+c+n'!K769,0),0)</f>
        <v>0</v>
      </c>
      <c r="L769" s="64">
        <f>IF($C$4="Attiecināmās izmaksas",IF('11a+c+n'!$Q769="A",'11a+c+n'!L769,0),0)</f>
        <v>0</v>
      </c>
      <c r="M769" s="121">
        <f>IF($C$4="Attiecināmās izmaksas",IF('11a+c+n'!$Q769="A",'11a+c+n'!M769,0),0)</f>
        <v>0</v>
      </c>
      <c r="N769" s="121">
        <f>IF($C$4="Attiecināmās izmaksas",IF('11a+c+n'!$Q769="A",'11a+c+n'!N769,0),0)</f>
        <v>0</v>
      </c>
      <c r="O769" s="121">
        <f>IF($C$4="Attiecināmās izmaksas",IF('11a+c+n'!$Q769="A",'11a+c+n'!O769,0),0)</f>
        <v>0</v>
      </c>
      <c r="P769" s="122">
        <f>IF($C$4="Attiecināmās izmaksas",IF('11a+c+n'!$Q769="A",'11a+c+n'!P769,0),0)</f>
        <v>0</v>
      </c>
    </row>
    <row r="770" spans="1:16" x14ac:dyDescent="0.2">
      <c r="A770" s="49">
        <f>IF(P770=0,0,IF(COUNTBLANK(P770)=1,0,COUNTA($P$14:P770)))</f>
        <v>0</v>
      </c>
      <c r="B770" s="21">
        <f>IF($C$4="Attiecināmās izmaksas",IF('11a+c+n'!$Q770="A",'11a+c+n'!B770,0),0)</f>
        <v>0</v>
      </c>
      <c r="C770" s="21">
        <f>IF($C$4="Attiecināmās izmaksas",IF('11a+c+n'!$Q770="A",'11a+c+n'!C770,0),0)</f>
        <v>0</v>
      </c>
      <c r="D770" s="21">
        <f>IF($C$4="Attiecināmās izmaksas",IF('11a+c+n'!$Q770="A",'11a+c+n'!D770,0),0)</f>
        <v>0</v>
      </c>
      <c r="E770" s="42"/>
      <c r="F770" s="64"/>
      <c r="G770" s="121"/>
      <c r="H770" s="121">
        <f>IF($C$4="Attiecināmās izmaksas",IF('11a+c+n'!$Q770="A",'11a+c+n'!H770,0),0)</f>
        <v>0</v>
      </c>
      <c r="I770" s="121"/>
      <c r="J770" s="121"/>
      <c r="K770" s="122">
        <f>IF($C$4="Attiecināmās izmaksas",IF('11a+c+n'!$Q770="A",'11a+c+n'!K770,0),0)</f>
        <v>0</v>
      </c>
      <c r="L770" s="64">
        <f>IF($C$4="Attiecināmās izmaksas",IF('11a+c+n'!$Q770="A",'11a+c+n'!L770,0),0)</f>
        <v>0</v>
      </c>
      <c r="M770" s="121">
        <f>IF($C$4="Attiecināmās izmaksas",IF('11a+c+n'!$Q770="A",'11a+c+n'!M770,0),0)</f>
        <v>0</v>
      </c>
      <c r="N770" s="121">
        <f>IF($C$4="Attiecināmās izmaksas",IF('11a+c+n'!$Q770="A",'11a+c+n'!N770,0),0)</f>
        <v>0</v>
      </c>
      <c r="O770" s="121">
        <f>IF($C$4="Attiecināmās izmaksas",IF('11a+c+n'!$Q770="A",'11a+c+n'!O770,0),0)</f>
        <v>0</v>
      </c>
      <c r="P770" s="122">
        <f>IF($C$4="Attiecināmās izmaksas",IF('11a+c+n'!$Q770="A",'11a+c+n'!P770,0),0)</f>
        <v>0</v>
      </c>
    </row>
    <row r="771" spans="1:16" x14ac:dyDescent="0.2">
      <c r="A771" s="49">
        <f>IF(P771=0,0,IF(COUNTBLANK(P771)=1,0,COUNTA($P$14:P771)))</f>
        <v>0</v>
      </c>
      <c r="B771" s="21">
        <f>IF($C$4="Attiecināmās izmaksas",IF('11a+c+n'!$Q771="A",'11a+c+n'!B771,0),0)</f>
        <v>0</v>
      </c>
      <c r="C771" s="21">
        <f>IF($C$4="Attiecināmās izmaksas",IF('11a+c+n'!$Q771="A",'11a+c+n'!C771,0),0)</f>
        <v>0</v>
      </c>
      <c r="D771" s="21">
        <f>IF($C$4="Attiecināmās izmaksas",IF('11a+c+n'!$Q771="A",'11a+c+n'!D771,0),0)</f>
        <v>0</v>
      </c>
      <c r="E771" s="42"/>
      <c r="F771" s="64"/>
      <c r="G771" s="121"/>
      <c r="H771" s="121">
        <f>IF($C$4="Attiecināmās izmaksas",IF('11a+c+n'!$Q771="A",'11a+c+n'!H771,0),0)</f>
        <v>0</v>
      </c>
      <c r="I771" s="121"/>
      <c r="J771" s="121"/>
      <c r="K771" s="122">
        <f>IF($C$4="Attiecināmās izmaksas",IF('11a+c+n'!$Q771="A",'11a+c+n'!K771,0),0)</f>
        <v>0</v>
      </c>
      <c r="L771" s="64">
        <f>IF($C$4="Attiecināmās izmaksas",IF('11a+c+n'!$Q771="A",'11a+c+n'!L771,0),0)</f>
        <v>0</v>
      </c>
      <c r="M771" s="121">
        <f>IF($C$4="Attiecināmās izmaksas",IF('11a+c+n'!$Q771="A",'11a+c+n'!M771,0),0)</f>
        <v>0</v>
      </c>
      <c r="N771" s="121">
        <f>IF($C$4="Attiecināmās izmaksas",IF('11a+c+n'!$Q771="A",'11a+c+n'!N771,0),0)</f>
        <v>0</v>
      </c>
      <c r="O771" s="121">
        <f>IF($C$4="Attiecināmās izmaksas",IF('11a+c+n'!$Q771="A",'11a+c+n'!O771,0),0)</f>
        <v>0</v>
      </c>
      <c r="P771" s="122">
        <f>IF($C$4="Attiecināmās izmaksas",IF('11a+c+n'!$Q771="A",'11a+c+n'!P771,0),0)</f>
        <v>0</v>
      </c>
    </row>
    <row r="772" spans="1:16" x14ac:dyDescent="0.2">
      <c r="A772" s="49">
        <f>IF(P772=0,0,IF(COUNTBLANK(P772)=1,0,COUNTA($P$14:P772)))</f>
        <v>0</v>
      </c>
      <c r="B772" s="21">
        <f>IF($C$4="Attiecināmās izmaksas",IF('11a+c+n'!$Q772="A",'11a+c+n'!B772,0),0)</f>
        <v>0</v>
      </c>
      <c r="C772" s="21">
        <f>IF($C$4="Attiecināmās izmaksas",IF('11a+c+n'!$Q772="A",'11a+c+n'!C772,0),0)</f>
        <v>0</v>
      </c>
      <c r="D772" s="21">
        <f>IF($C$4="Attiecināmās izmaksas",IF('11a+c+n'!$Q772="A",'11a+c+n'!D772,0),0)</f>
        <v>0</v>
      </c>
      <c r="E772" s="42"/>
      <c r="F772" s="64"/>
      <c r="G772" s="121"/>
      <c r="H772" s="121">
        <f>IF($C$4="Attiecināmās izmaksas",IF('11a+c+n'!$Q772="A",'11a+c+n'!H772,0),0)</f>
        <v>0</v>
      </c>
      <c r="I772" s="121"/>
      <c r="J772" s="121"/>
      <c r="K772" s="122">
        <f>IF($C$4="Attiecināmās izmaksas",IF('11a+c+n'!$Q772="A",'11a+c+n'!K772,0),0)</f>
        <v>0</v>
      </c>
      <c r="L772" s="64">
        <f>IF($C$4="Attiecināmās izmaksas",IF('11a+c+n'!$Q772="A",'11a+c+n'!L772,0),0)</f>
        <v>0</v>
      </c>
      <c r="M772" s="121">
        <f>IF($C$4="Attiecināmās izmaksas",IF('11a+c+n'!$Q772="A",'11a+c+n'!M772,0),0)</f>
        <v>0</v>
      </c>
      <c r="N772" s="121">
        <f>IF($C$4="Attiecināmās izmaksas",IF('11a+c+n'!$Q772="A",'11a+c+n'!N772,0),0)</f>
        <v>0</v>
      </c>
      <c r="O772" s="121">
        <f>IF($C$4="Attiecināmās izmaksas",IF('11a+c+n'!$Q772="A",'11a+c+n'!O772,0),0)</f>
        <v>0</v>
      </c>
      <c r="P772" s="122">
        <f>IF($C$4="Attiecināmās izmaksas",IF('11a+c+n'!$Q772="A",'11a+c+n'!P772,0),0)</f>
        <v>0</v>
      </c>
    </row>
    <row r="773" spans="1:16" x14ac:dyDescent="0.2">
      <c r="A773" s="49">
        <f>IF(P773=0,0,IF(COUNTBLANK(P773)=1,0,COUNTA($P$14:P773)))</f>
        <v>0</v>
      </c>
      <c r="B773" s="21">
        <f>IF($C$4="Attiecināmās izmaksas",IF('11a+c+n'!$Q773="A",'11a+c+n'!B773,0),0)</f>
        <v>0</v>
      </c>
      <c r="C773" s="21">
        <f>IF($C$4="Attiecināmās izmaksas",IF('11a+c+n'!$Q773="A",'11a+c+n'!C773,0),0)</f>
        <v>0</v>
      </c>
      <c r="D773" s="21">
        <f>IF($C$4="Attiecināmās izmaksas",IF('11a+c+n'!$Q773="A",'11a+c+n'!D773,0),0)</f>
        <v>0</v>
      </c>
      <c r="E773" s="42"/>
      <c r="F773" s="64"/>
      <c r="G773" s="121"/>
      <c r="H773" s="121">
        <f>IF($C$4="Attiecināmās izmaksas",IF('11a+c+n'!$Q773="A",'11a+c+n'!H773,0),0)</f>
        <v>0</v>
      </c>
      <c r="I773" s="121"/>
      <c r="J773" s="121"/>
      <c r="K773" s="122">
        <f>IF($C$4="Attiecināmās izmaksas",IF('11a+c+n'!$Q773="A",'11a+c+n'!K773,0),0)</f>
        <v>0</v>
      </c>
      <c r="L773" s="64">
        <f>IF($C$4="Attiecināmās izmaksas",IF('11a+c+n'!$Q773="A",'11a+c+n'!L773,0),0)</f>
        <v>0</v>
      </c>
      <c r="M773" s="121">
        <f>IF($C$4="Attiecināmās izmaksas",IF('11a+c+n'!$Q773="A",'11a+c+n'!M773,0),0)</f>
        <v>0</v>
      </c>
      <c r="N773" s="121">
        <f>IF($C$4="Attiecināmās izmaksas",IF('11a+c+n'!$Q773="A",'11a+c+n'!N773,0),0)</f>
        <v>0</v>
      </c>
      <c r="O773" s="121">
        <f>IF($C$4="Attiecināmās izmaksas",IF('11a+c+n'!$Q773="A",'11a+c+n'!O773,0),0)</f>
        <v>0</v>
      </c>
      <c r="P773" s="122">
        <f>IF($C$4="Attiecināmās izmaksas",IF('11a+c+n'!$Q773="A",'11a+c+n'!P773,0),0)</f>
        <v>0</v>
      </c>
    </row>
    <row r="774" spans="1:16" x14ac:dyDescent="0.2">
      <c r="A774" s="49">
        <f>IF(P774=0,0,IF(COUNTBLANK(P774)=1,0,COUNTA($P$14:P774)))</f>
        <v>0</v>
      </c>
      <c r="B774" s="21">
        <f>IF($C$4="Attiecināmās izmaksas",IF('11a+c+n'!$Q774="A",'11a+c+n'!B774,0),0)</f>
        <v>0</v>
      </c>
      <c r="C774" s="21">
        <f>IF($C$4="Attiecināmās izmaksas",IF('11a+c+n'!$Q774="A",'11a+c+n'!C774,0),0)</f>
        <v>0</v>
      </c>
      <c r="D774" s="21">
        <f>IF($C$4="Attiecināmās izmaksas",IF('11a+c+n'!$Q774="A",'11a+c+n'!D774,0),0)</f>
        <v>0</v>
      </c>
      <c r="E774" s="42"/>
      <c r="F774" s="64"/>
      <c r="G774" s="121"/>
      <c r="H774" s="121">
        <f>IF($C$4="Attiecināmās izmaksas",IF('11a+c+n'!$Q774="A",'11a+c+n'!H774,0),0)</f>
        <v>0</v>
      </c>
      <c r="I774" s="121"/>
      <c r="J774" s="121"/>
      <c r="K774" s="122">
        <f>IF($C$4="Attiecināmās izmaksas",IF('11a+c+n'!$Q774="A",'11a+c+n'!K774,0),0)</f>
        <v>0</v>
      </c>
      <c r="L774" s="64">
        <f>IF($C$4="Attiecināmās izmaksas",IF('11a+c+n'!$Q774="A",'11a+c+n'!L774,0),0)</f>
        <v>0</v>
      </c>
      <c r="M774" s="121">
        <f>IF($C$4="Attiecināmās izmaksas",IF('11a+c+n'!$Q774="A",'11a+c+n'!M774,0),0)</f>
        <v>0</v>
      </c>
      <c r="N774" s="121">
        <f>IF($C$4="Attiecināmās izmaksas",IF('11a+c+n'!$Q774="A",'11a+c+n'!N774,0),0)</f>
        <v>0</v>
      </c>
      <c r="O774" s="121">
        <f>IF($C$4="Attiecināmās izmaksas",IF('11a+c+n'!$Q774="A",'11a+c+n'!O774,0),0)</f>
        <v>0</v>
      </c>
      <c r="P774" s="122">
        <f>IF($C$4="Attiecināmās izmaksas",IF('11a+c+n'!$Q774="A",'11a+c+n'!P774,0),0)</f>
        <v>0</v>
      </c>
    </row>
    <row r="775" spans="1:16" x14ac:dyDescent="0.2">
      <c r="A775" s="49">
        <f>IF(P775=0,0,IF(COUNTBLANK(P775)=1,0,COUNTA($P$14:P775)))</f>
        <v>0</v>
      </c>
      <c r="B775" s="21">
        <f>IF($C$4="Attiecināmās izmaksas",IF('11a+c+n'!$Q775="A",'11a+c+n'!B775,0),0)</f>
        <v>0</v>
      </c>
      <c r="C775" s="21">
        <f>IF($C$4="Attiecināmās izmaksas",IF('11a+c+n'!$Q775="A",'11a+c+n'!C775,0),0)</f>
        <v>0</v>
      </c>
      <c r="D775" s="21">
        <f>IF($C$4="Attiecināmās izmaksas",IF('11a+c+n'!$Q775="A",'11a+c+n'!D775,0),0)</f>
        <v>0</v>
      </c>
      <c r="E775" s="42"/>
      <c r="F775" s="64"/>
      <c r="G775" s="121"/>
      <c r="H775" s="121">
        <f>IF($C$4="Attiecināmās izmaksas",IF('11a+c+n'!$Q775="A",'11a+c+n'!H775,0),0)</f>
        <v>0</v>
      </c>
      <c r="I775" s="121"/>
      <c r="J775" s="121"/>
      <c r="K775" s="122">
        <f>IF($C$4="Attiecināmās izmaksas",IF('11a+c+n'!$Q775="A",'11a+c+n'!K775,0),0)</f>
        <v>0</v>
      </c>
      <c r="L775" s="64">
        <f>IF($C$4="Attiecināmās izmaksas",IF('11a+c+n'!$Q775="A",'11a+c+n'!L775,0),0)</f>
        <v>0</v>
      </c>
      <c r="M775" s="121">
        <f>IF($C$4="Attiecināmās izmaksas",IF('11a+c+n'!$Q775="A",'11a+c+n'!M775,0),0)</f>
        <v>0</v>
      </c>
      <c r="N775" s="121">
        <f>IF($C$4="Attiecināmās izmaksas",IF('11a+c+n'!$Q775="A",'11a+c+n'!N775,0),0)</f>
        <v>0</v>
      </c>
      <c r="O775" s="121">
        <f>IF($C$4="Attiecināmās izmaksas",IF('11a+c+n'!$Q775="A",'11a+c+n'!O775,0),0)</f>
        <v>0</v>
      </c>
      <c r="P775" s="122">
        <f>IF($C$4="Attiecināmās izmaksas",IF('11a+c+n'!$Q775="A",'11a+c+n'!P775,0),0)</f>
        <v>0</v>
      </c>
    </row>
    <row r="776" spans="1:16" x14ac:dyDescent="0.2">
      <c r="A776" s="49">
        <f>IF(P776=0,0,IF(COUNTBLANK(P776)=1,0,COUNTA($P$14:P776)))</f>
        <v>0</v>
      </c>
      <c r="B776" s="21">
        <f>IF($C$4="Attiecināmās izmaksas",IF('11a+c+n'!$Q776="A",'11a+c+n'!B776,0),0)</f>
        <v>0</v>
      </c>
      <c r="C776" s="21">
        <f>IF($C$4="Attiecināmās izmaksas",IF('11a+c+n'!$Q776="A",'11a+c+n'!C776,0),0)</f>
        <v>0</v>
      </c>
      <c r="D776" s="21">
        <f>IF($C$4="Attiecināmās izmaksas",IF('11a+c+n'!$Q776="A",'11a+c+n'!D776,0),0)</f>
        <v>0</v>
      </c>
      <c r="E776" s="42"/>
      <c r="F776" s="64"/>
      <c r="G776" s="121"/>
      <c r="H776" s="121">
        <f>IF($C$4="Attiecināmās izmaksas",IF('11a+c+n'!$Q776="A",'11a+c+n'!H776,0),0)</f>
        <v>0</v>
      </c>
      <c r="I776" s="121"/>
      <c r="J776" s="121"/>
      <c r="K776" s="122">
        <f>IF($C$4="Attiecināmās izmaksas",IF('11a+c+n'!$Q776="A",'11a+c+n'!K776,0),0)</f>
        <v>0</v>
      </c>
      <c r="L776" s="64">
        <f>IF($C$4="Attiecināmās izmaksas",IF('11a+c+n'!$Q776="A",'11a+c+n'!L776,0),0)</f>
        <v>0</v>
      </c>
      <c r="M776" s="121">
        <f>IF($C$4="Attiecināmās izmaksas",IF('11a+c+n'!$Q776="A",'11a+c+n'!M776,0),0)</f>
        <v>0</v>
      </c>
      <c r="N776" s="121">
        <f>IF($C$4="Attiecināmās izmaksas",IF('11a+c+n'!$Q776="A",'11a+c+n'!N776,0),0)</f>
        <v>0</v>
      </c>
      <c r="O776" s="121">
        <f>IF($C$4="Attiecināmās izmaksas",IF('11a+c+n'!$Q776="A",'11a+c+n'!O776,0),0)</f>
        <v>0</v>
      </c>
      <c r="P776" s="122">
        <f>IF($C$4="Attiecināmās izmaksas",IF('11a+c+n'!$Q776="A",'11a+c+n'!P776,0),0)</f>
        <v>0</v>
      </c>
    </row>
    <row r="777" spans="1:16" x14ac:dyDescent="0.2">
      <c r="A777" s="49">
        <f>IF(P777=0,0,IF(COUNTBLANK(P777)=1,0,COUNTA($P$14:P777)))</f>
        <v>0</v>
      </c>
      <c r="B777" s="21">
        <f>IF($C$4="Attiecināmās izmaksas",IF('11a+c+n'!$Q777="A",'11a+c+n'!B777,0),0)</f>
        <v>0</v>
      </c>
      <c r="C777" s="21">
        <f>IF($C$4="Attiecināmās izmaksas",IF('11a+c+n'!$Q777="A",'11a+c+n'!C777,0),0)</f>
        <v>0</v>
      </c>
      <c r="D777" s="21">
        <f>IF($C$4="Attiecināmās izmaksas",IF('11a+c+n'!$Q777="A",'11a+c+n'!D777,0),0)</f>
        <v>0</v>
      </c>
      <c r="E777" s="42"/>
      <c r="F777" s="64"/>
      <c r="G777" s="121"/>
      <c r="H777" s="121">
        <f>IF($C$4="Attiecināmās izmaksas",IF('11a+c+n'!$Q777="A",'11a+c+n'!H777,0),0)</f>
        <v>0</v>
      </c>
      <c r="I777" s="121"/>
      <c r="J777" s="121"/>
      <c r="K777" s="122">
        <f>IF($C$4="Attiecināmās izmaksas",IF('11a+c+n'!$Q777="A",'11a+c+n'!K777,0),0)</f>
        <v>0</v>
      </c>
      <c r="L777" s="64">
        <f>IF($C$4="Attiecināmās izmaksas",IF('11a+c+n'!$Q777="A",'11a+c+n'!L777,0),0)</f>
        <v>0</v>
      </c>
      <c r="M777" s="121">
        <f>IF($C$4="Attiecināmās izmaksas",IF('11a+c+n'!$Q777="A",'11a+c+n'!M777,0),0)</f>
        <v>0</v>
      </c>
      <c r="N777" s="121">
        <f>IF($C$4="Attiecināmās izmaksas",IF('11a+c+n'!$Q777="A",'11a+c+n'!N777,0),0)</f>
        <v>0</v>
      </c>
      <c r="O777" s="121">
        <f>IF($C$4="Attiecināmās izmaksas",IF('11a+c+n'!$Q777="A",'11a+c+n'!O777,0),0)</f>
        <v>0</v>
      </c>
      <c r="P777" s="122">
        <f>IF($C$4="Attiecināmās izmaksas",IF('11a+c+n'!$Q777="A",'11a+c+n'!P777,0),0)</f>
        <v>0</v>
      </c>
    </row>
    <row r="778" spans="1:16" x14ac:dyDescent="0.2">
      <c r="A778" s="49">
        <f>IF(P778=0,0,IF(COUNTBLANK(P778)=1,0,COUNTA($P$14:P778)))</f>
        <v>0</v>
      </c>
      <c r="B778" s="21">
        <f>IF($C$4="Attiecināmās izmaksas",IF('11a+c+n'!$Q778="A",'11a+c+n'!B778,0),0)</f>
        <v>0</v>
      </c>
      <c r="C778" s="21">
        <f>IF($C$4="Attiecināmās izmaksas",IF('11a+c+n'!$Q778="A",'11a+c+n'!C778,0),0)</f>
        <v>0</v>
      </c>
      <c r="D778" s="21">
        <f>IF($C$4="Attiecināmās izmaksas",IF('11a+c+n'!$Q778="A",'11a+c+n'!D778,0),0)</f>
        <v>0</v>
      </c>
      <c r="E778" s="42"/>
      <c r="F778" s="64"/>
      <c r="G778" s="121"/>
      <c r="H778" s="121">
        <f>IF($C$4="Attiecināmās izmaksas",IF('11a+c+n'!$Q778="A",'11a+c+n'!H778,0),0)</f>
        <v>0</v>
      </c>
      <c r="I778" s="121"/>
      <c r="J778" s="121"/>
      <c r="K778" s="122">
        <f>IF($C$4="Attiecināmās izmaksas",IF('11a+c+n'!$Q778="A",'11a+c+n'!K778,0),0)</f>
        <v>0</v>
      </c>
      <c r="L778" s="64">
        <f>IF($C$4="Attiecināmās izmaksas",IF('11a+c+n'!$Q778="A",'11a+c+n'!L778,0),0)</f>
        <v>0</v>
      </c>
      <c r="M778" s="121">
        <f>IF($C$4="Attiecināmās izmaksas",IF('11a+c+n'!$Q778="A",'11a+c+n'!M778,0),0)</f>
        <v>0</v>
      </c>
      <c r="N778" s="121">
        <f>IF($C$4="Attiecināmās izmaksas",IF('11a+c+n'!$Q778="A",'11a+c+n'!N778,0),0)</f>
        <v>0</v>
      </c>
      <c r="O778" s="121">
        <f>IF($C$4="Attiecināmās izmaksas",IF('11a+c+n'!$Q778="A",'11a+c+n'!O778,0),0)</f>
        <v>0</v>
      </c>
      <c r="P778" s="122">
        <f>IF($C$4="Attiecināmās izmaksas",IF('11a+c+n'!$Q778="A",'11a+c+n'!P778,0),0)</f>
        <v>0</v>
      </c>
    </row>
    <row r="779" spans="1:16" x14ac:dyDescent="0.2">
      <c r="A779" s="49">
        <f>IF(P779=0,0,IF(COUNTBLANK(P779)=1,0,COUNTA($P$14:P779)))</f>
        <v>0</v>
      </c>
      <c r="B779" s="21">
        <f>IF($C$4="Attiecināmās izmaksas",IF('11a+c+n'!$Q779="A",'11a+c+n'!B779,0),0)</f>
        <v>0</v>
      </c>
      <c r="C779" s="21">
        <f>IF($C$4="Attiecināmās izmaksas",IF('11a+c+n'!$Q779="A",'11a+c+n'!C779,0),0)</f>
        <v>0</v>
      </c>
      <c r="D779" s="21">
        <f>IF($C$4="Attiecināmās izmaksas",IF('11a+c+n'!$Q779="A",'11a+c+n'!D779,0),0)</f>
        <v>0</v>
      </c>
      <c r="E779" s="42"/>
      <c r="F779" s="64"/>
      <c r="G779" s="121"/>
      <c r="H779" s="121">
        <f>IF($C$4="Attiecināmās izmaksas",IF('11a+c+n'!$Q779="A",'11a+c+n'!H779,0),0)</f>
        <v>0</v>
      </c>
      <c r="I779" s="121"/>
      <c r="J779" s="121"/>
      <c r="K779" s="122">
        <f>IF($C$4="Attiecināmās izmaksas",IF('11a+c+n'!$Q779="A",'11a+c+n'!K779,0),0)</f>
        <v>0</v>
      </c>
      <c r="L779" s="64">
        <f>IF($C$4="Attiecināmās izmaksas",IF('11a+c+n'!$Q779="A",'11a+c+n'!L779,0),0)</f>
        <v>0</v>
      </c>
      <c r="M779" s="121">
        <f>IF($C$4="Attiecināmās izmaksas",IF('11a+c+n'!$Q779="A",'11a+c+n'!M779,0),0)</f>
        <v>0</v>
      </c>
      <c r="N779" s="121">
        <f>IF($C$4="Attiecināmās izmaksas",IF('11a+c+n'!$Q779="A",'11a+c+n'!N779,0),0)</f>
        <v>0</v>
      </c>
      <c r="O779" s="121">
        <f>IF($C$4="Attiecināmās izmaksas",IF('11a+c+n'!$Q779="A",'11a+c+n'!O779,0),0)</f>
        <v>0</v>
      </c>
      <c r="P779" s="122">
        <f>IF($C$4="Attiecināmās izmaksas",IF('11a+c+n'!$Q779="A",'11a+c+n'!P779,0),0)</f>
        <v>0</v>
      </c>
    </row>
    <row r="780" spans="1:16" x14ac:dyDescent="0.2">
      <c r="A780" s="49">
        <f>IF(P780=0,0,IF(COUNTBLANK(P780)=1,0,COUNTA($P$14:P780)))</f>
        <v>0</v>
      </c>
      <c r="B780" s="21">
        <f>IF($C$4="Attiecināmās izmaksas",IF('11a+c+n'!$Q780="A",'11a+c+n'!B780,0),0)</f>
        <v>0</v>
      </c>
      <c r="C780" s="21">
        <f>IF($C$4="Attiecināmās izmaksas",IF('11a+c+n'!$Q780="A",'11a+c+n'!C780,0),0)</f>
        <v>0</v>
      </c>
      <c r="D780" s="21">
        <f>IF($C$4="Attiecināmās izmaksas",IF('11a+c+n'!$Q780="A",'11a+c+n'!D780,0),0)</f>
        <v>0</v>
      </c>
      <c r="E780" s="42"/>
      <c r="F780" s="64"/>
      <c r="G780" s="121"/>
      <c r="H780" s="121">
        <f>IF($C$4="Attiecināmās izmaksas",IF('11a+c+n'!$Q780="A",'11a+c+n'!H780,0),0)</f>
        <v>0</v>
      </c>
      <c r="I780" s="121"/>
      <c r="J780" s="121"/>
      <c r="K780" s="122">
        <f>IF($C$4="Attiecināmās izmaksas",IF('11a+c+n'!$Q780="A",'11a+c+n'!K780,0),0)</f>
        <v>0</v>
      </c>
      <c r="L780" s="64">
        <f>IF($C$4="Attiecināmās izmaksas",IF('11a+c+n'!$Q780="A",'11a+c+n'!L780,0),0)</f>
        <v>0</v>
      </c>
      <c r="M780" s="121">
        <f>IF($C$4="Attiecināmās izmaksas",IF('11a+c+n'!$Q780="A",'11a+c+n'!M780,0),0)</f>
        <v>0</v>
      </c>
      <c r="N780" s="121">
        <f>IF($C$4="Attiecināmās izmaksas",IF('11a+c+n'!$Q780="A",'11a+c+n'!N780,0),0)</f>
        <v>0</v>
      </c>
      <c r="O780" s="121">
        <f>IF($C$4="Attiecināmās izmaksas",IF('11a+c+n'!$Q780="A",'11a+c+n'!O780,0),0)</f>
        <v>0</v>
      </c>
      <c r="P780" s="122">
        <f>IF($C$4="Attiecināmās izmaksas",IF('11a+c+n'!$Q780="A",'11a+c+n'!P780,0),0)</f>
        <v>0</v>
      </c>
    </row>
    <row r="781" spans="1:16" x14ac:dyDescent="0.2">
      <c r="A781" s="49">
        <f>IF(P781=0,0,IF(COUNTBLANK(P781)=1,0,COUNTA($P$14:P781)))</f>
        <v>0</v>
      </c>
      <c r="B781" s="21">
        <f>IF($C$4="Attiecināmās izmaksas",IF('11a+c+n'!$Q781="A",'11a+c+n'!B781,0),0)</f>
        <v>0</v>
      </c>
      <c r="C781" s="21">
        <f>IF($C$4="Attiecināmās izmaksas",IF('11a+c+n'!$Q781="A",'11a+c+n'!C781,0),0)</f>
        <v>0</v>
      </c>
      <c r="D781" s="21">
        <f>IF($C$4="Attiecināmās izmaksas",IF('11a+c+n'!$Q781="A",'11a+c+n'!D781,0),0)</f>
        <v>0</v>
      </c>
      <c r="E781" s="42"/>
      <c r="F781" s="64"/>
      <c r="G781" s="121"/>
      <c r="H781" s="121">
        <f>IF($C$4="Attiecināmās izmaksas",IF('11a+c+n'!$Q781="A",'11a+c+n'!H781,0),0)</f>
        <v>0</v>
      </c>
      <c r="I781" s="121"/>
      <c r="J781" s="121"/>
      <c r="K781" s="122">
        <f>IF($C$4="Attiecināmās izmaksas",IF('11a+c+n'!$Q781="A",'11a+c+n'!K781,0),0)</f>
        <v>0</v>
      </c>
      <c r="L781" s="64">
        <f>IF($C$4="Attiecināmās izmaksas",IF('11a+c+n'!$Q781="A",'11a+c+n'!L781,0),0)</f>
        <v>0</v>
      </c>
      <c r="M781" s="121">
        <f>IF($C$4="Attiecināmās izmaksas",IF('11a+c+n'!$Q781="A",'11a+c+n'!M781,0),0)</f>
        <v>0</v>
      </c>
      <c r="N781" s="121">
        <f>IF($C$4="Attiecināmās izmaksas",IF('11a+c+n'!$Q781="A",'11a+c+n'!N781,0),0)</f>
        <v>0</v>
      </c>
      <c r="O781" s="121">
        <f>IF($C$4="Attiecināmās izmaksas",IF('11a+c+n'!$Q781="A",'11a+c+n'!O781,0),0)</f>
        <v>0</v>
      </c>
      <c r="P781" s="122">
        <f>IF($C$4="Attiecināmās izmaksas",IF('11a+c+n'!$Q781="A",'11a+c+n'!P781,0),0)</f>
        <v>0</v>
      </c>
    </row>
    <row r="782" spans="1:16" x14ac:dyDescent="0.2">
      <c r="A782" s="49">
        <f>IF(P782=0,0,IF(COUNTBLANK(P782)=1,0,COUNTA($P$14:P782)))</f>
        <v>0</v>
      </c>
      <c r="B782" s="21">
        <f>IF($C$4="Attiecināmās izmaksas",IF('11a+c+n'!$Q782="A",'11a+c+n'!B782,0),0)</f>
        <v>0</v>
      </c>
      <c r="C782" s="21">
        <f>IF($C$4="Attiecināmās izmaksas",IF('11a+c+n'!$Q782="A",'11a+c+n'!C782,0),0)</f>
        <v>0</v>
      </c>
      <c r="D782" s="21">
        <f>IF($C$4="Attiecināmās izmaksas",IF('11a+c+n'!$Q782="A",'11a+c+n'!D782,0),0)</f>
        <v>0</v>
      </c>
      <c r="E782" s="42"/>
      <c r="F782" s="64"/>
      <c r="G782" s="121"/>
      <c r="H782" s="121">
        <f>IF($C$4="Attiecināmās izmaksas",IF('11a+c+n'!$Q782="A",'11a+c+n'!H782,0),0)</f>
        <v>0</v>
      </c>
      <c r="I782" s="121"/>
      <c r="J782" s="121"/>
      <c r="K782" s="122">
        <f>IF($C$4="Attiecināmās izmaksas",IF('11a+c+n'!$Q782="A",'11a+c+n'!K782,0),0)</f>
        <v>0</v>
      </c>
      <c r="L782" s="64">
        <f>IF($C$4="Attiecināmās izmaksas",IF('11a+c+n'!$Q782="A",'11a+c+n'!L782,0),0)</f>
        <v>0</v>
      </c>
      <c r="M782" s="121">
        <f>IF($C$4="Attiecināmās izmaksas",IF('11a+c+n'!$Q782="A",'11a+c+n'!M782,0),0)</f>
        <v>0</v>
      </c>
      <c r="N782" s="121">
        <f>IF($C$4="Attiecināmās izmaksas",IF('11a+c+n'!$Q782="A",'11a+c+n'!N782,0),0)</f>
        <v>0</v>
      </c>
      <c r="O782" s="121">
        <f>IF($C$4="Attiecināmās izmaksas",IF('11a+c+n'!$Q782="A",'11a+c+n'!O782,0),0)</f>
        <v>0</v>
      </c>
      <c r="P782" s="122">
        <f>IF($C$4="Attiecināmās izmaksas",IF('11a+c+n'!$Q782="A",'11a+c+n'!P782,0),0)</f>
        <v>0</v>
      </c>
    </row>
    <row r="783" spans="1:16" x14ac:dyDescent="0.2">
      <c r="A783" s="49">
        <f>IF(P783=0,0,IF(COUNTBLANK(P783)=1,0,COUNTA($P$14:P783)))</f>
        <v>0</v>
      </c>
      <c r="B783" s="21">
        <f>IF($C$4="Attiecināmās izmaksas",IF('11a+c+n'!$Q783="A",'11a+c+n'!B783,0),0)</f>
        <v>0</v>
      </c>
      <c r="C783" s="21">
        <f>IF($C$4="Attiecināmās izmaksas",IF('11a+c+n'!$Q783="A",'11a+c+n'!C783,0),0)</f>
        <v>0</v>
      </c>
      <c r="D783" s="21">
        <f>IF($C$4="Attiecināmās izmaksas",IF('11a+c+n'!$Q783="A",'11a+c+n'!D783,0),0)</f>
        <v>0</v>
      </c>
      <c r="E783" s="42"/>
      <c r="F783" s="64"/>
      <c r="G783" s="121"/>
      <c r="H783" s="121">
        <f>IF($C$4="Attiecināmās izmaksas",IF('11a+c+n'!$Q783="A",'11a+c+n'!H783,0),0)</f>
        <v>0</v>
      </c>
      <c r="I783" s="121"/>
      <c r="J783" s="121"/>
      <c r="K783" s="122">
        <f>IF($C$4="Attiecināmās izmaksas",IF('11a+c+n'!$Q783="A",'11a+c+n'!K783,0),0)</f>
        <v>0</v>
      </c>
      <c r="L783" s="64">
        <f>IF($C$4="Attiecināmās izmaksas",IF('11a+c+n'!$Q783="A",'11a+c+n'!L783,0),0)</f>
        <v>0</v>
      </c>
      <c r="M783" s="121">
        <f>IF($C$4="Attiecināmās izmaksas",IF('11a+c+n'!$Q783="A",'11a+c+n'!M783,0),0)</f>
        <v>0</v>
      </c>
      <c r="N783" s="121">
        <f>IF($C$4="Attiecināmās izmaksas",IF('11a+c+n'!$Q783="A",'11a+c+n'!N783,0),0)</f>
        <v>0</v>
      </c>
      <c r="O783" s="121">
        <f>IF($C$4="Attiecināmās izmaksas",IF('11a+c+n'!$Q783="A",'11a+c+n'!O783,0),0)</f>
        <v>0</v>
      </c>
      <c r="P783" s="122">
        <f>IF($C$4="Attiecināmās izmaksas",IF('11a+c+n'!$Q783="A",'11a+c+n'!P783,0),0)</f>
        <v>0</v>
      </c>
    </row>
    <row r="784" spans="1:16" x14ac:dyDescent="0.2">
      <c r="A784" s="49">
        <f>IF(P784=0,0,IF(COUNTBLANK(P784)=1,0,COUNTA($P$14:P784)))</f>
        <v>0</v>
      </c>
      <c r="B784" s="21">
        <f>IF($C$4="Attiecināmās izmaksas",IF('11a+c+n'!$Q784="A",'11a+c+n'!B784,0),0)</f>
        <v>0</v>
      </c>
      <c r="C784" s="21">
        <f>IF($C$4="Attiecināmās izmaksas",IF('11a+c+n'!$Q784="A",'11a+c+n'!C784,0),0)</f>
        <v>0</v>
      </c>
      <c r="D784" s="21">
        <f>IF($C$4="Attiecināmās izmaksas",IF('11a+c+n'!$Q784="A",'11a+c+n'!D784,0),0)</f>
        <v>0</v>
      </c>
      <c r="E784" s="42"/>
      <c r="F784" s="64"/>
      <c r="G784" s="121"/>
      <c r="H784" s="121">
        <f>IF($C$4="Attiecināmās izmaksas",IF('11a+c+n'!$Q784="A",'11a+c+n'!H784,0),0)</f>
        <v>0</v>
      </c>
      <c r="I784" s="121"/>
      <c r="J784" s="121"/>
      <c r="K784" s="122">
        <f>IF($C$4="Attiecināmās izmaksas",IF('11a+c+n'!$Q784="A",'11a+c+n'!K784,0),0)</f>
        <v>0</v>
      </c>
      <c r="L784" s="64">
        <f>IF($C$4="Attiecināmās izmaksas",IF('11a+c+n'!$Q784="A",'11a+c+n'!L784,0),0)</f>
        <v>0</v>
      </c>
      <c r="M784" s="121">
        <f>IF($C$4="Attiecināmās izmaksas",IF('11a+c+n'!$Q784="A",'11a+c+n'!M784,0),0)</f>
        <v>0</v>
      </c>
      <c r="N784" s="121">
        <f>IF($C$4="Attiecināmās izmaksas",IF('11a+c+n'!$Q784="A",'11a+c+n'!N784,0),0)</f>
        <v>0</v>
      </c>
      <c r="O784" s="121">
        <f>IF($C$4="Attiecināmās izmaksas",IF('11a+c+n'!$Q784="A",'11a+c+n'!O784,0),0)</f>
        <v>0</v>
      </c>
      <c r="P784" s="122">
        <f>IF($C$4="Attiecināmās izmaksas",IF('11a+c+n'!$Q784="A",'11a+c+n'!P784,0),0)</f>
        <v>0</v>
      </c>
    </row>
    <row r="785" spans="1:16" x14ac:dyDescent="0.2">
      <c r="A785" s="49">
        <f>IF(P785=0,0,IF(COUNTBLANK(P785)=1,0,COUNTA($P$14:P785)))</f>
        <v>0</v>
      </c>
      <c r="B785" s="21">
        <f>IF($C$4="Attiecināmās izmaksas",IF('11a+c+n'!$Q785="A",'11a+c+n'!B785,0),0)</f>
        <v>0</v>
      </c>
      <c r="C785" s="21">
        <f>IF($C$4="Attiecināmās izmaksas",IF('11a+c+n'!$Q785="A",'11a+c+n'!C785,0),0)</f>
        <v>0</v>
      </c>
      <c r="D785" s="21">
        <f>IF($C$4="Attiecināmās izmaksas",IF('11a+c+n'!$Q785="A",'11a+c+n'!D785,0),0)</f>
        <v>0</v>
      </c>
      <c r="E785" s="42"/>
      <c r="F785" s="64"/>
      <c r="G785" s="121"/>
      <c r="H785" s="121">
        <f>IF($C$4="Attiecināmās izmaksas",IF('11a+c+n'!$Q785="A",'11a+c+n'!H785,0),0)</f>
        <v>0</v>
      </c>
      <c r="I785" s="121"/>
      <c r="J785" s="121"/>
      <c r="K785" s="122">
        <f>IF($C$4="Attiecināmās izmaksas",IF('11a+c+n'!$Q785="A",'11a+c+n'!K785,0),0)</f>
        <v>0</v>
      </c>
      <c r="L785" s="64">
        <f>IF($C$4="Attiecināmās izmaksas",IF('11a+c+n'!$Q785="A",'11a+c+n'!L785,0),0)</f>
        <v>0</v>
      </c>
      <c r="M785" s="121">
        <f>IF($C$4="Attiecināmās izmaksas",IF('11a+c+n'!$Q785="A",'11a+c+n'!M785,0),0)</f>
        <v>0</v>
      </c>
      <c r="N785" s="121">
        <f>IF($C$4="Attiecināmās izmaksas",IF('11a+c+n'!$Q785="A",'11a+c+n'!N785,0),0)</f>
        <v>0</v>
      </c>
      <c r="O785" s="121">
        <f>IF($C$4="Attiecināmās izmaksas",IF('11a+c+n'!$Q785="A",'11a+c+n'!O785,0),0)</f>
        <v>0</v>
      </c>
      <c r="P785" s="122">
        <f>IF($C$4="Attiecināmās izmaksas",IF('11a+c+n'!$Q785="A",'11a+c+n'!P785,0),0)</f>
        <v>0</v>
      </c>
    </row>
    <row r="786" spans="1:16" x14ac:dyDescent="0.2">
      <c r="A786" s="49">
        <f>IF(P786=0,0,IF(COUNTBLANK(P786)=1,0,COUNTA($P$14:P786)))</f>
        <v>0</v>
      </c>
      <c r="B786" s="21">
        <f>IF($C$4="Attiecināmās izmaksas",IF('11a+c+n'!$Q786="A",'11a+c+n'!B786,0),0)</f>
        <v>0</v>
      </c>
      <c r="C786" s="21">
        <f>IF($C$4="Attiecināmās izmaksas",IF('11a+c+n'!$Q786="A",'11a+c+n'!C786,0),0)</f>
        <v>0</v>
      </c>
      <c r="D786" s="21">
        <f>IF($C$4="Attiecināmās izmaksas",IF('11a+c+n'!$Q786="A",'11a+c+n'!D786,0),0)</f>
        <v>0</v>
      </c>
      <c r="E786" s="42"/>
      <c r="F786" s="64"/>
      <c r="G786" s="121"/>
      <c r="H786" s="121">
        <f>IF($C$4="Attiecināmās izmaksas",IF('11a+c+n'!$Q786="A",'11a+c+n'!H786,0),0)</f>
        <v>0</v>
      </c>
      <c r="I786" s="121"/>
      <c r="J786" s="121"/>
      <c r="K786" s="122">
        <f>IF($C$4="Attiecināmās izmaksas",IF('11a+c+n'!$Q786="A",'11a+c+n'!K786,0),0)</f>
        <v>0</v>
      </c>
      <c r="L786" s="64">
        <f>IF($C$4="Attiecināmās izmaksas",IF('11a+c+n'!$Q786="A",'11a+c+n'!L786,0),0)</f>
        <v>0</v>
      </c>
      <c r="M786" s="121">
        <f>IF($C$4="Attiecināmās izmaksas",IF('11a+c+n'!$Q786="A",'11a+c+n'!M786,0),0)</f>
        <v>0</v>
      </c>
      <c r="N786" s="121">
        <f>IF($C$4="Attiecināmās izmaksas",IF('11a+c+n'!$Q786="A",'11a+c+n'!N786,0),0)</f>
        <v>0</v>
      </c>
      <c r="O786" s="121">
        <f>IF($C$4="Attiecināmās izmaksas",IF('11a+c+n'!$Q786="A",'11a+c+n'!O786,0),0)</f>
        <v>0</v>
      </c>
      <c r="P786" s="122">
        <f>IF($C$4="Attiecināmās izmaksas",IF('11a+c+n'!$Q786="A",'11a+c+n'!P786,0),0)</f>
        <v>0</v>
      </c>
    </row>
    <row r="787" spans="1:16" x14ac:dyDescent="0.2">
      <c r="A787" s="49">
        <f>IF(P787=0,0,IF(COUNTBLANK(P787)=1,0,COUNTA($P$14:P787)))</f>
        <v>0</v>
      </c>
      <c r="B787" s="21">
        <f>IF($C$4="Attiecināmās izmaksas",IF('11a+c+n'!$Q787="A",'11a+c+n'!B787,0),0)</f>
        <v>0</v>
      </c>
      <c r="C787" s="21">
        <f>IF($C$4="Attiecināmās izmaksas",IF('11a+c+n'!$Q787="A",'11a+c+n'!C787,0),0)</f>
        <v>0</v>
      </c>
      <c r="D787" s="21">
        <f>IF($C$4="Attiecināmās izmaksas",IF('11a+c+n'!$Q787="A",'11a+c+n'!D787,0),0)</f>
        <v>0</v>
      </c>
      <c r="E787" s="42"/>
      <c r="F787" s="64"/>
      <c r="G787" s="121"/>
      <c r="H787" s="121">
        <f>IF($C$4="Attiecināmās izmaksas",IF('11a+c+n'!$Q787="A",'11a+c+n'!H787,0),0)</f>
        <v>0</v>
      </c>
      <c r="I787" s="121"/>
      <c r="J787" s="121"/>
      <c r="K787" s="122">
        <f>IF($C$4="Attiecināmās izmaksas",IF('11a+c+n'!$Q787="A",'11a+c+n'!K787,0),0)</f>
        <v>0</v>
      </c>
      <c r="L787" s="64">
        <f>IF($C$4="Attiecināmās izmaksas",IF('11a+c+n'!$Q787="A",'11a+c+n'!L787,0),0)</f>
        <v>0</v>
      </c>
      <c r="M787" s="121">
        <f>IF($C$4="Attiecināmās izmaksas",IF('11a+c+n'!$Q787="A",'11a+c+n'!M787,0),0)</f>
        <v>0</v>
      </c>
      <c r="N787" s="121">
        <f>IF($C$4="Attiecināmās izmaksas",IF('11a+c+n'!$Q787="A",'11a+c+n'!N787,0),0)</f>
        <v>0</v>
      </c>
      <c r="O787" s="121">
        <f>IF($C$4="Attiecināmās izmaksas",IF('11a+c+n'!$Q787="A",'11a+c+n'!O787,0),0)</f>
        <v>0</v>
      </c>
      <c r="P787" s="122">
        <f>IF($C$4="Attiecināmās izmaksas",IF('11a+c+n'!$Q787="A",'11a+c+n'!P787,0),0)</f>
        <v>0</v>
      </c>
    </row>
    <row r="788" spans="1:16" x14ac:dyDescent="0.2">
      <c r="A788" s="49">
        <f>IF(P788=0,0,IF(COUNTBLANK(P788)=1,0,COUNTA($P$14:P788)))</f>
        <v>0</v>
      </c>
      <c r="B788" s="21">
        <f>IF($C$4="Attiecināmās izmaksas",IF('11a+c+n'!$Q788="A",'11a+c+n'!B788,0),0)</f>
        <v>0</v>
      </c>
      <c r="C788" s="21">
        <f>IF($C$4="Attiecināmās izmaksas",IF('11a+c+n'!$Q788="A",'11a+c+n'!C788,0),0)</f>
        <v>0</v>
      </c>
      <c r="D788" s="21">
        <f>IF($C$4="Attiecināmās izmaksas",IF('11a+c+n'!$Q788="A",'11a+c+n'!D788,0),0)</f>
        <v>0</v>
      </c>
      <c r="E788" s="42"/>
      <c r="F788" s="64"/>
      <c r="G788" s="121"/>
      <c r="H788" s="121">
        <f>IF($C$4="Attiecināmās izmaksas",IF('11a+c+n'!$Q788="A",'11a+c+n'!H788,0),0)</f>
        <v>0</v>
      </c>
      <c r="I788" s="121"/>
      <c r="J788" s="121"/>
      <c r="K788" s="122">
        <f>IF($C$4="Attiecināmās izmaksas",IF('11a+c+n'!$Q788="A",'11a+c+n'!K788,0),0)</f>
        <v>0</v>
      </c>
      <c r="L788" s="64">
        <f>IF($C$4="Attiecināmās izmaksas",IF('11a+c+n'!$Q788="A",'11a+c+n'!L788,0),0)</f>
        <v>0</v>
      </c>
      <c r="M788" s="121">
        <f>IF($C$4="Attiecināmās izmaksas",IF('11a+c+n'!$Q788="A",'11a+c+n'!M788,0),0)</f>
        <v>0</v>
      </c>
      <c r="N788" s="121">
        <f>IF($C$4="Attiecināmās izmaksas",IF('11a+c+n'!$Q788="A",'11a+c+n'!N788,0),0)</f>
        <v>0</v>
      </c>
      <c r="O788" s="121">
        <f>IF($C$4="Attiecināmās izmaksas",IF('11a+c+n'!$Q788="A",'11a+c+n'!O788,0),0)</f>
        <v>0</v>
      </c>
      <c r="P788" s="122">
        <f>IF($C$4="Attiecināmās izmaksas",IF('11a+c+n'!$Q788="A",'11a+c+n'!P788,0),0)</f>
        <v>0</v>
      </c>
    </row>
    <row r="789" spans="1:16" x14ac:dyDescent="0.2">
      <c r="A789" s="49">
        <f>IF(P789=0,0,IF(COUNTBLANK(P789)=1,0,COUNTA($P$14:P789)))</f>
        <v>0</v>
      </c>
      <c r="B789" s="21">
        <f>IF($C$4="Attiecināmās izmaksas",IF('11a+c+n'!$Q789="A",'11a+c+n'!B789,0),0)</f>
        <v>0</v>
      </c>
      <c r="C789" s="21">
        <f>IF($C$4="Attiecināmās izmaksas",IF('11a+c+n'!$Q789="A",'11a+c+n'!C789,0),0)</f>
        <v>0</v>
      </c>
      <c r="D789" s="21">
        <f>IF($C$4="Attiecināmās izmaksas",IF('11a+c+n'!$Q789="A",'11a+c+n'!D789,0),0)</f>
        <v>0</v>
      </c>
      <c r="E789" s="42"/>
      <c r="F789" s="64"/>
      <c r="G789" s="121"/>
      <c r="H789" s="121">
        <f>IF($C$4="Attiecināmās izmaksas",IF('11a+c+n'!$Q789="A",'11a+c+n'!H789,0),0)</f>
        <v>0</v>
      </c>
      <c r="I789" s="121"/>
      <c r="J789" s="121"/>
      <c r="K789" s="122">
        <f>IF($C$4="Attiecināmās izmaksas",IF('11a+c+n'!$Q789="A",'11a+c+n'!K789,0),0)</f>
        <v>0</v>
      </c>
      <c r="L789" s="64">
        <f>IF($C$4="Attiecināmās izmaksas",IF('11a+c+n'!$Q789="A",'11a+c+n'!L789,0),0)</f>
        <v>0</v>
      </c>
      <c r="M789" s="121">
        <f>IF($C$4="Attiecināmās izmaksas",IF('11a+c+n'!$Q789="A",'11a+c+n'!M789,0),0)</f>
        <v>0</v>
      </c>
      <c r="N789" s="121">
        <f>IF($C$4="Attiecināmās izmaksas",IF('11a+c+n'!$Q789="A",'11a+c+n'!N789,0),0)</f>
        <v>0</v>
      </c>
      <c r="O789" s="121">
        <f>IF($C$4="Attiecināmās izmaksas",IF('11a+c+n'!$Q789="A",'11a+c+n'!O789,0),0)</f>
        <v>0</v>
      </c>
      <c r="P789" s="122">
        <f>IF($C$4="Attiecināmās izmaksas",IF('11a+c+n'!$Q789="A",'11a+c+n'!P789,0),0)</f>
        <v>0</v>
      </c>
    </row>
    <row r="790" spans="1:16" x14ac:dyDescent="0.2">
      <c r="A790" s="49">
        <f>IF(P790=0,0,IF(COUNTBLANK(P790)=1,0,COUNTA($P$14:P790)))</f>
        <v>0</v>
      </c>
      <c r="B790" s="21">
        <f>IF($C$4="Attiecināmās izmaksas",IF('11a+c+n'!$Q790="A",'11a+c+n'!B790,0),0)</f>
        <v>0</v>
      </c>
      <c r="C790" s="21">
        <f>IF($C$4="Attiecināmās izmaksas",IF('11a+c+n'!$Q790="A",'11a+c+n'!C790,0),0)</f>
        <v>0</v>
      </c>
      <c r="D790" s="21">
        <f>IF($C$4="Attiecināmās izmaksas",IF('11a+c+n'!$Q790="A",'11a+c+n'!D790,0),0)</f>
        <v>0</v>
      </c>
      <c r="E790" s="42"/>
      <c r="F790" s="64"/>
      <c r="G790" s="121"/>
      <c r="H790" s="121">
        <f>IF($C$4="Attiecināmās izmaksas",IF('11a+c+n'!$Q790="A",'11a+c+n'!H790,0),0)</f>
        <v>0</v>
      </c>
      <c r="I790" s="121"/>
      <c r="J790" s="121"/>
      <c r="K790" s="122">
        <f>IF($C$4="Attiecināmās izmaksas",IF('11a+c+n'!$Q790="A",'11a+c+n'!K790,0),0)</f>
        <v>0</v>
      </c>
      <c r="L790" s="64">
        <f>IF($C$4="Attiecināmās izmaksas",IF('11a+c+n'!$Q790="A",'11a+c+n'!L790,0),0)</f>
        <v>0</v>
      </c>
      <c r="M790" s="121">
        <f>IF($C$4="Attiecināmās izmaksas",IF('11a+c+n'!$Q790="A",'11a+c+n'!M790,0),0)</f>
        <v>0</v>
      </c>
      <c r="N790" s="121">
        <f>IF($C$4="Attiecināmās izmaksas",IF('11a+c+n'!$Q790="A",'11a+c+n'!N790,0),0)</f>
        <v>0</v>
      </c>
      <c r="O790" s="121">
        <f>IF($C$4="Attiecināmās izmaksas",IF('11a+c+n'!$Q790="A",'11a+c+n'!O790,0),0)</f>
        <v>0</v>
      </c>
      <c r="P790" s="122">
        <f>IF($C$4="Attiecināmās izmaksas",IF('11a+c+n'!$Q790="A",'11a+c+n'!P790,0),0)</f>
        <v>0</v>
      </c>
    </row>
    <row r="791" spans="1:16" x14ac:dyDescent="0.2">
      <c r="A791" s="49">
        <f>IF(P791=0,0,IF(COUNTBLANK(P791)=1,0,COUNTA($P$14:P791)))</f>
        <v>0</v>
      </c>
      <c r="B791" s="21">
        <f>IF($C$4="Attiecināmās izmaksas",IF('11a+c+n'!$Q791="A",'11a+c+n'!B791,0),0)</f>
        <v>0</v>
      </c>
      <c r="C791" s="21">
        <f>IF($C$4="Attiecināmās izmaksas",IF('11a+c+n'!$Q791="A",'11a+c+n'!C791,0),0)</f>
        <v>0</v>
      </c>
      <c r="D791" s="21">
        <f>IF($C$4="Attiecināmās izmaksas",IF('11a+c+n'!$Q791="A",'11a+c+n'!D791,0),0)</f>
        <v>0</v>
      </c>
      <c r="E791" s="42"/>
      <c r="F791" s="64"/>
      <c r="G791" s="121"/>
      <c r="H791" s="121">
        <f>IF($C$4="Attiecināmās izmaksas",IF('11a+c+n'!$Q791="A",'11a+c+n'!H791,0),0)</f>
        <v>0</v>
      </c>
      <c r="I791" s="121"/>
      <c r="J791" s="121"/>
      <c r="K791" s="122">
        <f>IF($C$4="Attiecināmās izmaksas",IF('11a+c+n'!$Q791="A",'11a+c+n'!K791,0),0)</f>
        <v>0</v>
      </c>
      <c r="L791" s="64">
        <f>IF($C$4="Attiecināmās izmaksas",IF('11a+c+n'!$Q791="A",'11a+c+n'!L791,0),0)</f>
        <v>0</v>
      </c>
      <c r="M791" s="121">
        <f>IF($C$4="Attiecināmās izmaksas",IF('11a+c+n'!$Q791="A",'11a+c+n'!M791,0),0)</f>
        <v>0</v>
      </c>
      <c r="N791" s="121">
        <f>IF($C$4="Attiecināmās izmaksas",IF('11a+c+n'!$Q791="A",'11a+c+n'!N791,0),0)</f>
        <v>0</v>
      </c>
      <c r="O791" s="121">
        <f>IF($C$4="Attiecināmās izmaksas",IF('11a+c+n'!$Q791="A",'11a+c+n'!O791,0),0)</f>
        <v>0</v>
      </c>
      <c r="P791" s="122">
        <f>IF($C$4="Attiecināmās izmaksas",IF('11a+c+n'!$Q791="A",'11a+c+n'!P791,0),0)</f>
        <v>0</v>
      </c>
    </row>
    <row r="792" spans="1:16" x14ac:dyDescent="0.2">
      <c r="A792" s="49">
        <f>IF(P792=0,0,IF(COUNTBLANK(P792)=1,0,COUNTA($P$14:P792)))</f>
        <v>0</v>
      </c>
      <c r="B792" s="21">
        <f>IF($C$4="Attiecināmās izmaksas",IF('11a+c+n'!$Q792="A",'11a+c+n'!B792,0),0)</f>
        <v>0</v>
      </c>
      <c r="C792" s="21">
        <f>IF($C$4="Attiecināmās izmaksas",IF('11a+c+n'!$Q792="A",'11a+c+n'!C792,0),0)</f>
        <v>0</v>
      </c>
      <c r="D792" s="21">
        <f>IF($C$4="Attiecināmās izmaksas",IF('11a+c+n'!$Q792="A",'11a+c+n'!D792,0),0)</f>
        <v>0</v>
      </c>
      <c r="E792" s="42"/>
      <c r="F792" s="64"/>
      <c r="G792" s="121"/>
      <c r="H792" s="121">
        <f>IF($C$4="Attiecināmās izmaksas",IF('11a+c+n'!$Q792="A",'11a+c+n'!H792,0),0)</f>
        <v>0</v>
      </c>
      <c r="I792" s="121"/>
      <c r="J792" s="121"/>
      <c r="K792" s="122">
        <f>IF($C$4="Attiecināmās izmaksas",IF('11a+c+n'!$Q792="A",'11a+c+n'!K792,0),0)</f>
        <v>0</v>
      </c>
      <c r="L792" s="64">
        <f>IF($C$4="Attiecināmās izmaksas",IF('11a+c+n'!$Q792="A",'11a+c+n'!L792,0),0)</f>
        <v>0</v>
      </c>
      <c r="M792" s="121">
        <f>IF($C$4="Attiecināmās izmaksas",IF('11a+c+n'!$Q792="A",'11a+c+n'!M792,0),0)</f>
        <v>0</v>
      </c>
      <c r="N792" s="121">
        <f>IF($C$4="Attiecināmās izmaksas",IF('11a+c+n'!$Q792="A",'11a+c+n'!N792,0),0)</f>
        <v>0</v>
      </c>
      <c r="O792" s="121">
        <f>IF($C$4="Attiecināmās izmaksas",IF('11a+c+n'!$Q792="A",'11a+c+n'!O792,0),0)</f>
        <v>0</v>
      </c>
      <c r="P792" s="122">
        <f>IF($C$4="Attiecināmās izmaksas",IF('11a+c+n'!$Q792="A",'11a+c+n'!P792,0),0)</f>
        <v>0</v>
      </c>
    </row>
    <row r="793" spans="1:16" x14ac:dyDescent="0.2">
      <c r="A793" s="49">
        <f>IF(P793=0,0,IF(COUNTBLANK(P793)=1,0,COUNTA($P$14:P793)))</f>
        <v>0</v>
      </c>
      <c r="B793" s="21">
        <f>IF($C$4="Attiecināmās izmaksas",IF('11a+c+n'!$Q793="A",'11a+c+n'!B793,0),0)</f>
        <v>0</v>
      </c>
      <c r="C793" s="21">
        <f>IF($C$4="Attiecināmās izmaksas",IF('11a+c+n'!$Q793="A",'11a+c+n'!C793,0),0)</f>
        <v>0</v>
      </c>
      <c r="D793" s="21">
        <f>IF($C$4="Attiecināmās izmaksas",IF('11a+c+n'!$Q793="A",'11a+c+n'!D793,0),0)</f>
        <v>0</v>
      </c>
      <c r="E793" s="42"/>
      <c r="F793" s="64"/>
      <c r="G793" s="121"/>
      <c r="H793" s="121">
        <f>IF($C$4="Attiecināmās izmaksas",IF('11a+c+n'!$Q793="A",'11a+c+n'!H793,0),0)</f>
        <v>0</v>
      </c>
      <c r="I793" s="121"/>
      <c r="J793" s="121"/>
      <c r="K793" s="122">
        <f>IF($C$4="Attiecināmās izmaksas",IF('11a+c+n'!$Q793="A",'11a+c+n'!K793,0),0)</f>
        <v>0</v>
      </c>
      <c r="L793" s="64">
        <f>IF($C$4="Attiecināmās izmaksas",IF('11a+c+n'!$Q793="A",'11a+c+n'!L793,0),0)</f>
        <v>0</v>
      </c>
      <c r="M793" s="121">
        <f>IF($C$4="Attiecināmās izmaksas",IF('11a+c+n'!$Q793="A",'11a+c+n'!M793,0),0)</f>
        <v>0</v>
      </c>
      <c r="N793" s="121">
        <f>IF($C$4="Attiecināmās izmaksas",IF('11a+c+n'!$Q793="A",'11a+c+n'!N793,0),0)</f>
        <v>0</v>
      </c>
      <c r="O793" s="121">
        <f>IF($C$4="Attiecināmās izmaksas",IF('11a+c+n'!$Q793="A",'11a+c+n'!O793,0),0)</f>
        <v>0</v>
      </c>
      <c r="P793" s="122">
        <f>IF($C$4="Attiecināmās izmaksas",IF('11a+c+n'!$Q793="A",'11a+c+n'!P793,0),0)</f>
        <v>0</v>
      </c>
    </row>
    <row r="794" spans="1:16" x14ac:dyDescent="0.2">
      <c r="A794" s="49">
        <f>IF(P794=0,0,IF(COUNTBLANK(P794)=1,0,COUNTA($P$14:P794)))</f>
        <v>0</v>
      </c>
      <c r="B794" s="21">
        <f>IF($C$4="Attiecināmās izmaksas",IF('11a+c+n'!$Q794="A",'11a+c+n'!B794,0),0)</f>
        <v>0</v>
      </c>
      <c r="C794" s="21">
        <f>IF($C$4="Attiecināmās izmaksas",IF('11a+c+n'!$Q794="A",'11a+c+n'!C794,0),0)</f>
        <v>0</v>
      </c>
      <c r="D794" s="21">
        <f>IF($C$4="Attiecināmās izmaksas",IF('11a+c+n'!$Q794="A",'11a+c+n'!D794,0),0)</f>
        <v>0</v>
      </c>
      <c r="E794" s="42"/>
      <c r="F794" s="64"/>
      <c r="G794" s="121"/>
      <c r="H794" s="121">
        <f>IF($C$4="Attiecināmās izmaksas",IF('11a+c+n'!$Q794="A",'11a+c+n'!H794,0),0)</f>
        <v>0</v>
      </c>
      <c r="I794" s="121"/>
      <c r="J794" s="121"/>
      <c r="K794" s="122">
        <f>IF($C$4="Attiecināmās izmaksas",IF('11a+c+n'!$Q794="A",'11a+c+n'!K794,0),0)</f>
        <v>0</v>
      </c>
      <c r="L794" s="64">
        <f>IF($C$4="Attiecināmās izmaksas",IF('11a+c+n'!$Q794="A",'11a+c+n'!L794,0),0)</f>
        <v>0</v>
      </c>
      <c r="M794" s="121">
        <f>IF($C$4="Attiecināmās izmaksas",IF('11a+c+n'!$Q794="A",'11a+c+n'!M794,0),0)</f>
        <v>0</v>
      </c>
      <c r="N794" s="121">
        <f>IF($C$4="Attiecināmās izmaksas",IF('11a+c+n'!$Q794="A",'11a+c+n'!N794,0),0)</f>
        <v>0</v>
      </c>
      <c r="O794" s="121">
        <f>IF($C$4="Attiecināmās izmaksas",IF('11a+c+n'!$Q794="A",'11a+c+n'!O794,0),0)</f>
        <v>0</v>
      </c>
      <c r="P794" s="122">
        <f>IF($C$4="Attiecināmās izmaksas",IF('11a+c+n'!$Q794="A",'11a+c+n'!P794,0),0)</f>
        <v>0</v>
      </c>
    </row>
    <row r="795" spans="1:16" x14ac:dyDescent="0.2">
      <c r="A795" s="49">
        <f>IF(P795=0,0,IF(COUNTBLANK(P795)=1,0,COUNTA($P$14:P795)))</f>
        <v>0</v>
      </c>
      <c r="B795" s="21">
        <f>IF($C$4="Attiecināmās izmaksas",IF('11a+c+n'!$Q795="A",'11a+c+n'!B795,0),0)</f>
        <v>0</v>
      </c>
      <c r="C795" s="21">
        <f>IF($C$4="Attiecināmās izmaksas",IF('11a+c+n'!$Q795="A",'11a+c+n'!C795,0),0)</f>
        <v>0</v>
      </c>
      <c r="D795" s="21">
        <f>IF($C$4="Attiecināmās izmaksas",IF('11a+c+n'!$Q795="A",'11a+c+n'!D795,0),0)</f>
        <v>0</v>
      </c>
      <c r="E795" s="42"/>
      <c r="F795" s="64"/>
      <c r="G795" s="121"/>
      <c r="H795" s="121">
        <f>IF($C$4="Attiecināmās izmaksas",IF('11a+c+n'!$Q795="A",'11a+c+n'!H795,0),0)</f>
        <v>0</v>
      </c>
      <c r="I795" s="121"/>
      <c r="J795" s="121"/>
      <c r="K795" s="122">
        <f>IF($C$4="Attiecināmās izmaksas",IF('11a+c+n'!$Q795="A",'11a+c+n'!K795,0),0)</f>
        <v>0</v>
      </c>
      <c r="L795" s="64">
        <f>IF($C$4="Attiecināmās izmaksas",IF('11a+c+n'!$Q795="A",'11a+c+n'!L795,0),0)</f>
        <v>0</v>
      </c>
      <c r="M795" s="121">
        <f>IF($C$4="Attiecināmās izmaksas",IF('11a+c+n'!$Q795="A",'11a+c+n'!M795,0),0)</f>
        <v>0</v>
      </c>
      <c r="N795" s="121">
        <f>IF($C$4="Attiecināmās izmaksas",IF('11a+c+n'!$Q795="A",'11a+c+n'!N795,0),0)</f>
        <v>0</v>
      </c>
      <c r="O795" s="121">
        <f>IF($C$4="Attiecināmās izmaksas",IF('11a+c+n'!$Q795="A",'11a+c+n'!O795,0),0)</f>
        <v>0</v>
      </c>
      <c r="P795" s="122">
        <f>IF($C$4="Attiecināmās izmaksas",IF('11a+c+n'!$Q795="A",'11a+c+n'!P795,0),0)</f>
        <v>0</v>
      </c>
    </row>
    <row r="796" spans="1:16" x14ac:dyDescent="0.2">
      <c r="A796" s="49">
        <f>IF(P796=0,0,IF(COUNTBLANK(P796)=1,0,COUNTA($P$14:P796)))</f>
        <v>0</v>
      </c>
      <c r="B796" s="21">
        <f>IF($C$4="Attiecināmās izmaksas",IF('11a+c+n'!$Q796="A",'11a+c+n'!B796,0),0)</f>
        <v>0</v>
      </c>
      <c r="C796" s="21">
        <f>IF($C$4="Attiecināmās izmaksas",IF('11a+c+n'!$Q796="A",'11a+c+n'!C796,0),0)</f>
        <v>0</v>
      </c>
      <c r="D796" s="21">
        <f>IF($C$4="Attiecināmās izmaksas",IF('11a+c+n'!$Q796="A",'11a+c+n'!D796,0),0)</f>
        <v>0</v>
      </c>
      <c r="E796" s="42"/>
      <c r="F796" s="64"/>
      <c r="G796" s="121"/>
      <c r="H796" s="121">
        <f>IF($C$4="Attiecināmās izmaksas",IF('11a+c+n'!$Q796="A",'11a+c+n'!H796,0),0)</f>
        <v>0</v>
      </c>
      <c r="I796" s="121"/>
      <c r="J796" s="121"/>
      <c r="K796" s="122">
        <f>IF($C$4="Attiecināmās izmaksas",IF('11a+c+n'!$Q796="A",'11a+c+n'!K796,0),0)</f>
        <v>0</v>
      </c>
      <c r="L796" s="64">
        <f>IF($C$4="Attiecināmās izmaksas",IF('11a+c+n'!$Q796="A",'11a+c+n'!L796,0),0)</f>
        <v>0</v>
      </c>
      <c r="M796" s="121">
        <f>IF($C$4="Attiecināmās izmaksas",IF('11a+c+n'!$Q796="A",'11a+c+n'!M796,0),0)</f>
        <v>0</v>
      </c>
      <c r="N796" s="121">
        <f>IF($C$4="Attiecināmās izmaksas",IF('11a+c+n'!$Q796="A",'11a+c+n'!N796,0),0)</f>
        <v>0</v>
      </c>
      <c r="O796" s="121">
        <f>IF($C$4="Attiecināmās izmaksas",IF('11a+c+n'!$Q796="A",'11a+c+n'!O796,0),0)</f>
        <v>0</v>
      </c>
      <c r="P796" s="122">
        <f>IF($C$4="Attiecināmās izmaksas",IF('11a+c+n'!$Q796="A",'11a+c+n'!P796,0),0)</f>
        <v>0</v>
      </c>
    </row>
    <row r="797" spans="1:16" x14ac:dyDescent="0.2">
      <c r="A797" s="49">
        <f>IF(P797=0,0,IF(COUNTBLANK(P797)=1,0,COUNTA($P$14:P797)))</f>
        <v>0</v>
      </c>
      <c r="B797" s="21">
        <f>IF($C$4="Attiecināmās izmaksas",IF('11a+c+n'!$Q797="A",'11a+c+n'!B797,0),0)</f>
        <v>0</v>
      </c>
      <c r="C797" s="21">
        <f>IF($C$4="Attiecināmās izmaksas",IF('11a+c+n'!$Q797="A",'11a+c+n'!C797,0),0)</f>
        <v>0</v>
      </c>
      <c r="D797" s="21">
        <f>IF($C$4="Attiecināmās izmaksas",IF('11a+c+n'!$Q797="A",'11a+c+n'!D797,0),0)</f>
        <v>0</v>
      </c>
      <c r="E797" s="42"/>
      <c r="F797" s="64"/>
      <c r="G797" s="121"/>
      <c r="H797" s="121">
        <f>IF($C$4="Attiecināmās izmaksas",IF('11a+c+n'!$Q797="A",'11a+c+n'!H797,0),0)</f>
        <v>0</v>
      </c>
      <c r="I797" s="121"/>
      <c r="J797" s="121"/>
      <c r="K797" s="122">
        <f>IF($C$4="Attiecināmās izmaksas",IF('11a+c+n'!$Q797="A",'11a+c+n'!K797,0),0)</f>
        <v>0</v>
      </c>
      <c r="L797" s="64">
        <f>IF($C$4="Attiecināmās izmaksas",IF('11a+c+n'!$Q797="A",'11a+c+n'!L797,0),0)</f>
        <v>0</v>
      </c>
      <c r="M797" s="121">
        <f>IF($C$4="Attiecināmās izmaksas",IF('11a+c+n'!$Q797="A",'11a+c+n'!M797,0),0)</f>
        <v>0</v>
      </c>
      <c r="N797" s="121">
        <f>IF($C$4="Attiecināmās izmaksas",IF('11a+c+n'!$Q797="A",'11a+c+n'!N797,0),0)</f>
        <v>0</v>
      </c>
      <c r="O797" s="121">
        <f>IF($C$4="Attiecināmās izmaksas",IF('11a+c+n'!$Q797="A",'11a+c+n'!O797,0),0)</f>
        <v>0</v>
      </c>
      <c r="P797" s="122">
        <f>IF($C$4="Attiecināmās izmaksas",IF('11a+c+n'!$Q797="A",'11a+c+n'!P797,0),0)</f>
        <v>0</v>
      </c>
    </row>
    <row r="798" spans="1:16" x14ac:dyDescent="0.2">
      <c r="A798" s="49">
        <f>IF(P798=0,0,IF(COUNTBLANK(P798)=1,0,COUNTA($P$14:P798)))</f>
        <v>0</v>
      </c>
      <c r="B798" s="21">
        <f>IF($C$4="Attiecināmās izmaksas",IF('11a+c+n'!$Q798="A",'11a+c+n'!B798,0),0)</f>
        <v>0</v>
      </c>
      <c r="C798" s="21">
        <f>IF($C$4="Attiecināmās izmaksas",IF('11a+c+n'!$Q798="A",'11a+c+n'!C798,0),0)</f>
        <v>0</v>
      </c>
      <c r="D798" s="21">
        <f>IF($C$4="Attiecināmās izmaksas",IF('11a+c+n'!$Q798="A",'11a+c+n'!D798,0),0)</f>
        <v>0</v>
      </c>
      <c r="E798" s="42"/>
      <c r="F798" s="64"/>
      <c r="G798" s="121"/>
      <c r="H798" s="121">
        <f>IF($C$4="Attiecināmās izmaksas",IF('11a+c+n'!$Q798="A",'11a+c+n'!H798,0),0)</f>
        <v>0</v>
      </c>
      <c r="I798" s="121"/>
      <c r="J798" s="121"/>
      <c r="K798" s="122">
        <f>IF($C$4="Attiecināmās izmaksas",IF('11a+c+n'!$Q798="A",'11a+c+n'!K798,0),0)</f>
        <v>0</v>
      </c>
      <c r="L798" s="64">
        <f>IF($C$4="Attiecināmās izmaksas",IF('11a+c+n'!$Q798="A",'11a+c+n'!L798,0),0)</f>
        <v>0</v>
      </c>
      <c r="M798" s="121">
        <f>IF($C$4="Attiecināmās izmaksas",IF('11a+c+n'!$Q798="A",'11a+c+n'!M798,0),0)</f>
        <v>0</v>
      </c>
      <c r="N798" s="121">
        <f>IF($C$4="Attiecināmās izmaksas",IF('11a+c+n'!$Q798="A",'11a+c+n'!N798,0),0)</f>
        <v>0</v>
      </c>
      <c r="O798" s="121">
        <f>IF($C$4="Attiecināmās izmaksas",IF('11a+c+n'!$Q798="A",'11a+c+n'!O798,0),0)</f>
        <v>0</v>
      </c>
      <c r="P798" s="122">
        <f>IF($C$4="Attiecināmās izmaksas",IF('11a+c+n'!$Q798="A",'11a+c+n'!P798,0),0)</f>
        <v>0</v>
      </c>
    </row>
    <row r="799" spans="1:16" x14ac:dyDescent="0.2">
      <c r="A799" s="49">
        <f>IF(P799=0,0,IF(COUNTBLANK(P799)=1,0,COUNTA($P$14:P799)))</f>
        <v>0</v>
      </c>
      <c r="B799" s="21">
        <f>IF($C$4="Attiecināmās izmaksas",IF('11a+c+n'!$Q799="A",'11a+c+n'!B799,0),0)</f>
        <v>0</v>
      </c>
      <c r="C799" s="21">
        <f>IF($C$4="Attiecināmās izmaksas",IF('11a+c+n'!$Q799="A",'11a+c+n'!C799,0),0)</f>
        <v>0</v>
      </c>
      <c r="D799" s="21">
        <f>IF($C$4="Attiecināmās izmaksas",IF('11a+c+n'!$Q799="A",'11a+c+n'!D799,0),0)</f>
        <v>0</v>
      </c>
      <c r="E799" s="42"/>
      <c r="F799" s="64"/>
      <c r="G799" s="121"/>
      <c r="H799" s="121">
        <f>IF($C$4="Attiecināmās izmaksas",IF('11a+c+n'!$Q799="A",'11a+c+n'!H799,0),0)</f>
        <v>0</v>
      </c>
      <c r="I799" s="121"/>
      <c r="J799" s="121"/>
      <c r="K799" s="122">
        <f>IF($C$4="Attiecināmās izmaksas",IF('11a+c+n'!$Q799="A",'11a+c+n'!K799,0),0)</f>
        <v>0</v>
      </c>
      <c r="L799" s="64">
        <f>IF($C$4="Attiecināmās izmaksas",IF('11a+c+n'!$Q799="A",'11a+c+n'!L799,0),0)</f>
        <v>0</v>
      </c>
      <c r="M799" s="121">
        <f>IF($C$4="Attiecināmās izmaksas",IF('11a+c+n'!$Q799="A",'11a+c+n'!M799,0),0)</f>
        <v>0</v>
      </c>
      <c r="N799" s="121">
        <f>IF($C$4="Attiecināmās izmaksas",IF('11a+c+n'!$Q799="A",'11a+c+n'!N799,0),0)</f>
        <v>0</v>
      </c>
      <c r="O799" s="121">
        <f>IF($C$4="Attiecināmās izmaksas",IF('11a+c+n'!$Q799="A",'11a+c+n'!O799,0),0)</f>
        <v>0</v>
      </c>
      <c r="P799" s="122">
        <f>IF($C$4="Attiecināmās izmaksas",IF('11a+c+n'!$Q799="A",'11a+c+n'!P799,0),0)</f>
        <v>0</v>
      </c>
    </row>
    <row r="800" spans="1:16" x14ac:dyDescent="0.2">
      <c r="A800" s="49">
        <f>IF(P800=0,0,IF(COUNTBLANK(P800)=1,0,COUNTA($P$14:P800)))</f>
        <v>0</v>
      </c>
      <c r="B800" s="21">
        <f>IF($C$4="Attiecināmās izmaksas",IF('11a+c+n'!$Q800="A",'11a+c+n'!B800,0),0)</f>
        <v>0</v>
      </c>
      <c r="C800" s="21">
        <f>IF($C$4="Attiecināmās izmaksas",IF('11a+c+n'!$Q800="A",'11a+c+n'!C800,0),0)</f>
        <v>0</v>
      </c>
      <c r="D800" s="21">
        <f>IF($C$4="Attiecināmās izmaksas",IF('11a+c+n'!$Q800="A",'11a+c+n'!D800,0),0)</f>
        <v>0</v>
      </c>
      <c r="E800" s="42"/>
      <c r="F800" s="64"/>
      <c r="G800" s="121"/>
      <c r="H800" s="121">
        <f>IF($C$4="Attiecināmās izmaksas",IF('11a+c+n'!$Q800="A",'11a+c+n'!H800,0),0)</f>
        <v>0</v>
      </c>
      <c r="I800" s="121"/>
      <c r="J800" s="121"/>
      <c r="K800" s="122">
        <f>IF($C$4="Attiecināmās izmaksas",IF('11a+c+n'!$Q800="A",'11a+c+n'!K800,0),0)</f>
        <v>0</v>
      </c>
      <c r="L800" s="64">
        <f>IF($C$4="Attiecināmās izmaksas",IF('11a+c+n'!$Q800="A",'11a+c+n'!L800,0),0)</f>
        <v>0</v>
      </c>
      <c r="M800" s="121">
        <f>IF($C$4="Attiecināmās izmaksas",IF('11a+c+n'!$Q800="A",'11a+c+n'!M800,0),0)</f>
        <v>0</v>
      </c>
      <c r="N800" s="121">
        <f>IF($C$4="Attiecināmās izmaksas",IF('11a+c+n'!$Q800="A",'11a+c+n'!N800,0),0)</f>
        <v>0</v>
      </c>
      <c r="O800" s="121">
        <f>IF($C$4="Attiecināmās izmaksas",IF('11a+c+n'!$Q800="A",'11a+c+n'!O800,0),0)</f>
        <v>0</v>
      </c>
      <c r="P800" s="122">
        <f>IF($C$4="Attiecināmās izmaksas",IF('11a+c+n'!$Q800="A",'11a+c+n'!P800,0),0)</f>
        <v>0</v>
      </c>
    </row>
    <row r="801" spans="1:16" x14ac:dyDescent="0.2">
      <c r="A801" s="49">
        <f>IF(P801=0,0,IF(COUNTBLANK(P801)=1,0,COUNTA($P$14:P801)))</f>
        <v>0</v>
      </c>
      <c r="B801" s="21">
        <f>IF($C$4="Attiecināmās izmaksas",IF('11a+c+n'!$Q801="A",'11a+c+n'!B801,0),0)</f>
        <v>0</v>
      </c>
      <c r="C801" s="21">
        <f>IF($C$4="Attiecināmās izmaksas",IF('11a+c+n'!$Q801="A",'11a+c+n'!C801,0),0)</f>
        <v>0</v>
      </c>
      <c r="D801" s="21">
        <f>IF($C$4="Attiecināmās izmaksas",IF('11a+c+n'!$Q801="A",'11a+c+n'!D801,0),0)</f>
        <v>0</v>
      </c>
      <c r="E801" s="42"/>
      <c r="F801" s="64"/>
      <c r="G801" s="121"/>
      <c r="H801" s="121">
        <f>IF($C$4="Attiecināmās izmaksas",IF('11a+c+n'!$Q801="A",'11a+c+n'!H801,0),0)</f>
        <v>0</v>
      </c>
      <c r="I801" s="121"/>
      <c r="J801" s="121"/>
      <c r="K801" s="122">
        <f>IF($C$4="Attiecināmās izmaksas",IF('11a+c+n'!$Q801="A",'11a+c+n'!K801,0),0)</f>
        <v>0</v>
      </c>
      <c r="L801" s="64">
        <f>IF($C$4="Attiecināmās izmaksas",IF('11a+c+n'!$Q801="A",'11a+c+n'!L801,0),0)</f>
        <v>0</v>
      </c>
      <c r="M801" s="121">
        <f>IF($C$4="Attiecināmās izmaksas",IF('11a+c+n'!$Q801="A",'11a+c+n'!M801,0),0)</f>
        <v>0</v>
      </c>
      <c r="N801" s="121">
        <f>IF($C$4="Attiecināmās izmaksas",IF('11a+c+n'!$Q801="A",'11a+c+n'!N801,0),0)</f>
        <v>0</v>
      </c>
      <c r="O801" s="121">
        <f>IF($C$4="Attiecināmās izmaksas",IF('11a+c+n'!$Q801="A",'11a+c+n'!O801,0),0)</f>
        <v>0</v>
      </c>
      <c r="P801" s="122">
        <f>IF($C$4="Attiecināmās izmaksas",IF('11a+c+n'!$Q801="A",'11a+c+n'!P801,0),0)</f>
        <v>0</v>
      </c>
    </row>
    <row r="802" spans="1:16" x14ac:dyDescent="0.2">
      <c r="A802" s="49">
        <f>IF(P802=0,0,IF(COUNTBLANK(P802)=1,0,COUNTA($P$14:P802)))</f>
        <v>0</v>
      </c>
      <c r="B802" s="21">
        <f>IF($C$4="Attiecināmās izmaksas",IF('11a+c+n'!$Q802="A",'11a+c+n'!B802,0),0)</f>
        <v>0</v>
      </c>
      <c r="C802" s="21">
        <f>IF($C$4="Attiecināmās izmaksas",IF('11a+c+n'!$Q802="A",'11a+c+n'!C802,0),0)</f>
        <v>0</v>
      </c>
      <c r="D802" s="21">
        <f>IF($C$4="Attiecināmās izmaksas",IF('11a+c+n'!$Q802="A",'11a+c+n'!D802,0),0)</f>
        <v>0</v>
      </c>
      <c r="E802" s="42"/>
      <c r="F802" s="64"/>
      <c r="G802" s="121"/>
      <c r="H802" s="121">
        <f>IF($C$4="Attiecināmās izmaksas",IF('11a+c+n'!$Q802="A",'11a+c+n'!H802,0),0)</f>
        <v>0</v>
      </c>
      <c r="I802" s="121"/>
      <c r="J802" s="121"/>
      <c r="K802" s="122">
        <f>IF($C$4="Attiecināmās izmaksas",IF('11a+c+n'!$Q802="A",'11a+c+n'!K802,0),0)</f>
        <v>0</v>
      </c>
      <c r="L802" s="64">
        <f>IF($C$4="Attiecināmās izmaksas",IF('11a+c+n'!$Q802="A",'11a+c+n'!L802,0),0)</f>
        <v>0</v>
      </c>
      <c r="M802" s="121">
        <f>IF($C$4="Attiecināmās izmaksas",IF('11a+c+n'!$Q802="A",'11a+c+n'!M802,0),0)</f>
        <v>0</v>
      </c>
      <c r="N802" s="121">
        <f>IF($C$4="Attiecināmās izmaksas",IF('11a+c+n'!$Q802="A",'11a+c+n'!N802,0),0)</f>
        <v>0</v>
      </c>
      <c r="O802" s="121">
        <f>IF($C$4="Attiecināmās izmaksas",IF('11a+c+n'!$Q802="A",'11a+c+n'!O802,0),0)</f>
        <v>0</v>
      </c>
      <c r="P802" s="122">
        <f>IF($C$4="Attiecināmās izmaksas",IF('11a+c+n'!$Q802="A",'11a+c+n'!P802,0),0)</f>
        <v>0</v>
      </c>
    </row>
    <row r="803" spans="1:16" x14ac:dyDescent="0.2">
      <c r="A803" s="49">
        <f>IF(P803=0,0,IF(COUNTBLANK(P803)=1,0,COUNTA($P$14:P803)))</f>
        <v>0</v>
      </c>
      <c r="B803" s="21">
        <f>IF($C$4="Attiecināmās izmaksas",IF('11a+c+n'!$Q803="A",'11a+c+n'!B803,0),0)</f>
        <v>0</v>
      </c>
      <c r="C803" s="21">
        <f>IF($C$4="Attiecināmās izmaksas",IF('11a+c+n'!$Q803="A",'11a+c+n'!C803,0),0)</f>
        <v>0</v>
      </c>
      <c r="D803" s="21">
        <f>IF($C$4="Attiecināmās izmaksas",IF('11a+c+n'!$Q803="A",'11a+c+n'!D803,0),0)</f>
        <v>0</v>
      </c>
      <c r="E803" s="42"/>
      <c r="F803" s="64"/>
      <c r="G803" s="121"/>
      <c r="H803" s="121">
        <f>IF($C$4="Attiecināmās izmaksas",IF('11a+c+n'!$Q803="A",'11a+c+n'!H803,0),0)</f>
        <v>0</v>
      </c>
      <c r="I803" s="121"/>
      <c r="J803" s="121"/>
      <c r="K803" s="122">
        <f>IF($C$4="Attiecināmās izmaksas",IF('11a+c+n'!$Q803="A",'11a+c+n'!K803,0),0)</f>
        <v>0</v>
      </c>
      <c r="L803" s="64">
        <f>IF($C$4="Attiecināmās izmaksas",IF('11a+c+n'!$Q803="A",'11a+c+n'!L803,0),0)</f>
        <v>0</v>
      </c>
      <c r="M803" s="121">
        <f>IF($C$4="Attiecināmās izmaksas",IF('11a+c+n'!$Q803="A",'11a+c+n'!M803,0),0)</f>
        <v>0</v>
      </c>
      <c r="N803" s="121">
        <f>IF($C$4="Attiecināmās izmaksas",IF('11a+c+n'!$Q803="A",'11a+c+n'!N803,0),0)</f>
        <v>0</v>
      </c>
      <c r="O803" s="121">
        <f>IF($C$4="Attiecināmās izmaksas",IF('11a+c+n'!$Q803="A",'11a+c+n'!O803,0),0)</f>
        <v>0</v>
      </c>
      <c r="P803" s="122">
        <f>IF($C$4="Attiecināmās izmaksas",IF('11a+c+n'!$Q803="A",'11a+c+n'!P803,0),0)</f>
        <v>0</v>
      </c>
    </row>
    <row r="804" spans="1:16" x14ac:dyDescent="0.2">
      <c r="A804" s="49">
        <f>IF(P804=0,0,IF(COUNTBLANK(P804)=1,0,COUNTA($P$14:P804)))</f>
        <v>0</v>
      </c>
      <c r="B804" s="21">
        <f>IF($C$4="Attiecināmās izmaksas",IF('11a+c+n'!$Q804="A",'11a+c+n'!B804,0),0)</f>
        <v>0</v>
      </c>
      <c r="C804" s="21">
        <f>IF($C$4="Attiecināmās izmaksas",IF('11a+c+n'!$Q804="A",'11a+c+n'!C804,0),0)</f>
        <v>0</v>
      </c>
      <c r="D804" s="21">
        <f>IF($C$4="Attiecināmās izmaksas",IF('11a+c+n'!$Q804="A",'11a+c+n'!D804,0),0)</f>
        <v>0</v>
      </c>
      <c r="E804" s="42"/>
      <c r="F804" s="64"/>
      <c r="G804" s="121"/>
      <c r="H804" s="121">
        <f>IF($C$4="Attiecināmās izmaksas",IF('11a+c+n'!$Q804="A",'11a+c+n'!H804,0),0)</f>
        <v>0</v>
      </c>
      <c r="I804" s="121"/>
      <c r="J804" s="121"/>
      <c r="K804" s="122">
        <f>IF($C$4="Attiecināmās izmaksas",IF('11a+c+n'!$Q804="A",'11a+c+n'!K804,0),0)</f>
        <v>0</v>
      </c>
      <c r="L804" s="64">
        <f>IF($C$4="Attiecināmās izmaksas",IF('11a+c+n'!$Q804="A",'11a+c+n'!L804,0),0)</f>
        <v>0</v>
      </c>
      <c r="M804" s="121">
        <f>IF($C$4="Attiecināmās izmaksas",IF('11a+c+n'!$Q804="A",'11a+c+n'!M804,0),0)</f>
        <v>0</v>
      </c>
      <c r="N804" s="121">
        <f>IF($C$4="Attiecināmās izmaksas",IF('11a+c+n'!$Q804="A",'11a+c+n'!N804,0),0)</f>
        <v>0</v>
      </c>
      <c r="O804" s="121">
        <f>IF($C$4="Attiecināmās izmaksas",IF('11a+c+n'!$Q804="A",'11a+c+n'!O804,0),0)</f>
        <v>0</v>
      </c>
      <c r="P804" s="122">
        <f>IF($C$4="Attiecināmās izmaksas",IF('11a+c+n'!$Q804="A",'11a+c+n'!P804,0),0)</f>
        <v>0</v>
      </c>
    </row>
    <row r="805" spans="1:16" x14ac:dyDescent="0.2">
      <c r="A805" s="49">
        <f>IF(P805=0,0,IF(COUNTBLANK(P805)=1,0,COUNTA($P$14:P805)))</f>
        <v>0</v>
      </c>
      <c r="B805" s="21">
        <f>IF($C$4="Attiecināmās izmaksas",IF('11a+c+n'!$Q805="A",'11a+c+n'!B805,0),0)</f>
        <v>0</v>
      </c>
      <c r="C805" s="21">
        <f>IF($C$4="Attiecināmās izmaksas",IF('11a+c+n'!$Q805="A",'11a+c+n'!C805,0),0)</f>
        <v>0</v>
      </c>
      <c r="D805" s="21">
        <f>IF($C$4="Attiecināmās izmaksas",IF('11a+c+n'!$Q805="A",'11a+c+n'!D805,0),0)</f>
        <v>0</v>
      </c>
      <c r="E805" s="42"/>
      <c r="F805" s="64"/>
      <c r="G805" s="121"/>
      <c r="H805" s="121">
        <f>IF($C$4="Attiecināmās izmaksas",IF('11a+c+n'!$Q805="A",'11a+c+n'!H805,0),0)</f>
        <v>0</v>
      </c>
      <c r="I805" s="121"/>
      <c r="J805" s="121"/>
      <c r="K805" s="122">
        <f>IF($C$4="Attiecināmās izmaksas",IF('11a+c+n'!$Q805="A",'11a+c+n'!K805,0),0)</f>
        <v>0</v>
      </c>
      <c r="L805" s="64">
        <f>IF($C$4="Attiecināmās izmaksas",IF('11a+c+n'!$Q805="A",'11a+c+n'!L805,0),0)</f>
        <v>0</v>
      </c>
      <c r="M805" s="121">
        <f>IF($C$4="Attiecināmās izmaksas",IF('11a+c+n'!$Q805="A",'11a+c+n'!M805,0),0)</f>
        <v>0</v>
      </c>
      <c r="N805" s="121">
        <f>IF($C$4="Attiecināmās izmaksas",IF('11a+c+n'!$Q805="A",'11a+c+n'!N805,0),0)</f>
        <v>0</v>
      </c>
      <c r="O805" s="121">
        <f>IF($C$4="Attiecināmās izmaksas",IF('11a+c+n'!$Q805="A",'11a+c+n'!O805,0),0)</f>
        <v>0</v>
      </c>
      <c r="P805" s="122">
        <f>IF($C$4="Attiecināmās izmaksas",IF('11a+c+n'!$Q805="A",'11a+c+n'!P805,0),0)</f>
        <v>0</v>
      </c>
    </row>
    <row r="806" spans="1:16" x14ac:dyDescent="0.2">
      <c r="A806" s="49">
        <f>IF(P806=0,0,IF(COUNTBLANK(P806)=1,0,COUNTA($P$14:P806)))</f>
        <v>0</v>
      </c>
      <c r="B806" s="21">
        <f>IF($C$4="Attiecināmās izmaksas",IF('11a+c+n'!$Q806="A",'11a+c+n'!B806,0),0)</f>
        <v>0</v>
      </c>
      <c r="C806" s="21">
        <f>IF($C$4="Attiecināmās izmaksas",IF('11a+c+n'!$Q806="A",'11a+c+n'!C806,0),0)</f>
        <v>0</v>
      </c>
      <c r="D806" s="21">
        <f>IF($C$4="Attiecināmās izmaksas",IF('11a+c+n'!$Q806="A",'11a+c+n'!D806,0),0)</f>
        <v>0</v>
      </c>
      <c r="E806" s="42"/>
      <c r="F806" s="64"/>
      <c r="G806" s="121"/>
      <c r="H806" s="121">
        <f>IF($C$4="Attiecināmās izmaksas",IF('11a+c+n'!$Q806="A",'11a+c+n'!H806,0),0)</f>
        <v>0</v>
      </c>
      <c r="I806" s="121"/>
      <c r="J806" s="121"/>
      <c r="K806" s="122">
        <f>IF($C$4="Attiecināmās izmaksas",IF('11a+c+n'!$Q806="A",'11a+c+n'!K806,0),0)</f>
        <v>0</v>
      </c>
      <c r="L806" s="64">
        <f>IF($C$4="Attiecināmās izmaksas",IF('11a+c+n'!$Q806="A",'11a+c+n'!L806,0),0)</f>
        <v>0</v>
      </c>
      <c r="M806" s="121">
        <f>IF($C$4="Attiecināmās izmaksas",IF('11a+c+n'!$Q806="A",'11a+c+n'!M806,0),0)</f>
        <v>0</v>
      </c>
      <c r="N806" s="121">
        <f>IF($C$4="Attiecināmās izmaksas",IF('11a+c+n'!$Q806="A",'11a+c+n'!N806,0),0)</f>
        <v>0</v>
      </c>
      <c r="O806" s="121">
        <f>IF($C$4="Attiecināmās izmaksas",IF('11a+c+n'!$Q806="A",'11a+c+n'!O806,0),0)</f>
        <v>0</v>
      </c>
      <c r="P806" s="122">
        <f>IF($C$4="Attiecināmās izmaksas",IF('11a+c+n'!$Q806="A",'11a+c+n'!P806,0),0)</f>
        <v>0</v>
      </c>
    </row>
    <row r="807" spans="1:16" x14ac:dyDescent="0.2">
      <c r="A807" s="49">
        <f>IF(P807=0,0,IF(COUNTBLANK(P807)=1,0,COUNTA($P$14:P807)))</f>
        <v>0</v>
      </c>
      <c r="B807" s="21">
        <f>IF($C$4="Attiecināmās izmaksas",IF('11a+c+n'!$Q807="A",'11a+c+n'!B807,0),0)</f>
        <v>0</v>
      </c>
      <c r="C807" s="21">
        <f>IF($C$4="Attiecināmās izmaksas",IF('11a+c+n'!$Q807="A",'11a+c+n'!C807,0),0)</f>
        <v>0</v>
      </c>
      <c r="D807" s="21">
        <f>IF($C$4="Attiecināmās izmaksas",IF('11a+c+n'!$Q807="A",'11a+c+n'!D807,0),0)</f>
        <v>0</v>
      </c>
      <c r="E807" s="42"/>
      <c r="F807" s="64"/>
      <c r="G807" s="121"/>
      <c r="H807" s="121">
        <f>IF($C$4="Attiecināmās izmaksas",IF('11a+c+n'!$Q807="A",'11a+c+n'!H807,0),0)</f>
        <v>0</v>
      </c>
      <c r="I807" s="121"/>
      <c r="J807" s="121"/>
      <c r="K807" s="122">
        <f>IF($C$4="Attiecināmās izmaksas",IF('11a+c+n'!$Q807="A",'11a+c+n'!K807,0),0)</f>
        <v>0</v>
      </c>
      <c r="L807" s="64">
        <f>IF($C$4="Attiecināmās izmaksas",IF('11a+c+n'!$Q807="A",'11a+c+n'!L807,0),0)</f>
        <v>0</v>
      </c>
      <c r="M807" s="121">
        <f>IF($C$4="Attiecināmās izmaksas",IF('11a+c+n'!$Q807="A",'11a+c+n'!M807,0),0)</f>
        <v>0</v>
      </c>
      <c r="N807" s="121">
        <f>IF($C$4="Attiecināmās izmaksas",IF('11a+c+n'!$Q807="A",'11a+c+n'!N807,0),0)</f>
        <v>0</v>
      </c>
      <c r="O807" s="121">
        <f>IF($C$4="Attiecināmās izmaksas",IF('11a+c+n'!$Q807="A",'11a+c+n'!O807,0),0)</f>
        <v>0</v>
      </c>
      <c r="P807" s="122">
        <f>IF($C$4="Attiecināmās izmaksas",IF('11a+c+n'!$Q807="A",'11a+c+n'!P807,0),0)</f>
        <v>0</v>
      </c>
    </row>
    <row r="808" spans="1:16" x14ac:dyDescent="0.2">
      <c r="A808" s="49">
        <f>IF(P808=0,0,IF(COUNTBLANK(P808)=1,0,COUNTA($P$14:P808)))</f>
        <v>0</v>
      </c>
      <c r="B808" s="21">
        <f>IF($C$4="Attiecināmās izmaksas",IF('11a+c+n'!$Q808="A",'11a+c+n'!B808,0),0)</f>
        <v>0</v>
      </c>
      <c r="C808" s="21">
        <f>IF($C$4="Attiecināmās izmaksas",IF('11a+c+n'!$Q808="A",'11a+c+n'!C808,0),0)</f>
        <v>0</v>
      </c>
      <c r="D808" s="21">
        <f>IF($C$4="Attiecināmās izmaksas",IF('11a+c+n'!$Q808="A",'11a+c+n'!D808,0),0)</f>
        <v>0</v>
      </c>
      <c r="E808" s="42"/>
      <c r="F808" s="64"/>
      <c r="G808" s="121"/>
      <c r="H808" s="121">
        <f>IF($C$4="Attiecināmās izmaksas",IF('11a+c+n'!$Q808="A",'11a+c+n'!H808,0),0)</f>
        <v>0</v>
      </c>
      <c r="I808" s="121"/>
      <c r="J808" s="121"/>
      <c r="K808" s="122">
        <f>IF($C$4="Attiecināmās izmaksas",IF('11a+c+n'!$Q808="A",'11a+c+n'!K808,0),0)</f>
        <v>0</v>
      </c>
      <c r="L808" s="64">
        <f>IF($C$4="Attiecināmās izmaksas",IF('11a+c+n'!$Q808="A",'11a+c+n'!L808,0),0)</f>
        <v>0</v>
      </c>
      <c r="M808" s="121">
        <f>IF($C$4="Attiecināmās izmaksas",IF('11a+c+n'!$Q808="A",'11a+c+n'!M808,0),0)</f>
        <v>0</v>
      </c>
      <c r="N808" s="121">
        <f>IF($C$4="Attiecināmās izmaksas",IF('11a+c+n'!$Q808="A",'11a+c+n'!N808,0),0)</f>
        <v>0</v>
      </c>
      <c r="O808" s="121">
        <f>IF($C$4="Attiecināmās izmaksas",IF('11a+c+n'!$Q808="A",'11a+c+n'!O808,0),0)</f>
        <v>0</v>
      </c>
      <c r="P808" s="122">
        <f>IF($C$4="Attiecināmās izmaksas",IF('11a+c+n'!$Q808="A",'11a+c+n'!P808,0),0)</f>
        <v>0</v>
      </c>
    </row>
    <row r="809" spans="1:16" x14ac:dyDescent="0.2">
      <c r="A809" s="49">
        <f>IF(P809=0,0,IF(COUNTBLANK(P809)=1,0,COUNTA($P$14:P809)))</f>
        <v>0</v>
      </c>
      <c r="B809" s="21">
        <f>IF($C$4="Attiecināmās izmaksas",IF('11a+c+n'!$Q809="A",'11a+c+n'!B809,0),0)</f>
        <v>0</v>
      </c>
      <c r="C809" s="21">
        <f>IF($C$4="Attiecināmās izmaksas",IF('11a+c+n'!$Q809="A",'11a+c+n'!C809,0),0)</f>
        <v>0</v>
      </c>
      <c r="D809" s="21">
        <f>IF($C$4="Attiecināmās izmaksas",IF('11a+c+n'!$Q809="A",'11a+c+n'!D809,0),0)</f>
        <v>0</v>
      </c>
      <c r="E809" s="42"/>
      <c r="F809" s="64"/>
      <c r="G809" s="121"/>
      <c r="H809" s="121">
        <f>IF($C$4="Attiecināmās izmaksas",IF('11a+c+n'!$Q809="A",'11a+c+n'!H809,0),0)</f>
        <v>0</v>
      </c>
      <c r="I809" s="121"/>
      <c r="J809" s="121"/>
      <c r="K809" s="122">
        <f>IF($C$4="Attiecināmās izmaksas",IF('11a+c+n'!$Q809="A",'11a+c+n'!K809,0),0)</f>
        <v>0</v>
      </c>
      <c r="L809" s="64">
        <f>IF($C$4="Attiecināmās izmaksas",IF('11a+c+n'!$Q809="A",'11a+c+n'!L809,0),0)</f>
        <v>0</v>
      </c>
      <c r="M809" s="121">
        <f>IF($C$4="Attiecināmās izmaksas",IF('11a+c+n'!$Q809="A",'11a+c+n'!M809,0),0)</f>
        <v>0</v>
      </c>
      <c r="N809" s="121">
        <f>IF($C$4="Attiecināmās izmaksas",IF('11a+c+n'!$Q809="A",'11a+c+n'!N809,0),0)</f>
        <v>0</v>
      </c>
      <c r="O809" s="121">
        <f>IF($C$4="Attiecināmās izmaksas",IF('11a+c+n'!$Q809="A",'11a+c+n'!O809,0),0)</f>
        <v>0</v>
      </c>
      <c r="P809" s="122">
        <f>IF($C$4="Attiecināmās izmaksas",IF('11a+c+n'!$Q809="A",'11a+c+n'!P809,0),0)</f>
        <v>0</v>
      </c>
    </row>
    <row r="810" spans="1:16" x14ac:dyDescent="0.2">
      <c r="A810" s="49">
        <f>IF(P810=0,0,IF(COUNTBLANK(P810)=1,0,COUNTA($P$14:P810)))</f>
        <v>0</v>
      </c>
      <c r="B810" s="21">
        <f>IF($C$4="Attiecināmās izmaksas",IF('11a+c+n'!$Q810="A",'11a+c+n'!B810,0),0)</f>
        <v>0</v>
      </c>
      <c r="C810" s="21">
        <f>IF($C$4="Attiecināmās izmaksas",IF('11a+c+n'!$Q810="A",'11a+c+n'!C810,0),0)</f>
        <v>0</v>
      </c>
      <c r="D810" s="21">
        <f>IF($C$4="Attiecināmās izmaksas",IF('11a+c+n'!$Q810="A",'11a+c+n'!D810,0),0)</f>
        <v>0</v>
      </c>
      <c r="E810" s="42"/>
      <c r="F810" s="64"/>
      <c r="G810" s="121"/>
      <c r="H810" s="121">
        <f>IF($C$4="Attiecināmās izmaksas",IF('11a+c+n'!$Q810="A",'11a+c+n'!H810,0),0)</f>
        <v>0</v>
      </c>
      <c r="I810" s="121"/>
      <c r="J810" s="121"/>
      <c r="K810" s="122">
        <f>IF($C$4="Attiecināmās izmaksas",IF('11a+c+n'!$Q810="A",'11a+c+n'!K810,0),0)</f>
        <v>0</v>
      </c>
      <c r="L810" s="64">
        <f>IF($C$4="Attiecināmās izmaksas",IF('11a+c+n'!$Q810="A",'11a+c+n'!L810,0),0)</f>
        <v>0</v>
      </c>
      <c r="M810" s="121">
        <f>IF($C$4="Attiecināmās izmaksas",IF('11a+c+n'!$Q810="A",'11a+c+n'!M810,0),0)</f>
        <v>0</v>
      </c>
      <c r="N810" s="121">
        <f>IF($C$4="Attiecināmās izmaksas",IF('11a+c+n'!$Q810="A",'11a+c+n'!N810,0),0)</f>
        <v>0</v>
      </c>
      <c r="O810" s="121">
        <f>IF($C$4="Attiecināmās izmaksas",IF('11a+c+n'!$Q810="A",'11a+c+n'!O810,0),0)</f>
        <v>0</v>
      </c>
      <c r="P810" s="122">
        <f>IF($C$4="Attiecināmās izmaksas",IF('11a+c+n'!$Q810="A",'11a+c+n'!P810,0),0)</f>
        <v>0</v>
      </c>
    </row>
    <row r="811" spans="1:16" x14ac:dyDescent="0.2">
      <c r="A811" s="49">
        <f>IF(P811=0,0,IF(COUNTBLANK(P811)=1,0,COUNTA($P$14:P811)))</f>
        <v>0</v>
      </c>
      <c r="B811" s="21">
        <f>IF($C$4="Attiecināmās izmaksas",IF('11a+c+n'!$Q811="A",'11a+c+n'!B811,0),0)</f>
        <v>0</v>
      </c>
      <c r="C811" s="21">
        <f>IF($C$4="Attiecināmās izmaksas",IF('11a+c+n'!$Q811="A",'11a+c+n'!C811,0),0)</f>
        <v>0</v>
      </c>
      <c r="D811" s="21">
        <f>IF($C$4="Attiecināmās izmaksas",IF('11a+c+n'!$Q811="A",'11a+c+n'!D811,0),0)</f>
        <v>0</v>
      </c>
      <c r="E811" s="42"/>
      <c r="F811" s="64"/>
      <c r="G811" s="121"/>
      <c r="H811" s="121">
        <f>IF($C$4="Attiecināmās izmaksas",IF('11a+c+n'!$Q811="A",'11a+c+n'!H811,0),0)</f>
        <v>0</v>
      </c>
      <c r="I811" s="121"/>
      <c r="J811" s="121"/>
      <c r="K811" s="122">
        <f>IF($C$4="Attiecināmās izmaksas",IF('11a+c+n'!$Q811="A",'11a+c+n'!K811,0),0)</f>
        <v>0</v>
      </c>
      <c r="L811" s="64">
        <f>IF($C$4="Attiecināmās izmaksas",IF('11a+c+n'!$Q811="A",'11a+c+n'!L811,0),0)</f>
        <v>0</v>
      </c>
      <c r="M811" s="121">
        <f>IF($C$4="Attiecināmās izmaksas",IF('11a+c+n'!$Q811="A",'11a+c+n'!M811,0),0)</f>
        <v>0</v>
      </c>
      <c r="N811" s="121">
        <f>IF($C$4="Attiecināmās izmaksas",IF('11a+c+n'!$Q811="A",'11a+c+n'!N811,0),0)</f>
        <v>0</v>
      </c>
      <c r="O811" s="121">
        <f>IF($C$4="Attiecināmās izmaksas",IF('11a+c+n'!$Q811="A",'11a+c+n'!O811,0),0)</f>
        <v>0</v>
      </c>
      <c r="P811" s="122">
        <f>IF($C$4="Attiecināmās izmaksas",IF('11a+c+n'!$Q811="A",'11a+c+n'!P811,0),0)</f>
        <v>0</v>
      </c>
    </row>
    <row r="812" spans="1:16" x14ac:dyDescent="0.2">
      <c r="A812" s="49">
        <f>IF(P812=0,0,IF(COUNTBLANK(P812)=1,0,COUNTA($P$14:P812)))</f>
        <v>0</v>
      </c>
      <c r="B812" s="21">
        <f>IF($C$4="Attiecināmās izmaksas",IF('11a+c+n'!$Q812="A",'11a+c+n'!B812,0),0)</f>
        <v>0</v>
      </c>
      <c r="C812" s="21">
        <f>IF($C$4="Attiecināmās izmaksas",IF('11a+c+n'!$Q812="A",'11a+c+n'!C812,0),0)</f>
        <v>0</v>
      </c>
      <c r="D812" s="21">
        <f>IF($C$4="Attiecināmās izmaksas",IF('11a+c+n'!$Q812="A",'11a+c+n'!D812,0),0)</f>
        <v>0</v>
      </c>
      <c r="E812" s="42"/>
      <c r="F812" s="64"/>
      <c r="G812" s="121"/>
      <c r="H812" s="121">
        <f>IF($C$4="Attiecināmās izmaksas",IF('11a+c+n'!$Q812="A",'11a+c+n'!H812,0),0)</f>
        <v>0</v>
      </c>
      <c r="I812" s="121"/>
      <c r="J812" s="121"/>
      <c r="K812" s="122">
        <f>IF($C$4="Attiecināmās izmaksas",IF('11a+c+n'!$Q812="A",'11a+c+n'!K812,0),0)</f>
        <v>0</v>
      </c>
      <c r="L812" s="64">
        <f>IF($C$4="Attiecināmās izmaksas",IF('11a+c+n'!$Q812="A",'11a+c+n'!L812,0),0)</f>
        <v>0</v>
      </c>
      <c r="M812" s="121">
        <f>IF($C$4="Attiecināmās izmaksas",IF('11a+c+n'!$Q812="A",'11a+c+n'!M812,0),0)</f>
        <v>0</v>
      </c>
      <c r="N812" s="121">
        <f>IF($C$4="Attiecināmās izmaksas",IF('11a+c+n'!$Q812="A",'11a+c+n'!N812,0),0)</f>
        <v>0</v>
      </c>
      <c r="O812" s="121">
        <f>IF($C$4="Attiecināmās izmaksas",IF('11a+c+n'!$Q812="A",'11a+c+n'!O812,0),0)</f>
        <v>0</v>
      </c>
      <c r="P812" s="122">
        <f>IF($C$4="Attiecināmās izmaksas",IF('11a+c+n'!$Q812="A",'11a+c+n'!P812,0),0)</f>
        <v>0</v>
      </c>
    </row>
    <row r="813" spans="1:16" x14ac:dyDescent="0.2">
      <c r="A813" s="49">
        <f>IF(P813=0,0,IF(COUNTBLANK(P813)=1,0,COUNTA($P$14:P813)))</f>
        <v>0</v>
      </c>
      <c r="B813" s="21">
        <f>IF($C$4="Attiecināmās izmaksas",IF('11a+c+n'!$Q813="A",'11a+c+n'!B813,0),0)</f>
        <v>0</v>
      </c>
      <c r="C813" s="21">
        <f>IF($C$4="Attiecināmās izmaksas",IF('11a+c+n'!$Q813="A",'11a+c+n'!C813,0),0)</f>
        <v>0</v>
      </c>
      <c r="D813" s="21">
        <f>IF($C$4="Attiecināmās izmaksas",IF('11a+c+n'!$Q813="A",'11a+c+n'!D813,0),0)</f>
        <v>0</v>
      </c>
      <c r="E813" s="42"/>
      <c r="F813" s="64"/>
      <c r="G813" s="121"/>
      <c r="H813" s="121">
        <f>IF($C$4="Attiecināmās izmaksas",IF('11a+c+n'!$Q813="A",'11a+c+n'!H813,0),0)</f>
        <v>0</v>
      </c>
      <c r="I813" s="121"/>
      <c r="J813" s="121"/>
      <c r="K813" s="122">
        <f>IF($C$4="Attiecināmās izmaksas",IF('11a+c+n'!$Q813="A",'11a+c+n'!K813,0),0)</f>
        <v>0</v>
      </c>
      <c r="L813" s="64">
        <f>IF($C$4="Attiecināmās izmaksas",IF('11a+c+n'!$Q813="A",'11a+c+n'!L813,0),0)</f>
        <v>0</v>
      </c>
      <c r="M813" s="121">
        <f>IF($C$4="Attiecināmās izmaksas",IF('11a+c+n'!$Q813="A",'11a+c+n'!M813,0),0)</f>
        <v>0</v>
      </c>
      <c r="N813" s="121">
        <f>IF($C$4="Attiecināmās izmaksas",IF('11a+c+n'!$Q813="A",'11a+c+n'!N813,0),0)</f>
        <v>0</v>
      </c>
      <c r="O813" s="121">
        <f>IF($C$4="Attiecināmās izmaksas",IF('11a+c+n'!$Q813="A",'11a+c+n'!O813,0),0)</f>
        <v>0</v>
      </c>
      <c r="P813" s="122">
        <f>IF($C$4="Attiecināmās izmaksas",IF('11a+c+n'!$Q813="A",'11a+c+n'!P813,0),0)</f>
        <v>0</v>
      </c>
    </row>
    <row r="814" spans="1:16" x14ac:dyDescent="0.2">
      <c r="A814" s="49">
        <f>IF(P814=0,0,IF(COUNTBLANK(P814)=1,0,COUNTA($P$14:P814)))</f>
        <v>0</v>
      </c>
      <c r="B814" s="21">
        <f>IF($C$4="Attiecināmās izmaksas",IF('11a+c+n'!$Q814="A",'11a+c+n'!B814,0),0)</f>
        <v>0</v>
      </c>
      <c r="C814" s="21">
        <f>IF($C$4="Attiecināmās izmaksas",IF('11a+c+n'!$Q814="A",'11a+c+n'!C814,0),0)</f>
        <v>0</v>
      </c>
      <c r="D814" s="21">
        <f>IF($C$4="Attiecināmās izmaksas",IF('11a+c+n'!$Q814="A",'11a+c+n'!D814,0),0)</f>
        <v>0</v>
      </c>
      <c r="E814" s="42"/>
      <c r="F814" s="64"/>
      <c r="G814" s="121"/>
      <c r="H814" s="121">
        <f>IF($C$4="Attiecināmās izmaksas",IF('11a+c+n'!$Q814="A",'11a+c+n'!H814,0),0)</f>
        <v>0</v>
      </c>
      <c r="I814" s="121"/>
      <c r="J814" s="121"/>
      <c r="K814" s="122">
        <f>IF($C$4="Attiecināmās izmaksas",IF('11a+c+n'!$Q814="A",'11a+c+n'!K814,0),0)</f>
        <v>0</v>
      </c>
      <c r="L814" s="64">
        <f>IF($C$4="Attiecināmās izmaksas",IF('11a+c+n'!$Q814="A",'11a+c+n'!L814,0),0)</f>
        <v>0</v>
      </c>
      <c r="M814" s="121">
        <f>IF($C$4="Attiecināmās izmaksas",IF('11a+c+n'!$Q814="A",'11a+c+n'!M814,0),0)</f>
        <v>0</v>
      </c>
      <c r="N814" s="121">
        <f>IF($C$4="Attiecināmās izmaksas",IF('11a+c+n'!$Q814="A",'11a+c+n'!N814,0),0)</f>
        <v>0</v>
      </c>
      <c r="O814" s="121">
        <f>IF($C$4="Attiecināmās izmaksas",IF('11a+c+n'!$Q814="A",'11a+c+n'!O814,0),0)</f>
        <v>0</v>
      </c>
      <c r="P814" s="122">
        <f>IF($C$4="Attiecināmās izmaksas",IF('11a+c+n'!$Q814="A",'11a+c+n'!P814,0),0)</f>
        <v>0</v>
      </c>
    </row>
    <row r="815" spans="1:16" x14ac:dyDescent="0.2">
      <c r="A815" s="49">
        <f>IF(P815=0,0,IF(COUNTBLANK(P815)=1,0,COUNTA($P$14:P815)))</f>
        <v>0</v>
      </c>
      <c r="B815" s="21">
        <f>IF($C$4="Attiecināmās izmaksas",IF('11a+c+n'!$Q815="A",'11a+c+n'!B815,0),0)</f>
        <v>0</v>
      </c>
      <c r="C815" s="21">
        <f>IF($C$4="Attiecināmās izmaksas",IF('11a+c+n'!$Q815="A",'11a+c+n'!C815,0),0)</f>
        <v>0</v>
      </c>
      <c r="D815" s="21">
        <f>IF($C$4="Attiecināmās izmaksas",IF('11a+c+n'!$Q815="A",'11a+c+n'!D815,0),0)</f>
        <v>0</v>
      </c>
      <c r="E815" s="42"/>
      <c r="F815" s="64"/>
      <c r="G815" s="121"/>
      <c r="H815" s="121">
        <f>IF($C$4="Attiecināmās izmaksas",IF('11a+c+n'!$Q815="A",'11a+c+n'!H815,0),0)</f>
        <v>0</v>
      </c>
      <c r="I815" s="121"/>
      <c r="J815" s="121"/>
      <c r="K815" s="122">
        <f>IF($C$4="Attiecināmās izmaksas",IF('11a+c+n'!$Q815="A",'11a+c+n'!K815,0),0)</f>
        <v>0</v>
      </c>
      <c r="L815" s="64">
        <f>IF($C$4="Attiecināmās izmaksas",IF('11a+c+n'!$Q815="A",'11a+c+n'!L815,0),0)</f>
        <v>0</v>
      </c>
      <c r="M815" s="121">
        <f>IF($C$4="Attiecināmās izmaksas",IF('11a+c+n'!$Q815="A",'11a+c+n'!M815,0),0)</f>
        <v>0</v>
      </c>
      <c r="N815" s="121">
        <f>IF($C$4="Attiecināmās izmaksas",IF('11a+c+n'!$Q815="A",'11a+c+n'!N815,0),0)</f>
        <v>0</v>
      </c>
      <c r="O815" s="121">
        <f>IF($C$4="Attiecināmās izmaksas",IF('11a+c+n'!$Q815="A",'11a+c+n'!O815,0),0)</f>
        <v>0</v>
      </c>
      <c r="P815" s="122">
        <f>IF($C$4="Attiecināmās izmaksas",IF('11a+c+n'!$Q815="A",'11a+c+n'!P815,0),0)</f>
        <v>0</v>
      </c>
    </row>
    <row r="816" spans="1:16" x14ac:dyDescent="0.2">
      <c r="A816" s="49">
        <f>IF(P816=0,0,IF(COUNTBLANK(P816)=1,0,COUNTA($P$14:P816)))</f>
        <v>0</v>
      </c>
      <c r="B816" s="21">
        <f>IF($C$4="Attiecināmās izmaksas",IF('11a+c+n'!$Q816="A",'11a+c+n'!B816,0),0)</f>
        <v>0</v>
      </c>
      <c r="C816" s="21">
        <f>IF($C$4="Attiecināmās izmaksas",IF('11a+c+n'!$Q816="A",'11a+c+n'!C816,0),0)</f>
        <v>0</v>
      </c>
      <c r="D816" s="21">
        <f>IF($C$4="Attiecināmās izmaksas",IF('11a+c+n'!$Q816="A",'11a+c+n'!D816,0),0)</f>
        <v>0</v>
      </c>
      <c r="E816" s="42"/>
      <c r="F816" s="64"/>
      <c r="G816" s="121"/>
      <c r="H816" s="121">
        <f>IF($C$4="Attiecināmās izmaksas",IF('11a+c+n'!$Q816="A",'11a+c+n'!H816,0),0)</f>
        <v>0</v>
      </c>
      <c r="I816" s="121"/>
      <c r="J816" s="121"/>
      <c r="K816" s="122">
        <f>IF($C$4="Attiecināmās izmaksas",IF('11a+c+n'!$Q816="A",'11a+c+n'!K816,0),0)</f>
        <v>0</v>
      </c>
      <c r="L816" s="64">
        <f>IF($C$4="Attiecināmās izmaksas",IF('11a+c+n'!$Q816="A",'11a+c+n'!L816,0),0)</f>
        <v>0</v>
      </c>
      <c r="M816" s="121">
        <f>IF($C$4="Attiecināmās izmaksas",IF('11a+c+n'!$Q816="A",'11a+c+n'!M816,0),0)</f>
        <v>0</v>
      </c>
      <c r="N816" s="121">
        <f>IF($C$4="Attiecināmās izmaksas",IF('11a+c+n'!$Q816="A",'11a+c+n'!N816,0),0)</f>
        <v>0</v>
      </c>
      <c r="O816" s="121">
        <f>IF($C$4="Attiecināmās izmaksas",IF('11a+c+n'!$Q816="A",'11a+c+n'!O816,0),0)</f>
        <v>0</v>
      </c>
      <c r="P816" s="122">
        <f>IF($C$4="Attiecināmās izmaksas",IF('11a+c+n'!$Q816="A",'11a+c+n'!P816,0),0)</f>
        <v>0</v>
      </c>
    </row>
    <row r="817" spans="1:16" x14ac:dyDescent="0.2">
      <c r="A817" s="49">
        <f>IF(P817=0,0,IF(COUNTBLANK(P817)=1,0,COUNTA($P$14:P817)))</f>
        <v>0</v>
      </c>
      <c r="B817" s="21">
        <f>IF($C$4="Attiecināmās izmaksas",IF('11a+c+n'!$Q817="A",'11a+c+n'!B817,0),0)</f>
        <v>0</v>
      </c>
      <c r="C817" s="21">
        <f>IF($C$4="Attiecināmās izmaksas",IF('11a+c+n'!$Q817="A",'11a+c+n'!C817,0),0)</f>
        <v>0</v>
      </c>
      <c r="D817" s="21">
        <f>IF($C$4="Attiecināmās izmaksas",IF('11a+c+n'!$Q817="A",'11a+c+n'!D817,0),0)</f>
        <v>0</v>
      </c>
      <c r="E817" s="42"/>
      <c r="F817" s="64"/>
      <c r="G817" s="121"/>
      <c r="H817" s="121">
        <f>IF($C$4="Attiecināmās izmaksas",IF('11a+c+n'!$Q817="A",'11a+c+n'!H817,0),0)</f>
        <v>0</v>
      </c>
      <c r="I817" s="121"/>
      <c r="J817" s="121"/>
      <c r="K817" s="122">
        <f>IF($C$4="Attiecināmās izmaksas",IF('11a+c+n'!$Q817="A",'11a+c+n'!K817,0),0)</f>
        <v>0</v>
      </c>
      <c r="L817" s="64">
        <f>IF($C$4="Attiecināmās izmaksas",IF('11a+c+n'!$Q817="A",'11a+c+n'!L817,0),0)</f>
        <v>0</v>
      </c>
      <c r="M817" s="121">
        <f>IF($C$4="Attiecināmās izmaksas",IF('11a+c+n'!$Q817="A",'11a+c+n'!M817,0),0)</f>
        <v>0</v>
      </c>
      <c r="N817" s="121">
        <f>IF($C$4="Attiecināmās izmaksas",IF('11a+c+n'!$Q817="A",'11a+c+n'!N817,0),0)</f>
        <v>0</v>
      </c>
      <c r="O817" s="121">
        <f>IF($C$4="Attiecināmās izmaksas",IF('11a+c+n'!$Q817="A",'11a+c+n'!O817,0),0)</f>
        <v>0</v>
      </c>
      <c r="P817" s="122">
        <f>IF($C$4="Attiecināmās izmaksas",IF('11a+c+n'!$Q817="A",'11a+c+n'!P817,0),0)</f>
        <v>0</v>
      </c>
    </row>
    <row r="818" spans="1:16" x14ac:dyDescent="0.2">
      <c r="A818" s="49">
        <f>IF(P818=0,0,IF(COUNTBLANK(P818)=1,0,COUNTA($P$14:P818)))</f>
        <v>0</v>
      </c>
      <c r="B818" s="21">
        <f>IF($C$4="Attiecināmās izmaksas",IF('11a+c+n'!$Q818="A",'11a+c+n'!B818,0),0)</f>
        <v>0</v>
      </c>
      <c r="C818" s="21">
        <f>IF($C$4="Attiecināmās izmaksas",IF('11a+c+n'!$Q818="A",'11a+c+n'!C818,0),0)</f>
        <v>0</v>
      </c>
      <c r="D818" s="21">
        <f>IF($C$4="Attiecināmās izmaksas",IF('11a+c+n'!$Q818="A",'11a+c+n'!D818,0),0)</f>
        <v>0</v>
      </c>
      <c r="E818" s="42"/>
      <c r="F818" s="64"/>
      <c r="G818" s="121"/>
      <c r="H818" s="121">
        <f>IF($C$4="Attiecināmās izmaksas",IF('11a+c+n'!$Q818="A",'11a+c+n'!H818,0),0)</f>
        <v>0</v>
      </c>
      <c r="I818" s="121"/>
      <c r="J818" s="121"/>
      <c r="K818" s="122">
        <f>IF($C$4="Attiecināmās izmaksas",IF('11a+c+n'!$Q818="A",'11a+c+n'!K818,0),0)</f>
        <v>0</v>
      </c>
      <c r="L818" s="64">
        <f>IF($C$4="Attiecināmās izmaksas",IF('11a+c+n'!$Q818="A",'11a+c+n'!L818,0),0)</f>
        <v>0</v>
      </c>
      <c r="M818" s="121">
        <f>IF($C$4="Attiecināmās izmaksas",IF('11a+c+n'!$Q818="A",'11a+c+n'!M818,0),0)</f>
        <v>0</v>
      </c>
      <c r="N818" s="121">
        <f>IF($C$4="Attiecināmās izmaksas",IF('11a+c+n'!$Q818="A",'11a+c+n'!N818,0),0)</f>
        <v>0</v>
      </c>
      <c r="O818" s="121">
        <f>IF($C$4="Attiecināmās izmaksas",IF('11a+c+n'!$Q818="A",'11a+c+n'!O818,0),0)</f>
        <v>0</v>
      </c>
      <c r="P818" s="122">
        <f>IF($C$4="Attiecināmās izmaksas",IF('11a+c+n'!$Q818="A",'11a+c+n'!P818,0),0)</f>
        <v>0</v>
      </c>
    </row>
    <row r="819" spans="1:16" x14ac:dyDescent="0.2">
      <c r="A819" s="49">
        <f>IF(P819=0,0,IF(COUNTBLANK(P819)=1,0,COUNTA($P$14:P819)))</f>
        <v>0</v>
      </c>
      <c r="B819" s="21">
        <f>IF($C$4="Attiecināmās izmaksas",IF('11a+c+n'!$Q819="A",'11a+c+n'!B819,0),0)</f>
        <v>0</v>
      </c>
      <c r="C819" s="21">
        <f>IF($C$4="Attiecināmās izmaksas",IF('11a+c+n'!$Q819="A",'11a+c+n'!C819,0),0)</f>
        <v>0</v>
      </c>
      <c r="D819" s="21">
        <f>IF($C$4="Attiecināmās izmaksas",IF('11a+c+n'!$Q819="A",'11a+c+n'!D819,0),0)</f>
        <v>0</v>
      </c>
      <c r="E819" s="42"/>
      <c r="F819" s="64"/>
      <c r="G819" s="121"/>
      <c r="H819" s="121">
        <f>IF($C$4="Attiecināmās izmaksas",IF('11a+c+n'!$Q819="A",'11a+c+n'!H819,0),0)</f>
        <v>0</v>
      </c>
      <c r="I819" s="121"/>
      <c r="J819" s="121"/>
      <c r="K819" s="122">
        <f>IF($C$4="Attiecināmās izmaksas",IF('11a+c+n'!$Q819="A",'11a+c+n'!K819,0),0)</f>
        <v>0</v>
      </c>
      <c r="L819" s="64">
        <f>IF($C$4="Attiecināmās izmaksas",IF('11a+c+n'!$Q819="A",'11a+c+n'!L819,0),0)</f>
        <v>0</v>
      </c>
      <c r="M819" s="121">
        <f>IF($C$4="Attiecināmās izmaksas",IF('11a+c+n'!$Q819="A",'11a+c+n'!M819,0),0)</f>
        <v>0</v>
      </c>
      <c r="N819" s="121">
        <f>IF($C$4="Attiecināmās izmaksas",IF('11a+c+n'!$Q819="A",'11a+c+n'!N819,0),0)</f>
        <v>0</v>
      </c>
      <c r="O819" s="121">
        <f>IF($C$4="Attiecināmās izmaksas",IF('11a+c+n'!$Q819="A",'11a+c+n'!O819,0),0)</f>
        <v>0</v>
      </c>
      <c r="P819" s="122">
        <f>IF($C$4="Attiecināmās izmaksas",IF('11a+c+n'!$Q819="A",'11a+c+n'!P819,0),0)</f>
        <v>0</v>
      </c>
    </row>
    <row r="820" spans="1:16" x14ac:dyDescent="0.2">
      <c r="A820" s="49">
        <f>IF(P820=0,0,IF(COUNTBLANK(P820)=1,0,COUNTA($P$14:P820)))</f>
        <v>0</v>
      </c>
      <c r="B820" s="21">
        <f>IF($C$4="Attiecināmās izmaksas",IF('11a+c+n'!$Q820="A",'11a+c+n'!B820,0),0)</f>
        <v>0</v>
      </c>
      <c r="C820" s="21">
        <f>IF($C$4="Attiecināmās izmaksas",IF('11a+c+n'!$Q820="A",'11a+c+n'!C820,0),0)</f>
        <v>0</v>
      </c>
      <c r="D820" s="21">
        <f>IF($C$4="Attiecināmās izmaksas",IF('11a+c+n'!$Q820="A",'11a+c+n'!D820,0),0)</f>
        <v>0</v>
      </c>
      <c r="E820" s="42"/>
      <c r="F820" s="64"/>
      <c r="G820" s="121"/>
      <c r="H820" s="121">
        <f>IF($C$4="Attiecināmās izmaksas",IF('11a+c+n'!$Q820="A",'11a+c+n'!H820,0),0)</f>
        <v>0</v>
      </c>
      <c r="I820" s="121"/>
      <c r="J820" s="121"/>
      <c r="K820" s="122">
        <f>IF($C$4="Attiecināmās izmaksas",IF('11a+c+n'!$Q820="A",'11a+c+n'!K820,0),0)</f>
        <v>0</v>
      </c>
      <c r="L820" s="64">
        <f>IF($C$4="Attiecināmās izmaksas",IF('11a+c+n'!$Q820="A",'11a+c+n'!L820,0),0)</f>
        <v>0</v>
      </c>
      <c r="M820" s="121">
        <f>IF($C$4="Attiecināmās izmaksas",IF('11a+c+n'!$Q820="A",'11a+c+n'!M820,0),0)</f>
        <v>0</v>
      </c>
      <c r="N820" s="121">
        <f>IF($C$4="Attiecināmās izmaksas",IF('11a+c+n'!$Q820="A",'11a+c+n'!N820,0),0)</f>
        <v>0</v>
      </c>
      <c r="O820" s="121">
        <f>IF($C$4="Attiecināmās izmaksas",IF('11a+c+n'!$Q820="A",'11a+c+n'!O820,0),0)</f>
        <v>0</v>
      </c>
      <c r="P820" s="122">
        <f>IF($C$4="Attiecināmās izmaksas",IF('11a+c+n'!$Q820="A",'11a+c+n'!P820,0),0)</f>
        <v>0</v>
      </c>
    </row>
    <row r="821" spans="1:16" x14ac:dyDescent="0.2">
      <c r="A821" s="49">
        <f>IF(P821=0,0,IF(COUNTBLANK(P821)=1,0,COUNTA($P$14:P821)))</f>
        <v>0</v>
      </c>
      <c r="B821" s="21">
        <f>IF($C$4="Attiecināmās izmaksas",IF('11a+c+n'!$Q821="A",'11a+c+n'!B821,0),0)</f>
        <v>0</v>
      </c>
      <c r="C821" s="21">
        <f>IF($C$4="Attiecināmās izmaksas",IF('11a+c+n'!$Q821="A",'11a+c+n'!C821,0),0)</f>
        <v>0</v>
      </c>
      <c r="D821" s="21">
        <f>IF($C$4="Attiecināmās izmaksas",IF('11a+c+n'!$Q821="A",'11a+c+n'!D821,0),0)</f>
        <v>0</v>
      </c>
      <c r="E821" s="42"/>
      <c r="F821" s="64"/>
      <c r="G821" s="121"/>
      <c r="H821" s="121">
        <f>IF($C$4="Attiecināmās izmaksas",IF('11a+c+n'!$Q821="A",'11a+c+n'!H821,0),0)</f>
        <v>0</v>
      </c>
      <c r="I821" s="121"/>
      <c r="J821" s="121"/>
      <c r="K821" s="122">
        <f>IF($C$4="Attiecināmās izmaksas",IF('11a+c+n'!$Q821="A",'11a+c+n'!K821,0),0)</f>
        <v>0</v>
      </c>
      <c r="L821" s="64">
        <f>IF($C$4="Attiecināmās izmaksas",IF('11a+c+n'!$Q821="A",'11a+c+n'!L821,0),0)</f>
        <v>0</v>
      </c>
      <c r="M821" s="121">
        <f>IF($C$4="Attiecināmās izmaksas",IF('11a+c+n'!$Q821="A",'11a+c+n'!M821,0),0)</f>
        <v>0</v>
      </c>
      <c r="N821" s="121">
        <f>IF($C$4="Attiecināmās izmaksas",IF('11a+c+n'!$Q821="A",'11a+c+n'!N821,0),0)</f>
        <v>0</v>
      </c>
      <c r="O821" s="121">
        <f>IF($C$4="Attiecināmās izmaksas",IF('11a+c+n'!$Q821="A",'11a+c+n'!O821,0),0)</f>
        <v>0</v>
      </c>
      <c r="P821" s="122">
        <f>IF($C$4="Attiecināmās izmaksas",IF('11a+c+n'!$Q821="A",'11a+c+n'!P821,0),0)</f>
        <v>0</v>
      </c>
    </row>
    <row r="822" spans="1:16" x14ac:dyDescent="0.2">
      <c r="A822" s="49">
        <f>IF(P822=0,0,IF(COUNTBLANK(P822)=1,0,COUNTA($P$14:P822)))</f>
        <v>0</v>
      </c>
      <c r="B822" s="21">
        <f>IF($C$4="Attiecināmās izmaksas",IF('11a+c+n'!$Q822="A",'11a+c+n'!B822,0),0)</f>
        <v>0</v>
      </c>
      <c r="C822" s="21">
        <f>IF($C$4="Attiecināmās izmaksas",IF('11a+c+n'!$Q822="A",'11a+c+n'!C822,0),0)</f>
        <v>0</v>
      </c>
      <c r="D822" s="21">
        <f>IF($C$4="Attiecināmās izmaksas",IF('11a+c+n'!$Q822="A",'11a+c+n'!D822,0),0)</f>
        <v>0</v>
      </c>
      <c r="E822" s="42"/>
      <c r="F822" s="64"/>
      <c r="G822" s="121"/>
      <c r="H822" s="121">
        <f>IF($C$4="Attiecināmās izmaksas",IF('11a+c+n'!$Q822="A",'11a+c+n'!H822,0),0)</f>
        <v>0</v>
      </c>
      <c r="I822" s="121"/>
      <c r="J822" s="121"/>
      <c r="K822" s="122">
        <f>IF($C$4="Attiecināmās izmaksas",IF('11a+c+n'!$Q822="A",'11a+c+n'!K822,0),0)</f>
        <v>0</v>
      </c>
      <c r="L822" s="64">
        <f>IF($C$4="Attiecināmās izmaksas",IF('11a+c+n'!$Q822="A",'11a+c+n'!L822,0),0)</f>
        <v>0</v>
      </c>
      <c r="M822" s="121">
        <f>IF($C$4="Attiecināmās izmaksas",IF('11a+c+n'!$Q822="A",'11a+c+n'!M822,0),0)</f>
        <v>0</v>
      </c>
      <c r="N822" s="121">
        <f>IF($C$4="Attiecināmās izmaksas",IF('11a+c+n'!$Q822="A",'11a+c+n'!N822,0),0)</f>
        <v>0</v>
      </c>
      <c r="O822" s="121">
        <f>IF($C$4="Attiecināmās izmaksas",IF('11a+c+n'!$Q822="A",'11a+c+n'!O822,0),0)</f>
        <v>0</v>
      </c>
      <c r="P822" s="122">
        <f>IF($C$4="Attiecināmās izmaksas",IF('11a+c+n'!$Q822="A",'11a+c+n'!P822,0),0)</f>
        <v>0</v>
      </c>
    </row>
    <row r="823" spans="1:16" x14ac:dyDescent="0.2">
      <c r="A823" s="49">
        <f>IF(P823=0,0,IF(COUNTBLANK(P823)=1,0,COUNTA($P$14:P823)))</f>
        <v>0</v>
      </c>
      <c r="B823" s="21">
        <f>IF($C$4="Attiecināmās izmaksas",IF('11a+c+n'!$Q823="A",'11a+c+n'!B823,0),0)</f>
        <v>0</v>
      </c>
      <c r="C823" s="21">
        <f>IF($C$4="Attiecināmās izmaksas",IF('11a+c+n'!$Q823="A",'11a+c+n'!C823,0),0)</f>
        <v>0</v>
      </c>
      <c r="D823" s="21">
        <f>IF($C$4="Attiecināmās izmaksas",IF('11a+c+n'!$Q823="A",'11a+c+n'!D823,0),0)</f>
        <v>0</v>
      </c>
      <c r="E823" s="42"/>
      <c r="F823" s="64"/>
      <c r="G823" s="121"/>
      <c r="H823" s="121">
        <f>IF($C$4="Attiecināmās izmaksas",IF('11a+c+n'!$Q823="A",'11a+c+n'!H823,0),0)</f>
        <v>0</v>
      </c>
      <c r="I823" s="121"/>
      <c r="J823" s="121"/>
      <c r="K823" s="122">
        <f>IF($C$4="Attiecināmās izmaksas",IF('11a+c+n'!$Q823="A",'11a+c+n'!K823,0),0)</f>
        <v>0</v>
      </c>
      <c r="L823" s="64">
        <f>IF($C$4="Attiecināmās izmaksas",IF('11a+c+n'!$Q823="A",'11a+c+n'!L823,0),0)</f>
        <v>0</v>
      </c>
      <c r="M823" s="121">
        <f>IF($C$4="Attiecināmās izmaksas",IF('11a+c+n'!$Q823="A",'11a+c+n'!M823,0),0)</f>
        <v>0</v>
      </c>
      <c r="N823" s="121">
        <f>IF($C$4="Attiecināmās izmaksas",IF('11a+c+n'!$Q823="A",'11a+c+n'!N823,0),0)</f>
        <v>0</v>
      </c>
      <c r="O823" s="121">
        <f>IF($C$4="Attiecināmās izmaksas",IF('11a+c+n'!$Q823="A",'11a+c+n'!O823,0),0)</f>
        <v>0</v>
      </c>
      <c r="P823" s="122">
        <f>IF($C$4="Attiecināmās izmaksas",IF('11a+c+n'!$Q823="A",'11a+c+n'!P823,0),0)</f>
        <v>0</v>
      </c>
    </row>
    <row r="824" spans="1:16" x14ac:dyDescent="0.2">
      <c r="A824" s="49">
        <f>IF(P824=0,0,IF(COUNTBLANK(P824)=1,0,COUNTA($P$14:P824)))</f>
        <v>0</v>
      </c>
      <c r="B824" s="21">
        <f>IF($C$4="Attiecināmās izmaksas",IF('11a+c+n'!$Q824="A",'11a+c+n'!B824,0),0)</f>
        <v>0</v>
      </c>
      <c r="C824" s="21">
        <f>IF($C$4="Attiecināmās izmaksas",IF('11a+c+n'!$Q824="A",'11a+c+n'!C824,0),0)</f>
        <v>0</v>
      </c>
      <c r="D824" s="21">
        <f>IF($C$4="Attiecināmās izmaksas",IF('11a+c+n'!$Q824="A",'11a+c+n'!D824,0),0)</f>
        <v>0</v>
      </c>
      <c r="E824" s="42"/>
      <c r="F824" s="64"/>
      <c r="G824" s="121"/>
      <c r="H824" s="121">
        <f>IF($C$4="Attiecināmās izmaksas",IF('11a+c+n'!$Q824="A",'11a+c+n'!H824,0),0)</f>
        <v>0</v>
      </c>
      <c r="I824" s="121"/>
      <c r="J824" s="121"/>
      <c r="K824" s="122">
        <f>IF($C$4="Attiecināmās izmaksas",IF('11a+c+n'!$Q824="A",'11a+c+n'!K824,0),0)</f>
        <v>0</v>
      </c>
      <c r="L824" s="64">
        <f>IF($C$4="Attiecināmās izmaksas",IF('11a+c+n'!$Q824="A",'11a+c+n'!L824,0),0)</f>
        <v>0</v>
      </c>
      <c r="M824" s="121">
        <f>IF($C$4="Attiecināmās izmaksas",IF('11a+c+n'!$Q824="A",'11a+c+n'!M824,0),0)</f>
        <v>0</v>
      </c>
      <c r="N824" s="121">
        <f>IF($C$4="Attiecināmās izmaksas",IF('11a+c+n'!$Q824="A",'11a+c+n'!N824,0),0)</f>
        <v>0</v>
      </c>
      <c r="O824" s="121">
        <f>IF($C$4="Attiecināmās izmaksas",IF('11a+c+n'!$Q824="A",'11a+c+n'!O824,0),0)</f>
        <v>0</v>
      </c>
      <c r="P824" s="122">
        <f>IF($C$4="Attiecināmās izmaksas",IF('11a+c+n'!$Q824="A",'11a+c+n'!P824,0),0)</f>
        <v>0</v>
      </c>
    </row>
    <row r="825" spans="1:16" x14ac:dyDescent="0.2">
      <c r="A825" s="49">
        <f>IF(P825=0,0,IF(COUNTBLANK(P825)=1,0,COUNTA($P$14:P825)))</f>
        <v>0</v>
      </c>
      <c r="B825" s="21">
        <f>IF($C$4="Attiecināmās izmaksas",IF('11a+c+n'!$Q825="A",'11a+c+n'!B825,0),0)</f>
        <v>0</v>
      </c>
      <c r="C825" s="21">
        <f>IF($C$4="Attiecināmās izmaksas",IF('11a+c+n'!$Q825="A",'11a+c+n'!C825,0),0)</f>
        <v>0</v>
      </c>
      <c r="D825" s="21">
        <f>IF($C$4="Attiecināmās izmaksas",IF('11a+c+n'!$Q825="A",'11a+c+n'!D825,0),0)</f>
        <v>0</v>
      </c>
      <c r="E825" s="42"/>
      <c r="F825" s="64"/>
      <c r="G825" s="121"/>
      <c r="H825" s="121">
        <f>IF($C$4="Attiecināmās izmaksas",IF('11a+c+n'!$Q825="A",'11a+c+n'!H825,0),0)</f>
        <v>0</v>
      </c>
      <c r="I825" s="121"/>
      <c r="J825" s="121"/>
      <c r="K825" s="122">
        <f>IF($C$4="Attiecināmās izmaksas",IF('11a+c+n'!$Q825="A",'11a+c+n'!K825,0),0)</f>
        <v>0</v>
      </c>
      <c r="L825" s="64">
        <f>IF($C$4="Attiecināmās izmaksas",IF('11a+c+n'!$Q825="A",'11a+c+n'!L825,0),0)</f>
        <v>0</v>
      </c>
      <c r="M825" s="121">
        <f>IF($C$4="Attiecināmās izmaksas",IF('11a+c+n'!$Q825="A",'11a+c+n'!M825,0),0)</f>
        <v>0</v>
      </c>
      <c r="N825" s="121">
        <f>IF($C$4="Attiecināmās izmaksas",IF('11a+c+n'!$Q825="A",'11a+c+n'!N825,0),0)</f>
        <v>0</v>
      </c>
      <c r="O825" s="121">
        <f>IF($C$4="Attiecināmās izmaksas",IF('11a+c+n'!$Q825="A",'11a+c+n'!O825,0),0)</f>
        <v>0</v>
      </c>
      <c r="P825" s="122">
        <f>IF($C$4="Attiecināmās izmaksas",IF('11a+c+n'!$Q825="A",'11a+c+n'!P825,0),0)</f>
        <v>0</v>
      </c>
    </row>
    <row r="826" spans="1:16" x14ac:dyDescent="0.2">
      <c r="A826" s="49">
        <f>IF(P826=0,0,IF(COUNTBLANK(P826)=1,0,COUNTA($P$14:P826)))</f>
        <v>0</v>
      </c>
      <c r="B826" s="21">
        <f>IF($C$4="Attiecināmās izmaksas",IF('11a+c+n'!$Q826="A",'11a+c+n'!B826,0),0)</f>
        <v>0</v>
      </c>
      <c r="C826" s="21">
        <f>IF($C$4="Attiecināmās izmaksas",IF('11a+c+n'!$Q826="A",'11a+c+n'!C826,0),0)</f>
        <v>0</v>
      </c>
      <c r="D826" s="21">
        <f>IF($C$4="Attiecināmās izmaksas",IF('11a+c+n'!$Q826="A",'11a+c+n'!D826,0),0)</f>
        <v>0</v>
      </c>
      <c r="E826" s="42"/>
      <c r="F826" s="64"/>
      <c r="G826" s="121"/>
      <c r="H826" s="121">
        <f>IF($C$4="Attiecināmās izmaksas",IF('11a+c+n'!$Q826="A",'11a+c+n'!H826,0),0)</f>
        <v>0</v>
      </c>
      <c r="I826" s="121"/>
      <c r="J826" s="121"/>
      <c r="K826" s="122">
        <f>IF($C$4="Attiecināmās izmaksas",IF('11a+c+n'!$Q826="A",'11a+c+n'!K826,0),0)</f>
        <v>0</v>
      </c>
      <c r="L826" s="64">
        <f>IF($C$4="Attiecināmās izmaksas",IF('11a+c+n'!$Q826="A",'11a+c+n'!L826,0),0)</f>
        <v>0</v>
      </c>
      <c r="M826" s="121">
        <f>IF($C$4="Attiecināmās izmaksas",IF('11a+c+n'!$Q826="A",'11a+c+n'!M826,0),0)</f>
        <v>0</v>
      </c>
      <c r="N826" s="121">
        <f>IF($C$4="Attiecināmās izmaksas",IF('11a+c+n'!$Q826="A",'11a+c+n'!N826,0),0)</f>
        <v>0</v>
      </c>
      <c r="O826" s="121">
        <f>IF($C$4="Attiecināmās izmaksas",IF('11a+c+n'!$Q826="A",'11a+c+n'!O826,0),0)</f>
        <v>0</v>
      </c>
      <c r="P826" s="122">
        <f>IF($C$4="Attiecināmās izmaksas",IF('11a+c+n'!$Q826="A",'11a+c+n'!P826,0),0)</f>
        <v>0</v>
      </c>
    </row>
    <row r="827" spans="1:16" x14ac:dyDescent="0.2">
      <c r="A827" s="49">
        <f>IF(P827=0,0,IF(COUNTBLANK(P827)=1,0,COUNTA($P$14:P827)))</f>
        <v>0</v>
      </c>
      <c r="B827" s="21">
        <f>IF($C$4="Attiecināmās izmaksas",IF('11a+c+n'!$Q827="A",'11a+c+n'!B827,0),0)</f>
        <v>0</v>
      </c>
      <c r="C827" s="21">
        <f>IF($C$4="Attiecināmās izmaksas",IF('11a+c+n'!$Q827="A",'11a+c+n'!C827,0),0)</f>
        <v>0</v>
      </c>
      <c r="D827" s="21">
        <f>IF($C$4="Attiecināmās izmaksas",IF('11a+c+n'!$Q827="A",'11a+c+n'!D827,0),0)</f>
        <v>0</v>
      </c>
      <c r="E827" s="42"/>
      <c r="F827" s="64"/>
      <c r="G827" s="121"/>
      <c r="H827" s="121">
        <f>IF($C$4="Attiecināmās izmaksas",IF('11a+c+n'!$Q827="A",'11a+c+n'!H827,0),0)</f>
        <v>0</v>
      </c>
      <c r="I827" s="121"/>
      <c r="J827" s="121"/>
      <c r="K827" s="122">
        <f>IF($C$4="Attiecināmās izmaksas",IF('11a+c+n'!$Q827="A",'11a+c+n'!K827,0),0)</f>
        <v>0</v>
      </c>
      <c r="L827" s="64">
        <f>IF($C$4="Attiecināmās izmaksas",IF('11a+c+n'!$Q827="A",'11a+c+n'!L827,0),0)</f>
        <v>0</v>
      </c>
      <c r="M827" s="121">
        <f>IF($C$4="Attiecināmās izmaksas",IF('11a+c+n'!$Q827="A",'11a+c+n'!M827,0),0)</f>
        <v>0</v>
      </c>
      <c r="N827" s="121">
        <f>IF($C$4="Attiecināmās izmaksas",IF('11a+c+n'!$Q827="A",'11a+c+n'!N827,0),0)</f>
        <v>0</v>
      </c>
      <c r="O827" s="121">
        <f>IF($C$4="Attiecināmās izmaksas",IF('11a+c+n'!$Q827="A",'11a+c+n'!O827,0),0)</f>
        <v>0</v>
      </c>
      <c r="P827" s="122">
        <f>IF($C$4="Attiecināmās izmaksas",IF('11a+c+n'!$Q827="A",'11a+c+n'!P827,0),0)</f>
        <v>0</v>
      </c>
    </row>
    <row r="828" spans="1:16" x14ac:dyDescent="0.2">
      <c r="A828" s="49">
        <f>IF(P828=0,0,IF(COUNTBLANK(P828)=1,0,COUNTA($P$14:P828)))</f>
        <v>0</v>
      </c>
      <c r="B828" s="21">
        <f>IF($C$4="Attiecināmās izmaksas",IF('11a+c+n'!$Q828="A",'11a+c+n'!B828,0),0)</f>
        <v>0</v>
      </c>
      <c r="C828" s="21">
        <f>IF($C$4="Attiecināmās izmaksas",IF('11a+c+n'!$Q828="A",'11a+c+n'!C828,0),0)</f>
        <v>0</v>
      </c>
      <c r="D828" s="21">
        <f>IF($C$4="Attiecināmās izmaksas",IF('11a+c+n'!$Q828="A",'11a+c+n'!D828,0),0)</f>
        <v>0</v>
      </c>
      <c r="E828" s="42"/>
      <c r="F828" s="64"/>
      <c r="G828" s="121"/>
      <c r="H828" s="121">
        <f>IF($C$4="Attiecināmās izmaksas",IF('11a+c+n'!$Q828="A",'11a+c+n'!H828,0),0)</f>
        <v>0</v>
      </c>
      <c r="I828" s="121"/>
      <c r="J828" s="121"/>
      <c r="K828" s="122">
        <f>IF($C$4="Attiecināmās izmaksas",IF('11a+c+n'!$Q828="A",'11a+c+n'!K828,0),0)</f>
        <v>0</v>
      </c>
      <c r="L828" s="64">
        <f>IF($C$4="Attiecināmās izmaksas",IF('11a+c+n'!$Q828="A",'11a+c+n'!L828,0),0)</f>
        <v>0</v>
      </c>
      <c r="M828" s="121">
        <f>IF($C$4="Attiecināmās izmaksas",IF('11a+c+n'!$Q828="A",'11a+c+n'!M828,0),0)</f>
        <v>0</v>
      </c>
      <c r="N828" s="121">
        <f>IF($C$4="Attiecināmās izmaksas",IF('11a+c+n'!$Q828="A",'11a+c+n'!N828,0),0)</f>
        <v>0</v>
      </c>
      <c r="O828" s="121">
        <f>IF($C$4="Attiecināmās izmaksas",IF('11a+c+n'!$Q828="A",'11a+c+n'!O828,0),0)</f>
        <v>0</v>
      </c>
      <c r="P828" s="122">
        <f>IF($C$4="Attiecināmās izmaksas",IF('11a+c+n'!$Q828="A",'11a+c+n'!P828,0),0)</f>
        <v>0</v>
      </c>
    </row>
    <row r="829" spans="1:16" x14ac:dyDescent="0.2">
      <c r="A829" s="49">
        <f>IF(P829=0,0,IF(COUNTBLANK(P829)=1,0,COUNTA($P$14:P829)))</f>
        <v>0</v>
      </c>
      <c r="B829" s="21">
        <f>IF($C$4="Attiecināmās izmaksas",IF('11a+c+n'!$Q829="A",'11a+c+n'!B829,0),0)</f>
        <v>0</v>
      </c>
      <c r="C829" s="21">
        <f>IF($C$4="Attiecināmās izmaksas",IF('11a+c+n'!$Q829="A",'11a+c+n'!C829,0),0)</f>
        <v>0</v>
      </c>
      <c r="D829" s="21">
        <f>IF($C$4="Attiecināmās izmaksas",IF('11a+c+n'!$Q829="A",'11a+c+n'!D829,0),0)</f>
        <v>0</v>
      </c>
      <c r="E829" s="42"/>
      <c r="F829" s="64"/>
      <c r="G829" s="121"/>
      <c r="H829" s="121">
        <f>IF($C$4="Attiecināmās izmaksas",IF('11a+c+n'!$Q829="A",'11a+c+n'!H829,0),0)</f>
        <v>0</v>
      </c>
      <c r="I829" s="121"/>
      <c r="J829" s="121"/>
      <c r="K829" s="122">
        <f>IF($C$4="Attiecināmās izmaksas",IF('11a+c+n'!$Q829="A",'11a+c+n'!K829,0),0)</f>
        <v>0</v>
      </c>
      <c r="L829" s="64">
        <f>IF($C$4="Attiecināmās izmaksas",IF('11a+c+n'!$Q829="A",'11a+c+n'!L829,0),0)</f>
        <v>0</v>
      </c>
      <c r="M829" s="121">
        <f>IF($C$4="Attiecināmās izmaksas",IF('11a+c+n'!$Q829="A",'11a+c+n'!M829,0),0)</f>
        <v>0</v>
      </c>
      <c r="N829" s="121">
        <f>IF($C$4="Attiecināmās izmaksas",IF('11a+c+n'!$Q829="A",'11a+c+n'!N829,0),0)</f>
        <v>0</v>
      </c>
      <c r="O829" s="121">
        <f>IF($C$4="Attiecināmās izmaksas",IF('11a+c+n'!$Q829="A",'11a+c+n'!O829,0),0)</f>
        <v>0</v>
      </c>
      <c r="P829" s="122">
        <f>IF($C$4="Attiecināmās izmaksas",IF('11a+c+n'!$Q829="A",'11a+c+n'!P829,0),0)</f>
        <v>0</v>
      </c>
    </row>
    <row r="830" spans="1:16" x14ac:dyDescent="0.2">
      <c r="A830" s="49">
        <f>IF(P830=0,0,IF(COUNTBLANK(P830)=1,0,COUNTA($P$14:P830)))</f>
        <v>0</v>
      </c>
      <c r="B830" s="21">
        <f>IF($C$4="Attiecināmās izmaksas",IF('11a+c+n'!$Q830="A",'11a+c+n'!B830,0),0)</f>
        <v>0</v>
      </c>
      <c r="C830" s="21">
        <f>IF($C$4="Attiecināmās izmaksas",IF('11a+c+n'!$Q830="A",'11a+c+n'!C830,0),0)</f>
        <v>0</v>
      </c>
      <c r="D830" s="21">
        <f>IF($C$4="Attiecināmās izmaksas",IF('11a+c+n'!$Q830="A",'11a+c+n'!D830,0),0)</f>
        <v>0</v>
      </c>
      <c r="E830" s="42"/>
      <c r="F830" s="64"/>
      <c r="G830" s="121"/>
      <c r="H830" s="121">
        <f>IF($C$4="Attiecināmās izmaksas",IF('11a+c+n'!$Q830="A",'11a+c+n'!H830,0),0)</f>
        <v>0</v>
      </c>
      <c r="I830" s="121"/>
      <c r="J830" s="121"/>
      <c r="K830" s="122">
        <f>IF($C$4="Attiecināmās izmaksas",IF('11a+c+n'!$Q830="A",'11a+c+n'!K830,0),0)</f>
        <v>0</v>
      </c>
      <c r="L830" s="64">
        <f>IF($C$4="Attiecināmās izmaksas",IF('11a+c+n'!$Q830="A",'11a+c+n'!L830,0),0)</f>
        <v>0</v>
      </c>
      <c r="M830" s="121">
        <f>IF($C$4="Attiecināmās izmaksas",IF('11a+c+n'!$Q830="A",'11a+c+n'!M830,0),0)</f>
        <v>0</v>
      </c>
      <c r="N830" s="121">
        <f>IF($C$4="Attiecināmās izmaksas",IF('11a+c+n'!$Q830="A",'11a+c+n'!N830,0),0)</f>
        <v>0</v>
      </c>
      <c r="O830" s="121">
        <f>IF($C$4="Attiecināmās izmaksas",IF('11a+c+n'!$Q830="A",'11a+c+n'!O830,0),0)</f>
        <v>0</v>
      </c>
      <c r="P830" s="122">
        <f>IF($C$4="Attiecināmās izmaksas",IF('11a+c+n'!$Q830="A",'11a+c+n'!P830,0),0)</f>
        <v>0</v>
      </c>
    </row>
    <row r="831" spans="1:16" x14ac:dyDescent="0.2">
      <c r="A831" s="49">
        <f>IF(P831=0,0,IF(COUNTBLANK(P831)=1,0,COUNTA($P$14:P831)))</f>
        <v>0</v>
      </c>
      <c r="B831" s="21">
        <f>IF($C$4="Attiecināmās izmaksas",IF('11a+c+n'!$Q831="A",'11a+c+n'!B831,0),0)</f>
        <v>0</v>
      </c>
      <c r="C831" s="21">
        <f>IF($C$4="Attiecināmās izmaksas",IF('11a+c+n'!$Q831="A",'11a+c+n'!C831,0),0)</f>
        <v>0</v>
      </c>
      <c r="D831" s="21">
        <f>IF($C$4="Attiecināmās izmaksas",IF('11a+c+n'!$Q831="A",'11a+c+n'!D831,0),0)</f>
        <v>0</v>
      </c>
      <c r="E831" s="42"/>
      <c r="F831" s="64"/>
      <c r="G831" s="121"/>
      <c r="H831" s="121">
        <f>IF($C$4="Attiecināmās izmaksas",IF('11a+c+n'!$Q831="A",'11a+c+n'!H831,0),0)</f>
        <v>0</v>
      </c>
      <c r="I831" s="121"/>
      <c r="J831" s="121"/>
      <c r="K831" s="122">
        <f>IF($C$4="Attiecināmās izmaksas",IF('11a+c+n'!$Q831="A",'11a+c+n'!K831,0),0)</f>
        <v>0</v>
      </c>
      <c r="L831" s="64">
        <f>IF($C$4="Attiecināmās izmaksas",IF('11a+c+n'!$Q831="A",'11a+c+n'!L831,0),0)</f>
        <v>0</v>
      </c>
      <c r="M831" s="121">
        <f>IF($C$4="Attiecināmās izmaksas",IF('11a+c+n'!$Q831="A",'11a+c+n'!M831,0),0)</f>
        <v>0</v>
      </c>
      <c r="N831" s="121">
        <f>IF($C$4="Attiecināmās izmaksas",IF('11a+c+n'!$Q831="A",'11a+c+n'!N831,0),0)</f>
        <v>0</v>
      </c>
      <c r="O831" s="121">
        <f>IF($C$4="Attiecināmās izmaksas",IF('11a+c+n'!$Q831="A",'11a+c+n'!O831,0),0)</f>
        <v>0</v>
      </c>
      <c r="P831" s="122">
        <f>IF($C$4="Attiecināmās izmaksas",IF('11a+c+n'!$Q831="A",'11a+c+n'!P831,0),0)</f>
        <v>0</v>
      </c>
    </row>
    <row r="832" spans="1:16" x14ac:dyDescent="0.2">
      <c r="A832" s="49">
        <f>IF(P832=0,0,IF(COUNTBLANK(P832)=1,0,COUNTA($P$14:P832)))</f>
        <v>0</v>
      </c>
      <c r="B832" s="21">
        <f>IF($C$4="Attiecināmās izmaksas",IF('11a+c+n'!$Q832="A",'11a+c+n'!B832,0),0)</f>
        <v>0</v>
      </c>
      <c r="C832" s="21">
        <f>IF($C$4="Attiecināmās izmaksas",IF('11a+c+n'!$Q832="A",'11a+c+n'!C832,0),0)</f>
        <v>0</v>
      </c>
      <c r="D832" s="21">
        <f>IF($C$4="Attiecināmās izmaksas",IF('11a+c+n'!$Q832="A",'11a+c+n'!D832,0),0)</f>
        <v>0</v>
      </c>
      <c r="E832" s="42"/>
      <c r="F832" s="64"/>
      <c r="G832" s="121"/>
      <c r="H832" s="121">
        <f>IF($C$4="Attiecināmās izmaksas",IF('11a+c+n'!$Q832="A",'11a+c+n'!H832,0),0)</f>
        <v>0</v>
      </c>
      <c r="I832" s="121"/>
      <c r="J832" s="121"/>
      <c r="K832" s="122">
        <f>IF($C$4="Attiecināmās izmaksas",IF('11a+c+n'!$Q832="A",'11a+c+n'!K832,0),0)</f>
        <v>0</v>
      </c>
      <c r="L832" s="64">
        <f>IF($C$4="Attiecināmās izmaksas",IF('11a+c+n'!$Q832="A",'11a+c+n'!L832,0),0)</f>
        <v>0</v>
      </c>
      <c r="M832" s="121">
        <f>IF($C$4="Attiecināmās izmaksas",IF('11a+c+n'!$Q832="A",'11a+c+n'!M832,0),0)</f>
        <v>0</v>
      </c>
      <c r="N832" s="121">
        <f>IF($C$4="Attiecināmās izmaksas",IF('11a+c+n'!$Q832="A",'11a+c+n'!N832,0),0)</f>
        <v>0</v>
      </c>
      <c r="O832" s="121">
        <f>IF($C$4="Attiecināmās izmaksas",IF('11a+c+n'!$Q832="A",'11a+c+n'!O832,0),0)</f>
        <v>0</v>
      </c>
      <c r="P832" s="122">
        <f>IF($C$4="Attiecināmās izmaksas",IF('11a+c+n'!$Q832="A",'11a+c+n'!P832,0),0)</f>
        <v>0</v>
      </c>
    </row>
    <row r="833" spans="1:16" x14ac:dyDescent="0.2">
      <c r="A833" s="49">
        <f>IF(P833=0,0,IF(COUNTBLANK(P833)=1,0,COUNTA($P$14:P833)))</f>
        <v>0</v>
      </c>
      <c r="B833" s="21">
        <f>IF($C$4="Attiecināmās izmaksas",IF('11a+c+n'!$Q833="A",'11a+c+n'!B833,0),0)</f>
        <v>0</v>
      </c>
      <c r="C833" s="21">
        <f>IF($C$4="Attiecināmās izmaksas",IF('11a+c+n'!$Q833="A",'11a+c+n'!C833,0),0)</f>
        <v>0</v>
      </c>
      <c r="D833" s="21">
        <f>IF($C$4="Attiecināmās izmaksas",IF('11a+c+n'!$Q833="A",'11a+c+n'!D833,0),0)</f>
        <v>0</v>
      </c>
      <c r="E833" s="42"/>
      <c r="F833" s="64"/>
      <c r="G833" s="121"/>
      <c r="H833" s="121">
        <f>IF($C$4="Attiecināmās izmaksas",IF('11a+c+n'!$Q833="A",'11a+c+n'!H833,0),0)</f>
        <v>0</v>
      </c>
      <c r="I833" s="121"/>
      <c r="J833" s="121"/>
      <c r="K833" s="122">
        <f>IF($C$4="Attiecināmās izmaksas",IF('11a+c+n'!$Q833="A",'11a+c+n'!K833,0),0)</f>
        <v>0</v>
      </c>
      <c r="L833" s="64">
        <f>IF($C$4="Attiecināmās izmaksas",IF('11a+c+n'!$Q833="A",'11a+c+n'!L833,0),0)</f>
        <v>0</v>
      </c>
      <c r="M833" s="121">
        <f>IF($C$4="Attiecināmās izmaksas",IF('11a+c+n'!$Q833="A",'11a+c+n'!M833,0),0)</f>
        <v>0</v>
      </c>
      <c r="N833" s="121">
        <f>IF($C$4="Attiecināmās izmaksas",IF('11a+c+n'!$Q833="A",'11a+c+n'!N833,0),0)</f>
        <v>0</v>
      </c>
      <c r="O833" s="121">
        <f>IF($C$4="Attiecināmās izmaksas",IF('11a+c+n'!$Q833="A",'11a+c+n'!O833,0),0)</f>
        <v>0</v>
      </c>
      <c r="P833" s="122">
        <f>IF($C$4="Attiecināmās izmaksas",IF('11a+c+n'!$Q833="A",'11a+c+n'!P833,0),0)</f>
        <v>0</v>
      </c>
    </row>
    <row r="834" spans="1:16" x14ac:dyDescent="0.2">
      <c r="A834" s="49">
        <f>IF(P834=0,0,IF(COUNTBLANK(P834)=1,0,COUNTA($P$14:P834)))</f>
        <v>0</v>
      </c>
      <c r="B834" s="21">
        <f>IF($C$4="Attiecināmās izmaksas",IF('11a+c+n'!$Q834="A",'11a+c+n'!B834,0),0)</f>
        <v>0</v>
      </c>
      <c r="C834" s="21">
        <f>IF($C$4="Attiecināmās izmaksas",IF('11a+c+n'!$Q834="A",'11a+c+n'!C834,0),0)</f>
        <v>0</v>
      </c>
      <c r="D834" s="21">
        <f>IF($C$4="Attiecināmās izmaksas",IF('11a+c+n'!$Q834="A",'11a+c+n'!D834,0),0)</f>
        <v>0</v>
      </c>
      <c r="E834" s="42"/>
      <c r="F834" s="64"/>
      <c r="G834" s="121"/>
      <c r="H834" s="121">
        <f>IF($C$4="Attiecināmās izmaksas",IF('11a+c+n'!$Q834="A",'11a+c+n'!H834,0),0)</f>
        <v>0</v>
      </c>
      <c r="I834" s="121"/>
      <c r="J834" s="121"/>
      <c r="K834" s="122">
        <f>IF($C$4="Attiecināmās izmaksas",IF('11a+c+n'!$Q834="A",'11a+c+n'!K834,0),0)</f>
        <v>0</v>
      </c>
      <c r="L834" s="64">
        <f>IF($C$4="Attiecināmās izmaksas",IF('11a+c+n'!$Q834="A",'11a+c+n'!L834,0),0)</f>
        <v>0</v>
      </c>
      <c r="M834" s="121">
        <f>IF($C$4="Attiecināmās izmaksas",IF('11a+c+n'!$Q834="A",'11a+c+n'!M834,0),0)</f>
        <v>0</v>
      </c>
      <c r="N834" s="121">
        <f>IF($C$4="Attiecināmās izmaksas",IF('11a+c+n'!$Q834="A",'11a+c+n'!N834,0),0)</f>
        <v>0</v>
      </c>
      <c r="O834" s="121">
        <f>IF($C$4="Attiecināmās izmaksas",IF('11a+c+n'!$Q834="A",'11a+c+n'!O834,0),0)</f>
        <v>0</v>
      </c>
      <c r="P834" s="122">
        <f>IF($C$4="Attiecināmās izmaksas",IF('11a+c+n'!$Q834="A",'11a+c+n'!P834,0),0)</f>
        <v>0</v>
      </c>
    </row>
    <row r="835" spans="1:16" x14ac:dyDescent="0.2">
      <c r="A835" s="49">
        <f>IF(P835=0,0,IF(COUNTBLANK(P835)=1,0,COUNTA($P$14:P835)))</f>
        <v>0</v>
      </c>
      <c r="B835" s="21">
        <f>IF($C$4="Attiecināmās izmaksas",IF('11a+c+n'!$Q835="A",'11a+c+n'!B835,0),0)</f>
        <v>0</v>
      </c>
      <c r="C835" s="21">
        <f>IF($C$4="Attiecināmās izmaksas",IF('11a+c+n'!$Q835="A",'11a+c+n'!C835,0),0)</f>
        <v>0</v>
      </c>
      <c r="D835" s="21">
        <f>IF($C$4="Attiecināmās izmaksas",IF('11a+c+n'!$Q835="A",'11a+c+n'!D835,0),0)</f>
        <v>0</v>
      </c>
      <c r="E835" s="42"/>
      <c r="F835" s="64"/>
      <c r="G835" s="121"/>
      <c r="H835" s="121">
        <f>IF($C$4="Attiecināmās izmaksas",IF('11a+c+n'!$Q835="A",'11a+c+n'!H835,0),0)</f>
        <v>0</v>
      </c>
      <c r="I835" s="121"/>
      <c r="J835" s="121"/>
      <c r="K835" s="122">
        <f>IF($C$4="Attiecināmās izmaksas",IF('11a+c+n'!$Q835="A",'11a+c+n'!K835,0),0)</f>
        <v>0</v>
      </c>
      <c r="L835" s="64">
        <f>IF($C$4="Attiecināmās izmaksas",IF('11a+c+n'!$Q835="A",'11a+c+n'!L835,0),0)</f>
        <v>0</v>
      </c>
      <c r="M835" s="121">
        <f>IF($C$4="Attiecināmās izmaksas",IF('11a+c+n'!$Q835="A",'11a+c+n'!M835,0),0)</f>
        <v>0</v>
      </c>
      <c r="N835" s="121">
        <f>IF($C$4="Attiecināmās izmaksas",IF('11a+c+n'!$Q835="A",'11a+c+n'!N835,0),0)</f>
        <v>0</v>
      </c>
      <c r="O835" s="121">
        <f>IF($C$4="Attiecināmās izmaksas",IF('11a+c+n'!$Q835="A",'11a+c+n'!O835,0),0)</f>
        <v>0</v>
      </c>
      <c r="P835" s="122">
        <f>IF($C$4="Attiecināmās izmaksas",IF('11a+c+n'!$Q835="A",'11a+c+n'!P835,0),0)</f>
        <v>0</v>
      </c>
    </row>
    <row r="836" spans="1:16" x14ac:dyDescent="0.2">
      <c r="A836" s="49">
        <f>IF(P836=0,0,IF(COUNTBLANK(P836)=1,0,COUNTA($P$14:P836)))</f>
        <v>0</v>
      </c>
      <c r="B836" s="21">
        <f>IF($C$4="Attiecināmās izmaksas",IF('11a+c+n'!$Q836="A",'11a+c+n'!B836,0),0)</f>
        <v>0</v>
      </c>
      <c r="C836" s="21">
        <f>IF($C$4="Attiecināmās izmaksas",IF('11a+c+n'!$Q836="A",'11a+c+n'!C836,0),0)</f>
        <v>0</v>
      </c>
      <c r="D836" s="21">
        <f>IF($C$4="Attiecināmās izmaksas",IF('11a+c+n'!$Q836="A",'11a+c+n'!D836,0),0)</f>
        <v>0</v>
      </c>
      <c r="E836" s="42"/>
      <c r="F836" s="64"/>
      <c r="G836" s="121"/>
      <c r="H836" s="121">
        <f>IF($C$4="Attiecināmās izmaksas",IF('11a+c+n'!$Q836="A",'11a+c+n'!H836,0),0)</f>
        <v>0</v>
      </c>
      <c r="I836" s="121"/>
      <c r="J836" s="121"/>
      <c r="K836" s="122">
        <f>IF($C$4="Attiecināmās izmaksas",IF('11a+c+n'!$Q836="A",'11a+c+n'!K836,0),0)</f>
        <v>0</v>
      </c>
      <c r="L836" s="64">
        <f>IF($C$4="Attiecināmās izmaksas",IF('11a+c+n'!$Q836="A",'11a+c+n'!L836,0),0)</f>
        <v>0</v>
      </c>
      <c r="M836" s="121">
        <f>IF($C$4="Attiecināmās izmaksas",IF('11a+c+n'!$Q836="A",'11a+c+n'!M836,0),0)</f>
        <v>0</v>
      </c>
      <c r="N836" s="121">
        <f>IF($C$4="Attiecināmās izmaksas",IF('11a+c+n'!$Q836="A",'11a+c+n'!N836,0),0)</f>
        <v>0</v>
      </c>
      <c r="O836" s="121">
        <f>IF($C$4="Attiecināmās izmaksas",IF('11a+c+n'!$Q836="A",'11a+c+n'!O836,0),0)</f>
        <v>0</v>
      </c>
      <c r="P836" s="122">
        <f>IF($C$4="Attiecināmās izmaksas",IF('11a+c+n'!$Q836="A",'11a+c+n'!P836,0),0)</f>
        <v>0</v>
      </c>
    </row>
    <row r="837" spans="1:16" x14ac:dyDescent="0.2">
      <c r="A837" s="49">
        <f>IF(P837=0,0,IF(COUNTBLANK(P837)=1,0,COUNTA($P$14:P837)))</f>
        <v>0</v>
      </c>
      <c r="B837" s="21">
        <f>IF($C$4="Attiecināmās izmaksas",IF('11a+c+n'!$Q837="A",'11a+c+n'!B837,0),0)</f>
        <v>0</v>
      </c>
      <c r="C837" s="21">
        <f>IF($C$4="Attiecināmās izmaksas",IF('11a+c+n'!$Q837="A",'11a+c+n'!C837,0),0)</f>
        <v>0</v>
      </c>
      <c r="D837" s="21">
        <f>IF($C$4="Attiecināmās izmaksas",IF('11a+c+n'!$Q837="A",'11a+c+n'!D837,0),0)</f>
        <v>0</v>
      </c>
      <c r="E837" s="42"/>
      <c r="F837" s="64"/>
      <c r="G837" s="121"/>
      <c r="H837" s="121">
        <f>IF($C$4="Attiecināmās izmaksas",IF('11a+c+n'!$Q837="A",'11a+c+n'!H837,0),0)</f>
        <v>0</v>
      </c>
      <c r="I837" s="121"/>
      <c r="J837" s="121"/>
      <c r="K837" s="122">
        <f>IF($C$4="Attiecināmās izmaksas",IF('11a+c+n'!$Q837="A",'11a+c+n'!K837,0),0)</f>
        <v>0</v>
      </c>
      <c r="L837" s="64">
        <f>IF($C$4="Attiecināmās izmaksas",IF('11a+c+n'!$Q837="A",'11a+c+n'!L837,0),0)</f>
        <v>0</v>
      </c>
      <c r="M837" s="121">
        <f>IF($C$4="Attiecināmās izmaksas",IF('11a+c+n'!$Q837="A",'11a+c+n'!M837,0),0)</f>
        <v>0</v>
      </c>
      <c r="N837" s="121">
        <f>IF($C$4="Attiecināmās izmaksas",IF('11a+c+n'!$Q837="A",'11a+c+n'!N837,0),0)</f>
        <v>0</v>
      </c>
      <c r="O837" s="121">
        <f>IF($C$4="Attiecināmās izmaksas",IF('11a+c+n'!$Q837="A",'11a+c+n'!O837,0),0)</f>
        <v>0</v>
      </c>
      <c r="P837" s="122">
        <f>IF($C$4="Attiecināmās izmaksas",IF('11a+c+n'!$Q837="A",'11a+c+n'!P837,0),0)</f>
        <v>0</v>
      </c>
    </row>
    <row r="838" spans="1:16" x14ac:dyDescent="0.2">
      <c r="A838" s="49">
        <f>IF(P838=0,0,IF(COUNTBLANK(P838)=1,0,COUNTA($P$14:P838)))</f>
        <v>0</v>
      </c>
      <c r="B838" s="21">
        <f>IF($C$4="Attiecināmās izmaksas",IF('11a+c+n'!$Q838="A",'11a+c+n'!B838,0),0)</f>
        <v>0</v>
      </c>
      <c r="C838" s="21">
        <f>IF($C$4="Attiecināmās izmaksas",IF('11a+c+n'!$Q838="A",'11a+c+n'!C838,0),0)</f>
        <v>0</v>
      </c>
      <c r="D838" s="21">
        <f>IF($C$4="Attiecināmās izmaksas",IF('11a+c+n'!$Q838="A",'11a+c+n'!D838,0),0)</f>
        <v>0</v>
      </c>
      <c r="E838" s="42"/>
      <c r="F838" s="64"/>
      <c r="G838" s="121"/>
      <c r="H838" s="121">
        <f>IF($C$4="Attiecināmās izmaksas",IF('11a+c+n'!$Q838="A",'11a+c+n'!H838,0),0)</f>
        <v>0</v>
      </c>
      <c r="I838" s="121"/>
      <c r="J838" s="121"/>
      <c r="K838" s="122">
        <f>IF($C$4="Attiecināmās izmaksas",IF('11a+c+n'!$Q838="A",'11a+c+n'!K838,0),0)</f>
        <v>0</v>
      </c>
      <c r="L838" s="64">
        <f>IF($C$4="Attiecināmās izmaksas",IF('11a+c+n'!$Q838="A",'11a+c+n'!L838,0),0)</f>
        <v>0</v>
      </c>
      <c r="M838" s="121">
        <f>IF($C$4="Attiecināmās izmaksas",IF('11a+c+n'!$Q838="A",'11a+c+n'!M838,0),0)</f>
        <v>0</v>
      </c>
      <c r="N838" s="121">
        <f>IF($C$4="Attiecināmās izmaksas",IF('11a+c+n'!$Q838="A",'11a+c+n'!N838,0),0)</f>
        <v>0</v>
      </c>
      <c r="O838" s="121">
        <f>IF($C$4="Attiecināmās izmaksas",IF('11a+c+n'!$Q838="A",'11a+c+n'!O838,0),0)</f>
        <v>0</v>
      </c>
      <c r="P838" s="122">
        <f>IF($C$4="Attiecināmās izmaksas",IF('11a+c+n'!$Q838="A",'11a+c+n'!P838,0),0)</f>
        <v>0</v>
      </c>
    </row>
    <row r="839" spans="1:16" x14ac:dyDescent="0.2">
      <c r="A839" s="49">
        <f>IF(P839=0,0,IF(COUNTBLANK(P839)=1,0,COUNTA($P$14:P839)))</f>
        <v>0</v>
      </c>
      <c r="B839" s="21">
        <f>IF($C$4="Attiecināmās izmaksas",IF('11a+c+n'!$Q839="A",'11a+c+n'!B839,0),0)</f>
        <v>0</v>
      </c>
      <c r="C839" s="21">
        <f>IF($C$4="Attiecināmās izmaksas",IF('11a+c+n'!$Q839="A",'11a+c+n'!C839,0),0)</f>
        <v>0</v>
      </c>
      <c r="D839" s="21">
        <f>IF($C$4="Attiecināmās izmaksas",IF('11a+c+n'!$Q839="A",'11a+c+n'!D839,0),0)</f>
        <v>0</v>
      </c>
      <c r="E839" s="42"/>
      <c r="F839" s="64"/>
      <c r="G839" s="121"/>
      <c r="H839" s="121">
        <f>IF($C$4="Attiecināmās izmaksas",IF('11a+c+n'!$Q839="A",'11a+c+n'!H839,0),0)</f>
        <v>0</v>
      </c>
      <c r="I839" s="121"/>
      <c r="J839" s="121"/>
      <c r="K839" s="122">
        <f>IF($C$4="Attiecināmās izmaksas",IF('11a+c+n'!$Q839="A",'11a+c+n'!K839,0),0)</f>
        <v>0</v>
      </c>
      <c r="L839" s="64">
        <f>IF($C$4="Attiecināmās izmaksas",IF('11a+c+n'!$Q839="A",'11a+c+n'!L839,0),0)</f>
        <v>0</v>
      </c>
      <c r="M839" s="121">
        <f>IF($C$4="Attiecināmās izmaksas",IF('11a+c+n'!$Q839="A",'11a+c+n'!M839,0),0)</f>
        <v>0</v>
      </c>
      <c r="N839" s="121">
        <f>IF($C$4="Attiecināmās izmaksas",IF('11a+c+n'!$Q839="A",'11a+c+n'!N839,0),0)</f>
        <v>0</v>
      </c>
      <c r="O839" s="121">
        <f>IF($C$4="Attiecināmās izmaksas",IF('11a+c+n'!$Q839="A",'11a+c+n'!O839,0),0)</f>
        <v>0</v>
      </c>
      <c r="P839" s="122">
        <f>IF($C$4="Attiecināmās izmaksas",IF('11a+c+n'!$Q839="A",'11a+c+n'!P839,0),0)</f>
        <v>0</v>
      </c>
    </row>
    <row r="840" spans="1:16" x14ac:dyDescent="0.2">
      <c r="A840" s="49">
        <f>IF(P840=0,0,IF(COUNTBLANK(P840)=1,0,COUNTA($P$14:P840)))</f>
        <v>0</v>
      </c>
      <c r="B840" s="21">
        <f>IF($C$4="Attiecināmās izmaksas",IF('11a+c+n'!$Q840="A",'11a+c+n'!B840,0),0)</f>
        <v>0</v>
      </c>
      <c r="C840" s="21">
        <f>IF($C$4="Attiecināmās izmaksas",IF('11a+c+n'!$Q840="A",'11a+c+n'!C840,0),0)</f>
        <v>0</v>
      </c>
      <c r="D840" s="21">
        <f>IF($C$4="Attiecināmās izmaksas",IF('11a+c+n'!$Q840="A",'11a+c+n'!D840,0),0)</f>
        <v>0</v>
      </c>
      <c r="E840" s="42"/>
      <c r="F840" s="64"/>
      <c r="G840" s="121"/>
      <c r="H840" s="121">
        <f>IF($C$4="Attiecināmās izmaksas",IF('11a+c+n'!$Q840="A",'11a+c+n'!H840,0),0)</f>
        <v>0</v>
      </c>
      <c r="I840" s="121"/>
      <c r="J840" s="121"/>
      <c r="K840" s="122">
        <f>IF($C$4="Attiecināmās izmaksas",IF('11a+c+n'!$Q840="A",'11a+c+n'!K840,0),0)</f>
        <v>0</v>
      </c>
      <c r="L840" s="64">
        <f>IF($C$4="Attiecināmās izmaksas",IF('11a+c+n'!$Q840="A",'11a+c+n'!L840,0),0)</f>
        <v>0</v>
      </c>
      <c r="M840" s="121">
        <f>IF($C$4="Attiecināmās izmaksas",IF('11a+c+n'!$Q840="A",'11a+c+n'!M840,0),0)</f>
        <v>0</v>
      </c>
      <c r="N840" s="121">
        <f>IF($C$4="Attiecināmās izmaksas",IF('11a+c+n'!$Q840="A",'11a+c+n'!N840,0),0)</f>
        <v>0</v>
      </c>
      <c r="O840" s="121">
        <f>IF($C$4="Attiecināmās izmaksas",IF('11a+c+n'!$Q840="A",'11a+c+n'!O840,0),0)</f>
        <v>0</v>
      </c>
      <c r="P840" s="122">
        <f>IF($C$4="Attiecināmās izmaksas",IF('11a+c+n'!$Q840="A",'11a+c+n'!P840,0),0)</f>
        <v>0</v>
      </c>
    </row>
    <row r="841" spans="1:16" x14ac:dyDescent="0.2">
      <c r="A841" s="49">
        <f>IF(P841=0,0,IF(COUNTBLANK(P841)=1,0,COUNTA($P$14:P841)))</f>
        <v>0</v>
      </c>
      <c r="B841" s="21">
        <f>IF($C$4="Attiecināmās izmaksas",IF('11a+c+n'!$Q841="A",'11a+c+n'!B841,0),0)</f>
        <v>0</v>
      </c>
      <c r="C841" s="21">
        <f>IF($C$4="Attiecināmās izmaksas",IF('11a+c+n'!$Q841="A",'11a+c+n'!C841,0),0)</f>
        <v>0</v>
      </c>
      <c r="D841" s="21">
        <f>IF($C$4="Attiecināmās izmaksas",IF('11a+c+n'!$Q841="A",'11a+c+n'!D841,0),0)</f>
        <v>0</v>
      </c>
      <c r="E841" s="42"/>
      <c r="F841" s="64"/>
      <c r="G841" s="121"/>
      <c r="H841" s="121">
        <f>IF($C$4="Attiecināmās izmaksas",IF('11a+c+n'!$Q841="A",'11a+c+n'!H841,0),0)</f>
        <v>0</v>
      </c>
      <c r="I841" s="121"/>
      <c r="J841" s="121"/>
      <c r="K841" s="122">
        <f>IF($C$4="Attiecināmās izmaksas",IF('11a+c+n'!$Q841="A",'11a+c+n'!K841,0),0)</f>
        <v>0</v>
      </c>
      <c r="L841" s="64">
        <f>IF($C$4="Attiecināmās izmaksas",IF('11a+c+n'!$Q841="A",'11a+c+n'!L841,0),0)</f>
        <v>0</v>
      </c>
      <c r="M841" s="121">
        <f>IF($C$4="Attiecināmās izmaksas",IF('11a+c+n'!$Q841="A",'11a+c+n'!M841,0),0)</f>
        <v>0</v>
      </c>
      <c r="N841" s="121">
        <f>IF($C$4="Attiecināmās izmaksas",IF('11a+c+n'!$Q841="A",'11a+c+n'!N841,0),0)</f>
        <v>0</v>
      </c>
      <c r="O841" s="121">
        <f>IF($C$4="Attiecināmās izmaksas",IF('11a+c+n'!$Q841="A",'11a+c+n'!O841,0),0)</f>
        <v>0</v>
      </c>
      <c r="P841" s="122">
        <f>IF($C$4="Attiecināmās izmaksas",IF('11a+c+n'!$Q841="A",'11a+c+n'!P841,0),0)</f>
        <v>0</v>
      </c>
    </row>
    <row r="842" spans="1:16" x14ac:dyDescent="0.2">
      <c r="A842" s="49">
        <f>IF(P842=0,0,IF(COUNTBLANK(P842)=1,0,COUNTA($P$14:P842)))</f>
        <v>0</v>
      </c>
      <c r="B842" s="21">
        <f>IF($C$4="Attiecināmās izmaksas",IF('11a+c+n'!$Q842="A",'11a+c+n'!B842,0),0)</f>
        <v>0</v>
      </c>
      <c r="C842" s="21">
        <f>IF($C$4="Attiecināmās izmaksas",IF('11a+c+n'!$Q842="A",'11a+c+n'!C842,0),0)</f>
        <v>0</v>
      </c>
      <c r="D842" s="21">
        <f>IF($C$4="Attiecināmās izmaksas",IF('11a+c+n'!$Q842="A",'11a+c+n'!D842,0),0)</f>
        <v>0</v>
      </c>
      <c r="E842" s="42"/>
      <c r="F842" s="64"/>
      <c r="G842" s="121"/>
      <c r="H842" s="121">
        <f>IF($C$4="Attiecināmās izmaksas",IF('11a+c+n'!$Q842="A",'11a+c+n'!H842,0),0)</f>
        <v>0</v>
      </c>
      <c r="I842" s="121"/>
      <c r="J842" s="121"/>
      <c r="K842" s="122">
        <f>IF($C$4="Attiecināmās izmaksas",IF('11a+c+n'!$Q842="A",'11a+c+n'!K842,0),0)</f>
        <v>0</v>
      </c>
      <c r="L842" s="64">
        <f>IF($C$4="Attiecināmās izmaksas",IF('11a+c+n'!$Q842="A",'11a+c+n'!L842,0),0)</f>
        <v>0</v>
      </c>
      <c r="M842" s="121">
        <f>IF($C$4="Attiecināmās izmaksas",IF('11a+c+n'!$Q842="A",'11a+c+n'!M842,0),0)</f>
        <v>0</v>
      </c>
      <c r="N842" s="121">
        <f>IF($C$4="Attiecināmās izmaksas",IF('11a+c+n'!$Q842="A",'11a+c+n'!N842,0),0)</f>
        <v>0</v>
      </c>
      <c r="O842" s="121">
        <f>IF($C$4="Attiecināmās izmaksas",IF('11a+c+n'!$Q842="A",'11a+c+n'!O842,0),0)</f>
        <v>0</v>
      </c>
      <c r="P842" s="122">
        <f>IF($C$4="Attiecināmās izmaksas",IF('11a+c+n'!$Q842="A",'11a+c+n'!P842,0),0)</f>
        <v>0</v>
      </c>
    </row>
    <row r="843" spans="1:16" x14ac:dyDescent="0.2">
      <c r="A843" s="49">
        <f>IF(P843=0,0,IF(COUNTBLANK(P843)=1,0,COUNTA($P$14:P843)))</f>
        <v>0</v>
      </c>
      <c r="B843" s="21">
        <f>IF($C$4="Attiecināmās izmaksas",IF('11a+c+n'!$Q843="A",'11a+c+n'!B843,0),0)</f>
        <v>0</v>
      </c>
      <c r="C843" s="21">
        <f>IF($C$4="Attiecināmās izmaksas",IF('11a+c+n'!$Q843="A",'11a+c+n'!C843,0),0)</f>
        <v>0</v>
      </c>
      <c r="D843" s="21">
        <f>IF($C$4="Attiecināmās izmaksas",IF('11a+c+n'!$Q843="A",'11a+c+n'!D843,0),0)</f>
        <v>0</v>
      </c>
      <c r="E843" s="42"/>
      <c r="F843" s="64"/>
      <c r="G843" s="121"/>
      <c r="H843" s="121">
        <f>IF($C$4="Attiecināmās izmaksas",IF('11a+c+n'!$Q843="A",'11a+c+n'!H843,0),0)</f>
        <v>0</v>
      </c>
      <c r="I843" s="121"/>
      <c r="J843" s="121"/>
      <c r="K843" s="122">
        <f>IF($C$4="Attiecināmās izmaksas",IF('11a+c+n'!$Q843="A",'11a+c+n'!K843,0),0)</f>
        <v>0</v>
      </c>
      <c r="L843" s="64">
        <f>IF($C$4="Attiecināmās izmaksas",IF('11a+c+n'!$Q843="A",'11a+c+n'!L843,0),0)</f>
        <v>0</v>
      </c>
      <c r="M843" s="121">
        <f>IF($C$4="Attiecināmās izmaksas",IF('11a+c+n'!$Q843="A",'11a+c+n'!M843,0),0)</f>
        <v>0</v>
      </c>
      <c r="N843" s="121">
        <f>IF($C$4="Attiecināmās izmaksas",IF('11a+c+n'!$Q843="A",'11a+c+n'!N843,0),0)</f>
        <v>0</v>
      </c>
      <c r="O843" s="121">
        <f>IF($C$4="Attiecināmās izmaksas",IF('11a+c+n'!$Q843="A",'11a+c+n'!O843,0),0)</f>
        <v>0</v>
      </c>
      <c r="P843" s="122">
        <f>IF($C$4="Attiecināmās izmaksas",IF('11a+c+n'!$Q843="A",'11a+c+n'!P843,0),0)</f>
        <v>0</v>
      </c>
    </row>
    <row r="844" spans="1:16" x14ac:dyDescent="0.2">
      <c r="A844" s="49">
        <f>IF(P844=0,0,IF(COUNTBLANK(P844)=1,0,COUNTA($P$14:P844)))</f>
        <v>0</v>
      </c>
      <c r="B844" s="21">
        <f>IF($C$4="Attiecināmās izmaksas",IF('11a+c+n'!$Q844="A",'11a+c+n'!B844,0),0)</f>
        <v>0</v>
      </c>
      <c r="C844" s="21">
        <f>IF($C$4="Attiecināmās izmaksas",IF('11a+c+n'!$Q844="A",'11a+c+n'!C844,0),0)</f>
        <v>0</v>
      </c>
      <c r="D844" s="21">
        <f>IF($C$4="Attiecināmās izmaksas",IF('11a+c+n'!$Q844="A",'11a+c+n'!D844,0),0)</f>
        <v>0</v>
      </c>
      <c r="E844" s="42"/>
      <c r="F844" s="64"/>
      <c r="G844" s="121"/>
      <c r="H844" s="121">
        <f>IF($C$4="Attiecināmās izmaksas",IF('11a+c+n'!$Q844="A",'11a+c+n'!H844,0),0)</f>
        <v>0</v>
      </c>
      <c r="I844" s="121"/>
      <c r="J844" s="121"/>
      <c r="K844" s="122">
        <f>IF($C$4="Attiecināmās izmaksas",IF('11a+c+n'!$Q844="A",'11a+c+n'!K844,0),0)</f>
        <v>0</v>
      </c>
      <c r="L844" s="64">
        <f>IF($C$4="Attiecināmās izmaksas",IF('11a+c+n'!$Q844="A",'11a+c+n'!L844,0),0)</f>
        <v>0</v>
      </c>
      <c r="M844" s="121">
        <f>IF($C$4="Attiecināmās izmaksas",IF('11a+c+n'!$Q844="A",'11a+c+n'!M844,0),0)</f>
        <v>0</v>
      </c>
      <c r="N844" s="121">
        <f>IF($C$4="Attiecināmās izmaksas",IF('11a+c+n'!$Q844="A",'11a+c+n'!N844,0),0)</f>
        <v>0</v>
      </c>
      <c r="O844" s="121">
        <f>IF($C$4="Attiecināmās izmaksas",IF('11a+c+n'!$Q844="A",'11a+c+n'!O844,0),0)</f>
        <v>0</v>
      </c>
      <c r="P844" s="122">
        <f>IF($C$4="Attiecināmās izmaksas",IF('11a+c+n'!$Q844="A",'11a+c+n'!P844,0),0)</f>
        <v>0</v>
      </c>
    </row>
    <row r="845" spans="1:16" x14ac:dyDescent="0.2">
      <c r="A845" s="49">
        <f>IF(P845=0,0,IF(COUNTBLANK(P845)=1,0,COUNTA($P$14:P845)))</f>
        <v>0</v>
      </c>
      <c r="B845" s="21">
        <f>IF($C$4="Attiecināmās izmaksas",IF('11a+c+n'!$Q845="A",'11a+c+n'!B845,0),0)</f>
        <v>0</v>
      </c>
      <c r="C845" s="21">
        <f>IF($C$4="Attiecināmās izmaksas",IF('11a+c+n'!$Q845="A",'11a+c+n'!C845,0),0)</f>
        <v>0</v>
      </c>
      <c r="D845" s="21">
        <f>IF($C$4="Attiecināmās izmaksas",IF('11a+c+n'!$Q845="A",'11a+c+n'!D845,0),0)</f>
        <v>0</v>
      </c>
      <c r="E845" s="42"/>
      <c r="F845" s="64"/>
      <c r="G845" s="121"/>
      <c r="H845" s="121">
        <f>IF($C$4="Attiecināmās izmaksas",IF('11a+c+n'!$Q845="A",'11a+c+n'!H845,0),0)</f>
        <v>0</v>
      </c>
      <c r="I845" s="121"/>
      <c r="J845" s="121"/>
      <c r="K845" s="122">
        <f>IF($C$4="Attiecināmās izmaksas",IF('11a+c+n'!$Q845="A",'11a+c+n'!K845,0),0)</f>
        <v>0</v>
      </c>
      <c r="L845" s="64">
        <f>IF($C$4="Attiecināmās izmaksas",IF('11a+c+n'!$Q845="A",'11a+c+n'!L845,0),0)</f>
        <v>0</v>
      </c>
      <c r="M845" s="121">
        <f>IF($C$4="Attiecināmās izmaksas",IF('11a+c+n'!$Q845="A",'11a+c+n'!M845,0),0)</f>
        <v>0</v>
      </c>
      <c r="N845" s="121">
        <f>IF($C$4="Attiecināmās izmaksas",IF('11a+c+n'!$Q845="A",'11a+c+n'!N845,0),0)</f>
        <v>0</v>
      </c>
      <c r="O845" s="121">
        <f>IF($C$4="Attiecināmās izmaksas",IF('11a+c+n'!$Q845="A",'11a+c+n'!O845,0),0)</f>
        <v>0</v>
      </c>
      <c r="P845" s="122">
        <f>IF($C$4="Attiecināmās izmaksas",IF('11a+c+n'!$Q845="A",'11a+c+n'!P845,0),0)</f>
        <v>0</v>
      </c>
    </row>
    <row r="846" spans="1:16" x14ac:dyDescent="0.2">
      <c r="A846" s="49">
        <f>IF(P846=0,0,IF(COUNTBLANK(P846)=1,0,COUNTA($P$14:P846)))</f>
        <v>0</v>
      </c>
      <c r="B846" s="21">
        <f>IF($C$4="Attiecināmās izmaksas",IF('11a+c+n'!$Q846="A",'11a+c+n'!B846,0),0)</f>
        <v>0</v>
      </c>
      <c r="C846" s="21">
        <f>IF($C$4="Attiecināmās izmaksas",IF('11a+c+n'!$Q846="A",'11a+c+n'!C846,0),0)</f>
        <v>0</v>
      </c>
      <c r="D846" s="21">
        <f>IF($C$4="Attiecināmās izmaksas",IF('11a+c+n'!$Q846="A",'11a+c+n'!D846,0),0)</f>
        <v>0</v>
      </c>
      <c r="E846" s="42"/>
      <c r="F846" s="64"/>
      <c r="G846" s="121"/>
      <c r="H846" s="121">
        <f>IF($C$4="Attiecināmās izmaksas",IF('11a+c+n'!$Q846="A",'11a+c+n'!H846,0),0)</f>
        <v>0</v>
      </c>
      <c r="I846" s="121"/>
      <c r="J846" s="121"/>
      <c r="K846" s="122">
        <f>IF($C$4="Attiecināmās izmaksas",IF('11a+c+n'!$Q846="A",'11a+c+n'!K846,0),0)</f>
        <v>0</v>
      </c>
      <c r="L846" s="64">
        <f>IF($C$4="Attiecināmās izmaksas",IF('11a+c+n'!$Q846="A",'11a+c+n'!L846,0),0)</f>
        <v>0</v>
      </c>
      <c r="M846" s="121">
        <f>IF($C$4="Attiecināmās izmaksas",IF('11a+c+n'!$Q846="A",'11a+c+n'!M846,0),0)</f>
        <v>0</v>
      </c>
      <c r="N846" s="121">
        <f>IF($C$4="Attiecināmās izmaksas",IF('11a+c+n'!$Q846="A",'11a+c+n'!N846,0),0)</f>
        <v>0</v>
      </c>
      <c r="O846" s="121">
        <f>IF($C$4="Attiecināmās izmaksas",IF('11a+c+n'!$Q846="A",'11a+c+n'!O846,0),0)</f>
        <v>0</v>
      </c>
      <c r="P846" s="122">
        <f>IF($C$4="Attiecināmās izmaksas",IF('11a+c+n'!$Q846="A",'11a+c+n'!P846,0),0)</f>
        <v>0</v>
      </c>
    </row>
    <row r="847" spans="1:16" x14ac:dyDescent="0.2">
      <c r="A847" s="49">
        <f>IF(P847=0,0,IF(COUNTBLANK(P847)=1,0,COUNTA($P$14:P847)))</f>
        <v>0</v>
      </c>
      <c r="B847" s="21">
        <f>IF($C$4="Attiecināmās izmaksas",IF('11a+c+n'!$Q847="A",'11a+c+n'!B847,0),0)</f>
        <v>0</v>
      </c>
      <c r="C847" s="21">
        <f>IF($C$4="Attiecināmās izmaksas",IF('11a+c+n'!$Q847="A",'11a+c+n'!C847,0),0)</f>
        <v>0</v>
      </c>
      <c r="D847" s="21">
        <f>IF($C$4="Attiecināmās izmaksas",IF('11a+c+n'!$Q847="A",'11a+c+n'!D847,0),0)</f>
        <v>0</v>
      </c>
      <c r="E847" s="42"/>
      <c r="F847" s="64"/>
      <c r="G847" s="121"/>
      <c r="H847" s="121">
        <f>IF($C$4="Attiecināmās izmaksas",IF('11a+c+n'!$Q847="A",'11a+c+n'!H847,0),0)</f>
        <v>0</v>
      </c>
      <c r="I847" s="121"/>
      <c r="J847" s="121"/>
      <c r="K847" s="122">
        <f>IF($C$4="Attiecināmās izmaksas",IF('11a+c+n'!$Q847="A",'11a+c+n'!K847,0),0)</f>
        <v>0</v>
      </c>
      <c r="L847" s="64">
        <f>IF($C$4="Attiecināmās izmaksas",IF('11a+c+n'!$Q847="A",'11a+c+n'!L847,0),0)</f>
        <v>0</v>
      </c>
      <c r="M847" s="121">
        <f>IF($C$4="Attiecināmās izmaksas",IF('11a+c+n'!$Q847="A",'11a+c+n'!M847,0),0)</f>
        <v>0</v>
      </c>
      <c r="N847" s="121">
        <f>IF($C$4="Attiecināmās izmaksas",IF('11a+c+n'!$Q847="A",'11a+c+n'!N847,0),0)</f>
        <v>0</v>
      </c>
      <c r="O847" s="121">
        <f>IF($C$4="Attiecināmās izmaksas",IF('11a+c+n'!$Q847="A",'11a+c+n'!O847,0),0)</f>
        <v>0</v>
      </c>
      <c r="P847" s="122">
        <f>IF($C$4="Attiecināmās izmaksas",IF('11a+c+n'!$Q847="A",'11a+c+n'!P847,0),0)</f>
        <v>0</v>
      </c>
    </row>
    <row r="848" spans="1:16" x14ac:dyDescent="0.2">
      <c r="A848" s="49">
        <f>IF(P848=0,0,IF(COUNTBLANK(P848)=1,0,COUNTA($P$14:P848)))</f>
        <v>0</v>
      </c>
      <c r="B848" s="21">
        <f>IF($C$4="Attiecināmās izmaksas",IF('11a+c+n'!$Q848="A",'11a+c+n'!B848,0),0)</f>
        <v>0</v>
      </c>
      <c r="C848" s="21">
        <f>IF($C$4="Attiecināmās izmaksas",IF('11a+c+n'!$Q848="A",'11a+c+n'!C848,0),0)</f>
        <v>0</v>
      </c>
      <c r="D848" s="21">
        <f>IF($C$4="Attiecināmās izmaksas",IF('11a+c+n'!$Q848="A",'11a+c+n'!D848,0),0)</f>
        <v>0</v>
      </c>
      <c r="E848" s="42"/>
      <c r="F848" s="64"/>
      <c r="G848" s="121"/>
      <c r="H848" s="121">
        <f>IF($C$4="Attiecināmās izmaksas",IF('11a+c+n'!$Q848="A",'11a+c+n'!H848,0),0)</f>
        <v>0</v>
      </c>
      <c r="I848" s="121"/>
      <c r="J848" s="121"/>
      <c r="K848" s="122">
        <f>IF($C$4="Attiecināmās izmaksas",IF('11a+c+n'!$Q848="A",'11a+c+n'!K848,0),0)</f>
        <v>0</v>
      </c>
      <c r="L848" s="64">
        <f>IF($C$4="Attiecināmās izmaksas",IF('11a+c+n'!$Q848="A",'11a+c+n'!L848,0),0)</f>
        <v>0</v>
      </c>
      <c r="M848" s="121">
        <f>IF($C$4="Attiecināmās izmaksas",IF('11a+c+n'!$Q848="A",'11a+c+n'!M848,0),0)</f>
        <v>0</v>
      </c>
      <c r="N848" s="121">
        <f>IF($C$4="Attiecināmās izmaksas",IF('11a+c+n'!$Q848="A",'11a+c+n'!N848,0),0)</f>
        <v>0</v>
      </c>
      <c r="O848" s="121">
        <f>IF($C$4="Attiecināmās izmaksas",IF('11a+c+n'!$Q848="A",'11a+c+n'!O848,0),0)</f>
        <v>0</v>
      </c>
      <c r="P848" s="122">
        <f>IF($C$4="Attiecināmās izmaksas",IF('11a+c+n'!$Q848="A",'11a+c+n'!P848,0),0)</f>
        <v>0</v>
      </c>
    </row>
    <row r="849" spans="1:16" x14ac:dyDescent="0.2">
      <c r="A849" s="49">
        <f>IF(P849=0,0,IF(COUNTBLANK(P849)=1,0,COUNTA($P$14:P849)))</f>
        <v>0</v>
      </c>
      <c r="B849" s="21">
        <f>IF($C$4="Attiecināmās izmaksas",IF('11a+c+n'!$Q849="A",'11a+c+n'!B849,0),0)</f>
        <v>0</v>
      </c>
      <c r="C849" s="21">
        <f>IF($C$4="Attiecināmās izmaksas",IF('11a+c+n'!$Q849="A",'11a+c+n'!C849,0),0)</f>
        <v>0</v>
      </c>
      <c r="D849" s="21">
        <f>IF($C$4="Attiecināmās izmaksas",IF('11a+c+n'!$Q849="A",'11a+c+n'!D849,0),0)</f>
        <v>0</v>
      </c>
      <c r="E849" s="42"/>
      <c r="F849" s="64"/>
      <c r="G849" s="121"/>
      <c r="H849" s="121">
        <f>IF($C$4="Attiecināmās izmaksas",IF('11a+c+n'!$Q849="A",'11a+c+n'!H849,0),0)</f>
        <v>0</v>
      </c>
      <c r="I849" s="121"/>
      <c r="J849" s="121"/>
      <c r="K849" s="122">
        <f>IF($C$4="Attiecināmās izmaksas",IF('11a+c+n'!$Q849="A",'11a+c+n'!K849,0),0)</f>
        <v>0</v>
      </c>
      <c r="L849" s="64">
        <f>IF($C$4="Attiecināmās izmaksas",IF('11a+c+n'!$Q849="A",'11a+c+n'!L849,0),0)</f>
        <v>0</v>
      </c>
      <c r="M849" s="121">
        <f>IF($C$4="Attiecināmās izmaksas",IF('11a+c+n'!$Q849="A",'11a+c+n'!M849,0),0)</f>
        <v>0</v>
      </c>
      <c r="N849" s="121">
        <f>IF($C$4="Attiecināmās izmaksas",IF('11a+c+n'!$Q849="A",'11a+c+n'!N849,0),0)</f>
        <v>0</v>
      </c>
      <c r="O849" s="121">
        <f>IF($C$4="Attiecināmās izmaksas",IF('11a+c+n'!$Q849="A",'11a+c+n'!O849,0),0)</f>
        <v>0</v>
      </c>
      <c r="P849" s="122">
        <f>IF($C$4="Attiecināmās izmaksas",IF('11a+c+n'!$Q849="A",'11a+c+n'!P849,0),0)</f>
        <v>0</v>
      </c>
    </row>
    <row r="850" spans="1:16" x14ac:dyDescent="0.2">
      <c r="A850" s="49">
        <f>IF(P850=0,0,IF(COUNTBLANK(P850)=1,0,COUNTA($P$14:P850)))</f>
        <v>0</v>
      </c>
      <c r="B850" s="21">
        <f>IF($C$4="Attiecināmās izmaksas",IF('11a+c+n'!$Q850="A",'11a+c+n'!B850,0),0)</f>
        <v>0</v>
      </c>
      <c r="C850" s="21">
        <f>IF($C$4="Attiecināmās izmaksas",IF('11a+c+n'!$Q850="A",'11a+c+n'!C850,0),0)</f>
        <v>0</v>
      </c>
      <c r="D850" s="21">
        <f>IF($C$4="Attiecināmās izmaksas",IF('11a+c+n'!$Q850="A",'11a+c+n'!D850,0),0)</f>
        <v>0</v>
      </c>
      <c r="E850" s="42"/>
      <c r="F850" s="64"/>
      <c r="G850" s="121"/>
      <c r="H850" s="121">
        <f>IF($C$4="Attiecināmās izmaksas",IF('11a+c+n'!$Q850="A",'11a+c+n'!H850,0),0)</f>
        <v>0</v>
      </c>
      <c r="I850" s="121"/>
      <c r="J850" s="121"/>
      <c r="K850" s="122">
        <f>IF($C$4="Attiecināmās izmaksas",IF('11a+c+n'!$Q850="A",'11a+c+n'!K850,0),0)</f>
        <v>0</v>
      </c>
      <c r="L850" s="64">
        <f>IF($C$4="Attiecināmās izmaksas",IF('11a+c+n'!$Q850="A",'11a+c+n'!L850,0),0)</f>
        <v>0</v>
      </c>
      <c r="M850" s="121">
        <f>IF($C$4="Attiecināmās izmaksas",IF('11a+c+n'!$Q850="A",'11a+c+n'!M850,0),0)</f>
        <v>0</v>
      </c>
      <c r="N850" s="121">
        <f>IF($C$4="Attiecināmās izmaksas",IF('11a+c+n'!$Q850="A",'11a+c+n'!N850,0),0)</f>
        <v>0</v>
      </c>
      <c r="O850" s="121">
        <f>IF($C$4="Attiecināmās izmaksas",IF('11a+c+n'!$Q850="A",'11a+c+n'!O850,0),0)</f>
        <v>0</v>
      </c>
      <c r="P850" s="122">
        <f>IF($C$4="Attiecināmās izmaksas",IF('11a+c+n'!$Q850="A",'11a+c+n'!P850,0),0)</f>
        <v>0</v>
      </c>
    </row>
    <row r="851" spans="1:16" x14ac:dyDescent="0.2">
      <c r="A851" s="49">
        <f>IF(P851=0,0,IF(COUNTBLANK(P851)=1,0,COUNTA($P$14:P851)))</f>
        <v>0</v>
      </c>
      <c r="B851" s="21">
        <f>IF($C$4="Attiecināmās izmaksas",IF('11a+c+n'!$Q851="A",'11a+c+n'!B851,0),0)</f>
        <v>0</v>
      </c>
      <c r="C851" s="21">
        <f>IF($C$4="Attiecināmās izmaksas",IF('11a+c+n'!$Q851="A",'11a+c+n'!C851,0),0)</f>
        <v>0</v>
      </c>
      <c r="D851" s="21">
        <f>IF($C$4="Attiecināmās izmaksas",IF('11a+c+n'!$Q851="A",'11a+c+n'!D851,0),0)</f>
        <v>0</v>
      </c>
      <c r="E851" s="42"/>
      <c r="F851" s="64"/>
      <c r="G851" s="121"/>
      <c r="H851" s="121">
        <f>IF($C$4="Attiecināmās izmaksas",IF('11a+c+n'!$Q851="A",'11a+c+n'!H851,0),0)</f>
        <v>0</v>
      </c>
      <c r="I851" s="121"/>
      <c r="J851" s="121"/>
      <c r="K851" s="122">
        <f>IF($C$4="Attiecināmās izmaksas",IF('11a+c+n'!$Q851="A",'11a+c+n'!K851,0),0)</f>
        <v>0</v>
      </c>
      <c r="L851" s="64">
        <f>IF($C$4="Attiecināmās izmaksas",IF('11a+c+n'!$Q851="A",'11a+c+n'!L851,0),0)</f>
        <v>0</v>
      </c>
      <c r="M851" s="121">
        <f>IF($C$4="Attiecināmās izmaksas",IF('11a+c+n'!$Q851="A",'11a+c+n'!M851,0),0)</f>
        <v>0</v>
      </c>
      <c r="N851" s="121">
        <f>IF($C$4="Attiecināmās izmaksas",IF('11a+c+n'!$Q851="A",'11a+c+n'!N851,0),0)</f>
        <v>0</v>
      </c>
      <c r="O851" s="121">
        <f>IF($C$4="Attiecināmās izmaksas",IF('11a+c+n'!$Q851="A",'11a+c+n'!O851,0),0)</f>
        <v>0</v>
      </c>
      <c r="P851" s="122">
        <f>IF($C$4="Attiecināmās izmaksas",IF('11a+c+n'!$Q851="A",'11a+c+n'!P851,0),0)</f>
        <v>0</v>
      </c>
    </row>
    <row r="852" spans="1:16" x14ac:dyDescent="0.2">
      <c r="A852" s="49">
        <f>IF(P852=0,0,IF(COUNTBLANK(P852)=1,0,COUNTA($P$14:P852)))</f>
        <v>0</v>
      </c>
      <c r="B852" s="21">
        <f>IF($C$4="Attiecināmās izmaksas",IF('11a+c+n'!$Q852="A",'11a+c+n'!B852,0),0)</f>
        <v>0</v>
      </c>
      <c r="C852" s="21">
        <f>IF($C$4="Attiecināmās izmaksas",IF('11a+c+n'!$Q852="A",'11a+c+n'!C852,0),0)</f>
        <v>0</v>
      </c>
      <c r="D852" s="21">
        <f>IF($C$4="Attiecināmās izmaksas",IF('11a+c+n'!$Q852="A",'11a+c+n'!D852,0),0)</f>
        <v>0</v>
      </c>
      <c r="E852" s="42"/>
      <c r="F852" s="64"/>
      <c r="G852" s="121"/>
      <c r="H852" s="121">
        <f>IF($C$4="Attiecināmās izmaksas",IF('11a+c+n'!$Q852="A",'11a+c+n'!H852,0),0)</f>
        <v>0</v>
      </c>
      <c r="I852" s="121"/>
      <c r="J852" s="121"/>
      <c r="K852" s="122">
        <f>IF($C$4="Attiecināmās izmaksas",IF('11a+c+n'!$Q852="A",'11a+c+n'!K852,0),0)</f>
        <v>0</v>
      </c>
      <c r="L852" s="64">
        <f>IF($C$4="Attiecināmās izmaksas",IF('11a+c+n'!$Q852="A",'11a+c+n'!L852,0),0)</f>
        <v>0</v>
      </c>
      <c r="M852" s="121">
        <f>IF($C$4="Attiecināmās izmaksas",IF('11a+c+n'!$Q852="A",'11a+c+n'!M852,0),0)</f>
        <v>0</v>
      </c>
      <c r="N852" s="121">
        <f>IF($C$4="Attiecināmās izmaksas",IF('11a+c+n'!$Q852="A",'11a+c+n'!N852,0),0)</f>
        <v>0</v>
      </c>
      <c r="O852" s="121">
        <f>IF($C$4="Attiecināmās izmaksas",IF('11a+c+n'!$Q852="A",'11a+c+n'!O852,0),0)</f>
        <v>0</v>
      </c>
      <c r="P852" s="122">
        <f>IF($C$4="Attiecināmās izmaksas",IF('11a+c+n'!$Q852="A",'11a+c+n'!P852,0),0)</f>
        <v>0</v>
      </c>
    </row>
    <row r="853" spans="1:16" x14ac:dyDescent="0.2">
      <c r="A853" s="49">
        <f>IF(P853=0,0,IF(COUNTBLANK(P853)=1,0,COUNTA($P$14:P853)))</f>
        <v>0</v>
      </c>
      <c r="B853" s="21">
        <f>IF($C$4="Attiecināmās izmaksas",IF('11a+c+n'!$Q853="A",'11a+c+n'!B853,0),0)</f>
        <v>0</v>
      </c>
      <c r="C853" s="21">
        <f>IF($C$4="Attiecināmās izmaksas",IF('11a+c+n'!$Q853="A",'11a+c+n'!C853,0),0)</f>
        <v>0</v>
      </c>
      <c r="D853" s="21">
        <f>IF($C$4="Attiecināmās izmaksas",IF('11a+c+n'!$Q853="A",'11a+c+n'!D853,0),0)</f>
        <v>0</v>
      </c>
      <c r="E853" s="42"/>
      <c r="F853" s="64"/>
      <c r="G853" s="121"/>
      <c r="H853" s="121">
        <f>IF($C$4="Attiecināmās izmaksas",IF('11a+c+n'!$Q853="A",'11a+c+n'!H853,0),0)</f>
        <v>0</v>
      </c>
      <c r="I853" s="121"/>
      <c r="J853" s="121"/>
      <c r="K853" s="122">
        <f>IF($C$4="Attiecināmās izmaksas",IF('11a+c+n'!$Q853="A",'11a+c+n'!K853,0),0)</f>
        <v>0</v>
      </c>
      <c r="L853" s="64">
        <f>IF($C$4="Attiecināmās izmaksas",IF('11a+c+n'!$Q853="A",'11a+c+n'!L853,0),0)</f>
        <v>0</v>
      </c>
      <c r="M853" s="121">
        <f>IF($C$4="Attiecināmās izmaksas",IF('11a+c+n'!$Q853="A",'11a+c+n'!M853,0),0)</f>
        <v>0</v>
      </c>
      <c r="N853" s="121">
        <f>IF($C$4="Attiecināmās izmaksas",IF('11a+c+n'!$Q853="A",'11a+c+n'!N853,0),0)</f>
        <v>0</v>
      </c>
      <c r="O853" s="121">
        <f>IF($C$4="Attiecināmās izmaksas",IF('11a+c+n'!$Q853="A",'11a+c+n'!O853,0),0)</f>
        <v>0</v>
      </c>
      <c r="P853" s="122">
        <f>IF($C$4="Attiecināmās izmaksas",IF('11a+c+n'!$Q853="A",'11a+c+n'!P853,0),0)</f>
        <v>0</v>
      </c>
    </row>
    <row r="854" spans="1:16" x14ac:dyDescent="0.2">
      <c r="A854" s="49">
        <f>IF(P854=0,0,IF(COUNTBLANK(P854)=1,0,COUNTA($P$14:P854)))</f>
        <v>0</v>
      </c>
      <c r="B854" s="21">
        <f>IF($C$4="Attiecināmās izmaksas",IF('11a+c+n'!$Q854="A",'11a+c+n'!B854,0),0)</f>
        <v>0</v>
      </c>
      <c r="C854" s="21">
        <f>IF($C$4="Attiecināmās izmaksas",IF('11a+c+n'!$Q854="A",'11a+c+n'!C854,0),0)</f>
        <v>0</v>
      </c>
      <c r="D854" s="21">
        <f>IF($C$4="Attiecināmās izmaksas",IF('11a+c+n'!$Q854="A",'11a+c+n'!D854,0),0)</f>
        <v>0</v>
      </c>
      <c r="E854" s="42"/>
      <c r="F854" s="64"/>
      <c r="G854" s="121"/>
      <c r="H854" s="121">
        <f>IF($C$4="Attiecināmās izmaksas",IF('11a+c+n'!$Q854="A",'11a+c+n'!H854,0),0)</f>
        <v>0</v>
      </c>
      <c r="I854" s="121"/>
      <c r="J854" s="121"/>
      <c r="K854" s="122">
        <f>IF($C$4="Attiecināmās izmaksas",IF('11a+c+n'!$Q854="A",'11a+c+n'!K854,0),0)</f>
        <v>0</v>
      </c>
      <c r="L854" s="64">
        <f>IF($C$4="Attiecināmās izmaksas",IF('11a+c+n'!$Q854="A",'11a+c+n'!L854,0),0)</f>
        <v>0</v>
      </c>
      <c r="M854" s="121">
        <f>IF($C$4="Attiecināmās izmaksas",IF('11a+c+n'!$Q854="A",'11a+c+n'!M854,0),0)</f>
        <v>0</v>
      </c>
      <c r="N854" s="121">
        <f>IF($C$4="Attiecināmās izmaksas",IF('11a+c+n'!$Q854="A",'11a+c+n'!N854,0),0)</f>
        <v>0</v>
      </c>
      <c r="O854" s="121">
        <f>IF($C$4="Attiecināmās izmaksas",IF('11a+c+n'!$Q854="A",'11a+c+n'!O854,0),0)</f>
        <v>0</v>
      </c>
      <c r="P854" s="122">
        <f>IF($C$4="Attiecināmās izmaksas",IF('11a+c+n'!$Q854="A",'11a+c+n'!P854,0),0)</f>
        <v>0</v>
      </c>
    </row>
    <row r="855" spans="1:16" x14ac:dyDescent="0.2">
      <c r="A855" s="49">
        <f>IF(P855=0,0,IF(COUNTBLANK(P855)=1,0,COUNTA($P$14:P855)))</f>
        <v>0</v>
      </c>
      <c r="B855" s="21">
        <f>IF($C$4="Attiecināmās izmaksas",IF('11a+c+n'!$Q855="A",'11a+c+n'!B855,0),0)</f>
        <v>0</v>
      </c>
      <c r="C855" s="21">
        <f>IF($C$4="Attiecināmās izmaksas",IF('11a+c+n'!$Q855="A",'11a+c+n'!C855,0),0)</f>
        <v>0</v>
      </c>
      <c r="D855" s="21">
        <f>IF($C$4="Attiecināmās izmaksas",IF('11a+c+n'!$Q855="A",'11a+c+n'!D855,0),0)</f>
        <v>0</v>
      </c>
      <c r="E855" s="42"/>
      <c r="F855" s="64"/>
      <c r="G855" s="121"/>
      <c r="H855" s="121">
        <f>IF($C$4="Attiecināmās izmaksas",IF('11a+c+n'!$Q855="A",'11a+c+n'!H855,0),0)</f>
        <v>0</v>
      </c>
      <c r="I855" s="121"/>
      <c r="J855" s="121"/>
      <c r="K855" s="122">
        <f>IF($C$4="Attiecināmās izmaksas",IF('11a+c+n'!$Q855="A",'11a+c+n'!K855,0),0)</f>
        <v>0</v>
      </c>
      <c r="L855" s="64">
        <f>IF($C$4="Attiecināmās izmaksas",IF('11a+c+n'!$Q855="A",'11a+c+n'!L855,0),0)</f>
        <v>0</v>
      </c>
      <c r="M855" s="121">
        <f>IF($C$4="Attiecināmās izmaksas",IF('11a+c+n'!$Q855="A",'11a+c+n'!M855,0),0)</f>
        <v>0</v>
      </c>
      <c r="N855" s="121">
        <f>IF($C$4="Attiecināmās izmaksas",IF('11a+c+n'!$Q855="A",'11a+c+n'!N855,0),0)</f>
        <v>0</v>
      </c>
      <c r="O855" s="121">
        <f>IF($C$4="Attiecināmās izmaksas",IF('11a+c+n'!$Q855="A",'11a+c+n'!O855,0),0)</f>
        <v>0</v>
      </c>
      <c r="P855" s="122">
        <f>IF($C$4="Attiecināmās izmaksas",IF('11a+c+n'!$Q855="A",'11a+c+n'!P855,0),0)</f>
        <v>0</v>
      </c>
    </row>
    <row r="856" spans="1:16" x14ac:dyDescent="0.2">
      <c r="A856" s="49">
        <f>IF(P856=0,0,IF(COUNTBLANK(P856)=1,0,COUNTA($P$14:P856)))</f>
        <v>0</v>
      </c>
      <c r="B856" s="21">
        <f>IF($C$4="Attiecināmās izmaksas",IF('11a+c+n'!$Q856="A",'11a+c+n'!B856,0),0)</f>
        <v>0</v>
      </c>
      <c r="C856" s="21">
        <f>IF($C$4="Attiecināmās izmaksas",IF('11a+c+n'!$Q856="A",'11a+c+n'!C856,0),0)</f>
        <v>0</v>
      </c>
      <c r="D856" s="21">
        <f>IF($C$4="Attiecināmās izmaksas",IF('11a+c+n'!$Q856="A",'11a+c+n'!D856,0),0)</f>
        <v>0</v>
      </c>
      <c r="E856" s="42"/>
      <c r="F856" s="64"/>
      <c r="G856" s="121"/>
      <c r="H856" s="121">
        <f>IF($C$4="Attiecināmās izmaksas",IF('11a+c+n'!$Q856="A",'11a+c+n'!H856,0),0)</f>
        <v>0</v>
      </c>
      <c r="I856" s="121"/>
      <c r="J856" s="121"/>
      <c r="K856" s="122">
        <f>IF($C$4="Attiecināmās izmaksas",IF('11a+c+n'!$Q856="A",'11a+c+n'!K856,0),0)</f>
        <v>0</v>
      </c>
      <c r="L856" s="64">
        <f>IF($C$4="Attiecināmās izmaksas",IF('11a+c+n'!$Q856="A",'11a+c+n'!L856,0),0)</f>
        <v>0</v>
      </c>
      <c r="M856" s="121">
        <f>IF($C$4="Attiecināmās izmaksas",IF('11a+c+n'!$Q856="A",'11a+c+n'!M856,0),0)</f>
        <v>0</v>
      </c>
      <c r="N856" s="121">
        <f>IF($C$4="Attiecināmās izmaksas",IF('11a+c+n'!$Q856="A",'11a+c+n'!N856,0),0)</f>
        <v>0</v>
      </c>
      <c r="O856" s="121">
        <f>IF($C$4="Attiecināmās izmaksas",IF('11a+c+n'!$Q856="A",'11a+c+n'!O856,0),0)</f>
        <v>0</v>
      </c>
      <c r="P856" s="122">
        <f>IF($C$4="Attiecināmās izmaksas",IF('11a+c+n'!$Q856="A",'11a+c+n'!P856,0),0)</f>
        <v>0</v>
      </c>
    </row>
    <row r="857" spans="1:16" x14ac:dyDescent="0.2">
      <c r="A857" s="49">
        <f>IF(P857=0,0,IF(COUNTBLANK(P857)=1,0,COUNTA($P$14:P857)))</f>
        <v>0</v>
      </c>
      <c r="B857" s="21">
        <f>IF($C$4="Attiecināmās izmaksas",IF('11a+c+n'!$Q857="A",'11a+c+n'!B857,0),0)</f>
        <v>0</v>
      </c>
      <c r="C857" s="21">
        <f>IF($C$4="Attiecināmās izmaksas",IF('11a+c+n'!$Q857="A",'11a+c+n'!C857,0),0)</f>
        <v>0</v>
      </c>
      <c r="D857" s="21">
        <f>IF($C$4="Attiecināmās izmaksas",IF('11a+c+n'!$Q857="A",'11a+c+n'!D857,0),0)</f>
        <v>0</v>
      </c>
      <c r="E857" s="42"/>
      <c r="F857" s="64"/>
      <c r="G857" s="121"/>
      <c r="H857" s="121">
        <f>IF($C$4="Attiecināmās izmaksas",IF('11a+c+n'!$Q857="A",'11a+c+n'!H857,0),0)</f>
        <v>0</v>
      </c>
      <c r="I857" s="121"/>
      <c r="J857" s="121"/>
      <c r="K857" s="122">
        <f>IF($C$4="Attiecināmās izmaksas",IF('11a+c+n'!$Q857="A",'11a+c+n'!K857,0),0)</f>
        <v>0</v>
      </c>
      <c r="L857" s="64">
        <f>IF($C$4="Attiecināmās izmaksas",IF('11a+c+n'!$Q857="A",'11a+c+n'!L857,0),0)</f>
        <v>0</v>
      </c>
      <c r="M857" s="121">
        <f>IF($C$4="Attiecināmās izmaksas",IF('11a+c+n'!$Q857="A",'11a+c+n'!M857,0),0)</f>
        <v>0</v>
      </c>
      <c r="N857" s="121">
        <f>IF($C$4="Attiecināmās izmaksas",IF('11a+c+n'!$Q857="A",'11a+c+n'!N857,0),0)</f>
        <v>0</v>
      </c>
      <c r="O857" s="121">
        <f>IF($C$4="Attiecināmās izmaksas",IF('11a+c+n'!$Q857="A",'11a+c+n'!O857,0),0)</f>
        <v>0</v>
      </c>
      <c r="P857" s="122">
        <f>IF($C$4="Attiecināmās izmaksas",IF('11a+c+n'!$Q857="A",'11a+c+n'!P857,0),0)</f>
        <v>0</v>
      </c>
    </row>
    <row r="858" spans="1:16" x14ac:dyDescent="0.2">
      <c r="A858" s="49">
        <f>IF(P858=0,0,IF(COUNTBLANK(P858)=1,0,COUNTA($P$14:P858)))</f>
        <v>0</v>
      </c>
      <c r="B858" s="21">
        <f>IF($C$4="Attiecināmās izmaksas",IF('11a+c+n'!$Q858="A",'11a+c+n'!B858,0),0)</f>
        <v>0</v>
      </c>
      <c r="C858" s="21">
        <f>IF($C$4="Attiecināmās izmaksas",IF('11a+c+n'!$Q858="A",'11a+c+n'!C858,0),0)</f>
        <v>0</v>
      </c>
      <c r="D858" s="21">
        <f>IF($C$4="Attiecināmās izmaksas",IF('11a+c+n'!$Q858="A",'11a+c+n'!D858,0),0)</f>
        <v>0</v>
      </c>
      <c r="E858" s="42"/>
      <c r="F858" s="64"/>
      <c r="G858" s="121"/>
      <c r="H858" s="121">
        <f>IF($C$4="Attiecināmās izmaksas",IF('11a+c+n'!$Q858="A",'11a+c+n'!H858,0),0)</f>
        <v>0</v>
      </c>
      <c r="I858" s="121"/>
      <c r="J858" s="121"/>
      <c r="K858" s="122">
        <f>IF($C$4="Attiecināmās izmaksas",IF('11a+c+n'!$Q858="A",'11a+c+n'!K858,0),0)</f>
        <v>0</v>
      </c>
      <c r="L858" s="64">
        <f>IF($C$4="Attiecināmās izmaksas",IF('11a+c+n'!$Q858="A",'11a+c+n'!L858,0),0)</f>
        <v>0</v>
      </c>
      <c r="M858" s="121">
        <f>IF($C$4="Attiecināmās izmaksas",IF('11a+c+n'!$Q858="A",'11a+c+n'!M858,0),0)</f>
        <v>0</v>
      </c>
      <c r="N858" s="121">
        <f>IF($C$4="Attiecināmās izmaksas",IF('11a+c+n'!$Q858="A",'11a+c+n'!N858,0),0)</f>
        <v>0</v>
      </c>
      <c r="O858" s="121">
        <f>IF($C$4="Attiecināmās izmaksas",IF('11a+c+n'!$Q858="A",'11a+c+n'!O858,0),0)</f>
        <v>0</v>
      </c>
      <c r="P858" s="122">
        <f>IF($C$4="Attiecināmās izmaksas",IF('11a+c+n'!$Q858="A",'11a+c+n'!P858,0),0)</f>
        <v>0</v>
      </c>
    </row>
    <row r="859" spans="1:16" x14ac:dyDescent="0.2">
      <c r="A859" s="49">
        <f>IF(P859=0,0,IF(COUNTBLANK(P859)=1,0,COUNTA($P$14:P859)))</f>
        <v>0</v>
      </c>
      <c r="B859" s="21">
        <f>IF($C$4="Attiecināmās izmaksas",IF('11a+c+n'!$Q859="A",'11a+c+n'!B859,0),0)</f>
        <v>0</v>
      </c>
      <c r="C859" s="21">
        <f>IF($C$4="Attiecināmās izmaksas",IF('11a+c+n'!$Q859="A",'11a+c+n'!C859,0),0)</f>
        <v>0</v>
      </c>
      <c r="D859" s="21">
        <f>IF($C$4="Attiecināmās izmaksas",IF('11a+c+n'!$Q859="A",'11a+c+n'!D859,0),0)</f>
        <v>0</v>
      </c>
      <c r="E859" s="42"/>
      <c r="F859" s="64"/>
      <c r="G859" s="121"/>
      <c r="H859" s="121">
        <f>IF($C$4="Attiecināmās izmaksas",IF('11a+c+n'!$Q859="A",'11a+c+n'!H859,0),0)</f>
        <v>0</v>
      </c>
      <c r="I859" s="121"/>
      <c r="J859" s="121"/>
      <c r="K859" s="122">
        <f>IF($C$4="Attiecināmās izmaksas",IF('11a+c+n'!$Q859="A",'11a+c+n'!K859,0),0)</f>
        <v>0</v>
      </c>
      <c r="L859" s="64">
        <f>IF($C$4="Attiecināmās izmaksas",IF('11a+c+n'!$Q859="A",'11a+c+n'!L859,0),0)</f>
        <v>0</v>
      </c>
      <c r="M859" s="121">
        <f>IF($C$4="Attiecināmās izmaksas",IF('11a+c+n'!$Q859="A",'11a+c+n'!M859,0),0)</f>
        <v>0</v>
      </c>
      <c r="N859" s="121">
        <f>IF($C$4="Attiecināmās izmaksas",IF('11a+c+n'!$Q859="A",'11a+c+n'!N859,0),0)</f>
        <v>0</v>
      </c>
      <c r="O859" s="121">
        <f>IF($C$4="Attiecināmās izmaksas",IF('11a+c+n'!$Q859="A",'11a+c+n'!O859,0),0)</f>
        <v>0</v>
      </c>
      <c r="P859" s="122">
        <f>IF($C$4="Attiecināmās izmaksas",IF('11a+c+n'!$Q859="A",'11a+c+n'!P859,0),0)</f>
        <v>0</v>
      </c>
    </row>
    <row r="860" spans="1:16" x14ac:dyDescent="0.2">
      <c r="A860" s="49">
        <f>IF(P860=0,0,IF(COUNTBLANK(P860)=1,0,COUNTA($P$14:P860)))</f>
        <v>0</v>
      </c>
      <c r="B860" s="21">
        <f>IF($C$4="Attiecināmās izmaksas",IF('11a+c+n'!$Q860="A",'11a+c+n'!B860,0),0)</f>
        <v>0</v>
      </c>
      <c r="C860" s="21">
        <f>IF($C$4="Attiecināmās izmaksas",IF('11a+c+n'!$Q860="A",'11a+c+n'!C860,0),0)</f>
        <v>0</v>
      </c>
      <c r="D860" s="21">
        <f>IF($C$4="Attiecināmās izmaksas",IF('11a+c+n'!$Q860="A",'11a+c+n'!D860,0),0)</f>
        <v>0</v>
      </c>
      <c r="E860" s="42"/>
      <c r="F860" s="64"/>
      <c r="G860" s="121"/>
      <c r="H860" s="121">
        <f>IF($C$4="Attiecināmās izmaksas",IF('11a+c+n'!$Q860="A",'11a+c+n'!H860,0),0)</f>
        <v>0</v>
      </c>
      <c r="I860" s="121"/>
      <c r="J860" s="121"/>
      <c r="K860" s="122">
        <f>IF($C$4="Attiecināmās izmaksas",IF('11a+c+n'!$Q860="A",'11a+c+n'!K860,0),0)</f>
        <v>0</v>
      </c>
      <c r="L860" s="64">
        <f>IF($C$4="Attiecināmās izmaksas",IF('11a+c+n'!$Q860="A",'11a+c+n'!L860,0),0)</f>
        <v>0</v>
      </c>
      <c r="M860" s="121">
        <f>IF($C$4="Attiecināmās izmaksas",IF('11a+c+n'!$Q860="A",'11a+c+n'!M860,0),0)</f>
        <v>0</v>
      </c>
      <c r="N860" s="121">
        <f>IF($C$4="Attiecināmās izmaksas",IF('11a+c+n'!$Q860="A",'11a+c+n'!N860,0),0)</f>
        <v>0</v>
      </c>
      <c r="O860" s="121">
        <f>IF($C$4="Attiecināmās izmaksas",IF('11a+c+n'!$Q860="A",'11a+c+n'!O860,0),0)</f>
        <v>0</v>
      </c>
      <c r="P860" s="122">
        <f>IF($C$4="Attiecināmās izmaksas",IF('11a+c+n'!$Q860="A",'11a+c+n'!P860,0),0)</f>
        <v>0</v>
      </c>
    </row>
    <row r="861" spans="1:16" x14ac:dyDescent="0.2">
      <c r="A861" s="49">
        <f>IF(P861=0,0,IF(COUNTBLANK(P861)=1,0,COUNTA($P$14:P861)))</f>
        <v>0</v>
      </c>
      <c r="B861" s="21">
        <f>IF($C$4="Attiecināmās izmaksas",IF('11a+c+n'!$Q861="A",'11a+c+n'!B861,0),0)</f>
        <v>0</v>
      </c>
      <c r="C861" s="21">
        <f>IF($C$4="Attiecināmās izmaksas",IF('11a+c+n'!$Q861="A",'11a+c+n'!C861,0),0)</f>
        <v>0</v>
      </c>
      <c r="D861" s="21">
        <f>IF($C$4="Attiecināmās izmaksas",IF('11a+c+n'!$Q861="A",'11a+c+n'!D861,0),0)</f>
        <v>0</v>
      </c>
      <c r="E861" s="42"/>
      <c r="F861" s="64"/>
      <c r="G861" s="121"/>
      <c r="H861" s="121">
        <f>IF($C$4="Attiecināmās izmaksas",IF('11a+c+n'!$Q861="A",'11a+c+n'!H861,0),0)</f>
        <v>0</v>
      </c>
      <c r="I861" s="121"/>
      <c r="J861" s="121"/>
      <c r="K861" s="122">
        <f>IF($C$4="Attiecināmās izmaksas",IF('11a+c+n'!$Q861="A",'11a+c+n'!K861,0),0)</f>
        <v>0</v>
      </c>
      <c r="L861" s="64">
        <f>IF($C$4="Attiecināmās izmaksas",IF('11a+c+n'!$Q861="A",'11a+c+n'!L861,0),0)</f>
        <v>0</v>
      </c>
      <c r="M861" s="121">
        <f>IF($C$4="Attiecināmās izmaksas",IF('11a+c+n'!$Q861="A",'11a+c+n'!M861,0),0)</f>
        <v>0</v>
      </c>
      <c r="N861" s="121">
        <f>IF($C$4="Attiecināmās izmaksas",IF('11a+c+n'!$Q861="A",'11a+c+n'!N861,0),0)</f>
        <v>0</v>
      </c>
      <c r="O861" s="121">
        <f>IF($C$4="Attiecināmās izmaksas",IF('11a+c+n'!$Q861="A",'11a+c+n'!O861,0),0)</f>
        <v>0</v>
      </c>
      <c r="P861" s="122">
        <f>IF($C$4="Attiecināmās izmaksas",IF('11a+c+n'!$Q861="A",'11a+c+n'!P861,0),0)</f>
        <v>0</v>
      </c>
    </row>
    <row r="862" spans="1:16" x14ac:dyDescent="0.2">
      <c r="A862" s="49">
        <f>IF(P862=0,0,IF(COUNTBLANK(P862)=1,0,COUNTA($P$14:P862)))</f>
        <v>0</v>
      </c>
      <c r="B862" s="21">
        <f>IF($C$4="Attiecināmās izmaksas",IF('11a+c+n'!$Q862="A",'11a+c+n'!B862,0),0)</f>
        <v>0</v>
      </c>
      <c r="C862" s="21">
        <f>IF($C$4="Attiecināmās izmaksas",IF('11a+c+n'!$Q862="A",'11a+c+n'!C862,0),0)</f>
        <v>0</v>
      </c>
      <c r="D862" s="21">
        <f>IF($C$4="Attiecināmās izmaksas",IF('11a+c+n'!$Q862="A",'11a+c+n'!D862,0),0)</f>
        <v>0</v>
      </c>
      <c r="E862" s="42"/>
      <c r="F862" s="64"/>
      <c r="G862" s="121"/>
      <c r="H862" s="121">
        <f>IF($C$4="Attiecināmās izmaksas",IF('11a+c+n'!$Q862="A",'11a+c+n'!H862,0),0)</f>
        <v>0</v>
      </c>
      <c r="I862" s="121"/>
      <c r="J862" s="121"/>
      <c r="K862" s="122">
        <f>IF($C$4="Attiecināmās izmaksas",IF('11a+c+n'!$Q862="A",'11a+c+n'!K862,0),0)</f>
        <v>0</v>
      </c>
      <c r="L862" s="64">
        <f>IF($C$4="Attiecināmās izmaksas",IF('11a+c+n'!$Q862="A",'11a+c+n'!L862,0),0)</f>
        <v>0</v>
      </c>
      <c r="M862" s="121">
        <f>IF($C$4="Attiecināmās izmaksas",IF('11a+c+n'!$Q862="A",'11a+c+n'!M862,0),0)</f>
        <v>0</v>
      </c>
      <c r="N862" s="121">
        <f>IF($C$4="Attiecināmās izmaksas",IF('11a+c+n'!$Q862="A",'11a+c+n'!N862,0),0)</f>
        <v>0</v>
      </c>
      <c r="O862" s="121">
        <f>IF($C$4="Attiecināmās izmaksas",IF('11a+c+n'!$Q862="A",'11a+c+n'!O862,0),0)</f>
        <v>0</v>
      </c>
      <c r="P862" s="122">
        <f>IF($C$4="Attiecināmās izmaksas",IF('11a+c+n'!$Q862="A",'11a+c+n'!P862,0),0)</f>
        <v>0</v>
      </c>
    </row>
    <row r="863" spans="1:16" x14ac:dyDescent="0.2">
      <c r="A863" s="49">
        <f>IF(P863=0,0,IF(COUNTBLANK(P863)=1,0,COUNTA($P$14:P863)))</f>
        <v>0</v>
      </c>
      <c r="B863" s="21">
        <f>IF($C$4="Attiecināmās izmaksas",IF('11a+c+n'!$Q863="A",'11a+c+n'!B863,0),0)</f>
        <v>0</v>
      </c>
      <c r="C863" s="21">
        <f>IF($C$4="Attiecināmās izmaksas",IF('11a+c+n'!$Q863="A",'11a+c+n'!C863,0),0)</f>
        <v>0</v>
      </c>
      <c r="D863" s="21">
        <f>IF($C$4="Attiecināmās izmaksas",IF('11a+c+n'!$Q863="A",'11a+c+n'!D863,0),0)</f>
        <v>0</v>
      </c>
      <c r="E863" s="42"/>
      <c r="F863" s="64"/>
      <c r="G863" s="121"/>
      <c r="H863" s="121">
        <f>IF($C$4="Attiecināmās izmaksas",IF('11a+c+n'!$Q863="A",'11a+c+n'!H863,0),0)</f>
        <v>0</v>
      </c>
      <c r="I863" s="121"/>
      <c r="J863" s="121"/>
      <c r="K863" s="122">
        <f>IF($C$4="Attiecināmās izmaksas",IF('11a+c+n'!$Q863="A",'11a+c+n'!K863,0),0)</f>
        <v>0</v>
      </c>
      <c r="L863" s="64">
        <f>IF($C$4="Attiecināmās izmaksas",IF('11a+c+n'!$Q863="A",'11a+c+n'!L863,0),0)</f>
        <v>0</v>
      </c>
      <c r="M863" s="121">
        <f>IF($C$4="Attiecināmās izmaksas",IF('11a+c+n'!$Q863="A",'11a+c+n'!M863,0),0)</f>
        <v>0</v>
      </c>
      <c r="N863" s="121">
        <f>IF($C$4="Attiecināmās izmaksas",IF('11a+c+n'!$Q863="A",'11a+c+n'!N863,0),0)</f>
        <v>0</v>
      </c>
      <c r="O863" s="121">
        <f>IF($C$4="Attiecināmās izmaksas",IF('11a+c+n'!$Q863="A",'11a+c+n'!O863,0),0)</f>
        <v>0</v>
      </c>
      <c r="P863" s="122">
        <f>IF($C$4="Attiecināmās izmaksas",IF('11a+c+n'!$Q863="A",'11a+c+n'!P863,0),0)</f>
        <v>0</v>
      </c>
    </row>
    <row r="864" spans="1:16" x14ac:dyDescent="0.2">
      <c r="A864" s="49">
        <f>IF(P864=0,0,IF(COUNTBLANK(P864)=1,0,COUNTA($P$14:P864)))</f>
        <v>0</v>
      </c>
      <c r="B864" s="21">
        <f>IF($C$4="Attiecināmās izmaksas",IF('11a+c+n'!$Q864="A",'11a+c+n'!B864,0),0)</f>
        <v>0</v>
      </c>
      <c r="C864" s="21">
        <f>IF($C$4="Attiecināmās izmaksas",IF('11a+c+n'!$Q864="A",'11a+c+n'!C864,0),0)</f>
        <v>0</v>
      </c>
      <c r="D864" s="21">
        <f>IF($C$4="Attiecināmās izmaksas",IF('11a+c+n'!$Q864="A",'11a+c+n'!D864,0),0)</f>
        <v>0</v>
      </c>
      <c r="E864" s="42"/>
      <c r="F864" s="64"/>
      <c r="G864" s="121"/>
      <c r="H864" s="121">
        <f>IF($C$4="Attiecināmās izmaksas",IF('11a+c+n'!$Q864="A",'11a+c+n'!H864,0),0)</f>
        <v>0</v>
      </c>
      <c r="I864" s="121"/>
      <c r="J864" s="121"/>
      <c r="K864" s="122">
        <f>IF($C$4="Attiecināmās izmaksas",IF('11a+c+n'!$Q864="A",'11a+c+n'!K864,0),0)</f>
        <v>0</v>
      </c>
      <c r="L864" s="64">
        <f>IF($C$4="Attiecināmās izmaksas",IF('11a+c+n'!$Q864="A",'11a+c+n'!L864,0),0)</f>
        <v>0</v>
      </c>
      <c r="M864" s="121">
        <f>IF($C$4="Attiecināmās izmaksas",IF('11a+c+n'!$Q864="A",'11a+c+n'!M864,0),0)</f>
        <v>0</v>
      </c>
      <c r="N864" s="121">
        <f>IF($C$4="Attiecināmās izmaksas",IF('11a+c+n'!$Q864="A",'11a+c+n'!N864,0),0)</f>
        <v>0</v>
      </c>
      <c r="O864" s="121">
        <f>IF($C$4="Attiecināmās izmaksas",IF('11a+c+n'!$Q864="A",'11a+c+n'!O864,0),0)</f>
        <v>0</v>
      </c>
      <c r="P864" s="122">
        <f>IF($C$4="Attiecināmās izmaksas",IF('11a+c+n'!$Q864="A",'11a+c+n'!P864,0),0)</f>
        <v>0</v>
      </c>
    </row>
    <row r="865" spans="1:16" x14ac:dyDescent="0.2">
      <c r="A865" s="49">
        <f>IF(P865=0,0,IF(COUNTBLANK(P865)=1,0,COUNTA($P$14:P865)))</f>
        <v>0</v>
      </c>
      <c r="B865" s="21">
        <f>IF($C$4="Attiecināmās izmaksas",IF('11a+c+n'!$Q865="A",'11a+c+n'!B865,0),0)</f>
        <v>0</v>
      </c>
      <c r="C865" s="21">
        <f>IF($C$4="Attiecināmās izmaksas",IF('11a+c+n'!$Q865="A",'11a+c+n'!C865,0),0)</f>
        <v>0</v>
      </c>
      <c r="D865" s="21">
        <f>IF($C$4="Attiecināmās izmaksas",IF('11a+c+n'!$Q865="A",'11a+c+n'!D865,0),0)</f>
        <v>0</v>
      </c>
      <c r="E865" s="42"/>
      <c r="F865" s="64"/>
      <c r="G865" s="121"/>
      <c r="H865" s="121">
        <f>IF($C$4="Attiecināmās izmaksas",IF('11a+c+n'!$Q865="A",'11a+c+n'!H865,0),0)</f>
        <v>0</v>
      </c>
      <c r="I865" s="121"/>
      <c r="J865" s="121"/>
      <c r="K865" s="122">
        <f>IF($C$4="Attiecināmās izmaksas",IF('11a+c+n'!$Q865="A",'11a+c+n'!K865,0),0)</f>
        <v>0</v>
      </c>
      <c r="L865" s="64">
        <f>IF($C$4="Attiecināmās izmaksas",IF('11a+c+n'!$Q865="A",'11a+c+n'!L865,0),0)</f>
        <v>0</v>
      </c>
      <c r="M865" s="121">
        <f>IF($C$4="Attiecināmās izmaksas",IF('11a+c+n'!$Q865="A",'11a+c+n'!M865,0),0)</f>
        <v>0</v>
      </c>
      <c r="N865" s="121">
        <f>IF($C$4="Attiecināmās izmaksas",IF('11a+c+n'!$Q865="A",'11a+c+n'!N865,0),0)</f>
        <v>0</v>
      </c>
      <c r="O865" s="121">
        <f>IF($C$4="Attiecināmās izmaksas",IF('11a+c+n'!$Q865="A",'11a+c+n'!O865,0),0)</f>
        <v>0</v>
      </c>
      <c r="P865" s="122">
        <f>IF($C$4="Attiecināmās izmaksas",IF('11a+c+n'!$Q865="A",'11a+c+n'!P865,0),0)</f>
        <v>0</v>
      </c>
    </row>
    <row r="866" spans="1:16" x14ac:dyDescent="0.2">
      <c r="A866" s="49">
        <f>IF(P866=0,0,IF(COUNTBLANK(P866)=1,0,COUNTA($P$14:P866)))</f>
        <v>0</v>
      </c>
      <c r="B866" s="21">
        <f>IF($C$4="Attiecināmās izmaksas",IF('11a+c+n'!$Q866="A",'11a+c+n'!B866,0),0)</f>
        <v>0</v>
      </c>
      <c r="C866" s="21">
        <f>IF($C$4="Attiecināmās izmaksas",IF('11a+c+n'!$Q866="A",'11a+c+n'!C866,0),0)</f>
        <v>0</v>
      </c>
      <c r="D866" s="21">
        <f>IF($C$4="Attiecināmās izmaksas",IF('11a+c+n'!$Q866="A",'11a+c+n'!D866,0),0)</f>
        <v>0</v>
      </c>
      <c r="E866" s="42"/>
      <c r="F866" s="64"/>
      <c r="G866" s="121"/>
      <c r="H866" s="121">
        <f>IF($C$4="Attiecināmās izmaksas",IF('11a+c+n'!$Q866="A",'11a+c+n'!H866,0),0)</f>
        <v>0</v>
      </c>
      <c r="I866" s="121"/>
      <c r="J866" s="121"/>
      <c r="K866" s="122">
        <f>IF($C$4="Attiecināmās izmaksas",IF('11a+c+n'!$Q866="A",'11a+c+n'!K866,0),0)</f>
        <v>0</v>
      </c>
      <c r="L866" s="64">
        <f>IF($C$4="Attiecināmās izmaksas",IF('11a+c+n'!$Q866="A",'11a+c+n'!L866,0),0)</f>
        <v>0</v>
      </c>
      <c r="M866" s="121">
        <f>IF($C$4="Attiecināmās izmaksas",IF('11a+c+n'!$Q866="A",'11a+c+n'!M866,0),0)</f>
        <v>0</v>
      </c>
      <c r="N866" s="121">
        <f>IF($C$4="Attiecināmās izmaksas",IF('11a+c+n'!$Q866="A",'11a+c+n'!N866,0),0)</f>
        <v>0</v>
      </c>
      <c r="O866" s="121">
        <f>IF($C$4="Attiecināmās izmaksas",IF('11a+c+n'!$Q866="A",'11a+c+n'!O866,0),0)</f>
        <v>0</v>
      </c>
      <c r="P866" s="122">
        <f>IF($C$4="Attiecināmās izmaksas",IF('11a+c+n'!$Q866="A",'11a+c+n'!P866,0),0)</f>
        <v>0</v>
      </c>
    </row>
    <row r="867" spans="1:16" x14ac:dyDescent="0.2">
      <c r="A867" s="49">
        <f>IF(P867=0,0,IF(COUNTBLANK(P867)=1,0,COUNTA($P$14:P867)))</f>
        <v>0</v>
      </c>
      <c r="B867" s="21">
        <f>IF($C$4="Attiecināmās izmaksas",IF('11a+c+n'!$Q867="A",'11a+c+n'!B867,0),0)</f>
        <v>0</v>
      </c>
      <c r="C867" s="21">
        <f>IF($C$4="Attiecināmās izmaksas",IF('11a+c+n'!$Q867="A",'11a+c+n'!C867,0),0)</f>
        <v>0</v>
      </c>
      <c r="D867" s="21">
        <f>IF($C$4="Attiecināmās izmaksas",IF('11a+c+n'!$Q867="A",'11a+c+n'!D867,0),0)</f>
        <v>0</v>
      </c>
      <c r="E867" s="42"/>
      <c r="F867" s="64"/>
      <c r="G867" s="121"/>
      <c r="H867" s="121">
        <f>IF($C$4="Attiecināmās izmaksas",IF('11a+c+n'!$Q867="A",'11a+c+n'!H867,0),0)</f>
        <v>0</v>
      </c>
      <c r="I867" s="121"/>
      <c r="J867" s="121"/>
      <c r="K867" s="122">
        <f>IF($C$4="Attiecināmās izmaksas",IF('11a+c+n'!$Q867="A",'11a+c+n'!K867,0),0)</f>
        <v>0</v>
      </c>
      <c r="L867" s="64">
        <f>IF($C$4="Attiecināmās izmaksas",IF('11a+c+n'!$Q867="A",'11a+c+n'!L867,0),0)</f>
        <v>0</v>
      </c>
      <c r="M867" s="121">
        <f>IF($C$4="Attiecināmās izmaksas",IF('11a+c+n'!$Q867="A",'11a+c+n'!M867,0),0)</f>
        <v>0</v>
      </c>
      <c r="N867" s="121">
        <f>IF($C$4="Attiecināmās izmaksas",IF('11a+c+n'!$Q867="A",'11a+c+n'!N867,0),0)</f>
        <v>0</v>
      </c>
      <c r="O867" s="121">
        <f>IF($C$4="Attiecināmās izmaksas",IF('11a+c+n'!$Q867="A",'11a+c+n'!O867,0),0)</f>
        <v>0</v>
      </c>
      <c r="P867" s="122">
        <f>IF($C$4="Attiecināmās izmaksas",IF('11a+c+n'!$Q867="A",'11a+c+n'!P867,0),0)</f>
        <v>0</v>
      </c>
    </row>
    <row r="868" spans="1:16" x14ac:dyDescent="0.2">
      <c r="A868" s="49">
        <f>IF(P868=0,0,IF(COUNTBLANK(P868)=1,0,COUNTA($P$14:P868)))</f>
        <v>0</v>
      </c>
      <c r="B868" s="21">
        <f>IF($C$4="Attiecināmās izmaksas",IF('11a+c+n'!$Q868="A",'11a+c+n'!B868,0),0)</f>
        <v>0</v>
      </c>
      <c r="C868" s="21">
        <f>IF($C$4="Attiecināmās izmaksas",IF('11a+c+n'!$Q868="A",'11a+c+n'!C868,0),0)</f>
        <v>0</v>
      </c>
      <c r="D868" s="21">
        <f>IF($C$4="Attiecināmās izmaksas",IF('11a+c+n'!$Q868="A",'11a+c+n'!D868,0),0)</f>
        <v>0</v>
      </c>
      <c r="E868" s="42"/>
      <c r="F868" s="64"/>
      <c r="G868" s="121"/>
      <c r="H868" s="121">
        <f>IF($C$4="Attiecināmās izmaksas",IF('11a+c+n'!$Q868="A",'11a+c+n'!H868,0),0)</f>
        <v>0</v>
      </c>
      <c r="I868" s="121"/>
      <c r="J868" s="121"/>
      <c r="K868" s="122">
        <f>IF($C$4="Attiecināmās izmaksas",IF('11a+c+n'!$Q868="A",'11a+c+n'!K868,0),0)</f>
        <v>0</v>
      </c>
      <c r="L868" s="64">
        <f>IF($C$4="Attiecināmās izmaksas",IF('11a+c+n'!$Q868="A",'11a+c+n'!L868,0),0)</f>
        <v>0</v>
      </c>
      <c r="M868" s="121">
        <f>IF($C$4="Attiecināmās izmaksas",IF('11a+c+n'!$Q868="A",'11a+c+n'!M868,0),0)</f>
        <v>0</v>
      </c>
      <c r="N868" s="121">
        <f>IF($C$4="Attiecināmās izmaksas",IF('11a+c+n'!$Q868="A",'11a+c+n'!N868,0),0)</f>
        <v>0</v>
      </c>
      <c r="O868" s="121">
        <f>IF($C$4="Attiecināmās izmaksas",IF('11a+c+n'!$Q868="A",'11a+c+n'!O868,0),0)</f>
        <v>0</v>
      </c>
      <c r="P868" s="122">
        <f>IF($C$4="Attiecināmās izmaksas",IF('11a+c+n'!$Q868="A",'11a+c+n'!P868,0),0)</f>
        <v>0</v>
      </c>
    </row>
    <row r="869" spans="1:16" x14ac:dyDescent="0.2">
      <c r="A869" s="49">
        <f>IF(P869=0,0,IF(COUNTBLANK(P869)=1,0,COUNTA($P$14:P869)))</f>
        <v>0</v>
      </c>
      <c r="B869" s="21">
        <f>IF($C$4="Attiecināmās izmaksas",IF('11a+c+n'!$Q869="A",'11a+c+n'!B869,0),0)</f>
        <v>0</v>
      </c>
      <c r="C869" s="21">
        <f>IF($C$4="Attiecināmās izmaksas",IF('11a+c+n'!$Q869="A",'11a+c+n'!C869,0),0)</f>
        <v>0</v>
      </c>
      <c r="D869" s="21">
        <f>IF($C$4="Attiecināmās izmaksas",IF('11a+c+n'!$Q869="A",'11a+c+n'!D869,0),0)</f>
        <v>0</v>
      </c>
      <c r="E869" s="42"/>
      <c r="F869" s="64"/>
      <c r="G869" s="121"/>
      <c r="H869" s="121">
        <f>IF($C$4="Attiecināmās izmaksas",IF('11a+c+n'!$Q869="A",'11a+c+n'!H869,0),0)</f>
        <v>0</v>
      </c>
      <c r="I869" s="121"/>
      <c r="J869" s="121"/>
      <c r="K869" s="122">
        <f>IF($C$4="Attiecināmās izmaksas",IF('11a+c+n'!$Q869="A",'11a+c+n'!K869,0),0)</f>
        <v>0</v>
      </c>
      <c r="L869" s="64">
        <f>IF($C$4="Attiecināmās izmaksas",IF('11a+c+n'!$Q869="A",'11a+c+n'!L869,0),0)</f>
        <v>0</v>
      </c>
      <c r="M869" s="121">
        <f>IF($C$4="Attiecināmās izmaksas",IF('11a+c+n'!$Q869="A",'11a+c+n'!M869,0),0)</f>
        <v>0</v>
      </c>
      <c r="N869" s="121">
        <f>IF($C$4="Attiecināmās izmaksas",IF('11a+c+n'!$Q869="A",'11a+c+n'!N869,0),0)</f>
        <v>0</v>
      </c>
      <c r="O869" s="121">
        <f>IF($C$4="Attiecināmās izmaksas",IF('11a+c+n'!$Q869="A",'11a+c+n'!O869,0),0)</f>
        <v>0</v>
      </c>
      <c r="P869" s="122">
        <f>IF($C$4="Attiecināmās izmaksas",IF('11a+c+n'!$Q869="A",'11a+c+n'!P869,0),0)</f>
        <v>0</v>
      </c>
    </row>
    <row r="870" spans="1:16" x14ac:dyDescent="0.2">
      <c r="A870" s="49">
        <f>IF(P870=0,0,IF(COUNTBLANK(P870)=1,0,COUNTA($P$14:P870)))</f>
        <v>0</v>
      </c>
      <c r="B870" s="21">
        <f>IF($C$4="Attiecināmās izmaksas",IF('11a+c+n'!$Q870="A",'11a+c+n'!B870,0),0)</f>
        <v>0</v>
      </c>
      <c r="C870" s="21">
        <f>IF($C$4="Attiecināmās izmaksas",IF('11a+c+n'!$Q870="A",'11a+c+n'!C870,0),0)</f>
        <v>0</v>
      </c>
      <c r="D870" s="21">
        <f>IF($C$4="Attiecināmās izmaksas",IF('11a+c+n'!$Q870="A",'11a+c+n'!D870,0),0)</f>
        <v>0</v>
      </c>
      <c r="E870" s="42"/>
      <c r="F870" s="64"/>
      <c r="G870" s="121"/>
      <c r="H870" s="121">
        <f>IF($C$4="Attiecināmās izmaksas",IF('11a+c+n'!$Q870="A",'11a+c+n'!H870,0),0)</f>
        <v>0</v>
      </c>
      <c r="I870" s="121"/>
      <c r="J870" s="121"/>
      <c r="K870" s="122">
        <f>IF($C$4="Attiecināmās izmaksas",IF('11a+c+n'!$Q870="A",'11a+c+n'!K870,0),0)</f>
        <v>0</v>
      </c>
      <c r="L870" s="64">
        <f>IF($C$4="Attiecināmās izmaksas",IF('11a+c+n'!$Q870="A",'11a+c+n'!L870,0),0)</f>
        <v>0</v>
      </c>
      <c r="M870" s="121">
        <f>IF($C$4="Attiecināmās izmaksas",IF('11a+c+n'!$Q870="A",'11a+c+n'!M870,0),0)</f>
        <v>0</v>
      </c>
      <c r="N870" s="121">
        <f>IF($C$4="Attiecināmās izmaksas",IF('11a+c+n'!$Q870="A",'11a+c+n'!N870,0),0)</f>
        <v>0</v>
      </c>
      <c r="O870" s="121">
        <f>IF($C$4="Attiecināmās izmaksas",IF('11a+c+n'!$Q870="A",'11a+c+n'!O870,0),0)</f>
        <v>0</v>
      </c>
      <c r="P870" s="122">
        <f>IF($C$4="Attiecināmās izmaksas",IF('11a+c+n'!$Q870="A",'11a+c+n'!P870,0),0)</f>
        <v>0</v>
      </c>
    </row>
    <row r="871" spans="1:16" x14ac:dyDescent="0.2">
      <c r="A871" s="49">
        <f>IF(P871=0,0,IF(COUNTBLANK(P871)=1,0,COUNTA($P$14:P871)))</f>
        <v>0</v>
      </c>
      <c r="B871" s="21">
        <f>IF($C$4="Attiecināmās izmaksas",IF('11a+c+n'!$Q871="A",'11a+c+n'!B871,0),0)</f>
        <v>0</v>
      </c>
      <c r="C871" s="21">
        <f>IF($C$4="Attiecināmās izmaksas",IF('11a+c+n'!$Q871="A",'11a+c+n'!C871,0),0)</f>
        <v>0</v>
      </c>
      <c r="D871" s="21">
        <f>IF($C$4="Attiecināmās izmaksas",IF('11a+c+n'!$Q871="A",'11a+c+n'!D871,0),0)</f>
        <v>0</v>
      </c>
      <c r="E871" s="42"/>
      <c r="F871" s="64"/>
      <c r="G871" s="121"/>
      <c r="H871" s="121">
        <f>IF($C$4="Attiecināmās izmaksas",IF('11a+c+n'!$Q871="A",'11a+c+n'!H871,0),0)</f>
        <v>0</v>
      </c>
      <c r="I871" s="121"/>
      <c r="J871" s="121"/>
      <c r="K871" s="122">
        <f>IF($C$4="Attiecināmās izmaksas",IF('11a+c+n'!$Q871="A",'11a+c+n'!K871,0),0)</f>
        <v>0</v>
      </c>
      <c r="L871" s="64">
        <f>IF($C$4="Attiecināmās izmaksas",IF('11a+c+n'!$Q871="A",'11a+c+n'!L871,0),0)</f>
        <v>0</v>
      </c>
      <c r="M871" s="121">
        <f>IF($C$4="Attiecināmās izmaksas",IF('11a+c+n'!$Q871="A",'11a+c+n'!M871,0),0)</f>
        <v>0</v>
      </c>
      <c r="N871" s="121">
        <f>IF($C$4="Attiecināmās izmaksas",IF('11a+c+n'!$Q871="A",'11a+c+n'!N871,0),0)</f>
        <v>0</v>
      </c>
      <c r="O871" s="121">
        <f>IF($C$4="Attiecināmās izmaksas",IF('11a+c+n'!$Q871="A",'11a+c+n'!O871,0),0)</f>
        <v>0</v>
      </c>
      <c r="P871" s="122">
        <f>IF($C$4="Attiecināmās izmaksas",IF('11a+c+n'!$Q871="A",'11a+c+n'!P871,0),0)</f>
        <v>0</v>
      </c>
    </row>
    <row r="872" spans="1:16" x14ac:dyDescent="0.2">
      <c r="A872" s="49">
        <f>IF(P872=0,0,IF(COUNTBLANK(P872)=1,0,COUNTA($P$14:P872)))</f>
        <v>0</v>
      </c>
      <c r="B872" s="21">
        <f>IF($C$4="Attiecināmās izmaksas",IF('11a+c+n'!$Q872="A",'11a+c+n'!B872,0),0)</f>
        <v>0</v>
      </c>
      <c r="C872" s="21">
        <f>IF($C$4="Attiecināmās izmaksas",IF('11a+c+n'!$Q872="A",'11a+c+n'!C872,0),0)</f>
        <v>0</v>
      </c>
      <c r="D872" s="21">
        <f>IF($C$4="Attiecināmās izmaksas",IF('11a+c+n'!$Q872="A",'11a+c+n'!D872,0),0)</f>
        <v>0</v>
      </c>
      <c r="E872" s="42"/>
      <c r="F872" s="64"/>
      <c r="G872" s="121"/>
      <c r="H872" s="121">
        <f>IF($C$4="Attiecināmās izmaksas",IF('11a+c+n'!$Q872="A",'11a+c+n'!H872,0),0)</f>
        <v>0</v>
      </c>
      <c r="I872" s="121"/>
      <c r="J872" s="121"/>
      <c r="K872" s="122">
        <f>IF($C$4="Attiecināmās izmaksas",IF('11a+c+n'!$Q872="A",'11a+c+n'!K872,0),0)</f>
        <v>0</v>
      </c>
      <c r="L872" s="64">
        <f>IF($C$4="Attiecināmās izmaksas",IF('11a+c+n'!$Q872="A",'11a+c+n'!L872,0),0)</f>
        <v>0</v>
      </c>
      <c r="M872" s="121">
        <f>IF($C$4="Attiecināmās izmaksas",IF('11a+c+n'!$Q872="A",'11a+c+n'!M872,0),0)</f>
        <v>0</v>
      </c>
      <c r="N872" s="121">
        <f>IF($C$4="Attiecināmās izmaksas",IF('11a+c+n'!$Q872="A",'11a+c+n'!N872,0),0)</f>
        <v>0</v>
      </c>
      <c r="O872" s="121">
        <f>IF($C$4="Attiecināmās izmaksas",IF('11a+c+n'!$Q872="A",'11a+c+n'!O872,0),0)</f>
        <v>0</v>
      </c>
      <c r="P872" s="122">
        <f>IF($C$4="Attiecināmās izmaksas",IF('11a+c+n'!$Q872="A",'11a+c+n'!P872,0),0)</f>
        <v>0</v>
      </c>
    </row>
    <row r="873" spans="1:16" x14ac:dyDescent="0.2">
      <c r="A873" s="49">
        <f>IF(P873=0,0,IF(COUNTBLANK(P873)=1,0,COUNTA($P$14:P873)))</f>
        <v>0</v>
      </c>
      <c r="B873" s="21">
        <f>IF($C$4="Attiecināmās izmaksas",IF('11a+c+n'!$Q873="A",'11a+c+n'!B873,0),0)</f>
        <v>0</v>
      </c>
      <c r="C873" s="21">
        <f>IF($C$4="Attiecināmās izmaksas",IF('11a+c+n'!$Q873="A",'11a+c+n'!C873,0),0)</f>
        <v>0</v>
      </c>
      <c r="D873" s="21">
        <f>IF($C$4="Attiecināmās izmaksas",IF('11a+c+n'!$Q873="A",'11a+c+n'!D873,0),0)</f>
        <v>0</v>
      </c>
      <c r="E873" s="42"/>
      <c r="F873" s="64"/>
      <c r="G873" s="121"/>
      <c r="H873" s="121">
        <f>IF($C$4="Attiecināmās izmaksas",IF('11a+c+n'!$Q873="A",'11a+c+n'!H873,0),0)</f>
        <v>0</v>
      </c>
      <c r="I873" s="121"/>
      <c r="J873" s="121"/>
      <c r="K873" s="122">
        <f>IF($C$4="Attiecināmās izmaksas",IF('11a+c+n'!$Q873="A",'11a+c+n'!K873,0),0)</f>
        <v>0</v>
      </c>
      <c r="L873" s="64">
        <f>IF($C$4="Attiecināmās izmaksas",IF('11a+c+n'!$Q873="A",'11a+c+n'!L873,0),0)</f>
        <v>0</v>
      </c>
      <c r="M873" s="121">
        <f>IF($C$4="Attiecināmās izmaksas",IF('11a+c+n'!$Q873="A",'11a+c+n'!M873,0),0)</f>
        <v>0</v>
      </c>
      <c r="N873" s="121">
        <f>IF($C$4="Attiecināmās izmaksas",IF('11a+c+n'!$Q873="A",'11a+c+n'!N873,0),0)</f>
        <v>0</v>
      </c>
      <c r="O873" s="121">
        <f>IF($C$4="Attiecināmās izmaksas",IF('11a+c+n'!$Q873="A",'11a+c+n'!O873,0),0)</f>
        <v>0</v>
      </c>
      <c r="P873" s="122">
        <f>IF($C$4="Attiecināmās izmaksas",IF('11a+c+n'!$Q873="A",'11a+c+n'!P873,0),0)</f>
        <v>0</v>
      </c>
    </row>
    <row r="874" spans="1:16" x14ac:dyDescent="0.2">
      <c r="A874" s="49">
        <f>IF(P874=0,0,IF(COUNTBLANK(P874)=1,0,COUNTA($P$14:P874)))</f>
        <v>0</v>
      </c>
      <c r="B874" s="21">
        <f>IF($C$4="Attiecināmās izmaksas",IF('11a+c+n'!$Q874="A",'11a+c+n'!B874,0),0)</f>
        <v>0</v>
      </c>
      <c r="C874" s="21">
        <f>IF($C$4="Attiecināmās izmaksas",IF('11a+c+n'!$Q874="A",'11a+c+n'!C874,0),0)</f>
        <v>0</v>
      </c>
      <c r="D874" s="21">
        <f>IF($C$4="Attiecināmās izmaksas",IF('11a+c+n'!$Q874="A",'11a+c+n'!D874,0),0)</f>
        <v>0</v>
      </c>
      <c r="E874" s="42"/>
      <c r="F874" s="64"/>
      <c r="G874" s="121"/>
      <c r="H874" s="121">
        <f>IF($C$4="Attiecināmās izmaksas",IF('11a+c+n'!$Q874="A",'11a+c+n'!H874,0),0)</f>
        <v>0</v>
      </c>
      <c r="I874" s="121"/>
      <c r="J874" s="121"/>
      <c r="K874" s="122">
        <f>IF($C$4="Attiecināmās izmaksas",IF('11a+c+n'!$Q874="A",'11a+c+n'!K874,0),0)</f>
        <v>0</v>
      </c>
      <c r="L874" s="64">
        <f>IF($C$4="Attiecināmās izmaksas",IF('11a+c+n'!$Q874="A",'11a+c+n'!L874,0),0)</f>
        <v>0</v>
      </c>
      <c r="M874" s="121">
        <f>IF($C$4="Attiecināmās izmaksas",IF('11a+c+n'!$Q874="A",'11a+c+n'!M874,0),0)</f>
        <v>0</v>
      </c>
      <c r="N874" s="121">
        <f>IF($C$4="Attiecināmās izmaksas",IF('11a+c+n'!$Q874="A",'11a+c+n'!N874,0),0)</f>
        <v>0</v>
      </c>
      <c r="O874" s="121">
        <f>IF($C$4="Attiecināmās izmaksas",IF('11a+c+n'!$Q874="A",'11a+c+n'!O874,0),0)</f>
        <v>0</v>
      </c>
      <c r="P874" s="122">
        <f>IF($C$4="Attiecināmās izmaksas",IF('11a+c+n'!$Q874="A",'11a+c+n'!P874,0),0)</f>
        <v>0</v>
      </c>
    </row>
    <row r="875" spans="1:16" x14ac:dyDescent="0.2">
      <c r="A875" s="49">
        <f>IF(P875=0,0,IF(COUNTBLANK(P875)=1,0,COUNTA($P$14:P875)))</f>
        <v>0</v>
      </c>
      <c r="B875" s="21">
        <f>IF($C$4="Attiecināmās izmaksas",IF('11a+c+n'!$Q875="A",'11a+c+n'!B875,0),0)</f>
        <v>0</v>
      </c>
      <c r="C875" s="21">
        <f>IF($C$4="Attiecināmās izmaksas",IF('11a+c+n'!$Q875="A",'11a+c+n'!C875,0),0)</f>
        <v>0</v>
      </c>
      <c r="D875" s="21">
        <f>IF($C$4="Attiecināmās izmaksas",IF('11a+c+n'!$Q875="A",'11a+c+n'!D875,0),0)</f>
        <v>0</v>
      </c>
      <c r="E875" s="42"/>
      <c r="F875" s="64"/>
      <c r="G875" s="121"/>
      <c r="H875" s="121">
        <f>IF($C$4="Attiecināmās izmaksas",IF('11a+c+n'!$Q875="A",'11a+c+n'!H875,0),0)</f>
        <v>0</v>
      </c>
      <c r="I875" s="121"/>
      <c r="J875" s="121"/>
      <c r="K875" s="122">
        <f>IF($C$4="Attiecināmās izmaksas",IF('11a+c+n'!$Q875="A",'11a+c+n'!K875,0),0)</f>
        <v>0</v>
      </c>
      <c r="L875" s="64">
        <f>IF($C$4="Attiecināmās izmaksas",IF('11a+c+n'!$Q875="A",'11a+c+n'!L875,0),0)</f>
        <v>0</v>
      </c>
      <c r="M875" s="121">
        <f>IF($C$4="Attiecināmās izmaksas",IF('11a+c+n'!$Q875="A",'11a+c+n'!M875,0),0)</f>
        <v>0</v>
      </c>
      <c r="N875" s="121">
        <f>IF($C$4="Attiecināmās izmaksas",IF('11a+c+n'!$Q875="A",'11a+c+n'!N875,0),0)</f>
        <v>0</v>
      </c>
      <c r="O875" s="121">
        <f>IF($C$4="Attiecināmās izmaksas",IF('11a+c+n'!$Q875="A",'11a+c+n'!O875,0),0)</f>
        <v>0</v>
      </c>
      <c r="P875" s="122">
        <f>IF($C$4="Attiecināmās izmaksas",IF('11a+c+n'!$Q875="A",'11a+c+n'!P875,0),0)</f>
        <v>0</v>
      </c>
    </row>
    <row r="876" spans="1:16" x14ac:dyDescent="0.2">
      <c r="A876" s="49">
        <f>IF(P876=0,0,IF(COUNTBLANK(P876)=1,0,COUNTA($P$14:P876)))</f>
        <v>0</v>
      </c>
      <c r="B876" s="21">
        <f>IF($C$4="Attiecināmās izmaksas",IF('11a+c+n'!$Q876="A",'11a+c+n'!B876,0),0)</f>
        <v>0</v>
      </c>
      <c r="C876" s="21">
        <f>IF($C$4="Attiecināmās izmaksas",IF('11a+c+n'!$Q876="A",'11a+c+n'!C876,0),0)</f>
        <v>0</v>
      </c>
      <c r="D876" s="21">
        <f>IF($C$4="Attiecināmās izmaksas",IF('11a+c+n'!$Q876="A",'11a+c+n'!D876,0),0)</f>
        <v>0</v>
      </c>
      <c r="E876" s="42"/>
      <c r="F876" s="64"/>
      <c r="G876" s="121"/>
      <c r="H876" s="121">
        <f>IF($C$4="Attiecināmās izmaksas",IF('11a+c+n'!$Q876="A",'11a+c+n'!H876,0),0)</f>
        <v>0</v>
      </c>
      <c r="I876" s="121"/>
      <c r="J876" s="121"/>
      <c r="K876" s="122">
        <f>IF($C$4="Attiecināmās izmaksas",IF('11a+c+n'!$Q876="A",'11a+c+n'!K876,0),0)</f>
        <v>0</v>
      </c>
      <c r="L876" s="64">
        <f>IF($C$4="Attiecināmās izmaksas",IF('11a+c+n'!$Q876="A",'11a+c+n'!L876,0),0)</f>
        <v>0</v>
      </c>
      <c r="M876" s="121">
        <f>IF($C$4="Attiecināmās izmaksas",IF('11a+c+n'!$Q876="A",'11a+c+n'!M876,0),0)</f>
        <v>0</v>
      </c>
      <c r="N876" s="121">
        <f>IF($C$4="Attiecināmās izmaksas",IF('11a+c+n'!$Q876="A",'11a+c+n'!N876,0),0)</f>
        <v>0</v>
      </c>
      <c r="O876" s="121">
        <f>IF($C$4="Attiecināmās izmaksas",IF('11a+c+n'!$Q876="A",'11a+c+n'!O876,0),0)</f>
        <v>0</v>
      </c>
      <c r="P876" s="122">
        <f>IF($C$4="Attiecināmās izmaksas",IF('11a+c+n'!$Q876="A",'11a+c+n'!P876,0),0)</f>
        <v>0</v>
      </c>
    </row>
    <row r="877" spans="1:16" x14ac:dyDescent="0.2">
      <c r="A877" s="49">
        <f>IF(P877=0,0,IF(COUNTBLANK(P877)=1,0,COUNTA($P$14:P877)))</f>
        <v>0</v>
      </c>
      <c r="B877" s="21">
        <f>IF($C$4="Attiecināmās izmaksas",IF('11a+c+n'!$Q877="A",'11a+c+n'!B877,0),0)</f>
        <v>0</v>
      </c>
      <c r="C877" s="21">
        <f>IF($C$4="Attiecināmās izmaksas",IF('11a+c+n'!$Q877="A",'11a+c+n'!C877,0),0)</f>
        <v>0</v>
      </c>
      <c r="D877" s="21">
        <f>IF($C$4="Attiecināmās izmaksas",IF('11a+c+n'!$Q877="A",'11a+c+n'!D877,0),0)</f>
        <v>0</v>
      </c>
      <c r="E877" s="42"/>
      <c r="F877" s="64"/>
      <c r="G877" s="121"/>
      <c r="H877" s="121">
        <f>IF($C$4="Attiecināmās izmaksas",IF('11a+c+n'!$Q877="A",'11a+c+n'!H877,0),0)</f>
        <v>0</v>
      </c>
      <c r="I877" s="121"/>
      <c r="J877" s="121"/>
      <c r="K877" s="122">
        <f>IF($C$4="Attiecināmās izmaksas",IF('11a+c+n'!$Q877="A",'11a+c+n'!K877,0),0)</f>
        <v>0</v>
      </c>
      <c r="L877" s="64">
        <f>IF($C$4="Attiecināmās izmaksas",IF('11a+c+n'!$Q877="A",'11a+c+n'!L877,0),0)</f>
        <v>0</v>
      </c>
      <c r="M877" s="121">
        <f>IF($C$4="Attiecināmās izmaksas",IF('11a+c+n'!$Q877="A",'11a+c+n'!M877,0),0)</f>
        <v>0</v>
      </c>
      <c r="N877" s="121">
        <f>IF($C$4="Attiecināmās izmaksas",IF('11a+c+n'!$Q877="A",'11a+c+n'!N877,0),0)</f>
        <v>0</v>
      </c>
      <c r="O877" s="121">
        <f>IF($C$4="Attiecināmās izmaksas",IF('11a+c+n'!$Q877="A",'11a+c+n'!O877,0),0)</f>
        <v>0</v>
      </c>
      <c r="P877" s="122">
        <f>IF($C$4="Attiecināmās izmaksas",IF('11a+c+n'!$Q877="A",'11a+c+n'!P877,0),0)</f>
        <v>0</v>
      </c>
    </row>
    <row r="878" spans="1:16" x14ac:dyDescent="0.2">
      <c r="A878" s="49">
        <f>IF(P878=0,0,IF(COUNTBLANK(P878)=1,0,COUNTA($P$14:P878)))</f>
        <v>0</v>
      </c>
      <c r="B878" s="21">
        <f>IF($C$4="Attiecināmās izmaksas",IF('11a+c+n'!$Q878="A",'11a+c+n'!B878,0),0)</f>
        <v>0</v>
      </c>
      <c r="C878" s="21">
        <f>IF($C$4="Attiecināmās izmaksas",IF('11a+c+n'!$Q878="A",'11a+c+n'!C878,0),0)</f>
        <v>0</v>
      </c>
      <c r="D878" s="21">
        <f>IF($C$4="Attiecināmās izmaksas",IF('11a+c+n'!$Q878="A",'11a+c+n'!D878,0),0)</f>
        <v>0</v>
      </c>
      <c r="E878" s="42"/>
      <c r="F878" s="64"/>
      <c r="G878" s="121"/>
      <c r="H878" s="121">
        <f>IF($C$4="Attiecināmās izmaksas",IF('11a+c+n'!$Q878="A",'11a+c+n'!H878,0),0)</f>
        <v>0</v>
      </c>
      <c r="I878" s="121"/>
      <c r="J878" s="121"/>
      <c r="K878" s="122">
        <f>IF($C$4="Attiecināmās izmaksas",IF('11a+c+n'!$Q878="A",'11a+c+n'!K878,0),0)</f>
        <v>0</v>
      </c>
      <c r="L878" s="64">
        <f>IF($C$4="Attiecināmās izmaksas",IF('11a+c+n'!$Q878="A",'11a+c+n'!L878,0),0)</f>
        <v>0</v>
      </c>
      <c r="M878" s="121">
        <f>IF($C$4="Attiecināmās izmaksas",IF('11a+c+n'!$Q878="A",'11a+c+n'!M878,0),0)</f>
        <v>0</v>
      </c>
      <c r="N878" s="121">
        <f>IF($C$4="Attiecināmās izmaksas",IF('11a+c+n'!$Q878="A",'11a+c+n'!N878,0),0)</f>
        <v>0</v>
      </c>
      <c r="O878" s="121">
        <f>IF($C$4="Attiecināmās izmaksas",IF('11a+c+n'!$Q878="A",'11a+c+n'!O878,0),0)</f>
        <v>0</v>
      </c>
      <c r="P878" s="122">
        <f>IF($C$4="Attiecināmās izmaksas",IF('11a+c+n'!$Q878="A",'11a+c+n'!P878,0),0)</f>
        <v>0</v>
      </c>
    </row>
    <row r="879" spans="1:16" x14ac:dyDescent="0.2">
      <c r="A879" s="49">
        <f>IF(P879=0,0,IF(COUNTBLANK(P879)=1,0,COUNTA($P$14:P879)))</f>
        <v>0</v>
      </c>
      <c r="B879" s="21">
        <f>IF($C$4="Attiecināmās izmaksas",IF('11a+c+n'!$Q879="A",'11a+c+n'!B879,0),0)</f>
        <v>0</v>
      </c>
      <c r="C879" s="21">
        <f>IF($C$4="Attiecināmās izmaksas",IF('11a+c+n'!$Q879="A",'11a+c+n'!C879,0),0)</f>
        <v>0</v>
      </c>
      <c r="D879" s="21">
        <f>IF($C$4="Attiecināmās izmaksas",IF('11a+c+n'!$Q879="A",'11a+c+n'!D879,0),0)</f>
        <v>0</v>
      </c>
      <c r="E879" s="42"/>
      <c r="F879" s="64"/>
      <c r="G879" s="121"/>
      <c r="H879" s="121">
        <f>IF($C$4="Attiecināmās izmaksas",IF('11a+c+n'!$Q879="A",'11a+c+n'!H879,0),0)</f>
        <v>0</v>
      </c>
      <c r="I879" s="121"/>
      <c r="J879" s="121"/>
      <c r="K879" s="122">
        <f>IF($C$4="Attiecināmās izmaksas",IF('11a+c+n'!$Q879="A",'11a+c+n'!K879,0),0)</f>
        <v>0</v>
      </c>
      <c r="L879" s="64">
        <f>IF($C$4="Attiecināmās izmaksas",IF('11a+c+n'!$Q879="A",'11a+c+n'!L879,0),0)</f>
        <v>0</v>
      </c>
      <c r="M879" s="121">
        <f>IF($C$4="Attiecināmās izmaksas",IF('11a+c+n'!$Q879="A",'11a+c+n'!M879,0),0)</f>
        <v>0</v>
      </c>
      <c r="N879" s="121">
        <f>IF($C$4="Attiecināmās izmaksas",IF('11a+c+n'!$Q879="A",'11a+c+n'!N879,0),0)</f>
        <v>0</v>
      </c>
      <c r="O879" s="121">
        <f>IF($C$4="Attiecināmās izmaksas",IF('11a+c+n'!$Q879="A",'11a+c+n'!O879,0),0)</f>
        <v>0</v>
      </c>
      <c r="P879" s="122">
        <f>IF($C$4="Attiecināmās izmaksas",IF('11a+c+n'!$Q879="A",'11a+c+n'!P879,0),0)</f>
        <v>0</v>
      </c>
    </row>
    <row r="880" spans="1:16" x14ac:dyDescent="0.2">
      <c r="A880" s="49">
        <f>IF(P880=0,0,IF(COUNTBLANK(P880)=1,0,COUNTA($P$14:P880)))</f>
        <v>0</v>
      </c>
      <c r="B880" s="21">
        <f>IF($C$4="Attiecināmās izmaksas",IF('11a+c+n'!$Q880="A",'11a+c+n'!B880,0),0)</f>
        <v>0</v>
      </c>
      <c r="C880" s="21">
        <f>IF($C$4="Attiecināmās izmaksas",IF('11a+c+n'!$Q880="A",'11a+c+n'!C880,0),0)</f>
        <v>0</v>
      </c>
      <c r="D880" s="21">
        <f>IF($C$4="Attiecināmās izmaksas",IF('11a+c+n'!$Q880="A",'11a+c+n'!D880,0),0)</f>
        <v>0</v>
      </c>
      <c r="E880" s="42"/>
      <c r="F880" s="64"/>
      <c r="G880" s="121"/>
      <c r="H880" s="121">
        <f>IF($C$4="Attiecināmās izmaksas",IF('11a+c+n'!$Q880="A",'11a+c+n'!H880,0),0)</f>
        <v>0</v>
      </c>
      <c r="I880" s="121"/>
      <c r="J880" s="121"/>
      <c r="K880" s="122">
        <f>IF($C$4="Attiecināmās izmaksas",IF('11a+c+n'!$Q880="A",'11a+c+n'!K880,0),0)</f>
        <v>0</v>
      </c>
      <c r="L880" s="64">
        <f>IF($C$4="Attiecināmās izmaksas",IF('11a+c+n'!$Q880="A",'11a+c+n'!L880,0),0)</f>
        <v>0</v>
      </c>
      <c r="M880" s="121">
        <f>IF($C$4="Attiecināmās izmaksas",IF('11a+c+n'!$Q880="A",'11a+c+n'!M880,0),0)</f>
        <v>0</v>
      </c>
      <c r="N880" s="121">
        <f>IF($C$4="Attiecināmās izmaksas",IF('11a+c+n'!$Q880="A",'11a+c+n'!N880,0),0)</f>
        <v>0</v>
      </c>
      <c r="O880" s="121">
        <f>IF($C$4="Attiecināmās izmaksas",IF('11a+c+n'!$Q880="A",'11a+c+n'!O880,0),0)</f>
        <v>0</v>
      </c>
      <c r="P880" s="122">
        <f>IF($C$4="Attiecināmās izmaksas",IF('11a+c+n'!$Q880="A",'11a+c+n'!P880,0),0)</f>
        <v>0</v>
      </c>
    </row>
    <row r="881" spans="1:16" x14ac:dyDescent="0.2">
      <c r="A881" s="49">
        <f>IF(P881=0,0,IF(COUNTBLANK(P881)=1,0,COUNTA($P$14:P881)))</f>
        <v>0</v>
      </c>
      <c r="B881" s="21">
        <f>IF($C$4="Attiecināmās izmaksas",IF('11a+c+n'!$Q881="A",'11a+c+n'!B881,0),0)</f>
        <v>0</v>
      </c>
      <c r="C881" s="21">
        <f>IF($C$4="Attiecināmās izmaksas",IF('11a+c+n'!$Q881="A",'11a+c+n'!C881,0),0)</f>
        <v>0</v>
      </c>
      <c r="D881" s="21">
        <f>IF($C$4="Attiecināmās izmaksas",IF('11a+c+n'!$Q881="A",'11a+c+n'!D881,0),0)</f>
        <v>0</v>
      </c>
      <c r="E881" s="42"/>
      <c r="F881" s="64"/>
      <c r="G881" s="121"/>
      <c r="H881" s="121">
        <f>IF($C$4="Attiecināmās izmaksas",IF('11a+c+n'!$Q881="A",'11a+c+n'!H881,0),0)</f>
        <v>0</v>
      </c>
      <c r="I881" s="121"/>
      <c r="J881" s="121"/>
      <c r="K881" s="122">
        <f>IF($C$4="Attiecināmās izmaksas",IF('11a+c+n'!$Q881="A",'11a+c+n'!K881,0),0)</f>
        <v>0</v>
      </c>
      <c r="L881" s="64">
        <f>IF($C$4="Attiecināmās izmaksas",IF('11a+c+n'!$Q881="A",'11a+c+n'!L881,0),0)</f>
        <v>0</v>
      </c>
      <c r="M881" s="121">
        <f>IF($C$4="Attiecināmās izmaksas",IF('11a+c+n'!$Q881="A",'11a+c+n'!M881,0),0)</f>
        <v>0</v>
      </c>
      <c r="N881" s="121">
        <f>IF($C$4="Attiecināmās izmaksas",IF('11a+c+n'!$Q881="A",'11a+c+n'!N881,0),0)</f>
        <v>0</v>
      </c>
      <c r="O881" s="121">
        <f>IF($C$4="Attiecināmās izmaksas",IF('11a+c+n'!$Q881="A",'11a+c+n'!O881,0),0)</f>
        <v>0</v>
      </c>
      <c r="P881" s="122">
        <f>IF($C$4="Attiecināmās izmaksas",IF('11a+c+n'!$Q881="A",'11a+c+n'!P881,0),0)</f>
        <v>0</v>
      </c>
    </row>
    <row r="882" spans="1:16" x14ac:dyDescent="0.2">
      <c r="A882" s="49">
        <f>IF(P882=0,0,IF(COUNTBLANK(P882)=1,0,COUNTA($P$14:P882)))</f>
        <v>0</v>
      </c>
      <c r="B882" s="21">
        <f>IF($C$4="Attiecināmās izmaksas",IF('11a+c+n'!$Q882="A",'11a+c+n'!B882,0),0)</f>
        <v>0</v>
      </c>
      <c r="C882" s="21">
        <f>IF($C$4="Attiecināmās izmaksas",IF('11a+c+n'!$Q882="A",'11a+c+n'!C882,0),0)</f>
        <v>0</v>
      </c>
      <c r="D882" s="21">
        <f>IF($C$4="Attiecināmās izmaksas",IF('11a+c+n'!$Q882="A",'11a+c+n'!D882,0),0)</f>
        <v>0</v>
      </c>
      <c r="E882" s="42"/>
      <c r="F882" s="64"/>
      <c r="G882" s="121"/>
      <c r="H882" s="121">
        <f>IF($C$4="Attiecināmās izmaksas",IF('11a+c+n'!$Q882="A",'11a+c+n'!H882,0),0)</f>
        <v>0</v>
      </c>
      <c r="I882" s="121"/>
      <c r="J882" s="121"/>
      <c r="K882" s="122">
        <f>IF($C$4="Attiecināmās izmaksas",IF('11a+c+n'!$Q882="A",'11a+c+n'!K882,0),0)</f>
        <v>0</v>
      </c>
      <c r="L882" s="64">
        <f>IF($C$4="Attiecināmās izmaksas",IF('11a+c+n'!$Q882="A",'11a+c+n'!L882,0),0)</f>
        <v>0</v>
      </c>
      <c r="M882" s="121">
        <f>IF($C$4="Attiecināmās izmaksas",IF('11a+c+n'!$Q882="A",'11a+c+n'!M882,0),0)</f>
        <v>0</v>
      </c>
      <c r="N882" s="121">
        <f>IF($C$4="Attiecināmās izmaksas",IF('11a+c+n'!$Q882="A",'11a+c+n'!N882,0),0)</f>
        <v>0</v>
      </c>
      <c r="O882" s="121">
        <f>IF($C$4="Attiecināmās izmaksas",IF('11a+c+n'!$Q882="A",'11a+c+n'!O882,0),0)</f>
        <v>0</v>
      </c>
      <c r="P882" s="122">
        <f>IF($C$4="Attiecināmās izmaksas",IF('11a+c+n'!$Q882="A",'11a+c+n'!P882,0),0)</f>
        <v>0</v>
      </c>
    </row>
    <row r="883" spans="1:16" x14ac:dyDescent="0.2">
      <c r="A883" s="49">
        <f>IF(P883=0,0,IF(COUNTBLANK(P883)=1,0,COUNTA($P$14:P883)))</f>
        <v>0</v>
      </c>
      <c r="B883" s="21">
        <f>IF($C$4="Attiecināmās izmaksas",IF('11a+c+n'!$Q883="A",'11a+c+n'!B883,0),0)</f>
        <v>0</v>
      </c>
      <c r="C883" s="21">
        <f>IF($C$4="Attiecināmās izmaksas",IF('11a+c+n'!$Q883="A",'11a+c+n'!C883,0),0)</f>
        <v>0</v>
      </c>
      <c r="D883" s="21">
        <f>IF($C$4="Attiecināmās izmaksas",IF('11a+c+n'!$Q883="A",'11a+c+n'!D883,0),0)</f>
        <v>0</v>
      </c>
      <c r="E883" s="42"/>
      <c r="F883" s="64"/>
      <c r="G883" s="121"/>
      <c r="H883" s="121">
        <f>IF($C$4="Attiecināmās izmaksas",IF('11a+c+n'!$Q883="A",'11a+c+n'!H883,0),0)</f>
        <v>0</v>
      </c>
      <c r="I883" s="121"/>
      <c r="J883" s="121"/>
      <c r="K883" s="122">
        <f>IF($C$4="Attiecināmās izmaksas",IF('11a+c+n'!$Q883="A",'11a+c+n'!K883,0),0)</f>
        <v>0</v>
      </c>
      <c r="L883" s="64">
        <f>IF($C$4="Attiecināmās izmaksas",IF('11a+c+n'!$Q883="A",'11a+c+n'!L883,0),0)</f>
        <v>0</v>
      </c>
      <c r="M883" s="121">
        <f>IF($C$4="Attiecināmās izmaksas",IF('11a+c+n'!$Q883="A",'11a+c+n'!M883,0),0)</f>
        <v>0</v>
      </c>
      <c r="N883" s="121">
        <f>IF($C$4="Attiecināmās izmaksas",IF('11a+c+n'!$Q883="A",'11a+c+n'!N883,0),0)</f>
        <v>0</v>
      </c>
      <c r="O883" s="121">
        <f>IF($C$4="Attiecināmās izmaksas",IF('11a+c+n'!$Q883="A",'11a+c+n'!O883,0),0)</f>
        <v>0</v>
      </c>
      <c r="P883" s="122">
        <f>IF($C$4="Attiecināmās izmaksas",IF('11a+c+n'!$Q883="A",'11a+c+n'!P883,0),0)</f>
        <v>0</v>
      </c>
    </row>
    <row r="884" spans="1:16" x14ac:dyDescent="0.2">
      <c r="A884" s="49">
        <f>IF(P884=0,0,IF(COUNTBLANK(P884)=1,0,COUNTA($P$14:P884)))</f>
        <v>0</v>
      </c>
      <c r="B884" s="21">
        <f>IF($C$4="Attiecināmās izmaksas",IF('11a+c+n'!$Q884="A",'11a+c+n'!B884,0),0)</f>
        <v>0</v>
      </c>
      <c r="C884" s="21">
        <f>IF($C$4="Attiecināmās izmaksas",IF('11a+c+n'!$Q884="A",'11a+c+n'!C884,0),0)</f>
        <v>0</v>
      </c>
      <c r="D884" s="21">
        <f>IF($C$4="Attiecināmās izmaksas",IF('11a+c+n'!$Q884="A",'11a+c+n'!D884,0),0)</f>
        <v>0</v>
      </c>
      <c r="E884" s="42"/>
      <c r="F884" s="64"/>
      <c r="G884" s="121"/>
      <c r="H884" s="121">
        <f>IF($C$4="Attiecināmās izmaksas",IF('11a+c+n'!$Q884="A",'11a+c+n'!H884,0),0)</f>
        <v>0</v>
      </c>
      <c r="I884" s="121"/>
      <c r="J884" s="121"/>
      <c r="K884" s="122">
        <f>IF($C$4="Attiecināmās izmaksas",IF('11a+c+n'!$Q884="A",'11a+c+n'!K884,0),0)</f>
        <v>0</v>
      </c>
      <c r="L884" s="64">
        <f>IF($C$4="Attiecināmās izmaksas",IF('11a+c+n'!$Q884="A",'11a+c+n'!L884,0),0)</f>
        <v>0</v>
      </c>
      <c r="M884" s="121">
        <f>IF($C$4="Attiecināmās izmaksas",IF('11a+c+n'!$Q884="A",'11a+c+n'!M884,0),0)</f>
        <v>0</v>
      </c>
      <c r="N884" s="121">
        <f>IF($C$4="Attiecināmās izmaksas",IF('11a+c+n'!$Q884="A",'11a+c+n'!N884,0),0)</f>
        <v>0</v>
      </c>
      <c r="O884" s="121">
        <f>IF($C$4="Attiecināmās izmaksas",IF('11a+c+n'!$Q884="A",'11a+c+n'!O884,0),0)</f>
        <v>0</v>
      </c>
      <c r="P884" s="122">
        <f>IF($C$4="Attiecināmās izmaksas",IF('11a+c+n'!$Q884="A",'11a+c+n'!P884,0),0)</f>
        <v>0</v>
      </c>
    </row>
    <row r="885" spans="1:16" x14ac:dyDescent="0.2">
      <c r="A885" s="49">
        <f>IF(P885=0,0,IF(COUNTBLANK(P885)=1,0,COUNTA($P$14:P885)))</f>
        <v>0</v>
      </c>
      <c r="B885" s="21">
        <f>IF($C$4="Attiecināmās izmaksas",IF('11a+c+n'!$Q885="A",'11a+c+n'!B885,0),0)</f>
        <v>0</v>
      </c>
      <c r="C885" s="21">
        <f>IF($C$4="Attiecināmās izmaksas",IF('11a+c+n'!$Q885="A",'11a+c+n'!C885,0),0)</f>
        <v>0</v>
      </c>
      <c r="D885" s="21">
        <f>IF($C$4="Attiecināmās izmaksas",IF('11a+c+n'!$Q885="A",'11a+c+n'!D885,0),0)</f>
        <v>0</v>
      </c>
      <c r="E885" s="42"/>
      <c r="F885" s="64"/>
      <c r="G885" s="121"/>
      <c r="H885" s="121">
        <f>IF($C$4="Attiecināmās izmaksas",IF('11a+c+n'!$Q885="A",'11a+c+n'!H885,0),0)</f>
        <v>0</v>
      </c>
      <c r="I885" s="121"/>
      <c r="J885" s="121"/>
      <c r="K885" s="122">
        <f>IF($C$4="Attiecināmās izmaksas",IF('11a+c+n'!$Q885="A",'11a+c+n'!K885,0),0)</f>
        <v>0</v>
      </c>
      <c r="L885" s="64">
        <f>IF($C$4="Attiecināmās izmaksas",IF('11a+c+n'!$Q885="A",'11a+c+n'!L885,0),0)</f>
        <v>0</v>
      </c>
      <c r="M885" s="121">
        <f>IF($C$4="Attiecināmās izmaksas",IF('11a+c+n'!$Q885="A",'11a+c+n'!M885,0),0)</f>
        <v>0</v>
      </c>
      <c r="N885" s="121">
        <f>IF($C$4="Attiecināmās izmaksas",IF('11a+c+n'!$Q885="A",'11a+c+n'!N885,0),0)</f>
        <v>0</v>
      </c>
      <c r="O885" s="121">
        <f>IF($C$4="Attiecināmās izmaksas",IF('11a+c+n'!$Q885="A",'11a+c+n'!O885,0),0)</f>
        <v>0</v>
      </c>
      <c r="P885" s="122">
        <f>IF($C$4="Attiecināmās izmaksas",IF('11a+c+n'!$Q885="A",'11a+c+n'!P885,0),0)</f>
        <v>0</v>
      </c>
    </row>
    <row r="886" spans="1:16" x14ac:dyDescent="0.2">
      <c r="A886" s="49">
        <f>IF(P886=0,0,IF(COUNTBLANK(P886)=1,0,COUNTA($P$14:P886)))</f>
        <v>0</v>
      </c>
      <c r="B886" s="21">
        <f>IF($C$4="Attiecināmās izmaksas",IF('11a+c+n'!$Q886="A",'11a+c+n'!B886,0),0)</f>
        <v>0</v>
      </c>
      <c r="C886" s="21">
        <f>IF($C$4="Attiecināmās izmaksas",IF('11a+c+n'!$Q886="A",'11a+c+n'!C886,0),0)</f>
        <v>0</v>
      </c>
      <c r="D886" s="21">
        <f>IF($C$4="Attiecināmās izmaksas",IF('11a+c+n'!$Q886="A",'11a+c+n'!D886,0),0)</f>
        <v>0</v>
      </c>
      <c r="E886" s="42"/>
      <c r="F886" s="64"/>
      <c r="G886" s="121"/>
      <c r="H886" s="121">
        <f>IF($C$4="Attiecināmās izmaksas",IF('11a+c+n'!$Q886="A",'11a+c+n'!H886,0),0)</f>
        <v>0</v>
      </c>
      <c r="I886" s="121"/>
      <c r="J886" s="121"/>
      <c r="K886" s="122">
        <f>IF($C$4="Attiecināmās izmaksas",IF('11a+c+n'!$Q886="A",'11a+c+n'!K886,0),0)</f>
        <v>0</v>
      </c>
      <c r="L886" s="64">
        <f>IF($C$4="Attiecināmās izmaksas",IF('11a+c+n'!$Q886="A",'11a+c+n'!L886,0),0)</f>
        <v>0</v>
      </c>
      <c r="M886" s="121">
        <f>IF($C$4="Attiecināmās izmaksas",IF('11a+c+n'!$Q886="A",'11a+c+n'!M886,0),0)</f>
        <v>0</v>
      </c>
      <c r="N886" s="121">
        <f>IF($C$4="Attiecināmās izmaksas",IF('11a+c+n'!$Q886="A",'11a+c+n'!N886,0),0)</f>
        <v>0</v>
      </c>
      <c r="O886" s="121">
        <f>IF($C$4="Attiecināmās izmaksas",IF('11a+c+n'!$Q886="A",'11a+c+n'!O886,0),0)</f>
        <v>0</v>
      </c>
      <c r="P886" s="122">
        <f>IF($C$4="Attiecināmās izmaksas",IF('11a+c+n'!$Q886="A",'11a+c+n'!P886,0),0)</f>
        <v>0</v>
      </c>
    </row>
    <row r="887" spans="1:16" x14ac:dyDescent="0.2">
      <c r="A887" s="49">
        <f>IF(P887=0,0,IF(COUNTBLANK(P887)=1,0,COUNTA($P$14:P887)))</f>
        <v>0</v>
      </c>
      <c r="B887" s="21">
        <f>IF($C$4="Attiecināmās izmaksas",IF('11a+c+n'!$Q887="A",'11a+c+n'!B887,0),0)</f>
        <v>0</v>
      </c>
      <c r="C887" s="21">
        <f>IF($C$4="Attiecināmās izmaksas",IF('11a+c+n'!$Q887="A",'11a+c+n'!C887,0),0)</f>
        <v>0</v>
      </c>
      <c r="D887" s="21">
        <f>IF($C$4="Attiecināmās izmaksas",IF('11a+c+n'!$Q887="A",'11a+c+n'!D887,0),0)</f>
        <v>0</v>
      </c>
      <c r="E887" s="42"/>
      <c r="F887" s="64"/>
      <c r="G887" s="121"/>
      <c r="H887" s="121">
        <f>IF($C$4="Attiecināmās izmaksas",IF('11a+c+n'!$Q887="A",'11a+c+n'!H887,0),0)</f>
        <v>0</v>
      </c>
      <c r="I887" s="121"/>
      <c r="J887" s="121"/>
      <c r="K887" s="122">
        <f>IF($C$4="Attiecināmās izmaksas",IF('11a+c+n'!$Q887="A",'11a+c+n'!K887,0),0)</f>
        <v>0</v>
      </c>
      <c r="L887" s="64">
        <f>IF($C$4="Attiecināmās izmaksas",IF('11a+c+n'!$Q887="A",'11a+c+n'!L887,0),0)</f>
        <v>0</v>
      </c>
      <c r="M887" s="121">
        <f>IF($C$4="Attiecināmās izmaksas",IF('11a+c+n'!$Q887="A",'11a+c+n'!M887,0),0)</f>
        <v>0</v>
      </c>
      <c r="N887" s="121">
        <f>IF($C$4="Attiecināmās izmaksas",IF('11a+c+n'!$Q887="A",'11a+c+n'!N887,0),0)</f>
        <v>0</v>
      </c>
      <c r="O887" s="121">
        <f>IF($C$4="Attiecināmās izmaksas",IF('11a+c+n'!$Q887="A",'11a+c+n'!O887,0),0)</f>
        <v>0</v>
      </c>
      <c r="P887" s="122">
        <f>IF($C$4="Attiecināmās izmaksas",IF('11a+c+n'!$Q887="A",'11a+c+n'!P887,0),0)</f>
        <v>0</v>
      </c>
    </row>
    <row r="888" spans="1:16" x14ac:dyDescent="0.2">
      <c r="A888" s="49">
        <f>IF(P888=0,0,IF(COUNTBLANK(P888)=1,0,COUNTA($P$14:P888)))</f>
        <v>0</v>
      </c>
      <c r="B888" s="21">
        <f>IF($C$4="Attiecināmās izmaksas",IF('11a+c+n'!$Q888="A",'11a+c+n'!B888,0),0)</f>
        <v>0</v>
      </c>
      <c r="C888" s="21">
        <f>IF($C$4="Attiecināmās izmaksas",IF('11a+c+n'!$Q888="A",'11a+c+n'!C888,0),0)</f>
        <v>0</v>
      </c>
      <c r="D888" s="21">
        <f>IF($C$4="Attiecināmās izmaksas",IF('11a+c+n'!$Q888="A",'11a+c+n'!D888,0),0)</f>
        <v>0</v>
      </c>
      <c r="E888" s="42"/>
      <c r="F888" s="64"/>
      <c r="G888" s="121"/>
      <c r="H888" s="121">
        <f>IF($C$4="Attiecināmās izmaksas",IF('11a+c+n'!$Q888="A",'11a+c+n'!H888,0),0)</f>
        <v>0</v>
      </c>
      <c r="I888" s="121"/>
      <c r="J888" s="121"/>
      <c r="K888" s="122">
        <f>IF($C$4="Attiecināmās izmaksas",IF('11a+c+n'!$Q888="A",'11a+c+n'!K888,0),0)</f>
        <v>0</v>
      </c>
      <c r="L888" s="64">
        <f>IF($C$4="Attiecināmās izmaksas",IF('11a+c+n'!$Q888="A",'11a+c+n'!L888,0),0)</f>
        <v>0</v>
      </c>
      <c r="M888" s="121">
        <f>IF($C$4="Attiecināmās izmaksas",IF('11a+c+n'!$Q888="A",'11a+c+n'!M888,0),0)</f>
        <v>0</v>
      </c>
      <c r="N888" s="121">
        <f>IF($C$4="Attiecināmās izmaksas",IF('11a+c+n'!$Q888="A",'11a+c+n'!N888,0),0)</f>
        <v>0</v>
      </c>
      <c r="O888" s="121">
        <f>IF($C$4="Attiecināmās izmaksas",IF('11a+c+n'!$Q888="A",'11a+c+n'!O888,0),0)</f>
        <v>0</v>
      </c>
      <c r="P888" s="122">
        <f>IF($C$4="Attiecināmās izmaksas",IF('11a+c+n'!$Q888="A",'11a+c+n'!P888,0),0)</f>
        <v>0</v>
      </c>
    </row>
    <row r="889" spans="1:16" x14ac:dyDescent="0.2">
      <c r="A889" s="49">
        <f>IF(P889=0,0,IF(COUNTBLANK(P889)=1,0,COUNTA($P$14:P889)))</f>
        <v>0</v>
      </c>
      <c r="B889" s="21">
        <f>IF($C$4="Attiecināmās izmaksas",IF('11a+c+n'!$Q889="A",'11a+c+n'!B889,0),0)</f>
        <v>0</v>
      </c>
      <c r="C889" s="21">
        <f>IF($C$4="Attiecināmās izmaksas",IF('11a+c+n'!$Q889="A",'11a+c+n'!C889,0),0)</f>
        <v>0</v>
      </c>
      <c r="D889" s="21">
        <f>IF($C$4="Attiecināmās izmaksas",IF('11a+c+n'!$Q889="A",'11a+c+n'!D889,0),0)</f>
        <v>0</v>
      </c>
      <c r="E889" s="42"/>
      <c r="F889" s="64"/>
      <c r="G889" s="121"/>
      <c r="H889" s="121">
        <f>IF($C$4="Attiecināmās izmaksas",IF('11a+c+n'!$Q889="A",'11a+c+n'!H889,0),0)</f>
        <v>0</v>
      </c>
      <c r="I889" s="121"/>
      <c r="J889" s="121"/>
      <c r="K889" s="122">
        <f>IF($C$4="Attiecināmās izmaksas",IF('11a+c+n'!$Q889="A",'11a+c+n'!K889,0),0)</f>
        <v>0</v>
      </c>
      <c r="L889" s="64">
        <f>IF($C$4="Attiecināmās izmaksas",IF('11a+c+n'!$Q889="A",'11a+c+n'!L889,0),0)</f>
        <v>0</v>
      </c>
      <c r="M889" s="121">
        <f>IF($C$4="Attiecināmās izmaksas",IF('11a+c+n'!$Q889="A",'11a+c+n'!M889,0),0)</f>
        <v>0</v>
      </c>
      <c r="N889" s="121">
        <f>IF($C$4="Attiecināmās izmaksas",IF('11a+c+n'!$Q889="A",'11a+c+n'!N889,0),0)</f>
        <v>0</v>
      </c>
      <c r="O889" s="121">
        <f>IF($C$4="Attiecināmās izmaksas",IF('11a+c+n'!$Q889="A",'11a+c+n'!O889,0),0)</f>
        <v>0</v>
      </c>
      <c r="P889" s="122">
        <f>IF($C$4="Attiecināmās izmaksas",IF('11a+c+n'!$Q889="A",'11a+c+n'!P889,0),0)</f>
        <v>0</v>
      </c>
    </row>
    <row r="890" spans="1:16" x14ac:dyDescent="0.2">
      <c r="A890" s="49">
        <f>IF(P890=0,0,IF(COUNTBLANK(P890)=1,0,COUNTA($P$14:P890)))</f>
        <v>0</v>
      </c>
      <c r="B890" s="21">
        <f>IF($C$4="Attiecināmās izmaksas",IF('11a+c+n'!$Q890="A",'11a+c+n'!B890,0),0)</f>
        <v>0</v>
      </c>
      <c r="C890" s="21">
        <f>IF($C$4="Attiecināmās izmaksas",IF('11a+c+n'!$Q890="A",'11a+c+n'!C890,0),0)</f>
        <v>0</v>
      </c>
      <c r="D890" s="21">
        <f>IF($C$4="Attiecināmās izmaksas",IF('11a+c+n'!$Q890="A",'11a+c+n'!D890,0),0)</f>
        <v>0</v>
      </c>
      <c r="E890" s="42"/>
      <c r="F890" s="64"/>
      <c r="G890" s="121"/>
      <c r="H890" s="121">
        <f>IF($C$4="Attiecināmās izmaksas",IF('11a+c+n'!$Q890="A",'11a+c+n'!H890,0),0)</f>
        <v>0</v>
      </c>
      <c r="I890" s="121"/>
      <c r="J890" s="121"/>
      <c r="K890" s="122">
        <f>IF($C$4="Attiecināmās izmaksas",IF('11a+c+n'!$Q890="A",'11a+c+n'!K890,0),0)</f>
        <v>0</v>
      </c>
      <c r="L890" s="64">
        <f>IF($C$4="Attiecināmās izmaksas",IF('11a+c+n'!$Q890="A",'11a+c+n'!L890,0),0)</f>
        <v>0</v>
      </c>
      <c r="M890" s="121">
        <f>IF($C$4="Attiecināmās izmaksas",IF('11a+c+n'!$Q890="A",'11a+c+n'!M890,0),0)</f>
        <v>0</v>
      </c>
      <c r="N890" s="121">
        <f>IF($C$4="Attiecināmās izmaksas",IF('11a+c+n'!$Q890="A",'11a+c+n'!N890,0),0)</f>
        <v>0</v>
      </c>
      <c r="O890" s="121">
        <f>IF($C$4="Attiecināmās izmaksas",IF('11a+c+n'!$Q890="A",'11a+c+n'!O890,0),0)</f>
        <v>0</v>
      </c>
      <c r="P890" s="122">
        <f>IF($C$4="Attiecināmās izmaksas",IF('11a+c+n'!$Q890="A",'11a+c+n'!P890,0),0)</f>
        <v>0</v>
      </c>
    </row>
    <row r="891" spans="1:16" x14ac:dyDescent="0.2">
      <c r="A891" s="49">
        <f>IF(P891=0,0,IF(COUNTBLANK(P891)=1,0,COUNTA($P$14:P891)))</f>
        <v>0</v>
      </c>
      <c r="B891" s="21">
        <f>IF($C$4="Attiecināmās izmaksas",IF('11a+c+n'!$Q891="A",'11a+c+n'!B891,0),0)</f>
        <v>0</v>
      </c>
      <c r="C891" s="21">
        <f>IF($C$4="Attiecināmās izmaksas",IF('11a+c+n'!$Q891="A",'11a+c+n'!C891,0),0)</f>
        <v>0</v>
      </c>
      <c r="D891" s="21">
        <f>IF($C$4="Attiecināmās izmaksas",IF('11a+c+n'!$Q891="A",'11a+c+n'!D891,0),0)</f>
        <v>0</v>
      </c>
      <c r="E891" s="42"/>
      <c r="F891" s="64"/>
      <c r="G891" s="121"/>
      <c r="H891" s="121">
        <f>IF($C$4="Attiecināmās izmaksas",IF('11a+c+n'!$Q891="A",'11a+c+n'!H891,0),0)</f>
        <v>0</v>
      </c>
      <c r="I891" s="121"/>
      <c r="J891" s="121"/>
      <c r="K891" s="122">
        <f>IF($C$4="Attiecināmās izmaksas",IF('11a+c+n'!$Q891="A",'11a+c+n'!K891,0),0)</f>
        <v>0</v>
      </c>
      <c r="L891" s="64">
        <f>IF($C$4="Attiecināmās izmaksas",IF('11a+c+n'!$Q891="A",'11a+c+n'!L891,0),0)</f>
        <v>0</v>
      </c>
      <c r="M891" s="121">
        <f>IF($C$4="Attiecināmās izmaksas",IF('11a+c+n'!$Q891="A",'11a+c+n'!M891,0),0)</f>
        <v>0</v>
      </c>
      <c r="N891" s="121">
        <f>IF($C$4="Attiecināmās izmaksas",IF('11a+c+n'!$Q891="A",'11a+c+n'!N891,0),0)</f>
        <v>0</v>
      </c>
      <c r="O891" s="121">
        <f>IF($C$4="Attiecināmās izmaksas",IF('11a+c+n'!$Q891="A",'11a+c+n'!O891,0),0)</f>
        <v>0</v>
      </c>
      <c r="P891" s="122">
        <f>IF($C$4="Attiecināmās izmaksas",IF('11a+c+n'!$Q891="A",'11a+c+n'!P891,0),0)</f>
        <v>0</v>
      </c>
    </row>
    <row r="892" spans="1:16" x14ac:dyDescent="0.2">
      <c r="A892" s="49">
        <f>IF(P892=0,0,IF(COUNTBLANK(P892)=1,0,COUNTA($P$14:P892)))</f>
        <v>0</v>
      </c>
      <c r="B892" s="21">
        <f>IF($C$4="Attiecināmās izmaksas",IF('11a+c+n'!$Q892="A",'11a+c+n'!B892,0),0)</f>
        <v>0</v>
      </c>
      <c r="C892" s="21">
        <f>IF($C$4="Attiecināmās izmaksas",IF('11a+c+n'!$Q892="A",'11a+c+n'!C892,0),0)</f>
        <v>0</v>
      </c>
      <c r="D892" s="21">
        <f>IF($C$4="Attiecināmās izmaksas",IF('11a+c+n'!$Q892="A",'11a+c+n'!D892,0),0)</f>
        <v>0</v>
      </c>
      <c r="E892" s="42"/>
      <c r="F892" s="64"/>
      <c r="G892" s="121"/>
      <c r="H892" s="121">
        <f>IF($C$4="Attiecināmās izmaksas",IF('11a+c+n'!$Q892="A",'11a+c+n'!H892,0),0)</f>
        <v>0</v>
      </c>
      <c r="I892" s="121"/>
      <c r="J892" s="121"/>
      <c r="K892" s="122">
        <f>IF($C$4="Attiecināmās izmaksas",IF('11a+c+n'!$Q892="A",'11a+c+n'!K892,0),0)</f>
        <v>0</v>
      </c>
      <c r="L892" s="64">
        <f>IF($C$4="Attiecināmās izmaksas",IF('11a+c+n'!$Q892="A",'11a+c+n'!L892,0),0)</f>
        <v>0</v>
      </c>
      <c r="M892" s="121">
        <f>IF($C$4="Attiecināmās izmaksas",IF('11a+c+n'!$Q892="A",'11a+c+n'!M892,0),0)</f>
        <v>0</v>
      </c>
      <c r="N892" s="121">
        <f>IF($C$4="Attiecināmās izmaksas",IF('11a+c+n'!$Q892="A",'11a+c+n'!N892,0),0)</f>
        <v>0</v>
      </c>
      <c r="O892" s="121">
        <f>IF($C$4="Attiecināmās izmaksas",IF('11a+c+n'!$Q892="A",'11a+c+n'!O892,0),0)</f>
        <v>0</v>
      </c>
      <c r="P892" s="122">
        <f>IF($C$4="Attiecināmās izmaksas",IF('11a+c+n'!$Q892="A",'11a+c+n'!P892,0),0)</f>
        <v>0</v>
      </c>
    </row>
    <row r="893" spans="1:16" x14ac:dyDescent="0.2">
      <c r="A893" s="49">
        <f>IF(P893=0,0,IF(COUNTBLANK(P893)=1,0,COUNTA($P$14:P893)))</f>
        <v>0</v>
      </c>
      <c r="B893" s="21">
        <f>IF($C$4="Attiecināmās izmaksas",IF('11a+c+n'!$Q893="A",'11a+c+n'!B893,0),0)</f>
        <v>0</v>
      </c>
      <c r="C893" s="21">
        <f>IF($C$4="Attiecināmās izmaksas",IF('11a+c+n'!$Q893="A",'11a+c+n'!C893,0),0)</f>
        <v>0</v>
      </c>
      <c r="D893" s="21">
        <f>IF($C$4="Attiecināmās izmaksas",IF('11a+c+n'!$Q893="A",'11a+c+n'!D893,0),0)</f>
        <v>0</v>
      </c>
      <c r="E893" s="42"/>
      <c r="F893" s="64"/>
      <c r="G893" s="121"/>
      <c r="H893" s="121">
        <f>IF($C$4="Attiecināmās izmaksas",IF('11a+c+n'!$Q893="A",'11a+c+n'!H893,0),0)</f>
        <v>0</v>
      </c>
      <c r="I893" s="121"/>
      <c r="J893" s="121"/>
      <c r="K893" s="122">
        <f>IF($C$4="Attiecināmās izmaksas",IF('11a+c+n'!$Q893="A",'11a+c+n'!K893,0),0)</f>
        <v>0</v>
      </c>
      <c r="L893" s="64">
        <f>IF($C$4="Attiecināmās izmaksas",IF('11a+c+n'!$Q893="A",'11a+c+n'!L893,0),0)</f>
        <v>0</v>
      </c>
      <c r="M893" s="121">
        <f>IF($C$4="Attiecināmās izmaksas",IF('11a+c+n'!$Q893="A",'11a+c+n'!M893,0),0)</f>
        <v>0</v>
      </c>
      <c r="N893" s="121">
        <f>IF($C$4="Attiecināmās izmaksas",IF('11a+c+n'!$Q893="A",'11a+c+n'!N893,0),0)</f>
        <v>0</v>
      </c>
      <c r="O893" s="121">
        <f>IF($C$4="Attiecināmās izmaksas",IF('11a+c+n'!$Q893="A",'11a+c+n'!O893,0),0)</f>
        <v>0</v>
      </c>
      <c r="P893" s="122">
        <f>IF($C$4="Attiecināmās izmaksas",IF('11a+c+n'!$Q893="A",'11a+c+n'!P893,0),0)</f>
        <v>0</v>
      </c>
    </row>
    <row r="894" spans="1:16" x14ac:dyDescent="0.2">
      <c r="A894" s="49">
        <f>IF(P894=0,0,IF(COUNTBLANK(P894)=1,0,COUNTA($P$14:P894)))</f>
        <v>0</v>
      </c>
      <c r="B894" s="21">
        <f>IF($C$4="Attiecināmās izmaksas",IF('11a+c+n'!$Q894="A",'11a+c+n'!B894,0),0)</f>
        <v>0</v>
      </c>
      <c r="C894" s="21">
        <f>IF($C$4="Attiecināmās izmaksas",IF('11a+c+n'!$Q894="A",'11a+c+n'!C894,0),0)</f>
        <v>0</v>
      </c>
      <c r="D894" s="21">
        <f>IF($C$4="Attiecināmās izmaksas",IF('11a+c+n'!$Q894="A",'11a+c+n'!D894,0),0)</f>
        <v>0</v>
      </c>
      <c r="E894" s="42"/>
      <c r="F894" s="64"/>
      <c r="G894" s="121"/>
      <c r="H894" s="121">
        <f>IF($C$4="Attiecināmās izmaksas",IF('11a+c+n'!$Q894="A",'11a+c+n'!H894,0),0)</f>
        <v>0</v>
      </c>
      <c r="I894" s="121"/>
      <c r="J894" s="121"/>
      <c r="K894" s="122">
        <f>IF($C$4="Attiecināmās izmaksas",IF('11a+c+n'!$Q894="A",'11a+c+n'!K894,0),0)</f>
        <v>0</v>
      </c>
      <c r="L894" s="64">
        <f>IF($C$4="Attiecināmās izmaksas",IF('11a+c+n'!$Q894="A",'11a+c+n'!L894,0),0)</f>
        <v>0</v>
      </c>
      <c r="M894" s="121">
        <f>IF($C$4="Attiecināmās izmaksas",IF('11a+c+n'!$Q894="A",'11a+c+n'!M894,0),0)</f>
        <v>0</v>
      </c>
      <c r="N894" s="121">
        <f>IF($C$4="Attiecināmās izmaksas",IF('11a+c+n'!$Q894="A",'11a+c+n'!N894,0),0)</f>
        <v>0</v>
      </c>
      <c r="O894" s="121">
        <f>IF($C$4="Attiecināmās izmaksas",IF('11a+c+n'!$Q894="A",'11a+c+n'!O894,0),0)</f>
        <v>0</v>
      </c>
      <c r="P894" s="122">
        <f>IF($C$4="Attiecināmās izmaksas",IF('11a+c+n'!$Q894="A",'11a+c+n'!P894,0),0)</f>
        <v>0</v>
      </c>
    </row>
    <row r="895" spans="1:16" x14ac:dyDescent="0.2">
      <c r="A895" s="49">
        <f>IF(P895=0,0,IF(COUNTBLANK(P895)=1,0,COUNTA($P$14:P895)))</f>
        <v>0</v>
      </c>
      <c r="B895" s="21">
        <f>IF($C$4="Attiecināmās izmaksas",IF('11a+c+n'!$Q895="A",'11a+c+n'!B895,0),0)</f>
        <v>0</v>
      </c>
      <c r="C895" s="21">
        <f>IF($C$4="Attiecināmās izmaksas",IF('11a+c+n'!$Q895="A",'11a+c+n'!C895,0),0)</f>
        <v>0</v>
      </c>
      <c r="D895" s="21">
        <f>IF($C$4="Attiecināmās izmaksas",IF('11a+c+n'!$Q895="A",'11a+c+n'!D895,0),0)</f>
        <v>0</v>
      </c>
      <c r="E895" s="42"/>
      <c r="F895" s="64"/>
      <c r="G895" s="121"/>
      <c r="H895" s="121">
        <f>IF($C$4="Attiecināmās izmaksas",IF('11a+c+n'!$Q895="A",'11a+c+n'!H895,0),0)</f>
        <v>0</v>
      </c>
      <c r="I895" s="121"/>
      <c r="J895" s="121"/>
      <c r="K895" s="122">
        <f>IF($C$4="Attiecināmās izmaksas",IF('11a+c+n'!$Q895="A",'11a+c+n'!K895,0),0)</f>
        <v>0</v>
      </c>
      <c r="L895" s="64">
        <f>IF($C$4="Attiecināmās izmaksas",IF('11a+c+n'!$Q895="A",'11a+c+n'!L895,0),0)</f>
        <v>0</v>
      </c>
      <c r="M895" s="121">
        <f>IF($C$4="Attiecināmās izmaksas",IF('11a+c+n'!$Q895="A",'11a+c+n'!M895,0),0)</f>
        <v>0</v>
      </c>
      <c r="N895" s="121">
        <f>IF($C$4="Attiecināmās izmaksas",IF('11a+c+n'!$Q895="A",'11a+c+n'!N895,0),0)</f>
        <v>0</v>
      </c>
      <c r="O895" s="121">
        <f>IF($C$4="Attiecināmās izmaksas",IF('11a+c+n'!$Q895="A",'11a+c+n'!O895,0),0)</f>
        <v>0</v>
      </c>
      <c r="P895" s="122">
        <f>IF($C$4="Attiecināmās izmaksas",IF('11a+c+n'!$Q895="A",'11a+c+n'!P895,0),0)</f>
        <v>0</v>
      </c>
    </row>
    <row r="896" spans="1:16" x14ac:dyDescent="0.2">
      <c r="A896" s="49">
        <f>IF(P896=0,0,IF(COUNTBLANK(P896)=1,0,COUNTA($P$14:P896)))</f>
        <v>0</v>
      </c>
      <c r="B896" s="21">
        <f>IF($C$4="Attiecināmās izmaksas",IF('11a+c+n'!$Q896="A",'11a+c+n'!B896,0),0)</f>
        <v>0</v>
      </c>
      <c r="C896" s="21">
        <f>IF($C$4="Attiecināmās izmaksas",IF('11a+c+n'!$Q896="A",'11a+c+n'!C896,0),0)</f>
        <v>0</v>
      </c>
      <c r="D896" s="21">
        <f>IF($C$4="Attiecināmās izmaksas",IF('11a+c+n'!$Q896="A",'11a+c+n'!D896,0),0)</f>
        <v>0</v>
      </c>
      <c r="E896" s="42"/>
      <c r="F896" s="64"/>
      <c r="G896" s="121"/>
      <c r="H896" s="121">
        <f>IF($C$4="Attiecināmās izmaksas",IF('11a+c+n'!$Q896="A",'11a+c+n'!H896,0),0)</f>
        <v>0</v>
      </c>
      <c r="I896" s="121"/>
      <c r="J896" s="121"/>
      <c r="K896" s="122">
        <f>IF($C$4="Attiecināmās izmaksas",IF('11a+c+n'!$Q896="A",'11a+c+n'!K896,0),0)</f>
        <v>0</v>
      </c>
      <c r="L896" s="64">
        <f>IF($C$4="Attiecināmās izmaksas",IF('11a+c+n'!$Q896="A",'11a+c+n'!L896,0),0)</f>
        <v>0</v>
      </c>
      <c r="M896" s="121">
        <f>IF($C$4="Attiecināmās izmaksas",IF('11a+c+n'!$Q896="A",'11a+c+n'!M896,0),0)</f>
        <v>0</v>
      </c>
      <c r="N896" s="121">
        <f>IF($C$4="Attiecināmās izmaksas",IF('11a+c+n'!$Q896="A",'11a+c+n'!N896,0),0)</f>
        <v>0</v>
      </c>
      <c r="O896" s="121">
        <f>IF($C$4="Attiecināmās izmaksas",IF('11a+c+n'!$Q896="A",'11a+c+n'!O896,0),0)</f>
        <v>0</v>
      </c>
      <c r="P896" s="122">
        <f>IF($C$4="Attiecināmās izmaksas",IF('11a+c+n'!$Q896="A",'11a+c+n'!P896,0),0)</f>
        <v>0</v>
      </c>
    </row>
    <row r="897" spans="1:16" x14ac:dyDescent="0.2">
      <c r="A897" s="49">
        <f>IF(P897=0,0,IF(COUNTBLANK(P897)=1,0,COUNTA($P$14:P897)))</f>
        <v>0</v>
      </c>
      <c r="B897" s="21">
        <f>IF($C$4="Attiecināmās izmaksas",IF('11a+c+n'!$Q897="A",'11a+c+n'!B897,0),0)</f>
        <v>0</v>
      </c>
      <c r="C897" s="21">
        <f>IF($C$4="Attiecināmās izmaksas",IF('11a+c+n'!$Q897="A",'11a+c+n'!C897,0),0)</f>
        <v>0</v>
      </c>
      <c r="D897" s="21">
        <f>IF($C$4="Attiecināmās izmaksas",IF('11a+c+n'!$Q897="A",'11a+c+n'!D897,0),0)</f>
        <v>0</v>
      </c>
      <c r="E897" s="42"/>
      <c r="F897" s="64"/>
      <c r="G897" s="121"/>
      <c r="H897" s="121">
        <f>IF($C$4="Attiecināmās izmaksas",IF('11a+c+n'!$Q897="A",'11a+c+n'!H897,0),0)</f>
        <v>0</v>
      </c>
      <c r="I897" s="121"/>
      <c r="J897" s="121"/>
      <c r="K897" s="122">
        <f>IF($C$4="Attiecināmās izmaksas",IF('11a+c+n'!$Q897="A",'11a+c+n'!K897,0),0)</f>
        <v>0</v>
      </c>
      <c r="L897" s="64">
        <f>IF($C$4="Attiecināmās izmaksas",IF('11a+c+n'!$Q897="A",'11a+c+n'!L897,0),0)</f>
        <v>0</v>
      </c>
      <c r="M897" s="121">
        <f>IF($C$4="Attiecināmās izmaksas",IF('11a+c+n'!$Q897="A",'11a+c+n'!M897,0),0)</f>
        <v>0</v>
      </c>
      <c r="N897" s="121">
        <f>IF($C$4="Attiecināmās izmaksas",IF('11a+c+n'!$Q897="A",'11a+c+n'!N897,0),0)</f>
        <v>0</v>
      </c>
      <c r="O897" s="121">
        <f>IF($C$4="Attiecināmās izmaksas",IF('11a+c+n'!$Q897="A",'11a+c+n'!O897,0),0)</f>
        <v>0</v>
      </c>
      <c r="P897" s="122">
        <f>IF($C$4="Attiecināmās izmaksas",IF('11a+c+n'!$Q897="A",'11a+c+n'!P897,0),0)</f>
        <v>0</v>
      </c>
    </row>
    <row r="898" spans="1:16" x14ac:dyDescent="0.2">
      <c r="A898" s="49">
        <f>IF(P898=0,0,IF(COUNTBLANK(P898)=1,0,COUNTA($P$14:P898)))</f>
        <v>0</v>
      </c>
      <c r="B898" s="21">
        <f>IF($C$4="Attiecināmās izmaksas",IF('11a+c+n'!$Q898="A",'11a+c+n'!B898,0),0)</f>
        <v>0</v>
      </c>
      <c r="C898" s="21">
        <f>IF($C$4="Attiecināmās izmaksas",IF('11a+c+n'!$Q898="A",'11a+c+n'!C898,0),0)</f>
        <v>0</v>
      </c>
      <c r="D898" s="21">
        <f>IF($C$4="Attiecināmās izmaksas",IF('11a+c+n'!$Q898="A",'11a+c+n'!D898,0),0)</f>
        <v>0</v>
      </c>
      <c r="E898" s="42"/>
      <c r="F898" s="64"/>
      <c r="G898" s="121"/>
      <c r="H898" s="121">
        <f>IF($C$4="Attiecināmās izmaksas",IF('11a+c+n'!$Q898="A",'11a+c+n'!H898,0),0)</f>
        <v>0</v>
      </c>
      <c r="I898" s="121"/>
      <c r="J898" s="121"/>
      <c r="K898" s="122">
        <f>IF($C$4="Attiecināmās izmaksas",IF('11a+c+n'!$Q898="A",'11a+c+n'!K898,0),0)</f>
        <v>0</v>
      </c>
      <c r="L898" s="64">
        <f>IF($C$4="Attiecināmās izmaksas",IF('11a+c+n'!$Q898="A",'11a+c+n'!L898,0),0)</f>
        <v>0</v>
      </c>
      <c r="M898" s="121">
        <f>IF($C$4="Attiecināmās izmaksas",IF('11a+c+n'!$Q898="A",'11a+c+n'!M898,0),0)</f>
        <v>0</v>
      </c>
      <c r="N898" s="121">
        <f>IF($C$4="Attiecināmās izmaksas",IF('11a+c+n'!$Q898="A",'11a+c+n'!N898,0),0)</f>
        <v>0</v>
      </c>
      <c r="O898" s="121">
        <f>IF($C$4="Attiecināmās izmaksas",IF('11a+c+n'!$Q898="A",'11a+c+n'!O898,0),0)</f>
        <v>0</v>
      </c>
      <c r="P898" s="122">
        <f>IF($C$4="Attiecināmās izmaksas",IF('11a+c+n'!$Q898="A",'11a+c+n'!P898,0),0)</f>
        <v>0</v>
      </c>
    </row>
    <row r="899" spans="1:16" x14ac:dyDescent="0.2">
      <c r="A899" s="49">
        <f>IF(P899=0,0,IF(COUNTBLANK(P899)=1,0,COUNTA($P$14:P899)))</f>
        <v>0</v>
      </c>
      <c r="B899" s="21">
        <f>IF($C$4="Attiecināmās izmaksas",IF('11a+c+n'!$Q899="A",'11a+c+n'!B899,0),0)</f>
        <v>0</v>
      </c>
      <c r="C899" s="21">
        <f>IF($C$4="Attiecināmās izmaksas",IF('11a+c+n'!$Q899="A",'11a+c+n'!C899,0),0)</f>
        <v>0</v>
      </c>
      <c r="D899" s="21">
        <f>IF($C$4="Attiecināmās izmaksas",IF('11a+c+n'!$Q899="A",'11a+c+n'!D899,0),0)</f>
        <v>0</v>
      </c>
      <c r="E899" s="42"/>
      <c r="F899" s="64"/>
      <c r="G899" s="121"/>
      <c r="H899" s="121">
        <f>IF($C$4="Attiecināmās izmaksas",IF('11a+c+n'!$Q899="A",'11a+c+n'!H899,0),0)</f>
        <v>0</v>
      </c>
      <c r="I899" s="121"/>
      <c r="J899" s="121"/>
      <c r="K899" s="122">
        <f>IF($C$4="Attiecināmās izmaksas",IF('11a+c+n'!$Q899="A",'11a+c+n'!K899,0),0)</f>
        <v>0</v>
      </c>
      <c r="L899" s="64">
        <f>IF($C$4="Attiecināmās izmaksas",IF('11a+c+n'!$Q899="A",'11a+c+n'!L899,0),0)</f>
        <v>0</v>
      </c>
      <c r="M899" s="121">
        <f>IF($C$4="Attiecināmās izmaksas",IF('11a+c+n'!$Q899="A",'11a+c+n'!M899,0),0)</f>
        <v>0</v>
      </c>
      <c r="N899" s="121">
        <f>IF($C$4="Attiecināmās izmaksas",IF('11a+c+n'!$Q899="A",'11a+c+n'!N899,0),0)</f>
        <v>0</v>
      </c>
      <c r="O899" s="121">
        <f>IF($C$4="Attiecināmās izmaksas",IF('11a+c+n'!$Q899="A",'11a+c+n'!O899,0),0)</f>
        <v>0</v>
      </c>
      <c r="P899" s="122">
        <f>IF($C$4="Attiecināmās izmaksas",IF('11a+c+n'!$Q899="A",'11a+c+n'!P899,0),0)</f>
        <v>0</v>
      </c>
    </row>
    <row r="900" spans="1:16" x14ac:dyDescent="0.2">
      <c r="A900" s="49">
        <f>IF(P900=0,0,IF(COUNTBLANK(P900)=1,0,COUNTA($P$14:P900)))</f>
        <v>0</v>
      </c>
      <c r="B900" s="21">
        <f>IF($C$4="Attiecināmās izmaksas",IF('11a+c+n'!$Q900="A",'11a+c+n'!B900,0),0)</f>
        <v>0</v>
      </c>
      <c r="C900" s="21">
        <f>IF($C$4="Attiecināmās izmaksas",IF('11a+c+n'!$Q900="A",'11a+c+n'!C900,0),0)</f>
        <v>0</v>
      </c>
      <c r="D900" s="21">
        <f>IF($C$4="Attiecināmās izmaksas",IF('11a+c+n'!$Q900="A",'11a+c+n'!D900,0),0)</f>
        <v>0</v>
      </c>
      <c r="E900" s="42"/>
      <c r="F900" s="64"/>
      <c r="G900" s="121"/>
      <c r="H900" s="121">
        <f>IF($C$4="Attiecināmās izmaksas",IF('11a+c+n'!$Q900="A",'11a+c+n'!H900,0),0)</f>
        <v>0</v>
      </c>
      <c r="I900" s="121"/>
      <c r="J900" s="121"/>
      <c r="K900" s="122">
        <f>IF($C$4="Attiecināmās izmaksas",IF('11a+c+n'!$Q900="A",'11a+c+n'!K900,0),0)</f>
        <v>0</v>
      </c>
      <c r="L900" s="64">
        <f>IF($C$4="Attiecināmās izmaksas",IF('11a+c+n'!$Q900="A",'11a+c+n'!L900,0),0)</f>
        <v>0</v>
      </c>
      <c r="M900" s="121">
        <f>IF($C$4="Attiecināmās izmaksas",IF('11a+c+n'!$Q900="A",'11a+c+n'!M900,0),0)</f>
        <v>0</v>
      </c>
      <c r="N900" s="121">
        <f>IF($C$4="Attiecināmās izmaksas",IF('11a+c+n'!$Q900="A",'11a+c+n'!N900,0),0)</f>
        <v>0</v>
      </c>
      <c r="O900" s="121">
        <f>IF($C$4="Attiecināmās izmaksas",IF('11a+c+n'!$Q900="A",'11a+c+n'!O900,0),0)</f>
        <v>0</v>
      </c>
      <c r="P900" s="122">
        <f>IF($C$4="Attiecināmās izmaksas",IF('11a+c+n'!$Q900="A",'11a+c+n'!P900,0),0)</f>
        <v>0</v>
      </c>
    </row>
    <row r="901" spans="1:16" x14ac:dyDescent="0.2">
      <c r="A901" s="49">
        <f>IF(P901=0,0,IF(COUNTBLANK(P901)=1,0,COUNTA($P$14:P901)))</f>
        <v>0</v>
      </c>
      <c r="B901" s="21">
        <f>IF($C$4="Attiecināmās izmaksas",IF('11a+c+n'!$Q901="A",'11a+c+n'!B901,0),0)</f>
        <v>0</v>
      </c>
      <c r="C901" s="21">
        <f>IF($C$4="Attiecināmās izmaksas",IF('11a+c+n'!$Q901="A",'11a+c+n'!C901,0),0)</f>
        <v>0</v>
      </c>
      <c r="D901" s="21">
        <f>IF($C$4="Attiecināmās izmaksas",IF('11a+c+n'!$Q901="A",'11a+c+n'!D901,0),0)</f>
        <v>0</v>
      </c>
      <c r="E901" s="42"/>
      <c r="F901" s="64"/>
      <c r="G901" s="121"/>
      <c r="H901" s="121">
        <f>IF($C$4="Attiecināmās izmaksas",IF('11a+c+n'!$Q901="A",'11a+c+n'!H901,0),0)</f>
        <v>0</v>
      </c>
      <c r="I901" s="121"/>
      <c r="J901" s="121"/>
      <c r="K901" s="122">
        <f>IF($C$4="Attiecināmās izmaksas",IF('11a+c+n'!$Q901="A",'11a+c+n'!K901,0),0)</f>
        <v>0</v>
      </c>
      <c r="L901" s="64">
        <f>IF($C$4="Attiecināmās izmaksas",IF('11a+c+n'!$Q901="A",'11a+c+n'!L901,0),0)</f>
        <v>0</v>
      </c>
      <c r="M901" s="121">
        <f>IF($C$4="Attiecināmās izmaksas",IF('11a+c+n'!$Q901="A",'11a+c+n'!M901,0),0)</f>
        <v>0</v>
      </c>
      <c r="N901" s="121">
        <f>IF($C$4="Attiecināmās izmaksas",IF('11a+c+n'!$Q901="A",'11a+c+n'!N901,0),0)</f>
        <v>0</v>
      </c>
      <c r="O901" s="121">
        <f>IF($C$4="Attiecināmās izmaksas",IF('11a+c+n'!$Q901="A",'11a+c+n'!O901,0),0)</f>
        <v>0</v>
      </c>
      <c r="P901" s="122">
        <f>IF($C$4="Attiecināmās izmaksas",IF('11a+c+n'!$Q901="A",'11a+c+n'!P901,0),0)</f>
        <v>0</v>
      </c>
    </row>
    <row r="902" spans="1:16" x14ac:dyDescent="0.2">
      <c r="A902" s="49">
        <f>IF(P902=0,0,IF(COUNTBLANK(P902)=1,0,COUNTA($P$14:P902)))</f>
        <v>0</v>
      </c>
      <c r="B902" s="21">
        <f>IF($C$4="Attiecināmās izmaksas",IF('11a+c+n'!$Q902="A",'11a+c+n'!B902,0),0)</f>
        <v>0</v>
      </c>
      <c r="C902" s="21">
        <f>IF($C$4="Attiecināmās izmaksas",IF('11a+c+n'!$Q902="A",'11a+c+n'!C902,0),0)</f>
        <v>0</v>
      </c>
      <c r="D902" s="21">
        <f>IF($C$4="Attiecināmās izmaksas",IF('11a+c+n'!$Q902="A",'11a+c+n'!D902,0),0)</f>
        <v>0</v>
      </c>
      <c r="E902" s="42"/>
      <c r="F902" s="64"/>
      <c r="G902" s="121"/>
      <c r="H902" s="121">
        <f>IF($C$4="Attiecināmās izmaksas",IF('11a+c+n'!$Q902="A",'11a+c+n'!H902,0),0)</f>
        <v>0</v>
      </c>
      <c r="I902" s="121"/>
      <c r="J902" s="121"/>
      <c r="K902" s="122">
        <f>IF($C$4="Attiecināmās izmaksas",IF('11a+c+n'!$Q902="A",'11a+c+n'!K902,0),0)</f>
        <v>0</v>
      </c>
      <c r="L902" s="64">
        <f>IF($C$4="Attiecināmās izmaksas",IF('11a+c+n'!$Q902="A",'11a+c+n'!L902,0),0)</f>
        <v>0</v>
      </c>
      <c r="M902" s="121">
        <f>IF($C$4="Attiecināmās izmaksas",IF('11a+c+n'!$Q902="A",'11a+c+n'!M902,0),0)</f>
        <v>0</v>
      </c>
      <c r="N902" s="121">
        <f>IF($C$4="Attiecināmās izmaksas",IF('11a+c+n'!$Q902="A",'11a+c+n'!N902,0),0)</f>
        <v>0</v>
      </c>
      <c r="O902" s="121">
        <f>IF($C$4="Attiecināmās izmaksas",IF('11a+c+n'!$Q902="A",'11a+c+n'!O902,0),0)</f>
        <v>0</v>
      </c>
      <c r="P902" s="122">
        <f>IF($C$4="Attiecināmās izmaksas",IF('11a+c+n'!$Q902="A",'11a+c+n'!P902,0),0)</f>
        <v>0</v>
      </c>
    </row>
    <row r="903" spans="1:16" x14ac:dyDescent="0.2">
      <c r="A903" s="49">
        <f>IF(P903=0,0,IF(COUNTBLANK(P903)=1,0,COUNTA($P$14:P903)))</f>
        <v>0</v>
      </c>
      <c r="B903" s="21">
        <f>IF($C$4="Attiecināmās izmaksas",IF('11a+c+n'!$Q903="A",'11a+c+n'!B903,0),0)</f>
        <v>0</v>
      </c>
      <c r="C903" s="21">
        <f>IF($C$4="Attiecināmās izmaksas",IF('11a+c+n'!$Q903="A",'11a+c+n'!C903,0),0)</f>
        <v>0</v>
      </c>
      <c r="D903" s="21">
        <f>IF($C$4="Attiecināmās izmaksas",IF('11a+c+n'!$Q903="A",'11a+c+n'!D903,0),0)</f>
        <v>0</v>
      </c>
      <c r="E903" s="42"/>
      <c r="F903" s="64"/>
      <c r="G903" s="121"/>
      <c r="H903" s="121">
        <f>IF($C$4="Attiecināmās izmaksas",IF('11a+c+n'!$Q903="A",'11a+c+n'!H903,0),0)</f>
        <v>0</v>
      </c>
      <c r="I903" s="121"/>
      <c r="J903" s="121"/>
      <c r="K903" s="122">
        <f>IF($C$4="Attiecināmās izmaksas",IF('11a+c+n'!$Q903="A",'11a+c+n'!K903,0),0)</f>
        <v>0</v>
      </c>
      <c r="L903" s="64">
        <f>IF($C$4="Attiecināmās izmaksas",IF('11a+c+n'!$Q903="A",'11a+c+n'!L903,0),0)</f>
        <v>0</v>
      </c>
      <c r="M903" s="121">
        <f>IF($C$4="Attiecināmās izmaksas",IF('11a+c+n'!$Q903="A",'11a+c+n'!M903,0),0)</f>
        <v>0</v>
      </c>
      <c r="N903" s="121">
        <f>IF($C$4="Attiecināmās izmaksas",IF('11a+c+n'!$Q903="A",'11a+c+n'!N903,0),0)</f>
        <v>0</v>
      </c>
      <c r="O903" s="121">
        <f>IF($C$4="Attiecināmās izmaksas",IF('11a+c+n'!$Q903="A",'11a+c+n'!O903,0),0)</f>
        <v>0</v>
      </c>
      <c r="P903" s="122">
        <f>IF($C$4="Attiecināmās izmaksas",IF('11a+c+n'!$Q903="A",'11a+c+n'!P903,0),0)</f>
        <v>0</v>
      </c>
    </row>
    <row r="904" spans="1:16" x14ac:dyDescent="0.2">
      <c r="A904" s="49">
        <f>IF(P904=0,0,IF(COUNTBLANK(P904)=1,0,COUNTA($P$14:P904)))</f>
        <v>0</v>
      </c>
      <c r="B904" s="21">
        <f>IF($C$4="Attiecināmās izmaksas",IF('11a+c+n'!$Q904="A",'11a+c+n'!B904,0),0)</f>
        <v>0</v>
      </c>
      <c r="C904" s="21">
        <f>IF($C$4="Attiecināmās izmaksas",IF('11a+c+n'!$Q904="A",'11a+c+n'!C904,0),0)</f>
        <v>0</v>
      </c>
      <c r="D904" s="21">
        <f>IF($C$4="Attiecināmās izmaksas",IF('11a+c+n'!$Q904="A",'11a+c+n'!D904,0),0)</f>
        <v>0</v>
      </c>
      <c r="E904" s="42"/>
      <c r="F904" s="64"/>
      <c r="G904" s="121"/>
      <c r="H904" s="121">
        <f>IF($C$4="Attiecināmās izmaksas",IF('11a+c+n'!$Q904="A",'11a+c+n'!H904,0),0)</f>
        <v>0</v>
      </c>
      <c r="I904" s="121"/>
      <c r="J904" s="121"/>
      <c r="K904" s="122">
        <f>IF($C$4="Attiecināmās izmaksas",IF('11a+c+n'!$Q904="A",'11a+c+n'!K904,0),0)</f>
        <v>0</v>
      </c>
      <c r="L904" s="64">
        <f>IF($C$4="Attiecināmās izmaksas",IF('11a+c+n'!$Q904="A",'11a+c+n'!L904,0),0)</f>
        <v>0</v>
      </c>
      <c r="M904" s="121">
        <f>IF($C$4="Attiecināmās izmaksas",IF('11a+c+n'!$Q904="A",'11a+c+n'!M904,0),0)</f>
        <v>0</v>
      </c>
      <c r="N904" s="121">
        <f>IF($C$4="Attiecināmās izmaksas",IF('11a+c+n'!$Q904="A",'11a+c+n'!N904,0),0)</f>
        <v>0</v>
      </c>
      <c r="O904" s="121">
        <f>IF($C$4="Attiecināmās izmaksas",IF('11a+c+n'!$Q904="A",'11a+c+n'!O904,0),0)</f>
        <v>0</v>
      </c>
      <c r="P904" s="122">
        <f>IF($C$4="Attiecināmās izmaksas",IF('11a+c+n'!$Q904="A",'11a+c+n'!P904,0),0)</f>
        <v>0</v>
      </c>
    </row>
    <row r="905" spans="1:16" x14ac:dyDescent="0.2">
      <c r="A905" s="49">
        <f>IF(P905=0,0,IF(COUNTBLANK(P905)=1,0,COUNTA($P$14:P905)))</f>
        <v>0</v>
      </c>
      <c r="B905" s="21">
        <f>IF($C$4="Attiecināmās izmaksas",IF('11a+c+n'!$Q905="A",'11a+c+n'!B905,0),0)</f>
        <v>0</v>
      </c>
      <c r="C905" s="21">
        <f>IF($C$4="Attiecināmās izmaksas",IF('11a+c+n'!$Q905="A",'11a+c+n'!C905,0),0)</f>
        <v>0</v>
      </c>
      <c r="D905" s="21">
        <f>IF($C$4="Attiecināmās izmaksas",IF('11a+c+n'!$Q905="A",'11a+c+n'!D905,0),0)</f>
        <v>0</v>
      </c>
      <c r="E905" s="42"/>
      <c r="F905" s="64"/>
      <c r="G905" s="121"/>
      <c r="H905" s="121">
        <f>IF($C$4="Attiecināmās izmaksas",IF('11a+c+n'!$Q905="A",'11a+c+n'!H905,0),0)</f>
        <v>0</v>
      </c>
      <c r="I905" s="121"/>
      <c r="J905" s="121"/>
      <c r="K905" s="122">
        <f>IF($C$4="Attiecināmās izmaksas",IF('11a+c+n'!$Q905="A",'11a+c+n'!K905,0),0)</f>
        <v>0</v>
      </c>
      <c r="L905" s="64">
        <f>IF($C$4="Attiecināmās izmaksas",IF('11a+c+n'!$Q905="A",'11a+c+n'!L905,0),0)</f>
        <v>0</v>
      </c>
      <c r="M905" s="121">
        <f>IF($C$4="Attiecināmās izmaksas",IF('11a+c+n'!$Q905="A",'11a+c+n'!M905,0),0)</f>
        <v>0</v>
      </c>
      <c r="N905" s="121">
        <f>IF($C$4="Attiecināmās izmaksas",IF('11a+c+n'!$Q905="A",'11a+c+n'!N905,0),0)</f>
        <v>0</v>
      </c>
      <c r="O905" s="121">
        <f>IF($C$4="Attiecināmās izmaksas",IF('11a+c+n'!$Q905="A",'11a+c+n'!O905,0),0)</f>
        <v>0</v>
      </c>
      <c r="P905" s="122">
        <f>IF($C$4="Attiecināmās izmaksas",IF('11a+c+n'!$Q905="A",'11a+c+n'!P905,0),0)</f>
        <v>0</v>
      </c>
    </row>
    <row r="906" spans="1:16" x14ac:dyDescent="0.2">
      <c r="A906" s="49">
        <f>IF(P906=0,0,IF(COUNTBLANK(P906)=1,0,COUNTA($P$14:P906)))</f>
        <v>0</v>
      </c>
      <c r="B906" s="21">
        <f>IF($C$4="Attiecināmās izmaksas",IF('11a+c+n'!$Q906="A",'11a+c+n'!B906,0),0)</f>
        <v>0</v>
      </c>
      <c r="C906" s="21">
        <f>IF($C$4="Attiecināmās izmaksas",IF('11a+c+n'!$Q906="A",'11a+c+n'!C906,0),0)</f>
        <v>0</v>
      </c>
      <c r="D906" s="21">
        <f>IF($C$4="Attiecināmās izmaksas",IF('11a+c+n'!$Q906="A",'11a+c+n'!D906,0),0)</f>
        <v>0</v>
      </c>
      <c r="E906" s="42"/>
      <c r="F906" s="64"/>
      <c r="G906" s="121"/>
      <c r="H906" s="121">
        <f>IF($C$4="Attiecināmās izmaksas",IF('11a+c+n'!$Q906="A",'11a+c+n'!H906,0),0)</f>
        <v>0</v>
      </c>
      <c r="I906" s="121"/>
      <c r="J906" s="121"/>
      <c r="K906" s="122">
        <f>IF($C$4="Attiecināmās izmaksas",IF('11a+c+n'!$Q906="A",'11a+c+n'!K906,0),0)</f>
        <v>0</v>
      </c>
      <c r="L906" s="64">
        <f>IF($C$4="Attiecināmās izmaksas",IF('11a+c+n'!$Q906="A",'11a+c+n'!L906,0),0)</f>
        <v>0</v>
      </c>
      <c r="M906" s="121">
        <f>IF($C$4="Attiecināmās izmaksas",IF('11a+c+n'!$Q906="A",'11a+c+n'!M906,0),0)</f>
        <v>0</v>
      </c>
      <c r="N906" s="121">
        <f>IF($C$4="Attiecināmās izmaksas",IF('11a+c+n'!$Q906="A",'11a+c+n'!N906,0),0)</f>
        <v>0</v>
      </c>
      <c r="O906" s="121">
        <f>IF($C$4="Attiecināmās izmaksas",IF('11a+c+n'!$Q906="A",'11a+c+n'!O906,0),0)</f>
        <v>0</v>
      </c>
      <c r="P906" s="122">
        <f>IF($C$4="Attiecināmās izmaksas",IF('11a+c+n'!$Q906="A",'11a+c+n'!P906,0),0)</f>
        <v>0</v>
      </c>
    </row>
    <row r="907" spans="1:16" x14ac:dyDescent="0.2">
      <c r="A907" s="49">
        <f>IF(P907=0,0,IF(COUNTBLANK(P907)=1,0,COUNTA($P$14:P907)))</f>
        <v>0</v>
      </c>
      <c r="B907" s="21">
        <f>IF($C$4="Attiecināmās izmaksas",IF('11a+c+n'!$Q907="A",'11a+c+n'!B907,0),0)</f>
        <v>0</v>
      </c>
      <c r="C907" s="21">
        <f>IF($C$4="Attiecināmās izmaksas",IF('11a+c+n'!$Q907="A",'11a+c+n'!C907,0),0)</f>
        <v>0</v>
      </c>
      <c r="D907" s="21">
        <f>IF($C$4="Attiecināmās izmaksas",IF('11a+c+n'!$Q907="A",'11a+c+n'!D907,0),0)</f>
        <v>0</v>
      </c>
      <c r="E907" s="42"/>
      <c r="F907" s="64"/>
      <c r="G907" s="121"/>
      <c r="H907" s="121">
        <f>IF($C$4="Attiecināmās izmaksas",IF('11a+c+n'!$Q907="A",'11a+c+n'!H907,0),0)</f>
        <v>0</v>
      </c>
      <c r="I907" s="121"/>
      <c r="J907" s="121"/>
      <c r="K907" s="122">
        <f>IF($C$4="Attiecināmās izmaksas",IF('11a+c+n'!$Q907="A",'11a+c+n'!K907,0),0)</f>
        <v>0</v>
      </c>
      <c r="L907" s="64">
        <f>IF($C$4="Attiecināmās izmaksas",IF('11a+c+n'!$Q907="A",'11a+c+n'!L907,0),0)</f>
        <v>0</v>
      </c>
      <c r="M907" s="121">
        <f>IF($C$4="Attiecināmās izmaksas",IF('11a+c+n'!$Q907="A",'11a+c+n'!M907,0),0)</f>
        <v>0</v>
      </c>
      <c r="N907" s="121">
        <f>IF($C$4="Attiecināmās izmaksas",IF('11a+c+n'!$Q907="A",'11a+c+n'!N907,0),0)</f>
        <v>0</v>
      </c>
      <c r="O907" s="121">
        <f>IF($C$4="Attiecināmās izmaksas",IF('11a+c+n'!$Q907="A",'11a+c+n'!O907,0),0)</f>
        <v>0</v>
      </c>
      <c r="P907" s="122">
        <f>IF($C$4="Attiecināmās izmaksas",IF('11a+c+n'!$Q907="A",'11a+c+n'!P907,0),0)</f>
        <v>0</v>
      </c>
    </row>
    <row r="908" spans="1:16" x14ac:dyDescent="0.2">
      <c r="A908" s="49">
        <f>IF(P908=0,0,IF(COUNTBLANK(P908)=1,0,COUNTA($P$14:P908)))</f>
        <v>0</v>
      </c>
      <c r="B908" s="21">
        <f>IF($C$4="Attiecināmās izmaksas",IF('11a+c+n'!$Q908="A",'11a+c+n'!B908,0),0)</f>
        <v>0</v>
      </c>
      <c r="C908" s="21">
        <f>IF($C$4="Attiecināmās izmaksas",IF('11a+c+n'!$Q908="A",'11a+c+n'!C908,0),0)</f>
        <v>0</v>
      </c>
      <c r="D908" s="21">
        <f>IF($C$4="Attiecināmās izmaksas",IF('11a+c+n'!$Q908="A",'11a+c+n'!D908,0),0)</f>
        <v>0</v>
      </c>
      <c r="E908" s="42"/>
      <c r="F908" s="64"/>
      <c r="G908" s="121"/>
      <c r="H908" s="121">
        <f>IF($C$4="Attiecināmās izmaksas",IF('11a+c+n'!$Q908="A",'11a+c+n'!H908,0),0)</f>
        <v>0</v>
      </c>
      <c r="I908" s="121"/>
      <c r="J908" s="121"/>
      <c r="K908" s="122">
        <f>IF($C$4="Attiecināmās izmaksas",IF('11a+c+n'!$Q908="A",'11a+c+n'!K908,0),0)</f>
        <v>0</v>
      </c>
      <c r="L908" s="64">
        <f>IF($C$4="Attiecināmās izmaksas",IF('11a+c+n'!$Q908="A",'11a+c+n'!L908,0),0)</f>
        <v>0</v>
      </c>
      <c r="M908" s="121">
        <f>IF($C$4="Attiecināmās izmaksas",IF('11a+c+n'!$Q908="A",'11a+c+n'!M908,0),0)</f>
        <v>0</v>
      </c>
      <c r="N908" s="121">
        <f>IF($C$4="Attiecināmās izmaksas",IF('11a+c+n'!$Q908="A",'11a+c+n'!N908,0),0)</f>
        <v>0</v>
      </c>
      <c r="O908" s="121">
        <f>IF($C$4="Attiecināmās izmaksas",IF('11a+c+n'!$Q908="A",'11a+c+n'!O908,0),0)</f>
        <v>0</v>
      </c>
      <c r="P908" s="122">
        <f>IF($C$4="Attiecināmās izmaksas",IF('11a+c+n'!$Q908="A",'11a+c+n'!P908,0),0)</f>
        <v>0</v>
      </c>
    </row>
    <row r="909" spans="1:16" x14ac:dyDescent="0.2">
      <c r="A909" s="49">
        <f>IF(P909=0,0,IF(COUNTBLANK(P909)=1,0,COUNTA($P$14:P909)))</f>
        <v>0</v>
      </c>
      <c r="B909" s="21">
        <f>IF($C$4="Attiecināmās izmaksas",IF('11a+c+n'!$Q909="A",'11a+c+n'!B909,0),0)</f>
        <v>0</v>
      </c>
      <c r="C909" s="21">
        <f>IF($C$4="Attiecināmās izmaksas",IF('11a+c+n'!$Q909="A",'11a+c+n'!C909,0),0)</f>
        <v>0</v>
      </c>
      <c r="D909" s="21">
        <f>IF($C$4="Attiecināmās izmaksas",IF('11a+c+n'!$Q909="A",'11a+c+n'!D909,0),0)</f>
        <v>0</v>
      </c>
      <c r="E909" s="42"/>
      <c r="F909" s="64"/>
      <c r="G909" s="121"/>
      <c r="H909" s="121">
        <f>IF($C$4="Attiecināmās izmaksas",IF('11a+c+n'!$Q909="A",'11a+c+n'!H909,0),0)</f>
        <v>0</v>
      </c>
      <c r="I909" s="121"/>
      <c r="J909" s="121"/>
      <c r="K909" s="122">
        <f>IF($C$4="Attiecināmās izmaksas",IF('11a+c+n'!$Q909="A",'11a+c+n'!K909,0),0)</f>
        <v>0</v>
      </c>
      <c r="L909" s="64">
        <f>IF($C$4="Attiecināmās izmaksas",IF('11a+c+n'!$Q909="A",'11a+c+n'!L909,0),0)</f>
        <v>0</v>
      </c>
      <c r="M909" s="121">
        <f>IF($C$4="Attiecināmās izmaksas",IF('11a+c+n'!$Q909="A",'11a+c+n'!M909,0),0)</f>
        <v>0</v>
      </c>
      <c r="N909" s="121">
        <f>IF($C$4="Attiecināmās izmaksas",IF('11a+c+n'!$Q909="A",'11a+c+n'!N909,0),0)</f>
        <v>0</v>
      </c>
      <c r="O909" s="121">
        <f>IF($C$4="Attiecināmās izmaksas",IF('11a+c+n'!$Q909="A",'11a+c+n'!O909,0),0)</f>
        <v>0</v>
      </c>
      <c r="P909" s="122">
        <f>IF($C$4="Attiecināmās izmaksas",IF('11a+c+n'!$Q909="A",'11a+c+n'!P909,0),0)</f>
        <v>0</v>
      </c>
    </row>
    <row r="910" spans="1:16" x14ac:dyDescent="0.2">
      <c r="A910" s="49">
        <f>IF(P910=0,0,IF(COUNTBLANK(P910)=1,0,COUNTA($P$14:P910)))</f>
        <v>0</v>
      </c>
      <c r="B910" s="21">
        <f>IF($C$4="Attiecināmās izmaksas",IF('11a+c+n'!$Q910="A",'11a+c+n'!B910,0),0)</f>
        <v>0</v>
      </c>
      <c r="C910" s="21">
        <f>IF($C$4="Attiecināmās izmaksas",IF('11a+c+n'!$Q910="A",'11a+c+n'!C910,0),0)</f>
        <v>0</v>
      </c>
      <c r="D910" s="21">
        <f>IF($C$4="Attiecināmās izmaksas",IF('11a+c+n'!$Q910="A",'11a+c+n'!D910,0),0)</f>
        <v>0</v>
      </c>
      <c r="E910" s="42"/>
      <c r="F910" s="64"/>
      <c r="G910" s="121"/>
      <c r="H910" s="121">
        <f>IF($C$4="Attiecināmās izmaksas",IF('11a+c+n'!$Q910="A",'11a+c+n'!H910,0),0)</f>
        <v>0</v>
      </c>
      <c r="I910" s="121"/>
      <c r="J910" s="121"/>
      <c r="K910" s="122">
        <f>IF($C$4="Attiecināmās izmaksas",IF('11a+c+n'!$Q910="A",'11a+c+n'!K910,0),0)</f>
        <v>0</v>
      </c>
      <c r="L910" s="64">
        <f>IF($C$4="Attiecināmās izmaksas",IF('11a+c+n'!$Q910="A",'11a+c+n'!L910,0),0)</f>
        <v>0</v>
      </c>
      <c r="M910" s="121">
        <f>IF($C$4="Attiecināmās izmaksas",IF('11a+c+n'!$Q910="A",'11a+c+n'!M910,0),0)</f>
        <v>0</v>
      </c>
      <c r="N910" s="121">
        <f>IF($C$4="Attiecināmās izmaksas",IF('11a+c+n'!$Q910="A",'11a+c+n'!N910,0),0)</f>
        <v>0</v>
      </c>
      <c r="O910" s="121">
        <f>IF($C$4="Attiecināmās izmaksas",IF('11a+c+n'!$Q910="A",'11a+c+n'!O910,0),0)</f>
        <v>0</v>
      </c>
      <c r="P910" s="122">
        <f>IF($C$4="Attiecināmās izmaksas",IF('11a+c+n'!$Q910="A",'11a+c+n'!P910,0),0)</f>
        <v>0</v>
      </c>
    </row>
    <row r="911" spans="1:16" x14ac:dyDescent="0.2">
      <c r="A911" s="49">
        <f>IF(P911=0,0,IF(COUNTBLANK(P911)=1,0,COUNTA($P$14:P911)))</f>
        <v>0</v>
      </c>
      <c r="B911" s="21">
        <f>IF($C$4="Attiecināmās izmaksas",IF('11a+c+n'!$Q911="A",'11a+c+n'!B911,0),0)</f>
        <v>0</v>
      </c>
      <c r="C911" s="21">
        <f>IF($C$4="Attiecināmās izmaksas",IF('11a+c+n'!$Q911="A",'11a+c+n'!C911,0),0)</f>
        <v>0</v>
      </c>
      <c r="D911" s="21">
        <f>IF($C$4="Attiecināmās izmaksas",IF('11a+c+n'!$Q911="A",'11a+c+n'!D911,0),0)</f>
        <v>0</v>
      </c>
      <c r="E911" s="42"/>
      <c r="F911" s="64"/>
      <c r="G911" s="121"/>
      <c r="H911" s="121">
        <f>IF($C$4="Attiecināmās izmaksas",IF('11a+c+n'!$Q911="A",'11a+c+n'!H911,0),0)</f>
        <v>0</v>
      </c>
      <c r="I911" s="121"/>
      <c r="J911" s="121"/>
      <c r="K911" s="122">
        <f>IF($C$4="Attiecināmās izmaksas",IF('11a+c+n'!$Q911="A",'11a+c+n'!K911,0),0)</f>
        <v>0</v>
      </c>
      <c r="L911" s="64">
        <f>IF($C$4="Attiecināmās izmaksas",IF('11a+c+n'!$Q911="A",'11a+c+n'!L911,0),0)</f>
        <v>0</v>
      </c>
      <c r="M911" s="121">
        <f>IF($C$4="Attiecināmās izmaksas",IF('11a+c+n'!$Q911="A",'11a+c+n'!M911,0),0)</f>
        <v>0</v>
      </c>
      <c r="N911" s="121">
        <f>IF($C$4="Attiecināmās izmaksas",IF('11a+c+n'!$Q911="A",'11a+c+n'!N911,0),0)</f>
        <v>0</v>
      </c>
      <c r="O911" s="121">
        <f>IF($C$4="Attiecināmās izmaksas",IF('11a+c+n'!$Q911="A",'11a+c+n'!O911,0),0)</f>
        <v>0</v>
      </c>
      <c r="P911" s="122">
        <f>IF($C$4="Attiecināmās izmaksas",IF('11a+c+n'!$Q911="A",'11a+c+n'!P911,0),0)</f>
        <v>0</v>
      </c>
    </row>
    <row r="912" spans="1:16" x14ac:dyDescent="0.2">
      <c r="A912" s="49">
        <f>IF(P912=0,0,IF(COUNTBLANK(P912)=1,0,COUNTA($P$14:P912)))</f>
        <v>0</v>
      </c>
      <c r="B912" s="21">
        <f>IF($C$4="Attiecināmās izmaksas",IF('11a+c+n'!$Q912="A",'11a+c+n'!B912,0),0)</f>
        <v>0</v>
      </c>
      <c r="C912" s="21">
        <f>IF($C$4="Attiecināmās izmaksas",IF('11a+c+n'!$Q912="A",'11a+c+n'!C912,0),0)</f>
        <v>0</v>
      </c>
      <c r="D912" s="21">
        <f>IF($C$4="Attiecināmās izmaksas",IF('11a+c+n'!$Q912="A",'11a+c+n'!D912,0),0)</f>
        <v>0</v>
      </c>
      <c r="E912" s="42"/>
      <c r="F912" s="64"/>
      <c r="G912" s="121"/>
      <c r="H912" s="121">
        <f>IF($C$4="Attiecināmās izmaksas",IF('11a+c+n'!$Q912="A",'11a+c+n'!H912,0),0)</f>
        <v>0</v>
      </c>
      <c r="I912" s="121"/>
      <c r="J912" s="121"/>
      <c r="K912" s="122">
        <f>IF($C$4="Attiecināmās izmaksas",IF('11a+c+n'!$Q912="A",'11a+c+n'!K912,0),0)</f>
        <v>0</v>
      </c>
      <c r="L912" s="64">
        <f>IF($C$4="Attiecināmās izmaksas",IF('11a+c+n'!$Q912="A",'11a+c+n'!L912,0),0)</f>
        <v>0</v>
      </c>
      <c r="M912" s="121">
        <f>IF($C$4="Attiecināmās izmaksas",IF('11a+c+n'!$Q912="A",'11a+c+n'!M912,0),0)</f>
        <v>0</v>
      </c>
      <c r="N912" s="121">
        <f>IF($C$4="Attiecināmās izmaksas",IF('11a+c+n'!$Q912="A",'11a+c+n'!N912,0),0)</f>
        <v>0</v>
      </c>
      <c r="O912" s="121">
        <f>IF($C$4="Attiecināmās izmaksas",IF('11a+c+n'!$Q912="A",'11a+c+n'!O912,0),0)</f>
        <v>0</v>
      </c>
      <c r="P912" s="122">
        <f>IF($C$4="Attiecināmās izmaksas",IF('11a+c+n'!$Q912="A",'11a+c+n'!P912,0),0)</f>
        <v>0</v>
      </c>
    </row>
    <row r="913" spans="1:16" x14ac:dyDescent="0.2">
      <c r="A913" s="49">
        <f>IF(P913=0,0,IF(COUNTBLANK(P913)=1,0,COUNTA($P$14:P913)))</f>
        <v>0</v>
      </c>
      <c r="B913" s="21">
        <f>IF($C$4="Attiecināmās izmaksas",IF('11a+c+n'!$Q913="A",'11a+c+n'!B913,0),0)</f>
        <v>0</v>
      </c>
      <c r="C913" s="21">
        <f>IF($C$4="Attiecināmās izmaksas",IF('11a+c+n'!$Q913="A",'11a+c+n'!C913,0),0)</f>
        <v>0</v>
      </c>
      <c r="D913" s="21">
        <f>IF($C$4="Attiecināmās izmaksas",IF('11a+c+n'!$Q913="A",'11a+c+n'!D913,0),0)</f>
        <v>0</v>
      </c>
      <c r="E913" s="42"/>
      <c r="F913" s="64"/>
      <c r="G913" s="121"/>
      <c r="H913" s="121">
        <f>IF($C$4="Attiecināmās izmaksas",IF('11a+c+n'!$Q913="A",'11a+c+n'!H913,0),0)</f>
        <v>0</v>
      </c>
      <c r="I913" s="121"/>
      <c r="J913" s="121"/>
      <c r="K913" s="122">
        <f>IF($C$4="Attiecināmās izmaksas",IF('11a+c+n'!$Q913="A",'11a+c+n'!K913,0),0)</f>
        <v>0</v>
      </c>
      <c r="L913" s="64">
        <f>IF($C$4="Attiecināmās izmaksas",IF('11a+c+n'!$Q913="A",'11a+c+n'!L913,0),0)</f>
        <v>0</v>
      </c>
      <c r="M913" s="121">
        <f>IF($C$4="Attiecināmās izmaksas",IF('11a+c+n'!$Q913="A",'11a+c+n'!M913,0),0)</f>
        <v>0</v>
      </c>
      <c r="N913" s="121">
        <f>IF($C$4="Attiecināmās izmaksas",IF('11a+c+n'!$Q913="A",'11a+c+n'!N913,0),0)</f>
        <v>0</v>
      </c>
      <c r="O913" s="121">
        <f>IF($C$4="Attiecināmās izmaksas",IF('11a+c+n'!$Q913="A",'11a+c+n'!O913,0),0)</f>
        <v>0</v>
      </c>
      <c r="P913" s="122">
        <f>IF($C$4="Attiecināmās izmaksas",IF('11a+c+n'!$Q913="A",'11a+c+n'!P913,0),0)</f>
        <v>0</v>
      </c>
    </row>
    <row r="914" spans="1:16" x14ac:dyDescent="0.2">
      <c r="A914" s="49">
        <f>IF(P914=0,0,IF(COUNTBLANK(P914)=1,0,COUNTA($P$14:P914)))</f>
        <v>0</v>
      </c>
      <c r="B914" s="21">
        <f>IF($C$4="Attiecināmās izmaksas",IF('11a+c+n'!$Q914="A",'11a+c+n'!B914,0),0)</f>
        <v>0</v>
      </c>
      <c r="C914" s="21">
        <f>IF($C$4="Attiecināmās izmaksas",IF('11a+c+n'!$Q914="A",'11a+c+n'!C914,0),0)</f>
        <v>0</v>
      </c>
      <c r="D914" s="21">
        <f>IF($C$4="Attiecināmās izmaksas",IF('11a+c+n'!$Q914="A",'11a+c+n'!D914,0),0)</f>
        <v>0</v>
      </c>
      <c r="E914" s="42"/>
      <c r="F914" s="64"/>
      <c r="G914" s="121"/>
      <c r="H914" s="121">
        <f>IF($C$4="Attiecināmās izmaksas",IF('11a+c+n'!$Q914="A",'11a+c+n'!H914,0),0)</f>
        <v>0</v>
      </c>
      <c r="I914" s="121"/>
      <c r="J914" s="121"/>
      <c r="K914" s="122">
        <f>IF($C$4="Attiecināmās izmaksas",IF('11a+c+n'!$Q914="A",'11a+c+n'!K914,0),0)</f>
        <v>0</v>
      </c>
      <c r="L914" s="64">
        <f>IF($C$4="Attiecināmās izmaksas",IF('11a+c+n'!$Q914="A",'11a+c+n'!L914,0),0)</f>
        <v>0</v>
      </c>
      <c r="M914" s="121">
        <f>IF($C$4="Attiecināmās izmaksas",IF('11a+c+n'!$Q914="A",'11a+c+n'!M914,0),0)</f>
        <v>0</v>
      </c>
      <c r="N914" s="121">
        <f>IF($C$4="Attiecināmās izmaksas",IF('11a+c+n'!$Q914="A",'11a+c+n'!N914,0),0)</f>
        <v>0</v>
      </c>
      <c r="O914" s="121">
        <f>IF($C$4="Attiecināmās izmaksas",IF('11a+c+n'!$Q914="A",'11a+c+n'!O914,0),0)</f>
        <v>0</v>
      </c>
      <c r="P914" s="122">
        <f>IF($C$4="Attiecināmās izmaksas",IF('11a+c+n'!$Q914="A",'11a+c+n'!P914,0),0)</f>
        <v>0</v>
      </c>
    </row>
    <row r="915" spans="1:16" x14ac:dyDescent="0.2">
      <c r="A915" s="49">
        <f>IF(P915=0,0,IF(COUNTBLANK(P915)=1,0,COUNTA($P$14:P915)))</f>
        <v>0</v>
      </c>
      <c r="B915" s="21">
        <f>IF($C$4="Attiecināmās izmaksas",IF('11a+c+n'!$Q915="A",'11a+c+n'!B915,0),0)</f>
        <v>0</v>
      </c>
      <c r="C915" s="21">
        <f>IF($C$4="Attiecināmās izmaksas",IF('11a+c+n'!$Q915="A",'11a+c+n'!C915,0),0)</f>
        <v>0</v>
      </c>
      <c r="D915" s="21">
        <f>IF($C$4="Attiecināmās izmaksas",IF('11a+c+n'!$Q915="A",'11a+c+n'!D915,0),0)</f>
        <v>0</v>
      </c>
      <c r="E915" s="42"/>
      <c r="F915" s="64"/>
      <c r="G915" s="121"/>
      <c r="H915" s="121">
        <f>IF($C$4="Attiecināmās izmaksas",IF('11a+c+n'!$Q915="A",'11a+c+n'!H915,0),0)</f>
        <v>0</v>
      </c>
      <c r="I915" s="121"/>
      <c r="J915" s="121"/>
      <c r="K915" s="122">
        <f>IF($C$4="Attiecināmās izmaksas",IF('11a+c+n'!$Q915="A",'11a+c+n'!K915,0),0)</f>
        <v>0</v>
      </c>
      <c r="L915" s="64">
        <f>IF($C$4="Attiecināmās izmaksas",IF('11a+c+n'!$Q915="A",'11a+c+n'!L915,0),0)</f>
        <v>0</v>
      </c>
      <c r="M915" s="121">
        <f>IF($C$4="Attiecināmās izmaksas",IF('11a+c+n'!$Q915="A",'11a+c+n'!M915,0),0)</f>
        <v>0</v>
      </c>
      <c r="N915" s="121">
        <f>IF($C$4="Attiecināmās izmaksas",IF('11a+c+n'!$Q915="A",'11a+c+n'!N915,0),0)</f>
        <v>0</v>
      </c>
      <c r="O915" s="121">
        <f>IF($C$4="Attiecināmās izmaksas",IF('11a+c+n'!$Q915="A",'11a+c+n'!O915,0),0)</f>
        <v>0</v>
      </c>
      <c r="P915" s="122">
        <f>IF($C$4="Attiecināmās izmaksas",IF('11a+c+n'!$Q915="A",'11a+c+n'!P915,0),0)</f>
        <v>0</v>
      </c>
    </row>
    <row r="916" spans="1:16" x14ac:dyDescent="0.2">
      <c r="A916" s="49">
        <f>IF(P916=0,0,IF(COUNTBLANK(P916)=1,0,COUNTA($P$14:P916)))</f>
        <v>0</v>
      </c>
      <c r="B916" s="21">
        <f>IF($C$4="Attiecināmās izmaksas",IF('11a+c+n'!$Q916="A",'11a+c+n'!B916,0),0)</f>
        <v>0</v>
      </c>
      <c r="C916" s="21">
        <f>IF($C$4="Attiecināmās izmaksas",IF('11a+c+n'!$Q916="A",'11a+c+n'!C916,0),0)</f>
        <v>0</v>
      </c>
      <c r="D916" s="21">
        <f>IF($C$4="Attiecināmās izmaksas",IF('11a+c+n'!$Q916="A",'11a+c+n'!D916,0),0)</f>
        <v>0</v>
      </c>
      <c r="E916" s="42"/>
      <c r="F916" s="64"/>
      <c r="G916" s="121"/>
      <c r="H916" s="121">
        <f>IF($C$4="Attiecināmās izmaksas",IF('11a+c+n'!$Q916="A",'11a+c+n'!H916,0),0)</f>
        <v>0</v>
      </c>
      <c r="I916" s="121"/>
      <c r="J916" s="121"/>
      <c r="K916" s="122">
        <f>IF($C$4="Attiecināmās izmaksas",IF('11a+c+n'!$Q916="A",'11a+c+n'!K916,0),0)</f>
        <v>0</v>
      </c>
      <c r="L916" s="64">
        <f>IF($C$4="Attiecināmās izmaksas",IF('11a+c+n'!$Q916="A",'11a+c+n'!L916,0),0)</f>
        <v>0</v>
      </c>
      <c r="M916" s="121">
        <f>IF($C$4="Attiecināmās izmaksas",IF('11a+c+n'!$Q916="A",'11a+c+n'!M916,0),0)</f>
        <v>0</v>
      </c>
      <c r="N916" s="121">
        <f>IF($C$4="Attiecināmās izmaksas",IF('11a+c+n'!$Q916="A",'11a+c+n'!N916,0),0)</f>
        <v>0</v>
      </c>
      <c r="O916" s="121">
        <f>IF($C$4="Attiecināmās izmaksas",IF('11a+c+n'!$Q916="A",'11a+c+n'!O916,0),0)</f>
        <v>0</v>
      </c>
      <c r="P916" s="122">
        <f>IF($C$4="Attiecināmās izmaksas",IF('11a+c+n'!$Q916="A",'11a+c+n'!P916,0),0)</f>
        <v>0</v>
      </c>
    </row>
    <row r="917" spans="1:16" x14ac:dyDescent="0.2">
      <c r="A917" s="49">
        <f>IF(P917=0,0,IF(COUNTBLANK(P917)=1,0,COUNTA($P$14:P917)))</f>
        <v>0</v>
      </c>
      <c r="B917" s="21">
        <f>IF($C$4="Attiecināmās izmaksas",IF('11a+c+n'!$Q917="A",'11a+c+n'!B917,0),0)</f>
        <v>0</v>
      </c>
      <c r="C917" s="21">
        <f>IF($C$4="Attiecināmās izmaksas",IF('11a+c+n'!$Q917="A",'11a+c+n'!C917,0),0)</f>
        <v>0</v>
      </c>
      <c r="D917" s="21">
        <f>IF($C$4="Attiecināmās izmaksas",IF('11a+c+n'!$Q917="A",'11a+c+n'!D917,0),0)</f>
        <v>0</v>
      </c>
      <c r="E917" s="42"/>
      <c r="F917" s="64"/>
      <c r="G917" s="121"/>
      <c r="H917" s="121">
        <f>IF($C$4="Attiecināmās izmaksas",IF('11a+c+n'!$Q917="A",'11a+c+n'!H917,0),0)</f>
        <v>0</v>
      </c>
      <c r="I917" s="121"/>
      <c r="J917" s="121"/>
      <c r="K917" s="122">
        <f>IF($C$4="Attiecināmās izmaksas",IF('11a+c+n'!$Q917="A",'11a+c+n'!K917,0),0)</f>
        <v>0</v>
      </c>
      <c r="L917" s="64">
        <f>IF($C$4="Attiecināmās izmaksas",IF('11a+c+n'!$Q917="A",'11a+c+n'!L917,0),0)</f>
        <v>0</v>
      </c>
      <c r="M917" s="121">
        <f>IF($C$4="Attiecināmās izmaksas",IF('11a+c+n'!$Q917="A",'11a+c+n'!M917,0),0)</f>
        <v>0</v>
      </c>
      <c r="N917" s="121">
        <f>IF($C$4="Attiecināmās izmaksas",IF('11a+c+n'!$Q917="A",'11a+c+n'!N917,0),0)</f>
        <v>0</v>
      </c>
      <c r="O917" s="121">
        <f>IF($C$4="Attiecināmās izmaksas",IF('11a+c+n'!$Q917="A",'11a+c+n'!O917,0),0)</f>
        <v>0</v>
      </c>
      <c r="P917" s="122">
        <f>IF($C$4="Attiecināmās izmaksas",IF('11a+c+n'!$Q917="A",'11a+c+n'!P917,0),0)</f>
        <v>0</v>
      </c>
    </row>
    <row r="918" spans="1:16" x14ac:dyDescent="0.2">
      <c r="A918" s="49">
        <f>IF(P918=0,0,IF(COUNTBLANK(P918)=1,0,COUNTA($P$14:P918)))</f>
        <v>0</v>
      </c>
      <c r="B918" s="21">
        <f>IF($C$4="Attiecināmās izmaksas",IF('11a+c+n'!$Q918="A",'11a+c+n'!B918,0),0)</f>
        <v>0</v>
      </c>
      <c r="C918" s="21">
        <f>IF($C$4="Attiecināmās izmaksas",IF('11a+c+n'!$Q918="A",'11a+c+n'!C918,0),0)</f>
        <v>0</v>
      </c>
      <c r="D918" s="21">
        <f>IF($C$4="Attiecināmās izmaksas",IF('11a+c+n'!$Q918="A",'11a+c+n'!D918,0),0)</f>
        <v>0</v>
      </c>
      <c r="E918" s="42"/>
      <c r="F918" s="64"/>
      <c r="G918" s="121"/>
      <c r="H918" s="121">
        <f>IF($C$4="Attiecināmās izmaksas",IF('11a+c+n'!$Q918="A",'11a+c+n'!H918,0),0)</f>
        <v>0</v>
      </c>
      <c r="I918" s="121"/>
      <c r="J918" s="121"/>
      <c r="K918" s="122">
        <f>IF($C$4="Attiecināmās izmaksas",IF('11a+c+n'!$Q918="A",'11a+c+n'!K918,0),0)</f>
        <v>0</v>
      </c>
      <c r="L918" s="64">
        <f>IF($C$4="Attiecināmās izmaksas",IF('11a+c+n'!$Q918="A",'11a+c+n'!L918,0),0)</f>
        <v>0</v>
      </c>
      <c r="M918" s="121">
        <f>IF($C$4="Attiecināmās izmaksas",IF('11a+c+n'!$Q918="A",'11a+c+n'!M918,0),0)</f>
        <v>0</v>
      </c>
      <c r="N918" s="121">
        <f>IF($C$4="Attiecināmās izmaksas",IF('11a+c+n'!$Q918="A",'11a+c+n'!N918,0),0)</f>
        <v>0</v>
      </c>
      <c r="O918" s="121">
        <f>IF($C$4="Attiecināmās izmaksas",IF('11a+c+n'!$Q918="A",'11a+c+n'!O918,0),0)</f>
        <v>0</v>
      </c>
      <c r="P918" s="122">
        <f>IF($C$4="Attiecināmās izmaksas",IF('11a+c+n'!$Q918="A",'11a+c+n'!P918,0),0)</f>
        <v>0</v>
      </c>
    </row>
    <row r="919" spans="1:16" x14ac:dyDescent="0.2">
      <c r="A919" s="49">
        <f>IF(P919=0,0,IF(COUNTBLANK(P919)=1,0,COUNTA($P$14:P919)))</f>
        <v>0</v>
      </c>
      <c r="B919" s="21">
        <f>IF($C$4="Attiecināmās izmaksas",IF('11a+c+n'!$Q919="A",'11a+c+n'!B919,0),0)</f>
        <v>0</v>
      </c>
      <c r="C919" s="21">
        <f>IF($C$4="Attiecināmās izmaksas",IF('11a+c+n'!$Q919="A",'11a+c+n'!C919,0),0)</f>
        <v>0</v>
      </c>
      <c r="D919" s="21">
        <f>IF($C$4="Attiecināmās izmaksas",IF('11a+c+n'!$Q919="A",'11a+c+n'!D919,0),0)</f>
        <v>0</v>
      </c>
      <c r="E919" s="42"/>
      <c r="F919" s="64"/>
      <c r="G919" s="121"/>
      <c r="H919" s="121">
        <f>IF($C$4="Attiecināmās izmaksas",IF('11a+c+n'!$Q919="A",'11a+c+n'!H919,0),0)</f>
        <v>0</v>
      </c>
      <c r="I919" s="121"/>
      <c r="J919" s="121"/>
      <c r="K919" s="122">
        <f>IF($C$4="Attiecināmās izmaksas",IF('11a+c+n'!$Q919="A",'11a+c+n'!K919,0),0)</f>
        <v>0</v>
      </c>
      <c r="L919" s="64">
        <f>IF($C$4="Attiecināmās izmaksas",IF('11a+c+n'!$Q919="A",'11a+c+n'!L919,0),0)</f>
        <v>0</v>
      </c>
      <c r="M919" s="121">
        <f>IF($C$4="Attiecināmās izmaksas",IF('11a+c+n'!$Q919="A",'11a+c+n'!M919,0),0)</f>
        <v>0</v>
      </c>
      <c r="N919" s="121">
        <f>IF($C$4="Attiecināmās izmaksas",IF('11a+c+n'!$Q919="A",'11a+c+n'!N919,0),0)</f>
        <v>0</v>
      </c>
      <c r="O919" s="121">
        <f>IF($C$4="Attiecināmās izmaksas",IF('11a+c+n'!$Q919="A",'11a+c+n'!O919,0),0)</f>
        <v>0</v>
      </c>
      <c r="P919" s="122">
        <f>IF($C$4="Attiecināmās izmaksas",IF('11a+c+n'!$Q919="A",'11a+c+n'!P919,0),0)</f>
        <v>0</v>
      </c>
    </row>
    <row r="920" spans="1:16" x14ac:dyDescent="0.2">
      <c r="A920" s="49">
        <f>IF(P920=0,0,IF(COUNTBLANK(P920)=1,0,COUNTA($P$14:P920)))</f>
        <v>0</v>
      </c>
      <c r="B920" s="21">
        <f>IF($C$4="Attiecināmās izmaksas",IF('11a+c+n'!$Q920="A",'11a+c+n'!B920,0),0)</f>
        <v>0</v>
      </c>
      <c r="C920" s="21">
        <f>IF($C$4="Attiecināmās izmaksas",IF('11a+c+n'!$Q920="A",'11a+c+n'!C920,0),0)</f>
        <v>0</v>
      </c>
      <c r="D920" s="21">
        <f>IF($C$4="Attiecināmās izmaksas",IF('11a+c+n'!$Q920="A",'11a+c+n'!D920,0),0)</f>
        <v>0</v>
      </c>
      <c r="E920" s="42"/>
      <c r="F920" s="64"/>
      <c r="G920" s="121"/>
      <c r="H920" s="121">
        <f>IF($C$4="Attiecināmās izmaksas",IF('11a+c+n'!$Q920="A",'11a+c+n'!H920,0),0)</f>
        <v>0</v>
      </c>
      <c r="I920" s="121"/>
      <c r="J920" s="121"/>
      <c r="K920" s="122">
        <f>IF($C$4="Attiecināmās izmaksas",IF('11a+c+n'!$Q920="A",'11a+c+n'!K920,0),0)</f>
        <v>0</v>
      </c>
      <c r="L920" s="64">
        <f>IF($C$4="Attiecināmās izmaksas",IF('11a+c+n'!$Q920="A",'11a+c+n'!L920,0),0)</f>
        <v>0</v>
      </c>
      <c r="M920" s="121">
        <f>IF($C$4="Attiecināmās izmaksas",IF('11a+c+n'!$Q920="A",'11a+c+n'!M920,0),0)</f>
        <v>0</v>
      </c>
      <c r="N920" s="121">
        <f>IF($C$4="Attiecināmās izmaksas",IF('11a+c+n'!$Q920="A",'11a+c+n'!N920,0),0)</f>
        <v>0</v>
      </c>
      <c r="O920" s="121">
        <f>IF($C$4="Attiecināmās izmaksas",IF('11a+c+n'!$Q920="A",'11a+c+n'!O920,0),0)</f>
        <v>0</v>
      </c>
      <c r="P920" s="122">
        <f>IF($C$4="Attiecināmās izmaksas",IF('11a+c+n'!$Q920="A",'11a+c+n'!P920,0),0)</f>
        <v>0</v>
      </c>
    </row>
    <row r="921" spans="1:16" x14ac:dyDescent="0.2">
      <c r="A921" s="49">
        <f>IF(P921=0,0,IF(COUNTBLANK(P921)=1,0,COUNTA($P$14:P921)))</f>
        <v>0</v>
      </c>
      <c r="B921" s="21">
        <f>IF($C$4="Attiecināmās izmaksas",IF('11a+c+n'!$Q921="A",'11a+c+n'!B921,0),0)</f>
        <v>0</v>
      </c>
      <c r="C921" s="21">
        <f>IF($C$4="Attiecināmās izmaksas",IF('11a+c+n'!$Q921="A",'11a+c+n'!C921,0),0)</f>
        <v>0</v>
      </c>
      <c r="D921" s="21">
        <f>IF($C$4="Attiecināmās izmaksas",IF('11a+c+n'!$Q921="A",'11a+c+n'!D921,0),0)</f>
        <v>0</v>
      </c>
      <c r="E921" s="42"/>
      <c r="F921" s="64"/>
      <c r="G921" s="121"/>
      <c r="H921" s="121">
        <f>IF($C$4="Attiecināmās izmaksas",IF('11a+c+n'!$Q921="A",'11a+c+n'!H921,0),0)</f>
        <v>0</v>
      </c>
      <c r="I921" s="121"/>
      <c r="J921" s="121"/>
      <c r="K921" s="122">
        <f>IF($C$4="Attiecināmās izmaksas",IF('11a+c+n'!$Q921="A",'11a+c+n'!K921,0),0)</f>
        <v>0</v>
      </c>
      <c r="L921" s="64">
        <f>IF($C$4="Attiecināmās izmaksas",IF('11a+c+n'!$Q921="A",'11a+c+n'!L921,0),0)</f>
        <v>0</v>
      </c>
      <c r="M921" s="121">
        <f>IF($C$4="Attiecināmās izmaksas",IF('11a+c+n'!$Q921="A",'11a+c+n'!M921,0),0)</f>
        <v>0</v>
      </c>
      <c r="N921" s="121">
        <f>IF($C$4="Attiecināmās izmaksas",IF('11a+c+n'!$Q921="A",'11a+c+n'!N921,0),0)</f>
        <v>0</v>
      </c>
      <c r="O921" s="121">
        <f>IF($C$4="Attiecināmās izmaksas",IF('11a+c+n'!$Q921="A",'11a+c+n'!O921,0),0)</f>
        <v>0</v>
      </c>
      <c r="P921" s="122">
        <f>IF($C$4="Attiecināmās izmaksas",IF('11a+c+n'!$Q921="A",'11a+c+n'!P921,0),0)</f>
        <v>0</v>
      </c>
    </row>
    <row r="922" spans="1:16" x14ac:dyDescent="0.2">
      <c r="A922" s="49">
        <f>IF(P922=0,0,IF(COUNTBLANK(P922)=1,0,COUNTA($P$14:P922)))</f>
        <v>0</v>
      </c>
      <c r="B922" s="21">
        <f>IF($C$4="Attiecināmās izmaksas",IF('11a+c+n'!$Q922="A",'11a+c+n'!B922,0),0)</f>
        <v>0</v>
      </c>
      <c r="C922" s="21">
        <f>IF($C$4="Attiecināmās izmaksas",IF('11a+c+n'!$Q922="A",'11a+c+n'!C922,0),0)</f>
        <v>0</v>
      </c>
      <c r="D922" s="21">
        <f>IF($C$4="Attiecināmās izmaksas",IF('11a+c+n'!$Q922="A",'11a+c+n'!D922,0),0)</f>
        <v>0</v>
      </c>
      <c r="E922" s="42"/>
      <c r="F922" s="64"/>
      <c r="G922" s="121"/>
      <c r="H922" s="121">
        <f>IF($C$4="Attiecināmās izmaksas",IF('11a+c+n'!$Q922="A",'11a+c+n'!H922,0),0)</f>
        <v>0</v>
      </c>
      <c r="I922" s="121"/>
      <c r="J922" s="121"/>
      <c r="K922" s="122">
        <f>IF($C$4="Attiecināmās izmaksas",IF('11a+c+n'!$Q922="A",'11a+c+n'!K922,0),0)</f>
        <v>0</v>
      </c>
      <c r="L922" s="64">
        <f>IF($C$4="Attiecināmās izmaksas",IF('11a+c+n'!$Q922="A",'11a+c+n'!L922,0),0)</f>
        <v>0</v>
      </c>
      <c r="M922" s="121">
        <f>IF($C$4="Attiecināmās izmaksas",IF('11a+c+n'!$Q922="A",'11a+c+n'!M922,0),0)</f>
        <v>0</v>
      </c>
      <c r="N922" s="121">
        <f>IF($C$4="Attiecināmās izmaksas",IF('11a+c+n'!$Q922="A",'11a+c+n'!N922,0),0)</f>
        <v>0</v>
      </c>
      <c r="O922" s="121">
        <f>IF($C$4="Attiecināmās izmaksas",IF('11a+c+n'!$Q922="A",'11a+c+n'!O922,0),0)</f>
        <v>0</v>
      </c>
      <c r="P922" s="122">
        <f>IF($C$4="Attiecināmās izmaksas",IF('11a+c+n'!$Q922="A",'11a+c+n'!P922,0),0)</f>
        <v>0</v>
      </c>
    </row>
    <row r="923" spans="1:16" x14ac:dyDescent="0.2">
      <c r="A923" s="49">
        <f>IF(P923=0,0,IF(COUNTBLANK(P923)=1,0,COUNTA($P$14:P923)))</f>
        <v>0</v>
      </c>
      <c r="B923" s="21">
        <f>IF($C$4="Attiecināmās izmaksas",IF('11a+c+n'!$Q923="A",'11a+c+n'!B923,0),0)</f>
        <v>0</v>
      </c>
      <c r="C923" s="21">
        <f>IF($C$4="Attiecināmās izmaksas",IF('11a+c+n'!$Q923="A",'11a+c+n'!C923,0),0)</f>
        <v>0</v>
      </c>
      <c r="D923" s="21">
        <f>IF($C$4="Attiecināmās izmaksas",IF('11a+c+n'!$Q923="A",'11a+c+n'!D923,0),0)</f>
        <v>0</v>
      </c>
      <c r="E923" s="42"/>
      <c r="F923" s="64"/>
      <c r="G923" s="121"/>
      <c r="H923" s="121">
        <f>IF($C$4="Attiecināmās izmaksas",IF('11a+c+n'!$Q923="A",'11a+c+n'!H923,0),0)</f>
        <v>0</v>
      </c>
      <c r="I923" s="121"/>
      <c r="J923" s="121"/>
      <c r="K923" s="122">
        <f>IF($C$4="Attiecināmās izmaksas",IF('11a+c+n'!$Q923="A",'11a+c+n'!K923,0),0)</f>
        <v>0</v>
      </c>
      <c r="L923" s="64">
        <f>IF($C$4="Attiecināmās izmaksas",IF('11a+c+n'!$Q923="A",'11a+c+n'!L923,0),0)</f>
        <v>0</v>
      </c>
      <c r="M923" s="121">
        <f>IF($C$4="Attiecināmās izmaksas",IF('11a+c+n'!$Q923="A",'11a+c+n'!M923,0),0)</f>
        <v>0</v>
      </c>
      <c r="N923" s="121">
        <f>IF($C$4="Attiecināmās izmaksas",IF('11a+c+n'!$Q923="A",'11a+c+n'!N923,0),0)</f>
        <v>0</v>
      </c>
      <c r="O923" s="121">
        <f>IF($C$4="Attiecināmās izmaksas",IF('11a+c+n'!$Q923="A",'11a+c+n'!O923,0),0)</f>
        <v>0</v>
      </c>
      <c r="P923" s="122">
        <f>IF($C$4="Attiecināmās izmaksas",IF('11a+c+n'!$Q923="A",'11a+c+n'!P923,0),0)</f>
        <v>0</v>
      </c>
    </row>
    <row r="924" spans="1:16" x14ac:dyDescent="0.2">
      <c r="A924" s="49">
        <f>IF(P924=0,0,IF(COUNTBLANK(P924)=1,0,COUNTA($P$14:P924)))</f>
        <v>0</v>
      </c>
      <c r="B924" s="21">
        <f>IF($C$4="Attiecināmās izmaksas",IF('11a+c+n'!$Q924="A",'11a+c+n'!B924,0),0)</f>
        <v>0</v>
      </c>
      <c r="C924" s="21">
        <f>IF($C$4="Attiecināmās izmaksas",IF('11a+c+n'!$Q924="A",'11a+c+n'!C924,0),0)</f>
        <v>0</v>
      </c>
      <c r="D924" s="21">
        <f>IF($C$4="Attiecināmās izmaksas",IF('11a+c+n'!$Q924="A",'11a+c+n'!D924,0),0)</f>
        <v>0</v>
      </c>
      <c r="E924" s="42"/>
      <c r="F924" s="64"/>
      <c r="G924" s="121"/>
      <c r="H924" s="121">
        <f>IF($C$4="Attiecināmās izmaksas",IF('11a+c+n'!$Q924="A",'11a+c+n'!H924,0),0)</f>
        <v>0</v>
      </c>
      <c r="I924" s="121"/>
      <c r="J924" s="121"/>
      <c r="K924" s="122">
        <f>IF($C$4="Attiecināmās izmaksas",IF('11a+c+n'!$Q924="A",'11a+c+n'!K924,0),0)</f>
        <v>0</v>
      </c>
      <c r="L924" s="64">
        <f>IF($C$4="Attiecināmās izmaksas",IF('11a+c+n'!$Q924="A",'11a+c+n'!L924,0),0)</f>
        <v>0</v>
      </c>
      <c r="M924" s="121">
        <f>IF($C$4="Attiecināmās izmaksas",IF('11a+c+n'!$Q924="A",'11a+c+n'!M924,0),0)</f>
        <v>0</v>
      </c>
      <c r="N924" s="121">
        <f>IF($C$4="Attiecināmās izmaksas",IF('11a+c+n'!$Q924="A",'11a+c+n'!N924,0),0)</f>
        <v>0</v>
      </c>
      <c r="O924" s="121">
        <f>IF($C$4="Attiecināmās izmaksas",IF('11a+c+n'!$Q924="A",'11a+c+n'!O924,0),0)</f>
        <v>0</v>
      </c>
      <c r="P924" s="122">
        <f>IF($C$4="Attiecināmās izmaksas",IF('11a+c+n'!$Q924="A",'11a+c+n'!P924,0),0)</f>
        <v>0</v>
      </c>
    </row>
    <row r="925" spans="1:16" x14ac:dyDescent="0.2">
      <c r="A925" s="49">
        <f>IF(P925=0,0,IF(COUNTBLANK(P925)=1,0,COUNTA($P$14:P925)))</f>
        <v>0</v>
      </c>
      <c r="B925" s="21">
        <f>IF($C$4="Attiecināmās izmaksas",IF('11a+c+n'!$Q925="A",'11a+c+n'!B925,0),0)</f>
        <v>0</v>
      </c>
      <c r="C925" s="21">
        <f>IF($C$4="Attiecināmās izmaksas",IF('11a+c+n'!$Q925="A",'11a+c+n'!C925,0),0)</f>
        <v>0</v>
      </c>
      <c r="D925" s="21">
        <f>IF($C$4="Attiecināmās izmaksas",IF('11a+c+n'!$Q925="A",'11a+c+n'!D925,0),0)</f>
        <v>0</v>
      </c>
      <c r="E925" s="42"/>
      <c r="F925" s="64"/>
      <c r="G925" s="121"/>
      <c r="H925" s="121">
        <f>IF($C$4="Attiecināmās izmaksas",IF('11a+c+n'!$Q925="A",'11a+c+n'!H925,0),0)</f>
        <v>0</v>
      </c>
      <c r="I925" s="121"/>
      <c r="J925" s="121"/>
      <c r="K925" s="122">
        <f>IF($C$4="Attiecināmās izmaksas",IF('11a+c+n'!$Q925="A",'11a+c+n'!K925,0),0)</f>
        <v>0</v>
      </c>
      <c r="L925" s="64">
        <f>IF($C$4="Attiecināmās izmaksas",IF('11a+c+n'!$Q925="A",'11a+c+n'!L925,0),0)</f>
        <v>0</v>
      </c>
      <c r="M925" s="121">
        <f>IF($C$4="Attiecināmās izmaksas",IF('11a+c+n'!$Q925="A",'11a+c+n'!M925,0),0)</f>
        <v>0</v>
      </c>
      <c r="N925" s="121">
        <f>IF($C$4="Attiecināmās izmaksas",IF('11a+c+n'!$Q925="A",'11a+c+n'!N925,0),0)</f>
        <v>0</v>
      </c>
      <c r="O925" s="121">
        <f>IF($C$4="Attiecināmās izmaksas",IF('11a+c+n'!$Q925="A",'11a+c+n'!O925,0),0)</f>
        <v>0</v>
      </c>
      <c r="P925" s="122">
        <f>IF($C$4="Attiecināmās izmaksas",IF('11a+c+n'!$Q925="A",'11a+c+n'!P925,0),0)</f>
        <v>0</v>
      </c>
    </row>
    <row r="926" spans="1:16" x14ac:dyDescent="0.2">
      <c r="A926" s="49">
        <f>IF(P926=0,0,IF(COUNTBLANK(P926)=1,0,COUNTA($P$14:P926)))</f>
        <v>0</v>
      </c>
      <c r="B926" s="21">
        <f>IF($C$4="Attiecināmās izmaksas",IF('11a+c+n'!$Q926="A",'11a+c+n'!B926,0),0)</f>
        <v>0</v>
      </c>
      <c r="C926" s="21">
        <f>IF($C$4="Attiecināmās izmaksas",IF('11a+c+n'!$Q926="A",'11a+c+n'!C926,0),0)</f>
        <v>0</v>
      </c>
      <c r="D926" s="21">
        <f>IF($C$4="Attiecināmās izmaksas",IF('11a+c+n'!$Q926="A",'11a+c+n'!D926,0),0)</f>
        <v>0</v>
      </c>
      <c r="E926" s="42"/>
      <c r="F926" s="64"/>
      <c r="G926" s="121"/>
      <c r="H926" s="121">
        <f>IF($C$4="Attiecināmās izmaksas",IF('11a+c+n'!$Q926="A",'11a+c+n'!H926,0),0)</f>
        <v>0</v>
      </c>
      <c r="I926" s="121"/>
      <c r="J926" s="121"/>
      <c r="K926" s="122">
        <f>IF($C$4="Attiecināmās izmaksas",IF('11a+c+n'!$Q926="A",'11a+c+n'!K926,0),0)</f>
        <v>0</v>
      </c>
      <c r="L926" s="64">
        <f>IF($C$4="Attiecināmās izmaksas",IF('11a+c+n'!$Q926="A",'11a+c+n'!L926,0),0)</f>
        <v>0</v>
      </c>
      <c r="M926" s="121">
        <f>IF($C$4="Attiecināmās izmaksas",IF('11a+c+n'!$Q926="A",'11a+c+n'!M926,0),0)</f>
        <v>0</v>
      </c>
      <c r="N926" s="121">
        <f>IF($C$4="Attiecināmās izmaksas",IF('11a+c+n'!$Q926="A",'11a+c+n'!N926,0),0)</f>
        <v>0</v>
      </c>
      <c r="O926" s="121">
        <f>IF($C$4="Attiecināmās izmaksas",IF('11a+c+n'!$Q926="A",'11a+c+n'!O926,0),0)</f>
        <v>0</v>
      </c>
      <c r="P926" s="122">
        <f>IF($C$4="Attiecināmās izmaksas",IF('11a+c+n'!$Q926="A",'11a+c+n'!P926,0),0)</f>
        <v>0</v>
      </c>
    </row>
    <row r="927" spans="1:16" x14ac:dyDescent="0.2">
      <c r="A927" s="49">
        <f>IF(P927=0,0,IF(COUNTBLANK(P927)=1,0,COUNTA($P$14:P927)))</f>
        <v>0</v>
      </c>
      <c r="B927" s="21">
        <f>IF($C$4="Attiecināmās izmaksas",IF('11a+c+n'!$Q927="A",'11a+c+n'!B927,0),0)</f>
        <v>0</v>
      </c>
      <c r="C927" s="21">
        <f>IF($C$4="Attiecināmās izmaksas",IF('11a+c+n'!$Q927="A",'11a+c+n'!C927,0),0)</f>
        <v>0</v>
      </c>
      <c r="D927" s="21">
        <f>IF($C$4="Attiecināmās izmaksas",IF('11a+c+n'!$Q927="A",'11a+c+n'!D927,0),0)</f>
        <v>0</v>
      </c>
      <c r="E927" s="42"/>
      <c r="F927" s="64"/>
      <c r="G927" s="121"/>
      <c r="H927" s="121">
        <f>IF($C$4="Attiecināmās izmaksas",IF('11a+c+n'!$Q927="A",'11a+c+n'!H927,0),0)</f>
        <v>0</v>
      </c>
      <c r="I927" s="121"/>
      <c r="J927" s="121"/>
      <c r="K927" s="122">
        <f>IF($C$4="Attiecināmās izmaksas",IF('11a+c+n'!$Q927="A",'11a+c+n'!K927,0),0)</f>
        <v>0</v>
      </c>
      <c r="L927" s="64">
        <f>IF($C$4="Attiecināmās izmaksas",IF('11a+c+n'!$Q927="A",'11a+c+n'!L927,0),0)</f>
        <v>0</v>
      </c>
      <c r="M927" s="121">
        <f>IF($C$4="Attiecināmās izmaksas",IF('11a+c+n'!$Q927="A",'11a+c+n'!M927,0),0)</f>
        <v>0</v>
      </c>
      <c r="N927" s="121">
        <f>IF($C$4="Attiecināmās izmaksas",IF('11a+c+n'!$Q927="A",'11a+c+n'!N927,0),0)</f>
        <v>0</v>
      </c>
      <c r="O927" s="121">
        <f>IF($C$4="Attiecināmās izmaksas",IF('11a+c+n'!$Q927="A",'11a+c+n'!O927,0),0)</f>
        <v>0</v>
      </c>
      <c r="P927" s="122">
        <f>IF($C$4="Attiecināmās izmaksas",IF('11a+c+n'!$Q927="A",'11a+c+n'!P927,0),0)</f>
        <v>0</v>
      </c>
    </row>
    <row r="928" spans="1:16" x14ac:dyDescent="0.2">
      <c r="A928" s="49">
        <f>IF(P928=0,0,IF(COUNTBLANK(P928)=1,0,COUNTA($P$14:P928)))</f>
        <v>0</v>
      </c>
      <c r="B928" s="21">
        <f>IF($C$4="Attiecināmās izmaksas",IF('11a+c+n'!$Q928="A",'11a+c+n'!B928,0),0)</f>
        <v>0</v>
      </c>
      <c r="C928" s="21">
        <f>IF($C$4="Attiecināmās izmaksas",IF('11a+c+n'!$Q928="A",'11a+c+n'!C928,0),0)</f>
        <v>0</v>
      </c>
      <c r="D928" s="21">
        <f>IF($C$4="Attiecināmās izmaksas",IF('11a+c+n'!$Q928="A",'11a+c+n'!D928,0),0)</f>
        <v>0</v>
      </c>
      <c r="E928" s="42"/>
      <c r="F928" s="64"/>
      <c r="G928" s="121"/>
      <c r="H928" s="121">
        <f>IF($C$4="Attiecināmās izmaksas",IF('11a+c+n'!$Q928="A",'11a+c+n'!H928,0),0)</f>
        <v>0</v>
      </c>
      <c r="I928" s="121"/>
      <c r="J928" s="121"/>
      <c r="K928" s="122">
        <f>IF($C$4="Attiecināmās izmaksas",IF('11a+c+n'!$Q928="A",'11a+c+n'!K928,0),0)</f>
        <v>0</v>
      </c>
      <c r="L928" s="64">
        <f>IF($C$4="Attiecināmās izmaksas",IF('11a+c+n'!$Q928="A",'11a+c+n'!L928,0),0)</f>
        <v>0</v>
      </c>
      <c r="M928" s="121">
        <f>IF($C$4="Attiecināmās izmaksas",IF('11a+c+n'!$Q928="A",'11a+c+n'!M928,0),0)</f>
        <v>0</v>
      </c>
      <c r="N928" s="121">
        <f>IF($C$4="Attiecināmās izmaksas",IF('11a+c+n'!$Q928="A",'11a+c+n'!N928,0),0)</f>
        <v>0</v>
      </c>
      <c r="O928" s="121">
        <f>IF($C$4="Attiecināmās izmaksas",IF('11a+c+n'!$Q928="A",'11a+c+n'!O928,0),0)</f>
        <v>0</v>
      </c>
      <c r="P928" s="122">
        <f>IF($C$4="Attiecināmās izmaksas",IF('11a+c+n'!$Q928="A",'11a+c+n'!P928,0),0)</f>
        <v>0</v>
      </c>
    </row>
    <row r="929" spans="1:16" x14ac:dyDescent="0.2">
      <c r="A929" s="49">
        <f>IF(P929=0,0,IF(COUNTBLANK(P929)=1,0,COUNTA($P$14:P929)))</f>
        <v>0</v>
      </c>
      <c r="B929" s="21">
        <f>IF($C$4="Attiecināmās izmaksas",IF('11a+c+n'!$Q929="A",'11a+c+n'!B929,0),0)</f>
        <v>0</v>
      </c>
      <c r="C929" s="21">
        <f>IF($C$4="Attiecināmās izmaksas",IF('11a+c+n'!$Q929="A",'11a+c+n'!C929,0),0)</f>
        <v>0</v>
      </c>
      <c r="D929" s="21">
        <f>IF($C$4="Attiecināmās izmaksas",IF('11a+c+n'!$Q929="A",'11a+c+n'!D929,0),0)</f>
        <v>0</v>
      </c>
      <c r="E929" s="42"/>
      <c r="F929" s="64"/>
      <c r="G929" s="121"/>
      <c r="H929" s="121">
        <f>IF($C$4="Attiecināmās izmaksas",IF('11a+c+n'!$Q929="A",'11a+c+n'!H929,0),0)</f>
        <v>0</v>
      </c>
      <c r="I929" s="121"/>
      <c r="J929" s="121"/>
      <c r="K929" s="122">
        <f>IF($C$4="Attiecināmās izmaksas",IF('11a+c+n'!$Q929="A",'11a+c+n'!K929,0),0)</f>
        <v>0</v>
      </c>
      <c r="L929" s="64">
        <f>IF($C$4="Attiecināmās izmaksas",IF('11a+c+n'!$Q929="A",'11a+c+n'!L929,0),0)</f>
        <v>0</v>
      </c>
      <c r="M929" s="121">
        <f>IF($C$4="Attiecināmās izmaksas",IF('11a+c+n'!$Q929="A",'11a+c+n'!M929,0),0)</f>
        <v>0</v>
      </c>
      <c r="N929" s="121">
        <f>IF($C$4="Attiecināmās izmaksas",IF('11a+c+n'!$Q929="A",'11a+c+n'!N929,0),0)</f>
        <v>0</v>
      </c>
      <c r="O929" s="121">
        <f>IF($C$4="Attiecināmās izmaksas",IF('11a+c+n'!$Q929="A",'11a+c+n'!O929,0),0)</f>
        <v>0</v>
      </c>
      <c r="P929" s="122">
        <f>IF($C$4="Attiecināmās izmaksas",IF('11a+c+n'!$Q929="A",'11a+c+n'!P929,0),0)</f>
        <v>0</v>
      </c>
    </row>
    <row r="930" spans="1:16" x14ac:dyDescent="0.2">
      <c r="A930" s="49">
        <f>IF(P930=0,0,IF(COUNTBLANK(P930)=1,0,COUNTA($P$14:P930)))</f>
        <v>0</v>
      </c>
      <c r="B930" s="21">
        <f>IF($C$4="Attiecināmās izmaksas",IF('11a+c+n'!$Q930="A",'11a+c+n'!B930,0),0)</f>
        <v>0</v>
      </c>
      <c r="C930" s="21">
        <f>IF($C$4="Attiecināmās izmaksas",IF('11a+c+n'!$Q930="A",'11a+c+n'!C930,0),0)</f>
        <v>0</v>
      </c>
      <c r="D930" s="21">
        <f>IF($C$4="Attiecināmās izmaksas",IF('11a+c+n'!$Q930="A",'11a+c+n'!D930,0),0)</f>
        <v>0</v>
      </c>
      <c r="E930" s="42"/>
      <c r="F930" s="64"/>
      <c r="G930" s="121"/>
      <c r="H930" s="121">
        <f>IF($C$4="Attiecināmās izmaksas",IF('11a+c+n'!$Q930="A",'11a+c+n'!H930,0),0)</f>
        <v>0</v>
      </c>
      <c r="I930" s="121"/>
      <c r="J930" s="121"/>
      <c r="K930" s="122">
        <f>IF($C$4="Attiecināmās izmaksas",IF('11a+c+n'!$Q930="A",'11a+c+n'!K930,0),0)</f>
        <v>0</v>
      </c>
      <c r="L930" s="64">
        <f>IF($C$4="Attiecināmās izmaksas",IF('11a+c+n'!$Q930="A",'11a+c+n'!L930,0),0)</f>
        <v>0</v>
      </c>
      <c r="M930" s="121">
        <f>IF($C$4="Attiecināmās izmaksas",IF('11a+c+n'!$Q930="A",'11a+c+n'!M930,0),0)</f>
        <v>0</v>
      </c>
      <c r="N930" s="121">
        <f>IF($C$4="Attiecināmās izmaksas",IF('11a+c+n'!$Q930="A",'11a+c+n'!N930,0),0)</f>
        <v>0</v>
      </c>
      <c r="O930" s="121">
        <f>IF($C$4="Attiecināmās izmaksas",IF('11a+c+n'!$Q930="A",'11a+c+n'!O930,0),0)</f>
        <v>0</v>
      </c>
      <c r="P930" s="122">
        <f>IF($C$4="Attiecināmās izmaksas",IF('11a+c+n'!$Q930="A",'11a+c+n'!P930,0),0)</f>
        <v>0</v>
      </c>
    </row>
    <row r="931" spans="1:16" x14ac:dyDescent="0.2">
      <c r="A931" s="49">
        <f>IF(P931=0,0,IF(COUNTBLANK(P931)=1,0,COUNTA($P$14:P931)))</f>
        <v>0</v>
      </c>
      <c r="B931" s="21">
        <f>IF($C$4="Attiecināmās izmaksas",IF('11a+c+n'!$Q931="A",'11a+c+n'!B931,0),0)</f>
        <v>0</v>
      </c>
      <c r="C931" s="21">
        <f>IF($C$4="Attiecināmās izmaksas",IF('11a+c+n'!$Q931="A",'11a+c+n'!C931,0),0)</f>
        <v>0</v>
      </c>
      <c r="D931" s="21">
        <f>IF($C$4="Attiecināmās izmaksas",IF('11a+c+n'!$Q931="A",'11a+c+n'!D931,0),0)</f>
        <v>0</v>
      </c>
      <c r="E931" s="42"/>
      <c r="F931" s="64"/>
      <c r="G931" s="121"/>
      <c r="H931" s="121">
        <f>IF($C$4="Attiecināmās izmaksas",IF('11a+c+n'!$Q931="A",'11a+c+n'!H931,0),0)</f>
        <v>0</v>
      </c>
      <c r="I931" s="121"/>
      <c r="J931" s="121"/>
      <c r="K931" s="122">
        <f>IF($C$4="Attiecināmās izmaksas",IF('11a+c+n'!$Q931="A",'11a+c+n'!K931,0),0)</f>
        <v>0</v>
      </c>
      <c r="L931" s="64">
        <f>IF($C$4="Attiecināmās izmaksas",IF('11a+c+n'!$Q931="A",'11a+c+n'!L931,0),0)</f>
        <v>0</v>
      </c>
      <c r="M931" s="121">
        <f>IF($C$4="Attiecināmās izmaksas",IF('11a+c+n'!$Q931="A",'11a+c+n'!M931,0),0)</f>
        <v>0</v>
      </c>
      <c r="N931" s="121">
        <f>IF($C$4="Attiecināmās izmaksas",IF('11a+c+n'!$Q931="A",'11a+c+n'!N931,0),0)</f>
        <v>0</v>
      </c>
      <c r="O931" s="121">
        <f>IF($C$4="Attiecināmās izmaksas",IF('11a+c+n'!$Q931="A",'11a+c+n'!O931,0),0)</f>
        <v>0</v>
      </c>
      <c r="P931" s="122">
        <f>IF($C$4="Attiecināmās izmaksas",IF('11a+c+n'!$Q931="A",'11a+c+n'!P931,0),0)</f>
        <v>0</v>
      </c>
    </row>
    <row r="932" spans="1:16" x14ac:dyDescent="0.2">
      <c r="A932" s="49">
        <f>IF(P932=0,0,IF(COUNTBLANK(P932)=1,0,COUNTA($P$14:P932)))</f>
        <v>0</v>
      </c>
      <c r="B932" s="21">
        <f>IF($C$4="Attiecināmās izmaksas",IF('11a+c+n'!$Q932="A",'11a+c+n'!B932,0),0)</f>
        <v>0</v>
      </c>
      <c r="C932" s="21">
        <f>IF($C$4="Attiecināmās izmaksas",IF('11a+c+n'!$Q932="A",'11a+c+n'!C932,0),0)</f>
        <v>0</v>
      </c>
      <c r="D932" s="21">
        <f>IF($C$4="Attiecināmās izmaksas",IF('11a+c+n'!$Q932="A",'11a+c+n'!D932,0),0)</f>
        <v>0</v>
      </c>
      <c r="E932" s="42"/>
      <c r="F932" s="64"/>
      <c r="G932" s="121"/>
      <c r="H932" s="121">
        <f>IF($C$4="Attiecināmās izmaksas",IF('11a+c+n'!$Q932="A",'11a+c+n'!H932,0),0)</f>
        <v>0</v>
      </c>
      <c r="I932" s="121"/>
      <c r="J932" s="121"/>
      <c r="K932" s="122">
        <f>IF($C$4="Attiecināmās izmaksas",IF('11a+c+n'!$Q932="A",'11a+c+n'!K932,0),0)</f>
        <v>0</v>
      </c>
      <c r="L932" s="64">
        <f>IF($C$4="Attiecināmās izmaksas",IF('11a+c+n'!$Q932="A",'11a+c+n'!L932,0),0)</f>
        <v>0</v>
      </c>
      <c r="M932" s="121">
        <f>IF($C$4="Attiecināmās izmaksas",IF('11a+c+n'!$Q932="A",'11a+c+n'!M932,0),0)</f>
        <v>0</v>
      </c>
      <c r="N932" s="121">
        <f>IF($C$4="Attiecināmās izmaksas",IF('11a+c+n'!$Q932="A",'11a+c+n'!N932,0),0)</f>
        <v>0</v>
      </c>
      <c r="O932" s="121">
        <f>IF($C$4="Attiecināmās izmaksas",IF('11a+c+n'!$Q932="A",'11a+c+n'!O932,0),0)</f>
        <v>0</v>
      </c>
      <c r="P932" s="122">
        <f>IF($C$4="Attiecināmās izmaksas",IF('11a+c+n'!$Q932="A",'11a+c+n'!P932,0),0)</f>
        <v>0</v>
      </c>
    </row>
    <row r="933" spans="1:16" x14ac:dyDescent="0.2">
      <c r="A933" s="49">
        <f>IF(P933=0,0,IF(COUNTBLANK(P933)=1,0,COUNTA($P$14:P933)))</f>
        <v>0</v>
      </c>
      <c r="B933" s="21">
        <f>IF($C$4="Attiecināmās izmaksas",IF('11a+c+n'!$Q933="A",'11a+c+n'!B933,0),0)</f>
        <v>0</v>
      </c>
      <c r="C933" s="21">
        <f>IF($C$4="Attiecināmās izmaksas",IF('11a+c+n'!$Q933="A",'11a+c+n'!C933,0),0)</f>
        <v>0</v>
      </c>
      <c r="D933" s="21">
        <f>IF($C$4="Attiecināmās izmaksas",IF('11a+c+n'!$Q933="A",'11a+c+n'!D933,0),0)</f>
        <v>0</v>
      </c>
      <c r="E933" s="42"/>
      <c r="F933" s="64"/>
      <c r="G933" s="121"/>
      <c r="H933" s="121">
        <f>IF($C$4="Attiecināmās izmaksas",IF('11a+c+n'!$Q933="A",'11a+c+n'!H933,0),0)</f>
        <v>0</v>
      </c>
      <c r="I933" s="121"/>
      <c r="J933" s="121"/>
      <c r="K933" s="122">
        <f>IF($C$4="Attiecināmās izmaksas",IF('11a+c+n'!$Q933="A",'11a+c+n'!K933,0),0)</f>
        <v>0</v>
      </c>
      <c r="L933" s="64">
        <f>IF($C$4="Attiecināmās izmaksas",IF('11a+c+n'!$Q933="A",'11a+c+n'!L933,0),0)</f>
        <v>0</v>
      </c>
      <c r="M933" s="121">
        <f>IF($C$4="Attiecināmās izmaksas",IF('11a+c+n'!$Q933="A",'11a+c+n'!M933,0),0)</f>
        <v>0</v>
      </c>
      <c r="N933" s="121">
        <f>IF($C$4="Attiecināmās izmaksas",IF('11a+c+n'!$Q933="A",'11a+c+n'!N933,0),0)</f>
        <v>0</v>
      </c>
      <c r="O933" s="121">
        <f>IF($C$4="Attiecināmās izmaksas",IF('11a+c+n'!$Q933="A",'11a+c+n'!O933,0),0)</f>
        <v>0</v>
      </c>
      <c r="P933" s="122">
        <f>IF($C$4="Attiecināmās izmaksas",IF('11a+c+n'!$Q933="A",'11a+c+n'!P933,0),0)</f>
        <v>0</v>
      </c>
    </row>
    <row r="934" spans="1:16" x14ac:dyDescent="0.2">
      <c r="A934" s="49">
        <f>IF(P934=0,0,IF(COUNTBLANK(P934)=1,0,COUNTA($P$14:P934)))</f>
        <v>0</v>
      </c>
      <c r="B934" s="21">
        <f>IF($C$4="Attiecināmās izmaksas",IF('11a+c+n'!$Q934="A",'11a+c+n'!B934,0),0)</f>
        <v>0</v>
      </c>
      <c r="C934" s="21">
        <f>IF($C$4="Attiecināmās izmaksas",IF('11a+c+n'!$Q934="A",'11a+c+n'!C934,0),0)</f>
        <v>0</v>
      </c>
      <c r="D934" s="21">
        <f>IF($C$4="Attiecināmās izmaksas",IF('11a+c+n'!$Q934="A",'11a+c+n'!D934,0),0)</f>
        <v>0</v>
      </c>
      <c r="E934" s="42"/>
      <c r="F934" s="64"/>
      <c r="G934" s="121"/>
      <c r="H934" s="121">
        <f>IF($C$4="Attiecināmās izmaksas",IF('11a+c+n'!$Q934="A",'11a+c+n'!H934,0),0)</f>
        <v>0</v>
      </c>
      <c r="I934" s="121"/>
      <c r="J934" s="121"/>
      <c r="K934" s="122">
        <f>IF($C$4="Attiecināmās izmaksas",IF('11a+c+n'!$Q934="A",'11a+c+n'!K934,0),0)</f>
        <v>0</v>
      </c>
      <c r="L934" s="64">
        <f>IF($C$4="Attiecināmās izmaksas",IF('11a+c+n'!$Q934="A",'11a+c+n'!L934,0),0)</f>
        <v>0</v>
      </c>
      <c r="M934" s="121">
        <f>IF($C$4="Attiecināmās izmaksas",IF('11a+c+n'!$Q934="A",'11a+c+n'!M934,0),0)</f>
        <v>0</v>
      </c>
      <c r="N934" s="121">
        <f>IF($C$4="Attiecināmās izmaksas",IF('11a+c+n'!$Q934="A",'11a+c+n'!N934,0),0)</f>
        <v>0</v>
      </c>
      <c r="O934" s="121">
        <f>IF($C$4="Attiecināmās izmaksas",IF('11a+c+n'!$Q934="A",'11a+c+n'!O934,0),0)</f>
        <v>0</v>
      </c>
      <c r="P934" s="122">
        <f>IF($C$4="Attiecināmās izmaksas",IF('11a+c+n'!$Q934="A",'11a+c+n'!P934,0),0)</f>
        <v>0</v>
      </c>
    </row>
    <row r="935" spans="1:16" x14ac:dyDescent="0.2">
      <c r="A935" s="49">
        <f>IF(P935=0,0,IF(COUNTBLANK(P935)=1,0,COUNTA($P$14:P935)))</f>
        <v>0</v>
      </c>
      <c r="B935" s="21">
        <f>IF($C$4="Attiecināmās izmaksas",IF('11a+c+n'!$Q935="A",'11a+c+n'!B935,0),0)</f>
        <v>0</v>
      </c>
      <c r="C935" s="21">
        <f>IF($C$4="Attiecināmās izmaksas",IF('11a+c+n'!$Q935="A",'11a+c+n'!C935,0),0)</f>
        <v>0</v>
      </c>
      <c r="D935" s="21">
        <f>IF($C$4="Attiecināmās izmaksas",IF('11a+c+n'!$Q935="A",'11a+c+n'!D935,0),0)</f>
        <v>0</v>
      </c>
      <c r="E935" s="42"/>
      <c r="F935" s="64"/>
      <c r="G935" s="121"/>
      <c r="H935" s="121">
        <f>IF($C$4="Attiecināmās izmaksas",IF('11a+c+n'!$Q935="A",'11a+c+n'!H935,0),0)</f>
        <v>0</v>
      </c>
      <c r="I935" s="121"/>
      <c r="J935" s="121"/>
      <c r="K935" s="122">
        <f>IF($C$4="Attiecināmās izmaksas",IF('11a+c+n'!$Q935="A",'11a+c+n'!K935,0),0)</f>
        <v>0</v>
      </c>
      <c r="L935" s="64">
        <f>IF($C$4="Attiecināmās izmaksas",IF('11a+c+n'!$Q935="A",'11a+c+n'!L935,0),0)</f>
        <v>0</v>
      </c>
      <c r="M935" s="121">
        <f>IF($C$4="Attiecināmās izmaksas",IF('11a+c+n'!$Q935="A",'11a+c+n'!M935,0),0)</f>
        <v>0</v>
      </c>
      <c r="N935" s="121">
        <f>IF($C$4="Attiecināmās izmaksas",IF('11a+c+n'!$Q935="A",'11a+c+n'!N935,0),0)</f>
        <v>0</v>
      </c>
      <c r="O935" s="121">
        <f>IF($C$4="Attiecināmās izmaksas",IF('11a+c+n'!$Q935="A",'11a+c+n'!O935,0),0)</f>
        <v>0</v>
      </c>
      <c r="P935" s="122">
        <f>IF($C$4="Attiecināmās izmaksas",IF('11a+c+n'!$Q935="A",'11a+c+n'!P935,0),0)</f>
        <v>0</v>
      </c>
    </row>
    <row r="936" spans="1:16" x14ac:dyDescent="0.2">
      <c r="A936" s="49">
        <f>IF(P936=0,0,IF(COUNTBLANK(P936)=1,0,COUNTA($P$14:P936)))</f>
        <v>0</v>
      </c>
      <c r="B936" s="21">
        <f>IF($C$4="Attiecināmās izmaksas",IF('11a+c+n'!$Q936="A",'11a+c+n'!B936,0),0)</f>
        <v>0</v>
      </c>
      <c r="C936" s="21">
        <f>IF($C$4="Attiecināmās izmaksas",IF('11a+c+n'!$Q936="A",'11a+c+n'!C936,0),0)</f>
        <v>0</v>
      </c>
      <c r="D936" s="21">
        <f>IF($C$4="Attiecināmās izmaksas",IF('11a+c+n'!$Q936="A",'11a+c+n'!D936,0),0)</f>
        <v>0</v>
      </c>
      <c r="E936" s="42"/>
      <c r="F936" s="64"/>
      <c r="G936" s="121"/>
      <c r="H936" s="121">
        <f>IF($C$4="Attiecināmās izmaksas",IF('11a+c+n'!$Q936="A",'11a+c+n'!H936,0),0)</f>
        <v>0</v>
      </c>
      <c r="I936" s="121"/>
      <c r="J936" s="121"/>
      <c r="K936" s="122">
        <f>IF($C$4="Attiecināmās izmaksas",IF('11a+c+n'!$Q936="A",'11a+c+n'!K936,0),0)</f>
        <v>0</v>
      </c>
      <c r="L936" s="64">
        <f>IF($C$4="Attiecināmās izmaksas",IF('11a+c+n'!$Q936="A",'11a+c+n'!L936,0),0)</f>
        <v>0</v>
      </c>
      <c r="M936" s="121">
        <f>IF($C$4="Attiecināmās izmaksas",IF('11a+c+n'!$Q936="A",'11a+c+n'!M936,0),0)</f>
        <v>0</v>
      </c>
      <c r="N936" s="121">
        <f>IF($C$4="Attiecināmās izmaksas",IF('11a+c+n'!$Q936="A",'11a+c+n'!N936,0),0)</f>
        <v>0</v>
      </c>
      <c r="O936" s="121">
        <f>IF($C$4="Attiecināmās izmaksas",IF('11a+c+n'!$Q936="A",'11a+c+n'!O936,0),0)</f>
        <v>0</v>
      </c>
      <c r="P936" s="122">
        <f>IF($C$4="Attiecināmās izmaksas",IF('11a+c+n'!$Q936="A",'11a+c+n'!P936,0),0)</f>
        <v>0</v>
      </c>
    </row>
    <row r="937" spans="1:16" x14ac:dyDescent="0.2">
      <c r="A937" s="49">
        <f>IF(P937=0,0,IF(COUNTBLANK(P937)=1,0,COUNTA($P$14:P937)))</f>
        <v>0</v>
      </c>
      <c r="B937" s="21">
        <f>IF($C$4="Attiecināmās izmaksas",IF('11a+c+n'!$Q937="A",'11a+c+n'!B937,0),0)</f>
        <v>0</v>
      </c>
      <c r="C937" s="21">
        <f>IF($C$4="Attiecināmās izmaksas",IF('11a+c+n'!$Q937="A",'11a+c+n'!C937,0),0)</f>
        <v>0</v>
      </c>
      <c r="D937" s="21">
        <f>IF($C$4="Attiecināmās izmaksas",IF('11a+c+n'!$Q937="A",'11a+c+n'!D937,0),0)</f>
        <v>0</v>
      </c>
      <c r="E937" s="42"/>
      <c r="F937" s="64"/>
      <c r="G937" s="121"/>
      <c r="H937" s="121">
        <f>IF($C$4="Attiecināmās izmaksas",IF('11a+c+n'!$Q937="A",'11a+c+n'!H937,0),0)</f>
        <v>0</v>
      </c>
      <c r="I937" s="121"/>
      <c r="J937" s="121"/>
      <c r="K937" s="122">
        <f>IF($C$4="Attiecināmās izmaksas",IF('11a+c+n'!$Q937="A",'11a+c+n'!K937,0),0)</f>
        <v>0</v>
      </c>
      <c r="L937" s="64">
        <f>IF($C$4="Attiecināmās izmaksas",IF('11a+c+n'!$Q937="A",'11a+c+n'!L937,0),0)</f>
        <v>0</v>
      </c>
      <c r="M937" s="121">
        <f>IF($C$4="Attiecināmās izmaksas",IF('11a+c+n'!$Q937="A",'11a+c+n'!M937,0),0)</f>
        <v>0</v>
      </c>
      <c r="N937" s="121">
        <f>IF($C$4="Attiecināmās izmaksas",IF('11a+c+n'!$Q937="A",'11a+c+n'!N937,0),0)</f>
        <v>0</v>
      </c>
      <c r="O937" s="121">
        <f>IF($C$4="Attiecināmās izmaksas",IF('11a+c+n'!$Q937="A",'11a+c+n'!O937,0),0)</f>
        <v>0</v>
      </c>
      <c r="P937" s="122">
        <f>IF($C$4="Attiecināmās izmaksas",IF('11a+c+n'!$Q937="A",'11a+c+n'!P937,0),0)</f>
        <v>0</v>
      </c>
    </row>
    <row r="938" spans="1:16" x14ac:dyDescent="0.2">
      <c r="A938" s="49">
        <f>IF(P938=0,0,IF(COUNTBLANK(P938)=1,0,COUNTA($P$14:P938)))</f>
        <v>0</v>
      </c>
      <c r="B938" s="21">
        <f>IF($C$4="Attiecināmās izmaksas",IF('11a+c+n'!$Q938="A",'11a+c+n'!B938,0),0)</f>
        <v>0</v>
      </c>
      <c r="C938" s="21">
        <f>IF($C$4="Attiecināmās izmaksas",IF('11a+c+n'!$Q938="A",'11a+c+n'!C938,0),0)</f>
        <v>0</v>
      </c>
      <c r="D938" s="21">
        <f>IF($C$4="Attiecināmās izmaksas",IF('11a+c+n'!$Q938="A",'11a+c+n'!D938,0),0)</f>
        <v>0</v>
      </c>
      <c r="E938" s="42"/>
      <c r="F938" s="64"/>
      <c r="G938" s="121"/>
      <c r="H938" s="121">
        <f>IF($C$4="Attiecināmās izmaksas",IF('11a+c+n'!$Q938="A",'11a+c+n'!H938,0),0)</f>
        <v>0</v>
      </c>
      <c r="I938" s="121"/>
      <c r="J938" s="121"/>
      <c r="K938" s="122">
        <f>IF($C$4="Attiecināmās izmaksas",IF('11a+c+n'!$Q938="A",'11a+c+n'!K938,0),0)</f>
        <v>0</v>
      </c>
      <c r="L938" s="64">
        <f>IF($C$4="Attiecināmās izmaksas",IF('11a+c+n'!$Q938="A",'11a+c+n'!L938,0),0)</f>
        <v>0</v>
      </c>
      <c r="M938" s="121">
        <f>IF($C$4="Attiecināmās izmaksas",IF('11a+c+n'!$Q938="A",'11a+c+n'!M938,0),0)</f>
        <v>0</v>
      </c>
      <c r="N938" s="121">
        <f>IF($C$4="Attiecināmās izmaksas",IF('11a+c+n'!$Q938="A",'11a+c+n'!N938,0),0)</f>
        <v>0</v>
      </c>
      <c r="O938" s="121">
        <f>IF($C$4="Attiecināmās izmaksas",IF('11a+c+n'!$Q938="A",'11a+c+n'!O938,0),0)</f>
        <v>0</v>
      </c>
      <c r="P938" s="122">
        <f>IF($C$4="Attiecināmās izmaksas",IF('11a+c+n'!$Q938="A",'11a+c+n'!P938,0),0)</f>
        <v>0</v>
      </c>
    </row>
    <row r="939" spans="1:16" x14ac:dyDescent="0.2">
      <c r="A939" s="49">
        <f>IF(P939=0,0,IF(COUNTBLANK(P939)=1,0,COUNTA($P$14:P939)))</f>
        <v>0</v>
      </c>
      <c r="B939" s="21">
        <f>IF($C$4="Attiecināmās izmaksas",IF('11a+c+n'!$Q939="A",'11a+c+n'!B939,0),0)</f>
        <v>0</v>
      </c>
      <c r="C939" s="21">
        <f>IF($C$4="Attiecināmās izmaksas",IF('11a+c+n'!$Q939="A",'11a+c+n'!C939,0),0)</f>
        <v>0</v>
      </c>
      <c r="D939" s="21">
        <f>IF($C$4="Attiecināmās izmaksas",IF('11a+c+n'!$Q939="A",'11a+c+n'!D939,0),0)</f>
        <v>0</v>
      </c>
      <c r="E939" s="42"/>
      <c r="F939" s="64"/>
      <c r="G939" s="121"/>
      <c r="H939" s="121">
        <f>IF($C$4="Attiecināmās izmaksas",IF('11a+c+n'!$Q939="A",'11a+c+n'!H939,0),0)</f>
        <v>0</v>
      </c>
      <c r="I939" s="121"/>
      <c r="J939" s="121"/>
      <c r="K939" s="122">
        <f>IF($C$4="Attiecināmās izmaksas",IF('11a+c+n'!$Q939="A",'11a+c+n'!K939,0),0)</f>
        <v>0</v>
      </c>
      <c r="L939" s="64">
        <f>IF($C$4="Attiecināmās izmaksas",IF('11a+c+n'!$Q939="A",'11a+c+n'!L939,0),0)</f>
        <v>0</v>
      </c>
      <c r="M939" s="121">
        <f>IF($C$4="Attiecināmās izmaksas",IF('11a+c+n'!$Q939="A",'11a+c+n'!M939,0),0)</f>
        <v>0</v>
      </c>
      <c r="N939" s="121">
        <f>IF($C$4="Attiecināmās izmaksas",IF('11a+c+n'!$Q939="A",'11a+c+n'!N939,0),0)</f>
        <v>0</v>
      </c>
      <c r="O939" s="121">
        <f>IF($C$4="Attiecināmās izmaksas",IF('11a+c+n'!$Q939="A",'11a+c+n'!O939,0),0)</f>
        <v>0</v>
      </c>
      <c r="P939" s="122">
        <f>IF($C$4="Attiecināmās izmaksas",IF('11a+c+n'!$Q939="A",'11a+c+n'!P939,0),0)</f>
        <v>0</v>
      </c>
    </row>
    <row r="940" spans="1:16" x14ac:dyDescent="0.2">
      <c r="A940" s="49">
        <f>IF(P940=0,0,IF(COUNTBLANK(P940)=1,0,COUNTA($P$14:P940)))</f>
        <v>0</v>
      </c>
      <c r="B940" s="21">
        <f>IF($C$4="Attiecināmās izmaksas",IF('11a+c+n'!$Q940="A",'11a+c+n'!B940,0),0)</f>
        <v>0</v>
      </c>
      <c r="C940" s="21">
        <f>IF($C$4="Attiecināmās izmaksas",IF('11a+c+n'!$Q940="A",'11a+c+n'!C940,0),0)</f>
        <v>0</v>
      </c>
      <c r="D940" s="21">
        <f>IF($C$4="Attiecināmās izmaksas",IF('11a+c+n'!$Q940="A",'11a+c+n'!D940,0),0)</f>
        <v>0</v>
      </c>
      <c r="E940" s="42"/>
      <c r="F940" s="64"/>
      <c r="G940" s="121"/>
      <c r="H940" s="121">
        <f>IF($C$4="Attiecināmās izmaksas",IF('11a+c+n'!$Q940="A",'11a+c+n'!H940,0),0)</f>
        <v>0</v>
      </c>
      <c r="I940" s="121"/>
      <c r="J940" s="121"/>
      <c r="K940" s="122">
        <f>IF($C$4="Attiecināmās izmaksas",IF('11a+c+n'!$Q940="A",'11a+c+n'!K940,0),0)</f>
        <v>0</v>
      </c>
      <c r="L940" s="64">
        <f>IF($C$4="Attiecināmās izmaksas",IF('11a+c+n'!$Q940="A",'11a+c+n'!L940,0),0)</f>
        <v>0</v>
      </c>
      <c r="M940" s="121">
        <f>IF($C$4="Attiecināmās izmaksas",IF('11a+c+n'!$Q940="A",'11a+c+n'!M940,0),0)</f>
        <v>0</v>
      </c>
      <c r="N940" s="121">
        <f>IF($C$4="Attiecināmās izmaksas",IF('11a+c+n'!$Q940="A",'11a+c+n'!N940,0),0)</f>
        <v>0</v>
      </c>
      <c r="O940" s="121">
        <f>IF($C$4="Attiecināmās izmaksas",IF('11a+c+n'!$Q940="A",'11a+c+n'!O940,0),0)</f>
        <v>0</v>
      </c>
      <c r="P940" s="122">
        <f>IF($C$4="Attiecināmās izmaksas",IF('11a+c+n'!$Q940="A",'11a+c+n'!P940,0),0)</f>
        <v>0</v>
      </c>
    </row>
    <row r="941" spans="1:16" x14ac:dyDescent="0.2">
      <c r="A941" s="49">
        <f>IF(P941=0,0,IF(COUNTBLANK(P941)=1,0,COUNTA($P$14:P941)))</f>
        <v>0</v>
      </c>
      <c r="B941" s="21">
        <f>IF($C$4="Attiecināmās izmaksas",IF('11a+c+n'!$Q941="A",'11a+c+n'!B941,0),0)</f>
        <v>0</v>
      </c>
      <c r="C941" s="21">
        <f>IF($C$4="Attiecināmās izmaksas",IF('11a+c+n'!$Q941="A",'11a+c+n'!C941,0),0)</f>
        <v>0</v>
      </c>
      <c r="D941" s="21">
        <f>IF($C$4="Attiecināmās izmaksas",IF('11a+c+n'!$Q941="A",'11a+c+n'!D941,0),0)</f>
        <v>0</v>
      </c>
      <c r="E941" s="42"/>
      <c r="F941" s="64"/>
      <c r="G941" s="121"/>
      <c r="H941" s="121">
        <f>IF($C$4="Attiecināmās izmaksas",IF('11a+c+n'!$Q941="A",'11a+c+n'!H941,0),0)</f>
        <v>0</v>
      </c>
      <c r="I941" s="121"/>
      <c r="J941" s="121"/>
      <c r="K941" s="122">
        <f>IF($C$4="Attiecināmās izmaksas",IF('11a+c+n'!$Q941="A",'11a+c+n'!K941,0),0)</f>
        <v>0</v>
      </c>
      <c r="L941" s="64">
        <f>IF($C$4="Attiecināmās izmaksas",IF('11a+c+n'!$Q941="A",'11a+c+n'!L941,0),0)</f>
        <v>0</v>
      </c>
      <c r="M941" s="121">
        <f>IF($C$4="Attiecināmās izmaksas",IF('11a+c+n'!$Q941="A",'11a+c+n'!M941,0),0)</f>
        <v>0</v>
      </c>
      <c r="N941" s="121">
        <f>IF($C$4="Attiecināmās izmaksas",IF('11a+c+n'!$Q941="A",'11a+c+n'!N941,0),0)</f>
        <v>0</v>
      </c>
      <c r="O941" s="121">
        <f>IF($C$4="Attiecināmās izmaksas",IF('11a+c+n'!$Q941="A",'11a+c+n'!O941,0),0)</f>
        <v>0</v>
      </c>
      <c r="P941" s="122">
        <f>IF($C$4="Attiecināmās izmaksas",IF('11a+c+n'!$Q941="A",'11a+c+n'!P941,0),0)</f>
        <v>0</v>
      </c>
    </row>
    <row r="942" spans="1:16" x14ac:dyDescent="0.2">
      <c r="A942" s="49">
        <f>IF(P942=0,0,IF(COUNTBLANK(P942)=1,0,COUNTA($P$14:P942)))</f>
        <v>0</v>
      </c>
      <c r="B942" s="21">
        <f>IF($C$4="Attiecināmās izmaksas",IF('11a+c+n'!$Q942="A",'11a+c+n'!B942,0),0)</f>
        <v>0</v>
      </c>
      <c r="C942" s="21">
        <f>IF($C$4="Attiecināmās izmaksas",IF('11a+c+n'!$Q942="A",'11a+c+n'!C942,0),0)</f>
        <v>0</v>
      </c>
      <c r="D942" s="21">
        <f>IF($C$4="Attiecināmās izmaksas",IF('11a+c+n'!$Q942="A",'11a+c+n'!D942,0),0)</f>
        <v>0</v>
      </c>
      <c r="E942" s="42"/>
      <c r="F942" s="64"/>
      <c r="G942" s="121"/>
      <c r="H942" s="121">
        <f>IF($C$4="Attiecināmās izmaksas",IF('11a+c+n'!$Q942="A",'11a+c+n'!H942,0),0)</f>
        <v>0</v>
      </c>
      <c r="I942" s="121"/>
      <c r="J942" s="121"/>
      <c r="K942" s="122">
        <f>IF($C$4="Attiecināmās izmaksas",IF('11a+c+n'!$Q942="A",'11a+c+n'!K942,0),0)</f>
        <v>0</v>
      </c>
      <c r="L942" s="64">
        <f>IF($C$4="Attiecināmās izmaksas",IF('11a+c+n'!$Q942="A",'11a+c+n'!L942,0),0)</f>
        <v>0</v>
      </c>
      <c r="M942" s="121">
        <f>IF($C$4="Attiecināmās izmaksas",IF('11a+c+n'!$Q942="A",'11a+c+n'!M942,0),0)</f>
        <v>0</v>
      </c>
      <c r="N942" s="121">
        <f>IF($C$4="Attiecināmās izmaksas",IF('11a+c+n'!$Q942="A",'11a+c+n'!N942,0),0)</f>
        <v>0</v>
      </c>
      <c r="O942" s="121">
        <f>IF($C$4="Attiecināmās izmaksas",IF('11a+c+n'!$Q942="A",'11a+c+n'!O942,0),0)</f>
        <v>0</v>
      </c>
      <c r="P942" s="122">
        <f>IF($C$4="Attiecināmās izmaksas",IF('11a+c+n'!$Q942="A",'11a+c+n'!P942,0),0)</f>
        <v>0</v>
      </c>
    </row>
    <row r="943" spans="1:16" x14ac:dyDescent="0.2">
      <c r="A943" s="49">
        <f>IF(P943=0,0,IF(COUNTBLANK(P943)=1,0,COUNTA($P$14:P943)))</f>
        <v>0</v>
      </c>
      <c r="B943" s="21">
        <f>IF($C$4="Attiecināmās izmaksas",IF('11a+c+n'!$Q943="A",'11a+c+n'!B943,0),0)</f>
        <v>0</v>
      </c>
      <c r="C943" s="21">
        <f>IF($C$4="Attiecināmās izmaksas",IF('11a+c+n'!$Q943="A",'11a+c+n'!C943,0),0)</f>
        <v>0</v>
      </c>
      <c r="D943" s="21">
        <f>IF($C$4="Attiecināmās izmaksas",IF('11a+c+n'!$Q943="A",'11a+c+n'!D943,0),0)</f>
        <v>0</v>
      </c>
      <c r="E943" s="42"/>
      <c r="F943" s="64"/>
      <c r="G943" s="121"/>
      <c r="H943" s="121">
        <f>IF($C$4="Attiecināmās izmaksas",IF('11a+c+n'!$Q943="A",'11a+c+n'!H943,0),0)</f>
        <v>0</v>
      </c>
      <c r="I943" s="121"/>
      <c r="J943" s="121"/>
      <c r="K943" s="122">
        <f>IF($C$4="Attiecināmās izmaksas",IF('11a+c+n'!$Q943="A",'11a+c+n'!K943,0),0)</f>
        <v>0</v>
      </c>
      <c r="L943" s="64">
        <f>IF($C$4="Attiecināmās izmaksas",IF('11a+c+n'!$Q943="A",'11a+c+n'!L943,0),0)</f>
        <v>0</v>
      </c>
      <c r="M943" s="121">
        <f>IF($C$4="Attiecināmās izmaksas",IF('11a+c+n'!$Q943="A",'11a+c+n'!M943,0),0)</f>
        <v>0</v>
      </c>
      <c r="N943" s="121">
        <f>IF($C$4="Attiecināmās izmaksas",IF('11a+c+n'!$Q943="A",'11a+c+n'!N943,0),0)</f>
        <v>0</v>
      </c>
      <c r="O943" s="121">
        <f>IF($C$4="Attiecināmās izmaksas",IF('11a+c+n'!$Q943="A",'11a+c+n'!O943,0),0)</f>
        <v>0</v>
      </c>
      <c r="P943" s="122">
        <f>IF($C$4="Attiecināmās izmaksas",IF('11a+c+n'!$Q943="A",'11a+c+n'!P943,0),0)</f>
        <v>0</v>
      </c>
    </row>
    <row r="944" spans="1:16" x14ac:dyDescent="0.2">
      <c r="A944" s="49">
        <f>IF(P944=0,0,IF(COUNTBLANK(P944)=1,0,COUNTA($P$14:P944)))</f>
        <v>0</v>
      </c>
      <c r="B944" s="21">
        <f>IF($C$4="Attiecināmās izmaksas",IF('11a+c+n'!$Q944="A",'11a+c+n'!B944,0),0)</f>
        <v>0</v>
      </c>
      <c r="C944" s="21">
        <f>IF($C$4="Attiecināmās izmaksas",IF('11a+c+n'!$Q944="A",'11a+c+n'!C944,0),0)</f>
        <v>0</v>
      </c>
      <c r="D944" s="21">
        <f>IF($C$4="Attiecināmās izmaksas",IF('11a+c+n'!$Q944="A",'11a+c+n'!D944,0),0)</f>
        <v>0</v>
      </c>
      <c r="E944" s="42"/>
      <c r="F944" s="64"/>
      <c r="G944" s="121"/>
      <c r="H944" s="121">
        <f>IF($C$4="Attiecināmās izmaksas",IF('11a+c+n'!$Q944="A",'11a+c+n'!H944,0),0)</f>
        <v>0</v>
      </c>
      <c r="I944" s="121"/>
      <c r="J944" s="121"/>
      <c r="K944" s="122">
        <f>IF($C$4="Attiecināmās izmaksas",IF('11a+c+n'!$Q944="A",'11a+c+n'!K944,0),0)</f>
        <v>0</v>
      </c>
      <c r="L944" s="64">
        <f>IF($C$4="Attiecināmās izmaksas",IF('11a+c+n'!$Q944="A",'11a+c+n'!L944,0),0)</f>
        <v>0</v>
      </c>
      <c r="M944" s="121">
        <f>IF($C$4="Attiecināmās izmaksas",IF('11a+c+n'!$Q944="A",'11a+c+n'!M944,0),0)</f>
        <v>0</v>
      </c>
      <c r="N944" s="121">
        <f>IF($C$4="Attiecināmās izmaksas",IF('11a+c+n'!$Q944="A",'11a+c+n'!N944,0),0)</f>
        <v>0</v>
      </c>
      <c r="O944" s="121">
        <f>IF($C$4="Attiecināmās izmaksas",IF('11a+c+n'!$Q944="A",'11a+c+n'!O944,0),0)</f>
        <v>0</v>
      </c>
      <c r="P944" s="122">
        <f>IF($C$4="Attiecināmās izmaksas",IF('11a+c+n'!$Q944="A",'11a+c+n'!P944,0),0)</f>
        <v>0</v>
      </c>
    </row>
    <row r="945" spans="1:16" x14ac:dyDescent="0.2">
      <c r="A945" s="49">
        <f>IF(P945=0,0,IF(COUNTBLANK(P945)=1,0,COUNTA($P$14:P945)))</f>
        <v>0</v>
      </c>
      <c r="B945" s="21">
        <f>IF($C$4="Attiecināmās izmaksas",IF('11a+c+n'!$Q945="A",'11a+c+n'!B945,0),0)</f>
        <v>0</v>
      </c>
      <c r="C945" s="21">
        <f>IF($C$4="Attiecināmās izmaksas",IF('11a+c+n'!$Q945="A",'11a+c+n'!C945,0),0)</f>
        <v>0</v>
      </c>
      <c r="D945" s="21">
        <f>IF($C$4="Attiecināmās izmaksas",IF('11a+c+n'!$Q945="A",'11a+c+n'!D945,0),0)</f>
        <v>0</v>
      </c>
      <c r="E945" s="42"/>
      <c r="F945" s="64"/>
      <c r="G945" s="121"/>
      <c r="H945" s="121">
        <f>IF($C$4="Attiecināmās izmaksas",IF('11a+c+n'!$Q945="A",'11a+c+n'!H945,0),0)</f>
        <v>0</v>
      </c>
      <c r="I945" s="121"/>
      <c r="J945" s="121"/>
      <c r="K945" s="122">
        <f>IF($C$4="Attiecināmās izmaksas",IF('11a+c+n'!$Q945="A",'11a+c+n'!K945,0),0)</f>
        <v>0</v>
      </c>
      <c r="L945" s="64">
        <f>IF($C$4="Attiecināmās izmaksas",IF('11a+c+n'!$Q945="A",'11a+c+n'!L945,0),0)</f>
        <v>0</v>
      </c>
      <c r="M945" s="121">
        <f>IF($C$4="Attiecināmās izmaksas",IF('11a+c+n'!$Q945="A",'11a+c+n'!M945,0),0)</f>
        <v>0</v>
      </c>
      <c r="N945" s="121">
        <f>IF($C$4="Attiecināmās izmaksas",IF('11a+c+n'!$Q945="A",'11a+c+n'!N945,0),0)</f>
        <v>0</v>
      </c>
      <c r="O945" s="121">
        <f>IF($C$4="Attiecināmās izmaksas",IF('11a+c+n'!$Q945="A",'11a+c+n'!O945,0),0)</f>
        <v>0</v>
      </c>
      <c r="P945" s="122">
        <f>IF($C$4="Attiecināmās izmaksas",IF('11a+c+n'!$Q945="A",'11a+c+n'!P945,0),0)</f>
        <v>0</v>
      </c>
    </row>
    <row r="946" spans="1:16" x14ac:dyDescent="0.2">
      <c r="A946" s="49">
        <f>IF(P946=0,0,IF(COUNTBLANK(P946)=1,0,COUNTA($P$14:P946)))</f>
        <v>0</v>
      </c>
      <c r="B946" s="21">
        <f>IF($C$4="Attiecināmās izmaksas",IF('11a+c+n'!$Q946="A",'11a+c+n'!B946,0),0)</f>
        <v>0</v>
      </c>
      <c r="C946" s="21">
        <f>IF($C$4="Attiecināmās izmaksas",IF('11a+c+n'!$Q946="A",'11a+c+n'!C946,0),0)</f>
        <v>0</v>
      </c>
      <c r="D946" s="21">
        <f>IF($C$4="Attiecināmās izmaksas",IF('11a+c+n'!$Q946="A",'11a+c+n'!D946,0),0)</f>
        <v>0</v>
      </c>
      <c r="E946" s="42"/>
      <c r="F946" s="64"/>
      <c r="G946" s="121"/>
      <c r="H946" s="121">
        <f>IF($C$4="Attiecināmās izmaksas",IF('11a+c+n'!$Q946="A",'11a+c+n'!H946,0),0)</f>
        <v>0</v>
      </c>
      <c r="I946" s="121"/>
      <c r="J946" s="121"/>
      <c r="K946" s="122">
        <f>IF($C$4="Attiecināmās izmaksas",IF('11a+c+n'!$Q946="A",'11a+c+n'!K946,0),0)</f>
        <v>0</v>
      </c>
      <c r="L946" s="64">
        <f>IF($C$4="Attiecināmās izmaksas",IF('11a+c+n'!$Q946="A",'11a+c+n'!L946,0),0)</f>
        <v>0</v>
      </c>
      <c r="M946" s="121">
        <f>IF($C$4="Attiecināmās izmaksas",IF('11a+c+n'!$Q946="A",'11a+c+n'!M946,0),0)</f>
        <v>0</v>
      </c>
      <c r="N946" s="121">
        <f>IF($C$4="Attiecināmās izmaksas",IF('11a+c+n'!$Q946="A",'11a+c+n'!N946,0),0)</f>
        <v>0</v>
      </c>
      <c r="O946" s="121">
        <f>IF($C$4="Attiecināmās izmaksas",IF('11a+c+n'!$Q946="A",'11a+c+n'!O946,0),0)</f>
        <v>0</v>
      </c>
      <c r="P946" s="122">
        <f>IF($C$4="Attiecināmās izmaksas",IF('11a+c+n'!$Q946="A",'11a+c+n'!P946,0),0)</f>
        <v>0</v>
      </c>
    </row>
    <row r="947" spans="1:16" x14ac:dyDescent="0.2">
      <c r="A947" s="49">
        <f>IF(P947=0,0,IF(COUNTBLANK(P947)=1,0,COUNTA($P$14:P947)))</f>
        <v>0</v>
      </c>
      <c r="B947" s="21">
        <f>IF($C$4="Attiecināmās izmaksas",IF('11a+c+n'!$Q947="A",'11a+c+n'!B947,0),0)</f>
        <v>0</v>
      </c>
      <c r="C947" s="21">
        <f>IF($C$4="Attiecināmās izmaksas",IF('11a+c+n'!$Q947="A",'11a+c+n'!C947,0),0)</f>
        <v>0</v>
      </c>
      <c r="D947" s="21">
        <f>IF($C$4="Attiecināmās izmaksas",IF('11a+c+n'!$Q947="A",'11a+c+n'!D947,0),0)</f>
        <v>0</v>
      </c>
      <c r="E947" s="42"/>
      <c r="F947" s="64"/>
      <c r="G947" s="121"/>
      <c r="H947" s="121">
        <f>IF($C$4="Attiecināmās izmaksas",IF('11a+c+n'!$Q947="A",'11a+c+n'!H947,0),0)</f>
        <v>0</v>
      </c>
      <c r="I947" s="121"/>
      <c r="J947" s="121"/>
      <c r="K947" s="122">
        <f>IF($C$4="Attiecināmās izmaksas",IF('11a+c+n'!$Q947="A",'11a+c+n'!K947,0),0)</f>
        <v>0</v>
      </c>
      <c r="L947" s="64">
        <f>IF($C$4="Attiecināmās izmaksas",IF('11a+c+n'!$Q947="A",'11a+c+n'!L947,0),0)</f>
        <v>0</v>
      </c>
      <c r="M947" s="121">
        <f>IF($C$4="Attiecināmās izmaksas",IF('11a+c+n'!$Q947="A",'11a+c+n'!M947,0),0)</f>
        <v>0</v>
      </c>
      <c r="N947" s="121">
        <f>IF($C$4="Attiecināmās izmaksas",IF('11a+c+n'!$Q947="A",'11a+c+n'!N947,0),0)</f>
        <v>0</v>
      </c>
      <c r="O947" s="121">
        <f>IF($C$4="Attiecināmās izmaksas",IF('11a+c+n'!$Q947="A",'11a+c+n'!O947,0),0)</f>
        <v>0</v>
      </c>
      <c r="P947" s="122">
        <f>IF($C$4="Attiecināmās izmaksas",IF('11a+c+n'!$Q947="A",'11a+c+n'!P947,0),0)</f>
        <v>0</v>
      </c>
    </row>
    <row r="948" spans="1:16" x14ac:dyDescent="0.2">
      <c r="A948" s="49">
        <f>IF(P948=0,0,IF(COUNTBLANK(P948)=1,0,COUNTA($P$14:P948)))</f>
        <v>0</v>
      </c>
      <c r="B948" s="21">
        <f>IF($C$4="Attiecināmās izmaksas",IF('11a+c+n'!$Q948="A",'11a+c+n'!B948,0),0)</f>
        <v>0</v>
      </c>
      <c r="C948" s="21">
        <f>IF($C$4="Attiecināmās izmaksas",IF('11a+c+n'!$Q948="A",'11a+c+n'!C948,0),0)</f>
        <v>0</v>
      </c>
      <c r="D948" s="21">
        <f>IF($C$4="Attiecināmās izmaksas",IF('11a+c+n'!$Q948="A",'11a+c+n'!D948,0),0)</f>
        <v>0</v>
      </c>
      <c r="E948" s="42"/>
      <c r="F948" s="64"/>
      <c r="G948" s="121"/>
      <c r="H948" s="121">
        <f>IF($C$4="Attiecināmās izmaksas",IF('11a+c+n'!$Q948="A",'11a+c+n'!H948,0),0)</f>
        <v>0</v>
      </c>
      <c r="I948" s="121"/>
      <c r="J948" s="121"/>
      <c r="K948" s="122">
        <f>IF($C$4="Attiecināmās izmaksas",IF('11a+c+n'!$Q948="A",'11a+c+n'!K948,0),0)</f>
        <v>0</v>
      </c>
      <c r="L948" s="64">
        <f>IF($C$4="Attiecināmās izmaksas",IF('11a+c+n'!$Q948="A",'11a+c+n'!L948,0),0)</f>
        <v>0</v>
      </c>
      <c r="M948" s="121">
        <f>IF($C$4="Attiecināmās izmaksas",IF('11a+c+n'!$Q948="A",'11a+c+n'!M948,0),0)</f>
        <v>0</v>
      </c>
      <c r="N948" s="121">
        <f>IF($C$4="Attiecināmās izmaksas",IF('11a+c+n'!$Q948="A",'11a+c+n'!N948,0),0)</f>
        <v>0</v>
      </c>
      <c r="O948" s="121">
        <f>IF($C$4="Attiecināmās izmaksas",IF('11a+c+n'!$Q948="A",'11a+c+n'!O948,0),0)</f>
        <v>0</v>
      </c>
      <c r="P948" s="122">
        <f>IF($C$4="Attiecināmās izmaksas",IF('11a+c+n'!$Q948="A",'11a+c+n'!P948,0),0)</f>
        <v>0</v>
      </c>
    </row>
    <row r="949" spans="1:16" x14ac:dyDescent="0.2">
      <c r="A949" s="49">
        <f>IF(P949=0,0,IF(COUNTBLANK(P949)=1,0,COUNTA($P$14:P949)))</f>
        <v>0</v>
      </c>
      <c r="B949" s="21">
        <f>IF($C$4="Attiecināmās izmaksas",IF('11a+c+n'!$Q949="A",'11a+c+n'!B949,0),0)</f>
        <v>0</v>
      </c>
      <c r="C949" s="21">
        <f>IF($C$4="Attiecināmās izmaksas",IF('11a+c+n'!$Q949="A",'11a+c+n'!C949,0),0)</f>
        <v>0</v>
      </c>
      <c r="D949" s="21">
        <f>IF($C$4="Attiecināmās izmaksas",IF('11a+c+n'!$Q949="A",'11a+c+n'!D949,0),0)</f>
        <v>0</v>
      </c>
      <c r="E949" s="42"/>
      <c r="F949" s="64"/>
      <c r="G949" s="121"/>
      <c r="H949" s="121">
        <f>IF($C$4="Attiecināmās izmaksas",IF('11a+c+n'!$Q949="A",'11a+c+n'!H949,0),0)</f>
        <v>0</v>
      </c>
      <c r="I949" s="121"/>
      <c r="J949" s="121"/>
      <c r="K949" s="122">
        <f>IF($C$4="Attiecināmās izmaksas",IF('11a+c+n'!$Q949="A",'11a+c+n'!K949,0),0)</f>
        <v>0</v>
      </c>
      <c r="L949" s="64">
        <f>IF($C$4="Attiecināmās izmaksas",IF('11a+c+n'!$Q949="A",'11a+c+n'!L949,0),0)</f>
        <v>0</v>
      </c>
      <c r="M949" s="121">
        <f>IF($C$4="Attiecināmās izmaksas",IF('11a+c+n'!$Q949="A",'11a+c+n'!M949,0),0)</f>
        <v>0</v>
      </c>
      <c r="N949" s="121">
        <f>IF($C$4="Attiecināmās izmaksas",IF('11a+c+n'!$Q949="A",'11a+c+n'!N949,0),0)</f>
        <v>0</v>
      </c>
      <c r="O949" s="121">
        <f>IF($C$4="Attiecināmās izmaksas",IF('11a+c+n'!$Q949="A",'11a+c+n'!O949,0),0)</f>
        <v>0</v>
      </c>
      <c r="P949" s="122">
        <f>IF($C$4="Attiecināmās izmaksas",IF('11a+c+n'!$Q949="A",'11a+c+n'!P949,0),0)</f>
        <v>0</v>
      </c>
    </row>
    <row r="950" spans="1:16" x14ac:dyDescent="0.2">
      <c r="A950" s="49">
        <f>IF(P950=0,0,IF(COUNTBLANK(P950)=1,0,COUNTA($P$14:P950)))</f>
        <v>0</v>
      </c>
      <c r="B950" s="21">
        <f>IF($C$4="Attiecināmās izmaksas",IF('11a+c+n'!$Q950="A",'11a+c+n'!B950,0),0)</f>
        <v>0</v>
      </c>
      <c r="C950" s="21">
        <f>IF($C$4="Attiecināmās izmaksas",IF('11a+c+n'!$Q950="A",'11a+c+n'!C950,0),0)</f>
        <v>0</v>
      </c>
      <c r="D950" s="21">
        <f>IF($C$4="Attiecināmās izmaksas",IF('11a+c+n'!$Q950="A",'11a+c+n'!D950,0),0)</f>
        <v>0</v>
      </c>
      <c r="E950" s="42"/>
      <c r="F950" s="64"/>
      <c r="G950" s="121"/>
      <c r="H950" s="121">
        <f>IF($C$4="Attiecināmās izmaksas",IF('11a+c+n'!$Q950="A",'11a+c+n'!H950,0),0)</f>
        <v>0</v>
      </c>
      <c r="I950" s="121"/>
      <c r="J950" s="121"/>
      <c r="K950" s="122">
        <f>IF($C$4="Attiecināmās izmaksas",IF('11a+c+n'!$Q950="A",'11a+c+n'!K950,0),0)</f>
        <v>0</v>
      </c>
      <c r="L950" s="64">
        <f>IF($C$4="Attiecināmās izmaksas",IF('11a+c+n'!$Q950="A",'11a+c+n'!L950,0),0)</f>
        <v>0</v>
      </c>
      <c r="M950" s="121">
        <f>IF($C$4="Attiecināmās izmaksas",IF('11a+c+n'!$Q950="A",'11a+c+n'!M950,0),0)</f>
        <v>0</v>
      </c>
      <c r="N950" s="121">
        <f>IF($C$4="Attiecināmās izmaksas",IF('11a+c+n'!$Q950="A",'11a+c+n'!N950,0),0)</f>
        <v>0</v>
      </c>
      <c r="O950" s="121">
        <f>IF($C$4="Attiecināmās izmaksas",IF('11a+c+n'!$Q950="A",'11a+c+n'!O950,0),0)</f>
        <v>0</v>
      </c>
      <c r="P950" s="122">
        <f>IF($C$4="Attiecināmās izmaksas",IF('11a+c+n'!$Q950="A",'11a+c+n'!P950,0),0)</f>
        <v>0</v>
      </c>
    </row>
    <row r="951" spans="1:16" x14ac:dyDescent="0.2">
      <c r="A951" s="49">
        <f>IF(P951=0,0,IF(COUNTBLANK(P951)=1,0,COUNTA($P$14:P951)))</f>
        <v>0</v>
      </c>
      <c r="B951" s="21">
        <f>IF($C$4="Attiecināmās izmaksas",IF('11a+c+n'!$Q951="A",'11a+c+n'!B951,0),0)</f>
        <v>0</v>
      </c>
      <c r="C951" s="21">
        <f>IF($C$4="Attiecināmās izmaksas",IF('11a+c+n'!$Q951="A",'11a+c+n'!C951,0),0)</f>
        <v>0</v>
      </c>
      <c r="D951" s="21">
        <f>IF($C$4="Attiecināmās izmaksas",IF('11a+c+n'!$Q951="A",'11a+c+n'!D951,0),0)</f>
        <v>0</v>
      </c>
      <c r="E951" s="42"/>
      <c r="F951" s="64"/>
      <c r="G951" s="121"/>
      <c r="H951" s="121">
        <f>IF($C$4="Attiecināmās izmaksas",IF('11a+c+n'!$Q951="A",'11a+c+n'!H951,0),0)</f>
        <v>0</v>
      </c>
      <c r="I951" s="121"/>
      <c r="J951" s="121"/>
      <c r="K951" s="122">
        <f>IF($C$4="Attiecināmās izmaksas",IF('11a+c+n'!$Q951="A",'11a+c+n'!K951,0),0)</f>
        <v>0</v>
      </c>
      <c r="L951" s="64">
        <f>IF($C$4="Attiecināmās izmaksas",IF('11a+c+n'!$Q951="A",'11a+c+n'!L951,0),0)</f>
        <v>0</v>
      </c>
      <c r="M951" s="121">
        <f>IF($C$4="Attiecināmās izmaksas",IF('11a+c+n'!$Q951="A",'11a+c+n'!M951,0),0)</f>
        <v>0</v>
      </c>
      <c r="N951" s="121">
        <f>IF($C$4="Attiecināmās izmaksas",IF('11a+c+n'!$Q951="A",'11a+c+n'!N951,0),0)</f>
        <v>0</v>
      </c>
      <c r="O951" s="121">
        <f>IF($C$4="Attiecināmās izmaksas",IF('11a+c+n'!$Q951="A",'11a+c+n'!O951,0),0)</f>
        <v>0</v>
      </c>
      <c r="P951" s="122">
        <f>IF($C$4="Attiecināmās izmaksas",IF('11a+c+n'!$Q951="A",'11a+c+n'!P951,0),0)</f>
        <v>0</v>
      </c>
    </row>
    <row r="952" spans="1:16" x14ac:dyDescent="0.2">
      <c r="A952" s="49">
        <f>IF(P952=0,0,IF(COUNTBLANK(P952)=1,0,COUNTA($P$14:P952)))</f>
        <v>0</v>
      </c>
      <c r="B952" s="21">
        <f>IF($C$4="Attiecināmās izmaksas",IF('11a+c+n'!$Q952="A",'11a+c+n'!B952,0),0)</f>
        <v>0</v>
      </c>
      <c r="C952" s="21">
        <f>IF($C$4="Attiecināmās izmaksas",IF('11a+c+n'!$Q952="A",'11a+c+n'!C952,0),0)</f>
        <v>0</v>
      </c>
      <c r="D952" s="21">
        <f>IF($C$4="Attiecināmās izmaksas",IF('11a+c+n'!$Q952="A",'11a+c+n'!D952,0),0)</f>
        <v>0</v>
      </c>
      <c r="E952" s="42"/>
      <c r="F952" s="64"/>
      <c r="G952" s="121"/>
      <c r="H952" s="121">
        <f>IF($C$4="Attiecināmās izmaksas",IF('11a+c+n'!$Q952="A",'11a+c+n'!H952,0),0)</f>
        <v>0</v>
      </c>
      <c r="I952" s="121"/>
      <c r="J952" s="121"/>
      <c r="K952" s="122">
        <f>IF($C$4="Attiecināmās izmaksas",IF('11a+c+n'!$Q952="A",'11a+c+n'!K952,0),0)</f>
        <v>0</v>
      </c>
      <c r="L952" s="64">
        <f>IF($C$4="Attiecināmās izmaksas",IF('11a+c+n'!$Q952="A",'11a+c+n'!L952,0),0)</f>
        <v>0</v>
      </c>
      <c r="M952" s="121">
        <f>IF($C$4="Attiecināmās izmaksas",IF('11a+c+n'!$Q952="A",'11a+c+n'!M952,0),0)</f>
        <v>0</v>
      </c>
      <c r="N952" s="121">
        <f>IF($C$4="Attiecināmās izmaksas",IF('11a+c+n'!$Q952="A",'11a+c+n'!N952,0),0)</f>
        <v>0</v>
      </c>
      <c r="O952" s="121">
        <f>IF($C$4="Attiecināmās izmaksas",IF('11a+c+n'!$Q952="A",'11a+c+n'!O952,0),0)</f>
        <v>0</v>
      </c>
      <c r="P952" s="122">
        <f>IF($C$4="Attiecināmās izmaksas",IF('11a+c+n'!$Q952="A",'11a+c+n'!P952,0),0)</f>
        <v>0</v>
      </c>
    </row>
    <row r="953" spans="1:16" x14ac:dyDescent="0.2">
      <c r="A953" s="49">
        <f>IF(P953=0,0,IF(COUNTBLANK(P953)=1,0,COUNTA($P$14:P953)))</f>
        <v>0</v>
      </c>
      <c r="B953" s="21">
        <f>IF($C$4="Attiecināmās izmaksas",IF('11a+c+n'!$Q953="A",'11a+c+n'!B953,0),0)</f>
        <v>0</v>
      </c>
      <c r="C953" s="21">
        <f>IF($C$4="Attiecināmās izmaksas",IF('11a+c+n'!$Q953="A",'11a+c+n'!C953,0),0)</f>
        <v>0</v>
      </c>
      <c r="D953" s="21">
        <f>IF($C$4="Attiecināmās izmaksas",IF('11a+c+n'!$Q953="A",'11a+c+n'!D953,0),0)</f>
        <v>0</v>
      </c>
      <c r="E953" s="42"/>
      <c r="F953" s="64"/>
      <c r="G953" s="121"/>
      <c r="H953" s="121">
        <f>IF($C$4="Attiecināmās izmaksas",IF('11a+c+n'!$Q953="A",'11a+c+n'!H953,0),0)</f>
        <v>0</v>
      </c>
      <c r="I953" s="121"/>
      <c r="J953" s="121"/>
      <c r="K953" s="122">
        <f>IF($C$4="Attiecināmās izmaksas",IF('11a+c+n'!$Q953="A",'11a+c+n'!K953,0),0)</f>
        <v>0</v>
      </c>
      <c r="L953" s="64">
        <f>IF($C$4="Attiecināmās izmaksas",IF('11a+c+n'!$Q953="A",'11a+c+n'!L953,0),0)</f>
        <v>0</v>
      </c>
      <c r="M953" s="121">
        <f>IF($C$4="Attiecināmās izmaksas",IF('11a+c+n'!$Q953="A",'11a+c+n'!M953,0),0)</f>
        <v>0</v>
      </c>
      <c r="N953" s="121">
        <f>IF($C$4="Attiecināmās izmaksas",IF('11a+c+n'!$Q953="A",'11a+c+n'!N953,0),0)</f>
        <v>0</v>
      </c>
      <c r="O953" s="121">
        <f>IF($C$4="Attiecināmās izmaksas",IF('11a+c+n'!$Q953="A",'11a+c+n'!O953,0),0)</f>
        <v>0</v>
      </c>
      <c r="P953" s="122">
        <f>IF($C$4="Attiecināmās izmaksas",IF('11a+c+n'!$Q953="A",'11a+c+n'!P953,0),0)</f>
        <v>0</v>
      </c>
    </row>
    <row r="954" spans="1:16" x14ac:dyDescent="0.2">
      <c r="A954" s="49">
        <f>IF(P954=0,0,IF(COUNTBLANK(P954)=1,0,COUNTA($P$14:P954)))</f>
        <v>0</v>
      </c>
      <c r="B954" s="21">
        <f>IF($C$4="Attiecināmās izmaksas",IF('11a+c+n'!$Q954="A",'11a+c+n'!B954,0),0)</f>
        <v>0</v>
      </c>
      <c r="C954" s="21">
        <f>IF($C$4="Attiecināmās izmaksas",IF('11a+c+n'!$Q954="A",'11a+c+n'!C954,0),0)</f>
        <v>0</v>
      </c>
      <c r="D954" s="21">
        <f>IF($C$4="Attiecināmās izmaksas",IF('11a+c+n'!$Q954="A",'11a+c+n'!D954,0),0)</f>
        <v>0</v>
      </c>
      <c r="E954" s="42"/>
      <c r="F954" s="64"/>
      <c r="G954" s="121"/>
      <c r="H954" s="121">
        <f>IF($C$4="Attiecināmās izmaksas",IF('11a+c+n'!$Q954="A",'11a+c+n'!H954,0),0)</f>
        <v>0</v>
      </c>
      <c r="I954" s="121"/>
      <c r="J954" s="121"/>
      <c r="K954" s="122">
        <f>IF($C$4="Attiecināmās izmaksas",IF('11a+c+n'!$Q954="A",'11a+c+n'!K954,0),0)</f>
        <v>0</v>
      </c>
      <c r="L954" s="64">
        <f>IF($C$4="Attiecināmās izmaksas",IF('11a+c+n'!$Q954="A",'11a+c+n'!L954,0),0)</f>
        <v>0</v>
      </c>
      <c r="M954" s="121">
        <f>IF($C$4="Attiecināmās izmaksas",IF('11a+c+n'!$Q954="A",'11a+c+n'!M954,0),0)</f>
        <v>0</v>
      </c>
      <c r="N954" s="121">
        <f>IF($C$4="Attiecināmās izmaksas",IF('11a+c+n'!$Q954="A",'11a+c+n'!N954,0),0)</f>
        <v>0</v>
      </c>
      <c r="O954" s="121">
        <f>IF($C$4="Attiecināmās izmaksas",IF('11a+c+n'!$Q954="A",'11a+c+n'!O954,0),0)</f>
        <v>0</v>
      </c>
      <c r="P954" s="122">
        <f>IF($C$4="Attiecināmās izmaksas",IF('11a+c+n'!$Q954="A",'11a+c+n'!P954,0),0)</f>
        <v>0</v>
      </c>
    </row>
    <row r="955" spans="1:16" x14ac:dyDescent="0.2">
      <c r="A955" s="49">
        <f>IF(P955=0,0,IF(COUNTBLANK(P955)=1,0,COUNTA($P$14:P955)))</f>
        <v>0</v>
      </c>
      <c r="B955" s="21">
        <f>IF($C$4="Attiecināmās izmaksas",IF('11a+c+n'!$Q955="A",'11a+c+n'!B955,0),0)</f>
        <v>0</v>
      </c>
      <c r="C955" s="21">
        <f>IF($C$4="Attiecināmās izmaksas",IF('11a+c+n'!$Q955="A",'11a+c+n'!C955,0),0)</f>
        <v>0</v>
      </c>
      <c r="D955" s="21">
        <f>IF($C$4="Attiecināmās izmaksas",IF('11a+c+n'!$Q955="A",'11a+c+n'!D955,0),0)</f>
        <v>0</v>
      </c>
      <c r="E955" s="42"/>
      <c r="F955" s="64"/>
      <c r="G955" s="121"/>
      <c r="H955" s="121">
        <f>IF($C$4="Attiecināmās izmaksas",IF('11a+c+n'!$Q955="A",'11a+c+n'!H955,0),0)</f>
        <v>0</v>
      </c>
      <c r="I955" s="121"/>
      <c r="J955" s="121"/>
      <c r="K955" s="122">
        <f>IF($C$4="Attiecināmās izmaksas",IF('11a+c+n'!$Q955="A",'11a+c+n'!K955,0),0)</f>
        <v>0</v>
      </c>
      <c r="L955" s="64">
        <f>IF($C$4="Attiecināmās izmaksas",IF('11a+c+n'!$Q955="A",'11a+c+n'!L955,0),0)</f>
        <v>0</v>
      </c>
      <c r="M955" s="121">
        <f>IF($C$4="Attiecināmās izmaksas",IF('11a+c+n'!$Q955="A",'11a+c+n'!M955,0),0)</f>
        <v>0</v>
      </c>
      <c r="N955" s="121">
        <f>IF($C$4="Attiecināmās izmaksas",IF('11a+c+n'!$Q955="A",'11a+c+n'!N955,0),0)</f>
        <v>0</v>
      </c>
      <c r="O955" s="121">
        <f>IF($C$4="Attiecināmās izmaksas",IF('11a+c+n'!$Q955="A",'11a+c+n'!O955,0),0)</f>
        <v>0</v>
      </c>
      <c r="P955" s="122">
        <f>IF($C$4="Attiecināmās izmaksas",IF('11a+c+n'!$Q955="A",'11a+c+n'!P955,0),0)</f>
        <v>0</v>
      </c>
    </row>
    <row r="956" spans="1:16" x14ac:dyDescent="0.2">
      <c r="A956" s="49">
        <f>IF(P956=0,0,IF(COUNTBLANK(P956)=1,0,COUNTA($P$14:P956)))</f>
        <v>0</v>
      </c>
      <c r="B956" s="21">
        <f>IF($C$4="Attiecināmās izmaksas",IF('11a+c+n'!$Q956="A",'11a+c+n'!B956,0),0)</f>
        <v>0</v>
      </c>
      <c r="C956" s="21">
        <f>IF($C$4="Attiecināmās izmaksas",IF('11a+c+n'!$Q956="A",'11a+c+n'!C956,0),0)</f>
        <v>0</v>
      </c>
      <c r="D956" s="21">
        <f>IF($C$4="Attiecināmās izmaksas",IF('11a+c+n'!$Q956="A",'11a+c+n'!D956,0),0)</f>
        <v>0</v>
      </c>
      <c r="E956" s="42"/>
      <c r="F956" s="64"/>
      <c r="G956" s="121"/>
      <c r="H956" s="121">
        <f>IF($C$4="Attiecināmās izmaksas",IF('11a+c+n'!$Q956="A",'11a+c+n'!H956,0),0)</f>
        <v>0</v>
      </c>
      <c r="I956" s="121"/>
      <c r="J956" s="121"/>
      <c r="K956" s="122">
        <f>IF($C$4="Attiecināmās izmaksas",IF('11a+c+n'!$Q956="A",'11a+c+n'!K956,0),0)</f>
        <v>0</v>
      </c>
      <c r="L956" s="64">
        <f>IF($C$4="Attiecināmās izmaksas",IF('11a+c+n'!$Q956="A",'11a+c+n'!L956,0),0)</f>
        <v>0</v>
      </c>
      <c r="M956" s="121">
        <f>IF($C$4="Attiecināmās izmaksas",IF('11a+c+n'!$Q956="A",'11a+c+n'!M956,0),0)</f>
        <v>0</v>
      </c>
      <c r="N956" s="121">
        <f>IF($C$4="Attiecināmās izmaksas",IF('11a+c+n'!$Q956="A",'11a+c+n'!N956,0),0)</f>
        <v>0</v>
      </c>
      <c r="O956" s="121">
        <f>IF($C$4="Attiecināmās izmaksas",IF('11a+c+n'!$Q956="A",'11a+c+n'!O956,0),0)</f>
        <v>0</v>
      </c>
      <c r="P956" s="122">
        <f>IF($C$4="Attiecināmās izmaksas",IF('11a+c+n'!$Q956="A",'11a+c+n'!P956,0),0)</f>
        <v>0</v>
      </c>
    </row>
    <row r="957" spans="1:16" x14ac:dyDescent="0.2">
      <c r="A957" s="49">
        <f>IF(P957=0,0,IF(COUNTBLANK(P957)=1,0,COUNTA($P$14:P957)))</f>
        <v>0</v>
      </c>
      <c r="B957" s="21">
        <f>IF($C$4="Attiecināmās izmaksas",IF('11a+c+n'!$Q957="A",'11a+c+n'!B957,0),0)</f>
        <v>0</v>
      </c>
      <c r="C957" s="21">
        <f>IF($C$4="Attiecināmās izmaksas",IF('11a+c+n'!$Q957="A",'11a+c+n'!C957,0),0)</f>
        <v>0</v>
      </c>
      <c r="D957" s="21">
        <f>IF($C$4="Attiecināmās izmaksas",IF('11a+c+n'!$Q957="A",'11a+c+n'!D957,0),0)</f>
        <v>0</v>
      </c>
      <c r="E957" s="42"/>
      <c r="F957" s="64"/>
      <c r="G957" s="121"/>
      <c r="H957" s="121">
        <f>IF($C$4="Attiecināmās izmaksas",IF('11a+c+n'!$Q957="A",'11a+c+n'!H957,0),0)</f>
        <v>0</v>
      </c>
      <c r="I957" s="121"/>
      <c r="J957" s="121"/>
      <c r="K957" s="122">
        <f>IF($C$4="Attiecināmās izmaksas",IF('11a+c+n'!$Q957="A",'11a+c+n'!K957,0),0)</f>
        <v>0</v>
      </c>
      <c r="L957" s="64">
        <f>IF($C$4="Attiecināmās izmaksas",IF('11a+c+n'!$Q957="A",'11a+c+n'!L957,0),0)</f>
        <v>0</v>
      </c>
      <c r="M957" s="121">
        <f>IF($C$4="Attiecināmās izmaksas",IF('11a+c+n'!$Q957="A",'11a+c+n'!M957,0),0)</f>
        <v>0</v>
      </c>
      <c r="N957" s="121">
        <f>IF($C$4="Attiecināmās izmaksas",IF('11a+c+n'!$Q957="A",'11a+c+n'!N957,0),0)</f>
        <v>0</v>
      </c>
      <c r="O957" s="121">
        <f>IF($C$4="Attiecināmās izmaksas",IF('11a+c+n'!$Q957="A",'11a+c+n'!O957,0),0)</f>
        <v>0</v>
      </c>
      <c r="P957" s="122">
        <f>IF($C$4="Attiecināmās izmaksas",IF('11a+c+n'!$Q957="A",'11a+c+n'!P957,0),0)</f>
        <v>0</v>
      </c>
    </row>
    <row r="958" spans="1:16" x14ac:dyDescent="0.2">
      <c r="A958" s="49">
        <f>IF(P958=0,0,IF(COUNTBLANK(P958)=1,0,COUNTA($P$14:P958)))</f>
        <v>0</v>
      </c>
      <c r="B958" s="21">
        <f>IF($C$4="Attiecināmās izmaksas",IF('11a+c+n'!$Q958="A",'11a+c+n'!B958,0),0)</f>
        <v>0</v>
      </c>
      <c r="C958" s="21">
        <f>IF($C$4="Attiecināmās izmaksas",IF('11a+c+n'!$Q958="A",'11a+c+n'!C958,0),0)</f>
        <v>0</v>
      </c>
      <c r="D958" s="21">
        <f>IF($C$4="Attiecināmās izmaksas",IF('11a+c+n'!$Q958="A",'11a+c+n'!D958,0),0)</f>
        <v>0</v>
      </c>
      <c r="E958" s="42"/>
      <c r="F958" s="64"/>
      <c r="G958" s="121"/>
      <c r="H958" s="121">
        <f>IF($C$4="Attiecināmās izmaksas",IF('11a+c+n'!$Q958="A",'11a+c+n'!H958,0),0)</f>
        <v>0</v>
      </c>
      <c r="I958" s="121"/>
      <c r="J958" s="121"/>
      <c r="K958" s="122">
        <f>IF($C$4="Attiecināmās izmaksas",IF('11a+c+n'!$Q958="A",'11a+c+n'!K958,0),0)</f>
        <v>0</v>
      </c>
      <c r="L958" s="64">
        <f>IF($C$4="Attiecināmās izmaksas",IF('11a+c+n'!$Q958="A",'11a+c+n'!L958,0),0)</f>
        <v>0</v>
      </c>
      <c r="M958" s="121">
        <f>IF($C$4="Attiecināmās izmaksas",IF('11a+c+n'!$Q958="A",'11a+c+n'!M958,0),0)</f>
        <v>0</v>
      </c>
      <c r="N958" s="121">
        <f>IF($C$4="Attiecināmās izmaksas",IF('11a+c+n'!$Q958="A",'11a+c+n'!N958,0),0)</f>
        <v>0</v>
      </c>
      <c r="O958" s="121">
        <f>IF($C$4="Attiecināmās izmaksas",IF('11a+c+n'!$Q958="A",'11a+c+n'!O958,0),0)</f>
        <v>0</v>
      </c>
      <c r="P958" s="122">
        <f>IF($C$4="Attiecināmās izmaksas",IF('11a+c+n'!$Q958="A",'11a+c+n'!P958,0),0)</f>
        <v>0</v>
      </c>
    </row>
    <row r="959" spans="1:16" x14ac:dyDescent="0.2">
      <c r="A959" s="49">
        <f>IF(P959=0,0,IF(COUNTBLANK(P959)=1,0,COUNTA($P$14:P959)))</f>
        <v>0</v>
      </c>
      <c r="B959" s="21">
        <f>IF($C$4="Attiecināmās izmaksas",IF('11a+c+n'!$Q959="A",'11a+c+n'!B959,0),0)</f>
        <v>0</v>
      </c>
      <c r="C959" s="21">
        <f>IF($C$4="Attiecināmās izmaksas",IF('11a+c+n'!$Q959="A",'11a+c+n'!C959,0),0)</f>
        <v>0</v>
      </c>
      <c r="D959" s="21">
        <f>IF($C$4="Attiecināmās izmaksas",IF('11a+c+n'!$Q959="A",'11a+c+n'!D959,0),0)</f>
        <v>0</v>
      </c>
      <c r="E959" s="42"/>
      <c r="F959" s="64"/>
      <c r="G959" s="121"/>
      <c r="H959" s="121">
        <f>IF($C$4="Attiecināmās izmaksas",IF('11a+c+n'!$Q959="A",'11a+c+n'!H959,0),0)</f>
        <v>0</v>
      </c>
      <c r="I959" s="121"/>
      <c r="J959" s="121"/>
      <c r="K959" s="122">
        <f>IF($C$4="Attiecināmās izmaksas",IF('11a+c+n'!$Q959="A",'11a+c+n'!K959,0),0)</f>
        <v>0</v>
      </c>
      <c r="L959" s="64">
        <f>IF($C$4="Attiecināmās izmaksas",IF('11a+c+n'!$Q959="A",'11a+c+n'!L959,0),0)</f>
        <v>0</v>
      </c>
      <c r="M959" s="121">
        <f>IF($C$4="Attiecināmās izmaksas",IF('11a+c+n'!$Q959="A",'11a+c+n'!M959,0),0)</f>
        <v>0</v>
      </c>
      <c r="N959" s="121">
        <f>IF($C$4="Attiecināmās izmaksas",IF('11a+c+n'!$Q959="A",'11a+c+n'!N959,0),0)</f>
        <v>0</v>
      </c>
      <c r="O959" s="121">
        <f>IF($C$4="Attiecināmās izmaksas",IF('11a+c+n'!$Q959="A",'11a+c+n'!O959,0),0)</f>
        <v>0</v>
      </c>
      <c r="P959" s="122">
        <f>IF($C$4="Attiecināmās izmaksas",IF('11a+c+n'!$Q959="A",'11a+c+n'!P959,0),0)</f>
        <v>0</v>
      </c>
    </row>
    <row r="960" spans="1:16" x14ac:dyDescent="0.2">
      <c r="A960" s="49">
        <f>IF(P960=0,0,IF(COUNTBLANK(P960)=1,0,COUNTA($P$14:P960)))</f>
        <v>0</v>
      </c>
      <c r="B960" s="21">
        <f>IF($C$4="Attiecināmās izmaksas",IF('11a+c+n'!$Q960="A",'11a+c+n'!B960,0),0)</f>
        <v>0</v>
      </c>
      <c r="C960" s="21">
        <f>IF($C$4="Attiecināmās izmaksas",IF('11a+c+n'!$Q960="A",'11a+c+n'!C960,0),0)</f>
        <v>0</v>
      </c>
      <c r="D960" s="21">
        <f>IF($C$4="Attiecināmās izmaksas",IF('11a+c+n'!$Q960="A",'11a+c+n'!D960,0),0)</f>
        <v>0</v>
      </c>
      <c r="E960" s="42"/>
      <c r="F960" s="64"/>
      <c r="G960" s="121"/>
      <c r="H960" s="121">
        <f>IF($C$4="Attiecināmās izmaksas",IF('11a+c+n'!$Q960="A",'11a+c+n'!H960,0),0)</f>
        <v>0</v>
      </c>
      <c r="I960" s="121"/>
      <c r="J960" s="121"/>
      <c r="K960" s="122">
        <f>IF($C$4="Attiecināmās izmaksas",IF('11a+c+n'!$Q960="A",'11a+c+n'!K960,0),0)</f>
        <v>0</v>
      </c>
      <c r="L960" s="64">
        <f>IF($C$4="Attiecināmās izmaksas",IF('11a+c+n'!$Q960="A",'11a+c+n'!L960,0),0)</f>
        <v>0</v>
      </c>
      <c r="M960" s="121">
        <f>IF($C$4="Attiecināmās izmaksas",IF('11a+c+n'!$Q960="A",'11a+c+n'!M960,0),0)</f>
        <v>0</v>
      </c>
      <c r="N960" s="121">
        <f>IF($C$4="Attiecināmās izmaksas",IF('11a+c+n'!$Q960="A",'11a+c+n'!N960,0),0)</f>
        <v>0</v>
      </c>
      <c r="O960" s="121">
        <f>IF($C$4="Attiecināmās izmaksas",IF('11a+c+n'!$Q960="A",'11a+c+n'!O960,0),0)</f>
        <v>0</v>
      </c>
      <c r="P960" s="122">
        <f>IF($C$4="Attiecināmās izmaksas",IF('11a+c+n'!$Q960="A",'11a+c+n'!P960,0),0)</f>
        <v>0</v>
      </c>
    </row>
    <row r="961" spans="1:16" x14ac:dyDescent="0.2">
      <c r="A961" s="49">
        <f>IF(P961=0,0,IF(COUNTBLANK(P961)=1,0,COUNTA($P$14:P961)))</f>
        <v>0</v>
      </c>
      <c r="B961" s="21">
        <f>IF($C$4="Attiecināmās izmaksas",IF('11a+c+n'!$Q961="A",'11a+c+n'!B961,0),0)</f>
        <v>0</v>
      </c>
      <c r="C961" s="21">
        <f>IF($C$4="Attiecināmās izmaksas",IF('11a+c+n'!$Q961="A",'11a+c+n'!C961,0),0)</f>
        <v>0</v>
      </c>
      <c r="D961" s="21">
        <f>IF($C$4="Attiecināmās izmaksas",IF('11a+c+n'!$Q961="A",'11a+c+n'!D961,0),0)</f>
        <v>0</v>
      </c>
      <c r="E961" s="42"/>
      <c r="F961" s="64"/>
      <c r="G961" s="121"/>
      <c r="H961" s="121">
        <f>IF($C$4="Attiecināmās izmaksas",IF('11a+c+n'!$Q961="A",'11a+c+n'!H961,0),0)</f>
        <v>0</v>
      </c>
      <c r="I961" s="121"/>
      <c r="J961" s="121"/>
      <c r="K961" s="122">
        <f>IF($C$4="Attiecināmās izmaksas",IF('11a+c+n'!$Q961="A",'11a+c+n'!K961,0),0)</f>
        <v>0</v>
      </c>
      <c r="L961" s="64">
        <f>IF($C$4="Attiecināmās izmaksas",IF('11a+c+n'!$Q961="A",'11a+c+n'!L961,0),0)</f>
        <v>0</v>
      </c>
      <c r="M961" s="121">
        <f>IF($C$4="Attiecināmās izmaksas",IF('11a+c+n'!$Q961="A",'11a+c+n'!M961,0),0)</f>
        <v>0</v>
      </c>
      <c r="N961" s="121">
        <f>IF($C$4="Attiecināmās izmaksas",IF('11a+c+n'!$Q961="A",'11a+c+n'!N961,0),0)</f>
        <v>0</v>
      </c>
      <c r="O961" s="121">
        <f>IF($C$4="Attiecināmās izmaksas",IF('11a+c+n'!$Q961="A",'11a+c+n'!O961,0),0)</f>
        <v>0</v>
      </c>
      <c r="P961" s="122">
        <f>IF($C$4="Attiecināmās izmaksas",IF('11a+c+n'!$Q961="A",'11a+c+n'!P961,0),0)</f>
        <v>0</v>
      </c>
    </row>
    <row r="962" spans="1:16" x14ac:dyDescent="0.2">
      <c r="A962" s="49">
        <f>IF(P962=0,0,IF(COUNTBLANK(P962)=1,0,COUNTA($P$14:P962)))</f>
        <v>0</v>
      </c>
      <c r="B962" s="21">
        <f>IF($C$4="Attiecināmās izmaksas",IF('11a+c+n'!$Q962="A",'11a+c+n'!B962,0),0)</f>
        <v>0</v>
      </c>
      <c r="C962" s="21">
        <f>IF($C$4="Attiecināmās izmaksas",IF('11a+c+n'!$Q962="A",'11a+c+n'!C962,0),0)</f>
        <v>0</v>
      </c>
      <c r="D962" s="21">
        <f>IF($C$4="Attiecināmās izmaksas",IF('11a+c+n'!$Q962="A",'11a+c+n'!D962,0),0)</f>
        <v>0</v>
      </c>
      <c r="E962" s="42"/>
      <c r="F962" s="64"/>
      <c r="G962" s="121"/>
      <c r="H962" s="121">
        <f>IF($C$4="Attiecināmās izmaksas",IF('11a+c+n'!$Q962="A",'11a+c+n'!H962,0),0)</f>
        <v>0</v>
      </c>
      <c r="I962" s="121"/>
      <c r="J962" s="121"/>
      <c r="K962" s="122">
        <f>IF($C$4="Attiecināmās izmaksas",IF('11a+c+n'!$Q962="A",'11a+c+n'!K962,0),0)</f>
        <v>0</v>
      </c>
      <c r="L962" s="64">
        <f>IF($C$4="Attiecināmās izmaksas",IF('11a+c+n'!$Q962="A",'11a+c+n'!L962,0),0)</f>
        <v>0</v>
      </c>
      <c r="M962" s="121">
        <f>IF($C$4="Attiecināmās izmaksas",IF('11a+c+n'!$Q962="A",'11a+c+n'!M962,0),0)</f>
        <v>0</v>
      </c>
      <c r="N962" s="121">
        <f>IF($C$4="Attiecināmās izmaksas",IF('11a+c+n'!$Q962="A",'11a+c+n'!N962,0),0)</f>
        <v>0</v>
      </c>
      <c r="O962" s="121">
        <f>IF($C$4="Attiecināmās izmaksas",IF('11a+c+n'!$Q962="A",'11a+c+n'!O962,0),0)</f>
        <v>0</v>
      </c>
      <c r="P962" s="122">
        <f>IF($C$4="Attiecināmās izmaksas",IF('11a+c+n'!$Q962="A",'11a+c+n'!P962,0),0)</f>
        <v>0</v>
      </c>
    </row>
    <row r="963" spans="1:16" x14ac:dyDescent="0.2">
      <c r="A963" s="49">
        <f>IF(P963=0,0,IF(COUNTBLANK(P963)=1,0,COUNTA($P$14:P963)))</f>
        <v>0</v>
      </c>
      <c r="B963" s="21">
        <f>IF($C$4="Attiecināmās izmaksas",IF('11a+c+n'!$Q963="A",'11a+c+n'!B963,0),0)</f>
        <v>0</v>
      </c>
      <c r="C963" s="21">
        <f>IF($C$4="Attiecināmās izmaksas",IF('11a+c+n'!$Q963="A",'11a+c+n'!C963,0),0)</f>
        <v>0</v>
      </c>
      <c r="D963" s="21">
        <f>IF($C$4="Attiecināmās izmaksas",IF('11a+c+n'!$Q963="A",'11a+c+n'!D963,0),0)</f>
        <v>0</v>
      </c>
      <c r="E963" s="42"/>
      <c r="F963" s="64"/>
      <c r="G963" s="121"/>
      <c r="H963" s="121">
        <f>IF($C$4="Attiecināmās izmaksas",IF('11a+c+n'!$Q963="A",'11a+c+n'!H963,0),0)</f>
        <v>0</v>
      </c>
      <c r="I963" s="121"/>
      <c r="J963" s="121"/>
      <c r="K963" s="122">
        <f>IF($C$4="Attiecināmās izmaksas",IF('11a+c+n'!$Q963="A",'11a+c+n'!K963,0),0)</f>
        <v>0</v>
      </c>
      <c r="L963" s="64">
        <f>IF($C$4="Attiecināmās izmaksas",IF('11a+c+n'!$Q963="A",'11a+c+n'!L963,0),0)</f>
        <v>0</v>
      </c>
      <c r="M963" s="121">
        <f>IF($C$4="Attiecināmās izmaksas",IF('11a+c+n'!$Q963="A",'11a+c+n'!M963,0),0)</f>
        <v>0</v>
      </c>
      <c r="N963" s="121">
        <f>IF($C$4="Attiecināmās izmaksas",IF('11a+c+n'!$Q963="A",'11a+c+n'!N963,0),0)</f>
        <v>0</v>
      </c>
      <c r="O963" s="121">
        <f>IF($C$4="Attiecināmās izmaksas",IF('11a+c+n'!$Q963="A",'11a+c+n'!O963,0),0)</f>
        <v>0</v>
      </c>
      <c r="P963" s="122">
        <f>IF($C$4="Attiecināmās izmaksas",IF('11a+c+n'!$Q963="A",'11a+c+n'!P963,0),0)</f>
        <v>0</v>
      </c>
    </row>
    <row r="964" spans="1:16" x14ac:dyDescent="0.2">
      <c r="A964" s="49">
        <f>IF(P964=0,0,IF(COUNTBLANK(P964)=1,0,COUNTA($P$14:P964)))</f>
        <v>0</v>
      </c>
      <c r="B964" s="21">
        <f>IF($C$4="Attiecināmās izmaksas",IF('11a+c+n'!$Q964="A",'11a+c+n'!B964,0),0)</f>
        <v>0</v>
      </c>
      <c r="C964" s="21">
        <f>IF($C$4="Attiecināmās izmaksas",IF('11a+c+n'!$Q964="A",'11a+c+n'!C964,0),0)</f>
        <v>0</v>
      </c>
      <c r="D964" s="21">
        <f>IF($C$4="Attiecināmās izmaksas",IF('11a+c+n'!$Q964="A",'11a+c+n'!D964,0),0)</f>
        <v>0</v>
      </c>
      <c r="E964" s="42"/>
      <c r="F964" s="64"/>
      <c r="G964" s="121"/>
      <c r="H964" s="121">
        <f>IF($C$4="Attiecināmās izmaksas",IF('11a+c+n'!$Q964="A",'11a+c+n'!H964,0),0)</f>
        <v>0</v>
      </c>
      <c r="I964" s="121"/>
      <c r="J964" s="121"/>
      <c r="K964" s="122">
        <f>IF($C$4="Attiecināmās izmaksas",IF('11a+c+n'!$Q964="A",'11a+c+n'!K964,0),0)</f>
        <v>0</v>
      </c>
      <c r="L964" s="64">
        <f>IF($C$4="Attiecināmās izmaksas",IF('11a+c+n'!$Q964="A",'11a+c+n'!L964,0),0)</f>
        <v>0</v>
      </c>
      <c r="M964" s="121">
        <f>IF($C$4="Attiecināmās izmaksas",IF('11a+c+n'!$Q964="A",'11a+c+n'!M964,0),0)</f>
        <v>0</v>
      </c>
      <c r="N964" s="121">
        <f>IF($C$4="Attiecināmās izmaksas",IF('11a+c+n'!$Q964="A",'11a+c+n'!N964,0),0)</f>
        <v>0</v>
      </c>
      <c r="O964" s="121">
        <f>IF($C$4="Attiecināmās izmaksas",IF('11a+c+n'!$Q964="A",'11a+c+n'!O964,0),0)</f>
        <v>0</v>
      </c>
      <c r="P964" s="122">
        <f>IF($C$4="Attiecināmās izmaksas",IF('11a+c+n'!$Q964="A",'11a+c+n'!P964,0),0)</f>
        <v>0</v>
      </c>
    </row>
    <row r="965" spans="1:16" x14ac:dyDescent="0.2">
      <c r="A965" s="49">
        <f>IF(P965=0,0,IF(COUNTBLANK(P965)=1,0,COUNTA($P$14:P965)))</f>
        <v>0</v>
      </c>
      <c r="B965" s="21">
        <f>IF($C$4="Attiecināmās izmaksas",IF('11a+c+n'!$Q965="A",'11a+c+n'!B965,0),0)</f>
        <v>0</v>
      </c>
      <c r="C965" s="21">
        <f>IF($C$4="Attiecināmās izmaksas",IF('11a+c+n'!$Q965="A",'11a+c+n'!C965,0),0)</f>
        <v>0</v>
      </c>
      <c r="D965" s="21">
        <f>IF($C$4="Attiecināmās izmaksas",IF('11a+c+n'!$Q965="A",'11a+c+n'!D965,0),0)</f>
        <v>0</v>
      </c>
      <c r="E965" s="42"/>
      <c r="F965" s="64"/>
      <c r="G965" s="121"/>
      <c r="H965" s="121">
        <f>IF($C$4="Attiecināmās izmaksas",IF('11a+c+n'!$Q965="A",'11a+c+n'!H965,0),0)</f>
        <v>0</v>
      </c>
      <c r="I965" s="121"/>
      <c r="J965" s="121"/>
      <c r="K965" s="122">
        <f>IF($C$4="Attiecināmās izmaksas",IF('11a+c+n'!$Q965="A",'11a+c+n'!K965,0),0)</f>
        <v>0</v>
      </c>
      <c r="L965" s="64">
        <f>IF($C$4="Attiecināmās izmaksas",IF('11a+c+n'!$Q965="A",'11a+c+n'!L965,0),0)</f>
        <v>0</v>
      </c>
      <c r="M965" s="121">
        <f>IF($C$4="Attiecināmās izmaksas",IF('11a+c+n'!$Q965="A",'11a+c+n'!M965,0),0)</f>
        <v>0</v>
      </c>
      <c r="N965" s="121">
        <f>IF($C$4="Attiecināmās izmaksas",IF('11a+c+n'!$Q965="A",'11a+c+n'!N965,0),0)</f>
        <v>0</v>
      </c>
      <c r="O965" s="121">
        <f>IF($C$4="Attiecināmās izmaksas",IF('11a+c+n'!$Q965="A",'11a+c+n'!O965,0),0)</f>
        <v>0</v>
      </c>
      <c r="P965" s="122">
        <f>IF($C$4="Attiecināmās izmaksas",IF('11a+c+n'!$Q965="A",'11a+c+n'!P965,0),0)</f>
        <v>0</v>
      </c>
    </row>
    <row r="966" spans="1:16" x14ac:dyDescent="0.2">
      <c r="A966" s="49">
        <f>IF(P966=0,0,IF(COUNTBLANK(P966)=1,0,COUNTA($P$14:P966)))</f>
        <v>0</v>
      </c>
      <c r="B966" s="21">
        <f>IF($C$4="Attiecināmās izmaksas",IF('11a+c+n'!$Q966="A",'11a+c+n'!B966,0),0)</f>
        <v>0</v>
      </c>
      <c r="C966" s="21">
        <f>IF($C$4="Attiecināmās izmaksas",IF('11a+c+n'!$Q966="A",'11a+c+n'!C966,0),0)</f>
        <v>0</v>
      </c>
      <c r="D966" s="21">
        <f>IF($C$4="Attiecināmās izmaksas",IF('11a+c+n'!$Q966="A",'11a+c+n'!D966,0),0)</f>
        <v>0</v>
      </c>
      <c r="E966" s="42"/>
      <c r="F966" s="64"/>
      <c r="G966" s="121"/>
      <c r="H966" s="121">
        <f>IF($C$4="Attiecināmās izmaksas",IF('11a+c+n'!$Q966="A",'11a+c+n'!H966,0),0)</f>
        <v>0</v>
      </c>
      <c r="I966" s="121"/>
      <c r="J966" s="121"/>
      <c r="K966" s="122">
        <f>IF($C$4="Attiecināmās izmaksas",IF('11a+c+n'!$Q966="A",'11a+c+n'!K966,0),0)</f>
        <v>0</v>
      </c>
      <c r="L966" s="64">
        <f>IF($C$4="Attiecināmās izmaksas",IF('11a+c+n'!$Q966="A",'11a+c+n'!L966,0),0)</f>
        <v>0</v>
      </c>
      <c r="M966" s="121">
        <f>IF($C$4="Attiecināmās izmaksas",IF('11a+c+n'!$Q966="A",'11a+c+n'!M966,0),0)</f>
        <v>0</v>
      </c>
      <c r="N966" s="121">
        <f>IF($C$4="Attiecināmās izmaksas",IF('11a+c+n'!$Q966="A",'11a+c+n'!N966,0),0)</f>
        <v>0</v>
      </c>
      <c r="O966" s="121">
        <f>IF($C$4="Attiecināmās izmaksas",IF('11a+c+n'!$Q966="A",'11a+c+n'!O966,0),0)</f>
        <v>0</v>
      </c>
      <c r="P966" s="122">
        <f>IF($C$4="Attiecināmās izmaksas",IF('11a+c+n'!$Q966="A",'11a+c+n'!P966,0),0)</f>
        <v>0</v>
      </c>
    </row>
    <row r="967" spans="1:16" x14ac:dyDescent="0.2">
      <c r="A967" s="49">
        <f>IF(P967=0,0,IF(COUNTBLANK(P967)=1,0,COUNTA($P$14:P967)))</f>
        <v>0</v>
      </c>
      <c r="B967" s="21">
        <f>IF($C$4="Attiecināmās izmaksas",IF('11a+c+n'!$Q967="A",'11a+c+n'!B967,0),0)</f>
        <v>0</v>
      </c>
      <c r="C967" s="21">
        <f>IF($C$4="Attiecināmās izmaksas",IF('11a+c+n'!$Q967="A",'11a+c+n'!C967,0),0)</f>
        <v>0</v>
      </c>
      <c r="D967" s="21">
        <f>IF($C$4="Attiecināmās izmaksas",IF('11a+c+n'!$Q967="A",'11a+c+n'!D967,0),0)</f>
        <v>0</v>
      </c>
      <c r="E967" s="42"/>
      <c r="F967" s="64"/>
      <c r="G967" s="121"/>
      <c r="H967" s="121">
        <f>IF($C$4="Attiecināmās izmaksas",IF('11a+c+n'!$Q967="A",'11a+c+n'!H967,0),0)</f>
        <v>0</v>
      </c>
      <c r="I967" s="121"/>
      <c r="J967" s="121"/>
      <c r="K967" s="122">
        <f>IF($C$4="Attiecināmās izmaksas",IF('11a+c+n'!$Q967="A",'11a+c+n'!K967,0),0)</f>
        <v>0</v>
      </c>
      <c r="L967" s="64">
        <f>IF($C$4="Attiecināmās izmaksas",IF('11a+c+n'!$Q967="A",'11a+c+n'!L967,0),0)</f>
        <v>0</v>
      </c>
      <c r="M967" s="121">
        <f>IF($C$4="Attiecināmās izmaksas",IF('11a+c+n'!$Q967="A",'11a+c+n'!M967,0),0)</f>
        <v>0</v>
      </c>
      <c r="N967" s="121">
        <f>IF($C$4="Attiecināmās izmaksas",IF('11a+c+n'!$Q967="A",'11a+c+n'!N967,0),0)</f>
        <v>0</v>
      </c>
      <c r="O967" s="121">
        <f>IF($C$4="Attiecināmās izmaksas",IF('11a+c+n'!$Q967="A",'11a+c+n'!O967,0),0)</f>
        <v>0</v>
      </c>
      <c r="P967" s="122">
        <f>IF($C$4="Attiecināmās izmaksas",IF('11a+c+n'!$Q967="A",'11a+c+n'!P967,0),0)</f>
        <v>0</v>
      </c>
    </row>
    <row r="968" spans="1:16" x14ac:dyDescent="0.2">
      <c r="A968" s="49">
        <f>IF(P968=0,0,IF(COUNTBLANK(P968)=1,0,COUNTA($P$14:P968)))</f>
        <v>0</v>
      </c>
      <c r="B968" s="21">
        <f>IF($C$4="Attiecināmās izmaksas",IF('11a+c+n'!$Q968="A",'11a+c+n'!B968,0),0)</f>
        <v>0</v>
      </c>
      <c r="C968" s="21">
        <f>IF($C$4="Attiecināmās izmaksas",IF('11a+c+n'!$Q968="A",'11a+c+n'!C968,0),0)</f>
        <v>0</v>
      </c>
      <c r="D968" s="21">
        <f>IF($C$4="Attiecināmās izmaksas",IF('11a+c+n'!$Q968="A",'11a+c+n'!D968,0),0)</f>
        <v>0</v>
      </c>
      <c r="E968" s="42"/>
      <c r="F968" s="64"/>
      <c r="G968" s="121"/>
      <c r="H968" s="121">
        <f>IF($C$4="Attiecināmās izmaksas",IF('11a+c+n'!$Q968="A",'11a+c+n'!H968,0),0)</f>
        <v>0</v>
      </c>
      <c r="I968" s="121"/>
      <c r="J968" s="121"/>
      <c r="K968" s="122">
        <f>IF($C$4="Attiecināmās izmaksas",IF('11a+c+n'!$Q968="A",'11a+c+n'!K968,0),0)</f>
        <v>0</v>
      </c>
      <c r="L968" s="64">
        <f>IF($C$4="Attiecināmās izmaksas",IF('11a+c+n'!$Q968="A",'11a+c+n'!L968,0),0)</f>
        <v>0</v>
      </c>
      <c r="M968" s="121">
        <f>IF($C$4="Attiecināmās izmaksas",IF('11a+c+n'!$Q968="A",'11a+c+n'!M968,0),0)</f>
        <v>0</v>
      </c>
      <c r="N968" s="121">
        <f>IF($C$4="Attiecināmās izmaksas",IF('11a+c+n'!$Q968="A",'11a+c+n'!N968,0),0)</f>
        <v>0</v>
      </c>
      <c r="O968" s="121">
        <f>IF($C$4="Attiecināmās izmaksas",IF('11a+c+n'!$Q968="A",'11a+c+n'!O968,0),0)</f>
        <v>0</v>
      </c>
      <c r="P968" s="122">
        <f>IF($C$4="Attiecināmās izmaksas",IF('11a+c+n'!$Q968="A",'11a+c+n'!P968,0),0)</f>
        <v>0</v>
      </c>
    </row>
    <row r="969" spans="1:16" x14ac:dyDescent="0.2">
      <c r="A969" s="49">
        <f>IF(P969=0,0,IF(COUNTBLANK(P969)=1,0,COUNTA($P$14:P969)))</f>
        <v>0</v>
      </c>
      <c r="B969" s="21">
        <f>IF($C$4="Attiecināmās izmaksas",IF('11a+c+n'!$Q969="A",'11a+c+n'!B969,0),0)</f>
        <v>0</v>
      </c>
      <c r="C969" s="21">
        <f>IF($C$4="Attiecināmās izmaksas",IF('11a+c+n'!$Q969="A",'11a+c+n'!C969,0),0)</f>
        <v>0</v>
      </c>
      <c r="D969" s="21">
        <f>IF($C$4="Attiecināmās izmaksas",IF('11a+c+n'!$Q969="A",'11a+c+n'!D969,0),0)</f>
        <v>0</v>
      </c>
      <c r="E969" s="42"/>
      <c r="F969" s="64"/>
      <c r="G969" s="121"/>
      <c r="H969" s="121">
        <f>IF($C$4="Attiecināmās izmaksas",IF('11a+c+n'!$Q969="A",'11a+c+n'!H969,0),0)</f>
        <v>0</v>
      </c>
      <c r="I969" s="121"/>
      <c r="J969" s="121"/>
      <c r="K969" s="122">
        <f>IF($C$4="Attiecināmās izmaksas",IF('11a+c+n'!$Q969="A",'11a+c+n'!K969,0),0)</f>
        <v>0</v>
      </c>
      <c r="L969" s="64">
        <f>IF($C$4="Attiecināmās izmaksas",IF('11a+c+n'!$Q969="A",'11a+c+n'!L969,0),0)</f>
        <v>0</v>
      </c>
      <c r="M969" s="121">
        <f>IF($C$4="Attiecināmās izmaksas",IF('11a+c+n'!$Q969="A",'11a+c+n'!M969,0),0)</f>
        <v>0</v>
      </c>
      <c r="N969" s="121">
        <f>IF($C$4="Attiecināmās izmaksas",IF('11a+c+n'!$Q969="A",'11a+c+n'!N969,0),0)</f>
        <v>0</v>
      </c>
      <c r="O969" s="121">
        <f>IF($C$4="Attiecināmās izmaksas",IF('11a+c+n'!$Q969="A",'11a+c+n'!O969,0),0)</f>
        <v>0</v>
      </c>
      <c r="P969" s="122">
        <f>IF($C$4="Attiecināmās izmaksas",IF('11a+c+n'!$Q969="A",'11a+c+n'!P969,0),0)</f>
        <v>0</v>
      </c>
    </row>
    <row r="970" spans="1:16" x14ac:dyDescent="0.2">
      <c r="A970" s="49">
        <f>IF(P970=0,0,IF(COUNTBLANK(P970)=1,0,COUNTA($P$14:P970)))</f>
        <v>0</v>
      </c>
      <c r="B970" s="21">
        <f>IF($C$4="Attiecināmās izmaksas",IF('11a+c+n'!$Q970="A",'11a+c+n'!B970,0),0)</f>
        <v>0</v>
      </c>
      <c r="C970" s="21">
        <f>IF($C$4="Attiecināmās izmaksas",IF('11a+c+n'!$Q970="A",'11a+c+n'!C970,0),0)</f>
        <v>0</v>
      </c>
      <c r="D970" s="21">
        <f>IF($C$4="Attiecināmās izmaksas",IF('11a+c+n'!$Q970="A",'11a+c+n'!D970,0),0)</f>
        <v>0</v>
      </c>
      <c r="E970" s="42"/>
      <c r="F970" s="64"/>
      <c r="G970" s="121"/>
      <c r="H970" s="121">
        <f>IF($C$4="Attiecināmās izmaksas",IF('11a+c+n'!$Q970="A",'11a+c+n'!H970,0),0)</f>
        <v>0</v>
      </c>
      <c r="I970" s="121"/>
      <c r="J970" s="121"/>
      <c r="K970" s="122">
        <f>IF($C$4="Attiecināmās izmaksas",IF('11a+c+n'!$Q970="A",'11a+c+n'!K970,0),0)</f>
        <v>0</v>
      </c>
      <c r="L970" s="64">
        <f>IF($C$4="Attiecināmās izmaksas",IF('11a+c+n'!$Q970="A",'11a+c+n'!L970,0),0)</f>
        <v>0</v>
      </c>
      <c r="M970" s="121">
        <f>IF($C$4="Attiecināmās izmaksas",IF('11a+c+n'!$Q970="A",'11a+c+n'!M970,0),0)</f>
        <v>0</v>
      </c>
      <c r="N970" s="121">
        <f>IF($C$4="Attiecināmās izmaksas",IF('11a+c+n'!$Q970="A",'11a+c+n'!N970,0),0)</f>
        <v>0</v>
      </c>
      <c r="O970" s="121">
        <f>IF($C$4="Attiecināmās izmaksas",IF('11a+c+n'!$Q970="A",'11a+c+n'!O970,0),0)</f>
        <v>0</v>
      </c>
      <c r="P970" s="122">
        <f>IF($C$4="Attiecināmās izmaksas",IF('11a+c+n'!$Q970="A",'11a+c+n'!P970,0),0)</f>
        <v>0</v>
      </c>
    </row>
    <row r="971" spans="1:16" x14ac:dyDescent="0.2">
      <c r="A971" s="49">
        <f>IF(P971=0,0,IF(COUNTBLANK(P971)=1,0,COUNTA($P$14:P971)))</f>
        <v>0</v>
      </c>
      <c r="B971" s="21">
        <f>IF($C$4="Attiecināmās izmaksas",IF('11a+c+n'!$Q971="A",'11a+c+n'!B971,0),0)</f>
        <v>0</v>
      </c>
      <c r="C971" s="21">
        <f>IF($C$4="Attiecināmās izmaksas",IF('11a+c+n'!$Q971="A",'11a+c+n'!C971,0),0)</f>
        <v>0</v>
      </c>
      <c r="D971" s="21">
        <f>IF($C$4="Attiecināmās izmaksas",IF('11a+c+n'!$Q971="A",'11a+c+n'!D971,0),0)</f>
        <v>0</v>
      </c>
      <c r="E971" s="42"/>
      <c r="F971" s="64"/>
      <c r="G971" s="121"/>
      <c r="H971" s="121">
        <f>IF($C$4="Attiecināmās izmaksas",IF('11a+c+n'!$Q971="A",'11a+c+n'!H971,0),0)</f>
        <v>0</v>
      </c>
      <c r="I971" s="121"/>
      <c r="J971" s="121"/>
      <c r="K971" s="122">
        <f>IF($C$4="Attiecināmās izmaksas",IF('11a+c+n'!$Q971="A",'11a+c+n'!K971,0),0)</f>
        <v>0</v>
      </c>
      <c r="L971" s="64">
        <f>IF($C$4="Attiecināmās izmaksas",IF('11a+c+n'!$Q971="A",'11a+c+n'!L971,0),0)</f>
        <v>0</v>
      </c>
      <c r="M971" s="121">
        <f>IF($C$4="Attiecināmās izmaksas",IF('11a+c+n'!$Q971="A",'11a+c+n'!M971,0),0)</f>
        <v>0</v>
      </c>
      <c r="N971" s="121">
        <f>IF($C$4="Attiecināmās izmaksas",IF('11a+c+n'!$Q971="A",'11a+c+n'!N971,0),0)</f>
        <v>0</v>
      </c>
      <c r="O971" s="121">
        <f>IF($C$4="Attiecināmās izmaksas",IF('11a+c+n'!$Q971="A",'11a+c+n'!O971,0),0)</f>
        <v>0</v>
      </c>
      <c r="P971" s="122">
        <f>IF($C$4="Attiecināmās izmaksas",IF('11a+c+n'!$Q971="A",'11a+c+n'!P971,0),0)</f>
        <v>0</v>
      </c>
    </row>
    <row r="972" spans="1:16" x14ac:dyDescent="0.2">
      <c r="A972" s="49">
        <f>IF(P972=0,0,IF(COUNTBLANK(P972)=1,0,COUNTA($P$14:P972)))</f>
        <v>0</v>
      </c>
      <c r="B972" s="21">
        <f>IF($C$4="Attiecināmās izmaksas",IF('11a+c+n'!$Q972="A",'11a+c+n'!B972,0),0)</f>
        <v>0</v>
      </c>
      <c r="C972" s="21">
        <f>IF($C$4="Attiecināmās izmaksas",IF('11a+c+n'!$Q972="A",'11a+c+n'!C972,0),0)</f>
        <v>0</v>
      </c>
      <c r="D972" s="21">
        <f>IF($C$4="Attiecināmās izmaksas",IF('11a+c+n'!$Q972="A",'11a+c+n'!D972,0),0)</f>
        <v>0</v>
      </c>
      <c r="E972" s="42"/>
      <c r="F972" s="64"/>
      <c r="G972" s="121"/>
      <c r="H972" s="121">
        <f>IF($C$4="Attiecināmās izmaksas",IF('11a+c+n'!$Q972="A",'11a+c+n'!H972,0),0)</f>
        <v>0</v>
      </c>
      <c r="I972" s="121"/>
      <c r="J972" s="121"/>
      <c r="K972" s="122">
        <f>IF($C$4="Attiecināmās izmaksas",IF('11a+c+n'!$Q972="A",'11a+c+n'!K972,0),0)</f>
        <v>0</v>
      </c>
      <c r="L972" s="64">
        <f>IF($C$4="Attiecināmās izmaksas",IF('11a+c+n'!$Q972="A",'11a+c+n'!L972,0),0)</f>
        <v>0</v>
      </c>
      <c r="M972" s="121">
        <f>IF($C$4="Attiecināmās izmaksas",IF('11a+c+n'!$Q972="A",'11a+c+n'!M972,0),0)</f>
        <v>0</v>
      </c>
      <c r="N972" s="121">
        <f>IF($C$4="Attiecināmās izmaksas",IF('11a+c+n'!$Q972="A",'11a+c+n'!N972,0),0)</f>
        <v>0</v>
      </c>
      <c r="O972" s="121">
        <f>IF($C$4="Attiecināmās izmaksas",IF('11a+c+n'!$Q972="A",'11a+c+n'!O972,0),0)</f>
        <v>0</v>
      </c>
      <c r="P972" s="122">
        <f>IF($C$4="Attiecināmās izmaksas",IF('11a+c+n'!$Q972="A",'11a+c+n'!P972,0),0)</f>
        <v>0</v>
      </c>
    </row>
    <row r="973" spans="1:16" x14ac:dyDescent="0.2">
      <c r="A973" s="49">
        <f>IF(P973=0,0,IF(COUNTBLANK(P973)=1,0,COUNTA($P$14:P973)))</f>
        <v>0</v>
      </c>
      <c r="B973" s="21">
        <f>IF($C$4="Attiecināmās izmaksas",IF('11a+c+n'!$Q973="A",'11a+c+n'!B973,0),0)</f>
        <v>0</v>
      </c>
      <c r="C973" s="21">
        <f>IF($C$4="Attiecināmās izmaksas",IF('11a+c+n'!$Q973="A",'11a+c+n'!C973,0),0)</f>
        <v>0</v>
      </c>
      <c r="D973" s="21">
        <f>IF($C$4="Attiecināmās izmaksas",IF('11a+c+n'!$Q973="A",'11a+c+n'!D973,0),0)</f>
        <v>0</v>
      </c>
      <c r="E973" s="42"/>
      <c r="F973" s="64"/>
      <c r="G973" s="121"/>
      <c r="H973" s="121">
        <f>IF($C$4="Attiecināmās izmaksas",IF('11a+c+n'!$Q973="A",'11a+c+n'!H973,0),0)</f>
        <v>0</v>
      </c>
      <c r="I973" s="121"/>
      <c r="J973" s="121"/>
      <c r="K973" s="122">
        <f>IF($C$4="Attiecināmās izmaksas",IF('11a+c+n'!$Q973="A",'11a+c+n'!K973,0),0)</f>
        <v>0</v>
      </c>
      <c r="L973" s="64">
        <f>IF($C$4="Attiecināmās izmaksas",IF('11a+c+n'!$Q973="A",'11a+c+n'!L973,0),0)</f>
        <v>0</v>
      </c>
      <c r="M973" s="121">
        <f>IF($C$4="Attiecināmās izmaksas",IF('11a+c+n'!$Q973="A",'11a+c+n'!M973,0),0)</f>
        <v>0</v>
      </c>
      <c r="N973" s="121">
        <f>IF($C$4="Attiecināmās izmaksas",IF('11a+c+n'!$Q973="A",'11a+c+n'!N973,0),0)</f>
        <v>0</v>
      </c>
      <c r="O973" s="121">
        <f>IF($C$4="Attiecināmās izmaksas",IF('11a+c+n'!$Q973="A",'11a+c+n'!O973,0),0)</f>
        <v>0</v>
      </c>
      <c r="P973" s="122">
        <f>IF($C$4="Attiecināmās izmaksas",IF('11a+c+n'!$Q973="A",'11a+c+n'!P973,0),0)</f>
        <v>0</v>
      </c>
    </row>
    <row r="974" spans="1:16" x14ac:dyDescent="0.2">
      <c r="A974" s="49">
        <f>IF(P974=0,0,IF(COUNTBLANK(P974)=1,0,COUNTA($P$14:P974)))</f>
        <v>0</v>
      </c>
      <c r="B974" s="21">
        <f>IF($C$4="Attiecināmās izmaksas",IF('11a+c+n'!$Q974="A",'11a+c+n'!B974,0),0)</f>
        <v>0</v>
      </c>
      <c r="C974" s="21">
        <f>IF($C$4="Attiecināmās izmaksas",IF('11a+c+n'!$Q974="A",'11a+c+n'!C974,0),0)</f>
        <v>0</v>
      </c>
      <c r="D974" s="21">
        <f>IF($C$4="Attiecināmās izmaksas",IF('11a+c+n'!$Q974="A",'11a+c+n'!D974,0),0)</f>
        <v>0</v>
      </c>
      <c r="E974" s="42"/>
      <c r="F974" s="64"/>
      <c r="G974" s="121"/>
      <c r="H974" s="121">
        <f>IF($C$4="Attiecināmās izmaksas",IF('11a+c+n'!$Q974="A",'11a+c+n'!H974,0),0)</f>
        <v>0</v>
      </c>
      <c r="I974" s="121"/>
      <c r="J974" s="121"/>
      <c r="K974" s="122">
        <f>IF($C$4="Attiecināmās izmaksas",IF('11a+c+n'!$Q974="A",'11a+c+n'!K974,0),0)</f>
        <v>0</v>
      </c>
      <c r="L974" s="64">
        <f>IF($C$4="Attiecināmās izmaksas",IF('11a+c+n'!$Q974="A",'11a+c+n'!L974,0),0)</f>
        <v>0</v>
      </c>
      <c r="M974" s="121">
        <f>IF($C$4="Attiecināmās izmaksas",IF('11a+c+n'!$Q974="A",'11a+c+n'!M974,0),0)</f>
        <v>0</v>
      </c>
      <c r="N974" s="121">
        <f>IF($C$4="Attiecināmās izmaksas",IF('11a+c+n'!$Q974="A",'11a+c+n'!N974,0),0)</f>
        <v>0</v>
      </c>
      <c r="O974" s="121">
        <f>IF($C$4="Attiecināmās izmaksas",IF('11a+c+n'!$Q974="A",'11a+c+n'!O974,0),0)</f>
        <v>0</v>
      </c>
      <c r="P974" s="122">
        <f>IF($C$4="Attiecināmās izmaksas",IF('11a+c+n'!$Q974="A",'11a+c+n'!P974,0),0)</f>
        <v>0</v>
      </c>
    </row>
    <row r="975" spans="1:16" x14ac:dyDescent="0.2">
      <c r="A975" s="49">
        <f>IF(P975=0,0,IF(COUNTBLANK(P975)=1,0,COUNTA($P$14:P975)))</f>
        <v>0</v>
      </c>
      <c r="B975" s="21">
        <f>IF($C$4="Attiecināmās izmaksas",IF('11a+c+n'!$Q975="A",'11a+c+n'!B975,0),0)</f>
        <v>0</v>
      </c>
      <c r="C975" s="21">
        <f>IF($C$4="Attiecināmās izmaksas",IF('11a+c+n'!$Q975="A",'11a+c+n'!C975,0),0)</f>
        <v>0</v>
      </c>
      <c r="D975" s="21">
        <f>IF($C$4="Attiecināmās izmaksas",IF('11a+c+n'!$Q975="A",'11a+c+n'!D975,0),0)</f>
        <v>0</v>
      </c>
      <c r="E975" s="42"/>
      <c r="F975" s="64"/>
      <c r="G975" s="121"/>
      <c r="H975" s="121">
        <f>IF($C$4="Attiecināmās izmaksas",IF('11a+c+n'!$Q975="A",'11a+c+n'!H975,0),0)</f>
        <v>0</v>
      </c>
      <c r="I975" s="121"/>
      <c r="J975" s="121"/>
      <c r="K975" s="122">
        <f>IF($C$4="Attiecināmās izmaksas",IF('11a+c+n'!$Q975="A",'11a+c+n'!K975,0),0)</f>
        <v>0</v>
      </c>
      <c r="L975" s="64">
        <f>IF($C$4="Attiecināmās izmaksas",IF('11a+c+n'!$Q975="A",'11a+c+n'!L975,0),0)</f>
        <v>0</v>
      </c>
      <c r="M975" s="121">
        <f>IF($C$4="Attiecināmās izmaksas",IF('11a+c+n'!$Q975="A",'11a+c+n'!M975,0),0)</f>
        <v>0</v>
      </c>
      <c r="N975" s="121">
        <f>IF($C$4="Attiecināmās izmaksas",IF('11a+c+n'!$Q975="A",'11a+c+n'!N975,0),0)</f>
        <v>0</v>
      </c>
      <c r="O975" s="121">
        <f>IF($C$4="Attiecināmās izmaksas",IF('11a+c+n'!$Q975="A",'11a+c+n'!O975,0),0)</f>
        <v>0</v>
      </c>
      <c r="P975" s="122">
        <f>IF($C$4="Attiecināmās izmaksas",IF('11a+c+n'!$Q975="A",'11a+c+n'!P975,0),0)</f>
        <v>0</v>
      </c>
    </row>
    <row r="976" spans="1:16" x14ac:dyDescent="0.2">
      <c r="A976" s="49">
        <f>IF(P976=0,0,IF(COUNTBLANK(P976)=1,0,COUNTA($P$14:P976)))</f>
        <v>0</v>
      </c>
      <c r="B976" s="21">
        <f>IF($C$4="Attiecināmās izmaksas",IF('11a+c+n'!$Q976="A",'11a+c+n'!B976,0),0)</f>
        <v>0</v>
      </c>
      <c r="C976" s="21">
        <f>IF($C$4="Attiecināmās izmaksas",IF('11a+c+n'!$Q976="A",'11a+c+n'!C976,0),0)</f>
        <v>0</v>
      </c>
      <c r="D976" s="21">
        <f>IF($C$4="Attiecināmās izmaksas",IF('11a+c+n'!$Q976="A",'11a+c+n'!D976,0),0)</f>
        <v>0</v>
      </c>
      <c r="E976" s="42"/>
      <c r="F976" s="64"/>
      <c r="G976" s="121"/>
      <c r="H976" s="121">
        <f>IF($C$4="Attiecināmās izmaksas",IF('11a+c+n'!$Q976="A",'11a+c+n'!H976,0),0)</f>
        <v>0</v>
      </c>
      <c r="I976" s="121"/>
      <c r="J976" s="121"/>
      <c r="K976" s="122">
        <f>IF($C$4="Attiecināmās izmaksas",IF('11a+c+n'!$Q976="A",'11a+c+n'!K976,0),0)</f>
        <v>0</v>
      </c>
      <c r="L976" s="64">
        <f>IF($C$4="Attiecināmās izmaksas",IF('11a+c+n'!$Q976="A",'11a+c+n'!L976,0),0)</f>
        <v>0</v>
      </c>
      <c r="M976" s="121">
        <f>IF($C$4="Attiecināmās izmaksas",IF('11a+c+n'!$Q976="A",'11a+c+n'!M976,0),0)</f>
        <v>0</v>
      </c>
      <c r="N976" s="121">
        <f>IF($C$4="Attiecināmās izmaksas",IF('11a+c+n'!$Q976="A",'11a+c+n'!N976,0),0)</f>
        <v>0</v>
      </c>
      <c r="O976" s="121">
        <f>IF($C$4="Attiecināmās izmaksas",IF('11a+c+n'!$Q976="A",'11a+c+n'!O976,0),0)</f>
        <v>0</v>
      </c>
      <c r="P976" s="122">
        <f>IF($C$4="Attiecināmās izmaksas",IF('11a+c+n'!$Q976="A",'11a+c+n'!P976,0),0)</f>
        <v>0</v>
      </c>
    </row>
    <row r="977" spans="1:16" x14ac:dyDescent="0.2">
      <c r="A977" s="49">
        <f>IF(P977=0,0,IF(COUNTBLANK(P977)=1,0,COUNTA($P$14:P977)))</f>
        <v>0</v>
      </c>
      <c r="B977" s="21">
        <f>IF($C$4="Attiecināmās izmaksas",IF('11a+c+n'!$Q977="A",'11a+c+n'!B977,0),0)</f>
        <v>0</v>
      </c>
      <c r="C977" s="21">
        <f>IF($C$4="Attiecināmās izmaksas",IF('11a+c+n'!$Q977="A",'11a+c+n'!C977,0),0)</f>
        <v>0</v>
      </c>
      <c r="D977" s="21">
        <f>IF($C$4="Attiecināmās izmaksas",IF('11a+c+n'!$Q977="A",'11a+c+n'!D977,0),0)</f>
        <v>0</v>
      </c>
      <c r="E977" s="42"/>
      <c r="F977" s="64"/>
      <c r="G977" s="121"/>
      <c r="H977" s="121">
        <f>IF($C$4="Attiecināmās izmaksas",IF('11a+c+n'!$Q977="A",'11a+c+n'!H977,0),0)</f>
        <v>0</v>
      </c>
      <c r="I977" s="121"/>
      <c r="J977" s="121"/>
      <c r="K977" s="122">
        <f>IF($C$4="Attiecināmās izmaksas",IF('11a+c+n'!$Q977="A",'11a+c+n'!K977,0),0)</f>
        <v>0</v>
      </c>
      <c r="L977" s="64">
        <f>IF($C$4="Attiecināmās izmaksas",IF('11a+c+n'!$Q977="A",'11a+c+n'!L977,0),0)</f>
        <v>0</v>
      </c>
      <c r="M977" s="121">
        <f>IF($C$4="Attiecināmās izmaksas",IF('11a+c+n'!$Q977="A",'11a+c+n'!M977,0),0)</f>
        <v>0</v>
      </c>
      <c r="N977" s="121">
        <f>IF($C$4="Attiecināmās izmaksas",IF('11a+c+n'!$Q977="A",'11a+c+n'!N977,0),0)</f>
        <v>0</v>
      </c>
      <c r="O977" s="121">
        <f>IF($C$4="Attiecināmās izmaksas",IF('11a+c+n'!$Q977="A",'11a+c+n'!O977,0),0)</f>
        <v>0</v>
      </c>
      <c r="P977" s="122">
        <f>IF($C$4="Attiecināmās izmaksas",IF('11a+c+n'!$Q977="A",'11a+c+n'!P977,0),0)</f>
        <v>0</v>
      </c>
    </row>
    <row r="978" spans="1:16" x14ac:dyDescent="0.2">
      <c r="A978" s="49">
        <f>IF(P978=0,0,IF(COUNTBLANK(P978)=1,0,COUNTA($P$14:P978)))</f>
        <v>0</v>
      </c>
      <c r="B978" s="21">
        <f>IF($C$4="Attiecināmās izmaksas",IF('11a+c+n'!$Q978="A",'11a+c+n'!B978,0),0)</f>
        <v>0</v>
      </c>
      <c r="C978" s="21">
        <f>IF($C$4="Attiecināmās izmaksas",IF('11a+c+n'!$Q978="A",'11a+c+n'!C978,0),0)</f>
        <v>0</v>
      </c>
      <c r="D978" s="21">
        <f>IF($C$4="Attiecināmās izmaksas",IF('11a+c+n'!$Q978="A",'11a+c+n'!D978,0),0)</f>
        <v>0</v>
      </c>
      <c r="E978" s="42"/>
      <c r="F978" s="64"/>
      <c r="G978" s="121"/>
      <c r="H978" s="121">
        <f>IF($C$4="Attiecināmās izmaksas",IF('11a+c+n'!$Q978="A",'11a+c+n'!H978,0),0)</f>
        <v>0</v>
      </c>
      <c r="I978" s="121"/>
      <c r="J978" s="121"/>
      <c r="K978" s="122">
        <f>IF($C$4="Attiecināmās izmaksas",IF('11a+c+n'!$Q978="A",'11a+c+n'!K978,0),0)</f>
        <v>0</v>
      </c>
      <c r="L978" s="64">
        <f>IF($C$4="Attiecināmās izmaksas",IF('11a+c+n'!$Q978="A",'11a+c+n'!L978,0),0)</f>
        <v>0</v>
      </c>
      <c r="M978" s="121">
        <f>IF($C$4="Attiecināmās izmaksas",IF('11a+c+n'!$Q978="A",'11a+c+n'!M978,0),0)</f>
        <v>0</v>
      </c>
      <c r="N978" s="121">
        <f>IF($C$4="Attiecināmās izmaksas",IF('11a+c+n'!$Q978="A",'11a+c+n'!N978,0),0)</f>
        <v>0</v>
      </c>
      <c r="O978" s="121">
        <f>IF($C$4="Attiecināmās izmaksas",IF('11a+c+n'!$Q978="A",'11a+c+n'!O978,0),0)</f>
        <v>0</v>
      </c>
      <c r="P978" s="122">
        <f>IF($C$4="Attiecināmās izmaksas",IF('11a+c+n'!$Q978="A",'11a+c+n'!P978,0),0)</f>
        <v>0</v>
      </c>
    </row>
    <row r="979" spans="1:16" x14ac:dyDescent="0.2">
      <c r="A979" s="49">
        <f>IF(P979=0,0,IF(COUNTBLANK(P979)=1,0,COUNTA($P$14:P979)))</f>
        <v>0</v>
      </c>
      <c r="B979" s="21">
        <f>IF($C$4="Attiecināmās izmaksas",IF('11a+c+n'!$Q979="A",'11a+c+n'!B979,0),0)</f>
        <v>0</v>
      </c>
      <c r="C979" s="21">
        <f>IF($C$4="Attiecināmās izmaksas",IF('11a+c+n'!$Q979="A",'11a+c+n'!C979,0),0)</f>
        <v>0</v>
      </c>
      <c r="D979" s="21">
        <f>IF($C$4="Attiecināmās izmaksas",IF('11a+c+n'!$Q979="A",'11a+c+n'!D979,0),0)</f>
        <v>0</v>
      </c>
      <c r="E979" s="42"/>
      <c r="F979" s="64"/>
      <c r="G979" s="121"/>
      <c r="H979" s="121">
        <f>IF($C$4="Attiecināmās izmaksas",IF('11a+c+n'!$Q979="A",'11a+c+n'!H979,0),0)</f>
        <v>0</v>
      </c>
      <c r="I979" s="121"/>
      <c r="J979" s="121"/>
      <c r="K979" s="122">
        <f>IF($C$4="Attiecināmās izmaksas",IF('11a+c+n'!$Q979="A",'11a+c+n'!K979,0),0)</f>
        <v>0</v>
      </c>
      <c r="L979" s="64">
        <f>IF($C$4="Attiecināmās izmaksas",IF('11a+c+n'!$Q979="A",'11a+c+n'!L979,0),0)</f>
        <v>0</v>
      </c>
      <c r="M979" s="121">
        <f>IF($C$4="Attiecināmās izmaksas",IF('11a+c+n'!$Q979="A",'11a+c+n'!M979,0),0)</f>
        <v>0</v>
      </c>
      <c r="N979" s="121">
        <f>IF($C$4="Attiecināmās izmaksas",IF('11a+c+n'!$Q979="A",'11a+c+n'!N979,0),0)</f>
        <v>0</v>
      </c>
      <c r="O979" s="121">
        <f>IF($C$4="Attiecināmās izmaksas",IF('11a+c+n'!$Q979="A",'11a+c+n'!O979,0),0)</f>
        <v>0</v>
      </c>
      <c r="P979" s="122">
        <f>IF($C$4="Attiecināmās izmaksas",IF('11a+c+n'!$Q979="A",'11a+c+n'!P979,0),0)</f>
        <v>0</v>
      </c>
    </row>
    <row r="980" spans="1:16" x14ac:dyDescent="0.2">
      <c r="A980" s="49">
        <f>IF(P980=0,0,IF(COUNTBLANK(P980)=1,0,COUNTA($P$14:P980)))</f>
        <v>0</v>
      </c>
      <c r="B980" s="21">
        <f>IF($C$4="Attiecināmās izmaksas",IF('11a+c+n'!$Q980="A",'11a+c+n'!B980,0),0)</f>
        <v>0</v>
      </c>
      <c r="C980" s="21">
        <f>IF($C$4="Attiecināmās izmaksas",IF('11a+c+n'!$Q980="A",'11a+c+n'!C980,0),0)</f>
        <v>0</v>
      </c>
      <c r="D980" s="21">
        <f>IF($C$4="Attiecināmās izmaksas",IF('11a+c+n'!$Q980="A",'11a+c+n'!D980,0),0)</f>
        <v>0</v>
      </c>
      <c r="E980" s="42"/>
      <c r="F980" s="64"/>
      <c r="G980" s="121"/>
      <c r="H980" s="121">
        <f>IF($C$4="Attiecināmās izmaksas",IF('11a+c+n'!$Q980="A",'11a+c+n'!H980,0),0)</f>
        <v>0</v>
      </c>
      <c r="I980" s="121"/>
      <c r="J980" s="121"/>
      <c r="K980" s="122">
        <f>IF($C$4="Attiecināmās izmaksas",IF('11a+c+n'!$Q980="A",'11a+c+n'!K980,0),0)</f>
        <v>0</v>
      </c>
      <c r="L980" s="64">
        <f>IF($C$4="Attiecināmās izmaksas",IF('11a+c+n'!$Q980="A",'11a+c+n'!L980,0),0)</f>
        <v>0</v>
      </c>
      <c r="M980" s="121">
        <f>IF($C$4="Attiecināmās izmaksas",IF('11a+c+n'!$Q980="A",'11a+c+n'!M980,0),0)</f>
        <v>0</v>
      </c>
      <c r="N980" s="121">
        <f>IF($C$4="Attiecināmās izmaksas",IF('11a+c+n'!$Q980="A",'11a+c+n'!N980,0),0)</f>
        <v>0</v>
      </c>
      <c r="O980" s="121">
        <f>IF($C$4="Attiecināmās izmaksas",IF('11a+c+n'!$Q980="A",'11a+c+n'!O980,0),0)</f>
        <v>0</v>
      </c>
      <c r="P980" s="122">
        <f>IF($C$4="Attiecināmās izmaksas",IF('11a+c+n'!$Q980="A",'11a+c+n'!P980,0),0)</f>
        <v>0</v>
      </c>
    </row>
    <row r="981" spans="1:16" x14ac:dyDescent="0.2">
      <c r="A981" s="49">
        <f>IF(P981=0,0,IF(COUNTBLANK(P981)=1,0,COUNTA($P$14:P981)))</f>
        <v>0</v>
      </c>
      <c r="B981" s="21">
        <f>IF($C$4="Attiecināmās izmaksas",IF('11a+c+n'!$Q981="A",'11a+c+n'!B981,0),0)</f>
        <v>0</v>
      </c>
      <c r="C981" s="21">
        <f>IF($C$4="Attiecināmās izmaksas",IF('11a+c+n'!$Q981="A",'11a+c+n'!C981,0),0)</f>
        <v>0</v>
      </c>
      <c r="D981" s="21">
        <f>IF($C$4="Attiecināmās izmaksas",IF('11a+c+n'!$Q981="A",'11a+c+n'!D981,0),0)</f>
        <v>0</v>
      </c>
      <c r="E981" s="42"/>
      <c r="F981" s="64"/>
      <c r="G981" s="121"/>
      <c r="H981" s="121">
        <f>IF($C$4="Attiecināmās izmaksas",IF('11a+c+n'!$Q981="A",'11a+c+n'!H981,0),0)</f>
        <v>0</v>
      </c>
      <c r="I981" s="121"/>
      <c r="J981" s="121"/>
      <c r="K981" s="122">
        <f>IF($C$4="Attiecināmās izmaksas",IF('11a+c+n'!$Q981="A",'11a+c+n'!K981,0),0)</f>
        <v>0</v>
      </c>
      <c r="L981" s="64">
        <f>IF($C$4="Attiecināmās izmaksas",IF('11a+c+n'!$Q981="A",'11a+c+n'!L981,0),0)</f>
        <v>0</v>
      </c>
      <c r="M981" s="121">
        <f>IF($C$4="Attiecināmās izmaksas",IF('11a+c+n'!$Q981="A",'11a+c+n'!M981,0),0)</f>
        <v>0</v>
      </c>
      <c r="N981" s="121">
        <f>IF($C$4="Attiecināmās izmaksas",IF('11a+c+n'!$Q981="A",'11a+c+n'!N981,0),0)</f>
        <v>0</v>
      </c>
      <c r="O981" s="121">
        <f>IF($C$4="Attiecināmās izmaksas",IF('11a+c+n'!$Q981="A",'11a+c+n'!O981,0),0)</f>
        <v>0</v>
      </c>
      <c r="P981" s="122">
        <f>IF($C$4="Attiecināmās izmaksas",IF('11a+c+n'!$Q981="A",'11a+c+n'!P981,0),0)</f>
        <v>0</v>
      </c>
    </row>
    <row r="982" spans="1:16" x14ac:dyDescent="0.2">
      <c r="A982" s="49">
        <f>IF(P982=0,0,IF(COUNTBLANK(P982)=1,0,COUNTA($P$14:P982)))</f>
        <v>0</v>
      </c>
      <c r="B982" s="21">
        <f>IF($C$4="Attiecināmās izmaksas",IF('11a+c+n'!$Q982="A",'11a+c+n'!B982,0),0)</f>
        <v>0</v>
      </c>
      <c r="C982" s="21">
        <f>IF($C$4="Attiecināmās izmaksas",IF('11a+c+n'!$Q982="A",'11a+c+n'!C982,0),0)</f>
        <v>0</v>
      </c>
      <c r="D982" s="21">
        <f>IF($C$4="Attiecināmās izmaksas",IF('11a+c+n'!$Q982="A",'11a+c+n'!D982,0),0)</f>
        <v>0</v>
      </c>
      <c r="E982" s="42"/>
      <c r="F982" s="64"/>
      <c r="G982" s="121"/>
      <c r="H982" s="121">
        <f>IF($C$4="Attiecināmās izmaksas",IF('11a+c+n'!$Q982="A",'11a+c+n'!H982,0),0)</f>
        <v>0</v>
      </c>
      <c r="I982" s="121"/>
      <c r="J982" s="121"/>
      <c r="K982" s="122">
        <f>IF($C$4="Attiecināmās izmaksas",IF('11a+c+n'!$Q982="A",'11a+c+n'!K982,0),0)</f>
        <v>0</v>
      </c>
      <c r="L982" s="64">
        <f>IF($C$4="Attiecināmās izmaksas",IF('11a+c+n'!$Q982="A",'11a+c+n'!L982,0),0)</f>
        <v>0</v>
      </c>
      <c r="M982" s="121">
        <f>IF($C$4="Attiecināmās izmaksas",IF('11a+c+n'!$Q982="A",'11a+c+n'!M982,0),0)</f>
        <v>0</v>
      </c>
      <c r="N982" s="121">
        <f>IF($C$4="Attiecināmās izmaksas",IF('11a+c+n'!$Q982="A",'11a+c+n'!N982,0),0)</f>
        <v>0</v>
      </c>
      <c r="O982" s="121">
        <f>IF($C$4="Attiecināmās izmaksas",IF('11a+c+n'!$Q982="A",'11a+c+n'!O982,0),0)</f>
        <v>0</v>
      </c>
      <c r="P982" s="122">
        <f>IF($C$4="Attiecināmās izmaksas",IF('11a+c+n'!$Q982="A",'11a+c+n'!P982,0),0)</f>
        <v>0</v>
      </c>
    </row>
    <row r="983" spans="1:16" x14ac:dyDescent="0.2">
      <c r="A983" s="49">
        <f>IF(P983=0,0,IF(COUNTBLANK(P983)=1,0,COUNTA($P$14:P983)))</f>
        <v>0</v>
      </c>
      <c r="B983" s="21">
        <f>IF($C$4="Attiecināmās izmaksas",IF('11a+c+n'!$Q983="A",'11a+c+n'!B983,0),0)</f>
        <v>0</v>
      </c>
      <c r="C983" s="21">
        <f>IF($C$4="Attiecināmās izmaksas",IF('11a+c+n'!$Q983="A",'11a+c+n'!C983,0),0)</f>
        <v>0</v>
      </c>
      <c r="D983" s="21">
        <f>IF($C$4="Attiecināmās izmaksas",IF('11a+c+n'!$Q983="A",'11a+c+n'!D983,0),0)</f>
        <v>0</v>
      </c>
      <c r="E983" s="42"/>
      <c r="F983" s="64"/>
      <c r="G983" s="121"/>
      <c r="H983" s="121">
        <f>IF($C$4="Attiecināmās izmaksas",IF('11a+c+n'!$Q983="A",'11a+c+n'!H983,0),0)</f>
        <v>0</v>
      </c>
      <c r="I983" s="121"/>
      <c r="J983" s="121"/>
      <c r="K983" s="122">
        <f>IF($C$4="Attiecināmās izmaksas",IF('11a+c+n'!$Q983="A",'11a+c+n'!K983,0),0)</f>
        <v>0</v>
      </c>
      <c r="L983" s="64">
        <f>IF($C$4="Attiecināmās izmaksas",IF('11a+c+n'!$Q983="A",'11a+c+n'!L983,0),0)</f>
        <v>0</v>
      </c>
      <c r="M983" s="121">
        <f>IF($C$4="Attiecināmās izmaksas",IF('11a+c+n'!$Q983="A",'11a+c+n'!M983,0),0)</f>
        <v>0</v>
      </c>
      <c r="N983" s="121">
        <f>IF($C$4="Attiecināmās izmaksas",IF('11a+c+n'!$Q983="A",'11a+c+n'!N983,0),0)</f>
        <v>0</v>
      </c>
      <c r="O983" s="121">
        <f>IF($C$4="Attiecināmās izmaksas",IF('11a+c+n'!$Q983="A",'11a+c+n'!O983,0),0)</f>
        <v>0</v>
      </c>
      <c r="P983" s="122">
        <f>IF($C$4="Attiecināmās izmaksas",IF('11a+c+n'!$Q983="A",'11a+c+n'!P983,0),0)</f>
        <v>0</v>
      </c>
    </row>
    <row r="984" spans="1:16" x14ac:dyDescent="0.2">
      <c r="A984" s="49">
        <f>IF(P984=0,0,IF(COUNTBLANK(P984)=1,0,COUNTA($P$14:P984)))</f>
        <v>0</v>
      </c>
      <c r="B984" s="21">
        <f>IF($C$4="Attiecināmās izmaksas",IF('11a+c+n'!$Q984="A",'11a+c+n'!B984,0),0)</f>
        <v>0</v>
      </c>
      <c r="C984" s="21">
        <f>IF($C$4="Attiecināmās izmaksas",IF('11a+c+n'!$Q984="A",'11a+c+n'!C984,0),0)</f>
        <v>0</v>
      </c>
      <c r="D984" s="21">
        <f>IF($C$4="Attiecināmās izmaksas",IF('11a+c+n'!$Q984="A",'11a+c+n'!D984,0),0)</f>
        <v>0</v>
      </c>
      <c r="E984" s="42"/>
      <c r="F984" s="64"/>
      <c r="G984" s="121"/>
      <c r="H984" s="121">
        <f>IF($C$4="Attiecināmās izmaksas",IF('11a+c+n'!$Q984="A",'11a+c+n'!H984,0),0)</f>
        <v>0</v>
      </c>
      <c r="I984" s="121"/>
      <c r="J984" s="121"/>
      <c r="K984" s="122">
        <f>IF($C$4="Attiecināmās izmaksas",IF('11a+c+n'!$Q984="A",'11a+c+n'!K984,0),0)</f>
        <v>0</v>
      </c>
      <c r="L984" s="64">
        <f>IF($C$4="Attiecināmās izmaksas",IF('11a+c+n'!$Q984="A",'11a+c+n'!L984,0),0)</f>
        <v>0</v>
      </c>
      <c r="M984" s="121">
        <f>IF($C$4="Attiecināmās izmaksas",IF('11a+c+n'!$Q984="A",'11a+c+n'!M984,0),0)</f>
        <v>0</v>
      </c>
      <c r="N984" s="121">
        <f>IF($C$4="Attiecināmās izmaksas",IF('11a+c+n'!$Q984="A",'11a+c+n'!N984,0),0)</f>
        <v>0</v>
      </c>
      <c r="O984" s="121">
        <f>IF($C$4="Attiecināmās izmaksas",IF('11a+c+n'!$Q984="A",'11a+c+n'!O984,0),0)</f>
        <v>0</v>
      </c>
      <c r="P984" s="122">
        <f>IF($C$4="Attiecināmās izmaksas",IF('11a+c+n'!$Q984="A",'11a+c+n'!P984,0),0)</f>
        <v>0</v>
      </c>
    </row>
    <row r="985" spans="1:16" x14ac:dyDescent="0.2">
      <c r="A985" s="49">
        <f>IF(P985=0,0,IF(COUNTBLANK(P985)=1,0,COUNTA($P$14:P985)))</f>
        <v>0</v>
      </c>
      <c r="B985" s="21">
        <f>IF($C$4="Attiecināmās izmaksas",IF('11a+c+n'!$Q985="A",'11a+c+n'!B985,0),0)</f>
        <v>0</v>
      </c>
      <c r="C985" s="21">
        <f>IF($C$4="Attiecināmās izmaksas",IF('11a+c+n'!$Q985="A",'11a+c+n'!C985,0),0)</f>
        <v>0</v>
      </c>
      <c r="D985" s="21">
        <f>IF($C$4="Attiecināmās izmaksas",IF('11a+c+n'!$Q985="A",'11a+c+n'!D985,0),0)</f>
        <v>0</v>
      </c>
      <c r="E985" s="42"/>
      <c r="F985" s="64"/>
      <c r="G985" s="121"/>
      <c r="H985" s="121">
        <f>IF($C$4="Attiecināmās izmaksas",IF('11a+c+n'!$Q985="A",'11a+c+n'!H985,0),0)</f>
        <v>0</v>
      </c>
      <c r="I985" s="121"/>
      <c r="J985" s="121"/>
      <c r="K985" s="122">
        <f>IF($C$4="Attiecināmās izmaksas",IF('11a+c+n'!$Q985="A",'11a+c+n'!K985,0),0)</f>
        <v>0</v>
      </c>
      <c r="L985" s="64">
        <f>IF($C$4="Attiecināmās izmaksas",IF('11a+c+n'!$Q985="A",'11a+c+n'!L985,0),0)</f>
        <v>0</v>
      </c>
      <c r="M985" s="121">
        <f>IF($C$4="Attiecināmās izmaksas",IF('11a+c+n'!$Q985="A",'11a+c+n'!M985,0),0)</f>
        <v>0</v>
      </c>
      <c r="N985" s="121">
        <f>IF($C$4="Attiecināmās izmaksas",IF('11a+c+n'!$Q985="A",'11a+c+n'!N985,0),0)</f>
        <v>0</v>
      </c>
      <c r="O985" s="121">
        <f>IF($C$4="Attiecināmās izmaksas",IF('11a+c+n'!$Q985="A",'11a+c+n'!O985,0),0)</f>
        <v>0</v>
      </c>
      <c r="P985" s="122">
        <f>IF($C$4="Attiecināmās izmaksas",IF('11a+c+n'!$Q985="A",'11a+c+n'!P985,0),0)</f>
        <v>0</v>
      </c>
    </row>
    <row r="986" spans="1:16" x14ac:dyDescent="0.2">
      <c r="A986" s="49">
        <f>IF(P986=0,0,IF(COUNTBLANK(P986)=1,0,COUNTA($P$14:P986)))</f>
        <v>0</v>
      </c>
      <c r="B986" s="21">
        <f>IF($C$4="Attiecināmās izmaksas",IF('11a+c+n'!$Q986="A",'11a+c+n'!B986,0),0)</f>
        <v>0</v>
      </c>
      <c r="C986" s="21">
        <f>IF($C$4="Attiecināmās izmaksas",IF('11a+c+n'!$Q986="A",'11a+c+n'!C986,0),0)</f>
        <v>0</v>
      </c>
      <c r="D986" s="21">
        <f>IF($C$4="Attiecināmās izmaksas",IF('11a+c+n'!$Q986="A",'11a+c+n'!D986,0),0)</f>
        <v>0</v>
      </c>
      <c r="E986" s="42"/>
      <c r="F986" s="64"/>
      <c r="G986" s="121"/>
      <c r="H986" s="121">
        <f>IF($C$4="Attiecināmās izmaksas",IF('11a+c+n'!$Q986="A",'11a+c+n'!H986,0),0)</f>
        <v>0</v>
      </c>
      <c r="I986" s="121"/>
      <c r="J986" s="121"/>
      <c r="K986" s="122">
        <f>IF($C$4="Attiecināmās izmaksas",IF('11a+c+n'!$Q986="A",'11a+c+n'!K986,0),0)</f>
        <v>0</v>
      </c>
      <c r="L986" s="64">
        <f>IF($C$4="Attiecināmās izmaksas",IF('11a+c+n'!$Q986="A",'11a+c+n'!L986,0),0)</f>
        <v>0</v>
      </c>
      <c r="M986" s="121">
        <f>IF($C$4="Attiecināmās izmaksas",IF('11a+c+n'!$Q986="A",'11a+c+n'!M986,0),0)</f>
        <v>0</v>
      </c>
      <c r="N986" s="121">
        <f>IF($C$4="Attiecināmās izmaksas",IF('11a+c+n'!$Q986="A",'11a+c+n'!N986,0),0)</f>
        <v>0</v>
      </c>
      <c r="O986" s="121">
        <f>IF($C$4="Attiecināmās izmaksas",IF('11a+c+n'!$Q986="A",'11a+c+n'!O986,0),0)</f>
        <v>0</v>
      </c>
      <c r="P986" s="122">
        <f>IF($C$4="Attiecināmās izmaksas",IF('11a+c+n'!$Q986="A",'11a+c+n'!P986,0),0)</f>
        <v>0</v>
      </c>
    </row>
    <row r="987" spans="1:16" x14ac:dyDescent="0.2">
      <c r="A987" s="49">
        <f>IF(P987=0,0,IF(COUNTBLANK(P987)=1,0,COUNTA($P$14:P987)))</f>
        <v>0</v>
      </c>
      <c r="B987" s="21">
        <f>IF($C$4="Attiecināmās izmaksas",IF('11a+c+n'!$Q987="A",'11a+c+n'!B987,0),0)</f>
        <v>0</v>
      </c>
      <c r="C987" s="21">
        <f>IF($C$4="Attiecināmās izmaksas",IF('11a+c+n'!$Q987="A",'11a+c+n'!C987,0),0)</f>
        <v>0</v>
      </c>
      <c r="D987" s="21">
        <f>IF($C$4="Attiecināmās izmaksas",IF('11a+c+n'!$Q987="A",'11a+c+n'!D987,0),0)</f>
        <v>0</v>
      </c>
      <c r="E987" s="42"/>
      <c r="F987" s="64"/>
      <c r="G987" s="121"/>
      <c r="H987" s="121">
        <f>IF($C$4="Attiecināmās izmaksas",IF('11a+c+n'!$Q987="A",'11a+c+n'!H987,0),0)</f>
        <v>0</v>
      </c>
      <c r="I987" s="121"/>
      <c r="J987" s="121"/>
      <c r="K987" s="122">
        <f>IF($C$4="Attiecināmās izmaksas",IF('11a+c+n'!$Q987="A",'11a+c+n'!K987,0),0)</f>
        <v>0</v>
      </c>
      <c r="L987" s="64">
        <f>IF($C$4="Attiecināmās izmaksas",IF('11a+c+n'!$Q987="A",'11a+c+n'!L987,0),0)</f>
        <v>0</v>
      </c>
      <c r="M987" s="121">
        <f>IF($C$4="Attiecināmās izmaksas",IF('11a+c+n'!$Q987="A",'11a+c+n'!M987,0),0)</f>
        <v>0</v>
      </c>
      <c r="N987" s="121">
        <f>IF($C$4="Attiecināmās izmaksas",IF('11a+c+n'!$Q987="A",'11a+c+n'!N987,0),0)</f>
        <v>0</v>
      </c>
      <c r="O987" s="121">
        <f>IF($C$4="Attiecināmās izmaksas",IF('11a+c+n'!$Q987="A",'11a+c+n'!O987,0),0)</f>
        <v>0</v>
      </c>
      <c r="P987" s="122">
        <f>IF($C$4="Attiecināmās izmaksas",IF('11a+c+n'!$Q987="A",'11a+c+n'!P987,0),0)</f>
        <v>0</v>
      </c>
    </row>
    <row r="988" spans="1:16" x14ac:dyDescent="0.2">
      <c r="A988" s="49">
        <f>IF(P988=0,0,IF(COUNTBLANK(P988)=1,0,COUNTA($P$14:P988)))</f>
        <v>0</v>
      </c>
      <c r="B988" s="21">
        <f>IF($C$4="Attiecināmās izmaksas",IF('11a+c+n'!$Q988="A",'11a+c+n'!B988,0),0)</f>
        <v>0</v>
      </c>
      <c r="C988" s="21">
        <f>IF($C$4="Attiecināmās izmaksas",IF('11a+c+n'!$Q988="A",'11a+c+n'!C988,0),0)</f>
        <v>0</v>
      </c>
      <c r="D988" s="21">
        <f>IF($C$4="Attiecināmās izmaksas",IF('11a+c+n'!$Q988="A",'11a+c+n'!D988,0),0)</f>
        <v>0</v>
      </c>
      <c r="E988" s="42"/>
      <c r="F988" s="64"/>
      <c r="G988" s="121"/>
      <c r="H988" s="121">
        <f>IF($C$4="Attiecināmās izmaksas",IF('11a+c+n'!$Q988="A",'11a+c+n'!H988,0),0)</f>
        <v>0</v>
      </c>
      <c r="I988" s="121"/>
      <c r="J988" s="121"/>
      <c r="K988" s="122">
        <f>IF($C$4="Attiecināmās izmaksas",IF('11a+c+n'!$Q988="A",'11a+c+n'!K988,0),0)</f>
        <v>0</v>
      </c>
      <c r="L988" s="64">
        <f>IF($C$4="Attiecināmās izmaksas",IF('11a+c+n'!$Q988="A",'11a+c+n'!L988,0),0)</f>
        <v>0</v>
      </c>
      <c r="M988" s="121">
        <f>IF($C$4="Attiecināmās izmaksas",IF('11a+c+n'!$Q988="A",'11a+c+n'!M988,0),0)</f>
        <v>0</v>
      </c>
      <c r="N988" s="121">
        <f>IF($C$4="Attiecināmās izmaksas",IF('11a+c+n'!$Q988="A",'11a+c+n'!N988,0),0)</f>
        <v>0</v>
      </c>
      <c r="O988" s="121">
        <f>IF($C$4="Attiecināmās izmaksas",IF('11a+c+n'!$Q988="A",'11a+c+n'!O988,0),0)</f>
        <v>0</v>
      </c>
      <c r="P988" s="122">
        <f>IF($C$4="Attiecināmās izmaksas",IF('11a+c+n'!$Q988="A",'11a+c+n'!P988,0),0)</f>
        <v>0</v>
      </c>
    </row>
    <row r="989" spans="1:16" x14ac:dyDescent="0.2">
      <c r="A989" s="49">
        <f>IF(P989=0,0,IF(COUNTBLANK(P989)=1,0,COUNTA($P$14:P989)))</f>
        <v>0</v>
      </c>
      <c r="B989" s="21">
        <f>IF($C$4="Attiecināmās izmaksas",IF('11a+c+n'!$Q989="A",'11a+c+n'!B989,0),0)</f>
        <v>0</v>
      </c>
      <c r="C989" s="21">
        <f>IF($C$4="Attiecināmās izmaksas",IF('11a+c+n'!$Q989="A",'11a+c+n'!C989,0),0)</f>
        <v>0</v>
      </c>
      <c r="D989" s="21">
        <f>IF($C$4="Attiecināmās izmaksas",IF('11a+c+n'!$Q989="A",'11a+c+n'!D989,0),0)</f>
        <v>0</v>
      </c>
      <c r="E989" s="42"/>
      <c r="F989" s="64"/>
      <c r="G989" s="121"/>
      <c r="H989" s="121">
        <f>IF($C$4="Attiecināmās izmaksas",IF('11a+c+n'!$Q989="A",'11a+c+n'!H989,0),0)</f>
        <v>0</v>
      </c>
      <c r="I989" s="121"/>
      <c r="J989" s="121"/>
      <c r="K989" s="122">
        <f>IF($C$4="Attiecināmās izmaksas",IF('11a+c+n'!$Q989="A",'11a+c+n'!K989,0),0)</f>
        <v>0</v>
      </c>
      <c r="L989" s="64">
        <f>IF($C$4="Attiecināmās izmaksas",IF('11a+c+n'!$Q989="A",'11a+c+n'!L989,0),0)</f>
        <v>0</v>
      </c>
      <c r="M989" s="121">
        <f>IF($C$4="Attiecināmās izmaksas",IF('11a+c+n'!$Q989="A",'11a+c+n'!M989,0),0)</f>
        <v>0</v>
      </c>
      <c r="N989" s="121">
        <f>IF($C$4="Attiecināmās izmaksas",IF('11a+c+n'!$Q989="A",'11a+c+n'!N989,0),0)</f>
        <v>0</v>
      </c>
      <c r="O989" s="121">
        <f>IF($C$4="Attiecināmās izmaksas",IF('11a+c+n'!$Q989="A",'11a+c+n'!O989,0),0)</f>
        <v>0</v>
      </c>
      <c r="P989" s="122">
        <f>IF($C$4="Attiecināmās izmaksas",IF('11a+c+n'!$Q989="A",'11a+c+n'!P989,0),0)</f>
        <v>0</v>
      </c>
    </row>
    <row r="990" spans="1:16" x14ac:dyDescent="0.2">
      <c r="A990" s="49">
        <f>IF(P990=0,0,IF(COUNTBLANK(P990)=1,0,COUNTA($P$14:P990)))</f>
        <v>0</v>
      </c>
      <c r="B990" s="21">
        <f>IF($C$4="Attiecināmās izmaksas",IF('11a+c+n'!$Q990="A",'11a+c+n'!B990,0),0)</f>
        <v>0</v>
      </c>
      <c r="C990" s="21">
        <f>IF($C$4="Attiecināmās izmaksas",IF('11a+c+n'!$Q990="A",'11a+c+n'!C990,0),0)</f>
        <v>0</v>
      </c>
      <c r="D990" s="21">
        <f>IF($C$4="Attiecināmās izmaksas",IF('11a+c+n'!$Q990="A",'11a+c+n'!D990,0),0)</f>
        <v>0</v>
      </c>
      <c r="E990" s="42"/>
      <c r="F990" s="64"/>
      <c r="G990" s="121"/>
      <c r="H990" s="121">
        <f>IF($C$4="Attiecināmās izmaksas",IF('11a+c+n'!$Q990="A",'11a+c+n'!H990,0),0)</f>
        <v>0</v>
      </c>
      <c r="I990" s="121"/>
      <c r="J990" s="121"/>
      <c r="K990" s="122">
        <f>IF($C$4="Attiecināmās izmaksas",IF('11a+c+n'!$Q990="A",'11a+c+n'!K990,0),0)</f>
        <v>0</v>
      </c>
      <c r="L990" s="64">
        <f>IF($C$4="Attiecināmās izmaksas",IF('11a+c+n'!$Q990="A",'11a+c+n'!L990,0),0)</f>
        <v>0</v>
      </c>
      <c r="M990" s="121">
        <f>IF($C$4="Attiecināmās izmaksas",IF('11a+c+n'!$Q990="A",'11a+c+n'!M990,0),0)</f>
        <v>0</v>
      </c>
      <c r="N990" s="121">
        <f>IF($C$4="Attiecināmās izmaksas",IF('11a+c+n'!$Q990="A",'11a+c+n'!N990,0),0)</f>
        <v>0</v>
      </c>
      <c r="O990" s="121">
        <f>IF($C$4="Attiecināmās izmaksas",IF('11a+c+n'!$Q990="A",'11a+c+n'!O990,0),0)</f>
        <v>0</v>
      </c>
      <c r="P990" s="122">
        <f>IF($C$4="Attiecināmās izmaksas",IF('11a+c+n'!$Q990="A",'11a+c+n'!P990,0),0)</f>
        <v>0</v>
      </c>
    </row>
    <row r="991" spans="1:16" x14ac:dyDescent="0.2">
      <c r="A991" s="49">
        <f>IF(P991=0,0,IF(COUNTBLANK(P991)=1,0,COUNTA($P$14:P991)))</f>
        <v>0</v>
      </c>
      <c r="B991" s="21">
        <f>IF($C$4="Attiecināmās izmaksas",IF('11a+c+n'!$Q991="A",'11a+c+n'!B991,0),0)</f>
        <v>0</v>
      </c>
      <c r="C991" s="21">
        <f>IF($C$4="Attiecināmās izmaksas",IF('11a+c+n'!$Q991="A",'11a+c+n'!C991,0),0)</f>
        <v>0</v>
      </c>
      <c r="D991" s="21">
        <f>IF($C$4="Attiecināmās izmaksas",IF('11a+c+n'!$Q991="A",'11a+c+n'!D991,0),0)</f>
        <v>0</v>
      </c>
      <c r="E991" s="42"/>
      <c r="F991" s="64"/>
      <c r="G991" s="121"/>
      <c r="H991" s="121">
        <f>IF($C$4="Attiecināmās izmaksas",IF('11a+c+n'!$Q991="A",'11a+c+n'!H991,0),0)</f>
        <v>0</v>
      </c>
      <c r="I991" s="121"/>
      <c r="J991" s="121"/>
      <c r="K991" s="122">
        <f>IF($C$4="Attiecināmās izmaksas",IF('11a+c+n'!$Q991="A",'11a+c+n'!K991,0),0)</f>
        <v>0</v>
      </c>
      <c r="L991" s="64">
        <f>IF($C$4="Attiecināmās izmaksas",IF('11a+c+n'!$Q991="A",'11a+c+n'!L991,0),0)</f>
        <v>0</v>
      </c>
      <c r="M991" s="121">
        <f>IF($C$4="Attiecināmās izmaksas",IF('11a+c+n'!$Q991="A",'11a+c+n'!M991,0),0)</f>
        <v>0</v>
      </c>
      <c r="N991" s="121">
        <f>IF($C$4="Attiecināmās izmaksas",IF('11a+c+n'!$Q991="A",'11a+c+n'!N991,0),0)</f>
        <v>0</v>
      </c>
      <c r="O991" s="121">
        <f>IF($C$4="Attiecināmās izmaksas",IF('11a+c+n'!$Q991="A",'11a+c+n'!O991,0),0)</f>
        <v>0</v>
      </c>
      <c r="P991" s="122">
        <f>IF($C$4="Attiecināmās izmaksas",IF('11a+c+n'!$Q991="A",'11a+c+n'!P991,0),0)</f>
        <v>0</v>
      </c>
    </row>
    <row r="992" spans="1:16" x14ac:dyDescent="0.2">
      <c r="A992" s="49">
        <f>IF(P992=0,0,IF(COUNTBLANK(P992)=1,0,COUNTA($P$14:P992)))</f>
        <v>0</v>
      </c>
      <c r="B992" s="21">
        <f>IF($C$4="Attiecināmās izmaksas",IF('11a+c+n'!$Q992="A",'11a+c+n'!B992,0),0)</f>
        <v>0</v>
      </c>
      <c r="C992" s="21">
        <f>IF($C$4="Attiecināmās izmaksas",IF('11a+c+n'!$Q992="A",'11a+c+n'!C992,0),0)</f>
        <v>0</v>
      </c>
      <c r="D992" s="21">
        <f>IF($C$4="Attiecināmās izmaksas",IF('11a+c+n'!$Q992="A",'11a+c+n'!D992,0),0)</f>
        <v>0</v>
      </c>
      <c r="E992" s="42"/>
      <c r="F992" s="64"/>
      <c r="G992" s="121"/>
      <c r="H992" s="121">
        <f>IF($C$4="Attiecināmās izmaksas",IF('11a+c+n'!$Q992="A",'11a+c+n'!H992,0),0)</f>
        <v>0</v>
      </c>
      <c r="I992" s="121"/>
      <c r="J992" s="121"/>
      <c r="K992" s="122">
        <f>IF($C$4="Attiecināmās izmaksas",IF('11a+c+n'!$Q992="A",'11a+c+n'!K992,0),0)</f>
        <v>0</v>
      </c>
      <c r="L992" s="64">
        <f>IF($C$4="Attiecināmās izmaksas",IF('11a+c+n'!$Q992="A",'11a+c+n'!L992,0),0)</f>
        <v>0</v>
      </c>
      <c r="M992" s="121">
        <f>IF($C$4="Attiecināmās izmaksas",IF('11a+c+n'!$Q992="A",'11a+c+n'!M992,0),0)</f>
        <v>0</v>
      </c>
      <c r="N992" s="121">
        <f>IF($C$4="Attiecināmās izmaksas",IF('11a+c+n'!$Q992="A",'11a+c+n'!N992,0),0)</f>
        <v>0</v>
      </c>
      <c r="O992" s="121">
        <f>IF($C$4="Attiecināmās izmaksas",IF('11a+c+n'!$Q992="A",'11a+c+n'!O992,0),0)</f>
        <v>0</v>
      </c>
      <c r="P992" s="122">
        <f>IF($C$4="Attiecināmās izmaksas",IF('11a+c+n'!$Q992="A",'11a+c+n'!P992,0),0)</f>
        <v>0</v>
      </c>
    </row>
    <row r="993" spans="1:16" x14ac:dyDescent="0.2">
      <c r="A993" s="49">
        <f>IF(P993=0,0,IF(COUNTBLANK(P993)=1,0,COUNTA($P$14:P993)))</f>
        <v>0</v>
      </c>
      <c r="B993" s="21">
        <f>IF($C$4="Attiecināmās izmaksas",IF('11a+c+n'!$Q993="A",'11a+c+n'!B993,0),0)</f>
        <v>0</v>
      </c>
      <c r="C993" s="21">
        <f>IF($C$4="Attiecināmās izmaksas",IF('11a+c+n'!$Q993="A",'11a+c+n'!C993,0),0)</f>
        <v>0</v>
      </c>
      <c r="D993" s="21">
        <f>IF($C$4="Attiecināmās izmaksas",IF('11a+c+n'!$Q993="A",'11a+c+n'!D993,0),0)</f>
        <v>0</v>
      </c>
      <c r="E993" s="42"/>
      <c r="F993" s="64"/>
      <c r="G993" s="121"/>
      <c r="H993" s="121">
        <f>IF($C$4="Attiecināmās izmaksas",IF('11a+c+n'!$Q993="A",'11a+c+n'!H993,0),0)</f>
        <v>0</v>
      </c>
      <c r="I993" s="121"/>
      <c r="J993" s="121"/>
      <c r="K993" s="122">
        <f>IF($C$4="Attiecināmās izmaksas",IF('11a+c+n'!$Q993="A",'11a+c+n'!K993,0),0)</f>
        <v>0</v>
      </c>
      <c r="L993" s="64">
        <f>IF($C$4="Attiecināmās izmaksas",IF('11a+c+n'!$Q993="A",'11a+c+n'!L993,0),0)</f>
        <v>0</v>
      </c>
      <c r="M993" s="121">
        <f>IF($C$4="Attiecināmās izmaksas",IF('11a+c+n'!$Q993="A",'11a+c+n'!M993,0),0)</f>
        <v>0</v>
      </c>
      <c r="N993" s="121">
        <f>IF($C$4="Attiecināmās izmaksas",IF('11a+c+n'!$Q993="A",'11a+c+n'!N993,0),0)</f>
        <v>0</v>
      </c>
      <c r="O993" s="121">
        <f>IF($C$4="Attiecināmās izmaksas",IF('11a+c+n'!$Q993="A",'11a+c+n'!O993,0),0)</f>
        <v>0</v>
      </c>
      <c r="P993" s="122">
        <f>IF($C$4="Attiecināmās izmaksas",IF('11a+c+n'!$Q993="A",'11a+c+n'!P993,0),0)</f>
        <v>0</v>
      </c>
    </row>
    <row r="994" spans="1:16" x14ac:dyDescent="0.2">
      <c r="A994" s="49">
        <f>IF(P994=0,0,IF(COUNTBLANK(P994)=1,0,COUNTA($P$14:P994)))</f>
        <v>0</v>
      </c>
      <c r="B994" s="21">
        <f>IF($C$4="Attiecināmās izmaksas",IF('11a+c+n'!$Q994="A",'11a+c+n'!B994,0),0)</f>
        <v>0</v>
      </c>
      <c r="C994" s="21">
        <f>IF($C$4="Attiecināmās izmaksas",IF('11a+c+n'!$Q994="A",'11a+c+n'!C994,0),0)</f>
        <v>0</v>
      </c>
      <c r="D994" s="21">
        <f>IF($C$4="Attiecināmās izmaksas",IF('11a+c+n'!$Q994="A",'11a+c+n'!D994,0),0)</f>
        <v>0</v>
      </c>
      <c r="E994" s="42"/>
      <c r="F994" s="64"/>
      <c r="G994" s="121"/>
      <c r="H994" s="121">
        <f>IF($C$4="Attiecināmās izmaksas",IF('11a+c+n'!$Q994="A",'11a+c+n'!H994,0),0)</f>
        <v>0</v>
      </c>
      <c r="I994" s="121"/>
      <c r="J994" s="121"/>
      <c r="K994" s="122">
        <f>IF($C$4="Attiecināmās izmaksas",IF('11a+c+n'!$Q994="A",'11a+c+n'!K994,0),0)</f>
        <v>0</v>
      </c>
      <c r="L994" s="64">
        <f>IF($C$4="Attiecināmās izmaksas",IF('11a+c+n'!$Q994="A",'11a+c+n'!L994,0),0)</f>
        <v>0</v>
      </c>
      <c r="M994" s="121">
        <f>IF($C$4="Attiecināmās izmaksas",IF('11a+c+n'!$Q994="A",'11a+c+n'!M994,0),0)</f>
        <v>0</v>
      </c>
      <c r="N994" s="121">
        <f>IF($C$4="Attiecināmās izmaksas",IF('11a+c+n'!$Q994="A",'11a+c+n'!N994,0),0)</f>
        <v>0</v>
      </c>
      <c r="O994" s="121">
        <f>IF($C$4="Attiecināmās izmaksas",IF('11a+c+n'!$Q994="A",'11a+c+n'!O994,0),0)</f>
        <v>0</v>
      </c>
      <c r="P994" s="122">
        <f>IF($C$4="Attiecināmās izmaksas",IF('11a+c+n'!$Q994="A",'11a+c+n'!P994,0),0)</f>
        <v>0</v>
      </c>
    </row>
    <row r="995" spans="1:16" x14ac:dyDescent="0.2">
      <c r="A995" s="49">
        <f>IF(P995=0,0,IF(COUNTBLANK(P995)=1,0,COUNTA($P$14:P995)))</f>
        <v>0</v>
      </c>
      <c r="B995" s="21">
        <f>IF($C$4="Attiecināmās izmaksas",IF('11a+c+n'!$Q995="A",'11a+c+n'!B995,0),0)</f>
        <v>0</v>
      </c>
      <c r="C995" s="21">
        <f>IF($C$4="Attiecināmās izmaksas",IF('11a+c+n'!$Q995="A",'11a+c+n'!C995,0),0)</f>
        <v>0</v>
      </c>
      <c r="D995" s="21">
        <f>IF($C$4="Attiecināmās izmaksas",IF('11a+c+n'!$Q995="A",'11a+c+n'!D995,0),0)</f>
        <v>0</v>
      </c>
      <c r="E995" s="42"/>
      <c r="F995" s="64"/>
      <c r="G995" s="121"/>
      <c r="H995" s="121">
        <f>IF($C$4="Attiecināmās izmaksas",IF('11a+c+n'!$Q995="A",'11a+c+n'!H995,0),0)</f>
        <v>0</v>
      </c>
      <c r="I995" s="121"/>
      <c r="J995" s="121"/>
      <c r="K995" s="122">
        <f>IF($C$4="Attiecināmās izmaksas",IF('11a+c+n'!$Q995="A",'11a+c+n'!K995,0),0)</f>
        <v>0</v>
      </c>
      <c r="L995" s="64">
        <f>IF($C$4="Attiecināmās izmaksas",IF('11a+c+n'!$Q995="A",'11a+c+n'!L995,0),0)</f>
        <v>0</v>
      </c>
      <c r="M995" s="121">
        <f>IF($C$4="Attiecināmās izmaksas",IF('11a+c+n'!$Q995="A",'11a+c+n'!M995,0),0)</f>
        <v>0</v>
      </c>
      <c r="N995" s="121">
        <f>IF($C$4="Attiecināmās izmaksas",IF('11a+c+n'!$Q995="A",'11a+c+n'!N995,0),0)</f>
        <v>0</v>
      </c>
      <c r="O995" s="121">
        <f>IF($C$4="Attiecināmās izmaksas",IF('11a+c+n'!$Q995="A",'11a+c+n'!O995,0),0)</f>
        <v>0</v>
      </c>
      <c r="P995" s="122">
        <f>IF($C$4="Attiecināmās izmaksas",IF('11a+c+n'!$Q995="A",'11a+c+n'!P995,0),0)</f>
        <v>0</v>
      </c>
    </row>
    <row r="996" spans="1:16" x14ac:dyDescent="0.2">
      <c r="A996" s="49">
        <f>IF(P996=0,0,IF(COUNTBLANK(P996)=1,0,COUNTA($P$14:P996)))</f>
        <v>0</v>
      </c>
      <c r="B996" s="21">
        <f>IF($C$4="Attiecināmās izmaksas",IF('11a+c+n'!$Q996="A",'11a+c+n'!B996,0),0)</f>
        <v>0</v>
      </c>
      <c r="C996" s="21">
        <f>IF($C$4="Attiecināmās izmaksas",IF('11a+c+n'!$Q996="A",'11a+c+n'!C996,0),0)</f>
        <v>0</v>
      </c>
      <c r="D996" s="21">
        <f>IF($C$4="Attiecināmās izmaksas",IF('11a+c+n'!$Q996="A",'11a+c+n'!D996,0),0)</f>
        <v>0</v>
      </c>
      <c r="E996" s="42"/>
      <c r="F996" s="64"/>
      <c r="G996" s="121"/>
      <c r="H996" s="121">
        <f>IF($C$4="Attiecināmās izmaksas",IF('11a+c+n'!$Q996="A",'11a+c+n'!H996,0),0)</f>
        <v>0</v>
      </c>
      <c r="I996" s="121"/>
      <c r="J996" s="121"/>
      <c r="K996" s="122">
        <f>IF($C$4="Attiecināmās izmaksas",IF('11a+c+n'!$Q996="A",'11a+c+n'!K996,0),0)</f>
        <v>0</v>
      </c>
      <c r="L996" s="64">
        <f>IF($C$4="Attiecināmās izmaksas",IF('11a+c+n'!$Q996="A",'11a+c+n'!L996,0),0)</f>
        <v>0</v>
      </c>
      <c r="M996" s="121">
        <f>IF($C$4="Attiecināmās izmaksas",IF('11a+c+n'!$Q996="A",'11a+c+n'!M996,0),0)</f>
        <v>0</v>
      </c>
      <c r="N996" s="121">
        <f>IF($C$4="Attiecināmās izmaksas",IF('11a+c+n'!$Q996="A",'11a+c+n'!N996,0),0)</f>
        <v>0</v>
      </c>
      <c r="O996" s="121">
        <f>IF($C$4="Attiecināmās izmaksas",IF('11a+c+n'!$Q996="A",'11a+c+n'!O996,0),0)</f>
        <v>0</v>
      </c>
      <c r="P996" s="122">
        <f>IF($C$4="Attiecināmās izmaksas",IF('11a+c+n'!$Q996="A",'11a+c+n'!P996,0),0)</f>
        <v>0</v>
      </c>
    </row>
    <row r="997" spans="1:16" x14ac:dyDescent="0.2">
      <c r="A997" s="49">
        <f>IF(P997=0,0,IF(COUNTBLANK(P997)=1,0,COUNTA($P$14:P997)))</f>
        <v>0</v>
      </c>
      <c r="B997" s="21">
        <f>IF($C$4="Attiecināmās izmaksas",IF('11a+c+n'!$Q997="A",'11a+c+n'!B997,0),0)</f>
        <v>0</v>
      </c>
      <c r="C997" s="21">
        <f>IF($C$4="Attiecināmās izmaksas",IF('11a+c+n'!$Q997="A",'11a+c+n'!C997,0),0)</f>
        <v>0</v>
      </c>
      <c r="D997" s="21">
        <f>IF($C$4="Attiecināmās izmaksas",IF('11a+c+n'!$Q997="A",'11a+c+n'!D997,0),0)</f>
        <v>0</v>
      </c>
      <c r="E997" s="42"/>
      <c r="F997" s="64"/>
      <c r="G997" s="121"/>
      <c r="H997" s="121">
        <f>IF($C$4="Attiecināmās izmaksas",IF('11a+c+n'!$Q997="A",'11a+c+n'!H997,0),0)</f>
        <v>0</v>
      </c>
      <c r="I997" s="121"/>
      <c r="J997" s="121"/>
      <c r="K997" s="122">
        <f>IF($C$4="Attiecināmās izmaksas",IF('11a+c+n'!$Q997="A",'11a+c+n'!K997,0),0)</f>
        <v>0</v>
      </c>
      <c r="L997" s="64">
        <f>IF($C$4="Attiecināmās izmaksas",IF('11a+c+n'!$Q997="A",'11a+c+n'!L997,0),0)</f>
        <v>0</v>
      </c>
      <c r="M997" s="121">
        <f>IF($C$4="Attiecināmās izmaksas",IF('11a+c+n'!$Q997="A",'11a+c+n'!M997,0),0)</f>
        <v>0</v>
      </c>
      <c r="N997" s="121">
        <f>IF($C$4="Attiecināmās izmaksas",IF('11a+c+n'!$Q997="A",'11a+c+n'!N997,0),0)</f>
        <v>0</v>
      </c>
      <c r="O997" s="121">
        <f>IF($C$4="Attiecināmās izmaksas",IF('11a+c+n'!$Q997="A",'11a+c+n'!O997,0),0)</f>
        <v>0</v>
      </c>
      <c r="P997" s="122">
        <f>IF($C$4="Attiecināmās izmaksas",IF('11a+c+n'!$Q997="A",'11a+c+n'!P997,0),0)</f>
        <v>0</v>
      </c>
    </row>
    <row r="998" spans="1:16" x14ac:dyDescent="0.2">
      <c r="A998" s="49">
        <f>IF(P998=0,0,IF(COUNTBLANK(P998)=1,0,COUNTA($P$14:P998)))</f>
        <v>0</v>
      </c>
      <c r="B998" s="21">
        <f>IF($C$4="Attiecināmās izmaksas",IF('11a+c+n'!$Q998="A",'11a+c+n'!B998,0),0)</f>
        <v>0</v>
      </c>
      <c r="C998" s="21">
        <f>IF($C$4="Attiecināmās izmaksas",IF('11a+c+n'!$Q998="A",'11a+c+n'!C998,0),0)</f>
        <v>0</v>
      </c>
      <c r="D998" s="21">
        <f>IF($C$4="Attiecināmās izmaksas",IF('11a+c+n'!$Q998="A",'11a+c+n'!D998,0),0)</f>
        <v>0</v>
      </c>
      <c r="E998" s="42"/>
      <c r="F998" s="64"/>
      <c r="G998" s="121"/>
      <c r="H998" s="121">
        <f>IF($C$4="Attiecināmās izmaksas",IF('11a+c+n'!$Q998="A",'11a+c+n'!H998,0),0)</f>
        <v>0</v>
      </c>
      <c r="I998" s="121"/>
      <c r="J998" s="121"/>
      <c r="K998" s="122">
        <f>IF($C$4="Attiecināmās izmaksas",IF('11a+c+n'!$Q998="A",'11a+c+n'!K998,0),0)</f>
        <v>0</v>
      </c>
      <c r="L998" s="64">
        <f>IF($C$4="Attiecināmās izmaksas",IF('11a+c+n'!$Q998="A",'11a+c+n'!L998,0),0)</f>
        <v>0</v>
      </c>
      <c r="M998" s="121">
        <f>IF($C$4="Attiecināmās izmaksas",IF('11a+c+n'!$Q998="A",'11a+c+n'!M998,0),0)</f>
        <v>0</v>
      </c>
      <c r="N998" s="121">
        <f>IF($C$4="Attiecināmās izmaksas",IF('11a+c+n'!$Q998="A",'11a+c+n'!N998,0),0)</f>
        <v>0</v>
      </c>
      <c r="O998" s="121">
        <f>IF($C$4="Attiecināmās izmaksas",IF('11a+c+n'!$Q998="A",'11a+c+n'!O998,0),0)</f>
        <v>0</v>
      </c>
      <c r="P998" s="122">
        <f>IF($C$4="Attiecināmās izmaksas",IF('11a+c+n'!$Q998="A",'11a+c+n'!P998,0),0)</f>
        <v>0</v>
      </c>
    </row>
    <row r="999" spans="1:16" x14ac:dyDescent="0.2">
      <c r="A999" s="49">
        <f>IF(P999=0,0,IF(COUNTBLANK(P999)=1,0,COUNTA($P$14:P999)))</f>
        <v>0</v>
      </c>
      <c r="B999" s="21">
        <f>IF($C$4="Attiecināmās izmaksas",IF('11a+c+n'!$Q999="A",'11a+c+n'!B999,0),0)</f>
        <v>0</v>
      </c>
      <c r="C999" s="21">
        <f>IF($C$4="Attiecināmās izmaksas",IF('11a+c+n'!$Q999="A",'11a+c+n'!C999,0),0)</f>
        <v>0</v>
      </c>
      <c r="D999" s="21">
        <f>IF($C$4="Attiecināmās izmaksas",IF('11a+c+n'!$Q999="A",'11a+c+n'!D999,0),0)</f>
        <v>0</v>
      </c>
      <c r="E999" s="42"/>
      <c r="F999" s="64"/>
      <c r="G999" s="121"/>
      <c r="H999" s="121">
        <f>IF($C$4="Attiecināmās izmaksas",IF('11a+c+n'!$Q999="A",'11a+c+n'!H999,0),0)</f>
        <v>0</v>
      </c>
      <c r="I999" s="121"/>
      <c r="J999" s="121"/>
      <c r="K999" s="122">
        <f>IF($C$4="Attiecināmās izmaksas",IF('11a+c+n'!$Q999="A",'11a+c+n'!K999,0),0)</f>
        <v>0</v>
      </c>
      <c r="L999" s="64">
        <f>IF($C$4="Attiecināmās izmaksas",IF('11a+c+n'!$Q999="A",'11a+c+n'!L999,0),0)</f>
        <v>0</v>
      </c>
      <c r="M999" s="121">
        <f>IF($C$4="Attiecināmās izmaksas",IF('11a+c+n'!$Q999="A",'11a+c+n'!M999,0),0)</f>
        <v>0</v>
      </c>
      <c r="N999" s="121">
        <f>IF($C$4="Attiecināmās izmaksas",IF('11a+c+n'!$Q999="A",'11a+c+n'!N999,0),0)</f>
        <v>0</v>
      </c>
      <c r="O999" s="121">
        <f>IF($C$4="Attiecināmās izmaksas",IF('11a+c+n'!$Q999="A",'11a+c+n'!O999,0),0)</f>
        <v>0</v>
      </c>
      <c r="P999" s="122">
        <f>IF($C$4="Attiecināmās izmaksas",IF('11a+c+n'!$Q999="A",'11a+c+n'!P999,0),0)</f>
        <v>0</v>
      </c>
    </row>
    <row r="1000" spans="1:16" x14ac:dyDescent="0.2">
      <c r="A1000" s="49">
        <f>IF(P1000=0,0,IF(COUNTBLANK(P1000)=1,0,COUNTA($P$14:P1000)))</f>
        <v>0</v>
      </c>
      <c r="B1000" s="21">
        <f>IF($C$4="Attiecināmās izmaksas",IF('11a+c+n'!$Q1000="A",'11a+c+n'!B1000,0),0)</f>
        <v>0</v>
      </c>
      <c r="C1000" s="21">
        <f>IF($C$4="Attiecināmās izmaksas",IF('11a+c+n'!$Q1000="A",'11a+c+n'!C1000,0),0)</f>
        <v>0</v>
      </c>
      <c r="D1000" s="21">
        <f>IF($C$4="Attiecināmās izmaksas",IF('11a+c+n'!$Q1000="A",'11a+c+n'!D1000,0),0)</f>
        <v>0</v>
      </c>
      <c r="E1000" s="42"/>
      <c r="F1000" s="64"/>
      <c r="G1000" s="121"/>
      <c r="H1000" s="121">
        <f>IF($C$4="Attiecināmās izmaksas",IF('11a+c+n'!$Q1000="A",'11a+c+n'!H1000,0),0)</f>
        <v>0</v>
      </c>
      <c r="I1000" s="121"/>
      <c r="J1000" s="121"/>
      <c r="K1000" s="122">
        <f>IF($C$4="Attiecināmās izmaksas",IF('11a+c+n'!$Q1000="A",'11a+c+n'!K1000,0),0)</f>
        <v>0</v>
      </c>
      <c r="L1000" s="64">
        <f>IF($C$4="Attiecināmās izmaksas",IF('11a+c+n'!$Q1000="A",'11a+c+n'!L1000,0),0)</f>
        <v>0</v>
      </c>
      <c r="M1000" s="121">
        <f>IF($C$4="Attiecināmās izmaksas",IF('11a+c+n'!$Q1000="A",'11a+c+n'!M1000,0),0)</f>
        <v>0</v>
      </c>
      <c r="N1000" s="121">
        <f>IF($C$4="Attiecināmās izmaksas",IF('11a+c+n'!$Q1000="A",'11a+c+n'!N1000,0),0)</f>
        <v>0</v>
      </c>
      <c r="O1000" s="121">
        <f>IF($C$4="Attiecināmās izmaksas",IF('11a+c+n'!$Q1000="A",'11a+c+n'!O1000,0),0)</f>
        <v>0</v>
      </c>
      <c r="P1000" s="122">
        <f>IF($C$4="Attiecināmās izmaksas",IF('11a+c+n'!$Q1000="A",'11a+c+n'!P1000,0),0)</f>
        <v>0</v>
      </c>
    </row>
    <row r="1001" spans="1:16" x14ac:dyDescent="0.2">
      <c r="A1001" s="49">
        <f>IF(P1001=0,0,IF(COUNTBLANK(P1001)=1,0,COUNTA($P$14:P1001)))</f>
        <v>0</v>
      </c>
      <c r="B1001" s="21">
        <f>IF($C$4="Attiecināmās izmaksas",IF('11a+c+n'!$Q1001="A",'11a+c+n'!B1001,0),0)</f>
        <v>0</v>
      </c>
      <c r="C1001" s="21">
        <f>IF($C$4="Attiecināmās izmaksas",IF('11a+c+n'!$Q1001="A",'11a+c+n'!C1001,0),0)</f>
        <v>0</v>
      </c>
      <c r="D1001" s="21">
        <f>IF($C$4="Attiecināmās izmaksas",IF('11a+c+n'!$Q1001="A",'11a+c+n'!D1001,0),0)</f>
        <v>0</v>
      </c>
      <c r="E1001" s="42">
        <f>IF($C$4="Attiecināmās izmaksas",IF('11a+c+n'!$Q1001="A",'11a+c+n'!E1001,0),0)</f>
        <v>0</v>
      </c>
      <c r="F1001" s="64"/>
      <c r="G1001" s="121"/>
      <c r="H1001" s="121">
        <f>IF($C$4="Attiecināmās izmaksas",IF('11a+c+n'!$Q1001="A",'11a+c+n'!H1001,0),0)</f>
        <v>0</v>
      </c>
      <c r="I1001" s="121"/>
      <c r="J1001" s="121"/>
      <c r="K1001" s="122">
        <f>IF($C$4="Attiecināmās izmaksas",IF('11a+c+n'!$Q1001="A",'11a+c+n'!K1001,0),0)</f>
        <v>0</v>
      </c>
      <c r="L1001" s="64">
        <f>IF($C$4="Attiecināmās izmaksas",IF('11a+c+n'!$Q1001="A",'11a+c+n'!L1001,0),0)</f>
        <v>0</v>
      </c>
      <c r="M1001" s="121">
        <f>IF($C$4="Attiecināmās izmaksas",IF('11a+c+n'!$Q1001="A",'11a+c+n'!M1001,0),0)</f>
        <v>0</v>
      </c>
      <c r="N1001" s="121">
        <f>IF($C$4="Attiecināmās izmaksas",IF('11a+c+n'!$Q1001="A",'11a+c+n'!N1001,0),0)</f>
        <v>0</v>
      </c>
      <c r="O1001" s="121">
        <f>IF($C$4="Attiecināmās izmaksas",IF('11a+c+n'!$Q1001="A",'11a+c+n'!O1001,0),0)</f>
        <v>0</v>
      </c>
      <c r="P1001" s="122">
        <f>IF($C$4="Attiecināmās izmaksas",IF('11a+c+n'!$Q1001="A",'11a+c+n'!P1001,0),0)</f>
        <v>0</v>
      </c>
    </row>
    <row r="1002" spans="1:16" x14ac:dyDescent="0.2">
      <c r="A1002" s="49">
        <f>IF(P1002=0,0,IF(COUNTBLANK(P1002)=1,0,COUNTA($P$14:P1002)))</f>
        <v>0</v>
      </c>
      <c r="B1002" s="21">
        <f>IF($C$4="Attiecināmās izmaksas",IF('11a+c+n'!$Q1002="A",'11a+c+n'!B1002,0),0)</f>
        <v>0</v>
      </c>
      <c r="C1002" s="21">
        <f>IF($C$4="Attiecināmās izmaksas",IF('11a+c+n'!$Q1002="A",'11a+c+n'!C1002,0),0)</f>
        <v>0</v>
      </c>
      <c r="D1002" s="21">
        <f>IF($C$4="Attiecināmās izmaksas",IF('11a+c+n'!$Q1002="A",'11a+c+n'!D1002,0),0)</f>
        <v>0</v>
      </c>
      <c r="E1002" s="42">
        <f>IF($C$4="Attiecināmās izmaksas",IF('11a+c+n'!$Q1002="A",'11a+c+n'!E1002,0),0)</f>
        <v>0</v>
      </c>
      <c r="F1002" s="64">
        <f>IF($C$4="Attiecināmās izmaksas",IF('11a+c+n'!$Q1002="A",'11a+c+n'!F1002,0),0)</f>
        <v>0</v>
      </c>
      <c r="G1002" s="121">
        <f>IF($C$4="Attiecināmās izmaksas",IF('11a+c+n'!$Q1002="A",'11a+c+n'!G1002,0),0)</f>
        <v>0</v>
      </c>
      <c r="H1002" s="121">
        <f>IF($C$4="Attiecināmās izmaksas",IF('11a+c+n'!$Q1002="A",'11a+c+n'!H1002,0),0)</f>
        <v>0</v>
      </c>
      <c r="I1002" s="121"/>
      <c r="J1002" s="121"/>
      <c r="K1002" s="122">
        <f>IF($C$4="Attiecināmās izmaksas",IF('11a+c+n'!$Q1002="A",'11a+c+n'!K1002,0),0)</f>
        <v>0</v>
      </c>
      <c r="L1002" s="64">
        <f>IF($C$4="Attiecināmās izmaksas",IF('11a+c+n'!$Q1002="A",'11a+c+n'!L1002,0),0)</f>
        <v>0</v>
      </c>
      <c r="M1002" s="121">
        <f>IF($C$4="Attiecināmās izmaksas",IF('11a+c+n'!$Q1002="A",'11a+c+n'!M1002,0),0)</f>
        <v>0</v>
      </c>
      <c r="N1002" s="121">
        <f>IF($C$4="Attiecināmās izmaksas",IF('11a+c+n'!$Q1002="A",'11a+c+n'!N1002,0),0)</f>
        <v>0</v>
      </c>
      <c r="O1002" s="121">
        <f>IF($C$4="Attiecināmās izmaksas",IF('11a+c+n'!$Q1002="A",'11a+c+n'!O1002,0),0)</f>
        <v>0</v>
      </c>
      <c r="P1002" s="122">
        <f>IF($C$4="Attiecināmās izmaksas",IF('11a+c+n'!$Q1002="A",'11a+c+n'!P1002,0),0)</f>
        <v>0</v>
      </c>
    </row>
    <row r="1003" spans="1:16" x14ac:dyDescent="0.2">
      <c r="A1003" s="49">
        <f>IF(P1003=0,0,IF(COUNTBLANK(P1003)=1,0,COUNTA($P$14:P1003)))</f>
        <v>0</v>
      </c>
      <c r="B1003" s="21">
        <f>IF($C$4="Attiecināmās izmaksas",IF('11a+c+n'!$Q1003="A",'11a+c+n'!B1003,0),0)</f>
        <v>0</v>
      </c>
      <c r="C1003" s="21">
        <f>IF($C$4="Attiecināmās izmaksas",IF('11a+c+n'!$Q1003="A",'11a+c+n'!C1003,0),0)</f>
        <v>0</v>
      </c>
      <c r="D1003" s="21">
        <f>IF($C$4="Attiecināmās izmaksas",IF('11a+c+n'!$Q1003="A",'11a+c+n'!D1003,0),0)</f>
        <v>0</v>
      </c>
      <c r="E1003" s="42">
        <f>IF($C$4="Attiecināmās izmaksas",IF('11a+c+n'!$Q1003="A",'11a+c+n'!E1003,0),0)</f>
        <v>0</v>
      </c>
      <c r="F1003" s="64">
        <f>IF($C$4="Attiecināmās izmaksas",IF('11a+c+n'!$Q1003="A",'11a+c+n'!F1003,0),0)</f>
        <v>0</v>
      </c>
      <c r="G1003" s="121">
        <f>IF($C$4="Attiecināmās izmaksas",IF('11a+c+n'!$Q1003="A",'11a+c+n'!G1003,0),0)</f>
        <v>0</v>
      </c>
      <c r="H1003" s="121">
        <f>IF($C$4="Attiecināmās izmaksas",IF('11a+c+n'!$Q1003="A",'11a+c+n'!H1003,0),0)</f>
        <v>0</v>
      </c>
      <c r="I1003" s="121"/>
      <c r="J1003" s="121"/>
      <c r="K1003" s="122">
        <f>IF($C$4="Attiecināmās izmaksas",IF('11a+c+n'!$Q1003="A",'11a+c+n'!K1003,0),0)</f>
        <v>0</v>
      </c>
      <c r="L1003" s="64">
        <f>IF($C$4="Attiecināmās izmaksas",IF('11a+c+n'!$Q1003="A",'11a+c+n'!L1003,0),0)</f>
        <v>0</v>
      </c>
      <c r="M1003" s="121">
        <f>IF($C$4="Attiecināmās izmaksas",IF('11a+c+n'!$Q1003="A",'11a+c+n'!M1003,0),0)</f>
        <v>0</v>
      </c>
      <c r="N1003" s="121">
        <f>IF($C$4="Attiecināmās izmaksas",IF('11a+c+n'!$Q1003="A",'11a+c+n'!N1003,0),0)</f>
        <v>0</v>
      </c>
      <c r="O1003" s="121">
        <f>IF($C$4="Attiecināmās izmaksas",IF('11a+c+n'!$Q1003="A",'11a+c+n'!O1003,0),0)</f>
        <v>0</v>
      </c>
      <c r="P1003" s="122">
        <f>IF($C$4="Attiecināmās izmaksas",IF('11a+c+n'!$Q1003="A",'11a+c+n'!P1003,0),0)</f>
        <v>0</v>
      </c>
    </row>
    <row r="1004" spans="1:16" x14ac:dyDescent="0.2">
      <c r="A1004" s="49">
        <f>IF(P1004=0,0,IF(COUNTBLANK(P1004)=1,0,COUNTA($P$14:P1004)))</f>
        <v>0</v>
      </c>
      <c r="B1004" s="21">
        <f>IF($C$4="Attiecināmās izmaksas",IF('11a+c+n'!$Q1004="A",'11a+c+n'!B1004,0),0)</f>
        <v>0</v>
      </c>
      <c r="C1004" s="21">
        <f>IF($C$4="Attiecināmās izmaksas",IF('11a+c+n'!$Q1004="A",'11a+c+n'!C1004,0),0)</f>
        <v>0</v>
      </c>
      <c r="D1004" s="21">
        <f>IF($C$4="Attiecināmās izmaksas",IF('11a+c+n'!$Q1004="A",'11a+c+n'!D1004,0),0)</f>
        <v>0</v>
      </c>
      <c r="E1004" s="42">
        <f>IF($C$4="Attiecināmās izmaksas",IF('11a+c+n'!$Q1004="A",'11a+c+n'!E1004,0),0)</f>
        <v>0</v>
      </c>
      <c r="F1004" s="64">
        <f>IF($C$4="Attiecināmās izmaksas",IF('11a+c+n'!$Q1004="A",'11a+c+n'!F1004,0),0)</f>
        <v>0</v>
      </c>
      <c r="G1004" s="121">
        <f>IF($C$4="Attiecināmās izmaksas",IF('11a+c+n'!$Q1004="A",'11a+c+n'!G1004,0),0)</f>
        <v>0</v>
      </c>
      <c r="H1004" s="121">
        <f>IF($C$4="Attiecināmās izmaksas",IF('11a+c+n'!$Q1004="A",'11a+c+n'!H1004,0),0)</f>
        <v>0</v>
      </c>
      <c r="I1004" s="121"/>
      <c r="J1004" s="121"/>
      <c r="K1004" s="122">
        <f>IF($C$4="Attiecināmās izmaksas",IF('11a+c+n'!$Q1004="A",'11a+c+n'!K1004,0),0)</f>
        <v>0</v>
      </c>
      <c r="L1004" s="64">
        <f>IF($C$4="Attiecināmās izmaksas",IF('11a+c+n'!$Q1004="A",'11a+c+n'!L1004,0),0)</f>
        <v>0</v>
      </c>
      <c r="M1004" s="121">
        <f>IF($C$4="Attiecināmās izmaksas",IF('11a+c+n'!$Q1004="A",'11a+c+n'!M1004,0),0)</f>
        <v>0</v>
      </c>
      <c r="N1004" s="121">
        <f>IF($C$4="Attiecināmās izmaksas",IF('11a+c+n'!$Q1004="A",'11a+c+n'!N1004,0),0)</f>
        <v>0</v>
      </c>
      <c r="O1004" s="121">
        <f>IF($C$4="Attiecināmās izmaksas",IF('11a+c+n'!$Q1004="A",'11a+c+n'!O1004,0),0)</f>
        <v>0</v>
      </c>
      <c r="P1004" s="122">
        <f>IF($C$4="Attiecināmās izmaksas",IF('11a+c+n'!$Q1004="A",'11a+c+n'!P1004,0),0)</f>
        <v>0</v>
      </c>
    </row>
    <row r="1005" spans="1:16" x14ac:dyDescent="0.2">
      <c r="A1005" s="49">
        <f>IF(P1005=0,0,IF(COUNTBLANK(P1005)=1,0,COUNTA($P$14:P1005)))</f>
        <v>0</v>
      </c>
      <c r="B1005" s="21">
        <f>IF($C$4="Attiecināmās izmaksas",IF('11a+c+n'!$Q1005="A",'11a+c+n'!B1005,0),0)</f>
        <v>0</v>
      </c>
      <c r="C1005" s="21">
        <f>IF($C$4="Attiecināmās izmaksas",IF('11a+c+n'!$Q1005="A",'11a+c+n'!C1005,0),0)</f>
        <v>0</v>
      </c>
      <c r="D1005" s="21">
        <f>IF($C$4="Attiecināmās izmaksas",IF('11a+c+n'!$Q1005="A",'11a+c+n'!D1005,0),0)</f>
        <v>0</v>
      </c>
      <c r="E1005" s="42">
        <f>IF($C$4="Attiecināmās izmaksas",IF('11a+c+n'!$Q1005="A",'11a+c+n'!E1005,0),0)</f>
        <v>0</v>
      </c>
      <c r="F1005" s="64">
        <f>IF($C$4="Attiecināmās izmaksas",IF('11a+c+n'!$Q1005="A",'11a+c+n'!F1005,0),0)</f>
        <v>0</v>
      </c>
      <c r="G1005" s="121">
        <f>IF($C$4="Attiecināmās izmaksas",IF('11a+c+n'!$Q1005="A",'11a+c+n'!G1005,0),0)</f>
        <v>0</v>
      </c>
      <c r="H1005" s="121">
        <f>IF($C$4="Attiecināmās izmaksas",IF('11a+c+n'!$Q1005="A",'11a+c+n'!H1005,0),0)</f>
        <v>0</v>
      </c>
      <c r="I1005" s="121"/>
      <c r="J1005" s="121"/>
      <c r="K1005" s="122">
        <f>IF($C$4="Attiecināmās izmaksas",IF('11a+c+n'!$Q1005="A",'11a+c+n'!K1005,0),0)</f>
        <v>0</v>
      </c>
      <c r="L1005" s="64">
        <f>IF($C$4="Attiecināmās izmaksas",IF('11a+c+n'!$Q1005="A",'11a+c+n'!L1005,0),0)</f>
        <v>0</v>
      </c>
      <c r="M1005" s="121">
        <f>IF($C$4="Attiecināmās izmaksas",IF('11a+c+n'!$Q1005="A",'11a+c+n'!M1005,0),0)</f>
        <v>0</v>
      </c>
      <c r="N1005" s="121">
        <f>IF($C$4="Attiecināmās izmaksas",IF('11a+c+n'!$Q1005="A",'11a+c+n'!N1005,0),0)</f>
        <v>0</v>
      </c>
      <c r="O1005" s="121">
        <f>IF($C$4="Attiecināmās izmaksas",IF('11a+c+n'!$Q1005="A",'11a+c+n'!O1005,0),0)</f>
        <v>0</v>
      </c>
      <c r="P1005" s="122">
        <f>IF($C$4="Attiecināmās izmaksas",IF('11a+c+n'!$Q1005="A",'11a+c+n'!P1005,0),0)</f>
        <v>0</v>
      </c>
    </row>
    <row r="1006" spans="1:16" x14ac:dyDescent="0.2">
      <c r="A1006" s="49">
        <f>IF(P1006=0,0,IF(COUNTBLANK(P1006)=1,0,COUNTA($P$14:P1006)))</f>
        <v>0</v>
      </c>
      <c r="B1006" s="21">
        <f>IF($C$4="Attiecināmās izmaksas",IF('11a+c+n'!$Q1006="A",'11a+c+n'!B1006,0),0)</f>
        <v>0</v>
      </c>
      <c r="C1006" s="21">
        <f>IF($C$4="Attiecināmās izmaksas",IF('11a+c+n'!$Q1006="A",'11a+c+n'!C1006,0),0)</f>
        <v>0</v>
      </c>
      <c r="D1006" s="21">
        <f>IF($C$4="Attiecināmās izmaksas",IF('11a+c+n'!$Q1006="A",'11a+c+n'!D1006,0),0)</f>
        <v>0</v>
      </c>
      <c r="E1006" s="42">
        <f>IF($C$4="Attiecināmās izmaksas",IF('11a+c+n'!$Q1006="A",'11a+c+n'!E1006,0),0)</f>
        <v>0</v>
      </c>
      <c r="F1006" s="64">
        <f>IF($C$4="Attiecināmās izmaksas",IF('11a+c+n'!$Q1006="A",'11a+c+n'!F1006,0),0)</f>
        <v>0</v>
      </c>
      <c r="G1006" s="121">
        <f>IF($C$4="Attiecināmās izmaksas",IF('11a+c+n'!$Q1006="A",'11a+c+n'!G1006,0),0)</f>
        <v>0</v>
      </c>
      <c r="H1006" s="121">
        <f>IF($C$4="Attiecināmās izmaksas",IF('11a+c+n'!$Q1006="A",'11a+c+n'!H1006,0),0)</f>
        <v>0</v>
      </c>
      <c r="I1006" s="121"/>
      <c r="J1006" s="121"/>
      <c r="K1006" s="122">
        <f>IF($C$4="Attiecināmās izmaksas",IF('11a+c+n'!$Q1006="A",'11a+c+n'!K1006,0),0)</f>
        <v>0</v>
      </c>
      <c r="L1006" s="64">
        <f>IF($C$4="Attiecināmās izmaksas",IF('11a+c+n'!$Q1006="A",'11a+c+n'!L1006,0),0)</f>
        <v>0</v>
      </c>
      <c r="M1006" s="121">
        <f>IF($C$4="Attiecināmās izmaksas",IF('11a+c+n'!$Q1006="A",'11a+c+n'!M1006,0),0)</f>
        <v>0</v>
      </c>
      <c r="N1006" s="121">
        <f>IF($C$4="Attiecināmās izmaksas",IF('11a+c+n'!$Q1006="A",'11a+c+n'!N1006,0),0)</f>
        <v>0</v>
      </c>
      <c r="O1006" s="121">
        <f>IF($C$4="Attiecināmās izmaksas",IF('11a+c+n'!$Q1006="A",'11a+c+n'!O1006,0),0)</f>
        <v>0</v>
      </c>
      <c r="P1006" s="122">
        <f>IF($C$4="Attiecināmās izmaksas",IF('11a+c+n'!$Q1006="A",'11a+c+n'!P1006,0),0)</f>
        <v>0</v>
      </c>
    </row>
    <row r="1007" spans="1:16" x14ac:dyDescent="0.2">
      <c r="A1007" s="49">
        <f>IF(P1007=0,0,IF(COUNTBLANK(P1007)=1,0,COUNTA($P$14:P1007)))</f>
        <v>0</v>
      </c>
      <c r="B1007" s="21">
        <f>IF($C$4="Attiecināmās izmaksas",IF('11a+c+n'!$Q1007="A",'11a+c+n'!B1007,0),0)</f>
        <v>0</v>
      </c>
      <c r="C1007" s="21">
        <f>IF($C$4="Attiecināmās izmaksas",IF('11a+c+n'!$Q1007="A",'11a+c+n'!C1007,0),0)</f>
        <v>0</v>
      </c>
      <c r="D1007" s="21">
        <f>IF($C$4="Attiecināmās izmaksas",IF('11a+c+n'!$Q1007="A",'11a+c+n'!D1007,0),0)</f>
        <v>0</v>
      </c>
      <c r="E1007" s="42">
        <f>IF($C$4="Attiecināmās izmaksas",IF('11a+c+n'!$Q1007="A",'11a+c+n'!E1007,0),0)</f>
        <v>0</v>
      </c>
      <c r="F1007" s="64">
        <f>IF($C$4="Attiecināmās izmaksas",IF('11a+c+n'!$Q1007="A",'11a+c+n'!F1007,0),0)</f>
        <v>0</v>
      </c>
      <c r="G1007" s="121">
        <f>IF($C$4="Attiecināmās izmaksas",IF('11a+c+n'!$Q1007="A",'11a+c+n'!G1007,0),0)</f>
        <v>0</v>
      </c>
      <c r="H1007" s="121">
        <f>IF($C$4="Attiecināmās izmaksas",IF('11a+c+n'!$Q1007="A",'11a+c+n'!H1007,0),0)</f>
        <v>0</v>
      </c>
      <c r="I1007" s="121"/>
      <c r="J1007" s="121"/>
      <c r="K1007" s="122">
        <f>IF($C$4="Attiecināmās izmaksas",IF('11a+c+n'!$Q1007="A",'11a+c+n'!K1007,0),0)</f>
        <v>0</v>
      </c>
      <c r="L1007" s="64">
        <f>IF($C$4="Attiecināmās izmaksas",IF('11a+c+n'!$Q1007="A",'11a+c+n'!L1007,0),0)</f>
        <v>0</v>
      </c>
      <c r="M1007" s="121">
        <f>IF($C$4="Attiecināmās izmaksas",IF('11a+c+n'!$Q1007="A",'11a+c+n'!M1007,0),0)</f>
        <v>0</v>
      </c>
      <c r="N1007" s="121">
        <f>IF($C$4="Attiecināmās izmaksas",IF('11a+c+n'!$Q1007="A",'11a+c+n'!N1007,0),0)</f>
        <v>0</v>
      </c>
      <c r="O1007" s="121">
        <f>IF($C$4="Attiecināmās izmaksas",IF('11a+c+n'!$Q1007="A",'11a+c+n'!O1007,0),0)</f>
        <v>0</v>
      </c>
      <c r="P1007" s="122">
        <f>IF($C$4="Attiecināmās izmaksas",IF('11a+c+n'!$Q1007="A",'11a+c+n'!P1007,0),0)</f>
        <v>0</v>
      </c>
    </row>
    <row r="1008" spans="1:16" x14ac:dyDescent="0.2">
      <c r="A1008" s="49">
        <f>IF(P1008=0,0,IF(COUNTBLANK(P1008)=1,0,COUNTA($P$14:P1008)))</f>
        <v>0</v>
      </c>
      <c r="B1008" s="21">
        <f>IF($C$4="Attiecināmās izmaksas",IF('11a+c+n'!$Q1008="A",'11a+c+n'!B1008,0),0)</f>
        <v>0</v>
      </c>
      <c r="C1008" s="21">
        <f>IF($C$4="Attiecināmās izmaksas",IF('11a+c+n'!$Q1008="A",'11a+c+n'!C1008,0),0)</f>
        <v>0</v>
      </c>
      <c r="D1008" s="21">
        <f>IF($C$4="Attiecināmās izmaksas",IF('11a+c+n'!$Q1008="A",'11a+c+n'!D1008,0),0)</f>
        <v>0</v>
      </c>
      <c r="E1008" s="42">
        <f>IF($C$4="Attiecināmās izmaksas",IF('11a+c+n'!$Q1008="A",'11a+c+n'!E1008,0),0)</f>
        <v>0</v>
      </c>
      <c r="F1008" s="64">
        <f>IF($C$4="Attiecināmās izmaksas",IF('11a+c+n'!$Q1008="A",'11a+c+n'!F1008,0),0)</f>
        <v>0</v>
      </c>
      <c r="G1008" s="121">
        <f>IF($C$4="Attiecināmās izmaksas",IF('11a+c+n'!$Q1008="A",'11a+c+n'!G1008,0),0)</f>
        <v>0</v>
      </c>
      <c r="H1008" s="121">
        <f>IF($C$4="Attiecināmās izmaksas",IF('11a+c+n'!$Q1008="A",'11a+c+n'!H1008,0),0)</f>
        <v>0</v>
      </c>
      <c r="I1008" s="121">
        <f>IF($C$4="Attiecināmās izmaksas",IF('11a+c+n'!$Q1008="A",'11a+c+n'!I1008,0),0)</f>
        <v>0</v>
      </c>
      <c r="J1008" s="121">
        <f>IF($C$4="Attiecināmās izmaksas",IF('11a+c+n'!$Q1008="A",'11a+c+n'!J1008,0),0)</f>
        <v>0</v>
      </c>
      <c r="K1008" s="122">
        <f>IF($C$4="Attiecināmās izmaksas",IF('11a+c+n'!$Q1008="A",'11a+c+n'!K1008,0),0)</f>
        <v>0</v>
      </c>
      <c r="L1008" s="64">
        <f>IF($C$4="Attiecināmās izmaksas",IF('11a+c+n'!$Q1008="A",'11a+c+n'!L1008,0),0)</f>
        <v>0</v>
      </c>
      <c r="M1008" s="121">
        <f>IF($C$4="Attiecināmās izmaksas",IF('11a+c+n'!$Q1008="A",'11a+c+n'!M1008,0),0)</f>
        <v>0</v>
      </c>
      <c r="N1008" s="121">
        <f>IF($C$4="Attiecināmās izmaksas",IF('11a+c+n'!$Q1008="A",'11a+c+n'!N1008,0),0)</f>
        <v>0</v>
      </c>
      <c r="O1008" s="121">
        <f>IF($C$4="Attiecināmās izmaksas",IF('11a+c+n'!$Q1008="A",'11a+c+n'!O1008,0),0)</f>
        <v>0</v>
      </c>
      <c r="P1008" s="122">
        <f>IF($C$4="Attiecināmās izmaksas",IF('11a+c+n'!$Q1008="A",'11a+c+n'!P1008,0),0)</f>
        <v>0</v>
      </c>
    </row>
    <row r="1009" spans="1:16" x14ac:dyDescent="0.2">
      <c r="A1009" s="49">
        <f>IF(P1009=0,0,IF(COUNTBLANK(P1009)=1,0,COUNTA($P$14:P1009)))</f>
        <v>0</v>
      </c>
      <c r="B1009" s="21">
        <f>IF($C$4="Attiecināmās izmaksas",IF('11a+c+n'!$Q1009="A",'11a+c+n'!B1009,0),0)</f>
        <v>0</v>
      </c>
      <c r="C1009" s="21">
        <f>IF($C$4="Attiecināmās izmaksas",IF('11a+c+n'!$Q1009="A",'11a+c+n'!C1009,0),0)</f>
        <v>0</v>
      </c>
      <c r="D1009" s="21">
        <f>IF($C$4="Attiecināmās izmaksas",IF('11a+c+n'!$Q1009="A",'11a+c+n'!D1009,0),0)</f>
        <v>0</v>
      </c>
      <c r="E1009" s="42">
        <f>IF($C$4="Attiecināmās izmaksas",IF('11a+c+n'!$Q1009="A",'11a+c+n'!E1009,0),0)</f>
        <v>0</v>
      </c>
      <c r="F1009" s="64">
        <f>IF($C$4="Attiecināmās izmaksas",IF('11a+c+n'!$Q1009="A",'11a+c+n'!F1009,0),0)</f>
        <v>0</v>
      </c>
      <c r="G1009" s="121">
        <f>IF($C$4="Attiecināmās izmaksas",IF('11a+c+n'!$Q1009="A",'11a+c+n'!G1009,0),0)</f>
        <v>0</v>
      </c>
      <c r="H1009" s="121">
        <f>IF($C$4="Attiecināmās izmaksas",IF('11a+c+n'!$Q1009="A",'11a+c+n'!H1009,0),0)</f>
        <v>0</v>
      </c>
      <c r="I1009" s="121">
        <f>IF($C$4="Attiecināmās izmaksas",IF('11a+c+n'!$Q1009="A",'11a+c+n'!I1009,0),0)</f>
        <v>0</v>
      </c>
      <c r="J1009" s="121">
        <f>IF($C$4="Attiecināmās izmaksas",IF('11a+c+n'!$Q1009="A",'11a+c+n'!J1009,0),0)</f>
        <v>0</v>
      </c>
      <c r="K1009" s="122">
        <f>IF($C$4="Attiecināmās izmaksas",IF('11a+c+n'!$Q1009="A",'11a+c+n'!K1009,0),0)</f>
        <v>0</v>
      </c>
      <c r="L1009" s="64">
        <f>IF($C$4="Attiecināmās izmaksas",IF('11a+c+n'!$Q1009="A",'11a+c+n'!L1009,0),0)</f>
        <v>0</v>
      </c>
      <c r="M1009" s="121">
        <f>IF($C$4="Attiecināmās izmaksas",IF('11a+c+n'!$Q1009="A",'11a+c+n'!M1009,0),0)</f>
        <v>0</v>
      </c>
      <c r="N1009" s="121">
        <f>IF($C$4="Attiecināmās izmaksas",IF('11a+c+n'!$Q1009="A",'11a+c+n'!N1009,0),0)</f>
        <v>0</v>
      </c>
      <c r="O1009" s="121">
        <f>IF($C$4="Attiecināmās izmaksas",IF('11a+c+n'!$Q1009="A",'11a+c+n'!O1009,0),0)</f>
        <v>0</v>
      </c>
      <c r="P1009" s="122">
        <f>IF($C$4="Attiecināmās izmaksas",IF('11a+c+n'!$Q1009="A",'11a+c+n'!P1009,0),0)</f>
        <v>0</v>
      </c>
    </row>
    <row r="1010" spans="1:16" x14ac:dyDescent="0.2">
      <c r="A1010" s="49">
        <f>IF(P1010=0,0,IF(COUNTBLANK(P1010)=1,0,COUNTA($P$14:P1010)))</f>
        <v>0</v>
      </c>
      <c r="B1010" s="21">
        <f>IF($C$4="Attiecināmās izmaksas",IF('11a+c+n'!$Q1010="A",'11a+c+n'!B1010,0),0)</f>
        <v>0</v>
      </c>
      <c r="C1010" s="21">
        <f>IF($C$4="Attiecināmās izmaksas",IF('11a+c+n'!$Q1010="A",'11a+c+n'!C1010,0),0)</f>
        <v>0</v>
      </c>
      <c r="D1010" s="21">
        <f>IF($C$4="Attiecināmās izmaksas",IF('11a+c+n'!$Q1010="A",'11a+c+n'!D1010,0),0)</f>
        <v>0</v>
      </c>
      <c r="E1010" s="42">
        <f>IF($C$4="Attiecināmās izmaksas",IF('11a+c+n'!$Q1010="A",'11a+c+n'!E1010,0),0)</f>
        <v>0</v>
      </c>
      <c r="F1010" s="64">
        <f>IF($C$4="Attiecināmās izmaksas",IF('11a+c+n'!$Q1010="A",'11a+c+n'!F1010,0),0)</f>
        <v>0</v>
      </c>
      <c r="G1010" s="121">
        <f>IF($C$4="Attiecināmās izmaksas",IF('11a+c+n'!$Q1010="A",'11a+c+n'!G1010,0),0)</f>
        <v>0</v>
      </c>
      <c r="H1010" s="121">
        <f>IF($C$4="Attiecināmās izmaksas",IF('11a+c+n'!$Q1010="A",'11a+c+n'!H1010,0),0)</f>
        <v>0</v>
      </c>
      <c r="I1010" s="121">
        <f>IF($C$4="Attiecināmās izmaksas",IF('11a+c+n'!$Q1010="A",'11a+c+n'!I1010,0),0)</f>
        <v>0</v>
      </c>
      <c r="J1010" s="121">
        <f>IF($C$4="Attiecināmās izmaksas",IF('11a+c+n'!$Q1010="A",'11a+c+n'!J1010,0),0)</f>
        <v>0</v>
      </c>
      <c r="K1010" s="122">
        <f>IF($C$4="Attiecināmās izmaksas",IF('11a+c+n'!$Q1010="A",'11a+c+n'!K1010,0),0)</f>
        <v>0</v>
      </c>
      <c r="L1010" s="64">
        <f>IF($C$4="Attiecināmās izmaksas",IF('11a+c+n'!$Q1010="A",'11a+c+n'!L1010,0),0)</f>
        <v>0</v>
      </c>
      <c r="M1010" s="121">
        <f>IF($C$4="Attiecināmās izmaksas",IF('11a+c+n'!$Q1010="A",'11a+c+n'!M1010,0),0)</f>
        <v>0</v>
      </c>
      <c r="N1010" s="121">
        <f>IF($C$4="Attiecināmās izmaksas",IF('11a+c+n'!$Q1010="A",'11a+c+n'!N1010,0),0)</f>
        <v>0</v>
      </c>
      <c r="O1010" s="121">
        <f>IF($C$4="Attiecināmās izmaksas",IF('11a+c+n'!$Q1010="A",'11a+c+n'!O1010,0),0)</f>
        <v>0</v>
      </c>
      <c r="P1010" s="122">
        <f>IF($C$4="Attiecināmās izmaksas",IF('11a+c+n'!$Q1010="A",'11a+c+n'!P1010,0),0)</f>
        <v>0</v>
      </c>
    </row>
    <row r="1011" spans="1:16" x14ac:dyDescent="0.2">
      <c r="A1011" s="49">
        <f>IF(P1011=0,0,IF(COUNTBLANK(P1011)=1,0,COUNTA($P$14:P1011)))</f>
        <v>0</v>
      </c>
      <c r="B1011" s="21">
        <f>IF($C$4="Attiecināmās izmaksas",IF('11a+c+n'!$Q1011="A",'11a+c+n'!B1011,0),0)</f>
        <v>0</v>
      </c>
      <c r="C1011" s="21">
        <f>IF($C$4="Attiecināmās izmaksas",IF('11a+c+n'!$Q1011="A",'11a+c+n'!C1011,0),0)</f>
        <v>0</v>
      </c>
      <c r="D1011" s="21">
        <f>IF($C$4="Attiecināmās izmaksas",IF('11a+c+n'!$Q1011="A",'11a+c+n'!D1011,0),0)</f>
        <v>0</v>
      </c>
      <c r="E1011" s="42">
        <f>IF($C$4="Attiecināmās izmaksas",IF('11a+c+n'!$Q1011="A",'11a+c+n'!E1011,0),0)</f>
        <v>0</v>
      </c>
      <c r="F1011" s="64">
        <f>IF($C$4="Attiecināmās izmaksas",IF('11a+c+n'!$Q1011="A",'11a+c+n'!F1011,0),0)</f>
        <v>0</v>
      </c>
      <c r="G1011" s="121">
        <f>IF($C$4="Attiecināmās izmaksas",IF('11a+c+n'!$Q1011="A",'11a+c+n'!G1011,0),0)</f>
        <v>0</v>
      </c>
      <c r="H1011" s="121">
        <f>IF($C$4="Attiecināmās izmaksas",IF('11a+c+n'!$Q1011="A",'11a+c+n'!H1011,0),0)</f>
        <v>0</v>
      </c>
      <c r="I1011" s="121">
        <f>IF($C$4="Attiecināmās izmaksas",IF('11a+c+n'!$Q1011="A",'11a+c+n'!I1011,0),0)</f>
        <v>0</v>
      </c>
      <c r="J1011" s="121">
        <f>IF($C$4="Attiecināmās izmaksas",IF('11a+c+n'!$Q1011="A",'11a+c+n'!J1011,0),0)</f>
        <v>0</v>
      </c>
      <c r="K1011" s="122">
        <f>IF($C$4="Attiecināmās izmaksas",IF('11a+c+n'!$Q1011="A",'11a+c+n'!K1011,0),0)</f>
        <v>0</v>
      </c>
      <c r="L1011" s="64">
        <f>IF($C$4="Attiecināmās izmaksas",IF('11a+c+n'!$Q1011="A",'11a+c+n'!L1011,0),0)</f>
        <v>0</v>
      </c>
      <c r="M1011" s="121">
        <f>IF($C$4="Attiecināmās izmaksas",IF('11a+c+n'!$Q1011="A",'11a+c+n'!M1011,0),0)</f>
        <v>0</v>
      </c>
      <c r="N1011" s="121">
        <f>IF($C$4="Attiecināmās izmaksas",IF('11a+c+n'!$Q1011="A",'11a+c+n'!N1011,0),0)</f>
        <v>0</v>
      </c>
      <c r="O1011" s="121">
        <f>IF($C$4="Attiecināmās izmaksas",IF('11a+c+n'!$Q1011="A",'11a+c+n'!O1011,0),0)</f>
        <v>0</v>
      </c>
      <c r="P1011" s="122">
        <f>IF($C$4="Attiecināmās izmaksas",IF('11a+c+n'!$Q1011="A",'11a+c+n'!P1011,0),0)</f>
        <v>0</v>
      </c>
    </row>
    <row r="1012" spans="1:16" x14ac:dyDescent="0.2">
      <c r="A1012" s="49">
        <f>IF(P1012=0,0,IF(COUNTBLANK(P1012)=1,0,COUNTA($P$14:P1012)))</f>
        <v>0</v>
      </c>
      <c r="B1012" s="21">
        <f>IF($C$4="Attiecināmās izmaksas",IF('11a+c+n'!$Q1012="A",'11a+c+n'!B1012,0),0)</f>
        <v>0</v>
      </c>
      <c r="C1012" s="21">
        <f>IF($C$4="Attiecināmās izmaksas",IF('11a+c+n'!$Q1012="A",'11a+c+n'!C1012,0),0)</f>
        <v>0</v>
      </c>
      <c r="D1012" s="21">
        <f>IF($C$4="Attiecināmās izmaksas",IF('11a+c+n'!$Q1012="A",'11a+c+n'!D1012,0),0)</f>
        <v>0</v>
      </c>
      <c r="E1012" s="42">
        <f>IF($C$4="Attiecināmās izmaksas",IF('11a+c+n'!$Q1012="A",'11a+c+n'!E1012,0),0)</f>
        <v>0</v>
      </c>
      <c r="F1012" s="64">
        <f>IF($C$4="Attiecināmās izmaksas",IF('11a+c+n'!$Q1012="A",'11a+c+n'!F1012,0),0)</f>
        <v>0</v>
      </c>
      <c r="G1012" s="121">
        <f>IF($C$4="Attiecināmās izmaksas",IF('11a+c+n'!$Q1012="A",'11a+c+n'!G1012,0),0)</f>
        <v>0</v>
      </c>
      <c r="H1012" s="121">
        <f>IF($C$4="Attiecināmās izmaksas",IF('11a+c+n'!$Q1012="A",'11a+c+n'!H1012,0),0)</f>
        <v>0</v>
      </c>
      <c r="I1012" s="121">
        <f>IF($C$4="Attiecināmās izmaksas",IF('11a+c+n'!$Q1012="A",'11a+c+n'!I1012,0),0)</f>
        <v>0</v>
      </c>
      <c r="J1012" s="121">
        <f>IF($C$4="Attiecināmās izmaksas",IF('11a+c+n'!$Q1012="A",'11a+c+n'!J1012,0),0)</f>
        <v>0</v>
      </c>
      <c r="K1012" s="122">
        <f>IF($C$4="Attiecināmās izmaksas",IF('11a+c+n'!$Q1012="A",'11a+c+n'!K1012,0),0)</f>
        <v>0</v>
      </c>
      <c r="L1012" s="64">
        <f>IF($C$4="Attiecināmās izmaksas",IF('11a+c+n'!$Q1012="A",'11a+c+n'!L1012,0),0)</f>
        <v>0</v>
      </c>
      <c r="M1012" s="121">
        <f>IF($C$4="Attiecināmās izmaksas",IF('11a+c+n'!$Q1012="A",'11a+c+n'!M1012,0),0)</f>
        <v>0</v>
      </c>
      <c r="N1012" s="121">
        <f>IF($C$4="Attiecināmās izmaksas",IF('11a+c+n'!$Q1012="A",'11a+c+n'!N1012,0),0)</f>
        <v>0</v>
      </c>
      <c r="O1012" s="121">
        <f>IF($C$4="Attiecināmās izmaksas",IF('11a+c+n'!$Q1012="A",'11a+c+n'!O1012,0),0)</f>
        <v>0</v>
      </c>
      <c r="P1012" s="122">
        <f>IF($C$4="Attiecināmās izmaksas",IF('11a+c+n'!$Q1012="A",'11a+c+n'!P1012,0),0)</f>
        <v>0</v>
      </c>
    </row>
    <row r="1013" spans="1:16" ht="12" thickBot="1" x14ac:dyDescent="0.25">
      <c r="A1013" s="50">
        <f>IF(P1013=0,0,IF(COUNTBLANK(P1013)=1,0,COUNTA($P$14:P1013)))</f>
        <v>0</v>
      </c>
      <c r="B1013" s="22">
        <f>IF($C$4="Attiecināmās izmaksas",IF('11a+c+n'!$Q1013="A",'11a+c+n'!B1013,0),0)</f>
        <v>0</v>
      </c>
      <c r="C1013" s="22">
        <f>IF($C$4="Attiecināmās izmaksas",IF('11a+c+n'!$Q1013="A",'11a+c+n'!C1013,0),0)</f>
        <v>0</v>
      </c>
      <c r="D1013" s="22">
        <f>IF($C$4="Attiecināmās izmaksas",IF('11a+c+n'!$Q1013="A",'11a+c+n'!D1013,0),0)</f>
        <v>0</v>
      </c>
      <c r="E1013" s="34">
        <f>IF($C$4="Attiecināmās izmaksas",IF('11a+c+n'!$Q1013="A",'11a+c+n'!E1013,0),0)</f>
        <v>0</v>
      </c>
      <c r="F1013" s="71">
        <f>IF($C$4="Attiecināmās izmaksas",IF('11a+c+n'!$Q1013="A",'11a+c+n'!F1013,0),0)</f>
        <v>0</v>
      </c>
      <c r="G1013" s="125">
        <f>IF($C$4="Attiecināmās izmaksas",IF('11a+c+n'!$Q1013="A",'11a+c+n'!G1013,0),0)</f>
        <v>0</v>
      </c>
      <c r="H1013" s="125">
        <f>IF($C$4="Attiecināmās izmaksas",IF('11a+c+n'!$Q1013="A",'11a+c+n'!H1013,0),0)</f>
        <v>0</v>
      </c>
      <c r="I1013" s="125">
        <f>IF($C$4="Attiecināmās izmaksas",IF('11a+c+n'!$Q1013="A",'11a+c+n'!I1013,0),0)</f>
        <v>0</v>
      </c>
      <c r="J1013" s="125">
        <f>IF($C$4="Attiecināmās izmaksas",IF('11a+c+n'!$Q1013="A",'11a+c+n'!J1013,0),0)</f>
        <v>0</v>
      </c>
      <c r="K1013" s="126">
        <f>IF($C$4="Attiecināmās izmaksas",IF('11a+c+n'!$Q1013="A",'11a+c+n'!K1013,0),0)</f>
        <v>0</v>
      </c>
      <c r="L1013" s="71">
        <f>IF($C$4="Attiecināmās izmaksas",IF('11a+c+n'!$Q1013="A",'11a+c+n'!L1013,0),0)</f>
        <v>0</v>
      </c>
      <c r="M1013" s="125">
        <f>IF($C$4="Attiecināmās izmaksas",IF('11a+c+n'!$Q1013="A",'11a+c+n'!M1013,0),0)</f>
        <v>0</v>
      </c>
      <c r="N1013" s="125">
        <f>IF($C$4="Attiecināmās izmaksas",IF('11a+c+n'!$Q1013="A",'11a+c+n'!N1013,0),0)</f>
        <v>0</v>
      </c>
      <c r="O1013" s="125">
        <f>IF($C$4="Attiecināmās izmaksas",IF('11a+c+n'!$Q1013="A",'11a+c+n'!O1013,0),0)</f>
        <v>0</v>
      </c>
      <c r="P1013" s="126">
        <f>IF($C$4="Attiecināmās izmaksas",IF('11a+c+n'!$Q1013="A",'11a+c+n'!P1013,0),0)</f>
        <v>0</v>
      </c>
    </row>
    <row r="1014" spans="1:16" ht="12" customHeight="1" thickBot="1" x14ac:dyDescent="0.25">
      <c r="A1014" s="336" t="s">
        <v>63</v>
      </c>
      <c r="B1014" s="337"/>
      <c r="C1014" s="337"/>
      <c r="D1014" s="337"/>
      <c r="E1014" s="337"/>
      <c r="F1014" s="337"/>
      <c r="G1014" s="337"/>
      <c r="H1014" s="337"/>
      <c r="I1014" s="337"/>
      <c r="J1014" s="337"/>
      <c r="K1014" s="338"/>
      <c r="L1014" s="136">
        <f>SUM(L14:L1013)</f>
        <v>0</v>
      </c>
      <c r="M1014" s="137">
        <f>SUM(M14:M1013)</f>
        <v>0</v>
      </c>
      <c r="N1014" s="137">
        <f>SUM(N14:N1013)</f>
        <v>0</v>
      </c>
      <c r="O1014" s="137">
        <f>SUM(O14:O1013)</f>
        <v>0</v>
      </c>
      <c r="P1014" s="138">
        <f>SUM(P14:P1013)</f>
        <v>0</v>
      </c>
    </row>
    <row r="1015" spans="1:16" x14ac:dyDescent="0.2">
      <c r="A1015" s="13"/>
      <c r="B1015" s="13"/>
      <c r="C1015" s="13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</row>
    <row r="1016" spans="1:16" x14ac:dyDescent="0.2">
      <c r="A1016" s="13"/>
      <c r="B1016" s="13"/>
      <c r="C1016" s="13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</row>
    <row r="1017" spans="1:16" x14ac:dyDescent="0.2">
      <c r="A1017" s="1" t="s">
        <v>14</v>
      </c>
      <c r="B1017" s="13"/>
      <c r="C1017" s="339">
        <f>'Kops n'!C34:H34</f>
        <v>0</v>
      </c>
      <c r="D1017" s="339"/>
      <c r="E1017" s="339"/>
      <c r="F1017" s="339"/>
      <c r="G1017" s="339"/>
      <c r="H1017" s="339"/>
      <c r="I1017" s="13"/>
      <c r="J1017" s="13"/>
      <c r="K1017" s="13"/>
      <c r="L1017" s="13"/>
      <c r="M1017" s="13"/>
      <c r="N1017" s="13"/>
      <c r="O1017" s="13"/>
      <c r="P1017" s="13"/>
    </row>
    <row r="1018" spans="1:16" x14ac:dyDescent="0.2">
      <c r="A1018" s="13"/>
      <c r="B1018" s="13"/>
      <c r="C1018" s="259" t="s">
        <v>15</v>
      </c>
      <c r="D1018" s="259"/>
      <c r="E1018" s="259"/>
      <c r="F1018" s="259"/>
      <c r="G1018" s="259"/>
      <c r="H1018" s="259"/>
      <c r="I1018" s="13"/>
      <c r="J1018" s="13"/>
      <c r="K1018" s="13"/>
      <c r="L1018" s="13"/>
      <c r="M1018" s="13"/>
      <c r="N1018" s="13"/>
      <c r="O1018" s="13"/>
      <c r="P1018" s="13"/>
    </row>
    <row r="1019" spans="1:16" x14ac:dyDescent="0.2">
      <c r="A1019" s="13"/>
      <c r="B1019" s="13"/>
      <c r="C1019" s="13"/>
      <c r="D1019" s="13"/>
      <c r="E1019" s="13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</row>
    <row r="1020" spans="1:16" x14ac:dyDescent="0.2">
      <c r="A1020" s="303" t="str">
        <f>'Kops n'!A37:D37</f>
        <v>Tāme sastādīta</v>
      </c>
      <c r="B1020" s="304"/>
      <c r="C1020" s="304"/>
      <c r="D1020" s="304"/>
      <c r="E1020" s="13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</row>
    <row r="1021" spans="1:16" x14ac:dyDescent="0.2">
      <c r="A1021" s="13"/>
      <c r="B1021" s="13"/>
      <c r="C1021" s="13"/>
      <c r="D1021" s="13"/>
      <c r="E1021" s="13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</row>
    <row r="1022" spans="1:16" x14ac:dyDescent="0.2">
      <c r="A1022" s="1" t="s">
        <v>41</v>
      </c>
      <c r="B1022" s="13"/>
      <c r="C1022" s="339">
        <f>'Kops n'!C39:H39</f>
        <v>0</v>
      </c>
      <c r="D1022" s="339"/>
      <c r="E1022" s="339"/>
      <c r="F1022" s="339"/>
      <c r="G1022" s="339"/>
      <c r="H1022" s="339"/>
      <c r="I1022" s="13"/>
      <c r="J1022" s="13"/>
      <c r="K1022" s="13"/>
      <c r="L1022" s="13"/>
      <c r="M1022" s="13"/>
      <c r="N1022" s="13"/>
      <c r="O1022" s="13"/>
      <c r="P1022" s="13"/>
    </row>
    <row r="1023" spans="1:16" x14ac:dyDescent="0.2">
      <c r="A1023" s="13"/>
      <c r="B1023" s="13"/>
      <c r="C1023" s="259" t="s">
        <v>15</v>
      </c>
      <c r="D1023" s="259"/>
      <c r="E1023" s="259"/>
      <c r="F1023" s="259"/>
      <c r="G1023" s="259"/>
      <c r="H1023" s="259"/>
      <c r="I1023" s="13"/>
      <c r="J1023" s="13"/>
      <c r="K1023" s="13"/>
      <c r="L1023" s="13"/>
      <c r="M1023" s="13"/>
      <c r="N1023" s="13"/>
      <c r="O1023" s="13"/>
      <c r="P1023" s="13"/>
    </row>
    <row r="1024" spans="1:16" x14ac:dyDescent="0.2">
      <c r="A1024" s="13"/>
      <c r="B1024" s="13"/>
      <c r="C1024" s="13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</row>
    <row r="1025" spans="1:16" x14ac:dyDescent="0.2">
      <c r="A1025" s="79" t="s">
        <v>16</v>
      </c>
      <c r="B1025" s="40"/>
      <c r="C1025" s="87">
        <f>'Kops n'!C42</f>
        <v>0</v>
      </c>
      <c r="D1025" s="40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</row>
    <row r="1026" spans="1:16" x14ac:dyDescent="0.2">
      <c r="A1026" s="13"/>
      <c r="B1026" s="13"/>
      <c r="C1026" s="13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</row>
  </sheetData>
  <mergeCells count="23">
    <mergeCell ref="C1023:H1023"/>
    <mergeCell ref="L12:P12"/>
    <mergeCell ref="A1014:K1014"/>
    <mergeCell ref="C1017:H1017"/>
    <mergeCell ref="C1018:H1018"/>
    <mergeCell ref="A1020:D1020"/>
    <mergeCell ref="C1022:H1022"/>
    <mergeCell ref="A12:A13"/>
    <mergeCell ref="B12:B13"/>
    <mergeCell ref="C12:C13"/>
    <mergeCell ref="D12:D13"/>
    <mergeCell ref="E12:E13"/>
    <mergeCell ref="F12:K12"/>
    <mergeCell ref="D8:L8"/>
    <mergeCell ref="A9:F9"/>
    <mergeCell ref="J9:M9"/>
    <mergeCell ref="N9:O9"/>
    <mergeCell ref="D7:L7"/>
    <mergeCell ref="C2:I2"/>
    <mergeCell ref="C3:I3"/>
    <mergeCell ref="C4:I4"/>
    <mergeCell ref="D5:L5"/>
    <mergeCell ref="D6:L6"/>
  </mergeCells>
  <conditionalFormatting sqref="A1014:K1014">
    <cfRule type="containsText" dxfId="8" priority="3" operator="containsText" text="Tiešās izmaksas kopā, t. sk. darba devēja sociālais nodoklis __.__% ">
      <formula>NOT(ISERROR(SEARCH("Tiešās izmaksas kopā, t. sk. darba devēja sociālais nodoklis __.__% ",A1014)))</formula>
    </cfRule>
  </conditionalFormatting>
  <conditionalFormatting sqref="C2:I2 D5:L8 N9:O9 B14:P1013 L1014:P1014 C1017:H1017 C1022:H1022 C1025">
    <cfRule type="cellIs" dxfId="7" priority="2" operator="equal">
      <formula>0</formula>
    </cfRule>
  </conditionalFormatting>
  <conditionalFormatting sqref="A14:A1013">
    <cfRule type="cellIs" dxfId="6" priority="1" operator="equal">
      <formula>0</formula>
    </cfRule>
  </conditionalFormatting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1026"/>
  <sheetViews>
    <sheetView workbookViewId="0"/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'11a+c+n'!D1</f>
        <v>11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7">
        <f>'11a+c+n'!C2:I2</f>
        <v>0</v>
      </c>
      <c r="D2" s="347"/>
      <c r="E2" s="347"/>
      <c r="F2" s="347"/>
      <c r="G2" s="347"/>
      <c r="H2" s="347"/>
      <c r="I2" s="347"/>
      <c r="J2" s="26"/>
    </row>
    <row r="3" spans="1:16" x14ac:dyDescent="0.2">
      <c r="A3" s="27"/>
      <c r="B3" s="27"/>
      <c r="C3" s="294" t="s">
        <v>21</v>
      </c>
      <c r="D3" s="294"/>
      <c r="E3" s="294"/>
      <c r="F3" s="294"/>
      <c r="G3" s="294"/>
      <c r="H3" s="294"/>
      <c r="I3" s="294"/>
      <c r="J3" s="27"/>
    </row>
    <row r="4" spans="1:16" x14ac:dyDescent="0.2">
      <c r="A4" s="27"/>
      <c r="B4" s="27"/>
      <c r="C4" s="328" t="s">
        <v>18</v>
      </c>
      <c r="D4" s="328"/>
      <c r="E4" s="328"/>
      <c r="F4" s="328"/>
      <c r="G4" s="328"/>
      <c r="H4" s="328"/>
      <c r="I4" s="328"/>
      <c r="J4" s="27"/>
    </row>
    <row r="5" spans="1:16" ht="15" customHeight="1" x14ac:dyDescent="0.2">
      <c r="A5" s="19"/>
      <c r="B5" s="19"/>
      <c r="C5" s="24" t="s">
        <v>5</v>
      </c>
      <c r="D5" s="329" t="str">
        <f>'Kops a+c+n'!D6</f>
        <v>Daudzstāvu dzīvojamās ēkas siltināšana</v>
      </c>
      <c r="E5" s="329"/>
      <c r="F5" s="329"/>
      <c r="G5" s="329"/>
      <c r="H5" s="329"/>
      <c r="I5" s="329"/>
      <c r="J5" s="329"/>
      <c r="K5" s="329"/>
      <c r="L5" s="329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29" t="str">
        <f>'Kops a+c+n'!D7</f>
        <v>Daudzstāvu dzīvojamā ēka</v>
      </c>
      <c r="E6" s="329"/>
      <c r="F6" s="329"/>
      <c r="G6" s="329"/>
      <c r="H6" s="329"/>
      <c r="I6" s="329"/>
      <c r="J6" s="329"/>
      <c r="K6" s="329"/>
      <c r="L6" s="329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29" t="str">
        <f>'Kops a+c+n'!D8</f>
        <v>Brīvības iela 5, Malta</v>
      </c>
      <c r="E7" s="329"/>
      <c r="F7" s="329"/>
      <c r="G7" s="329"/>
      <c r="H7" s="329"/>
      <c r="I7" s="329"/>
      <c r="J7" s="329"/>
      <c r="K7" s="329"/>
      <c r="L7" s="329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29">
        <f>'Kops a+c+n'!D9</f>
        <v>0</v>
      </c>
      <c r="E8" s="329"/>
      <c r="F8" s="329"/>
      <c r="G8" s="329"/>
      <c r="H8" s="329"/>
      <c r="I8" s="329"/>
      <c r="J8" s="329"/>
      <c r="K8" s="329"/>
      <c r="L8" s="329"/>
      <c r="M8" s="13"/>
      <c r="N8" s="13"/>
      <c r="O8" s="13"/>
      <c r="P8" s="13"/>
    </row>
    <row r="9" spans="1:16" ht="11.25" customHeight="1" x14ac:dyDescent="0.2">
      <c r="A9" s="349" t="str">
        <f>'11a+c+n'!A9</f>
        <v>Tāme sastādīta  20__. gada tirgus cenās, pamatojoties uz ___ daļas rasējumiem</v>
      </c>
      <c r="B9" s="349"/>
      <c r="C9" s="349"/>
      <c r="D9" s="349"/>
      <c r="E9" s="349"/>
      <c r="F9" s="349"/>
      <c r="G9" s="28"/>
      <c r="H9" s="28"/>
      <c r="I9" s="28"/>
      <c r="J9" s="331" t="s">
        <v>46</v>
      </c>
      <c r="K9" s="331"/>
      <c r="L9" s="331"/>
      <c r="M9" s="331"/>
      <c r="N9" s="332">
        <f>P1014</f>
        <v>0</v>
      </c>
      <c r="O9" s="332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285" t="s">
        <v>27</v>
      </c>
      <c r="B12" s="340" t="s">
        <v>49</v>
      </c>
      <c r="C12" s="334" t="s">
        <v>50</v>
      </c>
      <c r="D12" s="343" t="s">
        <v>51</v>
      </c>
      <c r="E12" s="345" t="s">
        <v>52</v>
      </c>
      <c r="F12" s="333" t="s">
        <v>53</v>
      </c>
      <c r="G12" s="334"/>
      <c r="H12" s="334"/>
      <c r="I12" s="334"/>
      <c r="J12" s="334"/>
      <c r="K12" s="335"/>
      <c r="L12" s="348" t="s">
        <v>54</v>
      </c>
      <c r="M12" s="334"/>
      <c r="N12" s="334"/>
      <c r="O12" s="334"/>
      <c r="P12" s="335"/>
    </row>
    <row r="13" spans="1:16" ht="126.75" customHeight="1" thickBot="1" x14ac:dyDescent="0.25">
      <c r="A13" s="286"/>
      <c r="B13" s="341"/>
      <c r="C13" s="342"/>
      <c r="D13" s="344"/>
      <c r="E13" s="346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68" t="s">
        <v>56</v>
      </c>
      <c r="M13" s="54" t="s">
        <v>58</v>
      </c>
      <c r="N13" s="54" t="s">
        <v>59</v>
      </c>
      <c r="O13" s="54" t="s">
        <v>60</v>
      </c>
      <c r="P13" s="92" t="s">
        <v>61</v>
      </c>
    </row>
    <row r="14" spans="1:16" x14ac:dyDescent="0.2">
      <c r="A14" s="48">
        <f>IF(P14=0,0,IF(COUNTBLANK(P14)=1,0,COUNTA($P$14:P14)))</f>
        <v>0</v>
      </c>
      <c r="B14" s="20">
        <f>IF($C$4="citu pasākumu izmaksas",IF('11a+c+n'!$Q14="C",'11a+c+n'!B14,0))</f>
        <v>0</v>
      </c>
      <c r="C14" s="20">
        <f>IF($C$4="citu pasākumu izmaksas",IF('11a+c+n'!$Q14="C",'11a+c+n'!C14,0))</f>
        <v>0</v>
      </c>
      <c r="D14" s="20">
        <f>IF($C$4="citu pasākumu izmaksas",IF('11a+c+n'!$Q14="C",'11a+c+n'!D14,0))</f>
        <v>0</v>
      </c>
      <c r="E14" s="41"/>
      <c r="F14" s="62"/>
      <c r="G14" s="119"/>
      <c r="H14" s="119">
        <f>IF($C$4="citu pasākumu izmaksas",IF('11a+c+n'!$Q14="C",'11a+c+n'!H14,0))</f>
        <v>0</v>
      </c>
      <c r="I14" s="119"/>
      <c r="J14" s="119"/>
      <c r="K14" s="120">
        <f>IF($C$4="citu pasākumu izmaksas",IF('11a+c+n'!$Q14="C",'11a+c+n'!K14,0))</f>
        <v>0</v>
      </c>
      <c r="L14" s="82">
        <f>IF($C$4="citu pasākumu izmaksas",IF('11a+c+n'!$Q14="C",'11a+c+n'!L14,0))</f>
        <v>0</v>
      </c>
      <c r="M14" s="119">
        <f>IF($C$4="citu pasākumu izmaksas",IF('11a+c+n'!$Q14="C",'11a+c+n'!M14,0))</f>
        <v>0</v>
      </c>
      <c r="N14" s="119">
        <f>IF($C$4="citu pasākumu izmaksas",IF('11a+c+n'!$Q14="C",'11a+c+n'!N14,0))</f>
        <v>0</v>
      </c>
      <c r="O14" s="119">
        <f>IF($C$4="citu pasākumu izmaksas",IF('11a+c+n'!$Q14="C",'11a+c+n'!O14,0))</f>
        <v>0</v>
      </c>
      <c r="P14" s="120">
        <f>IF($C$4="citu pasākumu izmaksas",IF('11a+c+n'!$Q14="C",'11a+c+n'!P14,0))</f>
        <v>0</v>
      </c>
    </row>
    <row r="15" spans="1:16" x14ac:dyDescent="0.2">
      <c r="A15" s="49">
        <f>IF(P15=0,0,IF(COUNTBLANK(P15)=1,0,COUNTA($P$14:P15)))</f>
        <v>0</v>
      </c>
      <c r="B15" s="21">
        <f>IF($C$4="citu pasākumu izmaksas",IF('11a+c+n'!$Q15="C",'11a+c+n'!B15,0))</f>
        <v>0</v>
      </c>
      <c r="C15" s="21">
        <f>IF($C$4="citu pasākumu izmaksas",IF('11a+c+n'!$Q15="C",'11a+c+n'!C15,0))</f>
        <v>0</v>
      </c>
      <c r="D15" s="21">
        <f>IF($C$4="citu pasākumu izmaksas",IF('11a+c+n'!$Q15="C",'11a+c+n'!D15,0))</f>
        <v>0</v>
      </c>
      <c r="E15" s="42"/>
      <c r="F15" s="64"/>
      <c r="G15" s="121"/>
      <c r="H15" s="121">
        <f>IF($C$4="citu pasākumu izmaksas",IF('11a+c+n'!$Q15="C",'11a+c+n'!H15,0))</f>
        <v>0</v>
      </c>
      <c r="I15" s="121"/>
      <c r="J15" s="121"/>
      <c r="K15" s="122">
        <f>IF($C$4="citu pasākumu izmaksas",IF('11a+c+n'!$Q15="C",'11a+c+n'!K15,0))</f>
        <v>0</v>
      </c>
      <c r="L15" s="83">
        <f>IF($C$4="citu pasākumu izmaksas",IF('11a+c+n'!$Q15="C",'11a+c+n'!L15,0))</f>
        <v>0</v>
      </c>
      <c r="M15" s="121">
        <f>IF($C$4="citu pasākumu izmaksas",IF('11a+c+n'!$Q15="C",'11a+c+n'!M15,0))</f>
        <v>0</v>
      </c>
      <c r="N15" s="121">
        <f>IF($C$4="citu pasākumu izmaksas",IF('11a+c+n'!$Q15="C",'11a+c+n'!N15,0))</f>
        <v>0</v>
      </c>
      <c r="O15" s="121">
        <f>IF($C$4="citu pasākumu izmaksas",IF('11a+c+n'!$Q15="C",'11a+c+n'!O15,0))</f>
        <v>0</v>
      </c>
      <c r="P15" s="122">
        <f>IF($C$4="citu pasākumu izmaksas",IF('11a+c+n'!$Q15="C",'11a+c+n'!P15,0))</f>
        <v>0</v>
      </c>
    </row>
    <row r="16" spans="1:16" x14ac:dyDescent="0.2">
      <c r="A16" s="49">
        <f>IF(P16=0,0,IF(COUNTBLANK(P16)=1,0,COUNTA($P$14:P16)))</f>
        <v>0</v>
      </c>
      <c r="B16" s="21">
        <f>IF($C$4="citu pasākumu izmaksas",IF('11a+c+n'!$Q16="C",'11a+c+n'!B16,0))</f>
        <v>0</v>
      </c>
      <c r="C16" s="21">
        <f>IF($C$4="citu pasākumu izmaksas",IF('11a+c+n'!$Q16="C",'11a+c+n'!C16,0))</f>
        <v>0</v>
      </c>
      <c r="D16" s="21">
        <f>IF($C$4="citu pasākumu izmaksas",IF('11a+c+n'!$Q16="C",'11a+c+n'!D16,0))</f>
        <v>0</v>
      </c>
      <c r="E16" s="42"/>
      <c r="F16" s="64"/>
      <c r="G16" s="121"/>
      <c r="H16" s="121">
        <f>IF($C$4="citu pasākumu izmaksas",IF('11a+c+n'!$Q16="C",'11a+c+n'!H16,0))</f>
        <v>0</v>
      </c>
      <c r="I16" s="121"/>
      <c r="J16" s="121"/>
      <c r="K16" s="122">
        <f>IF($C$4="citu pasākumu izmaksas",IF('11a+c+n'!$Q16="C",'11a+c+n'!K16,0))</f>
        <v>0</v>
      </c>
      <c r="L16" s="83">
        <f>IF($C$4="citu pasākumu izmaksas",IF('11a+c+n'!$Q16="C",'11a+c+n'!L16,0))</f>
        <v>0</v>
      </c>
      <c r="M16" s="121">
        <f>IF($C$4="citu pasākumu izmaksas",IF('11a+c+n'!$Q16="C",'11a+c+n'!M16,0))</f>
        <v>0</v>
      </c>
      <c r="N16" s="121">
        <f>IF($C$4="citu pasākumu izmaksas",IF('11a+c+n'!$Q16="C",'11a+c+n'!N16,0))</f>
        <v>0</v>
      </c>
      <c r="O16" s="121">
        <f>IF($C$4="citu pasākumu izmaksas",IF('11a+c+n'!$Q16="C",'11a+c+n'!O16,0))</f>
        <v>0</v>
      </c>
      <c r="P16" s="122">
        <f>IF($C$4="citu pasākumu izmaksas",IF('11a+c+n'!$Q16="C",'11a+c+n'!P16,0))</f>
        <v>0</v>
      </c>
    </row>
    <row r="17" spans="1:16" x14ac:dyDescent="0.2">
      <c r="A17" s="49">
        <f>IF(P17=0,0,IF(COUNTBLANK(P17)=1,0,COUNTA($P$14:P17)))</f>
        <v>0</v>
      </c>
      <c r="B17" s="21">
        <f>IF($C$4="citu pasākumu izmaksas",IF('11a+c+n'!$Q17="C",'11a+c+n'!B17,0))</f>
        <v>0</v>
      </c>
      <c r="C17" s="21">
        <f>IF($C$4="citu pasākumu izmaksas",IF('11a+c+n'!$Q17="C",'11a+c+n'!C17,0))</f>
        <v>0</v>
      </c>
      <c r="D17" s="21">
        <f>IF($C$4="citu pasākumu izmaksas",IF('11a+c+n'!$Q17="C",'11a+c+n'!D17,0))</f>
        <v>0</v>
      </c>
      <c r="E17" s="42"/>
      <c r="F17" s="64"/>
      <c r="G17" s="121"/>
      <c r="H17" s="121">
        <f>IF($C$4="citu pasākumu izmaksas",IF('11a+c+n'!$Q17="C",'11a+c+n'!H17,0))</f>
        <v>0</v>
      </c>
      <c r="I17" s="121"/>
      <c r="J17" s="121"/>
      <c r="K17" s="122">
        <f>IF($C$4="citu pasākumu izmaksas",IF('11a+c+n'!$Q17="C",'11a+c+n'!K17,0))</f>
        <v>0</v>
      </c>
      <c r="L17" s="83">
        <f>IF($C$4="citu pasākumu izmaksas",IF('11a+c+n'!$Q17="C",'11a+c+n'!L17,0))</f>
        <v>0</v>
      </c>
      <c r="M17" s="121">
        <f>IF($C$4="citu pasākumu izmaksas",IF('11a+c+n'!$Q17="C",'11a+c+n'!M17,0))</f>
        <v>0</v>
      </c>
      <c r="N17" s="121">
        <f>IF($C$4="citu pasākumu izmaksas",IF('11a+c+n'!$Q17="C",'11a+c+n'!N17,0))</f>
        <v>0</v>
      </c>
      <c r="O17" s="121">
        <f>IF($C$4="citu pasākumu izmaksas",IF('11a+c+n'!$Q17="C",'11a+c+n'!O17,0))</f>
        <v>0</v>
      </c>
      <c r="P17" s="122">
        <f>IF($C$4="citu pasākumu izmaksas",IF('11a+c+n'!$Q17="C",'11a+c+n'!P17,0))</f>
        <v>0</v>
      </c>
    </row>
    <row r="18" spans="1:16" x14ac:dyDescent="0.2">
      <c r="A18" s="49">
        <f>IF(P18=0,0,IF(COUNTBLANK(P18)=1,0,COUNTA($P$14:P18)))</f>
        <v>0</v>
      </c>
      <c r="B18" s="21">
        <f>IF($C$4="citu pasākumu izmaksas",IF('11a+c+n'!$Q18="C",'11a+c+n'!B18,0))</f>
        <v>0</v>
      </c>
      <c r="C18" s="21">
        <f>IF($C$4="citu pasākumu izmaksas",IF('11a+c+n'!$Q18="C",'11a+c+n'!C18,0))</f>
        <v>0</v>
      </c>
      <c r="D18" s="21">
        <f>IF($C$4="citu pasākumu izmaksas",IF('11a+c+n'!$Q18="C",'11a+c+n'!D18,0))</f>
        <v>0</v>
      </c>
      <c r="E18" s="42"/>
      <c r="F18" s="64"/>
      <c r="G18" s="121"/>
      <c r="H18" s="121">
        <f>IF($C$4="citu pasākumu izmaksas",IF('11a+c+n'!$Q18="C",'11a+c+n'!H18,0))</f>
        <v>0</v>
      </c>
      <c r="I18" s="121"/>
      <c r="J18" s="121"/>
      <c r="K18" s="122">
        <f>IF($C$4="citu pasākumu izmaksas",IF('11a+c+n'!$Q18="C",'11a+c+n'!K18,0))</f>
        <v>0</v>
      </c>
      <c r="L18" s="83">
        <f>IF($C$4="citu pasākumu izmaksas",IF('11a+c+n'!$Q18="C",'11a+c+n'!L18,0))</f>
        <v>0</v>
      </c>
      <c r="M18" s="121">
        <f>IF($C$4="citu pasākumu izmaksas",IF('11a+c+n'!$Q18="C",'11a+c+n'!M18,0))</f>
        <v>0</v>
      </c>
      <c r="N18" s="121">
        <f>IF($C$4="citu pasākumu izmaksas",IF('11a+c+n'!$Q18="C",'11a+c+n'!N18,0))</f>
        <v>0</v>
      </c>
      <c r="O18" s="121">
        <f>IF($C$4="citu pasākumu izmaksas",IF('11a+c+n'!$Q18="C",'11a+c+n'!O18,0))</f>
        <v>0</v>
      </c>
      <c r="P18" s="122">
        <f>IF($C$4="citu pasākumu izmaksas",IF('11a+c+n'!$Q18="C",'11a+c+n'!P18,0))</f>
        <v>0</v>
      </c>
    </row>
    <row r="19" spans="1:16" x14ac:dyDescent="0.2">
      <c r="A19" s="49">
        <f>IF(P19=0,0,IF(COUNTBLANK(P19)=1,0,COUNTA($P$14:P19)))</f>
        <v>0</v>
      </c>
      <c r="B19" s="21">
        <f>IF($C$4="citu pasākumu izmaksas",IF('11a+c+n'!$Q19="C",'11a+c+n'!B19,0))</f>
        <v>0</v>
      </c>
      <c r="C19" s="21">
        <f>IF($C$4="citu pasākumu izmaksas",IF('11a+c+n'!$Q19="C",'11a+c+n'!C19,0))</f>
        <v>0</v>
      </c>
      <c r="D19" s="21">
        <f>IF($C$4="citu pasākumu izmaksas",IF('11a+c+n'!$Q19="C",'11a+c+n'!D19,0))</f>
        <v>0</v>
      </c>
      <c r="E19" s="42"/>
      <c r="F19" s="64"/>
      <c r="G19" s="121"/>
      <c r="H19" s="121">
        <f>IF($C$4="citu pasākumu izmaksas",IF('11a+c+n'!$Q19="C",'11a+c+n'!H19,0))</f>
        <v>0</v>
      </c>
      <c r="I19" s="121"/>
      <c r="J19" s="121"/>
      <c r="K19" s="122">
        <f>IF($C$4="citu pasākumu izmaksas",IF('11a+c+n'!$Q19="C",'11a+c+n'!K19,0))</f>
        <v>0</v>
      </c>
      <c r="L19" s="83">
        <f>IF($C$4="citu pasākumu izmaksas",IF('11a+c+n'!$Q19="C",'11a+c+n'!L19,0))</f>
        <v>0</v>
      </c>
      <c r="M19" s="121">
        <f>IF($C$4="citu pasākumu izmaksas",IF('11a+c+n'!$Q19="C",'11a+c+n'!M19,0))</f>
        <v>0</v>
      </c>
      <c r="N19" s="121">
        <f>IF($C$4="citu pasākumu izmaksas",IF('11a+c+n'!$Q19="C",'11a+c+n'!N19,0))</f>
        <v>0</v>
      </c>
      <c r="O19" s="121">
        <f>IF($C$4="citu pasākumu izmaksas",IF('11a+c+n'!$Q19="C",'11a+c+n'!O19,0))</f>
        <v>0</v>
      </c>
      <c r="P19" s="122">
        <f>IF($C$4="citu pasākumu izmaksas",IF('11a+c+n'!$Q19="C",'11a+c+n'!P19,0))</f>
        <v>0</v>
      </c>
    </row>
    <row r="20" spans="1:16" x14ac:dyDescent="0.2">
      <c r="A20" s="49">
        <f>IF(P20=0,0,IF(COUNTBLANK(P20)=1,0,COUNTA($P$14:P20)))</f>
        <v>0</v>
      </c>
      <c r="B20" s="21">
        <f>IF($C$4="citu pasākumu izmaksas",IF('11a+c+n'!$Q20="C",'11a+c+n'!B20,0))</f>
        <v>0</v>
      </c>
      <c r="C20" s="21">
        <f>IF($C$4="citu pasākumu izmaksas",IF('11a+c+n'!$Q20="C",'11a+c+n'!C20,0))</f>
        <v>0</v>
      </c>
      <c r="D20" s="21">
        <f>IF($C$4="citu pasākumu izmaksas",IF('11a+c+n'!$Q20="C",'11a+c+n'!D20,0))</f>
        <v>0</v>
      </c>
      <c r="E20" s="42"/>
      <c r="F20" s="64"/>
      <c r="G20" s="121"/>
      <c r="H20" s="121">
        <f>IF($C$4="citu pasākumu izmaksas",IF('11a+c+n'!$Q20="C",'11a+c+n'!H20,0))</f>
        <v>0</v>
      </c>
      <c r="I20" s="121"/>
      <c r="J20" s="121"/>
      <c r="K20" s="122">
        <f>IF($C$4="citu pasākumu izmaksas",IF('11a+c+n'!$Q20="C",'11a+c+n'!K20,0))</f>
        <v>0</v>
      </c>
      <c r="L20" s="83">
        <f>IF($C$4="citu pasākumu izmaksas",IF('11a+c+n'!$Q20="C",'11a+c+n'!L20,0))</f>
        <v>0</v>
      </c>
      <c r="M20" s="121">
        <f>IF($C$4="citu pasākumu izmaksas",IF('11a+c+n'!$Q20="C",'11a+c+n'!M20,0))</f>
        <v>0</v>
      </c>
      <c r="N20" s="121">
        <f>IF($C$4="citu pasākumu izmaksas",IF('11a+c+n'!$Q20="C",'11a+c+n'!N20,0))</f>
        <v>0</v>
      </c>
      <c r="O20" s="121">
        <f>IF($C$4="citu pasākumu izmaksas",IF('11a+c+n'!$Q20="C",'11a+c+n'!O20,0))</f>
        <v>0</v>
      </c>
      <c r="P20" s="122">
        <f>IF($C$4="citu pasākumu izmaksas",IF('11a+c+n'!$Q20="C",'11a+c+n'!P20,0))</f>
        <v>0</v>
      </c>
    </row>
    <row r="21" spans="1:16" x14ac:dyDescent="0.2">
      <c r="A21" s="49">
        <f>IF(P21=0,0,IF(COUNTBLANK(P21)=1,0,COUNTA($P$14:P21)))</f>
        <v>0</v>
      </c>
      <c r="B21" s="21">
        <f>IF($C$4="citu pasākumu izmaksas",IF('11a+c+n'!$Q21="C",'11a+c+n'!B21,0))</f>
        <v>0</v>
      </c>
      <c r="C21" s="21">
        <f>IF($C$4="citu pasākumu izmaksas",IF('11a+c+n'!$Q21="C",'11a+c+n'!C21,0))</f>
        <v>0</v>
      </c>
      <c r="D21" s="21">
        <f>IF($C$4="citu pasākumu izmaksas",IF('11a+c+n'!$Q21="C",'11a+c+n'!D21,0))</f>
        <v>0</v>
      </c>
      <c r="E21" s="42"/>
      <c r="F21" s="64"/>
      <c r="G21" s="121"/>
      <c r="H21" s="121">
        <f>IF($C$4="citu pasākumu izmaksas",IF('11a+c+n'!$Q21="C",'11a+c+n'!H21,0))</f>
        <v>0</v>
      </c>
      <c r="I21" s="121"/>
      <c r="J21" s="121"/>
      <c r="K21" s="122">
        <f>IF($C$4="citu pasākumu izmaksas",IF('11a+c+n'!$Q21="C",'11a+c+n'!K21,0))</f>
        <v>0</v>
      </c>
      <c r="L21" s="83">
        <f>IF($C$4="citu pasākumu izmaksas",IF('11a+c+n'!$Q21="C",'11a+c+n'!L21,0))</f>
        <v>0</v>
      </c>
      <c r="M21" s="121">
        <f>IF($C$4="citu pasākumu izmaksas",IF('11a+c+n'!$Q21="C",'11a+c+n'!M21,0))</f>
        <v>0</v>
      </c>
      <c r="N21" s="121">
        <f>IF($C$4="citu pasākumu izmaksas",IF('11a+c+n'!$Q21="C",'11a+c+n'!N21,0))</f>
        <v>0</v>
      </c>
      <c r="O21" s="121">
        <f>IF($C$4="citu pasākumu izmaksas",IF('11a+c+n'!$Q21="C",'11a+c+n'!O21,0))</f>
        <v>0</v>
      </c>
      <c r="P21" s="122">
        <f>IF($C$4="citu pasākumu izmaksas",IF('11a+c+n'!$Q21="C",'11a+c+n'!P21,0))</f>
        <v>0</v>
      </c>
    </row>
    <row r="22" spans="1:16" x14ac:dyDescent="0.2">
      <c r="A22" s="49">
        <f>IF(P22=0,0,IF(COUNTBLANK(P22)=1,0,COUNTA($P$14:P22)))</f>
        <v>0</v>
      </c>
      <c r="B22" s="21">
        <f>IF($C$4="citu pasākumu izmaksas",IF('11a+c+n'!$Q22="C",'11a+c+n'!B22,0))</f>
        <v>0</v>
      </c>
      <c r="C22" s="21">
        <f>IF($C$4="citu pasākumu izmaksas",IF('11a+c+n'!$Q22="C",'11a+c+n'!C22,0))</f>
        <v>0</v>
      </c>
      <c r="D22" s="21">
        <f>IF($C$4="citu pasākumu izmaksas",IF('11a+c+n'!$Q22="C",'11a+c+n'!D22,0))</f>
        <v>0</v>
      </c>
      <c r="E22" s="42"/>
      <c r="F22" s="64"/>
      <c r="G22" s="121"/>
      <c r="H22" s="121">
        <f>IF($C$4="citu pasākumu izmaksas",IF('11a+c+n'!$Q22="C",'11a+c+n'!H22,0))</f>
        <v>0</v>
      </c>
      <c r="I22" s="121"/>
      <c r="J22" s="121"/>
      <c r="K22" s="122">
        <f>IF($C$4="citu pasākumu izmaksas",IF('11a+c+n'!$Q22="C",'11a+c+n'!K22,0))</f>
        <v>0</v>
      </c>
      <c r="L22" s="83">
        <f>IF($C$4="citu pasākumu izmaksas",IF('11a+c+n'!$Q22="C",'11a+c+n'!L22,0))</f>
        <v>0</v>
      </c>
      <c r="M22" s="121">
        <f>IF($C$4="citu pasākumu izmaksas",IF('11a+c+n'!$Q22="C",'11a+c+n'!M22,0))</f>
        <v>0</v>
      </c>
      <c r="N22" s="121">
        <f>IF($C$4="citu pasākumu izmaksas",IF('11a+c+n'!$Q22="C",'11a+c+n'!N22,0))</f>
        <v>0</v>
      </c>
      <c r="O22" s="121">
        <f>IF($C$4="citu pasākumu izmaksas",IF('11a+c+n'!$Q22="C",'11a+c+n'!O22,0))</f>
        <v>0</v>
      </c>
      <c r="P22" s="122">
        <f>IF($C$4="citu pasākumu izmaksas",IF('11a+c+n'!$Q22="C",'11a+c+n'!P22,0))</f>
        <v>0</v>
      </c>
    </row>
    <row r="23" spans="1:16" x14ac:dyDescent="0.2">
      <c r="A23" s="49">
        <f>IF(P23=0,0,IF(COUNTBLANK(P23)=1,0,COUNTA($P$14:P23)))</f>
        <v>0</v>
      </c>
      <c r="B23" s="21">
        <f>IF($C$4="citu pasākumu izmaksas",IF('11a+c+n'!$Q23="C",'11a+c+n'!B23,0))</f>
        <v>0</v>
      </c>
      <c r="C23" s="21">
        <f>IF($C$4="citu pasākumu izmaksas",IF('11a+c+n'!$Q23="C",'11a+c+n'!C23,0))</f>
        <v>0</v>
      </c>
      <c r="D23" s="21">
        <f>IF($C$4="citu pasākumu izmaksas",IF('11a+c+n'!$Q23="C",'11a+c+n'!D23,0))</f>
        <v>0</v>
      </c>
      <c r="E23" s="42"/>
      <c r="F23" s="64"/>
      <c r="G23" s="121"/>
      <c r="H23" s="121">
        <f>IF($C$4="citu pasākumu izmaksas",IF('11a+c+n'!$Q23="C",'11a+c+n'!H23,0))</f>
        <v>0</v>
      </c>
      <c r="I23" s="121"/>
      <c r="J23" s="121"/>
      <c r="K23" s="122">
        <f>IF($C$4="citu pasākumu izmaksas",IF('11a+c+n'!$Q23="C",'11a+c+n'!K23,0))</f>
        <v>0</v>
      </c>
      <c r="L23" s="83">
        <f>IF($C$4="citu pasākumu izmaksas",IF('11a+c+n'!$Q23="C",'11a+c+n'!L23,0))</f>
        <v>0</v>
      </c>
      <c r="M23" s="121">
        <f>IF($C$4="citu pasākumu izmaksas",IF('11a+c+n'!$Q23="C",'11a+c+n'!M23,0))</f>
        <v>0</v>
      </c>
      <c r="N23" s="121">
        <f>IF($C$4="citu pasākumu izmaksas",IF('11a+c+n'!$Q23="C",'11a+c+n'!N23,0))</f>
        <v>0</v>
      </c>
      <c r="O23" s="121">
        <f>IF($C$4="citu pasākumu izmaksas",IF('11a+c+n'!$Q23="C",'11a+c+n'!O23,0))</f>
        <v>0</v>
      </c>
      <c r="P23" s="122">
        <f>IF($C$4="citu pasākumu izmaksas",IF('11a+c+n'!$Q23="C",'11a+c+n'!P23,0))</f>
        <v>0</v>
      </c>
    </row>
    <row r="24" spans="1:16" x14ac:dyDescent="0.2">
      <c r="A24" s="49">
        <f>IF(P24=0,0,IF(COUNTBLANK(P24)=1,0,COUNTA($P$14:P24)))</f>
        <v>0</v>
      </c>
      <c r="B24" s="21">
        <f>IF($C$4="citu pasākumu izmaksas",IF('11a+c+n'!$Q24="C",'11a+c+n'!B24,0))</f>
        <v>0</v>
      </c>
      <c r="C24" s="21">
        <f>IF($C$4="citu pasākumu izmaksas",IF('11a+c+n'!$Q24="C",'11a+c+n'!C24,0))</f>
        <v>0</v>
      </c>
      <c r="D24" s="21">
        <f>IF($C$4="citu pasākumu izmaksas",IF('11a+c+n'!$Q24="C",'11a+c+n'!D24,0))</f>
        <v>0</v>
      </c>
      <c r="E24" s="42"/>
      <c r="F24" s="64"/>
      <c r="G24" s="121"/>
      <c r="H24" s="121">
        <f>IF($C$4="citu pasākumu izmaksas",IF('11a+c+n'!$Q24="C",'11a+c+n'!H24,0))</f>
        <v>0</v>
      </c>
      <c r="I24" s="121"/>
      <c r="J24" s="121"/>
      <c r="K24" s="122">
        <f>IF($C$4="citu pasākumu izmaksas",IF('11a+c+n'!$Q24="C",'11a+c+n'!K24,0))</f>
        <v>0</v>
      </c>
      <c r="L24" s="83">
        <f>IF($C$4="citu pasākumu izmaksas",IF('11a+c+n'!$Q24="C",'11a+c+n'!L24,0))</f>
        <v>0</v>
      </c>
      <c r="M24" s="121">
        <f>IF($C$4="citu pasākumu izmaksas",IF('11a+c+n'!$Q24="C",'11a+c+n'!M24,0))</f>
        <v>0</v>
      </c>
      <c r="N24" s="121">
        <f>IF($C$4="citu pasākumu izmaksas",IF('11a+c+n'!$Q24="C",'11a+c+n'!N24,0))</f>
        <v>0</v>
      </c>
      <c r="O24" s="121">
        <f>IF($C$4="citu pasākumu izmaksas",IF('11a+c+n'!$Q24="C",'11a+c+n'!O24,0))</f>
        <v>0</v>
      </c>
      <c r="P24" s="122">
        <f>IF($C$4="citu pasākumu izmaksas",IF('11a+c+n'!$Q24="C",'11a+c+n'!P24,0))</f>
        <v>0</v>
      </c>
    </row>
    <row r="25" spans="1:16" x14ac:dyDescent="0.2">
      <c r="A25" s="49">
        <f>IF(P25=0,0,IF(COUNTBLANK(P25)=1,0,COUNTA($P$14:P25)))</f>
        <v>0</v>
      </c>
      <c r="B25" s="21">
        <f>IF($C$4="citu pasākumu izmaksas",IF('11a+c+n'!$Q25="C",'11a+c+n'!B25,0))</f>
        <v>0</v>
      </c>
      <c r="C25" s="21">
        <f>IF($C$4="citu pasākumu izmaksas",IF('11a+c+n'!$Q25="C",'11a+c+n'!C25,0))</f>
        <v>0</v>
      </c>
      <c r="D25" s="21">
        <f>IF($C$4="citu pasākumu izmaksas",IF('11a+c+n'!$Q25="C",'11a+c+n'!D25,0))</f>
        <v>0</v>
      </c>
      <c r="E25" s="42"/>
      <c r="F25" s="64"/>
      <c r="G25" s="121"/>
      <c r="H25" s="121">
        <f>IF($C$4="citu pasākumu izmaksas",IF('11a+c+n'!$Q25="C",'11a+c+n'!H25,0))</f>
        <v>0</v>
      </c>
      <c r="I25" s="121"/>
      <c r="J25" s="121"/>
      <c r="K25" s="122">
        <f>IF($C$4="citu pasākumu izmaksas",IF('11a+c+n'!$Q25="C",'11a+c+n'!K25,0))</f>
        <v>0</v>
      </c>
      <c r="L25" s="83">
        <f>IF($C$4="citu pasākumu izmaksas",IF('11a+c+n'!$Q25="C",'11a+c+n'!L25,0))</f>
        <v>0</v>
      </c>
      <c r="M25" s="121">
        <f>IF($C$4="citu pasākumu izmaksas",IF('11a+c+n'!$Q25="C",'11a+c+n'!M25,0))</f>
        <v>0</v>
      </c>
      <c r="N25" s="121">
        <f>IF($C$4="citu pasākumu izmaksas",IF('11a+c+n'!$Q25="C",'11a+c+n'!N25,0))</f>
        <v>0</v>
      </c>
      <c r="O25" s="121">
        <f>IF($C$4="citu pasākumu izmaksas",IF('11a+c+n'!$Q25="C",'11a+c+n'!O25,0))</f>
        <v>0</v>
      </c>
      <c r="P25" s="122">
        <f>IF($C$4="citu pasākumu izmaksas",IF('11a+c+n'!$Q25="C",'11a+c+n'!P25,0))</f>
        <v>0</v>
      </c>
    </row>
    <row r="26" spans="1:16" x14ac:dyDescent="0.2">
      <c r="A26" s="49">
        <f>IF(P26=0,0,IF(COUNTBLANK(P26)=1,0,COUNTA($P$14:P26)))</f>
        <v>0</v>
      </c>
      <c r="B26" s="21">
        <f>IF($C$4="citu pasākumu izmaksas",IF('11a+c+n'!$Q26="C",'11a+c+n'!B26,0))</f>
        <v>0</v>
      </c>
      <c r="C26" s="21">
        <f>IF($C$4="citu pasākumu izmaksas",IF('11a+c+n'!$Q26="C",'11a+c+n'!C26,0))</f>
        <v>0</v>
      </c>
      <c r="D26" s="21">
        <f>IF($C$4="citu pasākumu izmaksas",IF('11a+c+n'!$Q26="C",'11a+c+n'!D26,0))</f>
        <v>0</v>
      </c>
      <c r="E26" s="42"/>
      <c r="F26" s="64"/>
      <c r="G26" s="121"/>
      <c r="H26" s="121">
        <f>IF($C$4="citu pasākumu izmaksas",IF('11a+c+n'!$Q26="C",'11a+c+n'!H26,0))</f>
        <v>0</v>
      </c>
      <c r="I26" s="121"/>
      <c r="J26" s="121"/>
      <c r="K26" s="122">
        <f>IF($C$4="citu pasākumu izmaksas",IF('11a+c+n'!$Q26="C",'11a+c+n'!K26,0))</f>
        <v>0</v>
      </c>
      <c r="L26" s="83">
        <f>IF($C$4="citu pasākumu izmaksas",IF('11a+c+n'!$Q26="C",'11a+c+n'!L26,0))</f>
        <v>0</v>
      </c>
      <c r="M26" s="121">
        <f>IF($C$4="citu pasākumu izmaksas",IF('11a+c+n'!$Q26="C",'11a+c+n'!M26,0))</f>
        <v>0</v>
      </c>
      <c r="N26" s="121">
        <f>IF($C$4="citu pasākumu izmaksas",IF('11a+c+n'!$Q26="C",'11a+c+n'!N26,0))</f>
        <v>0</v>
      </c>
      <c r="O26" s="121">
        <f>IF($C$4="citu pasākumu izmaksas",IF('11a+c+n'!$Q26="C",'11a+c+n'!O26,0))</f>
        <v>0</v>
      </c>
      <c r="P26" s="122">
        <f>IF($C$4="citu pasākumu izmaksas",IF('11a+c+n'!$Q26="C",'11a+c+n'!P26,0))</f>
        <v>0</v>
      </c>
    </row>
    <row r="27" spans="1:16" x14ac:dyDescent="0.2">
      <c r="A27" s="49">
        <f>IF(P27=0,0,IF(COUNTBLANK(P27)=1,0,COUNTA($P$14:P27)))</f>
        <v>0</v>
      </c>
      <c r="B27" s="21">
        <f>IF($C$4="citu pasākumu izmaksas",IF('11a+c+n'!$Q27="C",'11a+c+n'!B27,0))</f>
        <v>0</v>
      </c>
      <c r="C27" s="21">
        <f>IF($C$4="citu pasākumu izmaksas",IF('11a+c+n'!$Q27="C",'11a+c+n'!C27,0))</f>
        <v>0</v>
      </c>
      <c r="D27" s="21">
        <f>IF($C$4="citu pasākumu izmaksas",IF('11a+c+n'!$Q27="C",'11a+c+n'!D27,0))</f>
        <v>0</v>
      </c>
      <c r="E27" s="42"/>
      <c r="F27" s="64"/>
      <c r="G27" s="121"/>
      <c r="H27" s="121">
        <f>IF($C$4="citu pasākumu izmaksas",IF('11a+c+n'!$Q27="C",'11a+c+n'!H27,0))</f>
        <v>0</v>
      </c>
      <c r="I27" s="121"/>
      <c r="J27" s="121"/>
      <c r="K27" s="122">
        <f>IF($C$4="citu pasākumu izmaksas",IF('11a+c+n'!$Q27="C",'11a+c+n'!K27,0))</f>
        <v>0</v>
      </c>
      <c r="L27" s="83">
        <f>IF($C$4="citu pasākumu izmaksas",IF('11a+c+n'!$Q27="C",'11a+c+n'!L27,0))</f>
        <v>0</v>
      </c>
      <c r="M27" s="121">
        <f>IF($C$4="citu pasākumu izmaksas",IF('11a+c+n'!$Q27="C",'11a+c+n'!M27,0))</f>
        <v>0</v>
      </c>
      <c r="N27" s="121">
        <f>IF($C$4="citu pasākumu izmaksas",IF('11a+c+n'!$Q27="C",'11a+c+n'!N27,0))</f>
        <v>0</v>
      </c>
      <c r="O27" s="121">
        <f>IF($C$4="citu pasākumu izmaksas",IF('11a+c+n'!$Q27="C",'11a+c+n'!O27,0))</f>
        <v>0</v>
      </c>
      <c r="P27" s="122">
        <f>IF($C$4="citu pasākumu izmaksas",IF('11a+c+n'!$Q27="C",'11a+c+n'!P27,0))</f>
        <v>0</v>
      </c>
    </row>
    <row r="28" spans="1:16" x14ac:dyDescent="0.2">
      <c r="A28" s="49">
        <f>IF(P28=0,0,IF(COUNTBLANK(P28)=1,0,COUNTA($P$14:P28)))</f>
        <v>0</v>
      </c>
      <c r="B28" s="21">
        <f>IF($C$4="citu pasākumu izmaksas",IF('11a+c+n'!$Q28="C",'11a+c+n'!B28,0))</f>
        <v>0</v>
      </c>
      <c r="C28" s="21">
        <f>IF($C$4="citu pasākumu izmaksas",IF('11a+c+n'!$Q28="C",'11a+c+n'!C28,0))</f>
        <v>0</v>
      </c>
      <c r="D28" s="21">
        <f>IF($C$4="citu pasākumu izmaksas",IF('11a+c+n'!$Q28="C",'11a+c+n'!D28,0))</f>
        <v>0</v>
      </c>
      <c r="E28" s="42"/>
      <c r="F28" s="64"/>
      <c r="G28" s="121"/>
      <c r="H28" s="121">
        <f>IF($C$4="citu pasākumu izmaksas",IF('11a+c+n'!$Q28="C",'11a+c+n'!H28,0))</f>
        <v>0</v>
      </c>
      <c r="I28" s="121"/>
      <c r="J28" s="121"/>
      <c r="K28" s="122">
        <f>IF($C$4="citu pasākumu izmaksas",IF('11a+c+n'!$Q28="C",'11a+c+n'!K28,0))</f>
        <v>0</v>
      </c>
      <c r="L28" s="83">
        <f>IF($C$4="citu pasākumu izmaksas",IF('11a+c+n'!$Q28="C",'11a+c+n'!L28,0))</f>
        <v>0</v>
      </c>
      <c r="M28" s="121">
        <f>IF($C$4="citu pasākumu izmaksas",IF('11a+c+n'!$Q28="C",'11a+c+n'!M28,0))</f>
        <v>0</v>
      </c>
      <c r="N28" s="121">
        <f>IF($C$4="citu pasākumu izmaksas",IF('11a+c+n'!$Q28="C",'11a+c+n'!N28,0))</f>
        <v>0</v>
      </c>
      <c r="O28" s="121">
        <f>IF($C$4="citu pasākumu izmaksas",IF('11a+c+n'!$Q28="C",'11a+c+n'!O28,0))</f>
        <v>0</v>
      </c>
      <c r="P28" s="122">
        <f>IF($C$4="citu pasākumu izmaksas",IF('11a+c+n'!$Q28="C",'11a+c+n'!P28,0))</f>
        <v>0</v>
      </c>
    </row>
    <row r="29" spans="1:16" x14ac:dyDescent="0.2">
      <c r="A29" s="49">
        <f>IF(P29=0,0,IF(COUNTBLANK(P29)=1,0,COUNTA($P$14:P29)))</f>
        <v>0</v>
      </c>
      <c r="B29" s="21">
        <f>IF($C$4="citu pasākumu izmaksas",IF('11a+c+n'!$Q29="C",'11a+c+n'!B29,0))</f>
        <v>0</v>
      </c>
      <c r="C29" s="21">
        <f>IF($C$4="citu pasākumu izmaksas",IF('11a+c+n'!$Q29="C",'11a+c+n'!C29,0))</f>
        <v>0</v>
      </c>
      <c r="D29" s="21">
        <f>IF($C$4="citu pasākumu izmaksas",IF('11a+c+n'!$Q29="C",'11a+c+n'!D29,0))</f>
        <v>0</v>
      </c>
      <c r="E29" s="42"/>
      <c r="F29" s="64"/>
      <c r="G29" s="121"/>
      <c r="H29" s="121">
        <f>IF($C$4="citu pasākumu izmaksas",IF('11a+c+n'!$Q29="C",'11a+c+n'!H29,0))</f>
        <v>0</v>
      </c>
      <c r="I29" s="121"/>
      <c r="J29" s="121"/>
      <c r="K29" s="122">
        <f>IF($C$4="citu pasākumu izmaksas",IF('11a+c+n'!$Q29="C",'11a+c+n'!K29,0))</f>
        <v>0</v>
      </c>
      <c r="L29" s="83">
        <f>IF($C$4="citu pasākumu izmaksas",IF('11a+c+n'!$Q29="C",'11a+c+n'!L29,0))</f>
        <v>0</v>
      </c>
      <c r="M29" s="121">
        <f>IF($C$4="citu pasākumu izmaksas",IF('11a+c+n'!$Q29="C",'11a+c+n'!M29,0))</f>
        <v>0</v>
      </c>
      <c r="N29" s="121">
        <f>IF($C$4="citu pasākumu izmaksas",IF('11a+c+n'!$Q29="C",'11a+c+n'!N29,0))</f>
        <v>0</v>
      </c>
      <c r="O29" s="121">
        <f>IF($C$4="citu pasākumu izmaksas",IF('11a+c+n'!$Q29="C",'11a+c+n'!O29,0))</f>
        <v>0</v>
      </c>
      <c r="P29" s="122">
        <f>IF($C$4="citu pasākumu izmaksas",IF('11a+c+n'!$Q29="C",'11a+c+n'!P29,0))</f>
        <v>0</v>
      </c>
    </row>
    <row r="30" spans="1:16" x14ac:dyDescent="0.2">
      <c r="A30" s="49">
        <f>IF(P30=0,0,IF(COUNTBLANK(P30)=1,0,COUNTA($P$14:P30)))</f>
        <v>0</v>
      </c>
      <c r="B30" s="21">
        <f>IF($C$4="citu pasākumu izmaksas",IF('11a+c+n'!$Q30="C",'11a+c+n'!B30,0))</f>
        <v>0</v>
      </c>
      <c r="C30" s="21">
        <f>IF($C$4="citu pasākumu izmaksas",IF('11a+c+n'!$Q30="C",'11a+c+n'!C30,0))</f>
        <v>0</v>
      </c>
      <c r="D30" s="21">
        <f>IF($C$4="citu pasākumu izmaksas",IF('11a+c+n'!$Q30="C",'11a+c+n'!D30,0))</f>
        <v>0</v>
      </c>
      <c r="E30" s="42"/>
      <c r="F30" s="64"/>
      <c r="G30" s="121"/>
      <c r="H30" s="121">
        <f>IF($C$4="citu pasākumu izmaksas",IF('11a+c+n'!$Q30="C",'11a+c+n'!H30,0))</f>
        <v>0</v>
      </c>
      <c r="I30" s="121"/>
      <c r="J30" s="121"/>
      <c r="K30" s="122">
        <f>IF($C$4="citu pasākumu izmaksas",IF('11a+c+n'!$Q30="C",'11a+c+n'!K30,0))</f>
        <v>0</v>
      </c>
      <c r="L30" s="83">
        <f>IF($C$4="citu pasākumu izmaksas",IF('11a+c+n'!$Q30="C",'11a+c+n'!L30,0))</f>
        <v>0</v>
      </c>
      <c r="M30" s="121">
        <f>IF($C$4="citu pasākumu izmaksas",IF('11a+c+n'!$Q30="C",'11a+c+n'!M30,0))</f>
        <v>0</v>
      </c>
      <c r="N30" s="121">
        <f>IF($C$4="citu pasākumu izmaksas",IF('11a+c+n'!$Q30="C",'11a+c+n'!N30,0))</f>
        <v>0</v>
      </c>
      <c r="O30" s="121">
        <f>IF($C$4="citu pasākumu izmaksas",IF('11a+c+n'!$Q30="C",'11a+c+n'!O30,0))</f>
        <v>0</v>
      </c>
      <c r="P30" s="122">
        <f>IF($C$4="citu pasākumu izmaksas",IF('11a+c+n'!$Q30="C",'11a+c+n'!P30,0))</f>
        <v>0</v>
      </c>
    </row>
    <row r="31" spans="1:16" x14ac:dyDescent="0.2">
      <c r="A31" s="49">
        <f>IF(P31=0,0,IF(COUNTBLANK(P31)=1,0,COUNTA($P$14:P31)))</f>
        <v>0</v>
      </c>
      <c r="B31" s="21">
        <f>IF($C$4="citu pasākumu izmaksas",IF('11a+c+n'!$Q31="C",'11a+c+n'!B31,0))</f>
        <v>0</v>
      </c>
      <c r="C31" s="21">
        <f>IF($C$4="citu pasākumu izmaksas",IF('11a+c+n'!$Q31="C",'11a+c+n'!C31,0))</f>
        <v>0</v>
      </c>
      <c r="D31" s="21">
        <f>IF($C$4="citu pasākumu izmaksas",IF('11a+c+n'!$Q31="C",'11a+c+n'!D31,0))</f>
        <v>0</v>
      </c>
      <c r="E31" s="42"/>
      <c r="F31" s="64"/>
      <c r="G31" s="121"/>
      <c r="H31" s="121">
        <f>IF($C$4="citu pasākumu izmaksas",IF('11a+c+n'!$Q31="C",'11a+c+n'!H31,0))</f>
        <v>0</v>
      </c>
      <c r="I31" s="121"/>
      <c r="J31" s="121"/>
      <c r="K31" s="122">
        <f>IF($C$4="citu pasākumu izmaksas",IF('11a+c+n'!$Q31="C",'11a+c+n'!K31,0))</f>
        <v>0</v>
      </c>
      <c r="L31" s="83">
        <f>IF($C$4="citu pasākumu izmaksas",IF('11a+c+n'!$Q31="C",'11a+c+n'!L31,0))</f>
        <v>0</v>
      </c>
      <c r="M31" s="121">
        <f>IF($C$4="citu pasākumu izmaksas",IF('11a+c+n'!$Q31="C",'11a+c+n'!M31,0))</f>
        <v>0</v>
      </c>
      <c r="N31" s="121">
        <f>IF($C$4="citu pasākumu izmaksas",IF('11a+c+n'!$Q31="C",'11a+c+n'!N31,0))</f>
        <v>0</v>
      </c>
      <c r="O31" s="121">
        <f>IF($C$4="citu pasākumu izmaksas",IF('11a+c+n'!$Q31="C",'11a+c+n'!O31,0))</f>
        <v>0</v>
      </c>
      <c r="P31" s="122">
        <f>IF($C$4="citu pasākumu izmaksas",IF('11a+c+n'!$Q31="C",'11a+c+n'!P31,0))</f>
        <v>0</v>
      </c>
    </row>
    <row r="32" spans="1:16" x14ac:dyDescent="0.2">
      <c r="A32" s="49">
        <f>IF(P32=0,0,IF(COUNTBLANK(P32)=1,0,COUNTA($P$14:P32)))</f>
        <v>0</v>
      </c>
      <c r="B32" s="21">
        <f>IF($C$4="citu pasākumu izmaksas",IF('11a+c+n'!$Q32="C",'11a+c+n'!B32,0))</f>
        <v>0</v>
      </c>
      <c r="C32" s="21">
        <f>IF($C$4="citu pasākumu izmaksas",IF('11a+c+n'!$Q32="C",'11a+c+n'!C32,0))</f>
        <v>0</v>
      </c>
      <c r="D32" s="21">
        <f>IF($C$4="citu pasākumu izmaksas",IF('11a+c+n'!$Q32="C",'11a+c+n'!D32,0))</f>
        <v>0</v>
      </c>
      <c r="E32" s="42"/>
      <c r="F32" s="64"/>
      <c r="G32" s="121"/>
      <c r="H32" s="121">
        <f>IF($C$4="citu pasākumu izmaksas",IF('11a+c+n'!$Q32="C",'11a+c+n'!H32,0))</f>
        <v>0</v>
      </c>
      <c r="I32" s="121"/>
      <c r="J32" s="121"/>
      <c r="K32" s="122">
        <f>IF($C$4="citu pasākumu izmaksas",IF('11a+c+n'!$Q32="C",'11a+c+n'!K32,0))</f>
        <v>0</v>
      </c>
      <c r="L32" s="83">
        <f>IF($C$4="citu pasākumu izmaksas",IF('11a+c+n'!$Q32="C",'11a+c+n'!L32,0))</f>
        <v>0</v>
      </c>
      <c r="M32" s="121">
        <f>IF($C$4="citu pasākumu izmaksas",IF('11a+c+n'!$Q32="C",'11a+c+n'!M32,0))</f>
        <v>0</v>
      </c>
      <c r="N32" s="121">
        <f>IF($C$4="citu pasākumu izmaksas",IF('11a+c+n'!$Q32="C",'11a+c+n'!N32,0))</f>
        <v>0</v>
      </c>
      <c r="O32" s="121">
        <f>IF($C$4="citu pasākumu izmaksas",IF('11a+c+n'!$Q32="C",'11a+c+n'!O32,0))</f>
        <v>0</v>
      </c>
      <c r="P32" s="122">
        <f>IF($C$4="citu pasākumu izmaksas",IF('11a+c+n'!$Q32="C",'11a+c+n'!P32,0))</f>
        <v>0</v>
      </c>
    </row>
    <row r="33" spans="1:16" x14ac:dyDescent="0.2">
      <c r="A33" s="49">
        <f>IF(P33=0,0,IF(COUNTBLANK(P33)=1,0,COUNTA($P$14:P33)))</f>
        <v>0</v>
      </c>
      <c r="B33" s="21">
        <f>IF($C$4="citu pasākumu izmaksas",IF('11a+c+n'!$Q33="C",'11a+c+n'!B33,0))</f>
        <v>0</v>
      </c>
      <c r="C33" s="21">
        <f>IF($C$4="citu pasākumu izmaksas",IF('11a+c+n'!$Q33="C",'11a+c+n'!C33,0))</f>
        <v>0</v>
      </c>
      <c r="D33" s="21">
        <f>IF($C$4="citu pasākumu izmaksas",IF('11a+c+n'!$Q33="C",'11a+c+n'!D33,0))</f>
        <v>0</v>
      </c>
      <c r="E33" s="42"/>
      <c r="F33" s="64"/>
      <c r="G33" s="121"/>
      <c r="H33" s="121">
        <f>IF($C$4="citu pasākumu izmaksas",IF('11a+c+n'!$Q33="C",'11a+c+n'!H33,0))</f>
        <v>0</v>
      </c>
      <c r="I33" s="121"/>
      <c r="J33" s="121"/>
      <c r="K33" s="122">
        <f>IF($C$4="citu pasākumu izmaksas",IF('11a+c+n'!$Q33="C",'11a+c+n'!K33,0))</f>
        <v>0</v>
      </c>
      <c r="L33" s="83">
        <f>IF($C$4="citu pasākumu izmaksas",IF('11a+c+n'!$Q33="C",'11a+c+n'!L33,0))</f>
        <v>0</v>
      </c>
      <c r="M33" s="121">
        <f>IF($C$4="citu pasākumu izmaksas",IF('11a+c+n'!$Q33="C",'11a+c+n'!M33,0))</f>
        <v>0</v>
      </c>
      <c r="N33" s="121">
        <f>IF($C$4="citu pasākumu izmaksas",IF('11a+c+n'!$Q33="C",'11a+c+n'!N33,0))</f>
        <v>0</v>
      </c>
      <c r="O33" s="121">
        <f>IF($C$4="citu pasākumu izmaksas",IF('11a+c+n'!$Q33="C",'11a+c+n'!O33,0))</f>
        <v>0</v>
      </c>
      <c r="P33" s="122">
        <f>IF($C$4="citu pasākumu izmaksas",IF('11a+c+n'!$Q33="C",'11a+c+n'!P33,0))</f>
        <v>0</v>
      </c>
    </row>
    <row r="34" spans="1:16" x14ac:dyDescent="0.2">
      <c r="A34" s="49">
        <f>IF(P34=0,0,IF(COUNTBLANK(P34)=1,0,COUNTA($P$14:P34)))</f>
        <v>0</v>
      </c>
      <c r="B34" s="21">
        <f>IF($C$4="citu pasākumu izmaksas",IF('11a+c+n'!$Q34="C",'11a+c+n'!B34,0))</f>
        <v>0</v>
      </c>
      <c r="C34" s="21">
        <f>IF($C$4="citu pasākumu izmaksas",IF('11a+c+n'!$Q34="C",'11a+c+n'!C34,0))</f>
        <v>0</v>
      </c>
      <c r="D34" s="21">
        <f>IF($C$4="citu pasākumu izmaksas",IF('11a+c+n'!$Q34="C",'11a+c+n'!D34,0))</f>
        <v>0</v>
      </c>
      <c r="E34" s="42"/>
      <c r="F34" s="64"/>
      <c r="G34" s="121"/>
      <c r="H34" s="121">
        <f>IF($C$4="citu pasākumu izmaksas",IF('11a+c+n'!$Q34="C",'11a+c+n'!H34,0))</f>
        <v>0</v>
      </c>
      <c r="I34" s="121"/>
      <c r="J34" s="121"/>
      <c r="K34" s="122">
        <f>IF($C$4="citu pasākumu izmaksas",IF('11a+c+n'!$Q34="C",'11a+c+n'!K34,0))</f>
        <v>0</v>
      </c>
      <c r="L34" s="83">
        <f>IF($C$4="citu pasākumu izmaksas",IF('11a+c+n'!$Q34="C",'11a+c+n'!L34,0))</f>
        <v>0</v>
      </c>
      <c r="M34" s="121">
        <f>IF($C$4="citu pasākumu izmaksas",IF('11a+c+n'!$Q34="C",'11a+c+n'!M34,0))</f>
        <v>0</v>
      </c>
      <c r="N34" s="121">
        <f>IF($C$4="citu pasākumu izmaksas",IF('11a+c+n'!$Q34="C",'11a+c+n'!N34,0))</f>
        <v>0</v>
      </c>
      <c r="O34" s="121">
        <f>IF($C$4="citu pasākumu izmaksas",IF('11a+c+n'!$Q34="C",'11a+c+n'!O34,0))</f>
        <v>0</v>
      </c>
      <c r="P34" s="122">
        <f>IF($C$4="citu pasākumu izmaksas",IF('11a+c+n'!$Q34="C",'11a+c+n'!P34,0))</f>
        <v>0</v>
      </c>
    </row>
    <row r="35" spans="1:16" x14ac:dyDescent="0.2">
      <c r="A35" s="49">
        <f>IF(P35=0,0,IF(COUNTBLANK(P35)=1,0,COUNTA($P$14:P35)))</f>
        <v>0</v>
      </c>
      <c r="B35" s="21">
        <f>IF($C$4="citu pasākumu izmaksas",IF('11a+c+n'!$Q35="C",'11a+c+n'!B35,0))</f>
        <v>0</v>
      </c>
      <c r="C35" s="21">
        <f>IF($C$4="citu pasākumu izmaksas",IF('11a+c+n'!$Q35="C",'11a+c+n'!C35,0))</f>
        <v>0</v>
      </c>
      <c r="D35" s="21">
        <f>IF($C$4="citu pasākumu izmaksas",IF('11a+c+n'!$Q35="C",'11a+c+n'!D35,0))</f>
        <v>0</v>
      </c>
      <c r="E35" s="42"/>
      <c r="F35" s="64"/>
      <c r="G35" s="121"/>
      <c r="H35" s="121">
        <f>IF($C$4="citu pasākumu izmaksas",IF('11a+c+n'!$Q35="C",'11a+c+n'!H35,0))</f>
        <v>0</v>
      </c>
      <c r="I35" s="121"/>
      <c r="J35" s="121"/>
      <c r="K35" s="122">
        <f>IF($C$4="citu pasākumu izmaksas",IF('11a+c+n'!$Q35="C",'11a+c+n'!K35,0))</f>
        <v>0</v>
      </c>
      <c r="L35" s="83">
        <f>IF($C$4="citu pasākumu izmaksas",IF('11a+c+n'!$Q35="C",'11a+c+n'!L35,0))</f>
        <v>0</v>
      </c>
      <c r="M35" s="121">
        <f>IF($C$4="citu pasākumu izmaksas",IF('11a+c+n'!$Q35="C",'11a+c+n'!M35,0))</f>
        <v>0</v>
      </c>
      <c r="N35" s="121">
        <f>IF($C$4="citu pasākumu izmaksas",IF('11a+c+n'!$Q35="C",'11a+c+n'!N35,0))</f>
        <v>0</v>
      </c>
      <c r="O35" s="121">
        <f>IF($C$4="citu pasākumu izmaksas",IF('11a+c+n'!$Q35="C",'11a+c+n'!O35,0))</f>
        <v>0</v>
      </c>
      <c r="P35" s="122">
        <f>IF($C$4="citu pasākumu izmaksas",IF('11a+c+n'!$Q35="C",'11a+c+n'!P35,0))</f>
        <v>0</v>
      </c>
    </row>
    <row r="36" spans="1:16" x14ac:dyDescent="0.2">
      <c r="A36" s="49">
        <f>IF(P36=0,0,IF(COUNTBLANK(P36)=1,0,COUNTA($P$14:P36)))</f>
        <v>0</v>
      </c>
      <c r="B36" s="21">
        <f>IF($C$4="citu pasākumu izmaksas",IF('11a+c+n'!$Q36="C",'11a+c+n'!B36,0))</f>
        <v>0</v>
      </c>
      <c r="C36" s="21">
        <f>IF($C$4="citu pasākumu izmaksas",IF('11a+c+n'!$Q36="C",'11a+c+n'!C36,0))</f>
        <v>0</v>
      </c>
      <c r="D36" s="21">
        <f>IF($C$4="citu pasākumu izmaksas",IF('11a+c+n'!$Q36="C",'11a+c+n'!D36,0))</f>
        <v>0</v>
      </c>
      <c r="E36" s="42"/>
      <c r="F36" s="64"/>
      <c r="G36" s="121"/>
      <c r="H36" s="121">
        <f>IF($C$4="citu pasākumu izmaksas",IF('11a+c+n'!$Q36="C",'11a+c+n'!H36,0))</f>
        <v>0</v>
      </c>
      <c r="I36" s="121"/>
      <c r="J36" s="121"/>
      <c r="K36" s="122">
        <f>IF($C$4="citu pasākumu izmaksas",IF('11a+c+n'!$Q36="C",'11a+c+n'!K36,0))</f>
        <v>0</v>
      </c>
      <c r="L36" s="83">
        <f>IF($C$4="citu pasākumu izmaksas",IF('11a+c+n'!$Q36="C",'11a+c+n'!L36,0))</f>
        <v>0</v>
      </c>
      <c r="M36" s="121">
        <f>IF($C$4="citu pasākumu izmaksas",IF('11a+c+n'!$Q36="C",'11a+c+n'!M36,0))</f>
        <v>0</v>
      </c>
      <c r="N36" s="121">
        <f>IF($C$4="citu pasākumu izmaksas",IF('11a+c+n'!$Q36="C",'11a+c+n'!N36,0))</f>
        <v>0</v>
      </c>
      <c r="O36" s="121">
        <f>IF($C$4="citu pasākumu izmaksas",IF('11a+c+n'!$Q36="C",'11a+c+n'!O36,0))</f>
        <v>0</v>
      </c>
      <c r="P36" s="122">
        <f>IF($C$4="citu pasākumu izmaksas",IF('11a+c+n'!$Q36="C",'11a+c+n'!P36,0))</f>
        <v>0</v>
      </c>
    </row>
    <row r="37" spans="1:16" x14ac:dyDescent="0.2">
      <c r="A37" s="49">
        <f>IF(P37=0,0,IF(COUNTBLANK(P37)=1,0,COUNTA($P$14:P37)))</f>
        <v>0</v>
      </c>
      <c r="B37" s="21">
        <f>IF($C$4="citu pasākumu izmaksas",IF('11a+c+n'!$Q37="C",'11a+c+n'!B37,0))</f>
        <v>0</v>
      </c>
      <c r="C37" s="21">
        <f>IF($C$4="citu pasākumu izmaksas",IF('11a+c+n'!$Q37="C",'11a+c+n'!C37,0))</f>
        <v>0</v>
      </c>
      <c r="D37" s="21">
        <f>IF($C$4="citu pasākumu izmaksas",IF('11a+c+n'!$Q37="C",'11a+c+n'!D37,0))</f>
        <v>0</v>
      </c>
      <c r="E37" s="42"/>
      <c r="F37" s="64"/>
      <c r="G37" s="121"/>
      <c r="H37" s="121">
        <f>IF($C$4="citu pasākumu izmaksas",IF('11a+c+n'!$Q37="C",'11a+c+n'!H37,0))</f>
        <v>0</v>
      </c>
      <c r="I37" s="121"/>
      <c r="J37" s="121"/>
      <c r="K37" s="122">
        <f>IF($C$4="citu pasākumu izmaksas",IF('11a+c+n'!$Q37="C",'11a+c+n'!K37,0))</f>
        <v>0</v>
      </c>
      <c r="L37" s="83">
        <f>IF($C$4="citu pasākumu izmaksas",IF('11a+c+n'!$Q37="C",'11a+c+n'!L37,0))</f>
        <v>0</v>
      </c>
      <c r="M37" s="121">
        <f>IF($C$4="citu pasākumu izmaksas",IF('11a+c+n'!$Q37="C",'11a+c+n'!M37,0))</f>
        <v>0</v>
      </c>
      <c r="N37" s="121">
        <f>IF($C$4="citu pasākumu izmaksas",IF('11a+c+n'!$Q37="C",'11a+c+n'!N37,0))</f>
        <v>0</v>
      </c>
      <c r="O37" s="121">
        <f>IF($C$4="citu pasākumu izmaksas",IF('11a+c+n'!$Q37="C",'11a+c+n'!O37,0))</f>
        <v>0</v>
      </c>
      <c r="P37" s="122">
        <f>IF($C$4="citu pasākumu izmaksas",IF('11a+c+n'!$Q37="C",'11a+c+n'!P37,0))</f>
        <v>0</v>
      </c>
    </row>
    <row r="38" spans="1:16" x14ac:dyDescent="0.2">
      <c r="A38" s="49">
        <f>IF(P38=0,0,IF(COUNTBLANK(P38)=1,0,COUNTA($P$14:P38)))</f>
        <v>0</v>
      </c>
      <c r="B38" s="21">
        <f>IF($C$4="citu pasākumu izmaksas",IF('11a+c+n'!$Q38="C",'11a+c+n'!B38,0))</f>
        <v>0</v>
      </c>
      <c r="C38" s="21">
        <f>IF($C$4="citu pasākumu izmaksas",IF('11a+c+n'!$Q38="C",'11a+c+n'!C38,0))</f>
        <v>0</v>
      </c>
      <c r="D38" s="21">
        <f>IF($C$4="citu pasākumu izmaksas",IF('11a+c+n'!$Q38="C",'11a+c+n'!D38,0))</f>
        <v>0</v>
      </c>
      <c r="E38" s="42"/>
      <c r="F38" s="64"/>
      <c r="G38" s="121"/>
      <c r="H38" s="121">
        <f>IF($C$4="citu pasākumu izmaksas",IF('11a+c+n'!$Q38="C",'11a+c+n'!H38,0))</f>
        <v>0</v>
      </c>
      <c r="I38" s="121"/>
      <c r="J38" s="121"/>
      <c r="K38" s="122">
        <f>IF($C$4="citu pasākumu izmaksas",IF('11a+c+n'!$Q38="C",'11a+c+n'!K38,0))</f>
        <v>0</v>
      </c>
      <c r="L38" s="83">
        <f>IF($C$4="citu pasākumu izmaksas",IF('11a+c+n'!$Q38="C",'11a+c+n'!L38,0))</f>
        <v>0</v>
      </c>
      <c r="M38" s="121">
        <f>IF($C$4="citu pasākumu izmaksas",IF('11a+c+n'!$Q38="C",'11a+c+n'!M38,0))</f>
        <v>0</v>
      </c>
      <c r="N38" s="121">
        <f>IF($C$4="citu pasākumu izmaksas",IF('11a+c+n'!$Q38="C",'11a+c+n'!N38,0))</f>
        <v>0</v>
      </c>
      <c r="O38" s="121">
        <f>IF($C$4="citu pasākumu izmaksas",IF('11a+c+n'!$Q38="C",'11a+c+n'!O38,0))</f>
        <v>0</v>
      </c>
      <c r="P38" s="122">
        <f>IF($C$4="citu pasākumu izmaksas",IF('11a+c+n'!$Q38="C",'11a+c+n'!P38,0))</f>
        <v>0</v>
      </c>
    </row>
    <row r="39" spans="1:16" x14ac:dyDescent="0.2">
      <c r="A39" s="49">
        <f>IF(P39=0,0,IF(COUNTBLANK(P39)=1,0,COUNTA($P$14:P39)))</f>
        <v>0</v>
      </c>
      <c r="B39" s="21">
        <f>IF($C$4="citu pasākumu izmaksas",IF('11a+c+n'!$Q39="C",'11a+c+n'!B39,0))</f>
        <v>0</v>
      </c>
      <c r="C39" s="21">
        <f>IF($C$4="citu pasākumu izmaksas",IF('11a+c+n'!$Q39="C",'11a+c+n'!C39,0))</f>
        <v>0</v>
      </c>
      <c r="D39" s="21">
        <f>IF($C$4="citu pasākumu izmaksas",IF('11a+c+n'!$Q39="C",'11a+c+n'!D39,0))</f>
        <v>0</v>
      </c>
      <c r="E39" s="42"/>
      <c r="F39" s="64"/>
      <c r="G39" s="121"/>
      <c r="H39" s="121">
        <f>IF($C$4="citu pasākumu izmaksas",IF('11a+c+n'!$Q39="C",'11a+c+n'!H39,0))</f>
        <v>0</v>
      </c>
      <c r="I39" s="121"/>
      <c r="J39" s="121"/>
      <c r="K39" s="122">
        <f>IF($C$4="citu pasākumu izmaksas",IF('11a+c+n'!$Q39="C",'11a+c+n'!K39,0))</f>
        <v>0</v>
      </c>
      <c r="L39" s="83">
        <f>IF($C$4="citu pasākumu izmaksas",IF('11a+c+n'!$Q39="C",'11a+c+n'!L39,0))</f>
        <v>0</v>
      </c>
      <c r="M39" s="121">
        <f>IF($C$4="citu pasākumu izmaksas",IF('11a+c+n'!$Q39="C",'11a+c+n'!M39,0))</f>
        <v>0</v>
      </c>
      <c r="N39" s="121">
        <f>IF($C$4="citu pasākumu izmaksas",IF('11a+c+n'!$Q39="C",'11a+c+n'!N39,0))</f>
        <v>0</v>
      </c>
      <c r="O39" s="121">
        <f>IF($C$4="citu pasākumu izmaksas",IF('11a+c+n'!$Q39="C",'11a+c+n'!O39,0))</f>
        <v>0</v>
      </c>
      <c r="P39" s="122">
        <f>IF($C$4="citu pasākumu izmaksas",IF('11a+c+n'!$Q39="C",'11a+c+n'!P39,0))</f>
        <v>0</v>
      </c>
    </row>
    <row r="40" spans="1:16" x14ac:dyDescent="0.2">
      <c r="A40" s="49">
        <f>IF(P40=0,0,IF(COUNTBLANK(P40)=1,0,COUNTA($P$14:P40)))</f>
        <v>0</v>
      </c>
      <c r="B40" s="21">
        <f>IF($C$4="citu pasākumu izmaksas",IF('11a+c+n'!$Q40="C",'11a+c+n'!B40,0))</f>
        <v>0</v>
      </c>
      <c r="C40" s="21">
        <f>IF($C$4="citu pasākumu izmaksas",IF('11a+c+n'!$Q40="C",'11a+c+n'!C40,0))</f>
        <v>0</v>
      </c>
      <c r="D40" s="21">
        <f>IF($C$4="citu pasākumu izmaksas",IF('11a+c+n'!$Q40="C",'11a+c+n'!D40,0))</f>
        <v>0</v>
      </c>
      <c r="E40" s="42"/>
      <c r="F40" s="64"/>
      <c r="G40" s="121"/>
      <c r="H40" s="121">
        <f>IF($C$4="citu pasākumu izmaksas",IF('11a+c+n'!$Q40="C",'11a+c+n'!H40,0))</f>
        <v>0</v>
      </c>
      <c r="I40" s="121"/>
      <c r="J40" s="121"/>
      <c r="K40" s="122">
        <f>IF($C$4="citu pasākumu izmaksas",IF('11a+c+n'!$Q40="C",'11a+c+n'!K40,0))</f>
        <v>0</v>
      </c>
      <c r="L40" s="83">
        <f>IF($C$4="citu pasākumu izmaksas",IF('11a+c+n'!$Q40="C",'11a+c+n'!L40,0))</f>
        <v>0</v>
      </c>
      <c r="M40" s="121">
        <f>IF($C$4="citu pasākumu izmaksas",IF('11a+c+n'!$Q40="C",'11a+c+n'!M40,0))</f>
        <v>0</v>
      </c>
      <c r="N40" s="121">
        <f>IF($C$4="citu pasākumu izmaksas",IF('11a+c+n'!$Q40="C",'11a+c+n'!N40,0))</f>
        <v>0</v>
      </c>
      <c r="O40" s="121">
        <f>IF($C$4="citu pasākumu izmaksas",IF('11a+c+n'!$Q40="C",'11a+c+n'!O40,0))</f>
        <v>0</v>
      </c>
      <c r="P40" s="122">
        <f>IF($C$4="citu pasākumu izmaksas",IF('11a+c+n'!$Q40="C",'11a+c+n'!P40,0))</f>
        <v>0</v>
      </c>
    </row>
    <row r="41" spans="1:16" x14ac:dyDescent="0.2">
      <c r="A41" s="49">
        <f>IF(P41=0,0,IF(COUNTBLANK(P41)=1,0,COUNTA($P$14:P41)))</f>
        <v>0</v>
      </c>
      <c r="B41" s="21">
        <f>IF($C$4="citu pasākumu izmaksas",IF('11a+c+n'!$Q41="C",'11a+c+n'!B41,0))</f>
        <v>0</v>
      </c>
      <c r="C41" s="21">
        <f>IF($C$4="citu pasākumu izmaksas",IF('11a+c+n'!$Q41="C",'11a+c+n'!C41,0))</f>
        <v>0</v>
      </c>
      <c r="D41" s="21">
        <f>IF($C$4="citu pasākumu izmaksas",IF('11a+c+n'!$Q41="C",'11a+c+n'!D41,0))</f>
        <v>0</v>
      </c>
      <c r="E41" s="42"/>
      <c r="F41" s="64"/>
      <c r="G41" s="121"/>
      <c r="H41" s="121">
        <f>IF($C$4="citu pasākumu izmaksas",IF('11a+c+n'!$Q41="C",'11a+c+n'!H41,0))</f>
        <v>0</v>
      </c>
      <c r="I41" s="121"/>
      <c r="J41" s="121"/>
      <c r="K41" s="122">
        <f>IF($C$4="citu pasākumu izmaksas",IF('11a+c+n'!$Q41="C",'11a+c+n'!K41,0))</f>
        <v>0</v>
      </c>
      <c r="L41" s="83">
        <f>IF($C$4="citu pasākumu izmaksas",IF('11a+c+n'!$Q41="C",'11a+c+n'!L41,0))</f>
        <v>0</v>
      </c>
      <c r="M41" s="121">
        <f>IF($C$4="citu pasākumu izmaksas",IF('11a+c+n'!$Q41="C",'11a+c+n'!M41,0))</f>
        <v>0</v>
      </c>
      <c r="N41" s="121">
        <f>IF($C$4="citu pasākumu izmaksas",IF('11a+c+n'!$Q41="C",'11a+c+n'!N41,0))</f>
        <v>0</v>
      </c>
      <c r="O41" s="121">
        <f>IF($C$4="citu pasākumu izmaksas",IF('11a+c+n'!$Q41="C",'11a+c+n'!O41,0))</f>
        <v>0</v>
      </c>
      <c r="P41" s="122">
        <f>IF($C$4="citu pasākumu izmaksas",IF('11a+c+n'!$Q41="C",'11a+c+n'!P41,0))</f>
        <v>0</v>
      </c>
    </row>
    <row r="42" spans="1:16" x14ac:dyDescent="0.2">
      <c r="A42" s="49">
        <f>IF(P42=0,0,IF(COUNTBLANK(P42)=1,0,COUNTA($P$14:P42)))</f>
        <v>0</v>
      </c>
      <c r="B42" s="21">
        <f>IF($C$4="citu pasākumu izmaksas",IF('11a+c+n'!$Q42="C",'11a+c+n'!B42,0))</f>
        <v>0</v>
      </c>
      <c r="C42" s="21">
        <f>IF($C$4="citu pasākumu izmaksas",IF('11a+c+n'!$Q42="C",'11a+c+n'!C42,0))</f>
        <v>0</v>
      </c>
      <c r="D42" s="21">
        <f>IF($C$4="citu pasākumu izmaksas",IF('11a+c+n'!$Q42="C",'11a+c+n'!D42,0))</f>
        <v>0</v>
      </c>
      <c r="E42" s="42"/>
      <c r="F42" s="64"/>
      <c r="G42" s="121"/>
      <c r="H42" s="121">
        <f>IF($C$4="citu pasākumu izmaksas",IF('11a+c+n'!$Q42="C",'11a+c+n'!H42,0))</f>
        <v>0</v>
      </c>
      <c r="I42" s="121"/>
      <c r="J42" s="121"/>
      <c r="K42" s="122">
        <f>IF($C$4="citu pasākumu izmaksas",IF('11a+c+n'!$Q42="C",'11a+c+n'!K42,0))</f>
        <v>0</v>
      </c>
      <c r="L42" s="83">
        <f>IF($C$4="citu pasākumu izmaksas",IF('11a+c+n'!$Q42="C",'11a+c+n'!L42,0))</f>
        <v>0</v>
      </c>
      <c r="M42" s="121">
        <f>IF($C$4="citu pasākumu izmaksas",IF('11a+c+n'!$Q42="C",'11a+c+n'!M42,0))</f>
        <v>0</v>
      </c>
      <c r="N42" s="121">
        <f>IF($C$4="citu pasākumu izmaksas",IF('11a+c+n'!$Q42="C",'11a+c+n'!N42,0))</f>
        <v>0</v>
      </c>
      <c r="O42" s="121">
        <f>IF($C$4="citu pasākumu izmaksas",IF('11a+c+n'!$Q42="C",'11a+c+n'!O42,0))</f>
        <v>0</v>
      </c>
      <c r="P42" s="122">
        <f>IF($C$4="citu pasākumu izmaksas",IF('11a+c+n'!$Q42="C",'11a+c+n'!P42,0))</f>
        <v>0</v>
      </c>
    </row>
    <row r="43" spans="1:16" x14ac:dyDescent="0.2">
      <c r="A43" s="49">
        <f>IF(P43=0,0,IF(COUNTBLANK(P43)=1,0,COUNTA($P$14:P43)))</f>
        <v>0</v>
      </c>
      <c r="B43" s="21">
        <f>IF($C$4="citu pasākumu izmaksas",IF('11a+c+n'!$Q43="C",'11a+c+n'!B43,0))</f>
        <v>0</v>
      </c>
      <c r="C43" s="21">
        <f>IF($C$4="citu pasākumu izmaksas",IF('11a+c+n'!$Q43="C",'11a+c+n'!C43,0))</f>
        <v>0</v>
      </c>
      <c r="D43" s="21">
        <f>IF($C$4="citu pasākumu izmaksas",IF('11a+c+n'!$Q43="C",'11a+c+n'!D43,0))</f>
        <v>0</v>
      </c>
      <c r="E43" s="42"/>
      <c r="F43" s="64"/>
      <c r="G43" s="121"/>
      <c r="H43" s="121">
        <f>IF($C$4="citu pasākumu izmaksas",IF('11a+c+n'!$Q43="C",'11a+c+n'!H43,0))</f>
        <v>0</v>
      </c>
      <c r="I43" s="121"/>
      <c r="J43" s="121"/>
      <c r="K43" s="122">
        <f>IF($C$4="citu pasākumu izmaksas",IF('11a+c+n'!$Q43="C",'11a+c+n'!K43,0))</f>
        <v>0</v>
      </c>
      <c r="L43" s="83">
        <f>IF($C$4="citu pasākumu izmaksas",IF('11a+c+n'!$Q43="C",'11a+c+n'!L43,0))</f>
        <v>0</v>
      </c>
      <c r="M43" s="121">
        <f>IF($C$4="citu pasākumu izmaksas",IF('11a+c+n'!$Q43="C",'11a+c+n'!M43,0))</f>
        <v>0</v>
      </c>
      <c r="N43" s="121">
        <f>IF($C$4="citu pasākumu izmaksas",IF('11a+c+n'!$Q43="C",'11a+c+n'!N43,0))</f>
        <v>0</v>
      </c>
      <c r="O43" s="121">
        <f>IF($C$4="citu pasākumu izmaksas",IF('11a+c+n'!$Q43="C",'11a+c+n'!O43,0))</f>
        <v>0</v>
      </c>
      <c r="P43" s="122">
        <f>IF($C$4="citu pasākumu izmaksas",IF('11a+c+n'!$Q43="C",'11a+c+n'!P43,0))</f>
        <v>0</v>
      </c>
    </row>
    <row r="44" spans="1:16" x14ac:dyDescent="0.2">
      <c r="A44" s="49">
        <f>IF(P44=0,0,IF(COUNTBLANK(P44)=1,0,COUNTA($P$14:P44)))</f>
        <v>0</v>
      </c>
      <c r="B44" s="21">
        <f>IF($C$4="citu pasākumu izmaksas",IF('11a+c+n'!$Q44="C",'11a+c+n'!B44,0))</f>
        <v>0</v>
      </c>
      <c r="C44" s="21">
        <f>IF($C$4="citu pasākumu izmaksas",IF('11a+c+n'!$Q44="C",'11a+c+n'!C44,0))</f>
        <v>0</v>
      </c>
      <c r="D44" s="21">
        <f>IF($C$4="citu pasākumu izmaksas",IF('11a+c+n'!$Q44="C",'11a+c+n'!D44,0))</f>
        <v>0</v>
      </c>
      <c r="E44" s="42"/>
      <c r="F44" s="64"/>
      <c r="G44" s="121"/>
      <c r="H44" s="121">
        <f>IF($C$4="citu pasākumu izmaksas",IF('11a+c+n'!$Q44="C",'11a+c+n'!H44,0))</f>
        <v>0</v>
      </c>
      <c r="I44" s="121"/>
      <c r="J44" s="121"/>
      <c r="K44" s="122">
        <f>IF($C$4="citu pasākumu izmaksas",IF('11a+c+n'!$Q44="C",'11a+c+n'!K44,0))</f>
        <v>0</v>
      </c>
      <c r="L44" s="83">
        <f>IF($C$4="citu pasākumu izmaksas",IF('11a+c+n'!$Q44="C",'11a+c+n'!L44,0))</f>
        <v>0</v>
      </c>
      <c r="M44" s="121">
        <f>IF($C$4="citu pasākumu izmaksas",IF('11a+c+n'!$Q44="C",'11a+c+n'!M44,0))</f>
        <v>0</v>
      </c>
      <c r="N44" s="121">
        <f>IF($C$4="citu pasākumu izmaksas",IF('11a+c+n'!$Q44="C",'11a+c+n'!N44,0))</f>
        <v>0</v>
      </c>
      <c r="O44" s="121">
        <f>IF($C$4="citu pasākumu izmaksas",IF('11a+c+n'!$Q44="C",'11a+c+n'!O44,0))</f>
        <v>0</v>
      </c>
      <c r="P44" s="122">
        <f>IF($C$4="citu pasākumu izmaksas",IF('11a+c+n'!$Q44="C",'11a+c+n'!P44,0))</f>
        <v>0</v>
      </c>
    </row>
    <row r="45" spans="1:16" x14ac:dyDescent="0.2">
      <c r="A45" s="49">
        <f>IF(P45=0,0,IF(COUNTBLANK(P45)=1,0,COUNTA($P$14:P45)))</f>
        <v>0</v>
      </c>
      <c r="B45" s="21">
        <f>IF($C$4="citu pasākumu izmaksas",IF('11a+c+n'!$Q45="C",'11a+c+n'!B45,0))</f>
        <v>0</v>
      </c>
      <c r="C45" s="21">
        <f>IF($C$4="citu pasākumu izmaksas",IF('11a+c+n'!$Q45="C",'11a+c+n'!C45,0))</f>
        <v>0</v>
      </c>
      <c r="D45" s="21">
        <f>IF($C$4="citu pasākumu izmaksas",IF('11a+c+n'!$Q45="C",'11a+c+n'!D45,0))</f>
        <v>0</v>
      </c>
      <c r="E45" s="42"/>
      <c r="F45" s="64"/>
      <c r="G45" s="121"/>
      <c r="H45" s="121">
        <f>IF($C$4="citu pasākumu izmaksas",IF('11a+c+n'!$Q45="C",'11a+c+n'!H45,0))</f>
        <v>0</v>
      </c>
      <c r="I45" s="121"/>
      <c r="J45" s="121"/>
      <c r="K45" s="122">
        <f>IF($C$4="citu pasākumu izmaksas",IF('11a+c+n'!$Q45="C",'11a+c+n'!K45,0))</f>
        <v>0</v>
      </c>
      <c r="L45" s="83">
        <f>IF($C$4="citu pasākumu izmaksas",IF('11a+c+n'!$Q45="C",'11a+c+n'!L45,0))</f>
        <v>0</v>
      </c>
      <c r="M45" s="121">
        <f>IF($C$4="citu pasākumu izmaksas",IF('11a+c+n'!$Q45="C",'11a+c+n'!M45,0))</f>
        <v>0</v>
      </c>
      <c r="N45" s="121">
        <f>IF($C$4="citu pasākumu izmaksas",IF('11a+c+n'!$Q45="C",'11a+c+n'!N45,0))</f>
        <v>0</v>
      </c>
      <c r="O45" s="121">
        <f>IF($C$4="citu pasākumu izmaksas",IF('11a+c+n'!$Q45="C",'11a+c+n'!O45,0))</f>
        <v>0</v>
      </c>
      <c r="P45" s="122">
        <f>IF($C$4="citu pasākumu izmaksas",IF('11a+c+n'!$Q45="C",'11a+c+n'!P45,0))</f>
        <v>0</v>
      </c>
    </row>
    <row r="46" spans="1:16" x14ac:dyDescent="0.2">
      <c r="A46" s="49">
        <f>IF(P46=0,0,IF(COUNTBLANK(P46)=1,0,COUNTA($P$14:P46)))</f>
        <v>0</v>
      </c>
      <c r="B46" s="21">
        <f>IF($C$4="citu pasākumu izmaksas",IF('11a+c+n'!$Q46="C",'11a+c+n'!B46,0))</f>
        <v>0</v>
      </c>
      <c r="C46" s="21">
        <f>IF($C$4="citu pasākumu izmaksas",IF('11a+c+n'!$Q46="C",'11a+c+n'!C46,0))</f>
        <v>0</v>
      </c>
      <c r="D46" s="21">
        <f>IF($C$4="citu pasākumu izmaksas",IF('11a+c+n'!$Q46="C",'11a+c+n'!D46,0))</f>
        <v>0</v>
      </c>
      <c r="E46" s="42"/>
      <c r="F46" s="64"/>
      <c r="G46" s="121"/>
      <c r="H46" s="121">
        <f>IF($C$4="citu pasākumu izmaksas",IF('11a+c+n'!$Q46="C",'11a+c+n'!H46,0))</f>
        <v>0</v>
      </c>
      <c r="I46" s="121"/>
      <c r="J46" s="121"/>
      <c r="K46" s="122">
        <f>IF($C$4="citu pasākumu izmaksas",IF('11a+c+n'!$Q46="C",'11a+c+n'!K46,0))</f>
        <v>0</v>
      </c>
      <c r="L46" s="83">
        <f>IF($C$4="citu pasākumu izmaksas",IF('11a+c+n'!$Q46="C",'11a+c+n'!L46,0))</f>
        <v>0</v>
      </c>
      <c r="M46" s="121">
        <f>IF($C$4="citu pasākumu izmaksas",IF('11a+c+n'!$Q46="C",'11a+c+n'!M46,0))</f>
        <v>0</v>
      </c>
      <c r="N46" s="121">
        <f>IF($C$4="citu pasākumu izmaksas",IF('11a+c+n'!$Q46="C",'11a+c+n'!N46,0))</f>
        <v>0</v>
      </c>
      <c r="O46" s="121">
        <f>IF($C$4="citu pasākumu izmaksas",IF('11a+c+n'!$Q46="C",'11a+c+n'!O46,0))</f>
        <v>0</v>
      </c>
      <c r="P46" s="122">
        <f>IF($C$4="citu pasākumu izmaksas",IF('11a+c+n'!$Q46="C",'11a+c+n'!P46,0))</f>
        <v>0</v>
      </c>
    </row>
    <row r="47" spans="1:16" x14ac:dyDescent="0.2">
      <c r="A47" s="49">
        <f>IF(P47=0,0,IF(COUNTBLANK(P47)=1,0,COUNTA($P$14:P47)))</f>
        <v>0</v>
      </c>
      <c r="B47" s="21">
        <f>IF($C$4="citu pasākumu izmaksas",IF('11a+c+n'!$Q47="C",'11a+c+n'!B47,0))</f>
        <v>0</v>
      </c>
      <c r="C47" s="21">
        <f>IF($C$4="citu pasākumu izmaksas",IF('11a+c+n'!$Q47="C",'11a+c+n'!C47,0))</f>
        <v>0</v>
      </c>
      <c r="D47" s="21">
        <f>IF($C$4="citu pasākumu izmaksas",IF('11a+c+n'!$Q47="C",'11a+c+n'!D47,0))</f>
        <v>0</v>
      </c>
      <c r="E47" s="42"/>
      <c r="F47" s="64"/>
      <c r="G47" s="121"/>
      <c r="H47" s="121">
        <f>IF($C$4="citu pasākumu izmaksas",IF('11a+c+n'!$Q47="C",'11a+c+n'!H47,0))</f>
        <v>0</v>
      </c>
      <c r="I47" s="121"/>
      <c r="J47" s="121"/>
      <c r="K47" s="122">
        <f>IF($C$4="citu pasākumu izmaksas",IF('11a+c+n'!$Q47="C",'11a+c+n'!K47,0))</f>
        <v>0</v>
      </c>
      <c r="L47" s="83">
        <f>IF($C$4="citu pasākumu izmaksas",IF('11a+c+n'!$Q47="C",'11a+c+n'!L47,0))</f>
        <v>0</v>
      </c>
      <c r="M47" s="121">
        <f>IF($C$4="citu pasākumu izmaksas",IF('11a+c+n'!$Q47="C",'11a+c+n'!M47,0))</f>
        <v>0</v>
      </c>
      <c r="N47" s="121">
        <f>IF($C$4="citu pasākumu izmaksas",IF('11a+c+n'!$Q47="C",'11a+c+n'!N47,0))</f>
        <v>0</v>
      </c>
      <c r="O47" s="121">
        <f>IF($C$4="citu pasākumu izmaksas",IF('11a+c+n'!$Q47="C",'11a+c+n'!O47,0))</f>
        <v>0</v>
      </c>
      <c r="P47" s="122">
        <f>IF($C$4="citu pasākumu izmaksas",IF('11a+c+n'!$Q47="C",'11a+c+n'!P47,0))</f>
        <v>0</v>
      </c>
    </row>
    <row r="48" spans="1:16" x14ac:dyDescent="0.2">
      <c r="A48" s="49">
        <f>IF(P48=0,0,IF(COUNTBLANK(P48)=1,0,COUNTA($P$14:P48)))</f>
        <v>0</v>
      </c>
      <c r="B48" s="21">
        <f>IF($C$4="citu pasākumu izmaksas",IF('11a+c+n'!$Q48="C",'11a+c+n'!B48,0))</f>
        <v>0</v>
      </c>
      <c r="C48" s="21">
        <f>IF($C$4="citu pasākumu izmaksas",IF('11a+c+n'!$Q48="C",'11a+c+n'!C48,0))</f>
        <v>0</v>
      </c>
      <c r="D48" s="21">
        <f>IF($C$4="citu pasākumu izmaksas",IF('11a+c+n'!$Q48="C",'11a+c+n'!D48,0))</f>
        <v>0</v>
      </c>
      <c r="E48" s="42"/>
      <c r="F48" s="64"/>
      <c r="G48" s="121"/>
      <c r="H48" s="121">
        <f>IF($C$4="citu pasākumu izmaksas",IF('11a+c+n'!$Q48="C",'11a+c+n'!H48,0))</f>
        <v>0</v>
      </c>
      <c r="I48" s="121"/>
      <c r="J48" s="121"/>
      <c r="K48" s="122">
        <f>IF($C$4="citu pasākumu izmaksas",IF('11a+c+n'!$Q48="C",'11a+c+n'!K48,0))</f>
        <v>0</v>
      </c>
      <c r="L48" s="83">
        <f>IF($C$4="citu pasākumu izmaksas",IF('11a+c+n'!$Q48="C",'11a+c+n'!L48,0))</f>
        <v>0</v>
      </c>
      <c r="M48" s="121">
        <f>IF($C$4="citu pasākumu izmaksas",IF('11a+c+n'!$Q48="C",'11a+c+n'!M48,0))</f>
        <v>0</v>
      </c>
      <c r="N48" s="121">
        <f>IF($C$4="citu pasākumu izmaksas",IF('11a+c+n'!$Q48="C",'11a+c+n'!N48,0))</f>
        <v>0</v>
      </c>
      <c r="O48" s="121">
        <f>IF($C$4="citu pasākumu izmaksas",IF('11a+c+n'!$Q48="C",'11a+c+n'!O48,0))</f>
        <v>0</v>
      </c>
      <c r="P48" s="122">
        <f>IF($C$4="citu pasākumu izmaksas",IF('11a+c+n'!$Q48="C",'11a+c+n'!P48,0))</f>
        <v>0</v>
      </c>
    </row>
    <row r="49" spans="1:16" x14ac:dyDescent="0.2">
      <c r="A49" s="49">
        <f>IF(P49=0,0,IF(COUNTBLANK(P49)=1,0,COUNTA($P$14:P49)))</f>
        <v>0</v>
      </c>
      <c r="B49" s="21">
        <f>IF($C$4="citu pasākumu izmaksas",IF('11a+c+n'!$Q49="C",'11a+c+n'!B49,0))</f>
        <v>0</v>
      </c>
      <c r="C49" s="21">
        <f>IF($C$4="citu pasākumu izmaksas",IF('11a+c+n'!$Q49="C",'11a+c+n'!C49,0))</f>
        <v>0</v>
      </c>
      <c r="D49" s="21">
        <f>IF($C$4="citu pasākumu izmaksas",IF('11a+c+n'!$Q49="C",'11a+c+n'!D49,0))</f>
        <v>0</v>
      </c>
      <c r="E49" s="42"/>
      <c r="F49" s="64"/>
      <c r="G49" s="121"/>
      <c r="H49" s="121">
        <f>IF($C$4="citu pasākumu izmaksas",IF('11a+c+n'!$Q49="C",'11a+c+n'!H49,0))</f>
        <v>0</v>
      </c>
      <c r="I49" s="121"/>
      <c r="J49" s="121"/>
      <c r="K49" s="122">
        <f>IF($C$4="citu pasākumu izmaksas",IF('11a+c+n'!$Q49="C",'11a+c+n'!K49,0))</f>
        <v>0</v>
      </c>
      <c r="L49" s="83">
        <f>IF($C$4="citu pasākumu izmaksas",IF('11a+c+n'!$Q49="C",'11a+c+n'!L49,0))</f>
        <v>0</v>
      </c>
      <c r="M49" s="121">
        <f>IF($C$4="citu pasākumu izmaksas",IF('11a+c+n'!$Q49="C",'11a+c+n'!M49,0))</f>
        <v>0</v>
      </c>
      <c r="N49" s="121">
        <f>IF($C$4="citu pasākumu izmaksas",IF('11a+c+n'!$Q49="C",'11a+c+n'!N49,0))</f>
        <v>0</v>
      </c>
      <c r="O49" s="121">
        <f>IF($C$4="citu pasākumu izmaksas",IF('11a+c+n'!$Q49="C",'11a+c+n'!O49,0))</f>
        <v>0</v>
      </c>
      <c r="P49" s="122">
        <f>IF($C$4="citu pasākumu izmaksas",IF('11a+c+n'!$Q49="C",'11a+c+n'!P49,0))</f>
        <v>0</v>
      </c>
    </row>
    <row r="50" spans="1:16" x14ac:dyDescent="0.2">
      <c r="A50" s="49">
        <f>IF(P50=0,0,IF(COUNTBLANK(P50)=1,0,COUNTA($P$14:P50)))</f>
        <v>0</v>
      </c>
      <c r="B50" s="21">
        <f>IF($C$4="citu pasākumu izmaksas",IF('11a+c+n'!$Q50="C",'11a+c+n'!B50,0))</f>
        <v>0</v>
      </c>
      <c r="C50" s="21">
        <f>IF($C$4="citu pasākumu izmaksas",IF('11a+c+n'!$Q50="C",'11a+c+n'!C50,0))</f>
        <v>0</v>
      </c>
      <c r="D50" s="21">
        <f>IF($C$4="citu pasākumu izmaksas",IF('11a+c+n'!$Q50="C",'11a+c+n'!D50,0))</f>
        <v>0</v>
      </c>
      <c r="E50" s="42"/>
      <c r="F50" s="64"/>
      <c r="G50" s="121"/>
      <c r="H50" s="121">
        <f>IF($C$4="citu pasākumu izmaksas",IF('11a+c+n'!$Q50="C",'11a+c+n'!H50,0))</f>
        <v>0</v>
      </c>
      <c r="I50" s="121"/>
      <c r="J50" s="121"/>
      <c r="K50" s="122">
        <f>IF($C$4="citu pasākumu izmaksas",IF('11a+c+n'!$Q50="C",'11a+c+n'!K50,0))</f>
        <v>0</v>
      </c>
      <c r="L50" s="83">
        <f>IF($C$4="citu pasākumu izmaksas",IF('11a+c+n'!$Q50="C",'11a+c+n'!L50,0))</f>
        <v>0</v>
      </c>
      <c r="M50" s="121">
        <f>IF($C$4="citu pasākumu izmaksas",IF('11a+c+n'!$Q50="C",'11a+c+n'!M50,0))</f>
        <v>0</v>
      </c>
      <c r="N50" s="121">
        <f>IF($C$4="citu pasākumu izmaksas",IF('11a+c+n'!$Q50="C",'11a+c+n'!N50,0))</f>
        <v>0</v>
      </c>
      <c r="O50" s="121">
        <f>IF($C$4="citu pasākumu izmaksas",IF('11a+c+n'!$Q50="C",'11a+c+n'!O50,0))</f>
        <v>0</v>
      </c>
      <c r="P50" s="122">
        <f>IF($C$4="citu pasākumu izmaksas",IF('11a+c+n'!$Q50="C",'11a+c+n'!P50,0))</f>
        <v>0</v>
      </c>
    </row>
    <row r="51" spans="1:16" x14ac:dyDescent="0.2">
      <c r="A51" s="49">
        <f>IF(P51=0,0,IF(COUNTBLANK(P51)=1,0,COUNTA($P$14:P51)))</f>
        <v>0</v>
      </c>
      <c r="B51" s="21">
        <f>IF($C$4="citu pasākumu izmaksas",IF('11a+c+n'!$Q51="C",'11a+c+n'!B51,0))</f>
        <v>0</v>
      </c>
      <c r="C51" s="21">
        <f>IF($C$4="citu pasākumu izmaksas",IF('11a+c+n'!$Q51="C",'11a+c+n'!C51,0))</f>
        <v>0</v>
      </c>
      <c r="D51" s="21">
        <f>IF($C$4="citu pasākumu izmaksas",IF('11a+c+n'!$Q51="C",'11a+c+n'!D51,0))</f>
        <v>0</v>
      </c>
      <c r="E51" s="42"/>
      <c r="F51" s="64"/>
      <c r="G51" s="121"/>
      <c r="H51" s="121">
        <f>IF($C$4="citu pasākumu izmaksas",IF('11a+c+n'!$Q51="C",'11a+c+n'!H51,0))</f>
        <v>0</v>
      </c>
      <c r="I51" s="121"/>
      <c r="J51" s="121"/>
      <c r="K51" s="122">
        <f>IF($C$4="citu pasākumu izmaksas",IF('11a+c+n'!$Q51="C",'11a+c+n'!K51,0))</f>
        <v>0</v>
      </c>
      <c r="L51" s="83">
        <f>IF($C$4="citu pasākumu izmaksas",IF('11a+c+n'!$Q51="C",'11a+c+n'!L51,0))</f>
        <v>0</v>
      </c>
      <c r="M51" s="121">
        <f>IF($C$4="citu pasākumu izmaksas",IF('11a+c+n'!$Q51="C",'11a+c+n'!M51,0))</f>
        <v>0</v>
      </c>
      <c r="N51" s="121">
        <f>IF($C$4="citu pasākumu izmaksas",IF('11a+c+n'!$Q51="C",'11a+c+n'!N51,0))</f>
        <v>0</v>
      </c>
      <c r="O51" s="121">
        <f>IF($C$4="citu pasākumu izmaksas",IF('11a+c+n'!$Q51="C",'11a+c+n'!O51,0))</f>
        <v>0</v>
      </c>
      <c r="P51" s="122">
        <f>IF($C$4="citu pasākumu izmaksas",IF('11a+c+n'!$Q51="C",'11a+c+n'!P51,0))</f>
        <v>0</v>
      </c>
    </row>
    <row r="52" spans="1:16" x14ac:dyDescent="0.2">
      <c r="A52" s="49">
        <f>IF(P52=0,0,IF(COUNTBLANK(P52)=1,0,COUNTA($P$14:P52)))</f>
        <v>0</v>
      </c>
      <c r="B52" s="21">
        <f>IF($C$4="citu pasākumu izmaksas",IF('11a+c+n'!$Q52="C",'11a+c+n'!B52,0))</f>
        <v>0</v>
      </c>
      <c r="C52" s="21">
        <f>IF($C$4="citu pasākumu izmaksas",IF('11a+c+n'!$Q52="C",'11a+c+n'!C52,0))</f>
        <v>0</v>
      </c>
      <c r="D52" s="21">
        <f>IF($C$4="citu pasākumu izmaksas",IF('11a+c+n'!$Q52="C",'11a+c+n'!D52,0))</f>
        <v>0</v>
      </c>
      <c r="E52" s="42"/>
      <c r="F52" s="64"/>
      <c r="G52" s="121"/>
      <c r="H52" s="121">
        <f>IF($C$4="citu pasākumu izmaksas",IF('11a+c+n'!$Q52="C",'11a+c+n'!H52,0))</f>
        <v>0</v>
      </c>
      <c r="I52" s="121"/>
      <c r="J52" s="121"/>
      <c r="K52" s="122">
        <f>IF($C$4="citu pasākumu izmaksas",IF('11a+c+n'!$Q52="C",'11a+c+n'!K52,0))</f>
        <v>0</v>
      </c>
      <c r="L52" s="83">
        <f>IF($C$4="citu pasākumu izmaksas",IF('11a+c+n'!$Q52="C",'11a+c+n'!L52,0))</f>
        <v>0</v>
      </c>
      <c r="M52" s="121">
        <f>IF($C$4="citu pasākumu izmaksas",IF('11a+c+n'!$Q52="C",'11a+c+n'!M52,0))</f>
        <v>0</v>
      </c>
      <c r="N52" s="121">
        <f>IF($C$4="citu pasākumu izmaksas",IF('11a+c+n'!$Q52="C",'11a+c+n'!N52,0))</f>
        <v>0</v>
      </c>
      <c r="O52" s="121">
        <f>IF($C$4="citu pasākumu izmaksas",IF('11a+c+n'!$Q52="C",'11a+c+n'!O52,0))</f>
        <v>0</v>
      </c>
      <c r="P52" s="122">
        <f>IF($C$4="citu pasākumu izmaksas",IF('11a+c+n'!$Q52="C",'11a+c+n'!P52,0))</f>
        <v>0</v>
      </c>
    </row>
    <row r="53" spans="1:16" x14ac:dyDescent="0.2">
      <c r="A53" s="49">
        <f>IF(P53=0,0,IF(COUNTBLANK(P53)=1,0,COUNTA($P$14:P53)))</f>
        <v>0</v>
      </c>
      <c r="B53" s="21">
        <f>IF($C$4="citu pasākumu izmaksas",IF('11a+c+n'!$Q53="C",'11a+c+n'!B53,0))</f>
        <v>0</v>
      </c>
      <c r="C53" s="21">
        <f>IF($C$4="citu pasākumu izmaksas",IF('11a+c+n'!$Q53="C",'11a+c+n'!C53,0))</f>
        <v>0</v>
      </c>
      <c r="D53" s="21">
        <f>IF($C$4="citu pasākumu izmaksas",IF('11a+c+n'!$Q53="C",'11a+c+n'!D53,0))</f>
        <v>0</v>
      </c>
      <c r="E53" s="42"/>
      <c r="F53" s="64"/>
      <c r="G53" s="121"/>
      <c r="H53" s="121">
        <f>IF($C$4="citu pasākumu izmaksas",IF('11a+c+n'!$Q53="C",'11a+c+n'!H53,0))</f>
        <v>0</v>
      </c>
      <c r="I53" s="121"/>
      <c r="J53" s="121"/>
      <c r="K53" s="122">
        <f>IF($C$4="citu pasākumu izmaksas",IF('11a+c+n'!$Q53="C",'11a+c+n'!K53,0))</f>
        <v>0</v>
      </c>
      <c r="L53" s="83">
        <f>IF($C$4="citu pasākumu izmaksas",IF('11a+c+n'!$Q53="C",'11a+c+n'!L53,0))</f>
        <v>0</v>
      </c>
      <c r="M53" s="121">
        <f>IF($C$4="citu pasākumu izmaksas",IF('11a+c+n'!$Q53="C",'11a+c+n'!M53,0))</f>
        <v>0</v>
      </c>
      <c r="N53" s="121">
        <f>IF($C$4="citu pasākumu izmaksas",IF('11a+c+n'!$Q53="C",'11a+c+n'!N53,0))</f>
        <v>0</v>
      </c>
      <c r="O53" s="121">
        <f>IF($C$4="citu pasākumu izmaksas",IF('11a+c+n'!$Q53="C",'11a+c+n'!O53,0))</f>
        <v>0</v>
      </c>
      <c r="P53" s="122">
        <f>IF($C$4="citu pasākumu izmaksas",IF('11a+c+n'!$Q53="C",'11a+c+n'!P53,0))</f>
        <v>0</v>
      </c>
    </row>
    <row r="54" spans="1:16" x14ac:dyDescent="0.2">
      <c r="A54" s="49">
        <f>IF(P54=0,0,IF(COUNTBLANK(P54)=1,0,COUNTA($P$14:P54)))</f>
        <v>0</v>
      </c>
      <c r="B54" s="21">
        <f>IF($C$4="citu pasākumu izmaksas",IF('11a+c+n'!$Q54="C",'11a+c+n'!B54,0))</f>
        <v>0</v>
      </c>
      <c r="C54" s="21">
        <f>IF($C$4="citu pasākumu izmaksas",IF('11a+c+n'!$Q54="C",'11a+c+n'!C54,0))</f>
        <v>0</v>
      </c>
      <c r="D54" s="21">
        <f>IF($C$4="citu pasākumu izmaksas",IF('11a+c+n'!$Q54="C",'11a+c+n'!D54,0))</f>
        <v>0</v>
      </c>
      <c r="E54" s="42"/>
      <c r="F54" s="64"/>
      <c r="G54" s="121"/>
      <c r="H54" s="121">
        <f>IF($C$4="citu pasākumu izmaksas",IF('11a+c+n'!$Q54="C",'11a+c+n'!H54,0))</f>
        <v>0</v>
      </c>
      <c r="I54" s="121"/>
      <c r="J54" s="121"/>
      <c r="K54" s="122">
        <f>IF($C$4="citu pasākumu izmaksas",IF('11a+c+n'!$Q54="C",'11a+c+n'!K54,0))</f>
        <v>0</v>
      </c>
      <c r="L54" s="83">
        <f>IF($C$4="citu pasākumu izmaksas",IF('11a+c+n'!$Q54="C",'11a+c+n'!L54,0))</f>
        <v>0</v>
      </c>
      <c r="M54" s="121">
        <f>IF($C$4="citu pasākumu izmaksas",IF('11a+c+n'!$Q54="C",'11a+c+n'!M54,0))</f>
        <v>0</v>
      </c>
      <c r="N54" s="121">
        <f>IF($C$4="citu pasākumu izmaksas",IF('11a+c+n'!$Q54="C",'11a+c+n'!N54,0))</f>
        <v>0</v>
      </c>
      <c r="O54" s="121">
        <f>IF($C$4="citu pasākumu izmaksas",IF('11a+c+n'!$Q54="C",'11a+c+n'!O54,0))</f>
        <v>0</v>
      </c>
      <c r="P54" s="122">
        <f>IF($C$4="citu pasākumu izmaksas",IF('11a+c+n'!$Q54="C",'11a+c+n'!P54,0))</f>
        <v>0</v>
      </c>
    </row>
    <row r="55" spans="1:16" x14ac:dyDescent="0.2">
      <c r="A55" s="49">
        <f>IF(P55=0,0,IF(COUNTBLANK(P55)=1,0,COUNTA($P$14:P55)))</f>
        <v>0</v>
      </c>
      <c r="B55" s="21">
        <f>IF($C$4="citu pasākumu izmaksas",IF('11a+c+n'!$Q55="C",'11a+c+n'!B55,0))</f>
        <v>0</v>
      </c>
      <c r="C55" s="21">
        <f>IF($C$4="citu pasākumu izmaksas",IF('11a+c+n'!$Q55="C",'11a+c+n'!C55,0))</f>
        <v>0</v>
      </c>
      <c r="D55" s="21">
        <f>IF($C$4="citu pasākumu izmaksas",IF('11a+c+n'!$Q55="C",'11a+c+n'!D55,0))</f>
        <v>0</v>
      </c>
      <c r="E55" s="42"/>
      <c r="F55" s="64"/>
      <c r="G55" s="121"/>
      <c r="H55" s="121">
        <f>IF($C$4="citu pasākumu izmaksas",IF('11a+c+n'!$Q55="C",'11a+c+n'!H55,0))</f>
        <v>0</v>
      </c>
      <c r="I55" s="121"/>
      <c r="J55" s="121"/>
      <c r="K55" s="122">
        <f>IF($C$4="citu pasākumu izmaksas",IF('11a+c+n'!$Q55="C",'11a+c+n'!K55,0))</f>
        <v>0</v>
      </c>
      <c r="L55" s="83">
        <f>IF($C$4="citu pasākumu izmaksas",IF('11a+c+n'!$Q55="C",'11a+c+n'!L55,0))</f>
        <v>0</v>
      </c>
      <c r="M55" s="121">
        <f>IF($C$4="citu pasākumu izmaksas",IF('11a+c+n'!$Q55="C",'11a+c+n'!M55,0))</f>
        <v>0</v>
      </c>
      <c r="N55" s="121">
        <f>IF($C$4="citu pasākumu izmaksas",IF('11a+c+n'!$Q55="C",'11a+c+n'!N55,0))</f>
        <v>0</v>
      </c>
      <c r="O55" s="121">
        <f>IF($C$4="citu pasākumu izmaksas",IF('11a+c+n'!$Q55="C",'11a+c+n'!O55,0))</f>
        <v>0</v>
      </c>
      <c r="P55" s="122">
        <f>IF($C$4="citu pasākumu izmaksas",IF('11a+c+n'!$Q55="C",'11a+c+n'!P55,0))</f>
        <v>0</v>
      </c>
    </row>
    <row r="56" spans="1:16" x14ac:dyDescent="0.2">
      <c r="A56" s="49">
        <f>IF(P56=0,0,IF(COUNTBLANK(P56)=1,0,COUNTA($P$14:P56)))</f>
        <v>0</v>
      </c>
      <c r="B56" s="21">
        <f>IF($C$4="citu pasākumu izmaksas",IF('11a+c+n'!$Q56="C",'11a+c+n'!B56,0))</f>
        <v>0</v>
      </c>
      <c r="C56" s="21">
        <f>IF($C$4="citu pasākumu izmaksas",IF('11a+c+n'!$Q56="C",'11a+c+n'!C56,0))</f>
        <v>0</v>
      </c>
      <c r="D56" s="21">
        <f>IF($C$4="citu pasākumu izmaksas",IF('11a+c+n'!$Q56="C",'11a+c+n'!D56,0))</f>
        <v>0</v>
      </c>
      <c r="E56" s="42"/>
      <c r="F56" s="64"/>
      <c r="G56" s="121"/>
      <c r="H56" s="121">
        <f>IF($C$4="citu pasākumu izmaksas",IF('11a+c+n'!$Q56="C",'11a+c+n'!H56,0))</f>
        <v>0</v>
      </c>
      <c r="I56" s="121"/>
      <c r="J56" s="121"/>
      <c r="K56" s="122">
        <f>IF($C$4="citu pasākumu izmaksas",IF('11a+c+n'!$Q56="C",'11a+c+n'!K56,0))</f>
        <v>0</v>
      </c>
      <c r="L56" s="83">
        <f>IF($C$4="citu pasākumu izmaksas",IF('11a+c+n'!$Q56="C",'11a+c+n'!L56,0))</f>
        <v>0</v>
      </c>
      <c r="M56" s="121">
        <f>IF($C$4="citu pasākumu izmaksas",IF('11a+c+n'!$Q56="C",'11a+c+n'!M56,0))</f>
        <v>0</v>
      </c>
      <c r="N56" s="121">
        <f>IF($C$4="citu pasākumu izmaksas",IF('11a+c+n'!$Q56="C",'11a+c+n'!N56,0))</f>
        <v>0</v>
      </c>
      <c r="O56" s="121">
        <f>IF($C$4="citu pasākumu izmaksas",IF('11a+c+n'!$Q56="C",'11a+c+n'!O56,0))</f>
        <v>0</v>
      </c>
      <c r="P56" s="122">
        <f>IF($C$4="citu pasākumu izmaksas",IF('11a+c+n'!$Q56="C",'11a+c+n'!P56,0))</f>
        <v>0</v>
      </c>
    </row>
    <row r="57" spans="1:16" x14ac:dyDescent="0.2">
      <c r="A57" s="49">
        <f>IF(P57=0,0,IF(COUNTBLANK(P57)=1,0,COUNTA($P$14:P57)))</f>
        <v>0</v>
      </c>
      <c r="B57" s="21">
        <f>IF($C$4="citu pasākumu izmaksas",IF('11a+c+n'!$Q57="C",'11a+c+n'!B57,0))</f>
        <v>0</v>
      </c>
      <c r="C57" s="21">
        <f>IF($C$4="citu pasākumu izmaksas",IF('11a+c+n'!$Q57="C",'11a+c+n'!C57,0))</f>
        <v>0</v>
      </c>
      <c r="D57" s="21">
        <f>IF($C$4="citu pasākumu izmaksas",IF('11a+c+n'!$Q57="C",'11a+c+n'!D57,0))</f>
        <v>0</v>
      </c>
      <c r="E57" s="42"/>
      <c r="F57" s="64"/>
      <c r="G57" s="121"/>
      <c r="H57" s="121">
        <f>IF($C$4="citu pasākumu izmaksas",IF('11a+c+n'!$Q57="C",'11a+c+n'!H57,0))</f>
        <v>0</v>
      </c>
      <c r="I57" s="121"/>
      <c r="J57" s="121"/>
      <c r="K57" s="122">
        <f>IF($C$4="citu pasākumu izmaksas",IF('11a+c+n'!$Q57="C",'11a+c+n'!K57,0))</f>
        <v>0</v>
      </c>
      <c r="L57" s="83">
        <f>IF($C$4="citu pasākumu izmaksas",IF('11a+c+n'!$Q57="C",'11a+c+n'!L57,0))</f>
        <v>0</v>
      </c>
      <c r="M57" s="121">
        <f>IF($C$4="citu pasākumu izmaksas",IF('11a+c+n'!$Q57="C",'11a+c+n'!M57,0))</f>
        <v>0</v>
      </c>
      <c r="N57" s="121">
        <f>IF($C$4="citu pasākumu izmaksas",IF('11a+c+n'!$Q57="C",'11a+c+n'!N57,0))</f>
        <v>0</v>
      </c>
      <c r="O57" s="121">
        <f>IF($C$4="citu pasākumu izmaksas",IF('11a+c+n'!$Q57="C",'11a+c+n'!O57,0))</f>
        <v>0</v>
      </c>
      <c r="P57" s="122">
        <f>IF($C$4="citu pasākumu izmaksas",IF('11a+c+n'!$Q57="C",'11a+c+n'!P57,0))</f>
        <v>0</v>
      </c>
    </row>
    <row r="58" spans="1:16" x14ac:dyDescent="0.2">
      <c r="A58" s="49">
        <f>IF(P58=0,0,IF(COUNTBLANK(P58)=1,0,COUNTA($P$14:P58)))</f>
        <v>0</v>
      </c>
      <c r="B58" s="21">
        <f>IF($C$4="citu pasākumu izmaksas",IF('11a+c+n'!$Q58="C",'11a+c+n'!B58,0))</f>
        <v>0</v>
      </c>
      <c r="C58" s="21">
        <f>IF($C$4="citu pasākumu izmaksas",IF('11a+c+n'!$Q58="C",'11a+c+n'!C58,0))</f>
        <v>0</v>
      </c>
      <c r="D58" s="21">
        <f>IF($C$4="citu pasākumu izmaksas",IF('11a+c+n'!$Q58="C",'11a+c+n'!D58,0))</f>
        <v>0</v>
      </c>
      <c r="E58" s="42"/>
      <c r="F58" s="64"/>
      <c r="G58" s="121"/>
      <c r="H58" s="121">
        <f>IF($C$4="citu pasākumu izmaksas",IF('11a+c+n'!$Q58="C",'11a+c+n'!H58,0))</f>
        <v>0</v>
      </c>
      <c r="I58" s="121"/>
      <c r="J58" s="121"/>
      <c r="K58" s="122">
        <f>IF($C$4="citu pasākumu izmaksas",IF('11a+c+n'!$Q58="C",'11a+c+n'!K58,0))</f>
        <v>0</v>
      </c>
      <c r="L58" s="83">
        <f>IF($C$4="citu pasākumu izmaksas",IF('11a+c+n'!$Q58="C",'11a+c+n'!L58,0))</f>
        <v>0</v>
      </c>
      <c r="M58" s="121">
        <f>IF($C$4="citu pasākumu izmaksas",IF('11a+c+n'!$Q58="C",'11a+c+n'!M58,0))</f>
        <v>0</v>
      </c>
      <c r="N58" s="121">
        <f>IF($C$4="citu pasākumu izmaksas",IF('11a+c+n'!$Q58="C",'11a+c+n'!N58,0))</f>
        <v>0</v>
      </c>
      <c r="O58" s="121">
        <f>IF($C$4="citu pasākumu izmaksas",IF('11a+c+n'!$Q58="C",'11a+c+n'!O58,0))</f>
        <v>0</v>
      </c>
      <c r="P58" s="122">
        <f>IF($C$4="citu pasākumu izmaksas",IF('11a+c+n'!$Q58="C",'11a+c+n'!P58,0))</f>
        <v>0</v>
      </c>
    </row>
    <row r="59" spans="1:16" x14ac:dyDescent="0.2">
      <c r="A59" s="49">
        <f>IF(P59=0,0,IF(COUNTBLANK(P59)=1,0,COUNTA($P$14:P59)))</f>
        <v>0</v>
      </c>
      <c r="B59" s="21">
        <f>IF($C$4="citu pasākumu izmaksas",IF('11a+c+n'!$Q59="C",'11a+c+n'!B59,0))</f>
        <v>0</v>
      </c>
      <c r="C59" s="21">
        <f>IF($C$4="citu pasākumu izmaksas",IF('11a+c+n'!$Q59="C",'11a+c+n'!C59,0))</f>
        <v>0</v>
      </c>
      <c r="D59" s="21">
        <f>IF($C$4="citu pasākumu izmaksas",IF('11a+c+n'!$Q59="C",'11a+c+n'!D59,0))</f>
        <v>0</v>
      </c>
      <c r="E59" s="42"/>
      <c r="F59" s="64"/>
      <c r="G59" s="121"/>
      <c r="H59" s="121">
        <f>IF($C$4="citu pasākumu izmaksas",IF('11a+c+n'!$Q59="C",'11a+c+n'!H59,0))</f>
        <v>0</v>
      </c>
      <c r="I59" s="121"/>
      <c r="J59" s="121"/>
      <c r="K59" s="122">
        <f>IF($C$4="citu pasākumu izmaksas",IF('11a+c+n'!$Q59="C",'11a+c+n'!K59,0))</f>
        <v>0</v>
      </c>
      <c r="L59" s="83">
        <f>IF($C$4="citu pasākumu izmaksas",IF('11a+c+n'!$Q59="C",'11a+c+n'!L59,0))</f>
        <v>0</v>
      </c>
      <c r="M59" s="121">
        <f>IF($C$4="citu pasākumu izmaksas",IF('11a+c+n'!$Q59="C",'11a+c+n'!M59,0))</f>
        <v>0</v>
      </c>
      <c r="N59" s="121">
        <f>IF($C$4="citu pasākumu izmaksas",IF('11a+c+n'!$Q59="C",'11a+c+n'!N59,0))</f>
        <v>0</v>
      </c>
      <c r="O59" s="121">
        <f>IF($C$4="citu pasākumu izmaksas",IF('11a+c+n'!$Q59="C",'11a+c+n'!O59,0))</f>
        <v>0</v>
      </c>
      <c r="P59" s="122">
        <f>IF($C$4="citu pasākumu izmaksas",IF('11a+c+n'!$Q59="C",'11a+c+n'!P59,0))</f>
        <v>0</v>
      </c>
    </row>
    <row r="60" spans="1:16" x14ac:dyDescent="0.2">
      <c r="A60" s="49">
        <f>IF(P60=0,0,IF(COUNTBLANK(P60)=1,0,COUNTA($P$14:P60)))</f>
        <v>0</v>
      </c>
      <c r="B60" s="21">
        <f>IF($C$4="citu pasākumu izmaksas",IF('11a+c+n'!$Q60="C",'11a+c+n'!B60,0))</f>
        <v>0</v>
      </c>
      <c r="C60" s="21">
        <f>IF($C$4="citu pasākumu izmaksas",IF('11a+c+n'!$Q60="C",'11a+c+n'!C60,0))</f>
        <v>0</v>
      </c>
      <c r="D60" s="21">
        <f>IF($C$4="citu pasākumu izmaksas",IF('11a+c+n'!$Q60="C",'11a+c+n'!D60,0))</f>
        <v>0</v>
      </c>
      <c r="E60" s="42"/>
      <c r="F60" s="64"/>
      <c r="G60" s="121"/>
      <c r="H60" s="121">
        <f>IF($C$4="citu pasākumu izmaksas",IF('11a+c+n'!$Q60="C",'11a+c+n'!H60,0))</f>
        <v>0</v>
      </c>
      <c r="I60" s="121"/>
      <c r="J60" s="121"/>
      <c r="K60" s="122">
        <f>IF($C$4="citu pasākumu izmaksas",IF('11a+c+n'!$Q60="C",'11a+c+n'!K60,0))</f>
        <v>0</v>
      </c>
      <c r="L60" s="83">
        <f>IF($C$4="citu pasākumu izmaksas",IF('11a+c+n'!$Q60="C",'11a+c+n'!L60,0))</f>
        <v>0</v>
      </c>
      <c r="M60" s="121">
        <f>IF($C$4="citu pasākumu izmaksas",IF('11a+c+n'!$Q60="C",'11a+c+n'!M60,0))</f>
        <v>0</v>
      </c>
      <c r="N60" s="121">
        <f>IF($C$4="citu pasākumu izmaksas",IF('11a+c+n'!$Q60="C",'11a+c+n'!N60,0))</f>
        <v>0</v>
      </c>
      <c r="O60" s="121">
        <f>IF($C$4="citu pasākumu izmaksas",IF('11a+c+n'!$Q60="C",'11a+c+n'!O60,0))</f>
        <v>0</v>
      </c>
      <c r="P60" s="122">
        <f>IF($C$4="citu pasākumu izmaksas",IF('11a+c+n'!$Q60="C",'11a+c+n'!P60,0))</f>
        <v>0</v>
      </c>
    </row>
    <row r="61" spans="1:16" x14ac:dyDescent="0.2">
      <c r="A61" s="49">
        <f>IF(P61=0,0,IF(COUNTBLANK(P61)=1,0,COUNTA($P$14:P61)))</f>
        <v>0</v>
      </c>
      <c r="B61" s="21">
        <f>IF($C$4="citu pasākumu izmaksas",IF('11a+c+n'!$Q61="C",'11a+c+n'!B61,0))</f>
        <v>0</v>
      </c>
      <c r="C61" s="21">
        <f>IF($C$4="citu pasākumu izmaksas",IF('11a+c+n'!$Q61="C",'11a+c+n'!C61,0))</f>
        <v>0</v>
      </c>
      <c r="D61" s="21">
        <f>IF($C$4="citu pasākumu izmaksas",IF('11a+c+n'!$Q61="C",'11a+c+n'!D61,0))</f>
        <v>0</v>
      </c>
      <c r="E61" s="42"/>
      <c r="F61" s="64"/>
      <c r="G61" s="121"/>
      <c r="H61" s="121">
        <f>IF($C$4="citu pasākumu izmaksas",IF('11a+c+n'!$Q61="C",'11a+c+n'!H61,0))</f>
        <v>0</v>
      </c>
      <c r="I61" s="121"/>
      <c r="J61" s="121"/>
      <c r="K61" s="122">
        <f>IF($C$4="citu pasākumu izmaksas",IF('11a+c+n'!$Q61="C",'11a+c+n'!K61,0))</f>
        <v>0</v>
      </c>
      <c r="L61" s="83">
        <f>IF($C$4="citu pasākumu izmaksas",IF('11a+c+n'!$Q61="C",'11a+c+n'!L61,0))</f>
        <v>0</v>
      </c>
      <c r="M61" s="121">
        <f>IF($C$4="citu pasākumu izmaksas",IF('11a+c+n'!$Q61="C",'11a+c+n'!M61,0))</f>
        <v>0</v>
      </c>
      <c r="N61" s="121">
        <f>IF($C$4="citu pasākumu izmaksas",IF('11a+c+n'!$Q61="C",'11a+c+n'!N61,0))</f>
        <v>0</v>
      </c>
      <c r="O61" s="121">
        <f>IF($C$4="citu pasākumu izmaksas",IF('11a+c+n'!$Q61="C",'11a+c+n'!O61,0))</f>
        <v>0</v>
      </c>
      <c r="P61" s="122">
        <f>IF($C$4="citu pasākumu izmaksas",IF('11a+c+n'!$Q61="C",'11a+c+n'!P61,0))</f>
        <v>0</v>
      </c>
    </row>
    <row r="62" spans="1:16" x14ac:dyDescent="0.2">
      <c r="A62" s="49">
        <f>IF(P62=0,0,IF(COUNTBLANK(P62)=1,0,COUNTA($P$14:P62)))</f>
        <v>0</v>
      </c>
      <c r="B62" s="21">
        <f>IF($C$4="citu pasākumu izmaksas",IF('11a+c+n'!$Q62="C",'11a+c+n'!B62,0))</f>
        <v>0</v>
      </c>
      <c r="C62" s="21">
        <f>IF($C$4="citu pasākumu izmaksas",IF('11a+c+n'!$Q62="C",'11a+c+n'!C62,0))</f>
        <v>0</v>
      </c>
      <c r="D62" s="21">
        <f>IF($C$4="citu pasākumu izmaksas",IF('11a+c+n'!$Q62="C",'11a+c+n'!D62,0))</f>
        <v>0</v>
      </c>
      <c r="E62" s="42"/>
      <c r="F62" s="64"/>
      <c r="G62" s="121"/>
      <c r="H62" s="121">
        <f>IF($C$4="citu pasākumu izmaksas",IF('11a+c+n'!$Q62="C",'11a+c+n'!H62,0))</f>
        <v>0</v>
      </c>
      <c r="I62" s="121"/>
      <c r="J62" s="121"/>
      <c r="K62" s="122">
        <f>IF($C$4="citu pasākumu izmaksas",IF('11a+c+n'!$Q62="C",'11a+c+n'!K62,0))</f>
        <v>0</v>
      </c>
      <c r="L62" s="83">
        <f>IF($C$4="citu pasākumu izmaksas",IF('11a+c+n'!$Q62="C",'11a+c+n'!L62,0))</f>
        <v>0</v>
      </c>
      <c r="M62" s="121">
        <f>IF($C$4="citu pasākumu izmaksas",IF('11a+c+n'!$Q62="C",'11a+c+n'!M62,0))</f>
        <v>0</v>
      </c>
      <c r="N62" s="121">
        <f>IF($C$4="citu pasākumu izmaksas",IF('11a+c+n'!$Q62="C",'11a+c+n'!N62,0))</f>
        <v>0</v>
      </c>
      <c r="O62" s="121">
        <f>IF($C$4="citu pasākumu izmaksas",IF('11a+c+n'!$Q62="C",'11a+c+n'!O62,0))</f>
        <v>0</v>
      </c>
      <c r="P62" s="122">
        <f>IF($C$4="citu pasākumu izmaksas",IF('11a+c+n'!$Q62="C",'11a+c+n'!P62,0))</f>
        <v>0</v>
      </c>
    </row>
    <row r="63" spans="1:16" x14ac:dyDescent="0.2">
      <c r="A63" s="49">
        <f>IF(P63=0,0,IF(COUNTBLANK(P63)=1,0,COUNTA($P$14:P63)))</f>
        <v>0</v>
      </c>
      <c r="B63" s="21">
        <f>IF($C$4="citu pasākumu izmaksas",IF('11a+c+n'!$Q63="C",'11a+c+n'!B63,0))</f>
        <v>0</v>
      </c>
      <c r="C63" s="21">
        <f>IF($C$4="citu pasākumu izmaksas",IF('11a+c+n'!$Q63="C",'11a+c+n'!C63,0))</f>
        <v>0</v>
      </c>
      <c r="D63" s="21">
        <f>IF($C$4="citu pasākumu izmaksas",IF('11a+c+n'!$Q63="C",'11a+c+n'!D63,0))</f>
        <v>0</v>
      </c>
      <c r="E63" s="42"/>
      <c r="F63" s="64"/>
      <c r="G63" s="121"/>
      <c r="H63" s="121">
        <f>IF($C$4="citu pasākumu izmaksas",IF('11a+c+n'!$Q63="C",'11a+c+n'!H63,0))</f>
        <v>0</v>
      </c>
      <c r="I63" s="121"/>
      <c r="J63" s="121"/>
      <c r="K63" s="122">
        <f>IF($C$4="citu pasākumu izmaksas",IF('11a+c+n'!$Q63="C",'11a+c+n'!K63,0))</f>
        <v>0</v>
      </c>
      <c r="L63" s="83">
        <f>IF($C$4="citu pasākumu izmaksas",IF('11a+c+n'!$Q63="C",'11a+c+n'!L63,0))</f>
        <v>0</v>
      </c>
      <c r="M63" s="121">
        <f>IF($C$4="citu pasākumu izmaksas",IF('11a+c+n'!$Q63="C",'11a+c+n'!M63,0))</f>
        <v>0</v>
      </c>
      <c r="N63" s="121">
        <f>IF($C$4="citu pasākumu izmaksas",IF('11a+c+n'!$Q63="C",'11a+c+n'!N63,0))</f>
        <v>0</v>
      </c>
      <c r="O63" s="121">
        <f>IF($C$4="citu pasākumu izmaksas",IF('11a+c+n'!$Q63="C",'11a+c+n'!O63,0))</f>
        <v>0</v>
      </c>
      <c r="P63" s="122">
        <f>IF($C$4="citu pasākumu izmaksas",IF('11a+c+n'!$Q63="C",'11a+c+n'!P63,0))</f>
        <v>0</v>
      </c>
    </row>
    <row r="64" spans="1:16" x14ac:dyDescent="0.2">
      <c r="A64" s="49">
        <f>IF(P64=0,0,IF(COUNTBLANK(P64)=1,0,COUNTA($P$14:P64)))</f>
        <v>0</v>
      </c>
      <c r="B64" s="21">
        <f>IF($C$4="citu pasākumu izmaksas",IF('11a+c+n'!$Q64="C",'11a+c+n'!B64,0))</f>
        <v>0</v>
      </c>
      <c r="C64" s="21">
        <f>IF($C$4="citu pasākumu izmaksas",IF('11a+c+n'!$Q64="C",'11a+c+n'!C64,0))</f>
        <v>0</v>
      </c>
      <c r="D64" s="21">
        <f>IF($C$4="citu pasākumu izmaksas",IF('11a+c+n'!$Q64="C",'11a+c+n'!D64,0))</f>
        <v>0</v>
      </c>
      <c r="E64" s="42"/>
      <c r="F64" s="64"/>
      <c r="G64" s="121"/>
      <c r="H64" s="121">
        <f>IF($C$4="citu pasākumu izmaksas",IF('11a+c+n'!$Q64="C",'11a+c+n'!H64,0))</f>
        <v>0</v>
      </c>
      <c r="I64" s="121"/>
      <c r="J64" s="121"/>
      <c r="K64" s="122">
        <f>IF($C$4="citu pasākumu izmaksas",IF('11a+c+n'!$Q64="C",'11a+c+n'!K64,0))</f>
        <v>0</v>
      </c>
      <c r="L64" s="83">
        <f>IF($C$4="citu pasākumu izmaksas",IF('11a+c+n'!$Q64="C",'11a+c+n'!L64,0))</f>
        <v>0</v>
      </c>
      <c r="M64" s="121">
        <f>IF($C$4="citu pasākumu izmaksas",IF('11a+c+n'!$Q64="C",'11a+c+n'!M64,0))</f>
        <v>0</v>
      </c>
      <c r="N64" s="121">
        <f>IF($C$4="citu pasākumu izmaksas",IF('11a+c+n'!$Q64="C",'11a+c+n'!N64,0))</f>
        <v>0</v>
      </c>
      <c r="O64" s="121">
        <f>IF($C$4="citu pasākumu izmaksas",IF('11a+c+n'!$Q64="C",'11a+c+n'!O64,0))</f>
        <v>0</v>
      </c>
      <c r="P64" s="122">
        <f>IF($C$4="citu pasākumu izmaksas",IF('11a+c+n'!$Q64="C",'11a+c+n'!P64,0))</f>
        <v>0</v>
      </c>
    </row>
    <row r="65" spans="1:16" x14ac:dyDescent="0.2">
      <c r="A65" s="49">
        <f>IF(P65=0,0,IF(COUNTBLANK(P65)=1,0,COUNTA($P$14:P65)))</f>
        <v>0</v>
      </c>
      <c r="B65" s="21">
        <f>IF($C$4="citu pasākumu izmaksas",IF('11a+c+n'!$Q65="C",'11a+c+n'!B65,0))</f>
        <v>0</v>
      </c>
      <c r="C65" s="21">
        <f>IF($C$4="citu pasākumu izmaksas",IF('11a+c+n'!$Q65="C",'11a+c+n'!C65,0))</f>
        <v>0</v>
      </c>
      <c r="D65" s="21">
        <f>IF($C$4="citu pasākumu izmaksas",IF('11a+c+n'!$Q65="C",'11a+c+n'!D65,0))</f>
        <v>0</v>
      </c>
      <c r="E65" s="42"/>
      <c r="F65" s="64"/>
      <c r="G65" s="121"/>
      <c r="H65" s="121">
        <f>IF($C$4="citu pasākumu izmaksas",IF('11a+c+n'!$Q65="C",'11a+c+n'!H65,0))</f>
        <v>0</v>
      </c>
      <c r="I65" s="121"/>
      <c r="J65" s="121"/>
      <c r="K65" s="122">
        <f>IF($C$4="citu pasākumu izmaksas",IF('11a+c+n'!$Q65="C",'11a+c+n'!K65,0))</f>
        <v>0</v>
      </c>
      <c r="L65" s="83">
        <f>IF($C$4="citu pasākumu izmaksas",IF('11a+c+n'!$Q65="C",'11a+c+n'!L65,0))</f>
        <v>0</v>
      </c>
      <c r="M65" s="121">
        <f>IF($C$4="citu pasākumu izmaksas",IF('11a+c+n'!$Q65="C",'11a+c+n'!M65,0))</f>
        <v>0</v>
      </c>
      <c r="N65" s="121">
        <f>IF($C$4="citu pasākumu izmaksas",IF('11a+c+n'!$Q65="C",'11a+c+n'!N65,0))</f>
        <v>0</v>
      </c>
      <c r="O65" s="121">
        <f>IF($C$4="citu pasākumu izmaksas",IF('11a+c+n'!$Q65="C",'11a+c+n'!O65,0))</f>
        <v>0</v>
      </c>
      <c r="P65" s="122">
        <f>IF($C$4="citu pasākumu izmaksas",IF('11a+c+n'!$Q65="C",'11a+c+n'!P65,0))</f>
        <v>0</v>
      </c>
    </row>
    <row r="66" spans="1:16" x14ac:dyDescent="0.2">
      <c r="A66" s="49">
        <f>IF(P66=0,0,IF(COUNTBLANK(P66)=1,0,COUNTA($P$14:P66)))</f>
        <v>0</v>
      </c>
      <c r="B66" s="21">
        <f>IF($C$4="citu pasākumu izmaksas",IF('11a+c+n'!$Q66="C",'11a+c+n'!B66,0))</f>
        <v>0</v>
      </c>
      <c r="C66" s="21">
        <f>IF($C$4="citu pasākumu izmaksas",IF('11a+c+n'!$Q66="C",'11a+c+n'!C66,0))</f>
        <v>0</v>
      </c>
      <c r="D66" s="21">
        <f>IF($C$4="citu pasākumu izmaksas",IF('11a+c+n'!$Q66="C",'11a+c+n'!D66,0))</f>
        <v>0</v>
      </c>
      <c r="E66" s="42"/>
      <c r="F66" s="64"/>
      <c r="G66" s="121"/>
      <c r="H66" s="121">
        <f>IF($C$4="citu pasākumu izmaksas",IF('11a+c+n'!$Q66="C",'11a+c+n'!H66,0))</f>
        <v>0</v>
      </c>
      <c r="I66" s="121"/>
      <c r="J66" s="121"/>
      <c r="K66" s="122">
        <f>IF($C$4="citu pasākumu izmaksas",IF('11a+c+n'!$Q66="C",'11a+c+n'!K66,0))</f>
        <v>0</v>
      </c>
      <c r="L66" s="83">
        <f>IF($C$4="citu pasākumu izmaksas",IF('11a+c+n'!$Q66="C",'11a+c+n'!L66,0))</f>
        <v>0</v>
      </c>
      <c r="M66" s="121">
        <f>IF($C$4="citu pasākumu izmaksas",IF('11a+c+n'!$Q66="C",'11a+c+n'!M66,0))</f>
        <v>0</v>
      </c>
      <c r="N66" s="121">
        <f>IF($C$4="citu pasākumu izmaksas",IF('11a+c+n'!$Q66="C",'11a+c+n'!N66,0))</f>
        <v>0</v>
      </c>
      <c r="O66" s="121">
        <f>IF($C$4="citu pasākumu izmaksas",IF('11a+c+n'!$Q66="C",'11a+c+n'!O66,0))</f>
        <v>0</v>
      </c>
      <c r="P66" s="122">
        <f>IF($C$4="citu pasākumu izmaksas",IF('11a+c+n'!$Q66="C",'11a+c+n'!P66,0))</f>
        <v>0</v>
      </c>
    </row>
    <row r="67" spans="1:16" x14ac:dyDescent="0.2">
      <c r="A67" s="49">
        <f>IF(P67=0,0,IF(COUNTBLANK(P67)=1,0,COUNTA($P$14:P67)))</f>
        <v>0</v>
      </c>
      <c r="B67" s="21">
        <f>IF($C$4="citu pasākumu izmaksas",IF('11a+c+n'!$Q67="C",'11a+c+n'!B67,0))</f>
        <v>0</v>
      </c>
      <c r="C67" s="21">
        <f>IF($C$4="citu pasākumu izmaksas",IF('11a+c+n'!$Q67="C",'11a+c+n'!C67,0))</f>
        <v>0</v>
      </c>
      <c r="D67" s="21">
        <f>IF($C$4="citu pasākumu izmaksas",IF('11a+c+n'!$Q67="C",'11a+c+n'!D67,0))</f>
        <v>0</v>
      </c>
      <c r="E67" s="42"/>
      <c r="F67" s="64"/>
      <c r="G67" s="121"/>
      <c r="H67" s="121">
        <f>IF($C$4="citu pasākumu izmaksas",IF('11a+c+n'!$Q67="C",'11a+c+n'!H67,0))</f>
        <v>0</v>
      </c>
      <c r="I67" s="121"/>
      <c r="J67" s="121"/>
      <c r="K67" s="122">
        <f>IF($C$4="citu pasākumu izmaksas",IF('11a+c+n'!$Q67="C",'11a+c+n'!K67,0))</f>
        <v>0</v>
      </c>
      <c r="L67" s="83">
        <f>IF($C$4="citu pasākumu izmaksas",IF('11a+c+n'!$Q67="C",'11a+c+n'!L67,0))</f>
        <v>0</v>
      </c>
      <c r="M67" s="121">
        <f>IF($C$4="citu pasākumu izmaksas",IF('11a+c+n'!$Q67="C",'11a+c+n'!M67,0))</f>
        <v>0</v>
      </c>
      <c r="N67" s="121">
        <f>IF($C$4="citu pasākumu izmaksas",IF('11a+c+n'!$Q67="C",'11a+c+n'!N67,0))</f>
        <v>0</v>
      </c>
      <c r="O67" s="121">
        <f>IF($C$4="citu pasākumu izmaksas",IF('11a+c+n'!$Q67="C",'11a+c+n'!O67,0))</f>
        <v>0</v>
      </c>
      <c r="P67" s="122">
        <f>IF($C$4="citu pasākumu izmaksas",IF('11a+c+n'!$Q67="C",'11a+c+n'!P67,0))</f>
        <v>0</v>
      </c>
    </row>
    <row r="68" spans="1:16" x14ac:dyDescent="0.2">
      <c r="A68" s="49">
        <f>IF(P68=0,0,IF(COUNTBLANK(P68)=1,0,COUNTA($P$14:P68)))</f>
        <v>0</v>
      </c>
      <c r="B68" s="21">
        <f>IF($C$4="citu pasākumu izmaksas",IF('11a+c+n'!$Q68="C",'11a+c+n'!B68,0))</f>
        <v>0</v>
      </c>
      <c r="C68" s="21">
        <f>IF($C$4="citu pasākumu izmaksas",IF('11a+c+n'!$Q68="C",'11a+c+n'!C68,0))</f>
        <v>0</v>
      </c>
      <c r="D68" s="21">
        <f>IF($C$4="citu pasākumu izmaksas",IF('11a+c+n'!$Q68="C",'11a+c+n'!D68,0))</f>
        <v>0</v>
      </c>
      <c r="E68" s="42"/>
      <c r="F68" s="64"/>
      <c r="G68" s="121"/>
      <c r="H68" s="121">
        <f>IF($C$4="citu pasākumu izmaksas",IF('11a+c+n'!$Q68="C",'11a+c+n'!H68,0))</f>
        <v>0</v>
      </c>
      <c r="I68" s="121"/>
      <c r="J68" s="121"/>
      <c r="K68" s="122">
        <f>IF($C$4="citu pasākumu izmaksas",IF('11a+c+n'!$Q68="C",'11a+c+n'!K68,0))</f>
        <v>0</v>
      </c>
      <c r="L68" s="83">
        <f>IF($C$4="citu pasākumu izmaksas",IF('11a+c+n'!$Q68="C",'11a+c+n'!L68,0))</f>
        <v>0</v>
      </c>
      <c r="M68" s="121">
        <f>IF($C$4="citu pasākumu izmaksas",IF('11a+c+n'!$Q68="C",'11a+c+n'!M68,0))</f>
        <v>0</v>
      </c>
      <c r="N68" s="121">
        <f>IF($C$4="citu pasākumu izmaksas",IF('11a+c+n'!$Q68="C",'11a+c+n'!N68,0))</f>
        <v>0</v>
      </c>
      <c r="O68" s="121">
        <f>IF($C$4="citu pasākumu izmaksas",IF('11a+c+n'!$Q68="C",'11a+c+n'!O68,0))</f>
        <v>0</v>
      </c>
      <c r="P68" s="122">
        <f>IF($C$4="citu pasākumu izmaksas",IF('11a+c+n'!$Q68="C",'11a+c+n'!P68,0))</f>
        <v>0</v>
      </c>
    </row>
    <row r="69" spans="1:16" x14ac:dyDescent="0.2">
      <c r="A69" s="49">
        <f>IF(P69=0,0,IF(COUNTBLANK(P69)=1,0,COUNTA($P$14:P69)))</f>
        <v>0</v>
      </c>
      <c r="B69" s="21">
        <f>IF($C$4="citu pasākumu izmaksas",IF('11a+c+n'!$Q69="C",'11a+c+n'!B69,0))</f>
        <v>0</v>
      </c>
      <c r="C69" s="21">
        <f>IF($C$4="citu pasākumu izmaksas",IF('11a+c+n'!$Q69="C",'11a+c+n'!C69,0))</f>
        <v>0</v>
      </c>
      <c r="D69" s="21">
        <f>IF($C$4="citu pasākumu izmaksas",IF('11a+c+n'!$Q69="C",'11a+c+n'!D69,0))</f>
        <v>0</v>
      </c>
      <c r="E69" s="42"/>
      <c r="F69" s="64"/>
      <c r="G69" s="121"/>
      <c r="H69" s="121">
        <f>IF($C$4="citu pasākumu izmaksas",IF('11a+c+n'!$Q69="C",'11a+c+n'!H69,0))</f>
        <v>0</v>
      </c>
      <c r="I69" s="121"/>
      <c r="J69" s="121"/>
      <c r="K69" s="122">
        <f>IF($C$4="citu pasākumu izmaksas",IF('11a+c+n'!$Q69="C",'11a+c+n'!K69,0))</f>
        <v>0</v>
      </c>
      <c r="L69" s="83">
        <f>IF($C$4="citu pasākumu izmaksas",IF('11a+c+n'!$Q69="C",'11a+c+n'!L69,0))</f>
        <v>0</v>
      </c>
      <c r="M69" s="121">
        <f>IF($C$4="citu pasākumu izmaksas",IF('11a+c+n'!$Q69="C",'11a+c+n'!M69,0))</f>
        <v>0</v>
      </c>
      <c r="N69" s="121">
        <f>IF($C$4="citu pasākumu izmaksas",IF('11a+c+n'!$Q69="C",'11a+c+n'!N69,0))</f>
        <v>0</v>
      </c>
      <c r="O69" s="121">
        <f>IF($C$4="citu pasākumu izmaksas",IF('11a+c+n'!$Q69="C",'11a+c+n'!O69,0))</f>
        <v>0</v>
      </c>
      <c r="P69" s="122">
        <f>IF($C$4="citu pasākumu izmaksas",IF('11a+c+n'!$Q69="C",'11a+c+n'!P69,0))</f>
        <v>0</v>
      </c>
    </row>
    <row r="70" spans="1:16" x14ac:dyDescent="0.2">
      <c r="A70" s="49">
        <f>IF(P70=0,0,IF(COUNTBLANK(P70)=1,0,COUNTA($P$14:P70)))</f>
        <v>0</v>
      </c>
      <c r="B70" s="21">
        <f>IF($C$4="citu pasākumu izmaksas",IF('11a+c+n'!$Q70="C",'11a+c+n'!B70,0))</f>
        <v>0</v>
      </c>
      <c r="C70" s="21">
        <f>IF($C$4="citu pasākumu izmaksas",IF('11a+c+n'!$Q70="C",'11a+c+n'!C70,0))</f>
        <v>0</v>
      </c>
      <c r="D70" s="21">
        <f>IF($C$4="citu pasākumu izmaksas",IF('11a+c+n'!$Q70="C",'11a+c+n'!D70,0))</f>
        <v>0</v>
      </c>
      <c r="E70" s="42"/>
      <c r="F70" s="64"/>
      <c r="G70" s="121"/>
      <c r="H70" s="121">
        <f>IF($C$4="citu pasākumu izmaksas",IF('11a+c+n'!$Q70="C",'11a+c+n'!H70,0))</f>
        <v>0</v>
      </c>
      <c r="I70" s="121"/>
      <c r="J70" s="121"/>
      <c r="K70" s="122">
        <f>IF($C$4="citu pasākumu izmaksas",IF('11a+c+n'!$Q70="C",'11a+c+n'!K70,0))</f>
        <v>0</v>
      </c>
      <c r="L70" s="83">
        <f>IF($C$4="citu pasākumu izmaksas",IF('11a+c+n'!$Q70="C",'11a+c+n'!L70,0))</f>
        <v>0</v>
      </c>
      <c r="M70" s="121">
        <f>IF($C$4="citu pasākumu izmaksas",IF('11a+c+n'!$Q70="C",'11a+c+n'!M70,0))</f>
        <v>0</v>
      </c>
      <c r="N70" s="121">
        <f>IF($C$4="citu pasākumu izmaksas",IF('11a+c+n'!$Q70="C",'11a+c+n'!N70,0))</f>
        <v>0</v>
      </c>
      <c r="O70" s="121">
        <f>IF($C$4="citu pasākumu izmaksas",IF('11a+c+n'!$Q70="C",'11a+c+n'!O70,0))</f>
        <v>0</v>
      </c>
      <c r="P70" s="122">
        <f>IF($C$4="citu pasākumu izmaksas",IF('11a+c+n'!$Q70="C",'11a+c+n'!P70,0))</f>
        <v>0</v>
      </c>
    </row>
    <row r="71" spans="1:16" x14ac:dyDescent="0.2">
      <c r="A71" s="49">
        <f>IF(P71=0,0,IF(COUNTBLANK(P71)=1,0,COUNTA($P$14:P71)))</f>
        <v>0</v>
      </c>
      <c r="B71" s="21">
        <f>IF($C$4="citu pasākumu izmaksas",IF('11a+c+n'!$Q71="C",'11a+c+n'!B71,0))</f>
        <v>0</v>
      </c>
      <c r="C71" s="21">
        <f>IF($C$4="citu pasākumu izmaksas",IF('11a+c+n'!$Q71="C",'11a+c+n'!C71,0))</f>
        <v>0</v>
      </c>
      <c r="D71" s="21">
        <f>IF($C$4="citu pasākumu izmaksas",IF('11a+c+n'!$Q71="C",'11a+c+n'!D71,0))</f>
        <v>0</v>
      </c>
      <c r="E71" s="42"/>
      <c r="F71" s="64"/>
      <c r="G71" s="121"/>
      <c r="H71" s="121">
        <f>IF($C$4="citu pasākumu izmaksas",IF('11a+c+n'!$Q71="C",'11a+c+n'!H71,0))</f>
        <v>0</v>
      </c>
      <c r="I71" s="121"/>
      <c r="J71" s="121"/>
      <c r="K71" s="122">
        <f>IF($C$4="citu pasākumu izmaksas",IF('11a+c+n'!$Q71="C",'11a+c+n'!K71,0))</f>
        <v>0</v>
      </c>
      <c r="L71" s="83">
        <f>IF($C$4="citu pasākumu izmaksas",IF('11a+c+n'!$Q71="C",'11a+c+n'!L71,0))</f>
        <v>0</v>
      </c>
      <c r="M71" s="121">
        <f>IF($C$4="citu pasākumu izmaksas",IF('11a+c+n'!$Q71="C",'11a+c+n'!M71,0))</f>
        <v>0</v>
      </c>
      <c r="N71" s="121">
        <f>IF($C$4="citu pasākumu izmaksas",IF('11a+c+n'!$Q71="C",'11a+c+n'!N71,0))</f>
        <v>0</v>
      </c>
      <c r="O71" s="121">
        <f>IF($C$4="citu pasākumu izmaksas",IF('11a+c+n'!$Q71="C",'11a+c+n'!O71,0))</f>
        <v>0</v>
      </c>
      <c r="P71" s="122">
        <f>IF($C$4="citu pasākumu izmaksas",IF('11a+c+n'!$Q71="C",'11a+c+n'!P71,0))</f>
        <v>0</v>
      </c>
    </row>
    <row r="72" spans="1:16" x14ac:dyDescent="0.2">
      <c r="A72" s="49">
        <f>IF(P72=0,0,IF(COUNTBLANK(P72)=1,0,COUNTA($P$14:P72)))</f>
        <v>0</v>
      </c>
      <c r="B72" s="21">
        <f>IF($C$4="citu pasākumu izmaksas",IF('11a+c+n'!$Q72="C",'11a+c+n'!B72,0))</f>
        <v>0</v>
      </c>
      <c r="C72" s="21">
        <f>IF($C$4="citu pasākumu izmaksas",IF('11a+c+n'!$Q72="C",'11a+c+n'!C72,0))</f>
        <v>0</v>
      </c>
      <c r="D72" s="21">
        <f>IF($C$4="citu pasākumu izmaksas",IF('11a+c+n'!$Q72="C",'11a+c+n'!D72,0))</f>
        <v>0</v>
      </c>
      <c r="E72" s="42"/>
      <c r="F72" s="64"/>
      <c r="G72" s="121"/>
      <c r="H72" s="121">
        <f>IF($C$4="citu pasākumu izmaksas",IF('11a+c+n'!$Q72="C",'11a+c+n'!H72,0))</f>
        <v>0</v>
      </c>
      <c r="I72" s="121"/>
      <c r="J72" s="121"/>
      <c r="K72" s="122">
        <f>IF($C$4="citu pasākumu izmaksas",IF('11a+c+n'!$Q72="C",'11a+c+n'!K72,0))</f>
        <v>0</v>
      </c>
      <c r="L72" s="83">
        <f>IF($C$4="citu pasākumu izmaksas",IF('11a+c+n'!$Q72="C",'11a+c+n'!L72,0))</f>
        <v>0</v>
      </c>
      <c r="M72" s="121">
        <f>IF($C$4="citu pasākumu izmaksas",IF('11a+c+n'!$Q72="C",'11a+c+n'!M72,0))</f>
        <v>0</v>
      </c>
      <c r="N72" s="121">
        <f>IF($C$4="citu pasākumu izmaksas",IF('11a+c+n'!$Q72="C",'11a+c+n'!N72,0))</f>
        <v>0</v>
      </c>
      <c r="O72" s="121">
        <f>IF($C$4="citu pasākumu izmaksas",IF('11a+c+n'!$Q72="C",'11a+c+n'!O72,0))</f>
        <v>0</v>
      </c>
      <c r="P72" s="122">
        <f>IF($C$4="citu pasākumu izmaksas",IF('11a+c+n'!$Q72="C",'11a+c+n'!P72,0))</f>
        <v>0</v>
      </c>
    </row>
    <row r="73" spans="1:16" x14ac:dyDescent="0.2">
      <c r="A73" s="49">
        <f>IF(P73=0,0,IF(COUNTBLANK(P73)=1,0,COUNTA($P$14:P73)))</f>
        <v>0</v>
      </c>
      <c r="B73" s="21">
        <f>IF($C$4="citu pasākumu izmaksas",IF('11a+c+n'!$Q73="C",'11a+c+n'!B73,0))</f>
        <v>0</v>
      </c>
      <c r="C73" s="21">
        <f>IF($C$4="citu pasākumu izmaksas",IF('11a+c+n'!$Q73="C",'11a+c+n'!C73,0))</f>
        <v>0</v>
      </c>
      <c r="D73" s="21">
        <f>IF($C$4="citu pasākumu izmaksas",IF('11a+c+n'!$Q73="C",'11a+c+n'!D73,0))</f>
        <v>0</v>
      </c>
      <c r="E73" s="42"/>
      <c r="F73" s="64"/>
      <c r="G73" s="121"/>
      <c r="H73" s="121">
        <f>IF($C$4="citu pasākumu izmaksas",IF('11a+c+n'!$Q73="C",'11a+c+n'!H73,0))</f>
        <v>0</v>
      </c>
      <c r="I73" s="121"/>
      <c r="J73" s="121"/>
      <c r="K73" s="122">
        <f>IF($C$4="citu pasākumu izmaksas",IF('11a+c+n'!$Q73="C",'11a+c+n'!K73,0))</f>
        <v>0</v>
      </c>
      <c r="L73" s="83">
        <f>IF($C$4="citu pasākumu izmaksas",IF('11a+c+n'!$Q73="C",'11a+c+n'!L73,0))</f>
        <v>0</v>
      </c>
      <c r="M73" s="121">
        <f>IF($C$4="citu pasākumu izmaksas",IF('11a+c+n'!$Q73="C",'11a+c+n'!M73,0))</f>
        <v>0</v>
      </c>
      <c r="N73" s="121">
        <f>IF($C$4="citu pasākumu izmaksas",IF('11a+c+n'!$Q73="C",'11a+c+n'!N73,0))</f>
        <v>0</v>
      </c>
      <c r="O73" s="121">
        <f>IF($C$4="citu pasākumu izmaksas",IF('11a+c+n'!$Q73="C",'11a+c+n'!O73,0))</f>
        <v>0</v>
      </c>
      <c r="P73" s="122">
        <f>IF($C$4="citu pasākumu izmaksas",IF('11a+c+n'!$Q73="C",'11a+c+n'!P73,0))</f>
        <v>0</v>
      </c>
    </row>
    <row r="74" spans="1:16" x14ac:dyDescent="0.2">
      <c r="A74" s="49">
        <f>IF(P74=0,0,IF(COUNTBLANK(P74)=1,0,COUNTA($P$14:P74)))</f>
        <v>0</v>
      </c>
      <c r="B74" s="21">
        <f>IF($C$4="citu pasākumu izmaksas",IF('11a+c+n'!$Q74="C",'11a+c+n'!B74,0))</f>
        <v>0</v>
      </c>
      <c r="C74" s="21">
        <f>IF($C$4="citu pasākumu izmaksas",IF('11a+c+n'!$Q74="C",'11a+c+n'!C74,0))</f>
        <v>0</v>
      </c>
      <c r="D74" s="21">
        <f>IF($C$4="citu pasākumu izmaksas",IF('11a+c+n'!$Q74="C",'11a+c+n'!D74,0))</f>
        <v>0</v>
      </c>
      <c r="E74" s="42"/>
      <c r="F74" s="64"/>
      <c r="G74" s="121"/>
      <c r="H74" s="121">
        <f>IF($C$4="citu pasākumu izmaksas",IF('11a+c+n'!$Q74="C",'11a+c+n'!H74,0))</f>
        <v>0</v>
      </c>
      <c r="I74" s="121"/>
      <c r="J74" s="121"/>
      <c r="K74" s="122">
        <f>IF($C$4="citu pasākumu izmaksas",IF('11a+c+n'!$Q74="C",'11a+c+n'!K74,0))</f>
        <v>0</v>
      </c>
      <c r="L74" s="83">
        <f>IF($C$4="citu pasākumu izmaksas",IF('11a+c+n'!$Q74="C",'11a+c+n'!L74,0))</f>
        <v>0</v>
      </c>
      <c r="M74" s="121">
        <f>IF($C$4="citu pasākumu izmaksas",IF('11a+c+n'!$Q74="C",'11a+c+n'!M74,0))</f>
        <v>0</v>
      </c>
      <c r="N74" s="121">
        <f>IF($C$4="citu pasākumu izmaksas",IF('11a+c+n'!$Q74="C",'11a+c+n'!N74,0))</f>
        <v>0</v>
      </c>
      <c r="O74" s="121">
        <f>IF($C$4="citu pasākumu izmaksas",IF('11a+c+n'!$Q74="C",'11a+c+n'!O74,0))</f>
        <v>0</v>
      </c>
      <c r="P74" s="122">
        <f>IF($C$4="citu pasākumu izmaksas",IF('11a+c+n'!$Q74="C",'11a+c+n'!P74,0))</f>
        <v>0</v>
      </c>
    </row>
    <row r="75" spans="1:16" x14ac:dyDescent="0.2">
      <c r="A75" s="49">
        <f>IF(P75=0,0,IF(COUNTBLANK(P75)=1,0,COUNTA($P$14:P75)))</f>
        <v>0</v>
      </c>
      <c r="B75" s="21">
        <f>IF($C$4="citu pasākumu izmaksas",IF('11a+c+n'!$Q75="C",'11a+c+n'!B75,0))</f>
        <v>0</v>
      </c>
      <c r="C75" s="21">
        <f>IF($C$4="citu pasākumu izmaksas",IF('11a+c+n'!$Q75="C",'11a+c+n'!C75,0))</f>
        <v>0</v>
      </c>
      <c r="D75" s="21">
        <f>IF($C$4="citu pasākumu izmaksas",IF('11a+c+n'!$Q75="C",'11a+c+n'!D75,0))</f>
        <v>0</v>
      </c>
      <c r="E75" s="42"/>
      <c r="F75" s="64"/>
      <c r="G75" s="121"/>
      <c r="H75" s="121">
        <f>IF($C$4="citu pasākumu izmaksas",IF('11a+c+n'!$Q75="C",'11a+c+n'!H75,0))</f>
        <v>0</v>
      </c>
      <c r="I75" s="121"/>
      <c r="J75" s="121"/>
      <c r="K75" s="122">
        <f>IF($C$4="citu pasākumu izmaksas",IF('11a+c+n'!$Q75="C",'11a+c+n'!K75,0))</f>
        <v>0</v>
      </c>
      <c r="L75" s="83">
        <f>IF($C$4="citu pasākumu izmaksas",IF('11a+c+n'!$Q75="C",'11a+c+n'!L75,0))</f>
        <v>0</v>
      </c>
      <c r="M75" s="121">
        <f>IF($C$4="citu pasākumu izmaksas",IF('11a+c+n'!$Q75="C",'11a+c+n'!M75,0))</f>
        <v>0</v>
      </c>
      <c r="N75" s="121">
        <f>IF($C$4="citu pasākumu izmaksas",IF('11a+c+n'!$Q75="C",'11a+c+n'!N75,0))</f>
        <v>0</v>
      </c>
      <c r="O75" s="121">
        <f>IF($C$4="citu pasākumu izmaksas",IF('11a+c+n'!$Q75="C",'11a+c+n'!O75,0))</f>
        <v>0</v>
      </c>
      <c r="P75" s="122">
        <f>IF($C$4="citu pasākumu izmaksas",IF('11a+c+n'!$Q75="C",'11a+c+n'!P75,0))</f>
        <v>0</v>
      </c>
    </row>
    <row r="76" spans="1:16" x14ac:dyDescent="0.2">
      <c r="A76" s="49">
        <f>IF(P76=0,0,IF(COUNTBLANK(P76)=1,0,COUNTA($P$14:P76)))</f>
        <v>0</v>
      </c>
      <c r="B76" s="21">
        <f>IF($C$4="citu pasākumu izmaksas",IF('11a+c+n'!$Q76="C",'11a+c+n'!B76,0))</f>
        <v>0</v>
      </c>
      <c r="C76" s="21">
        <f>IF($C$4="citu pasākumu izmaksas",IF('11a+c+n'!$Q76="C",'11a+c+n'!C76,0))</f>
        <v>0</v>
      </c>
      <c r="D76" s="21">
        <f>IF($C$4="citu pasākumu izmaksas",IF('11a+c+n'!$Q76="C",'11a+c+n'!D76,0))</f>
        <v>0</v>
      </c>
      <c r="E76" s="42"/>
      <c r="F76" s="64"/>
      <c r="G76" s="121"/>
      <c r="H76" s="121">
        <f>IF($C$4="citu pasākumu izmaksas",IF('11a+c+n'!$Q76="C",'11a+c+n'!H76,0))</f>
        <v>0</v>
      </c>
      <c r="I76" s="121"/>
      <c r="J76" s="121"/>
      <c r="K76" s="122">
        <f>IF($C$4="citu pasākumu izmaksas",IF('11a+c+n'!$Q76="C",'11a+c+n'!K76,0))</f>
        <v>0</v>
      </c>
      <c r="L76" s="83">
        <f>IF($C$4="citu pasākumu izmaksas",IF('11a+c+n'!$Q76="C",'11a+c+n'!L76,0))</f>
        <v>0</v>
      </c>
      <c r="M76" s="121">
        <f>IF($C$4="citu pasākumu izmaksas",IF('11a+c+n'!$Q76="C",'11a+c+n'!M76,0))</f>
        <v>0</v>
      </c>
      <c r="N76" s="121">
        <f>IF($C$4="citu pasākumu izmaksas",IF('11a+c+n'!$Q76="C",'11a+c+n'!N76,0))</f>
        <v>0</v>
      </c>
      <c r="O76" s="121">
        <f>IF($C$4="citu pasākumu izmaksas",IF('11a+c+n'!$Q76="C",'11a+c+n'!O76,0))</f>
        <v>0</v>
      </c>
      <c r="P76" s="122">
        <f>IF($C$4="citu pasākumu izmaksas",IF('11a+c+n'!$Q76="C",'11a+c+n'!P76,0))</f>
        <v>0</v>
      </c>
    </row>
    <row r="77" spans="1:16" x14ac:dyDescent="0.2">
      <c r="A77" s="49">
        <f>IF(P77=0,0,IF(COUNTBLANK(P77)=1,0,COUNTA($P$14:P77)))</f>
        <v>0</v>
      </c>
      <c r="B77" s="21">
        <f>IF($C$4="citu pasākumu izmaksas",IF('11a+c+n'!$Q77="C",'11a+c+n'!B77,0))</f>
        <v>0</v>
      </c>
      <c r="C77" s="21">
        <f>IF($C$4="citu pasākumu izmaksas",IF('11a+c+n'!$Q77="C",'11a+c+n'!C77,0))</f>
        <v>0</v>
      </c>
      <c r="D77" s="21">
        <f>IF($C$4="citu pasākumu izmaksas",IF('11a+c+n'!$Q77="C",'11a+c+n'!D77,0))</f>
        <v>0</v>
      </c>
      <c r="E77" s="42"/>
      <c r="F77" s="64"/>
      <c r="G77" s="121"/>
      <c r="H77" s="121">
        <f>IF($C$4="citu pasākumu izmaksas",IF('11a+c+n'!$Q77="C",'11a+c+n'!H77,0))</f>
        <v>0</v>
      </c>
      <c r="I77" s="121"/>
      <c r="J77" s="121"/>
      <c r="K77" s="122">
        <f>IF($C$4="citu pasākumu izmaksas",IF('11a+c+n'!$Q77="C",'11a+c+n'!K77,0))</f>
        <v>0</v>
      </c>
      <c r="L77" s="83">
        <f>IF($C$4="citu pasākumu izmaksas",IF('11a+c+n'!$Q77="C",'11a+c+n'!L77,0))</f>
        <v>0</v>
      </c>
      <c r="M77" s="121">
        <f>IF($C$4="citu pasākumu izmaksas",IF('11a+c+n'!$Q77="C",'11a+c+n'!M77,0))</f>
        <v>0</v>
      </c>
      <c r="N77" s="121">
        <f>IF($C$4="citu pasākumu izmaksas",IF('11a+c+n'!$Q77="C",'11a+c+n'!N77,0))</f>
        <v>0</v>
      </c>
      <c r="O77" s="121">
        <f>IF($C$4="citu pasākumu izmaksas",IF('11a+c+n'!$Q77="C",'11a+c+n'!O77,0))</f>
        <v>0</v>
      </c>
      <c r="P77" s="122">
        <f>IF($C$4="citu pasākumu izmaksas",IF('11a+c+n'!$Q77="C",'11a+c+n'!P77,0))</f>
        <v>0</v>
      </c>
    </row>
    <row r="78" spans="1:16" x14ac:dyDescent="0.2">
      <c r="A78" s="49">
        <f>IF(P78=0,0,IF(COUNTBLANK(P78)=1,0,COUNTA($P$14:P78)))</f>
        <v>0</v>
      </c>
      <c r="B78" s="21">
        <f>IF($C$4="citu pasākumu izmaksas",IF('11a+c+n'!$Q78="C",'11a+c+n'!B78,0))</f>
        <v>0</v>
      </c>
      <c r="C78" s="21">
        <f>IF($C$4="citu pasākumu izmaksas",IF('11a+c+n'!$Q78="C",'11a+c+n'!C78,0))</f>
        <v>0</v>
      </c>
      <c r="D78" s="21">
        <f>IF($C$4="citu pasākumu izmaksas",IF('11a+c+n'!$Q78="C",'11a+c+n'!D78,0))</f>
        <v>0</v>
      </c>
      <c r="E78" s="42"/>
      <c r="F78" s="64"/>
      <c r="G78" s="121"/>
      <c r="H78" s="121">
        <f>IF($C$4="citu pasākumu izmaksas",IF('11a+c+n'!$Q78="C",'11a+c+n'!H78,0))</f>
        <v>0</v>
      </c>
      <c r="I78" s="121"/>
      <c r="J78" s="121"/>
      <c r="K78" s="122">
        <f>IF($C$4="citu pasākumu izmaksas",IF('11a+c+n'!$Q78="C",'11a+c+n'!K78,0))</f>
        <v>0</v>
      </c>
      <c r="L78" s="83">
        <f>IF($C$4="citu pasākumu izmaksas",IF('11a+c+n'!$Q78="C",'11a+c+n'!L78,0))</f>
        <v>0</v>
      </c>
      <c r="M78" s="121">
        <f>IF($C$4="citu pasākumu izmaksas",IF('11a+c+n'!$Q78="C",'11a+c+n'!M78,0))</f>
        <v>0</v>
      </c>
      <c r="N78" s="121">
        <f>IF($C$4="citu pasākumu izmaksas",IF('11a+c+n'!$Q78="C",'11a+c+n'!N78,0))</f>
        <v>0</v>
      </c>
      <c r="O78" s="121">
        <f>IF($C$4="citu pasākumu izmaksas",IF('11a+c+n'!$Q78="C",'11a+c+n'!O78,0))</f>
        <v>0</v>
      </c>
      <c r="P78" s="122">
        <f>IF($C$4="citu pasākumu izmaksas",IF('11a+c+n'!$Q78="C",'11a+c+n'!P78,0))</f>
        <v>0</v>
      </c>
    </row>
    <row r="79" spans="1:16" x14ac:dyDescent="0.2">
      <c r="A79" s="49">
        <f>IF(P79=0,0,IF(COUNTBLANK(P79)=1,0,COUNTA($P$14:P79)))</f>
        <v>0</v>
      </c>
      <c r="B79" s="21">
        <f>IF($C$4="citu pasākumu izmaksas",IF('11a+c+n'!$Q79="C",'11a+c+n'!B79,0))</f>
        <v>0</v>
      </c>
      <c r="C79" s="21">
        <f>IF($C$4="citu pasākumu izmaksas",IF('11a+c+n'!$Q79="C",'11a+c+n'!C79,0))</f>
        <v>0</v>
      </c>
      <c r="D79" s="21">
        <f>IF($C$4="citu pasākumu izmaksas",IF('11a+c+n'!$Q79="C",'11a+c+n'!D79,0))</f>
        <v>0</v>
      </c>
      <c r="E79" s="42"/>
      <c r="F79" s="64"/>
      <c r="G79" s="121"/>
      <c r="H79" s="121">
        <f>IF($C$4="citu pasākumu izmaksas",IF('11a+c+n'!$Q79="C",'11a+c+n'!H79,0))</f>
        <v>0</v>
      </c>
      <c r="I79" s="121"/>
      <c r="J79" s="121"/>
      <c r="K79" s="122">
        <f>IF($C$4="citu pasākumu izmaksas",IF('11a+c+n'!$Q79="C",'11a+c+n'!K79,0))</f>
        <v>0</v>
      </c>
      <c r="L79" s="83">
        <f>IF($C$4="citu pasākumu izmaksas",IF('11a+c+n'!$Q79="C",'11a+c+n'!L79,0))</f>
        <v>0</v>
      </c>
      <c r="M79" s="121">
        <f>IF($C$4="citu pasākumu izmaksas",IF('11a+c+n'!$Q79="C",'11a+c+n'!M79,0))</f>
        <v>0</v>
      </c>
      <c r="N79" s="121">
        <f>IF($C$4="citu pasākumu izmaksas",IF('11a+c+n'!$Q79="C",'11a+c+n'!N79,0))</f>
        <v>0</v>
      </c>
      <c r="O79" s="121">
        <f>IF($C$4="citu pasākumu izmaksas",IF('11a+c+n'!$Q79="C",'11a+c+n'!O79,0))</f>
        <v>0</v>
      </c>
      <c r="P79" s="122">
        <f>IF($C$4="citu pasākumu izmaksas",IF('11a+c+n'!$Q79="C",'11a+c+n'!P79,0))</f>
        <v>0</v>
      </c>
    </row>
    <row r="80" spans="1:16" x14ac:dyDescent="0.2">
      <c r="A80" s="49">
        <f>IF(P80=0,0,IF(COUNTBLANK(P80)=1,0,COUNTA($P$14:P80)))</f>
        <v>0</v>
      </c>
      <c r="B80" s="21">
        <f>IF($C$4="citu pasākumu izmaksas",IF('11a+c+n'!$Q80="C",'11a+c+n'!B80,0))</f>
        <v>0</v>
      </c>
      <c r="C80" s="21">
        <f>IF($C$4="citu pasākumu izmaksas",IF('11a+c+n'!$Q80="C",'11a+c+n'!C80,0))</f>
        <v>0</v>
      </c>
      <c r="D80" s="21">
        <f>IF($C$4="citu pasākumu izmaksas",IF('11a+c+n'!$Q80="C",'11a+c+n'!D80,0))</f>
        <v>0</v>
      </c>
      <c r="E80" s="42"/>
      <c r="F80" s="64"/>
      <c r="G80" s="121"/>
      <c r="H80" s="121">
        <f>IF($C$4="citu pasākumu izmaksas",IF('11a+c+n'!$Q80="C",'11a+c+n'!H80,0))</f>
        <v>0</v>
      </c>
      <c r="I80" s="121"/>
      <c r="J80" s="121"/>
      <c r="K80" s="122">
        <f>IF($C$4="citu pasākumu izmaksas",IF('11a+c+n'!$Q80="C",'11a+c+n'!K80,0))</f>
        <v>0</v>
      </c>
      <c r="L80" s="83">
        <f>IF($C$4="citu pasākumu izmaksas",IF('11a+c+n'!$Q80="C",'11a+c+n'!L80,0))</f>
        <v>0</v>
      </c>
      <c r="M80" s="121">
        <f>IF($C$4="citu pasākumu izmaksas",IF('11a+c+n'!$Q80="C",'11a+c+n'!M80,0))</f>
        <v>0</v>
      </c>
      <c r="N80" s="121">
        <f>IF($C$4="citu pasākumu izmaksas",IF('11a+c+n'!$Q80="C",'11a+c+n'!N80,0))</f>
        <v>0</v>
      </c>
      <c r="O80" s="121">
        <f>IF($C$4="citu pasākumu izmaksas",IF('11a+c+n'!$Q80="C",'11a+c+n'!O80,0))</f>
        <v>0</v>
      </c>
      <c r="P80" s="122">
        <f>IF($C$4="citu pasākumu izmaksas",IF('11a+c+n'!$Q80="C",'11a+c+n'!P80,0))</f>
        <v>0</v>
      </c>
    </row>
    <row r="81" spans="1:16" x14ac:dyDescent="0.2">
      <c r="A81" s="49">
        <f>IF(P81=0,0,IF(COUNTBLANK(P81)=1,0,COUNTA($P$14:P81)))</f>
        <v>0</v>
      </c>
      <c r="B81" s="21">
        <f>IF($C$4="citu pasākumu izmaksas",IF('11a+c+n'!$Q81="C",'11a+c+n'!B81,0))</f>
        <v>0</v>
      </c>
      <c r="C81" s="21">
        <f>IF($C$4="citu pasākumu izmaksas",IF('11a+c+n'!$Q81="C",'11a+c+n'!C81,0))</f>
        <v>0</v>
      </c>
      <c r="D81" s="21">
        <f>IF($C$4="citu pasākumu izmaksas",IF('11a+c+n'!$Q81="C",'11a+c+n'!D81,0))</f>
        <v>0</v>
      </c>
      <c r="E81" s="42"/>
      <c r="F81" s="64"/>
      <c r="G81" s="121"/>
      <c r="H81" s="121">
        <f>IF($C$4="citu pasākumu izmaksas",IF('11a+c+n'!$Q81="C",'11a+c+n'!H81,0))</f>
        <v>0</v>
      </c>
      <c r="I81" s="121"/>
      <c r="J81" s="121"/>
      <c r="K81" s="122">
        <f>IF($C$4="citu pasākumu izmaksas",IF('11a+c+n'!$Q81="C",'11a+c+n'!K81,0))</f>
        <v>0</v>
      </c>
      <c r="L81" s="83">
        <f>IF($C$4="citu pasākumu izmaksas",IF('11a+c+n'!$Q81="C",'11a+c+n'!L81,0))</f>
        <v>0</v>
      </c>
      <c r="M81" s="121">
        <f>IF($C$4="citu pasākumu izmaksas",IF('11a+c+n'!$Q81="C",'11a+c+n'!M81,0))</f>
        <v>0</v>
      </c>
      <c r="N81" s="121">
        <f>IF($C$4="citu pasākumu izmaksas",IF('11a+c+n'!$Q81="C",'11a+c+n'!N81,0))</f>
        <v>0</v>
      </c>
      <c r="O81" s="121">
        <f>IF($C$4="citu pasākumu izmaksas",IF('11a+c+n'!$Q81="C",'11a+c+n'!O81,0))</f>
        <v>0</v>
      </c>
      <c r="P81" s="122">
        <f>IF($C$4="citu pasākumu izmaksas",IF('11a+c+n'!$Q81="C",'11a+c+n'!P81,0))</f>
        <v>0</v>
      </c>
    </row>
    <row r="82" spans="1:16" x14ac:dyDescent="0.2">
      <c r="A82" s="49">
        <f>IF(P82=0,0,IF(COUNTBLANK(P82)=1,0,COUNTA($P$14:P82)))</f>
        <v>0</v>
      </c>
      <c r="B82" s="21">
        <f>IF($C$4="citu pasākumu izmaksas",IF('11a+c+n'!$Q82="C",'11a+c+n'!B82,0))</f>
        <v>0</v>
      </c>
      <c r="C82" s="21">
        <f>IF($C$4="citu pasākumu izmaksas",IF('11a+c+n'!$Q82="C",'11a+c+n'!C82,0))</f>
        <v>0</v>
      </c>
      <c r="D82" s="21">
        <f>IF($C$4="citu pasākumu izmaksas",IF('11a+c+n'!$Q82="C",'11a+c+n'!D82,0))</f>
        <v>0</v>
      </c>
      <c r="E82" s="42"/>
      <c r="F82" s="64"/>
      <c r="G82" s="121"/>
      <c r="H82" s="121">
        <f>IF($C$4="citu pasākumu izmaksas",IF('11a+c+n'!$Q82="C",'11a+c+n'!H82,0))</f>
        <v>0</v>
      </c>
      <c r="I82" s="121"/>
      <c r="J82" s="121"/>
      <c r="K82" s="122">
        <f>IF($C$4="citu pasākumu izmaksas",IF('11a+c+n'!$Q82="C",'11a+c+n'!K82,0))</f>
        <v>0</v>
      </c>
      <c r="L82" s="83">
        <f>IF($C$4="citu pasākumu izmaksas",IF('11a+c+n'!$Q82="C",'11a+c+n'!L82,0))</f>
        <v>0</v>
      </c>
      <c r="M82" s="121">
        <f>IF($C$4="citu pasākumu izmaksas",IF('11a+c+n'!$Q82="C",'11a+c+n'!M82,0))</f>
        <v>0</v>
      </c>
      <c r="N82" s="121">
        <f>IF($C$4="citu pasākumu izmaksas",IF('11a+c+n'!$Q82="C",'11a+c+n'!N82,0))</f>
        <v>0</v>
      </c>
      <c r="O82" s="121">
        <f>IF($C$4="citu pasākumu izmaksas",IF('11a+c+n'!$Q82="C",'11a+c+n'!O82,0))</f>
        <v>0</v>
      </c>
      <c r="P82" s="122">
        <f>IF($C$4="citu pasākumu izmaksas",IF('11a+c+n'!$Q82="C",'11a+c+n'!P82,0))</f>
        <v>0</v>
      </c>
    </row>
    <row r="83" spans="1:16" x14ac:dyDescent="0.2">
      <c r="A83" s="49">
        <f>IF(P83=0,0,IF(COUNTBLANK(P83)=1,0,COUNTA($P$14:P83)))</f>
        <v>0</v>
      </c>
      <c r="B83" s="21">
        <f>IF($C$4="citu pasākumu izmaksas",IF('11a+c+n'!$Q83="C",'11a+c+n'!B83,0))</f>
        <v>0</v>
      </c>
      <c r="C83" s="21">
        <f>IF($C$4="citu pasākumu izmaksas",IF('11a+c+n'!$Q83="C",'11a+c+n'!C83,0))</f>
        <v>0</v>
      </c>
      <c r="D83" s="21">
        <f>IF($C$4="citu pasākumu izmaksas",IF('11a+c+n'!$Q83="C",'11a+c+n'!D83,0))</f>
        <v>0</v>
      </c>
      <c r="E83" s="42"/>
      <c r="F83" s="64"/>
      <c r="G83" s="121"/>
      <c r="H83" s="121">
        <f>IF($C$4="citu pasākumu izmaksas",IF('11a+c+n'!$Q83="C",'11a+c+n'!H83,0))</f>
        <v>0</v>
      </c>
      <c r="I83" s="121"/>
      <c r="J83" s="121"/>
      <c r="K83" s="122">
        <f>IF($C$4="citu pasākumu izmaksas",IF('11a+c+n'!$Q83="C",'11a+c+n'!K83,0))</f>
        <v>0</v>
      </c>
      <c r="L83" s="83">
        <f>IF($C$4="citu pasākumu izmaksas",IF('11a+c+n'!$Q83="C",'11a+c+n'!L83,0))</f>
        <v>0</v>
      </c>
      <c r="M83" s="121">
        <f>IF($C$4="citu pasākumu izmaksas",IF('11a+c+n'!$Q83="C",'11a+c+n'!M83,0))</f>
        <v>0</v>
      </c>
      <c r="N83" s="121">
        <f>IF($C$4="citu pasākumu izmaksas",IF('11a+c+n'!$Q83="C",'11a+c+n'!N83,0))</f>
        <v>0</v>
      </c>
      <c r="O83" s="121">
        <f>IF($C$4="citu pasākumu izmaksas",IF('11a+c+n'!$Q83="C",'11a+c+n'!O83,0))</f>
        <v>0</v>
      </c>
      <c r="P83" s="122">
        <f>IF($C$4="citu pasākumu izmaksas",IF('11a+c+n'!$Q83="C",'11a+c+n'!P83,0))</f>
        <v>0</v>
      </c>
    </row>
    <row r="84" spans="1:16" x14ac:dyDescent="0.2">
      <c r="A84" s="49">
        <f>IF(P84=0,0,IF(COUNTBLANK(P84)=1,0,COUNTA($P$14:P84)))</f>
        <v>0</v>
      </c>
      <c r="B84" s="21">
        <f>IF($C$4="citu pasākumu izmaksas",IF('11a+c+n'!$Q84="C",'11a+c+n'!B84,0))</f>
        <v>0</v>
      </c>
      <c r="C84" s="21">
        <f>IF($C$4="citu pasākumu izmaksas",IF('11a+c+n'!$Q84="C",'11a+c+n'!C84,0))</f>
        <v>0</v>
      </c>
      <c r="D84" s="21">
        <f>IF($C$4="citu pasākumu izmaksas",IF('11a+c+n'!$Q84="C",'11a+c+n'!D84,0))</f>
        <v>0</v>
      </c>
      <c r="E84" s="42"/>
      <c r="F84" s="64"/>
      <c r="G84" s="121"/>
      <c r="H84" s="121">
        <f>IF($C$4="citu pasākumu izmaksas",IF('11a+c+n'!$Q84="C",'11a+c+n'!H84,0))</f>
        <v>0</v>
      </c>
      <c r="I84" s="121"/>
      <c r="J84" s="121"/>
      <c r="K84" s="122">
        <f>IF($C$4="citu pasākumu izmaksas",IF('11a+c+n'!$Q84="C",'11a+c+n'!K84,0))</f>
        <v>0</v>
      </c>
      <c r="L84" s="83">
        <f>IF($C$4="citu pasākumu izmaksas",IF('11a+c+n'!$Q84="C",'11a+c+n'!L84,0))</f>
        <v>0</v>
      </c>
      <c r="M84" s="121">
        <f>IF($C$4="citu pasākumu izmaksas",IF('11a+c+n'!$Q84="C",'11a+c+n'!M84,0))</f>
        <v>0</v>
      </c>
      <c r="N84" s="121">
        <f>IF($C$4="citu pasākumu izmaksas",IF('11a+c+n'!$Q84="C",'11a+c+n'!N84,0))</f>
        <v>0</v>
      </c>
      <c r="O84" s="121">
        <f>IF($C$4="citu pasākumu izmaksas",IF('11a+c+n'!$Q84="C",'11a+c+n'!O84,0))</f>
        <v>0</v>
      </c>
      <c r="P84" s="122">
        <f>IF($C$4="citu pasākumu izmaksas",IF('11a+c+n'!$Q84="C",'11a+c+n'!P84,0))</f>
        <v>0</v>
      </c>
    </row>
    <row r="85" spans="1:16" x14ac:dyDescent="0.2">
      <c r="A85" s="49">
        <f>IF(P85=0,0,IF(COUNTBLANK(P85)=1,0,COUNTA($P$14:P85)))</f>
        <v>0</v>
      </c>
      <c r="B85" s="21">
        <f>IF($C$4="citu pasākumu izmaksas",IF('11a+c+n'!$Q85="C",'11a+c+n'!B85,0))</f>
        <v>0</v>
      </c>
      <c r="C85" s="21">
        <f>IF($C$4="citu pasākumu izmaksas",IF('11a+c+n'!$Q85="C",'11a+c+n'!C85,0))</f>
        <v>0</v>
      </c>
      <c r="D85" s="21">
        <f>IF($C$4="citu pasākumu izmaksas",IF('11a+c+n'!$Q85="C",'11a+c+n'!D85,0))</f>
        <v>0</v>
      </c>
      <c r="E85" s="42"/>
      <c r="F85" s="64"/>
      <c r="G85" s="121"/>
      <c r="H85" s="121">
        <f>IF($C$4="citu pasākumu izmaksas",IF('11a+c+n'!$Q85="C",'11a+c+n'!H85,0))</f>
        <v>0</v>
      </c>
      <c r="I85" s="121"/>
      <c r="J85" s="121"/>
      <c r="K85" s="122">
        <f>IF($C$4="citu pasākumu izmaksas",IF('11a+c+n'!$Q85="C",'11a+c+n'!K85,0))</f>
        <v>0</v>
      </c>
      <c r="L85" s="83">
        <f>IF($C$4="citu pasākumu izmaksas",IF('11a+c+n'!$Q85="C",'11a+c+n'!L85,0))</f>
        <v>0</v>
      </c>
      <c r="M85" s="121">
        <f>IF($C$4="citu pasākumu izmaksas",IF('11a+c+n'!$Q85="C",'11a+c+n'!M85,0))</f>
        <v>0</v>
      </c>
      <c r="N85" s="121">
        <f>IF($C$4="citu pasākumu izmaksas",IF('11a+c+n'!$Q85="C",'11a+c+n'!N85,0))</f>
        <v>0</v>
      </c>
      <c r="O85" s="121">
        <f>IF($C$4="citu pasākumu izmaksas",IF('11a+c+n'!$Q85="C",'11a+c+n'!O85,0))</f>
        <v>0</v>
      </c>
      <c r="P85" s="122">
        <f>IF($C$4="citu pasākumu izmaksas",IF('11a+c+n'!$Q85="C",'11a+c+n'!P85,0))</f>
        <v>0</v>
      </c>
    </row>
    <row r="86" spans="1:16" x14ac:dyDescent="0.2">
      <c r="A86" s="49">
        <f>IF(P86=0,0,IF(COUNTBLANK(P86)=1,0,COUNTA($P$14:P86)))</f>
        <v>0</v>
      </c>
      <c r="B86" s="21">
        <f>IF($C$4="citu pasākumu izmaksas",IF('11a+c+n'!$Q86="C",'11a+c+n'!B86,0))</f>
        <v>0</v>
      </c>
      <c r="C86" s="21">
        <f>IF($C$4="citu pasākumu izmaksas",IF('11a+c+n'!$Q86="C",'11a+c+n'!C86,0))</f>
        <v>0</v>
      </c>
      <c r="D86" s="21">
        <f>IF($C$4="citu pasākumu izmaksas",IF('11a+c+n'!$Q86="C",'11a+c+n'!D86,0))</f>
        <v>0</v>
      </c>
      <c r="E86" s="42"/>
      <c r="F86" s="64"/>
      <c r="G86" s="121"/>
      <c r="H86" s="121">
        <f>IF($C$4="citu pasākumu izmaksas",IF('11a+c+n'!$Q86="C",'11a+c+n'!H86,0))</f>
        <v>0</v>
      </c>
      <c r="I86" s="121"/>
      <c r="J86" s="121"/>
      <c r="K86" s="122">
        <f>IF($C$4="citu pasākumu izmaksas",IF('11a+c+n'!$Q86="C",'11a+c+n'!K86,0))</f>
        <v>0</v>
      </c>
      <c r="L86" s="83">
        <f>IF($C$4="citu pasākumu izmaksas",IF('11a+c+n'!$Q86="C",'11a+c+n'!L86,0))</f>
        <v>0</v>
      </c>
      <c r="M86" s="121">
        <f>IF($C$4="citu pasākumu izmaksas",IF('11a+c+n'!$Q86="C",'11a+c+n'!M86,0))</f>
        <v>0</v>
      </c>
      <c r="N86" s="121">
        <f>IF($C$4="citu pasākumu izmaksas",IF('11a+c+n'!$Q86="C",'11a+c+n'!N86,0))</f>
        <v>0</v>
      </c>
      <c r="O86" s="121">
        <f>IF($C$4="citu pasākumu izmaksas",IF('11a+c+n'!$Q86="C",'11a+c+n'!O86,0))</f>
        <v>0</v>
      </c>
      <c r="P86" s="122">
        <f>IF($C$4="citu pasākumu izmaksas",IF('11a+c+n'!$Q86="C",'11a+c+n'!P86,0))</f>
        <v>0</v>
      </c>
    </row>
    <row r="87" spans="1:16" x14ac:dyDescent="0.2">
      <c r="A87" s="49">
        <f>IF(P87=0,0,IF(COUNTBLANK(P87)=1,0,COUNTA($P$14:P87)))</f>
        <v>0</v>
      </c>
      <c r="B87" s="21">
        <f>IF($C$4="citu pasākumu izmaksas",IF('11a+c+n'!$Q87="C",'11a+c+n'!B87,0))</f>
        <v>0</v>
      </c>
      <c r="C87" s="21">
        <f>IF($C$4="citu pasākumu izmaksas",IF('11a+c+n'!$Q87="C",'11a+c+n'!C87,0))</f>
        <v>0</v>
      </c>
      <c r="D87" s="21">
        <f>IF($C$4="citu pasākumu izmaksas",IF('11a+c+n'!$Q87="C",'11a+c+n'!D87,0))</f>
        <v>0</v>
      </c>
      <c r="E87" s="42"/>
      <c r="F87" s="64"/>
      <c r="G87" s="121"/>
      <c r="H87" s="121">
        <f>IF($C$4="citu pasākumu izmaksas",IF('11a+c+n'!$Q87="C",'11a+c+n'!H87,0))</f>
        <v>0</v>
      </c>
      <c r="I87" s="121"/>
      <c r="J87" s="121"/>
      <c r="K87" s="122">
        <f>IF($C$4="citu pasākumu izmaksas",IF('11a+c+n'!$Q87="C",'11a+c+n'!K87,0))</f>
        <v>0</v>
      </c>
      <c r="L87" s="83">
        <f>IF($C$4="citu pasākumu izmaksas",IF('11a+c+n'!$Q87="C",'11a+c+n'!L87,0))</f>
        <v>0</v>
      </c>
      <c r="M87" s="121">
        <f>IF($C$4="citu pasākumu izmaksas",IF('11a+c+n'!$Q87="C",'11a+c+n'!M87,0))</f>
        <v>0</v>
      </c>
      <c r="N87" s="121">
        <f>IF($C$4="citu pasākumu izmaksas",IF('11a+c+n'!$Q87="C",'11a+c+n'!N87,0))</f>
        <v>0</v>
      </c>
      <c r="O87" s="121">
        <f>IF($C$4="citu pasākumu izmaksas",IF('11a+c+n'!$Q87="C",'11a+c+n'!O87,0))</f>
        <v>0</v>
      </c>
      <c r="P87" s="122">
        <f>IF($C$4="citu pasākumu izmaksas",IF('11a+c+n'!$Q87="C",'11a+c+n'!P87,0))</f>
        <v>0</v>
      </c>
    </row>
    <row r="88" spans="1:16" x14ac:dyDescent="0.2">
      <c r="A88" s="49">
        <f>IF(P88=0,0,IF(COUNTBLANK(P88)=1,0,COUNTA($P$14:P88)))</f>
        <v>0</v>
      </c>
      <c r="B88" s="21">
        <f>IF($C$4="citu pasākumu izmaksas",IF('11a+c+n'!$Q88="C",'11a+c+n'!B88,0))</f>
        <v>0</v>
      </c>
      <c r="C88" s="21">
        <f>IF($C$4="citu pasākumu izmaksas",IF('11a+c+n'!$Q88="C",'11a+c+n'!C88,0))</f>
        <v>0</v>
      </c>
      <c r="D88" s="21">
        <f>IF($C$4="citu pasākumu izmaksas",IF('11a+c+n'!$Q88="C",'11a+c+n'!D88,0))</f>
        <v>0</v>
      </c>
      <c r="E88" s="42"/>
      <c r="F88" s="64"/>
      <c r="G88" s="121"/>
      <c r="H88" s="121">
        <f>IF($C$4="citu pasākumu izmaksas",IF('11a+c+n'!$Q88="C",'11a+c+n'!H88,0))</f>
        <v>0</v>
      </c>
      <c r="I88" s="121"/>
      <c r="J88" s="121"/>
      <c r="K88" s="122">
        <f>IF($C$4="citu pasākumu izmaksas",IF('11a+c+n'!$Q88="C",'11a+c+n'!K88,0))</f>
        <v>0</v>
      </c>
      <c r="L88" s="83">
        <f>IF($C$4="citu pasākumu izmaksas",IF('11a+c+n'!$Q88="C",'11a+c+n'!L88,0))</f>
        <v>0</v>
      </c>
      <c r="M88" s="121">
        <f>IF($C$4="citu pasākumu izmaksas",IF('11a+c+n'!$Q88="C",'11a+c+n'!M88,0))</f>
        <v>0</v>
      </c>
      <c r="N88" s="121">
        <f>IF($C$4="citu pasākumu izmaksas",IF('11a+c+n'!$Q88="C",'11a+c+n'!N88,0))</f>
        <v>0</v>
      </c>
      <c r="O88" s="121">
        <f>IF($C$4="citu pasākumu izmaksas",IF('11a+c+n'!$Q88="C",'11a+c+n'!O88,0))</f>
        <v>0</v>
      </c>
      <c r="P88" s="122">
        <f>IF($C$4="citu pasākumu izmaksas",IF('11a+c+n'!$Q88="C",'11a+c+n'!P88,0))</f>
        <v>0</v>
      </c>
    </row>
    <row r="89" spans="1:16" x14ac:dyDescent="0.2">
      <c r="A89" s="49">
        <f>IF(P89=0,0,IF(COUNTBLANK(P89)=1,0,COUNTA($P$14:P89)))</f>
        <v>0</v>
      </c>
      <c r="B89" s="21">
        <f>IF($C$4="citu pasākumu izmaksas",IF('11a+c+n'!$Q89="C",'11a+c+n'!B89,0))</f>
        <v>0</v>
      </c>
      <c r="C89" s="21">
        <f>IF($C$4="citu pasākumu izmaksas",IF('11a+c+n'!$Q89="C",'11a+c+n'!C89,0))</f>
        <v>0</v>
      </c>
      <c r="D89" s="21">
        <f>IF($C$4="citu pasākumu izmaksas",IF('11a+c+n'!$Q89="C",'11a+c+n'!D89,0))</f>
        <v>0</v>
      </c>
      <c r="E89" s="42"/>
      <c r="F89" s="64"/>
      <c r="G89" s="121"/>
      <c r="H89" s="121">
        <f>IF($C$4="citu pasākumu izmaksas",IF('11a+c+n'!$Q89="C",'11a+c+n'!H89,0))</f>
        <v>0</v>
      </c>
      <c r="I89" s="121"/>
      <c r="J89" s="121"/>
      <c r="K89" s="122">
        <f>IF($C$4="citu pasākumu izmaksas",IF('11a+c+n'!$Q89="C",'11a+c+n'!K89,0))</f>
        <v>0</v>
      </c>
      <c r="L89" s="83">
        <f>IF($C$4="citu pasākumu izmaksas",IF('11a+c+n'!$Q89="C",'11a+c+n'!L89,0))</f>
        <v>0</v>
      </c>
      <c r="M89" s="121">
        <f>IF($C$4="citu pasākumu izmaksas",IF('11a+c+n'!$Q89="C",'11a+c+n'!M89,0))</f>
        <v>0</v>
      </c>
      <c r="N89" s="121">
        <f>IF($C$4="citu pasākumu izmaksas",IF('11a+c+n'!$Q89="C",'11a+c+n'!N89,0))</f>
        <v>0</v>
      </c>
      <c r="O89" s="121">
        <f>IF($C$4="citu pasākumu izmaksas",IF('11a+c+n'!$Q89="C",'11a+c+n'!O89,0))</f>
        <v>0</v>
      </c>
      <c r="P89" s="122">
        <f>IF($C$4="citu pasākumu izmaksas",IF('11a+c+n'!$Q89="C",'11a+c+n'!P89,0))</f>
        <v>0</v>
      </c>
    </row>
    <row r="90" spans="1:16" x14ac:dyDescent="0.2">
      <c r="A90" s="49">
        <f>IF(P90=0,0,IF(COUNTBLANK(P90)=1,0,COUNTA($P$14:P90)))</f>
        <v>0</v>
      </c>
      <c r="B90" s="21">
        <f>IF($C$4="citu pasākumu izmaksas",IF('11a+c+n'!$Q90="C",'11a+c+n'!B90,0))</f>
        <v>0</v>
      </c>
      <c r="C90" s="21">
        <f>IF($C$4="citu pasākumu izmaksas",IF('11a+c+n'!$Q90="C",'11a+c+n'!C90,0))</f>
        <v>0</v>
      </c>
      <c r="D90" s="21">
        <f>IF($C$4="citu pasākumu izmaksas",IF('11a+c+n'!$Q90="C",'11a+c+n'!D90,0))</f>
        <v>0</v>
      </c>
      <c r="E90" s="42"/>
      <c r="F90" s="64"/>
      <c r="G90" s="121"/>
      <c r="H90" s="121">
        <f>IF($C$4="citu pasākumu izmaksas",IF('11a+c+n'!$Q90="C",'11a+c+n'!H90,0))</f>
        <v>0</v>
      </c>
      <c r="I90" s="121"/>
      <c r="J90" s="121"/>
      <c r="K90" s="122">
        <f>IF($C$4="citu pasākumu izmaksas",IF('11a+c+n'!$Q90="C",'11a+c+n'!K90,0))</f>
        <v>0</v>
      </c>
      <c r="L90" s="83">
        <f>IF($C$4="citu pasākumu izmaksas",IF('11a+c+n'!$Q90="C",'11a+c+n'!L90,0))</f>
        <v>0</v>
      </c>
      <c r="M90" s="121">
        <f>IF($C$4="citu pasākumu izmaksas",IF('11a+c+n'!$Q90="C",'11a+c+n'!M90,0))</f>
        <v>0</v>
      </c>
      <c r="N90" s="121">
        <f>IF($C$4="citu pasākumu izmaksas",IF('11a+c+n'!$Q90="C",'11a+c+n'!N90,0))</f>
        <v>0</v>
      </c>
      <c r="O90" s="121">
        <f>IF($C$4="citu pasākumu izmaksas",IF('11a+c+n'!$Q90="C",'11a+c+n'!O90,0))</f>
        <v>0</v>
      </c>
      <c r="P90" s="122">
        <f>IF($C$4="citu pasākumu izmaksas",IF('11a+c+n'!$Q90="C",'11a+c+n'!P90,0))</f>
        <v>0</v>
      </c>
    </row>
    <row r="91" spans="1:16" x14ac:dyDescent="0.2">
      <c r="A91" s="49">
        <f>IF(P91=0,0,IF(COUNTBLANK(P91)=1,0,COUNTA($P$14:P91)))</f>
        <v>0</v>
      </c>
      <c r="B91" s="21">
        <f>IF($C$4="citu pasākumu izmaksas",IF('11a+c+n'!$Q91="C",'11a+c+n'!B91,0))</f>
        <v>0</v>
      </c>
      <c r="C91" s="21">
        <f>IF($C$4="citu pasākumu izmaksas",IF('11a+c+n'!$Q91="C",'11a+c+n'!C91,0))</f>
        <v>0</v>
      </c>
      <c r="D91" s="21">
        <f>IF($C$4="citu pasākumu izmaksas",IF('11a+c+n'!$Q91="C",'11a+c+n'!D91,0))</f>
        <v>0</v>
      </c>
      <c r="E91" s="42"/>
      <c r="F91" s="64"/>
      <c r="G91" s="121"/>
      <c r="H91" s="121">
        <f>IF($C$4="citu pasākumu izmaksas",IF('11a+c+n'!$Q91="C",'11a+c+n'!H91,0))</f>
        <v>0</v>
      </c>
      <c r="I91" s="121"/>
      <c r="J91" s="121"/>
      <c r="K91" s="122">
        <f>IF($C$4="citu pasākumu izmaksas",IF('11a+c+n'!$Q91="C",'11a+c+n'!K91,0))</f>
        <v>0</v>
      </c>
      <c r="L91" s="83">
        <f>IF($C$4="citu pasākumu izmaksas",IF('11a+c+n'!$Q91="C",'11a+c+n'!L91,0))</f>
        <v>0</v>
      </c>
      <c r="M91" s="121">
        <f>IF($C$4="citu pasākumu izmaksas",IF('11a+c+n'!$Q91="C",'11a+c+n'!M91,0))</f>
        <v>0</v>
      </c>
      <c r="N91" s="121">
        <f>IF($C$4="citu pasākumu izmaksas",IF('11a+c+n'!$Q91="C",'11a+c+n'!N91,0))</f>
        <v>0</v>
      </c>
      <c r="O91" s="121">
        <f>IF($C$4="citu pasākumu izmaksas",IF('11a+c+n'!$Q91="C",'11a+c+n'!O91,0))</f>
        <v>0</v>
      </c>
      <c r="P91" s="122">
        <f>IF($C$4="citu pasākumu izmaksas",IF('11a+c+n'!$Q91="C",'11a+c+n'!P91,0))</f>
        <v>0</v>
      </c>
    </row>
    <row r="92" spans="1:16" x14ac:dyDescent="0.2">
      <c r="A92" s="49">
        <f>IF(P92=0,0,IF(COUNTBLANK(P92)=1,0,COUNTA($P$14:P92)))</f>
        <v>0</v>
      </c>
      <c r="B92" s="21">
        <f>IF($C$4="citu pasākumu izmaksas",IF('11a+c+n'!$Q92="C",'11a+c+n'!B92,0))</f>
        <v>0</v>
      </c>
      <c r="C92" s="21">
        <f>IF($C$4="citu pasākumu izmaksas",IF('11a+c+n'!$Q92="C",'11a+c+n'!C92,0))</f>
        <v>0</v>
      </c>
      <c r="D92" s="21">
        <f>IF($C$4="citu pasākumu izmaksas",IF('11a+c+n'!$Q92="C",'11a+c+n'!D92,0))</f>
        <v>0</v>
      </c>
      <c r="E92" s="42"/>
      <c r="F92" s="64"/>
      <c r="G92" s="121"/>
      <c r="H92" s="121">
        <f>IF($C$4="citu pasākumu izmaksas",IF('11a+c+n'!$Q92="C",'11a+c+n'!H92,0))</f>
        <v>0</v>
      </c>
      <c r="I92" s="121"/>
      <c r="J92" s="121"/>
      <c r="K92" s="122">
        <f>IF($C$4="citu pasākumu izmaksas",IF('11a+c+n'!$Q92="C",'11a+c+n'!K92,0))</f>
        <v>0</v>
      </c>
      <c r="L92" s="83">
        <f>IF($C$4="citu pasākumu izmaksas",IF('11a+c+n'!$Q92="C",'11a+c+n'!L92,0))</f>
        <v>0</v>
      </c>
      <c r="M92" s="121">
        <f>IF($C$4="citu pasākumu izmaksas",IF('11a+c+n'!$Q92="C",'11a+c+n'!M92,0))</f>
        <v>0</v>
      </c>
      <c r="N92" s="121">
        <f>IF($C$4="citu pasākumu izmaksas",IF('11a+c+n'!$Q92="C",'11a+c+n'!N92,0))</f>
        <v>0</v>
      </c>
      <c r="O92" s="121">
        <f>IF($C$4="citu pasākumu izmaksas",IF('11a+c+n'!$Q92="C",'11a+c+n'!O92,0))</f>
        <v>0</v>
      </c>
      <c r="P92" s="122">
        <f>IF($C$4="citu pasākumu izmaksas",IF('11a+c+n'!$Q92="C",'11a+c+n'!P92,0))</f>
        <v>0</v>
      </c>
    </row>
    <row r="93" spans="1:16" x14ac:dyDescent="0.2">
      <c r="A93" s="49">
        <f>IF(P93=0,0,IF(COUNTBLANK(P93)=1,0,COUNTA($P$14:P93)))</f>
        <v>0</v>
      </c>
      <c r="B93" s="21">
        <f>IF($C$4="citu pasākumu izmaksas",IF('11a+c+n'!$Q93="C",'11a+c+n'!B93,0))</f>
        <v>0</v>
      </c>
      <c r="C93" s="21">
        <f>IF($C$4="citu pasākumu izmaksas",IF('11a+c+n'!$Q93="C",'11a+c+n'!C93,0))</f>
        <v>0</v>
      </c>
      <c r="D93" s="21">
        <f>IF($C$4="citu pasākumu izmaksas",IF('11a+c+n'!$Q93="C",'11a+c+n'!D93,0))</f>
        <v>0</v>
      </c>
      <c r="E93" s="42"/>
      <c r="F93" s="64"/>
      <c r="G93" s="121"/>
      <c r="H93" s="121">
        <f>IF($C$4="citu pasākumu izmaksas",IF('11a+c+n'!$Q93="C",'11a+c+n'!H93,0))</f>
        <v>0</v>
      </c>
      <c r="I93" s="121"/>
      <c r="J93" s="121"/>
      <c r="K93" s="122">
        <f>IF($C$4="citu pasākumu izmaksas",IF('11a+c+n'!$Q93="C",'11a+c+n'!K93,0))</f>
        <v>0</v>
      </c>
      <c r="L93" s="83">
        <f>IF($C$4="citu pasākumu izmaksas",IF('11a+c+n'!$Q93="C",'11a+c+n'!L93,0))</f>
        <v>0</v>
      </c>
      <c r="M93" s="121">
        <f>IF($C$4="citu pasākumu izmaksas",IF('11a+c+n'!$Q93="C",'11a+c+n'!M93,0))</f>
        <v>0</v>
      </c>
      <c r="N93" s="121">
        <f>IF($C$4="citu pasākumu izmaksas",IF('11a+c+n'!$Q93="C",'11a+c+n'!N93,0))</f>
        <v>0</v>
      </c>
      <c r="O93" s="121">
        <f>IF($C$4="citu pasākumu izmaksas",IF('11a+c+n'!$Q93="C",'11a+c+n'!O93,0))</f>
        <v>0</v>
      </c>
      <c r="P93" s="122">
        <f>IF($C$4="citu pasākumu izmaksas",IF('11a+c+n'!$Q93="C",'11a+c+n'!P93,0))</f>
        <v>0</v>
      </c>
    </row>
    <row r="94" spans="1:16" x14ac:dyDescent="0.2">
      <c r="A94" s="49">
        <f>IF(P94=0,0,IF(COUNTBLANK(P94)=1,0,COUNTA($P$14:P94)))</f>
        <v>0</v>
      </c>
      <c r="B94" s="21">
        <f>IF($C$4="citu pasākumu izmaksas",IF('11a+c+n'!$Q94="C",'11a+c+n'!B94,0))</f>
        <v>0</v>
      </c>
      <c r="C94" s="21">
        <f>IF($C$4="citu pasākumu izmaksas",IF('11a+c+n'!$Q94="C",'11a+c+n'!C94,0))</f>
        <v>0</v>
      </c>
      <c r="D94" s="21">
        <f>IF($C$4="citu pasākumu izmaksas",IF('11a+c+n'!$Q94="C",'11a+c+n'!D94,0))</f>
        <v>0</v>
      </c>
      <c r="E94" s="42"/>
      <c r="F94" s="64"/>
      <c r="G94" s="121"/>
      <c r="H94" s="121">
        <f>IF($C$4="citu pasākumu izmaksas",IF('11a+c+n'!$Q94="C",'11a+c+n'!H94,0))</f>
        <v>0</v>
      </c>
      <c r="I94" s="121"/>
      <c r="J94" s="121"/>
      <c r="K94" s="122">
        <f>IF($C$4="citu pasākumu izmaksas",IF('11a+c+n'!$Q94="C",'11a+c+n'!K94,0))</f>
        <v>0</v>
      </c>
      <c r="L94" s="83">
        <f>IF($C$4="citu pasākumu izmaksas",IF('11a+c+n'!$Q94="C",'11a+c+n'!L94,0))</f>
        <v>0</v>
      </c>
      <c r="M94" s="121">
        <f>IF($C$4="citu pasākumu izmaksas",IF('11a+c+n'!$Q94="C",'11a+c+n'!M94,0))</f>
        <v>0</v>
      </c>
      <c r="N94" s="121">
        <f>IF($C$4="citu pasākumu izmaksas",IF('11a+c+n'!$Q94="C",'11a+c+n'!N94,0))</f>
        <v>0</v>
      </c>
      <c r="O94" s="121">
        <f>IF($C$4="citu pasākumu izmaksas",IF('11a+c+n'!$Q94="C",'11a+c+n'!O94,0))</f>
        <v>0</v>
      </c>
      <c r="P94" s="122">
        <f>IF($C$4="citu pasākumu izmaksas",IF('11a+c+n'!$Q94="C",'11a+c+n'!P94,0))</f>
        <v>0</v>
      </c>
    </row>
    <row r="95" spans="1:16" x14ac:dyDescent="0.2">
      <c r="A95" s="49">
        <f>IF(P95=0,0,IF(COUNTBLANK(P95)=1,0,COUNTA($P$14:P95)))</f>
        <v>0</v>
      </c>
      <c r="B95" s="21">
        <f>IF($C$4="citu pasākumu izmaksas",IF('11a+c+n'!$Q95="C",'11a+c+n'!B95,0))</f>
        <v>0</v>
      </c>
      <c r="C95" s="21">
        <f>IF($C$4="citu pasākumu izmaksas",IF('11a+c+n'!$Q95="C",'11a+c+n'!C95,0))</f>
        <v>0</v>
      </c>
      <c r="D95" s="21">
        <f>IF($C$4="citu pasākumu izmaksas",IF('11a+c+n'!$Q95="C",'11a+c+n'!D95,0))</f>
        <v>0</v>
      </c>
      <c r="E95" s="42"/>
      <c r="F95" s="64"/>
      <c r="G95" s="121"/>
      <c r="H95" s="121">
        <f>IF($C$4="citu pasākumu izmaksas",IF('11a+c+n'!$Q95="C",'11a+c+n'!H95,0))</f>
        <v>0</v>
      </c>
      <c r="I95" s="121"/>
      <c r="J95" s="121"/>
      <c r="K95" s="122">
        <f>IF($C$4="citu pasākumu izmaksas",IF('11a+c+n'!$Q95="C",'11a+c+n'!K95,0))</f>
        <v>0</v>
      </c>
      <c r="L95" s="83">
        <f>IF($C$4="citu pasākumu izmaksas",IF('11a+c+n'!$Q95="C",'11a+c+n'!L95,0))</f>
        <v>0</v>
      </c>
      <c r="M95" s="121">
        <f>IF($C$4="citu pasākumu izmaksas",IF('11a+c+n'!$Q95="C",'11a+c+n'!M95,0))</f>
        <v>0</v>
      </c>
      <c r="N95" s="121">
        <f>IF($C$4="citu pasākumu izmaksas",IF('11a+c+n'!$Q95="C",'11a+c+n'!N95,0))</f>
        <v>0</v>
      </c>
      <c r="O95" s="121">
        <f>IF($C$4="citu pasākumu izmaksas",IF('11a+c+n'!$Q95="C",'11a+c+n'!O95,0))</f>
        <v>0</v>
      </c>
      <c r="P95" s="122">
        <f>IF($C$4="citu pasākumu izmaksas",IF('11a+c+n'!$Q95="C",'11a+c+n'!P95,0))</f>
        <v>0</v>
      </c>
    </row>
    <row r="96" spans="1:16" x14ac:dyDescent="0.2">
      <c r="A96" s="49">
        <f>IF(P96=0,0,IF(COUNTBLANK(P96)=1,0,COUNTA($P$14:P96)))</f>
        <v>0</v>
      </c>
      <c r="B96" s="21">
        <f>IF($C$4="citu pasākumu izmaksas",IF('11a+c+n'!$Q96="C",'11a+c+n'!B96,0))</f>
        <v>0</v>
      </c>
      <c r="C96" s="21">
        <f>IF($C$4="citu pasākumu izmaksas",IF('11a+c+n'!$Q96="C",'11a+c+n'!C96,0))</f>
        <v>0</v>
      </c>
      <c r="D96" s="21">
        <f>IF($C$4="citu pasākumu izmaksas",IF('11a+c+n'!$Q96="C",'11a+c+n'!D96,0))</f>
        <v>0</v>
      </c>
      <c r="E96" s="42"/>
      <c r="F96" s="64"/>
      <c r="G96" s="121"/>
      <c r="H96" s="121">
        <f>IF($C$4="citu pasākumu izmaksas",IF('11a+c+n'!$Q96="C",'11a+c+n'!H96,0))</f>
        <v>0</v>
      </c>
      <c r="I96" s="121"/>
      <c r="J96" s="121"/>
      <c r="K96" s="122">
        <f>IF($C$4="citu pasākumu izmaksas",IF('11a+c+n'!$Q96="C",'11a+c+n'!K96,0))</f>
        <v>0</v>
      </c>
      <c r="L96" s="83">
        <f>IF($C$4="citu pasākumu izmaksas",IF('11a+c+n'!$Q96="C",'11a+c+n'!L96,0))</f>
        <v>0</v>
      </c>
      <c r="M96" s="121">
        <f>IF($C$4="citu pasākumu izmaksas",IF('11a+c+n'!$Q96="C",'11a+c+n'!M96,0))</f>
        <v>0</v>
      </c>
      <c r="N96" s="121">
        <f>IF($C$4="citu pasākumu izmaksas",IF('11a+c+n'!$Q96="C",'11a+c+n'!N96,0))</f>
        <v>0</v>
      </c>
      <c r="O96" s="121">
        <f>IF($C$4="citu pasākumu izmaksas",IF('11a+c+n'!$Q96="C",'11a+c+n'!O96,0))</f>
        <v>0</v>
      </c>
      <c r="P96" s="122">
        <f>IF($C$4="citu pasākumu izmaksas",IF('11a+c+n'!$Q96="C",'11a+c+n'!P96,0))</f>
        <v>0</v>
      </c>
    </row>
    <row r="97" spans="1:16" x14ac:dyDescent="0.2">
      <c r="A97" s="49">
        <f>IF(P97=0,0,IF(COUNTBLANK(P97)=1,0,COUNTA($P$14:P97)))</f>
        <v>0</v>
      </c>
      <c r="B97" s="21">
        <f>IF($C$4="citu pasākumu izmaksas",IF('11a+c+n'!$Q97="C",'11a+c+n'!B97,0))</f>
        <v>0</v>
      </c>
      <c r="C97" s="21">
        <f>IF($C$4="citu pasākumu izmaksas",IF('11a+c+n'!$Q97="C",'11a+c+n'!C97,0))</f>
        <v>0</v>
      </c>
      <c r="D97" s="21">
        <f>IF($C$4="citu pasākumu izmaksas",IF('11a+c+n'!$Q97="C",'11a+c+n'!D97,0))</f>
        <v>0</v>
      </c>
      <c r="E97" s="42"/>
      <c r="F97" s="64"/>
      <c r="G97" s="121"/>
      <c r="H97" s="121">
        <f>IF($C$4="citu pasākumu izmaksas",IF('11a+c+n'!$Q97="C",'11a+c+n'!H97,0))</f>
        <v>0</v>
      </c>
      <c r="I97" s="121"/>
      <c r="J97" s="121"/>
      <c r="K97" s="122">
        <f>IF($C$4="citu pasākumu izmaksas",IF('11a+c+n'!$Q97="C",'11a+c+n'!K97,0))</f>
        <v>0</v>
      </c>
      <c r="L97" s="83">
        <f>IF($C$4="citu pasākumu izmaksas",IF('11a+c+n'!$Q97="C",'11a+c+n'!L97,0))</f>
        <v>0</v>
      </c>
      <c r="M97" s="121">
        <f>IF($C$4="citu pasākumu izmaksas",IF('11a+c+n'!$Q97="C",'11a+c+n'!M97,0))</f>
        <v>0</v>
      </c>
      <c r="N97" s="121">
        <f>IF($C$4="citu pasākumu izmaksas",IF('11a+c+n'!$Q97="C",'11a+c+n'!N97,0))</f>
        <v>0</v>
      </c>
      <c r="O97" s="121">
        <f>IF($C$4="citu pasākumu izmaksas",IF('11a+c+n'!$Q97="C",'11a+c+n'!O97,0))</f>
        <v>0</v>
      </c>
      <c r="P97" s="122">
        <f>IF($C$4="citu pasākumu izmaksas",IF('11a+c+n'!$Q97="C",'11a+c+n'!P97,0))</f>
        <v>0</v>
      </c>
    </row>
    <row r="98" spans="1:16" x14ac:dyDescent="0.2">
      <c r="A98" s="49">
        <f>IF(P98=0,0,IF(COUNTBLANK(P98)=1,0,COUNTA($P$14:P98)))</f>
        <v>0</v>
      </c>
      <c r="B98" s="21">
        <f>IF($C$4="citu pasākumu izmaksas",IF('11a+c+n'!$Q98="C",'11a+c+n'!B98,0))</f>
        <v>0</v>
      </c>
      <c r="C98" s="21">
        <f>IF($C$4="citu pasākumu izmaksas",IF('11a+c+n'!$Q98="C",'11a+c+n'!C98,0))</f>
        <v>0</v>
      </c>
      <c r="D98" s="21">
        <f>IF($C$4="citu pasākumu izmaksas",IF('11a+c+n'!$Q98="C",'11a+c+n'!D98,0))</f>
        <v>0</v>
      </c>
      <c r="E98" s="42"/>
      <c r="F98" s="64"/>
      <c r="G98" s="121"/>
      <c r="H98" s="121">
        <f>IF($C$4="citu pasākumu izmaksas",IF('11a+c+n'!$Q98="C",'11a+c+n'!H98,0))</f>
        <v>0</v>
      </c>
      <c r="I98" s="121"/>
      <c r="J98" s="121"/>
      <c r="K98" s="122">
        <f>IF($C$4="citu pasākumu izmaksas",IF('11a+c+n'!$Q98="C",'11a+c+n'!K98,0))</f>
        <v>0</v>
      </c>
      <c r="L98" s="83">
        <f>IF($C$4="citu pasākumu izmaksas",IF('11a+c+n'!$Q98="C",'11a+c+n'!L98,0))</f>
        <v>0</v>
      </c>
      <c r="M98" s="121">
        <f>IF($C$4="citu pasākumu izmaksas",IF('11a+c+n'!$Q98="C",'11a+c+n'!M98,0))</f>
        <v>0</v>
      </c>
      <c r="N98" s="121">
        <f>IF($C$4="citu pasākumu izmaksas",IF('11a+c+n'!$Q98="C",'11a+c+n'!N98,0))</f>
        <v>0</v>
      </c>
      <c r="O98" s="121">
        <f>IF($C$4="citu pasākumu izmaksas",IF('11a+c+n'!$Q98="C",'11a+c+n'!O98,0))</f>
        <v>0</v>
      </c>
      <c r="P98" s="122">
        <f>IF($C$4="citu pasākumu izmaksas",IF('11a+c+n'!$Q98="C",'11a+c+n'!P98,0))</f>
        <v>0</v>
      </c>
    </row>
    <row r="99" spans="1:16" x14ac:dyDescent="0.2">
      <c r="A99" s="49">
        <f>IF(P99=0,0,IF(COUNTBLANK(P99)=1,0,COUNTA($P$14:P99)))</f>
        <v>0</v>
      </c>
      <c r="B99" s="21">
        <f>IF($C$4="citu pasākumu izmaksas",IF('11a+c+n'!$Q99="C",'11a+c+n'!B99,0))</f>
        <v>0</v>
      </c>
      <c r="C99" s="21">
        <f>IF($C$4="citu pasākumu izmaksas",IF('11a+c+n'!$Q99="C",'11a+c+n'!C99,0))</f>
        <v>0</v>
      </c>
      <c r="D99" s="21">
        <f>IF($C$4="citu pasākumu izmaksas",IF('11a+c+n'!$Q99="C",'11a+c+n'!D99,0))</f>
        <v>0</v>
      </c>
      <c r="E99" s="42"/>
      <c r="F99" s="64"/>
      <c r="G99" s="121"/>
      <c r="H99" s="121">
        <f>IF($C$4="citu pasākumu izmaksas",IF('11a+c+n'!$Q99="C",'11a+c+n'!H99,0))</f>
        <v>0</v>
      </c>
      <c r="I99" s="121"/>
      <c r="J99" s="121"/>
      <c r="K99" s="122">
        <f>IF($C$4="citu pasākumu izmaksas",IF('11a+c+n'!$Q99="C",'11a+c+n'!K99,0))</f>
        <v>0</v>
      </c>
      <c r="L99" s="83">
        <f>IF($C$4="citu pasākumu izmaksas",IF('11a+c+n'!$Q99="C",'11a+c+n'!L99,0))</f>
        <v>0</v>
      </c>
      <c r="M99" s="121">
        <f>IF($C$4="citu pasākumu izmaksas",IF('11a+c+n'!$Q99="C",'11a+c+n'!M99,0))</f>
        <v>0</v>
      </c>
      <c r="N99" s="121">
        <f>IF($C$4="citu pasākumu izmaksas",IF('11a+c+n'!$Q99="C",'11a+c+n'!N99,0))</f>
        <v>0</v>
      </c>
      <c r="O99" s="121">
        <f>IF($C$4="citu pasākumu izmaksas",IF('11a+c+n'!$Q99="C",'11a+c+n'!O99,0))</f>
        <v>0</v>
      </c>
      <c r="P99" s="122">
        <f>IF($C$4="citu pasākumu izmaksas",IF('11a+c+n'!$Q99="C",'11a+c+n'!P99,0))</f>
        <v>0</v>
      </c>
    </row>
    <row r="100" spans="1:16" x14ac:dyDescent="0.2">
      <c r="A100" s="49">
        <f>IF(P100=0,0,IF(COUNTBLANK(P100)=1,0,COUNTA($P$14:P100)))</f>
        <v>0</v>
      </c>
      <c r="B100" s="21">
        <f>IF($C$4="citu pasākumu izmaksas",IF('11a+c+n'!$Q100="C",'11a+c+n'!B100,0))</f>
        <v>0</v>
      </c>
      <c r="C100" s="21">
        <f>IF($C$4="citu pasākumu izmaksas",IF('11a+c+n'!$Q100="C",'11a+c+n'!C100,0))</f>
        <v>0</v>
      </c>
      <c r="D100" s="21">
        <f>IF($C$4="citu pasākumu izmaksas",IF('11a+c+n'!$Q100="C",'11a+c+n'!D100,0))</f>
        <v>0</v>
      </c>
      <c r="E100" s="42"/>
      <c r="F100" s="64"/>
      <c r="G100" s="121"/>
      <c r="H100" s="121">
        <f>IF($C$4="citu pasākumu izmaksas",IF('11a+c+n'!$Q100="C",'11a+c+n'!H100,0))</f>
        <v>0</v>
      </c>
      <c r="I100" s="121"/>
      <c r="J100" s="121"/>
      <c r="K100" s="122">
        <f>IF($C$4="citu pasākumu izmaksas",IF('11a+c+n'!$Q100="C",'11a+c+n'!K100,0))</f>
        <v>0</v>
      </c>
      <c r="L100" s="83">
        <f>IF($C$4="citu pasākumu izmaksas",IF('11a+c+n'!$Q100="C",'11a+c+n'!L100,0))</f>
        <v>0</v>
      </c>
      <c r="M100" s="121">
        <f>IF($C$4="citu pasākumu izmaksas",IF('11a+c+n'!$Q100="C",'11a+c+n'!M100,0))</f>
        <v>0</v>
      </c>
      <c r="N100" s="121">
        <f>IF($C$4="citu pasākumu izmaksas",IF('11a+c+n'!$Q100="C",'11a+c+n'!N100,0))</f>
        <v>0</v>
      </c>
      <c r="O100" s="121">
        <f>IF($C$4="citu pasākumu izmaksas",IF('11a+c+n'!$Q100="C",'11a+c+n'!O100,0))</f>
        <v>0</v>
      </c>
      <c r="P100" s="122">
        <f>IF($C$4="citu pasākumu izmaksas",IF('11a+c+n'!$Q100="C",'11a+c+n'!P100,0))</f>
        <v>0</v>
      </c>
    </row>
    <row r="101" spans="1:16" x14ac:dyDescent="0.2">
      <c r="A101" s="49">
        <f>IF(P101=0,0,IF(COUNTBLANK(P101)=1,0,COUNTA($P$14:P101)))</f>
        <v>0</v>
      </c>
      <c r="B101" s="21">
        <f>IF($C$4="citu pasākumu izmaksas",IF('11a+c+n'!$Q101="C",'11a+c+n'!B101,0))</f>
        <v>0</v>
      </c>
      <c r="C101" s="21">
        <f>IF($C$4="citu pasākumu izmaksas",IF('11a+c+n'!$Q101="C",'11a+c+n'!C101,0))</f>
        <v>0</v>
      </c>
      <c r="D101" s="21">
        <f>IF($C$4="citu pasākumu izmaksas",IF('11a+c+n'!$Q101="C",'11a+c+n'!D101,0))</f>
        <v>0</v>
      </c>
      <c r="E101" s="42"/>
      <c r="F101" s="64"/>
      <c r="G101" s="121"/>
      <c r="H101" s="121">
        <f>IF($C$4="citu pasākumu izmaksas",IF('11a+c+n'!$Q101="C",'11a+c+n'!H101,0))</f>
        <v>0</v>
      </c>
      <c r="I101" s="121"/>
      <c r="J101" s="121"/>
      <c r="K101" s="122">
        <f>IF($C$4="citu pasākumu izmaksas",IF('11a+c+n'!$Q101="C",'11a+c+n'!K101,0))</f>
        <v>0</v>
      </c>
      <c r="L101" s="83">
        <f>IF($C$4="citu pasākumu izmaksas",IF('11a+c+n'!$Q101="C",'11a+c+n'!L101,0))</f>
        <v>0</v>
      </c>
      <c r="M101" s="121">
        <f>IF($C$4="citu pasākumu izmaksas",IF('11a+c+n'!$Q101="C",'11a+c+n'!M101,0))</f>
        <v>0</v>
      </c>
      <c r="N101" s="121">
        <f>IF($C$4="citu pasākumu izmaksas",IF('11a+c+n'!$Q101="C",'11a+c+n'!N101,0))</f>
        <v>0</v>
      </c>
      <c r="O101" s="121">
        <f>IF($C$4="citu pasākumu izmaksas",IF('11a+c+n'!$Q101="C",'11a+c+n'!O101,0))</f>
        <v>0</v>
      </c>
      <c r="P101" s="122">
        <f>IF($C$4="citu pasākumu izmaksas",IF('11a+c+n'!$Q101="C",'11a+c+n'!P101,0))</f>
        <v>0</v>
      </c>
    </row>
    <row r="102" spans="1:16" x14ac:dyDescent="0.2">
      <c r="A102" s="49">
        <f>IF(P102=0,0,IF(COUNTBLANK(P102)=1,0,COUNTA($P$14:P102)))</f>
        <v>0</v>
      </c>
      <c r="B102" s="21">
        <f>IF($C$4="citu pasākumu izmaksas",IF('11a+c+n'!$Q102="C",'11a+c+n'!B102,0))</f>
        <v>0</v>
      </c>
      <c r="C102" s="21">
        <f>IF($C$4="citu pasākumu izmaksas",IF('11a+c+n'!$Q102="C",'11a+c+n'!C102,0))</f>
        <v>0</v>
      </c>
      <c r="D102" s="21">
        <f>IF($C$4="citu pasākumu izmaksas",IF('11a+c+n'!$Q102="C",'11a+c+n'!D102,0))</f>
        <v>0</v>
      </c>
      <c r="E102" s="42"/>
      <c r="F102" s="64"/>
      <c r="G102" s="121"/>
      <c r="H102" s="121">
        <f>IF($C$4="citu pasākumu izmaksas",IF('11a+c+n'!$Q102="C",'11a+c+n'!H102,0))</f>
        <v>0</v>
      </c>
      <c r="I102" s="121"/>
      <c r="J102" s="121"/>
      <c r="K102" s="122">
        <f>IF($C$4="citu pasākumu izmaksas",IF('11a+c+n'!$Q102="C",'11a+c+n'!K102,0))</f>
        <v>0</v>
      </c>
      <c r="L102" s="83">
        <f>IF($C$4="citu pasākumu izmaksas",IF('11a+c+n'!$Q102="C",'11a+c+n'!L102,0))</f>
        <v>0</v>
      </c>
      <c r="M102" s="121">
        <f>IF($C$4="citu pasākumu izmaksas",IF('11a+c+n'!$Q102="C",'11a+c+n'!M102,0))</f>
        <v>0</v>
      </c>
      <c r="N102" s="121">
        <f>IF($C$4="citu pasākumu izmaksas",IF('11a+c+n'!$Q102="C",'11a+c+n'!N102,0))</f>
        <v>0</v>
      </c>
      <c r="O102" s="121">
        <f>IF($C$4="citu pasākumu izmaksas",IF('11a+c+n'!$Q102="C",'11a+c+n'!O102,0))</f>
        <v>0</v>
      </c>
      <c r="P102" s="122">
        <f>IF($C$4="citu pasākumu izmaksas",IF('11a+c+n'!$Q102="C",'11a+c+n'!P102,0))</f>
        <v>0</v>
      </c>
    </row>
    <row r="103" spans="1:16" x14ac:dyDescent="0.2">
      <c r="A103" s="49">
        <f>IF(P103=0,0,IF(COUNTBLANK(P103)=1,0,COUNTA($P$14:P103)))</f>
        <v>0</v>
      </c>
      <c r="B103" s="21">
        <f>IF($C$4="citu pasākumu izmaksas",IF('11a+c+n'!$Q103="C",'11a+c+n'!B103,0))</f>
        <v>0</v>
      </c>
      <c r="C103" s="21">
        <f>IF($C$4="citu pasākumu izmaksas",IF('11a+c+n'!$Q103="C",'11a+c+n'!C103,0))</f>
        <v>0</v>
      </c>
      <c r="D103" s="21">
        <f>IF($C$4="citu pasākumu izmaksas",IF('11a+c+n'!$Q103="C",'11a+c+n'!D103,0))</f>
        <v>0</v>
      </c>
      <c r="E103" s="42"/>
      <c r="F103" s="64"/>
      <c r="G103" s="121"/>
      <c r="H103" s="121">
        <f>IF($C$4="citu pasākumu izmaksas",IF('11a+c+n'!$Q103="C",'11a+c+n'!H103,0))</f>
        <v>0</v>
      </c>
      <c r="I103" s="121"/>
      <c r="J103" s="121"/>
      <c r="K103" s="122">
        <f>IF($C$4="citu pasākumu izmaksas",IF('11a+c+n'!$Q103="C",'11a+c+n'!K103,0))</f>
        <v>0</v>
      </c>
      <c r="L103" s="83">
        <f>IF($C$4="citu pasākumu izmaksas",IF('11a+c+n'!$Q103="C",'11a+c+n'!L103,0))</f>
        <v>0</v>
      </c>
      <c r="M103" s="121">
        <f>IF($C$4="citu pasākumu izmaksas",IF('11a+c+n'!$Q103="C",'11a+c+n'!M103,0))</f>
        <v>0</v>
      </c>
      <c r="N103" s="121">
        <f>IF($C$4="citu pasākumu izmaksas",IF('11a+c+n'!$Q103="C",'11a+c+n'!N103,0))</f>
        <v>0</v>
      </c>
      <c r="O103" s="121">
        <f>IF($C$4="citu pasākumu izmaksas",IF('11a+c+n'!$Q103="C",'11a+c+n'!O103,0))</f>
        <v>0</v>
      </c>
      <c r="P103" s="122">
        <f>IF($C$4="citu pasākumu izmaksas",IF('11a+c+n'!$Q103="C",'11a+c+n'!P103,0))</f>
        <v>0</v>
      </c>
    </row>
    <row r="104" spans="1:16" x14ac:dyDescent="0.2">
      <c r="A104" s="49">
        <f>IF(P104=0,0,IF(COUNTBLANK(P104)=1,0,COUNTA($P$14:P104)))</f>
        <v>0</v>
      </c>
      <c r="B104" s="21">
        <f>IF($C$4="citu pasākumu izmaksas",IF('11a+c+n'!$Q104="C",'11a+c+n'!B104,0))</f>
        <v>0</v>
      </c>
      <c r="C104" s="21">
        <f>IF($C$4="citu pasākumu izmaksas",IF('11a+c+n'!$Q104="C",'11a+c+n'!C104,0))</f>
        <v>0</v>
      </c>
      <c r="D104" s="21">
        <f>IF($C$4="citu pasākumu izmaksas",IF('11a+c+n'!$Q104="C",'11a+c+n'!D104,0))</f>
        <v>0</v>
      </c>
      <c r="E104" s="42"/>
      <c r="F104" s="64"/>
      <c r="G104" s="121"/>
      <c r="H104" s="121">
        <f>IF($C$4="citu pasākumu izmaksas",IF('11a+c+n'!$Q104="C",'11a+c+n'!H104,0))</f>
        <v>0</v>
      </c>
      <c r="I104" s="121"/>
      <c r="J104" s="121"/>
      <c r="K104" s="122">
        <f>IF($C$4="citu pasākumu izmaksas",IF('11a+c+n'!$Q104="C",'11a+c+n'!K104,0))</f>
        <v>0</v>
      </c>
      <c r="L104" s="83">
        <f>IF($C$4="citu pasākumu izmaksas",IF('11a+c+n'!$Q104="C",'11a+c+n'!L104,0))</f>
        <v>0</v>
      </c>
      <c r="M104" s="121">
        <f>IF($C$4="citu pasākumu izmaksas",IF('11a+c+n'!$Q104="C",'11a+c+n'!M104,0))</f>
        <v>0</v>
      </c>
      <c r="N104" s="121">
        <f>IF($C$4="citu pasākumu izmaksas",IF('11a+c+n'!$Q104="C",'11a+c+n'!N104,0))</f>
        <v>0</v>
      </c>
      <c r="O104" s="121">
        <f>IF($C$4="citu pasākumu izmaksas",IF('11a+c+n'!$Q104="C",'11a+c+n'!O104,0))</f>
        <v>0</v>
      </c>
      <c r="P104" s="122">
        <f>IF($C$4="citu pasākumu izmaksas",IF('11a+c+n'!$Q104="C",'11a+c+n'!P104,0))</f>
        <v>0</v>
      </c>
    </row>
    <row r="105" spans="1:16" x14ac:dyDescent="0.2">
      <c r="A105" s="49">
        <f>IF(P105=0,0,IF(COUNTBLANK(P105)=1,0,COUNTA($P$14:P105)))</f>
        <v>0</v>
      </c>
      <c r="B105" s="21">
        <f>IF($C$4="citu pasākumu izmaksas",IF('11a+c+n'!$Q105="C",'11a+c+n'!B105,0))</f>
        <v>0</v>
      </c>
      <c r="C105" s="21">
        <f>IF($C$4="citu pasākumu izmaksas",IF('11a+c+n'!$Q105="C",'11a+c+n'!C105,0))</f>
        <v>0</v>
      </c>
      <c r="D105" s="21">
        <f>IF($C$4="citu pasākumu izmaksas",IF('11a+c+n'!$Q105="C",'11a+c+n'!D105,0))</f>
        <v>0</v>
      </c>
      <c r="E105" s="42"/>
      <c r="F105" s="64"/>
      <c r="G105" s="121"/>
      <c r="H105" s="121">
        <f>IF($C$4="citu pasākumu izmaksas",IF('11a+c+n'!$Q105="C",'11a+c+n'!H105,0))</f>
        <v>0</v>
      </c>
      <c r="I105" s="121"/>
      <c r="J105" s="121"/>
      <c r="K105" s="122">
        <f>IF($C$4="citu pasākumu izmaksas",IF('11a+c+n'!$Q105="C",'11a+c+n'!K105,0))</f>
        <v>0</v>
      </c>
      <c r="L105" s="83">
        <f>IF($C$4="citu pasākumu izmaksas",IF('11a+c+n'!$Q105="C",'11a+c+n'!L105,0))</f>
        <v>0</v>
      </c>
      <c r="M105" s="121">
        <f>IF($C$4="citu pasākumu izmaksas",IF('11a+c+n'!$Q105="C",'11a+c+n'!M105,0))</f>
        <v>0</v>
      </c>
      <c r="N105" s="121">
        <f>IF($C$4="citu pasākumu izmaksas",IF('11a+c+n'!$Q105="C",'11a+c+n'!N105,0))</f>
        <v>0</v>
      </c>
      <c r="O105" s="121">
        <f>IF($C$4="citu pasākumu izmaksas",IF('11a+c+n'!$Q105="C",'11a+c+n'!O105,0))</f>
        <v>0</v>
      </c>
      <c r="P105" s="122">
        <f>IF($C$4="citu pasākumu izmaksas",IF('11a+c+n'!$Q105="C",'11a+c+n'!P105,0))</f>
        <v>0</v>
      </c>
    </row>
    <row r="106" spans="1:16" x14ac:dyDescent="0.2">
      <c r="A106" s="49">
        <f>IF(P106=0,0,IF(COUNTBLANK(P106)=1,0,COUNTA($P$14:P106)))</f>
        <v>0</v>
      </c>
      <c r="B106" s="21">
        <f>IF($C$4="citu pasākumu izmaksas",IF('11a+c+n'!$Q106="C",'11a+c+n'!B106,0))</f>
        <v>0</v>
      </c>
      <c r="C106" s="21">
        <f>IF($C$4="citu pasākumu izmaksas",IF('11a+c+n'!$Q106="C",'11a+c+n'!C106,0))</f>
        <v>0</v>
      </c>
      <c r="D106" s="21">
        <f>IF($C$4="citu pasākumu izmaksas",IF('11a+c+n'!$Q106="C",'11a+c+n'!D106,0))</f>
        <v>0</v>
      </c>
      <c r="E106" s="42"/>
      <c r="F106" s="64"/>
      <c r="G106" s="121"/>
      <c r="H106" s="121">
        <f>IF($C$4="citu pasākumu izmaksas",IF('11a+c+n'!$Q106="C",'11a+c+n'!H106,0))</f>
        <v>0</v>
      </c>
      <c r="I106" s="121"/>
      <c r="J106" s="121"/>
      <c r="K106" s="122">
        <f>IF($C$4="citu pasākumu izmaksas",IF('11a+c+n'!$Q106="C",'11a+c+n'!K106,0))</f>
        <v>0</v>
      </c>
      <c r="L106" s="83">
        <f>IF($C$4="citu pasākumu izmaksas",IF('11a+c+n'!$Q106="C",'11a+c+n'!L106,0))</f>
        <v>0</v>
      </c>
      <c r="M106" s="121">
        <f>IF($C$4="citu pasākumu izmaksas",IF('11a+c+n'!$Q106="C",'11a+c+n'!M106,0))</f>
        <v>0</v>
      </c>
      <c r="N106" s="121">
        <f>IF($C$4="citu pasākumu izmaksas",IF('11a+c+n'!$Q106="C",'11a+c+n'!N106,0))</f>
        <v>0</v>
      </c>
      <c r="O106" s="121">
        <f>IF($C$4="citu pasākumu izmaksas",IF('11a+c+n'!$Q106="C",'11a+c+n'!O106,0))</f>
        <v>0</v>
      </c>
      <c r="P106" s="122">
        <f>IF($C$4="citu pasākumu izmaksas",IF('11a+c+n'!$Q106="C",'11a+c+n'!P106,0))</f>
        <v>0</v>
      </c>
    </row>
    <row r="107" spans="1:16" x14ac:dyDescent="0.2">
      <c r="A107" s="49">
        <f>IF(P107=0,0,IF(COUNTBLANK(P107)=1,0,COUNTA($P$14:P107)))</f>
        <v>0</v>
      </c>
      <c r="B107" s="21">
        <f>IF($C$4="citu pasākumu izmaksas",IF('11a+c+n'!$Q107="C",'11a+c+n'!B107,0))</f>
        <v>0</v>
      </c>
      <c r="C107" s="21">
        <f>IF($C$4="citu pasākumu izmaksas",IF('11a+c+n'!$Q107="C",'11a+c+n'!C107,0))</f>
        <v>0</v>
      </c>
      <c r="D107" s="21">
        <f>IF($C$4="citu pasākumu izmaksas",IF('11a+c+n'!$Q107="C",'11a+c+n'!D107,0))</f>
        <v>0</v>
      </c>
      <c r="E107" s="42"/>
      <c r="F107" s="64"/>
      <c r="G107" s="121"/>
      <c r="H107" s="121">
        <f>IF($C$4="citu pasākumu izmaksas",IF('11a+c+n'!$Q107="C",'11a+c+n'!H107,0))</f>
        <v>0</v>
      </c>
      <c r="I107" s="121"/>
      <c r="J107" s="121"/>
      <c r="K107" s="122">
        <f>IF($C$4="citu pasākumu izmaksas",IF('11a+c+n'!$Q107="C",'11a+c+n'!K107,0))</f>
        <v>0</v>
      </c>
      <c r="L107" s="83">
        <f>IF($C$4="citu pasākumu izmaksas",IF('11a+c+n'!$Q107="C",'11a+c+n'!L107,0))</f>
        <v>0</v>
      </c>
      <c r="M107" s="121">
        <f>IF($C$4="citu pasākumu izmaksas",IF('11a+c+n'!$Q107="C",'11a+c+n'!M107,0))</f>
        <v>0</v>
      </c>
      <c r="N107" s="121">
        <f>IF($C$4="citu pasākumu izmaksas",IF('11a+c+n'!$Q107="C",'11a+c+n'!N107,0))</f>
        <v>0</v>
      </c>
      <c r="O107" s="121">
        <f>IF($C$4="citu pasākumu izmaksas",IF('11a+c+n'!$Q107="C",'11a+c+n'!O107,0))</f>
        <v>0</v>
      </c>
      <c r="P107" s="122">
        <f>IF($C$4="citu pasākumu izmaksas",IF('11a+c+n'!$Q107="C",'11a+c+n'!P107,0))</f>
        <v>0</v>
      </c>
    </row>
    <row r="108" spans="1:16" x14ac:dyDescent="0.2">
      <c r="A108" s="49">
        <f>IF(P108=0,0,IF(COUNTBLANK(P108)=1,0,COUNTA($P$14:P108)))</f>
        <v>0</v>
      </c>
      <c r="B108" s="21">
        <f>IF($C$4="citu pasākumu izmaksas",IF('11a+c+n'!$Q108="C",'11a+c+n'!B108,0))</f>
        <v>0</v>
      </c>
      <c r="C108" s="21">
        <f>IF($C$4="citu pasākumu izmaksas",IF('11a+c+n'!$Q108="C",'11a+c+n'!C108,0))</f>
        <v>0</v>
      </c>
      <c r="D108" s="21">
        <f>IF($C$4="citu pasākumu izmaksas",IF('11a+c+n'!$Q108="C",'11a+c+n'!D108,0))</f>
        <v>0</v>
      </c>
      <c r="E108" s="42"/>
      <c r="F108" s="64"/>
      <c r="G108" s="121"/>
      <c r="H108" s="121">
        <f>IF($C$4="citu pasākumu izmaksas",IF('11a+c+n'!$Q108="C",'11a+c+n'!H108,0))</f>
        <v>0</v>
      </c>
      <c r="I108" s="121"/>
      <c r="J108" s="121"/>
      <c r="K108" s="122">
        <f>IF($C$4="citu pasākumu izmaksas",IF('11a+c+n'!$Q108="C",'11a+c+n'!K108,0))</f>
        <v>0</v>
      </c>
      <c r="L108" s="83">
        <f>IF($C$4="citu pasākumu izmaksas",IF('11a+c+n'!$Q108="C",'11a+c+n'!L108,0))</f>
        <v>0</v>
      </c>
      <c r="M108" s="121">
        <f>IF($C$4="citu pasākumu izmaksas",IF('11a+c+n'!$Q108="C",'11a+c+n'!M108,0))</f>
        <v>0</v>
      </c>
      <c r="N108" s="121">
        <f>IF($C$4="citu pasākumu izmaksas",IF('11a+c+n'!$Q108="C",'11a+c+n'!N108,0))</f>
        <v>0</v>
      </c>
      <c r="O108" s="121">
        <f>IF($C$4="citu pasākumu izmaksas",IF('11a+c+n'!$Q108="C",'11a+c+n'!O108,0))</f>
        <v>0</v>
      </c>
      <c r="P108" s="122">
        <f>IF($C$4="citu pasākumu izmaksas",IF('11a+c+n'!$Q108="C",'11a+c+n'!P108,0))</f>
        <v>0</v>
      </c>
    </row>
    <row r="109" spans="1:16" x14ac:dyDescent="0.2">
      <c r="A109" s="49">
        <f>IF(P109=0,0,IF(COUNTBLANK(P109)=1,0,COUNTA($P$14:P109)))</f>
        <v>0</v>
      </c>
      <c r="B109" s="21">
        <f>IF($C$4="citu pasākumu izmaksas",IF('11a+c+n'!$Q109="C",'11a+c+n'!B109,0))</f>
        <v>0</v>
      </c>
      <c r="C109" s="21">
        <f>IF($C$4="citu pasākumu izmaksas",IF('11a+c+n'!$Q109="C",'11a+c+n'!C109,0))</f>
        <v>0</v>
      </c>
      <c r="D109" s="21">
        <f>IF($C$4="citu pasākumu izmaksas",IF('11a+c+n'!$Q109="C",'11a+c+n'!D109,0))</f>
        <v>0</v>
      </c>
      <c r="E109" s="42"/>
      <c r="F109" s="64"/>
      <c r="G109" s="121"/>
      <c r="H109" s="121">
        <f>IF($C$4="citu pasākumu izmaksas",IF('11a+c+n'!$Q109="C",'11a+c+n'!H109,0))</f>
        <v>0</v>
      </c>
      <c r="I109" s="121"/>
      <c r="J109" s="121"/>
      <c r="K109" s="122">
        <f>IF($C$4="citu pasākumu izmaksas",IF('11a+c+n'!$Q109="C",'11a+c+n'!K109,0))</f>
        <v>0</v>
      </c>
      <c r="L109" s="83">
        <f>IF($C$4="citu pasākumu izmaksas",IF('11a+c+n'!$Q109="C",'11a+c+n'!L109,0))</f>
        <v>0</v>
      </c>
      <c r="M109" s="121">
        <f>IF($C$4="citu pasākumu izmaksas",IF('11a+c+n'!$Q109="C",'11a+c+n'!M109,0))</f>
        <v>0</v>
      </c>
      <c r="N109" s="121">
        <f>IF($C$4="citu pasākumu izmaksas",IF('11a+c+n'!$Q109="C",'11a+c+n'!N109,0))</f>
        <v>0</v>
      </c>
      <c r="O109" s="121">
        <f>IF($C$4="citu pasākumu izmaksas",IF('11a+c+n'!$Q109="C",'11a+c+n'!O109,0))</f>
        <v>0</v>
      </c>
      <c r="P109" s="122">
        <f>IF($C$4="citu pasākumu izmaksas",IF('11a+c+n'!$Q109="C",'11a+c+n'!P109,0))</f>
        <v>0</v>
      </c>
    </row>
    <row r="110" spans="1:16" x14ac:dyDescent="0.2">
      <c r="A110" s="49">
        <f>IF(P110=0,0,IF(COUNTBLANK(P110)=1,0,COUNTA($P$14:P110)))</f>
        <v>0</v>
      </c>
      <c r="B110" s="21">
        <f>IF($C$4="citu pasākumu izmaksas",IF('11a+c+n'!$Q110="C",'11a+c+n'!B110,0))</f>
        <v>0</v>
      </c>
      <c r="C110" s="21">
        <f>IF($C$4="citu pasākumu izmaksas",IF('11a+c+n'!$Q110="C",'11a+c+n'!C110,0))</f>
        <v>0</v>
      </c>
      <c r="D110" s="21">
        <f>IF($C$4="citu pasākumu izmaksas",IF('11a+c+n'!$Q110="C",'11a+c+n'!D110,0))</f>
        <v>0</v>
      </c>
      <c r="E110" s="42"/>
      <c r="F110" s="64"/>
      <c r="G110" s="121"/>
      <c r="H110" s="121">
        <f>IF($C$4="citu pasākumu izmaksas",IF('11a+c+n'!$Q110="C",'11a+c+n'!H110,0))</f>
        <v>0</v>
      </c>
      <c r="I110" s="121"/>
      <c r="J110" s="121"/>
      <c r="K110" s="122">
        <f>IF($C$4="citu pasākumu izmaksas",IF('11a+c+n'!$Q110="C",'11a+c+n'!K110,0))</f>
        <v>0</v>
      </c>
      <c r="L110" s="83">
        <f>IF($C$4="citu pasākumu izmaksas",IF('11a+c+n'!$Q110="C",'11a+c+n'!L110,0))</f>
        <v>0</v>
      </c>
      <c r="M110" s="121">
        <f>IF($C$4="citu pasākumu izmaksas",IF('11a+c+n'!$Q110="C",'11a+c+n'!M110,0))</f>
        <v>0</v>
      </c>
      <c r="N110" s="121">
        <f>IF($C$4="citu pasākumu izmaksas",IF('11a+c+n'!$Q110="C",'11a+c+n'!N110,0))</f>
        <v>0</v>
      </c>
      <c r="O110" s="121">
        <f>IF($C$4="citu pasākumu izmaksas",IF('11a+c+n'!$Q110="C",'11a+c+n'!O110,0))</f>
        <v>0</v>
      </c>
      <c r="P110" s="122">
        <f>IF($C$4="citu pasākumu izmaksas",IF('11a+c+n'!$Q110="C",'11a+c+n'!P110,0))</f>
        <v>0</v>
      </c>
    </row>
    <row r="111" spans="1:16" x14ac:dyDescent="0.2">
      <c r="A111" s="49">
        <f>IF(P111=0,0,IF(COUNTBLANK(P111)=1,0,COUNTA($P$14:P111)))</f>
        <v>0</v>
      </c>
      <c r="B111" s="21">
        <f>IF($C$4="citu pasākumu izmaksas",IF('11a+c+n'!$Q111="C",'11a+c+n'!B111,0))</f>
        <v>0</v>
      </c>
      <c r="C111" s="21">
        <f>IF($C$4="citu pasākumu izmaksas",IF('11a+c+n'!$Q111="C",'11a+c+n'!C111,0))</f>
        <v>0</v>
      </c>
      <c r="D111" s="21">
        <f>IF($C$4="citu pasākumu izmaksas",IF('11a+c+n'!$Q111="C",'11a+c+n'!D111,0))</f>
        <v>0</v>
      </c>
      <c r="E111" s="42"/>
      <c r="F111" s="64"/>
      <c r="G111" s="121"/>
      <c r="H111" s="121">
        <f>IF($C$4="citu pasākumu izmaksas",IF('11a+c+n'!$Q111="C",'11a+c+n'!H111,0))</f>
        <v>0</v>
      </c>
      <c r="I111" s="121"/>
      <c r="J111" s="121"/>
      <c r="K111" s="122">
        <f>IF($C$4="citu pasākumu izmaksas",IF('11a+c+n'!$Q111="C",'11a+c+n'!K111,0))</f>
        <v>0</v>
      </c>
      <c r="L111" s="83">
        <f>IF($C$4="citu pasākumu izmaksas",IF('11a+c+n'!$Q111="C",'11a+c+n'!L111,0))</f>
        <v>0</v>
      </c>
      <c r="M111" s="121">
        <f>IF($C$4="citu pasākumu izmaksas",IF('11a+c+n'!$Q111="C",'11a+c+n'!M111,0))</f>
        <v>0</v>
      </c>
      <c r="N111" s="121">
        <f>IF($C$4="citu pasākumu izmaksas",IF('11a+c+n'!$Q111="C",'11a+c+n'!N111,0))</f>
        <v>0</v>
      </c>
      <c r="O111" s="121">
        <f>IF($C$4="citu pasākumu izmaksas",IF('11a+c+n'!$Q111="C",'11a+c+n'!O111,0))</f>
        <v>0</v>
      </c>
      <c r="P111" s="122">
        <f>IF($C$4="citu pasākumu izmaksas",IF('11a+c+n'!$Q111="C",'11a+c+n'!P111,0))</f>
        <v>0</v>
      </c>
    </row>
    <row r="112" spans="1:16" x14ac:dyDescent="0.2">
      <c r="A112" s="49">
        <f>IF(P112=0,0,IF(COUNTBLANK(P112)=1,0,COUNTA($P$14:P112)))</f>
        <v>0</v>
      </c>
      <c r="B112" s="21">
        <f>IF($C$4="citu pasākumu izmaksas",IF('11a+c+n'!$Q112="C",'11a+c+n'!B112,0))</f>
        <v>0</v>
      </c>
      <c r="C112" s="21">
        <f>IF($C$4="citu pasākumu izmaksas",IF('11a+c+n'!$Q112="C",'11a+c+n'!C112,0))</f>
        <v>0</v>
      </c>
      <c r="D112" s="21">
        <f>IF($C$4="citu pasākumu izmaksas",IF('11a+c+n'!$Q112="C",'11a+c+n'!D112,0))</f>
        <v>0</v>
      </c>
      <c r="E112" s="42"/>
      <c r="F112" s="64"/>
      <c r="G112" s="121"/>
      <c r="H112" s="121">
        <f>IF($C$4="citu pasākumu izmaksas",IF('11a+c+n'!$Q112="C",'11a+c+n'!H112,0))</f>
        <v>0</v>
      </c>
      <c r="I112" s="121"/>
      <c r="J112" s="121"/>
      <c r="K112" s="122">
        <f>IF($C$4="citu pasākumu izmaksas",IF('11a+c+n'!$Q112="C",'11a+c+n'!K112,0))</f>
        <v>0</v>
      </c>
      <c r="L112" s="83">
        <f>IF($C$4="citu pasākumu izmaksas",IF('11a+c+n'!$Q112="C",'11a+c+n'!L112,0))</f>
        <v>0</v>
      </c>
      <c r="M112" s="121">
        <f>IF($C$4="citu pasākumu izmaksas",IF('11a+c+n'!$Q112="C",'11a+c+n'!M112,0))</f>
        <v>0</v>
      </c>
      <c r="N112" s="121">
        <f>IF($C$4="citu pasākumu izmaksas",IF('11a+c+n'!$Q112="C",'11a+c+n'!N112,0))</f>
        <v>0</v>
      </c>
      <c r="O112" s="121">
        <f>IF($C$4="citu pasākumu izmaksas",IF('11a+c+n'!$Q112="C",'11a+c+n'!O112,0))</f>
        <v>0</v>
      </c>
      <c r="P112" s="122">
        <f>IF($C$4="citu pasākumu izmaksas",IF('11a+c+n'!$Q112="C",'11a+c+n'!P112,0))</f>
        <v>0</v>
      </c>
    </row>
    <row r="113" spans="1:16" x14ac:dyDescent="0.2">
      <c r="A113" s="49">
        <f>IF(P113=0,0,IF(COUNTBLANK(P113)=1,0,COUNTA($P$14:P113)))</f>
        <v>0</v>
      </c>
      <c r="B113" s="21">
        <f>IF($C$4="citu pasākumu izmaksas",IF('11a+c+n'!$Q113="C",'11a+c+n'!B113,0))</f>
        <v>0</v>
      </c>
      <c r="C113" s="21">
        <f>IF($C$4="citu pasākumu izmaksas",IF('11a+c+n'!$Q113="C",'11a+c+n'!C113,0))</f>
        <v>0</v>
      </c>
      <c r="D113" s="21">
        <f>IF($C$4="citu pasākumu izmaksas",IF('11a+c+n'!$Q113="C",'11a+c+n'!D113,0))</f>
        <v>0</v>
      </c>
      <c r="E113" s="42"/>
      <c r="F113" s="64"/>
      <c r="G113" s="121"/>
      <c r="H113" s="121">
        <f>IF($C$4="citu pasākumu izmaksas",IF('11a+c+n'!$Q113="C",'11a+c+n'!H113,0))</f>
        <v>0</v>
      </c>
      <c r="I113" s="121"/>
      <c r="J113" s="121"/>
      <c r="K113" s="122">
        <f>IF($C$4="citu pasākumu izmaksas",IF('11a+c+n'!$Q113="C",'11a+c+n'!K113,0))</f>
        <v>0</v>
      </c>
      <c r="L113" s="83">
        <f>IF($C$4="citu pasākumu izmaksas",IF('11a+c+n'!$Q113="C",'11a+c+n'!L113,0))</f>
        <v>0</v>
      </c>
      <c r="M113" s="121">
        <f>IF($C$4="citu pasākumu izmaksas",IF('11a+c+n'!$Q113="C",'11a+c+n'!M113,0))</f>
        <v>0</v>
      </c>
      <c r="N113" s="121">
        <f>IF($C$4="citu pasākumu izmaksas",IF('11a+c+n'!$Q113="C",'11a+c+n'!N113,0))</f>
        <v>0</v>
      </c>
      <c r="O113" s="121">
        <f>IF($C$4="citu pasākumu izmaksas",IF('11a+c+n'!$Q113="C",'11a+c+n'!O113,0))</f>
        <v>0</v>
      </c>
      <c r="P113" s="122">
        <f>IF($C$4="citu pasākumu izmaksas",IF('11a+c+n'!$Q113="C",'11a+c+n'!P113,0))</f>
        <v>0</v>
      </c>
    </row>
    <row r="114" spans="1:16" x14ac:dyDescent="0.2">
      <c r="A114" s="49">
        <f>IF(P114=0,0,IF(COUNTBLANK(P114)=1,0,COUNTA($P$14:P114)))</f>
        <v>0</v>
      </c>
      <c r="B114" s="21">
        <f>IF($C$4="citu pasākumu izmaksas",IF('11a+c+n'!$Q114="C",'11a+c+n'!B114,0))</f>
        <v>0</v>
      </c>
      <c r="C114" s="21">
        <f>IF($C$4="citu pasākumu izmaksas",IF('11a+c+n'!$Q114="C",'11a+c+n'!C114,0))</f>
        <v>0</v>
      </c>
      <c r="D114" s="21">
        <f>IF($C$4="citu pasākumu izmaksas",IF('11a+c+n'!$Q114="C",'11a+c+n'!D114,0))</f>
        <v>0</v>
      </c>
      <c r="E114" s="42"/>
      <c r="F114" s="64"/>
      <c r="G114" s="121"/>
      <c r="H114" s="121">
        <f>IF($C$4="citu pasākumu izmaksas",IF('11a+c+n'!$Q114="C",'11a+c+n'!H114,0))</f>
        <v>0</v>
      </c>
      <c r="I114" s="121"/>
      <c r="J114" s="121"/>
      <c r="K114" s="122">
        <f>IF($C$4="citu pasākumu izmaksas",IF('11a+c+n'!$Q114="C",'11a+c+n'!K114,0))</f>
        <v>0</v>
      </c>
      <c r="L114" s="83">
        <f>IF($C$4="citu pasākumu izmaksas",IF('11a+c+n'!$Q114="C",'11a+c+n'!L114,0))</f>
        <v>0</v>
      </c>
      <c r="M114" s="121">
        <f>IF($C$4="citu pasākumu izmaksas",IF('11a+c+n'!$Q114="C",'11a+c+n'!M114,0))</f>
        <v>0</v>
      </c>
      <c r="N114" s="121">
        <f>IF($C$4="citu pasākumu izmaksas",IF('11a+c+n'!$Q114="C",'11a+c+n'!N114,0))</f>
        <v>0</v>
      </c>
      <c r="O114" s="121">
        <f>IF($C$4="citu pasākumu izmaksas",IF('11a+c+n'!$Q114="C",'11a+c+n'!O114,0))</f>
        <v>0</v>
      </c>
      <c r="P114" s="122">
        <f>IF($C$4="citu pasākumu izmaksas",IF('11a+c+n'!$Q114="C",'11a+c+n'!P114,0))</f>
        <v>0</v>
      </c>
    </row>
    <row r="115" spans="1:16" x14ac:dyDescent="0.2">
      <c r="A115" s="49">
        <f>IF(P115=0,0,IF(COUNTBLANK(P115)=1,0,COUNTA($P$14:P115)))</f>
        <v>0</v>
      </c>
      <c r="B115" s="21">
        <f>IF($C$4="citu pasākumu izmaksas",IF('11a+c+n'!$Q115="C",'11a+c+n'!B115,0))</f>
        <v>0</v>
      </c>
      <c r="C115" s="21">
        <f>IF($C$4="citu pasākumu izmaksas",IF('11a+c+n'!$Q115="C",'11a+c+n'!C115,0))</f>
        <v>0</v>
      </c>
      <c r="D115" s="21">
        <f>IF($C$4="citu pasākumu izmaksas",IF('11a+c+n'!$Q115="C",'11a+c+n'!D115,0))</f>
        <v>0</v>
      </c>
      <c r="E115" s="42"/>
      <c r="F115" s="64"/>
      <c r="G115" s="121"/>
      <c r="H115" s="121">
        <f>IF($C$4="citu pasākumu izmaksas",IF('11a+c+n'!$Q115="C",'11a+c+n'!H115,0))</f>
        <v>0</v>
      </c>
      <c r="I115" s="121"/>
      <c r="J115" s="121"/>
      <c r="K115" s="122">
        <f>IF($C$4="citu pasākumu izmaksas",IF('11a+c+n'!$Q115="C",'11a+c+n'!K115,0))</f>
        <v>0</v>
      </c>
      <c r="L115" s="83">
        <f>IF($C$4="citu pasākumu izmaksas",IF('11a+c+n'!$Q115="C",'11a+c+n'!L115,0))</f>
        <v>0</v>
      </c>
      <c r="M115" s="121">
        <f>IF($C$4="citu pasākumu izmaksas",IF('11a+c+n'!$Q115="C",'11a+c+n'!M115,0))</f>
        <v>0</v>
      </c>
      <c r="N115" s="121">
        <f>IF($C$4="citu pasākumu izmaksas",IF('11a+c+n'!$Q115="C",'11a+c+n'!N115,0))</f>
        <v>0</v>
      </c>
      <c r="O115" s="121">
        <f>IF($C$4="citu pasākumu izmaksas",IF('11a+c+n'!$Q115="C",'11a+c+n'!O115,0))</f>
        <v>0</v>
      </c>
      <c r="P115" s="122">
        <f>IF($C$4="citu pasākumu izmaksas",IF('11a+c+n'!$Q115="C",'11a+c+n'!P115,0))</f>
        <v>0</v>
      </c>
    </row>
    <row r="116" spans="1:16" x14ac:dyDescent="0.2">
      <c r="A116" s="49">
        <f>IF(P116=0,0,IF(COUNTBLANK(P116)=1,0,COUNTA($P$14:P116)))</f>
        <v>0</v>
      </c>
      <c r="B116" s="21">
        <f>IF($C$4="citu pasākumu izmaksas",IF('11a+c+n'!$Q116="C",'11a+c+n'!B116,0))</f>
        <v>0</v>
      </c>
      <c r="C116" s="21">
        <f>IF($C$4="citu pasākumu izmaksas",IF('11a+c+n'!$Q116="C",'11a+c+n'!C116,0))</f>
        <v>0</v>
      </c>
      <c r="D116" s="21">
        <f>IF($C$4="citu pasākumu izmaksas",IF('11a+c+n'!$Q116="C",'11a+c+n'!D116,0))</f>
        <v>0</v>
      </c>
      <c r="E116" s="42"/>
      <c r="F116" s="64"/>
      <c r="G116" s="121"/>
      <c r="H116" s="121">
        <f>IF($C$4="citu pasākumu izmaksas",IF('11a+c+n'!$Q116="C",'11a+c+n'!H116,0))</f>
        <v>0</v>
      </c>
      <c r="I116" s="121"/>
      <c r="J116" s="121"/>
      <c r="K116" s="122">
        <f>IF($C$4="citu pasākumu izmaksas",IF('11a+c+n'!$Q116="C",'11a+c+n'!K116,0))</f>
        <v>0</v>
      </c>
      <c r="L116" s="83">
        <f>IF($C$4="citu pasākumu izmaksas",IF('11a+c+n'!$Q116="C",'11a+c+n'!L116,0))</f>
        <v>0</v>
      </c>
      <c r="M116" s="121">
        <f>IF($C$4="citu pasākumu izmaksas",IF('11a+c+n'!$Q116="C",'11a+c+n'!M116,0))</f>
        <v>0</v>
      </c>
      <c r="N116" s="121">
        <f>IF($C$4="citu pasākumu izmaksas",IF('11a+c+n'!$Q116="C",'11a+c+n'!N116,0))</f>
        <v>0</v>
      </c>
      <c r="O116" s="121">
        <f>IF($C$4="citu pasākumu izmaksas",IF('11a+c+n'!$Q116="C",'11a+c+n'!O116,0))</f>
        <v>0</v>
      </c>
      <c r="P116" s="122">
        <f>IF($C$4="citu pasākumu izmaksas",IF('11a+c+n'!$Q116="C",'11a+c+n'!P116,0))</f>
        <v>0</v>
      </c>
    </row>
    <row r="117" spans="1:16" x14ac:dyDescent="0.2">
      <c r="A117" s="49">
        <f>IF(P117=0,0,IF(COUNTBLANK(P117)=1,0,COUNTA($P$14:P117)))</f>
        <v>0</v>
      </c>
      <c r="B117" s="21">
        <f>IF($C$4="citu pasākumu izmaksas",IF('11a+c+n'!$Q117="C",'11a+c+n'!B117,0))</f>
        <v>0</v>
      </c>
      <c r="C117" s="21">
        <f>IF($C$4="citu pasākumu izmaksas",IF('11a+c+n'!$Q117="C",'11a+c+n'!C117,0))</f>
        <v>0</v>
      </c>
      <c r="D117" s="21">
        <f>IF($C$4="citu pasākumu izmaksas",IF('11a+c+n'!$Q117="C",'11a+c+n'!D117,0))</f>
        <v>0</v>
      </c>
      <c r="E117" s="42"/>
      <c r="F117" s="64"/>
      <c r="G117" s="121"/>
      <c r="H117" s="121">
        <f>IF($C$4="citu pasākumu izmaksas",IF('11a+c+n'!$Q117="C",'11a+c+n'!H117,0))</f>
        <v>0</v>
      </c>
      <c r="I117" s="121"/>
      <c r="J117" s="121"/>
      <c r="K117" s="122">
        <f>IF($C$4="citu pasākumu izmaksas",IF('11a+c+n'!$Q117="C",'11a+c+n'!K117,0))</f>
        <v>0</v>
      </c>
      <c r="L117" s="83">
        <f>IF($C$4="citu pasākumu izmaksas",IF('11a+c+n'!$Q117="C",'11a+c+n'!L117,0))</f>
        <v>0</v>
      </c>
      <c r="M117" s="121">
        <f>IF($C$4="citu pasākumu izmaksas",IF('11a+c+n'!$Q117="C",'11a+c+n'!M117,0))</f>
        <v>0</v>
      </c>
      <c r="N117" s="121">
        <f>IF($C$4="citu pasākumu izmaksas",IF('11a+c+n'!$Q117="C",'11a+c+n'!N117,0))</f>
        <v>0</v>
      </c>
      <c r="O117" s="121">
        <f>IF($C$4="citu pasākumu izmaksas",IF('11a+c+n'!$Q117="C",'11a+c+n'!O117,0))</f>
        <v>0</v>
      </c>
      <c r="P117" s="122">
        <f>IF($C$4="citu pasākumu izmaksas",IF('11a+c+n'!$Q117="C",'11a+c+n'!P117,0))</f>
        <v>0</v>
      </c>
    </row>
    <row r="118" spans="1:16" x14ac:dyDescent="0.2">
      <c r="A118" s="49">
        <f>IF(P118=0,0,IF(COUNTBLANK(P118)=1,0,COUNTA($P$14:P118)))</f>
        <v>0</v>
      </c>
      <c r="B118" s="21">
        <f>IF($C$4="citu pasākumu izmaksas",IF('11a+c+n'!$Q118="C",'11a+c+n'!B118,0))</f>
        <v>0</v>
      </c>
      <c r="C118" s="21">
        <f>IF($C$4="citu pasākumu izmaksas",IF('11a+c+n'!$Q118="C",'11a+c+n'!C118,0))</f>
        <v>0</v>
      </c>
      <c r="D118" s="21">
        <f>IF($C$4="citu pasākumu izmaksas",IF('11a+c+n'!$Q118="C",'11a+c+n'!D118,0))</f>
        <v>0</v>
      </c>
      <c r="E118" s="42"/>
      <c r="F118" s="64"/>
      <c r="G118" s="121"/>
      <c r="H118" s="121">
        <f>IF($C$4="citu pasākumu izmaksas",IF('11a+c+n'!$Q118="C",'11a+c+n'!H118,0))</f>
        <v>0</v>
      </c>
      <c r="I118" s="121"/>
      <c r="J118" s="121"/>
      <c r="K118" s="122">
        <f>IF($C$4="citu pasākumu izmaksas",IF('11a+c+n'!$Q118="C",'11a+c+n'!K118,0))</f>
        <v>0</v>
      </c>
      <c r="L118" s="83">
        <f>IF($C$4="citu pasākumu izmaksas",IF('11a+c+n'!$Q118="C",'11a+c+n'!L118,0))</f>
        <v>0</v>
      </c>
      <c r="M118" s="121">
        <f>IF($C$4="citu pasākumu izmaksas",IF('11a+c+n'!$Q118="C",'11a+c+n'!M118,0))</f>
        <v>0</v>
      </c>
      <c r="N118" s="121">
        <f>IF($C$4="citu pasākumu izmaksas",IF('11a+c+n'!$Q118="C",'11a+c+n'!N118,0))</f>
        <v>0</v>
      </c>
      <c r="O118" s="121">
        <f>IF($C$4="citu pasākumu izmaksas",IF('11a+c+n'!$Q118="C",'11a+c+n'!O118,0))</f>
        <v>0</v>
      </c>
      <c r="P118" s="122">
        <f>IF($C$4="citu pasākumu izmaksas",IF('11a+c+n'!$Q118="C",'11a+c+n'!P118,0))</f>
        <v>0</v>
      </c>
    </row>
    <row r="119" spans="1:16" x14ac:dyDescent="0.2">
      <c r="A119" s="49">
        <f>IF(P119=0,0,IF(COUNTBLANK(P119)=1,0,COUNTA($P$14:P119)))</f>
        <v>0</v>
      </c>
      <c r="B119" s="21">
        <f>IF($C$4="citu pasākumu izmaksas",IF('11a+c+n'!$Q119="C",'11a+c+n'!B119,0))</f>
        <v>0</v>
      </c>
      <c r="C119" s="21">
        <f>IF($C$4="citu pasākumu izmaksas",IF('11a+c+n'!$Q119="C",'11a+c+n'!C119,0))</f>
        <v>0</v>
      </c>
      <c r="D119" s="21">
        <f>IF($C$4="citu pasākumu izmaksas",IF('11a+c+n'!$Q119="C",'11a+c+n'!D119,0))</f>
        <v>0</v>
      </c>
      <c r="E119" s="42"/>
      <c r="F119" s="64"/>
      <c r="G119" s="121"/>
      <c r="H119" s="121">
        <f>IF($C$4="citu pasākumu izmaksas",IF('11a+c+n'!$Q119="C",'11a+c+n'!H119,0))</f>
        <v>0</v>
      </c>
      <c r="I119" s="121"/>
      <c r="J119" s="121"/>
      <c r="K119" s="122">
        <f>IF($C$4="citu pasākumu izmaksas",IF('11a+c+n'!$Q119="C",'11a+c+n'!K119,0))</f>
        <v>0</v>
      </c>
      <c r="L119" s="83">
        <f>IF($C$4="citu pasākumu izmaksas",IF('11a+c+n'!$Q119="C",'11a+c+n'!L119,0))</f>
        <v>0</v>
      </c>
      <c r="M119" s="121">
        <f>IF($C$4="citu pasākumu izmaksas",IF('11a+c+n'!$Q119="C",'11a+c+n'!M119,0))</f>
        <v>0</v>
      </c>
      <c r="N119" s="121">
        <f>IF($C$4="citu pasākumu izmaksas",IF('11a+c+n'!$Q119="C",'11a+c+n'!N119,0))</f>
        <v>0</v>
      </c>
      <c r="O119" s="121">
        <f>IF($C$4="citu pasākumu izmaksas",IF('11a+c+n'!$Q119="C",'11a+c+n'!O119,0))</f>
        <v>0</v>
      </c>
      <c r="P119" s="122">
        <f>IF($C$4="citu pasākumu izmaksas",IF('11a+c+n'!$Q119="C",'11a+c+n'!P119,0))</f>
        <v>0</v>
      </c>
    </row>
    <row r="120" spans="1:16" x14ac:dyDescent="0.2">
      <c r="A120" s="49">
        <f>IF(P120=0,0,IF(COUNTBLANK(P120)=1,0,COUNTA($P$14:P120)))</f>
        <v>0</v>
      </c>
      <c r="B120" s="21">
        <f>IF($C$4="citu pasākumu izmaksas",IF('11a+c+n'!$Q120="C",'11a+c+n'!B120,0))</f>
        <v>0</v>
      </c>
      <c r="C120" s="21">
        <f>IF($C$4="citu pasākumu izmaksas",IF('11a+c+n'!$Q120="C",'11a+c+n'!C120,0))</f>
        <v>0</v>
      </c>
      <c r="D120" s="21">
        <f>IF($C$4="citu pasākumu izmaksas",IF('11a+c+n'!$Q120="C",'11a+c+n'!D120,0))</f>
        <v>0</v>
      </c>
      <c r="E120" s="42"/>
      <c r="F120" s="64"/>
      <c r="G120" s="121"/>
      <c r="H120" s="121">
        <f>IF($C$4="citu pasākumu izmaksas",IF('11a+c+n'!$Q120="C",'11a+c+n'!H120,0))</f>
        <v>0</v>
      </c>
      <c r="I120" s="121"/>
      <c r="J120" s="121"/>
      <c r="K120" s="122">
        <f>IF($C$4="citu pasākumu izmaksas",IF('11a+c+n'!$Q120="C",'11a+c+n'!K120,0))</f>
        <v>0</v>
      </c>
      <c r="L120" s="83">
        <f>IF($C$4="citu pasākumu izmaksas",IF('11a+c+n'!$Q120="C",'11a+c+n'!L120,0))</f>
        <v>0</v>
      </c>
      <c r="M120" s="121">
        <f>IF($C$4="citu pasākumu izmaksas",IF('11a+c+n'!$Q120="C",'11a+c+n'!M120,0))</f>
        <v>0</v>
      </c>
      <c r="N120" s="121">
        <f>IF($C$4="citu pasākumu izmaksas",IF('11a+c+n'!$Q120="C",'11a+c+n'!N120,0))</f>
        <v>0</v>
      </c>
      <c r="O120" s="121">
        <f>IF($C$4="citu pasākumu izmaksas",IF('11a+c+n'!$Q120="C",'11a+c+n'!O120,0))</f>
        <v>0</v>
      </c>
      <c r="P120" s="122">
        <f>IF($C$4="citu pasākumu izmaksas",IF('11a+c+n'!$Q120="C",'11a+c+n'!P120,0))</f>
        <v>0</v>
      </c>
    </row>
    <row r="121" spans="1:16" x14ac:dyDescent="0.2">
      <c r="A121" s="49">
        <f>IF(P121=0,0,IF(COUNTBLANK(P121)=1,0,COUNTA($P$14:P121)))</f>
        <v>0</v>
      </c>
      <c r="B121" s="21">
        <f>IF($C$4="citu pasākumu izmaksas",IF('11a+c+n'!$Q121="C",'11a+c+n'!B121,0))</f>
        <v>0</v>
      </c>
      <c r="C121" s="21">
        <f>IF($C$4="citu pasākumu izmaksas",IF('11a+c+n'!$Q121="C",'11a+c+n'!C121,0))</f>
        <v>0</v>
      </c>
      <c r="D121" s="21">
        <f>IF($C$4="citu pasākumu izmaksas",IF('11a+c+n'!$Q121="C",'11a+c+n'!D121,0))</f>
        <v>0</v>
      </c>
      <c r="E121" s="42"/>
      <c r="F121" s="64"/>
      <c r="G121" s="121"/>
      <c r="H121" s="121">
        <f>IF($C$4="citu pasākumu izmaksas",IF('11a+c+n'!$Q121="C",'11a+c+n'!H121,0))</f>
        <v>0</v>
      </c>
      <c r="I121" s="121"/>
      <c r="J121" s="121"/>
      <c r="K121" s="122">
        <f>IF($C$4="citu pasākumu izmaksas",IF('11a+c+n'!$Q121="C",'11a+c+n'!K121,0))</f>
        <v>0</v>
      </c>
      <c r="L121" s="83">
        <f>IF($C$4="citu pasākumu izmaksas",IF('11a+c+n'!$Q121="C",'11a+c+n'!L121,0))</f>
        <v>0</v>
      </c>
      <c r="M121" s="121">
        <f>IF($C$4="citu pasākumu izmaksas",IF('11a+c+n'!$Q121="C",'11a+c+n'!M121,0))</f>
        <v>0</v>
      </c>
      <c r="N121" s="121">
        <f>IF($C$4="citu pasākumu izmaksas",IF('11a+c+n'!$Q121="C",'11a+c+n'!N121,0))</f>
        <v>0</v>
      </c>
      <c r="O121" s="121">
        <f>IF($C$4="citu pasākumu izmaksas",IF('11a+c+n'!$Q121="C",'11a+c+n'!O121,0))</f>
        <v>0</v>
      </c>
      <c r="P121" s="122">
        <f>IF($C$4="citu pasākumu izmaksas",IF('11a+c+n'!$Q121="C",'11a+c+n'!P121,0))</f>
        <v>0</v>
      </c>
    </row>
    <row r="122" spans="1:16" x14ac:dyDescent="0.2">
      <c r="A122" s="49">
        <f>IF(P122=0,0,IF(COUNTBLANK(P122)=1,0,COUNTA($P$14:P122)))</f>
        <v>0</v>
      </c>
      <c r="B122" s="21">
        <f>IF($C$4="citu pasākumu izmaksas",IF('11a+c+n'!$Q122="C",'11a+c+n'!B122,0))</f>
        <v>0</v>
      </c>
      <c r="C122" s="21">
        <f>IF($C$4="citu pasākumu izmaksas",IF('11a+c+n'!$Q122="C",'11a+c+n'!C122,0))</f>
        <v>0</v>
      </c>
      <c r="D122" s="21">
        <f>IF($C$4="citu pasākumu izmaksas",IF('11a+c+n'!$Q122="C",'11a+c+n'!D122,0))</f>
        <v>0</v>
      </c>
      <c r="E122" s="42"/>
      <c r="F122" s="64"/>
      <c r="G122" s="121"/>
      <c r="H122" s="121">
        <f>IF($C$4="citu pasākumu izmaksas",IF('11a+c+n'!$Q122="C",'11a+c+n'!H122,0))</f>
        <v>0</v>
      </c>
      <c r="I122" s="121"/>
      <c r="J122" s="121"/>
      <c r="K122" s="122">
        <f>IF($C$4="citu pasākumu izmaksas",IF('11a+c+n'!$Q122="C",'11a+c+n'!K122,0))</f>
        <v>0</v>
      </c>
      <c r="L122" s="83">
        <f>IF($C$4="citu pasākumu izmaksas",IF('11a+c+n'!$Q122="C",'11a+c+n'!L122,0))</f>
        <v>0</v>
      </c>
      <c r="M122" s="121">
        <f>IF($C$4="citu pasākumu izmaksas",IF('11a+c+n'!$Q122="C",'11a+c+n'!M122,0))</f>
        <v>0</v>
      </c>
      <c r="N122" s="121">
        <f>IF($C$4="citu pasākumu izmaksas",IF('11a+c+n'!$Q122="C",'11a+c+n'!N122,0))</f>
        <v>0</v>
      </c>
      <c r="O122" s="121">
        <f>IF($C$4="citu pasākumu izmaksas",IF('11a+c+n'!$Q122="C",'11a+c+n'!O122,0))</f>
        <v>0</v>
      </c>
      <c r="P122" s="122">
        <f>IF($C$4="citu pasākumu izmaksas",IF('11a+c+n'!$Q122="C",'11a+c+n'!P122,0))</f>
        <v>0</v>
      </c>
    </row>
    <row r="123" spans="1:16" x14ac:dyDescent="0.2">
      <c r="A123" s="49">
        <f>IF(P123=0,0,IF(COUNTBLANK(P123)=1,0,COUNTA($P$14:P123)))</f>
        <v>0</v>
      </c>
      <c r="B123" s="21">
        <f>IF($C$4="citu pasākumu izmaksas",IF('11a+c+n'!$Q123="C",'11a+c+n'!B123,0))</f>
        <v>0</v>
      </c>
      <c r="C123" s="21">
        <f>IF($C$4="citu pasākumu izmaksas",IF('11a+c+n'!$Q123="C",'11a+c+n'!C123,0))</f>
        <v>0</v>
      </c>
      <c r="D123" s="21">
        <f>IF($C$4="citu pasākumu izmaksas",IF('11a+c+n'!$Q123="C",'11a+c+n'!D123,0))</f>
        <v>0</v>
      </c>
      <c r="E123" s="42"/>
      <c r="F123" s="64"/>
      <c r="G123" s="121"/>
      <c r="H123" s="121">
        <f>IF($C$4="citu pasākumu izmaksas",IF('11a+c+n'!$Q123="C",'11a+c+n'!H123,0))</f>
        <v>0</v>
      </c>
      <c r="I123" s="121"/>
      <c r="J123" s="121"/>
      <c r="K123" s="122">
        <f>IF($C$4="citu pasākumu izmaksas",IF('11a+c+n'!$Q123="C",'11a+c+n'!K123,0))</f>
        <v>0</v>
      </c>
      <c r="L123" s="83">
        <f>IF($C$4="citu pasākumu izmaksas",IF('11a+c+n'!$Q123="C",'11a+c+n'!L123,0))</f>
        <v>0</v>
      </c>
      <c r="M123" s="121">
        <f>IF($C$4="citu pasākumu izmaksas",IF('11a+c+n'!$Q123="C",'11a+c+n'!M123,0))</f>
        <v>0</v>
      </c>
      <c r="N123" s="121">
        <f>IF($C$4="citu pasākumu izmaksas",IF('11a+c+n'!$Q123="C",'11a+c+n'!N123,0))</f>
        <v>0</v>
      </c>
      <c r="O123" s="121">
        <f>IF($C$4="citu pasākumu izmaksas",IF('11a+c+n'!$Q123="C",'11a+c+n'!O123,0))</f>
        <v>0</v>
      </c>
      <c r="P123" s="122">
        <f>IF($C$4="citu pasākumu izmaksas",IF('11a+c+n'!$Q123="C",'11a+c+n'!P123,0))</f>
        <v>0</v>
      </c>
    </row>
    <row r="124" spans="1:16" x14ac:dyDescent="0.2">
      <c r="A124" s="49">
        <f>IF(P124=0,0,IF(COUNTBLANK(P124)=1,0,COUNTA($P$14:P124)))</f>
        <v>0</v>
      </c>
      <c r="B124" s="21">
        <f>IF($C$4="citu pasākumu izmaksas",IF('11a+c+n'!$Q124="C",'11a+c+n'!B124,0))</f>
        <v>0</v>
      </c>
      <c r="C124" s="21">
        <f>IF($C$4="citu pasākumu izmaksas",IF('11a+c+n'!$Q124="C",'11a+c+n'!C124,0))</f>
        <v>0</v>
      </c>
      <c r="D124" s="21">
        <f>IF($C$4="citu pasākumu izmaksas",IF('11a+c+n'!$Q124="C",'11a+c+n'!D124,0))</f>
        <v>0</v>
      </c>
      <c r="E124" s="42"/>
      <c r="F124" s="64"/>
      <c r="G124" s="121"/>
      <c r="H124" s="121">
        <f>IF($C$4="citu pasākumu izmaksas",IF('11a+c+n'!$Q124="C",'11a+c+n'!H124,0))</f>
        <v>0</v>
      </c>
      <c r="I124" s="121"/>
      <c r="J124" s="121"/>
      <c r="K124" s="122">
        <f>IF($C$4="citu pasākumu izmaksas",IF('11a+c+n'!$Q124="C",'11a+c+n'!K124,0))</f>
        <v>0</v>
      </c>
      <c r="L124" s="83">
        <f>IF($C$4="citu pasākumu izmaksas",IF('11a+c+n'!$Q124="C",'11a+c+n'!L124,0))</f>
        <v>0</v>
      </c>
      <c r="M124" s="121">
        <f>IF($C$4="citu pasākumu izmaksas",IF('11a+c+n'!$Q124="C",'11a+c+n'!M124,0))</f>
        <v>0</v>
      </c>
      <c r="N124" s="121">
        <f>IF($C$4="citu pasākumu izmaksas",IF('11a+c+n'!$Q124="C",'11a+c+n'!N124,0))</f>
        <v>0</v>
      </c>
      <c r="O124" s="121">
        <f>IF($C$4="citu pasākumu izmaksas",IF('11a+c+n'!$Q124="C",'11a+c+n'!O124,0))</f>
        <v>0</v>
      </c>
      <c r="P124" s="122">
        <f>IF($C$4="citu pasākumu izmaksas",IF('11a+c+n'!$Q124="C",'11a+c+n'!P124,0))</f>
        <v>0</v>
      </c>
    </row>
    <row r="125" spans="1:16" x14ac:dyDescent="0.2">
      <c r="A125" s="49">
        <f>IF(P125=0,0,IF(COUNTBLANK(P125)=1,0,COUNTA($P$14:P125)))</f>
        <v>0</v>
      </c>
      <c r="B125" s="21">
        <f>IF($C$4="citu pasākumu izmaksas",IF('11a+c+n'!$Q125="C",'11a+c+n'!B125,0))</f>
        <v>0</v>
      </c>
      <c r="C125" s="21">
        <f>IF($C$4="citu pasākumu izmaksas",IF('11a+c+n'!$Q125="C",'11a+c+n'!C125,0))</f>
        <v>0</v>
      </c>
      <c r="D125" s="21">
        <f>IF($C$4="citu pasākumu izmaksas",IF('11a+c+n'!$Q125="C",'11a+c+n'!D125,0))</f>
        <v>0</v>
      </c>
      <c r="E125" s="42"/>
      <c r="F125" s="64"/>
      <c r="G125" s="121"/>
      <c r="H125" s="121">
        <f>IF($C$4="citu pasākumu izmaksas",IF('11a+c+n'!$Q125="C",'11a+c+n'!H125,0))</f>
        <v>0</v>
      </c>
      <c r="I125" s="121"/>
      <c r="J125" s="121"/>
      <c r="K125" s="122">
        <f>IF($C$4="citu pasākumu izmaksas",IF('11a+c+n'!$Q125="C",'11a+c+n'!K125,0))</f>
        <v>0</v>
      </c>
      <c r="L125" s="83">
        <f>IF($C$4="citu pasākumu izmaksas",IF('11a+c+n'!$Q125="C",'11a+c+n'!L125,0))</f>
        <v>0</v>
      </c>
      <c r="M125" s="121">
        <f>IF($C$4="citu pasākumu izmaksas",IF('11a+c+n'!$Q125="C",'11a+c+n'!M125,0))</f>
        <v>0</v>
      </c>
      <c r="N125" s="121">
        <f>IF($C$4="citu pasākumu izmaksas",IF('11a+c+n'!$Q125="C",'11a+c+n'!N125,0))</f>
        <v>0</v>
      </c>
      <c r="O125" s="121">
        <f>IF($C$4="citu pasākumu izmaksas",IF('11a+c+n'!$Q125="C",'11a+c+n'!O125,0))</f>
        <v>0</v>
      </c>
      <c r="P125" s="122">
        <f>IF($C$4="citu pasākumu izmaksas",IF('11a+c+n'!$Q125="C",'11a+c+n'!P125,0))</f>
        <v>0</v>
      </c>
    </row>
    <row r="126" spans="1:16" x14ac:dyDescent="0.2">
      <c r="A126" s="49">
        <f>IF(P126=0,0,IF(COUNTBLANK(P126)=1,0,COUNTA($P$14:P126)))</f>
        <v>0</v>
      </c>
      <c r="B126" s="21">
        <f>IF($C$4="citu pasākumu izmaksas",IF('11a+c+n'!$Q126="C",'11a+c+n'!B126,0))</f>
        <v>0</v>
      </c>
      <c r="C126" s="21">
        <f>IF($C$4="citu pasākumu izmaksas",IF('11a+c+n'!$Q126="C",'11a+c+n'!C126,0))</f>
        <v>0</v>
      </c>
      <c r="D126" s="21">
        <f>IF($C$4="citu pasākumu izmaksas",IF('11a+c+n'!$Q126="C",'11a+c+n'!D126,0))</f>
        <v>0</v>
      </c>
      <c r="E126" s="42"/>
      <c r="F126" s="64"/>
      <c r="G126" s="121"/>
      <c r="H126" s="121">
        <f>IF($C$4="citu pasākumu izmaksas",IF('11a+c+n'!$Q126="C",'11a+c+n'!H126,0))</f>
        <v>0</v>
      </c>
      <c r="I126" s="121"/>
      <c r="J126" s="121"/>
      <c r="K126" s="122">
        <f>IF($C$4="citu pasākumu izmaksas",IF('11a+c+n'!$Q126="C",'11a+c+n'!K126,0))</f>
        <v>0</v>
      </c>
      <c r="L126" s="83">
        <f>IF($C$4="citu pasākumu izmaksas",IF('11a+c+n'!$Q126="C",'11a+c+n'!L126,0))</f>
        <v>0</v>
      </c>
      <c r="M126" s="121">
        <f>IF($C$4="citu pasākumu izmaksas",IF('11a+c+n'!$Q126="C",'11a+c+n'!M126,0))</f>
        <v>0</v>
      </c>
      <c r="N126" s="121">
        <f>IF($C$4="citu pasākumu izmaksas",IF('11a+c+n'!$Q126="C",'11a+c+n'!N126,0))</f>
        <v>0</v>
      </c>
      <c r="O126" s="121">
        <f>IF($C$4="citu pasākumu izmaksas",IF('11a+c+n'!$Q126="C",'11a+c+n'!O126,0))</f>
        <v>0</v>
      </c>
      <c r="P126" s="122">
        <f>IF($C$4="citu pasākumu izmaksas",IF('11a+c+n'!$Q126="C",'11a+c+n'!P126,0))</f>
        <v>0</v>
      </c>
    </row>
    <row r="127" spans="1:16" x14ac:dyDescent="0.2">
      <c r="A127" s="49">
        <f>IF(P127=0,0,IF(COUNTBLANK(P127)=1,0,COUNTA($P$14:P127)))</f>
        <v>0</v>
      </c>
      <c r="B127" s="21">
        <f>IF($C$4="citu pasākumu izmaksas",IF('11a+c+n'!$Q127="C",'11a+c+n'!B127,0))</f>
        <v>0</v>
      </c>
      <c r="C127" s="21">
        <f>IF($C$4="citu pasākumu izmaksas",IF('11a+c+n'!$Q127="C",'11a+c+n'!C127,0))</f>
        <v>0</v>
      </c>
      <c r="D127" s="21">
        <f>IF($C$4="citu pasākumu izmaksas",IF('11a+c+n'!$Q127="C",'11a+c+n'!D127,0))</f>
        <v>0</v>
      </c>
      <c r="E127" s="42"/>
      <c r="F127" s="64"/>
      <c r="G127" s="121"/>
      <c r="H127" s="121">
        <f>IF($C$4="citu pasākumu izmaksas",IF('11a+c+n'!$Q127="C",'11a+c+n'!H127,0))</f>
        <v>0</v>
      </c>
      <c r="I127" s="121"/>
      <c r="J127" s="121"/>
      <c r="K127" s="122">
        <f>IF($C$4="citu pasākumu izmaksas",IF('11a+c+n'!$Q127="C",'11a+c+n'!K127,0))</f>
        <v>0</v>
      </c>
      <c r="L127" s="83">
        <f>IF($C$4="citu pasākumu izmaksas",IF('11a+c+n'!$Q127="C",'11a+c+n'!L127,0))</f>
        <v>0</v>
      </c>
      <c r="M127" s="121">
        <f>IF($C$4="citu pasākumu izmaksas",IF('11a+c+n'!$Q127="C",'11a+c+n'!M127,0))</f>
        <v>0</v>
      </c>
      <c r="N127" s="121">
        <f>IF($C$4="citu pasākumu izmaksas",IF('11a+c+n'!$Q127="C",'11a+c+n'!N127,0))</f>
        <v>0</v>
      </c>
      <c r="O127" s="121">
        <f>IF($C$4="citu pasākumu izmaksas",IF('11a+c+n'!$Q127="C",'11a+c+n'!O127,0))</f>
        <v>0</v>
      </c>
      <c r="P127" s="122">
        <f>IF($C$4="citu pasākumu izmaksas",IF('11a+c+n'!$Q127="C",'11a+c+n'!P127,0))</f>
        <v>0</v>
      </c>
    </row>
    <row r="128" spans="1:16" x14ac:dyDescent="0.2">
      <c r="A128" s="49">
        <f>IF(P128=0,0,IF(COUNTBLANK(P128)=1,0,COUNTA($P$14:P128)))</f>
        <v>0</v>
      </c>
      <c r="B128" s="21">
        <f>IF($C$4="citu pasākumu izmaksas",IF('11a+c+n'!$Q128="C",'11a+c+n'!B128,0))</f>
        <v>0</v>
      </c>
      <c r="C128" s="21">
        <f>IF($C$4="citu pasākumu izmaksas",IF('11a+c+n'!$Q128="C",'11a+c+n'!C128,0))</f>
        <v>0</v>
      </c>
      <c r="D128" s="21">
        <f>IF($C$4="citu pasākumu izmaksas",IF('11a+c+n'!$Q128="C",'11a+c+n'!D128,0))</f>
        <v>0</v>
      </c>
      <c r="E128" s="42"/>
      <c r="F128" s="64"/>
      <c r="G128" s="121"/>
      <c r="H128" s="121">
        <f>IF($C$4="citu pasākumu izmaksas",IF('11a+c+n'!$Q128="C",'11a+c+n'!H128,0))</f>
        <v>0</v>
      </c>
      <c r="I128" s="121"/>
      <c r="J128" s="121"/>
      <c r="K128" s="122">
        <f>IF($C$4="citu pasākumu izmaksas",IF('11a+c+n'!$Q128="C",'11a+c+n'!K128,0))</f>
        <v>0</v>
      </c>
      <c r="L128" s="83">
        <f>IF($C$4="citu pasākumu izmaksas",IF('11a+c+n'!$Q128="C",'11a+c+n'!L128,0))</f>
        <v>0</v>
      </c>
      <c r="M128" s="121">
        <f>IF($C$4="citu pasākumu izmaksas",IF('11a+c+n'!$Q128="C",'11a+c+n'!M128,0))</f>
        <v>0</v>
      </c>
      <c r="N128" s="121">
        <f>IF($C$4="citu pasākumu izmaksas",IF('11a+c+n'!$Q128="C",'11a+c+n'!N128,0))</f>
        <v>0</v>
      </c>
      <c r="O128" s="121">
        <f>IF($C$4="citu pasākumu izmaksas",IF('11a+c+n'!$Q128="C",'11a+c+n'!O128,0))</f>
        <v>0</v>
      </c>
      <c r="P128" s="122">
        <f>IF($C$4="citu pasākumu izmaksas",IF('11a+c+n'!$Q128="C",'11a+c+n'!P128,0))</f>
        <v>0</v>
      </c>
    </row>
    <row r="129" spans="1:16" x14ac:dyDescent="0.2">
      <c r="A129" s="49">
        <f>IF(P129=0,0,IF(COUNTBLANK(P129)=1,0,COUNTA($P$14:P129)))</f>
        <v>0</v>
      </c>
      <c r="B129" s="21">
        <f>IF($C$4="citu pasākumu izmaksas",IF('11a+c+n'!$Q129="C",'11a+c+n'!B129,0))</f>
        <v>0</v>
      </c>
      <c r="C129" s="21">
        <f>IF($C$4="citu pasākumu izmaksas",IF('11a+c+n'!$Q129="C",'11a+c+n'!C129,0))</f>
        <v>0</v>
      </c>
      <c r="D129" s="21">
        <f>IF($C$4="citu pasākumu izmaksas",IF('11a+c+n'!$Q129="C",'11a+c+n'!D129,0))</f>
        <v>0</v>
      </c>
      <c r="E129" s="42"/>
      <c r="F129" s="64"/>
      <c r="G129" s="121"/>
      <c r="H129" s="121">
        <f>IF($C$4="citu pasākumu izmaksas",IF('11a+c+n'!$Q129="C",'11a+c+n'!H129,0))</f>
        <v>0</v>
      </c>
      <c r="I129" s="121"/>
      <c r="J129" s="121"/>
      <c r="K129" s="122">
        <f>IF($C$4="citu pasākumu izmaksas",IF('11a+c+n'!$Q129="C",'11a+c+n'!K129,0))</f>
        <v>0</v>
      </c>
      <c r="L129" s="83">
        <f>IF($C$4="citu pasākumu izmaksas",IF('11a+c+n'!$Q129="C",'11a+c+n'!L129,0))</f>
        <v>0</v>
      </c>
      <c r="M129" s="121">
        <f>IF($C$4="citu pasākumu izmaksas",IF('11a+c+n'!$Q129="C",'11a+c+n'!M129,0))</f>
        <v>0</v>
      </c>
      <c r="N129" s="121">
        <f>IF($C$4="citu pasākumu izmaksas",IF('11a+c+n'!$Q129="C",'11a+c+n'!N129,0))</f>
        <v>0</v>
      </c>
      <c r="O129" s="121">
        <f>IF($C$4="citu pasākumu izmaksas",IF('11a+c+n'!$Q129="C",'11a+c+n'!O129,0))</f>
        <v>0</v>
      </c>
      <c r="P129" s="122">
        <f>IF($C$4="citu pasākumu izmaksas",IF('11a+c+n'!$Q129="C",'11a+c+n'!P129,0))</f>
        <v>0</v>
      </c>
    </row>
    <row r="130" spans="1:16" x14ac:dyDescent="0.2">
      <c r="A130" s="49">
        <f>IF(P130=0,0,IF(COUNTBLANK(P130)=1,0,COUNTA($P$14:P130)))</f>
        <v>0</v>
      </c>
      <c r="B130" s="21">
        <f>IF($C$4="citu pasākumu izmaksas",IF('11a+c+n'!$Q130="C",'11a+c+n'!B130,0))</f>
        <v>0</v>
      </c>
      <c r="C130" s="21">
        <f>IF($C$4="citu pasākumu izmaksas",IF('11a+c+n'!$Q130="C",'11a+c+n'!C130,0))</f>
        <v>0</v>
      </c>
      <c r="D130" s="21">
        <f>IF($C$4="citu pasākumu izmaksas",IF('11a+c+n'!$Q130="C",'11a+c+n'!D130,0))</f>
        <v>0</v>
      </c>
      <c r="E130" s="42"/>
      <c r="F130" s="64"/>
      <c r="G130" s="121"/>
      <c r="H130" s="121">
        <f>IF($C$4="citu pasākumu izmaksas",IF('11a+c+n'!$Q130="C",'11a+c+n'!H130,0))</f>
        <v>0</v>
      </c>
      <c r="I130" s="121"/>
      <c r="J130" s="121"/>
      <c r="K130" s="122">
        <f>IF($C$4="citu pasākumu izmaksas",IF('11a+c+n'!$Q130="C",'11a+c+n'!K130,0))</f>
        <v>0</v>
      </c>
      <c r="L130" s="83">
        <f>IF($C$4="citu pasākumu izmaksas",IF('11a+c+n'!$Q130="C",'11a+c+n'!L130,0))</f>
        <v>0</v>
      </c>
      <c r="M130" s="121">
        <f>IF($C$4="citu pasākumu izmaksas",IF('11a+c+n'!$Q130="C",'11a+c+n'!M130,0))</f>
        <v>0</v>
      </c>
      <c r="N130" s="121">
        <f>IF($C$4="citu pasākumu izmaksas",IF('11a+c+n'!$Q130="C",'11a+c+n'!N130,0))</f>
        <v>0</v>
      </c>
      <c r="O130" s="121">
        <f>IF($C$4="citu pasākumu izmaksas",IF('11a+c+n'!$Q130="C",'11a+c+n'!O130,0))</f>
        <v>0</v>
      </c>
      <c r="P130" s="122">
        <f>IF($C$4="citu pasākumu izmaksas",IF('11a+c+n'!$Q130="C",'11a+c+n'!P130,0))</f>
        <v>0</v>
      </c>
    </row>
    <row r="131" spans="1:16" x14ac:dyDescent="0.2">
      <c r="A131" s="49">
        <f>IF(P131=0,0,IF(COUNTBLANK(P131)=1,0,COUNTA($P$14:P131)))</f>
        <v>0</v>
      </c>
      <c r="B131" s="21">
        <f>IF($C$4="citu pasākumu izmaksas",IF('11a+c+n'!$Q131="C",'11a+c+n'!B131,0))</f>
        <v>0</v>
      </c>
      <c r="C131" s="21">
        <f>IF($C$4="citu pasākumu izmaksas",IF('11a+c+n'!$Q131="C",'11a+c+n'!C131,0))</f>
        <v>0</v>
      </c>
      <c r="D131" s="21">
        <f>IF($C$4="citu pasākumu izmaksas",IF('11a+c+n'!$Q131="C",'11a+c+n'!D131,0))</f>
        <v>0</v>
      </c>
      <c r="E131" s="42"/>
      <c r="F131" s="64"/>
      <c r="G131" s="121"/>
      <c r="H131" s="121">
        <f>IF($C$4="citu pasākumu izmaksas",IF('11a+c+n'!$Q131="C",'11a+c+n'!H131,0))</f>
        <v>0</v>
      </c>
      <c r="I131" s="121"/>
      <c r="J131" s="121"/>
      <c r="K131" s="122">
        <f>IF($C$4="citu pasākumu izmaksas",IF('11a+c+n'!$Q131="C",'11a+c+n'!K131,0))</f>
        <v>0</v>
      </c>
      <c r="L131" s="83">
        <f>IF($C$4="citu pasākumu izmaksas",IF('11a+c+n'!$Q131="C",'11a+c+n'!L131,0))</f>
        <v>0</v>
      </c>
      <c r="M131" s="121">
        <f>IF($C$4="citu pasākumu izmaksas",IF('11a+c+n'!$Q131="C",'11a+c+n'!M131,0))</f>
        <v>0</v>
      </c>
      <c r="N131" s="121">
        <f>IF($C$4="citu pasākumu izmaksas",IF('11a+c+n'!$Q131="C",'11a+c+n'!N131,0))</f>
        <v>0</v>
      </c>
      <c r="O131" s="121">
        <f>IF($C$4="citu pasākumu izmaksas",IF('11a+c+n'!$Q131="C",'11a+c+n'!O131,0))</f>
        <v>0</v>
      </c>
      <c r="P131" s="122">
        <f>IF($C$4="citu pasākumu izmaksas",IF('11a+c+n'!$Q131="C",'11a+c+n'!P131,0))</f>
        <v>0</v>
      </c>
    </row>
    <row r="132" spans="1:16" x14ac:dyDescent="0.2">
      <c r="A132" s="49">
        <f>IF(P132=0,0,IF(COUNTBLANK(P132)=1,0,COUNTA($P$14:P132)))</f>
        <v>0</v>
      </c>
      <c r="B132" s="21">
        <f>IF($C$4="citu pasākumu izmaksas",IF('11a+c+n'!$Q132="C",'11a+c+n'!B132,0))</f>
        <v>0</v>
      </c>
      <c r="C132" s="21">
        <f>IF($C$4="citu pasākumu izmaksas",IF('11a+c+n'!$Q132="C",'11a+c+n'!C132,0))</f>
        <v>0</v>
      </c>
      <c r="D132" s="21">
        <f>IF($C$4="citu pasākumu izmaksas",IF('11a+c+n'!$Q132="C",'11a+c+n'!D132,0))</f>
        <v>0</v>
      </c>
      <c r="E132" s="42"/>
      <c r="F132" s="64"/>
      <c r="G132" s="121"/>
      <c r="H132" s="121">
        <f>IF($C$4="citu pasākumu izmaksas",IF('11a+c+n'!$Q132="C",'11a+c+n'!H132,0))</f>
        <v>0</v>
      </c>
      <c r="I132" s="121"/>
      <c r="J132" s="121"/>
      <c r="K132" s="122">
        <f>IF($C$4="citu pasākumu izmaksas",IF('11a+c+n'!$Q132="C",'11a+c+n'!K132,0))</f>
        <v>0</v>
      </c>
      <c r="L132" s="83">
        <f>IF($C$4="citu pasākumu izmaksas",IF('11a+c+n'!$Q132="C",'11a+c+n'!L132,0))</f>
        <v>0</v>
      </c>
      <c r="M132" s="121">
        <f>IF($C$4="citu pasākumu izmaksas",IF('11a+c+n'!$Q132="C",'11a+c+n'!M132,0))</f>
        <v>0</v>
      </c>
      <c r="N132" s="121">
        <f>IF($C$4="citu pasākumu izmaksas",IF('11a+c+n'!$Q132="C",'11a+c+n'!N132,0))</f>
        <v>0</v>
      </c>
      <c r="O132" s="121">
        <f>IF($C$4="citu pasākumu izmaksas",IF('11a+c+n'!$Q132="C",'11a+c+n'!O132,0))</f>
        <v>0</v>
      </c>
      <c r="P132" s="122">
        <f>IF($C$4="citu pasākumu izmaksas",IF('11a+c+n'!$Q132="C",'11a+c+n'!P132,0))</f>
        <v>0</v>
      </c>
    </row>
    <row r="133" spans="1:16" x14ac:dyDescent="0.2">
      <c r="A133" s="49">
        <f>IF(P133=0,0,IF(COUNTBLANK(P133)=1,0,COUNTA($P$14:P133)))</f>
        <v>0</v>
      </c>
      <c r="B133" s="21">
        <f>IF($C$4="citu pasākumu izmaksas",IF('11a+c+n'!$Q133="C",'11a+c+n'!B133,0))</f>
        <v>0</v>
      </c>
      <c r="C133" s="21">
        <f>IF($C$4="citu pasākumu izmaksas",IF('11a+c+n'!$Q133="C",'11a+c+n'!C133,0))</f>
        <v>0</v>
      </c>
      <c r="D133" s="21">
        <f>IF($C$4="citu pasākumu izmaksas",IF('11a+c+n'!$Q133="C",'11a+c+n'!D133,0))</f>
        <v>0</v>
      </c>
      <c r="E133" s="42"/>
      <c r="F133" s="64"/>
      <c r="G133" s="121"/>
      <c r="H133" s="121">
        <f>IF($C$4="citu pasākumu izmaksas",IF('11a+c+n'!$Q133="C",'11a+c+n'!H133,0))</f>
        <v>0</v>
      </c>
      <c r="I133" s="121"/>
      <c r="J133" s="121"/>
      <c r="K133" s="122">
        <f>IF($C$4="citu pasākumu izmaksas",IF('11a+c+n'!$Q133="C",'11a+c+n'!K133,0))</f>
        <v>0</v>
      </c>
      <c r="L133" s="83">
        <f>IF($C$4="citu pasākumu izmaksas",IF('11a+c+n'!$Q133="C",'11a+c+n'!L133,0))</f>
        <v>0</v>
      </c>
      <c r="M133" s="121">
        <f>IF($C$4="citu pasākumu izmaksas",IF('11a+c+n'!$Q133="C",'11a+c+n'!M133,0))</f>
        <v>0</v>
      </c>
      <c r="N133" s="121">
        <f>IF($C$4="citu pasākumu izmaksas",IF('11a+c+n'!$Q133="C",'11a+c+n'!N133,0))</f>
        <v>0</v>
      </c>
      <c r="O133" s="121">
        <f>IF($C$4="citu pasākumu izmaksas",IF('11a+c+n'!$Q133="C",'11a+c+n'!O133,0))</f>
        <v>0</v>
      </c>
      <c r="P133" s="122">
        <f>IF($C$4="citu pasākumu izmaksas",IF('11a+c+n'!$Q133="C",'11a+c+n'!P133,0))</f>
        <v>0</v>
      </c>
    </row>
    <row r="134" spans="1:16" x14ac:dyDescent="0.2">
      <c r="A134" s="49">
        <f>IF(P134=0,0,IF(COUNTBLANK(P134)=1,0,COUNTA($P$14:P134)))</f>
        <v>0</v>
      </c>
      <c r="B134" s="21">
        <f>IF($C$4="citu pasākumu izmaksas",IF('11a+c+n'!$Q134="C",'11a+c+n'!B134,0))</f>
        <v>0</v>
      </c>
      <c r="C134" s="21">
        <f>IF($C$4="citu pasākumu izmaksas",IF('11a+c+n'!$Q134="C",'11a+c+n'!C134,0))</f>
        <v>0</v>
      </c>
      <c r="D134" s="21">
        <f>IF($C$4="citu pasākumu izmaksas",IF('11a+c+n'!$Q134="C",'11a+c+n'!D134,0))</f>
        <v>0</v>
      </c>
      <c r="E134" s="42"/>
      <c r="F134" s="64"/>
      <c r="G134" s="121"/>
      <c r="H134" s="121">
        <f>IF($C$4="citu pasākumu izmaksas",IF('11a+c+n'!$Q134="C",'11a+c+n'!H134,0))</f>
        <v>0</v>
      </c>
      <c r="I134" s="121"/>
      <c r="J134" s="121"/>
      <c r="K134" s="122">
        <f>IF($C$4="citu pasākumu izmaksas",IF('11a+c+n'!$Q134="C",'11a+c+n'!K134,0))</f>
        <v>0</v>
      </c>
      <c r="L134" s="83">
        <f>IF($C$4="citu pasākumu izmaksas",IF('11a+c+n'!$Q134="C",'11a+c+n'!L134,0))</f>
        <v>0</v>
      </c>
      <c r="M134" s="121">
        <f>IF($C$4="citu pasākumu izmaksas",IF('11a+c+n'!$Q134="C",'11a+c+n'!M134,0))</f>
        <v>0</v>
      </c>
      <c r="N134" s="121">
        <f>IF($C$4="citu pasākumu izmaksas",IF('11a+c+n'!$Q134="C",'11a+c+n'!N134,0))</f>
        <v>0</v>
      </c>
      <c r="O134" s="121">
        <f>IF($C$4="citu pasākumu izmaksas",IF('11a+c+n'!$Q134="C",'11a+c+n'!O134,0))</f>
        <v>0</v>
      </c>
      <c r="P134" s="122">
        <f>IF($C$4="citu pasākumu izmaksas",IF('11a+c+n'!$Q134="C",'11a+c+n'!P134,0))</f>
        <v>0</v>
      </c>
    </row>
    <row r="135" spans="1:16" x14ac:dyDescent="0.2">
      <c r="A135" s="49">
        <f>IF(P135=0,0,IF(COUNTBLANK(P135)=1,0,COUNTA($P$14:P135)))</f>
        <v>0</v>
      </c>
      <c r="B135" s="21">
        <f>IF($C$4="citu pasākumu izmaksas",IF('11a+c+n'!$Q135="C",'11a+c+n'!B135,0))</f>
        <v>0</v>
      </c>
      <c r="C135" s="21">
        <f>IF($C$4="citu pasākumu izmaksas",IF('11a+c+n'!$Q135="C",'11a+c+n'!C135,0))</f>
        <v>0</v>
      </c>
      <c r="D135" s="21">
        <f>IF($C$4="citu pasākumu izmaksas",IF('11a+c+n'!$Q135="C",'11a+c+n'!D135,0))</f>
        <v>0</v>
      </c>
      <c r="E135" s="42"/>
      <c r="F135" s="64"/>
      <c r="G135" s="121"/>
      <c r="H135" s="121">
        <f>IF($C$4="citu pasākumu izmaksas",IF('11a+c+n'!$Q135="C",'11a+c+n'!H135,0))</f>
        <v>0</v>
      </c>
      <c r="I135" s="121"/>
      <c r="J135" s="121"/>
      <c r="K135" s="122">
        <f>IF($C$4="citu pasākumu izmaksas",IF('11a+c+n'!$Q135="C",'11a+c+n'!K135,0))</f>
        <v>0</v>
      </c>
      <c r="L135" s="83">
        <f>IF($C$4="citu pasākumu izmaksas",IF('11a+c+n'!$Q135="C",'11a+c+n'!L135,0))</f>
        <v>0</v>
      </c>
      <c r="M135" s="121">
        <f>IF($C$4="citu pasākumu izmaksas",IF('11a+c+n'!$Q135="C",'11a+c+n'!M135,0))</f>
        <v>0</v>
      </c>
      <c r="N135" s="121">
        <f>IF($C$4="citu pasākumu izmaksas",IF('11a+c+n'!$Q135="C",'11a+c+n'!N135,0))</f>
        <v>0</v>
      </c>
      <c r="O135" s="121">
        <f>IF($C$4="citu pasākumu izmaksas",IF('11a+c+n'!$Q135="C",'11a+c+n'!O135,0))</f>
        <v>0</v>
      </c>
      <c r="P135" s="122">
        <f>IF($C$4="citu pasākumu izmaksas",IF('11a+c+n'!$Q135="C",'11a+c+n'!P135,0))</f>
        <v>0</v>
      </c>
    </row>
    <row r="136" spans="1:16" x14ac:dyDescent="0.2">
      <c r="A136" s="49">
        <f>IF(P136=0,0,IF(COUNTBLANK(P136)=1,0,COUNTA($P$14:P136)))</f>
        <v>0</v>
      </c>
      <c r="B136" s="21">
        <f>IF($C$4="citu pasākumu izmaksas",IF('11a+c+n'!$Q136="C",'11a+c+n'!B136,0))</f>
        <v>0</v>
      </c>
      <c r="C136" s="21">
        <f>IF($C$4="citu pasākumu izmaksas",IF('11a+c+n'!$Q136="C",'11a+c+n'!C136,0))</f>
        <v>0</v>
      </c>
      <c r="D136" s="21">
        <f>IF($C$4="citu pasākumu izmaksas",IF('11a+c+n'!$Q136="C",'11a+c+n'!D136,0))</f>
        <v>0</v>
      </c>
      <c r="E136" s="42"/>
      <c r="F136" s="64"/>
      <c r="G136" s="121"/>
      <c r="H136" s="121">
        <f>IF($C$4="citu pasākumu izmaksas",IF('11a+c+n'!$Q136="C",'11a+c+n'!H136,0))</f>
        <v>0</v>
      </c>
      <c r="I136" s="121"/>
      <c r="J136" s="121"/>
      <c r="K136" s="122">
        <f>IF($C$4="citu pasākumu izmaksas",IF('11a+c+n'!$Q136="C",'11a+c+n'!K136,0))</f>
        <v>0</v>
      </c>
      <c r="L136" s="83">
        <f>IF($C$4="citu pasākumu izmaksas",IF('11a+c+n'!$Q136="C",'11a+c+n'!L136,0))</f>
        <v>0</v>
      </c>
      <c r="M136" s="121">
        <f>IF($C$4="citu pasākumu izmaksas",IF('11a+c+n'!$Q136="C",'11a+c+n'!M136,0))</f>
        <v>0</v>
      </c>
      <c r="N136" s="121">
        <f>IF($C$4="citu pasākumu izmaksas",IF('11a+c+n'!$Q136="C",'11a+c+n'!N136,0))</f>
        <v>0</v>
      </c>
      <c r="O136" s="121">
        <f>IF($C$4="citu pasākumu izmaksas",IF('11a+c+n'!$Q136="C",'11a+c+n'!O136,0))</f>
        <v>0</v>
      </c>
      <c r="P136" s="122">
        <f>IF($C$4="citu pasākumu izmaksas",IF('11a+c+n'!$Q136="C",'11a+c+n'!P136,0))</f>
        <v>0</v>
      </c>
    </row>
    <row r="137" spans="1:16" x14ac:dyDescent="0.2">
      <c r="A137" s="49">
        <f>IF(P137=0,0,IF(COUNTBLANK(P137)=1,0,COUNTA($P$14:P137)))</f>
        <v>0</v>
      </c>
      <c r="B137" s="21">
        <f>IF($C$4="citu pasākumu izmaksas",IF('11a+c+n'!$Q137="C",'11a+c+n'!B137,0))</f>
        <v>0</v>
      </c>
      <c r="C137" s="21">
        <f>IF($C$4="citu pasākumu izmaksas",IF('11a+c+n'!$Q137="C",'11a+c+n'!C137,0))</f>
        <v>0</v>
      </c>
      <c r="D137" s="21">
        <f>IF($C$4="citu pasākumu izmaksas",IF('11a+c+n'!$Q137="C",'11a+c+n'!D137,0))</f>
        <v>0</v>
      </c>
      <c r="E137" s="42"/>
      <c r="F137" s="64"/>
      <c r="G137" s="121"/>
      <c r="H137" s="121">
        <f>IF($C$4="citu pasākumu izmaksas",IF('11a+c+n'!$Q137="C",'11a+c+n'!H137,0))</f>
        <v>0</v>
      </c>
      <c r="I137" s="121"/>
      <c r="J137" s="121"/>
      <c r="K137" s="122">
        <f>IF($C$4="citu pasākumu izmaksas",IF('11a+c+n'!$Q137="C",'11a+c+n'!K137,0))</f>
        <v>0</v>
      </c>
      <c r="L137" s="83">
        <f>IF($C$4="citu pasākumu izmaksas",IF('11a+c+n'!$Q137="C",'11a+c+n'!L137,0))</f>
        <v>0</v>
      </c>
      <c r="M137" s="121">
        <f>IF($C$4="citu pasākumu izmaksas",IF('11a+c+n'!$Q137="C",'11a+c+n'!M137,0))</f>
        <v>0</v>
      </c>
      <c r="N137" s="121">
        <f>IF($C$4="citu pasākumu izmaksas",IF('11a+c+n'!$Q137="C",'11a+c+n'!N137,0))</f>
        <v>0</v>
      </c>
      <c r="O137" s="121">
        <f>IF($C$4="citu pasākumu izmaksas",IF('11a+c+n'!$Q137="C",'11a+c+n'!O137,0))</f>
        <v>0</v>
      </c>
      <c r="P137" s="122">
        <f>IF($C$4="citu pasākumu izmaksas",IF('11a+c+n'!$Q137="C",'11a+c+n'!P137,0))</f>
        <v>0</v>
      </c>
    </row>
    <row r="138" spans="1:16" x14ac:dyDescent="0.2">
      <c r="A138" s="49">
        <f>IF(P138=0,0,IF(COUNTBLANK(P138)=1,0,COUNTA($P$14:P138)))</f>
        <v>0</v>
      </c>
      <c r="B138" s="21">
        <f>IF($C$4="citu pasākumu izmaksas",IF('11a+c+n'!$Q138="C",'11a+c+n'!B138,0))</f>
        <v>0</v>
      </c>
      <c r="C138" s="21">
        <f>IF($C$4="citu pasākumu izmaksas",IF('11a+c+n'!$Q138="C",'11a+c+n'!C138,0))</f>
        <v>0</v>
      </c>
      <c r="D138" s="21">
        <f>IF($C$4="citu pasākumu izmaksas",IF('11a+c+n'!$Q138="C",'11a+c+n'!D138,0))</f>
        <v>0</v>
      </c>
      <c r="E138" s="42"/>
      <c r="F138" s="64"/>
      <c r="G138" s="121"/>
      <c r="H138" s="121">
        <f>IF($C$4="citu pasākumu izmaksas",IF('11a+c+n'!$Q138="C",'11a+c+n'!H138,0))</f>
        <v>0</v>
      </c>
      <c r="I138" s="121"/>
      <c r="J138" s="121"/>
      <c r="K138" s="122">
        <f>IF($C$4="citu pasākumu izmaksas",IF('11a+c+n'!$Q138="C",'11a+c+n'!K138,0))</f>
        <v>0</v>
      </c>
      <c r="L138" s="83">
        <f>IF($C$4="citu pasākumu izmaksas",IF('11a+c+n'!$Q138="C",'11a+c+n'!L138,0))</f>
        <v>0</v>
      </c>
      <c r="M138" s="121">
        <f>IF($C$4="citu pasākumu izmaksas",IF('11a+c+n'!$Q138="C",'11a+c+n'!M138,0))</f>
        <v>0</v>
      </c>
      <c r="N138" s="121">
        <f>IF($C$4="citu pasākumu izmaksas",IF('11a+c+n'!$Q138="C",'11a+c+n'!N138,0))</f>
        <v>0</v>
      </c>
      <c r="O138" s="121">
        <f>IF($C$4="citu pasākumu izmaksas",IF('11a+c+n'!$Q138="C",'11a+c+n'!O138,0))</f>
        <v>0</v>
      </c>
      <c r="P138" s="122">
        <f>IF($C$4="citu pasākumu izmaksas",IF('11a+c+n'!$Q138="C",'11a+c+n'!P138,0))</f>
        <v>0</v>
      </c>
    </row>
    <row r="139" spans="1:16" x14ac:dyDescent="0.2">
      <c r="A139" s="49">
        <f>IF(P139=0,0,IF(COUNTBLANK(P139)=1,0,COUNTA($P$14:P139)))</f>
        <v>0</v>
      </c>
      <c r="B139" s="21">
        <f>IF($C$4="citu pasākumu izmaksas",IF('11a+c+n'!$Q139="C",'11a+c+n'!B139,0))</f>
        <v>0</v>
      </c>
      <c r="C139" s="21">
        <f>IF($C$4="citu pasākumu izmaksas",IF('11a+c+n'!$Q139="C",'11a+c+n'!C139,0))</f>
        <v>0</v>
      </c>
      <c r="D139" s="21">
        <f>IF($C$4="citu pasākumu izmaksas",IF('11a+c+n'!$Q139="C",'11a+c+n'!D139,0))</f>
        <v>0</v>
      </c>
      <c r="E139" s="42"/>
      <c r="F139" s="64"/>
      <c r="G139" s="121"/>
      <c r="H139" s="121">
        <f>IF($C$4="citu pasākumu izmaksas",IF('11a+c+n'!$Q139="C",'11a+c+n'!H139,0))</f>
        <v>0</v>
      </c>
      <c r="I139" s="121"/>
      <c r="J139" s="121"/>
      <c r="K139" s="122">
        <f>IF($C$4="citu pasākumu izmaksas",IF('11a+c+n'!$Q139="C",'11a+c+n'!K139,0))</f>
        <v>0</v>
      </c>
      <c r="L139" s="83">
        <f>IF($C$4="citu pasākumu izmaksas",IF('11a+c+n'!$Q139="C",'11a+c+n'!L139,0))</f>
        <v>0</v>
      </c>
      <c r="M139" s="121">
        <f>IF($C$4="citu pasākumu izmaksas",IF('11a+c+n'!$Q139="C",'11a+c+n'!M139,0))</f>
        <v>0</v>
      </c>
      <c r="N139" s="121">
        <f>IF($C$4="citu pasākumu izmaksas",IF('11a+c+n'!$Q139="C",'11a+c+n'!N139,0))</f>
        <v>0</v>
      </c>
      <c r="O139" s="121">
        <f>IF($C$4="citu pasākumu izmaksas",IF('11a+c+n'!$Q139="C",'11a+c+n'!O139,0))</f>
        <v>0</v>
      </c>
      <c r="P139" s="122">
        <f>IF($C$4="citu pasākumu izmaksas",IF('11a+c+n'!$Q139="C",'11a+c+n'!P139,0))</f>
        <v>0</v>
      </c>
    </row>
    <row r="140" spans="1:16" x14ac:dyDescent="0.2">
      <c r="A140" s="49">
        <f>IF(P140=0,0,IF(COUNTBLANK(P140)=1,0,COUNTA($P$14:P140)))</f>
        <v>0</v>
      </c>
      <c r="B140" s="21">
        <f>IF($C$4="citu pasākumu izmaksas",IF('11a+c+n'!$Q140="C",'11a+c+n'!B140,0))</f>
        <v>0</v>
      </c>
      <c r="C140" s="21">
        <f>IF($C$4="citu pasākumu izmaksas",IF('11a+c+n'!$Q140="C",'11a+c+n'!C140,0))</f>
        <v>0</v>
      </c>
      <c r="D140" s="21">
        <f>IF($C$4="citu pasākumu izmaksas",IF('11a+c+n'!$Q140="C",'11a+c+n'!D140,0))</f>
        <v>0</v>
      </c>
      <c r="E140" s="42"/>
      <c r="F140" s="64"/>
      <c r="G140" s="121"/>
      <c r="H140" s="121">
        <f>IF($C$4="citu pasākumu izmaksas",IF('11a+c+n'!$Q140="C",'11a+c+n'!H140,0))</f>
        <v>0</v>
      </c>
      <c r="I140" s="121"/>
      <c r="J140" s="121"/>
      <c r="K140" s="122">
        <f>IF($C$4="citu pasākumu izmaksas",IF('11a+c+n'!$Q140="C",'11a+c+n'!K140,0))</f>
        <v>0</v>
      </c>
      <c r="L140" s="83">
        <f>IF($C$4="citu pasākumu izmaksas",IF('11a+c+n'!$Q140="C",'11a+c+n'!L140,0))</f>
        <v>0</v>
      </c>
      <c r="M140" s="121">
        <f>IF($C$4="citu pasākumu izmaksas",IF('11a+c+n'!$Q140="C",'11a+c+n'!M140,0))</f>
        <v>0</v>
      </c>
      <c r="N140" s="121">
        <f>IF($C$4="citu pasākumu izmaksas",IF('11a+c+n'!$Q140="C",'11a+c+n'!N140,0))</f>
        <v>0</v>
      </c>
      <c r="O140" s="121">
        <f>IF($C$4="citu pasākumu izmaksas",IF('11a+c+n'!$Q140="C",'11a+c+n'!O140,0))</f>
        <v>0</v>
      </c>
      <c r="P140" s="122">
        <f>IF($C$4="citu pasākumu izmaksas",IF('11a+c+n'!$Q140="C",'11a+c+n'!P140,0))</f>
        <v>0</v>
      </c>
    </row>
    <row r="141" spans="1:16" x14ac:dyDescent="0.2">
      <c r="A141" s="49">
        <f>IF(P141=0,0,IF(COUNTBLANK(P141)=1,0,COUNTA($P$14:P141)))</f>
        <v>0</v>
      </c>
      <c r="B141" s="21">
        <f>IF($C$4="citu pasākumu izmaksas",IF('11a+c+n'!$Q141="C",'11a+c+n'!B141,0))</f>
        <v>0</v>
      </c>
      <c r="C141" s="21">
        <f>IF($C$4="citu pasākumu izmaksas",IF('11a+c+n'!$Q141="C",'11a+c+n'!C141,0))</f>
        <v>0</v>
      </c>
      <c r="D141" s="21">
        <f>IF($C$4="citu pasākumu izmaksas",IF('11a+c+n'!$Q141="C",'11a+c+n'!D141,0))</f>
        <v>0</v>
      </c>
      <c r="E141" s="42"/>
      <c r="F141" s="64"/>
      <c r="G141" s="121"/>
      <c r="H141" s="121">
        <f>IF($C$4="citu pasākumu izmaksas",IF('11a+c+n'!$Q141="C",'11a+c+n'!H141,0))</f>
        <v>0</v>
      </c>
      <c r="I141" s="121"/>
      <c r="J141" s="121"/>
      <c r="K141" s="122">
        <f>IF($C$4="citu pasākumu izmaksas",IF('11a+c+n'!$Q141="C",'11a+c+n'!K141,0))</f>
        <v>0</v>
      </c>
      <c r="L141" s="83">
        <f>IF($C$4="citu pasākumu izmaksas",IF('11a+c+n'!$Q141="C",'11a+c+n'!L141,0))</f>
        <v>0</v>
      </c>
      <c r="M141" s="121">
        <f>IF($C$4="citu pasākumu izmaksas",IF('11a+c+n'!$Q141="C",'11a+c+n'!M141,0))</f>
        <v>0</v>
      </c>
      <c r="N141" s="121">
        <f>IF($C$4="citu pasākumu izmaksas",IF('11a+c+n'!$Q141="C",'11a+c+n'!N141,0))</f>
        <v>0</v>
      </c>
      <c r="O141" s="121">
        <f>IF($C$4="citu pasākumu izmaksas",IF('11a+c+n'!$Q141="C",'11a+c+n'!O141,0))</f>
        <v>0</v>
      </c>
      <c r="P141" s="122">
        <f>IF($C$4="citu pasākumu izmaksas",IF('11a+c+n'!$Q141="C",'11a+c+n'!P141,0))</f>
        <v>0</v>
      </c>
    </row>
    <row r="142" spans="1:16" x14ac:dyDescent="0.2">
      <c r="A142" s="49">
        <f>IF(P142=0,0,IF(COUNTBLANK(P142)=1,0,COUNTA($P$14:P142)))</f>
        <v>0</v>
      </c>
      <c r="B142" s="21">
        <f>IF($C$4="citu pasākumu izmaksas",IF('11a+c+n'!$Q142="C",'11a+c+n'!B142,0))</f>
        <v>0</v>
      </c>
      <c r="C142" s="21">
        <f>IF($C$4="citu pasākumu izmaksas",IF('11a+c+n'!$Q142="C",'11a+c+n'!C142,0))</f>
        <v>0</v>
      </c>
      <c r="D142" s="21">
        <f>IF($C$4="citu pasākumu izmaksas",IF('11a+c+n'!$Q142="C",'11a+c+n'!D142,0))</f>
        <v>0</v>
      </c>
      <c r="E142" s="42"/>
      <c r="F142" s="64"/>
      <c r="G142" s="121"/>
      <c r="H142" s="121">
        <f>IF($C$4="citu pasākumu izmaksas",IF('11a+c+n'!$Q142="C",'11a+c+n'!H142,0))</f>
        <v>0</v>
      </c>
      <c r="I142" s="121"/>
      <c r="J142" s="121"/>
      <c r="K142" s="122">
        <f>IF($C$4="citu pasākumu izmaksas",IF('11a+c+n'!$Q142="C",'11a+c+n'!K142,0))</f>
        <v>0</v>
      </c>
      <c r="L142" s="83">
        <f>IF($C$4="citu pasākumu izmaksas",IF('11a+c+n'!$Q142="C",'11a+c+n'!L142,0))</f>
        <v>0</v>
      </c>
      <c r="M142" s="121">
        <f>IF($C$4="citu pasākumu izmaksas",IF('11a+c+n'!$Q142="C",'11a+c+n'!M142,0))</f>
        <v>0</v>
      </c>
      <c r="N142" s="121">
        <f>IF($C$4="citu pasākumu izmaksas",IF('11a+c+n'!$Q142="C",'11a+c+n'!N142,0))</f>
        <v>0</v>
      </c>
      <c r="O142" s="121">
        <f>IF($C$4="citu pasākumu izmaksas",IF('11a+c+n'!$Q142="C",'11a+c+n'!O142,0))</f>
        <v>0</v>
      </c>
      <c r="P142" s="122">
        <f>IF($C$4="citu pasākumu izmaksas",IF('11a+c+n'!$Q142="C",'11a+c+n'!P142,0))</f>
        <v>0</v>
      </c>
    </row>
    <row r="143" spans="1:16" x14ac:dyDescent="0.2">
      <c r="A143" s="49">
        <f>IF(P143=0,0,IF(COUNTBLANK(P143)=1,0,COUNTA($P$14:P143)))</f>
        <v>0</v>
      </c>
      <c r="B143" s="21">
        <f>IF($C$4="citu pasākumu izmaksas",IF('11a+c+n'!$Q143="C",'11a+c+n'!B143,0))</f>
        <v>0</v>
      </c>
      <c r="C143" s="21">
        <f>IF($C$4="citu pasākumu izmaksas",IF('11a+c+n'!$Q143="C",'11a+c+n'!C143,0))</f>
        <v>0</v>
      </c>
      <c r="D143" s="21">
        <f>IF($C$4="citu pasākumu izmaksas",IF('11a+c+n'!$Q143="C",'11a+c+n'!D143,0))</f>
        <v>0</v>
      </c>
      <c r="E143" s="42"/>
      <c r="F143" s="64"/>
      <c r="G143" s="121"/>
      <c r="H143" s="121">
        <f>IF($C$4="citu pasākumu izmaksas",IF('11a+c+n'!$Q143="C",'11a+c+n'!H143,0))</f>
        <v>0</v>
      </c>
      <c r="I143" s="121"/>
      <c r="J143" s="121"/>
      <c r="K143" s="122">
        <f>IF($C$4="citu pasākumu izmaksas",IF('11a+c+n'!$Q143="C",'11a+c+n'!K143,0))</f>
        <v>0</v>
      </c>
      <c r="L143" s="83">
        <f>IF($C$4="citu pasākumu izmaksas",IF('11a+c+n'!$Q143="C",'11a+c+n'!L143,0))</f>
        <v>0</v>
      </c>
      <c r="M143" s="121">
        <f>IF($C$4="citu pasākumu izmaksas",IF('11a+c+n'!$Q143="C",'11a+c+n'!M143,0))</f>
        <v>0</v>
      </c>
      <c r="N143" s="121">
        <f>IF($C$4="citu pasākumu izmaksas",IF('11a+c+n'!$Q143="C",'11a+c+n'!N143,0))</f>
        <v>0</v>
      </c>
      <c r="O143" s="121">
        <f>IF($C$4="citu pasākumu izmaksas",IF('11a+c+n'!$Q143="C",'11a+c+n'!O143,0))</f>
        <v>0</v>
      </c>
      <c r="P143" s="122">
        <f>IF($C$4="citu pasākumu izmaksas",IF('11a+c+n'!$Q143="C",'11a+c+n'!P143,0))</f>
        <v>0</v>
      </c>
    </row>
    <row r="144" spans="1:16" x14ac:dyDescent="0.2">
      <c r="A144" s="49">
        <f>IF(P144=0,0,IF(COUNTBLANK(P144)=1,0,COUNTA($P$14:P144)))</f>
        <v>0</v>
      </c>
      <c r="B144" s="21">
        <f>IF($C$4="citu pasākumu izmaksas",IF('11a+c+n'!$Q144="C",'11a+c+n'!B144,0))</f>
        <v>0</v>
      </c>
      <c r="C144" s="21">
        <f>IF($C$4="citu pasākumu izmaksas",IF('11a+c+n'!$Q144="C",'11a+c+n'!C144,0))</f>
        <v>0</v>
      </c>
      <c r="D144" s="21">
        <f>IF($C$4="citu pasākumu izmaksas",IF('11a+c+n'!$Q144="C",'11a+c+n'!D144,0))</f>
        <v>0</v>
      </c>
      <c r="E144" s="42"/>
      <c r="F144" s="64"/>
      <c r="G144" s="121"/>
      <c r="H144" s="121">
        <f>IF($C$4="citu pasākumu izmaksas",IF('11a+c+n'!$Q144="C",'11a+c+n'!H144,0))</f>
        <v>0</v>
      </c>
      <c r="I144" s="121"/>
      <c r="J144" s="121"/>
      <c r="K144" s="122">
        <f>IF($C$4="citu pasākumu izmaksas",IF('11a+c+n'!$Q144="C",'11a+c+n'!K144,0))</f>
        <v>0</v>
      </c>
      <c r="L144" s="83">
        <f>IF($C$4="citu pasākumu izmaksas",IF('11a+c+n'!$Q144="C",'11a+c+n'!L144,0))</f>
        <v>0</v>
      </c>
      <c r="M144" s="121">
        <f>IF($C$4="citu pasākumu izmaksas",IF('11a+c+n'!$Q144="C",'11a+c+n'!M144,0))</f>
        <v>0</v>
      </c>
      <c r="N144" s="121">
        <f>IF($C$4="citu pasākumu izmaksas",IF('11a+c+n'!$Q144="C",'11a+c+n'!N144,0))</f>
        <v>0</v>
      </c>
      <c r="O144" s="121">
        <f>IF($C$4="citu pasākumu izmaksas",IF('11a+c+n'!$Q144="C",'11a+c+n'!O144,0))</f>
        <v>0</v>
      </c>
      <c r="P144" s="122">
        <f>IF($C$4="citu pasākumu izmaksas",IF('11a+c+n'!$Q144="C",'11a+c+n'!P144,0))</f>
        <v>0</v>
      </c>
    </row>
    <row r="145" spans="1:16" x14ac:dyDescent="0.2">
      <c r="A145" s="49">
        <f>IF(P145=0,0,IF(COUNTBLANK(P145)=1,0,COUNTA($P$14:P145)))</f>
        <v>0</v>
      </c>
      <c r="B145" s="21">
        <f>IF($C$4="citu pasākumu izmaksas",IF('11a+c+n'!$Q145="C",'11a+c+n'!B145,0))</f>
        <v>0</v>
      </c>
      <c r="C145" s="21">
        <f>IF($C$4="citu pasākumu izmaksas",IF('11a+c+n'!$Q145="C",'11a+c+n'!C145,0))</f>
        <v>0</v>
      </c>
      <c r="D145" s="21">
        <f>IF($C$4="citu pasākumu izmaksas",IF('11a+c+n'!$Q145="C",'11a+c+n'!D145,0))</f>
        <v>0</v>
      </c>
      <c r="E145" s="42"/>
      <c r="F145" s="64"/>
      <c r="G145" s="121"/>
      <c r="H145" s="121">
        <f>IF($C$4="citu pasākumu izmaksas",IF('11a+c+n'!$Q145="C",'11a+c+n'!H145,0))</f>
        <v>0</v>
      </c>
      <c r="I145" s="121"/>
      <c r="J145" s="121"/>
      <c r="K145" s="122">
        <f>IF($C$4="citu pasākumu izmaksas",IF('11a+c+n'!$Q145="C",'11a+c+n'!K145,0))</f>
        <v>0</v>
      </c>
      <c r="L145" s="83">
        <f>IF($C$4="citu pasākumu izmaksas",IF('11a+c+n'!$Q145="C",'11a+c+n'!L145,0))</f>
        <v>0</v>
      </c>
      <c r="M145" s="121">
        <f>IF($C$4="citu pasākumu izmaksas",IF('11a+c+n'!$Q145="C",'11a+c+n'!M145,0))</f>
        <v>0</v>
      </c>
      <c r="N145" s="121">
        <f>IF($C$4="citu pasākumu izmaksas",IF('11a+c+n'!$Q145="C",'11a+c+n'!N145,0))</f>
        <v>0</v>
      </c>
      <c r="O145" s="121">
        <f>IF($C$4="citu pasākumu izmaksas",IF('11a+c+n'!$Q145="C",'11a+c+n'!O145,0))</f>
        <v>0</v>
      </c>
      <c r="P145" s="122">
        <f>IF($C$4="citu pasākumu izmaksas",IF('11a+c+n'!$Q145="C",'11a+c+n'!P145,0))</f>
        <v>0</v>
      </c>
    </row>
    <row r="146" spans="1:16" x14ac:dyDescent="0.2">
      <c r="A146" s="49">
        <f>IF(P146=0,0,IF(COUNTBLANK(P146)=1,0,COUNTA($P$14:P146)))</f>
        <v>0</v>
      </c>
      <c r="B146" s="21">
        <f>IF($C$4="citu pasākumu izmaksas",IF('11a+c+n'!$Q146="C",'11a+c+n'!B146,0))</f>
        <v>0</v>
      </c>
      <c r="C146" s="21">
        <f>IF($C$4="citu pasākumu izmaksas",IF('11a+c+n'!$Q146="C",'11a+c+n'!C146,0))</f>
        <v>0</v>
      </c>
      <c r="D146" s="21">
        <f>IF($C$4="citu pasākumu izmaksas",IF('11a+c+n'!$Q146="C",'11a+c+n'!D146,0))</f>
        <v>0</v>
      </c>
      <c r="E146" s="42"/>
      <c r="F146" s="64"/>
      <c r="G146" s="121"/>
      <c r="H146" s="121">
        <f>IF($C$4="citu pasākumu izmaksas",IF('11a+c+n'!$Q146="C",'11a+c+n'!H146,0))</f>
        <v>0</v>
      </c>
      <c r="I146" s="121"/>
      <c r="J146" s="121"/>
      <c r="K146" s="122">
        <f>IF($C$4="citu pasākumu izmaksas",IF('11a+c+n'!$Q146="C",'11a+c+n'!K146,0))</f>
        <v>0</v>
      </c>
      <c r="L146" s="83">
        <f>IF($C$4="citu pasākumu izmaksas",IF('11a+c+n'!$Q146="C",'11a+c+n'!L146,0))</f>
        <v>0</v>
      </c>
      <c r="M146" s="121">
        <f>IF($C$4="citu pasākumu izmaksas",IF('11a+c+n'!$Q146="C",'11a+c+n'!M146,0))</f>
        <v>0</v>
      </c>
      <c r="N146" s="121">
        <f>IF($C$4="citu pasākumu izmaksas",IF('11a+c+n'!$Q146="C",'11a+c+n'!N146,0))</f>
        <v>0</v>
      </c>
      <c r="O146" s="121">
        <f>IF($C$4="citu pasākumu izmaksas",IF('11a+c+n'!$Q146="C",'11a+c+n'!O146,0))</f>
        <v>0</v>
      </c>
      <c r="P146" s="122">
        <f>IF($C$4="citu pasākumu izmaksas",IF('11a+c+n'!$Q146="C",'11a+c+n'!P146,0))</f>
        <v>0</v>
      </c>
    </row>
    <row r="147" spans="1:16" x14ac:dyDescent="0.2">
      <c r="A147" s="49">
        <f>IF(P147=0,0,IF(COUNTBLANK(P147)=1,0,COUNTA($P$14:P147)))</f>
        <v>0</v>
      </c>
      <c r="B147" s="21">
        <f>IF($C$4="citu pasākumu izmaksas",IF('11a+c+n'!$Q147="C",'11a+c+n'!B147,0))</f>
        <v>0</v>
      </c>
      <c r="C147" s="21">
        <f>IF($C$4="citu pasākumu izmaksas",IF('11a+c+n'!$Q147="C",'11a+c+n'!C147,0))</f>
        <v>0</v>
      </c>
      <c r="D147" s="21">
        <f>IF($C$4="citu pasākumu izmaksas",IF('11a+c+n'!$Q147="C",'11a+c+n'!D147,0))</f>
        <v>0</v>
      </c>
      <c r="E147" s="42"/>
      <c r="F147" s="64"/>
      <c r="G147" s="121"/>
      <c r="H147" s="121">
        <f>IF($C$4="citu pasākumu izmaksas",IF('11a+c+n'!$Q147="C",'11a+c+n'!H147,0))</f>
        <v>0</v>
      </c>
      <c r="I147" s="121"/>
      <c r="J147" s="121"/>
      <c r="K147" s="122">
        <f>IF($C$4="citu pasākumu izmaksas",IF('11a+c+n'!$Q147="C",'11a+c+n'!K147,0))</f>
        <v>0</v>
      </c>
      <c r="L147" s="83">
        <f>IF($C$4="citu pasākumu izmaksas",IF('11a+c+n'!$Q147="C",'11a+c+n'!L147,0))</f>
        <v>0</v>
      </c>
      <c r="M147" s="121">
        <f>IF($C$4="citu pasākumu izmaksas",IF('11a+c+n'!$Q147="C",'11a+c+n'!M147,0))</f>
        <v>0</v>
      </c>
      <c r="N147" s="121">
        <f>IF($C$4="citu pasākumu izmaksas",IF('11a+c+n'!$Q147="C",'11a+c+n'!N147,0))</f>
        <v>0</v>
      </c>
      <c r="O147" s="121">
        <f>IF($C$4="citu pasākumu izmaksas",IF('11a+c+n'!$Q147="C",'11a+c+n'!O147,0))</f>
        <v>0</v>
      </c>
      <c r="P147" s="122">
        <f>IF($C$4="citu pasākumu izmaksas",IF('11a+c+n'!$Q147="C",'11a+c+n'!P147,0))</f>
        <v>0</v>
      </c>
    </row>
    <row r="148" spans="1:16" x14ac:dyDescent="0.2">
      <c r="A148" s="49">
        <f>IF(P148=0,0,IF(COUNTBLANK(P148)=1,0,COUNTA($P$14:P148)))</f>
        <v>0</v>
      </c>
      <c r="B148" s="21">
        <f>IF($C$4="citu pasākumu izmaksas",IF('11a+c+n'!$Q148="C",'11a+c+n'!B148,0))</f>
        <v>0</v>
      </c>
      <c r="C148" s="21">
        <f>IF($C$4="citu pasākumu izmaksas",IF('11a+c+n'!$Q148="C",'11a+c+n'!C148,0))</f>
        <v>0</v>
      </c>
      <c r="D148" s="21">
        <f>IF($C$4="citu pasākumu izmaksas",IF('11a+c+n'!$Q148="C",'11a+c+n'!D148,0))</f>
        <v>0</v>
      </c>
      <c r="E148" s="42"/>
      <c r="F148" s="64"/>
      <c r="G148" s="121"/>
      <c r="H148" s="121">
        <f>IF($C$4="citu pasākumu izmaksas",IF('11a+c+n'!$Q148="C",'11a+c+n'!H148,0))</f>
        <v>0</v>
      </c>
      <c r="I148" s="121"/>
      <c r="J148" s="121"/>
      <c r="K148" s="122">
        <f>IF($C$4="citu pasākumu izmaksas",IF('11a+c+n'!$Q148="C",'11a+c+n'!K148,0))</f>
        <v>0</v>
      </c>
      <c r="L148" s="83">
        <f>IF($C$4="citu pasākumu izmaksas",IF('11a+c+n'!$Q148="C",'11a+c+n'!L148,0))</f>
        <v>0</v>
      </c>
      <c r="M148" s="121">
        <f>IF($C$4="citu pasākumu izmaksas",IF('11a+c+n'!$Q148="C",'11a+c+n'!M148,0))</f>
        <v>0</v>
      </c>
      <c r="N148" s="121">
        <f>IF($C$4="citu pasākumu izmaksas",IF('11a+c+n'!$Q148="C",'11a+c+n'!N148,0))</f>
        <v>0</v>
      </c>
      <c r="O148" s="121">
        <f>IF($C$4="citu pasākumu izmaksas",IF('11a+c+n'!$Q148="C",'11a+c+n'!O148,0))</f>
        <v>0</v>
      </c>
      <c r="P148" s="122">
        <f>IF($C$4="citu pasākumu izmaksas",IF('11a+c+n'!$Q148="C",'11a+c+n'!P148,0))</f>
        <v>0</v>
      </c>
    </row>
    <row r="149" spans="1:16" x14ac:dyDescent="0.2">
      <c r="A149" s="49">
        <f>IF(P149=0,0,IF(COUNTBLANK(P149)=1,0,COUNTA($P$14:P149)))</f>
        <v>0</v>
      </c>
      <c r="B149" s="21">
        <f>IF($C$4="citu pasākumu izmaksas",IF('11a+c+n'!$Q149="C",'11a+c+n'!B149,0))</f>
        <v>0</v>
      </c>
      <c r="C149" s="21">
        <f>IF($C$4="citu pasākumu izmaksas",IF('11a+c+n'!$Q149="C",'11a+c+n'!C149,0))</f>
        <v>0</v>
      </c>
      <c r="D149" s="21">
        <f>IF($C$4="citu pasākumu izmaksas",IF('11a+c+n'!$Q149="C",'11a+c+n'!D149,0))</f>
        <v>0</v>
      </c>
      <c r="E149" s="42"/>
      <c r="F149" s="64"/>
      <c r="G149" s="121"/>
      <c r="H149" s="121">
        <f>IF($C$4="citu pasākumu izmaksas",IF('11a+c+n'!$Q149="C",'11a+c+n'!H149,0))</f>
        <v>0</v>
      </c>
      <c r="I149" s="121"/>
      <c r="J149" s="121"/>
      <c r="K149" s="122">
        <f>IF($C$4="citu pasākumu izmaksas",IF('11a+c+n'!$Q149="C",'11a+c+n'!K149,0))</f>
        <v>0</v>
      </c>
      <c r="L149" s="83">
        <f>IF($C$4="citu pasākumu izmaksas",IF('11a+c+n'!$Q149="C",'11a+c+n'!L149,0))</f>
        <v>0</v>
      </c>
      <c r="M149" s="121">
        <f>IF($C$4="citu pasākumu izmaksas",IF('11a+c+n'!$Q149="C",'11a+c+n'!M149,0))</f>
        <v>0</v>
      </c>
      <c r="N149" s="121">
        <f>IF($C$4="citu pasākumu izmaksas",IF('11a+c+n'!$Q149="C",'11a+c+n'!N149,0))</f>
        <v>0</v>
      </c>
      <c r="O149" s="121">
        <f>IF($C$4="citu pasākumu izmaksas",IF('11a+c+n'!$Q149="C",'11a+c+n'!O149,0))</f>
        <v>0</v>
      </c>
      <c r="P149" s="122">
        <f>IF($C$4="citu pasākumu izmaksas",IF('11a+c+n'!$Q149="C",'11a+c+n'!P149,0))</f>
        <v>0</v>
      </c>
    </row>
    <row r="150" spans="1:16" x14ac:dyDescent="0.2">
      <c r="A150" s="49">
        <f>IF(P150=0,0,IF(COUNTBLANK(P150)=1,0,COUNTA($P$14:P150)))</f>
        <v>0</v>
      </c>
      <c r="B150" s="21">
        <f>IF($C$4="citu pasākumu izmaksas",IF('11a+c+n'!$Q150="C",'11a+c+n'!B150,0))</f>
        <v>0</v>
      </c>
      <c r="C150" s="21">
        <f>IF($C$4="citu pasākumu izmaksas",IF('11a+c+n'!$Q150="C",'11a+c+n'!C150,0))</f>
        <v>0</v>
      </c>
      <c r="D150" s="21">
        <f>IF($C$4="citu pasākumu izmaksas",IF('11a+c+n'!$Q150="C",'11a+c+n'!D150,0))</f>
        <v>0</v>
      </c>
      <c r="E150" s="42"/>
      <c r="F150" s="64"/>
      <c r="G150" s="121"/>
      <c r="H150" s="121">
        <f>IF($C$4="citu pasākumu izmaksas",IF('11a+c+n'!$Q150="C",'11a+c+n'!H150,0))</f>
        <v>0</v>
      </c>
      <c r="I150" s="121"/>
      <c r="J150" s="121"/>
      <c r="K150" s="122">
        <f>IF($C$4="citu pasākumu izmaksas",IF('11a+c+n'!$Q150="C",'11a+c+n'!K150,0))</f>
        <v>0</v>
      </c>
      <c r="L150" s="83">
        <f>IF($C$4="citu pasākumu izmaksas",IF('11a+c+n'!$Q150="C",'11a+c+n'!L150,0))</f>
        <v>0</v>
      </c>
      <c r="M150" s="121">
        <f>IF($C$4="citu pasākumu izmaksas",IF('11a+c+n'!$Q150="C",'11a+c+n'!M150,0))</f>
        <v>0</v>
      </c>
      <c r="N150" s="121">
        <f>IF($C$4="citu pasākumu izmaksas",IF('11a+c+n'!$Q150="C",'11a+c+n'!N150,0))</f>
        <v>0</v>
      </c>
      <c r="O150" s="121">
        <f>IF($C$4="citu pasākumu izmaksas",IF('11a+c+n'!$Q150="C",'11a+c+n'!O150,0))</f>
        <v>0</v>
      </c>
      <c r="P150" s="122">
        <f>IF($C$4="citu pasākumu izmaksas",IF('11a+c+n'!$Q150="C",'11a+c+n'!P150,0))</f>
        <v>0</v>
      </c>
    </row>
    <row r="151" spans="1:16" x14ac:dyDescent="0.2">
      <c r="A151" s="49">
        <f>IF(P151=0,0,IF(COUNTBLANK(P151)=1,0,COUNTA($P$14:P151)))</f>
        <v>0</v>
      </c>
      <c r="B151" s="21">
        <f>IF($C$4="citu pasākumu izmaksas",IF('11a+c+n'!$Q151="C",'11a+c+n'!B151,0))</f>
        <v>0</v>
      </c>
      <c r="C151" s="21">
        <f>IF($C$4="citu pasākumu izmaksas",IF('11a+c+n'!$Q151="C",'11a+c+n'!C151,0))</f>
        <v>0</v>
      </c>
      <c r="D151" s="21">
        <f>IF($C$4="citu pasākumu izmaksas",IF('11a+c+n'!$Q151="C",'11a+c+n'!D151,0))</f>
        <v>0</v>
      </c>
      <c r="E151" s="42"/>
      <c r="F151" s="64"/>
      <c r="G151" s="121"/>
      <c r="H151" s="121">
        <f>IF($C$4="citu pasākumu izmaksas",IF('11a+c+n'!$Q151="C",'11a+c+n'!H151,0))</f>
        <v>0</v>
      </c>
      <c r="I151" s="121"/>
      <c r="J151" s="121"/>
      <c r="K151" s="122">
        <f>IF($C$4="citu pasākumu izmaksas",IF('11a+c+n'!$Q151="C",'11a+c+n'!K151,0))</f>
        <v>0</v>
      </c>
      <c r="L151" s="83">
        <f>IF($C$4="citu pasākumu izmaksas",IF('11a+c+n'!$Q151="C",'11a+c+n'!L151,0))</f>
        <v>0</v>
      </c>
      <c r="M151" s="121">
        <f>IF($C$4="citu pasākumu izmaksas",IF('11a+c+n'!$Q151="C",'11a+c+n'!M151,0))</f>
        <v>0</v>
      </c>
      <c r="N151" s="121">
        <f>IF($C$4="citu pasākumu izmaksas",IF('11a+c+n'!$Q151="C",'11a+c+n'!N151,0))</f>
        <v>0</v>
      </c>
      <c r="O151" s="121">
        <f>IF($C$4="citu pasākumu izmaksas",IF('11a+c+n'!$Q151="C",'11a+c+n'!O151,0))</f>
        <v>0</v>
      </c>
      <c r="P151" s="122">
        <f>IF($C$4="citu pasākumu izmaksas",IF('11a+c+n'!$Q151="C",'11a+c+n'!P151,0))</f>
        <v>0</v>
      </c>
    </row>
    <row r="152" spans="1:16" x14ac:dyDescent="0.2">
      <c r="A152" s="49">
        <f>IF(P152=0,0,IF(COUNTBLANK(P152)=1,0,COUNTA($P$14:P152)))</f>
        <v>0</v>
      </c>
      <c r="B152" s="21">
        <f>IF($C$4="citu pasākumu izmaksas",IF('11a+c+n'!$Q152="C",'11a+c+n'!B152,0))</f>
        <v>0</v>
      </c>
      <c r="C152" s="21">
        <f>IF($C$4="citu pasākumu izmaksas",IF('11a+c+n'!$Q152="C",'11a+c+n'!C152,0))</f>
        <v>0</v>
      </c>
      <c r="D152" s="21">
        <f>IF($C$4="citu pasākumu izmaksas",IF('11a+c+n'!$Q152="C",'11a+c+n'!D152,0))</f>
        <v>0</v>
      </c>
      <c r="E152" s="42"/>
      <c r="F152" s="64"/>
      <c r="G152" s="121"/>
      <c r="H152" s="121">
        <f>IF($C$4="citu pasākumu izmaksas",IF('11a+c+n'!$Q152="C",'11a+c+n'!H152,0))</f>
        <v>0</v>
      </c>
      <c r="I152" s="121"/>
      <c r="J152" s="121"/>
      <c r="K152" s="122">
        <f>IF($C$4="citu pasākumu izmaksas",IF('11a+c+n'!$Q152="C",'11a+c+n'!K152,0))</f>
        <v>0</v>
      </c>
      <c r="L152" s="83">
        <f>IF($C$4="citu pasākumu izmaksas",IF('11a+c+n'!$Q152="C",'11a+c+n'!L152,0))</f>
        <v>0</v>
      </c>
      <c r="M152" s="121">
        <f>IF($C$4="citu pasākumu izmaksas",IF('11a+c+n'!$Q152="C",'11a+c+n'!M152,0))</f>
        <v>0</v>
      </c>
      <c r="N152" s="121">
        <f>IF($C$4="citu pasākumu izmaksas",IF('11a+c+n'!$Q152="C",'11a+c+n'!N152,0))</f>
        <v>0</v>
      </c>
      <c r="O152" s="121">
        <f>IF($C$4="citu pasākumu izmaksas",IF('11a+c+n'!$Q152="C",'11a+c+n'!O152,0))</f>
        <v>0</v>
      </c>
      <c r="P152" s="122">
        <f>IF($C$4="citu pasākumu izmaksas",IF('11a+c+n'!$Q152="C",'11a+c+n'!P152,0))</f>
        <v>0</v>
      </c>
    </row>
    <row r="153" spans="1:16" x14ac:dyDescent="0.2">
      <c r="A153" s="49">
        <f>IF(P153=0,0,IF(COUNTBLANK(P153)=1,0,COUNTA($P$14:P153)))</f>
        <v>0</v>
      </c>
      <c r="B153" s="21">
        <f>IF($C$4="citu pasākumu izmaksas",IF('11a+c+n'!$Q153="C",'11a+c+n'!B153,0))</f>
        <v>0</v>
      </c>
      <c r="C153" s="21">
        <f>IF($C$4="citu pasākumu izmaksas",IF('11a+c+n'!$Q153="C",'11a+c+n'!C153,0))</f>
        <v>0</v>
      </c>
      <c r="D153" s="21">
        <f>IF($C$4="citu pasākumu izmaksas",IF('11a+c+n'!$Q153="C",'11a+c+n'!D153,0))</f>
        <v>0</v>
      </c>
      <c r="E153" s="42"/>
      <c r="F153" s="64"/>
      <c r="G153" s="121"/>
      <c r="H153" s="121">
        <f>IF($C$4="citu pasākumu izmaksas",IF('11a+c+n'!$Q153="C",'11a+c+n'!H153,0))</f>
        <v>0</v>
      </c>
      <c r="I153" s="121"/>
      <c r="J153" s="121"/>
      <c r="K153" s="122">
        <f>IF($C$4="citu pasākumu izmaksas",IF('11a+c+n'!$Q153="C",'11a+c+n'!K153,0))</f>
        <v>0</v>
      </c>
      <c r="L153" s="83">
        <f>IF($C$4="citu pasākumu izmaksas",IF('11a+c+n'!$Q153="C",'11a+c+n'!L153,0))</f>
        <v>0</v>
      </c>
      <c r="M153" s="121">
        <f>IF($C$4="citu pasākumu izmaksas",IF('11a+c+n'!$Q153="C",'11a+c+n'!M153,0))</f>
        <v>0</v>
      </c>
      <c r="N153" s="121">
        <f>IF($C$4="citu pasākumu izmaksas",IF('11a+c+n'!$Q153="C",'11a+c+n'!N153,0))</f>
        <v>0</v>
      </c>
      <c r="O153" s="121">
        <f>IF($C$4="citu pasākumu izmaksas",IF('11a+c+n'!$Q153="C",'11a+c+n'!O153,0))</f>
        <v>0</v>
      </c>
      <c r="P153" s="122">
        <f>IF($C$4="citu pasākumu izmaksas",IF('11a+c+n'!$Q153="C",'11a+c+n'!P153,0))</f>
        <v>0</v>
      </c>
    </row>
    <row r="154" spans="1:16" x14ac:dyDescent="0.2">
      <c r="A154" s="49">
        <f>IF(P154=0,0,IF(COUNTBLANK(P154)=1,0,COUNTA($P$14:P154)))</f>
        <v>0</v>
      </c>
      <c r="B154" s="21">
        <f>IF($C$4="citu pasākumu izmaksas",IF('11a+c+n'!$Q154="C",'11a+c+n'!B154,0))</f>
        <v>0</v>
      </c>
      <c r="C154" s="21">
        <f>IF($C$4="citu pasākumu izmaksas",IF('11a+c+n'!$Q154="C",'11a+c+n'!C154,0))</f>
        <v>0</v>
      </c>
      <c r="D154" s="21">
        <f>IF($C$4="citu pasākumu izmaksas",IF('11a+c+n'!$Q154="C",'11a+c+n'!D154,0))</f>
        <v>0</v>
      </c>
      <c r="E154" s="42"/>
      <c r="F154" s="64"/>
      <c r="G154" s="121"/>
      <c r="H154" s="121">
        <f>IF($C$4="citu pasākumu izmaksas",IF('11a+c+n'!$Q154="C",'11a+c+n'!H154,0))</f>
        <v>0</v>
      </c>
      <c r="I154" s="121"/>
      <c r="J154" s="121"/>
      <c r="K154" s="122">
        <f>IF($C$4="citu pasākumu izmaksas",IF('11a+c+n'!$Q154="C",'11a+c+n'!K154,0))</f>
        <v>0</v>
      </c>
      <c r="L154" s="83">
        <f>IF($C$4="citu pasākumu izmaksas",IF('11a+c+n'!$Q154="C",'11a+c+n'!L154,0))</f>
        <v>0</v>
      </c>
      <c r="M154" s="121">
        <f>IF($C$4="citu pasākumu izmaksas",IF('11a+c+n'!$Q154="C",'11a+c+n'!M154,0))</f>
        <v>0</v>
      </c>
      <c r="N154" s="121">
        <f>IF($C$4="citu pasākumu izmaksas",IF('11a+c+n'!$Q154="C",'11a+c+n'!N154,0))</f>
        <v>0</v>
      </c>
      <c r="O154" s="121">
        <f>IF($C$4="citu pasākumu izmaksas",IF('11a+c+n'!$Q154="C",'11a+c+n'!O154,0))</f>
        <v>0</v>
      </c>
      <c r="P154" s="122">
        <f>IF($C$4="citu pasākumu izmaksas",IF('11a+c+n'!$Q154="C",'11a+c+n'!P154,0))</f>
        <v>0</v>
      </c>
    </row>
    <row r="155" spans="1:16" x14ac:dyDescent="0.2">
      <c r="A155" s="49">
        <f>IF(P155=0,0,IF(COUNTBLANK(P155)=1,0,COUNTA($P$14:P155)))</f>
        <v>0</v>
      </c>
      <c r="B155" s="21">
        <f>IF($C$4="citu pasākumu izmaksas",IF('11a+c+n'!$Q155="C",'11a+c+n'!B155,0))</f>
        <v>0</v>
      </c>
      <c r="C155" s="21">
        <f>IF($C$4="citu pasākumu izmaksas",IF('11a+c+n'!$Q155="C",'11a+c+n'!C155,0))</f>
        <v>0</v>
      </c>
      <c r="D155" s="21">
        <f>IF($C$4="citu pasākumu izmaksas",IF('11a+c+n'!$Q155="C",'11a+c+n'!D155,0))</f>
        <v>0</v>
      </c>
      <c r="E155" s="42"/>
      <c r="F155" s="64"/>
      <c r="G155" s="121"/>
      <c r="H155" s="121">
        <f>IF($C$4="citu pasākumu izmaksas",IF('11a+c+n'!$Q155="C",'11a+c+n'!H155,0))</f>
        <v>0</v>
      </c>
      <c r="I155" s="121"/>
      <c r="J155" s="121"/>
      <c r="K155" s="122">
        <f>IF($C$4="citu pasākumu izmaksas",IF('11a+c+n'!$Q155="C",'11a+c+n'!K155,0))</f>
        <v>0</v>
      </c>
      <c r="L155" s="83">
        <f>IF($C$4="citu pasākumu izmaksas",IF('11a+c+n'!$Q155="C",'11a+c+n'!L155,0))</f>
        <v>0</v>
      </c>
      <c r="M155" s="121">
        <f>IF($C$4="citu pasākumu izmaksas",IF('11a+c+n'!$Q155="C",'11a+c+n'!M155,0))</f>
        <v>0</v>
      </c>
      <c r="N155" s="121">
        <f>IF($C$4="citu pasākumu izmaksas",IF('11a+c+n'!$Q155="C",'11a+c+n'!N155,0))</f>
        <v>0</v>
      </c>
      <c r="O155" s="121">
        <f>IF($C$4="citu pasākumu izmaksas",IF('11a+c+n'!$Q155="C",'11a+c+n'!O155,0))</f>
        <v>0</v>
      </c>
      <c r="P155" s="122">
        <f>IF($C$4="citu pasākumu izmaksas",IF('11a+c+n'!$Q155="C",'11a+c+n'!P155,0))</f>
        <v>0</v>
      </c>
    </row>
    <row r="156" spans="1:16" x14ac:dyDescent="0.2">
      <c r="A156" s="49">
        <f>IF(P156=0,0,IF(COUNTBLANK(P156)=1,0,COUNTA($P$14:P156)))</f>
        <v>0</v>
      </c>
      <c r="B156" s="21">
        <f>IF($C$4="citu pasākumu izmaksas",IF('11a+c+n'!$Q156="C",'11a+c+n'!B156,0))</f>
        <v>0</v>
      </c>
      <c r="C156" s="21">
        <f>IF($C$4="citu pasākumu izmaksas",IF('11a+c+n'!$Q156="C",'11a+c+n'!C156,0))</f>
        <v>0</v>
      </c>
      <c r="D156" s="21">
        <f>IF($C$4="citu pasākumu izmaksas",IF('11a+c+n'!$Q156="C",'11a+c+n'!D156,0))</f>
        <v>0</v>
      </c>
      <c r="E156" s="42"/>
      <c r="F156" s="64"/>
      <c r="G156" s="121"/>
      <c r="H156" s="121">
        <f>IF($C$4="citu pasākumu izmaksas",IF('11a+c+n'!$Q156="C",'11a+c+n'!H156,0))</f>
        <v>0</v>
      </c>
      <c r="I156" s="121"/>
      <c r="J156" s="121"/>
      <c r="K156" s="122">
        <f>IF($C$4="citu pasākumu izmaksas",IF('11a+c+n'!$Q156="C",'11a+c+n'!K156,0))</f>
        <v>0</v>
      </c>
      <c r="L156" s="83">
        <f>IF($C$4="citu pasākumu izmaksas",IF('11a+c+n'!$Q156="C",'11a+c+n'!L156,0))</f>
        <v>0</v>
      </c>
      <c r="M156" s="121">
        <f>IF($C$4="citu pasākumu izmaksas",IF('11a+c+n'!$Q156="C",'11a+c+n'!M156,0))</f>
        <v>0</v>
      </c>
      <c r="N156" s="121">
        <f>IF($C$4="citu pasākumu izmaksas",IF('11a+c+n'!$Q156="C",'11a+c+n'!N156,0))</f>
        <v>0</v>
      </c>
      <c r="O156" s="121">
        <f>IF($C$4="citu pasākumu izmaksas",IF('11a+c+n'!$Q156="C",'11a+c+n'!O156,0))</f>
        <v>0</v>
      </c>
      <c r="P156" s="122">
        <f>IF($C$4="citu pasākumu izmaksas",IF('11a+c+n'!$Q156="C",'11a+c+n'!P156,0))</f>
        <v>0</v>
      </c>
    </row>
    <row r="157" spans="1:16" x14ac:dyDescent="0.2">
      <c r="A157" s="49">
        <f>IF(P157=0,0,IF(COUNTBLANK(P157)=1,0,COUNTA($P$14:P157)))</f>
        <v>0</v>
      </c>
      <c r="B157" s="21">
        <f>IF($C$4="citu pasākumu izmaksas",IF('11a+c+n'!$Q157="C",'11a+c+n'!B157,0))</f>
        <v>0</v>
      </c>
      <c r="C157" s="21">
        <f>IF($C$4="citu pasākumu izmaksas",IF('11a+c+n'!$Q157="C",'11a+c+n'!C157,0))</f>
        <v>0</v>
      </c>
      <c r="D157" s="21">
        <f>IF($C$4="citu pasākumu izmaksas",IF('11a+c+n'!$Q157="C",'11a+c+n'!D157,0))</f>
        <v>0</v>
      </c>
      <c r="E157" s="42"/>
      <c r="F157" s="64"/>
      <c r="G157" s="121"/>
      <c r="H157" s="121">
        <f>IF($C$4="citu pasākumu izmaksas",IF('11a+c+n'!$Q157="C",'11a+c+n'!H157,0))</f>
        <v>0</v>
      </c>
      <c r="I157" s="121"/>
      <c r="J157" s="121"/>
      <c r="K157" s="122">
        <f>IF($C$4="citu pasākumu izmaksas",IF('11a+c+n'!$Q157="C",'11a+c+n'!K157,0))</f>
        <v>0</v>
      </c>
      <c r="L157" s="83">
        <f>IF($C$4="citu pasākumu izmaksas",IF('11a+c+n'!$Q157="C",'11a+c+n'!L157,0))</f>
        <v>0</v>
      </c>
      <c r="M157" s="121">
        <f>IF($C$4="citu pasākumu izmaksas",IF('11a+c+n'!$Q157="C",'11a+c+n'!M157,0))</f>
        <v>0</v>
      </c>
      <c r="N157" s="121">
        <f>IF($C$4="citu pasākumu izmaksas",IF('11a+c+n'!$Q157="C",'11a+c+n'!N157,0))</f>
        <v>0</v>
      </c>
      <c r="O157" s="121">
        <f>IF($C$4="citu pasākumu izmaksas",IF('11a+c+n'!$Q157="C",'11a+c+n'!O157,0))</f>
        <v>0</v>
      </c>
      <c r="P157" s="122">
        <f>IF($C$4="citu pasākumu izmaksas",IF('11a+c+n'!$Q157="C",'11a+c+n'!P157,0))</f>
        <v>0</v>
      </c>
    </row>
    <row r="158" spans="1:16" x14ac:dyDescent="0.2">
      <c r="A158" s="49">
        <f>IF(P158=0,0,IF(COUNTBLANK(P158)=1,0,COUNTA($P$14:P158)))</f>
        <v>0</v>
      </c>
      <c r="B158" s="21">
        <f>IF($C$4="citu pasākumu izmaksas",IF('11a+c+n'!$Q158="C",'11a+c+n'!B158,0))</f>
        <v>0</v>
      </c>
      <c r="C158" s="21">
        <f>IF($C$4="citu pasākumu izmaksas",IF('11a+c+n'!$Q158="C",'11a+c+n'!C158,0))</f>
        <v>0</v>
      </c>
      <c r="D158" s="21">
        <f>IF($C$4="citu pasākumu izmaksas",IF('11a+c+n'!$Q158="C",'11a+c+n'!D158,0))</f>
        <v>0</v>
      </c>
      <c r="E158" s="42"/>
      <c r="F158" s="64"/>
      <c r="G158" s="121"/>
      <c r="H158" s="121">
        <f>IF($C$4="citu pasākumu izmaksas",IF('11a+c+n'!$Q158="C",'11a+c+n'!H158,0))</f>
        <v>0</v>
      </c>
      <c r="I158" s="121"/>
      <c r="J158" s="121"/>
      <c r="K158" s="122">
        <f>IF($C$4="citu pasākumu izmaksas",IF('11a+c+n'!$Q158="C",'11a+c+n'!K158,0))</f>
        <v>0</v>
      </c>
      <c r="L158" s="83">
        <f>IF($C$4="citu pasākumu izmaksas",IF('11a+c+n'!$Q158="C",'11a+c+n'!L158,0))</f>
        <v>0</v>
      </c>
      <c r="M158" s="121">
        <f>IF($C$4="citu pasākumu izmaksas",IF('11a+c+n'!$Q158="C",'11a+c+n'!M158,0))</f>
        <v>0</v>
      </c>
      <c r="N158" s="121">
        <f>IF($C$4="citu pasākumu izmaksas",IF('11a+c+n'!$Q158="C",'11a+c+n'!N158,0))</f>
        <v>0</v>
      </c>
      <c r="O158" s="121">
        <f>IF($C$4="citu pasākumu izmaksas",IF('11a+c+n'!$Q158="C",'11a+c+n'!O158,0))</f>
        <v>0</v>
      </c>
      <c r="P158" s="122">
        <f>IF($C$4="citu pasākumu izmaksas",IF('11a+c+n'!$Q158="C",'11a+c+n'!P158,0))</f>
        <v>0</v>
      </c>
    </row>
    <row r="159" spans="1:16" x14ac:dyDescent="0.2">
      <c r="A159" s="49">
        <f>IF(P159=0,0,IF(COUNTBLANK(P159)=1,0,COUNTA($P$14:P159)))</f>
        <v>0</v>
      </c>
      <c r="B159" s="21">
        <f>IF($C$4="citu pasākumu izmaksas",IF('11a+c+n'!$Q159="C",'11a+c+n'!B159,0))</f>
        <v>0</v>
      </c>
      <c r="C159" s="21">
        <f>IF($C$4="citu pasākumu izmaksas",IF('11a+c+n'!$Q159="C",'11a+c+n'!C159,0))</f>
        <v>0</v>
      </c>
      <c r="D159" s="21">
        <f>IF($C$4="citu pasākumu izmaksas",IF('11a+c+n'!$Q159="C",'11a+c+n'!D159,0))</f>
        <v>0</v>
      </c>
      <c r="E159" s="42"/>
      <c r="F159" s="64"/>
      <c r="G159" s="121"/>
      <c r="H159" s="121">
        <f>IF($C$4="citu pasākumu izmaksas",IF('11a+c+n'!$Q159="C",'11a+c+n'!H159,0))</f>
        <v>0</v>
      </c>
      <c r="I159" s="121"/>
      <c r="J159" s="121"/>
      <c r="K159" s="122">
        <f>IF($C$4="citu pasākumu izmaksas",IF('11a+c+n'!$Q159="C",'11a+c+n'!K159,0))</f>
        <v>0</v>
      </c>
      <c r="L159" s="83">
        <f>IF($C$4="citu pasākumu izmaksas",IF('11a+c+n'!$Q159="C",'11a+c+n'!L159,0))</f>
        <v>0</v>
      </c>
      <c r="M159" s="121">
        <f>IF($C$4="citu pasākumu izmaksas",IF('11a+c+n'!$Q159="C",'11a+c+n'!M159,0))</f>
        <v>0</v>
      </c>
      <c r="N159" s="121">
        <f>IF($C$4="citu pasākumu izmaksas",IF('11a+c+n'!$Q159="C",'11a+c+n'!N159,0))</f>
        <v>0</v>
      </c>
      <c r="O159" s="121">
        <f>IF($C$4="citu pasākumu izmaksas",IF('11a+c+n'!$Q159="C",'11a+c+n'!O159,0))</f>
        <v>0</v>
      </c>
      <c r="P159" s="122">
        <f>IF($C$4="citu pasākumu izmaksas",IF('11a+c+n'!$Q159="C",'11a+c+n'!P159,0))</f>
        <v>0</v>
      </c>
    </row>
    <row r="160" spans="1:16" x14ac:dyDescent="0.2">
      <c r="A160" s="49">
        <f>IF(P160=0,0,IF(COUNTBLANK(P160)=1,0,COUNTA($P$14:P160)))</f>
        <v>0</v>
      </c>
      <c r="B160" s="21">
        <f>IF($C$4="citu pasākumu izmaksas",IF('11a+c+n'!$Q160="C",'11a+c+n'!B160,0))</f>
        <v>0</v>
      </c>
      <c r="C160" s="21">
        <f>IF($C$4="citu pasākumu izmaksas",IF('11a+c+n'!$Q160="C",'11a+c+n'!C160,0))</f>
        <v>0</v>
      </c>
      <c r="D160" s="21">
        <f>IF($C$4="citu pasākumu izmaksas",IF('11a+c+n'!$Q160="C",'11a+c+n'!D160,0))</f>
        <v>0</v>
      </c>
      <c r="E160" s="42"/>
      <c r="F160" s="64"/>
      <c r="G160" s="121"/>
      <c r="H160" s="121">
        <f>IF($C$4="citu pasākumu izmaksas",IF('11a+c+n'!$Q160="C",'11a+c+n'!H160,0))</f>
        <v>0</v>
      </c>
      <c r="I160" s="121"/>
      <c r="J160" s="121"/>
      <c r="K160" s="122">
        <f>IF($C$4="citu pasākumu izmaksas",IF('11a+c+n'!$Q160="C",'11a+c+n'!K160,0))</f>
        <v>0</v>
      </c>
      <c r="L160" s="83">
        <f>IF($C$4="citu pasākumu izmaksas",IF('11a+c+n'!$Q160="C",'11a+c+n'!L160,0))</f>
        <v>0</v>
      </c>
      <c r="M160" s="121">
        <f>IF($C$4="citu pasākumu izmaksas",IF('11a+c+n'!$Q160="C",'11a+c+n'!M160,0))</f>
        <v>0</v>
      </c>
      <c r="N160" s="121">
        <f>IF($C$4="citu pasākumu izmaksas",IF('11a+c+n'!$Q160="C",'11a+c+n'!N160,0))</f>
        <v>0</v>
      </c>
      <c r="O160" s="121">
        <f>IF($C$4="citu pasākumu izmaksas",IF('11a+c+n'!$Q160="C",'11a+c+n'!O160,0))</f>
        <v>0</v>
      </c>
      <c r="P160" s="122">
        <f>IF($C$4="citu pasākumu izmaksas",IF('11a+c+n'!$Q160="C",'11a+c+n'!P160,0))</f>
        <v>0</v>
      </c>
    </row>
    <row r="161" spans="1:16" x14ac:dyDescent="0.2">
      <c r="A161" s="49">
        <f>IF(P161=0,0,IF(COUNTBLANK(P161)=1,0,COUNTA($P$14:P161)))</f>
        <v>0</v>
      </c>
      <c r="B161" s="21">
        <f>IF($C$4="citu pasākumu izmaksas",IF('11a+c+n'!$Q161="C",'11a+c+n'!B161,0))</f>
        <v>0</v>
      </c>
      <c r="C161" s="21">
        <f>IF($C$4="citu pasākumu izmaksas",IF('11a+c+n'!$Q161="C",'11a+c+n'!C161,0))</f>
        <v>0</v>
      </c>
      <c r="D161" s="21">
        <f>IF($C$4="citu pasākumu izmaksas",IF('11a+c+n'!$Q161="C",'11a+c+n'!D161,0))</f>
        <v>0</v>
      </c>
      <c r="E161" s="42"/>
      <c r="F161" s="64"/>
      <c r="G161" s="121"/>
      <c r="H161" s="121">
        <f>IF($C$4="citu pasākumu izmaksas",IF('11a+c+n'!$Q161="C",'11a+c+n'!H161,0))</f>
        <v>0</v>
      </c>
      <c r="I161" s="121"/>
      <c r="J161" s="121"/>
      <c r="K161" s="122">
        <f>IF($C$4="citu pasākumu izmaksas",IF('11a+c+n'!$Q161="C",'11a+c+n'!K161,0))</f>
        <v>0</v>
      </c>
      <c r="L161" s="83">
        <f>IF($C$4="citu pasākumu izmaksas",IF('11a+c+n'!$Q161="C",'11a+c+n'!L161,0))</f>
        <v>0</v>
      </c>
      <c r="M161" s="121">
        <f>IF($C$4="citu pasākumu izmaksas",IF('11a+c+n'!$Q161="C",'11a+c+n'!M161,0))</f>
        <v>0</v>
      </c>
      <c r="N161" s="121">
        <f>IF($C$4="citu pasākumu izmaksas",IF('11a+c+n'!$Q161="C",'11a+c+n'!N161,0))</f>
        <v>0</v>
      </c>
      <c r="O161" s="121">
        <f>IF($C$4="citu pasākumu izmaksas",IF('11a+c+n'!$Q161="C",'11a+c+n'!O161,0))</f>
        <v>0</v>
      </c>
      <c r="P161" s="122">
        <f>IF($C$4="citu pasākumu izmaksas",IF('11a+c+n'!$Q161="C",'11a+c+n'!P161,0))</f>
        <v>0</v>
      </c>
    </row>
    <row r="162" spans="1:16" x14ac:dyDescent="0.2">
      <c r="A162" s="49">
        <f>IF(P162=0,0,IF(COUNTBLANK(P162)=1,0,COUNTA($P$14:P162)))</f>
        <v>0</v>
      </c>
      <c r="B162" s="21">
        <f>IF($C$4="citu pasākumu izmaksas",IF('11a+c+n'!$Q162="C",'11a+c+n'!B162,0))</f>
        <v>0</v>
      </c>
      <c r="C162" s="21">
        <f>IF($C$4="citu pasākumu izmaksas",IF('11a+c+n'!$Q162="C",'11a+c+n'!C162,0))</f>
        <v>0</v>
      </c>
      <c r="D162" s="21">
        <f>IF($C$4="citu pasākumu izmaksas",IF('11a+c+n'!$Q162="C",'11a+c+n'!D162,0))</f>
        <v>0</v>
      </c>
      <c r="E162" s="42"/>
      <c r="F162" s="64"/>
      <c r="G162" s="121"/>
      <c r="H162" s="121">
        <f>IF($C$4="citu pasākumu izmaksas",IF('11a+c+n'!$Q162="C",'11a+c+n'!H162,0))</f>
        <v>0</v>
      </c>
      <c r="I162" s="121"/>
      <c r="J162" s="121"/>
      <c r="K162" s="122">
        <f>IF($C$4="citu pasākumu izmaksas",IF('11a+c+n'!$Q162="C",'11a+c+n'!K162,0))</f>
        <v>0</v>
      </c>
      <c r="L162" s="83">
        <f>IF($C$4="citu pasākumu izmaksas",IF('11a+c+n'!$Q162="C",'11a+c+n'!L162,0))</f>
        <v>0</v>
      </c>
      <c r="M162" s="121">
        <f>IF($C$4="citu pasākumu izmaksas",IF('11a+c+n'!$Q162="C",'11a+c+n'!M162,0))</f>
        <v>0</v>
      </c>
      <c r="N162" s="121">
        <f>IF($C$4="citu pasākumu izmaksas",IF('11a+c+n'!$Q162="C",'11a+c+n'!N162,0))</f>
        <v>0</v>
      </c>
      <c r="O162" s="121">
        <f>IF($C$4="citu pasākumu izmaksas",IF('11a+c+n'!$Q162="C",'11a+c+n'!O162,0))</f>
        <v>0</v>
      </c>
      <c r="P162" s="122">
        <f>IF($C$4="citu pasākumu izmaksas",IF('11a+c+n'!$Q162="C",'11a+c+n'!P162,0))</f>
        <v>0</v>
      </c>
    </row>
    <row r="163" spans="1:16" x14ac:dyDescent="0.2">
      <c r="A163" s="49">
        <f>IF(P163=0,0,IF(COUNTBLANK(P163)=1,0,COUNTA($P$14:P163)))</f>
        <v>0</v>
      </c>
      <c r="B163" s="21">
        <f>IF($C$4="citu pasākumu izmaksas",IF('11a+c+n'!$Q163="C",'11a+c+n'!B163,0))</f>
        <v>0</v>
      </c>
      <c r="C163" s="21">
        <f>IF($C$4="citu pasākumu izmaksas",IF('11a+c+n'!$Q163="C",'11a+c+n'!C163,0))</f>
        <v>0</v>
      </c>
      <c r="D163" s="21">
        <f>IF($C$4="citu pasākumu izmaksas",IF('11a+c+n'!$Q163="C",'11a+c+n'!D163,0))</f>
        <v>0</v>
      </c>
      <c r="E163" s="42"/>
      <c r="F163" s="64"/>
      <c r="G163" s="121"/>
      <c r="H163" s="121">
        <f>IF($C$4="citu pasākumu izmaksas",IF('11a+c+n'!$Q163="C",'11a+c+n'!H163,0))</f>
        <v>0</v>
      </c>
      <c r="I163" s="121"/>
      <c r="J163" s="121"/>
      <c r="K163" s="122">
        <f>IF($C$4="citu pasākumu izmaksas",IF('11a+c+n'!$Q163="C",'11a+c+n'!K163,0))</f>
        <v>0</v>
      </c>
      <c r="L163" s="83">
        <f>IF($C$4="citu pasākumu izmaksas",IF('11a+c+n'!$Q163="C",'11a+c+n'!L163,0))</f>
        <v>0</v>
      </c>
      <c r="M163" s="121">
        <f>IF($C$4="citu pasākumu izmaksas",IF('11a+c+n'!$Q163="C",'11a+c+n'!M163,0))</f>
        <v>0</v>
      </c>
      <c r="N163" s="121">
        <f>IF($C$4="citu pasākumu izmaksas",IF('11a+c+n'!$Q163="C",'11a+c+n'!N163,0))</f>
        <v>0</v>
      </c>
      <c r="O163" s="121">
        <f>IF($C$4="citu pasākumu izmaksas",IF('11a+c+n'!$Q163="C",'11a+c+n'!O163,0))</f>
        <v>0</v>
      </c>
      <c r="P163" s="122">
        <f>IF($C$4="citu pasākumu izmaksas",IF('11a+c+n'!$Q163="C",'11a+c+n'!P163,0))</f>
        <v>0</v>
      </c>
    </row>
    <row r="164" spans="1:16" x14ac:dyDescent="0.2">
      <c r="A164" s="49">
        <f>IF(P164=0,0,IF(COUNTBLANK(P164)=1,0,COUNTA($P$14:P164)))</f>
        <v>0</v>
      </c>
      <c r="B164" s="21">
        <f>IF($C$4="citu pasākumu izmaksas",IF('11a+c+n'!$Q164="C",'11a+c+n'!B164,0))</f>
        <v>0</v>
      </c>
      <c r="C164" s="21">
        <f>IF($C$4="citu pasākumu izmaksas",IF('11a+c+n'!$Q164="C",'11a+c+n'!C164,0))</f>
        <v>0</v>
      </c>
      <c r="D164" s="21">
        <f>IF($C$4="citu pasākumu izmaksas",IF('11a+c+n'!$Q164="C",'11a+c+n'!D164,0))</f>
        <v>0</v>
      </c>
      <c r="E164" s="42"/>
      <c r="F164" s="64"/>
      <c r="G164" s="121"/>
      <c r="H164" s="121">
        <f>IF($C$4="citu pasākumu izmaksas",IF('11a+c+n'!$Q164="C",'11a+c+n'!H164,0))</f>
        <v>0</v>
      </c>
      <c r="I164" s="121"/>
      <c r="J164" s="121"/>
      <c r="K164" s="122">
        <f>IF($C$4="citu pasākumu izmaksas",IF('11a+c+n'!$Q164="C",'11a+c+n'!K164,0))</f>
        <v>0</v>
      </c>
      <c r="L164" s="83">
        <f>IF($C$4="citu pasākumu izmaksas",IF('11a+c+n'!$Q164="C",'11a+c+n'!L164,0))</f>
        <v>0</v>
      </c>
      <c r="M164" s="121">
        <f>IF($C$4="citu pasākumu izmaksas",IF('11a+c+n'!$Q164="C",'11a+c+n'!M164,0))</f>
        <v>0</v>
      </c>
      <c r="N164" s="121">
        <f>IF($C$4="citu pasākumu izmaksas",IF('11a+c+n'!$Q164="C",'11a+c+n'!N164,0))</f>
        <v>0</v>
      </c>
      <c r="O164" s="121">
        <f>IF($C$4="citu pasākumu izmaksas",IF('11a+c+n'!$Q164="C",'11a+c+n'!O164,0))</f>
        <v>0</v>
      </c>
      <c r="P164" s="122">
        <f>IF($C$4="citu pasākumu izmaksas",IF('11a+c+n'!$Q164="C",'11a+c+n'!P164,0))</f>
        <v>0</v>
      </c>
    </row>
    <row r="165" spans="1:16" x14ac:dyDescent="0.2">
      <c r="A165" s="49">
        <f>IF(P165=0,0,IF(COUNTBLANK(P165)=1,0,COUNTA($P$14:P165)))</f>
        <v>0</v>
      </c>
      <c r="B165" s="21">
        <f>IF($C$4="citu pasākumu izmaksas",IF('11a+c+n'!$Q165="C",'11a+c+n'!B165,0))</f>
        <v>0</v>
      </c>
      <c r="C165" s="21">
        <f>IF($C$4="citu pasākumu izmaksas",IF('11a+c+n'!$Q165="C",'11a+c+n'!C165,0))</f>
        <v>0</v>
      </c>
      <c r="D165" s="21">
        <f>IF($C$4="citu pasākumu izmaksas",IF('11a+c+n'!$Q165="C",'11a+c+n'!D165,0))</f>
        <v>0</v>
      </c>
      <c r="E165" s="42"/>
      <c r="F165" s="64"/>
      <c r="G165" s="121"/>
      <c r="H165" s="121">
        <f>IF($C$4="citu pasākumu izmaksas",IF('11a+c+n'!$Q165="C",'11a+c+n'!H165,0))</f>
        <v>0</v>
      </c>
      <c r="I165" s="121"/>
      <c r="J165" s="121"/>
      <c r="K165" s="122">
        <f>IF($C$4="citu pasākumu izmaksas",IF('11a+c+n'!$Q165="C",'11a+c+n'!K165,0))</f>
        <v>0</v>
      </c>
      <c r="L165" s="83">
        <f>IF($C$4="citu pasākumu izmaksas",IF('11a+c+n'!$Q165="C",'11a+c+n'!L165,0))</f>
        <v>0</v>
      </c>
      <c r="M165" s="121">
        <f>IF($C$4="citu pasākumu izmaksas",IF('11a+c+n'!$Q165="C",'11a+c+n'!M165,0))</f>
        <v>0</v>
      </c>
      <c r="N165" s="121">
        <f>IF($C$4="citu pasākumu izmaksas",IF('11a+c+n'!$Q165="C",'11a+c+n'!N165,0))</f>
        <v>0</v>
      </c>
      <c r="O165" s="121">
        <f>IF($C$4="citu pasākumu izmaksas",IF('11a+c+n'!$Q165="C",'11a+c+n'!O165,0))</f>
        <v>0</v>
      </c>
      <c r="P165" s="122">
        <f>IF($C$4="citu pasākumu izmaksas",IF('11a+c+n'!$Q165="C",'11a+c+n'!P165,0))</f>
        <v>0</v>
      </c>
    </row>
    <row r="166" spans="1:16" x14ac:dyDescent="0.2">
      <c r="A166" s="49">
        <f>IF(P166=0,0,IF(COUNTBLANK(P166)=1,0,COUNTA($P$14:P166)))</f>
        <v>0</v>
      </c>
      <c r="B166" s="21">
        <f>IF($C$4="citu pasākumu izmaksas",IF('11a+c+n'!$Q166="C",'11a+c+n'!B166,0))</f>
        <v>0</v>
      </c>
      <c r="C166" s="21">
        <f>IF($C$4="citu pasākumu izmaksas",IF('11a+c+n'!$Q166="C",'11a+c+n'!C166,0))</f>
        <v>0</v>
      </c>
      <c r="D166" s="21">
        <f>IF($C$4="citu pasākumu izmaksas",IF('11a+c+n'!$Q166="C",'11a+c+n'!D166,0))</f>
        <v>0</v>
      </c>
      <c r="E166" s="42"/>
      <c r="F166" s="64"/>
      <c r="G166" s="121"/>
      <c r="H166" s="121">
        <f>IF($C$4="citu pasākumu izmaksas",IF('11a+c+n'!$Q166="C",'11a+c+n'!H166,0))</f>
        <v>0</v>
      </c>
      <c r="I166" s="121"/>
      <c r="J166" s="121"/>
      <c r="K166" s="122">
        <f>IF($C$4="citu pasākumu izmaksas",IF('11a+c+n'!$Q166="C",'11a+c+n'!K166,0))</f>
        <v>0</v>
      </c>
      <c r="L166" s="83">
        <f>IF($C$4="citu pasākumu izmaksas",IF('11a+c+n'!$Q166="C",'11a+c+n'!L166,0))</f>
        <v>0</v>
      </c>
      <c r="M166" s="121">
        <f>IF($C$4="citu pasākumu izmaksas",IF('11a+c+n'!$Q166="C",'11a+c+n'!M166,0))</f>
        <v>0</v>
      </c>
      <c r="N166" s="121">
        <f>IF($C$4="citu pasākumu izmaksas",IF('11a+c+n'!$Q166="C",'11a+c+n'!N166,0))</f>
        <v>0</v>
      </c>
      <c r="O166" s="121">
        <f>IF($C$4="citu pasākumu izmaksas",IF('11a+c+n'!$Q166="C",'11a+c+n'!O166,0))</f>
        <v>0</v>
      </c>
      <c r="P166" s="122">
        <f>IF($C$4="citu pasākumu izmaksas",IF('11a+c+n'!$Q166="C",'11a+c+n'!P166,0))</f>
        <v>0</v>
      </c>
    </row>
    <row r="167" spans="1:16" x14ac:dyDescent="0.2">
      <c r="A167" s="49">
        <f>IF(P167=0,0,IF(COUNTBLANK(P167)=1,0,COUNTA($P$14:P167)))</f>
        <v>0</v>
      </c>
      <c r="B167" s="21">
        <f>IF($C$4="citu pasākumu izmaksas",IF('11a+c+n'!$Q167="C",'11a+c+n'!B167,0))</f>
        <v>0</v>
      </c>
      <c r="C167" s="21">
        <f>IF($C$4="citu pasākumu izmaksas",IF('11a+c+n'!$Q167="C",'11a+c+n'!C167,0))</f>
        <v>0</v>
      </c>
      <c r="D167" s="21">
        <f>IF($C$4="citu pasākumu izmaksas",IF('11a+c+n'!$Q167="C",'11a+c+n'!D167,0))</f>
        <v>0</v>
      </c>
      <c r="E167" s="42"/>
      <c r="F167" s="64"/>
      <c r="G167" s="121"/>
      <c r="H167" s="121">
        <f>IF($C$4="citu pasākumu izmaksas",IF('11a+c+n'!$Q167="C",'11a+c+n'!H167,0))</f>
        <v>0</v>
      </c>
      <c r="I167" s="121"/>
      <c r="J167" s="121"/>
      <c r="K167" s="122">
        <f>IF($C$4="citu pasākumu izmaksas",IF('11a+c+n'!$Q167="C",'11a+c+n'!K167,0))</f>
        <v>0</v>
      </c>
      <c r="L167" s="83">
        <f>IF($C$4="citu pasākumu izmaksas",IF('11a+c+n'!$Q167="C",'11a+c+n'!L167,0))</f>
        <v>0</v>
      </c>
      <c r="M167" s="121">
        <f>IF($C$4="citu pasākumu izmaksas",IF('11a+c+n'!$Q167="C",'11a+c+n'!M167,0))</f>
        <v>0</v>
      </c>
      <c r="N167" s="121">
        <f>IF($C$4="citu pasākumu izmaksas",IF('11a+c+n'!$Q167="C",'11a+c+n'!N167,0))</f>
        <v>0</v>
      </c>
      <c r="O167" s="121">
        <f>IF($C$4="citu pasākumu izmaksas",IF('11a+c+n'!$Q167="C",'11a+c+n'!O167,0))</f>
        <v>0</v>
      </c>
      <c r="P167" s="122">
        <f>IF($C$4="citu pasākumu izmaksas",IF('11a+c+n'!$Q167="C",'11a+c+n'!P167,0))</f>
        <v>0</v>
      </c>
    </row>
    <row r="168" spans="1:16" x14ac:dyDescent="0.2">
      <c r="A168" s="49">
        <f>IF(P168=0,0,IF(COUNTBLANK(P168)=1,0,COUNTA($P$14:P168)))</f>
        <v>0</v>
      </c>
      <c r="B168" s="21">
        <f>IF($C$4="citu pasākumu izmaksas",IF('11a+c+n'!$Q168="C",'11a+c+n'!B168,0))</f>
        <v>0</v>
      </c>
      <c r="C168" s="21">
        <f>IF($C$4="citu pasākumu izmaksas",IF('11a+c+n'!$Q168="C",'11a+c+n'!C168,0))</f>
        <v>0</v>
      </c>
      <c r="D168" s="21">
        <f>IF($C$4="citu pasākumu izmaksas",IF('11a+c+n'!$Q168="C",'11a+c+n'!D168,0))</f>
        <v>0</v>
      </c>
      <c r="E168" s="42"/>
      <c r="F168" s="64"/>
      <c r="G168" s="121"/>
      <c r="H168" s="121">
        <f>IF($C$4="citu pasākumu izmaksas",IF('11a+c+n'!$Q168="C",'11a+c+n'!H168,0))</f>
        <v>0</v>
      </c>
      <c r="I168" s="121"/>
      <c r="J168" s="121"/>
      <c r="K168" s="122">
        <f>IF($C$4="citu pasākumu izmaksas",IF('11a+c+n'!$Q168="C",'11a+c+n'!K168,0))</f>
        <v>0</v>
      </c>
      <c r="L168" s="83">
        <f>IF($C$4="citu pasākumu izmaksas",IF('11a+c+n'!$Q168="C",'11a+c+n'!L168,0))</f>
        <v>0</v>
      </c>
      <c r="M168" s="121">
        <f>IF($C$4="citu pasākumu izmaksas",IF('11a+c+n'!$Q168="C",'11a+c+n'!M168,0))</f>
        <v>0</v>
      </c>
      <c r="N168" s="121">
        <f>IF($C$4="citu pasākumu izmaksas",IF('11a+c+n'!$Q168="C",'11a+c+n'!N168,0))</f>
        <v>0</v>
      </c>
      <c r="O168" s="121">
        <f>IF($C$4="citu pasākumu izmaksas",IF('11a+c+n'!$Q168="C",'11a+c+n'!O168,0))</f>
        <v>0</v>
      </c>
      <c r="P168" s="122">
        <f>IF($C$4="citu pasākumu izmaksas",IF('11a+c+n'!$Q168="C",'11a+c+n'!P168,0))</f>
        <v>0</v>
      </c>
    </row>
    <row r="169" spans="1:16" x14ac:dyDescent="0.2">
      <c r="A169" s="49">
        <f>IF(P169=0,0,IF(COUNTBLANK(P169)=1,0,COUNTA($P$14:P169)))</f>
        <v>0</v>
      </c>
      <c r="B169" s="21">
        <f>IF($C$4="citu pasākumu izmaksas",IF('11a+c+n'!$Q169="C",'11a+c+n'!B169,0))</f>
        <v>0</v>
      </c>
      <c r="C169" s="21">
        <f>IF($C$4="citu pasākumu izmaksas",IF('11a+c+n'!$Q169="C",'11a+c+n'!C169,0))</f>
        <v>0</v>
      </c>
      <c r="D169" s="21">
        <f>IF($C$4="citu pasākumu izmaksas",IF('11a+c+n'!$Q169="C",'11a+c+n'!D169,0))</f>
        <v>0</v>
      </c>
      <c r="E169" s="42"/>
      <c r="F169" s="64"/>
      <c r="G169" s="121"/>
      <c r="H169" s="121">
        <f>IF($C$4="citu pasākumu izmaksas",IF('11a+c+n'!$Q169="C",'11a+c+n'!H169,0))</f>
        <v>0</v>
      </c>
      <c r="I169" s="121"/>
      <c r="J169" s="121"/>
      <c r="K169" s="122">
        <f>IF($C$4="citu pasākumu izmaksas",IF('11a+c+n'!$Q169="C",'11a+c+n'!K169,0))</f>
        <v>0</v>
      </c>
      <c r="L169" s="83">
        <f>IF($C$4="citu pasākumu izmaksas",IF('11a+c+n'!$Q169="C",'11a+c+n'!L169,0))</f>
        <v>0</v>
      </c>
      <c r="M169" s="121">
        <f>IF($C$4="citu pasākumu izmaksas",IF('11a+c+n'!$Q169="C",'11a+c+n'!M169,0))</f>
        <v>0</v>
      </c>
      <c r="N169" s="121">
        <f>IF($C$4="citu pasākumu izmaksas",IF('11a+c+n'!$Q169="C",'11a+c+n'!N169,0))</f>
        <v>0</v>
      </c>
      <c r="O169" s="121">
        <f>IF($C$4="citu pasākumu izmaksas",IF('11a+c+n'!$Q169="C",'11a+c+n'!O169,0))</f>
        <v>0</v>
      </c>
      <c r="P169" s="122">
        <f>IF($C$4="citu pasākumu izmaksas",IF('11a+c+n'!$Q169="C",'11a+c+n'!P169,0))</f>
        <v>0</v>
      </c>
    </row>
    <row r="170" spans="1:16" x14ac:dyDescent="0.2">
      <c r="A170" s="49">
        <f>IF(P170=0,0,IF(COUNTBLANK(P170)=1,0,COUNTA($P$14:P170)))</f>
        <v>0</v>
      </c>
      <c r="B170" s="21">
        <f>IF($C$4="citu pasākumu izmaksas",IF('11a+c+n'!$Q170="C",'11a+c+n'!B170,0))</f>
        <v>0</v>
      </c>
      <c r="C170" s="21">
        <f>IF($C$4="citu pasākumu izmaksas",IF('11a+c+n'!$Q170="C",'11a+c+n'!C170,0))</f>
        <v>0</v>
      </c>
      <c r="D170" s="21">
        <f>IF($C$4="citu pasākumu izmaksas",IF('11a+c+n'!$Q170="C",'11a+c+n'!D170,0))</f>
        <v>0</v>
      </c>
      <c r="E170" s="42"/>
      <c r="F170" s="64"/>
      <c r="G170" s="121"/>
      <c r="H170" s="121">
        <f>IF($C$4="citu pasākumu izmaksas",IF('11a+c+n'!$Q170="C",'11a+c+n'!H170,0))</f>
        <v>0</v>
      </c>
      <c r="I170" s="121"/>
      <c r="J170" s="121"/>
      <c r="K170" s="122">
        <f>IF($C$4="citu pasākumu izmaksas",IF('11a+c+n'!$Q170="C",'11a+c+n'!K170,0))</f>
        <v>0</v>
      </c>
      <c r="L170" s="83">
        <f>IF($C$4="citu pasākumu izmaksas",IF('11a+c+n'!$Q170="C",'11a+c+n'!L170,0))</f>
        <v>0</v>
      </c>
      <c r="M170" s="121">
        <f>IF($C$4="citu pasākumu izmaksas",IF('11a+c+n'!$Q170="C",'11a+c+n'!M170,0))</f>
        <v>0</v>
      </c>
      <c r="N170" s="121">
        <f>IF($C$4="citu pasākumu izmaksas",IF('11a+c+n'!$Q170="C",'11a+c+n'!N170,0))</f>
        <v>0</v>
      </c>
      <c r="O170" s="121">
        <f>IF($C$4="citu pasākumu izmaksas",IF('11a+c+n'!$Q170="C",'11a+c+n'!O170,0))</f>
        <v>0</v>
      </c>
      <c r="P170" s="122">
        <f>IF($C$4="citu pasākumu izmaksas",IF('11a+c+n'!$Q170="C",'11a+c+n'!P170,0))</f>
        <v>0</v>
      </c>
    </row>
    <row r="171" spans="1:16" x14ac:dyDescent="0.2">
      <c r="A171" s="49">
        <f>IF(P171=0,0,IF(COUNTBLANK(P171)=1,0,COUNTA($P$14:P171)))</f>
        <v>0</v>
      </c>
      <c r="B171" s="21">
        <f>IF($C$4="citu pasākumu izmaksas",IF('11a+c+n'!$Q171="C",'11a+c+n'!B171,0))</f>
        <v>0</v>
      </c>
      <c r="C171" s="21">
        <f>IF($C$4="citu pasākumu izmaksas",IF('11a+c+n'!$Q171="C",'11a+c+n'!C171,0))</f>
        <v>0</v>
      </c>
      <c r="D171" s="21">
        <f>IF($C$4="citu pasākumu izmaksas",IF('11a+c+n'!$Q171="C",'11a+c+n'!D171,0))</f>
        <v>0</v>
      </c>
      <c r="E171" s="42"/>
      <c r="F171" s="64"/>
      <c r="G171" s="121"/>
      <c r="H171" s="121">
        <f>IF($C$4="citu pasākumu izmaksas",IF('11a+c+n'!$Q171="C",'11a+c+n'!H171,0))</f>
        <v>0</v>
      </c>
      <c r="I171" s="121"/>
      <c r="J171" s="121"/>
      <c r="K171" s="122">
        <f>IF($C$4="citu pasākumu izmaksas",IF('11a+c+n'!$Q171="C",'11a+c+n'!K171,0))</f>
        <v>0</v>
      </c>
      <c r="L171" s="83">
        <f>IF($C$4="citu pasākumu izmaksas",IF('11a+c+n'!$Q171="C",'11a+c+n'!L171,0))</f>
        <v>0</v>
      </c>
      <c r="M171" s="121">
        <f>IF($C$4="citu pasākumu izmaksas",IF('11a+c+n'!$Q171="C",'11a+c+n'!M171,0))</f>
        <v>0</v>
      </c>
      <c r="N171" s="121">
        <f>IF($C$4="citu pasākumu izmaksas",IF('11a+c+n'!$Q171="C",'11a+c+n'!N171,0))</f>
        <v>0</v>
      </c>
      <c r="O171" s="121">
        <f>IF($C$4="citu pasākumu izmaksas",IF('11a+c+n'!$Q171="C",'11a+c+n'!O171,0))</f>
        <v>0</v>
      </c>
      <c r="P171" s="122">
        <f>IF($C$4="citu pasākumu izmaksas",IF('11a+c+n'!$Q171="C",'11a+c+n'!P171,0))</f>
        <v>0</v>
      </c>
    </row>
    <row r="172" spans="1:16" x14ac:dyDescent="0.2">
      <c r="A172" s="49">
        <f>IF(P172=0,0,IF(COUNTBLANK(P172)=1,0,COUNTA($P$14:P172)))</f>
        <v>0</v>
      </c>
      <c r="B172" s="21">
        <f>IF($C$4="citu pasākumu izmaksas",IF('11a+c+n'!$Q172="C",'11a+c+n'!B172,0))</f>
        <v>0</v>
      </c>
      <c r="C172" s="21">
        <f>IF($C$4="citu pasākumu izmaksas",IF('11a+c+n'!$Q172="C",'11a+c+n'!C172,0))</f>
        <v>0</v>
      </c>
      <c r="D172" s="21">
        <f>IF($C$4="citu pasākumu izmaksas",IF('11a+c+n'!$Q172="C",'11a+c+n'!D172,0))</f>
        <v>0</v>
      </c>
      <c r="E172" s="42"/>
      <c r="F172" s="64"/>
      <c r="G172" s="121"/>
      <c r="H172" s="121">
        <f>IF($C$4="citu pasākumu izmaksas",IF('11a+c+n'!$Q172="C",'11a+c+n'!H172,0))</f>
        <v>0</v>
      </c>
      <c r="I172" s="121"/>
      <c r="J172" s="121"/>
      <c r="K172" s="122">
        <f>IF($C$4="citu pasākumu izmaksas",IF('11a+c+n'!$Q172="C",'11a+c+n'!K172,0))</f>
        <v>0</v>
      </c>
      <c r="L172" s="83">
        <f>IF($C$4="citu pasākumu izmaksas",IF('11a+c+n'!$Q172="C",'11a+c+n'!L172,0))</f>
        <v>0</v>
      </c>
      <c r="M172" s="121">
        <f>IF($C$4="citu pasākumu izmaksas",IF('11a+c+n'!$Q172="C",'11a+c+n'!M172,0))</f>
        <v>0</v>
      </c>
      <c r="N172" s="121">
        <f>IF($C$4="citu pasākumu izmaksas",IF('11a+c+n'!$Q172="C",'11a+c+n'!N172,0))</f>
        <v>0</v>
      </c>
      <c r="O172" s="121">
        <f>IF($C$4="citu pasākumu izmaksas",IF('11a+c+n'!$Q172="C",'11a+c+n'!O172,0))</f>
        <v>0</v>
      </c>
      <c r="P172" s="122">
        <f>IF($C$4="citu pasākumu izmaksas",IF('11a+c+n'!$Q172="C",'11a+c+n'!P172,0))</f>
        <v>0</v>
      </c>
    </row>
    <row r="173" spans="1:16" x14ac:dyDescent="0.2">
      <c r="A173" s="49">
        <f>IF(P173=0,0,IF(COUNTBLANK(P173)=1,0,COUNTA($P$14:P173)))</f>
        <v>0</v>
      </c>
      <c r="B173" s="21">
        <f>IF($C$4="citu pasākumu izmaksas",IF('11a+c+n'!$Q173="C",'11a+c+n'!B173,0))</f>
        <v>0</v>
      </c>
      <c r="C173" s="21">
        <f>IF($C$4="citu pasākumu izmaksas",IF('11a+c+n'!$Q173="C",'11a+c+n'!C173,0))</f>
        <v>0</v>
      </c>
      <c r="D173" s="21">
        <f>IF($C$4="citu pasākumu izmaksas",IF('11a+c+n'!$Q173="C",'11a+c+n'!D173,0))</f>
        <v>0</v>
      </c>
      <c r="E173" s="42"/>
      <c r="F173" s="64"/>
      <c r="G173" s="121"/>
      <c r="H173" s="121">
        <f>IF($C$4="citu pasākumu izmaksas",IF('11a+c+n'!$Q173="C",'11a+c+n'!H173,0))</f>
        <v>0</v>
      </c>
      <c r="I173" s="121"/>
      <c r="J173" s="121"/>
      <c r="K173" s="122">
        <f>IF($C$4="citu pasākumu izmaksas",IF('11a+c+n'!$Q173="C",'11a+c+n'!K173,0))</f>
        <v>0</v>
      </c>
      <c r="L173" s="83">
        <f>IF($C$4="citu pasākumu izmaksas",IF('11a+c+n'!$Q173="C",'11a+c+n'!L173,0))</f>
        <v>0</v>
      </c>
      <c r="M173" s="121">
        <f>IF($C$4="citu pasākumu izmaksas",IF('11a+c+n'!$Q173="C",'11a+c+n'!M173,0))</f>
        <v>0</v>
      </c>
      <c r="N173" s="121">
        <f>IF($C$4="citu pasākumu izmaksas",IF('11a+c+n'!$Q173="C",'11a+c+n'!N173,0))</f>
        <v>0</v>
      </c>
      <c r="O173" s="121">
        <f>IF($C$4="citu pasākumu izmaksas",IF('11a+c+n'!$Q173="C",'11a+c+n'!O173,0))</f>
        <v>0</v>
      </c>
      <c r="P173" s="122">
        <f>IF($C$4="citu pasākumu izmaksas",IF('11a+c+n'!$Q173="C",'11a+c+n'!P173,0))</f>
        <v>0</v>
      </c>
    </row>
    <row r="174" spans="1:16" x14ac:dyDescent="0.2">
      <c r="A174" s="49">
        <f>IF(P174=0,0,IF(COUNTBLANK(P174)=1,0,COUNTA($P$14:P174)))</f>
        <v>0</v>
      </c>
      <c r="B174" s="21">
        <f>IF($C$4="citu pasākumu izmaksas",IF('11a+c+n'!$Q174="C",'11a+c+n'!B174,0))</f>
        <v>0</v>
      </c>
      <c r="C174" s="21">
        <f>IF($C$4="citu pasākumu izmaksas",IF('11a+c+n'!$Q174="C",'11a+c+n'!C174,0))</f>
        <v>0</v>
      </c>
      <c r="D174" s="21">
        <f>IF($C$4="citu pasākumu izmaksas",IF('11a+c+n'!$Q174="C",'11a+c+n'!D174,0))</f>
        <v>0</v>
      </c>
      <c r="E174" s="42"/>
      <c r="F174" s="64"/>
      <c r="G174" s="121"/>
      <c r="H174" s="121">
        <f>IF($C$4="citu pasākumu izmaksas",IF('11a+c+n'!$Q174="C",'11a+c+n'!H174,0))</f>
        <v>0</v>
      </c>
      <c r="I174" s="121"/>
      <c r="J174" s="121"/>
      <c r="K174" s="122">
        <f>IF($C$4="citu pasākumu izmaksas",IF('11a+c+n'!$Q174="C",'11a+c+n'!K174,0))</f>
        <v>0</v>
      </c>
      <c r="L174" s="83">
        <f>IF($C$4="citu pasākumu izmaksas",IF('11a+c+n'!$Q174="C",'11a+c+n'!L174,0))</f>
        <v>0</v>
      </c>
      <c r="M174" s="121">
        <f>IF($C$4="citu pasākumu izmaksas",IF('11a+c+n'!$Q174="C",'11a+c+n'!M174,0))</f>
        <v>0</v>
      </c>
      <c r="N174" s="121">
        <f>IF($C$4="citu pasākumu izmaksas",IF('11a+c+n'!$Q174="C",'11a+c+n'!N174,0))</f>
        <v>0</v>
      </c>
      <c r="O174" s="121">
        <f>IF($C$4="citu pasākumu izmaksas",IF('11a+c+n'!$Q174="C",'11a+c+n'!O174,0))</f>
        <v>0</v>
      </c>
      <c r="P174" s="122">
        <f>IF($C$4="citu pasākumu izmaksas",IF('11a+c+n'!$Q174="C",'11a+c+n'!P174,0))</f>
        <v>0</v>
      </c>
    </row>
    <row r="175" spans="1:16" x14ac:dyDescent="0.2">
      <c r="A175" s="49">
        <f>IF(P175=0,0,IF(COUNTBLANK(P175)=1,0,COUNTA($P$14:P175)))</f>
        <v>0</v>
      </c>
      <c r="B175" s="21">
        <f>IF($C$4="citu pasākumu izmaksas",IF('11a+c+n'!$Q175="C",'11a+c+n'!B175,0))</f>
        <v>0</v>
      </c>
      <c r="C175" s="21">
        <f>IF($C$4="citu pasākumu izmaksas",IF('11a+c+n'!$Q175="C",'11a+c+n'!C175,0))</f>
        <v>0</v>
      </c>
      <c r="D175" s="21">
        <f>IF($C$4="citu pasākumu izmaksas",IF('11a+c+n'!$Q175="C",'11a+c+n'!D175,0))</f>
        <v>0</v>
      </c>
      <c r="E175" s="42"/>
      <c r="F175" s="64"/>
      <c r="G175" s="121"/>
      <c r="H175" s="121">
        <f>IF($C$4="citu pasākumu izmaksas",IF('11a+c+n'!$Q175="C",'11a+c+n'!H175,0))</f>
        <v>0</v>
      </c>
      <c r="I175" s="121"/>
      <c r="J175" s="121"/>
      <c r="K175" s="122">
        <f>IF($C$4="citu pasākumu izmaksas",IF('11a+c+n'!$Q175="C",'11a+c+n'!K175,0))</f>
        <v>0</v>
      </c>
      <c r="L175" s="83">
        <f>IF($C$4="citu pasākumu izmaksas",IF('11a+c+n'!$Q175="C",'11a+c+n'!L175,0))</f>
        <v>0</v>
      </c>
      <c r="M175" s="121">
        <f>IF($C$4="citu pasākumu izmaksas",IF('11a+c+n'!$Q175="C",'11a+c+n'!M175,0))</f>
        <v>0</v>
      </c>
      <c r="N175" s="121">
        <f>IF($C$4="citu pasākumu izmaksas",IF('11a+c+n'!$Q175="C",'11a+c+n'!N175,0))</f>
        <v>0</v>
      </c>
      <c r="O175" s="121">
        <f>IF($C$4="citu pasākumu izmaksas",IF('11a+c+n'!$Q175="C",'11a+c+n'!O175,0))</f>
        <v>0</v>
      </c>
      <c r="P175" s="122">
        <f>IF($C$4="citu pasākumu izmaksas",IF('11a+c+n'!$Q175="C",'11a+c+n'!P175,0))</f>
        <v>0</v>
      </c>
    </row>
    <row r="176" spans="1:16" x14ac:dyDescent="0.2">
      <c r="A176" s="49">
        <f>IF(P176=0,0,IF(COUNTBLANK(P176)=1,0,COUNTA($P$14:P176)))</f>
        <v>0</v>
      </c>
      <c r="B176" s="21">
        <f>IF($C$4="citu pasākumu izmaksas",IF('11a+c+n'!$Q176="C",'11a+c+n'!B176,0))</f>
        <v>0</v>
      </c>
      <c r="C176" s="21">
        <f>IF($C$4="citu pasākumu izmaksas",IF('11a+c+n'!$Q176="C",'11a+c+n'!C176,0))</f>
        <v>0</v>
      </c>
      <c r="D176" s="21">
        <f>IF($C$4="citu pasākumu izmaksas",IF('11a+c+n'!$Q176="C",'11a+c+n'!D176,0))</f>
        <v>0</v>
      </c>
      <c r="E176" s="42"/>
      <c r="F176" s="64"/>
      <c r="G176" s="121"/>
      <c r="H176" s="121">
        <f>IF($C$4="citu pasākumu izmaksas",IF('11a+c+n'!$Q176="C",'11a+c+n'!H176,0))</f>
        <v>0</v>
      </c>
      <c r="I176" s="121"/>
      <c r="J176" s="121"/>
      <c r="K176" s="122">
        <f>IF($C$4="citu pasākumu izmaksas",IF('11a+c+n'!$Q176="C",'11a+c+n'!K176,0))</f>
        <v>0</v>
      </c>
      <c r="L176" s="83">
        <f>IF($C$4="citu pasākumu izmaksas",IF('11a+c+n'!$Q176="C",'11a+c+n'!L176,0))</f>
        <v>0</v>
      </c>
      <c r="M176" s="121">
        <f>IF($C$4="citu pasākumu izmaksas",IF('11a+c+n'!$Q176="C",'11a+c+n'!M176,0))</f>
        <v>0</v>
      </c>
      <c r="N176" s="121">
        <f>IF($C$4="citu pasākumu izmaksas",IF('11a+c+n'!$Q176="C",'11a+c+n'!N176,0))</f>
        <v>0</v>
      </c>
      <c r="O176" s="121">
        <f>IF($C$4="citu pasākumu izmaksas",IF('11a+c+n'!$Q176="C",'11a+c+n'!O176,0))</f>
        <v>0</v>
      </c>
      <c r="P176" s="122">
        <f>IF($C$4="citu pasākumu izmaksas",IF('11a+c+n'!$Q176="C",'11a+c+n'!P176,0))</f>
        <v>0</v>
      </c>
    </row>
    <row r="177" spans="1:16" x14ac:dyDescent="0.2">
      <c r="A177" s="49">
        <f>IF(P177=0,0,IF(COUNTBLANK(P177)=1,0,COUNTA($P$14:P177)))</f>
        <v>0</v>
      </c>
      <c r="B177" s="21">
        <f>IF($C$4="citu pasākumu izmaksas",IF('11a+c+n'!$Q177="C",'11a+c+n'!B177,0))</f>
        <v>0</v>
      </c>
      <c r="C177" s="21">
        <f>IF($C$4="citu pasākumu izmaksas",IF('11a+c+n'!$Q177="C",'11a+c+n'!C177,0))</f>
        <v>0</v>
      </c>
      <c r="D177" s="21">
        <f>IF($C$4="citu pasākumu izmaksas",IF('11a+c+n'!$Q177="C",'11a+c+n'!D177,0))</f>
        <v>0</v>
      </c>
      <c r="E177" s="42"/>
      <c r="F177" s="64"/>
      <c r="G177" s="121"/>
      <c r="H177" s="121">
        <f>IF($C$4="citu pasākumu izmaksas",IF('11a+c+n'!$Q177="C",'11a+c+n'!H177,0))</f>
        <v>0</v>
      </c>
      <c r="I177" s="121"/>
      <c r="J177" s="121"/>
      <c r="K177" s="122">
        <f>IF($C$4="citu pasākumu izmaksas",IF('11a+c+n'!$Q177="C",'11a+c+n'!K177,0))</f>
        <v>0</v>
      </c>
      <c r="L177" s="83">
        <f>IF($C$4="citu pasākumu izmaksas",IF('11a+c+n'!$Q177="C",'11a+c+n'!L177,0))</f>
        <v>0</v>
      </c>
      <c r="M177" s="121">
        <f>IF($C$4="citu pasākumu izmaksas",IF('11a+c+n'!$Q177="C",'11a+c+n'!M177,0))</f>
        <v>0</v>
      </c>
      <c r="N177" s="121">
        <f>IF($C$4="citu pasākumu izmaksas",IF('11a+c+n'!$Q177="C",'11a+c+n'!N177,0))</f>
        <v>0</v>
      </c>
      <c r="O177" s="121">
        <f>IF($C$4="citu pasākumu izmaksas",IF('11a+c+n'!$Q177="C",'11a+c+n'!O177,0))</f>
        <v>0</v>
      </c>
      <c r="P177" s="122">
        <f>IF($C$4="citu pasākumu izmaksas",IF('11a+c+n'!$Q177="C",'11a+c+n'!P177,0))</f>
        <v>0</v>
      </c>
    </row>
    <row r="178" spans="1:16" x14ac:dyDescent="0.2">
      <c r="A178" s="49">
        <f>IF(P178=0,0,IF(COUNTBLANK(P178)=1,0,COUNTA($P$14:P178)))</f>
        <v>0</v>
      </c>
      <c r="B178" s="21">
        <f>IF($C$4="citu pasākumu izmaksas",IF('11a+c+n'!$Q178="C",'11a+c+n'!B178,0))</f>
        <v>0</v>
      </c>
      <c r="C178" s="21">
        <f>IF($C$4="citu pasākumu izmaksas",IF('11a+c+n'!$Q178="C",'11a+c+n'!C178,0))</f>
        <v>0</v>
      </c>
      <c r="D178" s="21">
        <f>IF($C$4="citu pasākumu izmaksas",IF('11a+c+n'!$Q178="C",'11a+c+n'!D178,0))</f>
        <v>0</v>
      </c>
      <c r="E178" s="42"/>
      <c r="F178" s="64"/>
      <c r="G178" s="121"/>
      <c r="H178" s="121">
        <f>IF($C$4="citu pasākumu izmaksas",IF('11a+c+n'!$Q178="C",'11a+c+n'!H178,0))</f>
        <v>0</v>
      </c>
      <c r="I178" s="121"/>
      <c r="J178" s="121"/>
      <c r="K178" s="122">
        <f>IF($C$4="citu pasākumu izmaksas",IF('11a+c+n'!$Q178="C",'11a+c+n'!K178,0))</f>
        <v>0</v>
      </c>
      <c r="L178" s="83">
        <f>IF($C$4="citu pasākumu izmaksas",IF('11a+c+n'!$Q178="C",'11a+c+n'!L178,0))</f>
        <v>0</v>
      </c>
      <c r="M178" s="121">
        <f>IF($C$4="citu pasākumu izmaksas",IF('11a+c+n'!$Q178="C",'11a+c+n'!M178,0))</f>
        <v>0</v>
      </c>
      <c r="N178" s="121">
        <f>IF($C$4="citu pasākumu izmaksas",IF('11a+c+n'!$Q178="C",'11a+c+n'!N178,0))</f>
        <v>0</v>
      </c>
      <c r="O178" s="121">
        <f>IF($C$4="citu pasākumu izmaksas",IF('11a+c+n'!$Q178="C",'11a+c+n'!O178,0))</f>
        <v>0</v>
      </c>
      <c r="P178" s="122">
        <f>IF($C$4="citu pasākumu izmaksas",IF('11a+c+n'!$Q178="C",'11a+c+n'!P178,0))</f>
        <v>0</v>
      </c>
    </row>
    <row r="179" spans="1:16" x14ac:dyDescent="0.2">
      <c r="A179" s="49">
        <f>IF(P179=0,0,IF(COUNTBLANK(P179)=1,0,COUNTA($P$14:P179)))</f>
        <v>0</v>
      </c>
      <c r="B179" s="21">
        <f>IF($C$4="citu pasākumu izmaksas",IF('11a+c+n'!$Q179="C",'11a+c+n'!B179,0))</f>
        <v>0</v>
      </c>
      <c r="C179" s="21">
        <f>IF($C$4="citu pasākumu izmaksas",IF('11a+c+n'!$Q179="C",'11a+c+n'!C179,0))</f>
        <v>0</v>
      </c>
      <c r="D179" s="21">
        <f>IF($C$4="citu pasākumu izmaksas",IF('11a+c+n'!$Q179="C",'11a+c+n'!D179,0))</f>
        <v>0</v>
      </c>
      <c r="E179" s="42"/>
      <c r="F179" s="64"/>
      <c r="G179" s="121"/>
      <c r="H179" s="121">
        <f>IF($C$4="citu pasākumu izmaksas",IF('11a+c+n'!$Q179="C",'11a+c+n'!H179,0))</f>
        <v>0</v>
      </c>
      <c r="I179" s="121"/>
      <c r="J179" s="121"/>
      <c r="K179" s="122">
        <f>IF($C$4="citu pasākumu izmaksas",IF('11a+c+n'!$Q179="C",'11a+c+n'!K179,0))</f>
        <v>0</v>
      </c>
      <c r="L179" s="83">
        <f>IF($C$4="citu pasākumu izmaksas",IF('11a+c+n'!$Q179="C",'11a+c+n'!L179,0))</f>
        <v>0</v>
      </c>
      <c r="M179" s="121">
        <f>IF($C$4="citu pasākumu izmaksas",IF('11a+c+n'!$Q179="C",'11a+c+n'!M179,0))</f>
        <v>0</v>
      </c>
      <c r="N179" s="121">
        <f>IF($C$4="citu pasākumu izmaksas",IF('11a+c+n'!$Q179="C",'11a+c+n'!N179,0))</f>
        <v>0</v>
      </c>
      <c r="O179" s="121">
        <f>IF($C$4="citu pasākumu izmaksas",IF('11a+c+n'!$Q179="C",'11a+c+n'!O179,0))</f>
        <v>0</v>
      </c>
      <c r="P179" s="122">
        <f>IF($C$4="citu pasākumu izmaksas",IF('11a+c+n'!$Q179="C",'11a+c+n'!P179,0))</f>
        <v>0</v>
      </c>
    </row>
    <row r="180" spans="1:16" x14ac:dyDescent="0.2">
      <c r="A180" s="49">
        <f>IF(P180=0,0,IF(COUNTBLANK(P180)=1,0,COUNTA($P$14:P180)))</f>
        <v>0</v>
      </c>
      <c r="B180" s="21">
        <f>IF($C$4="citu pasākumu izmaksas",IF('11a+c+n'!$Q180="C",'11a+c+n'!B180,0))</f>
        <v>0</v>
      </c>
      <c r="C180" s="21">
        <f>IF($C$4="citu pasākumu izmaksas",IF('11a+c+n'!$Q180="C",'11a+c+n'!C180,0))</f>
        <v>0</v>
      </c>
      <c r="D180" s="21">
        <f>IF($C$4="citu pasākumu izmaksas",IF('11a+c+n'!$Q180="C",'11a+c+n'!D180,0))</f>
        <v>0</v>
      </c>
      <c r="E180" s="42"/>
      <c r="F180" s="64"/>
      <c r="G180" s="121"/>
      <c r="H180" s="121">
        <f>IF($C$4="citu pasākumu izmaksas",IF('11a+c+n'!$Q180="C",'11a+c+n'!H180,0))</f>
        <v>0</v>
      </c>
      <c r="I180" s="121"/>
      <c r="J180" s="121"/>
      <c r="K180" s="122">
        <f>IF($C$4="citu pasākumu izmaksas",IF('11a+c+n'!$Q180="C",'11a+c+n'!K180,0))</f>
        <v>0</v>
      </c>
      <c r="L180" s="83">
        <f>IF($C$4="citu pasākumu izmaksas",IF('11a+c+n'!$Q180="C",'11a+c+n'!L180,0))</f>
        <v>0</v>
      </c>
      <c r="M180" s="121">
        <f>IF($C$4="citu pasākumu izmaksas",IF('11a+c+n'!$Q180="C",'11a+c+n'!M180,0))</f>
        <v>0</v>
      </c>
      <c r="N180" s="121">
        <f>IF($C$4="citu pasākumu izmaksas",IF('11a+c+n'!$Q180="C",'11a+c+n'!N180,0))</f>
        <v>0</v>
      </c>
      <c r="O180" s="121">
        <f>IF($C$4="citu pasākumu izmaksas",IF('11a+c+n'!$Q180="C",'11a+c+n'!O180,0))</f>
        <v>0</v>
      </c>
      <c r="P180" s="122">
        <f>IF($C$4="citu pasākumu izmaksas",IF('11a+c+n'!$Q180="C",'11a+c+n'!P180,0))</f>
        <v>0</v>
      </c>
    </row>
    <row r="181" spans="1:16" x14ac:dyDescent="0.2">
      <c r="A181" s="49">
        <f>IF(P181=0,0,IF(COUNTBLANK(P181)=1,0,COUNTA($P$14:P181)))</f>
        <v>0</v>
      </c>
      <c r="B181" s="21">
        <f>IF($C$4="citu pasākumu izmaksas",IF('11a+c+n'!$Q181="C",'11a+c+n'!B181,0))</f>
        <v>0</v>
      </c>
      <c r="C181" s="21">
        <f>IF($C$4="citu pasākumu izmaksas",IF('11a+c+n'!$Q181="C",'11a+c+n'!C181,0))</f>
        <v>0</v>
      </c>
      <c r="D181" s="21">
        <f>IF($C$4="citu pasākumu izmaksas",IF('11a+c+n'!$Q181="C",'11a+c+n'!D181,0))</f>
        <v>0</v>
      </c>
      <c r="E181" s="42"/>
      <c r="F181" s="64"/>
      <c r="G181" s="121"/>
      <c r="H181" s="121">
        <f>IF($C$4="citu pasākumu izmaksas",IF('11a+c+n'!$Q181="C",'11a+c+n'!H181,0))</f>
        <v>0</v>
      </c>
      <c r="I181" s="121"/>
      <c r="J181" s="121"/>
      <c r="K181" s="122">
        <f>IF($C$4="citu pasākumu izmaksas",IF('11a+c+n'!$Q181="C",'11a+c+n'!K181,0))</f>
        <v>0</v>
      </c>
      <c r="L181" s="83">
        <f>IF($C$4="citu pasākumu izmaksas",IF('11a+c+n'!$Q181="C",'11a+c+n'!L181,0))</f>
        <v>0</v>
      </c>
      <c r="M181" s="121">
        <f>IF($C$4="citu pasākumu izmaksas",IF('11a+c+n'!$Q181="C",'11a+c+n'!M181,0))</f>
        <v>0</v>
      </c>
      <c r="N181" s="121">
        <f>IF($C$4="citu pasākumu izmaksas",IF('11a+c+n'!$Q181="C",'11a+c+n'!N181,0))</f>
        <v>0</v>
      </c>
      <c r="O181" s="121">
        <f>IF($C$4="citu pasākumu izmaksas",IF('11a+c+n'!$Q181="C",'11a+c+n'!O181,0))</f>
        <v>0</v>
      </c>
      <c r="P181" s="122">
        <f>IF($C$4="citu pasākumu izmaksas",IF('11a+c+n'!$Q181="C",'11a+c+n'!P181,0))</f>
        <v>0</v>
      </c>
    </row>
    <row r="182" spans="1:16" x14ac:dyDescent="0.2">
      <c r="A182" s="49">
        <f>IF(P182=0,0,IF(COUNTBLANK(P182)=1,0,COUNTA($P$14:P182)))</f>
        <v>0</v>
      </c>
      <c r="B182" s="21">
        <f>IF($C$4="citu pasākumu izmaksas",IF('11a+c+n'!$Q182="C",'11a+c+n'!B182,0))</f>
        <v>0</v>
      </c>
      <c r="C182" s="21">
        <f>IF($C$4="citu pasākumu izmaksas",IF('11a+c+n'!$Q182="C",'11a+c+n'!C182,0))</f>
        <v>0</v>
      </c>
      <c r="D182" s="21">
        <f>IF($C$4="citu pasākumu izmaksas",IF('11a+c+n'!$Q182="C",'11a+c+n'!D182,0))</f>
        <v>0</v>
      </c>
      <c r="E182" s="42"/>
      <c r="F182" s="64"/>
      <c r="G182" s="121"/>
      <c r="H182" s="121">
        <f>IF($C$4="citu pasākumu izmaksas",IF('11a+c+n'!$Q182="C",'11a+c+n'!H182,0))</f>
        <v>0</v>
      </c>
      <c r="I182" s="121"/>
      <c r="J182" s="121"/>
      <c r="K182" s="122">
        <f>IF($C$4="citu pasākumu izmaksas",IF('11a+c+n'!$Q182="C",'11a+c+n'!K182,0))</f>
        <v>0</v>
      </c>
      <c r="L182" s="83">
        <f>IF($C$4="citu pasākumu izmaksas",IF('11a+c+n'!$Q182="C",'11a+c+n'!L182,0))</f>
        <v>0</v>
      </c>
      <c r="M182" s="121">
        <f>IF($C$4="citu pasākumu izmaksas",IF('11a+c+n'!$Q182="C",'11a+c+n'!M182,0))</f>
        <v>0</v>
      </c>
      <c r="N182" s="121">
        <f>IF($C$4="citu pasākumu izmaksas",IF('11a+c+n'!$Q182="C",'11a+c+n'!N182,0))</f>
        <v>0</v>
      </c>
      <c r="O182" s="121">
        <f>IF($C$4="citu pasākumu izmaksas",IF('11a+c+n'!$Q182="C",'11a+c+n'!O182,0))</f>
        <v>0</v>
      </c>
      <c r="P182" s="122">
        <f>IF($C$4="citu pasākumu izmaksas",IF('11a+c+n'!$Q182="C",'11a+c+n'!P182,0))</f>
        <v>0</v>
      </c>
    </row>
    <row r="183" spans="1:16" x14ac:dyDescent="0.2">
      <c r="A183" s="49">
        <f>IF(P183=0,0,IF(COUNTBLANK(P183)=1,0,COUNTA($P$14:P183)))</f>
        <v>0</v>
      </c>
      <c r="B183" s="21">
        <f>IF($C$4="citu pasākumu izmaksas",IF('11a+c+n'!$Q183="C",'11a+c+n'!B183,0))</f>
        <v>0</v>
      </c>
      <c r="C183" s="21">
        <f>IF($C$4="citu pasākumu izmaksas",IF('11a+c+n'!$Q183="C",'11a+c+n'!C183,0))</f>
        <v>0</v>
      </c>
      <c r="D183" s="21">
        <f>IF($C$4="citu pasākumu izmaksas",IF('11a+c+n'!$Q183="C",'11a+c+n'!D183,0))</f>
        <v>0</v>
      </c>
      <c r="E183" s="42"/>
      <c r="F183" s="64"/>
      <c r="G183" s="121"/>
      <c r="H183" s="121">
        <f>IF($C$4="citu pasākumu izmaksas",IF('11a+c+n'!$Q183="C",'11a+c+n'!H183,0))</f>
        <v>0</v>
      </c>
      <c r="I183" s="121"/>
      <c r="J183" s="121"/>
      <c r="K183" s="122">
        <f>IF($C$4="citu pasākumu izmaksas",IF('11a+c+n'!$Q183="C",'11a+c+n'!K183,0))</f>
        <v>0</v>
      </c>
      <c r="L183" s="83">
        <f>IF($C$4="citu pasākumu izmaksas",IF('11a+c+n'!$Q183="C",'11a+c+n'!L183,0))</f>
        <v>0</v>
      </c>
      <c r="M183" s="121">
        <f>IF($C$4="citu pasākumu izmaksas",IF('11a+c+n'!$Q183="C",'11a+c+n'!M183,0))</f>
        <v>0</v>
      </c>
      <c r="N183" s="121">
        <f>IF($C$4="citu pasākumu izmaksas",IF('11a+c+n'!$Q183="C",'11a+c+n'!N183,0))</f>
        <v>0</v>
      </c>
      <c r="O183" s="121">
        <f>IF($C$4="citu pasākumu izmaksas",IF('11a+c+n'!$Q183="C",'11a+c+n'!O183,0))</f>
        <v>0</v>
      </c>
      <c r="P183" s="122">
        <f>IF($C$4="citu pasākumu izmaksas",IF('11a+c+n'!$Q183="C",'11a+c+n'!P183,0))</f>
        <v>0</v>
      </c>
    </row>
    <row r="184" spans="1:16" x14ac:dyDescent="0.2">
      <c r="A184" s="49">
        <f>IF(P184=0,0,IF(COUNTBLANK(P184)=1,0,COUNTA($P$14:P184)))</f>
        <v>0</v>
      </c>
      <c r="B184" s="21">
        <f>IF($C$4="citu pasākumu izmaksas",IF('11a+c+n'!$Q184="C",'11a+c+n'!B184,0))</f>
        <v>0</v>
      </c>
      <c r="C184" s="21">
        <f>IF($C$4="citu pasākumu izmaksas",IF('11a+c+n'!$Q184="C",'11a+c+n'!C184,0))</f>
        <v>0</v>
      </c>
      <c r="D184" s="21">
        <f>IF($C$4="citu pasākumu izmaksas",IF('11a+c+n'!$Q184="C",'11a+c+n'!D184,0))</f>
        <v>0</v>
      </c>
      <c r="E184" s="42"/>
      <c r="F184" s="64"/>
      <c r="G184" s="121"/>
      <c r="H184" s="121">
        <f>IF($C$4="citu pasākumu izmaksas",IF('11a+c+n'!$Q184="C",'11a+c+n'!H184,0))</f>
        <v>0</v>
      </c>
      <c r="I184" s="121"/>
      <c r="J184" s="121"/>
      <c r="K184" s="122">
        <f>IF($C$4="citu pasākumu izmaksas",IF('11a+c+n'!$Q184="C",'11a+c+n'!K184,0))</f>
        <v>0</v>
      </c>
      <c r="L184" s="83">
        <f>IF($C$4="citu pasākumu izmaksas",IF('11a+c+n'!$Q184="C",'11a+c+n'!L184,0))</f>
        <v>0</v>
      </c>
      <c r="M184" s="121">
        <f>IF($C$4="citu pasākumu izmaksas",IF('11a+c+n'!$Q184="C",'11a+c+n'!M184,0))</f>
        <v>0</v>
      </c>
      <c r="N184" s="121">
        <f>IF($C$4="citu pasākumu izmaksas",IF('11a+c+n'!$Q184="C",'11a+c+n'!N184,0))</f>
        <v>0</v>
      </c>
      <c r="O184" s="121">
        <f>IF($C$4="citu pasākumu izmaksas",IF('11a+c+n'!$Q184="C",'11a+c+n'!O184,0))</f>
        <v>0</v>
      </c>
      <c r="P184" s="122">
        <f>IF($C$4="citu pasākumu izmaksas",IF('11a+c+n'!$Q184="C",'11a+c+n'!P184,0))</f>
        <v>0</v>
      </c>
    </row>
    <row r="185" spans="1:16" x14ac:dyDescent="0.2">
      <c r="A185" s="49">
        <f>IF(P185=0,0,IF(COUNTBLANK(P185)=1,0,COUNTA($P$14:P185)))</f>
        <v>0</v>
      </c>
      <c r="B185" s="21">
        <f>IF($C$4="citu pasākumu izmaksas",IF('11a+c+n'!$Q185="C",'11a+c+n'!B185,0))</f>
        <v>0</v>
      </c>
      <c r="C185" s="21">
        <f>IF($C$4="citu pasākumu izmaksas",IF('11a+c+n'!$Q185="C",'11a+c+n'!C185,0))</f>
        <v>0</v>
      </c>
      <c r="D185" s="21">
        <f>IF($C$4="citu pasākumu izmaksas",IF('11a+c+n'!$Q185="C",'11a+c+n'!D185,0))</f>
        <v>0</v>
      </c>
      <c r="E185" s="42"/>
      <c r="F185" s="64"/>
      <c r="G185" s="121"/>
      <c r="H185" s="121">
        <f>IF($C$4="citu pasākumu izmaksas",IF('11a+c+n'!$Q185="C",'11a+c+n'!H185,0))</f>
        <v>0</v>
      </c>
      <c r="I185" s="121"/>
      <c r="J185" s="121"/>
      <c r="K185" s="122">
        <f>IF($C$4="citu pasākumu izmaksas",IF('11a+c+n'!$Q185="C",'11a+c+n'!K185,0))</f>
        <v>0</v>
      </c>
      <c r="L185" s="83">
        <f>IF($C$4="citu pasākumu izmaksas",IF('11a+c+n'!$Q185="C",'11a+c+n'!L185,0))</f>
        <v>0</v>
      </c>
      <c r="M185" s="121">
        <f>IF($C$4="citu pasākumu izmaksas",IF('11a+c+n'!$Q185="C",'11a+c+n'!M185,0))</f>
        <v>0</v>
      </c>
      <c r="N185" s="121">
        <f>IF($C$4="citu pasākumu izmaksas",IF('11a+c+n'!$Q185="C",'11a+c+n'!N185,0))</f>
        <v>0</v>
      </c>
      <c r="O185" s="121">
        <f>IF($C$4="citu pasākumu izmaksas",IF('11a+c+n'!$Q185="C",'11a+c+n'!O185,0))</f>
        <v>0</v>
      </c>
      <c r="P185" s="122">
        <f>IF($C$4="citu pasākumu izmaksas",IF('11a+c+n'!$Q185="C",'11a+c+n'!P185,0))</f>
        <v>0</v>
      </c>
    </row>
    <row r="186" spans="1:16" x14ac:dyDescent="0.2">
      <c r="A186" s="49">
        <f>IF(P186=0,0,IF(COUNTBLANK(P186)=1,0,COUNTA($P$14:P186)))</f>
        <v>0</v>
      </c>
      <c r="B186" s="21">
        <f>IF($C$4="citu pasākumu izmaksas",IF('11a+c+n'!$Q186="C",'11a+c+n'!B186,0))</f>
        <v>0</v>
      </c>
      <c r="C186" s="21">
        <f>IF($C$4="citu pasākumu izmaksas",IF('11a+c+n'!$Q186="C",'11a+c+n'!C186,0))</f>
        <v>0</v>
      </c>
      <c r="D186" s="21">
        <f>IF($C$4="citu pasākumu izmaksas",IF('11a+c+n'!$Q186="C",'11a+c+n'!D186,0))</f>
        <v>0</v>
      </c>
      <c r="E186" s="42"/>
      <c r="F186" s="64"/>
      <c r="G186" s="121"/>
      <c r="H186" s="121">
        <f>IF($C$4="citu pasākumu izmaksas",IF('11a+c+n'!$Q186="C",'11a+c+n'!H186,0))</f>
        <v>0</v>
      </c>
      <c r="I186" s="121"/>
      <c r="J186" s="121"/>
      <c r="K186" s="122">
        <f>IF($C$4="citu pasākumu izmaksas",IF('11a+c+n'!$Q186="C",'11a+c+n'!K186,0))</f>
        <v>0</v>
      </c>
      <c r="L186" s="83">
        <f>IF($C$4="citu pasākumu izmaksas",IF('11a+c+n'!$Q186="C",'11a+c+n'!L186,0))</f>
        <v>0</v>
      </c>
      <c r="M186" s="121">
        <f>IF($C$4="citu pasākumu izmaksas",IF('11a+c+n'!$Q186="C",'11a+c+n'!M186,0))</f>
        <v>0</v>
      </c>
      <c r="N186" s="121">
        <f>IF($C$4="citu pasākumu izmaksas",IF('11a+c+n'!$Q186="C",'11a+c+n'!N186,0))</f>
        <v>0</v>
      </c>
      <c r="O186" s="121">
        <f>IF($C$4="citu pasākumu izmaksas",IF('11a+c+n'!$Q186="C",'11a+c+n'!O186,0))</f>
        <v>0</v>
      </c>
      <c r="P186" s="122">
        <f>IF($C$4="citu pasākumu izmaksas",IF('11a+c+n'!$Q186="C",'11a+c+n'!P186,0))</f>
        <v>0</v>
      </c>
    </row>
    <row r="187" spans="1:16" x14ac:dyDescent="0.2">
      <c r="A187" s="49">
        <f>IF(P187=0,0,IF(COUNTBLANK(P187)=1,0,COUNTA($P$14:P187)))</f>
        <v>0</v>
      </c>
      <c r="B187" s="21">
        <f>IF($C$4="citu pasākumu izmaksas",IF('11a+c+n'!$Q187="C",'11a+c+n'!B187,0))</f>
        <v>0</v>
      </c>
      <c r="C187" s="21">
        <f>IF($C$4="citu pasākumu izmaksas",IF('11a+c+n'!$Q187="C",'11a+c+n'!C187,0))</f>
        <v>0</v>
      </c>
      <c r="D187" s="21">
        <f>IF($C$4="citu pasākumu izmaksas",IF('11a+c+n'!$Q187="C",'11a+c+n'!D187,0))</f>
        <v>0</v>
      </c>
      <c r="E187" s="42"/>
      <c r="F187" s="64"/>
      <c r="G187" s="121"/>
      <c r="H187" s="121">
        <f>IF($C$4="citu pasākumu izmaksas",IF('11a+c+n'!$Q187="C",'11a+c+n'!H187,0))</f>
        <v>0</v>
      </c>
      <c r="I187" s="121"/>
      <c r="J187" s="121"/>
      <c r="K187" s="122">
        <f>IF($C$4="citu pasākumu izmaksas",IF('11a+c+n'!$Q187="C",'11a+c+n'!K187,0))</f>
        <v>0</v>
      </c>
      <c r="L187" s="83">
        <f>IF($C$4="citu pasākumu izmaksas",IF('11a+c+n'!$Q187="C",'11a+c+n'!L187,0))</f>
        <v>0</v>
      </c>
      <c r="M187" s="121">
        <f>IF($C$4="citu pasākumu izmaksas",IF('11a+c+n'!$Q187="C",'11a+c+n'!M187,0))</f>
        <v>0</v>
      </c>
      <c r="N187" s="121">
        <f>IF($C$4="citu pasākumu izmaksas",IF('11a+c+n'!$Q187="C",'11a+c+n'!N187,0))</f>
        <v>0</v>
      </c>
      <c r="O187" s="121">
        <f>IF($C$4="citu pasākumu izmaksas",IF('11a+c+n'!$Q187="C",'11a+c+n'!O187,0))</f>
        <v>0</v>
      </c>
      <c r="P187" s="122">
        <f>IF($C$4="citu pasākumu izmaksas",IF('11a+c+n'!$Q187="C",'11a+c+n'!P187,0))</f>
        <v>0</v>
      </c>
    </row>
    <row r="188" spans="1:16" x14ac:dyDescent="0.2">
      <c r="A188" s="49">
        <f>IF(P188=0,0,IF(COUNTBLANK(P188)=1,0,COUNTA($P$14:P188)))</f>
        <v>0</v>
      </c>
      <c r="B188" s="21">
        <f>IF($C$4="citu pasākumu izmaksas",IF('11a+c+n'!$Q188="C",'11a+c+n'!B188,0))</f>
        <v>0</v>
      </c>
      <c r="C188" s="21">
        <f>IF($C$4="citu pasākumu izmaksas",IF('11a+c+n'!$Q188="C",'11a+c+n'!C188,0))</f>
        <v>0</v>
      </c>
      <c r="D188" s="21">
        <f>IF($C$4="citu pasākumu izmaksas",IF('11a+c+n'!$Q188="C",'11a+c+n'!D188,0))</f>
        <v>0</v>
      </c>
      <c r="E188" s="42"/>
      <c r="F188" s="64"/>
      <c r="G188" s="121"/>
      <c r="H188" s="121">
        <f>IF($C$4="citu pasākumu izmaksas",IF('11a+c+n'!$Q188="C",'11a+c+n'!H188,0))</f>
        <v>0</v>
      </c>
      <c r="I188" s="121"/>
      <c r="J188" s="121"/>
      <c r="K188" s="122">
        <f>IF($C$4="citu pasākumu izmaksas",IF('11a+c+n'!$Q188="C",'11a+c+n'!K188,0))</f>
        <v>0</v>
      </c>
      <c r="L188" s="83">
        <f>IF($C$4="citu pasākumu izmaksas",IF('11a+c+n'!$Q188="C",'11a+c+n'!L188,0))</f>
        <v>0</v>
      </c>
      <c r="M188" s="121">
        <f>IF($C$4="citu pasākumu izmaksas",IF('11a+c+n'!$Q188="C",'11a+c+n'!M188,0))</f>
        <v>0</v>
      </c>
      <c r="N188" s="121">
        <f>IF($C$4="citu pasākumu izmaksas",IF('11a+c+n'!$Q188="C",'11a+c+n'!N188,0))</f>
        <v>0</v>
      </c>
      <c r="O188" s="121">
        <f>IF($C$4="citu pasākumu izmaksas",IF('11a+c+n'!$Q188="C",'11a+c+n'!O188,0))</f>
        <v>0</v>
      </c>
      <c r="P188" s="122">
        <f>IF($C$4="citu pasākumu izmaksas",IF('11a+c+n'!$Q188="C",'11a+c+n'!P188,0))</f>
        <v>0</v>
      </c>
    </row>
    <row r="189" spans="1:16" x14ac:dyDescent="0.2">
      <c r="A189" s="49">
        <f>IF(P189=0,0,IF(COUNTBLANK(P189)=1,0,COUNTA($P$14:P189)))</f>
        <v>0</v>
      </c>
      <c r="B189" s="21">
        <f>IF($C$4="citu pasākumu izmaksas",IF('11a+c+n'!$Q189="C",'11a+c+n'!B189,0))</f>
        <v>0</v>
      </c>
      <c r="C189" s="21">
        <f>IF($C$4="citu pasākumu izmaksas",IF('11a+c+n'!$Q189="C",'11a+c+n'!C189,0))</f>
        <v>0</v>
      </c>
      <c r="D189" s="21">
        <f>IF($C$4="citu pasākumu izmaksas",IF('11a+c+n'!$Q189="C",'11a+c+n'!D189,0))</f>
        <v>0</v>
      </c>
      <c r="E189" s="42"/>
      <c r="F189" s="64"/>
      <c r="G189" s="121"/>
      <c r="H189" s="121">
        <f>IF($C$4="citu pasākumu izmaksas",IF('11a+c+n'!$Q189="C",'11a+c+n'!H189,0))</f>
        <v>0</v>
      </c>
      <c r="I189" s="121"/>
      <c r="J189" s="121"/>
      <c r="K189" s="122">
        <f>IF($C$4="citu pasākumu izmaksas",IF('11a+c+n'!$Q189="C",'11a+c+n'!K189,0))</f>
        <v>0</v>
      </c>
      <c r="L189" s="83">
        <f>IF($C$4="citu pasākumu izmaksas",IF('11a+c+n'!$Q189="C",'11a+c+n'!L189,0))</f>
        <v>0</v>
      </c>
      <c r="M189" s="121">
        <f>IF($C$4="citu pasākumu izmaksas",IF('11a+c+n'!$Q189="C",'11a+c+n'!M189,0))</f>
        <v>0</v>
      </c>
      <c r="N189" s="121">
        <f>IF($C$4="citu pasākumu izmaksas",IF('11a+c+n'!$Q189="C",'11a+c+n'!N189,0))</f>
        <v>0</v>
      </c>
      <c r="O189" s="121">
        <f>IF($C$4="citu pasākumu izmaksas",IF('11a+c+n'!$Q189="C",'11a+c+n'!O189,0))</f>
        <v>0</v>
      </c>
      <c r="P189" s="122">
        <f>IF($C$4="citu pasākumu izmaksas",IF('11a+c+n'!$Q189="C",'11a+c+n'!P189,0))</f>
        <v>0</v>
      </c>
    </row>
    <row r="190" spans="1:16" x14ac:dyDescent="0.2">
      <c r="A190" s="49">
        <f>IF(P190=0,0,IF(COUNTBLANK(P190)=1,0,COUNTA($P$14:P190)))</f>
        <v>0</v>
      </c>
      <c r="B190" s="21">
        <f>IF($C$4="citu pasākumu izmaksas",IF('11a+c+n'!$Q190="C",'11a+c+n'!B190,0))</f>
        <v>0</v>
      </c>
      <c r="C190" s="21">
        <f>IF($C$4="citu pasākumu izmaksas",IF('11a+c+n'!$Q190="C",'11a+c+n'!C190,0))</f>
        <v>0</v>
      </c>
      <c r="D190" s="21">
        <f>IF($C$4="citu pasākumu izmaksas",IF('11a+c+n'!$Q190="C",'11a+c+n'!D190,0))</f>
        <v>0</v>
      </c>
      <c r="E190" s="42"/>
      <c r="F190" s="64"/>
      <c r="G190" s="121"/>
      <c r="H190" s="121">
        <f>IF($C$4="citu pasākumu izmaksas",IF('11a+c+n'!$Q190="C",'11a+c+n'!H190,0))</f>
        <v>0</v>
      </c>
      <c r="I190" s="121"/>
      <c r="J190" s="121"/>
      <c r="K190" s="122">
        <f>IF($C$4="citu pasākumu izmaksas",IF('11a+c+n'!$Q190="C",'11a+c+n'!K190,0))</f>
        <v>0</v>
      </c>
      <c r="L190" s="83">
        <f>IF($C$4="citu pasākumu izmaksas",IF('11a+c+n'!$Q190="C",'11a+c+n'!L190,0))</f>
        <v>0</v>
      </c>
      <c r="M190" s="121">
        <f>IF($C$4="citu pasākumu izmaksas",IF('11a+c+n'!$Q190="C",'11a+c+n'!M190,0))</f>
        <v>0</v>
      </c>
      <c r="N190" s="121">
        <f>IF($C$4="citu pasākumu izmaksas",IF('11a+c+n'!$Q190="C",'11a+c+n'!N190,0))</f>
        <v>0</v>
      </c>
      <c r="O190" s="121">
        <f>IF($C$4="citu pasākumu izmaksas",IF('11a+c+n'!$Q190="C",'11a+c+n'!O190,0))</f>
        <v>0</v>
      </c>
      <c r="P190" s="122">
        <f>IF($C$4="citu pasākumu izmaksas",IF('11a+c+n'!$Q190="C",'11a+c+n'!P190,0))</f>
        <v>0</v>
      </c>
    </row>
    <row r="191" spans="1:16" x14ac:dyDescent="0.2">
      <c r="A191" s="49">
        <f>IF(P191=0,0,IF(COUNTBLANK(P191)=1,0,COUNTA($P$14:P191)))</f>
        <v>0</v>
      </c>
      <c r="B191" s="21">
        <f>IF($C$4="citu pasākumu izmaksas",IF('11a+c+n'!$Q191="C",'11a+c+n'!B191,0))</f>
        <v>0</v>
      </c>
      <c r="C191" s="21">
        <f>IF($C$4="citu pasākumu izmaksas",IF('11a+c+n'!$Q191="C",'11a+c+n'!C191,0))</f>
        <v>0</v>
      </c>
      <c r="D191" s="21">
        <f>IF($C$4="citu pasākumu izmaksas",IF('11a+c+n'!$Q191="C",'11a+c+n'!D191,0))</f>
        <v>0</v>
      </c>
      <c r="E191" s="42"/>
      <c r="F191" s="64"/>
      <c r="G191" s="121"/>
      <c r="H191" s="121">
        <f>IF($C$4="citu pasākumu izmaksas",IF('11a+c+n'!$Q191="C",'11a+c+n'!H191,0))</f>
        <v>0</v>
      </c>
      <c r="I191" s="121"/>
      <c r="J191" s="121"/>
      <c r="K191" s="122">
        <f>IF($C$4="citu pasākumu izmaksas",IF('11a+c+n'!$Q191="C",'11a+c+n'!K191,0))</f>
        <v>0</v>
      </c>
      <c r="L191" s="83">
        <f>IF($C$4="citu pasākumu izmaksas",IF('11a+c+n'!$Q191="C",'11a+c+n'!L191,0))</f>
        <v>0</v>
      </c>
      <c r="M191" s="121">
        <f>IF($C$4="citu pasākumu izmaksas",IF('11a+c+n'!$Q191="C",'11a+c+n'!M191,0))</f>
        <v>0</v>
      </c>
      <c r="N191" s="121">
        <f>IF($C$4="citu pasākumu izmaksas",IF('11a+c+n'!$Q191="C",'11a+c+n'!N191,0))</f>
        <v>0</v>
      </c>
      <c r="O191" s="121">
        <f>IF($C$4="citu pasākumu izmaksas",IF('11a+c+n'!$Q191="C",'11a+c+n'!O191,0))</f>
        <v>0</v>
      </c>
      <c r="P191" s="122">
        <f>IF($C$4="citu pasākumu izmaksas",IF('11a+c+n'!$Q191="C",'11a+c+n'!P191,0))</f>
        <v>0</v>
      </c>
    </row>
    <row r="192" spans="1:16" x14ac:dyDescent="0.2">
      <c r="A192" s="49">
        <f>IF(P192=0,0,IF(COUNTBLANK(P192)=1,0,COUNTA($P$14:P192)))</f>
        <v>0</v>
      </c>
      <c r="B192" s="21">
        <f>IF($C$4="citu pasākumu izmaksas",IF('11a+c+n'!$Q192="C",'11a+c+n'!B192,0))</f>
        <v>0</v>
      </c>
      <c r="C192" s="21">
        <f>IF($C$4="citu pasākumu izmaksas",IF('11a+c+n'!$Q192="C",'11a+c+n'!C192,0))</f>
        <v>0</v>
      </c>
      <c r="D192" s="21">
        <f>IF($C$4="citu pasākumu izmaksas",IF('11a+c+n'!$Q192="C",'11a+c+n'!D192,0))</f>
        <v>0</v>
      </c>
      <c r="E192" s="42"/>
      <c r="F192" s="64"/>
      <c r="G192" s="121"/>
      <c r="H192" s="121">
        <f>IF($C$4="citu pasākumu izmaksas",IF('11a+c+n'!$Q192="C",'11a+c+n'!H192,0))</f>
        <v>0</v>
      </c>
      <c r="I192" s="121"/>
      <c r="J192" s="121"/>
      <c r="K192" s="122">
        <f>IF($C$4="citu pasākumu izmaksas",IF('11a+c+n'!$Q192="C",'11a+c+n'!K192,0))</f>
        <v>0</v>
      </c>
      <c r="L192" s="83">
        <f>IF($C$4="citu pasākumu izmaksas",IF('11a+c+n'!$Q192="C",'11a+c+n'!L192,0))</f>
        <v>0</v>
      </c>
      <c r="M192" s="121">
        <f>IF($C$4="citu pasākumu izmaksas",IF('11a+c+n'!$Q192="C",'11a+c+n'!M192,0))</f>
        <v>0</v>
      </c>
      <c r="N192" s="121">
        <f>IF($C$4="citu pasākumu izmaksas",IF('11a+c+n'!$Q192="C",'11a+c+n'!N192,0))</f>
        <v>0</v>
      </c>
      <c r="O192" s="121">
        <f>IF($C$4="citu pasākumu izmaksas",IF('11a+c+n'!$Q192="C",'11a+c+n'!O192,0))</f>
        <v>0</v>
      </c>
      <c r="P192" s="122">
        <f>IF($C$4="citu pasākumu izmaksas",IF('11a+c+n'!$Q192="C",'11a+c+n'!P192,0))</f>
        <v>0</v>
      </c>
    </row>
    <row r="193" spans="1:16" x14ac:dyDescent="0.2">
      <c r="A193" s="49">
        <f>IF(P193=0,0,IF(COUNTBLANK(P193)=1,0,COUNTA($P$14:P193)))</f>
        <v>0</v>
      </c>
      <c r="B193" s="21">
        <f>IF($C$4="citu pasākumu izmaksas",IF('11a+c+n'!$Q193="C",'11a+c+n'!B193,0))</f>
        <v>0</v>
      </c>
      <c r="C193" s="21">
        <f>IF($C$4="citu pasākumu izmaksas",IF('11a+c+n'!$Q193="C",'11a+c+n'!C193,0))</f>
        <v>0</v>
      </c>
      <c r="D193" s="21">
        <f>IF($C$4="citu pasākumu izmaksas",IF('11a+c+n'!$Q193="C",'11a+c+n'!D193,0))</f>
        <v>0</v>
      </c>
      <c r="E193" s="42"/>
      <c r="F193" s="64"/>
      <c r="G193" s="121"/>
      <c r="H193" s="121">
        <f>IF($C$4="citu pasākumu izmaksas",IF('11a+c+n'!$Q193="C",'11a+c+n'!H193,0))</f>
        <v>0</v>
      </c>
      <c r="I193" s="121"/>
      <c r="J193" s="121"/>
      <c r="K193" s="122">
        <f>IF($C$4="citu pasākumu izmaksas",IF('11a+c+n'!$Q193="C",'11a+c+n'!K193,0))</f>
        <v>0</v>
      </c>
      <c r="L193" s="83">
        <f>IF($C$4="citu pasākumu izmaksas",IF('11a+c+n'!$Q193="C",'11a+c+n'!L193,0))</f>
        <v>0</v>
      </c>
      <c r="M193" s="121">
        <f>IF($C$4="citu pasākumu izmaksas",IF('11a+c+n'!$Q193="C",'11a+c+n'!M193,0))</f>
        <v>0</v>
      </c>
      <c r="N193" s="121">
        <f>IF($C$4="citu pasākumu izmaksas",IF('11a+c+n'!$Q193="C",'11a+c+n'!N193,0))</f>
        <v>0</v>
      </c>
      <c r="O193" s="121">
        <f>IF($C$4="citu pasākumu izmaksas",IF('11a+c+n'!$Q193="C",'11a+c+n'!O193,0))</f>
        <v>0</v>
      </c>
      <c r="P193" s="122">
        <f>IF($C$4="citu pasākumu izmaksas",IF('11a+c+n'!$Q193="C",'11a+c+n'!P193,0))</f>
        <v>0</v>
      </c>
    </row>
    <row r="194" spans="1:16" x14ac:dyDescent="0.2">
      <c r="A194" s="49">
        <f>IF(P194=0,0,IF(COUNTBLANK(P194)=1,0,COUNTA($P$14:P194)))</f>
        <v>0</v>
      </c>
      <c r="B194" s="21">
        <f>IF($C$4="citu pasākumu izmaksas",IF('11a+c+n'!$Q194="C",'11a+c+n'!B194,0))</f>
        <v>0</v>
      </c>
      <c r="C194" s="21">
        <f>IF($C$4="citu pasākumu izmaksas",IF('11a+c+n'!$Q194="C",'11a+c+n'!C194,0))</f>
        <v>0</v>
      </c>
      <c r="D194" s="21">
        <f>IF($C$4="citu pasākumu izmaksas",IF('11a+c+n'!$Q194="C",'11a+c+n'!D194,0))</f>
        <v>0</v>
      </c>
      <c r="E194" s="42"/>
      <c r="F194" s="64"/>
      <c r="G194" s="121"/>
      <c r="H194" s="121">
        <f>IF($C$4="citu pasākumu izmaksas",IF('11a+c+n'!$Q194="C",'11a+c+n'!H194,0))</f>
        <v>0</v>
      </c>
      <c r="I194" s="121"/>
      <c r="J194" s="121"/>
      <c r="K194" s="122">
        <f>IF($C$4="citu pasākumu izmaksas",IF('11a+c+n'!$Q194="C",'11a+c+n'!K194,0))</f>
        <v>0</v>
      </c>
      <c r="L194" s="83">
        <f>IF($C$4="citu pasākumu izmaksas",IF('11a+c+n'!$Q194="C",'11a+c+n'!L194,0))</f>
        <v>0</v>
      </c>
      <c r="M194" s="121">
        <f>IF($C$4="citu pasākumu izmaksas",IF('11a+c+n'!$Q194="C",'11a+c+n'!M194,0))</f>
        <v>0</v>
      </c>
      <c r="N194" s="121">
        <f>IF($C$4="citu pasākumu izmaksas",IF('11a+c+n'!$Q194="C",'11a+c+n'!N194,0))</f>
        <v>0</v>
      </c>
      <c r="O194" s="121">
        <f>IF($C$4="citu pasākumu izmaksas",IF('11a+c+n'!$Q194="C",'11a+c+n'!O194,0))</f>
        <v>0</v>
      </c>
      <c r="P194" s="122">
        <f>IF($C$4="citu pasākumu izmaksas",IF('11a+c+n'!$Q194="C",'11a+c+n'!P194,0))</f>
        <v>0</v>
      </c>
    </row>
    <row r="195" spans="1:16" x14ac:dyDescent="0.2">
      <c r="A195" s="49">
        <f>IF(P195=0,0,IF(COUNTBLANK(P195)=1,0,COUNTA($P$14:P195)))</f>
        <v>0</v>
      </c>
      <c r="B195" s="21">
        <f>IF($C$4="citu pasākumu izmaksas",IF('11a+c+n'!$Q195="C",'11a+c+n'!B195,0))</f>
        <v>0</v>
      </c>
      <c r="C195" s="21">
        <f>IF($C$4="citu pasākumu izmaksas",IF('11a+c+n'!$Q195="C",'11a+c+n'!C195,0))</f>
        <v>0</v>
      </c>
      <c r="D195" s="21">
        <f>IF($C$4="citu pasākumu izmaksas",IF('11a+c+n'!$Q195="C",'11a+c+n'!D195,0))</f>
        <v>0</v>
      </c>
      <c r="E195" s="42"/>
      <c r="F195" s="64"/>
      <c r="G195" s="121"/>
      <c r="H195" s="121">
        <f>IF($C$4="citu pasākumu izmaksas",IF('11a+c+n'!$Q195="C",'11a+c+n'!H195,0))</f>
        <v>0</v>
      </c>
      <c r="I195" s="121"/>
      <c r="J195" s="121"/>
      <c r="K195" s="122">
        <f>IF($C$4="citu pasākumu izmaksas",IF('11a+c+n'!$Q195="C",'11a+c+n'!K195,0))</f>
        <v>0</v>
      </c>
      <c r="L195" s="83">
        <f>IF($C$4="citu pasākumu izmaksas",IF('11a+c+n'!$Q195="C",'11a+c+n'!L195,0))</f>
        <v>0</v>
      </c>
      <c r="M195" s="121">
        <f>IF($C$4="citu pasākumu izmaksas",IF('11a+c+n'!$Q195="C",'11a+c+n'!M195,0))</f>
        <v>0</v>
      </c>
      <c r="N195" s="121">
        <f>IF($C$4="citu pasākumu izmaksas",IF('11a+c+n'!$Q195="C",'11a+c+n'!N195,0))</f>
        <v>0</v>
      </c>
      <c r="O195" s="121">
        <f>IF($C$4="citu pasākumu izmaksas",IF('11a+c+n'!$Q195="C",'11a+c+n'!O195,0))</f>
        <v>0</v>
      </c>
      <c r="P195" s="122">
        <f>IF($C$4="citu pasākumu izmaksas",IF('11a+c+n'!$Q195="C",'11a+c+n'!P195,0))</f>
        <v>0</v>
      </c>
    </row>
    <row r="196" spans="1:16" x14ac:dyDescent="0.2">
      <c r="A196" s="49">
        <f>IF(P196=0,0,IF(COUNTBLANK(P196)=1,0,COUNTA($P$14:P196)))</f>
        <v>0</v>
      </c>
      <c r="B196" s="21">
        <f>IF($C$4="citu pasākumu izmaksas",IF('11a+c+n'!$Q196="C",'11a+c+n'!B196,0))</f>
        <v>0</v>
      </c>
      <c r="C196" s="21">
        <f>IF($C$4="citu pasākumu izmaksas",IF('11a+c+n'!$Q196="C",'11a+c+n'!C196,0))</f>
        <v>0</v>
      </c>
      <c r="D196" s="21">
        <f>IF($C$4="citu pasākumu izmaksas",IF('11a+c+n'!$Q196="C",'11a+c+n'!D196,0))</f>
        <v>0</v>
      </c>
      <c r="E196" s="42"/>
      <c r="F196" s="64"/>
      <c r="G196" s="121"/>
      <c r="H196" s="121">
        <f>IF($C$4="citu pasākumu izmaksas",IF('11a+c+n'!$Q196="C",'11a+c+n'!H196,0))</f>
        <v>0</v>
      </c>
      <c r="I196" s="121"/>
      <c r="J196" s="121"/>
      <c r="K196" s="122">
        <f>IF($C$4="citu pasākumu izmaksas",IF('11a+c+n'!$Q196="C",'11a+c+n'!K196,0))</f>
        <v>0</v>
      </c>
      <c r="L196" s="83">
        <f>IF($C$4="citu pasākumu izmaksas",IF('11a+c+n'!$Q196="C",'11a+c+n'!L196,0))</f>
        <v>0</v>
      </c>
      <c r="M196" s="121">
        <f>IF($C$4="citu pasākumu izmaksas",IF('11a+c+n'!$Q196="C",'11a+c+n'!M196,0))</f>
        <v>0</v>
      </c>
      <c r="N196" s="121">
        <f>IF($C$4="citu pasākumu izmaksas",IF('11a+c+n'!$Q196="C",'11a+c+n'!N196,0))</f>
        <v>0</v>
      </c>
      <c r="O196" s="121">
        <f>IF($C$4="citu pasākumu izmaksas",IF('11a+c+n'!$Q196="C",'11a+c+n'!O196,0))</f>
        <v>0</v>
      </c>
      <c r="P196" s="122">
        <f>IF($C$4="citu pasākumu izmaksas",IF('11a+c+n'!$Q196="C",'11a+c+n'!P196,0))</f>
        <v>0</v>
      </c>
    </row>
    <row r="197" spans="1:16" x14ac:dyDescent="0.2">
      <c r="A197" s="49">
        <f>IF(P197=0,0,IF(COUNTBLANK(P197)=1,0,COUNTA($P$14:P197)))</f>
        <v>0</v>
      </c>
      <c r="B197" s="21">
        <f>IF($C$4="citu pasākumu izmaksas",IF('11a+c+n'!$Q197="C",'11a+c+n'!B197,0))</f>
        <v>0</v>
      </c>
      <c r="C197" s="21">
        <f>IF($C$4="citu pasākumu izmaksas",IF('11a+c+n'!$Q197="C",'11a+c+n'!C197,0))</f>
        <v>0</v>
      </c>
      <c r="D197" s="21">
        <f>IF($C$4="citu pasākumu izmaksas",IF('11a+c+n'!$Q197="C",'11a+c+n'!D197,0))</f>
        <v>0</v>
      </c>
      <c r="E197" s="42"/>
      <c r="F197" s="64"/>
      <c r="G197" s="121"/>
      <c r="H197" s="121">
        <f>IF($C$4="citu pasākumu izmaksas",IF('11a+c+n'!$Q197="C",'11a+c+n'!H197,0))</f>
        <v>0</v>
      </c>
      <c r="I197" s="121"/>
      <c r="J197" s="121"/>
      <c r="K197" s="122">
        <f>IF($C$4="citu pasākumu izmaksas",IF('11a+c+n'!$Q197="C",'11a+c+n'!K197,0))</f>
        <v>0</v>
      </c>
      <c r="L197" s="83">
        <f>IF($C$4="citu pasākumu izmaksas",IF('11a+c+n'!$Q197="C",'11a+c+n'!L197,0))</f>
        <v>0</v>
      </c>
      <c r="M197" s="121">
        <f>IF($C$4="citu pasākumu izmaksas",IF('11a+c+n'!$Q197="C",'11a+c+n'!M197,0))</f>
        <v>0</v>
      </c>
      <c r="N197" s="121">
        <f>IF($C$4="citu pasākumu izmaksas",IF('11a+c+n'!$Q197="C",'11a+c+n'!N197,0))</f>
        <v>0</v>
      </c>
      <c r="O197" s="121">
        <f>IF($C$4="citu pasākumu izmaksas",IF('11a+c+n'!$Q197="C",'11a+c+n'!O197,0))</f>
        <v>0</v>
      </c>
      <c r="P197" s="122">
        <f>IF($C$4="citu pasākumu izmaksas",IF('11a+c+n'!$Q197="C",'11a+c+n'!P197,0))</f>
        <v>0</v>
      </c>
    </row>
    <row r="198" spans="1:16" x14ac:dyDescent="0.2">
      <c r="A198" s="49">
        <f>IF(P198=0,0,IF(COUNTBLANK(P198)=1,0,COUNTA($P$14:P198)))</f>
        <v>0</v>
      </c>
      <c r="B198" s="21">
        <f>IF($C$4="citu pasākumu izmaksas",IF('11a+c+n'!$Q198="C",'11a+c+n'!B198,0))</f>
        <v>0</v>
      </c>
      <c r="C198" s="21">
        <f>IF($C$4="citu pasākumu izmaksas",IF('11a+c+n'!$Q198="C",'11a+c+n'!C198,0))</f>
        <v>0</v>
      </c>
      <c r="D198" s="21">
        <f>IF($C$4="citu pasākumu izmaksas",IF('11a+c+n'!$Q198="C",'11a+c+n'!D198,0))</f>
        <v>0</v>
      </c>
      <c r="E198" s="42"/>
      <c r="F198" s="64"/>
      <c r="G198" s="121"/>
      <c r="H198" s="121">
        <f>IF($C$4="citu pasākumu izmaksas",IF('11a+c+n'!$Q198="C",'11a+c+n'!H198,0))</f>
        <v>0</v>
      </c>
      <c r="I198" s="121"/>
      <c r="J198" s="121"/>
      <c r="K198" s="122">
        <f>IF($C$4="citu pasākumu izmaksas",IF('11a+c+n'!$Q198="C",'11a+c+n'!K198,0))</f>
        <v>0</v>
      </c>
      <c r="L198" s="83">
        <f>IF($C$4="citu pasākumu izmaksas",IF('11a+c+n'!$Q198="C",'11a+c+n'!L198,0))</f>
        <v>0</v>
      </c>
      <c r="M198" s="121">
        <f>IF($C$4="citu pasākumu izmaksas",IF('11a+c+n'!$Q198="C",'11a+c+n'!M198,0))</f>
        <v>0</v>
      </c>
      <c r="N198" s="121">
        <f>IF($C$4="citu pasākumu izmaksas",IF('11a+c+n'!$Q198="C",'11a+c+n'!N198,0))</f>
        <v>0</v>
      </c>
      <c r="O198" s="121">
        <f>IF($C$4="citu pasākumu izmaksas",IF('11a+c+n'!$Q198="C",'11a+c+n'!O198,0))</f>
        <v>0</v>
      </c>
      <c r="P198" s="122">
        <f>IF($C$4="citu pasākumu izmaksas",IF('11a+c+n'!$Q198="C",'11a+c+n'!P198,0))</f>
        <v>0</v>
      </c>
    </row>
    <row r="199" spans="1:16" x14ac:dyDescent="0.2">
      <c r="A199" s="49">
        <f>IF(P199=0,0,IF(COUNTBLANK(P199)=1,0,COUNTA($P$14:P199)))</f>
        <v>0</v>
      </c>
      <c r="B199" s="21">
        <f>IF($C$4="citu pasākumu izmaksas",IF('11a+c+n'!$Q199="C",'11a+c+n'!B199,0))</f>
        <v>0</v>
      </c>
      <c r="C199" s="21">
        <f>IF($C$4="citu pasākumu izmaksas",IF('11a+c+n'!$Q199="C",'11a+c+n'!C199,0))</f>
        <v>0</v>
      </c>
      <c r="D199" s="21">
        <f>IF($C$4="citu pasākumu izmaksas",IF('11a+c+n'!$Q199="C",'11a+c+n'!D199,0))</f>
        <v>0</v>
      </c>
      <c r="E199" s="42"/>
      <c r="F199" s="64"/>
      <c r="G199" s="121"/>
      <c r="H199" s="121">
        <f>IF($C$4="citu pasākumu izmaksas",IF('11a+c+n'!$Q199="C",'11a+c+n'!H199,0))</f>
        <v>0</v>
      </c>
      <c r="I199" s="121"/>
      <c r="J199" s="121"/>
      <c r="K199" s="122">
        <f>IF($C$4="citu pasākumu izmaksas",IF('11a+c+n'!$Q199="C",'11a+c+n'!K199,0))</f>
        <v>0</v>
      </c>
      <c r="L199" s="83">
        <f>IF($C$4="citu pasākumu izmaksas",IF('11a+c+n'!$Q199="C",'11a+c+n'!L199,0))</f>
        <v>0</v>
      </c>
      <c r="M199" s="121">
        <f>IF($C$4="citu pasākumu izmaksas",IF('11a+c+n'!$Q199="C",'11a+c+n'!M199,0))</f>
        <v>0</v>
      </c>
      <c r="N199" s="121">
        <f>IF($C$4="citu pasākumu izmaksas",IF('11a+c+n'!$Q199="C",'11a+c+n'!N199,0))</f>
        <v>0</v>
      </c>
      <c r="O199" s="121">
        <f>IF($C$4="citu pasākumu izmaksas",IF('11a+c+n'!$Q199="C",'11a+c+n'!O199,0))</f>
        <v>0</v>
      </c>
      <c r="P199" s="122">
        <f>IF($C$4="citu pasākumu izmaksas",IF('11a+c+n'!$Q199="C",'11a+c+n'!P199,0))</f>
        <v>0</v>
      </c>
    </row>
    <row r="200" spans="1:16" x14ac:dyDescent="0.2">
      <c r="A200" s="49">
        <f>IF(P200=0,0,IF(COUNTBLANK(P200)=1,0,COUNTA($P$14:P200)))</f>
        <v>0</v>
      </c>
      <c r="B200" s="21">
        <f>IF($C$4="citu pasākumu izmaksas",IF('11a+c+n'!$Q200="C",'11a+c+n'!B200,0))</f>
        <v>0</v>
      </c>
      <c r="C200" s="21">
        <f>IF($C$4="citu pasākumu izmaksas",IF('11a+c+n'!$Q200="C",'11a+c+n'!C200,0))</f>
        <v>0</v>
      </c>
      <c r="D200" s="21">
        <f>IF($C$4="citu pasākumu izmaksas",IF('11a+c+n'!$Q200="C",'11a+c+n'!D200,0))</f>
        <v>0</v>
      </c>
      <c r="E200" s="42"/>
      <c r="F200" s="64"/>
      <c r="G200" s="121"/>
      <c r="H200" s="121">
        <f>IF($C$4="citu pasākumu izmaksas",IF('11a+c+n'!$Q200="C",'11a+c+n'!H200,0))</f>
        <v>0</v>
      </c>
      <c r="I200" s="121"/>
      <c r="J200" s="121"/>
      <c r="K200" s="122">
        <f>IF($C$4="citu pasākumu izmaksas",IF('11a+c+n'!$Q200="C",'11a+c+n'!K200,0))</f>
        <v>0</v>
      </c>
      <c r="L200" s="83">
        <f>IF($C$4="citu pasākumu izmaksas",IF('11a+c+n'!$Q200="C",'11a+c+n'!L200,0))</f>
        <v>0</v>
      </c>
      <c r="M200" s="121">
        <f>IF($C$4="citu pasākumu izmaksas",IF('11a+c+n'!$Q200="C",'11a+c+n'!M200,0))</f>
        <v>0</v>
      </c>
      <c r="N200" s="121">
        <f>IF($C$4="citu pasākumu izmaksas",IF('11a+c+n'!$Q200="C",'11a+c+n'!N200,0))</f>
        <v>0</v>
      </c>
      <c r="O200" s="121">
        <f>IF($C$4="citu pasākumu izmaksas",IF('11a+c+n'!$Q200="C",'11a+c+n'!O200,0))</f>
        <v>0</v>
      </c>
      <c r="P200" s="122">
        <f>IF($C$4="citu pasākumu izmaksas",IF('11a+c+n'!$Q200="C",'11a+c+n'!P200,0))</f>
        <v>0</v>
      </c>
    </row>
    <row r="201" spans="1:16" x14ac:dyDescent="0.2">
      <c r="A201" s="49">
        <f>IF(P201=0,0,IF(COUNTBLANK(P201)=1,0,COUNTA($P$14:P201)))</f>
        <v>0</v>
      </c>
      <c r="B201" s="21">
        <f>IF($C$4="citu pasākumu izmaksas",IF('11a+c+n'!$Q201="C",'11a+c+n'!B201,0))</f>
        <v>0</v>
      </c>
      <c r="C201" s="21">
        <f>IF($C$4="citu pasākumu izmaksas",IF('11a+c+n'!$Q201="C",'11a+c+n'!C201,0))</f>
        <v>0</v>
      </c>
      <c r="D201" s="21">
        <f>IF($C$4="citu pasākumu izmaksas",IF('11a+c+n'!$Q201="C",'11a+c+n'!D201,0))</f>
        <v>0</v>
      </c>
      <c r="E201" s="42"/>
      <c r="F201" s="64"/>
      <c r="G201" s="121"/>
      <c r="H201" s="121">
        <f>IF($C$4="citu pasākumu izmaksas",IF('11a+c+n'!$Q201="C",'11a+c+n'!H201,0))</f>
        <v>0</v>
      </c>
      <c r="I201" s="121"/>
      <c r="J201" s="121"/>
      <c r="K201" s="122">
        <f>IF($C$4="citu pasākumu izmaksas",IF('11a+c+n'!$Q201="C",'11a+c+n'!K201,0))</f>
        <v>0</v>
      </c>
      <c r="L201" s="83">
        <f>IF($C$4="citu pasākumu izmaksas",IF('11a+c+n'!$Q201="C",'11a+c+n'!L201,0))</f>
        <v>0</v>
      </c>
      <c r="M201" s="121">
        <f>IF($C$4="citu pasākumu izmaksas",IF('11a+c+n'!$Q201="C",'11a+c+n'!M201,0))</f>
        <v>0</v>
      </c>
      <c r="N201" s="121">
        <f>IF($C$4="citu pasākumu izmaksas",IF('11a+c+n'!$Q201="C",'11a+c+n'!N201,0))</f>
        <v>0</v>
      </c>
      <c r="O201" s="121">
        <f>IF($C$4="citu pasākumu izmaksas",IF('11a+c+n'!$Q201="C",'11a+c+n'!O201,0))</f>
        <v>0</v>
      </c>
      <c r="P201" s="122">
        <f>IF($C$4="citu pasākumu izmaksas",IF('11a+c+n'!$Q201="C",'11a+c+n'!P201,0))</f>
        <v>0</v>
      </c>
    </row>
    <row r="202" spans="1:16" x14ac:dyDescent="0.2">
      <c r="A202" s="49">
        <f>IF(P202=0,0,IF(COUNTBLANK(P202)=1,0,COUNTA($P$14:P202)))</f>
        <v>0</v>
      </c>
      <c r="B202" s="21">
        <f>IF($C$4="citu pasākumu izmaksas",IF('11a+c+n'!$Q202="C",'11a+c+n'!B202,0))</f>
        <v>0</v>
      </c>
      <c r="C202" s="21">
        <f>IF($C$4="citu pasākumu izmaksas",IF('11a+c+n'!$Q202="C",'11a+c+n'!C202,0))</f>
        <v>0</v>
      </c>
      <c r="D202" s="21">
        <f>IF($C$4="citu pasākumu izmaksas",IF('11a+c+n'!$Q202="C",'11a+c+n'!D202,0))</f>
        <v>0</v>
      </c>
      <c r="E202" s="42"/>
      <c r="F202" s="64"/>
      <c r="G202" s="121"/>
      <c r="H202" s="121">
        <f>IF($C$4="citu pasākumu izmaksas",IF('11a+c+n'!$Q202="C",'11a+c+n'!H202,0))</f>
        <v>0</v>
      </c>
      <c r="I202" s="121"/>
      <c r="J202" s="121"/>
      <c r="K202" s="122">
        <f>IF($C$4="citu pasākumu izmaksas",IF('11a+c+n'!$Q202="C",'11a+c+n'!K202,0))</f>
        <v>0</v>
      </c>
      <c r="L202" s="83">
        <f>IF($C$4="citu pasākumu izmaksas",IF('11a+c+n'!$Q202="C",'11a+c+n'!L202,0))</f>
        <v>0</v>
      </c>
      <c r="M202" s="121">
        <f>IF($C$4="citu pasākumu izmaksas",IF('11a+c+n'!$Q202="C",'11a+c+n'!M202,0))</f>
        <v>0</v>
      </c>
      <c r="N202" s="121">
        <f>IF($C$4="citu pasākumu izmaksas",IF('11a+c+n'!$Q202="C",'11a+c+n'!N202,0))</f>
        <v>0</v>
      </c>
      <c r="O202" s="121">
        <f>IF($C$4="citu pasākumu izmaksas",IF('11a+c+n'!$Q202="C",'11a+c+n'!O202,0))</f>
        <v>0</v>
      </c>
      <c r="P202" s="122">
        <f>IF($C$4="citu pasākumu izmaksas",IF('11a+c+n'!$Q202="C",'11a+c+n'!P202,0))</f>
        <v>0</v>
      </c>
    </row>
    <row r="203" spans="1:16" x14ac:dyDescent="0.2">
      <c r="A203" s="49">
        <f>IF(P203=0,0,IF(COUNTBLANK(P203)=1,0,COUNTA($P$14:P203)))</f>
        <v>0</v>
      </c>
      <c r="B203" s="21">
        <f>IF($C$4="citu pasākumu izmaksas",IF('11a+c+n'!$Q203="C",'11a+c+n'!B203,0))</f>
        <v>0</v>
      </c>
      <c r="C203" s="21">
        <f>IF($C$4="citu pasākumu izmaksas",IF('11a+c+n'!$Q203="C",'11a+c+n'!C203,0))</f>
        <v>0</v>
      </c>
      <c r="D203" s="21">
        <f>IF($C$4="citu pasākumu izmaksas",IF('11a+c+n'!$Q203="C",'11a+c+n'!D203,0))</f>
        <v>0</v>
      </c>
      <c r="E203" s="42"/>
      <c r="F203" s="64"/>
      <c r="G203" s="121"/>
      <c r="H203" s="121">
        <f>IF($C$4="citu pasākumu izmaksas",IF('11a+c+n'!$Q203="C",'11a+c+n'!H203,0))</f>
        <v>0</v>
      </c>
      <c r="I203" s="121"/>
      <c r="J203" s="121"/>
      <c r="K203" s="122">
        <f>IF($C$4="citu pasākumu izmaksas",IF('11a+c+n'!$Q203="C",'11a+c+n'!K203,0))</f>
        <v>0</v>
      </c>
      <c r="L203" s="83">
        <f>IF($C$4="citu pasākumu izmaksas",IF('11a+c+n'!$Q203="C",'11a+c+n'!L203,0))</f>
        <v>0</v>
      </c>
      <c r="M203" s="121">
        <f>IF($C$4="citu pasākumu izmaksas",IF('11a+c+n'!$Q203="C",'11a+c+n'!M203,0))</f>
        <v>0</v>
      </c>
      <c r="N203" s="121">
        <f>IF($C$4="citu pasākumu izmaksas",IF('11a+c+n'!$Q203="C",'11a+c+n'!N203,0))</f>
        <v>0</v>
      </c>
      <c r="O203" s="121">
        <f>IF($C$4="citu pasākumu izmaksas",IF('11a+c+n'!$Q203="C",'11a+c+n'!O203,0))</f>
        <v>0</v>
      </c>
      <c r="P203" s="122">
        <f>IF($C$4="citu pasākumu izmaksas",IF('11a+c+n'!$Q203="C",'11a+c+n'!P203,0))</f>
        <v>0</v>
      </c>
    </row>
    <row r="204" spans="1:16" x14ac:dyDescent="0.2">
      <c r="A204" s="49">
        <f>IF(P204=0,0,IF(COUNTBLANK(P204)=1,0,COUNTA($P$14:P204)))</f>
        <v>0</v>
      </c>
      <c r="B204" s="21">
        <f>IF($C$4="citu pasākumu izmaksas",IF('11a+c+n'!$Q204="C",'11a+c+n'!B204,0))</f>
        <v>0</v>
      </c>
      <c r="C204" s="21">
        <f>IF($C$4="citu pasākumu izmaksas",IF('11a+c+n'!$Q204="C",'11a+c+n'!C204,0))</f>
        <v>0</v>
      </c>
      <c r="D204" s="21">
        <f>IF($C$4="citu pasākumu izmaksas",IF('11a+c+n'!$Q204="C",'11a+c+n'!D204,0))</f>
        <v>0</v>
      </c>
      <c r="E204" s="42"/>
      <c r="F204" s="64"/>
      <c r="G204" s="121"/>
      <c r="H204" s="121">
        <f>IF($C$4="citu pasākumu izmaksas",IF('11a+c+n'!$Q204="C",'11a+c+n'!H204,0))</f>
        <v>0</v>
      </c>
      <c r="I204" s="121"/>
      <c r="J204" s="121"/>
      <c r="K204" s="122">
        <f>IF($C$4="citu pasākumu izmaksas",IF('11a+c+n'!$Q204="C",'11a+c+n'!K204,0))</f>
        <v>0</v>
      </c>
      <c r="L204" s="83">
        <f>IF($C$4="citu pasākumu izmaksas",IF('11a+c+n'!$Q204="C",'11a+c+n'!L204,0))</f>
        <v>0</v>
      </c>
      <c r="M204" s="121">
        <f>IF($C$4="citu pasākumu izmaksas",IF('11a+c+n'!$Q204="C",'11a+c+n'!M204,0))</f>
        <v>0</v>
      </c>
      <c r="N204" s="121">
        <f>IF($C$4="citu pasākumu izmaksas",IF('11a+c+n'!$Q204="C",'11a+c+n'!N204,0))</f>
        <v>0</v>
      </c>
      <c r="O204" s="121">
        <f>IF($C$4="citu pasākumu izmaksas",IF('11a+c+n'!$Q204="C",'11a+c+n'!O204,0))</f>
        <v>0</v>
      </c>
      <c r="P204" s="122">
        <f>IF($C$4="citu pasākumu izmaksas",IF('11a+c+n'!$Q204="C",'11a+c+n'!P204,0))</f>
        <v>0</v>
      </c>
    </row>
    <row r="205" spans="1:16" x14ac:dyDescent="0.2">
      <c r="A205" s="49">
        <f>IF(P205=0,0,IF(COUNTBLANK(P205)=1,0,COUNTA($P$14:P205)))</f>
        <v>0</v>
      </c>
      <c r="B205" s="21">
        <f>IF($C$4="citu pasākumu izmaksas",IF('11a+c+n'!$Q205="C",'11a+c+n'!B205,0))</f>
        <v>0</v>
      </c>
      <c r="C205" s="21">
        <f>IF($C$4="citu pasākumu izmaksas",IF('11a+c+n'!$Q205="C",'11a+c+n'!C205,0))</f>
        <v>0</v>
      </c>
      <c r="D205" s="21">
        <f>IF($C$4="citu pasākumu izmaksas",IF('11a+c+n'!$Q205="C",'11a+c+n'!D205,0))</f>
        <v>0</v>
      </c>
      <c r="E205" s="42"/>
      <c r="F205" s="64"/>
      <c r="G205" s="121"/>
      <c r="H205" s="121">
        <f>IF($C$4="citu pasākumu izmaksas",IF('11a+c+n'!$Q205="C",'11a+c+n'!H205,0))</f>
        <v>0</v>
      </c>
      <c r="I205" s="121"/>
      <c r="J205" s="121"/>
      <c r="K205" s="122">
        <f>IF($C$4="citu pasākumu izmaksas",IF('11a+c+n'!$Q205="C",'11a+c+n'!K205,0))</f>
        <v>0</v>
      </c>
      <c r="L205" s="83">
        <f>IF($C$4="citu pasākumu izmaksas",IF('11a+c+n'!$Q205="C",'11a+c+n'!L205,0))</f>
        <v>0</v>
      </c>
      <c r="M205" s="121">
        <f>IF($C$4="citu pasākumu izmaksas",IF('11a+c+n'!$Q205="C",'11a+c+n'!M205,0))</f>
        <v>0</v>
      </c>
      <c r="N205" s="121">
        <f>IF($C$4="citu pasākumu izmaksas",IF('11a+c+n'!$Q205="C",'11a+c+n'!N205,0))</f>
        <v>0</v>
      </c>
      <c r="O205" s="121">
        <f>IF($C$4="citu pasākumu izmaksas",IF('11a+c+n'!$Q205="C",'11a+c+n'!O205,0))</f>
        <v>0</v>
      </c>
      <c r="P205" s="122">
        <f>IF($C$4="citu pasākumu izmaksas",IF('11a+c+n'!$Q205="C",'11a+c+n'!P205,0))</f>
        <v>0</v>
      </c>
    </row>
    <row r="206" spans="1:16" x14ac:dyDescent="0.2">
      <c r="A206" s="49">
        <f>IF(P206=0,0,IF(COUNTBLANK(P206)=1,0,COUNTA($P$14:P206)))</f>
        <v>0</v>
      </c>
      <c r="B206" s="21">
        <f>IF($C$4="citu pasākumu izmaksas",IF('11a+c+n'!$Q206="C",'11a+c+n'!B206,0))</f>
        <v>0</v>
      </c>
      <c r="C206" s="21">
        <f>IF($C$4="citu pasākumu izmaksas",IF('11a+c+n'!$Q206="C",'11a+c+n'!C206,0))</f>
        <v>0</v>
      </c>
      <c r="D206" s="21">
        <f>IF($C$4="citu pasākumu izmaksas",IF('11a+c+n'!$Q206="C",'11a+c+n'!D206,0))</f>
        <v>0</v>
      </c>
      <c r="E206" s="42"/>
      <c r="F206" s="64"/>
      <c r="G206" s="121"/>
      <c r="H206" s="121">
        <f>IF($C$4="citu pasākumu izmaksas",IF('11a+c+n'!$Q206="C",'11a+c+n'!H206,0))</f>
        <v>0</v>
      </c>
      <c r="I206" s="121"/>
      <c r="J206" s="121"/>
      <c r="K206" s="122">
        <f>IF($C$4="citu pasākumu izmaksas",IF('11a+c+n'!$Q206="C",'11a+c+n'!K206,0))</f>
        <v>0</v>
      </c>
      <c r="L206" s="83">
        <f>IF($C$4="citu pasākumu izmaksas",IF('11a+c+n'!$Q206="C",'11a+c+n'!L206,0))</f>
        <v>0</v>
      </c>
      <c r="M206" s="121">
        <f>IF($C$4="citu pasākumu izmaksas",IF('11a+c+n'!$Q206="C",'11a+c+n'!M206,0))</f>
        <v>0</v>
      </c>
      <c r="N206" s="121">
        <f>IF($C$4="citu pasākumu izmaksas",IF('11a+c+n'!$Q206="C",'11a+c+n'!N206,0))</f>
        <v>0</v>
      </c>
      <c r="O206" s="121">
        <f>IF($C$4="citu pasākumu izmaksas",IF('11a+c+n'!$Q206="C",'11a+c+n'!O206,0))</f>
        <v>0</v>
      </c>
      <c r="P206" s="122">
        <f>IF($C$4="citu pasākumu izmaksas",IF('11a+c+n'!$Q206="C",'11a+c+n'!P206,0))</f>
        <v>0</v>
      </c>
    </row>
    <row r="207" spans="1:16" x14ac:dyDescent="0.2">
      <c r="A207" s="49">
        <f>IF(P207=0,0,IF(COUNTBLANK(P207)=1,0,COUNTA($P$14:P207)))</f>
        <v>0</v>
      </c>
      <c r="B207" s="21">
        <f>IF($C$4="citu pasākumu izmaksas",IF('11a+c+n'!$Q207="C",'11a+c+n'!B207,0))</f>
        <v>0</v>
      </c>
      <c r="C207" s="21">
        <f>IF($C$4="citu pasākumu izmaksas",IF('11a+c+n'!$Q207="C",'11a+c+n'!C207,0))</f>
        <v>0</v>
      </c>
      <c r="D207" s="21">
        <f>IF($C$4="citu pasākumu izmaksas",IF('11a+c+n'!$Q207="C",'11a+c+n'!D207,0))</f>
        <v>0</v>
      </c>
      <c r="E207" s="42"/>
      <c r="F207" s="64"/>
      <c r="G207" s="121"/>
      <c r="H207" s="121">
        <f>IF($C$4="citu pasākumu izmaksas",IF('11a+c+n'!$Q207="C",'11a+c+n'!H207,0))</f>
        <v>0</v>
      </c>
      <c r="I207" s="121"/>
      <c r="J207" s="121"/>
      <c r="K207" s="122">
        <f>IF($C$4="citu pasākumu izmaksas",IF('11a+c+n'!$Q207="C",'11a+c+n'!K207,0))</f>
        <v>0</v>
      </c>
      <c r="L207" s="83">
        <f>IF($C$4="citu pasākumu izmaksas",IF('11a+c+n'!$Q207="C",'11a+c+n'!L207,0))</f>
        <v>0</v>
      </c>
      <c r="M207" s="121">
        <f>IF($C$4="citu pasākumu izmaksas",IF('11a+c+n'!$Q207="C",'11a+c+n'!M207,0))</f>
        <v>0</v>
      </c>
      <c r="N207" s="121">
        <f>IF($C$4="citu pasākumu izmaksas",IF('11a+c+n'!$Q207="C",'11a+c+n'!N207,0))</f>
        <v>0</v>
      </c>
      <c r="O207" s="121">
        <f>IF($C$4="citu pasākumu izmaksas",IF('11a+c+n'!$Q207="C",'11a+c+n'!O207,0))</f>
        <v>0</v>
      </c>
      <c r="P207" s="122">
        <f>IF($C$4="citu pasākumu izmaksas",IF('11a+c+n'!$Q207="C",'11a+c+n'!P207,0))</f>
        <v>0</v>
      </c>
    </row>
    <row r="208" spans="1:16" x14ac:dyDescent="0.2">
      <c r="A208" s="49">
        <f>IF(P208=0,0,IF(COUNTBLANK(P208)=1,0,COUNTA($P$14:P208)))</f>
        <v>0</v>
      </c>
      <c r="B208" s="21">
        <f>IF($C$4="citu pasākumu izmaksas",IF('11a+c+n'!$Q208="C",'11a+c+n'!B208,0))</f>
        <v>0</v>
      </c>
      <c r="C208" s="21">
        <f>IF($C$4="citu pasākumu izmaksas",IF('11a+c+n'!$Q208="C",'11a+c+n'!C208,0))</f>
        <v>0</v>
      </c>
      <c r="D208" s="21">
        <f>IF($C$4="citu pasākumu izmaksas",IF('11a+c+n'!$Q208="C",'11a+c+n'!D208,0))</f>
        <v>0</v>
      </c>
      <c r="E208" s="42"/>
      <c r="F208" s="64"/>
      <c r="G208" s="121"/>
      <c r="H208" s="121">
        <f>IF($C$4="citu pasākumu izmaksas",IF('11a+c+n'!$Q208="C",'11a+c+n'!H208,0))</f>
        <v>0</v>
      </c>
      <c r="I208" s="121"/>
      <c r="J208" s="121"/>
      <c r="K208" s="122">
        <f>IF($C$4="citu pasākumu izmaksas",IF('11a+c+n'!$Q208="C",'11a+c+n'!K208,0))</f>
        <v>0</v>
      </c>
      <c r="L208" s="83">
        <f>IF($C$4="citu pasākumu izmaksas",IF('11a+c+n'!$Q208="C",'11a+c+n'!L208,0))</f>
        <v>0</v>
      </c>
      <c r="M208" s="121">
        <f>IF($C$4="citu pasākumu izmaksas",IF('11a+c+n'!$Q208="C",'11a+c+n'!M208,0))</f>
        <v>0</v>
      </c>
      <c r="N208" s="121">
        <f>IF($C$4="citu pasākumu izmaksas",IF('11a+c+n'!$Q208="C",'11a+c+n'!N208,0))</f>
        <v>0</v>
      </c>
      <c r="O208" s="121">
        <f>IF($C$4="citu pasākumu izmaksas",IF('11a+c+n'!$Q208="C",'11a+c+n'!O208,0))</f>
        <v>0</v>
      </c>
      <c r="P208" s="122">
        <f>IF($C$4="citu pasākumu izmaksas",IF('11a+c+n'!$Q208="C",'11a+c+n'!P208,0))</f>
        <v>0</v>
      </c>
    </row>
    <row r="209" spans="1:16" x14ac:dyDescent="0.2">
      <c r="A209" s="49">
        <f>IF(P209=0,0,IF(COUNTBLANK(P209)=1,0,COUNTA($P$14:P209)))</f>
        <v>0</v>
      </c>
      <c r="B209" s="21">
        <f>IF($C$4="citu pasākumu izmaksas",IF('11a+c+n'!$Q209="C",'11a+c+n'!B209,0))</f>
        <v>0</v>
      </c>
      <c r="C209" s="21">
        <f>IF($C$4="citu pasākumu izmaksas",IF('11a+c+n'!$Q209="C",'11a+c+n'!C209,0))</f>
        <v>0</v>
      </c>
      <c r="D209" s="21">
        <f>IF($C$4="citu pasākumu izmaksas",IF('11a+c+n'!$Q209="C",'11a+c+n'!D209,0))</f>
        <v>0</v>
      </c>
      <c r="E209" s="42"/>
      <c r="F209" s="64"/>
      <c r="G209" s="121"/>
      <c r="H209" s="121">
        <f>IF($C$4="citu pasākumu izmaksas",IF('11a+c+n'!$Q209="C",'11a+c+n'!H209,0))</f>
        <v>0</v>
      </c>
      <c r="I209" s="121"/>
      <c r="J209" s="121"/>
      <c r="K209" s="122">
        <f>IF($C$4="citu pasākumu izmaksas",IF('11a+c+n'!$Q209="C",'11a+c+n'!K209,0))</f>
        <v>0</v>
      </c>
      <c r="L209" s="83">
        <f>IF($C$4="citu pasākumu izmaksas",IF('11a+c+n'!$Q209="C",'11a+c+n'!L209,0))</f>
        <v>0</v>
      </c>
      <c r="M209" s="121">
        <f>IF($C$4="citu pasākumu izmaksas",IF('11a+c+n'!$Q209="C",'11a+c+n'!M209,0))</f>
        <v>0</v>
      </c>
      <c r="N209" s="121">
        <f>IF($C$4="citu pasākumu izmaksas",IF('11a+c+n'!$Q209="C",'11a+c+n'!N209,0))</f>
        <v>0</v>
      </c>
      <c r="O209" s="121">
        <f>IF($C$4="citu pasākumu izmaksas",IF('11a+c+n'!$Q209="C",'11a+c+n'!O209,0))</f>
        <v>0</v>
      </c>
      <c r="P209" s="122">
        <f>IF($C$4="citu pasākumu izmaksas",IF('11a+c+n'!$Q209="C",'11a+c+n'!P209,0))</f>
        <v>0</v>
      </c>
    </row>
    <row r="210" spans="1:16" x14ac:dyDescent="0.2">
      <c r="A210" s="49">
        <f>IF(P210=0,0,IF(COUNTBLANK(P210)=1,0,COUNTA($P$14:P210)))</f>
        <v>0</v>
      </c>
      <c r="B210" s="21">
        <f>IF($C$4="citu pasākumu izmaksas",IF('11a+c+n'!$Q210="C",'11a+c+n'!B210,0))</f>
        <v>0</v>
      </c>
      <c r="C210" s="21">
        <f>IF($C$4="citu pasākumu izmaksas",IF('11a+c+n'!$Q210="C",'11a+c+n'!C210,0))</f>
        <v>0</v>
      </c>
      <c r="D210" s="21">
        <f>IF($C$4="citu pasākumu izmaksas",IF('11a+c+n'!$Q210="C",'11a+c+n'!D210,0))</f>
        <v>0</v>
      </c>
      <c r="E210" s="42"/>
      <c r="F210" s="64"/>
      <c r="G210" s="121"/>
      <c r="H210" s="121">
        <f>IF($C$4="citu pasākumu izmaksas",IF('11a+c+n'!$Q210="C",'11a+c+n'!H210,0))</f>
        <v>0</v>
      </c>
      <c r="I210" s="121"/>
      <c r="J210" s="121"/>
      <c r="K210" s="122">
        <f>IF($C$4="citu pasākumu izmaksas",IF('11a+c+n'!$Q210="C",'11a+c+n'!K210,0))</f>
        <v>0</v>
      </c>
      <c r="L210" s="83">
        <f>IF($C$4="citu pasākumu izmaksas",IF('11a+c+n'!$Q210="C",'11a+c+n'!L210,0))</f>
        <v>0</v>
      </c>
      <c r="M210" s="121">
        <f>IF($C$4="citu pasākumu izmaksas",IF('11a+c+n'!$Q210="C",'11a+c+n'!M210,0))</f>
        <v>0</v>
      </c>
      <c r="N210" s="121">
        <f>IF($C$4="citu pasākumu izmaksas",IF('11a+c+n'!$Q210="C",'11a+c+n'!N210,0))</f>
        <v>0</v>
      </c>
      <c r="O210" s="121">
        <f>IF($C$4="citu pasākumu izmaksas",IF('11a+c+n'!$Q210="C",'11a+c+n'!O210,0))</f>
        <v>0</v>
      </c>
      <c r="P210" s="122">
        <f>IF($C$4="citu pasākumu izmaksas",IF('11a+c+n'!$Q210="C",'11a+c+n'!P210,0))</f>
        <v>0</v>
      </c>
    </row>
    <row r="211" spans="1:16" x14ac:dyDescent="0.2">
      <c r="A211" s="49">
        <f>IF(P211=0,0,IF(COUNTBLANK(P211)=1,0,COUNTA($P$14:P211)))</f>
        <v>0</v>
      </c>
      <c r="B211" s="21">
        <f>IF($C$4="citu pasākumu izmaksas",IF('11a+c+n'!$Q211="C",'11a+c+n'!B211,0))</f>
        <v>0</v>
      </c>
      <c r="C211" s="21">
        <f>IF($C$4="citu pasākumu izmaksas",IF('11a+c+n'!$Q211="C",'11a+c+n'!C211,0))</f>
        <v>0</v>
      </c>
      <c r="D211" s="21">
        <f>IF($C$4="citu pasākumu izmaksas",IF('11a+c+n'!$Q211="C",'11a+c+n'!D211,0))</f>
        <v>0</v>
      </c>
      <c r="E211" s="42"/>
      <c r="F211" s="64"/>
      <c r="G211" s="121"/>
      <c r="H211" s="121">
        <f>IF($C$4="citu pasākumu izmaksas",IF('11a+c+n'!$Q211="C",'11a+c+n'!H211,0))</f>
        <v>0</v>
      </c>
      <c r="I211" s="121"/>
      <c r="J211" s="121"/>
      <c r="K211" s="122">
        <f>IF($C$4="citu pasākumu izmaksas",IF('11a+c+n'!$Q211="C",'11a+c+n'!K211,0))</f>
        <v>0</v>
      </c>
      <c r="L211" s="83">
        <f>IF($C$4="citu pasākumu izmaksas",IF('11a+c+n'!$Q211="C",'11a+c+n'!L211,0))</f>
        <v>0</v>
      </c>
      <c r="M211" s="121">
        <f>IF($C$4="citu pasākumu izmaksas",IF('11a+c+n'!$Q211="C",'11a+c+n'!M211,0))</f>
        <v>0</v>
      </c>
      <c r="N211" s="121">
        <f>IF($C$4="citu pasākumu izmaksas",IF('11a+c+n'!$Q211="C",'11a+c+n'!N211,0))</f>
        <v>0</v>
      </c>
      <c r="O211" s="121">
        <f>IF($C$4="citu pasākumu izmaksas",IF('11a+c+n'!$Q211="C",'11a+c+n'!O211,0))</f>
        <v>0</v>
      </c>
      <c r="P211" s="122">
        <f>IF($C$4="citu pasākumu izmaksas",IF('11a+c+n'!$Q211="C",'11a+c+n'!P211,0))</f>
        <v>0</v>
      </c>
    </row>
    <row r="212" spans="1:16" x14ac:dyDescent="0.2">
      <c r="A212" s="49">
        <f>IF(P212=0,0,IF(COUNTBLANK(P212)=1,0,COUNTA($P$14:P212)))</f>
        <v>0</v>
      </c>
      <c r="B212" s="21">
        <f>IF($C$4="citu pasākumu izmaksas",IF('11a+c+n'!$Q212="C",'11a+c+n'!B212,0))</f>
        <v>0</v>
      </c>
      <c r="C212" s="21">
        <f>IF($C$4="citu pasākumu izmaksas",IF('11a+c+n'!$Q212="C",'11a+c+n'!C212,0))</f>
        <v>0</v>
      </c>
      <c r="D212" s="21">
        <f>IF($C$4="citu pasākumu izmaksas",IF('11a+c+n'!$Q212="C",'11a+c+n'!D212,0))</f>
        <v>0</v>
      </c>
      <c r="E212" s="42"/>
      <c r="F212" s="64"/>
      <c r="G212" s="121"/>
      <c r="H212" s="121">
        <f>IF($C$4="citu pasākumu izmaksas",IF('11a+c+n'!$Q212="C",'11a+c+n'!H212,0))</f>
        <v>0</v>
      </c>
      <c r="I212" s="121"/>
      <c r="J212" s="121"/>
      <c r="K212" s="122">
        <f>IF($C$4="citu pasākumu izmaksas",IF('11a+c+n'!$Q212="C",'11a+c+n'!K212,0))</f>
        <v>0</v>
      </c>
      <c r="L212" s="83">
        <f>IF($C$4="citu pasākumu izmaksas",IF('11a+c+n'!$Q212="C",'11a+c+n'!L212,0))</f>
        <v>0</v>
      </c>
      <c r="M212" s="121">
        <f>IF($C$4="citu pasākumu izmaksas",IF('11a+c+n'!$Q212="C",'11a+c+n'!M212,0))</f>
        <v>0</v>
      </c>
      <c r="N212" s="121">
        <f>IF($C$4="citu pasākumu izmaksas",IF('11a+c+n'!$Q212="C",'11a+c+n'!N212,0))</f>
        <v>0</v>
      </c>
      <c r="O212" s="121">
        <f>IF($C$4="citu pasākumu izmaksas",IF('11a+c+n'!$Q212="C",'11a+c+n'!O212,0))</f>
        <v>0</v>
      </c>
      <c r="P212" s="122">
        <f>IF($C$4="citu pasākumu izmaksas",IF('11a+c+n'!$Q212="C",'11a+c+n'!P212,0))</f>
        <v>0</v>
      </c>
    </row>
    <row r="213" spans="1:16" x14ac:dyDescent="0.2">
      <c r="A213" s="49">
        <f>IF(P213=0,0,IF(COUNTBLANK(P213)=1,0,COUNTA($P$14:P213)))</f>
        <v>0</v>
      </c>
      <c r="B213" s="21">
        <f>IF($C$4="citu pasākumu izmaksas",IF('11a+c+n'!$Q213="C",'11a+c+n'!B213,0))</f>
        <v>0</v>
      </c>
      <c r="C213" s="21">
        <f>IF($C$4="citu pasākumu izmaksas",IF('11a+c+n'!$Q213="C",'11a+c+n'!C213,0))</f>
        <v>0</v>
      </c>
      <c r="D213" s="21">
        <f>IF($C$4="citu pasākumu izmaksas",IF('11a+c+n'!$Q213="C",'11a+c+n'!D213,0))</f>
        <v>0</v>
      </c>
      <c r="E213" s="42"/>
      <c r="F213" s="64"/>
      <c r="G213" s="121"/>
      <c r="H213" s="121">
        <f>IF($C$4="citu pasākumu izmaksas",IF('11a+c+n'!$Q213="C",'11a+c+n'!H213,0))</f>
        <v>0</v>
      </c>
      <c r="I213" s="121"/>
      <c r="J213" s="121"/>
      <c r="K213" s="122">
        <f>IF($C$4="citu pasākumu izmaksas",IF('11a+c+n'!$Q213="C",'11a+c+n'!K213,0))</f>
        <v>0</v>
      </c>
      <c r="L213" s="83">
        <f>IF($C$4="citu pasākumu izmaksas",IF('11a+c+n'!$Q213="C",'11a+c+n'!L213,0))</f>
        <v>0</v>
      </c>
      <c r="M213" s="121">
        <f>IF($C$4="citu pasākumu izmaksas",IF('11a+c+n'!$Q213="C",'11a+c+n'!M213,0))</f>
        <v>0</v>
      </c>
      <c r="N213" s="121">
        <f>IF($C$4="citu pasākumu izmaksas",IF('11a+c+n'!$Q213="C",'11a+c+n'!N213,0))</f>
        <v>0</v>
      </c>
      <c r="O213" s="121">
        <f>IF($C$4="citu pasākumu izmaksas",IF('11a+c+n'!$Q213="C",'11a+c+n'!O213,0))</f>
        <v>0</v>
      </c>
      <c r="P213" s="122">
        <f>IF($C$4="citu pasākumu izmaksas",IF('11a+c+n'!$Q213="C",'11a+c+n'!P213,0))</f>
        <v>0</v>
      </c>
    </row>
    <row r="214" spans="1:16" x14ac:dyDescent="0.2">
      <c r="A214" s="49">
        <f>IF(P214=0,0,IF(COUNTBLANK(P214)=1,0,COUNTA($P$14:P214)))</f>
        <v>0</v>
      </c>
      <c r="B214" s="21">
        <f>IF($C$4="citu pasākumu izmaksas",IF('11a+c+n'!$Q214="C",'11a+c+n'!B214,0))</f>
        <v>0</v>
      </c>
      <c r="C214" s="21">
        <f>IF($C$4="citu pasākumu izmaksas",IF('11a+c+n'!$Q214="C",'11a+c+n'!C214,0))</f>
        <v>0</v>
      </c>
      <c r="D214" s="21">
        <f>IF($C$4="citu pasākumu izmaksas",IF('11a+c+n'!$Q214="C",'11a+c+n'!D214,0))</f>
        <v>0</v>
      </c>
      <c r="E214" s="42"/>
      <c r="F214" s="64"/>
      <c r="G214" s="121"/>
      <c r="H214" s="121">
        <f>IF($C$4="citu pasākumu izmaksas",IF('11a+c+n'!$Q214="C",'11a+c+n'!H214,0))</f>
        <v>0</v>
      </c>
      <c r="I214" s="121"/>
      <c r="J214" s="121"/>
      <c r="K214" s="122">
        <f>IF($C$4="citu pasākumu izmaksas",IF('11a+c+n'!$Q214="C",'11a+c+n'!K214,0))</f>
        <v>0</v>
      </c>
      <c r="L214" s="83">
        <f>IF($C$4="citu pasākumu izmaksas",IF('11a+c+n'!$Q214="C",'11a+c+n'!L214,0))</f>
        <v>0</v>
      </c>
      <c r="M214" s="121">
        <f>IF($C$4="citu pasākumu izmaksas",IF('11a+c+n'!$Q214="C",'11a+c+n'!M214,0))</f>
        <v>0</v>
      </c>
      <c r="N214" s="121">
        <f>IF($C$4="citu pasākumu izmaksas",IF('11a+c+n'!$Q214="C",'11a+c+n'!N214,0))</f>
        <v>0</v>
      </c>
      <c r="O214" s="121">
        <f>IF($C$4="citu pasākumu izmaksas",IF('11a+c+n'!$Q214="C",'11a+c+n'!O214,0))</f>
        <v>0</v>
      </c>
      <c r="P214" s="122">
        <f>IF($C$4="citu pasākumu izmaksas",IF('11a+c+n'!$Q214="C",'11a+c+n'!P214,0))</f>
        <v>0</v>
      </c>
    </row>
    <row r="215" spans="1:16" x14ac:dyDescent="0.2">
      <c r="A215" s="49">
        <f>IF(P215=0,0,IF(COUNTBLANK(P215)=1,0,COUNTA($P$14:P215)))</f>
        <v>0</v>
      </c>
      <c r="B215" s="21">
        <f>IF($C$4="citu pasākumu izmaksas",IF('11a+c+n'!$Q215="C",'11a+c+n'!B215,0))</f>
        <v>0</v>
      </c>
      <c r="C215" s="21">
        <f>IF($C$4="citu pasākumu izmaksas",IF('11a+c+n'!$Q215="C",'11a+c+n'!C215,0))</f>
        <v>0</v>
      </c>
      <c r="D215" s="21">
        <f>IF($C$4="citu pasākumu izmaksas",IF('11a+c+n'!$Q215="C",'11a+c+n'!D215,0))</f>
        <v>0</v>
      </c>
      <c r="E215" s="42"/>
      <c r="F215" s="64"/>
      <c r="G215" s="121"/>
      <c r="H215" s="121">
        <f>IF($C$4="citu pasākumu izmaksas",IF('11a+c+n'!$Q215="C",'11a+c+n'!H215,0))</f>
        <v>0</v>
      </c>
      <c r="I215" s="121"/>
      <c r="J215" s="121"/>
      <c r="K215" s="122">
        <f>IF($C$4="citu pasākumu izmaksas",IF('11a+c+n'!$Q215="C",'11a+c+n'!K215,0))</f>
        <v>0</v>
      </c>
      <c r="L215" s="83">
        <f>IF($C$4="citu pasākumu izmaksas",IF('11a+c+n'!$Q215="C",'11a+c+n'!L215,0))</f>
        <v>0</v>
      </c>
      <c r="M215" s="121">
        <f>IF($C$4="citu pasākumu izmaksas",IF('11a+c+n'!$Q215="C",'11a+c+n'!M215,0))</f>
        <v>0</v>
      </c>
      <c r="N215" s="121">
        <f>IF($C$4="citu pasākumu izmaksas",IF('11a+c+n'!$Q215="C",'11a+c+n'!N215,0))</f>
        <v>0</v>
      </c>
      <c r="O215" s="121">
        <f>IF($C$4="citu pasākumu izmaksas",IF('11a+c+n'!$Q215="C",'11a+c+n'!O215,0))</f>
        <v>0</v>
      </c>
      <c r="P215" s="122">
        <f>IF($C$4="citu pasākumu izmaksas",IF('11a+c+n'!$Q215="C",'11a+c+n'!P215,0))</f>
        <v>0</v>
      </c>
    </row>
    <row r="216" spans="1:16" x14ac:dyDescent="0.2">
      <c r="A216" s="49">
        <f>IF(P216=0,0,IF(COUNTBLANK(P216)=1,0,COUNTA($P$14:P216)))</f>
        <v>0</v>
      </c>
      <c r="B216" s="21">
        <f>IF($C$4="citu pasākumu izmaksas",IF('11a+c+n'!$Q216="C",'11a+c+n'!B216,0))</f>
        <v>0</v>
      </c>
      <c r="C216" s="21">
        <f>IF($C$4="citu pasākumu izmaksas",IF('11a+c+n'!$Q216="C",'11a+c+n'!C216,0))</f>
        <v>0</v>
      </c>
      <c r="D216" s="21">
        <f>IF($C$4="citu pasākumu izmaksas",IF('11a+c+n'!$Q216="C",'11a+c+n'!D216,0))</f>
        <v>0</v>
      </c>
      <c r="E216" s="42"/>
      <c r="F216" s="64"/>
      <c r="G216" s="121"/>
      <c r="H216" s="121">
        <f>IF($C$4="citu pasākumu izmaksas",IF('11a+c+n'!$Q216="C",'11a+c+n'!H216,0))</f>
        <v>0</v>
      </c>
      <c r="I216" s="121"/>
      <c r="J216" s="121"/>
      <c r="K216" s="122">
        <f>IF($C$4="citu pasākumu izmaksas",IF('11a+c+n'!$Q216="C",'11a+c+n'!K216,0))</f>
        <v>0</v>
      </c>
      <c r="L216" s="83">
        <f>IF($C$4="citu pasākumu izmaksas",IF('11a+c+n'!$Q216="C",'11a+c+n'!L216,0))</f>
        <v>0</v>
      </c>
      <c r="M216" s="121">
        <f>IF($C$4="citu pasākumu izmaksas",IF('11a+c+n'!$Q216="C",'11a+c+n'!M216,0))</f>
        <v>0</v>
      </c>
      <c r="N216" s="121">
        <f>IF($C$4="citu pasākumu izmaksas",IF('11a+c+n'!$Q216="C",'11a+c+n'!N216,0))</f>
        <v>0</v>
      </c>
      <c r="O216" s="121">
        <f>IF($C$4="citu pasākumu izmaksas",IF('11a+c+n'!$Q216="C",'11a+c+n'!O216,0))</f>
        <v>0</v>
      </c>
      <c r="P216" s="122">
        <f>IF($C$4="citu pasākumu izmaksas",IF('11a+c+n'!$Q216="C",'11a+c+n'!P216,0))</f>
        <v>0</v>
      </c>
    </row>
    <row r="217" spans="1:16" x14ac:dyDescent="0.2">
      <c r="A217" s="49">
        <f>IF(P217=0,0,IF(COUNTBLANK(P217)=1,0,COUNTA($P$14:P217)))</f>
        <v>0</v>
      </c>
      <c r="B217" s="21">
        <f>IF($C$4="citu pasākumu izmaksas",IF('11a+c+n'!$Q217="C",'11a+c+n'!B217,0))</f>
        <v>0</v>
      </c>
      <c r="C217" s="21">
        <f>IF($C$4="citu pasākumu izmaksas",IF('11a+c+n'!$Q217="C",'11a+c+n'!C217,0))</f>
        <v>0</v>
      </c>
      <c r="D217" s="21">
        <f>IF($C$4="citu pasākumu izmaksas",IF('11a+c+n'!$Q217="C",'11a+c+n'!D217,0))</f>
        <v>0</v>
      </c>
      <c r="E217" s="42"/>
      <c r="F217" s="64"/>
      <c r="G217" s="121"/>
      <c r="H217" s="121">
        <f>IF($C$4="citu pasākumu izmaksas",IF('11a+c+n'!$Q217="C",'11a+c+n'!H217,0))</f>
        <v>0</v>
      </c>
      <c r="I217" s="121"/>
      <c r="J217" s="121"/>
      <c r="K217" s="122">
        <f>IF($C$4="citu pasākumu izmaksas",IF('11a+c+n'!$Q217="C",'11a+c+n'!K217,0))</f>
        <v>0</v>
      </c>
      <c r="L217" s="83">
        <f>IF($C$4="citu pasākumu izmaksas",IF('11a+c+n'!$Q217="C",'11a+c+n'!L217,0))</f>
        <v>0</v>
      </c>
      <c r="M217" s="121">
        <f>IF($C$4="citu pasākumu izmaksas",IF('11a+c+n'!$Q217="C",'11a+c+n'!M217,0))</f>
        <v>0</v>
      </c>
      <c r="N217" s="121">
        <f>IF($C$4="citu pasākumu izmaksas",IF('11a+c+n'!$Q217="C",'11a+c+n'!N217,0))</f>
        <v>0</v>
      </c>
      <c r="O217" s="121">
        <f>IF($C$4="citu pasākumu izmaksas",IF('11a+c+n'!$Q217="C",'11a+c+n'!O217,0))</f>
        <v>0</v>
      </c>
      <c r="P217" s="122">
        <f>IF($C$4="citu pasākumu izmaksas",IF('11a+c+n'!$Q217="C",'11a+c+n'!P217,0))</f>
        <v>0</v>
      </c>
    </row>
    <row r="218" spans="1:16" x14ac:dyDescent="0.2">
      <c r="A218" s="49">
        <f>IF(P218=0,0,IF(COUNTBLANK(P218)=1,0,COUNTA($P$14:P218)))</f>
        <v>0</v>
      </c>
      <c r="B218" s="21">
        <f>IF($C$4="citu pasākumu izmaksas",IF('11a+c+n'!$Q218="C",'11a+c+n'!B218,0))</f>
        <v>0</v>
      </c>
      <c r="C218" s="21">
        <f>IF($C$4="citu pasākumu izmaksas",IF('11a+c+n'!$Q218="C",'11a+c+n'!C218,0))</f>
        <v>0</v>
      </c>
      <c r="D218" s="21">
        <f>IF($C$4="citu pasākumu izmaksas",IF('11a+c+n'!$Q218="C",'11a+c+n'!D218,0))</f>
        <v>0</v>
      </c>
      <c r="E218" s="42"/>
      <c r="F218" s="64"/>
      <c r="G218" s="121"/>
      <c r="H218" s="121">
        <f>IF($C$4="citu pasākumu izmaksas",IF('11a+c+n'!$Q218="C",'11a+c+n'!H218,0))</f>
        <v>0</v>
      </c>
      <c r="I218" s="121"/>
      <c r="J218" s="121"/>
      <c r="K218" s="122">
        <f>IF($C$4="citu pasākumu izmaksas",IF('11a+c+n'!$Q218="C",'11a+c+n'!K218,0))</f>
        <v>0</v>
      </c>
      <c r="L218" s="83">
        <f>IF($C$4="citu pasākumu izmaksas",IF('11a+c+n'!$Q218="C",'11a+c+n'!L218,0))</f>
        <v>0</v>
      </c>
      <c r="M218" s="121">
        <f>IF($C$4="citu pasākumu izmaksas",IF('11a+c+n'!$Q218="C",'11a+c+n'!M218,0))</f>
        <v>0</v>
      </c>
      <c r="N218" s="121">
        <f>IF($C$4="citu pasākumu izmaksas",IF('11a+c+n'!$Q218="C",'11a+c+n'!N218,0))</f>
        <v>0</v>
      </c>
      <c r="O218" s="121">
        <f>IF($C$4="citu pasākumu izmaksas",IF('11a+c+n'!$Q218="C",'11a+c+n'!O218,0))</f>
        <v>0</v>
      </c>
      <c r="P218" s="122">
        <f>IF($C$4="citu pasākumu izmaksas",IF('11a+c+n'!$Q218="C",'11a+c+n'!P218,0))</f>
        <v>0</v>
      </c>
    </row>
    <row r="219" spans="1:16" x14ac:dyDescent="0.2">
      <c r="A219" s="49">
        <f>IF(P219=0,0,IF(COUNTBLANK(P219)=1,0,COUNTA($P$14:P219)))</f>
        <v>0</v>
      </c>
      <c r="B219" s="21">
        <f>IF($C$4="citu pasākumu izmaksas",IF('11a+c+n'!$Q219="C",'11a+c+n'!B219,0))</f>
        <v>0</v>
      </c>
      <c r="C219" s="21">
        <f>IF($C$4="citu pasākumu izmaksas",IF('11a+c+n'!$Q219="C",'11a+c+n'!C219,0))</f>
        <v>0</v>
      </c>
      <c r="D219" s="21">
        <f>IF($C$4="citu pasākumu izmaksas",IF('11a+c+n'!$Q219="C",'11a+c+n'!D219,0))</f>
        <v>0</v>
      </c>
      <c r="E219" s="42"/>
      <c r="F219" s="64"/>
      <c r="G219" s="121"/>
      <c r="H219" s="121">
        <f>IF($C$4="citu pasākumu izmaksas",IF('11a+c+n'!$Q219="C",'11a+c+n'!H219,0))</f>
        <v>0</v>
      </c>
      <c r="I219" s="121"/>
      <c r="J219" s="121"/>
      <c r="K219" s="122">
        <f>IF($C$4="citu pasākumu izmaksas",IF('11a+c+n'!$Q219="C",'11a+c+n'!K219,0))</f>
        <v>0</v>
      </c>
      <c r="L219" s="83">
        <f>IF($C$4="citu pasākumu izmaksas",IF('11a+c+n'!$Q219="C",'11a+c+n'!L219,0))</f>
        <v>0</v>
      </c>
      <c r="M219" s="121">
        <f>IF($C$4="citu pasākumu izmaksas",IF('11a+c+n'!$Q219="C",'11a+c+n'!M219,0))</f>
        <v>0</v>
      </c>
      <c r="N219" s="121">
        <f>IF($C$4="citu pasākumu izmaksas",IF('11a+c+n'!$Q219="C",'11a+c+n'!N219,0))</f>
        <v>0</v>
      </c>
      <c r="O219" s="121">
        <f>IF($C$4="citu pasākumu izmaksas",IF('11a+c+n'!$Q219="C",'11a+c+n'!O219,0))</f>
        <v>0</v>
      </c>
      <c r="P219" s="122">
        <f>IF($C$4="citu pasākumu izmaksas",IF('11a+c+n'!$Q219="C",'11a+c+n'!P219,0))</f>
        <v>0</v>
      </c>
    </row>
    <row r="220" spans="1:16" x14ac:dyDescent="0.2">
      <c r="A220" s="49">
        <f>IF(P220=0,0,IF(COUNTBLANK(P220)=1,0,COUNTA($P$14:P220)))</f>
        <v>0</v>
      </c>
      <c r="B220" s="21">
        <f>IF($C$4="citu pasākumu izmaksas",IF('11a+c+n'!$Q220="C",'11a+c+n'!B220,0))</f>
        <v>0</v>
      </c>
      <c r="C220" s="21">
        <f>IF($C$4="citu pasākumu izmaksas",IF('11a+c+n'!$Q220="C",'11a+c+n'!C220,0))</f>
        <v>0</v>
      </c>
      <c r="D220" s="21">
        <f>IF($C$4="citu pasākumu izmaksas",IF('11a+c+n'!$Q220="C",'11a+c+n'!D220,0))</f>
        <v>0</v>
      </c>
      <c r="E220" s="42"/>
      <c r="F220" s="64"/>
      <c r="G220" s="121"/>
      <c r="H220" s="121">
        <f>IF($C$4="citu pasākumu izmaksas",IF('11a+c+n'!$Q220="C",'11a+c+n'!H220,0))</f>
        <v>0</v>
      </c>
      <c r="I220" s="121"/>
      <c r="J220" s="121"/>
      <c r="K220" s="122">
        <f>IF($C$4="citu pasākumu izmaksas",IF('11a+c+n'!$Q220="C",'11a+c+n'!K220,0))</f>
        <v>0</v>
      </c>
      <c r="L220" s="83">
        <f>IF($C$4="citu pasākumu izmaksas",IF('11a+c+n'!$Q220="C",'11a+c+n'!L220,0))</f>
        <v>0</v>
      </c>
      <c r="M220" s="121">
        <f>IF($C$4="citu pasākumu izmaksas",IF('11a+c+n'!$Q220="C",'11a+c+n'!M220,0))</f>
        <v>0</v>
      </c>
      <c r="N220" s="121">
        <f>IF($C$4="citu pasākumu izmaksas",IF('11a+c+n'!$Q220="C",'11a+c+n'!N220,0))</f>
        <v>0</v>
      </c>
      <c r="O220" s="121">
        <f>IF($C$4="citu pasākumu izmaksas",IF('11a+c+n'!$Q220="C",'11a+c+n'!O220,0))</f>
        <v>0</v>
      </c>
      <c r="P220" s="122">
        <f>IF($C$4="citu pasākumu izmaksas",IF('11a+c+n'!$Q220="C",'11a+c+n'!P220,0))</f>
        <v>0</v>
      </c>
    </row>
    <row r="221" spans="1:16" x14ac:dyDescent="0.2">
      <c r="A221" s="49">
        <f>IF(P221=0,0,IF(COUNTBLANK(P221)=1,0,COUNTA($P$14:P221)))</f>
        <v>0</v>
      </c>
      <c r="B221" s="21">
        <f>IF($C$4="citu pasākumu izmaksas",IF('11a+c+n'!$Q221="C",'11a+c+n'!B221,0))</f>
        <v>0</v>
      </c>
      <c r="C221" s="21">
        <f>IF($C$4="citu pasākumu izmaksas",IF('11a+c+n'!$Q221="C",'11a+c+n'!C221,0))</f>
        <v>0</v>
      </c>
      <c r="D221" s="21">
        <f>IF($C$4="citu pasākumu izmaksas",IF('11a+c+n'!$Q221="C",'11a+c+n'!D221,0))</f>
        <v>0</v>
      </c>
      <c r="E221" s="42"/>
      <c r="F221" s="64"/>
      <c r="G221" s="121"/>
      <c r="H221" s="121">
        <f>IF($C$4="citu pasākumu izmaksas",IF('11a+c+n'!$Q221="C",'11a+c+n'!H221,0))</f>
        <v>0</v>
      </c>
      <c r="I221" s="121"/>
      <c r="J221" s="121"/>
      <c r="K221" s="122">
        <f>IF($C$4="citu pasākumu izmaksas",IF('11a+c+n'!$Q221="C",'11a+c+n'!K221,0))</f>
        <v>0</v>
      </c>
      <c r="L221" s="83">
        <f>IF($C$4="citu pasākumu izmaksas",IF('11a+c+n'!$Q221="C",'11a+c+n'!L221,0))</f>
        <v>0</v>
      </c>
      <c r="M221" s="121">
        <f>IF($C$4="citu pasākumu izmaksas",IF('11a+c+n'!$Q221="C",'11a+c+n'!M221,0))</f>
        <v>0</v>
      </c>
      <c r="N221" s="121">
        <f>IF($C$4="citu pasākumu izmaksas",IF('11a+c+n'!$Q221="C",'11a+c+n'!N221,0))</f>
        <v>0</v>
      </c>
      <c r="O221" s="121">
        <f>IF($C$4="citu pasākumu izmaksas",IF('11a+c+n'!$Q221="C",'11a+c+n'!O221,0))</f>
        <v>0</v>
      </c>
      <c r="P221" s="122">
        <f>IF($C$4="citu pasākumu izmaksas",IF('11a+c+n'!$Q221="C",'11a+c+n'!P221,0))</f>
        <v>0</v>
      </c>
    </row>
    <row r="222" spans="1:16" x14ac:dyDescent="0.2">
      <c r="A222" s="49">
        <f>IF(P222=0,0,IF(COUNTBLANK(P222)=1,0,COUNTA($P$14:P222)))</f>
        <v>0</v>
      </c>
      <c r="B222" s="21">
        <f>IF($C$4="citu pasākumu izmaksas",IF('11a+c+n'!$Q222="C",'11a+c+n'!B222,0))</f>
        <v>0</v>
      </c>
      <c r="C222" s="21">
        <f>IF($C$4="citu pasākumu izmaksas",IF('11a+c+n'!$Q222="C",'11a+c+n'!C222,0))</f>
        <v>0</v>
      </c>
      <c r="D222" s="21">
        <f>IF($C$4="citu pasākumu izmaksas",IF('11a+c+n'!$Q222="C",'11a+c+n'!D222,0))</f>
        <v>0</v>
      </c>
      <c r="E222" s="42"/>
      <c r="F222" s="64"/>
      <c r="G222" s="121"/>
      <c r="H222" s="121">
        <f>IF($C$4="citu pasākumu izmaksas",IF('11a+c+n'!$Q222="C",'11a+c+n'!H222,0))</f>
        <v>0</v>
      </c>
      <c r="I222" s="121"/>
      <c r="J222" s="121"/>
      <c r="K222" s="122">
        <f>IF($C$4="citu pasākumu izmaksas",IF('11a+c+n'!$Q222="C",'11a+c+n'!K222,0))</f>
        <v>0</v>
      </c>
      <c r="L222" s="83">
        <f>IF($C$4="citu pasākumu izmaksas",IF('11a+c+n'!$Q222="C",'11a+c+n'!L222,0))</f>
        <v>0</v>
      </c>
      <c r="M222" s="121">
        <f>IF($C$4="citu pasākumu izmaksas",IF('11a+c+n'!$Q222="C",'11a+c+n'!M222,0))</f>
        <v>0</v>
      </c>
      <c r="N222" s="121">
        <f>IF($C$4="citu pasākumu izmaksas",IF('11a+c+n'!$Q222="C",'11a+c+n'!N222,0))</f>
        <v>0</v>
      </c>
      <c r="O222" s="121">
        <f>IF($C$4="citu pasākumu izmaksas",IF('11a+c+n'!$Q222="C",'11a+c+n'!O222,0))</f>
        <v>0</v>
      </c>
      <c r="P222" s="122">
        <f>IF($C$4="citu pasākumu izmaksas",IF('11a+c+n'!$Q222="C",'11a+c+n'!P222,0))</f>
        <v>0</v>
      </c>
    </row>
    <row r="223" spans="1:16" x14ac:dyDescent="0.2">
      <c r="A223" s="49">
        <f>IF(P223=0,0,IF(COUNTBLANK(P223)=1,0,COUNTA($P$14:P223)))</f>
        <v>0</v>
      </c>
      <c r="B223" s="21">
        <f>IF($C$4="citu pasākumu izmaksas",IF('11a+c+n'!$Q223="C",'11a+c+n'!B223,0))</f>
        <v>0</v>
      </c>
      <c r="C223" s="21">
        <f>IF($C$4="citu pasākumu izmaksas",IF('11a+c+n'!$Q223="C",'11a+c+n'!C223,0))</f>
        <v>0</v>
      </c>
      <c r="D223" s="21">
        <f>IF($C$4="citu pasākumu izmaksas",IF('11a+c+n'!$Q223="C",'11a+c+n'!D223,0))</f>
        <v>0</v>
      </c>
      <c r="E223" s="42"/>
      <c r="F223" s="64"/>
      <c r="G223" s="121"/>
      <c r="H223" s="121">
        <f>IF($C$4="citu pasākumu izmaksas",IF('11a+c+n'!$Q223="C",'11a+c+n'!H223,0))</f>
        <v>0</v>
      </c>
      <c r="I223" s="121"/>
      <c r="J223" s="121"/>
      <c r="K223" s="122">
        <f>IF($C$4="citu pasākumu izmaksas",IF('11a+c+n'!$Q223="C",'11a+c+n'!K223,0))</f>
        <v>0</v>
      </c>
      <c r="L223" s="83">
        <f>IF($C$4="citu pasākumu izmaksas",IF('11a+c+n'!$Q223="C",'11a+c+n'!L223,0))</f>
        <v>0</v>
      </c>
      <c r="M223" s="121">
        <f>IF($C$4="citu pasākumu izmaksas",IF('11a+c+n'!$Q223="C",'11a+c+n'!M223,0))</f>
        <v>0</v>
      </c>
      <c r="N223" s="121">
        <f>IF($C$4="citu pasākumu izmaksas",IF('11a+c+n'!$Q223="C",'11a+c+n'!N223,0))</f>
        <v>0</v>
      </c>
      <c r="O223" s="121">
        <f>IF($C$4="citu pasākumu izmaksas",IF('11a+c+n'!$Q223="C",'11a+c+n'!O223,0))</f>
        <v>0</v>
      </c>
      <c r="P223" s="122">
        <f>IF($C$4="citu pasākumu izmaksas",IF('11a+c+n'!$Q223="C",'11a+c+n'!P223,0))</f>
        <v>0</v>
      </c>
    </row>
    <row r="224" spans="1:16" x14ac:dyDescent="0.2">
      <c r="A224" s="49">
        <f>IF(P224=0,0,IF(COUNTBLANK(P224)=1,0,COUNTA($P$14:P224)))</f>
        <v>0</v>
      </c>
      <c r="B224" s="21">
        <f>IF($C$4="citu pasākumu izmaksas",IF('11a+c+n'!$Q224="C",'11a+c+n'!B224,0))</f>
        <v>0</v>
      </c>
      <c r="C224" s="21">
        <f>IF($C$4="citu pasākumu izmaksas",IF('11a+c+n'!$Q224="C",'11a+c+n'!C224,0))</f>
        <v>0</v>
      </c>
      <c r="D224" s="21">
        <f>IF($C$4="citu pasākumu izmaksas",IF('11a+c+n'!$Q224="C",'11a+c+n'!D224,0))</f>
        <v>0</v>
      </c>
      <c r="E224" s="42"/>
      <c r="F224" s="64"/>
      <c r="G224" s="121"/>
      <c r="H224" s="121">
        <f>IF($C$4="citu pasākumu izmaksas",IF('11a+c+n'!$Q224="C",'11a+c+n'!H224,0))</f>
        <v>0</v>
      </c>
      <c r="I224" s="121"/>
      <c r="J224" s="121"/>
      <c r="K224" s="122">
        <f>IF($C$4="citu pasākumu izmaksas",IF('11a+c+n'!$Q224="C",'11a+c+n'!K224,0))</f>
        <v>0</v>
      </c>
      <c r="L224" s="83">
        <f>IF($C$4="citu pasākumu izmaksas",IF('11a+c+n'!$Q224="C",'11a+c+n'!L224,0))</f>
        <v>0</v>
      </c>
      <c r="M224" s="121">
        <f>IF($C$4="citu pasākumu izmaksas",IF('11a+c+n'!$Q224="C",'11a+c+n'!M224,0))</f>
        <v>0</v>
      </c>
      <c r="N224" s="121">
        <f>IF($C$4="citu pasākumu izmaksas",IF('11a+c+n'!$Q224="C",'11a+c+n'!N224,0))</f>
        <v>0</v>
      </c>
      <c r="O224" s="121">
        <f>IF($C$4="citu pasākumu izmaksas",IF('11a+c+n'!$Q224="C",'11a+c+n'!O224,0))</f>
        <v>0</v>
      </c>
      <c r="P224" s="122">
        <f>IF($C$4="citu pasākumu izmaksas",IF('11a+c+n'!$Q224="C",'11a+c+n'!P224,0))</f>
        <v>0</v>
      </c>
    </row>
    <row r="225" spans="1:16" x14ac:dyDescent="0.2">
      <c r="A225" s="49">
        <f>IF(P225=0,0,IF(COUNTBLANK(P225)=1,0,COUNTA($P$14:P225)))</f>
        <v>0</v>
      </c>
      <c r="B225" s="21">
        <f>IF($C$4="citu pasākumu izmaksas",IF('11a+c+n'!$Q225="C",'11a+c+n'!B225,0))</f>
        <v>0</v>
      </c>
      <c r="C225" s="21">
        <f>IF($C$4="citu pasākumu izmaksas",IF('11a+c+n'!$Q225="C",'11a+c+n'!C225,0))</f>
        <v>0</v>
      </c>
      <c r="D225" s="21">
        <f>IF($C$4="citu pasākumu izmaksas",IF('11a+c+n'!$Q225="C",'11a+c+n'!D225,0))</f>
        <v>0</v>
      </c>
      <c r="E225" s="42"/>
      <c r="F225" s="64"/>
      <c r="G225" s="121"/>
      <c r="H225" s="121">
        <f>IF($C$4="citu pasākumu izmaksas",IF('11a+c+n'!$Q225="C",'11a+c+n'!H225,0))</f>
        <v>0</v>
      </c>
      <c r="I225" s="121"/>
      <c r="J225" s="121"/>
      <c r="K225" s="122">
        <f>IF($C$4="citu pasākumu izmaksas",IF('11a+c+n'!$Q225="C",'11a+c+n'!K225,0))</f>
        <v>0</v>
      </c>
      <c r="L225" s="83">
        <f>IF($C$4="citu pasākumu izmaksas",IF('11a+c+n'!$Q225="C",'11a+c+n'!L225,0))</f>
        <v>0</v>
      </c>
      <c r="M225" s="121">
        <f>IF($C$4="citu pasākumu izmaksas",IF('11a+c+n'!$Q225="C",'11a+c+n'!M225,0))</f>
        <v>0</v>
      </c>
      <c r="N225" s="121">
        <f>IF($C$4="citu pasākumu izmaksas",IF('11a+c+n'!$Q225="C",'11a+c+n'!N225,0))</f>
        <v>0</v>
      </c>
      <c r="O225" s="121">
        <f>IF($C$4="citu pasākumu izmaksas",IF('11a+c+n'!$Q225="C",'11a+c+n'!O225,0))</f>
        <v>0</v>
      </c>
      <c r="P225" s="122">
        <f>IF($C$4="citu pasākumu izmaksas",IF('11a+c+n'!$Q225="C",'11a+c+n'!P225,0))</f>
        <v>0</v>
      </c>
    </row>
    <row r="226" spans="1:16" x14ac:dyDescent="0.2">
      <c r="A226" s="49">
        <f>IF(P226=0,0,IF(COUNTBLANK(P226)=1,0,COUNTA($P$14:P226)))</f>
        <v>0</v>
      </c>
      <c r="B226" s="21">
        <f>IF($C$4="citu pasākumu izmaksas",IF('11a+c+n'!$Q226="C",'11a+c+n'!B226,0))</f>
        <v>0</v>
      </c>
      <c r="C226" s="21">
        <f>IF($C$4="citu pasākumu izmaksas",IF('11a+c+n'!$Q226="C",'11a+c+n'!C226,0))</f>
        <v>0</v>
      </c>
      <c r="D226" s="21">
        <f>IF($C$4="citu pasākumu izmaksas",IF('11a+c+n'!$Q226="C",'11a+c+n'!D226,0))</f>
        <v>0</v>
      </c>
      <c r="E226" s="42"/>
      <c r="F226" s="64"/>
      <c r="G226" s="121"/>
      <c r="H226" s="121">
        <f>IF($C$4="citu pasākumu izmaksas",IF('11a+c+n'!$Q226="C",'11a+c+n'!H226,0))</f>
        <v>0</v>
      </c>
      <c r="I226" s="121"/>
      <c r="J226" s="121"/>
      <c r="K226" s="122">
        <f>IF($C$4="citu pasākumu izmaksas",IF('11a+c+n'!$Q226="C",'11a+c+n'!K226,0))</f>
        <v>0</v>
      </c>
      <c r="L226" s="83">
        <f>IF($C$4="citu pasākumu izmaksas",IF('11a+c+n'!$Q226="C",'11a+c+n'!L226,0))</f>
        <v>0</v>
      </c>
      <c r="M226" s="121">
        <f>IF($C$4="citu pasākumu izmaksas",IF('11a+c+n'!$Q226="C",'11a+c+n'!M226,0))</f>
        <v>0</v>
      </c>
      <c r="N226" s="121">
        <f>IF($C$4="citu pasākumu izmaksas",IF('11a+c+n'!$Q226="C",'11a+c+n'!N226,0))</f>
        <v>0</v>
      </c>
      <c r="O226" s="121">
        <f>IF($C$4="citu pasākumu izmaksas",IF('11a+c+n'!$Q226="C",'11a+c+n'!O226,0))</f>
        <v>0</v>
      </c>
      <c r="P226" s="122">
        <f>IF($C$4="citu pasākumu izmaksas",IF('11a+c+n'!$Q226="C",'11a+c+n'!P226,0))</f>
        <v>0</v>
      </c>
    </row>
    <row r="227" spans="1:16" x14ac:dyDescent="0.2">
      <c r="A227" s="49">
        <f>IF(P227=0,0,IF(COUNTBLANK(P227)=1,0,COUNTA($P$14:P227)))</f>
        <v>0</v>
      </c>
      <c r="B227" s="21">
        <f>IF($C$4="citu pasākumu izmaksas",IF('11a+c+n'!$Q227="C",'11a+c+n'!B227,0))</f>
        <v>0</v>
      </c>
      <c r="C227" s="21">
        <f>IF($C$4="citu pasākumu izmaksas",IF('11a+c+n'!$Q227="C",'11a+c+n'!C227,0))</f>
        <v>0</v>
      </c>
      <c r="D227" s="21">
        <f>IF($C$4="citu pasākumu izmaksas",IF('11a+c+n'!$Q227="C",'11a+c+n'!D227,0))</f>
        <v>0</v>
      </c>
      <c r="E227" s="42"/>
      <c r="F227" s="64"/>
      <c r="G227" s="121"/>
      <c r="H227" s="121">
        <f>IF($C$4="citu pasākumu izmaksas",IF('11a+c+n'!$Q227="C",'11a+c+n'!H227,0))</f>
        <v>0</v>
      </c>
      <c r="I227" s="121"/>
      <c r="J227" s="121"/>
      <c r="K227" s="122">
        <f>IF($C$4="citu pasākumu izmaksas",IF('11a+c+n'!$Q227="C",'11a+c+n'!K227,0))</f>
        <v>0</v>
      </c>
      <c r="L227" s="83">
        <f>IF($C$4="citu pasākumu izmaksas",IF('11a+c+n'!$Q227="C",'11a+c+n'!L227,0))</f>
        <v>0</v>
      </c>
      <c r="M227" s="121">
        <f>IF($C$4="citu pasākumu izmaksas",IF('11a+c+n'!$Q227="C",'11a+c+n'!M227,0))</f>
        <v>0</v>
      </c>
      <c r="N227" s="121">
        <f>IF($C$4="citu pasākumu izmaksas",IF('11a+c+n'!$Q227="C",'11a+c+n'!N227,0))</f>
        <v>0</v>
      </c>
      <c r="O227" s="121">
        <f>IF($C$4="citu pasākumu izmaksas",IF('11a+c+n'!$Q227="C",'11a+c+n'!O227,0))</f>
        <v>0</v>
      </c>
      <c r="P227" s="122">
        <f>IF($C$4="citu pasākumu izmaksas",IF('11a+c+n'!$Q227="C",'11a+c+n'!P227,0))</f>
        <v>0</v>
      </c>
    </row>
    <row r="228" spans="1:16" x14ac:dyDescent="0.2">
      <c r="A228" s="49">
        <f>IF(P228=0,0,IF(COUNTBLANK(P228)=1,0,COUNTA($P$14:P228)))</f>
        <v>0</v>
      </c>
      <c r="B228" s="21">
        <f>IF($C$4="citu pasākumu izmaksas",IF('11a+c+n'!$Q228="C",'11a+c+n'!B228,0))</f>
        <v>0</v>
      </c>
      <c r="C228" s="21">
        <f>IF($C$4="citu pasākumu izmaksas",IF('11a+c+n'!$Q228="C",'11a+c+n'!C228,0))</f>
        <v>0</v>
      </c>
      <c r="D228" s="21">
        <f>IF($C$4="citu pasākumu izmaksas",IF('11a+c+n'!$Q228="C",'11a+c+n'!D228,0))</f>
        <v>0</v>
      </c>
      <c r="E228" s="42"/>
      <c r="F228" s="64"/>
      <c r="G228" s="121"/>
      <c r="H228" s="121">
        <f>IF($C$4="citu pasākumu izmaksas",IF('11a+c+n'!$Q228="C",'11a+c+n'!H228,0))</f>
        <v>0</v>
      </c>
      <c r="I228" s="121"/>
      <c r="J228" s="121"/>
      <c r="K228" s="122">
        <f>IF($C$4="citu pasākumu izmaksas",IF('11a+c+n'!$Q228="C",'11a+c+n'!K228,0))</f>
        <v>0</v>
      </c>
      <c r="L228" s="83">
        <f>IF($C$4="citu pasākumu izmaksas",IF('11a+c+n'!$Q228="C",'11a+c+n'!L228,0))</f>
        <v>0</v>
      </c>
      <c r="M228" s="121">
        <f>IF($C$4="citu pasākumu izmaksas",IF('11a+c+n'!$Q228="C",'11a+c+n'!M228,0))</f>
        <v>0</v>
      </c>
      <c r="N228" s="121">
        <f>IF($C$4="citu pasākumu izmaksas",IF('11a+c+n'!$Q228="C",'11a+c+n'!N228,0))</f>
        <v>0</v>
      </c>
      <c r="O228" s="121">
        <f>IF($C$4="citu pasākumu izmaksas",IF('11a+c+n'!$Q228="C",'11a+c+n'!O228,0))</f>
        <v>0</v>
      </c>
      <c r="P228" s="122">
        <f>IF($C$4="citu pasākumu izmaksas",IF('11a+c+n'!$Q228="C",'11a+c+n'!P228,0))</f>
        <v>0</v>
      </c>
    </row>
    <row r="229" spans="1:16" x14ac:dyDescent="0.2">
      <c r="A229" s="49">
        <f>IF(P229=0,0,IF(COUNTBLANK(P229)=1,0,COUNTA($P$14:P229)))</f>
        <v>0</v>
      </c>
      <c r="B229" s="21">
        <f>IF($C$4="citu pasākumu izmaksas",IF('11a+c+n'!$Q229="C",'11a+c+n'!B229,0))</f>
        <v>0</v>
      </c>
      <c r="C229" s="21">
        <f>IF($C$4="citu pasākumu izmaksas",IF('11a+c+n'!$Q229="C",'11a+c+n'!C229,0))</f>
        <v>0</v>
      </c>
      <c r="D229" s="21">
        <f>IF($C$4="citu pasākumu izmaksas",IF('11a+c+n'!$Q229="C",'11a+c+n'!D229,0))</f>
        <v>0</v>
      </c>
      <c r="E229" s="42"/>
      <c r="F229" s="64"/>
      <c r="G229" s="121"/>
      <c r="H229" s="121">
        <f>IF($C$4="citu pasākumu izmaksas",IF('11a+c+n'!$Q229="C",'11a+c+n'!H229,0))</f>
        <v>0</v>
      </c>
      <c r="I229" s="121"/>
      <c r="J229" s="121"/>
      <c r="K229" s="122">
        <f>IF($C$4="citu pasākumu izmaksas",IF('11a+c+n'!$Q229="C",'11a+c+n'!K229,0))</f>
        <v>0</v>
      </c>
      <c r="L229" s="83">
        <f>IF($C$4="citu pasākumu izmaksas",IF('11a+c+n'!$Q229="C",'11a+c+n'!L229,0))</f>
        <v>0</v>
      </c>
      <c r="M229" s="121">
        <f>IF($C$4="citu pasākumu izmaksas",IF('11a+c+n'!$Q229="C",'11a+c+n'!M229,0))</f>
        <v>0</v>
      </c>
      <c r="N229" s="121">
        <f>IF($C$4="citu pasākumu izmaksas",IF('11a+c+n'!$Q229="C",'11a+c+n'!N229,0))</f>
        <v>0</v>
      </c>
      <c r="O229" s="121">
        <f>IF($C$4="citu pasākumu izmaksas",IF('11a+c+n'!$Q229="C",'11a+c+n'!O229,0))</f>
        <v>0</v>
      </c>
      <c r="P229" s="122">
        <f>IF($C$4="citu pasākumu izmaksas",IF('11a+c+n'!$Q229="C",'11a+c+n'!P229,0))</f>
        <v>0</v>
      </c>
    </row>
    <row r="230" spans="1:16" x14ac:dyDescent="0.2">
      <c r="A230" s="49">
        <f>IF(P230=0,0,IF(COUNTBLANK(P230)=1,0,COUNTA($P$14:P230)))</f>
        <v>0</v>
      </c>
      <c r="B230" s="21">
        <f>IF($C$4="citu pasākumu izmaksas",IF('11a+c+n'!$Q230="C",'11a+c+n'!B230,0))</f>
        <v>0</v>
      </c>
      <c r="C230" s="21">
        <f>IF($C$4="citu pasākumu izmaksas",IF('11a+c+n'!$Q230="C",'11a+c+n'!C230,0))</f>
        <v>0</v>
      </c>
      <c r="D230" s="21">
        <f>IF($C$4="citu pasākumu izmaksas",IF('11a+c+n'!$Q230="C",'11a+c+n'!D230,0))</f>
        <v>0</v>
      </c>
      <c r="E230" s="42"/>
      <c r="F230" s="64"/>
      <c r="G230" s="121"/>
      <c r="H230" s="121">
        <f>IF($C$4="citu pasākumu izmaksas",IF('11a+c+n'!$Q230="C",'11a+c+n'!H230,0))</f>
        <v>0</v>
      </c>
      <c r="I230" s="121"/>
      <c r="J230" s="121"/>
      <c r="K230" s="122">
        <f>IF($C$4="citu pasākumu izmaksas",IF('11a+c+n'!$Q230="C",'11a+c+n'!K230,0))</f>
        <v>0</v>
      </c>
      <c r="L230" s="83">
        <f>IF($C$4="citu pasākumu izmaksas",IF('11a+c+n'!$Q230="C",'11a+c+n'!L230,0))</f>
        <v>0</v>
      </c>
      <c r="M230" s="121">
        <f>IF($C$4="citu pasākumu izmaksas",IF('11a+c+n'!$Q230="C",'11a+c+n'!M230,0))</f>
        <v>0</v>
      </c>
      <c r="N230" s="121">
        <f>IF($C$4="citu pasākumu izmaksas",IF('11a+c+n'!$Q230="C",'11a+c+n'!N230,0))</f>
        <v>0</v>
      </c>
      <c r="O230" s="121">
        <f>IF($C$4="citu pasākumu izmaksas",IF('11a+c+n'!$Q230="C",'11a+c+n'!O230,0))</f>
        <v>0</v>
      </c>
      <c r="P230" s="122">
        <f>IF($C$4="citu pasākumu izmaksas",IF('11a+c+n'!$Q230="C",'11a+c+n'!P230,0))</f>
        <v>0</v>
      </c>
    </row>
    <row r="231" spans="1:16" x14ac:dyDescent="0.2">
      <c r="A231" s="49">
        <f>IF(P231=0,0,IF(COUNTBLANK(P231)=1,0,COUNTA($P$14:P231)))</f>
        <v>0</v>
      </c>
      <c r="B231" s="21">
        <f>IF($C$4="citu pasākumu izmaksas",IF('11a+c+n'!$Q231="C",'11a+c+n'!B231,0))</f>
        <v>0</v>
      </c>
      <c r="C231" s="21">
        <f>IF($C$4="citu pasākumu izmaksas",IF('11a+c+n'!$Q231="C",'11a+c+n'!C231,0))</f>
        <v>0</v>
      </c>
      <c r="D231" s="21">
        <f>IF($C$4="citu pasākumu izmaksas",IF('11a+c+n'!$Q231="C",'11a+c+n'!D231,0))</f>
        <v>0</v>
      </c>
      <c r="E231" s="42"/>
      <c r="F231" s="64"/>
      <c r="G231" s="121"/>
      <c r="H231" s="121">
        <f>IF($C$4="citu pasākumu izmaksas",IF('11a+c+n'!$Q231="C",'11a+c+n'!H231,0))</f>
        <v>0</v>
      </c>
      <c r="I231" s="121"/>
      <c r="J231" s="121"/>
      <c r="K231" s="122">
        <f>IF($C$4="citu pasākumu izmaksas",IF('11a+c+n'!$Q231="C",'11a+c+n'!K231,0))</f>
        <v>0</v>
      </c>
      <c r="L231" s="83">
        <f>IF($C$4="citu pasākumu izmaksas",IF('11a+c+n'!$Q231="C",'11a+c+n'!L231,0))</f>
        <v>0</v>
      </c>
      <c r="M231" s="121">
        <f>IF($C$4="citu pasākumu izmaksas",IF('11a+c+n'!$Q231="C",'11a+c+n'!M231,0))</f>
        <v>0</v>
      </c>
      <c r="N231" s="121">
        <f>IF($C$4="citu pasākumu izmaksas",IF('11a+c+n'!$Q231="C",'11a+c+n'!N231,0))</f>
        <v>0</v>
      </c>
      <c r="O231" s="121">
        <f>IF($C$4="citu pasākumu izmaksas",IF('11a+c+n'!$Q231="C",'11a+c+n'!O231,0))</f>
        <v>0</v>
      </c>
      <c r="P231" s="122">
        <f>IF($C$4="citu pasākumu izmaksas",IF('11a+c+n'!$Q231="C",'11a+c+n'!P231,0))</f>
        <v>0</v>
      </c>
    </row>
    <row r="232" spans="1:16" x14ac:dyDescent="0.2">
      <c r="A232" s="49">
        <f>IF(P232=0,0,IF(COUNTBLANK(P232)=1,0,COUNTA($P$14:P232)))</f>
        <v>0</v>
      </c>
      <c r="B232" s="21">
        <f>IF($C$4="citu pasākumu izmaksas",IF('11a+c+n'!$Q232="C",'11a+c+n'!B232,0))</f>
        <v>0</v>
      </c>
      <c r="C232" s="21">
        <f>IF($C$4="citu pasākumu izmaksas",IF('11a+c+n'!$Q232="C",'11a+c+n'!C232,0))</f>
        <v>0</v>
      </c>
      <c r="D232" s="21">
        <f>IF($C$4="citu pasākumu izmaksas",IF('11a+c+n'!$Q232="C",'11a+c+n'!D232,0))</f>
        <v>0</v>
      </c>
      <c r="E232" s="42"/>
      <c r="F232" s="64"/>
      <c r="G232" s="121"/>
      <c r="H232" s="121">
        <f>IF($C$4="citu pasākumu izmaksas",IF('11a+c+n'!$Q232="C",'11a+c+n'!H232,0))</f>
        <v>0</v>
      </c>
      <c r="I232" s="121"/>
      <c r="J232" s="121"/>
      <c r="K232" s="122">
        <f>IF($C$4="citu pasākumu izmaksas",IF('11a+c+n'!$Q232="C",'11a+c+n'!K232,0))</f>
        <v>0</v>
      </c>
      <c r="L232" s="83">
        <f>IF($C$4="citu pasākumu izmaksas",IF('11a+c+n'!$Q232="C",'11a+c+n'!L232,0))</f>
        <v>0</v>
      </c>
      <c r="M232" s="121">
        <f>IF($C$4="citu pasākumu izmaksas",IF('11a+c+n'!$Q232="C",'11a+c+n'!M232,0))</f>
        <v>0</v>
      </c>
      <c r="N232" s="121">
        <f>IF($C$4="citu pasākumu izmaksas",IF('11a+c+n'!$Q232="C",'11a+c+n'!N232,0))</f>
        <v>0</v>
      </c>
      <c r="O232" s="121">
        <f>IF($C$4="citu pasākumu izmaksas",IF('11a+c+n'!$Q232="C",'11a+c+n'!O232,0))</f>
        <v>0</v>
      </c>
      <c r="P232" s="122">
        <f>IF($C$4="citu pasākumu izmaksas",IF('11a+c+n'!$Q232="C",'11a+c+n'!P232,0))</f>
        <v>0</v>
      </c>
    </row>
    <row r="233" spans="1:16" x14ac:dyDescent="0.2">
      <c r="A233" s="49">
        <f>IF(P233=0,0,IF(COUNTBLANK(P233)=1,0,COUNTA($P$14:P233)))</f>
        <v>0</v>
      </c>
      <c r="B233" s="21">
        <f>IF($C$4="citu pasākumu izmaksas",IF('11a+c+n'!$Q233="C",'11a+c+n'!B233,0))</f>
        <v>0</v>
      </c>
      <c r="C233" s="21">
        <f>IF($C$4="citu pasākumu izmaksas",IF('11a+c+n'!$Q233="C",'11a+c+n'!C233,0))</f>
        <v>0</v>
      </c>
      <c r="D233" s="21">
        <f>IF($C$4="citu pasākumu izmaksas",IF('11a+c+n'!$Q233="C",'11a+c+n'!D233,0))</f>
        <v>0</v>
      </c>
      <c r="E233" s="42"/>
      <c r="F233" s="64"/>
      <c r="G233" s="121"/>
      <c r="H233" s="121">
        <f>IF($C$4="citu pasākumu izmaksas",IF('11a+c+n'!$Q233="C",'11a+c+n'!H233,0))</f>
        <v>0</v>
      </c>
      <c r="I233" s="121"/>
      <c r="J233" s="121"/>
      <c r="K233" s="122">
        <f>IF($C$4="citu pasākumu izmaksas",IF('11a+c+n'!$Q233="C",'11a+c+n'!K233,0))</f>
        <v>0</v>
      </c>
      <c r="L233" s="83">
        <f>IF($C$4="citu pasākumu izmaksas",IF('11a+c+n'!$Q233="C",'11a+c+n'!L233,0))</f>
        <v>0</v>
      </c>
      <c r="M233" s="121">
        <f>IF($C$4="citu pasākumu izmaksas",IF('11a+c+n'!$Q233="C",'11a+c+n'!M233,0))</f>
        <v>0</v>
      </c>
      <c r="N233" s="121">
        <f>IF($C$4="citu pasākumu izmaksas",IF('11a+c+n'!$Q233="C",'11a+c+n'!N233,0))</f>
        <v>0</v>
      </c>
      <c r="O233" s="121">
        <f>IF($C$4="citu pasākumu izmaksas",IF('11a+c+n'!$Q233="C",'11a+c+n'!O233,0))</f>
        <v>0</v>
      </c>
      <c r="P233" s="122">
        <f>IF($C$4="citu pasākumu izmaksas",IF('11a+c+n'!$Q233="C",'11a+c+n'!P233,0))</f>
        <v>0</v>
      </c>
    </row>
    <row r="234" spans="1:16" x14ac:dyDescent="0.2">
      <c r="A234" s="49">
        <f>IF(P234=0,0,IF(COUNTBLANK(P234)=1,0,COUNTA($P$14:P234)))</f>
        <v>0</v>
      </c>
      <c r="B234" s="21">
        <f>IF($C$4="citu pasākumu izmaksas",IF('11a+c+n'!$Q234="C",'11a+c+n'!B234,0))</f>
        <v>0</v>
      </c>
      <c r="C234" s="21">
        <f>IF($C$4="citu pasākumu izmaksas",IF('11a+c+n'!$Q234="C",'11a+c+n'!C234,0))</f>
        <v>0</v>
      </c>
      <c r="D234" s="21">
        <f>IF($C$4="citu pasākumu izmaksas",IF('11a+c+n'!$Q234="C",'11a+c+n'!D234,0))</f>
        <v>0</v>
      </c>
      <c r="E234" s="42"/>
      <c r="F234" s="64"/>
      <c r="G234" s="121"/>
      <c r="H234" s="121">
        <f>IF($C$4="citu pasākumu izmaksas",IF('11a+c+n'!$Q234="C",'11a+c+n'!H234,0))</f>
        <v>0</v>
      </c>
      <c r="I234" s="121"/>
      <c r="J234" s="121"/>
      <c r="K234" s="122">
        <f>IF($C$4="citu pasākumu izmaksas",IF('11a+c+n'!$Q234="C",'11a+c+n'!K234,0))</f>
        <v>0</v>
      </c>
      <c r="L234" s="83">
        <f>IF($C$4="citu pasākumu izmaksas",IF('11a+c+n'!$Q234="C",'11a+c+n'!L234,0))</f>
        <v>0</v>
      </c>
      <c r="M234" s="121">
        <f>IF($C$4="citu pasākumu izmaksas",IF('11a+c+n'!$Q234="C",'11a+c+n'!M234,0))</f>
        <v>0</v>
      </c>
      <c r="N234" s="121">
        <f>IF($C$4="citu pasākumu izmaksas",IF('11a+c+n'!$Q234="C",'11a+c+n'!N234,0))</f>
        <v>0</v>
      </c>
      <c r="O234" s="121">
        <f>IF($C$4="citu pasākumu izmaksas",IF('11a+c+n'!$Q234="C",'11a+c+n'!O234,0))</f>
        <v>0</v>
      </c>
      <c r="P234" s="122">
        <f>IF($C$4="citu pasākumu izmaksas",IF('11a+c+n'!$Q234="C",'11a+c+n'!P234,0))</f>
        <v>0</v>
      </c>
    </row>
    <row r="235" spans="1:16" x14ac:dyDescent="0.2">
      <c r="A235" s="49">
        <f>IF(P235=0,0,IF(COUNTBLANK(P235)=1,0,COUNTA($P$14:P235)))</f>
        <v>0</v>
      </c>
      <c r="B235" s="21">
        <f>IF($C$4="citu pasākumu izmaksas",IF('11a+c+n'!$Q235="C",'11a+c+n'!B235,0))</f>
        <v>0</v>
      </c>
      <c r="C235" s="21">
        <f>IF($C$4="citu pasākumu izmaksas",IF('11a+c+n'!$Q235="C",'11a+c+n'!C235,0))</f>
        <v>0</v>
      </c>
      <c r="D235" s="21">
        <f>IF($C$4="citu pasākumu izmaksas",IF('11a+c+n'!$Q235="C",'11a+c+n'!D235,0))</f>
        <v>0</v>
      </c>
      <c r="E235" s="42"/>
      <c r="F235" s="64"/>
      <c r="G235" s="121"/>
      <c r="H235" s="121">
        <f>IF($C$4="citu pasākumu izmaksas",IF('11a+c+n'!$Q235="C",'11a+c+n'!H235,0))</f>
        <v>0</v>
      </c>
      <c r="I235" s="121"/>
      <c r="J235" s="121"/>
      <c r="K235" s="122">
        <f>IF($C$4="citu pasākumu izmaksas",IF('11a+c+n'!$Q235="C",'11a+c+n'!K235,0))</f>
        <v>0</v>
      </c>
      <c r="L235" s="83">
        <f>IF($C$4="citu pasākumu izmaksas",IF('11a+c+n'!$Q235="C",'11a+c+n'!L235,0))</f>
        <v>0</v>
      </c>
      <c r="M235" s="121">
        <f>IF($C$4="citu pasākumu izmaksas",IF('11a+c+n'!$Q235="C",'11a+c+n'!M235,0))</f>
        <v>0</v>
      </c>
      <c r="N235" s="121">
        <f>IF($C$4="citu pasākumu izmaksas",IF('11a+c+n'!$Q235="C",'11a+c+n'!N235,0))</f>
        <v>0</v>
      </c>
      <c r="O235" s="121">
        <f>IF($C$4="citu pasākumu izmaksas",IF('11a+c+n'!$Q235="C",'11a+c+n'!O235,0))</f>
        <v>0</v>
      </c>
      <c r="P235" s="122">
        <f>IF($C$4="citu pasākumu izmaksas",IF('11a+c+n'!$Q235="C",'11a+c+n'!P235,0))</f>
        <v>0</v>
      </c>
    </row>
    <row r="236" spans="1:16" x14ac:dyDescent="0.2">
      <c r="A236" s="49">
        <f>IF(P236=0,0,IF(COUNTBLANK(P236)=1,0,COUNTA($P$14:P236)))</f>
        <v>0</v>
      </c>
      <c r="B236" s="21">
        <f>IF($C$4="citu pasākumu izmaksas",IF('11a+c+n'!$Q236="C",'11a+c+n'!B236,0))</f>
        <v>0</v>
      </c>
      <c r="C236" s="21">
        <f>IF($C$4="citu pasākumu izmaksas",IF('11a+c+n'!$Q236="C",'11a+c+n'!C236,0))</f>
        <v>0</v>
      </c>
      <c r="D236" s="21">
        <f>IF($C$4="citu pasākumu izmaksas",IF('11a+c+n'!$Q236="C",'11a+c+n'!D236,0))</f>
        <v>0</v>
      </c>
      <c r="E236" s="42"/>
      <c r="F236" s="64"/>
      <c r="G236" s="121"/>
      <c r="H236" s="121">
        <f>IF($C$4="citu pasākumu izmaksas",IF('11a+c+n'!$Q236="C",'11a+c+n'!H236,0))</f>
        <v>0</v>
      </c>
      <c r="I236" s="121"/>
      <c r="J236" s="121"/>
      <c r="K236" s="122">
        <f>IF($C$4="citu pasākumu izmaksas",IF('11a+c+n'!$Q236="C",'11a+c+n'!K236,0))</f>
        <v>0</v>
      </c>
      <c r="L236" s="83">
        <f>IF($C$4="citu pasākumu izmaksas",IF('11a+c+n'!$Q236="C",'11a+c+n'!L236,0))</f>
        <v>0</v>
      </c>
      <c r="M236" s="121">
        <f>IF($C$4="citu pasākumu izmaksas",IF('11a+c+n'!$Q236="C",'11a+c+n'!M236,0))</f>
        <v>0</v>
      </c>
      <c r="N236" s="121">
        <f>IF($C$4="citu pasākumu izmaksas",IF('11a+c+n'!$Q236="C",'11a+c+n'!N236,0))</f>
        <v>0</v>
      </c>
      <c r="O236" s="121">
        <f>IF($C$4="citu pasākumu izmaksas",IF('11a+c+n'!$Q236="C",'11a+c+n'!O236,0))</f>
        <v>0</v>
      </c>
      <c r="P236" s="122">
        <f>IF($C$4="citu pasākumu izmaksas",IF('11a+c+n'!$Q236="C",'11a+c+n'!P236,0))</f>
        <v>0</v>
      </c>
    </row>
    <row r="237" spans="1:16" x14ac:dyDescent="0.2">
      <c r="A237" s="49">
        <f>IF(P237=0,0,IF(COUNTBLANK(P237)=1,0,COUNTA($P$14:P237)))</f>
        <v>0</v>
      </c>
      <c r="B237" s="21">
        <f>IF($C$4="citu pasākumu izmaksas",IF('11a+c+n'!$Q237="C",'11a+c+n'!B237,0))</f>
        <v>0</v>
      </c>
      <c r="C237" s="21">
        <f>IF($C$4="citu pasākumu izmaksas",IF('11a+c+n'!$Q237="C",'11a+c+n'!C237,0))</f>
        <v>0</v>
      </c>
      <c r="D237" s="21">
        <f>IF($C$4="citu pasākumu izmaksas",IF('11a+c+n'!$Q237="C",'11a+c+n'!D237,0))</f>
        <v>0</v>
      </c>
      <c r="E237" s="42"/>
      <c r="F237" s="64"/>
      <c r="G237" s="121"/>
      <c r="H237" s="121">
        <f>IF($C$4="citu pasākumu izmaksas",IF('11a+c+n'!$Q237="C",'11a+c+n'!H237,0))</f>
        <v>0</v>
      </c>
      <c r="I237" s="121"/>
      <c r="J237" s="121"/>
      <c r="K237" s="122">
        <f>IF($C$4="citu pasākumu izmaksas",IF('11a+c+n'!$Q237="C",'11a+c+n'!K237,0))</f>
        <v>0</v>
      </c>
      <c r="L237" s="83">
        <f>IF($C$4="citu pasākumu izmaksas",IF('11a+c+n'!$Q237="C",'11a+c+n'!L237,0))</f>
        <v>0</v>
      </c>
      <c r="M237" s="121">
        <f>IF($C$4="citu pasākumu izmaksas",IF('11a+c+n'!$Q237="C",'11a+c+n'!M237,0))</f>
        <v>0</v>
      </c>
      <c r="N237" s="121">
        <f>IF($C$4="citu pasākumu izmaksas",IF('11a+c+n'!$Q237="C",'11a+c+n'!N237,0))</f>
        <v>0</v>
      </c>
      <c r="O237" s="121">
        <f>IF($C$4="citu pasākumu izmaksas",IF('11a+c+n'!$Q237="C",'11a+c+n'!O237,0))</f>
        <v>0</v>
      </c>
      <c r="P237" s="122">
        <f>IF($C$4="citu pasākumu izmaksas",IF('11a+c+n'!$Q237="C",'11a+c+n'!P237,0))</f>
        <v>0</v>
      </c>
    </row>
    <row r="238" spans="1:16" x14ac:dyDescent="0.2">
      <c r="A238" s="49">
        <f>IF(P238=0,0,IF(COUNTBLANK(P238)=1,0,COUNTA($P$14:P238)))</f>
        <v>0</v>
      </c>
      <c r="B238" s="21">
        <f>IF($C$4="citu pasākumu izmaksas",IF('11a+c+n'!$Q238="C",'11a+c+n'!B238,0))</f>
        <v>0</v>
      </c>
      <c r="C238" s="21">
        <f>IF($C$4="citu pasākumu izmaksas",IF('11a+c+n'!$Q238="C",'11a+c+n'!C238,0))</f>
        <v>0</v>
      </c>
      <c r="D238" s="21">
        <f>IF($C$4="citu pasākumu izmaksas",IF('11a+c+n'!$Q238="C",'11a+c+n'!D238,0))</f>
        <v>0</v>
      </c>
      <c r="E238" s="42"/>
      <c r="F238" s="64"/>
      <c r="G238" s="121"/>
      <c r="H238" s="121">
        <f>IF($C$4="citu pasākumu izmaksas",IF('11a+c+n'!$Q238="C",'11a+c+n'!H238,0))</f>
        <v>0</v>
      </c>
      <c r="I238" s="121"/>
      <c r="J238" s="121"/>
      <c r="K238" s="122">
        <f>IF($C$4="citu pasākumu izmaksas",IF('11a+c+n'!$Q238="C",'11a+c+n'!K238,0))</f>
        <v>0</v>
      </c>
      <c r="L238" s="83">
        <f>IF($C$4="citu pasākumu izmaksas",IF('11a+c+n'!$Q238="C",'11a+c+n'!L238,0))</f>
        <v>0</v>
      </c>
      <c r="M238" s="121">
        <f>IF($C$4="citu pasākumu izmaksas",IF('11a+c+n'!$Q238="C",'11a+c+n'!M238,0))</f>
        <v>0</v>
      </c>
      <c r="N238" s="121">
        <f>IF($C$4="citu pasākumu izmaksas",IF('11a+c+n'!$Q238="C",'11a+c+n'!N238,0))</f>
        <v>0</v>
      </c>
      <c r="O238" s="121">
        <f>IF($C$4="citu pasākumu izmaksas",IF('11a+c+n'!$Q238="C",'11a+c+n'!O238,0))</f>
        <v>0</v>
      </c>
      <c r="P238" s="122">
        <f>IF($C$4="citu pasākumu izmaksas",IF('11a+c+n'!$Q238="C",'11a+c+n'!P238,0))</f>
        <v>0</v>
      </c>
    </row>
    <row r="239" spans="1:16" x14ac:dyDescent="0.2">
      <c r="A239" s="49">
        <f>IF(P239=0,0,IF(COUNTBLANK(P239)=1,0,COUNTA($P$14:P239)))</f>
        <v>0</v>
      </c>
      <c r="B239" s="21">
        <f>IF($C$4="citu pasākumu izmaksas",IF('11a+c+n'!$Q239="C",'11a+c+n'!B239,0))</f>
        <v>0</v>
      </c>
      <c r="C239" s="21">
        <f>IF($C$4="citu pasākumu izmaksas",IF('11a+c+n'!$Q239="C",'11a+c+n'!C239,0))</f>
        <v>0</v>
      </c>
      <c r="D239" s="21">
        <f>IF($C$4="citu pasākumu izmaksas",IF('11a+c+n'!$Q239="C",'11a+c+n'!D239,0))</f>
        <v>0</v>
      </c>
      <c r="E239" s="42"/>
      <c r="F239" s="64"/>
      <c r="G239" s="121"/>
      <c r="H239" s="121">
        <f>IF($C$4="citu pasākumu izmaksas",IF('11a+c+n'!$Q239="C",'11a+c+n'!H239,0))</f>
        <v>0</v>
      </c>
      <c r="I239" s="121"/>
      <c r="J239" s="121"/>
      <c r="K239" s="122">
        <f>IF($C$4="citu pasākumu izmaksas",IF('11a+c+n'!$Q239="C",'11a+c+n'!K239,0))</f>
        <v>0</v>
      </c>
      <c r="L239" s="83">
        <f>IF($C$4="citu pasākumu izmaksas",IF('11a+c+n'!$Q239="C",'11a+c+n'!L239,0))</f>
        <v>0</v>
      </c>
      <c r="M239" s="121">
        <f>IF($C$4="citu pasākumu izmaksas",IF('11a+c+n'!$Q239="C",'11a+c+n'!M239,0))</f>
        <v>0</v>
      </c>
      <c r="N239" s="121">
        <f>IF($C$4="citu pasākumu izmaksas",IF('11a+c+n'!$Q239="C",'11a+c+n'!N239,0))</f>
        <v>0</v>
      </c>
      <c r="O239" s="121">
        <f>IF($C$4="citu pasākumu izmaksas",IF('11a+c+n'!$Q239="C",'11a+c+n'!O239,0))</f>
        <v>0</v>
      </c>
      <c r="P239" s="122">
        <f>IF($C$4="citu pasākumu izmaksas",IF('11a+c+n'!$Q239="C",'11a+c+n'!P239,0))</f>
        <v>0</v>
      </c>
    </row>
    <row r="240" spans="1:16" x14ac:dyDescent="0.2">
      <c r="A240" s="49">
        <f>IF(P240=0,0,IF(COUNTBLANK(P240)=1,0,COUNTA($P$14:P240)))</f>
        <v>0</v>
      </c>
      <c r="B240" s="21">
        <f>IF($C$4="citu pasākumu izmaksas",IF('11a+c+n'!$Q240="C",'11a+c+n'!B240,0))</f>
        <v>0</v>
      </c>
      <c r="C240" s="21">
        <f>IF($C$4="citu pasākumu izmaksas",IF('11a+c+n'!$Q240="C",'11a+c+n'!C240,0))</f>
        <v>0</v>
      </c>
      <c r="D240" s="21">
        <f>IF($C$4="citu pasākumu izmaksas",IF('11a+c+n'!$Q240="C",'11a+c+n'!D240,0))</f>
        <v>0</v>
      </c>
      <c r="E240" s="42"/>
      <c r="F240" s="64"/>
      <c r="G240" s="121"/>
      <c r="H240" s="121">
        <f>IF($C$4="citu pasākumu izmaksas",IF('11a+c+n'!$Q240="C",'11a+c+n'!H240,0))</f>
        <v>0</v>
      </c>
      <c r="I240" s="121"/>
      <c r="J240" s="121"/>
      <c r="K240" s="122">
        <f>IF($C$4="citu pasākumu izmaksas",IF('11a+c+n'!$Q240="C",'11a+c+n'!K240,0))</f>
        <v>0</v>
      </c>
      <c r="L240" s="83">
        <f>IF($C$4="citu pasākumu izmaksas",IF('11a+c+n'!$Q240="C",'11a+c+n'!L240,0))</f>
        <v>0</v>
      </c>
      <c r="M240" s="121">
        <f>IF($C$4="citu pasākumu izmaksas",IF('11a+c+n'!$Q240="C",'11a+c+n'!M240,0))</f>
        <v>0</v>
      </c>
      <c r="N240" s="121">
        <f>IF($C$4="citu pasākumu izmaksas",IF('11a+c+n'!$Q240="C",'11a+c+n'!N240,0))</f>
        <v>0</v>
      </c>
      <c r="O240" s="121">
        <f>IF($C$4="citu pasākumu izmaksas",IF('11a+c+n'!$Q240="C",'11a+c+n'!O240,0))</f>
        <v>0</v>
      </c>
      <c r="P240" s="122">
        <f>IF($C$4="citu pasākumu izmaksas",IF('11a+c+n'!$Q240="C",'11a+c+n'!P240,0))</f>
        <v>0</v>
      </c>
    </row>
    <row r="241" spans="1:16" x14ac:dyDescent="0.2">
      <c r="A241" s="49">
        <f>IF(P241=0,0,IF(COUNTBLANK(P241)=1,0,COUNTA($P$14:P241)))</f>
        <v>0</v>
      </c>
      <c r="B241" s="21">
        <f>IF($C$4="citu pasākumu izmaksas",IF('11a+c+n'!$Q241="C",'11a+c+n'!B241,0))</f>
        <v>0</v>
      </c>
      <c r="C241" s="21">
        <f>IF($C$4="citu pasākumu izmaksas",IF('11a+c+n'!$Q241="C",'11a+c+n'!C241,0))</f>
        <v>0</v>
      </c>
      <c r="D241" s="21">
        <f>IF($C$4="citu pasākumu izmaksas",IF('11a+c+n'!$Q241="C",'11a+c+n'!D241,0))</f>
        <v>0</v>
      </c>
      <c r="E241" s="42"/>
      <c r="F241" s="64"/>
      <c r="G241" s="121"/>
      <c r="H241" s="121">
        <f>IF($C$4="citu pasākumu izmaksas",IF('11a+c+n'!$Q241="C",'11a+c+n'!H241,0))</f>
        <v>0</v>
      </c>
      <c r="I241" s="121"/>
      <c r="J241" s="121"/>
      <c r="K241" s="122">
        <f>IF($C$4="citu pasākumu izmaksas",IF('11a+c+n'!$Q241="C",'11a+c+n'!K241,0))</f>
        <v>0</v>
      </c>
      <c r="L241" s="83">
        <f>IF($C$4="citu pasākumu izmaksas",IF('11a+c+n'!$Q241="C",'11a+c+n'!L241,0))</f>
        <v>0</v>
      </c>
      <c r="M241" s="121">
        <f>IF($C$4="citu pasākumu izmaksas",IF('11a+c+n'!$Q241="C",'11a+c+n'!M241,0))</f>
        <v>0</v>
      </c>
      <c r="N241" s="121">
        <f>IF($C$4="citu pasākumu izmaksas",IF('11a+c+n'!$Q241="C",'11a+c+n'!N241,0))</f>
        <v>0</v>
      </c>
      <c r="O241" s="121">
        <f>IF($C$4="citu pasākumu izmaksas",IF('11a+c+n'!$Q241="C",'11a+c+n'!O241,0))</f>
        <v>0</v>
      </c>
      <c r="P241" s="122">
        <f>IF($C$4="citu pasākumu izmaksas",IF('11a+c+n'!$Q241="C",'11a+c+n'!P241,0))</f>
        <v>0</v>
      </c>
    </row>
    <row r="242" spans="1:16" x14ac:dyDescent="0.2">
      <c r="A242" s="49">
        <f>IF(P242=0,0,IF(COUNTBLANK(P242)=1,0,COUNTA($P$14:P242)))</f>
        <v>0</v>
      </c>
      <c r="B242" s="21">
        <f>IF($C$4="citu pasākumu izmaksas",IF('11a+c+n'!$Q242="C",'11a+c+n'!B242,0))</f>
        <v>0</v>
      </c>
      <c r="C242" s="21">
        <f>IF($C$4="citu pasākumu izmaksas",IF('11a+c+n'!$Q242="C",'11a+c+n'!C242,0))</f>
        <v>0</v>
      </c>
      <c r="D242" s="21">
        <f>IF($C$4="citu pasākumu izmaksas",IF('11a+c+n'!$Q242="C",'11a+c+n'!D242,0))</f>
        <v>0</v>
      </c>
      <c r="E242" s="42"/>
      <c r="F242" s="64"/>
      <c r="G242" s="121"/>
      <c r="H242" s="121">
        <f>IF($C$4="citu pasākumu izmaksas",IF('11a+c+n'!$Q242="C",'11a+c+n'!H242,0))</f>
        <v>0</v>
      </c>
      <c r="I242" s="121"/>
      <c r="J242" s="121"/>
      <c r="K242" s="122">
        <f>IF($C$4="citu pasākumu izmaksas",IF('11a+c+n'!$Q242="C",'11a+c+n'!K242,0))</f>
        <v>0</v>
      </c>
      <c r="L242" s="83">
        <f>IF($C$4="citu pasākumu izmaksas",IF('11a+c+n'!$Q242="C",'11a+c+n'!L242,0))</f>
        <v>0</v>
      </c>
      <c r="M242" s="121">
        <f>IF($C$4="citu pasākumu izmaksas",IF('11a+c+n'!$Q242="C",'11a+c+n'!M242,0))</f>
        <v>0</v>
      </c>
      <c r="N242" s="121">
        <f>IF($C$4="citu pasākumu izmaksas",IF('11a+c+n'!$Q242="C",'11a+c+n'!N242,0))</f>
        <v>0</v>
      </c>
      <c r="O242" s="121">
        <f>IF($C$4="citu pasākumu izmaksas",IF('11a+c+n'!$Q242="C",'11a+c+n'!O242,0))</f>
        <v>0</v>
      </c>
      <c r="P242" s="122">
        <f>IF($C$4="citu pasākumu izmaksas",IF('11a+c+n'!$Q242="C",'11a+c+n'!P242,0))</f>
        <v>0</v>
      </c>
    </row>
    <row r="243" spans="1:16" x14ac:dyDescent="0.2">
      <c r="A243" s="49">
        <f>IF(P243=0,0,IF(COUNTBLANK(P243)=1,0,COUNTA($P$14:P243)))</f>
        <v>0</v>
      </c>
      <c r="B243" s="21">
        <f>IF($C$4="citu pasākumu izmaksas",IF('11a+c+n'!$Q243="C",'11a+c+n'!B243,0))</f>
        <v>0</v>
      </c>
      <c r="C243" s="21">
        <f>IF($C$4="citu pasākumu izmaksas",IF('11a+c+n'!$Q243="C",'11a+c+n'!C243,0))</f>
        <v>0</v>
      </c>
      <c r="D243" s="21">
        <f>IF($C$4="citu pasākumu izmaksas",IF('11a+c+n'!$Q243="C",'11a+c+n'!D243,0))</f>
        <v>0</v>
      </c>
      <c r="E243" s="42"/>
      <c r="F243" s="64"/>
      <c r="G243" s="121"/>
      <c r="H243" s="121">
        <f>IF($C$4="citu pasākumu izmaksas",IF('11a+c+n'!$Q243="C",'11a+c+n'!H243,0))</f>
        <v>0</v>
      </c>
      <c r="I243" s="121"/>
      <c r="J243" s="121"/>
      <c r="K243" s="122">
        <f>IF($C$4="citu pasākumu izmaksas",IF('11a+c+n'!$Q243="C",'11a+c+n'!K243,0))</f>
        <v>0</v>
      </c>
      <c r="L243" s="83">
        <f>IF($C$4="citu pasākumu izmaksas",IF('11a+c+n'!$Q243="C",'11a+c+n'!L243,0))</f>
        <v>0</v>
      </c>
      <c r="M243" s="121">
        <f>IF($C$4="citu pasākumu izmaksas",IF('11a+c+n'!$Q243="C",'11a+c+n'!M243,0))</f>
        <v>0</v>
      </c>
      <c r="N243" s="121">
        <f>IF($C$4="citu pasākumu izmaksas",IF('11a+c+n'!$Q243="C",'11a+c+n'!N243,0))</f>
        <v>0</v>
      </c>
      <c r="O243" s="121">
        <f>IF($C$4="citu pasākumu izmaksas",IF('11a+c+n'!$Q243="C",'11a+c+n'!O243,0))</f>
        <v>0</v>
      </c>
      <c r="P243" s="122">
        <f>IF($C$4="citu pasākumu izmaksas",IF('11a+c+n'!$Q243="C",'11a+c+n'!P243,0))</f>
        <v>0</v>
      </c>
    </row>
    <row r="244" spans="1:16" x14ac:dyDescent="0.2">
      <c r="A244" s="49">
        <f>IF(P244=0,0,IF(COUNTBLANK(P244)=1,0,COUNTA($P$14:P244)))</f>
        <v>0</v>
      </c>
      <c r="B244" s="21">
        <f>IF($C$4="citu pasākumu izmaksas",IF('11a+c+n'!$Q244="C",'11a+c+n'!B244,0))</f>
        <v>0</v>
      </c>
      <c r="C244" s="21">
        <f>IF($C$4="citu pasākumu izmaksas",IF('11a+c+n'!$Q244="C",'11a+c+n'!C244,0))</f>
        <v>0</v>
      </c>
      <c r="D244" s="21">
        <f>IF($C$4="citu pasākumu izmaksas",IF('11a+c+n'!$Q244="C",'11a+c+n'!D244,0))</f>
        <v>0</v>
      </c>
      <c r="E244" s="42"/>
      <c r="F244" s="64"/>
      <c r="G244" s="121"/>
      <c r="H244" s="121">
        <f>IF($C$4="citu pasākumu izmaksas",IF('11a+c+n'!$Q244="C",'11a+c+n'!H244,0))</f>
        <v>0</v>
      </c>
      <c r="I244" s="121"/>
      <c r="J244" s="121"/>
      <c r="K244" s="122">
        <f>IF($C$4="citu pasākumu izmaksas",IF('11a+c+n'!$Q244="C",'11a+c+n'!K244,0))</f>
        <v>0</v>
      </c>
      <c r="L244" s="83">
        <f>IF($C$4="citu pasākumu izmaksas",IF('11a+c+n'!$Q244="C",'11a+c+n'!L244,0))</f>
        <v>0</v>
      </c>
      <c r="M244" s="121">
        <f>IF($C$4="citu pasākumu izmaksas",IF('11a+c+n'!$Q244="C",'11a+c+n'!M244,0))</f>
        <v>0</v>
      </c>
      <c r="N244" s="121">
        <f>IF($C$4="citu pasākumu izmaksas",IF('11a+c+n'!$Q244="C",'11a+c+n'!N244,0))</f>
        <v>0</v>
      </c>
      <c r="O244" s="121">
        <f>IF($C$4="citu pasākumu izmaksas",IF('11a+c+n'!$Q244="C",'11a+c+n'!O244,0))</f>
        <v>0</v>
      </c>
      <c r="P244" s="122">
        <f>IF($C$4="citu pasākumu izmaksas",IF('11a+c+n'!$Q244="C",'11a+c+n'!P244,0))</f>
        <v>0</v>
      </c>
    </row>
    <row r="245" spans="1:16" x14ac:dyDescent="0.2">
      <c r="A245" s="49">
        <f>IF(P245=0,0,IF(COUNTBLANK(P245)=1,0,COUNTA($P$14:P245)))</f>
        <v>0</v>
      </c>
      <c r="B245" s="21">
        <f>IF($C$4="citu pasākumu izmaksas",IF('11a+c+n'!$Q245="C",'11a+c+n'!B245,0))</f>
        <v>0</v>
      </c>
      <c r="C245" s="21">
        <f>IF($C$4="citu pasākumu izmaksas",IF('11a+c+n'!$Q245="C",'11a+c+n'!C245,0))</f>
        <v>0</v>
      </c>
      <c r="D245" s="21">
        <f>IF($C$4="citu pasākumu izmaksas",IF('11a+c+n'!$Q245="C",'11a+c+n'!D245,0))</f>
        <v>0</v>
      </c>
      <c r="E245" s="42"/>
      <c r="F245" s="64"/>
      <c r="G245" s="121"/>
      <c r="H245" s="121">
        <f>IF($C$4="citu pasākumu izmaksas",IF('11a+c+n'!$Q245="C",'11a+c+n'!H245,0))</f>
        <v>0</v>
      </c>
      <c r="I245" s="121"/>
      <c r="J245" s="121"/>
      <c r="K245" s="122">
        <f>IF($C$4="citu pasākumu izmaksas",IF('11a+c+n'!$Q245="C",'11a+c+n'!K245,0))</f>
        <v>0</v>
      </c>
      <c r="L245" s="83">
        <f>IF($C$4="citu pasākumu izmaksas",IF('11a+c+n'!$Q245="C",'11a+c+n'!L245,0))</f>
        <v>0</v>
      </c>
      <c r="M245" s="121">
        <f>IF($C$4="citu pasākumu izmaksas",IF('11a+c+n'!$Q245="C",'11a+c+n'!M245,0))</f>
        <v>0</v>
      </c>
      <c r="N245" s="121">
        <f>IF($C$4="citu pasākumu izmaksas",IF('11a+c+n'!$Q245="C",'11a+c+n'!N245,0))</f>
        <v>0</v>
      </c>
      <c r="O245" s="121">
        <f>IF($C$4="citu pasākumu izmaksas",IF('11a+c+n'!$Q245="C",'11a+c+n'!O245,0))</f>
        <v>0</v>
      </c>
      <c r="P245" s="122">
        <f>IF($C$4="citu pasākumu izmaksas",IF('11a+c+n'!$Q245="C",'11a+c+n'!P245,0))</f>
        <v>0</v>
      </c>
    </row>
    <row r="246" spans="1:16" x14ac:dyDescent="0.2">
      <c r="A246" s="49">
        <f>IF(P246=0,0,IF(COUNTBLANK(P246)=1,0,COUNTA($P$14:P246)))</f>
        <v>0</v>
      </c>
      <c r="B246" s="21">
        <f>IF($C$4="citu pasākumu izmaksas",IF('11a+c+n'!$Q246="C",'11a+c+n'!B246,0))</f>
        <v>0</v>
      </c>
      <c r="C246" s="21">
        <f>IF($C$4="citu pasākumu izmaksas",IF('11a+c+n'!$Q246="C",'11a+c+n'!C246,0))</f>
        <v>0</v>
      </c>
      <c r="D246" s="21">
        <f>IF($C$4="citu pasākumu izmaksas",IF('11a+c+n'!$Q246="C",'11a+c+n'!D246,0))</f>
        <v>0</v>
      </c>
      <c r="E246" s="42"/>
      <c r="F246" s="64"/>
      <c r="G246" s="121"/>
      <c r="H246" s="121">
        <f>IF($C$4="citu pasākumu izmaksas",IF('11a+c+n'!$Q246="C",'11a+c+n'!H246,0))</f>
        <v>0</v>
      </c>
      <c r="I246" s="121"/>
      <c r="J246" s="121"/>
      <c r="K246" s="122">
        <f>IF($C$4="citu pasākumu izmaksas",IF('11a+c+n'!$Q246="C",'11a+c+n'!K246,0))</f>
        <v>0</v>
      </c>
      <c r="L246" s="83">
        <f>IF($C$4="citu pasākumu izmaksas",IF('11a+c+n'!$Q246="C",'11a+c+n'!L246,0))</f>
        <v>0</v>
      </c>
      <c r="M246" s="121">
        <f>IF($C$4="citu pasākumu izmaksas",IF('11a+c+n'!$Q246="C",'11a+c+n'!M246,0))</f>
        <v>0</v>
      </c>
      <c r="N246" s="121">
        <f>IF($C$4="citu pasākumu izmaksas",IF('11a+c+n'!$Q246="C",'11a+c+n'!N246,0))</f>
        <v>0</v>
      </c>
      <c r="O246" s="121">
        <f>IF($C$4="citu pasākumu izmaksas",IF('11a+c+n'!$Q246="C",'11a+c+n'!O246,0))</f>
        <v>0</v>
      </c>
      <c r="P246" s="122">
        <f>IF($C$4="citu pasākumu izmaksas",IF('11a+c+n'!$Q246="C",'11a+c+n'!P246,0))</f>
        <v>0</v>
      </c>
    </row>
    <row r="247" spans="1:16" x14ac:dyDescent="0.2">
      <c r="A247" s="49">
        <f>IF(P247=0,0,IF(COUNTBLANK(P247)=1,0,COUNTA($P$14:P247)))</f>
        <v>0</v>
      </c>
      <c r="B247" s="21">
        <f>IF($C$4="citu pasākumu izmaksas",IF('11a+c+n'!$Q247="C",'11a+c+n'!B247,0))</f>
        <v>0</v>
      </c>
      <c r="C247" s="21">
        <f>IF($C$4="citu pasākumu izmaksas",IF('11a+c+n'!$Q247="C",'11a+c+n'!C247,0))</f>
        <v>0</v>
      </c>
      <c r="D247" s="21">
        <f>IF($C$4="citu pasākumu izmaksas",IF('11a+c+n'!$Q247="C",'11a+c+n'!D247,0))</f>
        <v>0</v>
      </c>
      <c r="E247" s="42"/>
      <c r="F247" s="64"/>
      <c r="G247" s="121"/>
      <c r="H247" s="121">
        <f>IF($C$4="citu pasākumu izmaksas",IF('11a+c+n'!$Q247="C",'11a+c+n'!H247,0))</f>
        <v>0</v>
      </c>
      <c r="I247" s="121"/>
      <c r="J247" s="121"/>
      <c r="K247" s="122">
        <f>IF($C$4="citu pasākumu izmaksas",IF('11a+c+n'!$Q247="C",'11a+c+n'!K247,0))</f>
        <v>0</v>
      </c>
      <c r="L247" s="83">
        <f>IF($C$4="citu pasākumu izmaksas",IF('11a+c+n'!$Q247="C",'11a+c+n'!L247,0))</f>
        <v>0</v>
      </c>
      <c r="M247" s="121">
        <f>IF($C$4="citu pasākumu izmaksas",IF('11a+c+n'!$Q247="C",'11a+c+n'!M247,0))</f>
        <v>0</v>
      </c>
      <c r="N247" s="121">
        <f>IF($C$4="citu pasākumu izmaksas",IF('11a+c+n'!$Q247="C",'11a+c+n'!N247,0))</f>
        <v>0</v>
      </c>
      <c r="O247" s="121">
        <f>IF($C$4="citu pasākumu izmaksas",IF('11a+c+n'!$Q247="C",'11a+c+n'!O247,0))</f>
        <v>0</v>
      </c>
      <c r="P247" s="122">
        <f>IF($C$4="citu pasākumu izmaksas",IF('11a+c+n'!$Q247="C",'11a+c+n'!P247,0))</f>
        <v>0</v>
      </c>
    </row>
    <row r="248" spans="1:16" x14ac:dyDescent="0.2">
      <c r="A248" s="49">
        <f>IF(P248=0,0,IF(COUNTBLANK(P248)=1,0,COUNTA($P$14:P248)))</f>
        <v>0</v>
      </c>
      <c r="B248" s="21">
        <f>IF($C$4="citu pasākumu izmaksas",IF('11a+c+n'!$Q248="C",'11a+c+n'!B248,0))</f>
        <v>0</v>
      </c>
      <c r="C248" s="21">
        <f>IF($C$4="citu pasākumu izmaksas",IF('11a+c+n'!$Q248="C",'11a+c+n'!C248,0))</f>
        <v>0</v>
      </c>
      <c r="D248" s="21">
        <f>IF($C$4="citu pasākumu izmaksas",IF('11a+c+n'!$Q248="C",'11a+c+n'!D248,0))</f>
        <v>0</v>
      </c>
      <c r="E248" s="42"/>
      <c r="F248" s="64"/>
      <c r="G248" s="121"/>
      <c r="H248" s="121">
        <f>IF($C$4="citu pasākumu izmaksas",IF('11a+c+n'!$Q248="C",'11a+c+n'!H248,0))</f>
        <v>0</v>
      </c>
      <c r="I248" s="121"/>
      <c r="J248" s="121"/>
      <c r="K248" s="122">
        <f>IF($C$4="citu pasākumu izmaksas",IF('11a+c+n'!$Q248="C",'11a+c+n'!K248,0))</f>
        <v>0</v>
      </c>
      <c r="L248" s="83">
        <f>IF($C$4="citu pasākumu izmaksas",IF('11a+c+n'!$Q248="C",'11a+c+n'!L248,0))</f>
        <v>0</v>
      </c>
      <c r="M248" s="121">
        <f>IF($C$4="citu pasākumu izmaksas",IF('11a+c+n'!$Q248="C",'11a+c+n'!M248,0))</f>
        <v>0</v>
      </c>
      <c r="N248" s="121">
        <f>IF($C$4="citu pasākumu izmaksas",IF('11a+c+n'!$Q248="C",'11a+c+n'!N248,0))</f>
        <v>0</v>
      </c>
      <c r="O248" s="121">
        <f>IF($C$4="citu pasākumu izmaksas",IF('11a+c+n'!$Q248="C",'11a+c+n'!O248,0))</f>
        <v>0</v>
      </c>
      <c r="P248" s="122">
        <f>IF($C$4="citu pasākumu izmaksas",IF('11a+c+n'!$Q248="C",'11a+c+n'!P248,0))</f>
        <v>0</v>
      </c>
    </row>
    <row r="249" spans="1:16" x14ac:dyDescent="0.2">
      <c r="A249" s="49">
        <f>IF(P249=0,0,IF(COUNTBLANK(P249)=1,0,COUNTA($P$14:P249)))</f>
        <v>0</v>
      </c>
      <c r="B249" s="21">
        <f>IF($C$4="citu pasākumu izmaksas",IF('11a+c+n'!$Q249="C",'11a+c+n'!B249,0))</f>
        <v>0</v>
      </c>
      <c r="C249" s="21">
        <f>IF($C$4="citu pasākumu izmaksas",IF('11a+c+n'!$Q249="C",'11a+c+n'!C249,0))</f>
        <v>0</v>
      </c>
      <c r="D249" s="21">
        <f>IF($C$4="citu pasākumu izmaksas",IF('11a+c+n'!$Q249="C",'11a+c+n'!D249,0))</f>
        <v>0</v>
      </c>
      <c r="E249" s="42"/>
      <c r="F249" s="64"/>
      <c r="G249" s="121"/>
      <c r="H249" s="121">
        <f>IF($C$4="citu pasākumu izmaksas",IF('11a+c+n'!$Q249="C",'11a+c+n'!H249,0))</f>
        <v>0</v>
      </c>
      <c r="I249" s="121"/>
      <c r="J249" s="121"/>
      <c r="K249" s="122">
        <f>IF($C$4="citu pasākumu izmaksas",IF('11a+c+n'!$Q249="C",'11a+c+n'!K249,0))</f>
        <v>0</v>
      </c>
      <c r="L249" s="83">
        <f>IF($C$4="citu pasākumu izmaksas",IF('11a+c+n'!$Q249="C",'11a+c+n'!L249,0))</f>
        <v>0</v>
      </c>
      <c r="M249" s="121">
        <f>IF($C$4="citu pasākumu izmaksas",IF('11a+c+n'!$Q249="C",'11a+c+n'!M249,0))</f>
        <v>0</v>
      </c>
      <c r="N249" s="121">
        <f>IF($C$4="citu pasākumu izmaksas",IF('11a+c+n'!$Q249="C",'11a+c+n'!N249,0))</f>
        <v>0</v>
      </c>
      <c r="O249" s="121">
        <f>IF($C$4="citu pasākumu izmaksas",IF('11a+c+n'!$Q249="C",'11a+c+n'!O249,0))</f>
        <v>0</v>
      </c>
      <c r="P249" s="122">
        <f>IF($C$4="citu pasākumu izmaksas",IF('11a+c+n'!$Q249="C",'11a+c+n'!P249,0))</f>
        <v>0</v>
      </c>
    </row>
    <row r="250" spans="1:16" x14ac:dyDescent="0.2">
      <c r="A250" s="49">
        <f>IF(P250=0,0,IF(COUNTBLANK(P250)=1,0,COUNTA($P$14:P250)))</f>
        <v>0</v>
      </c>
      <c r="B250" s="21">
        <f>IF($C$4="citu pasākumu izmaksas",IF('11a+c+n'!$Q250="C",'11a+c+n'!B250,0))</f>
        <v>0</v>
      </c>
      <c r="C250" s="21">
        <f>IF($C$4="citu pasākumu izmaksas",IF('11a+c+n'!$Q250="C",'11a+c+n'!C250,0))</f>
        <v>0</v>
      </c>
      <c r="D250" s="21">
        <f>IF($C$4="citu pasākumu izmaksas",IF('11a+c+n'!$Q250="C",'11a+c+n'!D250,0))</f>
        <v>0</v>
      </c>
      <c r="E250" s="42"/>
      <c r="F250" s="64"/>
      <c r="G250" s="121"/>
      <c r="H250" s="121">
        <f>IF($C$4="citu pasākumu izmaksas",IF('11a+c+n'!$Q250="C",'11a+c+n'!H250,0))</f>
        <v>0</v>
      </c>
      <c r="I250" s="121"/>
      <c r="J250" s="121"/>
      <c r="K250" s="122">
        <f>IF($C$4="citu pasākumu izmaksas",IF('11a+c+n'!$Q250="C",'11a+c+n'!K250,0))</f>
        <v>0</v>
      </c>
      <c r="L250" s="83">
        <f>IF($C$4="citu pasākumu izmaksas",IF('11a+c+n'!$Q250="C",'11a+c+n'!L250,0))</f>
        <v>0</v>
      </c>
      <c r="M250" s="121">
        <f>IF($C$4="citu pasākumu izmaksas",IF('11a+c+n'!$Q250="C",'11a+c+n'!M250,0))</f>
        <v>0</v>
      </c>
      <c r="N250" s="121">
        <f>IF($C$4="citu pasākumu izmaksas",IF('11a+c+n'!$Q250="C",'11a+c+n'!N250,0))</f>
        <v>0</v>
      </c>
      <c r="O250" s="121">
        <f>IF($C$4="citu pasākumu izmaksas",IF('11a+c+n'!$Q250="C",'11a+c+n'!O250,0))</f>
        <v>0</v>
      </c>
      <c r="P250" s="122">
        <f>IF($C$4="citu pasākumu izmaksas",IF('11a+c+n'!$Q250="C",'11a+c+n'!P250,0))</f>
        <v>0</v>
      </c>
    </row>
    <row r="251" spans="1:16" x14ac:dyDescent="0.2">
      <c r="A251" s="49">
        <f>IF(P251=0,0,IF(COUNTBLANK(P251)=1,0,COUNTA($P$14:P251)))</f>
        <v>0</v>
      </c>
      <c r="B251" s="21">
        <f>IF($C$4="citu pasākumu izmaksas",IF('11a+c+n'!$Q251="C",'11a+c+n'!B251,0))</f>
        <v>0</v>
      </c>
      <c r="C251" s="21">
        <f>IF($C$4="citu pasākumu izmaksas",IF('11a+c+n'!$Q251="C",'11a+c+n'!C251,0))</f>
        <v>0</v>
      </c>
      <c r="D251" s="21">
        <f>IF($C$4="citu pasākumu izmaksas",IF('11a+c+n'!$Q251="C",'11a+c+n'!D251,0))</f>
        <v>0</v>
      </c>
      <c r="E251" s="42"/>
      <c r="F251" s="64"/>
      <c r="G251" s="121"/>
      <c r="H251" s="121">
        <f>IF($C$4="citu pasākumu izmaksas",IF('11a+c+n'!$Q251="C",'11a+c+n'!H251,0))</f>
        <v>0</v>
      </c>
      <c r="I251" s="121"/>
      <c r="J251" s="121"/>
      <c r="K251" s="122">
        <f>IF($C$4="citu pasākumu izmaksas",IF('11a+c+n'!$Q251="C",'11a+c+n'!K251,0))</f>
        <v>0</v>
      </c>
      <c r="L251" s="83">
        <f>IF($C$4="citu pasākumu izmaksas",IF('11a+c+n'!$Q251="C",'11a+c+n'!L251,0))</f>
        <v>0</v>
      </c>
      <c r="M251" s="121">
        <f>IF($C$4="citu pasākumu izmaksas",IF('11a+c+n'!$Q251="C",'11a+c+n'!M251,0))</f>
        <v>0</v>
      </c>
      <c r="N251" s="121">
        <f>IF($C$4="citu pasākumu izmaksas",IF('11a+c+n'!$Q251="C",'11a+c+n'!N251,0))</f>
        <v>0</v>
      </c>
      <c r="O251" s="121">
        <f>IF($C$4="citu pasākumu izmaksas",IF('11a+c+n'!$Q251="C",'11a+c+n'!O251,0))</f>
        <v>0</v>
      </c>
      <c r="P251" s="122">
        <f>IF($C$4="citu pasākumu izmaksas",IF('11a+c+n'!$Q251="C",'11a+c+n'!P251,0))</f>
        <v>0</v>
      </c>
    </row>
    <row r="252" spans="1:16" x14ac:dyDescent="0.2">
      <c r="A252" s="49">
        <f>IF(P252=0,0,IF(COUNTBLANK(P252)=1,0,COUNTA($P$14:P252)))</f>
        <v>0</v>
      </c>
      <c r="B252" s="21">
        <f>IF($C$4="citu pasākumu izmaksas",IF('11a+c+n'!$Q252="C",'11a+c+n'!B252,0))</f>
        <v>0</v>
      </c>
      <c r="C252" s="21">
        <f>IF($C$4="citu pasākumu izmaksas",IF('11a+c+n'!$Q252="C",'11a+c+n'!C252,0))</f>
        <v>0</v>
      </c>
      <c r="D252" s="21">
        <f>IF($C$4="citu pasākumu izmaksas",IF('11a+c+n'!$Q252="C",'11a+c+n'!D252,0))</f>
        <v>0</v>
      </c>
      <c r="E252" s="42"/>
      <c r="F252" s="64"/>
      <c r="G252" s="121"/>
      <c r="H252" s="121">
        <f>IF($C$4="citu pasākumu izmaksas",IF('11a+c+n'!$Q252="C",'11a+c+n'!H252,0))</f>
        <v>0</v>
      </c>
      <c r="I252" s="121"/>
      <c r="J252" s="121"/>
      <c r="K252" s="122">
        <f>IF($C$4="citu pasākumu izmaksas",IF('11a+c+n'!$Q252="C",'11a+c+n'!K252,0))</f>
        <v>0</v>
      </c>
      <c r="L252" s="83">
        <f>IF($C$4="citu pasākumu izmaksas",IF('11a+c+n'!$Q252="C",'11a+c+n'!L252,0))</f>
        <v>0</v>
      </c>
      <c r="M252" s="121">
        <f>IF($C$4="citu pasākumu izmaksas",IF('11a+c+n'!$Q252="C",'11a+c+n'!M252,0))</f>
        <v>0</v>
      </c>
      <c r="N252" s="121">
        <f>IF($C$4="citu pasākumu izmaksas",IF('11a+c+n'!$Q252="C",'11a+c+n'!N252,0))</f>
        <v>0</v>
      </c>
      <c r="O252" s="121">
        <f>IF($C$4="citu pasākumu izmaksas",IF('11a+c+n'!$Q252="C",'11a+c+n'!O252,0))</f>
        <v>0</v>
      </c>
      <c r="P252" s="122">
        <f>IF($C$4="citu pasākumu izmaksas",IF('11a+c+n'!$Q252="C",'11a+c+n'!P252,0))</f>
        <v>0</v>
      </c>
    </row>
    <row r="253" spans="1:16" x14ac:dyDescent="0.2">
      <c r="A253" s="49">
        <f>IF(P253=0,0,IF(COUNTBLANK(P253)=1,0,COUNTA($P$14:P253)))</f>
        <v>0</v>
      </c>
      <c r="B253" s="21">
        <f>IF($C$4="citu pasākumu izmaksas",IF('11a+c+n'!$Q253="C",'11a+c+n'!B253,0))</f>
        <v>0</v>
      </c>
      <c r="C253" s="21">
        <f>IF($C$4="citu pasākumu izmaksas",IF('11a+c+n'!$Q253="C",'11a+c+n'!C253,0))</f>
        <v>0</v>
      </c>
      <c r="D253" s="21">
        <f>IF($C$4="citu pasākumu izmaksas",IF('11a+c+n'!$Q253="C",'11a+c+n'!D253,0))</f>
        <v>0</v>
      </c>
      <c r="E253" s="42"/>
      <c r="F253" s="64"/>
      <c r="G253" s="121"/>
      <c r="H253" s="121">
        <f>IF($C$4="citu pasākumu izmaksas",IF('11a+c+n'!$Q253="C",'11a+c+n'!H253,0))</f>
        <v>0</v>
      </c>
      <c r="I253" s="121"/>
      <c r="J253" s="121"/>
      <c r="K253" s="122">
        <f>IF($C$4="citu pasākumu izmaksas",IF('11a+c+n'!$Q253="C",'11a+c+n'!K253,0))</f>
        <v>0</v>
      </c>
      <c r="L253" s="83">
        <f>IF($C$4="citu pasākumu izmaksas",IF('11a+c+n'!$Q253="C",'11a+c+n'!L253,0))</f>
        <v>0</v>
      </c>
      <c r="M253" s="121">
        <f>IF($C$4="citu pasākumu izmaksas",IF('11a+c+n'!$Q253="C",'11a+c+n'!M253,0))</f>
        <v>0</v>
      </c>
      <c r="N253" s="121">
        <f>IF($C$4="citu pasākumu izmaksas",IF('11a+c+n'!$Q253="C",'11a+c+n'!N253,0))</f>
        <v>0</v>
      </c>
      <c r="O253" s="121">
        <f>IF($C$4="citu pasākumu izmaksas",IF('11a+c+n'!$Q253="C",'11a+c+n'!O253,0))</f>
        <v>0</v>
      </c>
      <c r="P253" s="122">
        <f>IF($C$4="citu pasākumu izmaksas",IF('11a+c+n'!$Q253="C",'11a+c+n'!P253,0))</f>
        <v>0</v>
      </c>
    </row>
    <row r="254" spans="1:16" x14ac:dyDescent="0.2">
      <c r="A254" s="49">
        <f>IF(P254=0,0,IF(COUNTBLANK(P254)=1,0,COUNTA($P$14:P254)))</f>
        <v>0</v>
      </c>
      <c r="B254" s="21">
        <f>IF($C$4="citu pasākumu izmaksas",IF('11a+c+n'!$Q254="C",'11a+c+n'!B254,0))</f>
        <v>0</v>
      </c>
      <c r="C254" s="21">
        <f>IF($C$4="citu pasākumu izmaksas",IF('11a+c+n'!$Q254="C",'11a+c+n'!C254,0))</f>
        <v>0</v>
      </c>
      <c r="D254" s="21">
        <f>IF($C$4="citu pasākumu izmaksas",IF('11a+c+n'!$Q254="C",'11a+c+n'!D254,0))</f>
        <v>0</v>
      </c>
      <c r="E254" s="42"/>
      <c r="F254" s="64"/>
      <c r="G254" s="121"/>
      <c r="H254" s="121">
        <f>IF($C$4="citu pasākumu izmaksas",IF('11a+c+n'!$Q254="C",'11a+c+n'!H254,0))</f>
        <v>0</v>
      </c>
      <c r="I254" s="121"/>
      <c r="J254" s="121"/>
      <c r="K254" s="122">
        <f>IF($C$4="citu pasākumu izmaksas",IF('11a+c+n'!$Q254="C",'11a+c+n'!K254,0))</f>
        <v>0</v>
      </c>
      <c r="L254" s="83">
        <f>IF($C$4="citu pasākumu izmaksas",IF('11a+c+n'!$Q254="C",'11a+c+n'!L254,0))</f>
        <v>0</v>
      </c>
      <c r="M254" s="121">
        <f>IF($C$4="citu pasākumu izmaksas",IF('11a+c+n'!$Q254="C",'11a+c+n'!M254,0))</f>
        <v>0</v>
      </c>
      <c r="N254" s="121">
        <f>IF($C$4="citu pasākumu izmaksas",IF('11a+c+n'!$Q254="C",'11a+c+n'!N254,0))</f>
        <v>0</v>
      </c>
      <c r="O254" s="121">
        <f>IF($C$4="citu pasākumu izmaksas",IF('11a+c+n'!$Q254="C",'11a+c+n'!O254,0))</f>
        <v>0</v>
      </c>
      <c r="P254" s="122">
        <f>IF($C$4="citu pasākumu izmaksas",IF('11a+c+n'!$Q254="C",'11a+c+n'!P254,0))</f>
        <v>0</v>
      </c>
    </row>
    <row r="255" spans="1:16" x14ac:dyDescent="0.2">
      <c r="A255" s="49">
        <f>IF(P255=0,0,IF(COUNTBLANK(P255)=1,0,COUNTA($P$14:P255)))</f>
        <v>0</v>
      </c>
      <c r="B255" s="21">
        <f>IF($C$4="citu pasākumu izmaksas",IF('11a+c+n'!$Q255="C",'11a+c+n'!B255,0))</f>
        <v>0</v>
      </c>
      <c r="C255" s="21">
        <f>IF($C$4="citu pasākumu izmaksas",IF('11a+c+n'!$Q255="C",'11a+c+n'!C255,0))</f>
        <v>0</v>
      </c>
      <c r="D255" s="21">
        <f>IF($C$4="citu pasākumu izmaksas",IF('11a+c+n'!$Q255="C",'11a+c+n'!D255,0))</f>
        <v>0</v>
      </c>
      <c r="E255" s="42"/>
      <c r="F255" s="64"/>
      <c r="G255" s="121"/>
      <c r="H255" s="121">
        <f>IF($C$4="citu pasākumu izmaksas",IF('11a+c+n'!$Q255="C",'11a+c+n'!H255,0))</f>
        <v>0</v>
      </c>
      <c r="I255" s="121"/>
      <c r="J255" s="121"/>
      <c r="K255" s="122">
        <f>IF($C$4="citu pasākumu izmaksas",IF('11a+c+n'!$Q255="C",'11a+c+n'!K255,0))</f>
        <v>0</v>
      </c>
      <c r="L255" s="83">
        <f>IF($C$4="citu pasākumu izmaksas",IF('11a+c+n'!$Q255="C",'11a+c+n'!L255,0))</f>
        <v>0</v>
      </c>
      <c r="M255" s="121">
        <f>IF($C$4="citu pasākumu izmaksas",IF('11a+c+n'!$Q255="C",'11a+c+n'!M255,0))</f>
        <v>0</v>
      </c>
      <c r="N255" s="121">
        <f>IF($C$4="citu pasākumu izmaksas",IF('11a+c+n'!$Q255="C",'11a+c+n'!N255,0))</f>
        <v>0</v>
      </c>
      <c r="O255" s="121">
        <f>IF($C$4="citu pasākumu izmaksas",IF('11a+c+n'!$Q255="C",'11a+c+n'!O255,0))</f>
        <v>0</v>
      </c>
      <c r="P255" s="122">
        <f>IF($C$4="citu pasākumu izmaksas",IF('11a+c+n'!$Q255="C",'11a+c+n'!P255,0))</f>
        <v>0</v>
      </c>
    </row>
    <row r="256" spans="1:16" x14ac:dyDescent="0.2">
      <c r="A256" s="49">
        <f>IF(P256=0,0,IF(COUNTBLANK(P256)=1,0,COUNTA($P$14:P256)))</f>
        <v>0</v>
      </c>
      <c r="B256" s="21">
        <f>IF($C$4="citu pasākumu izmaksas",IF('11a+c+n'!$Q256="C",'11a+c+n'!B256,0))</f>
        <v>0</v>
      </c>
      <c r="C256" s="21">
        <f>IF($C$4="citu pasākumu izmaksas",IF('11a+c+n'!$Q256="C",'11a+c+n'!C256,0))</f>
        <v>0</v>
      </c>
      <c r="D256" s="21">
        <f>IF($C$4="citu pasākumu izmaksas",IF('11a+c+n'!$Q256="C",'11a+c+n'!D256,0))</f>
        <v>0</v>
      </c>
      <c r="E256" s="42"/>
      <c r="F256" s="64"/>
      <c r="G256" s="121"/>
      <c r="H256" s="121">
        <f>IF($C$4="citu pasākumu izmaksas",IF('11a+c+n'!$Q256="C",'11a+c+n'!H256,0))</f>
        <v>0</v>
      </c>
      <c r="I256" s="121"/>
      <c r="J256" s="121"/>
      <c r="K256" s="122">
        <f>IF($C$4="citu pasākumu izmaksas",IF('11a+c+n'!$Q256="C",'11a+c+n'!K256,0))</f>
        <v>0</v>
      </c>
      <c r="L256" s="83">
        <f>IF($C$4="citu pasākumu izmaksas",IF('11a+c+n'!$Q256="C",'11a+c+n'!L256,0))</f>
        <v>0</v>
      </c>
      <c r="M256" s="121">
        <f>IF($C$4="citu pasākumu izmaksas",IF('11a+c+n'!$Q256="C",'11a+c+n'!M256,0))</f>
        <v>0</v>
      </c>
      <c r="N256" s="121">
        <f>IF($C$4="citu pasākumu izmaksas",IF('11a+c+n'!$Q256="C",'11a+c+n'!N256,0))</f>
        <v>0</v>
      </c>
      <c r="O256" s="121">
        <f>IF($C$4="citu pasākumu izmaksas",IF('11a+c+n'!$Q256="C",'11a+c+n'!O256,0))</f>
        <v>0</v>
      </c>
      <c r="P256" s="122">
        <f>IF($C$4="citu pasākumu izmaksas",IF('11a+c+n'!$Q256="C",'11a+c+n'!P256,0))</f>
        <v>0</v>
      </c>
    </row>
    <row r="257" spans="1:16" x14ac:dyDescent="0.2">
      <c r="A257" s="49">
        <f>IF(P257=0,0,IF(COUNTBLANK(P257)=1,0,COUNTA($P$14:P257)))</f>
        <v>0</v>
      </c>
      <c r="B257" s="21">
        <f>IF($C$4="citu pasākumu izmaksas",IF('11a+c+n'!$Q257="C",'11a+c+n'!B257,0))</f>
        <v>0</v>
      </c>
      <c r="C257" s="21">
        <f>IF($C$4="citu pasākumu izmaksas",IF('11a+c+n'!$Q257="C",'11a+c+n'!C257,0))</f>
        <v>0</v>
      </c>
      <c r="D257" s="21">
        <f>IF($C$4="citu pasākumu izmaksas",IF('11a+c+n'!$Q257="C",'11a+c+n'!D257,0))</f>
        <v>0</v>
      </c>
      <c r="E257" s="42"/>
      <c r="F257" s="64"/>
      <c r="G257" s="121"/>
      <c r="H257" s="121">
        <f>IF($C$4="citu pasākumu izmaksas",IF('11a+c+n'!$Q257="C",'11a+c+n'!H257,0))</f>
        <v>0</v>
      </c>
      <c r="I257" s="121"/>
      <c r="J257" s="121"/>
      <c r="K257" s="122">
        <f>IF($C$4="citu pasākumu izmaksas",IF('11a+c+n'!$Q257="C",'11a+c+n'!K257,0))</f>
        <v>0</v>
      </c>
      <c r="L257" s="83">
        <f>IF($C$4="citu pasākumu izmaksas",IF('11a+c+n'!$Q257="C",'11a+c+n'!L257,0))</f>
        <v>0</v>
      </c>
      <c r="M257" s="121">
        <f>IF($C$4="citu pasākumu izmaksas",IF('11a+c+n'!$Q257="C",'11a+c+n'!M257,0))</f>
        <v>0</v>
      </c>
      <c r="N257" s="121">
        <f>IF($C$4="citu pasākumu izmaksas",IF('11a+c+n'!$Q257="C",'11a+c+n'!N257,0))</f>
        <v>0</v>
      </c>
      <c r="O257" s="121">
        <f>IF($C$4="citu pasākumu izmaksas",IF('11a+c+n'!$Q257="C",'11a+c+n'!O257,0))</f>
        <v>0</v>
      </c>
      <c r="P257" s="122">
        <f>IF($C$4="citu pasākumu izmaksas",IF('11a+c+n'!$Q257="C",'11a+c+n'!P257,0))</f>
        <v>0</v>
      </c>
    </row>
    <row r="258" spans="1:16" x14ac:dyDescent="0.2">
      <c r="A258" s="49">
        <f>IF(P258=0,0,IF(COUNTBLANK(P258)=1,0,COUNTA($P$14:P258)))</f>
        <v>0</v>
      </c>
      <c r="B258" s="21">
        <f>IF($C$4="citu pasākumu izmaksas",IF('11a+c+n'!$Q258="C",'11a+c+n'!B258,0))</f>
        <v>0</v>
      </c>
      <c r="C258" s="21">
        <f>IF($C$4="citu pasākumu izmaksas",IF('11a+c+n'!$Q258="C",'11a+c+n'!C258,0))</f>
        <v>0</v>
      </c>
      <c r="D258" s="21">
        <f>IF($C$4="citu pasākumu izmaksas",IF('11a+c+n'!$Q258="C",'11a+c+n'!D258,0))</f>
        <v>0</v>
      </c>
      <c r="E258" s="42"/>
      <c r="F258" s="64"/>
      <c r="G258" s="121"/>
      <c r="H258" s="121">
        <f>IF($C$4="citu pasākumu izmaksas",IF('11a+c+n'!$Q258="C",'11a+c+n'!H258,0))</f>
        <v>0</v>
      </c>
      <c r="I258" s="121"/>
      <c r="J258" s="121"/>
      <c r="K258" s="122">
        <f>IF($C$4="citu pasākumu izmaksas",IF('11a+c+n'!$Q258="C",'11a+c+n'!K258,0))</f>
        <v>0</v>
      </c>
      <c r="L258" s="83">
        <f>IF($C$4="citu pasākumu izmaksas",IF('11a+c+n'!$Q258="C",'11a+c+n'!L258,0))</f>
        <v>0</v>
      </c>
      <c r="M258" s="121">
        <f>IF($C$4="citu pasākumu izmaksas",IF('11a+c+n'!$Q258="C",'11a+c+n'!M258,0))</f>
        <v>0</v>
      </c>
      <c r="N258" s="121">
        <f>IF($C$4="citu pasākumu izmaksas",IF('11a+c+n'!$Q258="C",'11a+c+n'!N258,0))</f>
        <v>0</v>
      </c>
      <c r="O258" s="121">
        <f>IF($C$4="citu pasākumu izmaksas",IF('11a+c+n'!$Q258="C",'11a+c+n'!O258,0))</f>
        <v>0</v>
      </c>
      <c r="P258" s="122">
        <f>IF($C$4="citu pasākumu izmaksas",IF('11a+c+n'!$Q258="C",'11a+c+n'!P258,0))</f>
        <v>0</v>
      </c>
    </row>
    <row r="259" spans="1:16" x14ac:dyDescent="0.2">
      <c r="A259" s="49">
        <f>IF(P259=0,0,IF(COUNTBLANK(P259)=1,0,COUNTA($P$14:P259)))</f>
        <v>0</v>
      </c>
      <c r="B259" s="21">
        <f>IF($C$4="citu pasākumu izmaksas",IF('11a+c+n'!$Q259="C",'11a+c+n'!B259,0))</f>
        <v>0</v>
      </c>
      <c r="C259" s="21">
        <f>IF($C$4="citu pasākumu izmaksas",IF('11a+c+n'!$Q259="C",'11a+c+n'!C259,0))</f>
        <v>0</v>
      </c>
      <c r="D259" s="21">
        <f>IF($C$4="citu pasākumu izmaksas",IF('11a+c+n'!$Q259="C",'11a+c+n'!D259,0))</f>
        <v>0</v>
      </c>
      <c r="E259" s="42"/>
      <c r="F259" s="64"/>
      <c r="G259" s="121"/>
      <c r="H259" s="121">
        <f>IF($C$4="citu pasākumu izmaksas",IF('11a+c+n'!$Q259="C",'11a+c+n'!H259,0))</f>
        <v>0</v>
      </c>
      <c r="I259" s="121"/>
      <c r="J259" s="121"/>
      <c r="K259" s="122">
        <f>IF($C$4="citu pasākumu izmaksas",IF('11a+c+n'!$Q259="C",'11a+c+n'!K259,0))</f>
        <v>0</v>
      </c>
      <c r="L259" s="83">
        <f>IF($C$4="citu pasākumu izmaksas",IF('11a+c+n'!$Q259="C",'11a+c+n'!L259,0))</f>
        <v>0</v>
      </c>
      <c r="M259" s="121">
        <f>IF($C$4="citu pasākumu izmaksas",IF('11a+c+n'!$Q259="C",'11a+c+n'!M259,0))</f>
        <v>0</v>
      </c>
      <c r="N259" s="121">
        <f>IF($C$4="citu pasākumu izmaksas",IF('11a+c+n'!$Q259="C",'11a+c+n'!N259,0))</f>
        <v>0</v>
      </c>
      <c r="O259" s="121">
        <f>IF($C$4="citu pasākumu izmaksas",IF('11a+c+n'!$Q259="C",'11a+c+n'!O259,0))</f>
        <v>0</v>
      </c>
      <c r="P259" s="122">
        <f>IF($C$4="citu pasākumu izmaksas",IF('11a+c+n'!$Q259="C",'11a+c+n'!P259,0))</f>
        <v>0</v>
      </c>
    </row>
    <row r="260" spans="1:16" x14ac:dyDescent="0.2">
      <c r="A260" s="49">
        <f>IF(P260=0,0,IF(COUNTBLANK(P260)=1,0,COUNTA($P$14:P260)))</f>
        <v>0</v>
      </c>
      <c r="B260" s="21">
        <f>IF($C$4="citu pasākumu izmaksas",IF('11a+c+n'!$Q260="C",'11a+c+n'!B260,0))</f>
        <v>0</v>
      </c>
      <c r="C260" s="21">
        <f>IF($C$4="citu pasākumu izmaksas",IF('11a+c+n'!$Q260="C",'11a+c+n'!C260,0))</f>
        <v>0</v>
      </c>
      <c r="D260" s="21">
        <f>IF($C$4="citu pasākumu izmaksas",IF('11a+c+n'!$Q260="C",'11a+c+n'!D260,0))</f>
        <v>0</v>
      </c>
      <c r="E260" s="42"/>
      <c r="F260" s="64"/>
      <c r="G260" s="121"/>
      <c r="H260" s="121">
        <f>IF($C$4="citu pasākumu izmaksas",IF('11a+c+n'!$Q260="C",'11a+c+n'!H260,0))</f>
        <v>0</v>
      </c>
      <c r="I260" s="121"/>
      <c r="J260" s="121"/>
      <c r="K260" s="122">
        <f>IF($C$4="citu pasākumu izmaksas",IF('11a+c+n'!$Q260="C",'11a+c+n'!K260,0))</f>
        <v>0</v>
      </c>
      <c r="L260" s="83">
        <f>IF($C$4="citu pasākumu izmaksas",IF('11a+c+n'!$Q260="C",'11a+c+n'!L260,0))</f>
        <v>0</v>
      </c>
      <c r="M260" s="121">
        <f>IF($C$4="citu pasākumu izmaksas",IF('11a+c+n'!$Q260="C",'11a+c+n'!M260,0))</f>
        <v>0</v>
      </c>
      <c r="N260" s="121">
        <f>IF($C$4="citu pasākumu izmaksas",IF('11a+c+n'!$Q260="C",'11a+c+n'!N260,0))</f>
        <v>0</v>
      </c>
      <c r="O260" s="121">
        <f>IF($C$4="citu pasākumu izmaksas",IF('11a+c+n'!$Q260="C",'11a+c+n'!O260,0))</f>
        <v>0</v>
      </c>
      <c r="P260" s="122">
        <f>IF($C$4="citu pasākumu izmaksas",IF('11a+c+n'!$Q260="C",'11a+c+n'!P260,0))</f>
        <v>0</v>
      </c>
    </row>
    <row r="261" spans="1:16" x14ac:dyDescent="0.2">
      <c r="A261" s="49">
        <f>IF(P261=0,0,IF(COUNTBLANK(P261)=1,0,COUNTA($P$14:P261)))</f>
        <v>0</v>
      </c>
      <c r="B261" s="21">
        <f>IF($C$4="citu pasākumu izmaksas",IF('11a+c+n'!$Q261="C",'11a+c+n'!B261,0))</f>
        <v>0</v>
      </c>
      <c r="C261" s="21">
        <f>IF($C$4="citu pasākumu izmaksas",IF('11a+c+n'!$Q261="C",'11a+c+n'!C261,0))</f>
        <v>0</v>
      </c>
      <c r="D261" s="21">
        <f>IF($C$4="citu pasākumu izmaksas",IF('11a+c+n'!$Q261="C",'11a+c+n'!D261,0))</f>
        <v>0</v>
      </c>
      <c r="E261" s="42"/>
      <c r="F261" s="64"/>
      <c r="G261" s="121"/>
      <c r="H261" s="121">
        <f>IF($C$4="citu pasākumu izmaksas",IF('11a+c+n'!$Q261="C",'11a+c+n'!H261,0))</f>
        <v>0</v>
      </c>
      <c r="I261" s="121"/>
      <c r="J261" s="121"/>
      <c r="K261" s="122">
        <f>IF($C$4="citu pasākumu izmaksas",IF('11a+c+n'!$Q261="C",'11a+c+n'!K261,0))</f>
        <v>0</v>
      </c>
      <c r="L261" s="83">
        <f>IF($C$4="citu pasākumu izmaksas",IF('11a+c+n'!$Q261="C",'11a+c+n'!L261,0))</f>
        <v>0</v>
      </c>
      <c r="M261" s="121">
        <f>IF($C$4="citu pasākumu izmaksas",IF('11a+c+n'!$Q261="C",'11a+c+n'!M261,0))</f>
        <v>0</v>
      </c>
      <c r="N261" s="121">
        <f>IF($C$4="citu pasākumu izmaksas",IF('11a+c+n'!$Q261="C",'11a+c+n'!N261,0))</f>
        <v>0</v>
      </c>
      <c r="O261" s="121">
        <f>IF($C$4="citu pasākumu izmaksas",IF('11a+c+n'!$Q261="C",'11a+c+n'!O261,0))</f>
        <v>0</v>
      </c>
      <c r="P261" s="122">
        <f>IF($C$4="citu pasākumu izmaksas",IF('11a+c+n'!$Q261="C",'11a+c+n'!P261,0))</f>
        <v>0</v>
      </c>
    </row>
    <row r="262" spans="1:16" x14ac:dyDescent="0.2">
      <c r="A262" s="49">
        <f>IF(P262=0,0,IF(COUNTBLANK(P262)=1,0,COUNTA($P$14:P262)))</f>
        <v>0</v>
      </c>
      <c r="B262" s="21">
        <f>IF($C$4="citu pasākumu izmaksas",IF('11a+c+n'!$Q262="C",'11a+c+n'!B262,0))</f>
        <v>0</v>
      </c>
      <c r="C262" s="21">
        <f>IF($C$4="citu pasākumu izmaksas",IF('11a+c+n'!$Q262="C",'11a+c+n'!C262,0))</f>
        <v>0</v>
      </c>
      <c r="D262" s="21">
        <f>IF($C$4="citu pasākumu izmaksas",IF('11a+c+n'!$Q262="C",'11a+c+n'!D262,0))</f>
        <v>0</v>
      </c>
      <c r="E262" s="42"/>
      <c r="F262" s="64"/>
      <c r="G262" s="121"/>
      <c r="H262" s="121">
        <f>IF($C$4="citu pasākumu izmaksas",IF('11a+c+n'!$Q262="C",'11a+c+n'!H262,0))</f>
        <v>0</v>
      </c>
      <c r="I262" s="121"/>
      <c r="J262" s="121"/>
      <c r="K262" s="122">
        <f>IF($C$4="citu pasākumu izmaksas",IF('11a+c+n'!$Q262="C",'11a+c+n'!K262,0))</f>
        <v>0</v>
      </c>
      <c r="L262" s="83">
        <f>IF($C$4="citu pasākumu izmaksas",IF('11a+c+n'!$Q262="C",'11a+c+n'!L262,0))</f>
        <v>0</v>
      </c>
      <c r="M262" s="121">
        <f>IF($C$4="citu pasākumu izmaksas",IF('11a+c+n'!$Q262="C",'11a+c+n'!M262,0))</f>
        <v>0</v>
      </c>
      <c r="N262" s="121">
        <f>IF($C$4="citu pasākumu izmaksas",IF('11a+c+n'!$Q262="C",'11a+c+n'!N262,0))</f>
        <v>0</v>
      </c>
      <c r="O262" s="121">
        <f>IF($C$4="citu pasākumu izmaksas",IF('11a+c+n'!$Q262="C",'11a+c+n'!O262,0))</f>
        <v>0</v>
      </c>
      <c r="P262" s="122">
        <f>IF($C$4="citu pasākumu izmaksas",IF('11a+c+n'!$Q262="C",'11a+c+n'!P262,0))</f>
        <v>0</v>
      </c>
    </row>
    <row r="263" spans="1:16" x14ac:dyDescent="0.2">
      <c r="A263" s="49">
        <f>IF(P263=0,0,IF(COUNTBLANK(P263)=1,0,COUNTA($P$14:P263)))</f>
        <v>0</v>
      </c>
      <c r="B263" s="21">
        <f>IF($C$4="citu pasākumu izmaksas",IF('11a+c+n'!$Q263="C",'11a+c+n'!B263,0))</f>
        <v>0</v>
      </c>
      <c r="C263" s="21">
        <f>IF($C$4="citu pasākumu izmaksas",IF('11a+c+n'!$Q263="C",'11a+c+n'!C263,0))</f>
        <v>0</v>
      </c>
      <c r="D263" s="21">
        <f>IF($C$4="citu pasākumu izmaksas",IF('11a+c+n'!$Q263="C",'11a+c+n'!D263,0))</f>
        <v>0</v>
      </c>
      <c r="E263" s="42"/>
      <c r="F263" s="64"/>
      <c r="G263" s="121"/>
      <c r="H263" s="121">
        <f>IF($C$4="citu pasākumu izmaksas",IF('11a+c+n'!$Q263="C",'11a+c+n'!H263,0))</f>
        <v>0</v>
      </c>
      <c r="I263" s="121"/>
      <c r="J263" s="121"/>
      <c r="K263" s="122">
        <f>IF($C$4="citu pasākumu izmaksas",IF('11a+c+n'!$Q263="C",'11a+c+n'!K263,0))</f>
        <v>0</v>
      </c>
      <c r="L263" s="83">
        <f>IF($C$4="citu pasākumu izmaksas",IF('11a+c+n'!$Q263="C",'11a+c+n'!L263,0))</f>
        <v>0</v>
      </c>
      <c r="M263" s="121">
        <f>IF($C$4="citu pasākumu izmaksas",IF('11a+c+n'!$Q263="C",'11a+c+n'!M263,0))</f>
        <v>0</v>
      </c>
      <c r="N263" s="121">
        <f>IF($C$4="citu pasākumu izmaksas",IF('11a+c+n'!$Q263="C",'11a+c+n'!N263,0))</f>
        <v>0</v>
      </c>
      <c r="O263" s="121">
        <f>IF($C$4="citu pasākumu izmaksas",IF('11a+c+n'!$Q263="C",'11a+c+n'!O263,0))</f>
        <v>0</v>
      </c>
      <c r="P263" s="122">
        <f>IF($C$4="citu pasākumu izmaksas",IF('11a+c+n'!$Q263="C",'11a+c+n'!P263,0))</f>
        <v>0</v>
      </c>
    </row>
    <row r="264" spans="1:16" x14ac:dyDescent="0.2">
      <c r="A264" s="49">
        <f>IF(P264=0,0,IF(COUNTBLANK(P264)=1,0,COUNTA($P$14:P264)))</f>
        <v>0</v>
      </c>
      <c r="B264" s="21">
        <f>IF($C$4="citu pasākumu izmaksas",IF('11a+c+n'!$Q264="C",'11a+c+n'!B264,0))</f>
        <v>0</v>
      </c>
      <c r="C264" s="21">
        <f>IF($C$4="citu pasākumu izmaksas",IF('11a+c+n'!$Q264="C",'11a+c+n'!C264,0))</f>
        <v>0</v>
      </c>
      <c r="D264" s="21">
        <f>IF($C$4="citu pasākumu izmaksas",IF('11a+c+n'!$Q264="C",'11a+c+n'!D264,0))</f>
        <v>0</v>
      </c>
      <c r="E264" s="42"/>
      <c r="F264" s="64"/>
      <c r="G264" s="121"/>
      <c r="H264" s="121">
        <f>IF($C$4="citu pasākumu izmaksas",IF('11a+c+n'!$Q264="C",'11a+c+n'!H264,0))</f>
        <v>0</v>
      </c>
      <c r="I264" s="121"/>
      <c r="J264" s="121"/>
      <c r="K264" s="122">
        <f>IF($C$4="citu pasākumu izmaksas",IF('11a+c+n'!$Q264="C",'11a+c+n'!K264,0))</f>
        <v>0</v>
      </c>
      <c r="L264" s="83">
        <f>IF($C$4="citu pasākumu izmaksas",IF('11a+c+n'!$Q264="C",'11a+c+n'!L264,0))</f>
        <v>0</v>
      </c>
      <c r="M264" s="121">
        <f>IF($C$4="citu pasākumu izmaksas",IF('11a+c+n'!$Q264="C",'11a+c+n'!M264,0))</f>
        <v>0</v>
      </c>
      <c r="N264" s="121">
        <f>IF($C$4="citu pasākumu izmaksas",IF('11a+c+n'!$Q264="C",'11a+c+n'!N264,0))</f>
        <v>0</v>
      </c>
      <c r="O264" s="121">
        <f>IF($C$4="citu pasākumu izmaksas",IF('11a+c+n'!$Q264="C",'11a+c+n'!O264,0))</f>
        <v>0</v>
      </c>
      <c r="P264" s="122">
        <f>IF($C$4="citu pasākumu izmaksas",IF('11a+c+n'!$Q264="C",'11a+c+n'!P264,0))</f>
        <v>0</v>
      </c>
    </row>
    <row r="265" spans="1:16" x14ac:dyDescent="0.2">
      <c r="A265" s="49">
        <f>IF(P265=0,0,IF(COUNTBLANK(P265)=1,0,COUNTA($P$14:P265)))</f>
        <v>0</v>
      </c>
      <c r="B265" s="21">
        <f>IF($C$4="citu pasākumu izmaksas",IF('11a+c+n'!$Q265="C",'11a+c+n'!B265,0))</f>
        <v>0</v>
      </c>
      <c r="C265" s="21">
        <f>IF($C$4="citu pasākumu izmaksas",IF('11a+c+n'!$Q265="C",'11a+c+n'!C265,0))</f>
        <v>0</v>
      </c>
      <c r="D265" s="21">
        <f>IF($C$4="citu pasākumu izmaksas",IF('11a+c+n'!$Q265="C",'11a+c+n'!D265,0))</f>
        <v>0</v>
      </c>
      <c r="E265" s="42"/>
      <c r="F265" s="64"/>
      <c r="G265" s="121"/>
      <c r="H265" s="121">
        <f>IF($C$4="citu pasākumu izmaksas",IF('11a+c+n'!$Q265="C",'11a+c+n'!H265,0))</f>
        <v>0</v>
      </c>
      <c r="I265" s="121"/>
      <c r="J265" s="121"/>
      <c r="K265" s="122">
        <f>IF($C$4="citu pasākumu izmaksas",IF('11a+c+n'!$Q265="C",'11a+c+n'!K265,0))</f>
        <v>0</v>
      </c>
      <c r="L265" s="83">
        <f>IF($C$4="citu pasākumu izmaksas",IF('11a+c+n'!$Q265="C",'11a+c+n'!L265,0))</f>
        <v>0</v>
      </c>
      <c r="M265" s="121">
        <f>IF($C$4="citu pasākumu izmaksas",IF('11a+c+n'!$Q265="C",'11a+c+n'!M265,0))</f>
        <v>0</v>
      </c>
      <c r="N265" s="121">
        <f>IF($C$4="citu pasākumu izmaksas",IF('11a+c+n'!$Q265="C",'11a+c+n'!N265,0))</f>
        <v>0</v>
      </c>
      <c r="O265" s="121">
        <f>IF($C$4="citu pasākumu izmaksas",IF('11a+c+n'!$Q265="C",'11a+c+n'!O265,0))</f>
        <v>0</v>
      </c>
      <c r="P265" s="122">
        <f>IF($C$4="citu pasākumu izmaksas",IF('11a+c+n'!$Q265="C",'11a+c+n'!P265,0))</f>
        <v>0</v>
      </c>
    </row>
    <row r="266" spans="1:16" x14ac:dyDescent="0.2">
      <c r="A266" s="49">
        <f>IF(P266=0,0,IF(COUNTBLANK(P266)=1,0,COUNTA($P$14:P266)))</f>
        <v>0</v>
      </c>
      <c r="B266" s="21">
        <f>IF($C$4="citu pasākumu izmaksas",IF('11a+c+n'!$Q266="C",'11a+c+n'!B266,0))</f>
        <v>0</v>
      </c>
      <c r="C266" s="21">
        <f>IF($C$4="citu pasākumu izmaksas",IF('11a+c+n'!$Q266="C",'11a+c+n'!C266,0))</f>
        <v>0</v>
      </c>
      <c r="D266" s="21">
        <f>IF($C$4="citu pasākumu izmaksas",IF('11a+c+n'!$Q266="C",'11a+c+n'!D266,0))</f>
        <v>0</v>
      </c>
      <c r="E266" s="42"/>
      <c r="F266" s="64"/>
      <c r="G266" s="121"/>
      <c r="H266" s="121">
        <f>IF($C$4="citu pasākumu izmaksas",IF('11a+c+n'!$Q266="C",'11a+c+n'!H266,0))</f>
        <v>0</v>
      </c>
      <c r="I266" s="121"/>
      <c r="J266" s="121"/>
      <c r="K266" s="122">
        <f>IF($C$4="citu pasākumu izmaksas",IF('11a+c+n'!$Q266="C",'11a+c+n'!K266,0))</f>
        <v>0</v>
      </c>
      <c r="L266" s="83">
        <f>IF($C$4="citu pasākumu izmaksas",IF('11a+c+n'!$Q266="C",'11a+c+n'!L266,0))</f>
        <v>0</v>
      </c>
      <c r="M266" s="121">
        <f>IF($C$4="citu pasākumu izmaksas",IF('11a+c+n'!$Q266="C",'11a+c+n'!M266,0))</f>
        <v>0</v>
      </c>
      <c r="N266" s="121">
        <f>IF($C$4="citu pasākumu izmaksas",IF('11a+c+n'!$Q266="C",'11a+c+n'!N266,0))</f>
        <v>0</v>
      </c>
      <c r="O266" s="121">
        <f>IF($C$4="citu pasākumu izmaksas",IF('11a+c+n'!$Q266="C",'11a+c+n'!O266,0))</f>
        <v>0</v>
      </c>
      <c r="P266" s="122">
        <f>IF($C$4="citu pasākumu izmaksas",IF('11a+c+n'!$Q266="C",'11a+c+n'!P266,0))</f>
        <v>0</v>
      </c>
    </row>
    <row r="267" spans="1:16" x14ac:dyDescent="0.2">
      <c r="A267" s="49">
        <f>IF(P267=0,0,IF(COUNTBLANK(P267)=1,0,COUNTA($P$14:P267)))</f>
        <v>0</v>
      </c>
      <c r="B267" s="21">
        <f>IF($C$4="citu pasākumu izmaksas",IF('11a+c+n'!$Q267="C",'11a+c+n'!B267,0))</f>
        <v>0</v>
      </c>
      <c r="C267" s="21">
        <f>IF($C$4="citu pasākumu izmaksas",IF('11a+c+n'!$Q267="C",'11a+c+n'!C267,0))</f>
        <v>0</v>
      </c>
      <c r="D267" s="21">
        <f>IF($C$4="citu pasākumu izmaksas",IF('11a+c+n'!$Q267="C",'11a+c+n'!D267,0))</f>
        <v>0</v>
      </c>
      <c r="E267" s="42"/>
      <c r="F267" s="64"/>
      <c r="G267" s="121"/>
      <c r="H267" s="121">
        <f>IF($C$4="citu pasākumu izmaksas",IF('11a+c+n'!$Q267="C",'11a+c+n'!H267,0))</f>
        <v>0</v>
      </c>
      <c r="I267" s="121"/>
      <c r="J267" s="121"/>
      <c r="K267" s="122">
        <f>IF($C$4="citu pasākumu izmaksas",IF('11a+c+n'!$Q267="C",'11a+c+n'!K267,0))</f>
        <v>0</v>
      </c>
      <c r="L267" s="83">
        <f>IF($C$4="citu pasākumu izmaksas",IF('11a+c+n'!$Q267="C",'11a+c+n'!L267,0))</f>
        <v>0</v>
      </c>
      <c r="M267" s="121">
        <f>IF($C$4="citu pasākumu izmaksas",IF('11a+c+n'!$Q267="C",'11a+c+n'!M267,0))</f>
        <v>0</v>
      </c>
      <c r="N267" s="121">
        <f>IF($C$4="citu pasākumu izmaksas",IF('11a+c+n'!$Q267="C",'11a+c+n'!N267,0))</f>
        <v>0</v>
      </c>
      <c r="O267" s="121">
        <f>IF($C$4="citu pasākumu izmaksas",IF('11a+c+n'!$Q267="C",'11a+c+n'!O267,0))</f>
        <v>0</v>
      </c>
      <c r="P267" s="122">
        <f>IF($C$4="citu pasākumu izmaksas",IF('11a+c+n'!$Q267="C",'11a+c+n'!P267,0))</f>
        <v>0</v>
      </c>
    </row>
    <row r="268" spans="1:16" x14ac:dyDescent="0.2">
      <c r="A268" s="49">
        <f>IF(P268=0,0,IF(COUNTBLANK(P268)=1,0,COUNTA($P$14:P268)))</f>
        <v>0</v>
      </c>
      <c r="B268" s="21">
        <f>IF($C$4="citu pasākumu izmaksas",IF('11a+c+n'!$Q268="C",'11a+c+n'!B268,0))</f>
        <v>0</v>
      </c>
      <c r="C268" s="21">
        <f>IF($C$4="citu pasākumu izmaksas",IF('11a+c+n'!$Q268="C",'11a+c+n'!C268,0))</f>
        <v>0</v>
      </c>
      <c r="D268" s="21">
        <f>IF($C$4="citu pasākumu izmaksas",IF('11a+c+n'!$Q268="C",'11a+c+n'!D268,0))</f>
        <v>0</v>
      </c>
      <c r="E268" s="42"/>
      <c r="F268" s="64"/>
      <c r="G268" s="121"/>
      <c r="H268" s="121">
        <f>IF($C$4="citu pasākumu izmaksas",IF('11a+c+n'!$Q268="C",'11a+c+n'!H268,0))</f>
        <v>0</v>
      </c>
      <c r="I268" s="121"/>
      <c r="J268" s="121"/>
      <c r="K268" s="122">
        <f>IF($C$4="citu pasākumu izmaksas",IF('11a+c+n'!$Q268="C",'11a+c+n'!K268,0))</f>
        <v>0</v>
      </c>
      <c r="L268" s="83">
        <f>IF($C$4="citu pasākumu izmaksas",IF('11a+c+n'!$Q268="C",'11a+c+n'!L268,0))</f>
        <v>0</v>
      </c>
      <c r="M268" s="121">
        <f>IF($C$4="citu pasākumu izmaksas",IF('11a+c+n'!$Q268="C",'11a+c+n'!M268,0))</f>
        <v>0</v>
      </c>
      <c r="N268" s="121">
        <f>IF($C$4="citu pasākumu izmaksas",IF('11a+c+n'!$Q268="C",'11a+c+n'!N268,0))</f>
        <v>0</v>
      </c>
      <c r="O268" s="121">
        <f>IF($C$4="citu pasākumu izmaksas",IF('11a+c+n'!$Q268="C",'11a+c+n'!O268,0))</f>
        <v>0</v>
      </c>
      <c r="P268" s="122">
        <f>IF($C$4="citu pasākumu izmaksas",IF('11a+c+n'!$Q268="C",'11a+c+n'!P268,0))</f>
        <v>0</v>
      </c>
    </row>
    <row r="269" spans="1:16" x14ac:dyDescent="0.2">
      <c r="A269" s="49">
        <f>IF(P269=0,0,IF(COUNTBLANK(P269)=1,0,COUNTA($P$14:P269)))</f>
        <v>0</v>
      </c>
      <c r="B269" s="21">
        <f>IF($C$4="citu pasākumu izmaksas",IF('11a+c+n'!$Q269="C",'11a+c+n'!B269,0))</f>
        <v>0</v>
      </c>
      <c r="C269" s="21">
        <f>IF($C$4="citu pasākumu izmaksas",IF('11a+c+n'!$Q269="C",'11a+c+n'!C269,0))</f>
        <v>0</v>
      </c>
      <c r="D269" s="21">
        <f>IF($C$4="citu pasākumu izmaksas",IF('11a+c+n'!$Q269="C",'11a+c+n'!D269,0))</f>
        <v>0</v>
      </c>
      <c r="E269" s="42"/>
      <c r="F269" s="64"/>
      <c r="G269" s="121"/>
      <c r="H269" s="121">
        <f>IF($C$4="citu pasākumu izmaksas",IF('11a+c+n'!$Q269="C",'11a+c+n'!H269,0))</f>
        <v>0</v>
      </c>
      <c r="I269" s="121"/>
      <c r="J269" s="121"/>
      <c r="K269" s="122">
        <f>IF($C$4="citu pasākumu izmaksas",IF('11a+c+n'!$Q269="C",'11a+c+n'!K269,0))</f>
        <v>0</v>
      </c>
      <c r="L269" s="83">
        <f>IF($C$4="citu pasākumu izmaksas",IF('11a+c+n'!$Q269="C",'11a+c+n'!L269,0))</f>
        <v>0</v>
      </c>
      <c r="M269" s="121">
        <f>IF($C$4="citu pasākumu izmaksas",IF('11a+c+n'!$Q269="C",'11a+c+n'!M269,0))</f>
        <v>0</v>
      </c>
      <c r="N269" s="121">
        <f>IF($C$4="citu pasākumu izmaksas",IF('11a+c+n'!$Q269="C",'11a+c+n'!N269,0))</f>
        <v>0</v>
      </c>
      <c r="O269" s="121">
        <f>IF($C$4="citu pasākumu izmaksas",IF('11a+c+n'!$Q269="C",'11a+c+n'!O269,0))</f>
        <v>0</v>
      </c>
      <c r="P269" s="122">
        <f>IF($C$4="citu pasākumu izmaksas",IF('11a+c+n'!$Q269="C",'11a+c+n'!P269,0))</f>
        <v>0</v>
      </c>
    </row>
    <row r="270" spans="1:16" x14ac:dyDescent="0.2">
      <c r="A270" s="49">
        <f>IF(P270=0,0,IF(COUNTBLANK(P270)=1,0,COUNTA($P$14:P270)))</f>
        <v>0</v>
      </c>
      <c r="B270" s="21">
        <f>IF($C$4="citu pasākumu izmaksas",IF('11a+c+n'!$Q270="C",'11a+c+n'!B270,0))</f>
        <v>0</v>
      </c>
      <c r="C270" s="21">
        <f>IF($C$4="citu pasākumu izmaksas",IF('11a+c+n'!$Q270="C",'11a+c+n'!C270,0))</f>
        <v>0</v>
      </c>
      <c r="D270" s="21">
        <f>IF($C$4="citu pasākumu izmaksas",IF('11a+c+n'!$Q270="C",'11a+c+n'!D270,0))</f>
        <v>0</v>
      </c>
      <c r="E270" s="42"/>
      <c r="F270" s="64"/>
      <c r="G270" s="121"/>
      <c r="H270" s="121">
        <f>IF($C$4="citu pasākumu izmaksas",IF('11a+c+n'!$Q270="C",'11a+c+n'!H270,0))</f>
        <v>0</v>
      </c>
      <c r="I270" s="121"/>
      <c r="J270" s="121"/>
      <c r="K270" s="122">
        <f>IF($C$4="citu pasākumu izmaksas",IF('11a+c+n'!$Q270="C",'11a+c+n'!K270,0))</f>
        <v>0</v>
      </c>
      <c r="L270" s="83">
        <f>IF($C$4="citu pasākumu izmaksas",IF('11a+c+n'!$Q270="C",'11a+c+n'!L270,0))</f>
        <v>0</v>
      </c>
      <c r="M270" s="121">
        <f>IF($C$4="citu pasākumu izmaksas",IF('11a+c+n'!$Q270="C",'11a+c+n'!M270,0))</f>
        <v>0</v>
      </c>
      <c r="N270" s="121">
        <f>IF($C$4="citu pasākumu izmaksas",IF('11a+c+n'!$Q270="C",'11a+c+n'!N270,0))</f>
        <v>0</v>
      </c>
      <c r="O270" s="121">
        <f>IF($C$4="citu pasākumu izmaksas",IF('11a+c+n'!$Q270="C",'11a+c+n'!O270,0))</f>
        <v>0</v>
      </c>
      <c r="P270" s="122">
        <f>IF($C$4="citu pasākumu izmaksas",IF('11a+c+n'!$Q270="C",'11a+c+n'!P270,0))</f>
        <v>0</v>
      </c>
    </row>
    <row r="271" spans="1:16" x14ac:dyDescent="0.2">
      <c r="A271" s="49">
        <f>IF(P271=0,0,IF(COUNTBLANK(P271)=1,0,COUNTA($P$14:P271)))</f>
        <v>0</v>
      </c>
      <c r="B271" s="21">
        <f>IF($C$4="citu pasākumu izmaksas",IF('11a+c+n'!$Q271="C",'11a+c+n'!B271,0))</f>
        <v>0</v>
      </c>
      <c r="C271" s="21">
        <f>IF($C$4="citu pasākumu izmaksas",IF('11a+c+n'!$Q271="C",'11a+c+n'!C271,0))</f>
        <v>0</v>
      </c>
      <c r="D271" s="21">
        <f>IF($C$4="citu pasākumu izmaksas",IF('11a+c+n'!$Q271="C",'11a+c+n'!D271,0))</f>
        <v>0</v>
      </c>
      <c r="E271" s="42"/>
      <c r="F271" s="64"/>
      <c r="G271" s="121"/>
      <c r="H271" s="121">
        <f>IF($C$4="citu pasākumu izmaksas",IF('11a+c+n'!$Q271="C",'11a+c+n'!H271,0))</f>
        <v>0</v>
      </c>
      <c r="I271" s="121"/>
      <c r="J271" s="121"/>
      <c r="K271" s="122">
        <f>IF($C$4="citu pasākumu izmaksas",IF('11a+c+n'!$Q271="C",'11a+c+n'!K271,0))</f>
        <v>0</v>
      </c>
      <c r="L271" s="83">
        <f>IF($C$4="citu pasākumu izmaksas",IF('11a+c+n'!$Q271="C",'11a+c+n'!L271,0))</f>
        <v>0</v>
      </c>
      <c r="M271" s="121">
        <f>IF($C$4="citu pasākumu izmaksas",IF('11a+c+n'!$Q271="C",'11a+c+n'!M271,0))</f>
        <v>0</v>
      </c>
      <c r="N271" s="121">
        <f>IF($C$4="citu pasākumu izmaksas",IF('11a+c+n'!$Q271="C",'11a+c+n'!N271,0))</f>
        <v>0</v>
      </c>
      <c r="O271" s="121">
        <f>IF($C$4="citu pasākumu izmaksas",IF('11a+c+n'!$Q271="C",'11a+c+n'!O271,0))</f>
        <v>0</v>
      </c>
      <c r="P271" s="122">
        <f>IF($C$4="citu pasākumu izmaksas",IF('11a+c+n'!$Q271="C",'11a+c+n'!P271,0))</f>
        <v>0</v>
      </c>
    </row>
    <row r="272" spans="1:16" x14ac:dyDescent="0.2">
      <c r="A272" s="49">
        <f>IF(P272=0,0,IF(COUNTBLANK(P272)=1,0,COUNTA($P$14:P272)))</f>
        <v>0</v>
      </c>
      <c r="B272" s="21">
        <f>IF($C$4="citu pasākumu izmaksas",IF('11a+c+n'!$Q272="C",'11a+c+n'!B272,0))</f>
        <v>0</v>
      </c>
      <c r="C272" s="21">
        <f>IF($C$4="citu pasākumu izmaksas",IF('11a+c+n'!$Q272="C",'11a+c+n'!C272,0))</f>
        <v>0</v>
      </c>
      <c r="D272" s="21">
        <f>IF($C$4="citu pasākumu izmaksas",IF('11a+c+n'!$Q272="C",'11a+c+n'!D272,0))</f>
        <v>0</v>
      </c>
      <c r="E272" s="42"/>
      <c r="F272" s="64"/>
      <c r="G272" s="121"/>
      <c r="H272" s="121">
        <f>IF($C$4="citu pasākumu izmaksas",IF('11a+c+n'!$Q272="C",'11a+c+n'!H272,0))</f>
        <v>0</v>
      </c>
      <c r="I272" s="121"/>
      <c r="J272" s="121"/>
      <c r="K272" s="122">
        <f>IF($C$4="citu pasākumu izmaksas",IF('11a+c+n'!$Q272="C",'11a+c+n'!K272,0))</f>
        <v>0</v>
      </c>
      <c r="L272" s="83">
        <f>IF($C$4="citu pasākumu izmaksas",IF('11a+c+n'!$Q272="C",'11a+c+n'!L272,0))</f>
        <v>0</v>
      </c>
      <c r="M272" s="121">
        <f>IF($C$4="citu pasākumu izmaksas",IF('11a+c+n'!$Q272="C",'11a+c+n'!M272,0))</f>
        <v>0</v>
      </c>
      <c r="N272" s="121">
        <f>IF($C$4="citu pasākumu izmaksas",IF('11a+c+n'!$Q272="C",'11a+c+n'!N272,0))</f>
        <v>0</v>
      </c>
      <c r="O272" s="121">
        <f>IF($C$4="citu pasākumu izmaksas",IF('11a+c+n'!$Q272="C",'11a+c+n'!O272,0))</f>
        <v>0</v>
      </c>
      <c r="P272" s="122">
        <f>IF($C$4="citu pasākumu izmaksas",IF('11a+c+n'!$Q272="C",'11a+c+n'!P272,0))</f>
        <v>0</v>
      </c>
    </row>
    <row r="273" spans="1:16" x14ac:dyDescent="0.2">
      <c r="A273" s="49">
        <f>IF(P273=0,0,IF(COUNTBLANK(P273)=1,0,COUNTA($P$14:P273)))</f>
        <v>0</v>
      </c>
      <c r="B273" s="21">
        <f>IF($C$4="citu pasākumu izmaksas",IF('11a+c+n'!$Q273="C",'11a+c+n'!B273,0))</f>
        <v>0</v>
      </c>
      <c r="C273" s="21">
        <f>IF($C$4="citu pasākumu izmaksas",IF('11a+c+n'!$Q273="C",'11a+c+n'!C273,0))</f>
        <v>0</v>
      </c>
      <c r="D273" s="21">
        <f>IF($C$4="citu pasākumu izmaksas",IF('11a+c+n'!$Q273="C",'11a+c+n'!D273,0))</f>
        <v>0</v>
      </c>
      <c r="E273" s="42"/>
      <c r="F273" s="64"/>
      <c r="G273" s="121"/>
      <c r="H273" s="121">
        <f>IF($C$4="citu pasākumu izmaksas",IF('11a+c+n'!$Q273="C",'11a+c+n'!H273,0))</f>
        <v>0</v>
      </c>
      <c r="I273" s="121"/>
      <c r="J273" s="121"/>
      <c r="K273" s="122">
        <f>IF($C$4="citu pasākumu izmaksas",IF('11a+c+n'!$Q273="C",'11a+c+n'!K273,0))</f>
        <v>0</v>
      </c>
      <c r="L273" s="83">
        <f>IF($C$4="citu pasākumu izmaksas",IF('11a+c+n'!$Q273="C",'11a+c+n'!L273,0))</f>
        <v>0</v>
      </c>
      <c r="M273" s="121">
        <f>IF($C$4="citu pasākumu izmaksas",IF('11a+c+n'!$Q273="C",'11a+c+n'!M273,0))</f>
        <v>0</v>
      </c>
      <c r="N273" s="121">
        <f>IF($C$4="citu pasākumu izmaksas",IF('11a+c+n'!$Q273="C",'11a+c+n'!N273,0))</f>
        <v>0</v>
      </c>
      <c r="O273" s="121">
        <f>IF($C$4="citu pasākumu izmaksas",IF('11a+c+n'!$Q273="C",'11a+c+n'!O273,0))</f>
        <v>0</v>
      </c>
      <c r="P273" s="122">
        <f>IF($C$4="citu pasākumu izmaksas",IF('11a+c+n'!$Q273="C",'11a+c+n'!P273,0))</f>
        <v>0</v>
      </c>
    </row>
    <row r="274" spans="1:16" x14ac:dyDescent="0.2">
      <c r="A274" s="49">
        <f>IF(P274=0,0,IF(COUNTBLANK(P274)=1,0,COUNTA($P$14:P274)))</f>
        <v>0</v>
      </c>
      <c r="B274" s="21">
        <f>IF($C$4="citu pasākumu izmaksas",IF('11a+c+n'!$Q274="C",'11a+c+n'!B274,0))</f>
        <v>0</v>
      </c>
      <c r="C274" s="21">
        <f>IF($C$4="citu pasākumu izmaksas",IF('11a+c+n'!$Q274="C",'11a+c+n'!C274,0))</f>
        <v>0</v>
      </c>
      <c r="D274" s="21">
        <f>IF($C$4="citu pasākumu izmaksas",IF('11a+c+n'!$Q274="C",'11a+c+n'!D274,0))</f>
        <v>0</v>
      </c>
      <c r="E274" s="42"/>
      <c r="F274" s="64"/>
      <c r="G274" s="121"/>
      <c r="H274" s="121">
        <f>IF($C$4="citu pasākumu izmaksas",IF('11a+c+n'!$Q274="C",'11a+c+n'!H274,0))</f>
        <v>0</v>
      </c>
      <c r="I274" s="121"/>
      <c r="J274" s="121"/>
      <c r="K274" s="122">
        <f>IF($C$4="citu pasākumu izmaksas",IF('11a+c+n'!$Q274="C",'11a+c+n'!K274,0))</f>
        <v>0</v>
      </c>
      <c r="L274" s="83">
        <f>IF($C$4="citu pasākumu izmaksas",IF('11a+c+n'!$Q274="C",'11a+c+n'!L274,0))</f>
        <v>0</v>
      </c>
      <c r="M274" s="121">
        <f>IF($C$4="citu pasākumu izmaksas",IF('11a+c+n'!$Q274="C",'11a+c+n'!M274,0))</f>
        <v>0</v>
      </c>
      <c r="N274" s="121">
        <f>IF($C$4="citu pasākumu izmaksas",IF('11a+c+n'!$Q274="C",'11a+c+n'!N274,0))</f>
        <v>0</v>
      </c>
      <c r="O274" s="121">
        <f>IF($C$4="citu pasākumu izmaksas",IF('11a+c+n'!$Q274="C",'11a+c+n'!O274,0))</f>
        <v>0</v>
      </c>
      <c r="P274" s="122">
        <f>IF($C$4="citu pasākumu izmaksas",IF('11a+c+n'!$Q274="C",'11a+c+n'!P274,0))</f>
        <v>0</v>
      </c>
    </row>
    <row r="275" spans="1:16" x14ac:dyDescent="0.2">
      <c r="A275" s="49">
        <f>IF(P275=0,0,IF(COUNTBLANK(P275)=1,0,COUNTA($P$14:P275)))</f>
        <v>0</v>
      </c>
      <c r="B275" s="21">
        <f>IF($C$4="citu pasākumu izmaksas",IF('11a+c+n'!$Q275="C",'11a+c+n'!B275,0))</f>
        <v>0</v>
      </c>
      <c r="C275" s="21">
        <f>IF($C$4="citu pasākumu izmaksas",IF('11a+c+n'!$Q275="C",'11a+c+n'!C275,0))</f>
        <v>0</v>
      </c>
      <c r="D275" s="21">
        <f>IF($C$4="citu pasākumu izmaksas",IF('11a+c+n'!$Q275="C",'11a+c+n'!D275,0))</f>
        <v>0</v>
      </c>
      <c r="E275" s="42"/>
      <c r="F275" s="64"/>
      <c r="G275" s="121"/>
      <c r="H275" s="121">
        <f>IF($C$4="citu pasākumu izmaksas",IF('11a+c+n'!$Q275="C",'11a+c+n'!H275,0))</f>
        <v>0</v>
      </c>
      <c r="I275" s="121"/>
      <c r="J275" s="121"/>
      <c r="K275" s="122">
        <f>IF($C$4="citu pasākumu izmaksas",IF('11a+c+n'!$Q275="C",'11a+c+n'!K275,0))</f>
        <v>0</v>
      </c>
      <c r="L275" s="83">
        <f>IF($C$4="citu pasākumu izmaksas",IF('11a+c+n'!$Q275="C",'11a+c+n'!L275,0))</f>
        <v>0</v>
      </c>
      <c r="M275" s="121">
        <f>IF($C$4="citu pasākumu izmaksas",IF('11a+c+n'!$Q275="C",'11a+c+n'!M275,0))</f>
        <v>0</v>
      </c>
      <c r="N275" s="121">
        <f>IF($C$4="citu pasākumu izmaksas",IF('11a+c+n'!$Q275="C",'11a+c+n'!N275,0))</f>
        <v>0</v>
      </c>
      <c r="O275" s="121">
        <f>IF($C$4="citu pasākumu izmaksas",IF('11a+c+n'!$Q275="C",'11a+c+n'!O275,0))</f>
        <v>0</v>
      </c>
      <c r="P275" s="122">
        <f>IF($C$4="citu pasākumu izmaksas",IF('11a+c+n'!$Q275="C",'11a+c+n'!P275,0))</f>
        <v>0</v>
      </c>
    </row>
    <row r="276" spans="1:16" x14ac:dyDescent="0.2">
      <c r="A276" s="49">
        <f>IF(P276=0,0,IF(COUNTBLANK(P276)=1,0,COUNTA($P$14:P276)))</f>
        <v>0</v>
      </c>
      <c r="B276" s="21">
        <f>IF($C$4="citu pasākumu izmaksas",IF('11a+c+n'!$Q276="C",'11a+c+n'!B276,0))</f>
        <v>0</v>
      </c>
      <c r="C276" s="21">
        <f>IF($C$4="citu pasākumu izmaksas",IF('11a+c+n'!$Q276="C",'11a+c+n'!C276,0))</f>
        <v>0</v>
      </c>
      <c r="D276" s="21">
        <f>IF($C$4="citu pasākumu izmaksas",IF('11a+c+n'!$Q276="C",'11a+c+n'!D276,0))</f>
        <v>0</v>
      </c>
      <c r="E276" s="42"/>
      <c r="F276" s="64"/>
      <c r="G276" s="121"/>
      <c r="H276" s="121">
        <f>IF($C$4="citu pasākumu izmaksas",IF('11a+c+n'!$Q276="C",'11a+c+n'!H276,0))</f>
        <v>0</v>
      </c>
      <c r="I276" s="121"/>
      <c r="J276" s="121"/>
      <c r="K276" s="122">
        <f>IF($C$4="citu pasākumu izmaksas",IF('11a+c+n'!$Q276="C",'11a+c+n'!K276,0))</f>
        <v>0</v>
      </c>
      <c r="L276" s="83">
        <f>IF($C$4="citu pasākumu izmaksas",IF('11a+c+n'!$Q276="C",'11a+c+n'!L276,0))</f>
        <v>0</v>
      </c>
      <c r="M276" s="121">
        <f>IF($C$4="citu pasākumu izmaksas",IF('11a+c+n'!$Q276="C",'11a+c+n'!M276,0))</f>
        <v>0</v>
      </c>
      <c r="N276" s="121">
        <f>IF($C$4="citu pasākumu izmaksas",IF('11a+c+n'!$Q276="C",'11a+c+n'!N276,0))</f>
        <v>0</v>
      </c>
      <c r="O276" s="121">
        <f>IF($C$4="citu pasākumu izmaksas",IF('11a+c+n'!$Q276="C",'11a+c+n'!O276,0))</f>
        <v>0</v>
      </c>
      <c r="P276" s="122">
        <f>IF($C$4="citu pasākumu izmaksas",IF('11a+c+n'!$Q276="C",'11a+c+n'!P276,0))</f>
        <v>0</v>
      </c>
    </row>
    <row r="277" spans="1:16" x14ac:dyDescent="0.2">
      <c r="A277" s="49">
        <f>IF(P277=0,0,IF(COUNTBLANK(P277)=1,0,COUNTA($P$14:P277)))</f>
        <v>0</v>
      </c>
      <c r="B277" s="21">
        <f>IF($C$4="citu pasākumu izmaksas",IF('11a+c+n'!$Q277="C",'11a+c+n'!B277,0))</f>
        <v>0</v>
      </c>
      <c r="C277" s="21">
        <f>IF($C$4="citu pasākumu izmaksas",IF('11a+c+n'!$Q277="C",'11a+c+n'!C277,0))</f>
        <v>0</v>
      </c>
      <c r="D277" s="21">
        <f>IF($C$4="citu pasākumu izmaksas",IF('11a+c+n'!$Q277="C",'11a+c+n'!D277,0))</f>
        <v>0</v>
      </c>
      <c r="E277" s="42"/>
      <c r="F277" s="64"/>
      <c r="G277" s="121"/>
      <c r="H277" s="121">
        <f>IF($C$4="citu pasākumu izmaksas",IF('11a+c+n'!$Q277="C",'11a+c+n'!H277,0))</f>
        <v>0</v>
      </c>
      <c r="I277" s="121"/>
      <c r="J277" s="121"/>
      <c r="K277" s="122">
        <f>IF($C$4="citu pasākumu izmaksas",IF('11a+c+n'!$Q277="C",'11a+c+n'!K277,0))</f>
        <v>0</v>
      </c>
      <c r="L277" s="83">
        <f>IF($C$4="citu pasākumu izmaksas",IF('11a+c+n'!$Q277="C",'11a+c+n'!L277,0))</f>
        <v>0</v>
      </c>
      <c r="M277" s="121">
        <f>IF($C$4="citu pasākumu izmaksas",IF('11a+c+n'!$Q277="C",'11a+c+n'!M277,0))</f>
        <v>0</v>
      </c>
      <c r="N277" s="121">
        <f>IF($C$4="citu pasākumu izmaksas",IF('11a+c+n'!$Q277="C",'11a+c+n'!N277,0))</f>
        <v>0</v>
      </c>
      <c r="O277" s="121">
        <f>IF($C$4="citu pasākumu izmaksas",IF('11a+c+n'!$Q277="C",'11a+c+n'!O277,0))</f>
        <v>0</v>
      </c>
      <c r="P277" s="122">
        <f>IF($C$4="citu pasākumu izmaksas",IF('11a+c+n'!$Q277="C",'11a+c+n'!P277,0))</f>
        <v>0</v>
      </c>
    </row>
    <row r="278" spans="1:16" x14ac:dyDescent="0.2">
      <c r="A278" s="49">
        <f>IF(P278=0,0,IF(COUNTBLANK(P278)=1,0,COUNTA($P$14:P278)))</f>
        <v>0</v>
      </c>
      <c r="B278" s="21">
        <f>IF($C$4="citu pasākumu izmaksas",IF('11a+c+n'!$Q278="C",'11a+c+n'!B278,0))</f>
        <v>0</v>
      </c>
      <c r="C278" s="21">
        <f>IF($C$4="citu pasākumu izmaksas",IF('11a+c+n'!$Q278="C",'11a+c+n'!C278,0))</f>
        <v>0</v>
      </c>
      <c r="D278" s="21">
        <f>IF($C$4="citu pasākumu izmaksas",IF('11a+c+n'!$Q278="C",'11a+c+n'!D278,0))</f>
        <v>0</v>
      </c>
      <c r="E278" s="42"/>
      <c r="F278" s="64"/>
      <c r="G278" s="121"/>
      <c r="H278" s="121">
        <f>IF($C$4="citu pasākumu izmaksas",IF('11a+c+n'!$Q278="C",'11a+c+n'!H278,0))</f>
        <v>0</v>
      </c>
      <c r="I278" s="121"/>
      <c r="J278" s="121"/>
      <c r="K278" s="122">
        <f>IF($C$4="citu pasākumu izmaksas",IF('11a+c+n'!$Q278="C",'11a+c+n'!K278,0))</f>
        <v>0</v>
      </c>
      <c r="L278" s="83">
        <f>IF($C$4="citu pasākumu izmaksas",IF('11a+c+n'!$Q278="C",'11a+c+n'!L278,0))</f>
        <v>0</v>
      </c>
      <c r="M278" s="121">
        <f>IF($C$4="citu pasākumu izmaksas",IF('11a+c+n'!$Q278="C",'11a+c+n'!M278,0))</f>
        <v>0</v>
      </c>
      <c r="N278" s="121">
        <f>IF($C$4="citu pasākumu izmaksas",IF('11a+c+n'!$Q278="C",'11a+c+n'!N278,0))</f>
        <v>0</v>
      </c>
      <c r="O278" s="121">
        <f>IF($C$4="citu pasākumu izmaksas",IF('11a+c+n'!$Q278="C",'11a+c+n'!O278,0))</f>
        <v>0</v>
      </c>
      <c r="P278" s="122">
        <f>IF($C$4="citu pasākumu izmaksas",IF('11a+c+n'!$Q278="C",'11a+c+n'!P278,0))</f>
        <v>0</v>
      </c>
    </row>
    <row r="279" spans="1:16" x14ac:dyDescent="0.2">
      <c r="A279" s="49">
        <f>IF(P279=0,0,IF(COUNTBLANK(P279)=1,0,COUNTA($P$14:P279)))</f>
        <v>0</v>
      </c>
      <c r="B279" s="21">
        <f>IF($C$4="citu pasākumu izmaksas",IF('11a+c+n'!$Q279="C",'11a+c+n'!B279,0))</f>
        <v>0</v>
      </c>
      <c r="C279" s="21">
        <f>IF($C$4="citu pasākumu izmaksas",IF('11a+c+n'!$Q279="C",'11a+c+n'!C279,0))</f>
        <v>0</v>
      </c>
      <c r="D279" s="21">
        <f>IF($C$4="citu pasākumu izmaksas",IF('11a+c+n'!$Q279="C",'11a+c+n'!D279,0))</f>
        <v>0</v>
      </c>
      <c r="E279" s="42"/>
      <c r="F279" s="64"/>
      <c r="G279" s="121"/>
      <c r="H279" s="121">
        <f>IF($C$4="citu pasākumu izmaksas",IF('11a+c+n'!$Q279="C",'11a+c+n'!H279,0))</f>
        <v>0</v>
      </c>
      <c r="I279" s="121"/>
      <c r="J279" s="121"/>
      <c r="K279" s="122">
        <f>IF($C$4="citu pasākumu izmaksas",IF('11a+c+n'!$Q279="C",'11a+c+n'!K279,0))</f>
        <v>0</v>
      </c>
      <c r="L279" s="83">
        <f>IF($C$4="citu pasākumu izmaksas",IF('11a+c+n'!$Q279="C",'11a+c+n'!L279,0))</f>
        <v>0</v>
      </c>
      <c r="M279" s="121">
        <f>IF($C$4="citu pasākumu izmaksas",IF('11a+c+n'!$Q279="C",'11a+c+n'!M279,0))</f>
        <v>0</v>
      </c>
      <c r="N279" s="121">
        <f>IF($C$4="citu pasākumu izmaksas",IF('11a+c+n'!$Q279="C",'11a+c+n'!N279,0))</f>
        <v>0</v>
      </c>
      <c r="O279" s="121">
        <f>IF($C$4="citu pasākumu izmaksas",IF('11a+c+n'!$Q279="C",'11a+c+n'!O279,0))</f>
        <v>0</v>
      </c>
      <c r="P279" s="122">
        <f>IF($C$4="citu pasākumu izmaksas",IF('11a+c+n'!$Q279="C",'11a+c+n'!P279,0))</f>
        <v>0</v>
      </c>
    </row>
    <row r="280" spans="1:16" x14ac:dyDescent="0.2">
      <c r="A280" s="49">
        <f>IF(P280=0,0,IF(COUNTBLANK(P280)=1,0,COUNTA($P$14:P280)))</f>
        <v>0</v>
      </c>
      <c r="B280" s="21">
        <f>IF($C$4="citu pasākumu izmaksas",IF('11a+c+n'!$Q280="C",'11a+c+n'!B280,0))</f>
        <v>0</v>
      </c>
      <c r="C280" s="21">
        <f>IF($C$4="citu pasākumu izmaksas",IF('11a+c+n'!$Q280="C",'11a+c+n'!C280,0))</f>
        <v>0</v>
      </c>
      <c r="D280" s="21">
        <f>IF($C$4="citu pasākumu izmaksas",IF('11a+c+n'!$Q280="C",'11a+c+n'!D280,0))</f>
        <v>0</v>
      </c>
      <c r="E280" s="42"/>
      <c r="F280" s="64"/>
      <c r="G280" s="121"/>
      <c r="H280" s="121">
        <f>IF($C$4="citu pasākumu izmaksas",IF('11a+c+n'!$Q280="C",'11a+c+n'!H280,0))</f>
        <v>0</v>
      </c>
      <c r="I280" s="121"/>
      <c r="J280" s="121"/>
      <c r="K280" s="122">
        <f>IF($C$4="citu pasākumu izmaksas",IF('11a+c+n'!$Q280="C",'11a+c+n'!K280,0))</f>
        <v>0</v>
      </c>
      <c r="L280" s="83">
        <f>IF($C$4="citu pasākumu izmaksas",IF('11a+c+n'!$Q280="C",'11a+c+n'!L280,0))</f>
        <v>0</v>
      </c>
      <c r="M280" s="121">
        <f>IF($C$4="citu pasākumu izmaksas",IF('11a+c+n'!$Q280="C",'11a+c+n'!M280,0))</f>
        <v>0</v>
      </c>
      <c r="N280" s="121">
        <f>IF($C$4="citu pasākumu izmaksas",IF('11a+c+n'!$Q280="C",'11a+c+n'!N280,0))</f>
        <v>0</v>
      </c>
      <c r="O280" s="121">
        <f>IF($C$4="citu pasākumu izmaksas",IF('11a+c+n'!$Q280="C",'11a+c+n'!O280,0))</f>
        <v>0</v>
      </c>
      <c r="P280" s="122">
        <f>IF($C$4="citu pasākumu izmaksas",IF('11a+c+n'!$Q280="C",'11a+c+n'!P280,0))</f>
        <v>0</v>
      </c>
    </row>
    <row r="281" spans="1:16" x14ac:dyDescent="0.2">
      <c r="A281" s="49">
        <f>IF(P281=0,0,IF(COUNTBLANK(P281)=1,0,COUNTA($P$14:P281)))</f>
        <v>0</v>
      </c>
      <c r="B281" s="21">
        <f>IF($C$4="citu pasākumu izmaksas",IF('11a+c+n'!$Q281="C",'11a+c+n'!B281,0))</f>
        <v>0</v>
      </c>
      <c r="C281" s="21">
        <f>IF($C$4="citu pasākumu izmaksas",IF('11a+c+n'!$Q281="C",'11a+c+n'!C281,0))</f>
        <v>0</v>
      </c>
      <c r="D281" s="21">
        <f>IF($C$4="citu pasākumu izmaksas",IF('11a+c+n'!$Q281="C",'11a+c+n'!D281,0))</f>
        <v>0</v>
      </c>
      <c r="E281" s="42"/>
      <c r="F281" s="64"/>
      <c r="G281" s="121"/>
      <c r="H281" s="121">
        <f>IF($C$4="citu pasākumu izmaksas",IF('11a+c+n'!$Q281="C",'11a+c+n'!H281,0))</f>
        <v>0</v>
      </c>
      <c r="I281" s="121"/>
      <c r="J281" s="121"/>
      <c r="K281" s="122">
        <f>IF($C$4="citu pasākumu izmaksas",IF('11a+c+n'!$Q281="C",'11a+c+n'!K281,0))</f>
        <v>0</v>
      </c>
      <c r="L281" s="83">
        <f>IF($C$4="citu pasākumu izmaksas",IF('11a+c+n'!$Q281="C",'11a+c+n'!L281,0))</f>
        <v>0</v>
      </c>
      <c r="M281" s="121">
        <f>IF($C$4="citu pasākumu izmaksas",IF('11a+c+n'!$Q281="C",'11a+c+n'!M281,0))</f>
        <v>0</v>
      </c>
      <c r="N281" s="121">
        <f>IF($C$4="citu pasākumu izmaksas",IF('11a+c+n'!$Q281="C",'11a+c+n'!N281,0))</f>
        <v>0</v>
      </c>
      <c r="O281" s="121">
        <f>IF($C$4="citu pasākumu izmaksas",IF('11a+c+n'!$Q281="C",'11a+c+n'!O281,0))</f>
        <v>0</v>
      </c>
      <c r="P281" s="122">
        <f>IF($C$4="citu pasākumu izmaksas",IF('11a+c+n'!$Q281="C",'11a+c+n'!P281,0))</f>
        <v>0</v>
      </c>
    </row>
    <row r="282" spans="1:16" x14ac:dyDescent="0.2">
      <c r="A282" s="49">
        <f>IF(P282=0,0,IF(COUNTBLANK(P282)=1,0,COUNTA($P$14:P282)))</f>
        <v>0</v>
      </c>
      <c r="B282" s="21">
        <f>IF($C$4="citu pasākumu izmaksas",IF('11a+c+n'!$Q282="C",'11a+c+n'!B282,0))</f>
        <v>0</v>
      </c>
      <c r="C282" s="21">
        <f>IF($C$4="citu pasākumu izmaksas",IF('11a+c+n'!$Q282="C",'11a+c+n'!C282,0))</f>
        <v>0</v>
      </c>
      <c r="D282" s="21">
        <f>IF($C$4="citu pasākumu izmaksas",IF('11a+c+n'!$Q282="C",'11a+c+n'!D282,0))</f>
        <v>0</v>
      </c>
      <c r="E282" s="42"/>
      <c r="F282" s="64"/>
      <c r="G282" s="121"/>
      <c r="H282" s="121">
        <f>IF($C$4="citu pasākumu izmaksas",IF('11a+c+n'!$Q282="C",'11a+c+n'!H282,0))</f>
        <v>0</v>
      </c>
      <c r="I282" s="121"/>
      <c r="J282" s="121"/>
      <c r="K282" s="122">
        <f>IF($C$4="citu pasākumu izmaksas",IF('11a+c+n'!$Q282="C",'11a+c+n'!K282,0))</f>
        <v>0</v>
      </c>
      <c r="L282" s="83">
        <f>IF($C$4="citu pasākumu izmaksas",IF('11a+c+n'!$Q282="C",'11a+c+n'!L282,0))</f>
        <v>0</v>
      </c>
      <c r="M282" s="121">
        <f>IF($C$4="citu pasākumu izmaksas",IF('11a+c+n'!$Q282="C",'11a+c+n'!M282,0))</f>
        <v>0</v>
      </c>
      <c r="N282" s="121">
        <f>IF($C$4="citu pasākumu izmaksas",IF('11a+c+n'!$Q282="C",'11a+c+n'!N282,0))</f>
        <v>0</v>
      </c>
      <c r="O282" s="121">
        <f>IF($C$4="citu pasākumu izmaksas",IF('11a+c+n'!$Q282="C",'11a+c+n'!O282,0))</f>
        <v>0</v>
      </c>
      <c r="P282" s="122">
        <f>IF($C$4="citu pasākumu izmaksas",IF('11a+c+n'!$Q282="C",'11a+c+n'!P282,0))</f>
        <v>0</v>
      </c>
    </row>
    <row r="283" spans="1:16" x14ac:dyDescent="0.2">
      <c r="A283" s="49">
        <f>IF(P283=0,0,IF(COUNTBLANK(P283)=1,0,COUNTA($P$14:P283)))</f>
        <v>0</v>
      </c>
      <c r="B283" s="21">
        <f>IF($C$4="citu pasākumu izmaksas",IF('11a+c+n'!$Q283="C",'11a+c+n'!B283,0))</f>
        <v>0</v>
      </c>
      <c r="C283" s="21">
        <f>IF($C$4="citu pasākumu izmaksas",IF('11a+c+n'!$Q283="C",'11a+c+n'!C283,0))</f>
        <v>0</v>
      </c>
      <c r="D283" s="21">
        <f>IF($C$4="citu pasākumu izmaksas",IF('11a+c+n'!$Q283="C",'11a+c+n'!D283,0))</f>
        <v>0</v>
      </c>
      <c r="E283" s="42"/>
      <c r="F283" s="64"/>
      <c r="G283" s="121"/>
      <c r="H283" s="121">
        <f>IF($C$4="citu pasākumu izmaksas",IF('11a+c+n'!$Q283="C",'11a+c+n'!H283,0))</f>
        <v>0</v>
      </c>
      <c r="I283" s="121"/>
      <c r="J283" s="121"/>
      <c r="K283" s="122">
        <f>IF($C$4="citu pasākumu izmaksas",IF('11a+c+n'!$Q283="C",'11a+c+n'!K283,0))</f>
        <v>0</v>
      </c>
      <c r="L283" s="83">
        <f>IF($C$4="citu pasākumu izmaksas",IF('11a+c+n'!$Q283="C",'11a+c+n'!L283,0))</f>
        <v>0</v>
      </c>
      <c r="M283" s="121">
        <f>IF($C$4="citu pasākumu izmaksas",IF('11a+c+n'!$Q283="C",'11a+c+n'!M283,0))</f>
        <v>0</v>
      </c>
      <c r="N283" s="121">
        <f>IF($C$4="citu pasākumu izmaksas",IF('11a+c+n'!$Q283="C",'11a+c+n'!N283,0))</f>
        <v>0</v>
      </c>
      <c r="O283" s="121">
        <f>IF($C$4="citu pasākumu izmaksas",IF('11a+c+n'!$Q283="C",'11a+c+n'!O283,0))</f>
        <v>0</v>
      </c>
      <c r="P283" s="122">
        <f>IF($C$4="citu pasākumu izmaksas",IF('11a+c+n'!$Q283="C",'11a+c+n'!P283,0))</f>
        <v>0</v>
      </c>
    </row>
    <row r="284" spans="1:16" x14ac:dyDescent="0.2">
      <c r="A284" s="49">
        <f>IF(P284=0,0,IF(COUNTBLANK(P284)=1,0,COUNTA($P$14:P284)))</f>
        <v>0</v>
      </c>
      <c r="B284" s="21">
        <f>IF($C$4="citu pasākumu izmaksas",IF('11a+c+n'!$Q284="C",'11a+c+n'!B284,0))</f>
        <v>0</v>
      </c>
      <c r="C284" s="21">
        <f>IF($C$4="citu pasākumu izmaksas",IF('11a+c+n'!$Q284="C",'11a+c+n'!C284,0))</f>
        <v>0</v>
      </c>
      <c r="D284" s="21">
        <f>IF($C$4="citu pasākumu izmaksas",IF('11a+c+n'!$Q284="C",'11a+c+n'!D284,0))</f>
        <v>0</v>
      </c>
      <c r="E284" s="42"/>
      <c r="F284" s="64"/>
      <c r="G284" s="121"/>
      <c r="H284" s="121">
        <f>IF($C$4="citu pasākumu izmaksas",IF('11a+c+n'!$Q284="C",'11a+c+n'!H284,0))</f>
        <v>0</v>
      </c>
      <c r="I284" s="121"/>
      <c r="J284" s="121"/>
      <c r="K284" s="122">
        <f>IF($C$4="citu pasākumu izmaksas",IF('11a+c+n'!$Q284="C",'11a+c+n'!K284,0))</f>
        <v>0</v>
      </c>
      <c r="L284" s="83">
        <f>IF($C$4="citu pasākumu izmaksas",IF('11a+c+n'!$Q284="C",'11a+c+n'!L284,0))</f>
        <v>0</v>
      </c>
      <c r="M284" s="121">
        <f>IF($C$4="citu pasākumu izmaksas",IF('11a+c+n'!$Q284="C",'11a+c+n'!M284,0))</f>
        <v>0</v>
      </c>
      <c r="N284" s="121">
        <f>IF($C$4="citu pasākumu izmaksas",IF('11a+c+n'!$Q284="C",'11a+c+n'!N284,0))</f>
        <v>0</v>
      </c>
      <c r="O284" s="121">
        <f>IF($C$4="citu pasākumu izmaksas",IF('11a+c+n'!$Q284="C",'11a+c+n'!O284,0))</f>
        <v>0</v>
      </c>
      <c r="P284" s="122">
        <f>IF($C$4="citu pasākumu izmaksas",IF('11a+c+n'!$Q284="C",'11a+c+n'!P284,0))</f>
        <v>0</v>
      </c>
    </row>
    <row r="285" spans="1:16" x14ac:dyDescent="0.2">
      <c r="A285" s="49">
        <f>IF(P285=0,0,IF(COUNTBLANK(P285)=1,0,COUNTA($P$14:P285)))</f>
        <v>0</v>
      </c>
      <c r="B285" s="21">
        <f>IF($C$4="citu pasākumu izmaksas",IF('11a+c+n'!$Q285="C",'11a+c+n'!B285,0))</f>
        <v>0</v>
      </c>
      <c r="C285" s="21">
        <f>IF($C$4="citu pasākumu izmaksas",IF('11a+c+n'!$Q285="C",'11a+c+n'!C285,0))</f>
        <v>0</v>
      </c>
      <c r="D285" s="21">
        <f>IF($C$4="citu pasākumu izmaksas",IF('11a+c+n'!$Q285="C",'11a+c+n'!D285,0))</f>
        <v>0</v>
      </c>
      <c r="E285" s="42"/>
      <c r="F285" s="64"/>
      <c r="G285" s="121"/>
      <c r="H285" s="121">
        <f>IF($C$4="citu pasākumu izmaksas",IF('11a+c+n'!$Q285="C",'11a+c+n'!H285,0))</f>
        <v>0</v>
      </c>
      <c r="I285" s="121"/>
      <c r="J285" s="121"/>
      <c r="K285" s="122">
        <f>IF($C$4="citu pasākumu izmaksas",IF('11a+c+n'!$Q285="C",'11a+c+n'!K285,0))</f>
        <v>0</v>
      </c>
      <c r="L285" s="83">
        <f>IF($C$4="citu pasākumu izmaksas",IF('11a+c+n'!$Q285="C",'11a+c+n'!L285,0))</f>
        <v>0</v>
      </c>
      <c r="M285" s="121">
        <f>IF($C$4="citu pasākumu izmaksas",IF('11a+c+n'!$Q285="C",'11a+c+n'!M285,0))</f>
        <v>0</v>
      </c>
      <c r="N285" s="121">
        <f>IF($C$4="citu pasākumu izmaksas",IF('11a+c+n'!$Q285="C",'11a+c+n'!N285,0))</f>
        <v>0</v>
      </c>
      <c r="O285" s="121">
        <f>IF($C$4="citu pasākumu izmaksas",IF('11a+c+n'!$Q285="C",'11a+c+n'!O285,0))</f>
        <v>0</v>
      </c>
      <c r="P285" s="122">
        <f>IF($C$4="citu pasākumu izmaksas",IF('11a+c+n'!$Q285="C",'11a+c+n'!P285,0))</f>
        <v>0</v>
      </c>
    </row>
    <row r="286" spans="1:16" x14ac:dyDescent="0.2">
      <c r="A286" s="49">
        <f>IF(P286=0,0,IF(COUNTBLANK(P286)=1,0,COUNTA($P$14:P286)))</f>
        <v>0</v>
      </c>
      <c r="B286" s="21">
        <f>IF($C$4="citu pasākumu izmaksas",IF('11a+c+n'!$Q286="C",'11a+c+n'!B286,0))</f>
        <v>0</v>
      </c>
      <c r="C286" s="21">
        <f>IF($C$4="citu pasākumu izmaksas",IF('11a+c+n'!$Q286="C",'11a+c+n'!C286,0))</f>
        <v>0</v>
      </c>
      <c r="D286" s="21">
        <f>IF($C$4="citu pasākumu izmaksas",IF('11a+c+n'!$Q286="C",'11a+c+n'!D286,0))</f>
        <v>0</v>
      </c>
      <c r="E286" s="42"/>
      <c r="F286" s="64"/>
      <c r="G286" s="121"/>
      <c r="H286" s="121">
        <f>IF($C$4="citu pasākumu izmaksas",IF('11a+c+n'!$Q286="C",'11a+c+n'!H286,0))</f>
        <v>0</v>
      </c>
      <c r="I286" s="121"/>
      <c r="J286" s="121"/>
      <c r="K286" s="122">
        <f>IF($C$4="citu pasākumu izmaksas",IF('11a+c+n'!$Q286="C",'11a+c+n'!K286,0))</f>
        <v>0</v>
      </c>
      <c r="L286" s="83">
        <f>IF($C$4="citu pasākumu izmaksas",IF('11a+c+n'!$Q286="C",'11a+c+n'!L286,0))</f>
        <v>0</v>
      </c>
      <c r="M286" s="121">
        <f>IF($C$4="citu pasākumu izmaksas",IF('11a+c+n'!$Q286="C",'11a+c+n'!M286,0))</f>
        <v>0</v>
      </c>
      <c r="N286" s="121">
        <f>IF($C$4="citu pasākumu izmaksas",IF('11a+c+n'!$Q286="C",'11a+c+n'!N286,0))</f>
        <v>0</v>
      </c>
      <c r="O286" s="121">
        <f>IF($C$4="citu pasākumu izmaksas",IF('11a+c+n'!$Q286="C",'11a+c+n'!O286,0))</f>
        <v>0</v>
      </c>
      <c r="P286" s="122">
        <f>IF($C$4="citu pasākumu izmaksas",IF('11a+c+n'!$Q286="C",'11a+c+n'!P286,0))</f>
        <v>0</v>
      </c>
    </row>
    <row r="287" spans="1:16" x14ac:dyDescent="0.2">
      <c r="A287" s="49">
        <f>IF(P287=0,0,IF(COUNTBLANK(P287)=1,0,COUNTA($P$14:P287)))</f>
        <v>0</v>
      </c>
      <c r="B287" s="21">
        <f>IF($C$4="citu pasākumu izmaksas",IF('11a+c+n'!$Q287="C",'11a+c+n'!B287,0))</f>
        <v>0</v>
      </c>
      <c r="C287" s="21">
        <f>IF($C$4="citu pasākumu izmaksas",IF('11a+c+n'!$Q287="C",'11a+c+n'!C287,0))</f>
        <v>0</v>
      </c>
      <c r="D287" s="21">
        <f>IF($C$4="citu pasākumu izmaksas",IF('11a+c+n'!$Q287="C",'11a+c+n'!D287,0))</f>
        <v>0</v>
      </c>
      <c r="E287" s="42"/>
      <c r="F287" s="64"/>
      <c r="G287" s="121"/>
      <c r="H287" s="121">
        <f>IF($C$4="citu pasākumu izmaksas",IF('11a+c+n'!$Q287="C",'11a+c+n'!H287,0))</f>
        <v>0</v>
      </c>
      <c r="I287" s="121"/>
      <c r="J287" s="121"/>
      <c r="K287" s="122">
        <f>IF($C$4="citu pasākumu izmaksas",IF('11a+c+n'!$Q287="C",'11a+c+n'!K287,0))</f>
        <v>0</v>
      </c>
      <c r="L287" s="83">
        <f>IF($C$4="citu pasākumu izmaksas",IF('11a+c+n'!$Q287="C",'11a+c+n'!L287,0))</f>
        <v>0</v>
      </c>
      <c r="M287" s="121">
        <f>IF($C$4="citu pasākumu izmaksas",IF('11a+c+n'!$Q287="C",'11a+c+n'!M287,0))</f>
        <v>0</v>
      </c>
      <c r="N287" s="121">
        <f>IF($C$4="citu pasākumu izmaksas",IF('11a+c+n'!$Q287="C",'11a+c+n'!N287,0))</f>
        <v>0</v>
      </c>
      <c r="O287" s="121">
        <f>IF($C$4="citu pasākumu izmaksas",IF('11a+c+n'!$Q287="C",'11a+c+n'!O287,0))</f>
        <v>0</v>
      </c>
      <c r="P287" s="122">
        <f>IF($C$4="citu pasākumu izmaksas",IF('11a+c+n'!$Q287="C",'11a+c+n'!P287,0))</f>
        <v>0</v>
      </c>
    </row>
    <row r="288" spans="1:16" x14ac:dyDescent="0.2">
      <c r="A288" s="49">
        <f>IF(P288=0,0,IF(COUNTBLANK(P288)=1,0,COUNTA($P$14:P288)))</f>
        <v>0</v>
      </c>
      <c r="B288" s="21">
        <f>IF($C$4="citu pasākumu izmaksas",IF('11a+c+n'!$Q288="C",'11a+c+n'!B288,0))</f>
        <v>0</v>
      </c>
      <c r="C288" s="21">
        <f>IF($C$4="citu pasākumu izmaksas",IF('11a+c+n'!$Q288="C",'11a+c+n'!C288,0))</f>
        <v>0</v>
      </c>
      <c r="D288" s="21">
        <f>IF($C$4="citu pasākumu izmaksas",IF('11a+c+n'!$Q288="C",'11a+c+n'!D288,0))</f>
        <v>0</v>
      </c>
      <c r="E288" s="42"/>
      <c r="F288" s="64"/>
      <c r="G288" s="121"/>
      <c r="H288" s="121">
        <f>IF($C$4="citu pasākumu izmaksas",IF('11a+c+n'!$Q288="C",'11a+c+n'!H288,0))</f>
        <v>0</v>
      </c>
      <c r="I288" s="121"/>
      <c r="J288" s="121"/>
      <c r="K288" s="122">
        <f>IF($C$4="citu pasākumu izmaksas",IF('11a+c+n'!$Q288="C",'11a+c+n'!K288,0))</f>
        <v>0</v>
      </c>
      <c r="L288" s="83">
        <f>IF($C$4="citu pasākumu izmaksas",IF('11a+c+n'!$Q288="C",'11a+c+n'!L288,0))</f>
        <v>0</v>
      </c>
      <c r="M288" s="121">
        <f>IF($C$4="citu pasākumu izmaksas",IF('11a+c+n'!$Q288="C",'11a+c+n'!M288,0))</f>
        <v>0</v>
      </c>
      <c r="N288" s="121">
        <f>IF($C$4="citu pasākumu izmaksas",IF('11a+c+n'!$Q288="C",'11a+c+n'!N288,0))</f>
        <v>0</v>
      </c>
      <c r="O288" s="121">
        <f>IF($C$4="citu pasākumu izmaksas",IF('11a+c+n'!$Q288="C",'11a+c+n'!O288,0))</f>
        <v>0</v>
      </c>
      <c r="P288" s="122">
        <f>IF($C$4="citu pasākumu izmaksas",IF('11a+c+n'!$Q288="C",'11a+c+n'!P288,0))</f>
        <v>0</v>
      </c>
    </row>
    <row r="289" spans="1:16" x14ac:dyDescent="0.2">
      <c r="A289" s="49">
        <f>IF(P289=0,0,IF(COUNTBLANK(P289)=1,0,COUNTA($P$14:P289)))</f>
        <v>0</v>
      </c>
      <c r="B289" s="21">
        <f>IF($C$4="citu pasākumu izmaksas",IF('11a+c+n'!$Q289="C",'11a+c+n'!B289,0))</f>
        <v>0</v>
      </c>
      <c r="C289" s="21">
        <f>IF($C$4="citu pasākumu izmaksas",IF('11a+c+n'!$Q289="C",'11a+c+n'!C289,0))</f>
        <v>0</v>
      </c>
      <c r="D289" s="21">
        <f>IF($C$4="citu pasākumu izmaksas",IF('11a+c+n'!$Q289="C",'11a+c+n'!D289,0))</f>
        <v>0</v>
      </c>
      <c r="E289" s="42"/>
      <c r="F289" s="64"/>
      <c r="G289" s="121"/>
      <c r="H289" s="121">
        <f>IF($C$4="citu pasākumu izmaksas",IF('11a+c+n'!$Q289="C",'11a+c+n'!H289,0))</f>
        <v>0</v>
      </c>
      <c r="I289" s="121"/>
      <c r="J289" s="121"/>
      <c r="K289" s="122">
        <f>IF($C$4="citu pasākumu izmaksas",IF('11a+c+n'!$Q289="C",'11a+c+n'!K289,0))</f>
        <v>0</v>
      </c>
      <c r="L289" s="83">
        <f>IF($C$4="citu pasākumu izmaksas",IF('11a+c+n'!$Q289="C",'11a+c+n'!L289,0))</f>
        <v>0</v>
      </c>
      <c r="M289" s="121">
        <f>IF($C$4="citu pasākumu izmaksas",IF('11a+c+n'!$Q289="C",'11a+c+n'!M289,0))</f>
        <v>0</v>
      </c>
      <c r="N289" s="121">
        <f>IF($C$4="citu pasākumu izmaksas",IF('11a+c+n'!$Q289="C",'11a+c+n'!N289,0))</f>
        <v>0</v>
      </c>
      <c r="O289" s="121">
        <f>IF($C$4="citu pasākumu izmaksas",IF('11a+c+n'!$Q289="C",'11a+c+n'!O289,0))</f>
        <v>0</v>
      </c>
      <c r="P289" s="122">
        <f>IF($C$4="citu pasākumu izmaksas",IF('11a+c+n'!$Q289="C",'11a+c+n'!P289,0))</f>
        <v>0</v>
      </c>
    </row>
    <row r="290" spans="1:16" x14ac:dyDescent="0.2">
      <c r="A290" s="49">
        <f>IF(P290=0,0,IF(COUNTBLANK(P290)=1,0,COUNTA($P$14:P290)))</f>
        <v>0</v>
      </c>
      <c r="B290" s="21">
        <f>IF($C$4="citu pasākumu izmaksas",IF('11a+c+n'!$Q290="C",'11a+c+n'!B290,0))</f>
        <v>0</v>
      </c>
      <c r="C290" s="21">
        <f>IF($C$4="citu pasākumu izmaksas",IF('11a+c+n'!$Q290="C",'11a+c+n'!C290,0))</f>
        <v>0</v>
      </c>
      <c r="D290" s="21">
        <f>IF($C$4="citu pasākumu izmaksas",IF('11a+c+n'!$Q290="C",'11a+c+n'!D290,0))</f>
        <v>0</v>
      </c>
      <c r="E290" s="42"/>
      <c r="F290" s="64"/>
      <c r="G290" s="121"/>
      <c r="H290" s="121">
        <f>IF($C$4="citu pasākumu izmaksas",IF('11a+c+n'!$Q290="C",'11a+c+n'!H290,0))</f>
        <v>0</v>
      </c>
      <c r="I290" s="121"/>
      <c r="J290" s="121"/>
      <c r="K290" s="122">
        <f>IF($C$4="citu pasākumu izmaksas",IF('11a+c+n'!$Q290="C",'11a+c+n'!K290,0))</f>
        <v>0</v>
      </c>
      <c r="L290" s="83">
        <f>IF($C$4="citu pasākumu izmaksas",IF('11a+c+n'!$Q290="C",'11a+c+n'!L290,0))</f>
        <v>0</v>
      </c>
      <c r="M290" s="121">
        <f>IF($C$4="citu pasākumu izmaksas",IF('11a+c+n'!$Q290="C",'11a+c+n'!M290,0))</f>
        <v>0</v>
      </c>
      <c r="N290" s="121">
        <f>IF($C$4="citu pasākumu izmaksas",IF('11a+c+n'!$Q290="C",'11a+c+n'!N290,0))</f>
        <v>0</v>
      </c>
      <c r="O290" s="121">
        <f>IF($C$4="citu pasākumu izmaksas",IF('11a+c+n'!$Q290="C",'11a+c+n'!O290,0))</f>
        <v>0</v>
      </c>
      <c r="P290" s="122">
        <f>IF($C$4="citu pasākumu izmaksas",IF('11a+c+n'!$Q290="C",'11a+c+n'!P290,0))</f>
        <v>0</v>
      </c>
    </row>
    <row r="291" spans="1:16" x14ac:dyDescent="0.2">
      <c r="A291" s="49">
        <f>IF(P291=0,0,IF(COUNTBLANK(P291)=1,0,COUNTA($P$14:P291)))</f>
        <v>0</v>
      </c>
      <c r="B291" s="21">
        <f>IF($C$4="citu pasākumu izmaksas",IF('11a+c+n'!$Q291="C",'11a+c+n'!B291,0))</f>
        <v>0</v>
      </c>
      <c r="C291" s="21">
        <f>IF($C$4="citu pasākumu izmaksas",IF('11a+c+n'!$Q291="C",'11a+c+n'!C291,0))</f>
        <v>0</v>
      </c>
      <c r="D291" s="21">
        <f>IF($C$4="citu pasākumu izmaksas",IF('11a+c+n'!$Q291="C",'11a+c+n'!D291,0))</f>
        <v>0</v>
      </c>
      <c r="E291" s="42"/>
      <c r="F291" s="64"/>
      <c r="G291" s="121"/>
      <c r="H291" s="121">
        <f>IF($C$4="citu pasākumu izmaksas",IF('11a+c+n'!$Q291="C",'11a+c+n'!H291,0))</f>
        <v>0</v>
      </c>
      <c r="I291" s="121"/>
      <c r="J291" s="121"/>
      <c r="K291" s="122">
        <f>IF($C$4="citu pasākumu izmaksas",IF('11a+c+n'!$Q291="C",'11a+c+n'!K291,0))</f>
        <v>0</v>
      </c>
      <c r="L291" s="83">
        <f>IF($C$4="citu pasākumu izmaksas",IF('11a+c+n'!$Q291="C",'11a+c+n'!L291,0))</f>
        <v>0</v>
      </c>
      <c r="M291" s="121">
        <f>IF($C$4="citu pasākumu izmaksas",IF('11a+c+n'!$Q291="C",'11a+c+n'!M291,0))</f>
        <v>0</v>
      </c>
      <c r="N291" s="121">
        <f>IF($C$4="citu pasākumu izmaksas",IF('11a+c+n'!$Q291="C",'11a+c+n'!N291,0))</f>
        <v>0</v>
      </c>
      <c r="O291" s="121">
        <f>IF($C$4="citu pasākumu izmaksas",IF('11a+c+n'!$Q291="C",'11a+c+n'!O291,0))</f>
        <v>0</v>
      </c>
      <c r="P291" s="122">
        <f>IF($C$4="citu pasākumu izmaksas",IF('11a+c+n'!$Q291="C",'11a+c+n'!P291,0))</f>
        <v>0</v>
      </c>
    </row>
    <row r="292" spans="1:16" x14ac:dyDescent="0.2">
      <c r="A292" s="49">
        <f>IF(P292=0,0,IF(COUNTBLANK(P292)=1,0,COUNTA($P$14:P292)))</f>
        <v>0</v>
      </c>
      <c r="B292" s="21">
        <f>IF($C$4="citu pasākumu izmaksas",IF('11a+c+n'!$Q292="C",'11a+c+n'!B292,0))</f>
        <v>0</v>
      </c>
      <c r="C292" s="21">
        <f>IF($C$4="citu pasākumu izmaksas",IF('11a+c+n'!$Q292="C",'11a+c+n'!C292,0))</f>
        <v>0</v>
      </c>
      <c r="D292" s="21">
        <f>IF($C$4="citu pasākumu izmaksas",IF('11a+c+n'!$Q292="C",'11a+c+n'!D292,0))</f>
        <v>0</v>
      </c>
      <c r="E292" s="42"/>
      <c r="F292" s="64"/>
      <c r="G292" s="121"/>
      <c r="H292" s="121">
        <f>IF($C$4="citu pasākumu izmaksas",IF('11a+c+n'!$Q292="C",'11a+c+n'!H292,0))</f>
        <v>0</v>
      </c>
      <c r="I292" s="121"/>
      <c r="J292" s="121"/>
      <c r="K292" s="122">
        <f>IF($C$4="citu pasākumu izmaksas",IF('11a+c+n'!$Q292="C",'11a+c+n'!K292,0))</f>
        <v>0</v>
      </c>
      <c r="L292" s="83">
        <f>IF($C$4="citu pasākumu izmaksas",IF('11a+c+n'!$Q292="C",'11a+c+n'!L292,0))</f>
        <v>0</v>
      </c>
      <c r="M292" s="121">
        <f>IF($C$4="citu pasākumu izmaksas",IF('11a+c+n'!$Q292="C",'11a+c+n'!M292,0))</f>
        <v>0</v>
      </c>
      <c r="N292" s="121">
        <f>IF($C$4="citu pasākumu izmaksas",IF('11a+c+n'!$Q292="C",'11a+c+n'!N292,0))</f>
        <v>0</v>
      </c>
      <c r="O292" s="121">
        <f>IF($C$4="citu pasākumu izmaksas",IF('11a+c+n'!$Q292="C",'11a+c+n'!O292,0))</f>
        <v>0</v>
      </c>
      <c r="P292" s="122">
        <f>IF($C$4="citu pasākumu izmaksas",IF('11a+c+n'!$Q292="C",'11a+c+n'!P292,0))</f>
        <v>0</v>
      </c>
    </row>
    <row r="293" spans="1:16" x14ac:dyDescent="0.2">
      <c r="A293" s="49">
        <f>IF(P293=0,0,IF(COUNTBLANK(P293)=1,0,COUNTA($P$14:P293)))</f>
        <v>0</v>
      </c>
      <c r="B293" s="21">
        <f>IF($C$4="citu pasākumu izmaksas",IF('11a+c+n'!$Q293="C",'11a+c+n'!B293,0))</f>
        <v>0</v>
      </c>
      <c r="C293" s="21">
        <f>IF($C$4="citu pasākumu izmaksas",IF('11a+c+n'!$Q293="C",'11a+c+n'!C293,0))</f>
        <v>0</v>
      </c>
      <c r="D293" s="21">
        <f>IF($C$4="citu pasākumu izmaksas",IF('11a+c+n'!$Q293="C",'11a+c+n'!D293,0))</f>
        <v>0</v>
      </c>
      <c r="E293" s="42"/>
      <c r="F293" s="64"/>
      <c r="G293" s="121"/>
      <c r="H293" s="121">
        <f>IF($C$4="citu pasākumu izmaksas",IF('11a+c+n'!$Q293="C",'11a+c+n'!H293,0))</f>
        <v>0</v>
      </c>
      <c r="I293" s="121"/>
      <c r="J293" s="121"/>
      <c r="K293" s="122">
        <f>IF($C$4="citu pasākumu izmaksas",IF('11a+c+n'!$Q293="C",'11a+c+n'!K293,0))</f>
        <v>0</v>
      </c>
      <c r="L293" s="83">
        <f>IF($C$4="citu pasākumu izmaksas",IF('11a+c+n'!$Q293="C",'11a+c+n'!L293,0))</f>
        <v>0</v>
      </c>
      <c r="M293" s="121">
        <f>IF($C$4="citu pasākumu izmaksas",IF('11a+c+n'!$Q293="C",'11a+c+n'!M293,0))</f>
        <v>0</v>
      </c>
      <c r="N293" s="121">
        <f>IF($C$4="citu pasākumu izmaksas",IF('11a+c+n'!$Q293="C",'11a+c+n'!N293,0))</f>
        <v>0</v>
      </c>
      <c r="O293" s="121">
        <f>IF($C$4="citu pasākumu izmaksas",IF('11a+c+n'!$Q293="C",'11a+c+n'!O293,0))</f>
        <v>0</v>
      </c>
      <c r="P293" s="122">
        <f>IF($C$4="citu pasākumu izmaksas",IF('11a+c+n'!$Q293="C",'11a+c+n'!P293,0))</f>
        <v>0</v>
      </c>
    </row>
    <row r="294" spans="1:16" x14ac:dyDescent="0.2">
      <c r="A294" s="49">
        <f>IF(P294=0,0,IF(COUNTBLANK(P294)=1,0,COUNTA($P$14:P294)))</f>
        <v>0</v>
      </c>
      <c r="B294" s="21">
        <f>IF($C$4="citu pasākumu izmaksas",IF('11a+c+n'!$Q294="C",'11a+c+n'!B294,0))</f>
        <v>0</v>
      </c>
      <c r="C294" s="21">
        <f>IF($C$4="citu pasākumu izmaksas",IF('11a+c+n'!$Q294="C",'11a+c+n'!C294,0))</f>
        <v>0</v>
      </c>
      <c r="D294" s="21">
        <f>IF($C$4="citu pasākumu izmaksas",IF('11a+c+n'!$Q294="C",'11a+c+n'!D294,0))</f>
        <v>0</v>
      </c>
      <c r="E294" s="42"/>
      <c r="F294" s="64"/>
      <c r="G294" s="121"/>
      <c r="H294" s="121">
        <f>IF($C$4="citu pasākumu izmaksas",IF('11a+c+n'!$Q294="C",'11a+c+n'!H294,0))</f>
        <v>0</v>
      </c>
      <c r="I294" s="121"/>
      <c r="J294" s="121"/>
      <c r="K294" s="122">
        <f>IF($C$4="citu pasākumu izmaksas",IF('11a+c+n'!$Q294="C",'11a+c+n'!K294,0))</f>
        <v>0</v>
      </c>
      <c r="L294" s="83">
        <f>IF($C$4="citu pasākumu izmaksas",IF('11a+c+n'!$Q294="C",'11a+c+n'!L294,0))</f>
        <v>0</v>
      </c>
      <c r="M294" s="121">
        <f>IF($C$4="citu pasākumu izmaksas",IF('11a+c+n'!$Q294="C",'11a+c+n'!M294,0))</f>
        <v>0</v>
      </c>
      <c r="N294" s="121">
        <f>IF($C$4="citu pasākumu izmaksas",IF('11a+c+n'!$Q294="C",'11a+c+n'!N294,0))</f>
        <v>0</v>
      </c>
      <c r="O294" s="121">
        <f>IF($C$4="citu pasākumu izmaksas",IF('11a+c+n'!$Q294="C",'11a+c+n'!O294,0))</f>
        <v>0</v>
      </c>
      <c r="P294" s="122">
        <f>IF($C$4="citu pasākumu izmaksas",IF('11a+c+n'!$Q294="C",'11a+c+n'!P294,0))</f>
        <v>0</v>
      </c>
    </row>
    <row r="295" spans="1:16" x14ac:dyDescent="0.2">
      <c r="A295" s="49">
        <f>IF(P295=0,0,IF(COUNTBLANK(P295)=1,0,COUNTA($P$14:P295)))</f>
        <v>0</v>
      </c>
      <c r="B295" s="21">
        <f>IF($C$4="citu pasākumu izmaksas",IF('11a+c+n'!$Q295="C",'11a+c+n'!B295,0))</f>
        <v>0</v>
      </c>
      <c r="C295" s="21">
        <f>IF($C$4="citu pasākumu izmaksas",IF('11a+c+n'!$Q295="C",'11a+c+n'!C295,0))</f>
        <v>0</v>
      </c>
      <c r="D295" s="21">
        <f>IF($C$4="citu pasākumu izmaksas",IF('11a+c+n'!$Q295="C",'11a+c+n'!D295,0))</f>
        <v>0</v>
      </c>
      <c r="E295" s="42"/>
      <c r="F295" s="64"/>
      <c r="G295" s="121"/>
      <c r="H295" s="121">
        <f>IF($C$4="citu pasākumu izmaksas",IF('11a+c+n'!$Q295="C",'11a+c+n'!H295,0))</f>
        <v>0</v>
      </c>
      <c r="I295" s="121"/>
      <c r="J295" s="121"/>
      <c r="K295" s="122">
        <f>IF($C$4="citu pasākumu izmaksas",IF('11a+c+n'!$Q295="C",'11a+c+n'!K295,0))</f>
        <v>0</v>
      </c>
      <c r="L295" s="83">
        <f>IF($C$4="citu pasākumu izmaksas",IF('11a+c+n'!$Q295="C",'11a+c+n'!L295,0))</f>
        <v>0</v>
      </c>
      <c r="M295" s="121">
        <f>IF($C$4="citu pasākumu izmaksas",IF('11a+c+n'!$Q295="C",'11a+c+n'!M295,0))</f>
        <v>0</v>
      </c>
      <c r="N295" s="121">
        <f>IF($C$4="citu pasākumu izmaksas",IF('11a+c+n'!$Q295="C",'11a+c+n'!N295,0))</f>
        <v>0</v>
      </c>
      <c r="O295" s="121">
        <f>IF($C$4="citu pasākumu izmaksas",IF('11a+c+n'!$Q295="C",'11a+c+n'!O295,0))</f>
        <v>0</v>
      </c>
      <c r="P295" s="122">
        <f>IF($C$4="citu pasākumu izmaksas",IF('11a+c+n'!$Q295="C",'11a+c+n'!P295,0))</f>
        <v>0</v>
      </c>
    </row>
    <row r="296" spans="1:16" x14ac:dyDescent="0.2">
      <c r="A296" s="49">
        <f>IF(P296=0,0,IF(COUNTBLANK(P296)=1,0,COUNTA($P$14:P296)))</f>
        <v>0</v>
      </c>
      <c r="B296" s="21">
        <f>IF($C$4="citu pasākumu izmaksas",IF('11a+c+n'!$Q296="C",'11a+c+n'!B296,0))</f>
        <v>0</v>
      </c>
      <c r="C296" s="21">
        <f>IF($C$4="citu pasākumu izmaksas",IF('11a+c+n'!$Q296="C",'11a+c+n'!C296,0))</f>
        <v>0</v>
      </c>
      <c r="D296" s="21">
        <f>IF($C$4="citu pasākumu izmaksas",IF('11a+c+n'!$Q296="C",'11a+c+n'!D296,0))</f>
        <v>0</v>
      </c>
      <c r="E296" s="42"/>
      <c r="F296" s="64"/>
      <c r="G296" s="121"/>
      <c r="H296" s="121">
        <f>IF($C$4="citu pasākumu izmaksas",IF('11a+c+n'!$Q296="C",'11a+c+n'!H296,0))</f>
        <v>0</v>
      </c>
      <c r="I296" s="121"/>
      <c r="J296" s="121"/>
      <c r="K296" s="122">
        <f>IF($C$4="citu pasākumu izmaksas",IF('11a+c+n'!$Q296="C",'11a+c+n'!K296,0))</f>
        <v>0</v>
      </c>
      <c r="L296" s="83">
        <f>IF($C$4="citu pasākumu izmaksas",IF('11a+c+n'!$Q296="C",'11a+c+n'!L296,0))</f>
        <v>0</v>
      </c>
      <c r="M296" s="121">
        <f>IF($C$4="citu pasākumu izmaksas",IF('11a+c+n'!$Q296="C",'11a+c+n'!M296,0))</f>
        <v>0</v>
      </c>
      <c r="N296" s="121">
        <f>IF($C$4="citu pasākumu izmaksas",IF('11a+c+n'!$Q296="C",'11a+c+n'!N296,0))</f>
        <v>0</v>
      </c>
      <c r="O296" s="121">
        <f>IF($C$4="citu pasākumu izmaksas",IF('11a+c+n'!$Q296="C",'11a+c+n'!O296,0))</f>
        <v>0</v>
      </c>
      <c r="P296" s="122">
        <f>IF($C$4="citu pasākumu izmaksas",IF('11a+c+n'!$Q296="C",'11a+c+n'!P296,0))</f>
        <v>0</v>
      </c>
    </row>
    <row r="297" spans="1:16" x14ac:dyDescent="0.2">
      <c r="A297" s="49">
        <f>IF(P297=0,0,IF(COUNTBLANK(P297)=1,0,COUNTA($P$14:P297)))</f>
        <v>0</v>
      </c>
      <c r="B297" s="21">
        <f>IF($C$4="citu pasākumu izmaksas",IF('11a+c+n'!$Q297="C",'11a+c+n'!B297,0))</f>
        <v>0</v>
      </c>
      <c r="C297" s="21">
        <f>IF($C$4="citu pasākumu izmaksas",IF('11a+c+n'!$Q297="C",'11a+c+n'!C297,0))</f>
        <v>0</v>
      </c>
      <c r="D297" s="21">
        <f>IF($C$4="citu pasākumu izmaksas",IF('11a+c+n'!$Q297="C",'11a+c+n'!D297,0))</f>
        <v>0</v>
      </c>
      <c r="E297" s="42"/>
      <c r="F297" s="64"/>
      <c r="G297" s="121"/>
      <c r="H297" s="121">
        <f>IF($C$4="citu pasākumu izmaksas",IF('11a+c+n'!$Q297="C",'11a+c+n'!H297,0))</f>
        <v>0</v>
      </c>
      <c r="I297" s="121"/>
      <c r="J297" s="121"/>
      <c r="K297" s="122">
        <f>IF($C$4="citu pasākumu izmaksas",IF('11a+c+n'!$Q297="C",'11a+c+n'!K297,0))</f>
        <v>0</v>
      </c>
      <c r="L297" s="83">
        <f>IF($C$4="citu pasākumu izmaksas",IF('11a+c+n'!$Q297="C",'11a+c+n'!L297,0))</f>
        <v>0</v>
      </c>
      <c r="M297" s="121">
        <f>IF($C$4="citu pasākumu izmaksas",IF('11a+c+n'!$Q297="C",'11a+c+n'!M297,0))</f>
        <v>0</v>
      </c>
      <c r="N297" s="121">
        <f>IF($C$4="citu pasākumu izmaksas",IF('11a+c+n'!$Q297="C",'11a+c+n'!N297,0))</f>
        <v>0</v>
      </c>
      <c r="O297" s="121">
        <f>IF($C$4="citu pasākumu izmaksas",IF('11a+c+n'!$Q297="C",'11a+c+n'!O297,0))</f>
        <v>0</v>
      </c>
      <c r="P297" s="122">
        <f>IF($C$4="citu pasākumu izmaksas",IF('11a+c+n'!$Q297="C",'11a+c+n'!P297,0))</f>
        <v>0</v>
      </c>
    </row>
    <row r="298" spans="1:16" x14ac:dyDescent="0.2">
      <c r="A298" s="49">
        <f>IF(P298=0,0,IF(COUNTBLANK(P298)=1,0,COUNTA($P$14:P298)))</f>
        <v>0</v>
      </c>
      <c r="B298" s="21">
        <f>IF($C$4="citu pasākumu izmaksas",IF('11a+c+n'!$Q298="C",'11a+c+n'!B298,0))</f>
        <v>0</v>
      </c>
      <c r="C298" s="21">
        <f>IF($C$4="citu pasākumu izmaksas",IF('11a+c+n'!$Q298="C",'11a+c+n'!C298,0))</f>
        <v>0</v>
      </c>
      <c r="D298" s="21">
        <f>IF($C$4="citu pasākumu izmaksas",IF('11a+c+n'!$Q298="C",'11a+c+n'!D298,0))</f>
        <v>0</v>
      </c>
      <c r="E298" s="42"/>
      <c r="F298" s="64"/>
      <c r="G298" s="121"/>
      <c r="H298" s="121">
        <f>IF($C$4="citu pasākumu izmaksas",IF('11a+c+n'!$Q298="C",'11a+c+n'!H298,0))</f>
        <v>0</v>
      </c>
      <c r="I298" s="121"/>
      <c r="J298" s="121"/>
      <c r="K298" s="122">
        <f>IF($C$4="citu pasākumu izmaksas",IF('11a+c+n'!$Q298="C",'11a+c+n'!K298,0))</f>
        <v>0</v>
      </c>
      <c r="L298" s="83">
        <f>IF($C$4="citu pasākumu izmaksas",IF('11a+c+n'!$Q298="C",'11a+c+n'!L298,0))</f>
        <v>0</v>
      </c>
      <c r="M298" s="121">
        <f>IF($C$4="citu pasākumu izmaksas",IF('11a+c+n'!$Q298="C",'11a+c+n'!M298,0))</f>
        <v>0</v>
      </c>
      <c r="N298" s="121">
        <f>IF($C$4="citu pasākumu izmaksas",IF('11a+c+n'!$Q298="C",'11a+c+n'!N298,0))</f>
        <v>0</v>
      </c>
      <c r="O298" s="121">
        <f>IF($C$4="citu pasākumu izmaksas",IF('11a+c+n'!$Q298="C",'11a+c+n'!O298,0))</f>
        <v>0</v>
      </c>
      <c r="P298" s="122">
        <f>IF($C$4="citu pasākumu izmaksas",IF('11a+c+n'!$Q298="C",'11a+c+n'!P298,0))</f>
        <v>0</v>
      </c>
    </row>
    <row r="299" spans="1:16" x14ac:dyDescent="0.2">
      <c r="A299" s="49">
        <f>IF(P299=0,0,IF(COUNTBLANK(P299)=1,0,COUNTA($P$14:P299)))</f>
        <v>0</v>
      </c>
      <c r="B299" s="21">
        <f>IF($C$4="citu pasākumu izmaksas",IF('11a+c+n'!$Q299="C",'11a+c+n'!B299,0))</f>
        <v>0</v>
      </c>
      <c r="C299" s="21">
        <f>IF($C$4="citu pasākumu izmaksas",IF('11a+c+n'!$Q299="C",'11a+c+n'!C299,0))</f>
        <v>0</v>
      </c>
      <c r="D299" s="21">
        <f>IF($C$4="citu pasākumu izmaksas",IF('11a+c+n'!$Q299="C",'11a+c+n'!D299,0))</f>
        <v>0</v>
      </c>
      <c r="E299" s="42"/>
      <c r="F299" s="64"/>
      <c r="G299" s="121"/>
      <c r="H299" s="121">
        <f>IF($C$4="citu pasākumu izmaksas",IF('11a+c+n'!$Q299="C",'11a+c+n'!H299,0))</f>
        <v>0</v>
      </c>
      <c r="I299" s="121"/>
      <c r="J299" s="121"/>
      <c r="K299" s="122">
        <f>IF($C$4="citu pasākumu izmaksas",IF('11a+c+n'!$Q299="C",'11a+c+n'!K299,0))</f>
        <v>0</v>
      </c>
      <c r="L299" s="83">
        <f>IF($C$4="citu pasākumu izmaksas",IF('11a+c+n'!$Q299="C",'11a+c+n'!L299,0))</f>
        <v>0</v>
      </c>
      <c r="M299" s="121">
        <f>IF($C$4="citu pasākumu izmaksas",IF('11a+c+n'!$Q299="C",'11a+c+n'!M299,0))</f>
        <v>0</v>
      </c>
      <c r="N299" s="121">
        <f>IF($C$4="citu pasākumu izmaksas",IF('11a+c+n'!$Q299="C",'11a+c+n'!N299,0))</f>
        <v>0</v>
      </c>
      <c r="O299" s="121">
        <f>IF($C$4="citu pasākumu izmaksas",IF('11a+c+n'!$Q299="C",'11a+c+n'!O299,0))</f>
        <v>0</v>
      </c>
      <c r="P299" s="122">
        <f>IF($C$4="citu pasākumu izmaksas",IF('11a+c+n'!$Q299="C",'11a+c+n'!P299,0))</f>
        <v>0</v>
      </c>
    </row>
    <row r="300" spans="1:16" x14ac:dyDescent="0.2">
      <c r="A300" s="49">
        <f>IF(P300=0,0,IF(COUNTBLANK(P300)=1,0,COUNTA($P$14:P300)))</f>
        <v>0</v>
      </c>
      <c r="B300" s="21">
        <f>IF($C$4="citu pasākumu izmaksas",IF('11a+c+n'!$Q300="C",'11a+c+n'!B300,0))</f>
        <v>0</v>
      </c>
      <c r="C300" s="21">
        <f>IF($C$4="citu pasākumu izmaksas",IF('11a+c+n'!$Q300="C",'11a+c+n'!C300,0))</f>
        <v>0</v>
      </c>
      <c r="D300" s="21">
        <f>IF($C$4="citu pasākumu izmaksas",IF('11a+c+n'!$Q300="C",'11a+c+n'!D300,0))</f>
        <v>0</v>
      </c>
      <c r="E300" s="42"/>
      <c r="F300" s="64"/>
      <c r="G300" s="121"/>
      <c r="H300" s="121">
        <f>IF($C$4="citu pasākumu izmaksas",IF('11a+c+n'!$Q300="C",'11a+c+n'!H300,0))</f>
        <v>0</v>
      </c>
      <c r="I300" s="121"/>
      <c r="J300" s="121"/>
      <c r="K300" s="122">
        <f>IF($C$4="citu pasākumu izmaksas",IF('11a+c+n'!$Q300="C",'11a+c+n'!K300,0))</f>
        <v>0</v>
      </c>
      <c r="L300" s="83">
        <f>IF($C$4="citu pasākumu izmaksas",IF('11a+c+n'!$Q300="C",'11a+c+n'!L300,0))</f>
        <v>0</v>
      </c>
      <c r="M300" s="121">
        <f>IF($C$4="citu pasākumu izmaksas",IF('11a+c+n'!$Q300="C",'11a+c+n'!M300,0))</f>
        <v>0</v>
      </c>
      <c r="N300" s="121">
        <f>IF($C$4="citu pasākumu izmaksas",IF('11a+c+n'!$Q300="C",'11a+c+n'!N300,0))</f>
        <v>0</v>
      </c>
      <c r="O300" s="121">
        <f>IF($C$4="citu pasākumu izmaksas",IF('11a+c+n'!$Q300="C",'11a+c+n'!O300,0))</f>
        <v>0</v>
      </c>
      <c r="P300" s="122">
        <f>IF($C$4="citu pasākumu izmaksas",IF('11a+c+n'!$Q300="C",'11a+c+n'!P300,0))</f>
        <v>0</v>
      </c>
    </row>
    <row r="301" spans="1:16" x14ac:dyDescent="0.2">
      <c r="A301" s="49">
        <f>IF(P301=0,0,IF(COUNTBLANK(P301)=1,0,COUNTA($P$14:P301)))</f>
        <v>0</v>
      </c>
      <c r="B301" s="21">
        <f>IF($C$4="citu pasākumu izmaksas",IF('11a+c+n'!$Q301="C",'11a+c+n'!B301,0))</f>
        <v>0</v>
      </c>
      <c r="C301" s="21">
        <f>IF($C$4="citu pasākumu izmaksas",IF('11a+c+n'!$Q301="C",'11a+c+n'!C301,0))</f>
        <v>0</v>
      </c>
      <c r="D301" s="21">
        <f>IF($C$4="citu pasākumu izmaksas",IF('11a+c+n'!$Q301="C",'11a+c+n'!D301,0))</f>
        <v>0</v>
      </c>
      <c r="E301" s="42"/>
      <c r="F301" s="64"/>
      <c r="G301" s="121"/>
      <c r="H301" s="121">
        <f>IF($C$4="citu pasākumu izmaksas",IF('11a+c+n'!$Q301="C",'11a+c+n'!H301,0))</f>
        <v>0</v>
      </c>
      <c r="I301" s="121"/>
      <c r="J301" s="121"/>
      <c r="K301" s="122">
        <f>IF($C$4="citu pasākumu izmaksas",IF('11a+c+n'!$Q301="C",'11a+c+n'!K301,0))</f>
        <v>0</v>
      </c>
      <c r="L301" s="83">
        <f>IF($C$4="citu pasākumu izmaksas",IF('11a+c+n'!$Q301="C",'11a+c+n'!L301,0))</f>
        <v>0</v>
      </c>
      <c r="M301" s="121">
        <f>IF($C$4="citu pasākumu izmaksas",IF('11a+c+n'!$Q301="C",'11a+c+n'!M301,0))</f>
        <v>0</v>
      </c>
      <c r="N301" s="121">
        <f>IF($C$4="citu pasākumu izmaksas",IF('11a+c+n'!$Q301="C",'11a+c+n'!N301,0))</f>
        <v>0</v>
      </c>
      <c r="O301" s="121">
        <f>IF($C$4="citu pasākumu izmaksas",IF('11a+c+n'!$Q301="C",'11a+c+n'!O301,0))</f>
        <v>0</v>
      </c>
      <c r="P301" s="122">
        <f>IF($C$4="citu pasākumu izmaksas",IF('11a+c+n'!$Q301="C",'11a+c+n'!P301,0))</f>
        <v>0</v>
      </c>
    </row>
    <row r="302" spans="1:16" x14ac:dyDescent="0.2">
      <c r="A302" s="49">
        <f>IF(P302=0,0,IF(COUNTBLANK(P302)=1,0,COUNTA($P$14:P302)))</f>
        <v>0</v>
      </c>
      <c r="B302" s="21">
        <f>IF($C$4="citu pasākumu izmaksas",IF('11a+c+n'!$Q302="C",'11a+c+n'!B302,0))</f>
        <v>0</v>
      </c>
      <c r="C302" s="21">
        <f>IF($C$4="citu pasākumu izmaksas",IF('11a+c+n'!$Q302="C",'11a+c+n'!C302,0))</f>
        <v>0</v>
      </c>
      <c r="D302" s="21">
        <f>IF($C$4="citu pasākumu izmaksas",IF('11a+c+n'!$Q302="C",'11a+c+n'!D302,0))</f>
        <v>0</v>
      </c>
      <c r="E302" s="42"/>
      <c r="F302" s="64"/>
      <c r="G302" s="121"/>
      <c r="H302" s="121">
        <f>IF($C$4="citu pasākumu izmaksas",IF('11a+c+n'!$Q302="C",'11a+c+n'!H302,0))</f>
        <v>0</v>
      </c>
      <c r="I302" s="121"/>
      <c r="J302" s="121"/>
      <c r="K302" s="122">
        <f>IF($C$4="citu pasākumu izmaksas",IF('11a+c+n'!$Q302="C",'11a+c+n'!K302,0))</f>
        <v>0</v>
      </c>
      <c r="L302" s="83">
        <f>IF($C$4="citu pasākumu izmaksas",IF('11a+c+n'!$Q302="C",'11a+c+n'!L302,0))</f>
        <v>0</v>
      </c>
      <c r="M302" s="121">
        <f>IF($C$4="citu pasākumu izmaksas",IF('11a+c+n'!$Q302="C",'11a+c+n'!M302,0))</f>
        <v>0</v>
      </c>
      <c r="N302" s="121">
        <f>IF($C$4="citu pasākumu izmaksas",IF('11a+c+n'!$Q302="C",'11a+c+n'!N302,0))</f>
        <v>0</v>
      </c>
      <c r="O302" s="121">
        <f>IF($C$4="citu pasākumu izmaksas",IF('11a+c+n'!$Q302="C",'11a+c+n'!O302,0))</f>
        <v>0</v>
      </c>
      <c r="P302" s="122">
        <f>IF($C$4="citu pasākumu izmaksas",IF('11a+c+n'!$Q302="C",'11a+c+n'!P302,0))</f>
        <v>0</v>
      </c>
    </row>
    <row r="303" spans="1:16" x14ac:dyDescent="0.2">
      <c r="A303" s="49">
        <f>IF(P303=0,0,IF(COUNTBLANK(P303)=1,0,COUNTA($P$14:P303)))</f>
        <v>0</v>
      </c>
      <c r="B303" s="21">
        <f>IF($C$4="citu pasākumu izmaksas",IF('11a+c+n'!$Q303="C",'11a+c+n'!B303,0))</f>
        <v>0</v>
      </c>
      <c r="C303" s="21">
        <f>IF($C$4="citu pasākumu izmaksas",IF('11a+c+n'!$Q303="C",'11a+c+n'!C303,0))</f>
        <v>0</v>
      </c>
      <c r="D303" s="21">
        <f>IF($C$4="citu pasākumu izmaksas",IF('11a+c+n'!$Q303="C",'11a+c+n'!D303,0))</f>
        <v>0</v>
      </c>
      <c r="E303" s="42"/>
      <c r="F303" s="64"/>
      <c r="G303" s="121"/>
      <c r="H303" s="121">
        <f>IF($C$4="citu pasākumu izmaksas",IF('11a+c+n'!$Q303="C",'11a+c+n'!H303,0))</f>
        <v>0</v>
      </c>
      <c r="I303" s="121"/>
      <c r="J303" s="121"/>
      <c r="K303" s="122">
        <f>IF($C$4="citu pasākumu izmaksas",IF('11a+c+n'!$Q303="C",'11a+c+n'!K303,0))</f>
        <v>0</v>
      </c>
      <c r="L303" s="83">
        <f>IF($C$4="citu pasākumu izmaksas",IF('11a+c+n'!$Q303="C",'11a+c+n'!L303,0))</f>
        <v>0</v>
      </c>
      <c r="M303" s="121">
        <f>IF($C$4="citu pasākumu izmaksas",IF('11a+c+n'!$Q303="C",'11a+c+n'!M303,0))</f>
        <v>0</v>
      </c>
      <c r="N303" s="121">
        <f>IF($C$4="citu pasākumu izmaksas",IF('11a+c+n'!$Q303="C",'11a+c+n'!N303,0))</f>
        <v>0</v>
      </c>
      <c r="O303" s="121">
        <f>IF($C$4="citu pasākumu izmaksas",IF('11a+c+n'!$Q303="C",'11a+c+n'!O303,0))</f>
        <v>0</v>
      </c>
      <c r="P303" s="122">
        <f>IF($C$4="citu pasākumu izmaksas",IF('11a+c+n'!$Q303="C",'11a+c+n'!P303,0))</f>
        <v>0</v>
      </c>
    </row>
    <row r="304" spans="1:16" x14ac:dyDescent="0.2">
      <c r="A304" s="49">
        <f>IF(P304=0,0,IF(COUNTBLANK(P304)=1,0,COUNTA($P$14:P304)))</f>
        <v>0</v>
      </c>
      <c r="B304" s="21">
        <f>IF($C$4="citu pasākumu izmaksas",IF('11a+c+n'!$Q304="C",'11a+c+n'!B304,0))</f>
        <v>0</v>
      </c>
      <c r="C304" s="21">
        <f>IF($C$4="citu pasākumu izmaksas",IF('11a+c+n'!$Q304="C",'11a+c+n'!C304,0))</f>
        <v>0</v>
      </c>
      <c r="D304" s="21">
        <f>IF($C$4="citu pasākumu izmaksas",IF('11a+c+n'!$Q304="C",'11a+c+n'!D304,0))</f>
        <v>0</v>
      </c>
      <c r="E304" s="42"/>
      <c r="F304" s="64"/>
      <c r="G304" s="121"/>
      <c r="H304" s="121">
        <f>IF($C$4="citu pasākumu izmaksas",IF('11a+c+n'!$Q304="C",'11a+c+n'!H304,0))</f>
        <v>0</v>
      </c>
      <c r="I304" s="121"/>
      <c r="J304" s="121"/>
      <c r="K304" s="122">
        <f>IF($C$4="citu pasākumu izmaksas",IF('11a+c+n'!$Q304="C",'11a+c+n'!K304,0))</f>
        <v>0</v>
      </c>
      <c r="L304" s="83">
        <f>IF($C$4="citu pasākumu izmaksas",IF('11a+c+n'!$Q304="C",'11a+c+n'!L304,0))</f>
        <v>0</v>
      </c>
      <c r="M304" s="121">
        <f>IF($C$4="citu pasākumu izmaksas",IF('11a+c+n'!$Q304="C",'11a+c+n'!M304,0))</f>
        <v>0</v>
      </c>
      <c r="N304" s="121">
        <f>IF($C$4="citu pasākumu izmaksas",IF('11a+c+n'!$Q304="C",'11a+c+n'!N304,0))</f>
        <v>0</v>
      </c>
      <c r="O304" s="121">
        <f>IF($C$4="citu pasākumu izmaksas",IF('11a+c+n'!$Q304="C",'11a+c+n'!O304,0))</f>
        <v>0</v>
      </c>
      <c r="P304" s="122">
        <f>IF($C$4="citu pasākumu izmaksas",IF('11a+c+n'!$Q304="C",'11a+c+n'!P304,0))</f>
        <v>0</v>
      </c>
    </row>
    <row r="305" spans="1:16" x14ac:dyDescent="0.2">
      <c r="A305" s="49">
        <f>IF(P305=0,0,IF(COUNTBLANK(P305)=1,0,COUNTA($P$14:P305)))</f>
        <v>0</v>
      </c>
      <c r="B305" s="21">
        <f>IF($C$4="citu pasākumu izmaksas",IF('11a+c+n'!$Q305="C",'11a+c+n'!B305,0))</f>
        <v>0</v>
      </c>
      <c r="C305" s="21">
        <f>IF($C$4="citu pasākumu izmaksas",IF('11a+c+n'!$Q305="C",'11a+c+n'!C305,0))</f>
        <v>0</v>
      </c>
      <c r="D305" s="21">
        <f>IF($C$4="citu pasākumu izmaksas",IF('11a+c+n'!$Q305="C",'11a+c+n'!D305,0))</f>
        <v>0</v>
      </c>
      <c r="E305" s="42"/>
      <c r="F305" s="64"/>
      <c r="G305" s="121"/>
      <c r="H305" s="121">
        <f>IF($C$4="citu pasākumu izmaksas",IF('11a+c+n'!$Q305="C",'11a+c+n'!H305,0))</f>
        <v>0</v>
      </c>
      <c r="I305" s="121"/>
      <c r="J305" s="121"/>
      <c r="K305" s="122">
        <f>IF($C$4="citu pasākumu izmaksas",IF('11a+c+n'!$Q305="C",'11a+c+n'!K305,0))</f>
        <v>0</v>
      </c>
      <c r="L305" s="83">
        <f>IF($C$4="citu pasākumu izmaksas",IF('11a+c+n'!$Q305="C",'11a+c+n'!L305,0))</f>
        <v>0</v>
      </c>
      <c r="M305" s="121">
        <f>IF($C$4="citu pasākumu izmaksas",IF('11a+c+n'!$Q305="C",'11a+c+n'!M305,0))</f>
        <v>0</v>
      </c>
      <c r="N305" s="121">
        <f>IF($C$4="citu pasākumu izmaksas",IF('11a+c+n'!$Q305="C",'11a+c+n'!N305,0))</f>
        <v>0</v>
      </c>
      <c r="O305" s="121">
        <f>IF($C$4="citu pasākumu izmaksas",IF('11a+c+n'!$Q305="C",'11a+c+n'!O305,0))</f>
        <v>0</v>
      </c>
      <c r="P305" s="122">
        <f>IF($C$4="citu pasākumu izmaksas",IF('11a+c+n'!$Q305="C",'11a+c+n'!P305,0))</f>
        <v>0</v>
      </c>
    </row>
    <row r="306" spans="1:16" x14ac:dyDescent="0.2">
      <c r="A306" s="49">
        <f>IF(P306=0,0,IF(COUNTBLANK(P306)=1,0,COUNTA($P$14:P306)))</f>
        <v>0</v>
      </c>
      <c r="B306" s="21">
        <f>IF($C$4="citu pasākumu izmaksas",IF('11a+c+n'!$Q306="C",'11a+c+n'!B306,0))</f>
        <v>0</v>
      </c>
      <c r="C306" s="21">
        <f>IF($C$4="citu pasākumu izmaksas",IF('11a+c+n'!$Q306="C",'11a+c+n'!C306,0))</f>
        <v>0</v>
      </c>
      <c r="D306" s="21">
        <f>IF($C$4="citu pasākumu izmaksas",IF('11a+c+n'!$Q306="C",'11a+c+n'!D306,0))</f>
        <v>0</v>
      </c>
      <c r="E306" s="42"/>
      <c r="F306" s="64"/>
      <c r="G306" s="121"/>
      <c r="H306" s="121">
        <f>IF($C$4="citu pasākumu izmaksas",IF('11a+c+n'!$Q306="C",'11a+c+n'!H306,0))</f>
        <v>0</v>
      </c>
      <c r="I306" s="121"/>
      <c r="J306" s="121"/>
      <c r="K306" s="122">
        <f>IF($C$4="citu pasākumu izmaksas",IF('11a+c+n'!$Q306="C",'11a+c+n'!K306,0))</f>
        <v>0</v>
      </c>
      <c r="L306" s="83">
        <f>IF($C$4="citu pasākumu izmaksas",IF('11a+c+n'!$Q306="C",'11a+c+n'!L306,0))</f>
        <v>0</v>
      </c>
      <c r="M306" s="121">
        <f>IF($C$4="citu pasākumu izmaksas",IF('11a+c+n'!$Q306="C",'11a+c+n'!M306,0))</f>
        <v>0</v>
      </c>
      <c r="N306" s="121">
        <f>IF($C$4="citu pasākumu izmaksas",IF('11a+c+n'!$Q306="C",'11a+c+n'!N306,0))</f>
        <v>0</v>
      </c>
      <c r="O306" s="121">
        <f>IF($C$4="citu pasākumu izmaksas",IF('11a+c+n'!$Q306="C",'11a+c+n'!O306,0))</f>
        <v>0</v>
      </c>
      <c r="P306" s="122">
        <f>IF($C$4="citu pasākumu izmaksas",IF('11a+c+n'!$Q306="C",'11a+c+n'!P306,0))</f>
        <v>0</v>
      </c>
    </row>
    <row r="307" spans="1:16" x14ac:dyDescent="0.2">
      <c r="A307" s="49">
        <f>IF(P307=0,0,IF(COUNTBLANK(P307)=1,0,COUNTA($P$14:P307)))</f>
        <v>0</v>
      </c>
      <c r="B307" s="21">
        <f>IF($C$4="citu pasākumu izmaksas",IF('11a+c+n'!$Q307="C",'11a+c+n'!B307,0))</f>
        <v>0</v>
      </c>
      <c r="C307" s="21">
        <f>IF($C$4="citu pasākumu izmaksas",IF('11a+c+n'!$Q307="C",'11a+c+n'!C307,0))</f>
        <v>0</v>
      </c>
      <c r="D307" s="21">
        <f>IF($C$4="citu pasākumu izmaksas",IF('11a+c+n'!$Q307="C",'11a+c+n'!D307,0))</f>
        <v>0</v>
      </c>
      <c r="E307" s="42"/>
      <c r="F307" s="64"/>
      <c r="G307" s="121"/>
      <c r="H307" s="121">
        <f>IF($C$4="citu pasākumu izmaksas",IF('11a+c+n'!$Q307="C",'11a+c+n'!H307,0))</f>
        <v>0</v>
      </c>
      <c r="I307" s="121"/>
      <c r="J307" s="121"/>
      <c r="K307" s="122">
        <f>IF($C$4="citu pasākumu izmaksas",IF('11a+c+n'!$Q307="C",'11a+c+n'!K307,0))</f>
        <v>0</v>
      </c>
      <c r="L307" s="83">
        <f>IF($C$4="citu pasākumu izmaksas",IF('11a+c+n'!$Q307="C",'11a+c+n'!L307,0))</f>
        <v>0</v>
      </c>
      <c r="M307" s="121">
        <f>IF($C$4="citu pasākumu izmaksas",IF('11a+c+n'!$Q307="C",'11a+c+n'!M307,0))</f>
        <v>0</v>
      </c>
      <c r="N307" s="121">
        <f>IF($C$4="citu pasākumu izmaksas",IF('11a+c+n'!$Q307="C",'11a+c+n'!N307,0))</f>
        <v>0</v>
      </c>
      <c r="O307" s="121">
        <f>IF($C$4="citu pasākumu izmaksas",IF('11a+c+n'!$Q307="C",'11a+c+n'!O307,0))</f>
        <v>0</v>
      </c>
      <c r="P307" s="122">
        <f>IF($C$4="citu pasākumu izmaksas",IF('11a+c+n'!$Q307="C",'11a+c+n'!P307,0))</f>
        <v>0</v>
      </c>
    </row>
    <row r="308" spans="1:16" x14ac:dyDescent="0.2">
      <c r="A308" s="49">
        <f>IF(P308=0,0,IF(COUNTBLANK(P308)=1,0,COUNTA($P$14:P308)))</f>
        <v>0</v>
      </c>
      <c r="B308" s="21">
        <f>IF($C$4="citu pasākumu izmaksas",IF('11a+c+n'!$Q308="C",'11a+c+n'!B308,0))</f>
        <v>0</v>
      </c>
      <c r="C308" s="21">
        <f>IF($C$4="citu pasākumu izmaksas",IF('11a+c+n'!$Q308="C",'11a+c+n'!C308,0))</f>
        <v>0</v>
      </c>
      <c r="D308" s="21">
        <f>IF($C$4="citu pasākumu izmaksas",IF('11a+c+n'!$Q308="C",'11a+c+n'!D308,0))</f>
        <v>0</v>
      </c>
      <c r="E308" s="42"/>
      <c r="F308" s="64"/>
      <c r="G308" s="121"/>
      <c r="H308" s="121">
        <f>IF($C$4="citu pasākumu izmaksas",IF('11a+c+n'!$Q308="C",'11a+c+n'!H308,0))</f>
        <v>0</v>
      </c>
      <c r="I308" s="121"/>
      <c r="J308" s="121"/>
      <c r="K308" s="122">
        <f>IF($C$4="citu pasākumu izmaksas",IF('11a+c+n'!$Q308="C",'11a+c+n'!K308,0))</f>
        <v>0</v>
      </c>
      <c r="L308" s="83">
        <f>IF($C$4="citu pasākumu izmaksas",IF('11a+c+n'!$Q308="C",'11a+c+n'!L308,0))</f>
        <v>0</v>
      </c>
      <c r="M308" s="121">
        <f>IF($C$4="citu pasākumu izmaksas",IF('11a+c+n'!$Q308="C",'11a+c+n'!M308,0))</f>
        <v>0</v>
      </c>
      <c r="N308" s="121">
        <f>IF($C$4="citu pasākumu izmaksas",IF('11a+c+n'!$Q308="C",'11a+c+n'!N308,0))</f>
        <v>0</v>
      </c>
      <c r="O308" s="121">
        <f>IF($C$4="citu pasākumu izmaksas",IF('11a+c+n'!$Q308="C",'11a+c+n'!O308,0))</f>
        <v>0</v>
      </c>
      <c r="P308" s="122">
        <f>IF($C$4="citu pasākumu izmaksas",IF('11a+c+n'!$Q308="C",'11a+c+n'!P308,0))</f>
        <v>0</v>
      </c>
    </row>
    <row r="309" spans="1:16" x14ac:dyDescent="0.2">
      <c r="A309" s="49">
        <f>IF(P309=0,0,IF(COUNTBLANK(P309)=1,0,COUNTA($P$14:P309)))</f>
        <v>0</v>
      </c>
      <c r="B309" s="21">
        <f>IF($C$4="citu pasākumu izmaksas",IF('11a+c+n'!$Q309="C",'11a+c+n'!B309,0))</f>
        <v>0</v>
      </c>
      <c r="C309" s="21">
        <f>IF($C$4="citu pasākumu izmaksas",IF('11a+c+n'!$Q309="C",'11a+c+n'!C309,0))</f>
        <v>0</v>
      </c>
      <c r="D309" s="21">
        <f>IF($C$4="citu pasākumu izmaksas",IF('11a+c+n'!$Q309="C",'11a+c+n'!D309,0))</f>
        <v>0</v>
      </c>
      <c r="E309" s="42"/>
      <c r="F309" s="64"/>
      <c r="G309" s="121"/>
      <c r="H309" s="121">
        <f>IF($C$4="citu pasākumu izmaksas",IF('11a+c+n'!$Q309="C",'11a+c+n'!H309,0))</f>
        <v>0</v>
      </c>
      <c r="I309" s="121"/>
      <c r="J309" s="121"/>
      <c r="K309" s="122">
        <f>IF($C$4="citu pasākumu izmaksas",IF('11a+c+n'!$Q309="C",'11a+c+n'!K309,0))</f>
        <v>0</v>
      </c>
      <c r="L309" s="83">
        <f>IF($C$4="citu pasākumu izmaksas",IF('11a+c+n'!$Q309="C",'11a+c+n'!L309,0))</f>
        <v>0</v>
      </c>
      <c r="M309" s="121">
        <f>IF($C$4="citu pasākumu izmaksas",IF('11a+c+n'!$Q309="C",'11a+c+n'!M309,0))</f>
        <v>0</v>
      </c>
      <c r="N309" s="121">
        <f>IF($C$4="citu pasākumu izmaksas",IF('11a+c+n'!$Q309="C",'11a+c+n'!N309,0))</f>
        <v>0</v>
      </c>
      <c r="O309" s="121">
        <f>IF($C$4="citu pasākumu izmaksas",IF('11a+c+n'!$Q309="C",'11a+c+n'!O309,0))</f>
        <v>0</v>
      </c>
      <c r="P309" s="122">
        <f>IF($C$4="citu pasākumu izmaksas",IF('11a+c+n'!$Q309="C",'11a+c+n'!P309,0))</f>
        <v>0</v>
      </c>
    </row>
    <row r="310" spans="1:16" x14ac:dyDescent="0.2">
      <c r="A310" s="49">
        <f>IF(P310=0,0,IF(COUNTBLANK(P310)=1,0,COUNTA($P$14:P310)))</f>
        <v>0</v>
      </c>
      <c r="B310" s="21">
        <f>IF($C$4="citu pasākumu izmaksas",IF('11a+c+n'!$Q310="C",'11a+c+n'!B310,0))</f>
        <v>0</v>
      </c>
      <c r="C310" s="21">
        <f>IF($C$4="citu pasākumu izmaksas",IF('11a+c+n'!$Q310="C",'11a+c+n'!C310,0))</f>
        <v>0</v>
      </c>
      <c r="D310" s="21">
        <f>IF($C$4="citu pasākumu izmaksas",IF('11a+c+n'!$Q310="C",'11a+c+n'!D310,0))</f>
        <v>0</v>
      </c>
      <c r="E310" s="42"/>
      <c r="F310" s="64"/>
      <c r="G310" s="121"/>
      <c r="H310" s="121">
        <f>IF($C$4="citu pasākumu izmaksas",IF('11a+c+n'!$Q310="C",'11a+c+n'!H310,0))</f>
        <v>0</v>
      </c>
      <c r="I310" s="121"/>
      <c r="J310" s="121"/>
      <c r="K310" s="122">
        <f>IF($C$4="citu pasākumu izmaksas",IF('11a+c+n'!$Q310="C",'11a+c+n'!K310,0))</f>
        <v>0</v>
      </c>
      <c r="L310" s="83">
        <f>IF($C$4="citu pasākumu izmaksas",IF('11a+c+n'!$Q310="C",'11a+c+n'!L310,0))</f>
        <v>0</v>
      </c>
      <c r="M310" s="121">
        <f>IF($C$4="citu pasākumu izmaksas",IF('11a+c+n'!$Q310="C",'11a+c+n'!M310,0))</f>
        <v>0</v>
      </c>
      <c r="N310" s="121">
        <f>IF($C$4="citu pasākumu izmaksas",IF('11a+c+n'!$Q310="C",'11a+c+n'!N310,0))</f>
        <v>0</v>
      </c>
      <c r="O310" s="121">
        <f>IF($C$4="citu pasākumu izmaksas",IF('11a+c+n'!$Q310="C",'11a+c+n'!O310,0))</f>
        <v>0</v>
      </c>
      <c r="P310" s="122">
        <f>IF($C$4="citu pasākumu izmaksas",IF('11a+c+n'!$Q310="C",'11a+c+n'!P310,0))</f>
        <v>0</v>
      </c>
    </row>
    <row r="311" spans="1:16" x14ac:dyDescent="0.2">
      <c r="A311" s="49">
        <f>IF(P311=0,0,IF(COUNTBLANK(P311)=1,0,COUNTA($P$14:P311)))</f>
        <v>0</v>
      </c>
      <c r="B311" s="21">
        <f>IF($C$4="citu pasākumu izmaksas",IF('11a+c+n'!$Q311="C",'11a+c+n'!B311,0))</f>
        <v>0</v>
      </c>
      <c r="C311" s="21">
        <f>IF($C$4="citu pasākumu izmaksas",IF('11a+c+n'!$Q311="C",'11a+c+n'!C311,0))</f>
        <v>0</v>
      </c>
      <c r="D311" s="21">
        <f>IF($C$4="citu pasākumu izmaksas",IF('11a+c+n'!$Q311="C",'11a+c+n'!D311,0))</f>
        <v>0</v>
      </c>
      <c r="E311" s="42"/>
      <c r="F311" s="64"/>
      <c r="G311" s="121"/>
      <c r="H311" s="121">
        <f>IF($C$4="citu pasākumu izmaksas",IF('11a+c+n'!$Q311="C",'11a+c+n'!H311,0))</f>
        <v>0</v>
      </c>
      <c r="I311" s="121"/>
      <c r="J311" s="121"/>
      <c r="K311" s="122">
        <f>IF($C$4="citu pasākumu izmaksas",IF('11a+c+n'!$Q311="C",'11a+c+n'!K311,0))</f>
        <v>0</v>
      </c>
      <c r="L311" s="83">
        <f>IF($C$4="citu pasākumu izmaksas",IF('11a+c+n'!$Q311="C",'11a+c+n'!L311,0))</f>
        <v>0</v>
      </c>
      <c r="M311" s="121">
        <f>IF($C$4="citu pasākumu izmaksas",IF('11a+c+n'!$Q311="C",'11a+c+n'!M311,0))</f>
        <v>0</v>
      </c>
      <c r="N311" s="121">
        <f>IF($C$4="citu pasākumu izmaksas",IF('11a+c+n'!$Q311="C",'11a+c+n'!N311,0))</f>
        <v>0</v>
      </c>
      <c r="O311" s="121">
        <f>IF($C$4="citu pasākumu izmaksas",IF('11a+c+n'!$Q311="C",'11a+c+n'!O311,0))</f>
        <v>0</v>
      </c>
      <c r="P311" s="122">
        <f>IF($C$4="citu pasākumu izmaksas",IF('11a+c+n'!$Q311="C",'11a+c+n'!P311,0))</f>
        <v>0</v>
      </c>
    </row>
    <row r="312" spans="1:16" x14ac:dyDescent="0.2">
      <c r="A312" s="49">
        <f>IF(P312=0,0,IF(COUNTBLANK(P312)=1,0,COUNTA($P$14:P312)))</f>
        <v>0</v>
      </c>
      <c r="B312" s="21">
        <f>IF($C$4="citu pasākumu izmaksas",IF('11a+c+n'!$Q312="C",'11a+c+n'!B312,0))</f>
        <v>0</v>
      </c>
      <c r="C312" s="21">
        <f>IF($C$4="citu pasākumu izmaksas",IF('11a+c+n'!$Q312="C",'11a+c+n'!C312,0))</f>
        <v>0</v>
      </c>
      <c r="D312" s="21">
        <f>IF($C$4="citu pasākumu izmaksas",IF('11a+c+n'!$Q312="C",'11a+c+n'!D312,0))</f>
        <v>0</v>
      </c>
      <c r="E312" s="42"/>
      <c r="F312" s="64"/>
      <c r="G312" s="121"/>
      <c r="H312" s="121">
        <f>IF($C$4="citu pasākumu izmaksas",IF('11a+c+n'!$Q312="C",'11a+c+n'!H312,0))</f>
        <v>0</v>
      </c>
      <c r="I312" s="121"/>
      <c r="J312" s="121"/>
      <c r="K312" s="122">
        <f>IF($C$4="citu pasākumu izmaksas",IF('11a+c+n'!$Q312="C",'11a+c+n'!K312,0))</f>
        <v>0</v>
      </c>
      <c r="L312" s="83">
        <f>IF($C$4="citu pasākumu izmaksas",IF('11a+c+n'!$Q312="C",'11a+c+n'!L312,0))</f>
        <v>0</v>
      </c>
      <c r="M312" s="121">
        <f>IF($C$4="citu pasākumu izmaksas",IF('11a+c+n'!$Q312="C",'11a+c+n'!M312,0))</f>
        <v>0</v>
      </c>
      <c r="N312" s="121">
        <f>IF($C$4="citu pasākumu izmaksas",IF('11a+c+n'!$Q312="C",'11a+c+n'!N312,0))</f>
        <v>0</v>
      </c>
      <c r="O312" s="121">
        <f>IF($C$4="citu pasākumu izmaksas",IF('11a+c+n'!$Q312="C",'11a+c+n'!O312,0))</f>
        <v>0</v>
      </c>
      <c r="P312" s="122">
        <f>IF($C$4="citu pasākumu izmaksas",IF('11a+c+n'!$Q312="C",'11a+c+n'!P312,0))</f>
        <v>0</v>
      </c>
    </row>
    <row r="313" spans="1:16" x14ac:dyDescent="0.2">
      <c r="A313" s="49">
        <f>IF(P313=0,0,IF(COUNTBLANK(P313)=1,0,COUNTA($P$14:P313)))</f>
        <v>0</v>
      </c>
      <c r="B313" s="21">
        <f>IF($C$4="citu pasākumu izmaksas",IF('11a+c+n'!$Q313="C",'11a+c+n'!B313,0))</f>
        <v>0</v>
      </c>
      <c r="C313" s="21">
        <f>IF($C$4="citu pasākumu izmaksas",IF('11a+c+n'!$Q313="C",'11a+c+n'!C313,0))</f>
        <v>0</v>
      </c>
      <c r="D313" s="21">
        <f>IF($C$4="citu pasākumu izmaksas",IF('11a+c+n'!$Q313="C",'11a+c+n'!D313,0))</f>
        <v>0</v>
      </c>
      <c r="E313" s="42"/>
      <c r="F313" s="64"/>
      <c r="G313" s="121"/>
      <c r="H313" s="121">
        <f>IF($C$4="citu pasākumu izmaksas",IF('11a+c+n'!$Q313="C",'11a+c+n'!H313,0))</f>
        <v>0</v>
      </c>
      <c r="I313" s="121"/>
      <c r="J313" s="121"/>
      <c r="K313" s="122">
        <f>IF($C$4="citu pasākumu izmaksas",IF('11a+c+n'!$Q313="C",'11a+c+n'!K313,0))</f>
        <v>0</v>
      </c>
      <c r="L313" s="83">
        <f>IF($C$4="citu pasākumu izmaksas",IF('11a+c+n'!$Q313="C",'11a+c+n'!L313,0))</f>
        <v>0</v>
      </c>
      <c r="M313" s="121">
        <f>IF($C$4="citu pasākumu izmaksas",IF('11a+c+n'!$Q313="C",'11a+c+n'!M313,0))</f>
        <v>0</v>
      </c>
      <c r="N313" s="121">
        <f>IF($C$4="citu pasākumu izmaksas",IF('11a+c+n'!$Q313="C",'11a+c+n'!N313,0))</f>
        <v>0</v>
      </c>
      <c r="O313" s="121">
        <f>IF($C$4="citu pasākumu izmaksas",IF('11a+c+n'!$Q313="C",'11a+c+n'!O313,0))</f>
        <v>0</v>
      </c>
      <c r="P313" s="122">
        <f>IF($C$4="citu pasākumu izmaksas",IF('11a+c+n'!$Q313="C",'11a+c+n'!P313,0))</f>
        <v>0</v>
      </c>
    </row>
    <row r="314" spans="1:16" x14ac:dyDescent="0.2">
      <c r="A314" s="49">
        <f>IF(P314=0,0,IF(COUNTBLANK(P314)=1,0,COUNTA($P$14:P314)))</f>
        <v>0</v>
      </c>
      <c r="B314" s="21">
        <f>IF($C$4="citu pasākumu izmaksas",IF('11a+c+n'!$Q314="C",'11a+c+n'!B314,0))</f>
        <v>0</v>
      </c>
      <c r="C314" s="21">
        <f>IF($C$4="citu pasākumu izmaksas",IF('11a+c+n'!$Q314="C",'11a+c+n'!C314,0))</f>
        <v>0</v>
      </c>
      <c r="D314" s="21">
        <f>IF($C$4="citu pasākumu izmaksas",IF('11a+c+n'!$Q314="C",'11a+c+n'!D314,0))</f>
        <v>0</v>
      </c>
      <c r="E314" s="42"/>
      <c r="F314" s="64"/>
      <c r="G314" s="121"/>
      <c r="H314" s="121">
        <f>IF($C$4="citu pasākumu izmaksas",IF('11a+c+n'!$Q314="C",'11a+c+n'!H314,0))</f>
        <v>0</v>
      </c>
      <c r="I314" s="121"/>
      <c r="J314" s="121"/>
      <c r="K314" s="122">
        <f>IF($C$4="citu pasākumu izmaksas",IF('11a+c+n'!$Q314="C",'11a+c+n'!K314,0))</f>
        <v>0</v>
      </c>
      <c r="L314" s="83">
        <f>IF($C$4="citu pasākumu izmaksas",IF('11a+c+n'!$Q314="C",'11a+c+n'!L314,0))</f>
        <v>0</v>
      </c>
      <c r="M314" s="121">
        <f>IF($C$4="citu pasākumu izmaksas",IF('11a+c+n'!$Q314="C",'11a+c+n'!M314,0))</f>
        <v>0</v>
      </c>
      <c r="N314" s="121">
        <f>IF($C$4="citu pasākumu izmaksas",IF('11a+c+n'!$Q314="C",'11a+c+n'!N314,0))</f>
        <v>0</v>
      </c>
      <c r="O314" s="121">
        <f>IF($C$4="citu pasākumu izmaksas",IF('11a+c+n'!$Q314="C",'11a+c+n'!O314,0))</f>
        <v>0</v>
      </c>
      <c r="P314" s="122">
        <f>IF($C$4="citu pasākumu izmaksas",IF('11a+c+n'!$Q314="C",'11a+c+n'!P314,0))</f>
        <v>0</v>
      </c>
    </row>
    <row r="315" spans="1:16" x14ac:dyDescent="0.2">
      <c r="A315" s="49">
        <f>IF(P315=0,0,IF(COUNTBLANK(P315)=1,0,COUNTA($P$14:P315)))</f>
        <v>0</v>
      </c>
      <c r="B315" s="21">
        <f>IF($C$4="citu pasākumu izmaksas",IF('11a+c+n'!$Q315="C",'11a+c+n'!B315,0))</f>
        <v>0</v>
      </c>
      <c r="C315" s="21">
        <f>IF($C$4="citu pasākumu izmaksas",IF('11a+c+n'!$Q315="C",'11a+c+n'!C315,0))</f>
        <v>0</v>
      </c>
      <c r="D315" s="21">
        <f>IF($C$4="citu pasākumu izmaksas",IF('11a+c+n'!$Q315="C",'11a+c+n'!D315,0))</f>
        <v>0</v>
      </c>
      <c r="E315" s="42"/>
      <c r="F315" s="64"/>
      <c r="G315" s="121"/>
      <c r="H315" s="121">
        <f>IF($C$4="citu pasākumu izmaksas",IF('11a+c+n'!$Q315="C",'11a+c+n'!H315,0))</f>
        <v>0</v>
      </c>
      <c r="I315" s="121"/>
      <c r="J315" s="121"/>
      <c r="K315" s="122">
        <f>IF($C$4="citu pasākumu izmaksas",IF('11a+c+n'!$Q315="C",'11a+c+n'!K315,0))</f>
        <v>0</v>
      </c>
      <c r="L315" s="83">
        <f>IF($C$4="citu pasākumu izmaksas",IF('11a+c+n'!$Q315="C",'11a+c+n'!L315,0))</f>
        <v>0</v>
      </c>
      <c r="M315" s="121">
        <f>IF($C$4="citu pasākumu izmaksas",IF('11a+c+n'!$Q315="C",'11a+c+n'!M315,0))</f>
        <v>0</v>
      </c>
      <c r="N315" s="121">
        <f>IF($C$4="citu pasākumu izmaksas",IF('11a+c+n'!$Q315="C",'11a+c+n'!N315,0))</f>
        <v>0</v>
      </c>
      <c r="O315" s="121">
        <f>IF($C$4="citu pasākumu izmaksas",IF('11a+c+n'!$Q315="C",'11a+c+n'!O315,0))</f>
        <v>0</v>
      </c>
      <c r="P315" s="122">
        <f>IF($C$4="citu pasākumu izmaksas",IF('11a+c+n'!$Q315="C",'11a+c+n'!P315,0))</f>
        <v>0</v>
      </c>
    </row>
    <row r="316" spans="1:16" x14ac:dyDescent="0.2">
      <c r="A316" s="49">
        <f>IF(P316=0,0,IF(COUNTBLANK(P316)=1,0,COUNTA($P$14:P316)))</f>
        <v>0</v>
      </c>
      <c r="B316" s="21">
        <f>IF($C$4="citu pasākumu izmaksas",IF('11a+c+n'!$Q316="C",'11a+c+n'!B316,0))</f>
        <v>0</v>
      </c>
      <c r="C316" s="21">
        <f>IF($C$4="citu pasākumu izmaksas",IF('11a+c+n'!$Q316="C",'11a+c+n'!C316,0))</f>
        <v>0</v>
      </c>
      <c r="D316" s="21">
        <f>IF($C$4="citu pasākumu izmaksas",IF('11a+c+n'!$Q316="C",'11a+c+n'!D316,0))</f>
        <v>0</v>
      </c>
      <c r="E316" s="42"/>
      <c r="F316" s="64"/>
      <c r="G316" s="121"/>
      <c r="H316" s="121">
        <f>IF($C$4="citu pasākumu izmaksas",IF('11a+c+n'!$Q316="C",'11a+c+n'!H316,0))</f>
        <v>0</v>
      </c>
      <c r="I316" s="121"/>
      <c r="J316" s="121"/>
      <c r="K316" s="122">
        <f>IF($C$4="citu pasākumu izmaksas",IF('11a+c+n'!$Q316="C",'11a+c+n'!K316,0))</f>
        <v>0</v>
      </c>
      <c r="L316" s="83">
        <f>IF($C$4="citu pasākumu izmaksas",IF('11a+c+n'!$Q316="C",'11a+c+n'!L316,0))</f>
        <v>0</v>
      </c>
      <c r="M316" s="121">
        <f>IF($C$4="citu pasākumu izmaksas",IF('11a+c+n'!$Q316="C",'11a+c+n'!M316,0))</f>
        <v>0</v>
      </c>
      <c r="N316" s="121">
        <f>IF($C$4="citu pasākumu izmaksas",IF('11a+c+n'!$Q316="C",'11a+c+n'!N316,0))</f>
        <v>0</v>
      </c>
      <c r="O316" s="121">
        <f>IF($C$4="citu pasākumu izmaksas",IF('11a+c+n'!$Q316="C",'11a+c+n'!O316,0))</f>
        <v>0</v>
      </c>
      <c r="P316" s="122">
        <f>IF($C$4="citu pasākumu izmaksas",IF('11a+c+n'!$Q316="C",'11a+c+n'!P316,0))</f>
        <v>0</v>
      </c>
    </row>
    <row r="317" spans="1:16" x14ac:dyDescent="0.2">
      <c r="A317" s="49">
        <f>IF(P317=0,0,IF(COUNTBLANK(P317)=1,0,COUNTA($P$14:P317)))</f>
        <v>0</v>
      </c>
      <c r="B317" s="21">
        <f>IF($C$4="citu pasākumu izmaksas",IF('11a+c+n'!$Q317="C",'11a+c+n'!B317,0))</f>
        <v>0</v>
      </c>
      <c r="C317" s="21">
        <f>IF($C$4="citu pasākumu izmaksas",IF('11a+c+n'!$Q317="C",'11a+c+n'!C317,0))</f>
        <v>0</v>
      </c>
      <c r="D317" s="21">
        <f>IF($C$4="citu pasākumu izmaksas",IF('11a+c+n'!$Q317="C",'11a+c+n'!D317,0))</f>
        <v>0</v>
      </c>
      <c r="E317" s="42"/>
      <c r="F317" s="64"/>
      <c r="G317" s="121"/>
      <c r="H317" s="121">
        <f>IF($C$4="citu pasākumu izmaksas",IF('11a+c+n'!$Q317="C",'11a+c+n'!H317,0))</f>
        <v>0</v>
      </c>
      <c r="I317" s="121"/>
      <c r="J317" s="121"/>
      <c r="K317" s="122">
        <f>IF($C$4="citu pasākumu izmaksas",IF('11a+c+n'!$Q317="C",'11a+c+n'!K317,0))</f>
        <v>0</v>
      </c>
      <c r="L317" s="83">
        <f>IF($C$4="citu pasākumu izmaksas",IF('11a+c+n'!$Q317="C",'11a+c+n'!L317,0))</f>
        <v>0</v>
      </c>
      <c r="M317" s="121">
        <f>IF($C$4="citu pasākumu izmaksas",IF('11a+c+n'!$Q317="C",'11a+c+n'!M317,0))</f>
        <v>0</v>
      </c>
      <c r="N317" s="121">
        <f>IF($C$4="citu pasākumu izmaksas",IF('11a+c+n'!$Q317="C",'11a+c+n'!N317,0))</f>
        <v>0</v>
      </c>
      <c r="O317" s="121">
        <f>IF($C$4="citu pasākumu izmaksas",IF('11a+c+n'!$Q317="C",'11a+c+n'!O317,0))</f>
        <v>0</v>
      </c>
      <c r="P317" s="122">
        <f>IF($C$4="citu pasākumu izmaksas",IF('11a+c+n'!$Q317="C",'11a+c+n'!P317,0))</f>
        <v>0</v>
      </c>
    </row>
    <row r="318" spans="1:16" x14ac:dyDescent="0.2">
      <c r="A318" s="49">
        <f>IF(P318=0,0,IF(COUNTBLANK(P318)=1,0,COUNTA($P$14:P318)))</f>
        <v>0</v>
      </c>
      <c r="B318" s="21">
        <f>IF($C$4="citu pasākumu izmaksas",IF('11a+c+n'!$Q318="C",'11a+c+n'!B318,0))</f>
        <v>0</v>
      </c>
      <c r="C318" s="21">
        <f>IF($C$4="citu pasākumu izmaksas",IF('11a+c+n'!$Q318="C",'11a+c+n'!C318,0))</f>
        <v>0</v>
      </c>
      <c r="D318" s="21">
        <f>IF($C$4="citu pasākumu izmaksas",IF('11a+c+n'!$Q318="C",'11a+c+n'!D318,0))</f>
        <v>0</v>
      </c>
      <c r="E318" s="42"/>
      <c r="F318" s="64"/>
      <c r="G318" s="121"/>
      <c r="H318" s="121">
        <f>IF($C$4="citu pasākumu izmaksas",IF('11a+c+n'!$Q318="C",'11a+c+n'!H318,0))</f>
        <v>0</v>
      </c>
      <c r="I318" s="121"/>
      <c r="J318" s="121"/>
      <c r="K318" s="122">
        <f>IF($C$4="citu pasākumu izmaksas",IF('11a+c+n'!$Q318="C",'11a+c+n'!K318,0))</f>
        <v>0</v>
      </c>
      <c r="L318" s="83">
        <f>IF($C$4="citu pasākumu izmaksas",IF('11a+c+n'!$Q318="C",'11a+c+n'!L318,0))</f>
        <v>0</v>
      </c>
      <c r="M318" s="121">
        <f>IF($C$4="citu pasākumu izmaksas",IF('11a+c+n'!$Q318="C",'11a+c+n'!M318,0))</f>
        <v>0</v>
      </c>
      <c r="N318" s="121">
        <f>IF($C$4="citu pasākumu izmaksas",IF('11a+c+n'!$Q318="C",'11a+c+n'!N318,0))</f>
        <v>0</v>
      </c>
      <c r="O318" s="121">
        <f>IF($C$4="citu pasākumu izmaksas",IF('11a+c+n'!$Q318="C",'11a+c+n'!O318,0))</f>
        <v>0</v>
      </c>
      <c r="P318" s="122">
        <f>IF($C$4="citu pasākumu izmaksas",IF('11a+c+n'!$Q318="C",'11a+c+n'!P318,0))</f>
        <v>0</v>
      </c>
    </row>
    <row r="319" spans="1:16" x14ac:dyDescent="0.2">
      <c r="A319" s="49">
        <f>IF(P319=0,0,IF(COUNTBLANK(P319)=1,0,COUNTA($P$14:P319)))</f>
        <v>0</v>
      </c>
      <c r="B319" s="21">
        <f>IF($C$4="citu pasākumu izmaksas",IF('11a+c+n'!$Q319="C",'11a+c+n'!B319,0))</f>
        <v>0</v>
      </c>
      <c r="C319" s="21">
        <f>IF($C$4="citu pasākumu izmaksas",IF('11a+c+n'!$Q319="C",'11a+c+n'!C319,0))</f>
        <v>0</v>
      </c>
      <c r="D319" s="21">
        <f>IF($C$4="citu pasākumu izmaksas",IF('11a+c+n'!$Q319="C",'11a+c+n'!D319,0))</f>
        <v>0</v>
      </c>
      <c r="E319" s="42"/>
      <c r="F319" s="64"/>
      <c r="G319" s="121"/>
      <c r="H319" s="121">
        <f>IF($C$4="citu pasākumu izmaksas",IF('11a+c+n'!$Q319="C",'11a+c+n'!H319,0))</f>
        <v>0</v>
      </c>
      <c r="I319" s="121"/>
      <c r="J319" s="121"/>
      <c r="K319" s="122">
        <f>IF($C$4="citu pasākumu izmaksas",IF('11a+c+n'!$Q319="C",'11a+c+n'!K319,0))</f>
        <v>0</v>
      </c>
      <c r="L319" s="83">
        <f>IF($C$4="citu pasākumu izmaksas",IF('11a+c+n'!$Q319="C",'11a+c+n'!L319,0))</f>
        <v>0</v>
      </c>
      <c r="M319" s="121">
        <f>IF($C$4="citu pasākumu izmaksas",IF('11a+c+n'!$Q319="C",'11a+c+n'!M319,0))</f>
        <v>0</v>
      </c>
      <c r="N319" s="121">
        <f>IF($C$4="citu pasākumu izmaksas",IF('11a+c+n'!$Q319="C",'11a+c+n'!N319,0))</f>
        <v>0</v>
      </c>
      <c r="O319" s="121">
        <f>IF($C$4="citu pasākumu izmaksas",IF('11a+c+n'!$Q319="C",'11a+c+n'!O319,0))</f>
        <v>0</v>
      </c>
      <c r="P319" s="122">
        <f>IF($C$4="citu pasākumu izmaksas",IF('11a+c+n'!$Q319="C",'11a+c+n'!P319,0))</f>
        <v>0</v>
      </c>
    </row>
    <row r="320" spans="1:16" x14ac:dyDescent="0.2">
      <c r="A320" s="49">
        <f>IF(P320=0,0,IF(COUNTBLANK(P320)=1,0,COUNTA($P$14:P320)))</f>
        <v>0</v>
      </c>
      <c r="B320" s="21">
        <f>IF($C$4="citu pasākumu izmaksas",IF('11a+c+n'!$Q320="C",'11a+c+n'!B320,0))</f>
        <v>0</v>
      </c>
      <c r="C320" s="21">
        <f>IF($C$4="citu pasākumu izmaksas",IF('11a+c+n'!$Q320="C",'11a+c+n'!C320,0))</f>
        <v>0</v>
      </c>
      <c r="D320" s="21">
        <f>IF($C$4="citu pasākumu izmaksas",IF('11a+c+n'!$Q320="C",'11a+c+n'!D320,0))</f>
        <v>0</v>
      </c>
      <c r="E320" s="42"/>
      <c r="F320" s="64"/>
      <c r="G320" s="121"/>
      <c r="H320" s="121">
        <f>IF($C$4="citu pasākumu izmaksas",IF('11a+c+n'!$Q320="C",'11a+c+n'!H320,0))</f>
        <v>0</v>
      </c>
      <c r="I320" s="121"/>
      <c r="J320" s="121"/>
      <c r="K320" s="122">
        <f>IF($C$4="citu pasākumu izmaksas",IF('11a+c+n'!$Q320="C",'11a+c+n'!K320,0))</f>
        <v>0</v>
      </c>
      <c r="L320" s="83">
        <f>IF($C$4="citu pasākumu izmaksas",IF('11a+c+n'!$Q320="C",'11a+c+n'!L320,0))</f>
        <v>0</v>
      </c>
      <c r="M320" s="121">
        <f>IF($C$4="citu pasākumu izmaksas",IF('11a+c+n'!$Q320="C",'11a+c+n'!M320,0))</f>
        <v>0</v>
      </c>
      <c r="N320" s="121">
        <f>IF($C$4="citu pasākumu izmaksas",IF('11a+c+n'!$Q320="C",'11a+c+n'!N320,0))</f>
        <v>0</v>
      </c>
      <c r="O320" s="121">
        <f>IF($C$4="citu pasākumu izmaksas",IF('11a+c+n'!$Q320="C",'11a+c+n'!O320,0))</f>
        <v>0</v>
      </c>
      <c r="P320" s="122">
        <f>IF($C$4="citu pasākumu izmaksas",IF('11a+c+n'!$Q320="C",'11a+c+n'!P320,0))</f>
        <v>0</v>
      </c>
    </row>
    <row r="321" spans="1:16" x14ac:dyDescent="0.2">
      <c r="A321" s="49">
        <f>IF(P321=0,0,IF(COUNTBLANK(P321)=1,0,COUNTA($P$14:P321)))</f>
        <v>0</v>
      </c>
      <c r="B321" s="21">
        <f>IF($C$4="citu pasākumu izmaksas",IF('11a+c+n'!$Q321="C",'11a+c+n'!B321,0))</f>
        <v>0</v>
      </c>
      <c r="C321" s="21">
        <f>IF($C$4="citu pasākumu izmaksas",IF('11a+c+n'!$Q321="C",'11a+c+n'!C321,0))</f>
        <v>0</v>
      </c>
      <c r="D321" s="21">
        <f>IF($C$4="citu pasākumu izmaksas",IF('11a+c+n'!$Q321="C",'11a+c+n'!D321,0))</f>
        <v>0</v>
      </c>
      <c r="E321" s="42"/>
      <c r="F321" s="64"/>
      <c r="G321" s="121"/>
      <c r="H321" s="121">
        <f>IF($C$4="citu pasākumu izmaksas",IF('11a+c+n'!$Q321="C",'11a+c+n'!H321,0))</f>
        <v>0</v>
      </c>
      <c r="I321" s="121"/>
      <c r="J321" s="121"/>
      <c r="K321" s="122">
        <f>IF($C$4="citu pasākumu izmaksas",IF('11a+c+n'!$Q321="C",'11a+c+n'!K321,0))</f>
        <v>0</v>
      </c>
      <c r="L321" s="83">
        <f>IF($C$4="citu pasākumu izmaksas",IF('11a+c+n'!$Q321="C",'11a+c+n'!L321,0))</f>
        <v>0</v>
      </c>
      <c r="M321" s="121">
        <f>IF($C$4="citu pasākumu izmaksas",IF('11a+c+n'!$Q321="C",'11a+c+n'!M321,0))</f>
        <v>0</v>
      </c>
      <c r="N321" s="121">
        <f>IF($C$4="citu pasākumu izmaksas",IF('11a+c+n'!$Q321="C",'11a+c+n'!N321,0))</f>
        <v>0</v>
      </c>
      <c r="O321" s="121">
        <f>IF($C$4="citu pasākumu izmaksas",IF('11a+c+n'!$Q321="C",'11a+c+n'!O321,0))</f>
        <v>0</v>
      </c>
      <c r="P321" s="122">
        <f>IF($C$4="citu pasākumu izmaksas",IF('11a+c+n'!$Q321="C",'11a+c+n'!P321,0))</f>
        <v>0</v>
      </c>
    </row>
    <row r="322" spans="1:16" x14ac:dyDescent="0.2">
      <c r="A322" s="49">
        <f>IF(P322=0,0,IF(COUNTBLANK(P322)=1,0,COUNTA($P$14:P322)))</f>
        <v>0</v>
      </c>
      <c r="B322" s="21">
        <f>IF($C$4="citu pasākumu izmaksas",IF('11a+c+n'!$Q322="C",'11a+c+n'!B322,0))</f>
        <v>0</v>
      </c>
      <c r="C322" s="21">
        <f>IF($C$4="citu pasākumu izmaksas",IF('11a+c+n'!$Q322="C",'11a+c+n'!C322,0))</f>
        <v>0</v>
      </c>
      <c r="D322" s="21">
        <f>IF($C$4="citu pasākumu izmaksas",IF('11a+c+n'!$Q322="C",'11a+c+n'!D322,0))</f>
        <v>0</v>
      </c>
      <c r="E322" s="42"/>
      <c r="F322" s="64"/>
      <c r="G322" s="121"/>
      <c r="H322" s="121">
        <f>IF($C$4="citu pasākumu izmaksas",IF('11a+c+n'!$Q322="C",'11a+c+n'!H322,0))</f>
        <v>0</v>
      </c>
      <c r="I322" s="121"/>
      <c r="J322" s="121"/>
      <c r="K322" s="122">
        <f>IF($C$4="citu pasākumu izmaksas",IF('11a+c+n'!$Q322="C",'11a+c+n'!K322,0))</f>
        <v>0</v>
      </c>
      <c r="L322" s="83">
        <f>IF($C$4="citu pasākumu izmaksas",IF('11a+c+n'!$Q322="C",'11a+c+n'!L322,0))</f>
        <v>0</v>
      </c>
      <c r="M322" s="121">
        <f>IF($C$4="citu pasākumu izmaksas",IF('11a+c+n'!$Q322="C",'11a+c+n'!M322,0))</f>
        <v>0</v>
      </c>
      <c r="N322" s="121">
        <f>IF($C$4="citu pasākumu izmaksas",IF('11a+c+n'!$Q322="C",'11a+c+n'!N322,0))</f>
        <v>0</v>
      </c>
      <c r="O322" s="121">
        <f>IF($C$4="citu pasākumu izmaksas",IF('11a+c+n'!$Q322="C",'11a+c+n'!O322,0))</f>
        <v>0</v>
      </c>
      <c r="P322" s="122">
        <f>IF($C$4="citu pasākumu izmaksas",IF('11a+c+n'!$Q322="C",'11a+c+n'!P322,0))</f>
        <v>0</v>
      </c>
    </row>
    <row r="323" spans="1:16" x14ac:dyDescent="0.2">
      <c r="A323" s="49">
        <f>IF(P323=0,0,IF(COUNTBLANK(P323)=1,0,COUNTA($P$14:P323)))</f>
        <v>0</v>
      </c>
      <c r="B323" s="21">
        <f>IF($C$4="citu pasākumu izmaksas",IF('11a+c+n'!$Q323="C",'11a+c+n'!B323,0))</f>
        <v>0</v>
      </c>
      <c r="C323" s="21">
        <f>IF($C$4="citu pasākumu izmaksas",IF('11a+c+n'!$Q323="C",'11a+c+n'!C323,0))</f>
        <v>0</v>
      </c>
      <c r="D323" s="21">
        <f>IF($C$4="citu pasākumu izmaksas",IF('11a+c+n'!$Q323="C",'11a+c+n'!D323,0))</f>
        <v>0</v>
      </c>
      <c r="E323" s="42"/>
      <c r="F323" s="64"/>
      <c r="G323" s="121"/>
      <c r="H323" s="121">
        <f>IF($C$4="citu pasākumu izmaksas",IF('11a+c+n'!$Q323="C",'11a+c+n'!H323,0))</f>
        <v>0</v>
      </c>
      <c r="I323" s="121"/>
      <c r="J323" s="121"/>
      <c r="K323" s="122">
        <f>IF($C$4="citu pasākumu izmaksas",IF('11a+c+n'!$Q323="C",'11a+c+n'!K323,0))</f>
        <v>0</v>
      </c>
      <c r="L323" s="83">
        <f>IF($C$4="citu pasākumu izmaksas",IF('11a+c+n'!$Q323="C",'11a+c+n'!L323,0))</f>
        <v>0</v>
      </c>
      <c r="M323" s="121">
        <f>IF($C$4="citu pasākumu izmaksas",IF('11a+c+n'!$Q323="C",'11a+c+n'!M323,0))</f>
        <v>0</v>
      </c>
      <c r="N323" s="121">
        <f>IF($C$4="citu pasākumu izmaksas",IF('11a+c+n'!$Q323="C",'11a+c+n'!N323,0))</f>
        <v>0</v>
      </c>
      <c r="O323" s="121">
        <f>IF($C$4="citu pasākumu izmaksas",IF('11a+c+n'!$Q323="C",'11a+c+n'!O323,0))</f>
        <v>0</v>
      </c>
      <c r="P323" s="122">
        <f>IF($C$4="citu pasākumu izmaksas",IF('11a+c+n'!$Q323="C",'11a+c+n'!P323,0))</f>
        <v>0</v>
      </c>
    </row>
    <row r="324" spans="1:16" x14ac:dyDescent="0.2">
      <c r="A324" s="49">
        <f>IF(P324=0,0,IF(COUNTBLANK(P324)=1,0,COUNTA($P$14:P324)))</f>
        <v>0</v>
      </c>
      <c r="B324" s="21">
        <f>IF($C$4="citu pasākumu izmaksas",IF('11a+c+n'!$Q324="C",'11a+c+n'!B324,0))</f>
        <v>0</v>
      </c>
      <c r="C324" s="21">
        <f>IF($C$4="citu pasākumu izmaksas",IF('11a+c+n'!$Q324="C",'11a+c+n'!C324,0))</f>
        <v>0</v>
      </c>
      <c r="D324" s="21">
        <f>IF($C$4="citu pasākumu izmaksas",IF('11a+c+n'!$Q324="C",'11a+c+n'!D324,0))</f>
        <v>0</v>
      </c>
      <c r="E324" s="42"/>
      <c r="F324" s="64"/>
      <c r="G324" s="121"/>
      <c r="H324" s="121">
        <f>IF($C$4="citu pasākumu izmaksas",IF('11a+c+n'!$Q324="C",'11a+c+n'!H324,0))</f>
        <v>0</v>
      </c>
      <c r="I324" s="121"/>
      <c r="J324" s="121"/>
      <c r="K324" s="122">
        <f>IF($C$4="citu pasākumu izmaksas",IF('11a+c+n'!$Q324="C",'11a+c+n'!K324,0))</f>
        <v>0</v>
      </c>
      <c r="L324" s="83">
        <f>IF($C$4="citu pasākumu izmaksas",IF('11a+c+n'!$Q324="C",'11a+c+n'!L324,0))</f>
        <v>0</v>
      </c>
      <c r="M324" s="121">
        <f>IF($C$4="citu pasākumu izmaksas",IF('11a+c+n'!$Q324="C",'11a+c+n'!M324,0))</f>
        <v>0</v>
      </c>
      <c r="N324" s="121">
        <f>IF($C$4="citu pasākumu izmaksas",IF('11a+c+n'!$Q324="C",'11a+c+n'!N324,0))</f>
        <v>0</v>
      </c>
      <c r="O324" s="121">
        <f>IF($C$4="citu pasākumu izmaksas",IF('11a+c+n'!$Q324="C",'11a+c+n'!O324,0))</f>
        <v>0</v>
      </c>
      <c r="P324" s="122">
        <f>IF($C$4="citu pasākumu izmaksas",IF('11a+c+n'!$Q324="C",'11a+c+n'!P324,0))</f>
        <v>0</v>
      </c>
    </row>
    <row r="325" spans="1:16" x14ac:dyDescent="0.2">
      <c r="A325" s="49">
        <f>IF(P325=0,0,IF(COUNTBLANK(P325)=1,0,COUNTA($P$14:P325)))</f>
        <v>0</v>
      </c>
      <c r="B325" s="21">
        <f>IF($C$4="citu pasākumu izmaksas",IF('11a+c+n'!$Q325="C",'11a+c+n'!B325,0))</f>
        <v>0</v>
      </c>
      <c r="C325" s="21">
        <f>IF($C$4="citu pasākumu izmaksas",IF('11a+c+n'!$Q325="C",'11a+c+n'!C325,0))</f>
        <v>0</v>
      </c>
      <c r="D325" s="21">
        <f>IF($C$4="citu pasākumu izmaksas",IF('11a+c+n'!$Q325="C",'11a+c+n'!D325,0))</f>
        <v>0</v>
      </c>
      <c r="E325" s="42"/>
      <c r="F325" s="64"/>
      <c r="G325" s="121"/>
      <c r="H325" s="121">
        <f>IF($C$4="citu pasākumu izmaksas",IF('11a+c+n'!$Q325="C",'11a+c+n'!H325,0))</f>
        <v>0</v>
      </c>
      <c r="I325" s="121"/>
      <c r="J325" s="121"/>
      <c r="K325" s="122">
        <f>IF($C$4="citu pasākumu izmaksas",IF('11a+c+n'!$Q325="C",'11a+c+n'!K325,0))</f>
        <v>0</v>
      </c>
      <c r="L325" s="83">
        <f>IF($C$4="citu pasākumu izmaksas",IF('11a+c+n'!$Q325="C",'11a+c+n'!L325,0))</f>
        <v>0</v>
      </c>
      <c r="M325" s="121">
        <f>IF($C$4="citu pasākumu izmaksas",IF('11a+c+n'!$Q325="C",'11a+c+n'!M325,0))</f>
        <v>0</v>
      </c>
      <c r="N325" s="121">
        <f>IF($C$4="citu pasākumu izmaksas",IF('11a+c+n'!$Q325="C",'11a+c+n'!N325,0))</f>
        <v>0</v>
      </c>
      <c r="O325" s="121">
        <f>IF($C$4="citu pasākumu izmaksas",IF('11a+c+n'!$Q325="C",'11a+c+n'!O325,0))</f>
        <v>0</v>
      </c>
      <c r="P325" s="122">
        <f>IF($C$4="citu pasākumu izmaksas",IF('11a+c+n'!$Q325="C",'11a+c+n'!P325,0))</f>
        <v>0</v>
      </c>
    </row>
    <row r="326" spans="1:16" x14ac:dyDescent="0.2">
      <c r="A326" s="49">
        <f>IF(P326=0,0,IF(COUNTBLANK(P326)=1,0,COUNTA($P$14:P326)))</f>
        <v>0</v>
      </c>
      <c r="B326" s="21">
        <f>IF($C$4="citu pasākumu izmaksas",IF('11a+c+n'!$Q326="C",'11a+c+n'!B326,0))</f>
        <v>0</v>
      </c>
      <c r="C326" s="21">
        <f>IF($C$4="citu pasākumu izmaksas",IF('11a+c+n'!$Q326="C",'11a+c+n'!C326,0))</f>
        <v>0</v>
      </c>
      <c r="D326" s="21">
        <f>IF($C$4="citu pasākumu izmaksas",IF('11a+c+n'!$Q326="C",'11a+c+n'!D326,0))</f>
        <v>0</v>
      </c>
      <c r="E326" s="42"/>
      <c r="F326" s="64"/>
      <c r="G326" s="121"/>
      <c r="H326" s="121">
        <f>IF($C$4="citu pasākumu izmaksas",IF('11a+c+n'!$Q326="C",'11a+c+n'!H326,0))</f>
        <v>0</v>
      </c>
      <c r="I326" s="121"/>
      <c r="J326" s="121"/>
      <c r="K326" s="122">
        <f>IF($C$4="citu pasākumu izmaksas",IF('11a+c+n'!$Q326="C",'11a+c+n'!K326,0))</f>
        <v>0</v>
      </c>
      <c r="L326" s="83">
        <f>IF($C$4="citu pasākumu izmaksas",IF('11a+c+n'!$Q326="C",'11a+c+n'!L326,0))</f>
        <v>0</v>
      </c>
      <c r="M326" s="121">
        <f>IF($C$4="citu pasākumu izmaksas",IF('11a+c+n'!$Q326="C",'11a+c+n'!M326,0))</f>
        <v>0</v>
      </c>
      <c r="N326" s="121">
        <f>IF($C$4="citu pasākumu izmaksas",IF('11a+c+n'!$Q326="C",'11a+c+n'!N326,0))</f>
        <v>0</v>
      </c>
      <c r="O326" s="121">
        <f>IF($C$4="citu pasākumu izmaksas",IF('11a+c+n'!$Q326="C",'11a+c+n'!O326,0))</f>
        <v>0</v>
      </c>
      <c r="P326" s="122">
        <f>IF($C$4="citu pasākumu izmaksas",IF('11a+c+n'!$Q326="C",'11a+c+n'!P326,0))</f>
        <v>0</v>
      </c>
    </row>
    <row r="327" spans="1:16" x14ac:dyDescent="0.2">
      <c r="A327" s="49">
        <f>IF(P327=0,0,IF(COUNTBLANK(P327)=1,0,COUNTA($P$14:P327)))</f>
        <v>0</v>
      </c>
      <c r="B327" s="21">
        <f>IF($C$4="citu pasākumu izmaksas",IF('11a+c+n'!$Q327="C",'11a+c+n'!B327,0))</f>
        <v>0</v>
      </c>
      <c r="C327" s="21">
        <f>IF($C$4="citu pasākumu izmaksas",IF('11a+c+n'!$Q327="C",'11a+c+n'!C327,0))</f>
        <v>0</v>
      </c>
      <c r="D327" s="21">
        <f>IF($C$4="citu pasākumu izmaksas",IF('11a+c+n'!$Q327="C",'11a+c+n'!D327,0))</f>
        <v>0</v>
      </c>
      <c r="E327" s="42"/>
      <c r="F327" s="64"/>
      <c r="G327" s="121"/>
      <c r="H327" s="121">
        <f>IF($C$4="citu pasākumu izmaksas",IF('11a+c+n'!$Q327="C",'11a+c+n'!H327,0))</f>
        <v>0</v>
      </c>
      <c r="I327" s="121"/>
      <c r="J327" s="121"/>
      <c r="K327" s="122">
        <f>IF($C$4="citu pasākumu izmaksas",IF('11a+c+n'!$Q327="C",'11a+c+n'!K327,0))</f>
        <v>0</v>
      </c>
      <c r="L327" s="83">
        <f>IF($C$4="citu pasākumu izmaksas",IF('11a+c+n'!$Q327="C",'11a+c+n'!L327,0))</f>
        <v>0</v>
      </c>
      <c r="M327" s="121">
        <f>IF($C$4="citu pasākumu izmaksas",IF('11a+c+n'!$Q327="C",'11a+c+n'!M327,0))</f>
        <v>0</v>
      </c>
      <c r="N327" s="121">
        <f>IF($C$4="citu pasākumu izmaksas",IF('11a+c+n'!$Q327="C",'11a+c+n'!N327,0))</f>
        <v>0</v>
      </c>
      <c r="O327" s="121">
        <f>IF($C$4="citu pasākumu izmaksas",IF('11a+c+n'!$Q327="C",'11a+c+n'!O327,0))</f>
        <v>0</v>
      </c>
      <c r="P327" s="122">
        <f>IF($C$4="citu pasākumu izmaksas",IF('11a+c+n'!$Q327="C",'11a+c+n'!P327,0))</f>
        <v>0</v>
      </c>
    </row>
    <row r="328" spans="1:16" x14ac:dyDescent="0.2">
      <c r="A328" s="49">
        <f>IF(P328=0,0,IF(COUNTBLANK(P328)=1,0,COUNTA($P$14:P328)))</f>
        <v>0</v>
      </c>
      <c r="B328" s="21">
        <f>IF($C$4="citu pasākumu izmaksas",IF('11a+c+n'!$Q328="C",'11a+c+n'!B328,0))</f>
        <v>0</v>
      </c>
      <c r="C328" s="21">
        <f>IF($C$4="citu pasākumu izmaksas",IF('11a+c+n'!$Q328="C",'11a+c+n'!C328,0))</f>
        <v>0</v>
      </c>
      <c r="D328" s="21">
        <f>IF($C$4="citu pasākumu izmaksas",IF('11a+c+n'!$Q328="C",'11a+c+n'!D328,0))</f>
        <v>0</v>
      </c>
      <c r="E328" s="42"/>
      <c r="F328" s="64"/>
      <c r="G328" s="121"/>
      <c r="H328" s="121">
        <f>IF($C$4="citu pasākumu izmaksas",IF('11a+c+n'!$Q328="C",'11a+c+n'!H328,0))</f>
        <v>0</v>
      </c>
      <c r="I328" s="121"/>
      <c r="J328" s="121"/>
      <c r="K328" s="122">
        <f>IF($C$4="citu pasākumu izmaksas",IF('11a+c+n'!$Q328="C",'11a+c+n'!K328,0))</f>
        <v>0</v>
      </c>
      <c r="L328" s="83">
        <f>IF($C$4="citu pasākumu izmaksas",IF('11a+c+n'!$Q328="C",'11a+c+n'!L328,0))</f>
        <v>0</v>
      </c>
      <c r="M328" s="121">
        <f>IF($C$4="citu pasākumu izmaksas",IF('11a+c+n'!$Q328="C",'11a+c+n'!M328,0))</f>
        <v>0</v>
      </c>
      <c r="N328" s="121">
        <f>IF($C$4="citu pasākumu izmaksas",IF('11a+c+n'!$Q328="C",'11a+c+n'!N328,0))</f>
        <v>0</v>
      </c>
      <c r="O328" s="121">
        <f>IF($C$4="citu pasākumu izmaksas",IF('11a+c+n'!$Q328="C",'11a+c+n'!O328,0))</f>
        <v>0</v>
      </c>
      <c r="P328" s="122">
        <f>IF($C$4="citu pasākumu izmaksas",IF('11a+c+n'!$Q328="C",'11a+c+n'!P328,0))</f>
        <v>0</v>
      </c>
    </row>
    <row r="329" spans="1:16" x14ac:dyDescent="0.2">
      <c r="A329" s="49">
        <f>IF(P329=0,0,IF(COUNTBLANK(P329)=1,0,COUNTA($P$14:P329)))</f>
        <v>0</v>
      </c>
      <c r="B329" s="21">
        <f>IF($C$4="citu pasākumu izmaksas",IF('11a+c+n'!$Q329="C",'11a+c+n'!B329,0))</f>
        <v>0</v>
      </c>
      <c r="C329" s="21">
        <f>IF($C$4="citu pasākumu izmaksas",IF('11a+c+n'!$Q329="C",'11a+c+n'!C329,0))</f>
        <v>0</v>
      </c>
      <c r="D329" s="21">
        <f>IF($C$4="citu pasākumu izmaksas",IF('11a+c+n'!$Q329="C",'11a+c+n'!D329,0))</f>
        <v>0</v>
      </c>
      <c r="E329" s="42"/>
      <c r="F329" s="64"/>
      <c r="G329" s="121"/>
      <c r="H329" s="121">
        <f>IF($C$4="citu pasākumu izmaksas",IF('11a+c+n'!$Q329="C",'11a+c+n'!H329,0))</f>
        <v>0</v>
      </c>
      <c r="I329" s="121"/>
      <c r="J329" s="121"/>
      <c r="K329" s="122">
        <f>IF($C$4="citu pasākumu izmaksas",IF('11a+c+n'!$Q329="C",'11a+c+n'!K329,0))</f>
        <v>0</v>
      </c>
      <c r="L329" s="83">
        <f>IF($C$4="citu pasākumu izmaksas",IF('11a+c+n'!$Q329="C",'11a+c+n'!L329,0))</f>
        <v>0</v>
      </c>
      <c r="M329" s="121">
        <f>IF($C$4="citu pasākumu izmaksas",IF('11a+c+n'!$Q329="C",'11a+c+n'!M329,0))</f>
        <v>0</v>
      </c>
      <c r="N329" s="121">
        <f>IF($C$4="citu pasākumu izmaksas",IF('11a+c+n'!$Q329="C",'11a+c+n'!N329,0))</f>
        <v>0</v>
      </c>
      <c r="O329" s="121">
        <f>IF($C$4="citu pasākumu izmaksas",IF('11a+c+n'!$Q329="C",'11a+c+n'!O329,0))</f>
        <v>0</v>
      </c>
      <c r="P329" s="122">
        <f>IF($C$4="citu pasākumu izmaksas",IF('11a+c+n'!$Q329="C",'11a+c+n'!P329,0))</f>
        <v>0</v>
      </c>
    </row>
    <row r="330" spans="1:16" x14ac:dyDescent="0.2">
      <c r="A330" s="49">
        <f>IF(P330=0,0,IF(COUNTBLANK(P330)=1,0,COUNTA($P$14:P330)))</f>
        <v>0</v>
      </c>
      <c r="B330" s="21">
        <f>IF($C$4="citu pasākumu izmaksas",IF('11a+c+n'!$Q330="C",'11a+c+n'!B330,0))</f>
        <v>0</v>
      </c>
      <c r="C330" s="21">
        <f>IF($C$4="citu pasākumu izmaksas",IF('11a+c+n'!$Q330="C",'11a+c+n'!C330,0))</f>
        <v>0</v>
      </c>
      <c r="D330" s="21">
        <f>IF($C$4="citu pasākumu izmaksas",IF('11a+c+n'!$Q330="C",'11a+c+n'!D330,0))</f>
        <v>0</v>
      </c>
      <c r="E330" s="42"/>
      <c r="F330" s="64"/>
      <c r="G330" s="121"/>
      <c r="H330" s="121">
        <f>IF($C$4="citu pasākumu izmaksas",IF('11a+c+n'!$Q330="C",'11a+c+n'!H330,0))</f>
        <v>0</v>
      </c>
      <c r="I330" s="121"/>
      <c r="J330" s="121"/>
      <c r="K330" s="122">
        <f>IF($C$4="citu pasākumu izmaksas",IF('11a+c+n'!$Q330="C",'11a+c+n'!K330,0))</f>
        <v>0</v>
      </c>
      <c r="L330" s="83">
        <f>IF($C$4="citu pasākumu izmaksas",IF('11a+c+n'!$Q330="C",'11a+c+n'!L330,0))</f>
        <v>0</v>
      </c>
      <c r="M330" s="121">
        <f>IF($C$4="citu pasākumu izmaksas",IF('11a+c+n'!$Q330="C",'11a+c+n'!M330,0))</f>
        <v>0</v>
      </c>
      <c r="N330" s="121">
        <f>IF($C$4="citu pasākumu izmaksas",IF('11a+c+n'!$Q330="C",'11a+c+n'!N330,0))</f>
        <v>0</v>
      </c>
      <c r="O330" s="121">
        <f>IF($C$4="citu pasākumu izmaksas",IF('11a+c+n'!$Q330="C",'11a+c+n'!O330,0))</f>
        <v>0</v>
      </c>
      <c r="P330" s="122">
        <f>IF($C$4="citu pasākumu izmaksas",IF('11a+c+n'!$Q330="C",'11a+c+n'!P330,0))</f>
        <v>0</v>
      </c>
    </row>
    <row r="331" spans="1:16" x14ac:dyDescent="0.2">
      <c r="A331" s="49">
        <f>IF(P331=0,0,IF(COUNTBLANK(P331)=1,0,COUNTA($P$14:P331)))</f>
        <v>0</v>
      </c>
      <c r="B331" s="21">
        <f>IF($C$4="citu pasākumu izmaksas",IF('11a+c+n'!$Q331="C",'11a+c+n'!B331,0))</f>
        <v>0</v>
      </c>
      <c r="C331" s="21">
        <f>IF($C$4="citu pasākumu izmaksas",IF('11a+c+n'!$Q331="C",'11a+c+n'!C331,0))</f>
        <v>0</v>
      </c>
      <c r="D331" s="21">
        <f>IF($C$4="citu pasākumu izmaksas",IF('11a+c+n'!$Q331="C",'11a+c+n'!D331,0))</f>
        <v>0</v>
      </c>
      <c r="E331" s="42"/>
      <c r="F331" s="64"/>
      <c r="G331" s="121"/>
      <c r="H331" s="121">
        <f>IF($C$4="citu pasākumu izmaksas",IF('11a+c+n'!$Q331="C",'11a+c+n'!H331,0))</f>
        <v>0</v>
      </c>
      <c r="I331" s="121"/>
      <c r="J331" s="121"/>
      <c r="K331" s="122">
        <f>IF($C$4="citu pasākumu izmaksas",IF('11a+c+n'!$Q331="C",'11a+c+n'!K331,0))</f>
        <v>0</v>
      </c>
      <c r="L331" s="83">
        <f>IF($C$4="citu pasākumu izmaksas",IF('11a+c+n'!$Q331="C",'11a+c+n'!L331,0))</f>
        <v>0</v>
      </c>
      <c r="M331" s="121">
        <f>IF($C$4="citu pasākumu izmaksas",IF('11a+c+n'!$Q331="C",'11a+c+n'!M331,0))</f>
        <v>0</v>
      </c>
      <c r="N331" s="121">
        <f>IF($C$4="citu pasākumu izmaksas",IF('11a+c+n'!$Q331="C",'11a+c+n'!N331,0))</f>
        <v>0</v>
      </c>
      <c r="O331" s="121">
        <f>IF($C$4="citu pasākumu izmaksas",IF('11a+c+n'!$Q331="C",'11a+c+n'!O331,0))</f>
        <v>0</v>
      </c>
      <c r="P331" s="122">
        <f>IF($C$4="citu pasākumu izmaksas",IF('11a+c+n'!$Q331="C",'11a+c+n'!P331,0))</f>
        <v>0</v>
      </c>
    </row>
    <row r="332" spans="1:16" x14ac:dyDescent="0.2">
      <c r="A332" s="49">
        <f>IF(P332=0,0,IF(COUNTBLANK(P332)=1,0,COUNTA($P$14:P332)))</f>
        <v>0</v>
      </c>
      <c r="B332" s="21">
        <f>IF($C$4="citu pasākumu izmaksas",IF('11a+c+n'!$Q332="C",'11a+c+n'!B332,0))</f>
        <v>0</v>
      </c>
      <c r="C332" s="21">
        <f>IF($C$4="citu pasākumu izmaksas",IF('11a+c+n'!$Q332="C",'11a+c+n'!C332,0))</f>
        <v>0</v>
      </c>
      <c r="D332" s="21">
        <f>IF($C$4="citu pasākumu izmaksas",IF('11a+c+n'!$Q332="C",'11a+c+n'!D332,0))</f>
        <v>0</v>
      </c>
      <c r="E332" s="42"/>
      <c r="F332" s="64"/>
      <c r="G332" s="121"/>
      <c r="H332" s="121">
        <f>IF($C$4="citu pasākumu izmaksas",IF('11a+c+n'!$Q332="C",'11a+c+n'!H332,0))</f>
        <v>0</v>
      </c>
      <c r="I332" s="121"/>
      <c r="J332" s="121"/>
      <c r="K332" s="122">
        <f>IF($C$4="citu pasākumu izmaksas",IF('11a+c+n'!$Q332="C",'11a+c+n'!K332,0))</f>
        <v>0</v>
      </c>
      <c r="L332" s="83">
        <f>IF($C$4="citu pasākumu izmaksas",IF('11a+c+n'!$Q332="C",'11a+c+n'!L332,0))</f>
        <v>0</v>
      </c>
      <c r="M332" s="121">
        <f>IF($C$4="citu pasākumu izmaksas",IF('11a+c+n'!$Q332="C",'11a+c+n'!M332,0))</f>
        <v>0</v>
      </c>
      <c r="N332" s="121">
        <f>IF($C$4="citu pasākumu izmaksas",IF('11a+c+n'!$Q332="C",'11a+c+n'!N332,0))</f>
        <v>0</v>
      </c>
      <c r="O332" s="121">
        <f>IF($C$4="citu pasākumu izmaksas",IF('11a+c+n'!$Q332="C",'11a+c+n'!O332,0))</f>
        <v>0</v>
      </c>
      <c r="P332" s="122">
        <f>IF($C$4="citu pasākumu izmaksas",IF('11a+c+n'!$Q332="C",'11a+c+n'!P332,0))</f>
        <v>0</v>
      </c>
    </row>
    <row r="333" spans="1:16" x14ac:dyDescent="0.2">
      <c r="A333" s="49">
        <f>IF(P333=0,0,IF(COUNTBLANK(P333)=1,0,COUNTA($P$14:P333)))</f>
        <v>0</v>
      </c>
      <c r="B333" s="21">
        <f>IF($C$4="citu pasākumu izmaksas",IF('11a+c+n'!$Q333="C",'11a+c+n'!B333,0))</f>
        <v>0</v>
      </c>
      <c r="C333" s="21">
        <f>IF($C$4="citu pasākumu izmaksas",IF('11a+c+n'!$Q333="C",'11a+c+n'!C333,0))</f>
        <v>0</v>
      </c>
      <c r="D333" s="21">
        <f>IF($C$4="citu pasākumu izmaksas",IF('11a+c+n'!$Q333="C",'11a+c+n'!D333,0))</f>
        <v>0</v>
      </c>
      <c r="E333" s="42"/>
      <c r="F333" s="64"/>
      <c r="G333" s="121"/>
      <c r="H333" s="121">
        <f>IF($C$4="citu pasākumu izmaksas",IF('11a+c+n'!$Q333="C",'11a+c+n'!H333,0))</f>
        <v>0</v>
      </c>
      <c r="I333" s="121"/>
      <c r="J333" s="121"/>
      <c r="K333" s="122">
        <f>IF($C$4="citu pasākumu izmaksas",IF('11a+c+n'!$Q333="C",'11a+c+n'!K333,0))</f>
        <v>0</v>
      </c>
      <c r="L333" s="83">
        <f>IF($C$4="citu pasākumu izmaksas",IF('11a+c+n'!$Q333="C",'11a+c+n'!L333,0))</f>
        <v>0</v>
      </c>
      <c r="M333" s="121">
        <f>IF($C$4="citu pasākumu izmaksas",IF('11a+c+n'!$Q333="C",'11a+c+n'!M333,0))</f>
        <v>0</v>
      </c>
      <c r="N333" s="121">
        <f>IF($C$4="citu pasākumu izmaksas",IF('11a+c+n'!$Q333="C",'11a+c+n'!N333,0))</f>
        <v>0</v>
      </c>
      <c r="O333" s="121">
        <f>IF($C$4="citu pasākumu izmaksas",IF('11a+c+n'!$Q333="C",'11a+c+n'!O333,0))</f>
        <v>0</v>
      </c>
      <c r="P333" s="122">
        <f>IF($C$4="citu pasākumu izmaksas",IF('11a+c+n'!$Q333="C",'11a+c+n'!P333,0))</f>
        <v>0</v>
      </c>
    </row>
    <row r="334" spans="1:16" x14ac:dyDescent="0.2">
      <c r="A334" s="49">
        <f>IF(P334=0,0,IF(COUNTBLANK(P334)=1,0,COUNTA($P$14:P334)))</f>
        <v>0</v>
      </c>
      <c r="B334" s="21">
        <f>IF($C$4="citu pasākumu izmaksas",IF('11a+c+n'!$Q334="C",'11a+c+n'!B334,0))</f>
        <v>0</v>
      </c>
      <c r="C334" s="21">
        <f>IF($C$4="citu pasākumu izmaksas",IF('11a+c+n'!$Q334="C",'11a+c+n'!C334,0))</f>
        <v>0</v>
      </c>
      <c r="D334" s="21">
        <f>IF($C$4="citu pasākumu izmaksas",IF('11a+c+n'!$Q334="C",'11a+c+n'!D334,0))</f>
        <v>0</v>
      </c>
      <c r="E334" s="42"/>
      <c r="F334" s="64"/>
      <c r="G334" s="121"/>
      <c r="H334" s="121">
        <f>IF($C$4="citu pasākumu izmaksas",IF('11a+c+n'!$Q334="C",'11a+c+n'!H334,0))</f>
        <v>0</v>
      </c>
      <c r="I334" s="121"/>
      <c r="J334" s="121"/>
      <c r="K334" s="122">
        <f>IF($C$4="citu pasākumu izmaksas",IF('11a+c+n'!$Q334="C",'11a+c+n'!K334,0))</f>
        <v>0</v>
      </c>
      <c r="L334" s="83">
        <f>IF($C$4="citu pasākumu izmaksas",IF('11a+c+n'!$Q334="C",'11a+c+n'!L334,0))</f>
        <v>0</v>
      </c>
      <c r="M334" s="121">
        <f>IF($C$4="citu pasākumu izmaksas",IF('11a+c+n'!$Q334="C",'11a+c+n'!M334,0))</f>
        <v>0</v>
      </c>
      <c r="N334" s="121">
        <f>IF($C$4="citu pasākumu izmaksas",IF('11a+c+n'!$Q334="C",'11a+c+n'!N334,0))</f>
        <v>0</v>
      </c>
      <c r="O334" s="121">
        <f>IF($C$4="citu pasākumu izmaksas",IF('11a+c+n'!$Q334="C",'11a+c+n'!O334,0))</f>
        <v>0</v>
      </c>
      <c r="P334" s="122">
        <f>IF($C$4="citu pasākumu izmaksas",IF('11a+c+n'!$Q334="C",'11a+c+n'!P334,0))</f>
        <v>0</v>
      </c>
    </row>
    <row r="335" spans="1:16" x14ac:dyDescent="0.2">
      <c r="A335" s="49">
        <f>IF(P335=0,0,IF(COUNTBLANK(P335)=1,0,COUNTA($P$14:P335)))</f>
        <v>0</v>
      </c>
      <c r="B335" s="21">
        <f>IF($C$4="citu pasākumu izmaksas",IF('11a+c+n'!$Q335="C",'11a+c+n'!B335,0))</f>
        <v>0</v>
      </c>
      <c r="C335" s="21">
        <f>IF($C$4="citu pasākumu izmaksas",IF('11a+c+n'!$Q335="C",'11a+c+n'!C335,0))</f>
        <v>0</v>
      </c>
      <c r="D335" s="21">
        <f>IF($C$4="citu pasākumu izmaksas",IF('11a+c+n'!$Q335="C",'11a+c+n'!D335,0))</f>
        <v>0</v>
      </c>
      <c r="E335" s="42"/>
      <c r="F335" s="64"/>
      <c r="G335" s="121"/>
      <c r="H335" s="121">
        <f>IF($C$4="citu pasākumu izmaksas",IF('11a+c+n'!$Q335="C",'11a+c+n'!H335,0))</f>
        <v>0</v>
      </c>
      <c r="I335" s="121"/>
      <c r="J335" s="121"/>
      <c r="K335" s="122">
        <f>IF($C$4="citu pasākumu izmaksas",IF('11a+c+n'!$Q335="C",'11a+c+n'!K335,0))</f>
        <v>0</v>
      </c>
      <c r="L335" s="83">
        <f>IF($C$4="citu pasākumu izmaksas",IF('11a+c+n'!$Q335="C",'11a+c+n'!L335,0))</f>
        <v>0</v>
      </c>
      <c r="M335" s="121">
        <f>IF($C$4="citu pasākumu izmaksas",IF('11a+c+n'!$Q335="C",'11a+c+n'!M335,0))</f>
        <v>0</v>
      </c>
      <c r="N335" s="121">
        <f>IF($C$4="citu pasākumu izmaksas",IF('11a+c+n'!$Q335="C",'11a+c+n'!N335,0))</f>
        <v>0</v>
      </c>
      <c r="O335" s="121">
        <f>IF($C$4="citu pasākumu izmaksas",IF('11a+c+n'!$Q335="C",'11a+c+n'!O335,0))</f>
        <v>0</v>
      </c>
      <c r="P335" s="122">
        <f>IF($C$4="citu pasākumu izmaksas",IF('11a+c+n'!$Q335="C",'11a+c+n'!P335,0))</f>
        <v>0</v>
      </c>
    </row>
    <row r="336" spans="1:16" x14ac:dyDescent="0.2">
      <c r="A336" s="49">
        <f>IF(P336=0,0,IF(COUNTBLANK(P336)=1,0,COUNTA($P$14:P336)))</f>
        <v>0</v>
      </c>
      <c r="B336" s="21">
        <f>IF($C$4="citu pasākumu izmaksas",IF('11a+c+n'!$Q336="C",'11a+c+n'!B336,0))</f>
        <v>0</v>
      </c>
      <c r="C336" s="21">
        <f>IF($C$4="citu pasākumu izmaksas",IF('11a+c+n'!$Q336="C",'11a+c+n'!C336,0))</f>
        <v>0</v>
      </c>
      <c r="D336" s="21">
        <f>IF($C$4="citu pasākumu izmaksas",IF('11a+c+n'!$Q336="C",'11a+c+n'!D336,0))</f>
        <v>0</v>
      </c>
      <c r="E336" s="42"/>
      <c r="F336" s="64"/>
      <c r="G336" s="121"/>
      <c r="H336" s="121">
        <f>IF($C$4="citu pasākumu izmaksas",IF('11a+c+n'!$Q336="C",'11a+c+n'!H336,0))</f>
        <v>0</v>
      </c>
      <c r="I336" s="121"/>
      <c r="J336" s="121"/>
      <c r="K336" s="122">
        <f>IF($C$4="citu pasākumu izmaksas",IF('11a+c+n'!$Q336="C",'11a+c+n'!K336,0))</f>
        <v>0</v>
      </c>
      <c r="L336" s="83">
        <f>IF($C$4="citu pasākumu izmaksas",IF('11a+c+n'!$Q336="C",'11a+c+n'!L336,0))</f>
        <v>0</v>
      </c>
      <c r="M336" s="121">
        <f>IF($C$4="citu pasākumu izmaksas",IF('11a+c+n'!$Q336="C",'11a+c+n'!M336,0))</f>
        <v>0</v>
      </c>
      <c r="N336" s="121">
        <f>IF($C$4="citu pasākumu izmaksas",IF('11a+c+n'!$Q336="C",'11a+c+n'!N336,0))</f>
        <v>0</v>
      </c>
      <c r="O336" s="121">
        <f>IF($C$4="citu pasākumu izmaksas",IF('11a+c+n'!$Q336="C",'11a+c+n'!O336,0))</f>
        <v>0</v>
      </c>
      <c r="P336" s="122">
        <f>IF($C$4="citu pasākumu izmaksas",IF('11a+c+n'!$Q336="C",'11a+c+n'!P336,0))</f>
        <v>0</v>
      </c>
    </row>
    <row r="337" spans="1:16" x14ac:dyDescent="0.2">
      <c r="A337" s="49">
        <f>IF(P337=0,0,IF(COUNTBLANK(P337)=1,0,COUNTA($P$14:P337)))</f>
        <v>0</v>
      </c>
      <c r="B337" s="21">
        <f>IF($C$4="citu pasākumu izmaksas",IF('11a+c+n'!$Q337="C",'11a+c+n'!B337,0))</f>
        <v>0</v>
      </c>
      <c r="C337" s="21">
        <f>IF($C$4="citu pasākumu izmaksas",IF('11a+c+n'!$Q337="C",'11a+c+n'!C337,0))</f>
        <v>0</v>
      </c>
      <c r="D337" s="21">
        <f>IF($C$4="citu pasākumu izmaksas",IF('11a+c+n'!$Q337="C",'11a+c+n'!D337,0))</f>
        <v>0</v>
      </c>
      <c r="E337" s="42"/>
      <c r="F337" s="64"/>
      <c r="G337" s="121"/>
      <c r="H337" s="121">
        <f>IF($C$4="citu pasākumu izmaksas",IF('11a+c+n'!$Q337="C",'11a+c+n'!H337,0))</f>
        <v>0</v>
      </c>
      <c r="I337" s="121"/>
      <c r="J337" s="121"/>
      <c r="K337" s="122">
        <f>IF($C$4="citu pasākumu izmaksas",IF('11a+c+n'!$Q337="C",'11a+c+n'!K337,0))</f>
        <v>0</v>
      </c>
      <c r="L337" s="83">
        <f>IF($C$4="citu pasākumu izmaksas",IF('11a+c+n'!$Q337="C",'11a+c+n'!L337,0))</f>
        <v>0</v>
      </c>
      <c r="M337" s="121">
        <f>IF($C$4="citu pasākumu izmaksas",IF('11a+c+n'!$Q337="C",'11a+c+n'!M337,0))</f>
        <v>0</v>
      </c>
      <c r="N337" s="121">
        <f>IF($C$4="citu pasākumu izmaksas",IF('11a+c+n'!$Q337="C",'11a+c+n'!N337,0))</f>
        <v>0</v>
      </c>
      <c r="O337" s="121">
        <f>IF($C$4="citu pasākumu izmaksas",IF('11a+c+n'!$Q337="C",'11a+c+n'!O337,0))</f>
        <v>0</v>
      </c>
      <c r="P337" s="122">
        <f>IF($C$4="citu pasākumu izmaksas",IF('11a+c+n'!$Q337="C",'11a+c+n'!P337,0))</f>
        <v>0</v>
      </c>
    </row>
    <row r="338" spans="1:16" x14ac:dyDescent="0.2">
      <c r="A338" s="49">
        <f>IF(P338=0,0,IF(COUNTBLANK(P338)=1,0,COUNTA($P$14:P338)))</f>
        <v>0</v>
      </c>
      <c r="B338" s="21">
        <f>IF($C$4="citu pasākumu izmaksas",IF('11a+c+n'!$Q338="C",'11a+c+n'!B338,0))</f>
        <v>0</v>
      </c>
      <c r="C338" s="21">
        <f>IF($C$4="citu pasākumu izmaksas",IF('11a+c+n'!$Q338="C",'11a+c+n'!C338,0))</f>
        <v>0</v>
      </c>
      <c r="D338" s="21">
        <f>IF($C$4="citu pasākumu izmaksas",IF('11a+c+n'!$Q338="C",'11a+c+n'!D338,0))</f>
        <v>0</v>
      </c>
      <c r="E338" s="42"/>
      <c r="F338" s="64"/>
      <c r="G338" s="121"/>
      <c r="H338" s="121">
        <f>IF($C$4="citu pasākumu izmaksas",IF('11a+c+n'!$Q338="C",'11a+c+n'!H338,0))</f>
        <v>0</v>
      </c>
      <c r="I338" s="121"/>
      <c r="J338" s="121"/>
      <c r="K338" s="122">
        <f>IF($C$4="citu pasākumu izmaksas",IF('11a+c+n'!$Q338="C",'11a+c+n'!K338,0))</f>
        <v>0</v>
      </c>
      <c r="L338" s="83">
        <f>IF($C$4="citu pasākumu izmaksas",IF('11a+c+n'!$Q338="C",'11a+c+n'!L338,0))</f>
        <v>0</v>
      </c>
      <c r="M338" s="121">
        <f>IF($C$4="citu pasākumu izmaksas",IF('11a+c+n'!$Q338="C",'11a+c+n'!M338,0))</f>
        <v>0</v>
      </c>
      <c r="N338" s="121">
        <f>IF($C$4="citu pasākumu izmaksas",IF('11a+c+n'!$Q338="C",'11a+c+n'!N338,0))</f>
        <v>0</v>
      </c>
      <c r="O338" s="121">
        <f>IF($C$4="citu pasākumu izmaksas",IF('11a+c+n'!$Q338="C",'11a+c+n'!O338,0))</f>
        <v>0</v>
      </c>
      <c r="P338" s="122">
        <f>IF($C$4="citu pasākumu izmaksas",IF('11a+c+n'!$Q338="C",'11a+c+n'!P338,0))</f>
        <v>0</v>
      </c>
    </row>
    <row r="339" spans="1:16" x14ac:dyDescent="0.2">
      <c r="A339" s="49">
        <f>IF(P339=0,0,IF(COUNTBLANK(P339)=1,0,COUNTA($P$14:P339)))</f>
        <v>0</v>
      </c>
      <c r="B339" s="21">
        <f>IF($C$4="citu pasākumu izmaksas",IF('11a+c+n'!$Q339="C",'11a+c+n'!B339,0))</f>
        <v>0</v>
      </c>
      <c r="C339" s="21">
        <f>IF($C$4="citu pasākumu izmaksas",IF('11a+c+n'!$Q339="C",'11a+c+n'!C339,0))</f>
        <v>0</v>
      </c>
      <c r="D339" s="21">
        <f>IF($C$4="citu pasākumu izmaksas",IF('11a+c+n'!$Q339="C",'11a+c+n'!D339,0))</f>
        <v>0</v>
      </c>
      <c r="E339" s="42"/>
      <c r="F339" s="64"/>
      <c r="G339" s="121"/>
      <c r="H339" s="121">
        <f>IF($C$4="citu pasākumu izmaksas",IF('11a+c+n'!$Q339="C",'11a+c+n'!H339,0))</f>
        <v>0</v>
      </c>
      <c r="I339" s="121"/>
      <c r="J339" s="121"/>
      <c r="K339" s="122">
        <f>IF($C$4="citu pasākumu izmaksas",IF('11a+c+n'!$Q339="C",'11a+c+n'!K339,0))</f>
        <v>0</v>
      </c>
      <c r="L339" s="83">
        <f>IF($C$4="citu pasākumu izmaksas",IF('11a+c+n'!$Q339="C",'11a+c+n'!L339,0))</f>
        <v>0</v>
      </c>
      <c r="M339" s="121">
        <f>IF($C$4="citu pasākumu izmaksas",IF('11a+c+n'!$Q339="C",'11a+c+n'!M339,0))</f>
        <v>0</v>
      </c>
      <c r="N339" s="121">
        <f>IF($C$4="citu pasākumu izmaksas",IF('11a+c+n'!$Q339="C",'11a+c+n'!N339,0))</f>
        <v>0</v>
      </c>
      <c r="O339" s="121">
        <f>IF($C$4="citu pasākumu izmaksas",IF('11a+c+n'!$Q339="C",'11a+c+n'!O339,0))</f>
        <v>0</v>
      </c>
      <c r="P339" s="122">
        <f>IF($C$4="citu pasākumu izmaksas",IF('11a+c+n'!$Q339="C",'11a+c+n'!P339,0))</f>
        <v>0</v>
      </c>
    </row>
    <row r="340" spans="1:16" x14ac:dyDescent="0.2">
      <c r="A340" s="49">
        <f>IF(P340=0,0,IF(COUNTBLANK(P340)=1,0,COUNTA($P$14:P340)))</f>
        <v>0</v>
      </c>
      <c r="B340" s="21">
        <f>IF($C$4="citu pasākumu izmaksas",IF('11a+c+n'!$Q340="C",'11a+c+n'!B340,0))</f>
        <v>0</v>
      </c>
      <c r="C340" s="21">
        <f>IF($C$4="citu pasākumu izmaksas",IF('11a+c+n'!$Q340="C",'11a+c+n'!C340,0))</f>
        <v>0</v>
      </c>
      <c r="D340" s="21">
        <f>IF($C$4="citu pasākumu izmaksas",IF('11a+c+n'!$Q340="C",'11a+c+n'!D340,0))</f>
        <v>0</v>
      </c>
      <c r="E340" s="42"/>
      <c r="F340" s="64"/>
      <c r="G340" s="121"/>
      <c r="H340" s="121">
        <f>IF($C$4="citu pasākumu izmaksas",IF('11a+c+n'!$Q340="C",'11a+c+n'!H340,0))</f>
        <v>0</v>
      </c>
      <c r="I340" s="121"/>
      <c r="J340" s="121"/>
      <c r="K340" s="122">
        <f>IF($C$4="citu pasākumu izmaksas",IF('11a+c+n'!$Q340="C",'11a+c+n'!K340,0))</f>
        <v>0</v>
      </c>
      <c r="L340" s="83">
        <f>IF($C$4="citu pasākumu izmaksas",IF('11a+c+n'!$Q340="C",'11a+c+n'!L340,0))</f>
        <v>0</v>
      </c>
      <c r="M340" s="121">
        <f>IF($C$4="citu pasākumu izmaksas",IF('11a+c+n'!$Q340="C",'11a+c+n'!M340,0))</f>
        <v>0</v>
      </c>
      <c r="N340" s="121">
        <f>IF($C$4="citu pasākumu izmaksas",IF('11a+c+n'!$Q340="C",'11a+c+n'!N340,0))</f>
        <v>0</v>
      </c>
      <c r="O340" s="121">
        <f>IF($C$4="citu pasākumu izmaksas",IF('11a+c+n'!$Q340="C",'11a+c+n'!O340,0))</f>
        <v>0</v>
      </c>
      <c r="P340" s="122">
        <f>IF($C$4="citu pasākumu izmaksas",IF('11a+c+n'!$Q340="C",'11a+c+n'!P340,0))</f>
        <v>0</v>
      </c>
    </row>
    <row r="341" spans="1:16" x14ac:dyDescent="0.2">
      <c r="A341" s="49">
        <f>IF(P341=0,0,IF(COUNTBLANK(P341)=1,0,COUNTA($P$14:P341)))</f>
        <v>0</v>
      </c>
      <c r="B341" s="21">
        <f>IF($C$4="citu pasākumu izmaksas",IF('11a+c+n'!$Q341="C",'11a+c+n'!B341,0))</f>
        <v>0</v>
      </c>
      <c r="C341" s="21">
        <f>IF($C$4="citu pasākumu izmaksas",IF('11a+c+n'!$Q341="C",'11a+c+n'!C341,0))</f>
        <v>0</v>
      </c>
      <c r="D341" s="21">
        <f>IF($C$4="citu pasākumu izmaksas",IF('11a+c+n'!$Q341="C",'11a+c+n'!D341,0))</f>
        <v>0</v>
      </c>
      <c r="E341" s="42"/>
      <c r="F341" s="64"/>
      <c r="G341" s="121"/>
      <c r="H341" s="121">
        <f>IF($C$4="citu pasākumu izmaksas",IF('11a+c+n'!$Q341="C",'11a+c+n'!H341,0))</f>
        <v>0</v>
      </c>
      <c r="I341" s="121"/>
      <c r="J341" s="121"/>
      <c r="K341" s="122">
        <f>IF($C$4="citu pasākumu izmaksas",IF('11a+c+n'!$Q341="C",'11a+c+n'!K341,0))</f>
        <v>0</v>
      </c>
      <c r="L341" s="83">
        <f>IF($C$4="citu pasākumu izmaksas",IF('11a+c+n'!$Q341="C",'11a+c+n'!L341,0))</f>
        <v>0</v>
      </c>
      <c r="M341" s="121">
        <f>IF($C$4="citu pasākumu izmaksas",IF('11a+c+n'!$Q341="C",'11a+c+n'!M341,0))</f>
        <v>0</v>
      </c>
      <c r="N341" s="121">
        <f>IF($C$4="citu pasākumu izmaksas",IF('11a+c+n'!$Q341="C",'11a+c+n'!N341,0))</f>
        <v>0</v>
      </c>
      <c r="O341" s="121">
        <f>IF($C$4="citu pasākumu izmaksas",IF('11a+c+n'!$Q341="C",'11a+c+n'!O341,0))</f>
        <v>0</v>
      </c>
      <c r="P341" s="122">
        <f>IF($C$4="citu pasākumu izmaksas",IF('11a+c+n'!$Q341="C",'11a+c+n'!P341,0))</f>
        <v>0</v>
      </c>
    </row>
    <row r="342" spans="1:16" x14ac:dyDescent="0.2">
      <c r="A342" s="49">
        <f>IF(P342=0,0,IF(COUNTBLANK(P342)=1,0,COUNTA($P$14:P342)))</f>
        <v>0</v>
      </c>
      <c r="B342" s="21">
        <f>IF($C$4="citu pasākumu izmaksas",IF('11a+c+n'!$Q342="C",'11a+c+n'!B342,0))</f>
        <v>0</v>
      </c>
      <c r="C342" s="21">
        <f>IF($C$4="citu pasākumu izmaksas",IF('11a+c+n'!$Q342="C",'11a+c+n'!C342,0))</f>
        <v>0</v>
      </c>
      <c r="D342" s="21">
        <f>IF($C$4="citu pasākumu izmaksas",IF('11a+c+n'!$Q342="C",'11a+c+n'!D342,0))</f>
        <v>0</v>
      </c>
      <c r="E342" s="42"/>
      <c r="F342" s="64"/>
      <c r="G342" s="121"/>
      <c r="H342" s="121">
        <f>IF($C$4="citu pasākumu izmaksas",IF('11a+c+n'!$Q342="C",'11a+c+n'!H342,0))</f>
        <v>0</v>
      </c>
      <c r="I342" s="121"/>
      <c r="J342" s="121"/>
      <c r="K342" s="122">
        <f>IF($C$4="citu pasākumu izmaksas",IF('11a+c+n'!$Q342="C",'11a+c+n'!K342,0))</f>
        <v>0</v>
      </c>
      <c r="L342" s="83">
        <f>IF($C$4="citu pasākumu izmaksas",IF('11a+c+n'!$Q342="C",'11a+c+n'!L342,0))</f>
        <v>0</v>
      </c>
      <c r="M342" s="121">
        <f>IF($C$4="citu pasākumu izmaksas",IF('11a+c+n'!$Q342="C",'11a+c+n'!M342,0))</f>
        <v>0</v>
      </c>
      <c r="N342" s="121">
        <f>IF($C$4="citu pasākumu izmaksas",IF('11a+c+n'!$Q342="C",'11a+c+n'!N342,0))</f>
        <v>0</v>
      </c>
      <c r="O342" s="121">
        <f>IF($C$4="citu pasākumu izmaksas",IF('11a+c+n'!$Q342="C",'11a+c+n'!O342,0))</f>
        <v>0</v>
      </c>
      <c r="P342" s="122">
        <f>IF($C$4="citu pasākumu izmaksas",IF('11a+c+n'!$Q342="C",'11a+c+n'!P342,0))</f>
        <v>0</v>
      </c>
    </row>
    <row r="343" spans="1:16" x14ac:dyDescent="0.2">
      <c r="A343" s="49">
        <f>IF(P343=0,0,IF(COUNTBLANK(P343)=1,0,COUNTA($P$14:P343)))</f>
        <v>0</v>
      </c>
      <c r="B343" s="21">
        <f>IF($C$4="citu pasākumu izmaksas",IF('11a+c+n'!$Q343="C",'11a+c+n'!B343,0))</f>
        <v>0</v>
      </c>
      <c r="C343" s="21">
        <f>IF($C$4="citu pasākumu izmaksas",IF('11a+c+n'!$Q343="C",'11a+c+n'!C343,0))</f>
        <v>0</v>
      </c>
      <c r="D343" s="21">
        <f>IF($C$4="citu pasākumu izmaksas",IF('11a+c+n'!$Q343="C",'11a+c+n'!D343,0))</f>
        <v>0</v>
      </c>
      <c r="E343" s="42"/>
      <c r="F343" s="64"/>
      <c r="G343" s="121"/>
      <c r="H343" s="121">
        <f>IF($C$4="citu pasākumu izmaksas",IF('11a+c+n'!$Q343="C",'11a+c+n'!H343,0))</f>
        <v>0</v>
      </c>
      <c r="I343" s="121"/>
      <c r="J343" s="121"/>
      <c r="K343" s="122">
        <f>IF($C$4="citu pasākumu izmaksas",IF('11a+c+n'!$Q343="C",'11a+c+n'!K343,0))</f>
        <v>0</v>
      </c>
      <c r="L343" s="83">
        <f>IF($C$4="citu pasākumu izmaksas",IF('11a+c+n'!$Q343="C",'11a+c+n'!L343,0))</f>
        <v>0</v>
      </c>
      <c r="M343" s="121">
        <f>IF($C$4="citu pasākumu izmaksas",IF('11a+c+n'!$Q343="C",'11a+c+n'!M343,0))</f>
        <v>0</v>
      </c>
      <c r="N343" s="121">
        <f>IF($C$4="citu pasākumu izmaksas",IF('11a+c+n'!$Q343="C",'11a+c+n'!N343,0))</f>
        <v>0</v>
      </c>
      <c r="O343" s="121">
        <f>IF($C$4="citu pasākumu izmaksas",IF('11a+c+n'!$Q343="C",'11a+c+n'!O343,0))</f>
        <v>0</v>
      </c>
      <c r="P343" s="122">
        <f>IF($C$4="citu pasākumu izmaksas",IF('11a+c+n'!$Q343="C",'11a+c+n'!P343,0))</f>
        <v>0</v>
      </c>
    </row>
    <row r="344" spans="1:16" x14ac:dyDescent="0.2">
      <c r="A344" s="49">
        <f>IF(P344=0,0,IF(COUNTBLANK(P344)=1,0,COUNTA($P$14:P344)))</f>
        <v>0</v>
      </c>
      <c r="B344" s="21">
        <f>IF($C$4="citu pasākumu izmaksas",IF('11a+c+n'!$Q344="C",'11a+c+n'!B344,0))</f>
        <v>0</v>
      </c>
      <c r="C344" s="21">
        <f>IF($C$4="citu pasākumu izmaksas",IF('11a+c+n'!$Q344="C",'11a+c+n'!C344,0))</f>
        <v>0</v>
      </c>
      <c r="D344" s="21">
        <f>IF($C$4="citu pasākumu izmaksas",IF('11a+c+n'!$Q344="C",'11a+c+n'!D344,0))</f>
        <v>0</v>
      </c>
      <c r="E344" s="42"/>
      <c r="F344" s="64"/>
      <c r="G344" s="121"/>
      <c r="H344" s="121">
        <f>IF($C$4="citu pasākumu izmaksas",IF('11a+c+n'!$Q344="C",'11a+c+n'!H344,0))</f>
        <v>0</v>
      </c>
      <c r="I344" s="121"/>
      <c r="J344" s="121"/>
      <c r="K344" s="122">
        <f>IF($C$4="citu pasākumu izmaksas",IF('11a+c+n'!$Q344="C",'11a+c+n'!K344,0))</f>
        <v>0</v>
      </c>
      <c r="L344" s="83">
        <f>IF($C$4="citu pasākumu izmaksas",IF('11a+c+n'!$Q344="C",'11a+c+n'!L344,0))</f>
        <v>0</v>
      </c>
      <c r="M344" s="121">
        <f>IF($C$4="citu pasākumu izmaksas",IF('11a+c+n'!$Q344="C",'11a+c+n'!M344,0))</f>
        <v>0</v>
      </c>
      <c r="N344" s="121">
        <f>IF($C$4="citu pasākumu izmaksas",IF('11a+c+n'!$Q344="C",'11a+c+n'!N344,0))</f>
        <v>0</v>
      </c>
      <c r="O344" s="121">
        <f>IF($C$4="citu pasākumu izmaksas",IF('11a+c+n'!$Q344="C",'11a+c+n'!O344,0))</f>
        <v>0</v>
      </c>
      <c r="P344" s="122">
        <f>IF($C$4="citu pasākumu izmaksas",IF('11a+c+n'!$Q344="C",'11a+c+n'!P344,0))</f>
        <v>0</v>
      </c>
    </row>
    <row r="345" spans="1:16" x14ac:dyDescent="0.2">
      <c r="A345" s="49">
        <f>IF(P345=0,0,IF(COUNTBLANK(P345)=1,0,COUNTA($P$14:P345)))</f>
        <v>0</v>
      </c>
      <c r="B345" s="21">
        <f>IF($C$4="citu pasākumu izmaksas",IF('11a+c+n'!$Q345="C",'11a+c+n'!B345,0))</f>
        <v>0</v>
      </c>
      <c r="C345" s="21">
        <f>IF($C$4="citu pasākumu izmaksas",IF('11a+c+n'!$Q345="C",'11a+c+n'!C345,0))</f>
        <v>0</v>
      </c>
      <c r="D345" s="21">
        <f>IF($C$4="citu pasākumu izmaksas",IF('11a+c+n'!$Q345="C",'11a+c+n'!D345,0))</f>
        <v>0</v>
      </c>
      <c r="E345" s="42"/>
      <c r="F345" s="64"/>
      <c r="G345" s="121"/>
      <c r="H345" s="121">
        <f>IF($C$4="citu pasākumu izmaksas",IF('11a+c+n'!$Q345="C",'11a+c+n'!H345,0))</f>
        <v>0</v>
      </c>
      <c r="I345" s="121"/>
      <c r="J345" s="121"/>
      <c r="K345" s="122">
        <f>IF($C$4="citu pasākumu izmaksas",IF('11a+c+n'!$Q345="C",'11a+c+n'!K345,0))</f>
        <v>0</v>
      </c>
      <c r="L345" s="83">
        <f>IF($C$4="citu pasākumu izmaksas",IF('11a+c+n'!$Q345="C",'11a+c+n'!L345,0))</f>
        <v>0</v>
      </c>
      <c r="M345" s="121">
        <f>IF($C$4="citu pasākumu izmaksas",IF('11a+c+n'!$Q345="C",'11a+c+n'!M345,0))</f>
        <v>0</v>
      </c>
      <c r="N345" s="121">
        <f>IF($C$4="citu pasākumu izmaksas",IF('11a+c+n'!$Q345="C",'11a+c+n'!N345,0))</f>
        <v>0</v>
      </c>
      <c r="O345" s="121">
        <f>IF($C$4="citu pasākumu izmaksas",IF('11a+c+n'!$Q345="C",'11a+c+n'!O345,0))</f>
        <v>0</v>
      </c>
      <c r="P345" s="122">
        <f>IF($C$4="citu pasākumu izmaksas",IF('11a+c+n'!$Q345="C",'11a+c+n'!P345,0))</f>
        <v>0</v>
      </c>
    </row>
    <row r="346" spans="1:16" x14ac:dyDescent="0.2">
      <c r="A346" s="49">
        <f>IF(P346=0,0,IF(COUNTBLANK(P346)=1,0,COUNTA($P$14:P346)))</f>
        <v>0</v>
      </c>
      <c r="B346" s="21">
        <f>IF($C$4="citu pasākumu izmaksas",IF('11a+c+n'!$Q346="C",'11a+c+n'!B346,0))</f>
        <v>0</v>
      </c>
      <c r="C346" s="21">
        <f>IF($C$4="citu pasākumu izmaksas",IF('11a+c+n'!$Q346="C",'11a+c+n'!C346,0))</f>
        <v>0</v>
      </c>
      <c r="D346" s="21">
        <f>IF($C$4="citu pasākumu izmaksas",IF('11a+c+n'!$Q346="C",'11a+c+n'!D346,0))</f>
        <v>0</v>
      </c>
      <c r="E346" s="42"/>
      <c r="F346" s="64"/>
      <c r="G346" s="121"/>
      <c r="H346" s="121">
        <f>IF($C$4="citu pasākumu izmaksas",IF('11a+c+n'!$Q346="C",'11a+c+n'!H346,0))</f>
        <v>0</v>
      </c>
      <c r="I346" s="121"/>
      <c r="J346" s="121"/>
      <c r="K346" s="122">
        <f>IF($C$4="citu pasākumu izmaksas",IF('11a+c+n'!$Q346="C",'11a+c+n'!K346,0))</f>
        <v>0</v>
      </c>
      <c r="L346" s="83">
        <f>IF($C$4="citu pasākumu izmaksas",IF('11a+c+n'!$Q346="C",'11a+c+n'!L346,0))</f>
        <v>0</v>
      </c>
      <c r="M346" s="121">
        <f>IF($C$4="citu pasākumu izmaksas",IF('11a+c+n'!$Q346="C",'11a+c+n'!M346,0))</f>
        <v>0</v>
      </c>
      <c r="N346" s="121">
        <f>IF($C$4="citu pasākumu izmaksas",IF('11a+c+n'!$Q346="C",'11a+c+n'!N346,0))</f>
        <v>0</v>
      </c>
      <c r="O346" s="121">
        <f>IF($C$4="citu pasākumu izmaksas",IF('11a+c+n'!$Q346="C",'11a+c+n'!O346,0))</f>
        <v>0</v>
      </c>
      <c r="P346" s="122">
        <f>IF($C$4="citu pasākumu izmaksas",IF('11a+c+n'!$Q346="C",'11a+c+n'!P346,0))</f>
        <v>0</v>
      </c>
    </row>
    <row r="347" spans="1:16" x14ac:dyDescent="0.2">
      <c r="A347" s="49">
        <f>IF(P347=0,0,IF(COUNTBLANK(P347)=1,0,COUNTA($P$14:P347)))</f>
        <v>0</v>
      </c>
      <c r="B347" s="21">
        <f>IF($C$4="citu pasākumu izmaksas",IF('11a+c+n'!$Q347="C",'11a+c+n'!B347,0))</f>
        <v>0</v>
      </c>
      <c r="C347" s="21">
        <f>IF($C$4="citu pasākumu izmaksas",IF('11a+c+n'!$Q347="C",'11a+c+n'!C347,0))</f>
        <v>0</v>
      </c>
      <c r="D347" s="21">
        <f>IF($C$4="citu pasākumu izmaksas",IF('11a+c+n'!$Q347="C",'11a+c+n'!D347,0))</f>
        <v>0</v>
      </c>
      <c r="E347" s="42"/>
      <c r="F347" s="64"/>
      <c r="G347" s="121"/>
      <c r="H347" s="121">
        <f>IF($C$4="citu pasākumu izmaksas",IF('11a+c+n'!$Q347="C",'11a+c+n'!H347,0))</f>
        <v>0</v>
      </c>
      <c r="I347" s="121"/>
      <c r="J347" s="121"/>
      <c r="K347" s="122">
        <f>IF($C$4="citu pasākumu izmaksas",IF('11a+c+n'!$Q347="C",'11a+c+n'!K347,0))</f>
        <v>0</v>
      </c>
      <c r="L347" s="83">
        <f>IF($C$4="citu pasākumu izmaksas",IF('11a+c+n'!$Q347="C",'11a+c+n'!L347,0))</f>
        <v>0</v>
      </c>
      <c r="M347" s="121">
        <f>IF($C$4="citu pasākumu izmaksas",IF('11a+c+n'!$Q347="C",'11a+c+n'!M347,0))</f>
        <v>0</v>
      </c>
      <c r="N347" s="121">
        <f>IF($C$4="citu pasākumu izmaksas",IF('11a+c+n'!$Q347="C",'11a+c+n'!N347,0))</f>
        <v>0</v>
      </c>
      <c r="O347" s="121">
        <f>IF($C$4="citu pasākumu izmaksas",IF('11a+c+n'!$Q347="C",'11a+c+n'!O347,0))</f>
        <v>0</v>
      </c>
      <c r="P347" s="122">
        <f>IF($C$4="citu pasākumu izmaksas",IF('11a+c+n'!$Q347="C",'11a+c+n'!P347,0))</f>
        <v>0</v>
      </c>
    </row>
    <row r="348" spans="1:16" x14ac:dyDescent="0.2">
      <c r="A348" s="49">
        <f>IF(P348=0,0,IF(COUNTBLANK(P348)=1,0,COUNTA($P$14:P348)))</f>
        <v>0</v>
      </c>
      <c r="B348" s="21">
        <f>IF($C$4="citu pasākumu izmaksas",IF('11a+c+n'!$Q348="C",'11a+c+n'!B348,0))</f>
        <v>0</v>
      </c>
      <c r="C348" s="21">
        <f>IF($C$4="citu pasākumu izmaksas",IF('11a+c+n'!$Q348="C",'11a+c+n'!C348,0))</f>
        <v>0</v>
      </c>
      <c r="D348" s="21">
        <f>IF($C$4="citu pasākumu izmaksas",IF('11a+c+n'!$Q348="C",'11a+c+n'!D348,0))</f>
        <v>0</v>
      </c>
      <c r="E348" s="42"/>
      <c r="F348" s="64"/>
      <c r="G348" s="121"/>
      <c r="H348" s="121">
        <f>IF($C$4="citu pasākumu izmaksas",IF('11a+c+n'!$Q348="C",'11a+c+n'!H348,0))</f>
        <v>0</v>
      </c>
      <c r="I348" s="121"/>
      <c r="J348" s="121"/>
      <c r="K348" s="122">
        <f>IF($C$4="citu pasākumu izmaksas",IF('11a+c+n'!$Q348="C",'11a+c+n'!K348,0))</f>
        <v>0</v>
      </c>
      <c r="L348" s="83">
        <f>IF($C$4="citu pasākumu izmaksas",IF('11a+c+n'!$Q348="C",'11a+c+n'!L348,0))</f>
        <v>0</v>
      </c>
      <c r="M348" s="121">
        <f>IF($C$4="citu pasākumu izmaksas",IF('11a+c+n'!$Q348="C",'11a+c+n'!M348,0))</f>
        <v>0</v>
      </c>
      <c r="N348" s="121">
        <f>IF($C$4="citu pasākumu izmaksas",IF('11a+c+n'!$Q348="C",'11a+c+n'!N348,0))</f>
        <v>0</v>
      </c>
      <c r="O348" s="121">
        <f>IF($C$4="citu pasākumu izmaksas",IF('11a+c+n'!$Q348="C",'11a+c+n'!O348,0))</f>
        <v>0</v>
      </c>
      <c r="P348" s="122">
        <f>IF($C$4="citu pasākumu izmaksas",IF('11a+c+n'!$Q348="C",'11a+c+n'!P348,0))</f>
        <v>0</v>
      </c>
    </row>
    <row r="349" spans="1:16" x14ac:dyDescent="0.2">
      <c r="A349" s="49">
        <f>IF(P349=0,0,IF(COUNTBLANK(P349)=1,0,COUNTA($P$14:P349)))</f>
        <v>0</v>
      </c>
      <c r="B349" s="21">
        <f>IF($C$4="citu pasākumu izmaksas",IF('11a+c+n'!$Q349="C",'11a+c+n'!B349,0))</f>
        <v>0</v>
      </c>
      <c r="C349" s="21">
        <f>IF($C$4="citu pasākumu izmaksas",IF('11a+c+n'!$Q349="C",'11a+c+n'!C349,0))</f>
        <v>0</v>
      </c>
      <c r="D349" s="21">
        <f>IF($C$4="citu pasākumu izmaksas",IF('11a+c+n'!$Q349="C",'11a+c+n'!D349,0))</f>
        <v>0</v>
      </c>
      <c r="E349" s="42"/>
      <c r="F349" s="64"/>
      <c r="G349" s="121"/>
      <c r="H349" s="121">
        <f>IF($C$4="citu pasākumu izmaksas",IF('11a+c+n'!$Q349="C",'11a+c+n'!H349,0))</f>
        <v>0</v>
      </c>
      <c r="I349" s="121"/>
      <c r="J349" s="121"/>
      <c r="K349" s="122">
        <f>IF($C$4="citu pasākumu izmaksas",IF('11a+c+n'!$Q349="C",'11a+c+n'!K349,0))</f>
        <v>0</v>
      </c>
      <c r="L349" s="83">
        <f>IF($C$4="citu pasākumu izmaksas",IF('11a+c+n'!$Q349="C",'11a+c+n'!L349,0))</f>
        <v>0</v>
      </c>
      <c r="M349" s="121">
        <f>IF($C$4="citu pasākumu izmaksas",IF('11a+c+n'!$Q349="C",'11a+c+n'!M349,0))</f>
        <v>0</v>
      </c>
      <c r="N349" s="121">
        <f>IF($C$4="citu pasākumu izmaksas",IF('11a+c+n'!$Q349="C",'11a+c+n'!N349,0))</f>
        <v>0</v>
      </c>
      <c r="O349" s="121">
        <f>IF($C$4="citu pasākumu izmaksas",IF('11a+c+n'!$Q349="C",'11a+c+n'!O349,0))</f>
        <v>0</v>
      </c>
      <c r="P349" s="122">
        <f>IF($C$4="citu pasākumu izmaksas",IF('11a+c+n'!$Q349="C",'11a+c+n'!P349,0))</f>
        <v>0</v>
      </c>
    </row>
    <row r="350" spans="1:16" x14ac:dyDescent="0.2">
      <c r="A350" s="49">
        <f>IF(P350=0,0,IF(COUNTBLANK(P350)=1,0,COUNTA($P$14:P350)))</f>
        <v>0</v>
      </c>
      <c r="B350" s="21">
        <f>IF($C$4="citu pasākumu izmaksas",IF('11a+c+n'!$Q350="C",'11a+c+n'!B350,0))</f>
        <v>0</v>
      </c>
      <c r="C350" s="21">
        <f>IF($C$4="citu pasākumu izmaksas",IF('11a+c+n'!$Q350="C",'11a+c+n'!C350,0))</f>
        <v>0</v>
      </c>
      <c r="D350" s="21">
        <f>IF($C$4="citu pasākumu izmaksas",IF('11a+c+n'!$Q350="C",'11a+c+n'!D350,0))</f>
        <v>0</v>
      </c>
      <c r="E350" s="42"/>
      <c r="F350" s="64"/>
      <c r="G350" s="121"/>
      <c r="H350" s="121">
        <f>IF($C$4="citu pasākumu izmaksas",IF('11a+c+n'!$Q350="C",'11a+c+n'!H350,0))</f>
        <v>0</v>
      </c>
      <c r="I350" s="121"/>
      <c r="J350" s="121"/>
      <c r="K350" s="122">
        <f>IF($C$4="citu pasākumu izmaksas",IF('11a+c+n'!$Q350="C",'11a+c+n'!K350,0))</f>
        <v>0</v>
      </c>
      <c r="L350" s="83">
        <f>IF($C$4="citu pasākumu izmaksas",IF('11a+c+n'!$Q350="C",'11a+c+n'!L350,0))</f>
        <v>0</v>
      </c>
      <c r="M350" s="121">
        <f>IF($C$4="citu pasākumu izmaksas",IF('11a+c+n'!$Q350="C",'11a+c+n'!M350,0))</f>
        <v>0</v>
      </c>
      <c r="N350" s="121">
        <f>IF($C$4="citu pasākumu izmaksas",IF('11a+c+n'!$Q350="C",'11a+c+n'!N350,0))</f>
        <v>0</v>
      </c>
      <c r="O350" s="121">
        <f>IF($C$4="citu pasākumu izmaksas",IF('11a+c+n'!$Q350="C",'11a+c+n'!O350,0))</f>
        <v>0</v>
      </c>
      <c r="P350" s="122">
        <f>IF($C$4="citu pasākumu izmaksas",IF('11a+c+n'!$Q350="C",'11a+c+n'!P350,0))</f>
        <v>0</v>
      </c>
    </row>
    <row r="351" spans="1:16" x14ac:dyDescent="0.2">
      <c r="A351" s="49">
        <f>IF(P351=0,0,IF(COUNTBLANK(P351)=1,0,COUNTA($P$14:P351)))</f>
        <v>0</v>
      </c>
      <c r="B351" s="21">
        <f>IF($C$4="citu pasākumu izmaksas",IF('11a+c+n'!$Q351="C",'11a+c+n'!B351,0))</f>
        <v>0</v>
      </c>
      <c r="C351" s="21">
        <f>IF($C$4="citu pasākumu izmaksas",IF('11a+c+n'!$Q351="C",'11a+c+n'!C351,0))</f>
        <v>0</v>
      </c>
      <c r="D351" s="21">
        <f>IF($C$4="citu pasākumu izmaksas",IF('11a+c+n'!$Q351="C",'11a+c+n'!D351,0))</f>
        <v>0</v>
      </c>
      <c r="E351" s="42"/>
      <c r="F351" s="64"/>
      <c r="G351" s="121"/>
      <c r="H351" s="121">
        <f>IF($C$4="citu pasākumu izmaksas",IF('11a+c+n'!$Q351="C",'11a+c+n'!H351,0))</f>
        <v>0</v>
      </c>
      <c r="I351" s="121"/>
      <c r="J351" s="121"/>
      <c r="K351" s="122">
        <f>IF($C$4="citu pasākumu izmaksas",IF('11a+c+n'!$Q351="C",'11a+c+n'!K351,0))</f>
        <v>0</v>
      </c>
      <c r="L351" s="83">
        <f>IF($C$4="citu pasākumu izmaksas",IF('11a+c+n'!$Q351="C",'11a+c+n'!L351,0))</f>
        <v>0</v>
      </c>
      <c r="M351" s="121">
        <f>IF($C$4="citu pasākumu izmaksas",IF('11a+c+n'!$Q351="C",'11a+c+n'!M351,0))</f>
        <v>0</v>
      </c>
      <c r="N351" s="121">
        <f>IF($C$4="citu pasākumu izmaksas",IF('11a+c+n'!$Q351="C",'11a+c+n'!N351,0))</f>
        <v>0</v>
      </c>
      <c r="O351" s="121">
        <f>IF($C$4="citu pasākumu izmaksas",IF('11a+c+n'!$Q351="C",'11a+c+n'!O351,0))</f>
        <v>0</v>
      </c>
      <c r="P351" s="122">
        <f>IF($C$4="citu pasākumu izmaksas",IF('11a+c+n'!$Q351="C",'11a+c+n'!P351,0))</f>
        <v>0</v>
      </c>
    </row>
    <row r="352" spans="1:16" x14ac:dyDescent="0.2">
      <c r="A352" s="49">
        <f>IF(P352=0,0,IF(COUNTBLANK(P352)=1,0,COUNTA($P$14:P352)))</f>
        <v>0</v>
      </c>
      <c r="B352" s="21">
        <f>IF($C$4="citu pasākumu izmaksas",IF('11a+c+n'!$Q352="C",'11a+c+n'!B352,0))</f>
        <v>0</v>
      </c>
      <c r="C352" s="21">
        <f>IF($C$4="citu pasākumu izmaksas",IF('11a+c+n'!$Q352="C",'11a+c+n'!C352,0))</f>
        <v>0</v>
      </c>
      <c r="D352" s="21">
        <f>IF($C$4="citu pasākumu izmaksas",IF('11a+c+n'!$Q352="C",'11a+c+n'!D352,0))</f>
        <v>0</v>
      </c>
      <c r="E352" s="42"/>
      <c r="F352" s="64"/>
      <c r="G352" s="121"/>
      <c r="H352" s="121">
        <f>IF($C$4="citu pasākumu izmaksas",IF('11a+c+n'!$Q352="C",'11a+c+n'!H352,0))</f>
        <v>0</v>
      </c>
      <c r="I352" s="121"/>
      <c r="J352" s="121"/>
      <c r="K352" s="122">
        <f>IF($C$4="citu pasākumu izmaksas",IF('11a+c+n'!$Q352="C",'11a+c+n'!K352,0))</f>
        <v>0</v>
      </c>
      <c r="L352" s="83">
        <f>IF($C$4="citu pasākumu izmaksas",IF('11a+c+n'!$Q352="C",'11a+c+n'!L352,0))</f>
        <v>0</v>
      </c>
      <c r="M352" s="121">
        <f>IF($C$4="citu pasākumu izmaksas",IF('11a+c+n'!$Q352="C",'11a+c+n'!M352,0))</f>
        <v>0</v>
      </c>
      <c r="N352" s="121">
        <f>IF($C$4="citu pasākumu izmaksas",IF('11a+c+n'!$Q352="C",'11a+c+n'!N352,0))</f>
        <v>0</v>
      </c>
      <c r="O352" s="121">
        <f>IF($C$4="citu pasākumu izmaksas",IF('11a+c+n'!$Q352="C",'11a+c+n'!O352,0))</f>
        <v>0</v>
      </c>
      <c r="P352" s="122">
        <f>IF($C$4="citu pasākumu izmaksas",IF('11a+c+n'!$Q352="C",'11a+c+n'!P352,0))</f>
        <v>0</v>
      </c>
    </row>
    <row r="353" spans="1:16" x14ac:dyDescent="0.2">
      <c r="A353" s="49">
        <f>IF(P353=0,0,IF(COUNTBLANK(P353)=1,0,COUNTA($P$14:P353)))</f>
        <v>0</v>
      </c>
      <c r="B353" s="21">
        <f>IF($C$4="citu pasākumu izmaksas",IF('11a+c+n'!$Q353="C",'11a+c+n'!B353,0))</f>
        <v>0</v>
      </c>
      <c r="C353" s="21">
        <f>IF($C$4="citu pasākumu izmaksas",IF('11a+c+n'!$Q353="C",'11a+c+n'!C353,0))</f>
        <v>0</v>
      </c>
      <c r="D353" s="21">
        <f>IF($C$4="citu pasākumu izmaksas",IF('11a+c+n'!$Q353="C",'11a+c+n'!D353,0))</f>
        <v>0</v>
      </c>
      <c r="E353" s="42"/>
      <c r="F353" s="64"/>
      <c r="G353" s="121"/>
      <c r="H353" s="121">
        <f>IF($C$4="citu pasākumu izmaksas",IF('11a+c+n'!$Q353="C",'11a+c+n'!H353,0))</f>
        <v>0</v>
      </c>
      <c r="I353" s="121"/>
      <c r="J353" s="121"/>
      <c r="K353" s="122">
        <f>IF($C$4="citu pasākumu izmaksas",IF('11a+c+n'!$Q353="C",'11a+c+n'!K353,0))</f>
        <v>0</v>
      </c>
      <c r="L353" s="83">
        <f>IF($C$4="citu pasākumu izmaksas",IF('11a+c+n'!$Q353="C",'11a+c+n'!L353,0))</f>
        <v>0</v>
      </c>
      <c r="M353" s="121">
        <f>IF($C$4="citu pasākumu izmaksas",IF('11a+c+n'!$Q353="C",'11a+c+n'!M353,0))</f>
        <v>0</v>
      </c>
      <c r="N353" s="121">
        <f>IF($C$4="citu pasākumu izmaksas",IF('11a+c+n'!$Q353="C",'11a+c+n'!N353,0))</f>
        <v>0</v>
      </c>
      <c r="O353" s="121">
        <f>IF($C$4="citu pasākumu izmaksas",IF('11a+c+n'!$Q353="C",'11a+c+n'!O353,0))</f>
        <v>0</v>
      </c>
      <c r="P353" s="122">
        <f>IF($C$4="citu pasākumu izmaksas",IF('11a+c+n'!$Q353="C",'11a+c+n'!P353,0))</f>
        <v>0</v>
      </c>
    </row>
    <row r="354" spans="1:16" x14ac:dyDescent="0.2">
      <c r="A354" s="49">
        <f>IF(P354=0,0,IF(COUNTBLANK(P354)=1,0,COUNTA($P$14:P354)))</f>
        <v>0</v>
      </c>
      <c r="B354" s="21">
        <f>IF($C$4="citu pasākumu izmaksas",IF('11a+c+n'!$Q354="C",'11a+c+n'!B354,0))</f>
        <v>0</v>
      </c>
      <c r="C354" s="21">
        <f>IF($C$4="citu pasākumu izmaksas",IF('11a+c+n'!$Q354="C",'11a+c+n'!C354,0))</f>
        <v>0</v>
      </c>
      <c r="D354" s="21">
        <f>IF($C$4="citu pasākumu izmaksas",IF('11a+c+n'!$Q354="C",'11a+c+n'!D354,0))</f>
        <v>0</v>
      </c>
      <c r="E354" s="42"/>
      <c r="F354" s="64"/>
      <c r="G354" s="121"/>
      <c r="H354" s="121">
        <f>IF($C$4="citu pasākumu izmaksas",IF('11a+c+n'!$Q354="C",'11a+c+n'!H354,0))</f>
        <v>0</v>
      </c>
      <c r="I354" s="121"/>
      <c r="J354" s="121"/>
      <c r="K354" s="122">
        <f>IF($C$4="citu pasākumu izmaksas",IF('11a+c+n'!$Q354="C",'11a+c+n'!K354,0))</f>
        <v>0</v>
      </c>
      <c r="L354" s="83">
        <f>IF($C$4="citu pasākumu izmaksas",IF('11a+c+n'!$Q354="C",'11a+c+n'!L354,0))</f>
        <v>0</v>
      </c>
      <c r="M354" s="121">
        <f>IF($C$4="citu pasākumu izmaksas",IF('11a+c+n'!$Q354="C",'11a+c+n'!M354,0))</f>
        <v>0</v>
      </c>
      <c r="N354" s="121">
        <f>IF($C$4="citu pasākumu izmaksas",IF('11a+c+n'!$Q354="C",'11a+c+n'!N354,0))</f>
        <v>0</v>
      </c>
      <c r="O354" s="121">
        <f>IF($C$4="citu pasākumu izmaksas",IF('11a+c+n'!$Q354="C",'11a+c+n'!O354,0))</f>
        <v>0</v>
      </c>
      <c r="P354" s="122">
        <f>IF($C$4="citu pasākumu izmaksas",IF('11a+c+n'!$Q354="C",'11a+c+n'!P354,0))</f>
        <v>0</v>
      </c>
    </row>
    <row r="355" spans="1:16" x14ac:dyDescent="0.2">
      <c r="A355" s="49">
        <f>IF(P355=0,0,IF(COUNTBLANK(P355)=1,0,COUNTA($P$14:P355)))</f>
        <v>0</v>
      </c>
      <c r="B355" s="21">
        <f>IF($C$4="citu pasākumu izmaksas",IF('11a+c+n'!$Q355="C",'11a+c+n'!B355,0))</f>
        <v>0</v>
      </c>
      <c r="C355" s="21">
        <f>IF($C$4="citu pasākumu izmaksas",IF('11a+c+n'!$Q355="C",'11a+c+n'!C355,0))</f>
        <v>0</v>
      </c>
      <c r="D355" s="21">
        <f>IF($C$4="citu pasākumu izmaksas",IF('11a+c+n'!$Q355="C",'11a+c+n'!D355,0))</f>
        <v>0</v>
      </c>
      <c r="E355" s="42"/>
      <c r="F355" s="64"/>
      <c r="G355" s="121"/>
      <c r="H355" s="121">
        <f>IF($C$4="citu pasākumu izmaksas",IF('11a+c+n'!$Q355="C",'11a+c+n'!H355,0))</f>
        <v>0</v>
      </c>
      <c r="I355" s="121"/>
      <c r="J355" s="121"/>
      <c r="K355" s="122">
        <f>IF($C$4="citu pasākumu izmaksas",IF('11a+c+n'!$Q355="C",'11a+c+n'!K355,0))</f>
        <v>0</v>
      </c>
      <c r="L355" s="83">
        <f>IF($C$4="citu pasākumu izmaksas",IF('11a+c+n'!$Q355="C",'11a+c+n'!L355,0))</f>
        <v>0</v>
      </c>
      <c r="M355" s="121">
        <f>IF($C$4="citu pasākumu izmaksas",IF('11a+c+n'!$Q355="C",'11a+c+n'!M355,0))</f>
        <v>0</v>
      </c>
      <c r="N355" s="121">
        <f>IF($C$4="citu pasākumu izmaksas",IF('11a+c+n'!$Q355="C",'11a+c+n'!N355,0))</f>
        <v>0</v>
      </c>
      <c r="O355" s="121">
        <f>IF($C$4="citu pasākumu izmaksas",IF('11a+c+n'!$Q355="C",'11a+c+n'!O355,0))</f>
        <v>0</v>
      </c>
      <c r="P355" s="122">
        <f>IF($C$4="citu pasākumu izmaksas",IF('11a+c+n'!$Q355="C",'11a+c+n'!P355,0))</f>
        <v>0</v>
      </c>
    </row>
    <row r="356" spans="1:16" x14ac:dyDescent="0.2">
      <c r="A356" s="49">
        <f>IF(P356=0,0,IF(COUNTBLANK(P356)=1,0,COUNTA($P$14:P356)))</f>
        <v>0</v>
      </c>
      <c r="B356" s="21">
        <f>IF($C$4="citu pasākumu izmaksas",IF('11a+c+n'!$Q356="C",'11a+c+n'!B356,0))</f>
        <v>0</v>
      </c>
      <c r="C356" s="21">
        <f>IF($C$4="citu pasākumu izmaksas",IF('11a+c+n'!$Q356="C",'11a+c+n'!C356,0))</f>
        <v>0</v>
      </c>
      <c r="D356" s="21">
        <f>IF($C$4="citu pasākumu izmaksas",IF('11a+c+n'!$Q356="C",'11a+c+n'!D356,0))</f>
        <v>0</v>
      </c>
      <c r="E356" s="42"/>
      <c r="F356" s="64"/>
      <c r="G356" s="121"/>
      <c r="H356" s="121">
        <f>IF($C$4="citu pasākumu izmaksas",IF('11a+c+n'!$Q356="C",'11a+c+n'!H356,0))</f>
        <v>0</v>
      </c>
      <c r="I356" s="121"/>
      <c r="J356" s="121"/>
      <c r="K356" s="122">
        <f>IF($C$4="citu pasākumu izmaksas",IF('11a+c+n'!$Q356="C",'11a+c+n'!K356,0))</f>
        <v>0</v>
      </c>
      <c r="L356" s="83">
        <f>IF($C$4="citu pasākumu izmaksas",IF('11a+c+n'!$Q356="C",'11a+c+n'!L356,0))</f>
        <v>0</v>
      </c>
      <c r="M356" s="121">
        <f>IF($C$4="citu pasākumu izmaksas",IF('11a+c+n'!$Q356="C",'11a+c+n'!M356,0))</f>
        <v>0</v>
      </c>
      <c r="N356" s="121">
        <f>IF($C$4="citu pasākumu izmaksas",IF('11a+c+n'!$Q356="C",'11a+c+n'!N356,0))</f>
        <v>0</v>
      </c>
      <c r="O356" s="121">
        <f>IF($C$4="citu pasākumu izmaksas",IF('11a+c+n'!$Q356="C",'11a+c+n'!O356,0))</f>
        <v>0</v>
      </c>
      <c r="P356" s="122">
        <f>IF($C$4="citu pasākumu izmaksas",IF('11a+c+n'!$Q356="C",'11a+c+n'!P356,0))</f>
        <v>0</v>
      </c>
    </row>
    <row r="357" spans="1:16" x14ac:dyDescent="0.2">
      <c r="A357" s="49">
        <f>IF(P357=0,0,IF(COUNTBLANK(P357)=1,0,COUNTA($P$14:P357)))</f>
        <v>0</v>
      </c>
      <c r="B357" s="21">
        <f>IF($C$4="citu pasākumu izmaksas",IF('11a+c+n'!$Q357="C",'11a+c+n'!B357,0))</f>
        <v>0</v>
      </c>
      <c r="C357" s="21">
        <f>IF($C$4="citu pasākumu izmaksas",IF('11a+c+n'!$Q357="C",'11a+c+n'!C357,0))</f>
        <v>0</v>
      </c>
      <c r="D357" s="21">
        <f>IF($C$4="citu pasākumu izmaksas",IF('11a+c+n'!$Q357="C",'11a+c+n'!D357,0))</f>
        <v>0</v>
      </c>
      <c r="E357" s="42"/>
      <c r="F357" s="64"/>
      <c r="G357" s="121"/>
      <c r="H357" s="121">
        <f>IF($C$4="citu pasākumu izmaksas",IF('11a+c+n'!$Q357="C",'11a+c+n'!H357,0))</f>
        <v>0</v>
      </c>
      <c r="I357" s="121"/>
      <c r="J357" s="121"/>
      <c r="K357" s="122">
        <f>IF($C$4="citu pasākumu izmaksas",IF('11a+c+n'!$Q357="C",'11a+c+n'!K357,0))</f>
        <v>0</v>
      </c>
      <c r="L357" s="83">
        <f>IF($C$4="citu pasākumu izmaksas",IF('11a+c+n'!$Q357="C",'11a+c+n'!L357,0))</f>
        <v>0</v>
      </c>
      <c r="M357" s="121">
        <f>IF($C$4="citu pasākumu izmaksas",IF('11a+c+n'!$Q357="C",'11a+c+n'!M357,0))</f>
        <v>0</v>
      </c>
      <c r="N357" s="121">
        <f>IF($C$4="citu pasākumu izmaksas",IF('11a+c+n'!$Q357="C",'11a+c+n'!N357,0))</f>
        <v>0</v>
      </c>
      <c r="O357" s="121">
        <f>IF($C$4="citu pasākumu izmaksas",IF('11a+c+n'!$Q357="C",'11a+c+n'!O357,0))</f>
        <v>0</v>
      </c>
      <c r="P357" s="122">
        <f>IF($C$4="citu pasākumu izmaksas",IF('11a+c+n'!$Q357="C",'11a+c+n'!P357,0))</f>
        <v>0</v>
      </c>
    </row>
    <row r="358" spans="1:16" x14ac:dyDescent="0.2">
      <c r="A358" s="49">
        <f>IF(P358=0,0,IF(COUNTBLANK(P358)=1,0,COUNTA($P$14:P358)))</f>
        <v>0</v>
      </c>
      <c r="B358" s="21">
        <f>IF($C$4="citu pasākumu izmaksas",IF('11a+c+n'!$Q358="C",'11a+c+n'!B358,0))</f>
        <v>0</v>
      </c>
      <c r="C358" s="21">
        <f>IF($C$4="citu pasākumu izmaksas",IF('11a+c+n'!$Q358="C",'11a+c+n'!C358,0))</f>
        <v>0</v>
      </c>
      <c r="D358" s="21">
        <f>IF($C$4="citu pasākumu izmaksas",IF('11a+c+n'!$Q358="C",'11a+c+n'!D358,0))</f>
        <v>0</v>
      </c>
      <c r="E358" s="42"/>
      <c r="F358" s="64"/>
      <c r="G358" s="121"/>
      <c r="H358" s="121">
        <f>IF($C$4="citu pasākumu izmaksas",IF('11a+c+n'!$Q358="C",'11a+c+n'!H358,0))</f>
        <v>0</v>
      </c>
      <c r="I358" s="121"/>
      <c r="J358" s="121"/>
      <c r="K358" s="122">
        <f>IF($C$4="citu pasākumu izmaksas",IF('11a+c+n'!$Q358="C",'11a+c+n'!K358,0))</f>
        <v>0</v>
      </c>
      <c r="L358" s="83">
        <f>IF($C$4="citu pasākumu izmaksas",IF('11a+c+n'!$Q358="C",'11a+c+n'!L358,0))</f>
        <v>0</v>
      </c>
      <c r="M358" s="121">
        <f>IF($C$4="citu pasākumu izmaksas",IF('11a+c+n'!$Q358="C",'11a+c+n'!M358,0))</f>
        <v>0</v>
      </c>
      <c r="N358" s="121">
        <f>IF($C$4="citu pasākumu izmaksas",IF('11a+c+n'!$Q358="C",'11a+c+n'!N358,0))</f>
        <v>0</v>
      </c>
      <c r="O358" s="121">
        <f>IF($C$4="citu pasākumu izmaksas",IF('11a+c+n'!$Q358="C",'11a+c+n'!O358,0))</f>
        <v>0</v>
      </c>
      <c r="P358" s="122">
        <f>IF($C$4="citu pasākumu izmaksas",IF('11a+c+n'!$Q358="C",'11a+c+n'!P358,0))</f>
        <v>0</v>
      </c>
    </row>
    <row r="359" spans="1:16" x14ac:dyDescent="0.2">
      <c r="A359" s="49">
        <f>IF(P359=0,0,IF(COUNTBLANK(P359)=1,0,COUNTA($P$14:P359)))</f>
        <v>0</v>
      </c>
      <c r="B359" s="21">
        <f>IF($C$4="citu pasākumu izmaksas",IF('11a+c+n'!$Q359="C",'11a+c+n'!B359,0))</f>
        <v>0</v>
      </c>
      <c r="C359" s="21">
        <f>IF($C$4="citu pasākumu izmaksas",IF('11a+c+n'!$Q359="C",'11a+c+n'!C359,0))</f>
        <v>0</v>
      </c>
      <c r="D359" s="21">
        <f>IF($C$4="citu pasākumu izmaksas",IF('11a+c+n'!$Q359="C",'11a+c+n'!D359,0))</f>
        <v>0</v>
      </c>
      <c r="E359" s="42"/>
      <c r="F359" s="64"/>
      <c r="G359" s="121"/>
      <c r="H359" s="121">
        <f>IF($C$4="citu pasākumu izmaksas",IF('11a+c+n'!$Q359="C",'11a+c+n'!H359,0))</f>
        <v>0</v>
      </c>
      <c r="I359" s="121"/>
      <c r="J359" s="121"/>
      <c r="K359" s="122">
        <f>IF($C$4="citu pasākumu izmaksas",IF('11a+c+n'!$Q359="C",'11a+c+n'!K359,0))</f>
        <v>0</v>
      </c>
      <c r="L359" s="83">
        <f>IF($C$4="citu pasākumu izmaksas",IF('11a+c+n'!$Q359="C",'11a+c+n'!L359,0))</f>
        <v>0</v>
      </c>
      <c r="M359" s="121">
        <f>IF($C$4="citu pasākumu izmaksas",IF('11a+c+n'!$Q359="C",'11a+c+n'!M359,0))</f>
        <v>0</v>
      </c>
      <c r="N359" s="121">
        <f>IF($C$4="citu pasākumu izmaksas",IF('11a+c+n'!$Q359="C",'11a+c+n'!N359,0))</f>
        <v>0</v>
      </c>
      <c r="O359" s="121">
        <f>IF($C$4="citu pasākumu izmaksas",IF('11a+c+n'!$Q359="C",'11a+c+n'!O359,0))</f>
        <v>0</v>
      </c>
      <c r="P359" s="122">
        <f>IF($C$4="citu pasākumu izmaksas",IF('11a+c+n'!$Q359="C",'11a+c+n'!P359,0))</f>
        <v>0</v>
      </c>
    </row>
    <row r="360" spans="1:16" x14ac:dyDescent="0.2">
      <c r="A360" s="49">
        <f>IF(P360=0,0,IF(COUNTBLANK(P360)=1,0,COUNTA($P$14:P360)))</f>
        <v>0</v>
      </c>
      <c r="B360" s="21">
        <f>IF($C$4="citu pasākumu izmaksas",IF('11a+c+n'!$Q360="C",'11a+c+n'!B360,0))</f>
        <v>0</v>
      </c>
      <c r="C360" s="21">
        <f>IF($C$4="citu pasākumu izmaksas",IF('11a+c+n'!$Q360="C",'11a+c+n'!C360,0))</f>
        <v>0</v>
      </c>
      <c r="D360" s="21">
        <f>IF($C$4="citu pasākumu izmaksas",IF('11a+c+n'!$Q360="C",'11a+c+n'!D360,0))</f>
        <v>0</v>
      </c>
      <c r="E360" s="42"/>
      <c r="F360" s="64"/>
      <c r="G360" s="121"/>
      <c r="H360" s="121">
        <f>IF($C$4="citu pasākumu izmaksas",IF('11a+c+n'!$Q360="C",'11a+c+n'!H360,0))</f>
        <v>0</v>
      </c>
      <c r="I360" s="121"/>
      <c r="J360" s="121"/>
      <c r="K360" s="122">
        <f>IF($C$4="citu pasākumu izmaksas",IF('11a+c+n'!$Q360="C",'11a+c+n'!K360,0))</f>
        <v>0</v>
      </c>
      <c r="L360" s="83">
        <f>IF($C$4="citu pasākumu izmaksas",IF('11a+c+n'!$Q360="C",'11a+c+n'!L360,0))</f>
        <v>0</v>
      </c>
      <c r="M360" s="121">
        <f>IF($C$4="citu pasākumu izmaksas",IF('11a+c+n'!$Q360="C",'11a+c+n'!M360,0))</f>
        <v>0</v>
      </c>
      <c r="N360" s="121">
        <f>IF($C$4="citu pasākumu izmaksas",IF('11a+c+n'!$Q360="C",'11a+c+n'!N360,0))</f>
        <v>0</v>
      </c>
      <c r="O360" s="121">
        <f>IF($C$4="citu pasākumu izmaksas",IF('11a+c+n'!$Q360="C",'11a+c+n'!O360,0))</f>
        <v>0</v>
      </c>
      <c r="P360" s="122">
        <f>IF($C$4="citu pasākumu izmaksas",IF('11a+c+n'!$Q360="C",'11a+c+n'!P360,0))</f>
        <v>0</v>
      </c>
    </row>
    <row r="361" spans="1:16" x14ac:dyDescent="0.2">
      <c r="A361" s="49">
        <f>IF(P361=0,0,IF(COUNTBLANK(P361)=1,0,COUNTA($P$14:P361)))</f>
        <v>0</v>
      </c>
      <c r="B361" s="21">
        <f>IF($C$4="citu pasākumu izmaksas",IF('11a+c+n'!$Q361="C",'11a+c+n'!B361,0))</f>
        <v>0</v>
      </c>
      <c r="C361" s="21">
        <f>IF($C$4="citu pasākumu izmaksas",IF('11a+c+n'!$Q361="C",'11a+c+n'!C361,0))</f>
        <v>0</v>
      </c>
      <c r="D361" s="21">
        <f>IF($C$4="citu pasākumu izmaksas",IF('11a+c+n'!$Q361="C",'11a+c+n'!D361,0))</f>
        <v>0</v>
      </c>
      <c r="E361" s="42"/>
      <c r="F361" s="64"/>
      <c r="G361" s="121"/>
      <c r="H361" s="121">
        <f>IF($C$4="citu pasākumu izmaksas",IF('11a+c+n'!$Q361="C",'11a+c+n'!H361,0))</f>
        <v>0</v>
      </c>
      <c r="I361" s="121"/>
      <c r="J361" s="121"/>
      <c r="K361" s="122">
        <f>IF($C$4="citu pasākumu izmaksas",IF('11a+c+n'!$Q361="C",'11a+c+n'!K361,0))</f>
        <v>0</v>
      </c>
      <c r="L361" s="83">
        <f>IF($C$4="citu pasākumu izmaksas",IF('11a+c+n'!$Q361="C",'11a+c+n'!L361,0))</f>
        <v>0</v>
      </c>
      <c r="M361" s="121">
        <f>IF($C$4="citu pasākumu izmaksas",IF('11a+c+n'!$Q361="C",'11a+c+n'!M361,0))</f>
        <v>0</v>
      </c>
      <c r="N361" s="121">
        <f>IF($C$4="citu pasākumu izmaksas",IF('11a+c+n'!$Q361="C",'11a+c+n'!N361,0))</f>
        <v>0</v>
      </c>
      <c r="O361" s="121">
        <f>IF($C$4="citu pasākumu izmaksas",IF('11a+c+n'!$Q361="C",'11a+c+n'!O361,0))</f>
        <v>0</v>
      </c>
      <c r="P361" s="122">
        <f>IF($C$4="citu pasākumu izmaksas",IF('11a+c+n'!$Q361="C",'11a+c+n'!P361,0))</f>
        <v>0</v>
      </c>
    </row>
    <row r="362" spans="1:16" x14ac:dyDescent="0.2">
      <c r="A362" s="49">
        <f>IF(P362=0,0,IF(COUNTBLANK(P362)=1,0,COUNTA($P$14:P362)))</f>
        <v>0</v>
      </c>
      <c r="B362" s="21">
        <f>IF($C$4="citu pasākumu izmaksas",IF('11a+c+n'!$Q362="C",'11a+c+n'!B362,0))</f>
        <v>0</v>
      </c>
      <c r="C362" s="21">
        <f>IF($C$4="citu pasākumu izmaksas",IF('11a+c+n'!$Q362="C",'11a+c+n'!C362,0))</f>
        <v>0</v>
      </c>
      <c r="D362" s="21">
        <f>IF($C$4="citu pasākumu izmaksas",IF('11a+c+n'!$Q362="C",'11a+c+n'!D362,0))</f>
        <v>0</v>
      </c>
      <c r="E362" s="42"/>
      <c r="F362" s="64"/>
      <c r="G362" s="121"/>
      <c r="H362" s="121">
        <f>IF($C$4="citu pasākumu izmaksas",IF('11a+c+n'!$Q362="C",'11a+c+n'!H362,0))</f>
        <v>0</v>
      </c>
      <c r="I362" s="121"/>
      <c r="J362" s="121"/>
      <c r="K362" s="122">
        <f>IF($C$4="citu pasākumu izmaksas",IF('11a+c+n'!$Q362="C",'11a+c+n'!K362,0))</f>
        <v>0</v>
      </c>
      <c r="L362" s="83">
        <f>IF($C$4="citu pasākumu izmaksas",IF('11a+c+n'!$Q362="C",'11a+c+n'!L362,0))</f>
        <v>0</v>
      </c>
      <c r="M362" s="121">
        <f>IF($C$4="citu pasākumu izmaksas",IF('11a+c+n'!$Q362="C",'11a+c+n'!M362,0))</f>
        <v>0</v>
      </c>
      <c r="N362" s="121">
        <f>IF($C$4="citu pasākumu izmaksas",IF('11a+c+n'!$Q362="C",'11a+c+n'!N362,0))</f>
        <v>0</v>
      </c>
      <c r="O362" s="121">
        <f>IF($C$4="citu pasākumu izmaksas",IF('11a+c+n'!$Q362="C",'11a+c+n'!O362,0))</f>
        <v>0</v>
      </c>
      <c r="P362" s="122">
        <f>IF($C$4="citu pasākumu izmaksas",IF('11a+c+n'!$Q362="C",'11a+c+n'!P362,0))</f>
        <v>0</v>
      </c>
    </row>
    <row r="363" spans="1:16" x14ac:dyDescent="0.2">
      <c r="A363" s="49">
        <f>IF(P363=0,0,IF(COUNTBLANK(P363)=1,0,COUNTA($P$14:P363)))</f>
        <v>0</v>
      </c>
      <c r="B363" s="21">
        <f>IF($C$4="citu pasākumu izmaksas",IF('11a+c+n'!$Q363="C",'11a+c+n'!B363,0))</f>
        <v>0</v>
      </c>
      <c r="C363" s="21">
        <f>IF($C$4="citu pasākumu izmaksas",IF('11a+c+n'!$Q363="C",'11a+c+n'!C363,0))</f>
        <v>0</v>
      </c>
      <c r="D363" s="21">
        <f>IF($C$4="citu pasākumu izmaksas",IF('11a+c+n'!$Q363="C",'11a+c+n'!D363,0))</f>
        <v>0</v>
      </c>
      <c r="E363" s="42"/>
      <c r="F363" s="64"/>
      <c r="G363" s="121"/>
      <c r="H363" s="121">
        <f>IF($C$4="citu pasākumu izmaksas",IF('11a+c+n'!$Q363="C",'11a+c+n'!H363,0))</f>
        <v>0</v>
      </c>
      <c r="I363" s="121"/>
      <c r="J363" s="121"/>
      <c r="K363" s="122">
        <f>IF($C$4="citu pasākumu izmaksas",IF('11a+c+n'!$Q363="C",'11a+c+n'!K363,0))</f>
        <v>0</v>
      </c>
      <c r="L363" s="83">
        <f>IF($C$4="citu pasākumu izmaksas",IF('11a+c+n'!$Q363="C",'11a+c+n'!L363,0))</f>
        <v>0</v>
      </c>
      <c r="M363" s="121">
        <f>IF($C$4="citu pasākumu izmaksas",IF('11a+c+n'!$Q363="C",'11a+c+n'!M363,0))</f>
        <v>0</v>
      </c>
      <c r="N363" s="121">
        <f>IF($C$4="citu pasākumu izmaksas",IF('11a+c+n'!$Q363="C",'11a+c+n'!N363,0))</f>
        <v>0</v>
      </c>
      <c r="O363" s="121">
        <f>IF($C$4="citu pasākumu izmaksas",IF('11a+c+n'!$Q363="C",'11a+c+n'!O363,0))</f>
        <v>0</v>
      </c>
      <c r="P363" s="122">
        <f>IF($C$4="citu pasākumu izmaksas",IF('11a+c+n'!$Q363="C",'11a+c+n'!P363,0))</f>
        <v>0</v>
      </c>
    </row>
    <row r="364" spans="1:16" x14ac:dyDescent="0.2">
      <c r="A364" s="49">
        <f>IF(P364=0,0,IF(COUNTBLANK(P364)=1,0,COUNTA($P$14:P364)))</f>
        <v>0</v>
      </c>
      <c r="B364" s="21">
        <f>IF($C$4="citu pasākumu izmaksas",IF('11a+c+n'!$Q364="C",'11a+c+n'!B364,0))</f>
        <v>0</v>
      </c>
      <c r="C364" s="21">
        <f>IF($C$4="citu pasākumu izmaksas",IF('11a+c+n'!$Q364="C",'11a+c+n'!C364,0))</f>
        <v>0</v>
      </c>
      <c r="D364" s="21">
        <f>IF($C$4="citu pasākumu izmaksas",IF('11a+c+n'!$Q364="C",'11a+c+n'!D364,0))</f>
        <v>0</v>
      </c>
      <c r="E364" s="42"/>
      <c r="F364" s="64"/>
      <c r="G364" s="121"/>
      <c r="H364" s="121">
        <f>IF($C$4="citu pasākumu izmaksas",IF('11a+c+n'!$Q364="C",'11a+c+n'!H364,0))</f>
        <v>0</v>
      </c>
      <c r="I364" s="121"/>
      <c r="J364" s="121"/>
      <c r="K364" s="122">
        <f>IF($C$4="citu pasākumu izmaksas",IF('11a+c+n'!$Q364="C",'11a+c+n'!K364,0))</f>
        <v>0</v>
      </c>
      <c r="L364" s="83">
        <f>IF($C$4="citu pasākumu izmaksas",IF('11a+c+n'!$Q364="C",'11a+c+n'!L364,0))</f>
        <v>0</v>
      </c>
      <c r="M364" s="121">
        <f>IF($C$4="citu pasākumu izmaksas",IF('11a+c+n'!$Q364="C",'11a+c+n'!M364,0))</f>
        <v>0</v>
      </c>
      <c r="N364" s="121">
        <f>IF($C$4="citu pasākumu izmaksas",IF('11a+c+n'!$Q364="C",'11a+c+n'!N364,0))</f>
        <v>0</v>
      </c>
      <c r="O364" s="121">
        <f>IF($C$4="citu pasākumu izmaksas",IF('11a+c+n'!$Q364="C",'11a+c+n'!O364,0))</f>
        <v>0</v>
      </c>
      <c r="P364" s="122">
        <f>IF($C$4="citu pasākumu izmaksas",IF('11a+c+n'!$Q364="C",'11a+c+n'!P364,0))</f>
        <v>0</v>
      </c>
    </row>
    <row r="365" spans="1:16" x14ac:dyDescent="0.2">
      <c r="A365" s="49">
        <f>IF(P365=0,0,IF(COUNTBLANK(P365)=1,0,COUNTA($P$14:P365)))</f>
        <v>0</v>
      </c>
      <c r="B365" s="21">
        <f>IF($C$4="citu pasākumu izmaksas",IF('11a+c+n'!$Q365="C",'11a+c+n'!B365,0))</f>
        <v>0</v>
      </c>
      <c r="C365" s="21">
        <f>IF($C$4="citu pasākumu izmaksas",IF('11a+c+n'!$Q365="C",'11a+c+n'!C365,0))</f>
        <v>0</v>
      </c>
      <c r="D365" s="21">
        <f>IF($C$4="citu pasākumu izmaksas",IF('11a+c+n'!$Q365="C",'11a+c+n'!D365,0))</f>
        <v>0</v>
      </c>
      <c r="E365" s="42"/>
      <c r="F365" s="64"/>
      <c r="G365" s="121"/>
      <c r="H365" s="121">
        <f>IF($C$4="citu pasākumu izmaksas",IF('11a+c+n'!$Q365="C",'11a+c+n'!H365,0))</f>
        <v>0</v>
      </c>
      <c r="I365" s="121"/>
      <c r="J365" s="121"/>
      <c r="K365" s="122">
        <f>IF($C$4="citu pasākumu izmaksas",IF('11a+c+n'!$Q365="C",'11a+c+n'!K365,0))</f>
        <v>0</v>
      </c>
      <c r="L365" s="83">
        <f>IF($C$4="citu pasākumu izmaksas",IF('11a+c+n'!$Q365="C",'11a+c+n'!L365,0))</f>
        <v>0</v>
      </c>
      <c r="M365" s="121">
        <f>IF($C$4="citu pasākumu izmaksas",IF('11a+c+n'!$Q365="C",'11a+c+n'!M365,0))</f>
        <v>0</v>
      </c>
      <c r="N365" s="121">
        <f>IF($C$4="citu pasākumu izmaksas",IF('11a+c+n'!$Q365="C",'11a+c+n'!N365,0))</f>
        <v>0</v>
      </c>
      <c r="O365" s="121">
        <f>IF($C$4="citu pasākumu izmaksas",IF('11a+c+n'!$Q365="C",'11a+c+n'!O365,0))</f>
        <v>0</v>
      </c>
      <c r="P365" s="122">
        <f>IF($C$4="citu pasākumu izmaksas",IF('11a+c+n'!$Q365="C",'11a+c+n'!P365,0))</f>
        <v>0</v>
      </c>
    </row>
    <row r="366" spans="1:16" x14ac:dyDescent="0.2">
      <c r="A366" s="49">
        <f>IF(P366=0,0,IF(COUNTBLANK(P366)=1,0,COUNTA($P$14:P366)))</f>
        <v>0</v>
      </c>
      <c r="B366" s="21">
        <f>IF($C$4="citu pasākumu izmaksas",IF('11a+c+n'!$Q366="C",'11a+c+n'!B366,0))</f>
        <v>0</v>
      </c>
      <c r="C366" s="21">
        <f>IF($C$4="citu pasākumu izmaksas",IF('11a+c+n'!$Q366="C",'11a+c+n'!C366,0))</f>
        <v>0</v>
      </c>
      <c r="D366" s="21">
        <f>IF($C$4="citu pasākumu izmaksas",IF('11a+c+n'!$Q366="C",'11a+c+n'!D366,0))</f>
        <v>0</v>
      </c>
      <c r="E366" s="42"/>
      <c r="F366" s="64"/>
      <c r="G366" s="121"/>
      <c r="H366" s="121">
        <f>IF($C$4="citu pasākumu izmaksas",IF('11a+c+n'!$Q366="C",'11a+c+n'!H366,0))</f>
        <v>0</v>
      </c>
      <c r="I366" s="121"/>
      <c r="J366" s="121"/>
      <c r="K366" s="122">
        <f>IF($C$4="citu pasākumu izmaksas",IF('11a+c+n'!$Q366="C",'11a+c+n'!K366,0))</f>
        <v>0</v>
      </c>
      <c r="L366" s="83">
        <f>IF($C$4="citu pasākumu izmaksas",IF('11a+c+n'!$Q366="C",'11a+c+n'!L366,0))</f>
        <v>0</v>
      </c>
      <c r="M366" s="121">
        <f>IF($C$4="citu pasākumu izmaksas",IF('11a+c+n'!$Q366="C",'11a+c+n'!M366,0))</f>
        <v>0</v>
      </c>
      <c r="N366" s="121">
        <f>IF($C$4="citu pasākumu izmaksas",IF('11a+c+n'!$Q366="C",'11a+c+n'!N366,0))</f>
        <v>0</v>
      </c>
      <c r="O366" s="121">
        <f>IF($C$4="citu pasākumu izmaksas",IF('11a+c+n'!$Q366="C",'11a+c+n'!O366,0))</f>
        <v>0</v>
      </c>
      <c r="P366" s="122">
        <f>IF($C$4="citu pasākumu izmaksas",IF('11a+c+n'!$Q366="C",'11a+c+n'!P366,0))</f>
        <v>0</v>
      </c>
    </row>
    <row r="367" spans="1:16" x14ac:dyDescent="0.2">
      <c r="A367" s="49">
        <f>IF(P367=0,0,IF(COUNTBLANK(P367)=1,0,COUNTA($P$14:P367)))</f>
        <v>0</v>
      </c>
      <c r="B367" s="21">
        <f>IF($C$4="citu pasākumu izmaksas",IF('11a+c+n'!$Q367="C",'11a+c+n'!B367,0))</f>
        <v>0</v>
      </c>
      <c r="C367" s="21">
        <f>IF($C$4="citu pasākumu izmaksas",IF('11a+c+n'!$Q367="C",'11a+c+n'!C367,0))</f>
        <v>0</v>
      </c>
      <c r="D367" s="21">
        <f>IF($C$4="citu pasākumu izmaksas",IF('11a+c+n'!$Q367="C",'11a+c+n'!D367,0))</f>
        <v>0</v>
      </c>
      <c r="E367" s="42"/>
      <c r="F367" s="64"/>
      <c r="G367" s="121"/>
      <c r="H367" s="121">
        <f>IF($C$4="citu pasākumu izmaksas",IF('11a+c+n'!$Q367="C",'11a+c+n'!H367,0))</f>
        <v>0</v>
      </c>
      <c r="I367" s="121"/>
      <c r="J367" s="121"/>
      <c r="K367" s="122">
        <f>IF($C$4="citu pasākumu izmaksas",IF('11a+c+n'!$Q367="C",'11a+c+n'!K367,0))</f>
        <v>0</v>
      </c>
      <c r="L367" s="83">
        <f>IF($C$4="citu pasākumu izmaksas",IF('11a+c+n'!$Q367="C",'11a+c+n'!L367,0))</f>
        <v>0</v>
      </c>
      <c r="M367" s="121">
        <f>IF($C$4="citu pasākumu izmaksas",IF('11a+c+n'!$Q367="C",'11a+c+n'!M367,0))</f>
        <v>0</v>
      </c>
      <c r="N367" s="121">
        <f>IF($C$4="citu pasākumu izmaksas",IF('11a+c+n'!$Q367="C",'11a+c+n'!N367,0))</f>
        <v>0</v>
      </c>
      <c r="O367" s="121">
        <f>IF($C$4="citu pasākumu izmaksas",IF('11a+c+n'!$Q367="C",'11a+c+n'!O367,0))</f>
        <v>0</v>
      </c>
      <c r="P367" s="122">
        <f>IF($C$4="citu pasākumu izmaksas",IF('11a+c+n'!$Q367="C",'11a+c+n'!P367,0))</f>
        <v>0</v>
      </c>
    </row>
    <row r="368" spans="1:16" x14ac:dyDescent="0.2">
      <c r="A368" s="49">
        <f>IF(P368=0,0,IF(COUNTBLANK(P368)=1,0,COUNTA($P$14:P368)))</f>
        <v>0</v>
      </c>
      <c r="B368" s="21">
        <f>IF($C$4="citu pasākumu izmaksas",IF('11a+c+n'!$Q368="C",'11a+c+n'!B368,0))</f>
        <v>0</v>
      </c>
      <c r="C368" s="21">
        <f>IF($C$4="citu pasākumu izmaksas",IF('11a+c+n'!$Q368="C",'11a+c+n'!C368,0))</f>
        <v>0</v>
      </c>
      <c r="D368" s="21">
        <f>IF($C$4="citu pasākumu izmaksas",IF('11a+c+n'!$Q368="C",'11a+c+n'!D368,0))</f>
        <v>0</v>
      </c>
      <c r="E368" s="42"/>
      <c r="F368" s="64"/>
      <c r="G368" s="121"/>
      <c r="H368" s="121">
        <f>IF($C$4="citu pasākumu izmaksas",IF('11a+c+n'!$Q368="C",'11a+c+n'!H368,0))</f>
        <v>0</v>
      </c>
      <c r="I368" s="121"/>
      <c r="J368" s="121"/>
      <c r="K368" s="122">
        <f>IF($C$4="citu pasākumu izmaksas",IF('11a+c+n'!$Q368="C",'11a+c+n'!K368,0))</f>
        <v>0</v>
      </c>
      <c r="L368" s="83">
        <f>IF($C$4="citu pasākumu izmaksas",IF('11a+c+n'!$Q368="C",'11a+c+n'!L368,0))</f>
        <v>0</v>
      </c>
      <c r="M368" s="121">
        <f>IF($C$4="citu pasākumu izmaksas",IF('11a+c+n'!$Q368="C",'11a+c+n'!M368,0))</f>
        <v>0</v>
      </c>
      <c r="N368" s="121">
        <f>IF($C$4="citu pasākumu izmaksas",IF('11a+c+n'!$Q368="C",'11a+c+n'!N368,0))</f>
        <v>0</v>
      </c>
      <c r="O368" s="121">
        <f>IF($C$4="citu pasākumu izmaksas",IF('11a+c+n'!$Q368="C",'11a+c+n'!O368,0))</f>
        <v>0</v>
      </c>
      <c r="P368" s="122">
        <f>IF($C$4="citu pasākumu izmaksas",IF('11a+c+n'!$Q368="C",'11a+c+n'!P368,0))</f>
        <v>0</v>
      </c>
    </row>
    <row r="369" spans="1:16" x14ac:dyDescent="0.2">
      <c r="A369" s="49">
        <f>IF(P369=0,0,IF(COUNTBLANK(P369)=1,0,COUNTA($P$14:P369)))</f>
        <v>0</v>
      </c>
      <c r="B369" s="21">
        <f>IF($C$4="citu pasākumu izmaksas",IF('11a+c+n'!$Q369="C",'11a+c+n'!B369,0))</f>
        <v>0</v>
      </c>
      <c r="C369" s="21">
        <f>IF($C$4="citu pasākumu izmaksas",IF('11a+c+n'!$Q369="C",'11a+c+n'!C369,0))</f>
        <v>0</v>
      </c>
      <c r="D369" s="21">
        <f>IF($C$4="citu pasākumu izmaksas",IF('11a+c+n'!$Q369="C",'11a+c+n'!D369,0))</f>
        <v>0</v>
      </c>
      <c r="E369" s="42"/>
      <c r="F369" s="64"/>
      <c r="G369" s="121"/>
      <c r="H369" s="121">
        <f>IF($C$4="citu pasākumu izmaksas",IF('11a+c+n'!$Q369="C",'11a+c+n'!H369,0))</f>
        <v>0</v>
      </c>
      <c r="I369" s="121"/>
      <c r="J369" s="121"/>
      <c r="K369" s="122">
        <f>IF($C$4="citu pasākumu izmaksas",IF('11a+c+n'!$Q369="C",'11a+c+n'!K369,0))</f>
        <v>0</v>
      </c>
      <c r="L369" s="83">
        <f>IF($C$4="citu pasākumu izmaksas",IF('11a+c+n'!$Q369="C",'11a+c+n'!L369,0))</f>
        <v>0</v>
      </c>
      <c r="M369" s="121">
        <f>IF($C$4="citu pasākumu izmaksas",IF('11a+c+n'!$Q369="C",'11a+c+n'!M369,0))</f>
        <v>0</v>
      </c>
      <c r="N369" s="121">
        <f>IF($C$4="citu pasākumu izmaksas",IF('11a+c+n'!$Q369="C",'11a+c+n'!N369,0))</f>
        <v>0</v>
      </c>
      <c r="O369" s="121">
        <f>IF($C$4="citu pasākumu izmaksas",IF('11a+c+n'!$Q369="C",'11a+c+n'!O369,0))</f>
        <v>0</v>
      </c>
      <c r="P369" s="122">
        <f>IF($C$4="citu pasākumu izmaksas",IF('11a+c+n'!$Q369="C",'11a+c+n'!P369,0))</f>
        <v>0</v>
      </c>
    </row>
    <row r="370" spans="1:16" x14ac:dyDescent="0.2">
      <c r="A370" s="49">
        <f>IF(P370=0,0,IF(COUNTBLANK(P370)=1,0,COUNTA($P$14:P370)))</f>
        <v>0</v>
      </c>
      <c r="B370" s="21">
        <f>IF($C$4="citu pasākumu izmaksas",IF('11a+c+n'!$Q370="C",'11a+c+n'!B370,0))</f>
        <v>0</v>
      </c>
      <c r="C370" s="21">
        <f>IF($C$4="citu pasākumu izmaksas",IF('11a+c+n'!$Q370="C",'11a+c+n'!C370,0))</f>
        <v>0</v>
      </c>
      <c r="D370" s="21">
        <f>IF($C$4="citu pasākumu izmaksas",IF('11a+c+n'!$Q370="C",'11a+c+n'!D370,0))</f>
        <v>0</v>
      </c>
      <c r="E370" s="42"/>
      <c r="F370" s="64"/>
      <c r="G370" s="121"/>
      <c r="H370" s="121">
        <f>IF($C$4="citu pasākumu izmaksas",IF('11a+c+n'!$Q370="C",'11a+c+n'!H370,0))</f>
        <v>0</v>
      </c>
      <c r="I370" s="121"/>
      <c r="J370" s="121"/>
      <c r="K370" s="122">
        <f>IF($C$4="citu pasākumu izmaksas",IF('11a+c+n'!$Q370="C",'11a+c+n'!K370,0))</f>
        <v>0</v>
      </c>
      <c r="L370" s="83">
        <f>IF($C$4="citu pasākumu izmaksas",IF('11a+c+n'!$Q370="C",'11a+c+n'!L370,0))</f>
        <v>0</v>
      </c>
      <c r="M370" s="121">
        <f>IF($C$4="citu pasākumu izmaksas",IF('11a+c+n'!$Q370="C",'11a+c+n'!M370,0))</f>
        <v>0</v>
      </c>
      <c r="N370" s="121">
        <f>IF($C$4="citu pasākumu izmaksas",IF('11a+c+n'!$Q370="C",'11a+c+n'!N370,0))</f>
        <v>0</v>
      </c>
      <c r="O370" s="121">
        <f>IF($C$4="citu pasākumu izmaksas",IF('11a+c+n'!$Q370="C",'11a+c+n'!O370,0))</f>
        <v>0</v>
      </c>
      <c r="P370" s="122">
        <f>IF($C$4="citu pasākumu izmaksas",IF('11a+c+n'!$Q370="C",'11a+c+n'!P370,0))</f>
        <v>0</v>
      </c>
    </row>
    <row r="371" spans="1:16" x14ac:dyDescent="0.2">
      <c r="A371" s="49">
        <f>IF(P371=0,0,IF(COUNTBLANK(P371)=1,0,COUNTA($P$14:P371)))</f>
        <v>0</v>
      </c>
      <c r="B371" s="21">
        <f>IF($C$4="citu pasākumu izmaksas",IF('11a+c+n'!$Q371="C",'11a+c+n'!B371,0))</f>
        <v>0</v>
      </c>
      <c r="C371" s="21">
        <f>IF($C$4="citu pasākumu izmaksas",IF('11a+c+n'!$Q371="C",'11a+c+n'!C371,0))</f>
        <v>0</v>
      </c>
      <c r="D371" s="21">
        <f>IF($C$4="citu pasākumu izmaksas",IF('11a+c+n'!$Q371="C",'11a+c+n'!D371,0))</f>
        <v>0</v>
      </c>
      <c r="E371" s="42"/>
      <c r="F371" s="64"/>
      <c r="G371" s="121"/>
      <c r="H371" s="121">
        <f>IF($C$4="citu pasākumu izmaksas",IF('11a+c+n'!$Q371="C",'11a+c+n'!H371,0))</f>
        <v>0</v>
      </c>
      <c r="I371" s="121"/>
      <c r="J371" s="121"/>
      <c r="K371" s="122">
        <f>IF($C$4="citu pasākumu izmaksas",IF('11a+c+n'!$Q371="C",'11a+c+n'!K371,0))</f>
        <v>0</v>
      </c>
      <c r="L371" s="83">
        <f>IF($C$4="citu pasākumu izmaksas",IF('11a+c+n'!$Q371="C",'11a+c+n'!L371,0))</f>
        <v>0</v>
      </c>
      <c r="M371" s="121">
        <f>IF($C$4="citu pasākumu izmaksas",IF('11a+c+n'!$Q371="C",'11a+c+n'!M371,0))</f>
        <v>0</v>
      </c>
      <c r="N371" s="121">
        <f>IF($C$4="citu pasākumu izmaksas",IF('11a+c+n'!$Q371="C",'11a+c+n'!N371,0))</f>
        <v>0</v>
      </c>
      <c r="O371" s="121">
        <f>IF($C$4="citu pasākumu izmaksas",IF('11a+c+n'!$Q371="C",'11a+c+n'!O371,0))</f>
        <v>0</v>
      </c>
      <c r="P371" s="122">
        <f>IF($C$4="citu pasākumu izmaksas",IF('11a+c+n'!$Q371="C",'11a+c+n'!P371,0))</f>
        <v>0</v>
      </c>
    </row>
    <row r="372" spans="1:16" x14ac:dyDescent="0.2">
      <c r="A372" s="49">
        <f>IF(P372=0,0,IF(COUNTBLANK(P372)=1,0,COUNTA($P$14:P372)))</f>
        <v>0</v>
      </c>
      <c r="B372" s="21">
        <f>IF($C$4="citu pasākumu izmaksas",IF('11a+c+n'!$Q372="C",'11a+c+n'!B372,0))</f>
        <v>0</v>
      </c>
      <c r="C372" s="21">
        <f>IF($C$4="citu pasākumu izmaksas",IF('11a+c+n'!$Q372="C",'11a+c+n'!C372,0))</f>
        <v>0</v>
      </c>
      <c r="D372" s="21">
        <f>IF($C$4="citu pasākumu izmaksas",IF('11a+c+n'!$Q372="C",'11a+c+n'!D372,0))</f>
        <v>0</v>
      </c>
      <c r="E372" s="42"/>
      <c r="F372" s="64"/>
      <c r="G372" s="121"/>
      <c r="H372" s="121">
        <f>IF($C$4="citu pasākumu izmaksas",IF('11a+c+n'!$Q372="C",'11a+c+n'!H372,0))</f>
        <v>0</v>
      </c>
      <c r="I372" s="121"/>
      <c r="J372" s="121"/>
      <c r="K372" s="122">
        <f>IF($C$4="citu pasākumu izmaksas",IF('11a+c+n'!$Q372="C",'11a+c+n'!K372,0))</f>
        <v>0</v>
      </c>
      <c r="L372" s="83">
        <f>IF($C$4="citu pasākumu izmaksas",IF('11a+c+n'!$Q372="C",'11a+c+n'!L372,0))</f>
        <v>0</v>
      </c>
      <c r="M372" s="121">
        <f>IF($C$4="citu pasākumu izmaksas",IF('11a+c+n'!$Q372="C",'11a+c+n'!M372,0))</f>
        <v>0</v>
      </c>
      <c r="N372" s="121">
        <f>IF($C$4="citu pasākumu izmaksas",IF('11a+c+n'!$Q372="C",'11a+c+n'!N372,0))</f>
        <v>0</v>
      </c>
      <c r="O372" s="121">
        <f>IF($C$4="citu pasākumu izmaksas",IF('11a+c+n'!$Q372="C",'11a+c+n'!O372,0))</f>
        <v>0</v>
      </c>
      <c r="P372" s="122">
        <f>IF($C$4="citu pasākumu izmaksas",IF('11a+c+n'!$Q372="C",'11a+c+n'!P372,0))</f>
        <v>0</v>
      </c>
    </row>
    <row r="373" spans="1:16" x14ac:dyDescent="0.2">
      <c r="A373" s="49">
        <f>IF(P373=0,0,IF(COUNTBLANK(P373)=1,0,COUNTA($P$14:P373)))</f>
        <v>0</v>
      </c>
      <c r="B373" s="21">
        <f>IF($C$4="citu pasākumu izmaksas",IF('11a+c+n'!$Q373="C",'11a+c+n'!B373,0))</f>
        <v>0</v>
      </c>
      <c r="C373" s="21">
        <f>IF($C$4="citu pasākumu izmaksas",IF('11a+c+n'!$Q373="C",'11a+c+n'!C373,0))</f>
        <v>0</v>
      </c>
      <c r="D373" s="21">
        <f>IF($C$4="citu pasākumu izmaksas",IF('11a+c+n'!$Q373="C",'11a+c+n'!D373,0))</f>
        <v>0</v>
      </c>
      <c r="E373" s="42"/>
      <c r="F373" s="64"/>
      <c r="G373" s="121"/>
      <c r="H373" s="121">
        <f>IF($C$4="citu pasākumu izmaksas",IF('11a+c+n'!$Q373="C",'11a+c+n'!H373,0))</f>
        <v>0</v>
      </c>
      <c r="I373" s="121"/>
      <c r="J373" s="121"/>
      <c r="K373" s="122">
        <f>IF($C$4="citu pasākumu izmaksas",IF('11a+c+n'!$Q373="C",'11a+c+n'!K373,0))</f>
        <v>0</v>
      </c>
      <c r="L373" s="83">
        <f>IF($C$4="citu pasākumu izmaksas",IF('11a+c+n'!$Q373="C",'11a+c+n'!L373,0))</f>
        <v>0</v>
      </c>
      <c r="M373" s="121">
        <f>IF($C$4="citu pasākumu izmaksas",IF('11a+c+n'!$Q373="C",'11a+c+n'!M373,0))</f>
        <v>0</v>
      </c>
      <c r="N373" s="121">
        <f>IF($C$4="citu pasākumu izmaksas",IF('11a+c+n'!$Q373="C",'11a+c+n'!N373,0))</f>
        <v>0</v>
      </c>
      <c r="O373" s="121">
        <f>IF($C$4="citu pasākumu izmaksas",IF('11a+c+n'!$Q373="C",'11a+c+n'!O373,0))</f>
        <v>0</v>
      </c>
      <c r="P373" s="122">
        <f>IF($C$4="citu pasākumu izmaksas",IF('11a+c+n'!$Q373="C",'11a+c+n'!P373,0))</f>
        <v>0</v>
      </c>
    </row>
    <row r="374" spans="1:16" x14ac:dyDescent="0.2">
      <c r="A374" s="49">
        <f>IF(P374=0,0,IF(COUNTBLANK(P374)=1,0,COUNTA($P$14:P374)))</f>
        <v>0</v>
      </c>
      <c r="B374" s="21">
        <f>IF($C$4="citu pasākumu izmaksas",IF('11a+c+n'!$Q374="C",'11a+c+n'!B374,0))</f>
        <v>0</v>
      </c>
      <c r="C374" s="21">
        <f>IF($C$4="citu pasākumu izmaksas",IF('11a+c+n'!$Q374="C",'11a+c+n'!C374,0))</f>
        <v>0</v>
      </c>
      <c r="D374" s="21">
        <f>IF($C$4="citu pasākumu izmaksas",IF('11a+c+n'!$Q374="C",'11a+c+n'!D374,0))</f>
        <v>0</v>
      </c>
      <c r="E374" s="42"/>
      <c r="F374" s="64"/>
      <c r="G374" s="121"/>
      <c r="H374" s="121">
        <f>IF($C$4="citu pasākumu izmaksas",IF('11a+c+n'!$Q374="C",'11a+c+n'!H374,0))</f>
        <v>0</v>
      </c>
      <c r="I374" s="121"/>
      <c r="J374" s="121"/>
      <c r="K374" s="122">
        <f>IF($C$4="citu pasākumu izmaksas",IF('11a+c+n'!$Q374="C",'11a+c+n'!K374,0))</f>
        <v>0</v>
      </c>
      <c r="L374" s="83">
        <f>IF($C$4="citu pasākumu izmaksas",IF('11a+c+n'!$Q374="C",'11a+c+n'!L374,0))</f>
        <v>0</v>
      </c>
      <c r="M374" s="121">
        <f>IF($C$4="citu pasākumu izmaksas",IF('11a+c+n'!$Q374="C",'11a+c+n'!M374,0))</f>
        <v>0</v>
      </c>
      <c r="N374" s="121">
        <f>IF($C$4="citu pasākumu izmaksas",IF('11a+c+n'!$Q374="C",'11a+c+n'!N374,0))</f>
        <v>0</v>
      </c>
      <c r="O374" s="121">
        <f>IF($C$4="citu pasākumu izmaksas",IF('11a+c+n'!$Q374="C",'11a+c+n'!O374,0))</f>
        <v>0</v>
      </c>
      <c r="P374" s="122">
        <f>IF($C$4="citu pasākumu izmaksas",IF('11a+c+n'!$Q374="C",'11a+c+n'!P374,0))</f>
        <v>0</v>
      </c>
    </row>
    <row r="375" spans="1:16" x14ac:dyDescent="0.2">
      <c r="A375" s="49">
        <f>IF(P375=0,0,IF(COUNTBLANK(P375)=1,0,COUNTA($P$14:P375)))</f>
        <v>0</v>
      </c>
      <c r="B375" s="21">
        <f>IF($C$4="citu pasākumu izmaksas",IF('11a+c+n'!$Q375="C",'11a+c+n'!B375,0))</f>
        <v>0</v>
      </c>
      <c r="C375" s="21">
        <f>IF($C$4="citu pasākumu izmaksas",IF('11a+c+n'!$Q375="C",'11a+c+n'!C375,0))</f>
        <v>0</v>
      </c>
      <c r="D375" s="21">
        <f>IF($C$4="citu pasākumu izmaksas",IF('11a+c+n'!$Q375="C",'11a+c+n'!D375,0))</f>
        <v>0</v>
      </c>
      <c r="E375" s="42"/>
      <c r="F375" s="64"/>
      <c r="G375" s="121"/>
      <c r="H375" s="121">
        <f>IF($C$4="citu pasākumu izmaksas",IF('11a+c+n'!$Q375="C",'11a+c+n'!H375,0))</f>
        <v>0</v>
      </c>
      <c r="I375" s="121"/>
      <c r="J375" s="121"/>
      <c r="K375" s="122">
        <f>IF($C$4="citu pasākumu izmaksas",IF('11a+c+n'!$Q375="C",'11a+c+n'!K375,0))</f>
        <v>0</v>
      </c>
      <c r="L375" s="83">
        <f>IF($C$4="citu pasākumu izmaksas",IF('11a+c+n'!$Q375="C",'11a+c+n'!L375,0))</f>
        <v>0</v>
      </c>
      <c r="M375" s="121">
        <f>IF($C$4="citu pasākumu izmaksas",IF('11a+c+n'!$Q375="C",'11a+c+n'!M375,0))</f>
        <v>0</v>
      </c>
      <c r="N375" s="121">
        <f>IF($C$4="citu pasākumu izmaksas",IF('11a+c+n'!$Q375="C",'11a+c+n'!N375,0))</f>
        <v>0</v>
      </c>
      <c r="O375" s="121">
        <f>IF($C$4="citu pasākumu izmaksas",IF('11a+c+n'!$Q375="C",'11a+c+n'!O375,0))</f>
        <v>0</v>
      </c>
      <c r="P375" s="122">
        <f>IF($C$4="citu pasākumu izmaksas",IF('11a+c+n'!$Q375="C",'11a+c+n'!P375,0))</f>
        <v>0</v>
      </c>
    </row>
    <row r="376" spans="1:16" x14ac:dyDescent="0.2">
      <c r="A376" s="49">
        <f>IF(P376=0,0,IF(COUNTBLANK(P376)=1,0,COUNTA($P$14:P376)))</f>
        <v>0</v>
      </c>
      <c r="B376" s="21">
        <f>IF($C$4="citu pasākumu izmaksas",IF('11a+c+n'!$Q376="C",'11a+c+n'!B376,0))</f>
        <v>0</v>
      </c>
      <c r="C376" s="21">
        <f>IF($C$4="citu pasākumu izmaksas",IF('11a+c+n'!$Q376="C",'11a+c+n'!C376,0))</f>
        <v>0</v>
      </c>
      <c r="D376" s="21">
        <f>IF($C$4="citu pasākumu izmaksas",IF('11a+c+n'!$Q376="C",'11a+c+n'!D376,0))</f>
        <v>0</v>
      </c>
      <c r="E376" s="42"/>
      <c r="F376" s="64"/>
      <c r="G376" s="121"/>
      <c r="H376" s="121">
        <f>IF($C$4="citu pasākumu izmaksas",IF('11a+c+n'!$Q376="C",'11a+c+n'!H376,0))</f>
        <v>0</v>
      </c>
      <c r="I376" s="121"/>
      <c r="J376" s="121"/>
      <c r="K376" s="122">
        <f>IF($C$4="citu pasākumu izmaksas",IF('11a+c+n'!$Q376="C",'11a+c+n'!K376,0))</f>
        <v>0</v>
      </c>
      <c r="L376" s="83">
        <f>IF($C$4="citu pasākumu izmaksas",IF('11a+c+n'!$Q376="C",'11a+c+n'!L376,0))</f>
        <v>0</v>
      </c>
      <c r="M376" s="121">
        <f>IF($C$4="citu pasākumu izmaksas",IF('11a+c+n'!$Q376="C",'11a+c+n'!M376,0))</f>
        <v>0</v>
      </c>
      <c r="N376" s="121">
        <f>IF($C$4="citu pasākumu izmaksas",IF('11a+c+n'!$Q376="C",'11a+c+n'!N376,0))</f>
        <v>0</v>
      </c>
      <c r="O376" s="121">
        <f>IF($C$4="citu pasākumu izmaksas",IF('11a+c+n'!$Q376="C",'11a+c+n'!O376,0))</f>
        <v>0</v>
      </c>
      <c r="P376" s="122">
        <f>IF($C$4="citu pasākumu izmaksas",IF('11a+c+n'!$Q376="C",'11a+c+n'!P376,0))</f>
        <v>0</v>
      </c>
    </row>
    <row r="377" spans="1:16" x14ac:dyDescent="0.2">
      <c r="A377" s="49">
        <f>IF(P377=0,0,IF(COUNTBLANK(P377)=1,0,COUNTA($P$14:P377)))</f>
        <v>0</v>
      </c>
      <c r="B377" s="21">
        <f>IF($C$4="citu pasākumu izmaksas",IF('11a+c+n'!$Q377="C",'11a+c+n'!B377,0))</f>
        <v>0</v>
      </c>
      <c r="C377" s="21">
        <f>IF($C$4="citu pasākumu izmaksas",IF('11a+c+n'!$Q377="C",'11a+c+n'!C377,0))</f>
        <v>0</v>
      </c>
      <c r="D377" s="21">
        <f>IF($C$4="citu pasākumu izmaksas",IF('11a+c+n'!$Q377="C",'11a+c+n'!D377,0))</f>
        <v>0</v>
      </c>
      <c r="E377" s="42"/>
      <c r="F377" s="64"/>
      <c r="G377" s="121"/>
      <c r="H377" s="121">
        <f>IF($C$4="citu pasākumu izmaksas",IF('11a+c+n'!$Q377="C",'11a+c+n'!H377,0))</f>
        <v>0</v>
      </c>
      <c r="I377" s="121"/>
      <c r="J377" s="121"/>
      <c r="K377" s="122">
        <f>IF($C$4="citu pasākumu izmaksas",IF('11a+c+n'!$Q377="C",'11a+c+n'!K377,0))</f>
        <v>0</v>
      </c>
      <c r="L377" s="83">
        <f>IF($C$4="citu pasākumu izmaksas",IF('11a+c+n'!$Q377="C",'11a+c+n'!L377,0))</f>
        <v>0</v>
      </c>
      <c r="M377" s="121">
        <f>IF($C$4="citu pasākumu izmaksas",IF('11a+c+n'!$Q377="C",'11a+c+n'!M377,0))</f>
        <v>0</v>
      </c>
      <c r="N377" s="121">
        <f>IF($C$4="citu pasākumu izmaksas",IF('11a+c+n'!$Q377="C",'11a+c+n'!N377,0))</f>
        <v>0</v>
      </c>
      <c r="O377" s="121">
        <f>IF($C$4="citu pasākumu izmaksas",IF('11a+c+n'!$Q377="C",'11a+c+n'!O377,0))</f>
        <v>0</v>
      </c>
      <c r="P377" s="122">
        <f>IF($C$4="citu pasākumu izmaksas",IF('11a+c+n'!$Q377="C",'11a+c+n'!P377,0))</f>
        <v>0</v>
      </c>
    </row>
    <row r="378" spans="1:16" x14ac:dyDescent="0.2">
      <c r="A378" s="49">
        <f>IF(P378=0,0,IF(COUNTBLANK(P378)=1,0,COUNTA($P$14:P378)))</f>
        <v>0</v>
      </c>
      <c r="B378" s="21">
        <f>IF($C$4="citu pasākumu izmaksas",IF('11a+c+n'!$Q378="C",'11a+c+n'!B378,0))</f>
        <v>0</v>
      </c>
      <c r="C378" s="21">
        <f>IF($C$4="citu pasākumu izmaksas",IF('11a+c+n'!$Q378="C",'11a+c+n'!C378,0))</f>
        <v>0</v>
      </c>
      <c r="D378" s="21">
        <f>IF($C$4="citu pasākumu izmaksas",IF('11a+c+n'!$Q378="C",'11a+c+n'!D378,0))</f>
        <v>0</v>
      </c>
      <c r="E378" s="42"/>
      <c r="F378" s="64"/>
      <c r="G378" s="121"/>
      <c r="H378" s="121">
        <f>IF($C$4="citu pasākumu izmaksas",IF('11a+c+n'!$Q378="C",'11a+c+n'!H378,0))</f>
        <v>0</v>
      </c>
      <c r="I378" s="121"/>
      <c r="J378" s="121"/>
      <c r="K378" s="122">
        <f>IF($C$4="citu pasākumu izmaksas",IF('11a+c+n'!$Q378="C",'11a+c+n'!K378,0))</f>
        <v>0</v>
      </c>
      <c r="L378" s="83">
        <f>IF($C$4="citu pasākumu izmaksas",IF('11a+c+n'!$Q378="C",'11a+c+n'!L378,0))</f>
        <v>0</v>
      </c>
      <c r="M378" s="121">
        <f>IF($C$4="citu pasākumu izmaksas",IF('11a+c+n'!$Q378="C",'11a+c+n'!M378,0))</f>
        <v>0</v>
      </c>
      <c r="N378" s="121">
        <f>IF($C$4="citu pasākumu izmaksas",IF('11a+c+n'!$Q378="C",'11a+c+n'!N378,0))</f>
        <v>0</v>
      </c>
      <c r="O378" s="121">
        <f>IF($C$4="citu pasākumu izmaksas",IF('11a+c+n'!$Q378="C",'11a+c+n'!O378,0))</f>
        <v>0</v>
      </c>
      <c r="P378" s="122">
        <f>IF($C$4="citu pasākumu izmaksas",IF('11a+c+n'!$Q378="C",'11a+c+n'!P378,0))</f>
        <v>0</v>
      </c>
    </row>
    <row r="379" spans="1:16" x14ac:dyDescent="0.2">
      <c r="A379" s="49">
        <f>IF(P379=0,0,IF(COUNTBLANK(P379)=1,0,COUNTA($P$14:P379)))</f>
        <v>0</v>
      </c>
      <c r="B379" s="21">
        <f>IF($C$4="citu pasākumu izmaksas",IF('11a+c+n'!$Q379="C",'11a+c+n'!B379,0))</f>
        <v>0</v>
      </c>
      <c r="C379" s="21">
        <f>IF($C$4="citu pasākumu izmaksas",IF('11a+c+n'!$Q379="C",'11a+c+n'!C379,0))</f>
        <v>0</v>
      </c>
      <c r="D379" s="21">
        <f>IF($C$4="citu pasākumu izmaksas",IF('11a+c+n'!$Q379="C",'11a+c+n'!D379,0))</f>
        <v>0</v>
      </c>
      <c r="E379" s="42"/>
      <c r="F379" s="64"/>
      <c r="G379" s="121"/>
      <c r="H379" s="121">
        <f>IF($C$4="citu pasākumu izmaksas",IF('11a+c+n'!$Q379="C",'11a+c+n'!H379,0))</f>
        <v>0</v>
      </c>
      <c r="I379" s="121"/>
      <c r="J379" s="121"/>
      <c r="K379" s="122">
        <f>IF($C$4="citu pasākumu izmaksas",IF('11a+c+n'!$Q379="C",'11a+c+n'!K379,0))</f>
        <v>0</v>
      </c>
      <c r="L379" s="83">
        <f>IF($C$4="citu pasākumu izmaksas",IF('11a+c+n'!$Q379="C",'11a+c+n'!L379,0))</f>
        <v>0</v>
      </c>
      <c r="M379" s="121">
        <f>IF($C$4="citu pasākumu izmaksas",IF('11a+c+n'!$Q379="C",'11a+c+n'!M379,0))</f>
        <v>0</v>
      </c>
      <c r="N379" s="121">
        <f>IF($C$4="citu pasākumu izmaksas",IF('11a+c+n'!$Q379="C",'11a+c+n'!N379,0))</f>
        <v>0</v>
      </c>
      <c r="O379" s="121">
        <f>IF($C$4="citu pasākumu izmaksas",IF('11a+c+n'!$Q379="C",'11a+c+n'!O379,0))</f>
        <v>0</v>
      </c>
      <c r="P379" s="122">
        <f>IF($C$4="citu pasākumu izmaksas",IF('11a+c+n'!$Q379="C",'11a+c+n'!P379,0))</f>
        <v>0</v>
      </c>
    </row>
    <row r="380" spans="1:16" x14ac:dyDescent="0.2">
      <c r="A380" s="49">
        <f>IF(P380=0,0,IF(COUNTBLANK(P380)=1,0,COUNTA($P$14:P380)))</f>
        <v>0</v>
      </c>
      <c r="B380" s="21">
        <f>IF($C$4="citu pasākumu izmaksas",IF('11a+c+n'!$Q380="C",'11a+c+n'!B380,0))</f>
        <v>0</v>
      </c>
      <c r="C380" s="21">
        <f>IF($C$4="citu pasākumu izmaksas",IF('11a+c+n'!$Q380="C",'11a+c+n'!C380,0))</f>
        <v>0</v>
      </c>
      <c r="D380" s="21">
        <f>IF($C$4="citu pasākumu izmaksas",IF('11a+c+n'!$Q380="C",'11a+c+n'!D380,0))</f>
        <v>0</v>
      </c>
      <c r="E380" s="42"/>
      <c r="F380" s="64"/>
      <c r="G380" s="121"/>
      <c r="H380" s="121">
        <f>IF($C$4="citu pasākumu izmaksas",IF('11a+c+n'!$Q380="C",'11a+c+n'!H380,0))</f>
        <v>0</v>
      </c>
      <c r="I380" s="121"/>
      <c r="J380" s="121"/>
      <c r="K380" s="122">
        <f>IF($C$4="citu pasākumu izmaksas",IF('11a+c+n'!$Q380="C",'11a+c+n'!K380,0))</f>
        <v>0</v>
      </c>
      <c r="L380" s="83">
        <f>IF($C$4="citu pasākumu izmaksas",IF('11a+c+n'!$Q380="C",'11a+c+n'!L380,0))</f>
        <v>0</v>
      </c>
      <c r="M380" s="121">
        <f>IF($C$4="citu pasākumu izmaksas",IF('11a+c+n'!$Q380="C",'11a+c+n'!M380,0))</f>
        <v>0</v>
      </c>
      <c r="N380" s="121">
        <f>IF($C$4="citu pasākumu izmaksas",IF('11a+c+n'!$Q380="C",'11a+c+n'!N380,0))</f>
        <v>0</v>
      </c>
      <c r="O380" s="121">
        <f>IF($C$4="citu pasākumu izmaksas",IF('11a+c+n'!$Q380="C",'11a+c+n'!O380,0))</f>
        <v>0</v>
      </c>
      <c r="P380" s="122">
        <f>IF($C$4="citu pasākumu izmaksas",IF('11a+c+n'!$Q380="C",'11a+c+n'!P380,0))</f>
        <v>0</v>
      </c>
    </row>
    <row r="381" spans="1:16" x14ac:dyDescent="0.2">
      <c r="A381" s="49">
        <f>IF(P381=0,0,IF(COUNTBLANK(P381)=1,0,COUNTA($P$14:P381)))</f>
        <v>0</v>
      </c>
      <c r="B381" s="21">
        <f>IF($C$4="citu pasākumu izmaksas",IF('11a+c+n'!$Q381="C",'11a+c+n'!B381,0))</f>
        <v>0</v>
      </c>
      <c r="C381" s="21">
        <f>IF($C$4="citu pasākumu izmaksas",IF('11a+c+n'!$Q381="C",'11a+c+n'!C381,0))</f>
        <v>0</v>
      </c>
      <c r="D381" s="21">
        <f>IF($C$4="citu pasākumu izmaksas",IF('11a+c+n'!$Q381="C",'11a+c+n'!D381,0))</f>
        <v>0</v>
      </c>
      <c r="E381" s="42"/>
      <c r="F381" s="64"/>
      <c r="G381" s="121"/>
      <c r="H381" s="121">
        <f>IF($C$4="citu pasākumu izmaksas",IF('11a+c+n'!$Q381="C",'11a+c+n'!H381,0))</f>
        <v>0</v>
      </c>
      <c r="I381" s="121"/>
      <c r="J381" s="121"/>
      <c r="K381" s="122">
        <f>IF($C$4="citu pasākumu izmaksas",IF('11a+c+n'!$Q381="C",'11a+c+n'!K381,0))</f>
        <v>0</v>
      </c>
      <c r="L381" s="83">
        <f>IF($C$4="citu pasākumu izmaksas",IF('11a+c+n'!$Q381="C",'11a+c+n'!L381,0))</f>
        <v>0</v>
      </c>
      <c r="M381" s="121">
        <f>IF($C$4="citu pasākumu izmaksas",IF('11a+c+n'!$Q381="C",'11a+c+n'!M381,0))</f>
        <v>0</v>
      </c>
      <c r="N381" s="121">
        <f>IF($C$4="citu pasākumu izmaksas",IF('11a+c+n'!$Q381="C",'11a+c+n'!N381,0))</f>
        <v>0</v>
      </c>
      <c r="O381" s="121">
        <f>IF($C$4="citu pasākumu izmaksas",IF('11a+c+n'!$Q381="C",'11a+c+n'!O381,0))</f>
        <v>0</v>
      </c>
      <c r="P381" s="122">
        <f>IF($C$4="citu pasākumu izmaksas",IF('11a+c+n'!$Q381="C",'11a+c+n'!P381,0))</f>
        <v>0</v>
      </c>
    </row>
    <row r="382" spans="1:16" x14ac:dyDescent="0.2">
      <c r="A382" s="49">
        <f>IF(P382=0,0,IF(COUNTBLANK(P382)=1,0,COUNTA($P$14:P382)))</f>
        <v>0</v>
      </c>
      <c r="B382" s="21">
        <f>IF($C$4="citu pasākumu izmaksas",IF('11a+c+n'!$Q382="C",'11a+c+n'!B382,0))</f>
        <v>0</v>
      </c>
      <c r="C382" s="21">
        <f>IF($C$4="citu pasākumu izmaksas",IF('11a+c+n'!$Q382="C",'11a+c+n'!C382,0))</f>
        <v>0</v>
      </c>
      <c r="D382" s="21">
        <f>IF($C$4="citu pasākumu izmaksas",IF('11a+c+n'!$Q382="C",'11a+c+n'!D382,0))</f>
        <v>0</v>
      </c>
      <c r="E382" s="42"/>
      <c r="F382" s="64"/>
      <c r="G382" s="121"/>
      <c r="H382" s="121">
        <f>IF($C$4="citu pasākumu izmaksas",IF('11a+c+n'!$Q382="C",'11a+c+n'!H382,0))</f>
        <v>0</v>
      </c>
      <c r="I382" s="121"/>
      <c r="J382" s="121"/>
      <c r="K382" s="122">
        <f>IF($C$4="citu pasākumu izmaksas",IF('11a+c+n'!$Q382="C",'11a+c+n'!K382,0))</f>
        <v>0</v>
      </c>
      <c r="L382" s="83">
        <f>IF($C$4="citu pasākumu izmaksas",IF('11a+c+n'!$Q382="C",'11a+c+n'!L382,0))</f>
        <v>0</v>
      </c>
      <c r="M382" s="121">
        <f>IF($C$4="citu pasākumu izmaksas",IF('11a+c+n'!$Q382="C",'11a+c+n'!M382,0))</f>
        <v>0</v>
      </c>
      <c r="N382" s="121">
        <f>IF($C$4="citu pasākumu izmaksas",IF('11a+c+n'!$Q382="C",'11a+c+n'!N382,0))</f>
        <v>0</v>
      </c>
      <c r="O382" s="121">
        <f>IF($C$4="citu pasākumu izmaksas",IF('11a+c+n'!$Q382="C",'11a+c+n'!O382,0))</f>
        <v>0</v>
      </c>
      <c r="P382" s="122">
        <f>IF($C$4="citu pasākumu izmaksas",IF('11a+c+n'!$Q382="C",'11a+c+n'!P382,0))</f>
        <v>0</v>
      </c>
    </row>
    <row r="383" spans="1:16" x14ac:dyDescent="0.2">
      <c r="A383" s="49">
        <f>IF(P383=0,0,IF(COUNTBLANK(P383)=1,0,COUNTA($P$14:P383)))</f>
        <v>0</v>
      </c>
      <c r="B383" s="21">
        <f>IF($C$4="citu pasākumu izmaksas",IF('11a+c+n'!$Q383="C",'11a+c+n'!B383,0))</f>
        <v>0</v>
      </c>
      <c r="C383" s="21">
        <f>IF($C$4="citu pasākumu izmaksas",IF('11a+c+n'!$Q383="C",'11a+c+n'!C383,0))</f>
        <v>0</v>
      </c>
      <c r="D383" s="21">
        <f>IF($C$4="citu pasākumu izmaksas",IF('11a+c+n'!$Q383="C",'11a+c+n'!D383,0))</f>
        <v>0</v>
      </c>
      <c r="E383" s="42"/>
      <c r="F383" s="64"/>
      <c r="G383" s="121"/>
      <c r="H383" s="121">
        <f>IF($C$4="citu pasākumu izmaksas",IF('11a+c+n'!$Q383="C",'11a+c+n'!H383,0))</f>
        <v>0</v>
      </c>
      <c r="I383" s="121"/>
      <c r="J383" s="121"/>
      <c r="K383" s="122">
        <f>IF($C$4="citu pasākumu izmaksas",IF('11a+c+n'!$Q383="C",'11a+c+n'!K383,0))</f>
        <v>0</v>
      </c>
      <c r="L383" s="83">
        <f>IF($C$4="citu pasākumu izmaksas",IF('11a+c+n'!$Q383="C",'11a+c+n'!L383,0))</f>
        <v>0</v>
      </c>
      <c r="M383" s="121">
        <f>IF($C$4="citu pasākumu izmaksas",IF('11a+c+n'!$Q383="C",'11a+c+n'!M383,0))</f>
        <v>0</v>
      </c>
      <c r="N383" s="121">
        <f>IF($C$4="citu pasākumu izmaksas",IF('11a+c+n'!$Q383="C",'11a+c+n'!N383,0))</f>
        <v>0</v>
      </c>
      <c r="O383" s="121">
        <f>IF($C$4="citu pasākumu izmaksas",IF('11a+c+n'!$Q383="C",'11a+c+n'!O383,0))</f>
        <v>0</v>
      </c>
      <c r="P383" s="122">
        <f>IF($C$4="citu pasākumu izmaksas",IF('11a+c+n'!$Q383="C",'11a+c+n'!P383,0))</f>
        <v>0</v>
      </c>
    </row>
    <row r="384" spans="1:16" x14ac:dyDescent="0.2">
      <c r="A384" s="49">
        <f>IF(P384=0,0,IF(COUNTBLANK(P384)=1,0,COUNTA($P$14:P384)))</f>
        <v>0</v>
      </c>
      <c r="B384" s="21">
        <f>IF($C$4="citu pasākumu izmaksas",IF('11a+c+n'!$Q384="C",'11a+c+n'!B384,0))</f>
        <v>0</v>
      </c>
      <c r="C384" s="21">
        <f>IF($C$4="citu pasākumu izmaksas",IF('11a+c+n'!$Q384="C",'11a+c+n'!C384,0))</f>
        <v>0</v>
      </c>
      <c r="D384" s="21">
        <f>IF($C$4="citu pasākumu izmaksas",IF('11a+c+n'!$Q384="C",'11a+c+n'!D384,0))</f>
        <v>0</v>
      </c>
      <c r="E384" s="42"/>
      <c r="F384" s="64"/>
      <c r="G384" s="121"/>
      <c r="H384" s="121">
        <f>IF($C$4="citu pasākumu izmaksas",IF('11a+c+n'!$Q384="C",'11a+c+n'!H384,0))</f>
        <v>0</v>
      </c>
      <c r="I384" s="121"/>
      <c r="J384" s="121"/>
      <c r="K384" s="122">
        <f>IF($C$4="citu pasākumu izmaksas",IF('11a+c+n'!$Q384="C",'11a+c+n'!K384,0))</f>
        <v>0</v>
      </c>
      <c r="L384" s="83">
        <f>IF($C$4="citu pasākumu izmaksas",IF('11a+c+n'!$Q384="C",'11a+c+n'!L384,0))</f>
        <v>0</v>
      </c>
      <c r="M384" s="121">
        <f>IF($C$4="citu pasākumu izmaksas",IF('11a+c+n'!$Q384="C",'11a+c+n'!M384,0))</f>
        <v>0</v>
      </c>
      <c r="N384" s="121">
        <f>IF($C$4="citu pasākumu izmaksas",IF('11a+c+n'!$Q384="C",'11a+c+n'!N384,0))</f>
        <v>0</v>
      </c>
      <c r="O384" s="121">
        <f>IF($C$4="citu pasākumu izmaksas",IF('11a+c+n'!$Q384="C",'11a+c+n'!O384,0))</f>
        <v>0</v>
      </c>
      <c r="P384" s="122">
        <f>IF($C$4="citu pasākumu izmaksas",IF('11a+c+n'!$Q384="C",'11a+c+n'!P384,0))</f>
        <v>0</v>
      </c>
    </row>
    <row r="385" spans="1:16" x14ac:dyDescent="0.2">
      <c r="A385" s="49">
        <f>IF(P385=0,0,IF(COUNTBLANK(P385)=1,0,COUNTA($P$14:P385)))</f>
        <v>0</v>
      </c>
      <c r="B385" s="21">
        <f>IF($C$4="citu pasākumu izmaksas",IF('11a+c+n'!$Q385="C",'11a+c+n'!B385,0))</f>
        <v>0</v>
      </c>
      <c r="C385" s="21">
        <f>IF($C$4="citu pasākumu izmaksas",IF('11a+c+n'!$Q385="C",'11a+c+n'!C385,0))</f>
        <v>0</v>
      </c>
      <c r="D385" s="21">
        <f>IF($C$4="citu pasākumu izmaksas",IF('11a+c+n'!$Q385="C",'11a+c+n'!D385,0))</f>
        <v>0</v>
      </c>
      <c r="E385" s="42"/>
      <c r="F385" s="64"/>
      <c r="G385" s="121"/>
      <c r="H385" s="121">
        <f>IF($C$4="citu pasākumu izmaksas",IF('11a+c+n'!$Q385="C",'11a+c+n'!H385,0))</f>
        <v>0</v>
      </c>
      <c r="I385" s="121"/>
      <c r="J385" s="121"/>
      <c r="K385" s="122">
        <f>IF($C$4="citu pasākumu izmaksas",IF('11a+c+n'!$Q385="C",'11a+c+n'!K385,0))</f>
        <v>0</v>
      </c>
      <c r="L385" s="83">
        <f>IF($C$4="citu pasākumu izmaksas",IF('11a+c+n'!$Q385="C",'11a+c+n'!L385,0))</f>
        <v>0</v>
      </c>
      <c r="M385" s="121">
        <f>IF($C$4="citu pasākumu izmaksas",IF('11a+c+n'!$Q385="C",'11a+c+n'!M385,0))</f>
        <v>0</v>
      </c>
      <c r="N385" s="121">
        <f>IF($C$4="citu pasākumu izmaksas",IF('11a+c+n'!$Q385="C",'11a+c+n'!N385,0))</f>
        <v>0</v>
      </c>
      <c r="O385" s="121">
        <f>IF($C$4="citu pasākumu izmaksas",IF('11a+c+n'!$Q385="C",'11a+c+n'!O385,0))</f>
        <v>0</v>
      </c>
      <c r="P385" s="122">
        <f>IF($C$4="citu pasākumu izmaksas",IF('11a+c+n'!$Q385="C",'11a+c+n'!P385,0))</f>
        <v>0</v>
      </c>
    </row>
    <row r="386" spans="1:16" x14ac:dyDescent="0.2">
      <c r="A386" s="49">
        <f>IF(P386=0,0,IF(COUNTBLANK(P386)=1,0,COUNTA($P$14:P386)))</f>
        <v>0</v>
      </c>
      <c r="B386" s="21">
        <f>IF($C$4="citu pasākumu izmaksas",IF('11a+c+n'!$Q386="C",'11a+c+n'!B386,0))</f>
        <v>0</v>
      </c>
      <c r="C386" s="21">
        <f>IF($C$4="citu pasākumu izmaksas",IF('11a+c+n'!$Q386="C",'11a+c+n'!C386,0))</f>
        <v>0</v>
      </c>
      <c r="D386" s="21">
        <f>IF($C$4="citu pasākumu izmaksas",IF('11a+c+n'!$Q386="C",'11a+c+n'!D386,0))</f>
        <v>0</v>
      </c>
      <c r="E386" s="42"/>
      <c r="F386" s="64"/>
      <c r="G386" s="121"/>
      <c r="H386" s="121">
        <f>IF($C$4="citu pasākumu izmaksas",IF('11a+c+n'!$Q386="C",'11a+c+n'!H386,0))</f>
        <v>0</v>
      </c>
      <c r="I386" s="121"/>
      <c r="J386" s="121"/>
      <c r="K386" s="122">
        <f>IF($C$4="citu pasākumu izmaksas",IF('11a+c+n'!$Q386="C",'11a+c+n'!K386,0))</f>
        <v>0</v>
      </c>
      <c r="L386" s="83">
        <f>IF($C$4="citu pasākumu izmaksas",IF('11a+c+n'!$Q386="C",'11a+c+n'!L386,0))</f>
        <v>0</v>
      </c>
      <c r="M386" s="121">
        <f>IF($C$4="citu pasākumu izmaksas",IF('11a+c+n'!$Q386="C",'11a+c+n'!M386,0))</f>
        <v>0</v>
      </c>
      <c r="N386" s="121">
        <f>IF($C$4="citu pasākumu izmaksas",IF('11a+c+n'!$Q386="C",'11a+c+n'!N386,0))</f>
        <v>0</v>
      </c>
      <c r="O386" s="121">
        <f>IF($C$4="citu pasākumu izmaksas",IF('11a+c+n'!$Q386="C",'11a+c+n'!O386,0))</f>
        <v>0</v>
      </c>
      <c r="P386" s="122">
        <f>IF($C$4="citu pasākumu izmaksas",IF('11a+c+n'!$Q386="C",'11a+c+n'!P386,0))</f>
        <v>0</v>
      </c>
    </row>
    <row r="387" spans="1:16" x14ac:dyDescent="0.2">
      <c r="A387" s="49">
        <f>IF(P387=0,0,IF(COUNTBLANK(P387)=1,0,COUNTA($P$14:P387)))</f>
        <v>0</v>
      </c>
      <c r="B387" s="21">
        <f>IF($C$4="citu pasākumu izmaksas",IF('11a+c+n'!$Q387="C",'11a+c+n'!B387,0))</f>
        <v>0</v>
      </c>
      <c r="C387" s="21">
        <f>IF($C$4="citu pasākumu izmaksas",IF('11a+c+n'!$Q387="C",'11a+c+n'!C387,0))</f>
        <v>0</v>
      </c>
      <c r="D387" s="21">
        <f>IF($C$4="citu pasākumu izmaksas",IF('11a+c+n'!$Q387="C",'11a+c+n'!D387,0))</f>
        <v>0</v>
      </c>
      <c r="E387" s="42"/>
      <c r="F387" s="64"/>
      <c r="G387" s="121"/>
      <c r="H387" s="121">
        <f>IF($C$4="citu pasākumu izmaksas",IF('11a+c+n'!$Q387="C",'11a+c+n'!H387,0))</f>
        <v>0</v>
      </c>
      <c r="I387" s="121"/>
      <c r="J387" s="121"/>
      <c r="K387" s="122">
        <f>IF($C$4="citu pasākumu izmaksas",IF('11a+c+n'!$Q387="C",'11a+c+n'!K387,0))</f>
        <v>0</v>
      </c>
      <c r="L387" s="83">
        <f>IF($C$4="citu pasākumu izmaksas",IF('11a+c+n'!$Q387="C",'11a+c+n'!L387,0))</f>
        <v>0</v>
      </c>
      <c r="M387" s="121">
        <f>IF($C$4="citu pasākumu izmaksas",IF('11a+c+n'!$Q387="C",'11a+c+n'!M387,0))</f>
        <v>0</v>
      </c>
      <c r="N387" s="121">
        <f>IF($C$4="citu pasākumu izmaksas",IF('11a+c+n'!$Q387="C",'11a+c+n'!N387,0))</f>
        <v>0</v>
      </c>
      <c r="O387" s="121">
        <f>IF($C$4="citu pasākumu izmaksas",IF('11a+c+n'!$Q387="C",'11a+c+n'!O387,0))</f>
        <v>0</v>
      </c>
      <c r="P387" s="122">
        <f>IF($C$4="citu pasākumu izmaksas",IF('11a+c+n'!$Q387="C",'11a+c+n'!P387,0))</f>
        <v>0</v>
      </c>
    </row>
    <row r="388" spans="1:16" x14ac:dyDescent="0.2">
      <c r="A388" s="49">
        <f>IF(P388=0,0,IF(COUNTBLANK(P388)=1,0,COUNTA($P$14:P388)))</f>
        <v>0</v>
      </c>
      <c r="B388" s="21">
        <f>IF($C$4="citu pasākumu izmaksas",IF('11a+c+n'!$Q388="C",'11a+c+n'!B388,0))</f>
        <v>0</v>
      </c>
      <c r="C388" s="21">
        <f>IF($C$4="citu pasākumu izmaksas",IF('11a+c+n'!$Q388="C",'11a+c+n'!C388,0))</f>
        <v>0</v>
      </c>
      <c r="D388" s="21">
        <f>IF($C$4="citu pasākumu izmaksas",IF('11a+c+n'!$Q388="C",'11a+c+n'!D388,0))</f>
        <v>0</v>
      </c>
      <c r="E388" s="42"/>
      <c r="F388" s="64"/>
      <c r="G388" s="121"/>
      <c r="H388" s="121">
        <f>IF($C$4="citu pasākumu izmaksas",IF('11a+c+n'!$Q388="C",'11a+c+n'!H388,0))</f>
        <v>0</v>
      </c>
      <c r="I388" s="121"/>
      <c r="J388" s="121"/>
      <c r="K388" s="122">
        <f>IF($C$4="citu pasākumu izmaksas",IF('11a+c+n'!$Q388="C",'11a+c+n'!K388,0))</f>
        <v>0</v>
      </c>
      <c r="L388" s="83">
        <f>IF($C$4="citu pasākumu izmaksas",IF('11a+c+n'!$Q388="C",'11a+c+n'!L388,0))</f>
        <v>0</v>
      </c>
      <c r="M388" s="121">
        <f>IF($C$4="citu pasākumu izmaksas",IF('11a+c+n'!$Q388="C",'11a+c+n'!M388,0))</f>
        <v>0</v>
      </c>
      <c r="N388" s="121">
        <f>IF($C$4="citu pasākumu izmaksas",IF('11a+c+n'!$Q388="C",'11a+c+n'!N388,0))</f>
        <v>0</v>
      </c>
      <c r="O388" s="121">
        <f>IF($C$4="citu pasākumu izmaksas",IF('11a+c+n'!$Q388="C",'11a+c+n'!O388,0))</f>
        <v>0</v>
      </c>
      <c r="P388" s="122">
        <f>IF($C$4="citu pasākumu izmaksas",IF('11a+c+n'!$Q388="C",'11a+c+n'!P388,0))</f>
        <v>0</v>
      </c>
    </row>
    <row r="389" spans="1:16" x14ac:dyDescent="0.2">
      <c r="A389" s="49">
        <f>IF(P389=0,0,IF(COUNTBLANK(P389)=1,0,COUNTA($P$14:P389)))</f>
        <v>0</v>
      </c>
      <c r="B389" s="21">
        <f>IF($C$4="citu pasākumu izmaksas",IF('11a+c+n'!$Q389="C",'11a+c+n'!B389,0))</f>
        <v>0</v>
      </c>
      <c r="C389" s="21">
        <f>IF($C$4="citu pasākumu izmaksas",IF('11a+c+n'!$Q389="C",'11a+c+n'!C389,0))</f>
        <v>0</v>
      </c>
      <c r="D389" s="21">
        <f>IF($C$4="citu pasākumu izmaksas",IF('11a+c+n'!$Q389="C",'11a+c+n'!D389,0))</f>
        <v>0</v>
      </c>
      <c r="E389" s="42"/>
      <c r="F389" s="64"/>
      <c r="G389" s="121"/>
      <c r="H389" s="121">
        <f>IF($C$4="citu pasākumu izmaksas",IF('11a+c+n'!$Q389="C",'11a+c+n'!H389,0))</f>
        <v>0</v>
      </c>
      <c r="I389" s="121"/>
      <c r="J389" s="121"/>
      <c r="K389" s="122">
        <f>IF($C$4="citu pasākumu izmaksas",IF('11a+c+n'!$Q389="C",'11a+c+n'!K389,0))</f>
        <v>0</v>
      </c>
      <c r="L389" s="83">
        <f>IF($C$4="citu pasākumu izmaksas",IF('11a+c+n'!$Q389="C",'11a+c+n'!L389,0))</f>
        <v>0</v>
      </c>
      <c r="M389" s="121">
        <f>IF($C$4="citu pasākumu izmaksas",IF('11a+c+n'!$Q389="C",'11a+c+n'!M389,0))</f>
        <v>0</v>
      </c>
      <c r="N389" s="121">
        <f>IF($C$4="citu pasākumu izmaksas",IF('11a+c+n'!$Q389="C",'11a+c+n'!N389,0))</f>
        <v>0</v>
      </c>
      <c r="O389" s="121">
        <f>IF($C$4="citu pasākumu izmaksas",IF('11a+c+n'!$Q389="C",'11a+c+n'!O389,0))</f>
        <v>0</v>
      </c>
      <c r="P389" s="122">
        <f>IF($C$4="citu pasākumu izmaksas",IF('11a+c+n'!$Q389="C",'11a+c+n'!P389,0))</f>
        <v>0</v>
      </c>
    </row>
    <row r="390" spans="1:16" x14ac:dyDescent="0.2">
      <c r="A390" s="49">
        <f>IF(P390=0,0,IF(COUNTBLANK(P390)=1,0,COUNTA($P$14:P390)))</f>
        <v>0</v>
      </c>
      <c r="B390" s="21">
        <f>IF($C$4="citu pasākumu izmaksas",IF('11a+c+n'!$Q390="C",'11a+c+n'!B390,0))</f>
        <v>0</v>
      </c>
      <c r="C390" s="21">
        <f>IF($C$4="citu pasākumu izmaksas",IF('11a+c+n'!$Q390="C",'11a+c+n'!C390,0))</f>
        <v>0</v>
      </c>
      <c r="D390" s="21">
        <f>IF($C$4="citu pasākumu izmaksas",IF('11a+c+n'!$Q390="C",'11a+c+n'!D390,0))</f>
        <v>0</v>
      </c>
      <c r="E390" s="42"/>
      <c r="F390" s="64"/>
      <c r="G390" s="121"/>
      <c r="H390" s="121">
        <f>IF($C$4="citu pasākumu izmaksas",IF('11a+c+n'!$Q390="C",'11a+c+n'!H390,0))</f>
        <v>0</v>
      </c>
      <c r="I390" s="121"/>
      <c r="J390" s="121"/>
      <c r="K390" s="122">
        <f>IF($C$4="citu pasākumu izmaksas",IF('11a+c+n'!$Q390="C",'11a+c+n'!K390,0))</f>
        <v>0</v>
      </c>
      <c r="L390" s="83">
        <f>IF($C$4="citu pasākumu izmaksas",IF('11a+c+n'!$Q390="C",'11a+c+n'!L390,0))</f>
        <v>0</v>
      </c>
      <c r="M390" s="121">
        <f>IF($C$4="citu pasākumu izmaksas",IF('11a+c+n'!$Q390="C",'11a+c+n'!M390,0))</f>
        <v>0</v>
      </c>
      <c r="N390" s="121">
        <f>IF($C$4="citu pasākumu izmaksas",IF('11a+c+n'!$Q390="C",'11a+c+n'!N390,0))</f>
        <v>0</v>
      </c>
      <c r="O390" s="121">
        <f>IF($C$4="citu pasākumu izmaksas",IF('11a+c+n'!$Q390="C",'11a+c+n'!O390,0))</f>
        <v>0</v>
      </c>
      <c r="P390" s="122">
        <f>IF($C$4="citu pasākumu izmaksas",IF('11a+c+n'!$Q390="C",'11a+c+n'!P390,0))</f>
        <v>0</v>
      </c>
    </row>
    <row r="391" spans="1:16" x14ac:dyDescent="0.2">
      <c r="A391" s="49">
        <f>IF(P391=0,0,IF(COUNTBLANK(P391)=1,0,COUNTA($P$14:P391)))</f>
        <v>0</v>
      </c>
      <c r="B391" s="21">
        <f>IF($C$4="citu pasākumu izmaksas",IF('11a+c+n'!$Q391="C",'11a+c+n'!B391,0))</f>
        <v>0</v>
      </c>
      <c r="C391" s="21">
        <f>IF($C$4="citu pasākumu izmaksas",IF('11a+c+n'!$Q391="C",'11a+c+n'!C391,0))</f>
        <v>0</v>
      </c>
      <c r="D391" s="21">
        <f>IF($C$4="citu pasākumu izmaksas",IF('11a+c+n'!$Q391="C",'11a+c+n'!D391,0))</f>
        <v>0</v>
      </c>
      <c r="E391" s="42"/>
      <c r="F391" s="64"/>
      <c r="G391" s="121"/>
      <c r="H391" s="121">
        <f>IF($C$4="citu pasākumu izmaksas",IF('11a+c+n'!$Q391="C",'11a+c+n'!H391,0))</f>
        <v>0</v>
      </c>
      <c r="I391" s="121"/>
      <c r="J391" s="121"/>
      <c r="K391" s="122">
        <f>IF($C$4="citu pasākumu izmaksas",IF('11a+c+n'!$Q391="C",'11a+c+n'!K391,0))</f>
        <v>0</v>
      </c>
      <c r="L391" s="83">
        <f>IF($C$4="citu pasākumu izmaksas",IF('11a+c+n'!$Q391="C",'11a+c+n'!L391,0))</f>
        <v>0</v>
      </c>
      <c r="M391" s="121">
        <f>IF($C$4="citu pasākumu izmaksas",IF('11a+c+n'!$Q391="C",'11a+c+n'!M391,0))</f>
        <v>0</v>
      </c>
      <c r="N391" s="121">
        <f>IF($C$4="citu pasākumu izmaksas",IF('11a+c+n'!$Q391="C",'11a+c+n'!N391,0))</f>
        <v>0</v>
      </c>
      <c r="O391" s="121">
        <f>IF($C$4="citu pasākumu izmaksas",IF('11a+c+n'!$Q391="C",'11a+c+n'!O391,0))</f>
        <v>0</v>
      </c>
      <c r="P391" s="122">
        <f>IF($C$4="citu pasākumu izmaksas",IF('11a+c+n'!$Q391="C",'11a+c+n'!P391,0))</f>
        <v>0</v>
      </c>
    </row>
    <row r="392" spans="1:16" x14ac:dyDescent="0.2">
      <c r="A392" s="49">
        <f>IF(P392=0,0,IF(COUNTBLANK(P392)=1,0,COUNTA($P$14:P392)))</f>
        <v>0</v>
      </c>
      <c r="B392" s="21">
        <f>IF($C$4="citu pasākumu izmaksas",IF('11a+c+n'!$Q392="C",'11a+c+n'!B392,0))</f>
        <v>0</v>
      </c>
      <c r="C392" s="21">
        <f>IF($C$4="citu pasākumu izmaksas",IF('11a+c+n'!$Q392="C",'11a+c+n'!C392,0))</f>
        <v>0</v>
      </c>
      <c r="D392" s="21">
        <f>IF($C$4="citu pasākumu izmaksas",IF('11a+c+n'!$Q392="C",'11a+c+n'!D392,0))</f>
        <v>0</v>
      </c>
      <c r="E392" s="42"/>
      <c r="F392" s="64"/>
      <c r="G392" s="121"/>
      <c r="H392" s="121">
        <f>IF($C$4="citu pasākumu izmaksas",IF('11a+c+n'!$Q392="C",'11a+c+n'!H392,0))</f>
        <v>0</v>
      </c>
      <c r="I392" s="121"/>
      <c r="J392" s="121"/>
      <c r="K392" s="122">
        <f>IF($C$4="citu pasākumu izmaksas",IF('11a+c+n'!$Q392="C",'11a+c+n'!K392,0))</f>
        <v>0</v>
      </c>
      <c r="L392" s="83">
        <f>IF($C$4="citu pasākumu izmaksas",IF('11a+c+n'!$Q392="C",'11a+c+n'!L392,0))</f>
        <v>0</v>
      </c>
      <c r="M392" s="121">
        <f>IF($C$4="citu pasākumu izmaksas",IF('11a+c+n'!$Q392="C",'11a+c+n'!M392,0))</f>
        <v>0</v>
      </c>
      <c r="N392" s="121">
        <f>IF($C$4="citu pasākumu izmaksas",IF('11a+c+n'!$Q392="C",'11a+c+n'!N392,0))</f>
        <v>0</v>
      </c>
      <c r="O392" s="121">
        <f>IF($C$4="citu pasākumu izmaksas",IF('11a+c+n'!$Q392="C",'11a+c+n'!O392,0))</f>
        <v>0</v>
      </c>
      <c r="P392" s="122">
        <f>IF($C$4="citu pasākumu izmaksas",IF('11a+c+n'!$Q392="C",'11a+c+n'!P392,0))</f>
        <v>0</v>
      </c>
    </row>
    <row r="393" spans="1:16" x14ac:dyDescent="0.2">
      <c r="A393" s="49">
        <f>IF(P393=0,0,IF(COUNTBLANK(P393)=1,0,COUNTA($P$14:P393)))</f>
        <v>0</v>
      </c>
      <c r="B393" s="21">
        <f>IF($C$4="citu pasākumu izmaksas",IF('11a+c+n'!$Q393="C",'11a+c+n'!B393,0))</f>
        <v>0</v>
      </c>
      <c r="C393" s="21">
        <f>IF($C$4="citu pasākumu izmaksas",IF('11a+c+n'!$Q393="C",'11a+c+n'!C393,0))</f>
        <v>0</v>
      </c>
      <c r="D393" s="21">
        <f>IF($C$4="citu pasākumu izmaksas",IF('11a+c+n'!$Q393="C",'11a+c+n'!D393,0))</f>
        <v>0</v>
      </c>
      <c r="E393" s="42"/>
      <c r="F393" s="64"/>
      <c r="G393" s="121"/>
      <c r="H393" s="121">
        <f>IF($C$4="citu pasākumu izmaksas",IF('11a+c+n'!$Q393="C",'11a+c+n'!H393,0))</f>
        <v>0</v>
      </c>
      <c r="I393" s="121"/>
      <c r="J393" s="121"/>
      <c r="K393" s="122">
        <f>IF($C$4="citu pasākumu izmaksas",IF('11a+c+n'!$Q393="C",'11a+c+n'!K393,0))</f>
        <v>0</v>
      </c>
      <c r="L393" s="83">
        <f>IF($C$4="citu pasākumu izmaksas",IF('11a+c+n'!$Q393="C",'11a+c+n'!L393,0))</f>
        <v>0</v>
      </c>
      <c r="M393" s="121">
        <f>IF($C$4="citu pasākumu izmaksas",IF('11a+c+n'!$Q393="C",'11a+c+n'!M393,0))</f>
        <v>0</v>
      </c>
      <c r="N393" s="121">
        <f>IF($C$4="citu pasākumu izmaksas",IF('11a+c+n'!$Q393="C",'11a+c+n'!N393,0))</f>
        <v>0</v>
      </c>
      <c r="O393" s="121">
        <f>IF($C$4="citu pasākumu izmaksas",IF('11a+c+n'!$Q393="C",'11a+c+n'!O393,0))</f>
        <v>0</v>
      </c>
      <c r="P393" s="122">
        <f>IF($C$4="citu pasākumu izmaksas",IF('11a+c+n'!$Q393="C",'11a+c+n'!P393,0))</f>
        <v>0</v>
      </c>
    </row>
    <row r="394" spans="1:16" x14ac:dyDescent="0.2">
      <c r="A394" s="49">
        <f>IF(P394=0,0,IF(COUNTBLANK(P394)=1,0,COUNTA($P$14:P394)))</f>
        <v>0</v>
      </c>
      <c r="B394" s="21">
        <f>IF($C$4="citu pasākumu izmaksas",IF('11a+c+n'!$Q394="C",'11a+c+n'!B394,0))</f>
        <v>0</v>
      </c>
      <c r="C394" s="21">
        <f>IF($C$4="citu pasākumu izmaksas",IF('11a+c+n'!$Q394="C",'11a+c+n'!C394,0))</f>
        <v>0</v>
      </c>
      <c r="D394" s="21">
        <f>IF($C$4="citu pasākumu izmaksas",IF('11a+c+n'!$Q394="C",'11a+c+n'!D394,0))</f>
        <v>0</v>
      </c>
      <c r="E394" s="42"/>
      <c r="F394" s="64"/>
      <c r="G394" s="121"/>
      <c r="H394" s="121">
        <f>IF($C$4="citu pasākumu izmaksas",IF('11a+c+n'!$Q394="C",'11a+c+n'!H394,0))</f>
        <v>0</v>
      </c>
      <c r="I394" s="121"/>
      <c r="J394" s="121"/>
      <c r="K394" s="122">
        <f>IF($C$4="citu pasākumu izmaksas",IF('11a+c+n'!$Q394="C",'11a+c+n'!K394,0))</f>
        <v>0</v>
      </c>
      <c r="L394" s="83">
        <f>IF($C$4="citu pasākumu izmaksas",IF('11a+c+n'!$Q394="C",'11a+c+n'!L394,0))</f>
        <v>0</v>
      </c>
      <c r="M394" s="121">
        <f>IF($C$4="citu pasākumu izmaksas",IF('11a+c+n'!$Q394="C",'11a+c+n'!M394,0))</f>
        <v>0</v>
      </c>
      <c r="N394" s="121">
        <f>IF($C$4="citu pasākumu izmaksas",IF('11a+c+n'!$Q394="C",'11a+c+n'!N394,0))</f>
        <v>0</v>
      </c>
      <c r="O394" s="121">
        <f>IF($C$4="citu pasākumu izmaksas",IF('11a+c+n'!$Q394="C",'11a+c+n'!O394,0))</f>
        <v>0</v>
      </c>
      <c r="P394" s="122">
        <f>IF($C$4="citu pasākumu izmaksas",IF('11a+c+n'!$Q394="C",'11a+c+n'!P394,0))</f>
        <v>0</v>
      </c>
    </row>
    <row r="395" spans="1:16" x14ac:dyDescent="0.2">
      <c r="A395" s="49">
        <f>IF(P395=0,0,IF(COUNTBLANK(P395)=1,0,COUNTA($P$14:P395)))</f>
        <v>0</v>
      </c>
      <c r="B395" s="21">
        <f>IF($C$4="citu pasākumu izmaksas",IF('11a+c+n'!$Q395="C",'11a+c+n'!B395,0))</f>
        <v>0</v>
      </c>
      <c r="C395" s="21">
        <f>IF($C$4="citu pasākumu izmaksas",IF('11a+c+n'!$Q395="C",'11a+c+n'!C395,0))</f>
        <v>0</v>
      </c>
      <c r="D395" s="21">
        <f>IF($C$4="citu pasākumu izmaksas",IF('11a+c+n'!$Q395="C",'11a+c+n'!D395,0))</f>
        <v>0</v>
      </c>
      <c r="E395" s="42"/>
      <c r="F395" s="64"/>
      <c r="G395" s="121"/>
      <c r="H395" s="121">
        <f>IF($C$4="citu pasākumu izmaksas",IF('11a+c+n'!$Q395="C",'11a+c+n'!H395,0))</f>
        <v>0</v>
      </c>
      <c r="I395" s="121"/>
      <c r="J395" s="121"/>
      <c r="K395" s="122">
        <f>IF($C$4="citu pasākumu izmaksas",IF('11a+c+n'!$Q395="C",'11a+c+n'!K395,0))</f>
        <v>0</v>
      </c>
      <c r="L395" s="83">
        <f>IF($C$4="citu pasākumu izmaksas",IF('11a+c+n'!$Q395="C",'11a+c+n'!L395,0))</f>
        <v>0</v>
      </c>
      <c r="M395" s="121">
        <f>IF($C$4="citu pasākumu izmaksas",IF('11a+c+n'!$Q395="C",'11a+c+n'!M395,0))</f>
        <v>0</v>
      </c>
      <c r="N395" s="121">
        <f>IF($C$4="citu pasākumu izmaksas",IF('11a+c+n'!$Q395="C",'11a+c+n'!N395,0))</f>
        <v>0</v>
      </c>
      <c r="O395" s="121">
        <f>IF($C$4="citu pasākumu izmaksas",IF('11a+c+n'!$Q395="C",'11a+c+n'!O395,0))</f>
        <v>0</v>
      </c>
      <c r="P395" s="122">
        <f>IF($C$4="citu pasākumu izmaksas",IF('11a+c+n'!$Q395="C",'11a+c+n'!P395,0))</f>
        <v>0</v>
      </c>
    </row>
    <row r="396" spans="1:16" x14ac:dyDescent="0.2">
      <c r="A396" s="49">
        <f>IF(P396=0,0,IF(COUNTBLANK(P396)=1,0,COUNTA($P$14:P396)))</f>
        <v>0</v>
      </c>
      <c r="B396" s="21">
        <f>IF($C$4="citu pasākumu izmaksas",IF('11a+c+n'!$Q396="C",'11a+c+n'!B396,0))</f>
        <v>0</v>
      </c>
      <c r="C396" s="21">
        <f>IF($C$4="citu pasākumu izmaksas",IF('11a+c+n'!$Q396="C",'11a+c+n'!C396,0))</f>
        <v>0</v>
      </c>
      <c r="D396" s="21">
        <f>IF($C$4="citu pasākumu izmaksas",IF('11a+c+n'!$Q396="C",'11a+c+n'!D396,0))</f>
        <v>0</v>
      </c>
      <c r="E396" s="42"/>
      <c r="F396" s="64"/>
      <c r="G396" s="121"/>
      <c r="H396" s="121">
        <f>IF($C$4="citu pasākumu izmaksas",IF('11a+c+n'!$Q396="C",'11a+c+n'!H396,0))</f>
        <v>0</v>
      </c>
      <c r="I396" s="121"/>
      <c r="J396" s="121"/>
      <c r="K396" s="122">
        <f>IF($C$4="citu pasākumu izmaksas",IF('11a+c+n'!$Q396="C",'11a+c+n'!K396,0))</f>
        <v>0</v>
      </c>
      <c r="L396" s="83">
        <f>IF($C$4="citu pasākumu izmaksas",IF('11a+c+n'!$Q396="C",'11a+c+n'!L396,0))</f>
        <v>0</v>
      </c>
      <c r="M396" s="121">
        <f>IF($C$4="citu pasākumu izmaksas",IF('11a+c+n'!$Q396="C",'11a+c+n'!M396,0))</f>
        <v>0</v>
      </c>
      <c r="N396" s="121">
        <f>IF($C$4="citu pasākumu izmaksas",IF('11a+c+n'!$Q396="C",'11a+c+n'!N396,0))</f>
        <v>0</v>
      </c>
      <c r="O396" s="121">
        <f>IF($C$4="citu pasākumu izmaksas",IF('11a+c+n'!$Q396="C",'11a+c+n'!O396,0))</f>
        <v>0</v>
      </c>
      <c r="P396" s="122">
        <f>IF($C$4="citu pasākumu izmaksas",IF('11a+c+n'!$Q396="C",'11a+c+n'!P396,0))</f>
        <v>0</v>
      </c>
    </row>
    <row r="397" spans="1:16" x14ac:dyDescent="0.2">
      <c r="A397" s="49">
        <f>IF(P397=0,0,IF(COUNTBLANK(P397)=1,0,COUNTA($P$14:P397)))</f>
        <v>0</v>
      </c>
      <c r="B397" s="21">
        <f>IF($C$4="citu pasākumu izmaksas",IF('11a+c+n'!$Q397="C",'11a+c+n'!B397,0))</f>
        <v>0</v>
      </c>
      <c r="C397" s="21">
        <f>IF($C$4="citu pasākumu izmaksas",IF('11a+c+n'!$Q397="C",'11a+c+n'!C397,0))</f>
        <v>0</v>
      </c>
      <c r="D397" s="21">
        <f>IF($C$4="citu pasākumu izmaksas",IF('11a+c+n'!$Q397="C",'11a+c+n'!D397,0))</f>
        <v>0</v>
      </c>
      <c r="E397" s="42"/>
      <c r="F397" s="64"/>
      <c r="G397" s="121"/>
      <c r="H397" s="121">
        <f>IF($C$4="citu pasākumu izmaksas",IF('11a+c+n'!$Q397="C",'11a+c+n'!H397,0))</f>
        <v>0</v>
      </c>
      <c r="I397" s="121"/>
      <c r="J397" s="121"/>
      <c r="K397" s="122">
        <f>IF($C$4="citu pasākumu izmaksas",IF('11a+c+n'!$Q397="C",'11a+c+n'!K397,0))</f>
        <v>0</v>
      </c>
      <c r="L397" s="83">
        <f>IF($C$4="citu pasākumu izmaksas",IF('11a+c+n'!$Q397="C",'11a+c+n'!L397,0))</f>
        <v>0</v>
      </c>
      <c r="M397" s="121">
        <f>IF($C$4="citu pasākumu izmaksas",IF('11a+c+n'!$Q397="C",'11a+c+n'!M397,0))</f>
        <v>0</v>
      </c>
      <c r="N397" s="121">
        <f>IF($C$4="citu pasākumu izmaksas",IF('11a+c+n'!$Q397="C",'11a+c+n'!N397,0))</f>
        <v>0</v>
      </c>
      <c r="O397" s="121">
        <f>IF($C$4="citu pasākumu izmaksas",IF('11a+c+n'!$Q397="C",'11a+c+n'!O397,0))</f>
        <v>0</v>
      </c>
      <c r="P397" s="122">
        <f>IF($C$4="citu pasākumu izmaksas",IF('11a+c+n'!$Q397="C",'11a+c+n'!P397,0))</f>
        <v>0</v>
      </c>
    </row>
    <row r="398" spans="1:16" x14ac:dyDescent="0.2">
      <c r="A398" s="49">
        <f>IF(P398=0,0,IF(COUNTBLANK(P398)=1,0,COUNTA($P$14:P398)))</f>
        <v>0</v>
      </c>
      <c r="B398" s="21">
        <f>IF($C$4="citu pasākumu izmaksas",IF('11a+c+n'!$Q398="C",'11a+c+n'!B398,0))</f>
        <v>0</v>
      </c>
      <c r="C398" s="21">
        <f>IF($C$4="citu pasākumu izmaksas",IF('11a+c+n'!$Q398="C",'11a+c+n'!C398,0))</f>
        <v>0</v>
      </c>
      <c r="D398" s="21">
        <f>IF($C$4="citu pasākumu izmaksas",IF('11a+c+n'!$Q398="C",'11a+c+n'!D398,0))</f>
        <v>0</v>
      </c>
      <c r="E398" s="42"/>
      <c r="F398" s="64"/>
      <c r="G398" s="121"/>
      <c r="H398" s="121">
        <f>IF($C$4="citu pasākumu izmaksas",IF('11a+c+n'!$Q398="C",'11a+c+n'!H398,0))</f>
        <v>0</v>
      </c>
      <c r="I398" s="121"/>
      <c r="J398" s="121"/>
      <c r="K398" s="122">
        <f>IF($C$4="citu pasākumu izmaksas",IF('11a+c+n'!$Q398="C",'11a+c+n'!K398,0))</f>
        <v>0</v>
      </c>
      <c r="L398" s="83">
        <f>IF($C$4="citu pasākumu izmaksas",IF('11a+c+n'!$Q398="C",'11a+c+n'!L398,0))</f>
        <v>0</v>
      </c>
      <c r="M398" s="121">
        <f>IF($C$4="citu pasākumu izmaksas",IF('11a+c+n'!$Q398="C",'11a+c+n'!M398,0))</f>
        <v>0</v>
      </c>
      <c r="N398" s="121">
        <f>IF($C$4="citu pasākumu izmaksas",IF('11a+c+n'!$Q398="C",'11a+c+n'!N398,0))</f>
        <v>0</v>
      </c>
      <c r="O398" s="121">
        <f>IF($C$4="citu pasākumu izmaksas",IF('11a+c+n'!$Q398="C",'11a+c+n'!O398,0))</f>
        <v>0</v>
      </c>
      <c r="P398" s="122">
        <f>IF($C$4="citu pasākumu izmaksas",IF('11a+c+n'!$Q398="C",'11a+c+n'!P398,0))</f>
        <v>0</v>
      </c>
    </row>
    <row r="399" spans="1:16" x14ac:dyDescent="0.2">
      <c r="A399" s="49">
        <f>IF(P399=0,0,IF(COUNTBLANK(P399)=1,0,COUNTA($P$14:P399)))</f>
        <v>0</v>
      </c>
      <c r="B399" s="21">
        <f>IF($C$4="citu pasākumu izmaksas",IF('11a+c+n'!$Q399="C",'11a+c+n'!B399,0))</f>
        <v>0</v>
      </c>
      <c r="C399" s="21">
        <f>IF($C$4="citu pasākumu izmaksas",IF('11a+c+n'!$Q399="C",'11a+c+n'!C399,0))</f>
        <v>0</v>
      </c>
      <c r="D399" s="21">
        <f>IF($C$4="citu pasākumu izmaksas",IF('11a+c+n'!$Q399="C",'11a+c+n'!D399,0))</f>
        <v>0</v>
      </c>
      <c r="E399" s="42"/>
      <c r="F399" s="64"/>
      <c r="G399" s="121"/>
      <c r="H399" s="121">
        <f>IF($C$4="citu pasākumu izmaksas",IF('11a+c+n'!$Q399="C",'11a+c+n'!H399,0))</f>
        <v>0</v>
      </c>
      <c r="I399" s="121"/>
      <c r="J399" s="121"/>
      <c r="K399" s="122">
        <f>IF($C$4="citu pasākumu izmaksas",IF('11a+c+n'!$Q399="C",'11a+c+n'!K399,0))</f>
        <v>0</v>
      </c>
      <c r="L399" s="83">
        <f>IF($C$4="citu pasākumu izmaksas",IF('11a+c+n'!$Q399="C",'11a+c+n'!L399,0))</f>
        <v>0</v>
      </c>
      <c r="M399" s="121">
        <f>IF($C$4="citu pasākumu izmaksas",IF('11a+c+n'!$Q399="C",'11a+c+n'!M399,0))</f>
        <v>0</v>
      </c>
      <c r="N399" s="121">
        <f>IF($C$4="citu pasākumu izmaksas",IF('11a+c+n'!$Q399="C",'11a+c+n'!N399,0))</f>
        <v>0</v>
      </c>
      <c r="O399" s="121">
        <f>IF($C$4="citu pasākumu izmaksas",IF('11a+c+n'!$Q399="C",'11a+c+n'!O399,0))</f>
        <v>0</v>
      </c>
      <c r="P399" s="122">
        <f>IF($C$4="citu pasākumu izmaksas",IF('11a+c+n'!$Q399="C",'11a+c+n'!P399,0))</f>
        <v>0</v>
      </c>
    </row>
    <row r="400" spans="1:16" x14ac:dyDescent="0.2">
      <c r="A400" s="49">
        <f>IF(P400=0,0,IF(COUNTBLANK(P400)=1,0,COUNTA($P$14:P400)))</f>
        <v>0</v>
      </c>
      <c r="B400" s="21">
        <f>IF($C$4="citu pasākumu izmaksas",IF('11a+c+n'!$Q400="C",'11a+c+n'!B400,0))</f>
        <v>0</v>
      </c>
      <c r="C400" s="21">
        <f>IF($C$4="citu pasākumu izmaksas",IF('11a+c+n'!$Q400="C",'11a+c+n'!C400,0))</f>
        <v>0</v>
      </c>
      <c r="D400" s="21">
        <f>IF($C$4="citu pasākumu izmaksas",IF('11a+c+n'!$Q400="C",'11a+c+n'!D400,0))</f>
        <v>0</v>
      </c>
      <c r="E400" s="42"/>
      <c r="F400" s="64"/>
      <c r="G400" s="121"/>
      <c r="H400" s="121">
        <f>IF($C$4="citu pasākumu izmaksas",IF('11a+c+n'!$Q400="C",'11a+c+n'!H400,0))</f>
        <v>0</v>
      </c>
      <c r="I400" s="121"/>
      <c r="J400" s="121"/>
      <c r="K400" s="122">
        <f>IF($C$4="citu pasākumu izmaksas",IF('11a+c+n'!$Q400="C",'11a+c+n'!K400,0))</f>
        <v>0</v>
      </c>
      <c r="L400" s="83">
        <f>IF($C$4="citu pasākumu izmaksas",IF('11a+c+n'!$Q400="C",'11a+c+n'!L400,0))</f>
        <v>0</v>
      </c>
      <c r="M400" s="121">
        <f>IF($C$4="citu pasākumu izmaksas",IF('11a+c+n'!$Q400="C",'11a+c+n'!M400,0))</f>
        <v>0</v>
      </c>
      <c r="N400" s="121">
        <f>IF($C$4="citu pasākumu izmaksas",IF('11a+c+n'!$Q400="C",'11a+c+n'!N400,0))</f>
        <v>0</v>
      </c>
      <c r="O400" s="121">
        <f>IF($C$4="citu pasākumu izmaksas",IF('11a+c+n'!$Q400="C",'11a+c+n'!O400,0))</f>
        <v>0</v>
      </c>
      <c r="P400" s="122">
        <f>IF($C$4="citu pasākumu izmaksas",IF('11a+c+n'!$Q400="C",'11a+c+n'!P400,0))</f>
        <v>0</v>
      </c>
    </row>
    <row r="401" spans="1:16" x14ac:dyDescent="0.2">
      <c r="A401" s="49">
        <f>IF(P401=0,0,IF(COUNTBLANK(P401)=1,0,COUNTA($P$14:P401)))</f>
        <v>0</v>
      </c>
      <c r="B401" s="21">
        <f>IF($C$4="citu pasākumu izmaksas",IF('11a+c+n'!$Q401="C",'11a+c+n'!B401,0))</f>
        <v>0</v>
      </c>
      <c r="C401" s="21">
        <f>IF($C$4="citu pasākumu izmaksas",IF('11a+c+n'!$Q401="C",'11a+c+n'!C401,0))</f>
        <v>0</v>
      </c>
      <c r="D401" s="21">
        <f>IF($C$4="citu pasākumu izmaksas",IF('11a+c+n'!$Q401="C",'11a+c+n'!D401,0))</f>
        <v>0</v>
      </c>
      <c r="E401" s="42"/>
      <c r="F401" s="64"/>
      <c r="G401" s="121"/>
      <c r="H401" s="121">
        <f>IF($C$4="citu pasākumu izmaksas",IF('11a+c+n'!$Q401="C",'11a+c+n'!H401,0))</f>
        <v>0</v>
      </c>
      <c r="I401" s="121"/>
      <c r="J401" s="121"/>
      <c r="K401" s="122">
        <f>IF($C$4="citu pasākumu izmaksas",IF('11a+c+n'!$Q401="C",'11a+c+n'!K401,0))</f>
        <v>0</v>
      </c>
      <c r="L401" s="83">
        <f>IF($C$4="citu pasākumu izmaksas",IF('11a+c+n'!$Q401="C",'11a+c+n'!L401,0))</f>
        <v>0</v>
      </c>
      <c r="M401" s="121">
        <f>IF($C$4="citu pasākumu izmaksas",IF('11a+c+n'!$Q401="C",'11a+c+n'!M401,0))</f>
        <v>0</v>
      </c>
      <c r="N401" s="121">
        <f>IF($C$4="citu pasākumu izmaksas",IF('11a+c+n'!$Q401="C",'11a+c+n'!N401,0))</f>
        <v>0</v>
      </c>
      <c r="O401" s="121">
        <f>IF($C$4="citu pasākumu izmaksas",IF('11a+c+n'!$Q401="C",'11a+c+n'!O401,0))</f>
        <v>0</v>
      </c>
      <c r="P401" s="122">
        <f>IF($C$4="citu pasākumu izmaksas",IF('11a+c+n'!$Q401="C",'11a+c+n'!P401,0))</f>
        <v>0</v>
      </c>
    </row>
    <row r="402" spans="1:16" x14ac:dyDescent="0.2">
      <c r="A402" s="49">
        <f>IF(P402=0,0,IF(COUNTBLANK(P402)=1,0,COUNTA($P$14:P402)))</f>
        <v>0</v>
      </c>
      <c r="B402" s="21">
        <f>IF($C$4="citu pasākumu izmaksas",IF('11a+c+n'!$Q402="C",'11a+c+n'!B402,0))</f>
        <v>0</v>
      </c>
      <c r="C402" s="21">
        <f>IF($C$4="citu pasākumu izmaksas",IF('11a+c+n'!$Q402="C",'11a+c+n'!C402,0))</f>
        <v>0</v>
      </c>
      <c r="D402" s="21">
        <f>IF($C$4="citu pasākumu izmaksas",IF('11a+c+n'!$Q402="C",'11a+c+n'!D402,0))</f>
        <v>0</v>
      </c>
      <c r="E402" s="42"/>
      <c r="F402" s="64"/>
      <c r="G402" s="121"/>
      <c r="H402" s="121">
        <f>IF($C$4="citu pasākumu izmaksas",IF('11a+c+n'!$Q402="C",'11a+c+n'!H402,0))</f>
        <v>0</v>
      </c>
      <c r="I402" s="121"/>
      <c r="J402" s="121"/>
      <c r="K402" s="122">
        <f>IF($C$4="citu pasākumu izmaksas",IF('11a+c+n'!$Q402="C",'11a+c+n'!K402,0))</f>
        <v>0</v>
      </c>
      <c r="L402" s="83">
        <f>IF($C$4="citu pasākumu izmaksas",IF('11a+c+n'!$Q402="C",'11a+c+n'!L402,0))</f>
        <v>0</v>
      </c>
      <c r="M402" s="121">
        <f>IF($C$4="citu pasākumu izmaksas",IF('11a+c+n'!$Q402="C",'11a+c+n'!M402,0))</f>
        <v>0</v>
      </c>
      <c r="N402" s="121">
        <f>IF($C$4="citu pasākumu izmaksas",IF('11a+c+n'!$Q402="C",'11a+c+n'!N402,0))</f>
        <v>0</v>
      </c>
      <c r="O402" s="121">
        <f>IF($C$4="citu pasākumu izmaksas",IF('11a+c+n'!$Q402="C",'11a+c+n'!O402,0))</f>
        <v>0</v>
      </c>
      <c r="P402" s="122">
        <f>IF($C$4="citu pasākumu izmaksas",IF('11a+c+n'!$Q402="C",'11a+c+n'!P402,0))</f>
        <v>0</v>
      </c>
    </row>
    <row r="403" spans="1:16" x14ac:dyDescent="0.2">
      <c r="A403" s="49">
        <f>IF(P403=0,0,IF(COUNTBLANK(P403)=1,0,COUNTA($P$14:P403)))</f>
        <v>0</v>
      </c>
      <c r="B403" s="21">
        <f>IF($C$4="citu pasākumu izmaksas",IF('11a+c+n'!$Q403="C",'11a+c+n'!B403,0))</f>
        <v>0</v>
      </c>
      <c r="C403" s="21">
        <f>IF($C$4="citu pasākumu izmaksas",IF('11a+c+n'!$Q403="C",'11a+c+n'!C403,0))</f>
        <v>0</v>
      </c>
      <c r="D403" s="21">
        <f>IF($C$4="citu pasākumu izmaksas",IF('11a+c+n'!$Q403="C",'11a+c+n'!D403,0))</f>
        <v>0</v>
      </c>
      <c r="E403" s="42"/>
      <c r="F403" s="64"/>
      <c r="G403" s="121"/>
      <c r="H403" s="121">
        <f>IF($C$4="citu pasākumu izmaksas",IF('11a+c+n'!$Q403="C",'11a+c+n'!H403,0))</f>
        <v>0</v>
      </c>
      <c r="I403" s="121"/>
      <c r="J403" s="121"/>
      <c r="K403" s="122">
        <f>IF($C$4="citu pasākumu izmaksas",IF('11a+c+n'!$Q403="C",'11a+c+n'!K403,0))</f>
        <v>0</v>
      </c>
      <c r="L403" s="83">
        <f>IF($C$4="citu pasākumu izmaksas",IF('11a+c+n'!$Q403="C",'11a+c+n'!L403,0))</f>
        <v>0</v>
      </c>
      <c r="M403" s="121">
        <f>IF($C$4="citu pasākumu izmaksas",IF('11a+c+n'!$Q403="C",'11a+c+n'!M403,0))</f>
        <v>0</v>
      </c>
      <c r="N403" s="121">
        <f>IF($C$4="citu pasākumu izmaksas",IF('11a+c+n'!$Q403="C",'11a+c+n'!N403,0))</f>
        <v>0</v>
      </c>
      <c r="O403" s="121">
        <f>IF($C$4="citu pasākumu izmaksas",IF('11a+c+n'!$Q403="C",'11a+c+n'!O403,0))</f>
        <v>0</v>
      </c>
      <c r="P403" s="122">
        <f>IF($C$4="citu pasākumu izmaksas",IF('11a+c+n'!$Q403="C",'11a+c+n'!P403,0))</f>
        <v>0</v>
      </c>
    </row>
    <row r="404" spans="1:16" x14ac:dyDescent="0.2">
      <c r="A404" s="49">
        <f>IF(P404=0,0,IF(COUNTBLANK(P404)=1,0,COUNTA($P$14:P404)))</f>
        <v>0</v>
      </c>
      <c r="B404" s="21">
        <f>IF($C$4="citu pasākumu izmaksas",IF('11a+c+n'!$Q404="C",'11a+c+n'!B404,0))</f>
        <v>0</v>
      </c>
      <c r="C404" s="21">
        <f>IF($C$4="citu pasākumu izmaksas",IF('11a+c+n'!$Q404="C",'11a+c+n'!C404,0))</f>
        <v>0</v>
      </c>
      <c r="D404" s="21">
        <f>IF($C$4="citu pasākumu izmaksas",IF('11a+c+n'!$Q404="C",'11a+c+n'!D404,0))</f>
        <v>0</v>
      </c>
      <c r="E404" s="42"/>
      <c r="F404" s="64"/>
      <c r="G404" s="121"/>
      <c r="H404" s="121">
        <f>IF($C$4="citu pasākumu izmaksas",IF('11a+c+n'!$Q404="C",'11a+c+n'!H404,0))</f>
        <v>0</v>
      </c>
      <c r="I404" s="121"/>
      <c r="J404" s="121"/>
      <c r="K404" s="122">
        <f>IF($C$4="citu pasākumu izmaksas",IF('11a+c+n'!$Q404="C",'11a+c+n'!K404,0))</f>
        <v>0</v>
      </c>
      <c r="L404" s="83">
        <f>IF($C$4="citu pasākumu izmaksas",IF('11a+c+n'!$Q404="C",'11a+c+n'!L404,0))</f>
        <v>0</v>
      </c>
      <c r="M404" s="121">
        <f>IF($C$4="citu pasākumu izmaksas",IF('11a+c+n'!$Q404="C",'11a+c+n'!M404,0))</f>
        <v>0</v>
      </c>
      <c r="N404" s="121">
        <f>IF($C$4="citu pasākumu izmaksas",IF('11a+c+n'!$Q404="C",'11a+c+n'!N404,0))</f>
        <v>0</v>
      </c>
      <c r="O404" s="121">
        <f>IF($C$4="citu pasākumu izmaksas",IF('11a+c+n'!$Q404="C",'11a+c+n'!O404,0))</f>
        <v>0</v>
      </c>
      <c r="P404" s="122">
        <f>IF($C$4="citu pasākumu izmaksas",IF('11a+c+n'!$Q404="C",'11a+c+n'!P404,0))</f>
        <v>0</v>
      </c>
    </row>
    <row r="405" spans="1:16" x14ac:dyDescent="0.2">
      <c r="A405" s="49">
        <f>IF(P405=0,0,IF(COUNTBLANK(P405)=1,0,COUNTA($P$14:P405)))</f>
        <v>0</v>
      </c>
      <c r="B405" s="21">
        <f>IF($C$4="citu pasākumu izmaksas",IF('11a+c+n'!$Q405="C",'11a+c+n'!B405,0))</f>
        <v>0</v>
      </c>
      <c r="C405" s="21">
        <f>IF($C$4="citu pasākumu izmaksas",IF('11a+c+n'!$Q405="C",'11a+c+n'!C405,0))</f>
        <v>0</v>
      </c>
      <c r="D405" s="21">
        <f>IF($C$4="citu pasākumu izmaksas",IF('11a+c+n'!$Q405="C",'11a+c+n'!D405,0))</f>
        <v>0</v>
      </c>
      <c r="E405" s="42"/>
      <c r="F405" s="64"/>
      <c r="G405" s="121"/>
      <c r="H405" s="121">
        <f>IF($C$4="citu pasākumu izmaksas",IF('11a+c+n'!$Q405="C",'11a+c+n'!H405,0))</f>
        <v>0</v>
      </c>
      <c r="I405" s="121"/>
      <c r="J405" s="121"/>
      <c r="K405" s="122">
        <f>IF($C$4="citu pasākumu izmaksas",IF('11a+c+n'!$Q405="C",'11a+c+n'!K405,0))</f>
        <v>0</v>
      </c>
      <c r="L405" s="83">
        <f>IF($C$4="citu pasākumu izmaksas",IF('11a+c+n'!$Q405="C",'11a+c+n'!L405,0))</f>
        <v>0</v>
      </c>
      <c r="M405" s="121">
        <f>IF($C$4="citu pasākumu izmaksas",IF('11a+c+n'!$Q405="C",'11a+c+n'!M405,0))</f>
        <v>0</v>
      </c>
      <c r="N405" s="121">
        <f>IF($C$4="citu pasākumu izmaksas",IF('11a+c+n'!$Q405="C",'11a+c+n'!N405,0))</f>
        <v>0</v>
      </c>
      <c r="O405" s="121">
        <f>IF($C$4="citu pasākumu izmaksas",IF('11a+c+n'!$Q405="C",'11a+c+n'!O405,0))</f>
        <v>0</v>
      </c>
      <c r="P405" s="122">
        <f>IF($C$4="citu pasākumu izmaksas",IF('11a+c+n'!$Q405="C",'11a+c+n'!P405,0))</f>
        <v>0</v>
      </c>
    </row>
    <row r="406" spans="1:16" x14ac:dyDescent="0.2">
      <c r="A406" s="49">
        <f>IF(P406=0,0,IF(COUNTBLANK(P406)=1,0,COUNTA($P$14:P406)))</f>
        <v>0</v>
      </c>
      <c r="B406" s="21">
        <f>IF($C$4="citu pasākumu izmaksas",IF('11a+c+n'!$Q406="C",'11a+c+n'!B406,0))</f>
        <v>0</v>
      </c>
      <c r="C406" s="21">
        <f>IF($C$4="citu pasākumu izmaksas",IF('11a+c+n'!$Q406="C",'11a+c+n'!C406,0))</f>
        <v>0</v>
      </c>
      <c r="D406" s="21">
        <f>IF($C$4="citu pasākumu izmaksas",IF('11a+c+n'!$Q406="C",'11a+c+n'!D406,0))</f>
        <v>0</v>
      </c>
      <c r="E406" s="42"/>
      <c r="F406" s="64"/>
      <c r="G406" s="121"/>
      <c r="H406" s="121">
        <f>IF($C$4="citu pasākumu izmaksas",IF('11a+c+n'!$Q406="C",'11a+c+n'!H406,0))</f>
        <v>0</v>
      </c>
      <c r="I406" s="121"/>
      <c r="J406" s="121"/>
      <c r="K406" s="122">
        <f>IF($C$4="citu pasākumu izmaksas",IF('11a+c+n'!$Q406="C",'11a+c+n'!K406,0))</f>
        <v>0</v>
      </c>
      <c r="L406" s="83">
        <f>IF($C$4="citu pasākumu izmaksas",IF('11a+c+n'!$Q406="C",'11a+c+n'!L406,0))</f>
        <v>0</v>
      </c>
      <c r="M406" s="121">
        <f>IF($C$4="citu pasākumu izmaksas",IF('11a+c+n'!$Q406="C",'11a+c+n'!M406,0))</f>
        <v>0</v>
      </c>
      <c r="N406" s="121">
        <f>IF($C$4="citu pasākumu izmaksas",IF('11a+c+n'!$Q406="C",'11a+c+n'!N406,0))</f>
        <v>0</v>
      </c>
      <c r="O406" s="121">
        <f>IF($C$4="citu pasākumu izmaksas",IF('11a+c+n'!$Q406="C",'11a+c+n'!O406,0))</f>
        <v>0</v>
      </c>
      <c r="P406" s="122">
        <f>IF($C$4="citu pasākumu izmaksas",IF('11a+c+n'!$Q406="C",'11a+c+n'!P406,0))</f>
        <v>0</v>
      </c>
    </row>
    <row r="407" spans="1:16" x14ac:dyDescent="0.2">
      <c r="A407" s="49">
        <f>IF(P407=0,0,IF(COUNTBLANK(P407)=1,0,COUNTA($P$14:P407)))</f>
        <v>0</v>
      </c>
      <c r="B407" s="21">
        <f>IF($C$4="citu pasākumu izmaksas",IF('11a+c+n'!$Q407="C",'11a+c+n'!B407,0))</f>
        <v>0</v>
      </c>
      <c r="C407" s="21">
        <f>IF($C$4="citu pasākumu izmaksas",IF('11a+c+n'!$Q407="C",'11a+c+n'!C407,0))</f>
        <v>0</v>
      </c>
      <c r="D407" s="21">
        <f>IF($C$4="citu pasākumu izmaksas",IF('11a+c+n'!$Q407="C",'11a+c+n'!D407,0))</f>
        <v>0</v>
      </c>
      <c r="E407" s="42"/>
      <c r="F407" s="64"/>
      <c r="G407" s="121"/>
      <c r="H407" s="121">
        <f>IF($C$4="citu pasākumu izmaksas",IF('11a+c+n'!$Q407="C",'11a+c+n'!H407,0))</f>
        <v>0</v>
      </c>
      <c r="I407" s="121"/>
      <c r="J407" s="121"/>
      <c r="K407" s="122">
        <f>IF($C$4="citu pasākumu izmaksas",IF('11a+c+n'!$Q407="C",'11a+c+n'!K407,0))</f>
        <v>0</v>
      </c>
      <c r="L407" s="83">
        <f>IF($C$4="citu pasākumu izmaksas",IF('11a+c+n'!$Q407="C",'11a+c+n'!L407,0))</f>
        <v>0</v>
      </c>
      <c r="M407" s="121">
        <f>IF($C$4="citu pasākumu izmaksas",IF('11a+c+n'!$Q407="C",'11a+c+n'!M407,0))</f>
        <v>0</v>
      </c>
      <c r="N407" s="121">
        <f>IF($C$4="citu pasākumu izmaksas",IF('11a+c+n'!$Q407="C",'11a+c+n'!N407,0))</f>
        <v>0</v>
      </c>
      <c r="O407" s="121">
        <f>IF($C$4="citu pasākumu izmaksas",IF('11a+c+n'!$Q407="C",'11a+c+n'!O407,0))</f>
        <v>0</v>
      </c>
      <c r="P407" s="122">
        <f>IF($C$4="citu pasākumu izmaksas",IF('11a+c+n'!$Q407="C",'11a+c+n'!P407,0))</f>
        <v>0</v>
      </c>
    </row>
    <row r="408" spans="1:16" x14ac:dyDescent="0.2">
      <c r="A408" s="49">
        <f>IF(P408=0,0,IF(COUNTBLANK(P408)=1,0,COUNTA($P$14:P408)))</f>
        <v>0</v>
      </c>
      <c r="B408" s="21">
        <f>IF($C$4="citu pasākumu izmaksas",IF('11a+c+n'!$Q408="C",'11a+c+n'!B408,0))</f>
        <v>0</v>
      </c>
      <c r="C408" s="21">
        <f>IF($C$4="citu pasākumu izmaksas",IF('11a+c+n'!$Q408="C",'11a+c+n'!C408,0))</f>
        <v>0</v>
      </c>
      <c r="D408" s="21">
        <f>IF($C$4="citu pasākumu izmaksas",IF('11a+c+n'!$Q408="C",'11a+c+n'!D408,0))</f>
        <v>0</v>
      </c>
      <c r="E408" s="42"/>
      <c r="F408" s="64"/>
      <c r="G408" s="121"/>
      <c r="H408" s="121">
        <f>IF($C$4="citu pasākumu izmaksas",IF('11a+c+n'!$Q408="C",'11a+c+n'!H408,0))</f>
        <v>0</v>
      </c>
      <c r="I408" s="121"/>
      <c r="J408" s="121"/>
      <c r="K408" s="122">
        <f>IF($C$4="citu pasākumu izmaksas",IF('11a+c+n'!$Q408="C",'11a+c+n'!K408,0))</f>
        <v>0</v>
      </c>
      <c r="L408" s="83">
        <f>IF($C$4="citu pasākumu izmaksas",IF('11a+c+n'!$Q408="C",'11a+c+n'!L408,0))</f>
        <v>0</v>
      </c>
      <c r="M408" s="121">
        <f>IF($C$4="citu pasākumu izmaksas",IF('11a+c+n'!$Q408="C",'11a+c+n'!M408,0))</f>
        <v>0</v>
      </c>
      <c r="N408" s="121">
        <f>IF($C$4="citu pasākumu izmaksas",IF('11a+c+n'!$Q408="C",'11a+c+n'!N408,0))</f>
        <v>0</v>
      </c>
      <c r="O408" s="121">
        <f>IF($C$4="citu pasākumu izmaksas",IF('11a+c+n'!$Q408="C",'11a+c+n'!O408,0))</f>
        <v>0</v>
      </c>
      <c r="P408" s="122">
        <f>IF($C$4="citu pasākumu izmaksas",IF('11a+c+n'!$Q408="C",'11a+c+n'!P408,0))</f>
        <v>0</v>
      </c>
    </row>
    <row r="409" spans="1:16" x14ac:dyDescent="0.2">
      <c r="A409" s="49">
        <f>IF(P409=0,0,IF(COUNTBLANK(P409)=1,0,COUNTA($P$14:P409)))</f>
        <v>0</v>
      </c>
      <c r="B409" s="21">
        <f>IF($C$4="citu pasākumu izmaksas",IF('11a+c+n'!$Q409="C",'11a+c+n'!B409,0))</f>
        <v>0</v>
      </c>
      <c r="C409" s="21">
        <f>IF($C$4="citu pasākumu izmaksas",IF('11a+c+n'!$Q409="C",'11a+c+n'!C409,0))</f>
        <v>0</v>
      </c>
      <c r="D409" s="21">
        <f>IF($C$4="citu pasākumu izmaksas",IF('11a+c+n'!$Q409="C",'11a+c+n'!D409,0))</f>
        <v>0</v>
      </c>
      <c r="E409" s="42"/>
      <c r="F409" s="64"/>
      <c r="G409" s="121"/>
      <c r="H409" s="121">
        <f>IF($C$4="citu pasākumu izmaksas",IF('11a+c+n'!$Q409="C",'11a+c+n'!H409,0))</f>
        <v>0</v>
      </c>
      <c r="I409" s="121"/>
      <c r="J409" s="121"/>
      <c r="K409" s="122">
        <f>IF($C$4="citu pasākumu izmaksas",IF('11a+c+n'!$Q409="C",'11a+c+n'!K409,0))</f>
        <v>0</v>
      </c>
      <c r="L409" s="83">
        <f>IF($C$4="citu pasākumu izmaksas",IF('11a+c+n'!$Q409="C",'11a+c+n'!L409,0))</f>
        <v>0</v>
      </c>
      <c r="M409" s="121">
        <f>IF($C$4="citu pasākumu izmaksas",IF('11a+c+n'!$Q409="C",'11a+c+n'!M409,0))</f>
        <v>0</v>
      </c>
      <c r="N409" s="121">
        <f>IF($C$4="citu pasākumu izmaksas",IF('11a+c+n'!$Q409="C",'11a+c+n'!N409,0))</f>
        <v>0</v>
      </c>
      <c r="O409" s="121">
        <f>IF($C$4="citu pasākumu izmaksas",IF('11a+c+n'!$Q409="C",'11a+c+n'!O409,0))</f>
        <v>0</v>
      </c>
      <c r="P409" s="122">
        <f>IF($C$4="citu pasākumu izmaksas",IF('11a+c+n'!$Q409="C",'11a+c+n'!P409,0))</f>
        <v>0</v>
      </c>
    </row>
    <row r="410" spans="1:16" x14ac:dyDescent="0.2">
      <c r="A410" s="49">
        <f>IF(P410=0,0,IF(COUNTBLANK(P410)=1,0,COUNTA($P$14:P410)))</f>
        <v>0</v>
      </c>
      <c r="B410" s="21">
        <f>IF($C$4="citu pasākumu izmaksas",IF('11a+c+n'!$Q410="C",'11a+c+n'!B410,0))</f>
        <v>0</v>
      </c>
      <c r="C410" s="21">
        <f>IF($C$4="citu pasākumu izmaksas",IF('11a+c+n'!$Q410="C",'11a+c+n'!C410,0))</f>
        <v>0</v>
      </c>
      <c r="D410" s="21">
        <f>IF($C$4="citu pasākumu izmaksas",IF('11a+c+n'!$Q410="C",'11a+c+n'!D410,0))</f>
        <v>0</v>
      </c>
      <c r="E410" s="42"/>
      <c r="F410" s="64"/>
      <c r="G410" s="121"/>
      <c r="H410" s="121">
        <f>IF($C$4="citu pasākumu izmaksas",IF('11a+c+n'!$Q410="C",'11a+c+n'!H410,0))</f>
        <v>0</v>
      </c>
      <c r="I410" s="121"/>
      <c r="J410" s="121"/>
      <c r="K410" s="122">
        <f>IF($C$4="citu pasākumu izmaksas",IF('11a+c+n'!$Q410="C",'11a+c+n'!K410,0))</f>
        <v>0</v>
      </c>
      <c r="L410" s="83">
        <f>IF($C$4="citu pasākumu izmaksas",IF('11a+c+n'!$Q410="C",'11a+c+n'!L410,0))</f>
        <v>0</v>
      </c>
      <c r="M410" s="121">
        <f>IF($C$4="citu pasākumu izmaksas",IF('11a+c+n'!$Q410="C",'11a+c+n'!M410,0))</f>
        <v>0</v>
      </c>
      <c r="N410" s="121">
        <f>IF($C$4="citu pasākumu izmaksas",IF('11a+c+n'!$Q410="C",'11a+c+n'!N410,0))</f>
        <v>0</v>
      </c>
      <c r="O410" s="121">
        <f>IF($C$4="citu pasākumu izmaksas",IF('11a+c+n'!$Q410="C",'11a+c+n'!O410,0))</f>
        <v>0</v>
      </c>
      <c r="P410" s="122">
        <f>IF($C$4="citu pasākumu izmaksas",IF('11a+c+n'!$Q410="C",'11a+c+n'!P410,0))</f>
        <v>0</v>
      </c>
    </row>
    <row r="411" spans="1:16" x14ac:dyDescent="0.2">
      <c r="A411" s="49">
        <f>IF(P411=0,0,IF(COUNTBLANK(P411)=1,0,COUNTA($P$14:P411)))</f>
        <v>0</v>
      </c>
      <c r="B411" s="21">
        <f>IF($C$4="citu pasākumu izmaksas",IF('11a+c+n'!$Q411="C",'11a+c+n'!B411,0))</f>
        <v>0</v>
      </c>
      <c r="C411" s="21">
        <f>IF($C$4="citu pasākumu izmaksas",IF('11a+c+n'!$Q411="C",'11a+c+n'!C411,0))</f>
        <v>0</v>
      </c>
      <c r="D411" s="21">
        <f>IF($C$4="citu pasākumu izmaksas",IF('11a+c+n'!$Q411="C",'11a+c+n'!D411,0))</f>
        <v>0</v>
      </c>
      <c r="E411" s="42"/>
      <c r="F411" s="64"/>
      <c r="G411" s="121"/>
      <c r="H411" s="121">
        <f>IF($C$4="citu pasākumu izmaksas",IF('11a+c+n'!$Q411="C",'11a+c+n'!H411,0))</f>
        <v>0</v>
      </c>
      <c r="I411" s="121"/>
      <c r="J411" s="121"/>
      <c r="K411" s="122">
        <f>IF($C$4="citu pasākumu izmaksas",IF('11a+c+n'!$Q411="C",'11a+c+n'!K411,0))</f>
        <v>0</v>
      </c>
      <c r="L411" s="83">
        <f>IF($C$4="citu pasākumu izmaksas",IF('11a+c+n'!$Q411="C",'11a+c+n'!L411,0))</f>
        <v>0</v>
      </c>
      <c r="M411" s="121">
        <f>IF($C$4="citu pasākumu izmaksas",IF('11a+c+n'!$Q411="C",'11a+c+n'!M411,0))</f>
        <v>0</v>
      </c>
      <c r="N411" s="121">
        <f>IF($C$4="citu pasākumu izmaksas",IF('11a+c+n'!$Q411="C",'11a+c+n'!N411,0))</f>
        <v>0</v>
      </c>
      <c r="O411" s="121">
        <f>IF($C$4="citu pasākumu izmaksas",IF('11a+c+n'!$Q411="C",'11a+c+n'!O411,0))</f>
        <v>0</v>
      </c>
      <c r="P411" s="122">
        <f>IF($C$4="citu pasākumu izmaksas",IF('11a+c+n'!$Q411="C",'11a+c+n'!P411,0))</f>
        <v>0</v>
      </c>
    </row>
    <row r="412" spans="1:16" x14ac:dyDescent="0.2">
      <c r="A412" s="49">
        <f>IF(P412=0,0,IF(COUNTBLANK(P412)=1,0,COUNTA($P$14:P412)))</f>
        <v>0</v>
      </c>
      <c r="B412" s="21">
        <f>IF($C$4="citu pasākumu izmaksas",IF('11a+c+n'!$Q412="C",'11a+c+n'!B412,0))</f>
        <v>0</v>
      </c>
      <c r="C412" s="21">
        <f>IF($C$4="citu pasākumu izmaksas",IF('11a+c+n'!$Q412="C",'11a+c+n'!C412,0))</f>
        <v>0</v>
      </c>
      <c r="D412" s="21">
        <f>IF($C$4="citu pasākumu izmaksas",IF('11a+c+n'!$Q412="C",'11a+c+n'!D412,0))</f>
        <v>0</v>
      </c>
      <c r="E412" s="42"/>
      <c r="F412" s="64"/>
      <c r="G412" s="121"/>
      <c r="H412" s="121">
        <f>IF($C$4="citu pasākumu izmaksas",IF('11a+c+n'!$Q412="C",'11a+c+n'!H412,0))</f>
        <v>0</v>
      </c>
      <c r="I412" s="121"/>
      <c r="J412" s="121"/>
      <c r="K412" s="122">
        <f>IF($C$4="citu pasākumu izmaksas",IF('11a+c+n'!$Q412="C",'11a+c+n'!K412,0))</f>
        <v>0</v>
      </c>
      <c r="L412" s="83">
        <f>IF($C$4="citu pasākumu izmaksas",IF('11a+c+n'!$Q412="C",'11a+c+n'!L412,0))</f>
        <v>0</v>
      </c>
      <c r="M412" s="121">
        <f>IF($C$4="citu pasākumu izmaksas",IF('11a+c+n'!$Q412="C",'11a+c+n'!M412,0))</f>
        <v>0</v>
      </c>
      <c r="N412" s="121">
        <f>IF($C$4="citu pasākumu izmaksas",IF('11a+c+n'!$Q412="C",'11a+c+n'!N412,0))</f>
        <v>0</v>
      </c>
      <c r="O412" s="121">
        <f>IF($C$4="citu pasākumu izmaksas",IF('11a+c+n'!$Q412="C",'11a+c+n'!O412,0))</f>
        <v>0</v>
      </c>
      <c r="P412" s="122">
        <f>IF($C$4="citu pasākumu izmaksas",IF('11a+c+n'!$Q412="C",'11a+c+n'!P412,0))</f>
        <v>0</v>
      </c>
    </row>
    <row r="413" spans="1:16" x14ac:dyDescent="0.2">
      <c r="A413" s="49">
        <f>IF(P413=0,0,IF(COUNTBLANK(P413)=1,0,COUNTA($P$14:P413)))</f>
        <v>0</v>
      </c>
      <c r="B413" s="21">
        <f>IF($C$4="citu pasākumu izmaksas",IF('11a+c+n'!$Q413="C",'11a+c+n'!B413,0))</f>
        <v>0</v>
      </c>
      <c r="C413" s="21">
        <f>IF($C$4="citu pasākumu izmaksas",IF('11a+c+n'!$Q413="C",'11a+c+n'!C413,0))</f>
        <v>0</v>
      </c>
      <c r="D413" s="21">
        <f>IF($C$4="citu pasākumu izmaksas",IF('11a+c+n'!$Q413="C",'11a+c+n'!D413,0))</f>
        <v>0</v>
      </c>
      <c r="E413" s="42"/>
      <c r="F413" s="64"/>
      <c r="G413" s="121"/>
      <c r="H413" s="121">
        <f>IF($C$4="citu pasākumu izmaksas",IF('11a+c+n'!$Q413="C",'11a+c+n'!H413,0))</f>
        <v>0</v>
      </c>
      <c r="I413" s="121"/>
      <c r="J413" s="121"/>
      <c r="K413" s="122">
        <f>IF($C$4="citu pasākumu izmaksas",IF('11a+c+n'!$Q413="C",'11a+c+n'!K413,0))</f>
        <v>0</v>
      </c>
      <c r="L413" s="83">
        <f>IF($C$4="citu pasākumu izmaksas",IF('11a+c+n'!$Q413="C",'11a+c+n'!L413,0))</f>
        <v>0</v>
      </c>
      <c r="M413" s="121">
        <f>IF($C$4="citu pasākumu izmaksas",IF('11a+c+n'!$Q413="C",'11a+c+n'!M413,0))</f>
        <v>0</v>
      </c>
      <c r="N413" s="121">
        <f>IF($C$4="citu pasākumu izmaksas",IF('11a+c+n'!$Q413="C",'11a+c+n'!N413,0))</f>
        <v>0</v>
      </c>
      <c r="O413" s="121">
        <f>IF($C$4="citu pasākumu izmaksas",IF('11a+c+n'!$Q413="C",'11a+c+n'!O413,0))</f>
        <v>0</v>
      </c>
      <c r="P413" s="122">
        <f>IF($C$4="citu pasākumu izmaksas",IF('11a+c+n'!$Q413="C",'11a+c+n'!P413,0))</f>
        <v>0</v>
      </c>
    </row>
    <row r="414" spans="1:16" x14ac:dyDescent="0.2">
      <c r="A414" s="49">
        <f>IF(P414=0,0,IF(COUNTBLANK(P414)=1,0,COUNTA($P$14:P414)))</f>
        <v>0</v>
      </c>
      <c r="B414" s="21">
        <f>IF($C$4="citu pasākumu izmaksas",IF('11a+c+n'!$Q414="C",'11a+c+n'!B414,0))</f>
        <v>0</v>
      </c>
      <c r="C414" s="21">
        <f>IF($C$4="citu pasākumu izmaksas",IF('11a+c+n'!$Q414="C",'11a+c+n'!C414,0))</f>
        <v>0</v>
      </c>
      <c r="D414" s="21">
        <f>IF($C$4="citu pasākumu izmaksas",IF('11a+c+n'!$Q414="C",'11a+c+n'!D414,0))</f>
        <v>0</v>
      </c>
      <c r="E414" s="42"/>
      <c r="F414" s="64"/>
      <c r="G414" s="121"/>
      <c r="H414" s="121">
        <f>IF($C$4="citu pasākumu izmaksas",IF('11a+c+n'!$Q414="C",'11a+c+n'!H414,0))</f>
        <v>0</v>
      </c>
      <c r="I414" s="121"/>
      <c r="J414" s="121"/>
      <c r="K414" s="122">
        <f>IF($C$4="citu pasākumu izmaksas",IF('11a+c+n'!$Q414="C",'11a+c+n'!K414,0))</f>
        <v>0</v>
      </c>
      <c r="L414" s="83">
        <f>IF($C$4="citu pasākumu izmaksas",IF('11a+c+n'!$Q414="C",'11a+c+n'!L414,0))</f>
        <v>0</v>
      </c>
      <c r="M414" s="121">
        <f>IF($C$4="citu pasākumu izmaksas",IF('11a+c+n'!$Q414="C",'11a+c+n'!M414,0))</f>
        <v>0</v>
      </c>
      <c r="N414" s="121">
        <f>IF($C$4="citu pasākumu izmaksas",IF('11a+c+n'!$Q414="C",'11a+c+n'!N414,0))</f>
        <v>0</v>
      </c>
      <c r="O414" s="121">
        <f>IF($C$4="citu pasākumu izmaksas",IF('11a+c+n'!$Q414="C",'11a+c+n'!O414,0))</f>
        <v>0</v>
      </c>
      <c r="P414" s="122">
        <f>IF($C$4="citu pasākumu izmaksas",IF('11a+c+n'!$Q414="C",'11a+c+n'!P414,0))</f>
        <v>0</v>
      </c>
    </row>
    <row r="415" spans="1:16" x14ac:dyDescent="0.2">
      <c r="A415" s="49">
        <f>IF(P415=0,0,IF(COUNTBLANK(P415)=1,0,COUNTA($P$14:P415)))</f>
        <v>0</v>
      </c>
      <c r="B415" s="21">
        <f>IF($C$4="citu pasākumu izmaksas",IF('11a+c+n'!$Q415="C",'11a+c+n'!B415,0))</f>
        <v>0</v>
      </c>
      <c r="C415" s="21">
        <f>IF($C$4="citu pasākumu izmaksas",IF('11a+c+n'!$Q415="C",'11a+c+n'!C415,0))</f>
        <v>0</v>
      </c>
      <c r="D415" s="21">
        <f>IF($C$4="citu pasākumu izmaksas",IF('11a+c+n'!$Q415="C",'11a+c+n'!D415,0))</f>
        <v>0</v>
      </c>
      <c r="E415" s="42"/>
      <c r="F415" s="64"/>
      <c r="G415" s="121"/>
      <c r="H415" s="121">
        <f>IF($C$4="citu pasākumu izmaksas",IF('11a+c+n'!$Q415="C",'11a+c+n'!H415,0))</f>
        <v>0</v>
      </c>
      <c r="I415" s="121"/>
      <c r="J415" s="121"/>
      <c r="K415" s="122">
        <f>IF($C$4="citu pasākumu izmaksas",IF('11a+c+n'!$Q415="C",'11a+c+n'!K415,0))</f>
        <v>0</v>
      </c>
      <c r="L415" s="83">
        <f>IF($C$4="citu pasākumu izmaksas",IF('11a+c+n'!$Q415="C",'11a+c+n'!L415,0))</f>
        <v>0</v>
      </c>
      <c r="M415" s="121">
        <f>IF($C$4="citu pasākumu izmaksas",IF('11a+c+n'!$Q415="C",'11a+c+n'!M415,0))</f>
        <v>0</v>
      </c>
      <c r="N415" s="121">
        <f>IF($C$4="citu pasākumu izmaksas",IF('11a+c+n'!$Q415="C",'11a+c+n'!N415,0))</f>
        <v>0</v>
      </c>
      <c r="O415" s="121">
        <f>IF($C$4="citu pasākumu izmaksas",IF('11a+c+n'!$Q415="C",'11a+c+n'!O415,0))</f>
        <v>0</v>
      </c>
      <c r="P415" s="122">
        <f>IF($C$4="citu pasākumu izmaksas",IF('11a+c+n'!$Q415="C",'11a+c+n'!P415,0))</f>
        <v>0</v>
      </c>
    </row>
    <row r="416" spans="1:16" x14ac:dyDescent="0.2">
      <c r="A416" s="49">
        <f>IF(P416=0,0,IF(COUNTBLANK(P416)=1,0,COUNTA($P$14:P416)))</f>
        <v>0</v>
      </c>
      <c r="B416" s="21">
        <f>IF($C$4="citu pasākumu izmaksas",IF('11a+c+n'!$Q416="C",'11a+c+n'!B416,0))</f>
        <v>0</v>
      </c>
      <c r="C416" s="21">
        <f>IF($C$4="citu pasākumu izmaksas",IF('11a+c+n'!$Q416="C",'11a+c+n'!C416,0))</f>
        <v>0</v>
      </c>
      <c r="D416" s="21">
        <f>IF($C$4="citu pasākumu izmaksas",IF('11a+c+n'!$Q416="C",'11a+c+n'!D416,0))</f>
        <v>0</v>
      </c>
      <c r="E416" s="42"/>
      <c r="F416" s="64"/>
      <c r="G416" s="121"/>
      <c r="H416" s="121">
        <f>IF($C$4="citu pasākumu izmaksas",IF('11a+c+n'!$Q416="C",'11a+c+n'!H416,0))</f>
        <v>0</v>
      </c>
      <c r="I416" s="121"/>
      <c r="J416" s="121"/>
      <c r="K416" s="122">
        <f>IF($C$4="citu pasākumu izmaksas",IF('11a+c+n'!$Q416="C",'11a+c+n'!K416,0))</f>
        <v>0</v>
      </c>
      <c r="L416" s="83">
        <f>IF($C$4="citu pasākumu izmaksas",IF('11a+c+n'!$Q416="C",'11a+c+n'!L416,0))</f>
        <v>0</v>
      </c>
      <c r="M416" s="121">
        <f>IF($C$4="citu pasākumu izmaksas",IF('11a+c+n'!$Q416="C",'11a+c+n'!M416,0))</f>
        <v>0</v>
      </c>
      <c r="N416" s="121">
        <f>IF($C$4="citu pasākumu izmaksas",IF('11a+c+n'!$Q416="C",'11a+c+n'!N416,0))</f>
        <v>0</v>
      </c>
      <c r="O416" s="121">
        <f>IF($C$4="citu pasākumu izmaksas",IF('11a+c+n'!$Q416="C",'11a+c+n'!O416,0))</f>
        <v>0</v>
      </c>
      <c r="P416" s="122">
        <f>IF($C$4="citu pasākumu izmaksas",IF('11a+c+n'!$Q416="C",'11a+c+n'!P416,0))</f>
        <v>0</v>
      </c>
    </row>
    <row r="417" spans="1:16" x14ac:dyDescent="0.2">
      <c r="A417" s="49">
        <f>IF(P417=0,0,IF(COUNTBLANK(P417)=1,0,COUNTA($P$14:P417)))</f>
        <v>0</v>
      </c>
      <c r="B417" s="21">
        <f>IF($C$4="citu pasākumu izmaksas",IF('11a+c+n'!$Q417="C",'11a+c+n'!B417,0))</f>
        <v>0</v>
      </c>
      <c r="C417" s="21">
        <f>IF($C$4="citu pasākumu izmaksas",IF('11a+c+n'!$Q417="C",'11a+c+n'!C417,0))</f>
        <v>0</v>
      </c>
      <c r="D417" s="21">
        <f>IF($C$4="citu pasākumu izmaksas",IF('11a+c+n'!$Q417="C",'11a+c+n'!D417,0))</f>
        <v>0</v>
      </c>
      <c r="E417" s="42"/>
      <c r="F417" s="64"/>
      <c r="G417" s="121"/>
      <c r="H417" s="121">
        <f>IF($C$4="citu pasākumu izmaksas",IF('11a+c+n'!$Q417="C",'11a+c+n'!H417,0))</f>
        <v>0</v>
      </c>
      <c r="I417" s="121"/>
      <c r="J417" s="121"/>
      <c r="K417" s="122">
        <f>IF($C$4="citu pasākumu izmaksas",IF('11a+c+n'!$Q417="C",'11a+c+n'!K417,0))</f>
        <v>0</v>
      </c>
      <c r="L417" s="83">
        <f>IF($C$4="citu pasākumu izmaksas",IF('11a+c+n'!$Q417="C",'11a+c+n'!L417,0))</f>
        <v>0</v>
      </c>
      <c r="M417" s="121">
        <f>IF($C$4="citu pasākumu izmaksas",IF('11a+c+n'!$Q417="C",'11a+c+n'!M417,0))</f>
        <v>0</v>
      </c>
      <c r="N417" s="121">
        <f>IF($C$4="citu pasākumu izmaksas",IF('11a+c+n'!$Q417="C",'11a+c+n'!N417,0))</f>
        <v>0</v>
      </c>
      <c r="O417" s="121">
        <f>IF($C$4="citu pasākumu izmaksas",IF('11a+c+n'!$Q417="C",'11a+c+n'!O417,0))</f>
        <v>0</v>
      </c>
      <c r="P417" s="122">
        <f>IF($C$4="citu pasākumu izmaksas",IF('11a+c+n'!$Q417="C",'11a+c+n'!P417,0))</f>
        <v>0</v>
      </c>
    </row>
    <row r="418" spans="1:16" x14ac:dyDescent="0.2">
      <c r="A418" s="49">
        <f>IF(P418=0,0,IF(COUNTBLANK(P418)=1,0,COUNTA($P$14:P418)))</f>
        <v>0</v>
      </c>
      <c r="B418" s="21">
        <f>IF($C$4="citu pasākumu izmaksas",IF('11a+c+n'!$Q418="C",'11a+c+n'!B418,0))</f>
        <v>0</v>
      </c>
      <c r="C418" s="21">
        <f>IF($C$4="citu pasākumu izmaksas",IF('11a+c+n'!$Q418="C",'11a+c+n'!C418,0))</f>
        <v>0</v>
      </c>
      <c r="D418" s="21">
        <f>IF($C$4="citu pasākumu izmaksas",IF('11a+c+n'!$Q418="C",'11a+c+n'!D418,0))</f>
        <v>0</v>
      </c>
      <c r="E418" s="42"/>
      <c r="F418" s="64"/>
      <c r="G418" s="121"/>
      <c r="H418" s="121">
        <f>IF($C$4="citu pasākumu izmaksas",IF('11a+c+n'!$Q418="C",'11a+c+n'!H418,0))</f>
        <v>0</v>
      </c>
      <c r="I418" s="121"/>
      <c r="J418" s="121"/>
      <c r="K418" s="122">
        <f>IF($C$4="citu pasākumu izmaksas",IF('11a+c+n'!$Q418="C",'11a+c+n'!K418,0))</f>
        <v>0</v>
      </c>
      <c r="L418" s="83">
        <f>IF($C$4="citu pasākumu izmaksas",IF('11a+c+n'!$Q418="C",'11a+c+n'!L418,0))</f>
        <v>0</v>
      </c>
      <c r="M418" s="121">
        <f>IF($C$4="citu pasākumu izmaksas",IF('11a+c+n'!$Q418="C",'11a+c+n'!M418,0))</f>
        <v>0</v>
      </c>
      <c r="N418" s="121">
        <f>IF($C$4="citu pasākumu izmaksas",IF('11a+c+n'!$Q418="C",'11a+c+n'!N418,0))</f>
        <v>0</v>
      </c>
      <c r="O418" s="121">
        <f>IF($C$4="citu pasākumu izmaksas",IF('11a+c+n'!$Q418="C",'11a+c+n'!O418,0))</f>
        <v>0</v>
      </c>
      <c r="P418" s="122">
        <f>IF($C$4="citu pasākumu izmaksas",IF('11a+c+n'!$Q418="C",'11a+c+n'!P418,0))</f>
        <v>0</v>
      </c>
    </row>
    <row r="419" spans="1:16" x14ac:dyDescent="0.2">
      <c r="A419" s="49">
        <f>IF(P419=0,0,IF(COUNTBLANK(P419)=1,0,COUNTA($P$14:P419)))</f>
        <v>0</v>
      </c>
      <c r="B419" s="21">
        <f>IF($C$4="citu pasākumu izmaksas",IF('11a+c+n'!$Q419="C",'11a+c+n'!B419,0))</f>
        <v>0</v>
      </c>
      <c r="C419" s="21">
        <f>IF($C$4="citu pasākumu izmaksas",IF('11a+c+n'!$Q419="C",'11a+c+n'!C419,0))</f>
        <v>0</v>
      </c>
      <c r="D419" s="21">
        <f>IF($C$4="citu pasākumu izmaksas",IF('11a+c+n'!$Q419="C",'11a+c+n'!D419,0))</f>
        <v>0</v>
      </c>
      <c r="E419" s="42"/>
      <c r="F419" s="64"/>
      <c r="G419" s="121"/>
      <c r="H419" s="121">
        <f>IF($C$4="citu pasākumu izmaksas",IF('11a+c+n'!$Q419="C",'11a+c+n'!H419,0))</f>
        <v>0</v>
      </c>
      <c r="I419" s="121"/>
      <c r="J419" s="121"/>
      <c r="K419" s="122">
        <f>IF($C$4="citu pasākumu izmaksas",IF('11a+c+n'!$Q419="C",'11a+c+n'!K419,0))</f>
        <v>0</v>
      </c>
      <c r="L419" s="83">
        <f>IF($C$4="citu pasākumu izmaksas",IF('11a+c+n'!$Q419="C",'11a+c+n'!L419,0))</f>
        <v>0</v>
      </c>
      <c r="M419" s="121">
        <f>IF($C$4="citu pasākumu izmaksas",IF('11a+c+n'!$Q419="C",'11a+c+n'!M419,0))</f>
        <v>0</v>
      </c>
      <c r="N419" s="121">
        <f>IF($C$4="citu pasākumu izmaksas",IF('11a+c+n'!$Q419="C",'11a+c+n'!N419,0))</f>
        <v>0</v>
      </c>
      <c r="O419" s="121">
        <f>IF($C$4="citu pasākumu izmaksas",IF('11a+c+n'!$Q419="C",'11a+c+n'!O419,0))</f>
        <v>0</v>
      </c>
      <c r="P419" s="122">
        <f>IF($C$4="citu pasākumu izmaksas",IF('11a+c+n'!$Q419="C",'11a+c+n'!P419,0))</f>
        <v>0</v>
      </c>
    </row>
    <row r="420" spans="1:16" x14ac:dyDescent="0.2">
      <c r="A420" s="49">
        <f>IF(P420=0,0,IF(COUNTBLANK(P420)=1,0,COUNTA($P$14:P420)))</f>
        <v>0</v>
      </c>
      <c r="B420" s="21">
        <f>IF($C$4="citu pasākumu izmaksas",IF('11a+c+n'!$Q420="C",'11a+c+n'!B420,0))</f>
        <v>0</v>
      </c>
      <c r="C420" s="21">
        <f>IF($C$4="citu pasākumu izmaksas",IF('11a+c+n'!$Q420="C",'11a+c+n'!C420,0))</f>
        <v>0</v>
      </c>
      <c r="D420" s="21">
        <f>IF($C$4="citu pasākumu izmaksas",IF('11a+c+n'!$Q420="C",'11a+c+n'!D420,0))</f>
        <v>0</v>
      </c>
      <c r="E420" s="42"/>
      <c r="F420" s="64"/>
      <c r="G420" s="121"/>
      <c r="H420" s="121">
        <f>IF($C$4="citu pasākumu izmaksas",IF('11a+c+n'!$Q420="C",'11a+c+n'!H420,0))</f>
        <v>0</v>
      </c>
      <c r="I420" s="121"/>
      <c r="J420" s="121"/>
      <c r="K420" s="122">
        <f>IF($C$4="citu pasākumu izmaksas",IF('11a+c+n'!$Q420="C",'11a+c+n'!K420,0))</f>
        <v>0</v>
      </c>
      <c r="L420" s="83">
        <f>IF($C$4="citu pasākumu izmaksas",IF('11a+c+n'!$Q420="C",'11a+c+n'!L420,0))</f>
        <v>0</v>
      </c>
      <c r="M420" s="121">
        <f>IF($C$4="citu pasākumu izmaksas",IF('11a+c+n'!$Q420="C",'11a+c+n'!M420,0))</f>
        <v>0</v>
      </c>
      <c r="N420" s="121">
        <f>IF($C$4="citu pasākumu izmaksas",IF('11a+c+n'!$Q420="C",'11a+c+n'!N420,0))</f>
        <v>0</v>
      </c>
      <c r="O420" s="121">
        <f>IF($C$4="citu pasākumu izmaksas",IF('11a+c+n'!$Q420="C",'11a+c+n'!O420,0))</f>
        <v>0</v>
      </c>
      <c r="P420" s="122">
        <f>IF($C$4="citu pasākumu izmaksas",IF('11a+c+n'!$Q420="C",'11a+c+n'!P420,0))</f>
        <v>0</v>
      </c>
    </row>
    <row r="421" spans="1:16" x14ac:dyDescent="0.2">
      <c r="A421" s="49">
        <f>IF(P421=0,0,IF(COUNTBLANK(P421)=1,0,COUNTA($P$14:P421)))</f>
        <v>0</v>
      </c>
      <c r="B421" s="21">
        <f>IF($C$4="citu pasākumu izmaksas",IF('11a+c+n'!$Q421="C",'11a+c+n'!B421,0))</f>
        <v>0</v>
      </c>
      <c r="C421" s="21">
        <f>IF($C$4="citu pasākumu izmaksas",IF('11a+c+n'!$Q421="C",'11a+c+n'!C421,0))</f>
        <v>0</v>
      </c>
      <c r="D421" s="21">
        <f>IF($C$4="citu pasākumu izmaksas",IF('11a+c+n'!$Q421="C",'11a+c+n'!D421,0))</f>
        <v>0</v>
      </c>
      <c r="E421" s="42"/>
      <c r="F421" s="64"/>
      <c r="G421" s="121"/>
      <c r="H421" s="121">
        <f>IF($C$4="citu pasākumu izmaksas",IF('11a+c+n'!$Q421="C",'11a+c+n'!H421,0))</f>
        <v>0</v>
      </c>
      <c r="I421" s="121"/>
      <c r="J421" s="121"/>
      <c r="K421" s="122">
        <f>IF($C$4="citu pasākumu izmaksas",IF('11a+c+n'!$Q421="C",'11a+c+n'!K421,0))</f>
        <v>0</v>
      </c>
      <c r="L421" s="83">
        <f>IF($C$4="citu pasākumu izmaksas",IF('11a+c+n'!$Q421="C",'11a+c+n'!L421,0))</f>
        <v>0</v>
      </c>
      <c r="M421" s="121">
        <f>IF($C$4="citu pasākumu izmaksas",IF('11a+c+n'!$Q421="C",'11a+c+n'!M421,0))</f>
        <v>0</v>
      </c>
      <c r="N421" s="121">
        <f>IF($C$4="citu pasākumu izmaksas",IF('11a+c+n'!$Q421="C",'11a+c+n'!N421,0))</f>
        <v>0</v>
      </c>
      <c r="O421" s="121">
        <f>IF($C$4="citu pasākumu izmaksas",IF('11a+c+n'!$Q421="C",'11a+c+n'!O421,0))</f>
        <v>0</v>
      </c>
      <c r="P421" s="122">
        <f>IF($C$4="citu pasākumu izmaksas",IF('11a+c+n'!$Q421="C",'11a+c+n'!P421,0))</f>
        <v>0</v>
      </c>
    </row>
    <row r="422" spans="1:16" x14ac:dyDescent="0.2">
      <c r="A422" s="49">
        <f>IF(P422=0,0,IF(COUNTBLANK(P422)=1,0,COUNTA($P$14:P422)))</f>
        <v>0</v>
      </c>
      <c r="B422" s="21">
        <f>IF($C$4="citu pasākumu izmaksas",IF('11a+c+n'!$Q422="C",'11a+c+n'!B422,0))</f>
        <v>0</v>
      </c>
      <c r="C422" s="21">
        <f>IF($C$4="citu pasākumu izmaksas",IF('11a+c+n'!$Q422="C",'11a+c+n'!C422,0))</f>
        <v>0</v>
      </c>
      <c r="D422" s="21">
        <f>IF($C$4="citu pasākumu izmaksas",IF('11a+c+n'!$Q422="C",'11a+c+n'!D422,0))</f>
        <v>0</v>
      </c>
      <c r="E422" s="42"/>
      <c r="F422" s="64"/>
      <c r="G422" s="121"/>
      <c r="H422" s="121">
        <f>IF($C$4="citu pasākumu izmaksas",IF('11a+c+n'!$Q422="C",'11a+c+n'!H422,0))</f>
        <v>0</v>
      </c>
      <c r="I422" s="121"/>
      <c r="J422" s="121"/>
      <c r="K422" s="122">
        <f>IF($C$4="citu pasākumu izmaksas",IF('11a+c+n'!$Q422="C",'11a+c+n'!K422,0))</f>
        <v>0</v>
      </c>
      <c r="L422" s="83">
        <f>IF($C$4="citu pasākumu izmaksas",IF('11a+c+n'!$Q422="C",'11a+c+n'!L422,0))</f>
        <v>0</v>
      </c>
      <c r="M422" s="121">
        <f>IF($C$4="citu pasākumu izmaksas",IF('11a+c+n'!$Q422="C",'11a+c+n'!M422,0))</f>
        <v>0</v>
      </c>
      <c r="N422" s="121">
        <f>IF($C$4="citu pasākumu izmaksas",IF('11a+c+n'!$Q422="C",'11a+c+n'!N422,0))</f>
        <v>0</v>
      </c>
      <c r="O422" s="121">
        <f>IF($C$4="citu pasākumu izmaksas",IF('11a+c+n'!$Q422="C",'11a+c+n'!O422,0))</f>
        <v>0</v>
      </c>
      <c r="P422" s="122">
        <f>IF($C$4="citu pasākumu izmaksas",IF('11a+c+n'!$Q422="C",'11a+c+n'!P422,0))</f>
        <v>0</v>
      </c>
    </row>
    <row r="423" spans="1:16" x14ac:dyDescent="0.2">
      <c r="A423" s="49">
        <f>IF(P423=0,0,IF(COUNTBLANK(P423)=1,0,COUNTA($P$14:P423)))</f>
        <v>0</v>
      </c>
      <c r="B423" s="21">
        <f>IF($C$4="citu pasākumu izmaksas",IF('11a+c+n'!$Q423="C",'11a+c+n'!B423,0))</f>
        <v>0</v>
      </c>
      <c r="C423" s="21">
        <f>IF($C$4="citu pasākumu izmaksas",IF('11a+c+n'!$Q423="C",'11a+c+n'!C423,0))</f>
        <v>0</v>
      </c>
      <c r="D423" s="21">
        <f>IF($C$4="citu pasākumu izmaksas",IF('11a+c+n'!$Q423="C",'11a+c+n'!D423,0))</f>
        <v>0</v>
      </c>
      <c r="E423" s="42"/>
      <c r="F423" s="64"/>
      <c r="G423" s="121"/>
      <c r="H423" s="121">
        <f>IF($C$4="citu pasākumu izmaksas",IF('11a+c+n'!$Q423="C",'11a+c+n'!H423,0))</f>
        <v>0</v>
      </c>
      <c r="I423" s="121"/>
      <c r="J423" s="121"/>
      <c r="K423" s="122">
        <f>IF($C$4="citu pasākumu izmaksas",IF('11a+c+n'!$Q423="C",'11a+c+n'!K423,0))</f>
        <v>0</v>
      </c>
      <c r="L423" s="83">
        <f>IF($C$4="citu pasākumu izmaksas",IF('11a+c+n'!$Q423="C",'11a+c+n'!L423,0))</f>
        <v>0</v>
      </c>
      <c r="M423" s="121">
        <f>IF($C$4="citu pasākumu izmaksas",IF('11a+c+n'!$Q423="C",'11a+c+n'!M423,0))</f>
        <v>0</v>
      </c>
      <c r="N423" s="121">
        <f>IF($C$4="citu pasākumu izmaksas",IF('11a+c+n'!$Q423="C",'11a+c+n'!N423,0))</f>
        <v>0</v>
      </c>
      <c r="O423" s="121">
        <f>IF($C$4="citu pasākumu izmaksas",IF('11a+c+n'!$Q423="C",'11a+c+n'!O423,0))</f>
        <v>0</v>
      </c>
      <c r="P423" s="122">
        <f>IF($C$4="citu pasākumu izmaksas",IF('11a+c+n'!$Q423="C",'11a+c+n'!P423,0))</f>
        <v>0</v>
      </c>
    </row>
    <row r="424" spans="1:16" x14ac:dyDescent="0.2">
      <c r="A424" s="49">
        <f>IF(P424=0,0,IF(COUNTBLANK(P424)=1,0,COUNTA($P$14:P424)))</f>
        <v>0</v>
      </c>
      <c r="B424" s="21">
        <f>IF($C$4="citu pasākumu izmaksas",IF('11a+c+n'!$Q424="C",'11a+c+n'!B424,0))</f>
        <v>0</v>
      </c>
      <c r="C424" s="21">
        <f>IF($C$4="citu pasākumu izmaksas",IF('11a+c+n'!$Q424="C",'11a+c+n'!C424,0))</f>
        <v>0</v>
      </c>
      <c r="D424" s="21">
        <f>IF($C$4="citu pasākumu izmaksas",IF('11a+c+n'!$Q424="C",'11a+c+n'!D424,0))</f>
        <v>0</v>
      </c>
      <c r="E424" s="42"/>
      <c r="F424" s="64"/>
      <c r="G424" s="121"/>
      <c r="H424" s="121">
        <f>IF($C$4="citu pasākumu izmaksas",IF('11a+c+n'!$Q424="C",'11a+c+n'!H424,0))</f>
        <v>0</v>
      </c>
      <c r="I424" s="121"/>
      <c r="J424" s="121"/>
      <c r="K424" s="122">
        <f>IF($C$4="citu pasākumu izmaksas",IF('11a+c+n'!$Q424="C",'11a+c+n'!K424,0))</f>
        <v>0</v>
      </c>
      <c r="L424" s="83">
        <f>IF($C$4="citu pasākumu izmaksas",IF('11a+c+n'!$Q424="C",'11a+c+n'!L424,0))</f>
        <v>0</v>
      </c>
      <c r="M424" s="121">
        <f>IF($C$4="citu pasākumu izmaksas",IF('11a+c+n'!$Q424="C",'11a+c+n'!M424,0))</f>
        <v>0</v>
      </c>
      <c r="N424" s="121">
        <f>IF($C$4="citu pasākumu izmaksas",IF('11a+c+n'!$Q424="C",'11a+c+n'!N424,0))</f>
        <v>0</v>
      </c>
      <c r="O424" s="121">
        <f>IF($C$4="citu pasākumu izmaksas",IF('11a+c+n'!$Q424="C",'11a+c+n'!O424,0))</f>
        <v>0</v>
      </c>
      <c r="P424" s="122">
        <f>IF($C$4="citu pasākumu izmaksas",IF('11a+c+n'!$Q424="C",'11a+c+n'!P424,0))</f>
        <v>0</v>
      </c>
    </row>
    <row r="425" spans="1:16" x14ac:dyDescent="0.2">
      <c r="A425" s="49">
        <f>IF(P425=0,0,IF(COUNTBLANK(P425)=1,0,COUNTA($P$14:P425)))</f>
        <v>0</v>
      </c>
      <c r="B425" s="21">
        <f>IF($C$4="citu pasākumu izmaksas",IF('11a+c+n'!$Q425="C",'11a+c+n'!B425,0))</f>
        <v>0</v>
      </c>
      <c r="C425" s="21">
        <f>IF($C$4="citu pasākumu izmaksas",IF('11a+c+n'!$Q425="C",'11a+c+n'!C425,0))</f>
        <v>0</v>
      </c>
      <c r="D425" s="21">
        <f>IF($C$4="citu pasākumu izmaksas",IF('11a+c+n'!$Q425="C",'11a+c+n'!D425,0))</f>
        <v>0</v>
      </c>
      <c r="E425" s="42"/>
      <c r="F425" s="64"/>
      <c r="G425" s="121"/>
      <c r="H425" s="121">
        <f>IF($C$4="citu pasākumu izmaksas",IF('11a+c+n'!$Q425="C",'11a+c+n'!H425,0))</f>
        <v>0</v>
      </c>
      <c r="I425" s="121"/>
      <c r="J425" s="121"/>
      <c r="K425" s="122">
        <f>IF($C$4="citu pasākumu izmaksas",IF('11a+c+n'!$Q425="C",'11a+c+n'!K425,0))</f>
        <v>0</v>
      </c>
      <c r="L425" s="83">
        <f>IF($C$4="citu pasākumu izmaksas",IF('11a+c+n'!$Q425="C",'11a+c+n'!L425,0))</f>
        <v>0</v>
      </c>
      <c r="M425" s="121">
        <f>IF($C$4="citu pasākumu izmaksas",IF('11a+c+n'!$Q425="C",'11a+c+n'!M425,0))</f>
        <v>0</v>
      </c>
      <c r="N425" s="121">
        <f>IF($C$4="citu pasākumu izmaksas",IF('11a+c+n'!$Q425="C",'11a+c+n'!N425,0))</f>
        <v>0</v>
      </c>
      <c r="O425" s="121">
        <f>IF($C$4="citu pasākumu izmaksas",IF('11a+c+n'!$Q425="C",'11a+c+n'!O425,0))</f>
        <v>0</v>
      </c>
      <c r="P425" s="122">
        <f>IF($C$4="citu pasākumu izmaksas",IF('11a+c+n'!$Q425="C",'11a+c+n'!P425,0))</f>
        <v>0</v>
      </c>
    </row>
    <row r="426" spans="1:16" x14ac:dyDescent="0.2">
      <c r="A426" s="49">
        <f>IF(P426=0,0,IF(COUNTBLANK(P426)=1,0,COUNTA($P$14:P426)))</f>
        <v>0</v>
      </c>
      <c r="B426" s="21">
        <f>IF($C$4="citu pasākumu izmaksas",IF('11a+c+n'!$Q426="C",'11a+c+n'!B426,0))</f>
        <v>0</v>
      </c>
      <c r="C426" s="21">
        <f>IF($C$4="citu pasākumu izmaksas",IF('11a+c+n'!$Q426="C",'11a+c+n'!C426,0))</f>
        <v>0</v>
      </c>
      <c r="D426" s="21">
        <f>IF($C$4="citu pasākumu izmaksas",IF('11a+c+n'!$Q426="C",'11a+c+n'!D426,0))</f>
        <v>0</v>
      </c>
      <c r="E426" s="42"/>
      <c r="F426" s="64"/>
      <c r="G426" s="121"/>
      <c r="H426" s="121">
        <f>IF($C$4="citu pasākumu izmaksas",IF('11a+c+n'!$Q426="C",'11a+c+n'!H426,0))</f>
        <v>0</v>
      </c>
      <c r="I426" s="121"/>
      <c r="J426" s="121"/>
      <c r="K426" s="122">
        <f>IF($C$4="citu pasākumu izmaksas",IF('11a+c+n'!$Q426="C",'11a+c+n'!K426,0))</f>
        <v>0</v>
      </c>
      <c r="L426" s="83">
        <f>IF($C$4="citu pasākumu izmaksas",IF('11a+c+n'!$Q426="C",'11a+c+n'!L426,0))</f>
        <v>0</v>
      </c>
      <c r="M426" s="121">
        <f>IF($C$4="citu pasākumu izmaksas",IF('11a+c+n'!$Q426="C",'11a+c+n'!M426,0))</f>
        <v>0</v>
      </c>
      <c r="N426" s="121">
        <f>IF($C$4="citu pasākumu izmaksas",IF('11a+c+n'!$Q426="C",'11a+c+n'!N426,0))</f>
        <v>0</v>
      </c>
      <c r="O426" s="121">
        <f>IF($C$4="citu pasākumu izmaksas",IF('11a+c+n'!$Q426="C",'11a+c+n'!O426,0))</f>
        <v>0</v>
      </c>
      <c r="P426" s="122">
        <f>IF($C$4="citu pasākumu izmaksas",IF('11a+c+n'!$Q426="C",'11a+c+n'!P426,0))</f>
        <v>0</v>
      </c>
    </row>
    <row r="427" spans="1:16" x14ac:dyDescent="0.2">
      <c r="A427" s="49">
        <f>IF(P427=0,0,IF(COUNTBLANK(P427)=1,0,COUNTA($P$14:P427)))</f>
        <v>0</v>
      </c>
      <c r="B427" s="21">
        <f>IF($C$4="citu pasākumu izmaksas",IF('11a+c+n'!$Q427="C",'11a+c+n'!B427,0))</f>
        <v>0</v>
      </c>
      <c r="C427" s="21">
        <f>IF($C$4="citu pasākumu izmaksas",IF('11a+c+n'!$Q427="C",'11a+c+n'!C427,0))</f>
        <v>0</v>
      </c>
      <c r="D427" s="21">
        <f>IF($C$4="citu pasākumu izmaksas",IF('11a+c+n'!$Q427="C",'11a+c+n'!D427,0))</f>
        <v>0</v>
      </c>
      <c r="E427" s="42"/>
      <c r="F427" s="64"/>
      <c r="G427" s="121"/>
      <c r="H427" s="121">
        <f>IF($C$4="citu pasākumu izmaksas",IF('11a+c+n'!$Q427="C",'11a+c+n'!H427,0))</f>
        <v>0</v>
      </c>
      <c r="I427" s="121"/>
      <c r="J427" s="121"/>
      <c r="K427" s="122">
        <f>IF($C$4="citu pasākumu izmaksas",IF('11a+c+n'!$Q427="C",'11a+c+n'!K427,0))</f>
        <v>0</v>
      </c>
      <c r="L427" s="83">
        <f>IF($C$4="citu pasākumu izmaksas",IF('11a+c+n'!$Q427="C",'11a+c+n'!L427,0))</f>
        <v>0</v>
      </c>
      <c r="M427" s="121">
        <f>IF($C$4="citu pasākumu izmaksas",IF('11a+c+n'!$Q427="C",'11a+c+n'!M427,0))</f>
        <v>0</v>
      </c>
      <c r="N427" s="121">
        <f>IF($C$4="citu pasākumu izmaksas",IF('11a+c+n'!$Q427="C",'11a+c+n'!N427,0))</f>
        <v>0</v>
      </c>
      <c r="O427" s="121">
        <f>IF($C$4="citu pasākumu izmaksas",IF('11a+c+n'!$Q427="C",'11a+c+n'!O427,0))</f>
        <v>0</v>
      </c>
      <c r="P427" s="122">
        <f>IF($C$4="citu pasākumu izmaksas",IF('11a+c+n'!$Q427="C",'11a+c+n'!P427,0))</f>
        <v>0</v>
      </c>
    </row>
    <row r="428" spans="1:16" x14ac:dyDescent="0.2">
      <c r="A428" s="49">
        <f>IF(P428=0,0,IF(COUNTBLANK(P428)=1,0,COUNTA($P$14:P428)))</f>
        <v>0</v>
      </c>
      <c r="B428" s="21">
        <f>IF($C$4="citu pasākumu izmaksas",IF('11a+c+n'!$Q428="C",'11a+c+n'!B428,0))</f>
        <v>0</v>
      </c>
      <c r="C428" s="21">
        <f>IF($C$4="citu pasākumu izmaksas",IF('11a+c+n'!$Q428="C",'11a+c+n'!C428,0))</f>
        <v>0</v>
      </c>
      <c r="D428" s="21">
        <f>IF($C$4="citu pasākumu izmaksas",IF('11a+c+n'!$Q428="C",'11a+c+n'!D428,0))</f>
        <v>0</v>
      </c>
      <c r="E428" s="42"/>
      <c r="F428" s="64"/>
      <c r="G428" s="121"/>
      <c r="H428" s="121">
        <f>IF($C$4="citu pasākumu izmaksas",IF('11a+c+n'!$Q428="C",'11a+c+n'!H428,0))</f>
        <v>0</v>
      </c>
      <c r="I428" s="121"/>
      <c r="J428" s="121"/>
      <c r="K428" s="122">
        <f>IF($C$4="citu pasākumu izmaksas",IF('11a+c+n'!$Q428="C",'11a+c+n'!K428,0))</f>
        <v>0</v>
      </c>
      <c r="L428" s="83">
        <f>IF($C$4="citu pasākumu izmaksas",IF('11a+c+n'!$Q428="C",'11a+c+n'!L428,0))</f>
        <v>0</v>
      </c>
      <c r="M428" s="121">
        <f>IF($C$4="citu pasākumu izmaksas",IF('11a+c+n'!$Q428="C",'11a+c+n'!M428,0))</f>
        <v>0</v>
      </c>
      <c r="N428" s="121">
        <f>IF($C$4="citu pasākumu izmaksas",IF('11a+c+n'!$Q428="C",'11a+c+n'!N428,0))</f>
        <v>0</v>
      </c>
      <c r="O428" s="121">
        <f>IF($C$4="citu pasākumu izmaksas",IF('11a+c+n'!$Q428="C",'11a+c+n'!O428,0))</f>
        <v>0</v>
      </c>
      <c r="P428" s="122">
        <f>IF($C$4="citu pasākumu izmaksas",IF('11a+c+n'!$Q428="C",'11a+c+n'!P428,0))</f>
        <v>0</v>
      </c>
    </row>
    <row r="429" spans="1:16" x14ac:dyDescent="0.2">
      <c r="A429" s="49">
        <f>IF(P429=0,0,IF(COUNTBLANK(P429)=1,0,COUNTA($P$14:P429)))</f>
        <v>0</v>
      </c>
      <c r="B429" s="21">
        <f>IF($C$4="citu pasākumu izmaksas",IF('11a+c+n'!$Q429="C",'11a+c+n'!B429,0))</f>
        <v>0</v>
      </c>
      <c r="C429" s="21">
        <f>IF($C$4="citu pasākumu izmaksas",IF('11a+c+n'!$Q429="C",'11a+c+n'!C429,0))</f>
        <v>0</v>
      </c>
      <c r="D429" s="21">
        <f>IF($C$4="citu pasākumu izmaksas",IF('11a+c+n'!$Q429="C",'11a+c+n'!D429,0))</f>
        <v>0</v>
      </c>
      <c r="E429" s="42"/>
      <c r="F429" s="64"/>
      <c r="G429" s="121"/>
      <c r="H429" s="121">
        <f>IF($C$4="citu pasākumu izmaksas",IF('11a+c+n'!$Q429="C",'11a+c+n'!H429,0))</f>
        <v>0</v>
      </c>
      <c r="I429" s="121"/>
      <c r="J429" s="121"/>
      <c r="K429" s="122">
        <f>IF($C$4="citu pasākumu izmaksas",IF('11a+c+n'!$Q429="C",'11a+c+n'!K429,0))</f>
        <v>0</v>
      </c>
      <c r="L429" s="83">
        <f>IF($C$4="citu pasākumu izmaksas",IF('11a+c+n'!$Q429="C",'11a+c+n'!L429,0))</f>
        <v>0</v>
      </c>
      <c r="M429" s="121">
        <f>IF($C$4="citu pasākumu izmaksas",IF('11a+c+n'!$Q429="C",'11a+c+n'!M429,0))</f>
        <v>0</v>
      </c>
      <c r="N429" s="121">
        <f>IF($C$4="citu pasākumu izmaksas",IF('11a+c+n'!$Q429="C",'11a+c+n'!N429,0))</f>
        <v>0</v>
      </c>
      <c r="O429" s="121">
        <f>IF($C$4="citu pasākumu izmaksas",IF('11a+c+n'!$Q429="C",'11a+c+n'!O429,0))</f>
        <v>0</v>
      </c>
      <c r="P429" s="122">
        <f>IF($C$4="citu pasākumu izmaksas",IF('11a+c+n'!$Q429="C",'11a+c+n'!P429,0))</f>
        <v>0</v>
      </c>
    </row>
    <row r="430" spans="1:16" x14ac:dyDescent="0.2">
      <c r="A430" s="49">
        <f>IF(P430=0,0,IF(COUNTBLANK(P430)=1,0,COUNTA($P$14:P430)))</f>
        <v>0</v>
      </c>
      <c r="B430" s="21">
        <f>IF($C$4="citu pasākumu izmaksas",IF('11a+c+n'!$Q430="C",'11a+c+n'!B430,0))</f>
        <v>0</v>
      </c>
      <c r="C430" s="21">
        <f>IF($C$4="citu pasākumu izmaksas",IF('11a+c+n'!$Q430="C",'11a+c+n'!C430,0))</f>
        <v>0</v>
      </c>
      <c r="D430" s="21">
        <f>IF($C$4="citu pasākumu izmaksas",IF('11a+c+n'!$Q430="C",'11a+c+n'!D430,0))</f>
        <v>0</v>
      </c>
      <c r="E430" s="42"/>
      <c r="F430" s="64"/>
      <c r="G430" s="121"/>
      <c r="H430" s="121">
        <f>IF($C$4="citu pasākumu izmaksas",IF('11a+c+n'!$Q430="C",'11a+c+n'!H430,0))</f>
        <v>0</v>
      </c>
      <c r="I430" s="121"/>
      <c r="J430" s="121"/>
      <c r="K430" s="122">
        <f>IF($C$4="citu pasākumu izmaksas",IF('11a+c+n'!$Q430="C",'11a+c+n'!K430,0))</f>
        <v>0</v>
      </c>
      <c r="L430" s="83">
        <f>IF($C$4="citu pasākumu izmaksas",IF('11a+c+n'!$Q430="C",'11a+c+n'!L430,0))</f>
        <v>0</v>
      </c>
      <c r="M430" s="121">
        <f>IF($C$4="citu pasākumu izmaksas",IF('11a+c+n'!$Q430="C",'11a+c+n'!M430,0))</f>
        <v>0</v>
      </c>
      <c r="N430" s="121">
        <f>IF($C$4="citu pasākumu izmaksas",IF('11a+c+n'!$Q430="C",'11a+c+n'!N430,0))</f>
        <v>0</v>
      </c>
      <c r="O430" s="121">
        <f>IF($C$4="citu pasākumu izmaksas",IF('11a+c+n'!$Q430="C",'11a+c+n'!O430,0))</f>
        <v>0</v>
      </c>
      <c r="P430" s="122">
        <f>IF($C$4="citu pasākumu izmaksas",IF('11a+c+n'!$Q430="C",'11a+c+n'!P430,0))</f>
        <v>0</v>
      </c>
    </row>
    <row r="431" spans="1:16" x14ac:dyDescent="0.2">
      <c r="A431" s="49">
        <f>IF(P431=0,0,IF(COUNTBLANK(P431)=1,0,COUNTA($P$14:P431)))</f>
        <v>0</v>
      </c>
      <c r="B431" s="21">
        <f>IF($C$4="citu pasākumu izmaksas",IF('11a+c+n'!$Q431="C",'11a+c+n'!B431,0))</f>
        <v>0</v>
      </c>
      <c r="C431" s="21">
        <f>IF($C$4="citu pasākumu izmaksas",IF('11a+c+n'!$Q431="C",'11a+c+n'!C431,0))</f>
        <v>0</v>
      </c>
      <c r="D431" s="21">
        <f>IF($C$4="citu pasākumu izmaksas",IF('11a+c+n'!$Q431="C",'11a+c+n'!D431,0))</f>
        <v>0</v>
      </c>
      <c r="E431" s="42"/>
      <c r="F431" s="64"/>
      <c r="G431" s="121"/>
      <c r="H431" s="121">
        <f>IF($C$4="citu pasākumu izmaksas",IF('11a+c+n'!$Q431="C",'11a+c+n'!H431,0))</f>
        <v>0</v>
      </c>
      <c r="I431" s="121"/>
      <c r="J431" s="121"/>
      <c r="K431" s="122">
        <f>IF($C$4="citu pasākumu izmaksas",IF('11a+c+n'!$Q431="C",'11a+c+n'!K431,0))</f>
        <v>0</v>
      </c>
      <c r="L431" s="83">
        <f>IF($C$4="citu pasākumu izmaksas",IF('11a+c+n'!$Q431="C",'11a+c+n'!L431,0))</f>
        <v>0</v>
      </c>
      <c r="M431" s="121">
        <f>IF($C$4="citu pasākumu izmaksas",IF('11a+c+n'!$Q431="C",'11a+c+n'!M431,0))</f>
        <v>0</v>
      </c>
      <c r="N431" s="121">
        <f>IF($C$4="citu pasākumu izmaksas",IF('11a+c+n'!$Q431="C",'11a+c+n'!N431,0))</f>
        <v>0</v>
      </c>
      <c r="O431" s="121">
        <f>IF($C$4="citu pasākumu izmaksas",IF('11a+c+n'!$Q431="C",'11a+c+n'!O431,0))</f>
        <v>0</v>
      </c>
      <c r="P431" s="122">
        <f>IF($C$4="citu pasākumu izmaksas",IF('11a+c+n'!$Q431="C",'11a+c+n'!P431,0))</f>
        <v>0</v>
      </c>
    </row>
    <row r="432" spans="1:16" x14ac:dyDescent="0.2">
      <c r="A432" s="49">
        <f>IF(P432=0,0,IF(COUNTBLANK(P432)=1,0,COUNTA($P$14:P432)))</f>
        <v>0</v>
      </c>
      <c r="B432" s="21">
        <f>IF($C$4="citu pasākumu izmaksas",IF('11a+c+n'!$Q432="C",'11a+c+n'!B432,0))</f>
        <v>0</v>
      </c>
      <c r="C432" s="21">
        <f>IF($C$4="citu pasākumu izmaksas",IF('11a+c+n'!$Q432="C",'11a+c+n'!C432,0))</f>
        <v>0</v>
      </c>
      <c r="D432" s="21">
        <f>IF($C$4="citu pasākumu izmaksas",IF('11a+c+n'!$Q432="C",'11a+c+n'!D432,0))</f>
        <v>0</v>
      </c>
      <c r="E432" s="42"/>
      <c r="F432" s="64"/>
      <c r="G432" s="121"/>
      <c r="H432" s="121">
        <f>IF($C$4="citu pasākumu izmaksas",IF('11a+c+n'!$Q432="C",'11a+c+n'!H432,0))</f>
        <v>0</v>
      </c>
      <c r="I432" s="121"/>
      <c r="J432" s="121"/>
      <c r="K432" s="122">
        <f>IF($C$4="citu pasākumu izmaksas",IF('11a+c+n'!$Q432="C",'11a+c+n'!K432,0))</f>
        <v>0</v>
      </c>
      <c r="L432" s="83">
        <f>IF($C$4="citu pasākumu izmaksas",IF('11a+c+n'!$Q432="C",'11a+c+n'!L432,0))</f>
        <v>0</v>
      </c>
      <c r="M432" s="121">
        <f>IF($C$4="citu pasākumu izmaksas",IF('11a+c+n'!$Q432="C",'11a+c+n'!M432,0))</f>
        <v>0</v>
      </c>
      <c r="N432" s="121">
        <f>IF($C$4="citu pasākumu izmaksas",IF('11a+c+n'!$Q432="C",'11a+c+n'!N432,0))</f>
        <v>0</v>
      </c>
      <c r="O432" s="121">
        <f>IF($C$4="citu pasākumu izmaksas",IF('11a+c+n'!$Q432="C",'11a+c+n'!O432,0))</f>
        <v>0</v>
      </c>
      <c r="P432" s="122">
        <f>IF($C$4="citu pasākumu izmaksas",IF('11a+c+n'!$Q432="C",'11a+c+n'!P432,0))</f>
        <v>0</v>
      </c>
    </row>
    <row r="433" spans="1:16" x14ac:dyDescent="0.2">
      <c r="A433" s="49">
        <f>IF(P433=0,0,IF(COUNTBLANK(P433)=1,0,COUNTA($P$14:P433)))</f>
        <v>0</v>
      </c>
      <c r="B433" s="21">
        <f>IF($C$4="citu pasākumu izmaksas",IF('11a+c+n'!$Q433="C",'11a+c+n'!B433,0))</f>
        <v>0</v>
      </c>
      <c r="C433" s="21">
        <f>IF($C$4="citu pasākumu izmaksas",IF('11a+c+n'!$Q433="C",'11a+c+n'!C433,0))</f>
        <v>0</v>
      </c>
      <c r="D433" s="21">
        <f>IF($C$4="citu pasākumu izmaksas",IF('11a+c+n'!$Q433="C",'11a+c+n'!D433,0))</f>
        <v>0</v>
      </c>
      <c r="E433" s="42"/>
      <c r="F433" s="64"/>
      <c r="G433" s="121"/>
      <c r="H433" s="121">
        <f>IF($C$4="citu pasākumu izmaksas",IF('11a+c+n'!$Q433="C",'11a+c+n'!H433,0))</f>
        <v>0</v>
      </c>
      <c r="I433" s="121"/>
      <c r="J433" s="121"/>
      <c r="K433" s="122">
        <f>IF($C$4="citu pasākumu izmaksas",IF('11a+c+n'!$Q433="C",'11a+c+n'!K433,0))</f>
        <v>0</v>
      </c>
      <c r="L433" s="83">
        <f>IF($C$4="citu pasākumu izmaksas",IF('11a+c+n'!$Q433="C",'11a+c+n'!L433,0))</f>
        <v>0</v>
      </c>
      <c r="M433" s="121">
        <f>IF($C$4="citu pasākumu izmaksas",IF('11a+c+n'!$Q433="C",'11a+c+n'!M433,0))</f>
        <v>0</v>
      </c>
      <c r="N433" s="121">
        <f>IF($C$4="citu pasākumu izmaksas",IF('11a+c+n'!$Q433="C",'11a+c+n'!N433,0))</f>
        <v>0</v>
      </c>
      <c r="O433" s="121">
        <f>IF($C$4="citu pasākumu izmaksas",IF('11a+c+n'!$Q433="C",'11a+c+n'!O433,0))</f>
        <v>0</v>
      </c>
      <c r="P433" s="122">
        <f>IF($C$4="citu pasākumu izmaksas",IF('11a+c+n'!$Q433="C",'11a+c+n'!P433,0))</f>
        <v>0</v>
      </c>
    </row>
    <row r="434" spans="1:16" x14ac:dyDescent="0.2">
      <c r="A434" s="49">
        <f>IF(P434=0,0,IF(COUNTBLANK(P434)=1,0,COUNTA($P$14:P434)))</f>
        <v>0</v>
      </c>
      <c r="B434" s="21">
        <f>IF($C$4="citu pasākumu izmaksas",IF('11a+c+n'!$Q434="C",'11a+c+n'!B434,0))</f>
        <v>0</v>
      </c>
      <c r="C434" s="21">
        <f>IF($C$4="citu pasākumu izmaksas",IF('11a+c+n'!$Q434="C",'11a+c+n'!C434,0))</f>
        <v>0</v>
      </c>
      <c r="D434" s="21">
        <f>IF($C$4="citu pasākumu izmaksas",IF('11a+c+n'!$Q434="C",'11a+c+n'!D434,0))</f>
        <v>0</v>
      </c>
      <c r="E434" s="42"/>
      <c r="F434" s="64"/>
      <c r="G434" s="121"/>
      <c r="H434" s="121">
        <f>IF($C$4="citu pasākumu izmaksas",IF('11a+c+n'!$Q434="C",'11a+c+n'!H434,0))</f>
        <v>0</v>
      </c>
      <c r="I434" s="121"/>
      <c r="J434" s="121"/>
      <c r="K434" s="122">
        <f>IF($C$4="citu pasākumu izmaksas",IF('11a+c+n'!$Q434="C",'11a+c+n'!K434,0))</f>
        <v>0</v>
      </c>
      <c r="L434" s="83">
        <f>IF($C$4="citu pasākumu izmaksas",IF('11a+c+n'!$Q434="C",'11a+c+n'!L434,0))</f>
        <v>0</v>
      </c>
      <c r="M434" s="121">
        <f>IF($C$4="citu pasākumu izmaksas",IF('11a+c+n'!$Q434="C",'11a+c+n'!M434,0))</f>
        <v>0</v>
      </c>
      <c r="N434" s="121">
        <f>IF($C$4="citu pasākumu izmaksas",IF('11a+c+n'!$Q434="C",'11a+c+n'!N434,0))</f>
        <v>0</v>
      </c>
      <c r="O434" s="121">
        <f>IF($C$4="citu pasākumu izmaksas",IF('11a+c+n'!$Q434="C",'11a+c+n'!O434,0))</f>
        <v>0</v>
      </c>
      <c r="P434" s="122">
        <f>IF($C$4="citu pasākumu izmaksas",IF('11a+c+n'!$Q434="C",'11a+c+n'!P434,0))</f>
        <v>0</v>
      </c>
    </row>
    <row r="435" spans="1:16" x14ac:dyDescent="0.2">
      <c r="A435" s="49">
        <f>IF(P435=0,0,IF(COUNTBLANK(P435)=1,0,COUNTA($P$14:P435)))</f>
        <v>0</v>
      </c>
      <c r="B435" s="21">
        <f>IF($C$4="citu pasākumu izmaksas",IF('11a+c+n'!$Q435="C",'11a+c+n'!B435,0))</f>
        <v>0</v>
      </c>
      <c r="C435" s="21">
        <f>IF($C$4="citu pasākumu izmaksas",IF('11a+c+n'!$Q435="C",'11a+c+n'!C435,0))</f>
        <v>0</v>
      </c>
      <c r="D435" s="21">
        <f>IF($C$4="citu pasākumu izmaksas",IF('11a+c+n'!$Q435="C",'11a+c+n'!D435,0))</f>
        <v>0</v>
      </c>
      <c r="E435" s="42"/>
      <c r="F435" s="64"/>
      <c r="G435" s="121"/>
      <c r="H435" s="121">
        <f>IF($C$4="citu pasākumu izmaksas",IF('11a+c+n'!$Q435="C",'11a+c+n'!H435,0))</f>
        <v>0</v>
      </c>
      <c r="I435" s="121"/>
      <c r="J435" s="121"/>
      <c r="K435" s="122">
        <f>IF($C$4="citu pasākumu izmaksas",IF('11a+c+n'!$Q435="C",'11a+c+n'!K435,0))</f>
        <v>0</v>
      </c>
      <c r="L435" s="83">
        <f>IF($C$4="citu pasākumu izmaksas",IF('11a+c+n'!$Q435="C",'11a+c+n'!L435,0))</f>
        <v>0</v>
      </c>
      <c r="M435" s="121">
        <f>IF($C$4="citu pasākumu izmaksas",IF('11a+c+n'!$Q435="C",'11a+c+n'!M435,0))</f>
        <v>0</v>
      </c>
      <c r="N435" s="121">
        <f>IF($C$4="citu pasākumu izmaksas",IF('11a+c+n'!$Q435="C",'11a+c+n'!N435,0))</f>
        <v>0</v>
      </c>
      <c r="O435" s="121">
        <f>IF($C$4="citu pasākumu izmaksas",IF('11a+c+n'!$Q435="C",'11a+c+n'!O435,0))</f>
        <v>0</v>
      </c>
      <c r="P435" s="122">
        <f>IF($C$4="citu pasākumu izmaksas",IF('11a+c+n'!$Q435="C",'11a+c+n'!P435,0))</f>
        <v>0</v>
      </c>
    </row>
    <row r="436" spans="1:16" x14ac:dyDescent="0.2">
      <c r="A436" s="49">
        <f>IF(P436=0,0,IF(COUNTBLANK(P436)=1,0,COUNTA($P$14:P436)))</f>
        <v>0</v>
      </c>
      <c r="B436" s="21">
        <f>IF($C$4="citu pasākumu izmaksas",IF('11a+c+n'!$Q436="C",'11a+c+n'!B436,0))</f>
        <v>0</v>
      </c>
      <c r="C436" s="21">
        <f>IF($C$4="citu pasākumu izmaksas",IF('11a+c+n'!$Q436="C",'11a+c+n'!C436,0))</f>
        <v>0</v>
      </c>
      <c r="D436" s="21">
        <f>IF($C$4="citu pasākumu izmaksas",IF('11a+c+n'!$Q436="C",'11a+c+n'!D436,0))</f>
        <v>0</v>
      </c>
      <c r="E436" s="42"/>
      <c r="F436" s="64"/>
      <c r="G436" s="121"/>
      <c r="H436" s="121">
        <f>IF($C$4="citu pasākumu izmaksas",IF('11a+c+n'!$Q436="C",'11a+c+n'!H436,0))</f>
        <v>0</v>
      </c>
      <c r="I436" s="121"/>
      <c r="J436" s="121"/>
      <c r="K436" s="122">
        <f>IF($C$4="citu pasākumu izmaksas",IF('11a+c+n'!$Q436="C",'11a+c+n'!K436,0))</f>
        <v>0</v>
      </c>
      <c r="L436" s="83">
        <f>IF($C$4="citu pasākumu izmaksas",IF('11a+c+n'!$Q436="C",'11a+c+n'!L436,0))</f>
        <v>0</v>
      </c>
      <c r="M436" s="121">
        <f>IF($C$4="citu pasākumu izmaksas",IF('11a+c+n'!$Q436="C",'11a+c+n'!M436,0))</f>
        <v>0</v>
      </c>
      <c r="N436" s="121">
        <f>IF($C$4="citu pasākumu izmaksas",IF('11a+c+n'!$Q436="C",'11a+c+n'!N436,0))</f>
        <v>0</v>
      </c>
      <c r="O436" s="121">
        <f>IF($C$4="citu pasākumu izmaksas",IF('11a+c+n'!$Q436="C",'11a+c+n'!O436,0))</f>
        <v>0</v>
      </c>
      <c r="P436" s="122">
        <f>IF($C$4="citu pasākumu izmaksas",IF('11a+c+n'!$Q436="C",'11a+c+n'!P436,0))</f>
        <v>0</v>
      </c>
    </row>
    <row r="437" spans="1:16" x14ac:dyDescent="0.2">
      <c r="A437" s="49">
        <f>IF(P437=0,0,IF(COUNTBLANK(P437)=1,0,COUNTA($P$14:P437)))</f>
        <v>0</v>
      </c>
      <c r="B437" s="21">
        <f>IF($C$4="citu pasākumu izmaksas",IF('11a+c+n'!$Q437="C",'11a+c+n'!B437,0))</f>
        <v>0</v>
      </c>
      <c r="C437" s="21">
        <f>IF($C$4="citu pasākumu izmaksas",IF('11a+c+n'!$Q437="C",'11a+c+n'!C437,0))</f>
        <v>0</v>
      </c>
      <c r="D437" s="21">
        <f>IF($C$4="citu pasākumu izmaksas",IF('11a+c+n'!$Q437="C",'11a+c+n'!D437,0))</f>
        <v>0</v>
      </c>
      <c r="E437" s="42"/>
      <c r="F437" s="64"/>
      <c r="G437" s="121"/>
      <c r="H437" s="121">
        <f>IF($C$4="citu pasākumu izmaksas",IF('11a+c+n'!$Q437="C",'11a+c+n'!H437,0))</f>
        <v>0</v>
      </c>
      <c r="I437" s="121"/>
      <c r="J437" s="121"/>
      <c r="K437" s="122">
        <f>IF($C$4="citu pasākumu izmaksas",IF('11a+c+n'!$Q437="C",'11a+c+n'!K437,0))</f>
        <v>0</v>
      </c>
      <c r="L437" s="83">
        <f>IF($C$4="citu pasākumu izmaksas",IF('11a+c+n'!$Q437="C",'11a+c+n'!L437,0))</f>
        <v>0</v>
      </c>
      <c r="M437" s="121">
        <f>IF($C$4="citu pasākumu izmaksas",IF('11a+c+n'!$Q437="C",'11a+c+n'!M437,0))</f>
        <v>0</v>
      </c>
      <c r="N437" s="121">
        <f>IF($C$4="citu pasākumu izmaksas",IF('11a+c+n'!$Q437="C",'11a+c+n'!N437,0))</f>
        <v>0</v>
      </c>
      <c r="O437" s="121">
        <f>IF($C$4="citu pasākumu izmaksas",IF('11a+c+n'!$Q437="C",'11a+c+n'!O437,0))</f>
        <v>0</v>
      </c>
      <c r="P437" s="122">
        <f>IF($C$4="citu pasākumu izmaksas",IF('11a+c+n'!$Q437="C",'11a+c+n'!P437,0))</f>
        <v>0</v>
      </c>
    </row>
    <row r="438" spans="1:16" x14ac:dyDescent="0.2">
      <c r="A438" s="49">
        <f>IF(P438=0,0,IF(COUNTBLANK(P438)=1,0,COUNTA($P$14:P438)))</f>
        <v>0</v>
      </c>
      <c r="B438" s="21">
        <f>IF($C$4="citu pasākumu izmaksas",IF('11a+c+n'!$Q438="C",'11a+c+n'!B438,0))</f>
        <v>0</v>
      </c>
      <c r="C438" s="21">
        <f>IF($C$4="citu pasākumu izmaksas",IF('11a+c+n'!$Q438="C",'11a+c+n'!C438,0))</f>
        <v>0</v>
      </c>
      <c r="D438" s="21">
        <f>IF($C$4="citu pasākumu izmaksas",IF('11a+c+n'!$Q438="C",'11a+c+n'!D438,0))</f>
        <v>0</v>
      </c>
      <c r="E438" s="42"/>
      <c r="F438" s="64"/>
      <c r="G438" s="121"/>
      <c r="H438" s="121">
        <f>IF($C$4="citu pasākumu izmaksas",IF('11a+c+n'!$Q438="C",'11a+c+n'!H438,0))</f>
        <v>0</v>
      </c>
      <c r="I438" s="121"/>
      <c r="J438" s="121"/>
      <c r="K438" s="122">
        <f>IF($C$4="citu pasākumu izmaksas",IF('11a+c+n'!$Q438="C",'11a+c+n'!K438,0))</f>
        <v>0</v>
      </c>
      <c r="L438" s="83">
        <f>IF($C$4="citu pasākumu izmaksas",IF('11a+c+n'!$Q438="C",'11a+c+n'!L438,0))</f>
        <v>0</v>
      </c>
      <c r="M438" s="121">
        <f>IF($C$4="citu pasākumu izmaksas",IF('11a+c+n'!$Q438="C",'11a+c+n'!M438,0))</f>
        <v>0</v>
      </c>
      <c r="N438" s="121">
        <f>IF($C$4="citu pasākumu izmaksas",IF('11a+c+n'!$Q438="C",'11a+c+n'!N438,0))</f>
        <v>0</v>
      </c>
      <c r="O438" s="121">
        <f>IF($C$4="citu pasākumu izmaksas",IF('11a+c+n'!$Q438="C",'11a+c+n'!O438,0))</f>
        <v>0</v>
      </c>
      <c r="P438" s="122">
        <f>IF($C$4="citu pasākumu izmaksas",IF('11a+c+n'!$Q438="C",'11a+c+n'!P438,0))</f>
        <v>0</v>
      </c>
    </row>
    <row r="439" spans="1:16" x14ac:dyDescent="0.2">
      <c r="A439" s="49">
        <f>IF(P439=0,0,IF(COUNTBLANK(P439)=1,0,COUNTA($P$14:P439)))</f>
        <v>0</v>
      </c>
      <c r="B439" s="21">
        <f>IF($C$4="citu pasākumu izmaksas",IF('11a+c+n'!$Q439="C",'11a+c+n'!B439,0))</f>
        <v>0</v>
      </c>
      <c r="C439" s="21">
        <f>IF($C$4="citu pasākumu izmaksas",IF('11a+c+n'!$Q439="C",'11a+c+n'!C439,0))</f>
        <v>0</v>
      </c>
      <c r="D439" s="21">
        <f>IF($C$4="citu pasākumu izmaksas",IF('11a+c+n'!$Q439="C",'11a+c+n'!D439,0))</f>
        <v>0</v>
      </c>
      <c r="E439" s="42"/>
      <c r="F439" s="64"/>
      <c r="G439" s="121"/>
      <c r="H439" s="121">
        <f>IF($C$4="citu pasākumu izmaksas",IF('11a+c+n'!$Q439="C",'11a+c+n'!H439,0))</f>
        <v>0</v>
      </c>
      <c r="I439" s="121"/>
      <c r="J439" s="121"/>
      <c r="K439" s="122">
        <f>IF($C$4="citu pasākumu izmaksas",IF('11a+c+n'!$Q439="C",'11a+c+n'!K439,0))</f>
        <v>0</v>
      </c>
      <c r="L439" s="83">
        <f>IF($C$4="citu pasākumu izmaksas",IF('11a+c+n'!$Q439="C",'11a+c+n'!L439,0))</f>
        <v>0</v>
      </c>
      <c r="M439" s="121">
        <f>IF($C$4="citu pasākumu izmaksas",IF('11a+c+n'!$Q439="C",'11a+c+n'!M439,0))</f>
        <v>0</v>
      </c>
      <c r="N439" s="121">
        <f>IF($C$4="citu pasākumu izmaksas",IF('11a+c+n'!$Q439="C",'11a+c+n'!N439,0))</f>
        <v>0</v>
      </c>
      <c r="O439" s="121">
        <f>IF($C$4="citu pasākumu izmaksas",IF('11a+c+n'!$Q439="C",'11a+c+n'!O439,0))</f>
        <v>0</v>
      </c>
      <c r="P439" s="122">
        <f>IF($C$4="citu pasākumu izmaksas",IF('11a+c+n'!$Q439="C",'11a+c+n'!P439,0))</f>
        <v>0</v>
      </c>
    </row>
    <row r="440" spans="1:16" x14ac:dyDescent="0.2">
      <c r="A440" s="49">
        <f>IF(P440=0,0,IF(COUNTBLANK(P440)=1,0,COUNTA($P$14:P440)))</f>
        <v>0</v>
      </c>
      <c r="B440" s="21">
        <f>IF($C$4="citu pasākumu izmaksas",IF('11a+c+n'!$Q440="C",'11a+c+n'!B440,0))</f>
        <v>0</v>
      </c>
      <c r="C440" s="21">
        <f>IF($C$4="citu pasākumu izmaksas",IF('11a+c+n'!$Q440="C",'11a+c+n'!C440,0))</f>
        <v>0</v>
      </c>
      <c r="D440" s="21">
        <f>IF($C$4="citu pasākumu izmaksas",IF('11a+c+n'!$Q440="C",'11a+c+n'!D440,0))</f>
        <v>0</v>
      </c>
      <c r="E440" s="42"/>
      <c r="F440" s="64"/>
      <c r="G440" s="121"/>
      <c r="H440" s="121">
        <f>IF($C$4="citu pasākumu izmaksas",IF('11a+c+n'!$Q440="C",'11a+c+n'!H440,0))</f>
        <v>0</v>
      </c>
      <c r="I440" s="121"/>
      <c r="J440" s="121"/>
      <c r="K440" s="122">
        <f>IF($C$4="citu pasākumu izmaksas",IF('11a+c+n'!$Q440="C",'11a+c+n'!K440,0))</f>
        <v>0</v>
      </c>
      <c r="L440" s="83">
        <f>IF($C$4="citu pasākumu izmaksas",IF('11a+c+n'!$Q440="C",'11a+c+n'!L440,0))</f>
        <v>0</v>
      </c>
      <c r="M440" s="121">
        <f>IF($C$4="citu pasākumu izmaksas",IF('11a+c+n'!$Q440="C",'11a+c+n'!M440,0))</f>
        <v>0</v>
      </c>
      <c r="N440" s="121">
        <f>IF($C$4="citu pasākumu izmaksas",IF('11a+c+n'!$Q440="C",'11a+c+n'!N440,0))</f>
        <v>0</v>
      </c>
      <c r="O440" s="121">
        <f>IF($C$4="citu pasākumu izmaksas",IF('11a+c+n'!$Q440="C",'11a+c+n'!O440,0))</f>
        <v>0</v>
      </c>
      <c r="P440" s="122">
        <f>IF($C$4="citu pasākumu izmaksas",IF('11a+c+n'!$Q440="C",'11a+c+n'!P440,0))</f>
        <v>0</v>
      </c>
    </row>
    <row r="441" spans="1:16" x14ac:dyDescent="0.2">
      <c r="A441" s="49">
        <f>IF(P441=0,0,IF(COUNTBLANK(P441)=1,0,COUNTA($P$14:P441)))</f>
        <v>0</v>
      </c>
      <c r="B441" s="21">
        <f>IF($C$4="citu pasākumu izmaksas",IF('11a+c+n'!$Q441="C",'11a+c+n'!B441,0))</f>
        <v>0</v>
      </c>
      <c r="C441" s="21">
        <f>IF($C$4="citu pasākumu izmaksas",IF('11a+c+n'!$Q441="C",'11a+c+n'!C441,0))</f>
        <v>0</v>
      </c>
      <c r="D441" s="21">
        <f>IF($C$4="citu pasākumu izmaksas",IF('11a+c+n'!$Q441="C",'11a+c+n'!D441,0))</f>
        <v>0</v>
      </c>
      <c r="E441" s="42"/>
      <c r="F441" s="64"/>
      <c r="G441" s="121"/>
      <c r="H441" s="121">
        <f>IF($C$4="citu pasākumu izmaksas",IF('11a+c+n'!$Q441="C",'11a+c+n'!H441,0))</f>
        <v>0</v>
      </c>
      <c r="I441" s="121"/>
      <c r="J441" s="121"/>
      <c r="K441" s="122">
        <f>IF($C$4="citu pasākumu izmaksas",IF('11a+c+n'!$Q441="C",'11a+c+n'!K441,0))</f>
        <v>0</v>
      </c>
      <c r="L441" s="83">
        <f>IF($C$4="citu pasākumu izmaksas",IF('11a+c+n'!$Q441="C",'11a+c+n'!L441,0))</f>
        <v>0</v>
      </c>
      <c r="M441" s="121">
        <f>IF($C$4="citu pasākumu izmaksas",IF('11a+c+n'!$Q441="C",'11a+c+n'!M441,0))</f>
        <v>0</v>
      </c>
      <c r="N441" s="121">
        <f>IF($C$4="citu pasākumu izmaksas",IF('11a+c+n'!$Q441="C",'11a+c+n'!N441,0))</f>
        <v>0</v>
      </c>
      <c r="O441" s="121">
        <f>IF($C$4="citu pasākumu izmaksas",IF('11a+c+n'!$Q441="C",'11a+c+n'!O441,0))</f>
        <v>0</v>
      </c>
      <c r="P441" s="122">
        <f>IF($C$4="citu pasākumu izmaksas",IF('11a+c+n'!$Q441="C",'11a+c+n'!P441,0))</f>
        <v>0</v>
      </c>
    </row>
    <row r="442" spans="1:16" x14ac:dyDescent="0.2">
      <c r="A442" s="49">
        <f>IF(P442=0,0,IF(COUNTBLANK(P442)=1,0,COUNTA($P$14:P442)))</f>
        <v>0</v>
      </c>
      <c r="B442" s="21">
        <f>IF($C$4="citu pasākumu izmaksas",IF('11a+c+n'!$Q442="C",'11a+c+n'!B442,0))</f>
        <v>0</v>
      </c>
      <c r="C442" s="21">
        <f>IF($C$4="citu pasākumu izmaksas",IF('11a+c+n'!$Q442="C",'11a+c+n'!C442,0))</f>
        <v>0</v>
      </c>
      <c r="D442" s="21">
        <f>IF($C$4="citu pasākumu izmaksas",IF('11a+c+n'!$Q442="C",'11a+c+n'!D442,0))</f>
        <v>0</v>
      </c>
      <c r="E442" s="42"/>
      <c r="F442" s="64"/>
      <c r="G442" s="121"/>
      <c r="H442" s="121">
        <f>IF($C$4="citu pasākumu izmaksas",IF('11a+c+n'!$Q442="C",'11a+c+n'!H442,0))</f>
        <v>0</v>
      </c>
      <c r="I442" s="121"/>
      <c r="J442" s="121"/>
      <c r="K442" s="122">
        <f>IF($C$4="citu pasākumu izmaksas",IF('11a+c+n'!$Q442="C",'11a+c+n'!K442,0))</f>
        <v>0</v>
      </c>
      <c r="L442" s="83">
        <f>IF($C$4="citu pasākumu izmaksas",IF('11a+c+n'!$Q442="C",'11a+c+n'!L442,0))</f>
        <v>0</v>
      </c>
      <c r="M442" s="121">
        <f>IF($C$4="citu pasākumu izmaksas",IF('11a+c+n'!$Q442="C",'11a+c+n'!M442,0))</f>
        <v>0</v>
      </c>
      <c r="N442" s="121">
        <f>IF($C$4="citu pasākumu izmaksas",IF('11a+c+n'!$Q442="C",'11a+c+n'!N442,0))</f>
        <v>0</v>
      </c>
      <c r="O442" s="121">
        <f>IF($C$4="citu pasākumu izmaksas",IF('11a+c+n'!$Q442="C",'11a+c+n'!O442,0))</f>
        <v>0</v>
      </c>
      <c r="P442" s="122">
        <f>IF($C$4="citu pasākumu izmaksas",IF('11a+c+n'!$Q442="C",'11a+c+n'!P442,0))</f>
        <v>0</v>
      </c>
    </row>
    <row r="443" spans="1:16" x14ac:dyDescent="0.2">
      <c r="A443" s="49">
        <f>IF(P443=0,0,IF(COUNTBLANK(P443)=1,0,COUNTA($P$14:P443)))</f>
        <v>0</v>
      </c>
      <c r="B443" s="21">
        <f>IF($C$4="citu pasākumu izmaksas",IF('11a+c+n'!$Q443="C",'11a+c+n'!B443,0))</f>
        <v>0</v>
      </c>
      <c r="C443" s="21">
        <f>IF($C$4="citu pasākumu izmaksas",IF('11a+c+n'!$Q443="C",'11a+c+n'!C443,0))</f>
        <v>0</v>
      </c>
      <c r="D443" s="21">
        <f>IF($C$4="citu pasākumu izmaksas",IF('11a+c+n'!$Q443="C",'11a+c+n'!D443,0))</f>
        <v>0</v>
      </c>
      <c r="E443" s="42"/>
      <c r="F443" s="64"/>
      <c r="G443" s="121"/>
      <c r="H443" s="121">
        <f>IF($C$4="citu pasākumu izmaksas",IF('11a+c+n'!$Q443="C",'11a+c+n'!H443,0))</f>
        <v>0</v>
      </c>
      <c r="I443" s="121"/>
      <c r="J443" s="121"/>
      <c r="K443" s="122">
        <f>IF($C$4="citu pasākumu izmaksas",IF('11a+c+n'!$Q443="C",'11a+c+n'!K443,0))</f>
        <v>0</v>
      </c>
      <c r="L443" s="83">
        <f>IF($C$4="citu pasākumu izmaksas",IF('11a+c+n'!$Q443="C",'11a+c+n'!L443,0))</f>
        <v>0</v>
      </c>
      <c r="M443" s="121">
        <f>IF($C$4="citu pasākumu izmaksas",IF('11a+c+n'!$Q443="C",'11a+c+n'!M443,0))</f>
        <v>0</v>
      </c>
      <c r="N443" s="121">
        <f>IF($C$4="citu pasākumu izmaksas",IF('11a+c+n'!$Q443="C",'11a+c+n'!N443,0))</f>
        <v>0</v>
      </c>
      <c r="O443" s="121">
        <f>IF($C$4="citu pasākumu izmaksas",IF('11a+c+n'!$Q443="C",'11a+c+n'!O443,0))</f>
        <v>0</v>
      </c>
      <c r="P443" s="122">
        <f>IF($C$4="citu pasākumu izmaksas",IF('11a+c+n'!$Q443="C",'11a+c+n'!P443,0))</f>
        <v>0</v>
      </c>
    </row>
    <row r="444" spans="1:16" x14ac:dyDescent="0.2">
      <c r="A444" s="49">
        <f>IF(P444=0,0,IF(COUNTBLANK(P444)=1,0,COUNTA($P$14:P444)))</f>
        <v>0</v>
      </c>
      <c r="B444" s="21">
        <f>IF($C$4="citu pasākumu izmaksas",IF('11a+c+n'!$Q444="C",'11a+c+n'!B444,0))</f>
        <v>0</v>
      </c>
      <c r="C444" s="21">
        <f>IF($C$4="citu pasākumu izmaksas",IF('11a+c+n'!$Q444="C",'11a+c+n'!C444,0))</f>
        <v>0</v>
      </c>
      <c r="D444" s="21">
        <f>IF($C$4="citu pasākumu izmaksas",IF('11a+c+n'!$Q444="C",'11a+c+n'!D444,0))</f>
        <v>0</v>
      </c>
      <c r="E444" s="42"/>
      <c r="F444" s="64"/>
      <c r="G444" s="121"/>
      <c r="H444" s="121">
        <f>IF($C$4="citu pasākumu izmaksas",IF('11a+c+n'!$Q444="C",'11a+c+n'!H444,0))</f>
        <v>0</v>
      </c>
      <c r="I444" s="121"/>
      <c r="J444" s="121"/>
      <c r="K444" s="122">
        <f>IF($C$4="citu pasākumu izmaksas",IF('11a+c+n'!$Q444="C",'11a+c+n'!K444,0))</f>
        <v>0</v>
      </c>
      <c r="L444" s="83">
        <f>IF($C$4="citu pasākumu izmaksas",IF('11a+c+n'!$Q444="C",'11a+c+n'!L444,0))</f>
        <v>0</v>
      </c>
      <c r="M444" s="121">
        <f>IF($C$4="citu pasākumu izmaksas",IF('11a+c+n'!$Q444="C",'11a+c+n'!M444,0))</f>
        <v>0</v>
      </c>
      <c r="N444" s="121">
        <f>IF($C$4="citu pasākumu izmaksas",IF('11a+c+n'!$Q444="C",'11a+c+n'!N444,0))</f>
        <v>0</v>
      </c>
      <c r="O444" s="121">
        <f>IF($C$4="citu pasākumu izmaksas",IF('11a+c+n'!$Q444="C",'11a+c+n'!O444,0))</f>
        <v>0</v>
      </c>
      <c r="P444" s="122">
        <f>IF($C$4="citu pasākumu izmaksas",IF('11a+c+n'!$Q444="C",'11a+c+n'!P444,0))</f>
        <v>0</v>
      </c>
    </row>
    <row r="445" spans="1:16" x14ac:dyDescent="0.2">
      <c r="A445" s="49">
        <f>IF(P445=0,0,IF(COUNTBLANK(P445)=1,0,COUNTA($P$14:P445)))</f>
        <v>0</v>
      </c>
      <c r="B445" s="21">
        <f>IF($C$4="citu pasākumu izmaksas",IF('11a+c+n'!$Q445="C",'11a+c+n'!B445,0))</f>
        <v>0</v>
      </c>
      <c r="C445" s="21">
        <f>IF($C$4="citu pasākumu izmaksas",IF('11a+c+n'!$Q445="C",'11a+c+n'!C445,0))</f>
        <v>0</v>
      </c>
      <c r="D445" s="21">
        <f>IF($C$4="citu pasākumu izmaksas",IF('11a+c+n'!$Q445="C",'11a+c+n'!D445,0))</f>
        <v>0</v>
      </c>
      <c r="E445" s="42"/>
      <c r="F445" s="64"/>
      <c r="G445" s="121"/>
      <c r="H445" s="121">
        <f>IF($C$4="citu pasākumu izmaksas",IF('11a+c+n'!$Q445="C",'11a+c+n'!H445,0))</f>
        <v>0</v>
      </c>
      <c r="I445" s="121"/>
      <c r="J445" s="121"/>
      <c r="K445" s="122">
        <f>IF($C$4="citu pasākumu izmaksas",IF('11a+c+n'!$Q445="C",'11a+c+n'!K445,0))</f>
        <v>0</v>
      </c>
      <c r="L445" s="83">
        <f>IF($C$4="citu pasākumu izmaksas",IF('11a+c+n'!$Q445="C",'11a+c+n'!L445,0))</f>
        <v>0</v>
      </c>
      <c r="M445" s="121">
        <f>IF($C$4="citu pasākumu izmaksas",IF('11a+c+n'!$Q445="C",'11a+c+n'!M445,0))</f>
        <v>0</v>
      </c>
      <c r="N445" s="121">
        <f>IF($C$4="citu pasākumu izmaksas",IF('11a+c+n'!$Q445="C",'11a+c+n'!N445,0))</f>
        <v>0</v>
      </c>
      <c r="O445" s="121">
        <f>IF($C$4="citu pasākumu izmaksas",IF('11a+c+n'!$Q445="C",'11a+c+n'!O445,0))</f>
        <v>0</v>
      </c>
      <c r="P445" s="122">
        <f>IF($C$4="citu pasākumu izmaksas",IF('11a+c+n'!$Q445="C",'11a+c+n'!P445,0))</f>
        <v>0</v>
      </c>
    </row>
    <row r="446" spans="1:16" x14ac:dyDescent="0.2">
      <c r="A446" s="49">
        <f>IF(P446=0,0,IF(COUNTBLANK(P446)=1,0,COUNTA($P$14:P446)))</f>
        <v>0</v>
      </c>
      <c r="B446" s="21">
        <f>IF($C$4="citu pasākumu izmaksas",IF('11a+c+n'!$Q446="C",'11a+c+n'!B446,0))</f>
        <v>0</v>
      </c>
      <c r="C446" s="21">
        <f>IF($C$4="citu pasākumu izmaksas",IF('11a+c+n'!$Q446="C",'11a+c+n'!C446,0))</f>
        <v>0</v>
      </c>
      <c r="D446" s="21">
        <f>IF($C$4="citu pasākumu izmaksas",IF('11a+c+n'!$Q446="C",'11a+c+n'!D446,0))</f>
        <v>0</v>
      </c>
      <c r="E446" s="42"/>
      <c r="F446" s="64"/>
      <c r="G446" s="121"/>
      <c r="H446" s="121">
        <f>IF($C$4="citu pasākumu izmaksas",IF('11a+c+n'!$Q446="C",'11a+c+n'!H446,0))</f>
        <v>0</v>
      </c>
      <c r="I446" s="121"/>
      <c r="J446" s="121"/>
      <c r="K446" s="122">
        <f>IF($C$4="citu pasākumu izmaksas",IF('11a+c+n'!$Q446="C",'11a+c+n'!K446,0))</f>
        <v>0</v>
      </c>
      <c r="L446" s="83">
        <f>IF($C$4="citu pasākumu izmaksas",IF('11a+c+n'!$Q446="C",'11a+c+n'!L446,0))</f>
        <v>0</v>
      </c>
      <c r="M446" s="121">
        <f>IF($C$4="citu pasākumu izmaksas",IF('11a+c+n'!$Q446="C",'11a+c+n'!M446,0))</f>
        <v>0</v>
      </c>
      <c r="N446" s="121">
        <f>IF($C$4="citu pasākumu izmaksas",IF('11a+c+n'!$Q446="C",'11a+c+n'!N446,0))</f>
        <v>0</v>
      </c>
      <c r="O446" s="121">
        <f>IF($C$4="citu pasākumu izmaksas",IF('11a+c+n'!$Q446="C",'11a+c+n'!O446,0))</f>
        <v>0</v>
      </c>
      <c r="P446" s="122">
        <f>IF($C$4="citu pasākumu izmaksas",IF('11a+c+n'!$Q446="C",'11a+c+n'!P446,0))</f>
        <v>0</v>
      </c>
    </row>
    <row r="447" spans="1:16" x14ac:dyDescent="0.2">
      <c r="A447" s="49">
        <f>IF(P447=0,0,IF(COUNTBLANK(P447)=1,0,COUNTA($P$14:P447)))</f>
        <v>0</v>
      </c>
      <c r="B447" s="21">
        <f>IF($C$4="citu pasākumu izmaksas",IF('11a+c+n'!$Q447="C",'11a+c+n'!B447,0))</f>
        <v>0</v>
      </c>
      <c r="C447" s="21">
        <f>IF($C$4="citu pasākumu izmaksas",IF('11a+c+n'!$Q447="C",'11a+c+n'!C447,0))</f>
        <v>0</v>
      </c>
      <c r="D447" s="21">
        <f>IF($C$4="citu pasākumu izmaksas",IF('11a+c+n'!$Q447="C",'11a+c+n'!D447,0))</f>
        <v>0</v>
      </c>
      <c r="E447" s="42"/>
      <c r="F447" s="64"/>
      <c r="G447" s="121"/>
      <c r="H447" s="121">
        <f>IF($C$4="citu pasākumu izmaksas",IF('11a+c+n'!$Q447="C",'11a+c+n'!H447,0))</f>
        <v>0</v>
      </c>
      <c r="I447" s="121"/>
      <c r="J447" s="121"/>
      <c r="K447" s="122">
        <f>IF($C$4="citu pasākumu izmaksas",IF('11a+c+n'!$Q447="C",'11a+c+n'!K447,0))</f>
        <v>0</v>
      </c>
      <c r="L447" s="83">
        <f>IF($C$4="citu pasākumu izmaksas",IF('11a+c+n'!$Q447="C",'11a+c+n'!L447,0))</f>
        <v>0</v>
      </c>
      <c r="M447" s="121">
        <f>IF($C$4="citu pasākumu izmaksas",IF('11a+c+n'!$Q447="C",'11a+c+n'!M447,0))</f>
        <v>0</v>
      </c>
      <c r="N447" s="121">
        <f>IF($C$4="citu pasākumu izmaksas",IF('11a+c+n'!$Q447="C",'11a+c+n'!N447,0))</f>
        <v>0</v>
      </c>
      <c r="O447" s="121">
        <f>IF($C$4="citu pasākumu izmaksas",IF('11a+c+n'!$Q447="C",'11a+c+n'!O447,0))</f>
        <v>0</v>
      </c>
      <c r="P447" s="122">
        <f>IF($C$4="citu pasākumu izmaksas",IF('11a+c+n'!$Q447="C",'11a+c+n'!P447,0))</f>
        <v>0</v>
      </c>
    </row>
    <row r="448" spans="1:16" x14ac:dyDescent="0.2">
      <c r="A448" s="49">
        <f>IF(P448=0,0,IF(COUNTBLANK(P448)=1,0,COUNTA($P$14:P448)))</f>
        <v>0</v>
      </c>
      <c r="B448" s="21">
        <f>IF($C$4="citu pasākumu izmaksas",IF('11a+c+n'!$Q448="C",'11a+c+n'!B448,0))</f>
        <v>0</v>
      </c>
      <c r="C448" s="21">
        <f>IF($C$4="citu pasākumu izmaksas",IF('11a+c+n'!$Q448="C",'11a+c+n'!C448,0))</f>
        <v>0</v>
      </c>
      <c r="D448" s="21">
        <f>IF($C$4="citu pasākumu izmaksas",IF('11a+c+n'!$Q448="C",'11a+c+n'!D448,0))</f>
        <v>0</v>
      </c>
      <c r="E448" s="42"/>
      <c r="F448" s="64"/>
      <c r="G448" s="121"/>
      <c r="H448" s="121">
        <f>IF($C$4="citu pasākumu izmaksas",IF('11a+c+n'!$Q448="C",'11a+c+n'!H448,0))</f>
        <v>0</v>
      </c>
      <c r="I448" s="121"/>
      <c r="J448" s="121"/>
      <c r="K448" s="122">
        <f>IF($C$4="citu pasākumu izmaksas",IF('11a+c+n'!$Q448="C",'11a+c+n'!K448,0))</f>
        <v>0</v>
      </c>
      <c r="L448" s="83">
        <f>IF($C$4="citu pasākumu izmaksas",IF('11a+c+n'!$Q448="C",'11a+c+n'!L448,0))</f>
        <v>0</v>
      </c>
      <c r="M448" s="121">
        <f>IF($C$4="citu pasākumu izmaksas",IF('11a+c+n'!$Q448="C",'11a+c+n'!M448,0))</f>
        <v>0</v>
      </c>
      <c r="N448" s="121">
        <f>IF($C$4="citu pasākumu izmaksas",IF('11a+c+n'!$Q448="C",'11a+c+n'!N448,0))</f>
        <v>0</v>
      </c>
      <c r="O448" s="121">
        <f>IF($C$4="citu pasākumu izmaksas",IF('11a+c+n'!$Q448="C",'11a+c+n'!O448,0))</f>
        <v>0</v>
      </c>
      <c r="P448" s="122">
        <f>IF($C$4="citu pasākumu izmaksas",IF('11a+c+n'!$Q448="C",'11a+c+n'!P448,0))</f>
        <v>0</v>
      </c>
    </row>
    <row r="449" spans="1:16" x14ac:dyDescent="0.2">
      <c r="A449" s="49">
        <f>IF(P449=0,0,IF(COUNTBLANK(P449)=1,0,COUNTA($P$14:P449)))</f>
        <v>0</v>
      </c>
      <c r="B449" s="21">
        <f>IF($C$4="citu pasākumu izmaksas",IF('11a+c+n'!$Q449="C",'11a+c+n'!B449,0))</f>
        <v>0</v>
      </c>
      <c r="C449" s="21">
        <f>IF($C$4="citu pasākumu izmaksas",IF('11a+c+n'!$Q449="C",'11a+c+n'!C449,0))</f>
        <v>0</v>
      </c>
      <c r="D449" s="21">
        <f>IF($C$4="citu pasākumu izmaksas",IF('11a+c+n'!$Q449="C",'11a+c+n'!D449,0))</f>
        <v>0</v>
      </c>
      <c r="E449" s="42"/>
      <c r="F449" s="64"/>
      <c r="G449" s="121"/>
      <c r="H449" s="121">
        <f>IF($C$4="citu pasākumu izmaksas",IF('11a+c+n'!$Q449="C",'11a+c+n'!H449,0))</f>
        <v>0</v>
      </c>
      <c r="I449" s="121"/>
      <c r="J449" s="121"/>
      <c r="K449" s="122">
        <f>IF($C$4="citu pasākumu izmaksas",IF('11a+c+n'!$Q449="C",'11a+c+n'!K449,0))</f>
        <v>0</v>
      </c>
      <c r="L449" s="83">
        <f>IF($C$4="citu pasākumu izmaksas",IF('11a+c+n'!$Q449="C",'11a+c+n'!L449,0))</f>
        <v>0</v>
      </c>
      <c r="M449" s="121">
        <f>IF($C$4="citu pasākumu izmaksas",IF('11a+c+n'!$Q449="C",'11a+c+n'!M449,0))</f>
        <v>0</v>
      </c>
      <c r="N449" s="121">
        <f>IF($C$4="citu pasākumu izmaksas",IF('11a+c+n'!$Q449="C",'11a+c+n'!N449,0))</f>
        <v>0</v>
      </c>
      <c r="O449" s="121">
        <f>IF($C$4="citu pasākumu izmaksas",IF('11a+c+n'!$Q449="C",'11a+c+n'!O449,0))</f>
        <v>0</v>
      </c>
      <c r="P449" s="122">
        <f>IF($C$4="citu pasākumu izmaksas",IF('11a+c+n'!$Q449="C",'11a+c+n'!P449,0))</f>
        <v>0</v>
      </c>
    </row>
    <row r="450" spans="1:16" x14ac:dyDescent="0.2">
      <c r="A450" s="49">
        <f>IF(P450=0,0,IF(COUNTBLANK(P450)=1,0,COUNTA($P$14:P450)))</f>
        <v>0</v>
      </c>
      <c r="B450" s="21">
        <f>IF($C$4="citu pasākumu izmaksas",IF('11a+c+n'!$Q450="C",'11a+c+n'!B450,0))</f>
        <v>0</v>
      </c>
      <c r="C450" s="21">
        <f>IF($C$4="citu pasākumu izmaksas",IF('11a+c+n'!$Q450="C",'11a+c+n'!C450,0))</f>
        <v>0</v>
      </c>
      <c r="D450" s="21">
        <f>IF($C$4="citu pasākumu izmaksas",IF('11a+c+n'!$Q450="C",'11a+c+n'!D450,0))</f>
        <v>0</v>
      </c>
      <c r="E450" s="42"/>
      <c r="F450" s="64"/>
      <c r="G450" s="121"/>
      <c r="H450" s="121">
        <f>IF($C$4="citu pasākumu izmaksas",IF('11a+c+n'!$Q450="C",'11a+c+n'!H450,0))</f>
        <v>0</v>
      </c>
      <c r="I450" s="121"/>
      <c r="J450" s="121"/>
      <c r="K450" s="122">
        <f>IF($C$4="citu pasākumu izmaksas",IF('11a+c+n'!$Q450="C",'11a+c+n'!K450,0))</f>
        <v>0</v>
      </c>
      <c r="L450" s="83">
        <f>IF($C$4="citu pasākumu izmaksas",IF('11a+c+n'!$Q450="C",'11a+c+n'!L450,0))</f>
        <v>0</v>
      </c>
      <c r="M450" s="121">
        <f>IF($C$4="citu pasākumu izmaksas",IF('11a+c+n'!$Q450="C",'11a+c+n'!M450,0))</f>
        <v>0</v>
      </c>
      <c r="N450" s="121">
        <f>IF($C$4="citu pasākumu izmaksas",IF('11a+c+n'!$Q450="C",'11a+c+n'!N450,0))</f>
        <v>0</v>
      </c>
      <c r="O450" s="121">
        <f>IF($C$4="citu pasākumu izmaksas",IF('11a+c+n'!$Q450="C",'11a+c+n'!O450,0))</f>
        <v>0</v>
      </c>
      <c r="P450" s="122">
        <f>IF($C$4="citu pasākumu izmaksas",IF('11a+c+n'!$Q450="C",'11a+c+n'!P450,0))</f>
        <v>0</v>
      </c>
    </row>
    <row r="451" spans="1:16" x14ac:dyDescent="0.2">
      <c r="A451" s="49">
        <f>IF(P451=0,0,IF(COUNTBLANK(P451)=1,0,COUNTA($P$14:P451)))</f>
        <v>0</v>
      </c>
      <c r="B451" s="21">
        <f>IF($C$4="citu pasākumu izmaksas",IF('11a+c+n'!$Q451="C",'11a+c+n'!B451,0))</f>
        <v>0</v>
      </c>
      <c r="C451" s="21">
        <f>IF($C$4="citu pasākumu izmaksas",IF('11a+c+n'!$Q451="C",'11a+c+n'!C451,0))</f>
        <v>0</v>
      </c>
      <c r="D451" s="21">
        <f>IF($C$4="citu pasākumu izmaksas",IF('11a+c+n'!$Q451="C",'11a+c+n'!D451,0))</f>
        <v>0</v>
      </c>
      <c r="E451" s="42"/>
      <c r="F451" s="64"/>
      <c r="G451" s="121"/>
      <c r="H451" s="121">
        <f>IF($C$4="citu pasākumu izmaksas",IF('11a+c+n'!$Q451="C",'11a+c+n'!H451,0))</f>
        <v>0</v>
      </c>
      <c r="I451" s="121"/>
      <c r="J451" s="121"/>
      <c r="K451" s="122">
        <f>IF($C$4="citu pasākumu izmaksas",IF('11a+c+n'!$Q451="C",'11a+c+n'!K451,0))</f>
        <v>0</v>
      </c>
      <c r="L451" s="83">
        <f>IF($C$4="citu pasākumu izmaksas",IF('11a+c+n'!$Q451="C",'11a+c+n'!L451,0))</f>
        <v>0</v>
      </c>
      <c r="M451" s="121">
        <f>IF($C$4="citu pasākumu izmaksas",IF('11a+c+n'!$Q451="C",'11a+c+n'!M451,0))</f>
        <v>0</v>
      </c>
      <c r="N451" s="121">
        <f>IF($C$4="citu pasākumu izmaksas",IF('11a+c+n'!$Q451="C",'11a+c+n'!N451,0))</f>
        <v>0</v>
      </c>
      <c r="O451" s="121">
        <f>IF($C$4="citu pasākumu izmaksas",IF('11a+c+n'!$Q451="C",'11a+c+n'!O451,0))</f>
        <v>0</v>
      </c>
      <c r="P451" s="122">
        <f>IF($C$4="citu pasākumu izmaksas",IF('11a+c+n'!$Q451="C",'11a+c+n'!P451,0))</f>
        <v>0</v>
      </c>
    </row>
    <row r="452" spans="1:16" x14ac:dyDescent="0.2">
      <c r="A452" s="49">
        <f>IF(P452=0,0,IF(COUNTBLANK(P452)=1,0,COUNTA($P$14:P452)))</f>
        <v>0</v>
      </c>
      <c r="B452" s="21">
        <f>IF($C$4="citu pasākumu izmaksas",IF('11a+c+n'!$Q452="C",'11a+c+n'!B452,0))</f>
        <v>0</v>
      </c>
      <c r="C452" s="21">
        <f>IF($C$4="citu pasākumu izmaksas",IF('11a+c+n'!$Q452="C",'11a+c+n'!C452,0))</f>
        <v>0</v>
      </c>
      <c r="D452" s="21">
        <f>IF($C$4="citu pasākumu izmaksas",IF('11a+c+n'!$Q452="C",'11a+c+n'!D452,0))</f>
        <v>0</v>
      </c>
      <c r="E452" s="42"/>
      <c r="F452" s="64"/>
      <c r="G452" s="121"/>
      <c r="H452" s="121">
        <f>IF($C$4="citu pasākumu izmaksas",IF('11a+c+n'!$Q452="C",'11a+c+n'!H452,0))</f>
        <v>0</v>
      </c>
      <c r="I452" s="121"/>
      <c r="J452" s="121"/>
      <c r="K452" s="122">
        <f>IF($C$4="citu pasākumu izmaksas",IF('11a+c+n'!$Q452="C",'11a+c+n'!K452,0))</f>
        <v>0</v>
      </c>
      <c r="L452" s="83">
        <f>IF($C$4="citu pasākumu izmaksas",IF('11a+c+n'!$Q452="C",'11a+c+n'!L452,0))</f>
        <v>0</v>
      </c>
      <c r="M452" s="121">
        <f>IF($C$4="citu pasākumu izmaksas",IF('11a+c+n'!$Q452="C",'11a+c+n'!M452,0))</f>
        <v>0</v>
      </c>
      <c r="N452" s="121">
        <f>IF($C$4="citu pasākumu izmaksas",IF('11a+c+n'!$Q452="C",'11a+c+n'!N452,0))</f>
        <v>0</v>
      </c>
      <c r="O452" s="121">
        <f>IF($C$4="citu pasākumu izmaksas",IF('11a+c+n'!$Q452="C",'11a+c+n'!O452,0))</f>
        <v>0</v>
      </c>
      <c r="P452" s="122">
        <f>IF($C$4="citu pasākumu izmaksas",IF('11a+c+n'!$Q452="C",'11a+c+n'!P452,0))</f>
        <v>0</v>
      </c>
    </row>
    <row r="453" spans="1:16" x14ac:dyDescent="0.2">
      <c r="A453" s="49">
        <f>IF(P453=0,0,IF(COUNTBLANK(P453)=1,0,COUNTA($P$14:P453)))</f>
        <v>0</v>
      </c>
      <c r="B453" s="21">
        <f>IF($C$4="citu pasākumu izmaksas",IF('11a+c+n'!$Q453="C",'11a+c+n'!B453,0))</f>
        <v>0</v>
      </c>
      <c r="C453" s="21">
        <f>IF($C$4="citu pasākumu izmaksas",IF('11a+c+n'!$Q453="C",'11a+c+n'!C453,0))</f>
        <v>0</v>
      </c>
      <c r="D453" s="21">
        <f>IF($C$4="citu pasākumu izmaksas",IF('11a+c+n'!$Q453="C",'11a+c+n'!D453,0))</f>
        <v>0</v>
      </c>
      <c r="E453" s="42"/>
      <c r="F453" s="64"/>
      <c r="G453" s="121"/>
      <c r="H453" s="121">
        <f>IF($C$4="citu pasākumu izmaksas",IF('11a+c+n'!$Q453="C",'11a+c+n'!H453,0))</f>
        <v>0</v>
      </c>
      <c r="I453" s="121"/>
      <c r="J453" s="121"/>
      <c r="K453" s="122">
        <f>IF($C$4="citu pasākumu izmaksas",IF('11a+c+n'!$Q453="C",'11a+c+n'!K453,0))</f>
        <v>0</v>
      </c>
      <c r="L453" s="83">
        <f>IF($C$4="citu pasākumu izmaksas",IF('11a+c+n'!$Q453="C",'11a+c+n'!L453,0))</f>
        <v>0</v>
      </c>
      <c r="M453" s="121">
        <f>IF($C$4="citu pasākumu izmaksas",IF('11a+c+n'!$Q453="C",'11a+c+n'!M453,0))</f>
        <v>0</v>
      </c>
      <c r="N453" s="121">
        <f>IF($C$4="citu pasākumu izmaksas",IF('11a+c+n'!$Q453="C",'11a+c+n'!N453,0))</f>
        <v>0</v>
      </c>
      <c r="O453" s="121">
        <f>IF($C$4="citu pasākumu izmaksas",IF('11a+c+n'!$Q453="C",'11a+c+n'!O453,0))</f>
        <v>0</v>
      </c>
      <c r="P453" s="122">
        <f>IF($C$4="citu pasākumu izmaksas",IF('11a+c+n'!$Q453="C",'11a+c+n'!P453,0))</f>
        <v>0</v>
      </c>
    </row>
    <row r="454" spans="1:16" x14ac:dyDescent="0.2">
      <c r="A454" s="49">
        <f>IF(P454=0,0,IF(COUNTBLANK(P454)=1,0,COUNTA($P$14:P454)))</f>
        <v>0</v>
      </c>
      <c r="B454" s="21">
        <f>IF($C$4="citu pasākumu izmaksas",IF('11a+c+n'!$Q454="C",'11a+c+n'!B454,0))</f>
        <v>0</v>
      </c>
      <c r="C454" s="21">
        <f>IF($C$4="citu pasākumu izmaksas",IF('11a+c+n'!$Q454="C",'11a+c+n'!C454,0))</f>
        <v>0</v>
      </c>
      <c r="D454" s="21">
        <f>IF($C$4="citu pasākumu izmaksas",IF('11a+c+n'!$Q454="C",'11a+c+n'!D454,0))</f>
        <v>0</v>
      </c>
      <c r="E454" s="42"/>
      <c r="F454" s="64"/>
      <c r="G454" s="121"/>
      <c r="H454" s="121">
        <f>IF($C$4="citu pasākumu izmaksas",IF('11a+c+n'!$Q454="C",'11a+c+n'!H454,0))</f>
        <v>0</v>
      </c>
      <c r="I454" s="121"/>
      <c r="J454" s="121"/>
      <c r="K454" s="122">
        <f>IF($C$4="citu pasākumu izmaksas",IF('11a+c+n'!$Q454="C",'11a+c+n'!K454,0))</f>
        <v>0</v>
      </c>
      <c r="L454" s="83">
        <f>IF($C$4="citu pasākumu izmaksas",IF('11a+c+n'!$Q454="C",'11a+c+n'!L454,0))</f>
        <v>0</v>
      </c>
      <c r="M454" s="121">
        <f>IF($C$4="citu pasākumu izmaksas",IF('11a+c+n'!$Q454="C",'11a+c+n'!M454,0))</f>
        <v>0</v>
      </c>
      <c r="N454" s="121">
        <f>IF($C$4="citu pasākumu izmaksas",IF('11a+c+n'!$Q454="C",'11a+c+n'!N454,0))</f>
        <v>0</v>
      </c>
      <c r="O454" s="121">
        <f>IF($C$4="citu pasākumu izmaksas",IF('11a+c+n'!$Q454="C",'11a+c+n'!O454,0))</f>
        <v>0</v>
      </c>
      <c r="P454" s="122">
        <f>IF($C$4="citu pasākumu izmaksas",IF('11a+c+n'!$Q454="C",'11a+c+n'!P454,0))</f>
        <v>0</v>
      </c>
    </row>
    <row r="455" spans="1:16" x14ac:dyDescent="0.2">
      <c r="A455" s="49">
        <f>IF(P455=0,0,IF(COUNTBLANK(P455)=1,0,COUNTA($P$14:P455)))</f>
        <v>0</v>
      </c>
      <c r="B455" s="21">
        <f>IF($C$4="citu pasākumu izmaksas",IF('11a+c+n'!$Q455="C",'11a+c+n'!B455,0))</f>
        <v>0</v>
      </c>
      <c r="C455" s="21">
        <f>IF($C$4="citu pasākumu izmaksas",IF('11a+c+n'!$Q455="C",'11a+c+n'!C455,0))</f>
        <v>0</v>
      </c>
      <c r="D455" s="21">
        <f>IF($C$4="citu pasākumu izmaksas",IF('11a+c+n'!$Q455="C",'11a+c+n'!D455,0))</f>
        <v>0</v>
      </c>
      <c r="E455" s="42"/>
      <c r="F455" s="64"/>
      <c r="G455" s="121"/>
      <c r="H455" s="121">
        <f>IF($C$4="citu pasākumu izmaksas",IF('11a+c+n'!$Q455="C",'11a+c+n'!H455,0))</f>
        <v>0</v>
      </c>
      <c r="I455" s="121"/>
      <c r="J455" s="121"/>
      <c r="K455" s="122">
        <f>IF($C$4="citu pasākumu izmaksas",IF('11a+c+n'!$Q455="C",'11a+c+n'!K455,0))</f>
        <v>0</v>
      </c>
      <c r="L455" s="83">
        <f>IF($C$4="citu pasākumu izmaksas",IF('11a+c+n'!$Q455="C",'11a+c+n'!L455,0))</f>
        <v>0</v>
      </c>
      <c r="M455" s="121">
        <f>IF($C$4="citu pasākumu izmaksas",IF('11a+c+n'!$Q455="C",'11a+c+n'!M455,0))</f>
        <v>0</v>
      </c>
      <c r="N455" s="121">
        <f>IF($C$4="citu pasākumu izmaksas",IF('11a+c+n'!$Q455="C",'11a+c+n'!N455,0))</f>
        <v>0</v>
      </c>
      <c r="O455" s="121">
        <f>IF($C$4="citu pasākumu izmaksas",IF('11a+c+n'!$Q455="C",'11a+c+n'!O455,0))</f>
        <v>0</v>
      </c>
      <c r="P455" s="122">
        <f>IF($C$4="citu pasākumu izmaksas",IF('11a+c+n'!$Q455="C",'11a+c+n'!P455,0))</f>
        <v>0</v>
      </c>
    </row>
    <row r="456" spans="1:16" x14ac:dyDescent="0.2">
      <c r="A456" s="49">
        <f>IF(P456=0,0,IF(COUNTBLANK(P456)=1,0,COUNTA($P$14:P456)))</f>
        <v>0</v>
      </c>
      <c r="B456" s="21">
        <f>IF($C$4="citu pasākumu izmaksas",IF('11a+c+n'!$Q456="C",'11a+c+n'!B456,0))</f>
        <v>0</v>
      </c>
      <c r="C456" s="21">
        <f>IF($C$4="citu pasākumu izmaksas",IF('11a+c+n'!$Q456="C",'11a+c+n'!C456,0))</f>
        <v>0</v>
      </c>
      <c r="D456" s="21">
        <f>IF($C$4="citu pasākumu izmaksas",IF('11a+c+n'!$Q456="C",'11a+c+n'!D456,0))</f>
        <v>0</v>
      </c>
      <c r="E456" s="42"/>
      <c r="F456" s="64"/>
      <c r="G456" s="121"/>
      <c r="H456" s="121">
        <f>IF($C$4="citu pasākumu izmaksas",IF('11a+c+n'!$Q456="C",'11a+c+n'!H456,0))</f>
        <v>0</v>
      </c>
      <c r="I456" s="121"/>
      <c r="J456" s="121"/>
      <c r="K456" s="122">
        <f>IF($C$4="citu pasākumu izmaksas",IF('11a+c+n'!$Q456="C",'11a+c+n'!K456,0))</f>
        <v>0</v>
      </c>
      <c r="L456" s="83">
        <f>IF($C$4="citu pasākumu izmaksas",IF('11a+c+n'!$Q456="C",'11a+c+n'!L456,0))</f>
        <v>0</v>
      </c>
      <c r="M456" s="121">
        <f>IF($C$4="citu pasākumu izmaksas",IF('11a+c+n'!$Q456="C",'11a+c+n'!M456,0))</f>
        <v>0</v>
      </c>
      <c r="N456" s="121">
        <f>IF($C$4="citu pasākumu izmaksas",IF('11a+c+n'!$Q456="C",'11a+c+n'!N456,0))</f>
        <v>0</v>
      </c>
      <c r="O456" s="121">
        <f>IF($C$4="citu pasākumu izmaksas",IF('11a+c+n'!$Q456="C",'11a+c+n'!O456,0))</f>
        <v>0</v>
      </c>
      <c r="P456" s="122">
        <f>IF($C$4="citu pasākumu izmaksas",IF('11a+c+n'!$Q456="C",'11a+c+n'!P456,0))</f>
        <v>0</v>
      </c>
    </row>
    <row r="457" spans="1:16" x14ac:dyDescent="0.2">
      <c r="A457" s="49">
        <f>IF(P457=0,0,IF(COUNTBLANK(P457)=1,0,COUNTA($P$14:P457)))</f>
        <v>0</v>
      </c>
      <c r="B457" s="21">
        <f>IF($C$4="citu pasākumu izmaksas",IF('11a+c+n'!$Q457="C",'11a+c+n'!B457,0))</f>
        <v>0</v>
      </c>
      <c r="C457" s="21">
        <f>IF($C$4="citu pasākumu izmaksas",IF('11a+c+n'!$Q457="C",'11a+c+n'!C457,0))</f>
        <v>0</v>
      </c>
      <c r="D457" s="21">
        <f>IF($C$4="citu pasākumu izmaksas",IF('11a+c+n'!$Q457="C",'11a+c+n'!D457,0))</f>
        <v>0</v>
      </c>
      <c r="E457" s="42"/>
      <c r="F457" s="64"/>
      <c r="G457" s="121"/>
      <c r="H457" s="121">
        <f>IF($C$4="citu pasākumu izmaksas",IF('11a+c+n'!$Q457="C",'11a+c+n'!H457,0))</f>
        <v>0</v>
      </c>
      <c r="I457" s="121"/>
      <c r="J457" s="121"/>
      <c r="K457" s="122">
        <f>IF($C$4="citu pasākumu izmaksas",IF('11a+c+n'!$Q457="C",'11a+c+n'!K457,0))</f>
        <v>0</v>
      </c>
      <c r="L457" s="83">
        <f>IF($C$4="citu pasākumu izmaksas",IF('11a+c+n'!$Q457="C",'11a+c+n'!L457,0))</f>
        <v>0</v>
      </c>
      <c r="M457" s="121">
        <f>IF($C$4="citu pasākumu izmaksas",IF('11a+c+n'!$Q457="C",'11a+c+n'!M457,0))</f>
        <v>0</v>
      </c>
      <c r="N457" s="121">
        <f>IF($C$4="citu pasākumu izmaksas",IF('11a+c+n'!$Q457="C",'11a+c+n'!N457,0))</f>
        <v>0</v>
      </c>
      <c r="O457" s="121">
        <f>IF($C$4="citu pasākumu izmaksas",IF('11a+c+n'!$Q457="C",'11a+c+n'!O457,0))</f>
        <v>0</v>
      </c>
      <c r="P457" s="122">
        <f>IF($C$4="citu pasākumu izmaksas",IF('11a+c+n'!$Q457="C",'11a+c+n'!P457,0))</f>
        <v>0</v>
      </c>
    </row>
    <row r="458" spans="1:16" x14ac:dyDescent="0.2">
      <c r="A458" s="49">
        <f>IF(P458=0,0,IF(COUNTBLANK(P458)=1,0,COUNTA($P$14:P458)))</f>
        <v>0</v>
      </c>
      <c r="B458" s="21">
        <f>IF($C$4="citu pasākumu izmaksas",IF('11a+c+n'!$Q458="C",'11a+c+n'!B458,0))</f>
        <v>0</v>
      </c>
      <c r="C458" s="21">
        <f>IF($C$4="citu pasākumu izmaksas",IF('11a+c+n'!$Q458="C",'11a+c+n'!C458,0))</f>
        <v>0</v>
      </c>
      <c r="D458" s="21">
        <f>IF($C$4="citu pasākumu izmaksas",IF('11a+c+n'!$Q458="C",'11a+c+n'!D458,0))</f>
        <v>0</v>
      </c>
      <c r="E458" s="42"/>
      <c r="F458" s="64"/>
      <c r="G458" s="121"/>
      <c r="H458" s="121">
        <f>IF($C$4="citu pasākumu izmaksas",IF('11a+c+n'!$Q458="C",'11a+c+n'!H458,0))</f>
        <v>0</v>
      </c>
      <c r="I458" s="121"/>
      <c r="J458" s="121"/>
      <c r="K458" s="122">
        <f>IF($C$4="citu pasākumu izmaksas",IF('11a+c+n'!$Q458="C",'11a+c+n'!K458,0))</f>
        <v>0</v>
      </c>
      <c r="L458" s="83">
        <f>IF($C$4="citu pasākumu izmaksas",IF('11a+c+n'!$Q458="C",'11a+c+n'!L458,0))</f>
        <v>0</v>
      </c>
      <c r="M458" s="121">
        <f>IF($C$4="citu pasākumu izmaksas",IF('11a+c+n'!$Q458="C",'11a+c+n'!M458,0))</f>
        <v>0</v>
      </c>
      <c r="N458" s="121">
        <f>IF($C$4="citu pasākumu izmaksas",IF('11a+c+n'!$Q458="C",'11a+c+n'!N458,0))</f>
        <v>0</v>
      </c>
      <c r="O458" s="121">
        <f>IF($C$4="citu pasākumu izmaksas",IF('11a+c+n'!$Q458="C",'11a+c+n'!O458,0))</f>
        <v>0</v>
      </c>
      <c r="P458" s="122">
        <f>IF($C$4="citu pasākumu izmaksas",IF('11a+c+n'!$Q458="C",'11a+c+n'!P458,0))</f>
        <v>0</v>
      </c>
    </row>
    <row r="459" spans="1:16" x14ac:dyDescent="0.2">
      <c r="A459" s="49">
        <f>IF(P459=0,0,IF(COUNTBLANK(P459)=1,0,COUNTA($P$14:P459)))</f>
        <v>0</v>
      </c>
      <c r="B459" s="21">
        <f>IF($C$4="citu pasākumu izmaksas",IF('11a+c+n'!$Q459="C",'11a+c+n'!B459,0))</f>
        <v>0</v>
      </c>
      <c r="C459" s="21">
        <f>IF($C$4="citu pasākumu izmaksas",IF('11a+c+n'!$Q459="C",'11a+c+n'!C459,0))</f>
        <v>0</v>
      </c>
      <c r="D459" s="21">
        <f>IF($C$4="citu pasākumu izmaksas",IF('11a+c+n'!$Q459="C",'11a+c+n'!D459,0))</f>
        <v>0</v>
      </c>
      <c r="E459" s="42"/>
      <c r="F459" s="64"/>
      <c r="G459" s="121"/>
      <c r="H459" s="121">
        <f>IF($C$4="citu pasākumu izmaksas",IF('11a+c+n'!$Q459="C",'11a+c+n'!H459,0))</f>
        <v>0</v>
      </c>
      <c r="I459" s="121"/>
      <c r="J459" s="121"/>
      <c r="K459" s="122">
        <f>IF($C$4="citu pasākumu izmaksas",IF('11a+c+n'!$Q459="C",'11a+c+n'!K459,0))</f>
        <v>0</v>
      </c>
      <c r="L459" s="83">
        <f>IF($C$4="citu pasākumu izmaksas",IF('11a+c+n'!$Q459="C",'11a+c+n'!L459,0))</f>
        <v>0</v>
      </c>
      <c r="M459" s="121">
        <f>IF($C$4="citu pasākumu izmaksas",IF('11a+c+n'!$Q459="C",'11a+c+n'!M459,0))</f>
        <v>0</v>
      </c>
      <c r="N459" s="121">
        <f>IF($C$4="citu pasākumu izmaksas",IF('11a+c+n'!$Q459="C",'11a+c+n'!N459,0))</f>
        <v>0</v>
      </c>
      <c r="O459" s="121">
        <f>IF($C$4="citu pasākumu izmaksas",IF('11a+c+n'!$Q459="C",'11a+c+n'!O459,0))</f>
        <v>0</v>
      </c>
      <c r="P459" s="122">
        <f>IF($C$4="citu pasākumu izmaksas",IF('11a+c+n'!$Q459="C",'11a+c+n'!P459,0))</f>
        <v>0</v>
      </c>
    </row>
    <row r="460" spans="1:16" x14ac:dyDescent="0.2">
      <c r="A460" s="49">
        <f>IF(P460=0,0,IF(COUNTBLANK(P460)=1,0,COUNTA($P$14:P460)))</f>
        <v>0</v>
      </c>
      <c r="B460" s="21">
        <f>IF($C$4="citu pasākumu izmaksas",IF('11a+c+n'!$Q460="C",'11a+c+n'!B460,0))</f>
        <v>0</v>
      </c>
      <c r="C460" s="21">
        <f>IF($C$4="citu pasākumu izmaksas",IF('11a+c+n'!$Q460="C",'11a+c+n'!C460,0))</f>
        <v>0</v>
      </c>
      <c r="D460" s="21">
        <f>IF($C$4="citu pasākumu izmaksas",IF('11a+c+n'!$Q460="C",'11a+c+n'!D460,0))</f>
        <v>0</v>
      </c>
      <c r="E460" s="42"/>
      <c r="F460" s="64"/>
      <c r="G460" s="121"/>
      <c r="H460" s="121">
        <f>IF($C$4="citu pasākumu izmaksas",IF('11a+c+n'!$Q460="C",'11a+c+n'!H460,0))</f>
        <v>0</v>
      </c>
      <c r="I460" s="121"/>
      <c r="J460" s="121"/>
      <c r="K460" s="122">
        <f>IF($C$4="citu pasākumu izmaksas",IF('11a+c+n'!$Q460="C",'11a+c+n'!K460,0))</f>
        <v>0</v>
      </c>
      <c r="L460" s="83">
        <f>IF($C$4="citu pasākumu izmaksas",IF('11a+c+n'!$Q460="C",'11a+c+n'!L460,0))</f>
        <v>0</v>
      </c>
      <c r="M460" s="121">
        <f>IF($C$4="citu pasākumu izmaksas",IF('11a+c+n'!$Q460="C",'11a+c+n'!M460,0))</f>
        <v>0</v>
      </c>
      <c r="N460" s="121">
        <f>IF($C$4="citu pasākumu izmaksas",IF('11a+c+n'!$Q460="C",'11a+c+n'!N460,0))</f>
        <v>0</v>
      </c>
      <c r="O460" s="121">
        <f>IF($C$4="citu pasākumu izmaksas",IF('11a+c+n'!$Q460="C",'11a+c+n'!O460,0))</f>
        <v>0</v>
      </c>
      <c r="P460" s="122">
        <f>IF($C$4="citu pasākumu izmaksas",IF('11a+c+n'!$Q460="C",'11a+c+n'!P460,0))</f>
        <v>0</v>
      </c>
    </row>
    <row r="461" spans="1:16" x14ac:dyDescent="0.2">
      <c r="A461" s="49">
        <f>IF(P461=0,0,IF(COUNTBLANK(P461)=1,0,COUNTA($P$14:P461)))</f>
        <v>0</v>
      </c>
      <c r="B461" s="21">
        <f>IF($C$4="citu pasākumu izmaksas",IF('11a+c+n'!$Q461="C",'11a+c+n'!B461,0))</f>
        <v>0</v>
      </c>
      <c r="C461" s="21">
        <f>IF($C$4="citu pasākumu izmaksas",IF('11a+c+n'!$Q461="C",'11a+c+n'!C461,0))</f>
        <v>0</v>
      </c>
      <c r="D461" s="21">
        <f>IF($C$4="citu pasākumu izmaksas",IF('11a+c+n'!$Q461="C",'11a+c+n'!D461,0))</f>
        <v>0</v>
      </c>
      <c r="E461" s="42"/>
      <c r="F461" s="64"/>
      <c r="G461" s="121"/>
      <c r="H461" s="121">
        <f>IF($C$4="citu pasākumu izmaksas",IF('11a+c+n'!$Q461="C",'11a+c+n'!H461,0))</f>
        <v>0</v>
      </c>
      <c r="I461" s="121"/>
      <c r="J461" s="121"/>
      <c r="K461" s="122">
        <f>IF($C$4="citu pasākumu izmaksas",IF('11a+c+n'!$Q461="C",'11a+c+n'!K461,0))</f>
        <v>0</v>
      </c>
      <c r="L461" s="83">
        <f>IF($C$4="citu pasākumu izmaksas",IF('11a+c+n'!$Q461="C",'11a+c+n'!L461,0))</f>
        <v>0</v>
      </c>
      <c r="M461" s="121">
        <f>IF($C$4="citu pasākumu izmaksas",IF('11a+c+n'!$Q461="C",'11a+c+n'!M461,0))</f>
        <v>0</v>
      </c>
      <c r="N461" s="121">
        <f>IF($C$4="citu pasākumu izmaksas",IF('11a+c+n'!$Q461="C",'11a+c+n'!N461,0))</f>
        <v>0</v>
      </c>
      <c r="O461" s="121">
        <f>IF($C$4="citu pasākumu izmaksas",IF('11a+c+n'!$Q461="C",'11a+c+n'!O461,0))</f>
        <v>0</v>
      </c>
      <c r="P461" s="122">
        <f>IF($C$4="citu pasākumu izmaksas",IF('11a+c+n'!$Q461="C",'11a+c+n'!P461,0))</f>
        <v>0</v>
      </c>
    </row>
    <row r="462" spans="1:16" x14ac:dyDescent="0.2">
      <c r="A462" s="49">
        <f>IF(P462=0,0,IF(COUNTBLANK(P462)=1,0,COUNTA($P$14:P462)))</f>
        <v>0</v>
      </c>
      <c r="B462" s="21">
        <f>IF($C$4="citu pasākumu izmaksas",IF('11a+c+n'!$Q462="C",'11a+c+n'!B462,0))</f>
        <v>0</v>
      </c>
      <c r="C462" s="21">
        <f>IF($C$4="citu pasākumu izmaksas",IF('11a+c+n'!$Q462="C",'11a+c+n'!C462,0))</f>
        <v>0</v>
      </c>
      <c r="D462" s="21">
        <f>IF($C$4="citu pasākumu izmaksas",IF('11a+c+n'!$Q462="C",'11a+c+n'!D462,0))</f>
        <v>0</v>
      </c>
      <c r="E462" s="42"/>
      <c r="F462" s="64"/>
      <c r="G462" s="121"/>
      <c r="H462" s="121">
        <f>IF($C$4="citu pasākumu izmaksas",IF('11a+c+n'!$Q462="C",'11a+c+n'!H462,0))</f>
        <v>0</v>
      </c>
      <c r="I462" s="121"/>
      <c r="J462" s="121"/>
      <c r="K462" s="122">
        <f>IF($C$4="citu pasākumu izmaksas",IF('11a+c+n'!$Q462="C",'11a+c+n'!K462,0))</f>
        <v>0</v>
      </c>
      <c r="L462" s="83">
        <f>IF($C$4="citu pasākumu izmaksas",IF('11a+c+n'!$Q462="C",'11a+c+n'!L462,0))</f>
        <v>0</v>
      </c>
      <c r="M462" s="121">
        <f>IF($C$4="citu pasākumu izmaksas",IF('11a+c+n'!$Q462="C",'11a+c+n'!M462,0))</f>
        <v>0</v>
      </c>
      <c r="N462" s="121">
        <f>IF($C$4="citu pasākumu izmaksas",IF('11a+c+n'!$Q462="C",'11a+c+n'!N462,0))</f>
        <v>0</v>
      </c>
      <c r="O462" s="121">
        <f>IF($C$4="citu pasākumu izmaksas",IF('11a+c+n'!$Q462="C",'11a+c+n'!O462,0))</f>
        <v>0</v>
      </c>
      <c r="P462" s="122">
        <f>IF($C$4="citu pasākumu izmaksas",IF('11a+c+n'!$Q462="C",'11a+c+n'!P462,0))</f>
        <v>0</v>
      </c>
    </row>
    <row r="463" spans="1:16" x14ac:dyDescent="0.2">
      <c r="A463" s="49">
        <f>IF(P463=0,0,IF(COUNTBLANK(P463)=1,0,COUNTA($P$14:P463)))</f>
        <v>0</v>
      </c>
      <c r="B463" s="21">
        <f>IF($C$4="citu pasākumu izmaksas",IF('11a+c+n'!$Q463="C",'11a+c+n'!B463,0))</f>
        <v>0</v>
      </c>
      <c r="C463" s="21">
        <f>IF($C$4="citu pasākumu izmaksas",IF('11a+c+n'!$Q463="C",'11a+c+n'!C463,0))</f>
        <v>0</v>
      </c>
      <c r="D463" s="21">
        <f>IF($C$4="citu pasākumu izmaksas",IF('11a+c+n'!$Q463="C",'11a+c+n'!D463,0))</f>
        <v>0</v>
      </c>
      <c r="E463" s="42"/>
      <c r="F463" s="64"/>
      <c r="G463" s="121"/>
      <c r="H463" s="121">
        <f>IF($C$4="citu pasākumu izmaksas",IF('11a+c+n'!$Q463="C",'11a+c+n'!H463,0))</f>
        <v>0</v>
      </c>
      <c r="I463" s="121"/>
      <c r="J463" s="121"/>
      <c r="K463" s="122">
        <f>IF($C$4="citu pasākumu izmaksas",IF('11a+c+n'!$Q463="C",'11a+c+n'!K463,0))</f>
        <v>0</v>
      </c>
      <c r="L463" s="83">
        <f>IF($C$4="citu pasākumu izmaksas",IF('11a+c+n'!$Q463="C",'11a+c+n'!L463,0))</f>
        <v>0</v>
      </c>
      <c r="M463" s="121">
        <f>IF($C$4="citu pasākumu izmaksas",IF('11a+c+n'!$Q463="C",'11a+c+n'!M463,0))</f>
        <v>0</v>
      </c>
      <c r="N463" s="121">
        <f>IF($C$4="citu pasākumu izmaksas",IF('11a+c+n'!$Q463="C",'11a+c+n'!N463,0))</f>
        <v>0</v>
      </c>
      <c r="O463" s="121">
        <f>IF($C$4="citu pasākumu izmaksas",IF('11a+c+n'!$Q463="C",'11a+c+n'!O463,0))</f>
        <v>0</v>
      </c>
      <c r="P463" s="122">
        <f>IF($C$4="citu pasākumu izmaksas",IF('11a+c+n'!$Q463="C",'11a+c+n'!P463,0))</f>
        <v>0</v>
      </c>
    </row>
    <row r="464" spans="1:16" x14ac:dyDescent="0.2">
      <c r="A464" s="49">
        <f>IF(P464=0,0,IF(COUNTBLANK(P464)=1,0,COUNTA($P$14:P464)))</f>
        <v>0</v>
      </c>
      <c r="B464" s="21">
        <f>IF($C$4="citu pasākumu izmaksas",IF('11a+c+n'!$Q464="C",'11a+c+n'!B464,0))</f>
        <v>0</v>
      </c>
      <c r="C464" s="21">
        <f>IF($C$4="citu pasākumu izmaksas",IF('11a+c+n'!$Q464="C",'11a+c+n'!C464,0))</f>
        <v>0</v>
      </c>
      <c r="D464" s="21">
        <f>IF($C$4="citu pasākumu izmaksas",IF('11a+c+n'!$Q464="C",'11a+c+n'!D464,0))</f>
        <v>0</v>
      </c>
      <c r="E464" s="42"/>
      <c r="F464" s="64"/>
      <c r="G464" s="121"/>
      <c r="H464" s="121">
        <f>IF($C$4="citu pasākumu izmaksas",IF('11a+c+n'!$Q464="C",'11a+c+n'!H464,0))</f>
        <v>0</v>
      </c>
      <c r="I464" s="121"/>
      <c r="J464" s="121"/>
      <c r="K464" s="122">
        <f>IF($C$4="citu pasākumu izmaksas",IF('11a+c+n'!$Q464="C",'11a+c+n'!K464,0))</f>
        <v>0</v>
      </c>
      <c r="L464" s="83">
        <f>IF($C$4="citu pasākumu izmaksas",IF('11a+c+n'!$Q464="C",'11a+c+n'!L464,0))</f>
        <v>0</v>
      </c>
      <c r="M464" s="121">
        <f>IF($C$4="citu pasākumu izmaksas",IF('11a+c+n'!$Q464="C",'11a+c+n'!M464,0))</f>
        <v>0</v>
      </c>
      <c r="N464" s="121">
        <f>IF($C$4="citu pasākumu izmaksas",IF('11a+c+n'!$Q464="C",'11a+c+n'!N464,0))</f>
        <v>0</v>
      </c>
      <c r="O464" s="121">
        <f>IF($C$4="citu pasākumu izmaksas",IF('11a+c+n'!$Q464="C",'11a+c+n'!O464,0))</f>
        <v>0</v>
      </c>
      <c r="P464" s="122">
        <f>IF($C$4="citu pasākumu izmaksas",IF('11a+c+n'!$Q464="C",'11a+c+n'!P464,0))</f>
        <v>0</v>
      </c>
    </row>
    <row r="465" spans="1:16" x14ac:dyDescent="0.2">
      <c r="A465" s="49">
        <f>IF(P465=0,0,IF(COUNTBLANK(P465)=1,0,COUNTA($P$14:P465)))</f>
        <v>0</v>
      </c>
      <c r="B465" s="21">
        <f>IF($C$4="citu pasākumu izmaksas",IF('11a+c+n'!$Q465="C",'11a+c+n'!B465,0))</f>
        <v>0</v>
      </c>
      <c r="C465" s="21">
        <f>IF($C$4="citu pasākumu izmaksas",IF('11a+c+n'!$Q465="C",'11a+c+n'!C465,0))</f>
        <v>0</v>
      </c>
      <c r="D465" s="21">
        <f>IF($C$4="citu pasākumu izmaksas",IF('11a+c+n'!$Q465="C",'11a+c+n'!D465,0))</f>
        <v>0</v>
      </c>
      <c r="E465" s="42"/>
      <c r="F465" s="64"/>
      <c r="G465" s="121"/>
      <c r="H465" s="121">
        <f>IF($C$4="citu pasākumu izmaksas",IF('11a+c+n'!$Q465="C",'11a+c+n'!H465,0))</f>
        <v>0</v>
      </c>
      <c r="I465" s="121"/>
      <c r="J465" s="121"/>
      <c r="K465" s="122">
        <f>IF($C$4="citu pasākumu izmaksas",IF('11a+c+n'!$Q465="C",'11a+c+n'!K465,0))</f>
        <v>0</v>
      </c>
      <c r="L465" s="83">
        <f>IF($C$4="citu pasākumu izmaksas",IF('11a+c+n'!$Q465="C",'11a+c+n'!L465,0))</f>
        <v>0</v>
      </c>
      <c r="M465" s="121">
        <f>IF($C$4="citu pasākumu izmaksas",IF('11a+c+n'!$Q465="C",'11a+c+n'!M465,0))</f>
        <v>0</v>
      </c>
      <c r="N465" s="121">
        <f>IF($C$4="citu pasākumu izmaksas",IF('11a+c+n'!$Q465="C",'11a+c+n'!N465,0))</f>
        <v>0</v>
      </c>
      <c r="O465" s="121">
        <f>IF($C$4="citu pasākumu izmaksas",IF('11a+c+n'!$Q465="C",'11a+c+n'!O465,0))</f>
        <v>0</v>
      </c>
      <c r="P465" s="122">
        <f>IF($C$4="citu pasākumu izmaksas",IF('11a+c+n'!$Q465="C",'11a+c+n'!P465,0))</f>
        <v>0</v>
      </c>
    </row>
    <row r="466" spans="1:16" x14ac:dyDescent="0.2">
      <c r="A466" s="49">
        <f>IF(P466=0,0,IF(COUNTBLANK(P466)=1,0,COUNTA($P$14:P466)))</f>
        <v>0</v>
      </c>
      <c r="B466" s="21">
        <f>IF($C$4="citu pasākumu izmaksas",IF('11a+c+n'!$Q466="C",'11a+c+n'!B466,0))</f>
        <v>0</v>
      </c>
      <c r="C466" s="21">
        <f>IF($C$4="citu pasākumu izmaksas",IF('11a+c+n'!$Q466="C",'11a+c+n'!C466,0))</f>
        <v>0</v>
      </c>
      <c r="D466" s="21">
        <f>IF($C$4="citu pasākumu izmaksas",IF('11a+c+n'!$Q466="C",'11a+c+n'!D466,0))</f>
        <v>0</v>
      </c>
      <c r="E466" s="42"/>
      <c r="F466" s="64"/>
      <c r="G466" s="121"/>
      <c r="H466" s="121">
        <f>IF($C$4="citu pasākumu izmaksas",IF('11a+c+n'!$Q466="C",'11a+c+n'!H466,0))</f>
        <v>0</v>
      </c>
      <c r="I466" s="121"/>
      <c r="J466" s="121"/>
      <c r="K466" s="122">
        <f>IF($C$4="citu pasākumu izmaksas",IF('11a+c+n'!$Q466="C",'11a+c+n'!K466,0))</f>
        <v>0</v>
      </c>
      <c r="L466" s="83">
        <f>IF($C$4="citu pasākumu izmaksas",IF('11a+c+n'!$Q466="C",'11a+c+n'!L466,0))</f>
        <v>0</v>
      </c>
      <c r="M466" s="121">
        <f>IF($C$4="citu pasākumu izmaksas",IF('11a+c+n'!$Q466="C",'11a+c+n'!M466,0))</f>
        <v>0</v>
      </c>
      <c r="N466" s="121">
        <f>IF($C$4="citu pasākumu izmaksas",IF('11a+c+n'!$Q466="C",'11a+c+n'!N466,0))</f>
        <v>0</v>
      </c>
      <c r="O466" s="121">
        <f>IF($C$4="citu pasākumu izmaksas",IF('11a+c+n'!$Q466="C",'11a+c+n'!O466,0))</f>
        <v>0</v>
      </c>
      <c r="P466" s="122">
        <f>IF($C$4="citu pasākumu izmaksas",IF('11a+c+n'!$Q466="C",'11a+c+n'!P466,0))</f>
        <v>0</v>
      </c>
    </row>
    <row r="467" spans="1:16" x14ac:dyDescent="0.2">
      <c r="A467" s="49">
        <f>IF(P467=0,0,IF(COUNTBLANK(P467)=1,0,COUNTA($P$14:P467)))</f>
        <v>0</v>
      </c>
      <c r="B467" s="21">
        <f>IF($C$4="citu pasākumu izmaksas",IF('11a+c+n'!$Q467="C",'11a+c+n'!B467,0))</f>
        <v>0</v>
      </c>
      <c r="C467" s="21">
        <f>IF($C$4="citu pasākumu izmaksas",IF('11a+c+n'!$Q467="C",'11a+c+n'!C467,0))</f>
        <v>0</v>
      </c>
      <c r="D467" s="21">
        <f>IF($C$4="citu pasākumu izmaksas",IF('11a+c+n'!$Q467="C",'11a+c+n'!D467,0))</f>
        <v>0</v>
      </c>
      <c r="E467" s="42"/>
      <c r="F467" s="64"/>
      <c r="G467" s="121"/>
      <c r="H467" s="121">
        <f>IF($C$4="citu pasākumu izmaksas",IF('11a+c+n'!$Q467="C",'11a+c+n'!H467,0))</f>
        <v>0</v>
      </c>
      <c r="I467" s="121"/>
      <c r="J467" s="121"/>
      <c r="K467" s="122">
        <f>IF($C$4="citu pasākumu izmaksas",IF('11a+c+n'!$Q467="C",'11a+c+n'!K467,0))</f>
        <v>0</v>
      </c>
      <c r="L467" s="83">
        <f>IF($C$4="citu pasākumu izmaksas",IF('11a+c+n'!$Q467="C",'11a+c+n'!L467,0))</f>
        <v>0</v>
      </c>
      <c r="M467" s="121">
        <f>IF($C$4="citu pasākumu izmaksas",IF('11a+c+n'!$Q467="C",'11a+c+n'!M467,0))</f>
        <v>0</v>
      </c>
      <c r="N467" s="121">
        <f>IF($C$4="citu pasākumu izmaksas",IF('11a+c+n'!$Q467="C",'11a+c+n'!N467,0))</f>
        <v>0</v>
      </c>
      <c r="O467" s="121">
        <f>IF($C$4="citu pasākumu izmaksas",IF('11a+c+n'!$Q467="C",'11a+c+n'!O467,0))</f>
        <v>0</v>
      </c>
      <c r="P467" s="122">
        <f>IF($C$4="citu pasākumu izmaksas",IF('11a+c+n'!$Q467="C",'11a+c+n'!P467,0))</f>
        <v>0</v>
      </c>
    </row>
    <row r="468" spans="1:16" x14ac:dyDescent="0.2">
      <c r="A468" s="49">
        <f>IF(P468=0,0,IF(COUNTBLANK(P468)=1,0,COUNTA($P$14:P468)))</f>
        <v>0</v>
      </c>
      <c r="B468" s="21">
        <f>IF($C$4="citu pasākumu izmaksas",IF('11a+c+n'!$Q468="C",'11a+c+n'!B468,0))</f>
        <v>0</v>
      </c>
      <c r="C468" s="21">
        <f>IF($C$4="citu pasākumu izmaksas",IF('11a+c+n'!$Q468="C",'11a+c+n'!C468,0))</f>
        <v>0</v>
      </c>
      <c r="D468" s="21">
        <f>IF($C$4="citu pasākumu izmaksas",IF('11a+c+n'!$Q468="C",'11a+c+n'!D468,0))</f>
        <v>0</v>
      </c>
      <c r="E468" s="42"/>
      <c r="F468" s="64"/>
      <c r="G468" s="121"/>
      <c r="H468" s="121">
        <f>IF($C$4="citu pasākumu izmaksas",IF('11a+c+n'!$Q468="C",'11a+c+n'!H468,0))</f>
        <v>0</v>
      </c>
      <c r="I468" s="121"/>
      <c r="J468" s="121"/>
      <c r="K468" s="122">
        <f>IF($C$4="citu pasākumu izmaksas",IF('11a+c+n'!$Q468="C",'11a+c+n'!K468,0))</f>
        <v>0</v>
      </c>
      <c r="L468" s="83">
        <f>IF($C$4="citu pasākumu izmaksas",IF('11a+c+n'!$Q468="C",'11a+c+n'!L468,0))</f>
        <v>0</v>
      </c>
      <c r="M468" s="121">
        <f>IF($C$4="citu pasākumu izmaksas",IF('11a+c+n'!$Q468="C",'11a+c+n'!M468,0))</f>
        <v>0</v>
      </c>
      <c r="N468" s="121">
        <f>IF($C$4="citu pasākumu izmaksas",IF('11a+c+n'!$Q468="C",'11a+c+n'!N468,0))</f>
        <v>0</v>
      </c>
      <c r="O468" s="121">
        <f>IF($C$4="citu pasākumu izmaksas",IF('11a+c+n'!$Q468="C",'11a+c+n'!O468,0))</f>
        <v>0</v>
      </c>
      <c r="P468" s="122">
        <f>IF($C$4="citu pasākumu izmaksas",IF('11a+c+n'!$Q468="C",'11a+c+n'!P468,0))</f>
        <v>0</v>
      </c>
    </row>
    <row r="469" spans="1:16" x14ac:dyDescent="0.2">
      <c r="A469" s="49">
        <f>IF(P469=0,0,IF(COUNTBLANK(P469)=1,0,COUNTA($P$14:P469)))</f>
        <v>0</v>
      </c>
      <c r="B469" s="21">
        <f>IF($C$4="citu pasākumu izmaksas",IF('11a+c+n'!$Q469="C",'11a+c+n'!B469,0))</f>
        <v>0</v>
      </c>
      <c r="C469" s="21">
        <f>IF($C$4="citu pasākumu izmaksas",IF('11a+c+n'!$Q469="C",'11a+c+n'!C469,0))</f>
        <v>0</v>
      </c>
      <c r="D469" s="21">
        <f>IF($C$4="citu pasākumu izmaksas",IF('11a+c+n'!$Q469="C",'11a+c+n'!D469,0))</f>
        <v>0</v>
      </c>
      <c r="E469" s="42"/>
      <c r="F469" s="64"/>
      <c r="G469" s="121"/>
      <c r="H469" s="121">
        <f>IF($C$4="citu pasākumu izmaksas",IF('11a+c+n'!$Q469="C",'11a+c+n'!H469,0))</f>
        <v>0</v>
      </c>
      <c r="I469" s="121"/>
      <c r="J469" s="121"/>
      <c r="K469" s="122">
        <f>IF($C$4="citu pasākumu izmaksas",IF('11a+c+n'!$Q469="C",'11a+c+n'!K469,0))</f>
        <v>0</v>
      </c>
      <c r="L469" s="83">
        <f>IF($C$4="citu pasākumu izmaksas",IF('11a+c+n'!$Q469="C",'11a+c+n'!L469,0))</f>
        <v>0</v>
      </c>
      <c r="M469" s="121">
        <f>IF($C$4="citu pasākumu izmaksas",IF('11a+c+n'!$Q469="C",'11a+c+n'!M469,0))</f>
        <v>0</v>
      </c>
      <c r="N469" s="121">
        <f>IF($C$4="citu pasākumu izmaksas",IF('11a+c+n'!$Q469="C",'11a+c+n'!N469,0))</f>
        <v>0</v>
      </c>
      <c r="O469" s="121">
        <f>IF($C$4="citu pasākumu izmaksas",IF('11a+c+n'!$Q469="C",'11a+c+n'!O469,0))</f>
        <v>0</v>
      </c>
      <c r="P469" s="122">
        <f>IF($C$4="citu pasākumu izmaksas",IF('11a+c+n'!$Q469="C",'11a+c+n'!P469,0))</f>
        <v>0</v>
      </c>
    </row>
    <row r="470" spans="1:16" x14ac:dyDescent="0.2">
      <c r="A470" s="49">
        <f>IF(P470=0,0,IF(COUNTBLANK(P470)=1,0,COUNTA($P$14:P470)))</f>
        <v>0</v>
      </c>
      <c r="B470" s="21">
        <f>IF($C$4="citu pasākumu izmaksas",IF('11a+c+n'!$Q470="C",'11a+c+n'!B470,0))</f>
        <v>0</v>
      </c>
      <c r="C470" s="21">
        <f>IF($C$4="citu pasākumu izmaksas",IF('11a+c+n'!$Q470="C",'11a+c+n'!C470,0))</f>
        <v>0</v>
      </c>
      <c r="D470" s="21">
        <f>IF($C$4="citu pasākumu izmaksas",IF('11a+c+n'!$Q470="C",'11a+c+n'!D470,0))</f>
        <v>0</v>
      </c>
      <c r="E470" s="42"/>
      <c r="F470" s="64"/>
      <c r="G470" s="121"/>
      <c r="H470" s="121">
        <f>IF($C$4="citu pasākumu izmaksas",IF('11a+c+n'!$Q470="C",'11a+c+n'!H470,0))</f>
        <v>0</v>
      </c>
      <c r="I470" s="121"/>
      <c r="J470" s="121"/>
      <c r="K470" s="122">
        <f>IF($C$4="citu pasākumu izmaksas",IF('11a+c+n'!$Q470="C",'11a+c+n'!K470,0))</f>
        <v>0</v>
      </c>
      <c r="L470" s="83">
        <f>IF($C$4="citu pasākumu izmaksas",IF('11a+c+n'!$Q470="C",'11a+c+n'!L470,0))</f>
        <v>0</v>
      </c>
      <c r="M470" s="121">
        <f>IF($C$4="citu pasākumu izmaksas",IF('11a+c+n'!$Q470="C",'11a+c+n'!M470,0))</f>
        <v>0</v>
      </c>
      <c r="N470" s="121">
        <f>IF($C$4="citu pasākumu izmaksas",IF('11a+c+n'!$Q470="C",'11a+c+n'!N470,0))</f>
        <v>0</v>
      </c>
      <c r="O470" s="121">
        <f>IF($C$4="citu pasākumu izmaksas",IF('11a+c+n'!$Q470="C",'11a+c+n'!O470,0))</f>
        <v>0</v>
      </c>
      <c r="P470" s="122">
        <f>IF($C$4="citu pasākumu izmaksas",IF('11a+c+n'!$Q470="C",'11a+c+n'!P470,0))</f>
        <v>0</v>
      </c>
    </row>
    <row r="471" spans="1:16" x14ac:dyDescent="0.2">
      <c r="A471" s="49">
        <f>IF(P471=0,0,IF(COUNTBLANK(P471)=1,0,COUNTA($P$14:P471)))</f>
        <v>0</v>
      </c>
      <c r="B471" s="21">
        <f>IF($C$4="citu pasākumu izmaksas",IF('11a+c+n'!$Q471="C",'11a+c+n'!B471,0))</f>
        <v>0</v>
      </c>
      <c r="C471" s="21">
        <f>IF($C$4="citu pasākumu izmaksas",IF('11a+c+n'!$Q471="C",'11a+c+n'!C471,0))</f>
        <v>0</v>
      </c>
      <c r="D471" s="21">
        <f>IF($C$4="citu pasākumu izmaksas",IF('11a+c+n'!$Q471="C",'11a+c+n'!D471,0))</f>
        <v>0</v>
      </c>
      <c r="E471" s="42"/>
      <c r="F471" s="64"/>
      <c r="G471" s="121"/>
      <c r="H471" s="121">
        <f>IF($C$4="citu pasākumu izmaksas",IF('11a+c+n'!$Q471="C",'11a+c+n'!H471,0))</f>
        <v>0</v>
      </c>
      <c r="I471" s="121"/>
      <c r="J471" s="121"/>
      <c r="K471" s="122">
        <f>IF($C$4="citu pasākumu izmaksas",IF('11a+c+n'!$Q471="C",'11a+c+n'!K471,0))</f>
        <v>0</v>
      </c>
      <c r="L471" s="83">
        <f>IF($C$4="citu pasākumu izmaksas",IF('11a+c+n'!$Q471="C",'11a+c+n'!L471,0))</f>
        <v>0</v>
      </c>
      <c r="M471" s="121">
        <f>IF($C$4="citu pasākumu izmaksas",IF('11a+c+n'!$Q471="C",'11a+c+n'!M471,0))</f>
        <v>0</v>
      </c>
      <c r="N471" s="121">
        <f>IF($C$4="citu pasākumu izmaksas",IF('11a+c+n'!$Q471="C",'11a+c+n'!N471,0))</f>
        <v>0</v>
      </c>
      <c r="O471" s="121">
        <f>IF($C$4="citu pasākumu izmaksas",IF('11a+c+n'!$Q471="C",'11a+c+n'!O471,0))</f>
        <v>0</v>
      </c>
      <c r="P471" s="122">
        <f>IF($C$4="citu pasākumu izmaksas",IF('11a+c+n'!$Q471="C",'11a+c+n'!P471,0))</f>
        <v>0</v>
      </c>
    </row>
    <row r="472" spans="1:16" x14ac:dyDescent="0.2">
      <c r="A472" s="49">
        <f>IF(P472=0,0,IF(COUNTBLANK(P472)=1,0,COUNTA($P$14:P472)))</f>
        <v>0</v>
      </c>
      <c r="B472" s="21">
        <f>IF($C$4="citu pasākumu izmaksas",IF('11a+c+n'!$Q472="C",'11a+c+n'!B472,0))</f>
        <v>0</v>
      </c>
      <c r="C472" s="21">
        <f>IF($C$4="citu pasākumu izmaksas",IF('11a+c+n'!$Q472="C",'11a+c+n'!C472,0))</f>
        <v>0</v>
      </c>
      <c r="D472" s="21">
        <f>IF($C$4="citu pasākumu izmaksas",IF('11a+c+n'!$Q472="C",'11a+c+n'!D472,0))</f>
        <v>0</v>
      </c>
      <c r="E472" s="42"/>
      <c r="F472" s="64"/>
      <c r="G472" s="121"/>
      <c r="H472" s="121">
        <f>IF($C$4="citu pasākumu izmaksas",IF('11a+c+n'!$Q472="C",'11a+c+n'!H472,0))</f>
        <v>0</v>
      </c>
      <c r="I472" s="121"/>
      <c r="J472" s="121"/>
      <c r="K472" s="122">
        <f>IF($C$4="citu pasākumu izmaksas",IF('11a+c+n'!$Q472="C",'11a+c+n'!K472,0))</f>
        <v>0</v>
      </c>
      <c r="L472" s="83">
        <f>IF($C$4="citu pasākumu izmaksas",IF('11a+c+n'!$Q472="C",'11a+c+n'!L472,0))</f>
        <v>0</v>
      </c>
      <c r="M472" s="121">
        <f>IF($C$4="citu pasākumu izmaksas",IF('11a+c+n'!$Q472="C",'11a+c+n'!M472,0))</f>
        <v>0</v>
      </c>
      <c r="N472" s="121">
        <f>IF($C$4="citu pasākumu izmaksas",IF('11a+c+n'!$Q472="C",'11a+c+n'!N472,0))</f>
        <v>0</v>
      </c>
      <c r="O472" s="121">
        <f>IF($C$4="citu pasākumu izmaksas",IF('11a+c+n'!$Q472="C",'11a+c+n'!O472,0))</f>
        <v>0</v>
      </c>
      <c r="P472" s="122">
        <f>IF($C$4="citu pasākumu izmaksas",IF('11a+c+n'!$Q472="C",'11a+c+n'!P472,0))</f>
        <v>0</v>
      </c>
    </row>
    <row r="473" spans="1:16" x14ac:dyDescent="0.2">
      <c r="A473" s="49">
        <f>IF(P473=0,0,IF(COUNTBLANK(P473)=1,0,COUNTA($P$14:P473)))</f>
        <v>0</v>
      </c>
      <c r="B473" s="21">
        <f>IF($C$4="citu pasākumu izmaksas",IF('11a+c+n'!$Q473="C",'11a+c+n'!B473,0))</f>
        <v>0</v>
      </c>
      <c r="C473" s="21">
        <f>IF($C$4="citu pasākumu izmaksas",IF('11a+c+n'!$Q473="C",'11a+c+n'!C473,0))</f>
        <v>0</v>
      </c>
      <c r="D473" s="21">
        <f>IF($C$4="citu pasākumu izmaksas",IF('11a+c+n'!$Q473="C",'11a+c+n'!D473,0))</f>
        <v>0</v>
      </c>
      <c r="E473" s="42"/>
      <c r="F473" s="64"/>
      <c r="G473" s="121"/>
      <c r="H473" s="121">
        <f>IF($C$4="citu pasākumu izmaksas",IF('11a+c+n'!$Q473="C",'11a+c+n'!H473,0))</f>
        <v>0</v>
      </c>
      <c r="I473" s="121"/>
      <c r="J473" s="121"/>
      <c r="K473" s="122">
        <f>IF($C$4="citu pasākumu izmaksas",IF('11a+c+n'!$Q473="C",'11a+c+n'!K473,0))</f>
        <v>0</v>
      </c>
      <c r="L473" s="83">
        <f>IF($C$4="citu pasākumu izmaksas",IF('11a+c+n'!$Q473="C",'11a+c+n'!L473,0))</f>
        <v>0</v>
      </c>
      <c r="M473" s="121">
        <f>IF($C$4="citu pasākumu izmaksas",IF('11a+c+n'!$Q473="C",'11a+c+n'!M473,0))</f>
        <v>0</v>
      </c>
      <c r="N473" s="121">
        <f>IF($C$4="citu pasākumu izmaksas",IF('11a+c+n'!$Q473="C",'11a+c+n'!N473,0))</f>
        <v>0</v>
      </c>
      <c r="O473" s="121">
        <f>IF($C$4="citu pasākumu izmaksas",IF('11a+c+n'!$Q473="C",'11a+c+n'!O473,0))</f>
        <v>0</v>
      </c>
      <c r="P473" s="122">
        <f>IF($C$4="citu pasākumu izmaksas",IF('11a+c+n'!$Q473="C",'11a+c+n'!P473,0))</f>
        <v>0</v>
      </c>
    </row>
    <row r="474" spans="1:16" x14ac:dyDescent="0.2">
      <c r="A474" s="49">
        <f>IF(P474=0,0,IF(COUNTBLANK(P474)=1,0,COUNTA($P$14:P474)))</f>
        <v>0</v>
      </c>
      <c r="B474" s="21">
        <f>IF($C$4="citu pasākumu izmaksas",IF('11a+c+n'!$Q474="C",'11a+c+n'!B474,0))</f>
        <v>0</v>
      </c>
      <c r="C474" s="21">
        <f>IF($C$4="citu pasākumu izmaksas",IF('11a+c+n'!$Q474="C",'11a+c+n'!C474,0))</f>
        <v>0</v>
      </c>
      <c r="D474" s="21">
        <f>IF($C$4="citu pasākumu izmaksas",IF('11a+c+n'!$Q474="C",'11a+c+n'!D474,0))</f>
        <v>0</v>
      </c>
      <c r="E474" s="42"/>
      <c r="F474" s="64"/>
      <c r="G474" s="121"/>
      <c r="H474" s="121">
        <f>IF($C$4="citu pasākumu izmaksas",IF('11a+c+n'!$Q474="C",'11a+c+n'!H474,0))</f>
        <v>0</v>
      </c>
      <c r="I474" s="121"/>
      <c r="J474" s="121"/>
      <c r="K474" s="122">
        <f>IF($C$4="citu pasākumu izmaksas",IF('11a+c+n'!$Q474="C",'11a+c+n'!K474,0))</f>
        <v>0</v>
      </c>
      <c r="L474" s="83">
        <f>IF($C$4="citu pasākumu izmaksas",IF('11a+c+n'!$Q474="C",'11a+c+n'!L474,0))</f>
        <v>0</v>
      </c>
      <c r="M474" s="121">
        <f>IF($C$4="citu pasākumu izmaksas",IF('11a+c+n'!$Q474="C",'11a+c+n'!M474,0))</f>
        <v>0</v>
      </c>
      <c r="N474" s="121">
        <f>IF($C$4="citu pasākumu izmaksas",IF('11a+c+n'!$Q474="C",'11a+c+n'!N474,0))</f>
        <v>0</v>
      </c>
      <c r="O474" s="121">
        <f>IF($C$4="citu pasākumu izmaksas",IF('11a+c+n'!$Q474="C",'11a+c+n'!O474,0))</f>
        <v>0</v>
      </c>
      <c r="P474" s="122">
        <f>IF($C$4="citu pasākumu izmaksas",IF('11a+c+n'!$Q474="C",'11a+c+n'!P474,0))</f>
        <v>0</v>
      </c>
    </row>
    <row r="475" spans="1:16" x14ac:dyDescent="0.2">
      <c r="A475" s="49">
        <f>IF(P475=0,0,IF(COUNTBLANK(P475)=1,0,COUNTA($P$14:P475)))</f>
        <v>0</v>
      </c>
      <c r="B475" s="21">
        <f>IF($C$4="citu pasākumu izmaksas",IF('11a+c+n'!$Q475="C",'11a+c+n'!B475,0))</f>
        <v>0</v>
      </c>
      <c r="C475" s="21">
        <f>IF($C$4="citu pasākumu izmaksas",IF('11a+c+n'!$Q475="C",'11a+c+n'!C475,0))</f>
        <v>0</v>
      </c>
      <c r="D475" s="21">
        <f>IF($C$4="citu pasākumu izmaksas",IF('11a+c+n'!$Q475="C",'11a+c+n'!D475,0))</f>
        <v>0</v>
      </c>
      <c r="E475" s="42"/>
      <c r="F475" s="64"/>
      <c r="G475" s="121"/>
      <c r="H475" s="121">
        <f>IF($C$4="citu pasākumu izmaksas",IF('11a+c+n'!$Q475="C",'11a+c+n'!H475,0))</f>
        <v>0</v>
      </c>
      <c r="I475" s="121"/>
      <c r="J475" s="121"/>
      <c r="K475" s="122">
        <f>IF($C$4="citu pasākumu izmaksas",IF('11a+c+n'!$Q475="C",'11a+c+n'!K475,0))</f>
        <v>0</v>
      </c>
      <c r="L475" s="83">
        <f>IF($C$4="citu pasākumu izmaksas",IF('11a+c+n'!$Q475="C",'11a+c+n'!L475,0))</f>
        <v>0</v>
      </c>
      <c r="M475" s="121">
        <f>IF($C$4="citu pasākumu izmaksas",IF('11a+c+n'!$Q475="C",'11a+c+n'!M475,0))</f>
        <v>0</v>
      </c>
      <c r="N475" s="121">
        <f>IF($C$4="citu pasākumu izmaksas",IF('11a+c+n'!$Q475="C",'11a+c+n'!N475,0))</f>
        <v>0</v>
      </c>
      <c r="O475" s="121">
        <f>IF($C$4="citu pasākumu izmaksas",IF('11a+c+n'!$Q475="C",'11a+c+n'!O475,0))</f>
        <v>0</v>
      </c>
      <c r="P475" s="122">
        <f>IF($C$4="citu pasākumu izmaksas",IF('11a+c+n'!$Q475="C",'11a+c+n'!P475,0))</f>
        <v>0</v>
      </c>
    </row>
    <row r="476" spans="1:16" x14ac:dyDescent="0.2">
      <c r="A476" s="49">
        <f>IF(P476=0,0,IF(COUNTBLANK(P476)=1,0,COUNTA($P$14:P476)))</f>
        <v>0</v>
      </c>
      <c r="B476" s="21">
        <f>IF($C$4="citu pasākumu izmaksas",IF('11a+c+n'!$Q476="C",'11a+c+n'!B476,0))</f>
        <v>0</v>
      </c>
      <c r="C476" s="21">
        <f>IF($C$4="citu pasākumu izmaksas",IF('11a+c+n'!$Q476="C",'11a+c+n'!C476,0))</f>
        <v>0</v>
      </c>
      <c r="D476" s="21">
        <f>IF($C$4="citu pasākumu izmaksas",IF('11a+c+n'!$Q476="C",'11a+c+n'!D476,0))</f>
        <v>0</v>
      </c>
      <c r="E476" s="42"/>
      <c r="F476" s="64"/>
      <c r="G476" s="121"/>
      <c r="H476" s="121">
        <f>IF($C$4="citu pasākumu izmaksas",IF('11a+c+n'!$Q476="C",'11a+c+n'!H476,0))</f>
        <v>0</v>
      </c>
      <c r="I476" s="121"/>
      <c r="J476" s="121"/>
      <c r="K476" s="122">
        <f>IF($C$4="citu pasākumu izmaksas",IF('11a+c+n'!$Q476="C",'11a+c+n'!K476,0))</f>
        <v>0</v>
      </c>
      <c r="L476" s="83">
        <f>IF($C$4="citu pasākumu izmaksas",IF('11a+c+n'!$Q476="C",'11a+c+n'!L476,0))</f>
        <v>0</v>
      </c>
      <c r="M476" s="121">
        <f>IF($C$4="citu pasākumu izmaksas",IF('11a+c+n'!$Q476="C",'11a+c+n'!M476,0))</f>
        <v>0</v>
      </c>
      <c r="N476" s="121">
        <f>IF($C$4="citu pasākumu izmaksas",IF('11a+c+n'!$Q476="C",'11a+c+n'!N476,0))</f>
        <v>0</v>
      </c>
      <c r="O476" s="121">
        <f>IF($C$4="citu pasākumu izmaksas",IF('11a+c+n'!$Q476="C",'11a+c+n'!O476,0))</f>
        <v>0</v>
      </c>
      <c r="P476" s="122">
        <f>IF($C$4="citu pasākumu izmaksas",IF('11a+c+n'!$Q476="C",'11a+c+n'!P476,0))</f>
        <v>0</v>
      </c>
    </row>
    <row r="477" spans="1:16" x14ac:dyDescent="0.2">
      <c r="A477" s="49">
        <f>IF(P477=0,0,IF(COUNTBLANK(P477)=1,0,COUNTA($P$14:P477)))</f>
        <v>0</v>
      </c>
      <c r="B477" s="21">
        <f>IF($C$4="citu pasākumu izmaksas",IF('11a+c+n'!$Q477="C",'11a+c+n'!B477,0))</f>
        <v>0</v>
      </c>
      <c r="C477" s="21">
        <f>IF($C$4="citu pasākumu izmaksas",IF('11a+c+n'!$Q477="C",'11a+c+n'!C477,0))</f>
        <v>0</v>
      </c>
      <c r="D477" s="21">
        <f>IF($C$4="citu pasākumu izmaksas",IF('11a+c+n'!$Q477="C",'11a+c+n'!D477,0))</f>
        <v>0</v>
      </c>
      <c r="E477" s="42"/>
      <c r="F477" s="64"/>
      <c r="G477" s="121"/>
      <c r="H477" s="121">
        <f>IF($C$4="citu pasākumu izmaksas",IF('11a+c+n'!$Q477="C",'11a+c+n'!H477,0))</f>
        <v>0</v>
      </c>
      <c r="I477" s="121"/>
      <c r="J477" s="121"/>
      <c r="K477" s="122">
        <f>IF($C$4="citu pasākumu izmaksas",IF('11a+c+n'!$Q477="C",'11a+c+n'!K477,0))</f>
        <v>0</v>
      </c>
      <c r="L477" s="83">
        <f>IF($C$4="citu pasākumu izmaksas",IF('11a+c+n'!$Q477="C",'11a+c+n'!L477,0))</f>
        <v>0</v>
      </c>
      <c r="M477" s="121">
        <f>IF($C$4="citu pasākumu izmaksas",IF('11a+c+n'!$Q477="C",'11a+c+n'!M477,0))</f>
        <v>0</v>
      </c>
      <c r="N477" s="121">
        <f>IF($C$4="citu pasākumu izmaksas",IF('11a+c+n'!$Q477="C",'11a+c+n'!N477,0))</f>
        <v>0</v>
      </c>
      <c r="O477" s="121">
        <f>IF($C$4="citu pasākumu izmaksas",IF('11a+c+n'!$Q477="C",'11a+c+n'!O477,0))</f>
        <v>0</v>
      </c>
      <c r="P477" s="122">
        <f>IF($C$4="citu pasākumu izmaksas",IF('11a+c+n'!$Q477="C",'11a+c+n'!P477,0))</f>
        <v>0</v>
      </c>
    </row>
    <row r="478" spans="1:16" x14ac:dyDescent="0.2">
      <c r="A478" s="49">
        <f>IF(P478=0,0,IF(COUNTBLANK(P478)=1,0,COUNTA($P$14:P478)))</f>
        <v>0</v>
      </c>
      <c r="B478" s="21">
        <f>IF($C$4="citu pasākumu izmaksas",IF('11a+c+n'!$Q478="C",'11a+c+n'!B478,0))</f>
        <v>0</v>
      </c>
      <c r="C478" s="21">
        <f>IF($C$4="citu pasākumu izmaksas",IF('11a+c+n'!$Q478="C",'11a+c+n'!C478,0))</f>
        <v>0</v>
      </c>
      <c r="D478" s="21">
        <f>IF($C$4="citu pasākumu izmaksas",IF('11a+c+n'!$Q478="C",'11a+c+n'!D478,0))</f>
        <v>0</v>
      </c>
      <c r="E478" s="42"/>
      <c r="F478" s="64"/>
      <c r="G478" s="121"/>
      <c r="H478" s="121">
        <f>IF($C$4="citu pasākumu izmaksas",IF('11a+c+n'!$Q478="C",'11a+c+n'!H478,0))</f>
        <v>0</v>
      </c>
      <c r="I478" s="121"/>
      <c r="J478" s="121"/>
      <c r="K478" s="122">
        <f>IF($C$4="citu pasākumu izmaksas",IF('11a+c+n'!$Q478="C",'11a+c+n'!K478,0))</f>
        <v>0</v>
      </c>
      <c r="L478" s="83">
        <f>IF($C$4="citu pasākumu izmaksas",IF('11a+c+n'!$Q478="C",'11a+c+n'!L478,0))</f>
        <v>0</v>
      </c>
      <c r="M478" s="121">
        <f>IF($C$4="citu pasākumu izmaksas",IF('11a+c+n'!$Q478="C",'11a+c+n'!M478,0))</f>
        <v>0</v>
      </c>
      <c r="N478" s="121">
        <f>IF($C$4="citu pasākumu izmaksas",IF('11a+c+n'!$Q478="C",'11a+c+n'!N478,0))</f>
        <v>0</v>
      </c>
      <c r="O478" s="121">
        <f>IF($C$4="citu pasākumu izmaksas",IF('11a+c+n'!$Q478="C",'11a+c+n'!O478,0))</f>
        <v>0</v>
      </c>
      <c r="P478" s="122">
        <f>IF($C$4="citu pasākumu izmaksas",IF('11a+c+n'!$Q478="C",'11a+c+n'!P478,0))</f>
        <v>0</v>
      </c>
    </row>
    <row r="479" spans="1:16" x14ac:dyDescent="0.2">
      <c r="A479" s="49">
        <f>IF(P479=0,0,IF(COUNTBLANK(P479)=1,0,COUNTA($P$14:P479)))</f>
        <v>0</v>
      </c>
      <c r="B479" s="21">
        <f>IF($C$4="citu pasākumu izmaksas",IF('11a+c+n'!$Q479="C",'11a+c+n'!B479,0))</f>
        <v>0</v>
      </c>
      <c r="C479" s="21">
        <f>IF($C$4="citu pasākumu izmaksas",IF('11a+c+n'!$Q479="C",'11a+c+n'!C479,0))</f>
        <v>0</v>
      </c>
      <c r="D479" s="21">
        <f>IF($C$4="citu pasākumu izmaksas",IF('11a+c+n'!$Q479="C",'11a+c+n'!D479,0))</f>
        <v>0</v>
      </c>
      <c r="E479" s="42"/>
      <c r="F479" s="64"/>
      <c r="G479" s="121"/>
      <c r="H479" s="121">
        <f>IF($C$4="citu pasākumu izmaksas",IF('11a+c+n'!$Q479="C",'11a+c+n'!H479,0))</f>
        <v>0</v>
      </c>
      <c r="I479" s="121"/>
      <c r="J479" s="121"/>
      <c r="K479" s="122">
        <f>IF($C$4="citu pasākumu izmaksas",IF('11a+c+n'!$Q479="C",'11a+c+n'!K479,0))</f>
        <v>0</v>
      </c>
      <c r="L479" s="83">
        <f>IF($C$4="citu pasākumu izmaksas",IF('11a+c+n'!$Q479="C",'11a+c+n'!L479,0))</f>
        <v>0</v>
      </c>
      <c r="M479" s="121">
        <f>IF($C$4="citu pasākumu izmaksas",IF('11a+c+n'!$Q479="C",'11a+c+n'!M479,0))</f>
        <v>0</v>
      </c>
      <c r="N479" s="121">
        <f>IF($C$4="citu pasākumu izmaksas",IF('11a+c+n'!$Q479="C",'11a+c+n'!N479,0))</f>
        <v>0</v>
      </c>
      <c r="O479" s="121">
        <f>IF($C$4="citu pasākumu izmaksas",IF('11a+c+n'!$Q479="C",'11a+c+n'!O479,0))</f>
        <v>0</v>
      </c>
      <c r="P479" s="122">
        <f>IF($C$4="citu pasākumu izmaksas",IF('11a+c+n'!$Q479="C",'11a+c+n'!P479,0))</f>
        <v>0</v>
      </c>
    </row>
    <row r="480" spans="1:16" x14ac:dyDescent="0.2">
      <c r="A480" s="49">
        <f>IF(P480=0,0,IF(COUNTBLANK(P480)=1,0,COUNTA($P$14:P480)))</f>
        <v>0</v>
      </c>
      <c r="B480" s="21">
        <f>IF($C$4="citu pasākumu izmaksas",IF('11a+c+n'!$Q480="C",'11a+c+n'!B480,0))</f>
        <v>0</v>
      </c>
      <c r="C480" s="21">
        <f>IF($C$4="citu pasākumu izmaksas",IF('11a+c+n'!$Q480="C",'11a+c+n'!C480,0))</f>
        <v>0</v>
      </c>
      <c r="D480" s="21">
        <f>IF($C$4="citu pasākumu izmaksas",IF('11a+c+n'!$Q480="C",'11a+c+n'!D480,0))</f>
        <v>0</v>
      </c>
      <c r="E480" s="42"/>
      <c r="F480" s="64"/>
      <c r="G480" s="121"/>
      <c r="H480" s="121">
        <f>IF($C$4="citu pasākumu izmaksas",IF('11a+c+n'!$Q480="C",'11a+c+n'!H480,0))</f>
        <v>0</v>
      </c>
      <c r="I480" s="121"/>
      <c r="J480" s="121"/>
      <c r="K480" s="122">
        <f>IF($C$4="citu pasākumu izmaksas",IF('11a+c+n'!$Q480="C",'11a+c+n'!K480,0))</f>
        <v>0</v>
      </c>
      <c r="L480" s="83">
        <f>IF($C$4="citu pasākumu izmaksas",IF('11a+c+n'!$Q480="C",'11a+c+n'!L480,0))</f>
        <v>0</v>
      </c>
      <c r="M480" s="121">
        <f>IF($C$4="citu pasākumu izmaksas",IF('11a+c+n'!$Q480="C",'11a+c+n'!M480,0))</f>
        <v>0</v>
      </c>
      <c r="N480" s="121">
        <f>IF($C$4="citu pasākumu izmaksas",IF('11a+c+n'!$Q480="C",'11a+c+n'!N480,0))</f>
        <v>0</v>
      </c>
      <c r="O480" s="121">
        <f>IF($C$4="citu pasākumu izmaksas",IF('11a+c+n'!$Q480="C",'11a+c+n'!O480,0))</f>
        <v>0</v>
      </c>
      <c r="P480" s="122">
        <f>IF($C$4="citu pasākumu izmaksas",IF('11a+c+n'!$Q480="C",'11a+c+n'!P480,0))</f>
        <v>0</v>
      </c>
    </row>
    <row r="481" spans="1:16" x14ac:dyDescent="0.2">
      <c r="A481" s="49">
        <f>IF(P481=0,0,IF(COUNTBLANK(P481)=1,0,COUNTA($P$14:P481)))</f>
        <v>0</v>
      </c>
      <c r="B481" s="21">
        <f>IF($C$4="citu pasākumu izmaksas",IF('11a+c+n'!$Q481="C",'11a+c+n'!B481,0))</f>
        <v>0</v>
      </c>
      <c r="C481" s="21">
        <f>IF($C$4="citu pasākumu izmaksas",IF('11a+c+n'!$Q481="C",'11a+c+n'!C481,0))</f>
        <v>0</v>
      </c>
      <c r="D481" s="21">
        <f>IF($C$4="citu pasākumu izmaksas",IF('11a+c+n'!$Q481="C",'11a+c+n'!D481,0))</f>
        <v>0</v>
      </c>
      <c r="E481" s="42"/>
      <c r="F481" s="64"/>
      <c r="G481" s="121"/>
      <c r="H481" s="121">
        <f>IF($C$4="citu pasākumu izmaksas",IF('11a+c+n'!$Q481="C",'11a+c+n'!H481,0))</f>
        <v>0</v>
      </c>
      <c r="I481" s="121"/>
      <c r="J481" s="121"/>
      <c r="K481" s="122">
        <f>IF($C$4="citu pasākumu izmaksas",IF('11a+c+n'!$Q481="C",'11a+c+n'!K481,0))</f>
        <v>0</v>
      </c>
      <c r="L481" s="83">
        <f>IF($C$4="citu pasākumu izmaksas",IF('11a+c+n'!$Q481="C",'11a+c+n'!L481,0))</f>
        <v>0</v>
      </c>
      <c r="M481" s="121">
        <f>IF($C$4="citu pasākumu izmaksas",IF('11a+c+n'!$Q481="C",'11a+c+n'!M481,0))</f>
        <v>0</v>
      </c>
      <c r="N481" s="121">
        <f>IF($C$4="citu pasākumu izmaksas",IF('11a+c+n'!$Q481="C",'11a+c+n'!N481,0))</f>
        <v>0</v>
      </c>
      <c r="O481" s="121">
        <f>IF($C$4="citu pasākumu izmaksas",IF('11a+c+n'!$Q481="C",'11a+c+n'!O481,0))</f>
        <v>0</v>
      </c>
      <c r="P481" s="122">
        <f>IF($C$4="citu pasākumu izmaksas",IF('11a+c+n'!$Q481="C",'11a+c+n'!P481,0))</f>
        <v>0</v>
      </c>
    </row>
    <row r="482" spans="1:16" x14ac:dyDescent="0.2">
      <c r="A482" s="49">
        <f>IF(P482=0,0,IF(COUNTBLANK(P482)=1,0,COUNTA($P$14:P482)))</f>
        <v>0</v>
      </c>
      <c r="B482" s="21">
        <f>IF($C$4="citu pasākumu izmaksas",IF('11a+c+n'!$Q482="C",'11a+c+n'!B482,0))</f>
        <v>0</v>
      </c>
      <c r="C482" s="21">
        <f>IF($C$4="citu pasākumu izmaksas",IF('11a+c+n'!$Q482="C",'11a+c+n'!C482,0))</f>
        <v>0</v>
      </c>
      <c r="D482" s="21">
        <f>IF($C$4="citu pasākumu izmaksas",IF('11a+c+n'!$Q482="C",'11a+c+n'!D482,0))</f>
        <v>0</v>
      </c>
      <c r="E482" s="42"/>
      <c r="F482" s="64"/>
      <c r="G482" s="121"/>
      <c r="H482" s="121">
        <f>IF($C$4="citu pasākumu izmaksas",IF('11a+c+n'!$Q482="C",'11a+c+n'!H482,0))</f>
        <v>0</v>
      </c>
      <c r="I482" s="121"/>
      <c r="J482" s="121"/>
      <c r="K482" s="122">
        <f>IF($C$4="citu pasākumu izmaksas",IF('11a+c+n'!$Q482="C",'11a+c+n'!K482,0))</f>
        <v>0</v>
      </c>
      <c r="L482" s="83">
        <f>IF($C$4="citu pasākumu izmaksas",IF('11a+c+n'!$Q482="C",'11a+c+n'!L482,0))</f>
        <v>0</v>
      </c>
      <c r="M482" s="121">
        <f>IF($C$4="citu pasākumu izmaksas",IF('11a+c+n'!$Q482="C",'11a+c+n'!M482,0))</f>
        <v>0</v>
      </c>
      <c r="N482" s="121">
        <f>IF($C$4="citu pasākumu izmaksas",IF('11a+c+n'!$Q482="C",'11a+c+n'!N482,0))</f>
        <v>0</v>
      </c>
      <c r="O482" s="121">
        <f>IF($C$4="citu pasākumu izmaksas",IF('11a+c+n'!$Q482="C",'11a+c+n'!O482,0))</f>
        <v>0</v>
      </c>
      <c r="P482" s="122">
        <f>IF($C$4="citu pasākumu izmaksas",IF('11a+c+n'!$Q482="C",'11a+c+n'!P482,0))</f>
        <v>0</v>
      </c>
    </row>
    <row r="483" spans="1:16" x14ac:dyDescent="0.2">
      <c r="A483" s="49">
        <f>IF(P483=0,0,IF(COUNTBLANK(P483)=1,0,COUNTA($P$14:P483)))</f>
        <v>0</v>
      </c>
      <c r="B483" s="21">
        <f>IF($C$4="citu pasākumu izmaksas",IF('11a+c+n'!$Q483="C",'11a+c+n'!B483,0))</f>
        <v>0</v>
      </c>
      <c r="C483" s="21">
        <f>IF($C$4="citu pasākumu izmaksas",IF('11a+c+n'!$Q483="C",'11a+c+n'!C483,0))</f>
        <v>0</v>
      </c>
      <c r="D483" s="21">
        <f>IF($C$4="citu pasākumu izmaksas",IF('11a+c+n'!$Q483="C",'11a+c+n'!D483,0))</f>
        <v>0</v>
      </c>
      <c r="E483" s="42"/>
      <c r="F483" s="64"/>
      <c r="G483" s="121"/>
      <c r="H483" s="121">
        <f>IF($C$4="citu pasākumu izmaksas",IF('11a+c+n'!$Q483="C",'11a+c+n'!H483,0))</f>
        <v>0</v>
      </c>
      <c r="I483" s="121"/>
      <c r="J483" s="121"/>
      <c r="K483" s="122">
        <f>IF($C$4="citu pasākumu izmaksas",IF('11a+c+n'!$Q483="C",'11a+c+n'!K483,0))</f>
        <v>0</v>
      </c>
      <c r="L483" s="83">
        <f>IF($C$4="citu pasākumu izmaksas",IF('11a+c+n'!$Q483="C",'11a+c+n'!L483,0))</f>
        <v>0</v>
      </c>
      <c r="M483" s="121">
        <f>IF($C$4="citu pasākumu izmaksas",IF('11a+c+n'!$Q483="C",'11a+c+n'!M483,0))</f>
        <v>0</v>
      </c>
      <c r="N483" s="121">
        <f>IF($C$4="citu pasākumu izmaksas",IF('11a+c+n'!$Q483="C",'11a+c+n'!N483,0))</f>
        <v>0</v>
      </c>
      <c r="O483" s="121">
        <f>IF($C$4="citu pasākumu izmaksas",IF('11a+c+n'!$Q483="C",'11a+c+n'!O483,0))</f>
        <v>0</v>
      </c>
      <c r="P483" s="122">
        <f>IF($C$4="citu pasākumu izmaksas",IF('11a+c+n'!$Q483="C",'11a+c+n'!P483,0))</f>
        <v>0</v>
      </c>
    </row>
    <row r="484" spans="1:16" x14ac:dyDescent="0.2">
      <c r="A484" s="49">
        <f>IF(P484=0,0,IF(COUNTBLANK(P484)=1,0,COUNTA($P$14:P484)))</f>
        <v>0</v>
      </c>
      <c r="B484" s="21">
        <f>IF($C$4="citu pasākumu izmaksas",IF('11a+c+n'!$Q484="C",'11a+c+n'!B484,0))</f>
        <v>0</v>
      </c>
      <c r="C484" s="21">
        <f>IF($C$4="citu pasākumu izmaksas",IF('11a+c+n'!$Q484="C",'11a+c+n'!C484,0))</f>
        <v>0</v>
      </c>
      <c r="D484" s="21">
        <f>IF($C$4="citu pasākumu izmaksas",IF('11a+c+n'!$Q484="C",'11a+c+n'!D484,0))</f>
        <v>0</v>
      </c>
      <c r="E484" s="42"/>
      <c r="F484" s="64"/>
      <c r="G484" s="121"/>
      <c r="H484" s="121">
        <f>IF($C$4="citu pasākumu izmaksas",IF('11a+c+n'!$Q484="C",'11a+c+n'!H484,0))</f>
        <v>0</v>
      </c>
      <c r="I484" s="121"/>
      <c r="J484" s="121"/>
      <c r="K484" s="122">
        <f>IF($C$4="citu pasākumu izmaksas",IF('11a+c+n'!$Q484="C",'11a+c+n'!K484,0))</f>
        <v>0</v>
      </c>
      <c r="L484" s="83">
        <f>IF($C$4="citu pasākumu izmaksas",IF('11a+c+n'!$Q484="C",'11a+c+n'!L484,0))</f>
        <v>0</v>
      </c>
      <c r="M484" s="121">
        <f>IF($C$4="citu pasākumu izmaksas",IF('11a+c+n'!$Q484="C",'11a+c+n'!M484,0))</f>
        <v>0</v>
      </c>
      <c r="N484" s="121">
        <f>IF($C$4="citu pasākumu izmaksas",IF('11a+c+n'!$Q484="C",'11a+c+n'!N484,0))</f>
        <v>0</v>
      </c>
      <c r="O484" s="121">
        <f>IF($C$4="citu pasākumu izmaksas",IF('11a+c+n'!$Q484="C",'11a+c+n'!O484,0))</f>
        <v>0</v>
      </c>
      <c r="P484" s="122">
        <f>IF($C$4="citu pasākumu izmaksas",IF('11a+c+n'!$Q484="C",'11a+c+n'!P484,0))</f>
        <v>0</v>
      </c>
    </row>
    <row r="485" spans="1:16" x14ac:dyDescent="0.2">
      <c r="A485" s="49">
        <f>IF(P485=0,0,IF(COUNTBLANK(P485)=1,0,COUNTA($P$14:P485)))</f>
        <v>0</v>
      </c>
      <c r="B485" s="21">
        <f>IF($C$4="citu pasākumu izmaksas",IF('11a+c+n'!$Q485="C",'11a+c+n'!B485,0))</f>
        <v>0</v>
      </c>
      <c r="C485" s="21">
        <f>IF($C$4="citu pasākumu izmaksas",IF('11a+c+n'!$Q485="C",'11a+c+n'!C485,0))</f>
        <v>0</v>
      </c>
      <c r="D485" s="21">
        <f>IF($C$4="citu pasākumu izmaksas",IF('11a+c+n'!$Q485="C",'11a+c+n'!D485,0))</f>
        <v>0</v>
      </c>
      <c r="E485" s="42"/>
      <c r="F485" s="64"/>
      <c r="G485" s="121"/>
      <c r="H485" s="121">
        <f>IF($C$4="citu pasākumu izmaksas",IF('11a+c+n'!$Q485="C",'11a+c+n'!H485,0))</f>
        <v>0</v>
      </c>
      <c r="I485" s="121"/>
      <c r="J485" s="121"/>
      <c r="K485" s="122">
        <f>IF($C$4="citu pasākumu izmaksas",IF('11a+c+n'!$Q485="C",'11a+c+n'!K485,0))</f>
        <v>0</v>
      </c>
      <c r="L485" s="83">
        <f>IF($C$4="citu pasākumu izmaksas",IF('11a+c+n'!$Q485="C",'11a+c+n'!L485,0))</f>
        <v>0</v>
      </c>
      <c r="M485" s="121">
        <f>IF($C$4="citu pasākumu izmaksas",IF('11a+c+n'!$Q485="C",'11a+c+n'!M485,0))</f>
        <v>0</v>
      </c>
      <c r="N485" s="121">
        <f>IF($C$4="citu pasākumu izmaksas",IF('11a+c+n'!$Q485="C",'11a+c+n'!N485,0))</f>
        <v>0</v>
      </c>
      <c r="O485" s="121">
        <f>IF($C$4="citu pasākumu izmaksas",IF('11a+c+n'!$Q485="C",'11a+c+n'!O485,0))</f>
        <v>0</v>
      </c>
      <c r="P485" s="122">
        <f>IF($C$4="citu pasākumu izmaksas",IF('11a+c+n'!$Q485="C",'11a+c+n'!P485,0))</f>
        <v>0</v>
      </c>
    </row>
    <row r="486" spans="1:16" x14ac:dyDescent="0.2">
      <c r="A486" s="49">
        <f>IF(P486=0,0,IF(COUNTBLANK(P486)=1,0,COUNTA($P$14:P486)))</f>
        <v>0</v>
      </c>
      <c r="B486" s="21">
        <f>IF($C$4="citu pasākumu izmaksas",IF('11a+c+n'!$Q486="C",'11a+c+n'!B486,0))</f>
        <v>0</v>
      </c>
      <c r="C486" s="21">
        <f>IF($C$4="citu pasākumu izmaksas",IF('11a+c+n'!$Q486="C",'11a+c+n'!C486,0))</f>
        <v>0</v>
      </c>
      <c r="D486" s="21">
        <f>IF($C$4="citu pasākumu izmaksas",IF('11a+c+n'!$Q486="C",'11a+c+n'!D486,0))</f>
        <v>0</v>
      </c>
      <c r="E486" s="42"/>
      <c r="F486" s="64"/>
      <c r="G486" s="121"/>
      <c r="H486" s="121">
        <f>IF($C$4="citu pasākumu izmaksas",IF('11a+c+n'!$Q486="C",'11a+c+n'!H486,0))</f>
        <v>0</v>
      </c>
      <c r="I486" s="121"/>
      <c r="J486" s="121"/>
      <c r="K486" s="122">
        <f>IF($C$4="citu pasākumu izmaksas",IF('11a+c+n'!$Q486="C",'11a+c+n'!K486,0))</f>
        <v>0</v>
      </c>
      <c r="L486" s="83">
        <f>IF($C$4="citu pasākumu izmaksas",IF('11a+c+n'!$Q486="C",'11a+c+n'!L486,0))</f>
        <v>0</v>
      </c>
      <c r="M486" s="121">
        <f>IF($C$4="citu pasākumu izmaksas",IF('11a+c+n'!$Q486="C",'11a+c+n'!M486,0))</f>
        <v>0</v>
      </c>
      <c r="N486" s="121">
        <f>IF($C$4="citu pasākumu izmaksas",IF('11a+c+n'!$Q486="C",'11a+c+n'!N486,0))</f>
        <v>0</v>
      </c>
      <c r="O486" s="121">
        <f>IF($C$4="citu pasākumu izmaksas",IF('11a+c+n'!$Q486="C",'11a+c+n'!O486,0))</f>
        <v>0</v>
      </c>
      <c r="P486" s="122">
        <f>IF($C$4="citu pasākumu izmaksas",IF('11a+c+n'!$Q486="C",'11a+c+n'!P486,0))</f>
        <v>0</v>
      </c>
    </row>
    <row r="487" spans="1:16" x14ac:dyDescent="0.2">
      <c r="A487" s="49">
        <f>IF(P487=0,0,IF(COUNTBLANK(P487)=1,0,COUNTA($P$14:P487)))</f>
        <v>0</v>
      </c>
      <c r="B487" s="21">
        <f>IF($C$4="citu pasākumu izmaksas",IF('11a+c+n'!$Q487="C",'11a+c+n'!B487,0))</f>
        <v>0</v>
      </c>
      <c r="C487" s="21">
        <f>IF($C$4="citu pasākumu izmaksas",IF('11a+c+n'!$Q487="C",'11a+c+n'!C487,0))</f>
        <v>0</v>
      </c>
      <c r="D487" s="21">
        <f>IF($C$4="citu pasākumu izmaksas",IF('11a+c+n'!$Q487="C",'11a+c+n'!D487,0))</f>
        <v>0</v>
      </c>
      <c r="E487" s="42"/>
      <c r="F487" s="64"/>
      <c r="G487" s="121"/>
      <c r="H487" s="121">
        <f>IF($C$4="citu pasākumu izmaksas",IF('11a+c+n'!$Q487="C",'11a+c+n'!H487,0))</f>
        <v>0</v>
      </c>
      <c r="I487" s="121"/>
      <c r="J487" s="121"/>
      <c r="K487" s="122">
        <f>IF($C$4="citu pasākumu izmaksas",IF('11a+c+n'!$Q487="C",'11a+c+n'!K487,0))</f>
        <v>0</v>
      </c>
      <c r="L487" s="83">
        <f>IF($C$4="citu pasākumu izmaksas",IF('11a+c+n'!$Q487="C",'11a+c+n'!L487,0))</f>
        <v>0</v>
      </c>
      <c r="M487" s="121">
        <f>IF($C$4="citu pasākumu izmaksas",IF('11a+c+n'!$Q487="C",'11a+c+n'!M487,0))</f>
        <v>0</v>
      </c>
      <c r="N487" s="121">
        <f>IF($C$4="citu pasākumu izmaksas",IF('11a+c+n'!$Q487="C",'11a+c+n'!N487,0))</f>
        <v>0</v>
      </c>
      <c r="O487" s="121">
        <f>IF($C$4="citu pasākumu izmaksas",IF('11a+c+n'!$Q487="C",'11a+c+n'!O487,0))</f>
        <v>0</v>
      </c>
      <c r="P487" s="122">
        <f>IF($C$4="citu pasākumu izmaksas",IF('11a+c+n'!$Q487="C",'11a+c+n'!P487,0))</f>
        <v>0</v>
      </c>
    </row>
    <row r="488" spans="1:16" x14ac:dyDescent="0.2">
      <c r="A488" s="49">
        <f>IF(P488=0,0,IF(COUNTBLANK(P488)=1,0,COUNTA($P$14:P488)))</f>
        <v>0</v>
      </c>
      <c r="B488" s="21">
        <f>IF($C$4="citu pasākumu izmaksas",IF('11a+c+n'!$Q488="C",'11a+c+n'!B488,0))</f>
        <v>0</v>
      </c>
      <c r="C488" s="21">
        <f>IF($C$4="citu pasākumu izmaksas",IF('11a+c+n'!$Q488="C",'11a+c+n'!C488,0))</f>
        <v>0</v>
      </c>
      <c r="D488" s="21">
        <f>IF($C$4="citu pasākumu izmaksas",IF('11a+c+n'!$Q488="C",'11a+c+n'!D488,0))</f>
        <v>0</v>
      </c>
      <c r="E488" s="42"/>
      <c r="F488" s="64"/>
      <c r="G488" s="121"/>
      <c r="H488" s="121">
        <f>IF($C$4="citu pasākumu izmaksas",IF('11a+c+n'!$Q488="C",'11a+c+n'!H488,0))</f>
        <v>0</v>
      </c>
      <c r="I488" s="121"/>
      <c r="J488" s="121"/>
      <c r="K488" s="122">
        <f>IF($C$4="citu pasākumu izmaksas",IF('11a+c+n'!$Q488="C",'11a+c+n'!K488,0))</f>
        <v>0</v>
      </c>
      <c r="L488" s="83">
        <f>IF($C$4="citu pasākumu izmaksas",IF('11a+c+n'!$Q488="C",'11a+c+n'!L488,0))</f>
        <v>0</v>
      </c>
      <c r="M488" s="121">
        <f>IF($C$4="citu pasākumu izmaksas",IF('11a+c+n'!$Q488="C",'11a+c+n'!M488,0))</f>
        <v>0</v>
      </c>
      <c r="N488" s="121">
        <f>IF($C$4="citu pasākumu izmaksas",IF('11a+c+n'!$Q488="C",'11a+c+n'!N488,0))</f>
        <v>0</v>
      </c>
      <c r="O488" s="121">
        <f>IF($C$4="citu pasākumu izmaksas",IF('11a+c+n'!$Q488="C",'11a+c+n'!O488,0))</f>
        <v>0</v>
      </c>
      <c r="P488" s="122">
        <f>IF($C$4="citu pasākumu izmaksas",IF('11a+c+n'!$Q488="C",'11a+c+n'!P488,0))</f>
        <v>0</v>
      </c>
    </row>
    <row r="489" spans="1:16" x14ac:dyDescent="0.2">
      <c r="A489" s="49">
        <f>IF(P489=0,0,IF(COUNTBLANK(P489)=1,0,COUNTA($P$14:P489)))</f>
        <v>0</v>
      </c>
      <c r="B489" s="21">
        <f>IF($C$4="citu pasākumu izmaksas",IF('11a+c+n'!$Q489="C",'11a+c+n'!B489,0))</f>
        <v>0</v>
      </c>
      <c r="C489" s="21">
        <f>IF($C$4="citu pasākumu izmaksas",IF('11a+c+n'!$Q489="C",'11a+c+n'!C489,0))</f>
        <v>0</v>
      </c>
      <c r="D489" s="21">
        <f>IF($C$4="citu pasākumu izmaksas",IF('11a+c+n'!$Q489="C",'11a+c+n'!D489,0))</f>
        <v>0</v>
      </c>
      <c r="E489" s="42"/>
      <c r="F489" s="64"/>
      <c r="G489" s="121"/>
      <c r="H489" s="121">
        <f>IF($C$4="citu pasākumu izmaksas",IF('11a+c+n'!$Q489="C",'11a+c+n'!H489,0))</f>
        <v>0</v>
      </c>
      <c r="I489" s="121"/>
      <c r="J489" s="121"/>
      <c r="K489" s="122">
        <f>IF($C$4="citu pasākumu izmaksas",IF('11a+c+n'!$Q489="C",'11a+c+n'!K489,0))</f>
        <v>0</v>
      </c>
      <c r="L489" s="83">
        <f>IF($C$4="citu pasākumu izmaksas",IF('11a+c+n'!$Q489="C",'11a+c+n'!L489,0))</f>
        <v>0</v>
      </c>
      <c r="M489" s="121">
        <f>IF($C$4="citu pasākumu izmaksas",IF('11a+c+n'!$Q489="C",'11a+c+n'!M489,0))</f>
        <v>0</v>
      </c>
      <c r="N489" s="121">
        <f>IF($C$4="citu pasākumu izmaksas",IF('11a+c+n'!$Q489="C",'11a+c+n'!N489,0))</f>
        <v>0</v>
      </c>
      <c r="O489" s="121">
        <f>IF($C$4="citu pasākumu izmaksas",IF('11a+c+n'!$Q489="C",'11a+c+n'!O489,0))</f>
        <v>0</v>
      </c>
      <c r="P489" s="122">
        <f>IF($C$4="citu pasākumu izmaksas",IF('11a+c+n'!$Q489="C",'11a+c+n'!P489,0))</f>
        <v>0</v>
      </c>
    </row>
    <row r="490" spans="1:16" x14ac:dyDescent="0.2">
      <c r="A490" s="49">
        <f>IF(P490=0,0,IF(COUNTBLANK(P490)=1,0,COUNTA($P$14:P490)))</f>
        <v>0</v>
      </c>
      <c r="B490" s="21">
        <f>IF($C$4="citu pasākumu izmaksas",IF('11a+c+n'!$Q490="C",'11a+c+n'!B490,0))</f>
        <v>0</v>
      </c>
      <c r="C490" s="21">
        <f>IF($C$4="citu pasākumu izmaksas",IF('11a+c+n'!$Q490="C",'11a+c+n'!C490,0))</f>
        <v>0</v>
      </c>
      <c r="D490" s="21">
        <f>IF($C$4="citu pasākumu izmaksas",IF('11a+c+n'!$Q490="C",'11a+c+n'!D490,0))</f>
        <v>0</v>
      </c>
      <c r="E490" s="42"/>
      <c r="F490" s="64"/>
      <c r="G490" s="121"/>
      <c r="H490" s="121">
        <f>IF($C$4="citu pasākumu izmaksas",IF('11a+c+n'!$Q490="C",'11a+c+n'!H490,0))</f>
        <v>0</v>
      </c>
      <c r="I490" s="121"/>
      <c r="J490" s="121"/>
      <c r="K490" s="122">
        <f>IF($C$4="citu pasākumu izmaksas",IF('11a+c+n'!$Q490="C",'11a+c+n'!K490,0))</f>
        <v>0</v>
      </c>
      <c r="L490" s="83">
        <f>IF($C$4="citu pasākumu izmaksas",IF('11a+c+n'!$Q490="C",'11a+c+n'!L490,0))</f>
        <v>0</v>
      </c>
      <c r="M490" s="121">
        <f>IF($C$4="citu pasākumu izmaksas",IF('11a+c+n'!$Q490="C",'11a+c+n'!M490,0))</f>
        <v>0</v>
      </c>
      <c r="N490" s="121">
        <f>IF($C$4="citu pasākumu izmaksas",IF('11a+c+n'!$Q490="C",'11a+c+n'!N490,0))</f>
        <v>0</v>
      </c>
      <c r="O490" s="121">
        <f>IF($C$4="citu pasākumu izmaksas",IF('11a+c+n'!$Q490="C",'11a+c+n'!O490,0))</f>
        <v>0</v>
      </c>
      <c r="P490" s="122">
        <f>IF($C$4="citu pasākumu izmaksas",IF('11a+c+n'!$Q490="C",'11a+c+n'!P490,0))</f>
        <v>0</v>
      </c>
    </row>
    <row r="491" spans="1:16" x14ac:dyDescent="0.2">
      <c r="A491" s="49">
        <f>IF(P491=0,0,IF(COUNTBLANK(P491)=1,0,COUNTA($P$14:P491)))</f>
        <v>0</v>
      </c>
      <c r="B491" s="21">
        <f>IF($C$4="citu pasākumu izmaksas",IF('11a+c+n'!$Q491="C",'11a+c+n'!B491,0))</f>
        <v>0</v>
      </c>
      <c r="C491" s="21">
        <f>IF($C$4="citu pasākumu izmaksas",IF('11a+c+n'!$Q491="C",'11a+c+n'!C491,0))</f>
        <v>0</v>
      </c>
      <c r="D491" s="21">
        <f>IF($C$4="citu pasākumu izmaksas",IF('11a+c+n'!$Q491="C",'11a+c+n'!D491,0))</f>
        <v>0</v>
      </c>
      <c r="E491" s="42"/>
      <c r="F491" s="64"/>
      <c r="G491" s="121"/>
      <c r="H491" s="121">
        <f>IF($C$4="citu pasākumu izmaksas",IF('11a+c+n'!$Q491="C",'11a+c+n'!H491,0))</f>
        <v>0</v>
      </c>
      <c r="I491" s="121"/>
      <c r="J491" s="121"/>
      <c r="K491" s="122">
        <f>IF($C$4="citu pasākumu izmaksas",IF('11a+c+n'!$Q491="C",'11a+c+n'!K491,0))</f>
        <v>0</v>
      </c>
      <c r="L491" s="83">
        <f>IF($C$4="citu pasākumu izmaksas",IF('11a+c+n'!$Q491="C",'11a+c+n'!L491,0))</f>
        <v>0</v>
      </c>
      <c r="M491" s="121">
        <f>IF($C$4="citu pasākumu izmaksas",IF('11a+c+n'!$Q491="C",'11a+c+n'!M491,0))</f>
        <v>0</v>
      </c>
      <c r="N491" s="121">
        <f>IF($C$4="citu pasākumu izmaksas",IF('11a+c+n'!$Q491="C",'11a+c+n'!N491,0))</f>
        <v>0</v>
      </c>
      <c r="O491" s="121">
        <f>IF($C$4="citu pasākumu izmaksas",IF('11a+c+n'!$Q491="C",'11a+c+n'!O491,0))</f>
        <v>0</v>
      </c>
      <c r="P491" s="122">
        <f>IF($C$4="citu pasākumu izmaksas",IF('11a+c+n'!$Q491="C",'11a+c+n'!P491,0))</f>
        <v>0</v>
      </c>
    </row>
    <row r="492" spans="1:16" x14ac:dyDescent="0.2">
      <c r="A492" s="49">
        <f>IF(P492=0,0,IF(COUNTBLANK(P492)=1,0,COUNTA($P$14:P492)))</f>
        <v>0</v>
      </c>
      <c r="B492" s="21">
        <f>IF($C$4="citu pasākumu izmaksas",IF('11a+c+n'!$Q492="C",'11a+c+n'!B492,0))</f>
        <v>0</v>
      </c>
      <c r="C492" s="21">
        <f>IF($C$4="citu pasākumu izmaksas",IF('11a+c+n'!$Q492="C",'11a+c+n'!C492,0))</f>
        <v>0</v>
      </c>
      <c r="D492" s="21">
        <f>IF($C$4="citu pasākumu izmaksas",IF('11a+c+n'!$Q492="C",'11a+c+n'!D492,0))</f>
        <v>0</v>
      </c>
      <c r="E492" s="42"/>
      <c r="F492" s="64"/>
      <c r="G492" s="121"/>
      <c r="H492" s="121">
        <f>IF($C$4="citu pasākumu izmaksas",IF('11a+c+n'!$Q492="C",'11a+c+n'!H492,0))</f>
        <v>0</v>
      </c>
      <c r="I492" s="121"/>
      <c r="J492" s="121"/>
      <c r="K492" s="122">
        <f>IF($C$4="citu pasākumu izmaksas",IF('11a+c+n'!$Q492="C",'11a+c+n'!K492,0))</f>
        <v>0</v>
      </c>
      <c r="L492" s="83">
        <f>IF($C$4="citu pasākumu izmaksas",IF('11a+c+n'!$Q492="C",'11a+c+n'!L492,0))</f>
        <v>0</v>
      </c>
      <c r="M492" s="121">
        <f>IF($C$4="citu pasākumu izmaksas",IF('11a+c+n'!$Q492="C",'11a+c+n'!M492,0))</f>
        <v>0</v>
      </c>
      <c r="N492" s="121">
        <f>IF($C$4="citu pasākumu izmaksas",IF('11a+c+n'!$Q492="C",'11a+c+n'!N492,0))</f>
        <v>0</v>
      </c>
      <c r="O492" s="121">
        <f>IF($C$4="citu pasākumu izmaksas",IF('11a+c+n'!$Q492="C",'11a+c+n'!O492,0))</f>
        <v>0</v>
      </c>
      <c r="P492" s="122">
        <f>IF($C$4="citu pasākumu izmaksas",IF('11a+c+n'!$Q492="C",'11a+c+n'!P492,0))</f>
        <v>0</v>
      </c>
    </row>
    <row r="493" spans="1:16" x14ac:dyDescent="0.2">
      <c r="A493" s="49">
        <f>IF(P493=0,0,IF(COUNTBLANK(P493)=1,0,COUNTA($P$14:P493)))</f>
        <v>0</v>
      </c>
      <c r="B493" s="21">
        <f>IF($C$4="citu pasākumu izmaksas",IF('11a+c+n'!$Q493="C",'11a+c+n'!B493,0))</f>
        <v>0</v>
      </c>
      <c r="C493" s="21">
        <f>IF($C$4="citu pasākumu izmaksas",IF('11a+c+n'!$Q493="C",'11a+c+n'!C493,0))</f>
        <v>0</v>
      </c>
      <c r="D493" s="21">
        <f>IF($C$4="citu pasākumu izmaksas",IF('11a+c+n'!$Q493="C",'11a+c+n'!D493,0))</f>
        <v>0</v>
      </c>
      <c r="E493" s="42"/>
      <c r="F493" s="64"/>
      <c r="G493" s="121"/>
      <c r="H493" s="121">
        <f>IF($C$4="citu pasākumu izmaksas",IF('11a+c+n'!$Q493="C",'11a+c+n'!H493,0))</f>
        <v>0</v>
      </c>
      <c r="I493" s="121"/>
      <c r="J493" s="121"/>
      <c r="K493" s="122">
        <f>IF($C$4="citu pasākumu izmaksas",IF('11a+c+n'!$Q493="C",'11a+c+n'!K493,0))</f>
        <v>0</v>
      </c>
      <c r="L493" s="83">
        <f>IF($C$4="citu pasākumu izmaksas",IF('11a+c+n'!$Q493="C",'11a+c+n'!L493,0))</f>
        <v>0</v>
      </c>
      <c r="M493" s="121">
        <f>IF($C$4="citu pasākumu izmaksas",IF('11a+c+n'!$Q493="C",'11a+c+n'!M493,0))</f>
        <v>0</v>
      </c>
      <c r="N493" s="121">
        <f>IF($C$4="citu pasākumu izmaksas",IF('11a+c+n'!$Q493="C",'11a+c+n'!N493,0))</f>
        <v>0</v>
      </c>
      <c r="O493" s="121">
        <f>IF($C$4="citu pasākumu izmaksas",IF('11a+c+n'!$Q493="C",'11a+c+n'!O493,0))</f>
        <v>0</v>
      </c>
      <c r="P493" s="122">
        <f>IF($C$4="citu pasākumu izmaksas",IF('11a+c+n'!$Q493="C",'11a+c+n'!P493,0))</f>
        <v>0</v>
      </c>
    </row>
    <row r="494" spans="1:16" x14ac:dyDescent="0.2">
      <c r="A494" s="49">
        <f>IF(P494=0,0,IF(COUNTBLANK(P494)=1,0,COUNTA($P$14:P494)))</f>
        <v>0</v>
      </c>
      <c r="B494" s="21">
        <f>IF($C$4="citu pasākumu izmaksas",IF('11a+c+n'!$Q494="C",'11a+c+n'!B494,0))</f>
        <v>0</v>
      </c>
      <c r="C494" s="21">
        <f>IF($C$4="citu pasākumu izmaksas",IF('11a+c+n'!$Q494="C",'11a+c+n'!C494,0))</f>
        <v>0</v>
      </c>
      <c r="D494" s="21">
        <f>IF($C$4="citu pasākumu izmaksas",IF('11a+c+n'!$Q494="C",'11a+c+n'!D494,0))</f>
        <v>0</v>
      </c>
      <c r="E494" s="42"/>
      <c r="F494" s="64"/>
      <c r="G494" s="121"/>
      <c r="H494" s="121">
        <f>IF($C$4="citu pasākumu izmaksas",IF('11a+c+n'!$Q494="C",'11a+c+n'!H494,0))</f>
        <v>0</v>
      </c>
      <c r="I494" s="121"/>
      <c r="J494" s="121"/>
      <c r="K494" s="122">
        <f>IF($C$4="citu pasākumu izmaksas",IF('11a+c+n'!$Q494="C",'11a+c+n'!K494,0))</f>
        <v>0</v>
      </c>
      <c r="L494" s="83">
        <f>IF($C$4="citu pasākumu izmaksas",IF('11a+c+n'!$Q494="C",'11a+c+n'!L494,0))</f>
        <v>0</v>
      </c>
      <c r="M494" s="121">
        <f>IF($C$4="citu pasākumu izmaksas",IF('11a+c+n'!$Q494="C",'11a+c+n'!M494,0))</f>
        <v>0</v>
      </c>
      <c r="N494" s="121">
        <f>IF($C$4="citu pasākumu izmaksas",IF('11a+c+n'!$Q494="C",'11a+c+n'!N494,0))</f>
        <v>0</v>
      </c>
      <c r="O494" s="121">
        <f>IF($C$4="citu pasākumu izmaksas",IF('11a+c+n'!$Q494="C",'11a+c+n'!O494,0))</f>
        <v>0</v>
      </c>
      <c r="P494" s="122">
        <f>IF($C$4="citu pasākumu izmaksas",IF('11a+c+n'!$Q494="C",'11a+c+n'!P494,0))</f>
        <v>0</v>
      </c>
    </row>
    <row r="495" spans="1:16" x14ac:dyDescent="0.2">
      <c r="A495" s="49">
        <f>IF(P495=0,0,IF(COUNTBLANK(P495)=1,0,COUNTA($P$14:P495)))</f>
        <v>0</v>
      </c>
      <c r="B495" s="21">
        <f>IF($C$4="citu pasākumu izmaksas",IF('11a+c+n'!$Q495="C",'11a+c+n'!B495,0))</f>
        <v>0</v>
      </c>
      <c r="C495" s="21">
        <f>IF($C$4="citu pasākumu izmaksas",IF('11a+c+n'!$Q495="C",'11a+c+n'!C495,0))</f>
        <v>0</v>
      </c>
      <c r="D495" s="21">
        <f>IF($C$4="citu pasākumu izmaksas",IF('11a+c+n'!$Q495="C",'11a+c+n'!D495,0))</f>
        <v>0</v>
      </c>
      <c r="E495" s="42"/>
      <c r="F495" s="64"/>
      <c r="G495" s="121"/>
      <c r="H495" s="121">
        <f>IF($C$4="citu pasākumu izmaksas",IF('11a+c+n'!$Q495="C",'11a+c+n'!H495,0))</f>
        <v>0</v>
      </c>
      <c r="I495" s="121"/>
      <c r="J495" s="121"/>
      <c r="K495" s="122">
        <f>IF($C$4="citu pasākumu izmaksas",IF('11a+c+n'!$Q495="C",'11a+c+n'!K495,0))</f>
        <v>0</v>
      </c>
      <c r="L495" s="83">
        <f>IF($C$4="citu pasākumu izmaksas",IF('11a+c+n'!$Q495="C",'11a+c+n'!L495,0))</f>
        <v>0</v>
      </c>
      <c r="M495" s="121">
        <f>IF($C$4="citu pasākumu izmaksas",IF('11a+c+n'!$Q495="C",'11a+c+n'!M495,0))</f>
        <v>0</v>
      </c>
      <c r="N495" s="121">
        <f>IF($C$4="citu pasākumu izmaksas",IF('11a+c+n'!$Q495="C",'11a+c+n'!N495,0))</f>
        <v>0</v>
      </c>
      <c r="O495" s="121">
        <f>IF($C$4="citu pasākumu izmaksas",IF('11a+c+n'!$Q495="C",'11a+c+n'!O495,0))</f>
        <v>0</v>
      </c>
      <c r="P495" s="122">
        <f>IF($C$4="citu pasākumu izmaksas",IF('11a+c+n'!$Q495="C",'11a+c+n'!P495,0))</f>
        <v>0</v>
      </c>
    </row>
    <row r="496" spans="1:16" x14ac:dyDescent="0.2">
      <c r="A496" s="49">
        <f>IF(P496=0,0,IF(COUNTBLANK(P496)=1,0,COUNTA($P$14:P496)))</f>
        <v>0</v>
      </c>
      <c r="B496" s="21">
        <f>IF($C$4="citu pasākumu izmaksas",IF('11a+c+n'!$Q496="C",'11a+c+n'!B496,0))</f>
        <v>0</v>
      </c>
      <c r="C496" s="21">
        <f>IF($C$4="citu pasākumu izmaksas",IF('11a+c+n'!$Q496="C",'11a+c+n'!C496,0))</f>
        <v>0</v>
      </c>
      <c r="D496" s="21">
        <f>IF($C$4="citu pasākumu izmaksas",IF('11a+c+n'!$Q496="C",'11a+c+n'!D496,0))</f>
        <v>0</v>
      </c>
      <c r="E496" s="42"/>
      <c r="F496" s="64"/>
      <c r="G496" s="121"/>
      <c r="H496" s="121">
        <f>IF($C$4="citu pasākumu izmaksas",IF('11a+c+n'!$Q496="C",'11a+c+n'!H496,0))</f>
        <v>0</v>
      </c>
      <c r="I496" s="121"/>
      <c r="J496" s="121"/>
      <c r="K496" s="122">
        <f>IF($C$4="citu pasākumu izmaksas",IF('11a+c+n'!$Q496="C",'11a+c+n'!K496,0))</f>
        <v>0</v>
      </c>
      <c r="L496" s="83">
        <f>IF($C$4="citu pasākumu izmaksas",IF('11a+c+n'!$Q496="C",'11a+c+n'!L496,0))</f>
        <v>0</v>
      </c>
      <c r="M496" s="121">
        <f>IF($C$4="citu pasākumu izmaksas",IF('11a+c+n'!$Q496="C",'11a+c+n'!M496,0))</f>
        <v>0</v>
      </c>
      <c r="N496" s="121">
        <f>IF($C$4="citu pasākumu izmaksas",IF('11a+c+n'!$Q496="C",'11a+c+n'!N496,0))</f>
        <v>0</v>
      </c>
      <c r="O496" s="121">
        <f>IF($C$4="citu pasākumu izmaksas",IF('11a+c+n'!$Q496="C",'11a+c+n'!O496,0))</f>
        <v>0</v>
      </c>
      <c r="P496" s="122">
        <f>IF($C$4="citu pasākumu izmaksas",IF('11a+c+n'!$Q496="C",'11a+c+n'!P496,0))</f>
        <v>0</v>
      </c>
    </row>
    <row r="497" spans="1:16" x14ac:dyDescent="0.2">
      <c r="A497" s="49">
        <f>IF(P497=0,0,IF(COUNTBLANK(P497)=1,0,COUNTA($P$14:P497)))</f>
        <v>0</v>
      </c>
      <c r="B497" s="21">
        <f>IF($C$4="citu pasākumu izmaksas",IF('11a+c+n'!$Q497="C",'11a+c+n'!B497,0))</f>
        <v>0</v>
      </c>
      <c r="C497" s="21">
        <f>IF($C$4="citu pasākumu izmaksas",IF('11a+c+n'!$Q497="C",'11a+c+n'!C497,0))</f>
        <v>0</v>
      </c>
      <c r="D497" s="21">
        <f>IF($C$4="citu pasākumu izmaksas",IF('11a+c+n'!$Q497="C",'11a+c+n'!D497,0))</f>
        <v>0</v>
      </c>
      <c r="E497" s="42"/>
      <c r="F497" s="64"/>
      <c r="G497" s="121"/>
      <c r="H497" s="121">
        <f>IF($C$4="citu pasākumu izmaksas",IF('11a+c+n'!$Q497="C",'11a+c+n'!H497,0))</f>
        <v>0</v>
      </c>
      <c r="I497" s="121"/>
      <c r="J497" s="121"/>
      <c r="K497" s="122">
        <f>IF($C$4="citu pasākumu izmaksas",IF('11a+c+n'!$Q497="C",'11a+c+n'!K497,0))</f>
        <v>0</v>
      </c>
      <c r="L497" s="83">
        <f>IF($C$4="citu pasākumu izmaksas",IF('11a+c+n'!$Q497="C",'11a+c+n'!L497,0))</f>
        <v>0</v>
      </c>
      <c r="M497" s="121">
        <f>IF($C$4="citu pasākumu izmaksas",IF('11a+c+n'!$Q497="C",'11a+c+n'!M497,0))</f>
        <v>0</v>
      </c>
      <c r="N497" s="121">
        <f>IF($C$4="citu pasākumu izmaksas",IF('11a+c+n'!$Q497="C",'11a+c+n'!N497,0))</f>
        <v>0</v>
      </c>
      <c r="O497" s="121">
        <f>IF($C$4="citu pasākumu izmaksas",IF('11a+c+n'!$Q497="C",'11a+c+n'!O497,0))</f>
        <v>0</v>
      </c>
      <c r="P497" s="122">
        <f>IF($C$4="citu pasākumu izmaksas",IF('11a+c+n'!$Q497="C",'11a+c+n'!P497,0))</f>
        <v>0</v>
      </c>
    </row>
    <row r="498" spans="1:16" x14ac:dyDescent="0.2">
      <c r="A498" s="49">
        <f>IF(P498=0,0,IF(COUNTBLANK(P498)=1,0,COUNTA($P$14:P498)))</f>
        <v>0</v>
      </c>
      <c r="B498" s="21">
        <f>IF($C$4="citu pasākumu izmaksas",IF('11a+c+n'!$Q498="C",'11a+c+n'!B498,0))</f>
        <v>0</v>
      </c>
      <c r="C498" s="21">
        <f>IF($C$4="citu pasākumu izmaksas",IF('11a+c+n'!$Q498="C",'11a+c+n'!C498,0))</f>
        <v>0</v>
      </c>
      <c r="D498" s="21">
        <f>IF($C$4="citu pasākumu izmaksas",IF('11a+c+n'!$Q498="C",'11a+c+n'!D498,0))</f>
        <v>0</v>
      </c>
      <c r="E498" s="42"/>
      <c r="F498" s="64"/>
      <c r="G498" s="121"/>
      <c r="H498" s="121">
        <f>IF($C$4="citu pasākumu izmaksas",IF('11a+c+n'!$Q498="C",'11a+c+n'!H498,0))</f>
        <v>0</v>
      </c>
      <c r="I498" s="121"/>
      <c r="J498" s="121"/>
      <c r="K498" s="122">
        <f>IF($C$4="citu pasākumu izmaksas",IF('11a+c+n'!$Q498="C",'11a+c+n'!K498,0))</f>
        <v>0</v>
      </c>
      <c r="L498" s="83">
        <f>IF($C$4="citu pasākumu izmaksas",IF('11a+c+n'!$Q498="C",'11a+c+n'!L498,0))</f>
        <v>0</v>
      </c>
      <c r="M498" s="121">
        <f>IF($C$4="citu pasākumu izmaksas",IF('11a+c+n'!$Q498="C",'11a+c+n'!M498,0))</f>
        <v>0</v>
      </c>
      <c r="N498" s="121">
        <f>IF($C$4="citu pasākumu izmaksas",IF('11a+c+n'!$Q498="C",'11a+c+n'!N498,0))</f>
        <v>0</v>
      </c>
      <c r="O498" s="121">
        <f>IF($C$4="citu pasākumu izmaksas",IF('11a+c+n'!$Q498="C",'11a+c+n'!O498,0))</f>
        <v>0</v>
      </c>
      <c r="P498" s="122">
        <f>IF($C$4="citu pasākumu izmaksas",IF('11a+c+n'!$Q498="C",'11a+c+n'!P498,0))</f>
        <v>0</v>
      </c>
    </row>
    <row r="499" spans="1:16" x14ac:dyDescent="0.2">
      <c r="A499" s="49">
        <f>IF(P499=0,0,IF(COUNTBLANK(P499)=1,0,COUNTA($P$14:P499)))</f>
        <v>0</v>
      </c>
      <c r="B499" s="21">
        <f>IF($C$4="citu pasākumu izmaksas",IF('11a+c+n'!$Q499="C",'11a+c+n'!B499,0))</f>
        <v>0</v>
      </c>
      <c r="C499" s="21">
        <f>IF($C$4="citu pasākumu izmaksas",IF('11a+c+n'!$Q499="C",'11a+c+n'!C499,0))</f>
        <v>0</v>
      </c>
      <c r="D499" s="21">
        <f>IF($C$4="citu pasākumu izmaksas",IF('11a+c+n'!$Q499="C",'11a+c+n'!D499,0))</f>
        <v>0</v>
      </c>
      <c r="E499" s="42"/>
      <c r="F499" s="64"/>
      <c r="G499" s="121"/>
      <c r="H499" s="121">
        <f>IF($C$4="citu pasākumu izmaksas",IF('11a+c+n'!$Q499="C",'11a+c+n'!H499,0))</f>
        <v>0</v>
      </c>
      <c r="I499" s="121"/>
      <c r="J499" s="121"/>
      <c r="K499" s="122">
        <f>IF($C$4="citu pasākumu izmaksas",IF('11a+c+n'!$Q499="C",'11a+c+n'!K499,0))</f>
        <v>0</v>
      </c>
      <c r="L499" s="83">
        <f>IF($C$4="citu pasākumu izmaksas",IF('11a+c+n'!$Q499="C",'11a+c+n'!L499,0))</f>
        <v>0</v>
      </c>
      <c r="M499" s="121">
        <f>IF($C$4="citu pasākumu izmaksas",IF('11a+c+n'!$Q499="C",'11a+c+n'!M499,0))</f>
        <v>0</v>
      </c>
      <c r="N499" s="121">
        <f>IF($C$4="citu pasākumu izmaksas",IF('11a+c+n'!$Q499="C",'11a+c+n'!N499,0))</f>
        <v>0</v>
      </c>
      <c r="O499" s="121">
        <f>IF($C$4="citu pasākumu izmaksas",IF('11a+c+n'!$Q499="C",'11a+c+n'!O499,0))</f>
        <v>0</v>
      </c>
      <c r="P499" s="122">
        <f>IF($C$4="citu pasākumu izmaksas",IF('11a+c+n'!$Q499="C",'11a+c+n'!P499,0))</f>
        <v>0</v>
      </c>
    </row>
    <row r="500" spans="1:16" x14ac:dyDescent="0.2">
      <c r="A500" s="49">
        <f>IF(P500=0,0,IF(COUNTBLANK(P500)=1,0,COUNTA($P$14:P500)))</f>
        <v>0</v>
      </c>
      <c r="B500" s="21">
        <f>IF($C$4="citu pasākumu izmaksas",IF('11a+c+n'!$Q500="C",'11a+c+n'!B500,0))</f>
        <v>0</v>
      </c>
      <c r="C500" s="21">
        <f>IF($C$4="citu pasākumu izmaksas",IF('11a+c+n'!$Q500="C",'11a+c+n'!C500,0))</f>
        <v>0</v>
      </c>
      <c r="D500" s="21">
        <f>IF($C$4="citu pasākumu izmaksas",IF('11a+c+n'!$Q500="C",'11a+c+n'!D500,0))</f>
        <v>0</v>
      </c>
      <c r="E500" s="42"/>
      <c r="F500" s="64"/>
      <c r="G500" s="121"/>
      <c r="H500" s="121">
        <f>IF($C$4="citu pasākumu izmaksas",IF('11a+c+n'!$Q500="C",'11a+c+n'!H500,0))</f>
        <v>0</v>
      </c>
      <c r="I500" s="121"/>
      <c r="J500" s="121"/>
      <c r="K500" s="122">
        <f>IF($C$4="citu pasākumu izmaksas",IF('11a+c+n'!$Q500="C",'11a+c+n'!K500,0))</f>
        <v>0</v>
      </c>
      <c r="L500" s="83">
        <f>IF($C$4="citu pasākumu izmaksas",IF('11a+c+n'!$Q500="C",'11a+c+n'!L500,0))</f>
        <v>0</v>
      </c>
      <c r="M500" s="121">
        <f>IF($C$4="citu pasākumu izmaksas",IF('11a+c+n'!$Q500="C",'11a+c+n'!M500,0))</f>
        <v>0</v>
      </c>
      <c r="N500" s="121">
        <f>IF($C$4="citu pasākumu izmaksas",IF('11a+c+n'!$Q500="C",'11a+c+n'!N500,0))</f>
        <v>0</v>
      </c>
      <c r="O500" s="121">
        <f>IF($C$4="citu pasākumu izmaksas",IF('11a+c+n'!$Q500="C",'11a+c+n'!O500,0))</f>
        <v>0</v>
      </c>
      <c r="P500" s="122">
        <f>IF($C$4="citu pasākumu izmaksas",IF('11a+c+n'!$Q500="C",'11a+c+n'!P500,0))</f>
        <v>0</v>
      </c>
    </row>
    <row r="501" spans="1:16" x14ac:dyDescent="0.2">
      <c r="A501" s="49">
        <f>IF(P501=0,0,IF(COUNTBLANK(P501)=1,0,COUNTA($P$14:P501)))</f>
        <v>0</v>
      </c>
      <c r="B501" s="21">
        <f>IF($C$4="citu pasākumu izmaksas",IF('11a+c+n'!$Q501="C",'11a+c+n'!B501,0))</f>
        <v>0</v>
      </c>
      <c r="C501" s="21">
        <f>IF($C$4="citu pasākumu izmaksas",IF('11a+c+n'!$Q501="C",'11a+c+n'!C501,0))</f>
        <v>0</v>
      </c>
      <c r="D501" s="21">
        <f>IF($C$4="citu pasākumu izmaksas",IF('11a+c+n'!$Q501="C",'11a+c+n'!D501,0))</f>
        <v>0</v>
      </c>
      <c r="E501" s="42"/>
      <c r="F501" s="64"/>
      <c r="G501" s="121"/>
      <c r="H501" s="121">
        <f>IF($C$4="citu pasākumu izmaksas",IF('11a+c+n'!$Q501="C",'11a+c+n'!H501,0))</f>
        <v>0</v>
      </c>
      <c r="I501" s="121"/>
      <c r="J501" s="121"/>
      <c r="K501" s="122">
        <f>IF($C$4="citu pasākumu izmaksas",IF('11a+c+n'!$Q501="C",'11a+c+n'!K501,0))</f>
        <v>0</v>
      </c>
      <c r="L501" s="83">
        <f>IF($C$4="citu pasākumu izmaksas",IF('11a+c+n'!$Q501="C",'11a+c+n'!L501,0))</f>
        <v>0</v>
      </c>
      <c r="M501" s="121">
        <f>IF($C$4="citu pasākumu izmaksas",IF('11a+c+n'!$Q501="C",'11a+c+n'!M501,0))</f>
        <v>0</v>
      </c>
      <c r="N501" s="121">
        <f>IF($C$4="citu pasākumu izmaksas",IF('11a+c+n'!$Q501="C",'11a+c+n'!N501,0))</f>
        <v>0</v>
      </c>
      <c r="O501" s="121">
        <f>IF($C$4="citu pasākumu izmaksas",IF('11a+c+n'!$Q501="C",'11a+c+n'!O501,0))</f>
        <v>0</v>
      </c>
      <c r="P501" s="122">
        <f>IF($C$4="citu pasākumu izmaksas",IF('11a+c+n'!$Q501="C",'11a+c+n'!P501,0))</f>
        <v>0</v>
      </c>
    </row>
    <row r="502" spans="1:16" x14ac:dyDescent="0.2">
      <c r="A502" s="49">
        <f>IF(P502=0,0,IF(COUNTBLANK(P502)=1,0,COUNTA($P$14:P502)))</f>
        <v>0</v>
      </c>
      <c r="B502" s="21">
        <f>IF($C$4="citu pasākumu izmaksas",IF('11a+c+n'!$Q502="C",'11a+c+n'!B502,0))</f>
        <v>0</v>
      </c>
      <c r="C502" s="21">
        <f>IF($C$4="citu pasākumu izmaksas",IF('11a+c+n'!$Q502="C",'11a+c+n'!C502,0))</f>
        <v>0</v>
      </c>
      <c r="D502" s="21">
        <f>IF($C$4="citu pasākumu izmaksas",IF('11a+c+n'!$Q502="C",'11a+c+n'!D502,0))</f>
        <v>0</v>
      </c>
      <c r="E502" s="42"/>
      <c r="F502" s="64"/>
      <c r="G502" s="121"/>
      <c r="H502" s="121">
        <f>IF($C$4="citu pasākumu izmaksas",IF('11a+c+n'!$Q502="C",'11a+c+n'!H502,0))</f>
        <v>0</v>
      </c>
      <c r="I502" s="121"/>
      <c r="J502" s="121"/>
      <c r="K502" s="122">
        <f>IF($C$4="citu pasākumu izmaksas",IF('11a+c+n'!$Q502="C",'11a+c+n'!K502,0))</f>
        <v>0</v>
      </c>
      <c r="L502" s="83">
        <f>IF($C$4="citu pasākumu izmaksas",IF('11a+c+n'!$Q502="C",'11a+c+n'!L502,0))</f>
        <v>0</v>
      </c>
      <c r="M502" s="121">
        <f>IF($C$4="citu pasākumu izmaksas",IF('11a+c+n'!$Q502="C",'11a+c+n'!M502,0))</f>
        <v>0</v>
      </c>
      <c r="N502" s="121">
        <f>IF($C$4="citu pasākumu izmaksas",IF('11a+c+n'!$Q502="C",'11a+c+n'!N502,0))</f>
        <v>0</v>
      </c>
      <c r="O502" s="121">
        <f>IF($C$4="citu pasākumu izmaksas",IF('11a+c+n'!$Q502="C",'11a+c+n'!O502,0))</f>
        <v>0</v>
      </c>
      <c r="P502" s="122">
        <f>IF($C$4="citu pasākumu izmaksas",IF('11a+c+n'!$Q502="C",'11a+c+n'!P502,0))</f>
        <v>0</v>
      </c>
    </row>
    <row r="503" spans="1:16" x14ac:dyDescent="0.2">
      <c r="A503" s="49">
        <f>IF(P503=0,0,IF(COUNTBLANK(P503)=1,0,COUNTA($P$14:P503)))</f>
        <v>0</v>
      </c>
      <c r="B503" s="21">
        <f>IF($C$4="citu pasākumu izmaksas",IF('11a+c+n'!$Q503="C",'11a+c+n'!B503,0))</f>
        <v>0</v>
      </c>
      <c r="C503" s="21">
        <f>IF($C$4="citu pasākumu izmaksas",IF('11a+c+n'!$Q503="C",'11a+c+n'!C503,0))</f>
        <v>0</v>
      </c>
      <c r="D503" s="21">
        <f>IF($C$4="citu pasākumu izmaksas",IF('11a+c+n'!$Q503="C",'11a+c+n'!D503,0))</f>
        <v>0</v>
      </c>
      <c r="E503" s="42"/>
      <c r="F503" s="64"/>
      <c r="G503" s="121"/>
      <c r="H503" s="121">
        <f>IF($C$4="citu pasākumu izmaksas",IF('11a+c+n'!$Q503="C",'11a+c+n'!H503,0))</f>
        <v>0</v>
      </c>
      <c r="I503" s="121"/>
      <c r="J503" s="121"/>
      <c r="K503" s="122">
        <f>IF($C$4="citu pasākumu izmaksas",IF('11a+c+n'!$Q503="C",'11a+c+n'!K503,0))</f>
        <v>0</v>
      </c>
      <c r="L503" s="83">
        <f>IF($C$4="citu pasākumu izmaksas",IF('11a+c+n'!$Q503="C",'11a+c+n'!L503,0))</f>
        <v>0</v>
      </c>
      <c r="M503" s="121">
        <f>IF($C$4="citu pasākumu izmaksas",IF('11a+c+n'!$Q503="C",'11a+c+n'!M503,0))</f>
        <v>0</v>
      </c>
      <c r="N503" s="121">
        <f>IF($C$4="citu pasākumu izmaksas",IF('11a+c+n'!$Q503="C",'11a+c+n'!N503,0))</f>
        <v>0</v>
      </c>
      <c r="O503" s="121">
        <f>IF($C$4="citu pasākumu izmaksas",IF('11a+c+n'!$Q503="C",'11a+c+n'!O503,0))</f>
        <v>0</v>
      </c>
      <c r="P503" s="122">
        <f>IF($C$4="citu pasākumu izmaksas",IF('11a+c+n'!$Q503="C",'11a+c+n'!P503,0))</f>
        <v>0</v>
      </c>
    </row>
    <row r="504" spans="1:16" x14ac:dyDescent="0.2">
      <c r="A504" s="49">
        <f>IF(P504=0,0,IF(COUNTBLANK(P504)=1,0,COUNTA($P$14:P504)))</f>
        <v>0</v>
      </c>
      <c r="B504" s="21">
        <f>IF($C$4="citu pasākumu izmaksas",IF('11a+c+n'!$Q504="C",'11a+c+n'!B504,0))</f>
        <v>0</v>
      </c>
      <c r="C504" s="21">
        <f>IF($C$4="citu pasākumu izmaksas",IF('11a+c+n'!$Q504="C",'11a+c+n'!C504,0))</f>
        <v>0</v>
      </c>
      <c r="D504" s="21">
        <f>IF($C$4="citu pasākumu izmaksas",IF('11a+c+n'!$Q504="C",'11a+c+n'!D504,0))</f>
        <v>0</v>
      </c>
      <c r="E504" s="42"/>
      <c r="F504" s="64"/>
      <c r="G504" s="121"/>
      <c r="H504" s="121">
        <f>IF($C$4="citu pasākumu izmaksas",IF('11a+c+n'!$Q504="C",'11a+c+n'!H504,0))</f>
        <v>0</v>
      </c>
      <c r="I504" s="121"/>
      <c r="J504" s="121"/>
      <c r="K504" s="122">
        <f>IF($C$4="citu pasākumu izmaksas",IF('11a+c+n'!$Q504="C",'11a+c+n'!K504,0))</f>
        <v>0</v>
      </c>
      <c r="L504" s="83">
        <f>IF($C$4="citu pasākumu izmaksas",IF('11a+c+n'!$Q504="C",'11a+c+n'!L504,0))</f>
        <v>0</v>
      </c>
      <c r="M504" s="121">
        <f>IF($C$4="citu pasākumu izmaksas",IF('11a+c+n'!$Q504="C",'11a+c+n'!M504,0))</f>
        <v>0</v>
      </c>
      <c r="N504" s="121">
        <f>IF($C$4="citu pasākumu izmaksas",IF('11a+c+n'!$Q504="C",'11a+c+n'!N504,0))</f>
        <v>0</v>
      </c>
      <c r="O504" s="121">
        <f>IF($C$4="citu pasākumu izmaksas",IF('11a+c+n'!$Q504="C",'11a+c+n'!O504,0))</f>
        <v>0</v>
      </c>
      <c r="P504" s="122">
        <f>IF($C$4="citu pasākumu izmaksas",IF('11a+c+n'!$Q504="C",'11a+c+n'!P504,0))</f>
        <v>0</v>
      </c>
    </row>
    <row r="505" spans="1:16" x14ac:dyDescent="0.2">
      <c r="A505" s="49">
        <f>IF(P505=0,0,IF(COUNTBLANK(P505)=1,0,COUNTA($P$14:P505)))</f>
        <v>0</v>
      </c>
      <c r="B505" s="21">
        <f>IF($C$4="citu pasākumu izmaksas",IF('11a+c+n'!$Q505="C",'11a+c+n'!B505,0))</f>
        <v>0</v>
      </c>
      <c r="C505" s="21">
        <f>IF($C$4="citu pasākumu izmaksas",IF('11a+c+n'!$Q505="C",'11a+c+n'!C505,0))</f>
        <v>0</v>
      </c>
      <c r="D505" s="21">
        <f>IF($C$4="citu pasākumu izmaksas",IF('11a+c+n'!$Q505="C",'11a+c+n'!D505,0))</f>
        <v>0</v>
      </c>
      <c r="E505" s="42"/>
      <c r="F505" s="64"/>
      <c r="G505" s="121"/>
      <c r="H505" s="121">
        <f>IF($C$4="citu pasākumu izmaksas",IF('11a+c+n'!$Q505="C",'11a+c+n'!H505,0))</f>
        <v>0</v>
      </c>
      <c r="I505" s="121"/>
      <c r="J505" s="121"/>
      <c r="K505" s="122">
        <f>IF($C$4="citu pasākumu izmaksas",IF('11a+c+n'!$Q505="C",'11a+c+n'!K505,0))</f>
        <v>0</v>
      </c>
      <c r="L505" s="83">
        <f>IF($C$4="citu pasākumu izmaksas",IF('11a+c+n'!$Q505="C",'11a+c+n'!L505,0))</f>
        <v>0</v>
      </c>
      <c r="M505" s="121">
        <f>IF($C$4="citu pasākumu izmaksas",IF('11a+c+n'!$Q505="C",'11a+c+n'!M505,0))</f>
        <v>0</v>
      </c>
      <c r="N505" s="121">
        <f>IF($C$4="citu pasākumu izmaksas",IF('11a+c+n'!$Q505="C",'11a+c+n'!N505,0))</f>
        <v>0</v>
      </c>
      <c r="O505" s="121">
        <f>IF($C$4="citu pasākumu izmaksas",IF('11a+c+n'!$Q505="C",'11a+c+n'!O505,0))</f>
        <v>0</v>
      </c>
      <c r="P505" s="122">
        <f>IF($C$4="citu pasākumu izmaksas",IF('11a+c+n'!$Q505="C",'11a+c+n'!P505,0))</f>
        <v>0</v>
      </c>
    </row>
    <row r="506" spans="1:16" x14ac:dyDescent="0.2">
      <c r="A506" s="49">
        <f>IF(P506=0,0,IF(COUNTBLANK(P506)=1,0,COUNTA($P$14:P506)))</f>
        <v>0</v>
      </c>
      <c r="B506" s="21">
        <f>IF($C$4="citu pasākumu izmaksas",IF('11a+c+n'!$Q506="C",'11a+c+n'!B506,0))</f>
        <v>0</v>
      </c>
      <c r="C506" s="21">
        <f>IF($C$4="citu pasākumu izmaksas",IF('11a+c+n'!$Q506="C",'11a+c+n'!C506,0))</f>
        <v>0</v>
      </c>
      <c r="D506" s="21">
        <f>IF($C$4="citu pasākumu izmaksas",IF('11a+c+n'!$Q506="C",'11a+c+n'!D506,0))</f>
        <v>0</v>
      </c>
      <c r="E506" s="42"/>
      <c r="F506" s="64"/>
      <c r="G506" s="121"/>
      <c r="H506" s="121">
        <f>IF($C$4="citu pasākumu izmaksas",IF('11a+c+n'!$Q506="C",'11a+c+n'!H506,0))</f>
        <v>0</v>
      </c>
      <c r="I506" s="121"/>
      <c r="J506" s="121"/>
      <c r="K506" s="122">
        <f>IF($C$4="citu pasākumu izmaksas",IF('11a+c+n'!$Q506="C",'11a+c+n'!K506,0))</f>
        <v>0</v>
      </c>
      <c r="L506" s="83">
        <f>IF($C$4="citu pasākumu izmaksas",IF('11a+c+n'!$Q506="C",'11a+c+n'!L506,0))</f>
        <v>0</v>
      </c>
      <c r="M506" s="121">
        <f>IF($C$4="citu pasākumu izmaksas",IF('11a+c+n'!$Q506="C",'11a+c+n'!M506,0))</f>
        <v>0</v>
      </c>
      <c r="N506" s="121">
        <f>IF($C$4="citu pasākumu izmaksas",IF('11a+c+n'!$Q506="C",'11a+c+n'!N506,0))</f>
        <v>0</v>
      </c>
      <c r="O506" s="121">
        <f>IF($C$4="citu pasākumu izmaksas",IF('11a+c+n'!$Q506="C",'11a+c+n'!O506,0))</f>
        <v>0</v>
      </c>
      <c r="P506" s="122">
        <f>IF($C$4="citu pasākumu izmaksas",IF('11a+c+n'!$Q506="C",'11a+c+n'!P506,0))</f>
        <v>0</v>
      </c>
    </row>
    <row r="507" spans="1:16" x14ac:dyDescent="0.2">
      <c r="A507" s="49">
        <f>IF(P507=0,0,IF(COUNTBLANK(P507)=1,0,COUNTA($P$14:P507)))</f>
        <v>0</v>
      </c>
      <c r="B507" s="21">
        <f>IF($C$4="citu pasākumu izmaksas",IF('11a+c+n'!$Q507="C",'11a+c+n'!B507,0))</f>
        <v>0</v>
      </c>
      <c r="C507" s="21">
        <f>IF($C$4="citu pasākumu izmaksas",IF('11a+c+n'!$Q507="C",'11a+c+n'!C507,0))</f>
        <v>0</v>
      </c>
      <c r="D507" s="21">
        <f>IF($C$4="citu pasākumu izmaksas",IF('11a+c+n'!$Q507="C",'11a+c+n'!D507,0))</f>
        <v>0</v>
      </c>
      <c r="E507" s="42"/>
      <c r="F507" s="64"/>
      <c r="G507" s="121"/>
      <c r="H507" s="121">
        <f>IF($C$4="citu pasākumu izmaksas",IF('11a+c+n'!$Q507="C",'11a+c+n'!H507,0))</f>
        <v>0</v>
      </c>
      <c r="I507" s="121"/>
      <c r="J507" s="121"/>
      <c r="K507" s="122">
        <f>IF($C$4="citu pasākumu izmaksas",IF('11a+c+n'!$Q507="C",'11a+c+n'!K507,0))</f>
        <v>0</v>
      </c>
      <c r="L507" s="83">
        <f>IF($C$4="citu pasākumu izmaksas",IF('11a+c+n'!$Q507="C",'11a+c+n'!L507,0))</f>
        <v>0</v>
      </c>
      <c r="M507" s="121">
        <f>IF($C$4="citu pasākumu izmaksas",IF('11a+c+n'!$Q507="C",'11a+c+n'!M507,0))</f>
        <v>0</v>
      </c>
      <c r="N507" s="121">
        <f>IF($C$4="citu pasākumu izmaksas",IF('11a+c+n'!$Q507="C",'11a+c+n'!N507,0))</f>
        <v>0</v>
      </c>
      <c r="O507" s="121">
        <f>IF($C$4="citu pasākumu izmaksas",IF('11a+c+n'!$Q507="C",'11a+c+n'!O507,0))</f>
        <v>0</v>
      </c>
      <c r="P507" s="122">
        <f>IF($C$4="citu pasākumu izmaksas",IF('11a+c+n'!$Q507="C",'11a+c+n'!P507,0))</f>
        <v>0</v>
      </c>
    </row>
    <row r="508" spans="1:16" x14ac:dyDescent="0.2">
      <c r="A508" s="49">
        <f>IF(P508=0,0,IF(COUNTBLANK(P508)=1,0,COUNTA($P$14:P508)))</f>
        <v>0</v>
      </c>
      <c r="B508" s="21">
        <f>IF($C$4="citu pasākumu izmaksas",IF('11a+c+n'!$Q508="C",'11a+c+n'!B508,0))</f>
        <v>0</v>
      </c>
      <c r="C508" s="21">
        <f>IF($C$4="citu pasākumu izmaksas",IF('11a+c+n'!$Q508="C",'11a+c+n'!C508,0))</f>
        <v>0</v>
      </c>
      <c r="D508" s="21">
        <f>IF($C$4="citu pasākumu izmaksas",IF('11a+c+n'!$Q508="C",'11a+c+n'!D508,0))</f>
        <v>0</v>
      </c>
      <c r="E508" s="42"/>
      <c r="F508" s="64"/>
      <c r="G508" s="121"/>
      <c r="H508" s="121">
        <f>IF($C$4="citu pasākumu izmaksas",IF('11a+c+n'!$Q508="C",'11a+c+n'!H508,0))</f>
        <v>0</v>
      </c>
      <c r="I508" s="121"/>
      <c r="J508" s="121"/>
      <c r="K508" s="122">
        <f>IF($C$4="citu pasākumu izmaksas",IF('11a+c+n'!$Q508="C",'11a+c+n'!K508,0))</f>
        <v>0</v>
      </c>
      <c r="L508" s="83">
        <f>IF($C$4="citu pasākumu izmaksas",IF('11a+c+n'!$Q508="C",'11a+c+n'!L508,0))</f>
        <v>0</v>
      </c>
      <c r="M508" s="121">
        <f>IF($C$4="citu pasākumu izmaksas",IF('11a+c+n'!$Q508="C",'11a+c+n'!M508,0))</f>
        <v>0</v>
      </c>
      <c r="N508" s="121">
        <f>IF($C$4="citu pasākumu izmaksas",IF('11a+c+n'!$Q508="C",'11a+c+n'!N508,0))</f>
        <v>0</v>
      </c>
      <c r="O508" s="121">
        <f>IF($C$4="citu pasākumu izmaksas",IF('11a+c+n'!$Q508="C",'11a+c+n'!O508,0))</f>
        <v>0</v>
      </c>
      <c r="P508" s="122">
        <f>IF($C$4="citu pasākumu izmaksas",IF('11a+c+n'!$Q508="C",'11a+c+n'!P508,0))</f>
        <v>0</v>
      </c>
    </row>
    <row r="509" spans="1:16" x14ac:dyDescent="0.2">
      <c r="A509" s="49">
        <f>IF(P509=0,0,IF(COUNTBLANK(P509)=1,0,COUNTA($P$14:P509)))</f>
        <v>0</v>
      </c>
      <c r="B509" s="21">
        <f>IF($C$4="citu pasākumu izmaksas",IF('11a+c+n'!$Q509="C",'11a+c+n'!B509,0))</f>
        <v>0</v>
      </c>
      <c r="C509" s="21">
        <f>IF($C$4="citu pasākumu izmaksas",IF('11a+c+n'!$Q509="C",'11a+c+n'!C509,0))</f>
        <v>0</v>
      </c>
      <c r="D509" s="21">
        <f>IF($C$4="citu pasākumu izmaksas",IF('11a+c+n'!$Q509="C",'11a+c+n'!D509,0))</f>
        <v>0</v>
      </c>
      <c r="E509" s="42"/>
      <c r="F509" s="64"/>
      <c r="G509" s="121"/>
      <c r="H509" s="121">
        <f>IF($C$4="citu pasākumu izmaksas",IF('11a+c+n'!$Q509="C",'11a+c+n'!H509,0))</f>
        <v>0</v>
      </c>
      <c r="I509" s="121"/>
      <c r="J509" s="121"/>
      <c r="K509" s="122">
        <f>IF($C$4="citu pasākumu izmaksas",IF('11a+c+n'!$Q509="C",'11a+c+n'!K509,0))</f>
        <v>0</v>
      </c>
      <c r="L509" s="83">
        <f>IF($C$4="citu pasākumu izmaksas",IF('11a+c+n'!$Q509="C",'11a+c+n'!L509,0))</f>
        <v>0</v>
      </c>
      <c r="M509" s="121">
        <f>IF($C$4="citu pasākumu izmaksas",IF('11a+c+n'!$Q509="C",'11a+c+n'!M509,0))</f>
        <v>0</v>
      </c>
      <c r="N509" s="121">
        <f>IF($C$4="citu pasākumu izmaksas",IF('11a+c+n'!$Q509="C",'11a+c+n'!N509,0))</f>
        <v>0</v>
      </c>
      <c r="O509" s="121">
        <f>IF($C$4="citu pasākumu izmaksas",IF('11a+c+n'!$Q509="C",'11a+c+n'!O509,0))</f>
        <v>0</v>
      </c>
      <c r="P509" s="122">
        <f>IF($C$4="citu pasākumu izmaksas",IF('11a+c+n'!$Q509="C",'11a+c+n'!P509,0))</f>
        <v>0</v>
      </c>
    </row>
    <row r="510" spans="1:16" x14ac:dyDescent="0.2">
      <c r="A510" s="49">
        <f>IF(P510=0,0,IF(COUNTBLANK(P510)=1,0,COUNTA($P$14:P510)))</f>
        <v>0</v>
      </c>
      <c r="B510" s="21">
        <f>IF($C$4="citu pasākumu izmaksas",IF('11a+c+n'!$Q510="C",'11a+c+n'!B510,0))</f>
        <v>0</v>
      </c>
      <c r="C510" s="21">
        <f>IF($C$4="citu pasākumu izmaksas",IF('11a+c+n'!$Q510="C",'11a+c+n'!C510,0))</f>
        <v>0</v>
      </c>
      <c r="D510" s="21">
        <f>IF($C$4="citu pasākumu izmaksas",IF('11a+c+n'!$Q510="C",'11a+c+n'!D510,0))</f>
        <v>0</v>
      </c>
      <c r="E510" s="42"/>
      <c r="F510" s="64"/>
      <c r="G510" s="121"/>
      <c r="H510" s="121">
        <f>IF($C$4="citu pasākumu izmaksas",IF('11a+c+n'!$Q510="C",'11a+c+n'!H510,0))</f>
        <v>0</v>
      </c>
      <c r="I510" s="121"/>
      <c r="J510" s="121"/>
      <c r="K510" s="122">
        <f>IF($C$4="citu pasākumu izmaksas",IF('11a+c+n'!$Q510="C",'11a+c+n'!K510,0))</f>
        <v>0</v>
      </c>
      <c r="L510" s="83">
        <f>IF($C$4="citu pasākumu izmaksas",IF('11a+c+n'!$Q510="C",'11a+c+n'!L510,0))</f>
        <v>0</v>
      </c>
      <c r="M510" s="121">
        <f>IF($C$4="citu pasākumu izmaksas",IF('11a+c+n'!$Q510="C",'11a+c+n'!M510,0))</f>
        <v>0</v>
      </c>
      <c r="N510" s="121">
        <f>IF($C$4="citu pasākumu izmaksas",IF('11a+c+n'!$Q510="C",'11a+c+n'!N510,0))</f>
        <v>0</v>
      </c>
      <c r="O510" s="121">
        <f>IF($C$4="citu pasākumu izmaksas",IF('11a+c+n'!$Q510="C",'11a+c+n'!O510,0))</f>
        <v>0</v>
      </c>
      <c r="P510" s="122">
        <f>IF($C$4="citu pasākumu izmaksas",IF('11a+c+n'!$Q510="C",'11a+c+n'!P510,0))</f>
        <v>0</v>
      </c>
    </row>
    <row r="511" spans="1:16" x14ac:dyDescent="0.2">
      <c r="A511" s="49">
        <f>IF(P511=0,0,IF(COUNTBLANK(P511)=1,0,COUNTA($P$14:P511)))</f>
        <v>0</v>
      </c>
      <c r="B511" s="21">
        <f>IF($C$4="citu pasākumu izmaksas",IF('11a+c+n'!$Q511="C",'11a+c+n'!B511,0))</f>
        <v>0</v>
      </c>
      <c r="C511" s="21">
        <f>IF($C$4="citu pasākumu izmaksas",IF('11a+c+n'!$Q511="C",'11a+c+n'!C511,0))</f>
        <v>0</v>
      </c>
      <c r="D511" s="21">
        <f>IF($C$4="citu pasākumu izmaksas",IF('11a+c+n'!$Q511="C",'11a+c+n'!D511,0))</f>
        <v>0</v>
      </c>
      <c r="E511" s="42"/>
      <c r="F511" s="64"/>
      <c r="G511" s="121"/>
      <c r="H511" s="121">
        <f>IF($C$4="citu pasākumu izmaksas",IF('11a+c+n'!$Q511="C",'11a+c+n'!H511,0))</f>
        <v>0</v>
      </c>
      <c r="I511" s="121"/>
      <c r="J511" s="121"/>
      <c r="K511" s="122">
        <f>IF($C$4="citu pasākumu izmaksas",IF('11a+c+n'!$Q511="C",'11a+c+n'!K511,0))</f>
        <v>0</v>
      </c>
      <c r="L511" s="83">
        <f>IF($C$4="citu pasākumu izmaksas",IF('11a+c+n'!$Q511="C",'11a+c+n'!L511,0))</f>
        <v>0</v>
      </c>
      <c r="M511" s="121">
        <f>IF($C$4="citu pasākumu izmaksas",IF('11a+c+n'!$Q511="C",'11a+c+n'!M511,0))</f>
        <v>0</v>
      </c>
      <c r="N511" s="121">
        <f>IF($C$4="citu pasākumu izmaksas",IF('11a+c+n'!$Q511="C",'11a+c+n'!N511,0))</f>
        <v>0</v>
      </c>
      <c r="O511" s="121">
        <f>IF($C$4="citu pasākumu izmaksas",IF('11a+c+n'!$Q511="C",'11a+c+n'!O511,0))</f>
        <v>0</v>
      </c>
      <c r="P511" s="122">
        <f>IF($C$4="citu pasākumu izmaksas",IF('11a+c+n'!$Q511="C",'11a+c+n'!P511,0))</f>
        <v>0</v>
      </c>
    </row>
    <row r="512" spans="1:16" x14ac:dyDescent="0.2">
      <c r="A512" s="49">
        <f>IF(P512=0,0,IF(COUNTBLANK(P512)=1,0,COUNTA($P$14:P512)))</f>
        <v>0</v>
      </c>
      <c r="B512" s="21">
        <f>IF($C$4="citu pasākumu izmaksas",IF('11a+c+n'!$Q512="C",'11a+c+n'!B512,0))</f>
        <v>0</v>
      </c>
      <c r="C512" s="21">
        <f>IF($C$4="citu pasākumu izmaksas",IF('11a+c+n'!$Q512="C",'11a+c+n'!C512,0))</f>
        <v>0</v>
      </c>
      <c r="D512" s="21">
        <f>IF($C$4="citu pasākumu izmaksas",IF('11a+c+n'!$Q512="C",'11a+c+n'!D512,0))</f>
        <v>0</v>
      </c>
      <c r="E512" s="42"/>
      <c r="F512" s="64"/>
      <c r="G512" s="121"/>
      <c r="H512" s="121">
        <f>IF($C$4="citu pasākumu izmaksas",IF('11a+c+n'!$Q512="C",'11a+c+n'!H512,0))</f>
        <v>0</v>
      </c>
      <c r="I512" s="121"/>
      <c r="J512" s="121"/>
      <c r="K512" s="122">
        <f>IF($C$4="citu pasākumu izmaksas",IF('11a+c+n'!$Q512="C",'11a+c+n'!K512,0))</f>
        <v>0</v>
      </c>
      <c r="L512" s="83">
        <f>IF($C$4="citu pasākumu izmaksas",IF('11a+c+n'!$Q512="C",'11a+c+n'!L512,0))</f>
        <v>0</v>
      </c>
      <c r="M512" s="121">
        <f>IF($C$4="citu pasākumu izmaksas",IF('11a+c+n'!$Q512="C",'11a+c+n'!M512,0))</f>
        <v>0</v>
      </c>
      <c r="N512" s="121">
        <f>IF($C$4="citu pasākumu izmaksas",IF('11a+c+n'!$Q512="C",'11a+c+n'!N512,0))</f>
        <v>0</v>
      </c>
      <c r="O512" s="121">
        <f>IF($C$4="citu pasākumu izmaksas",IF('11a+c+n'!$Q512="C",'11a+c+n'!O512,0))</f>
        <v>0</v>
      </c>
      <c r="P512" s="122">
        <f>IF($C$4="citu pasākumu izmaksas",IF('11a+c+n'!$Q512="C",'11a+c+n'!P512,0))</f>
        <v>0</v>
      </c>
    </row>
    <row r="513" spans="1:16" x14ac:dyDescent="0.2">
      <c r="A513" s="49">
        <f>IF(P513=0,0,IF(COUNTBLANK(P513)=1,0,COUNTA($P$14:P513)))</f>
        <v>0</v>
      </c>
      <c r="B513" s="21">
        <f>IF($C$4="citu pasākumu izmaksas",IF('11a+c+n'!$Q513="C",'11a+c+n'!B513,0))</f>
        <v>0</v>
      </c>
      <c r="C513" s="21">
        <f>IF($C$4="citu pasākumu izmaksas",IF('11a+c+n'!$Q513="C",'11a+c+n'!C513,0))</f>
        <v>0</v>
      </c>
      <c r="D513" s="21">
        <f>IF($C$4="citu pasākumu izmaksas",IF('11a+c+n'!$Q513="C",'11a+c+n'!D513,0))</f>
        <v>0</v>
      </c>
      <c r="E513" s="42"/>
      <c r="F513" s="64"/>
      <c r="G513" s="121"/>
      <c r="H513" s="121">
        <f>IF($C$4="citu pasākumu izmaksas",IF('11a+c+n'!$Q513="C",'11a+c+n'!H513,0))</f>
        <v>0</v>
      </c>
      <c r="I513" s="121"/>
      <c r="J513" s="121"/>
      <c r="K513" s="122">
        <f>IF($C$4="citu pasākumu izmaksas",IF('11a+c+n'!$Q513="C",'11a+c+n'!K513,0))</f>
        <v>0</v>
      </c>
      <c r="L513" s="83">
        <f>IF($C$4="citu pasākumu izmaksas",IF('11a+c+n'!$Q513="C",'11a+c+n'!L513,0))</f>
        <v>0</v>
      </c>
      <c r="M513" s="121">
        <f>IF($C$4="citu pasākumu izmaksas",IF('11a+c+n'!$Q513="C",'11a+c+n'!M513,0))</f>
        <v>0</v>
      </c>
      <c r="N513" s="121">
        <f>IF($C$4="citu pasākumu izmaksas",IF('11a+c+n'!$Q513="C",'11a+c+n'!N513,0))</f>
        <v>0</v>
      </c>
      <c r="O513" s="121">
        <f>IF($C$4="citu pasākumu izmaksas",IF('11a+c+n'!$Q513="C",'11a+c+n'!O513,0))</f>
        <v>0</v>
      </c>
      <c r="P513" s="122">
        <f>IF($C$4="citu pasākumu izmaksas",IF('11a+c+n'!$Q513="C",'11a+c+n'!P513,0))</f>
        <v>0</v>
      </c>
    </row>
    <row r="514" spans="1:16" x14ac:dyDescent="0.2">
      <c r="A514" s="49">
        <f>IF(P514=0,0,IF(COUNTBLANK(P514)=1,0,COUNTA($P$14:P514)))</f>
        <v>0</v>
      </c>
      <c r="B514" s="21">
        <f>IF($C$4="citu pasākumu izmaksas",IF('11a+c+n'!$Q514="C",'11a+c+n'!B514,0))</f>
        <v>0</v>
      </c>
      <c r="C514" s="21">
        <f>IF($C$4="citu pasākumu izmaksas",IF('11a+c+n'!$Q514="C",'11a+c+n'!C514,0))</f>
        <v>0</v>
      </c>
      <c r="D514" s="21">
        <f>IF($C$4="citu pasākumu izmaksas",IF('11a+c+n'!$Q514="C",'11a+c+n'!D514,0))</f>
        <v>0</v>
      </c>
      <c r="E514" s="42"/>
      <c r="F514" s="64"/>
      <c r="G514" s="121"/>
      <c r="H514" s="121">
        <f>IF($C$4="citu pasākumu izmaksas",IF('11a+c+n'!$Q514="C",'11a+c+n'!H514,0))</f>
        <v>0</v>
      </c>
      <c r="I514" s="121"/>
      <c r="J514" s="121"/>
      <c r="K514" s="122">
        <f>IF($C$4="citu pasākumu izmaksas",IF('11a+c+n'!$Q514="C",'11a+c+n'!K514,0))</f>
        <v>0</v>
      </c>
      <c r="L514" s="83">
        <f>IF($C$4="citu pasākumu izmaksas",IF('11a+c+n'!$Q514="C",'11a+c+n'!L514,0))</f>
        <v>0</v>
      </c>
      <c r="M514" s="121">
        <f>IF($C$4="citu pasākumu izmaksas",IF('11a+c+n'!$Q514="C",'11a+c+n'!M514,0))</f>
        <v>0</v>
      </c>
      <c r="N514" s="121">
        <f>IF($C$4="citu pasākumu izmaksas",IF('11a+c+n'!$Q514="C",'11a+c+n'!N514,0))</f>
        <v>0</v>
      </c>
      <c r="O514" s="121">
        <f>IF($C$4="citu pasākumu izmaksas",IF('11a+c+n'!$Q514="C",'11a+c+n'!O514,0))</f>
        <v>0</v>
      </c>
      <c r="P514" s="122">
        <f>IF($C$4="citu pasākumu izmaksas",IF('11a+c+n'!$Q514="C",'11a+c+n'!P514,0))</f>
        <v>0</v>
      </c>
    </row>
    <row r="515" spans="1:16" x14ac:dyDescent="0.2">
      <c r="A515" s="49">
        <f>IF(P515=0,0,IF(COUNTBLANK(P515)=1,0,COUNTA($P$14:P515)))</f>
        <v>0</v>
      </c>
      <c r="B515" s="21">
        <f>IF($C$4="citu pasākumu izmaksas",IF('11a+c+n'!$Q515="C",'11a+c+n'!B515,0))</f>
        <v>0</v>
      </c>
      <c r="C515" s="21">
        <f>IF($C$4="citu pasākumu izmaksas",IF('11a+c+n'!$Q515="C",'11a+c+n'!C515,0))</f>
        <v>0</v>
      </c>
      <c r="D515" s="21">
        <f>IF($C$4="citu pasākumu izmaksas",IF('11a+c+n'!$Q515="C",'11a+c+n'!D515,0))</f>
        <v>0</v>
      </c>
      <c r="E515" s="42"/>
      <c r="F515" s="64"/>
      <c r="G515" s="121"/>
      <c r="H515" s="121">
        <f>IF($C$4="citu pasākumu izmaksas",IF('11a+c+n'!$Q515="C",'11a+c+n'!H515,0))</f>
        <v>0</v>
      </c>
      <c r="I515" s="121"/>
      <c r="J515" s="121"/>
      <c r="K515" s="122">
        <f>IF($C$4="citu pasākumu izmaksas",IF('11a+c+n'!$Q515="C",'11a+c+n'!K515,0))</f>
        <v>0</v>
      </c>
      <c r="L515" s="83">
        <f>IF($C$4="citu pasākumu izmaksas",IF('11a+c+n'!$Q515="C",'11a+c+n'!L515,0))</f>
        <v>0</v>
      </c>
      <c r="M515" s="121">
        <f>IF($C$4="citu pasākumu izmaksas",IF('11a+c+n'!$Q515="C",'11a+c+n'!M515,0))</f>
        <v>0</v>
      </c>
      <c r="N515" s="121">
        <f>IF($C$4="citu pasākumu izmaksas",IF('11a+c+n'!$Q515="C",'11a+c+n'!N515,0))</f>
        <v>0</v>
      </c>
      <c r="O515" s="121">
        <f>IF($C$4="citu pasākumu izmaksas",IF('11a+c+n'!$Q515="C",'11a+c+n'!O515,0))</f>
        <v>0</v>
      </c>
      <c r="P515" s="122">
        <f>IF($C$4="citu pasākumu izmaksas",IF('11a+c+n'!$Q515="C",'11a+c+n'!P515,0))</f>
        <v>0</v>
      </c>
    </row>
    <row r="516" spans="1:16" x14ac:dyDescent="0.2">
      <c r="A516" s="49">
        <f>IF(P516=0,0,IF(COUNTBLANK(P516)=1,0,COUNTA($P$14:P516)))</f>
        <v>0</v>
      </c>
      <c r="B516" s="21">
        <f>IF($C$4="citu pasākumu izmaksas",IF('11a+c+n'!$Q516="C",'11a+c+n'!B516,0))</f>
        <v>0</v>
      </c>
      <c r="C516" s="21">
        <f>IF($C$4="citu pasākumu izmaksas",IF('11a+c+n'!$Q516="C",'11a+c+n'!C516,0))</f>
        <v>0</v>
      </c>
      <c r="D516" s="21">
        <f>IF($C$4="citu pasākumu izmaksas",IF('11a+c+n'!$Q516="C",'11a+c+n'!D516,0))</f>
        <v>0</v>
      </c>
      <c r="E516" s="42"/>
      <c r="F516" s="64"/>
      <c r="G516" s="121"/>
      <c r="H516" s="121">
        <f>IF($C$4="citu pasākumu izmaksas",IF('11a+c+n'!$Q516="C",'11a+c+n'!H516,0))</f>
        <v>0</v>
      </c>
      <c r="I516" s="121"/>
      <c r="J516" s="121"/>
      <c r="K516" s="122">
        <f>IF($C$4="citu pasākumu izmaksas",IF('11a+c+n'!$Q516="C",'11a+c+n'!K516,0))</f>
        <v>0</v>
      </c>
      <c r="L516" s="83">
        <f>IF($C$4="citu pasākumu izmaksas",IF('11a+c+n'!$Q516="C",'11a+c+n'!L516,0))</f>
        <v>0</v>
      </c>
      <c r="M516" s="121">
        <f>IF($C$4="citu pasākumu izmaksas",IF('11a+c+n'!$Q516="C",'11a+c+n'!M516,0))</f>
        <v>0</v>
      </c>
      <c r="N516" s="121">
        <f>IF($C$4="citu pasākumu izmaksas",IF('11a+c+n'!$Q516="C",'11a+c+n'!N516,0))</f>
        <v>0</v>
      </c>
      <c r="O516" s="121">
        <f>IF($C$4="citu pasākumu izmaksas",IF('11a+c+n'!$Q516="C",'11a+c+n'!O516,0))</f>
        <v>0</v>
      </c>
      <c r="P516" s="122">
        <f>IF($C$4="citu pasākumu izmaksas",IF('11a+c+n'!$Q516="C",'11a+c+n'!P516,0))</f>
        <v>0</v>
      </c>
    </row>
    <row r="517" spans="1:16" x14ac:dyDescent="0.2">
      <c r="A517" s="49">
        <f>IF(P517=0,0,IF(COUNTBLANK(P517)=1,0,COUNTA($P$14:P517)))</f>
        <v>0</v>
      </c>
      <c r="B517" s="21">
        <f>IF($C$4="citu pasākumu izmaksas",IF('11a+c+n'!$Q517="C",'11a+c+n'!B517,0))</f>
        <v>0</v>
      </c>
      <c r="C517" s="21">
        <f>IF($C$4="citu pasākumu izmaksas",IF('11a+c+n'!$Q517="C",'11a+c+n'!C517,0))</f>
        <v>0</v>
      </c>
      <c r="D517" s="21">
        <f>IF($C$4="citu pasākumu izmaksas",IF('11a+c+n'!$Q517="C",'11a+c+n'!D517,0))</f>
        <v>0</v>
      </c>
      <c r="E517" s="42"/>
      <c r="F517" s="64"/>
      <c r="G517" s="121"/>
      <c r="H517" s="121">
        <f>IF($C$4="citu pasākumu izmaksas",IF('11a+c+n'!$Q517="C",'11a+c+n'!H517,0))</f>
        <v>0</v>
      </c>
      <c r="I517" s="121"/>
      <c r="J517" s="121"/>
      <c r="K517" s="122">
        <f>IF($C$4="citu pasākumu izmaksas",IF('11a+c+n'!$Q517="C",'11a+c+n'!K517,0))</f>
        <v>0</v>
      </c>
      <c r="L517" s="83">
        <f>IF($C$4="citu pasākumu izmaksas",IF('11a+c+n'!$Q517="C",'11a+c+n'!L517,0))</f>
        <v>0</v>
      </c>
      <c r="M517" s="121">
        <f>IF($C$4="citu pasākumu izmaksas",IF('11a+c+n'!$Q517="C",'11a+c+n'!M517,0))</f>
        <v>0</v>
      </c>
      <c r="N517" s="121">
        <f>IF($C$4="citu pasākumu izmaksas",IF('11a+c+n'!$Q517="C",'11a+c+n'!N517,0))</f>
        <v>0</v>
      </c>
      <c r="O517" s="121">
        <f>IF($C$4="citu pasākumu izmaksas",IF('11a+c+n'!$Q517="C",'11a+c+n'!O517,0))</f>
        <v>0</v>
      </c>
      <c r="P517" s="122">
        <f>IF($C$4="citu pasākumu izmaksas",IF('11a+c+n'!$Q517="C",'11a+c+n'!P517,0))</f>
        <v>0</v>
      </c>
    </row>
    <row r="518" spans="1:16" x14ac:dyDescent="0.2">
      <c r="A518" s="49">
        <f>IF(P518=0,0,IF(COUNTBLANK(P518)=1,0,COUNTA($P$14:P518)))</f>
        <v>0</v>
      </c>
      <c r="B518" s="21">
        <f>IF($C$4="citu pasākumu izmaksas",IF('11a+c+n'!$Q518="C",'11a+c+n'!B518,0))</f>
        <v>0</v>
      </c>
      <c r="C518" s="21">
        <f>IF($C$4="citu pasākumu izmaksas",IF('11a+c+n'!$Q518="C",'11a+c+n'!C518,0))</f>
        <v>0</v>
      </c>
      <c r="D518" s="21">
        <f>IF($C$4="citu pasākumu izmaksas",IF('11a+c+n'!$Q518="C",'11a+c+n'!D518,0))</f>
        <v>0</v>
      </c>
      <c r="E518" s="42"/>
      <c r="F518" s="64"/>
      <c r="G518" s="121"/>
      <c r="H518" s="121">
        <f>IF($C$4="citu pasākumu izmaksas",IF('11a+c+n'!$Q518="C",'11a+c+n'!H518,0))</f>
        <v>0</v>
      </c>
      <c r="I518" s="121"/>
      <c r="J518" s="121"/>
      <c r="K518" s="122">
        <f>IF($C$4="citu pasākumu izmaksas",IF('11a+c+n'!$Q518="C",'11a+c+n'!K518,0))</f>
        <v>0</v>
      </c>
      <c r="L518" s="83">
        <f>IF($C$4="citu pasākumu izmaksas",IF('11a+c+n'!$Q518="C",'11a+c+n'!L518,0))</f>
        <v>0</v>
      </c>
      <c r="M518" s="121">
        <f>IF($C$4="citu pasākumu izmaksas",IF('11a+c+n'!$Q518="C",'11a+c+n'!M518,0))</f>
        <v>0</v>
      </c>
      <c r="N518" s="121">
        <f>IF($C$4="citu pasākumu izmaksas",IF('11a+c+n'!$Q518="C",'11a+c+n'!N518,0))</f>
        <v>0</v>
      </c>
      <c r="O518" s="121">
        <f>IF($C$4="citu pasākumu izmaksas",IF('11a+c+n'!$Q518="C",'11a+c+n'!O518,0))</f>
        <v>0</v>
      </c>
      <c r="P518" s="122">
        <f>IF($C$4="citu pasākumu izmaksas",IF('11a+c+n'!$Q518="C",'11a+c+n'!P518,0))</f>
        <v>0</v>
      </c>
    </row>
    <row r="519" spans="1:16" x14ac:dyDescent="0.2">
      <c r="A519" s="49">
        <f>IF(P519=0,0,IF(COUNTBLANK(P519)=1,0,COUNTA($P$14:P519)))</f>
        <v>0</v>
      </c>
      <c r="B519" s="21">
        <f>IF($C$4="citu pasākumu izmaksas",IF('11a+c+n'!$Q519="C",'11a+c+n'!B519,0))</f>
        <v>0</v>
      </c>
      <c r="C519" s="21">
        <f>IF($C$4="citu pasākumu izmaksas",IF('11a+c+n'!$Q519="C",'11a+c+n'!C519,0))</f>
        <v>0</v>
      </c>
      <c r="D519" s="21">
        <f>IF($C$4="citu pasākumu izmaksas",IF('11a+c+n'!$Q519="C",'11a+c+n'!D519,0))</f>
        <v>0</v>
      </c>
      <c r="E519" s="42"/>
      <c r="F519" s="64"/>
      <c r="G519" s="121"/>
      <c r="H519" s="121">
        <f>IF($C$4="citu pasākumu izmaksas",IF('11a+c+n'!$Q519="C",'11a+c+n'!H519,0))</f>
        <v>0</v>
      </c>
      <c r="I519" s="121"/>
      <c r="J519" s="121"/>
      <c r="K519" s="122">
        <f>IF($C$4="citu pasākumu izmaksas",IF('11a+c+n'!$Q519="C",'11a+c+n'!K519,0))</f>
        <v>0</v>
      </c>
      <c r="L519" s="83">
        <f>IF($C$4="citu pasākumu izmaksas",IF('11a+c+n'!$Q519="C",'11a+c+n'!L519,0))</f>
        <v>0</v>
      </c>
      <c r="M519" s="121">
        <f>IF($C$4="citu pasākumu izmaksas",IF('11a+c+n'!$Q519="C",'11a+c+n'!M519,0))</f>
        <v>0</v>
      </c>
      <c r="N519" s="121">
        <f>IF($C$4="citu pasākumu izmaksas",IF('11a+c+n'!$Q519="C",'11a+c+n'!N519,0))</f>
        <v>0</v>
      </c>
      <c r="O519" s="121">
        <f>IF($C$4="citu pasākumu izmaksas",IF('11a+c+n'!$Q519="C",'11a+c+n'!O519,0))</f>
        <v>0</v>
      </c>
      <c r="P519" s="122">
        <f>IF($C$4="citu pasākumu izmaksas",IF('11a+c+n'!$Q519="C",'11a+c+n'!P519,0))</f>
        <v>0</v>
      </c>
    </row>
    <row r="520" spans="1:16" x14ac:dyDescent="0.2">
      <c r="A520" s="49">
        <f>IF(P520=0,0,IF(COUNTBLANK(P520)=1,0,COUNTA($P$14:P520)))</f>
        <v>0</v>
      </c>
      <c r="B520" s="21">
        <f>IF($C$4="citu pasākumu izmaksas",IF('11a+c+n'!$Q520="C",'11a+c+n'!B520,0))</f>
        <v>0</v>
      </c>
      <c r="C520" s="21">
        <f>IF($C$4="citu pasākumu izmaksas",IF('11a+c+n'!$Q520="C",'11a+c+n'!C520,0))</f>
        <v>0</v>
      </c>
      <c r="D520" s="21">
        <f>IF($C$4="citu pasākumu izmaksas",IF('11a+c+n'!$Q520="C",'11a+c+n'!D520,0))</f>
        <v>0</v>
      </c>
      <c r="E520" s="42"/>
      <c r="F520" s="64"/>
      <c r="G520" s="121"/>
      <c r="H520" s="121">
        <f>IF($C$4="citu pasākumu izmaksas",IF('11a+c+n'!$Q520="C",'11a+c+n'!H520,0))</f>
        <v>0</v>
      </c>
      <c r="I520" s="121"/>
      <c r="J520" s="121"/>
      <c r="K520" s="122">
        <f>IF($C$4="citu pasākumu izmaksas",IF('11a+c+n'!$Q520="C",'11a+c+n'!K520,0))</f>
        <v>0</v>
      </c>
      <c r="L520" s="83">
        <f>IF($C$4="citu pasākumu izmaksas",IF('11a+c+n'!$Q520="C",'11a+c+n'!L520,0))</f>
        <v>0</v>
      </c>
      <c r="M520" s="121">
        <f>IF($C$4="citu pasākumu izmaksas",IF('11a+c+n'!$Q520="C",'11a+c+n'!M520,0))</f>
        <v>0</v>
      </c>
      <c r="N520" s="121">
        <f>IF($C$4="citu pasākumu izmaksas",IF('11a+c+n'!$Q520="C",'11a+c+n'!N520,0))</f>
        <v>0</v>
      </c>
      <c r="O520" s="121">
        <f>IF($C$4="citu pasākumu izmaksas",IF('11a+c+n'!$Q520="C",'11a+c+n'!O520,0))</f>
        <v>0</v>
      </c>
      <c r="P520" s="122">
        <f>IF($C$4="citu pasākumu izmaksas",IF('11a+c+n'!$Q520="C",'11a+c+n'!P520,0))</f>
        <v>0</v>
      </c>
    </row>
    <row r="521" spans="1:16" x14ac:dyDescent="0.2">
      <c r="A521" s="49">
        <f>IF(P521=0,0,IF(COUNTBLANK(P521)=1,0,COUNTA($P$14:P521)))</f>
        <v>0</v>
      </c>
      <c r="B521" s="21">
        <f>IF($C$4="citu pasākumu izmaksas",IF('11a+c+n'!$Q521="C",'11a+c+n'!B521,0))</f>
        <v>0</v>
      </c>
      <c r="C521" s="21">
        <f>IF($C$4="citu pasākumu izmaksas",IF('11a+c+n'!$Q521="C",'11a+c+n'!C521,0))</f>
        <v>0</v>
      </c>
      <c r="D521" s="21">
        <f>IF($C$4="citu pasākumu izmaksas",IF('11a+c+n'!$Q521="C",'11a+c+n'!D521,0))</f>
        <v>0</v>
      </c>
      <c r="E521" s="42"/>
      <c r="F521" s="64"/>
      <c r="G521" s="121"/>
      <c r="H521" s="121">
        <f>IF($C$4="citu pasākumu izmaksas",IF('11a+c+n'!$Q521="C",'11a+c+n'!H521,0))</f>
        <v>0</v>
      </c>
      <c r="I521" s="121"/>
      <c r="J521" s="121"/>
      <c r="K521" s="122">
        <f>IF($C$4="citu pasākumu izmaksas",IF('11a+c+n'!$Q521="C",'11a+c+n'!K521,0))</f>
        <v>0</v>
      </c>
      <c r="L521" s="83">
        <f>IF($C$4="citu pasākumu izmaksas",IF('11a+c+n'!$Q521="C",'11a+c+n'!L521,0))</f>
        <v>0</v>
      </c>
      <c r="M521" s="121">
        <f>IF($C$4="citu pasākumu izmaksas",IF('11a+c+n'!$Q521="C",'11a+c+n'!M521,0))</f>
        <v>0</v>
      </c>
      <c r="N521" s="121">
        <f>IF($C$4="citu pasākumu izmaksas",IF('11a+c+n'!$Q521="C",'11a+c+n'!N521,0))</f>
        <v>0</v>
      </c>
      <c r="O521" s="121">
        <f>IF($C$4="citu pasākumu izmaksas",IF('11a+c+n'!$Q521="C",'11a+c+n'!O521,0))</f>
        <v>0</v>
      </c>
      <c r="P521" s="122">
        <f>IF($C$4="citu pasākumu izmaksas",IF('11a+c+n'!$Q521="C",'11a+c+n'!P521,0))</f>
        <v>0</v>
      </c>
    </row>
    <row r="522" spans="1:16" x14ac:dyDescent="0.2">
      <c r="A522" s="49">
        <f>IF(P522=0,0,IF(COUNTBLANK(P522)=1,0,COUNTA($P$14:P522)))</f>
        <v>0</v>
      </c>
      <c r="B522" s="21">
        <f>IF($C$4="citu pasākumu izmaksas",IF('11a+c+n'!$Q522="C",'11a+c+n'!B522,0))</f>
        <v>0</v>
      </c>
      <c r="C522" s="21">
        <f>IF($C$4="citu pasākumu izmaksas",IF('11a+c+n'!$Q522="C",'11a+c+n'!C522,0))</f>
        <v>0</v>
      </c>
      <c r="D522" s="21">
        <f>IF($C$4="citu pasākumu izmaksas",IF('11a+c+n'!$Q522="C",'11a+c+n'!D522,0))</f>
        <v>0</v>
      </c>
      <c r="E522" s="42"/>
      <c r="F522" s="64"/>
      <c r="G522" s="121"/>
      <c r="H522" s="121">
        <f>IF($C$4="citu pasākumu izmaksas",IF('11a+c+n'!$Q522="C",'11a+c+n'!H522,0))</f>
        <v>0</v>
      </c>
      <c r="I522" s="121"/>
      <c r="J522" s="121"/>
      <c r="K522" s="122">
        <f>IF($C$4="citu pasākumu izmaksas",IF('11a+c+n'!$Q522="C",'11a+c+n'!K522,0))</f>
        <v>0</v>
      </c>
      <c r="L522" s="83">
        <f>IF($C$4="citu pasākumu izmaksas",IF('11a+c+n'!$Q522="C",'11a+c+n'!L522,0))</f>
        <v>0</v>
      </c>
      <c r="M522" s="121">
        <f>IF($C$4="citu pasākumu izmaksas",IF('11a+c+n'!$Q522="C",'11a+c+n'!M522,0))</f>
        <v>0</v>
      </c>
      <c r="N522" s="121">
        <f>IF($C$4="citu pasākumu izmaksas",IF('11a+c+n'!$Q522="C",'11a+c+n'!N522,0))</f>
        <v>0</v>
      </c>
      <c r="O522" s="121">
        <f>IF($C$4="citu pasākumu izmaksas",IF('11a+c+n'!$Q522="C",'11a+c+n'!O522,0))</f>
        <v>0</v>
      </c>
      <c r="P522" s="122">
        <f>IF($C$4="citu pasākumu izmaksas",IF('11a+c+n'!$Q522="C",'11a+c+n'!P522,0))</f>
        <v>0</v>
      </c>
    </row>
    <row r="523" spans="1:16" x14ac:dyDescent="0.2">
      <c r="A523" s="49">
        <f>IF(P523=0,0,IF(COUNTBLANK(P523)=1,0,COUNTA($P$14:P523)))</f>
        <v>0</v>
      </c>
      <c r="B523" s="21">
        <f>IF($C$4="citu pasākumu izmaksas",IF('11a+c+n'!$Q523="C",'11a+c+n'!B523,0))</f>
        <v>0</v>
      </c>
      <c r="C523" s="21">
        <f>IF($C$4="citu pasākumu izmaksas",IF('11a+c+n'!$Q523="C",'11a+c+n'!C523,0))</f>
        <v>0</v>
      </c>
      <c r="D523" s="21">
        <f>IF($C$4="citu pasākumu izmaksas",IF('11a+c+n'!$Q523="C",'11a+c+n'!D523,0))</f>
        <v>0</v>
      </c>
      <c r="E523" s="42"/>
      <c r="F523" s="64"/>
      <c r="G523" s="121"/>
      <c r="H523" s="121">
        <f>IF($C$4="citu pasākumu izmaksas",IF('11a+c+n'!$Q523="C",'11a+c+n'!H523,0))</f>
        <v>0</v>
      </c>
      <c r="I523" s="121"/>
      <c r="J523" s="121"/>
      <c r="K523" s="122">
        <f>IF($C$4="citu pasākumu izmaksas",IF('11a+c+n'!$Q523="C",'11a+c+n'!K523,0))</f>
        <v>0</v>
      </c>
      <c r="L523" s="83">
        <f>IF($C$4="citu pasākumu izmaksas",IF('11a+c+n'!$Q523="C",'11a+c+n'!L523,0))</f>
        <v>0</v>
      </c>
      <c r="M523" s="121">
        <f>IF($C$4="citu pasākumu izmaksas",IF('11a+c+n'!$Q523="C",'11a+c+n'!M523,0))</f>
        <v>0</v>
      </c>
      <c r="N523" s="121">
        <f>IF($C$4="citu pasākumu izmaksas",IF('11a+c+n'!$Q523="C",'11a+c+n'!N523,0))</f>
        <v>0</v>
      </c>
      <c r="O523" s="121">
        <f>IF($C$4="citu pasākumu izmaksas",IF('11a+c+n'!$Q523="C",'11a+c+n'!O523,0))</f>
        <v>0</v>
      </c>
      <c r="P523" s="122">
        <f>IF($C$4="citu pasākumu izmaksas",IF('11a+c+n'!$Q523="C",'11a+c+n'!P523,0))</f>
        <v>0</v>
      </c>
    </row>
    <row r="524" spans="1:16" x14ac:dyDescent="0.2">
      <c r="A524" s="49">
        <f>IF(P524=0,0,IF(COUNTBLANK(P524)=1,0,COUNTA($P$14:P524)))</f>
        <v>0</v>
      </c>
      <c r="B524" s="21">
        <f>IF($C$4="citu pasākumu izmaksas",IF('11a+c+n'!$Q524="C",'11a+c+n'!B524,0))</f>
        <v>0</v>
      </c>
      <c r="C524" s="21">
        <f>IF($C$4="citu pasākumu izmaksas",IF('11a+c+n'!$Q524="C",'11a+c+n'!C524,0))</f>
        <v>0</v>
      </c>
      <c r="D524" s="21">
        <f>IF($C$4="citu pasākumu izmaksas",IF('11a+c+n'!$Q524="C",'11a+c+n'!D524,0))</f>
        <v>0</v>
      </c>
      <c r="E524" s="42"/>
      <c r="F524" s="64"/>
      <c r="G524" s="121"/>
      <c r="H524" s="121">
        <f>IF($C$4="citu pasākumu izmaksas",IF('11a+c+n'!$Q524="C",'11a+c+n'!H524,0))</f>
        <v>0</v>
      </c>
      <c r="I524" s="121"/>
      <c r="J524" s="121"/>
      <c r="K524" s="122">
        <f>IF($C$4="citu pasākumu izmaksas",IF('11a+c+n'!$Q524="C",'11a+c+n'!K524,0))</f>
        <v>0</v>
      </c>
      <c r="L524" s="83">
        <f>IF($C$4="citu pasākumu izmaksas",IF('11a+c+n'!$Q524="C",'11a+c+n'!L524,0))</f>
        <v>0</v>
      </c>
      <c r="M524" s="121">
        <f>IF($C$4="citu pasākumu izmaksas",IF('11a+c+n'!$Q524="C",'11a+c+n'!M524,0))</f>
        <v>0</v>
      </c>
      <c r="N524" s="121">
        <f>IF($C$4="citu pasākumu izmaksas",IF('11a+c+n'!$Q524="C",'11a+c+n'!N524,0))</f>
        <v>0</v>
      </c>
      <c r="O524" s="121">
        <f>IF($C$4="citu pasākumu izmaksas",IF('11a+c+n'!$Q524="C",'11a+c+n'!O524,0))</f>
        <v>0</v>
      </c>
      <c r="P524" s="122">
        <f>IF($C$4="citu pasākumu izmaksas",IF('11a+c+n'!$Q524="C",'11a+c+n'!P524,0))</f>
        <v>0</v>
      </c>
    </row>
    <row r="525" spans="1:16" x14ac:dyDescent="0.2">
      <c r="A525" s="49">
        <f>IF(P525=0,0,IF(COUNTBLANK(P525)=1,0,COUNTA($P$14:P525)))</f>
        <v>0</v>
      </c>
      <c r="B525" s="21">
        <f>IF($C$4="citu pasākumu izmaksas",IF('11a+c+n'!$Q525="C",'11a+c+n'!B525,0))</f>
        <v>0</v>
      </c>
      <c r="C525" s="21">
        <f>IF($C$4="citu pasākumu izmaksas",IF('11a+c+n'!$Q525="C",'11a+c+n'!C525,0))</f>
        <v>0</v>
      </c>
      <c r="D525" s="21">
        <f>IF($C$4="citu pasākumu izmaksas",IF('11a+c+n'!$Q525="C",'11a+c+n'!D525,0))</f>
        <v>0</v>
      </c>
      <c r="E525" s="42"/>
      <c r="F525" s="64"/>
      <c r="G525" s="121"/>
      <c r="H525" s="121">
        <f>IF($C$4="citu pasākumu izmaksas",IF('11a+c+n'!$Q525="C",'11a+c+n'!H525,0))</f>
        <v>0</v>
      </c>
      <c r="I525" s="121"/>
      <c r="J525" s="121"/>
      <c r="K525" s="122">
        <f>IF($C$4="citu pasākumu izmaksas",IF('11a+c+n'!$Q525="C",'11a+c+n'!K525,0))</f>
        <v>0</v>
      </c>
      <c r="L525" s="83">
        <f>IF($C$4="citu pasākumu izmaksas",IF('11a+c+n'!$Q525="C",'11a+c+n'!L525,0))</f>
        <v>0</v>
      </c>
      <c r="M525" s="121">
        <f>IF($C$4="citu pasākumu izmaksas",IF('11a+c+n'!$Q525="C",'11a+c+n'!M525,0))</f>
        <v>0</v>
      </c>
      <c r="N525" s="121">
        <f>IF($C$4="citu pasākumu izmaksas",IF('11a+c+n'!$Q525="C",'11a+c+n'!N525,0))</f>
        <v>0</v>
      </c>
      <c r="O525" s="121">
        <f>IF($C$4="citu pasākumu izmaksas",IF('11a+c+n'!$Q525="C",'11a+c+n'!O525,0))</f>
        <v>0</v>
      </c>
      <c r="P525" s="122">
        <f>IF($C$4="citu pasākumu izmaksas",IF('11a+c+n'!$Q525="C",'11a+c+n'!P525,0))</f>
        <v>0</v>
      </c>
    </row>
    <row r="526" spans="1:16" x14ac:dyDescent="0.2">
      <c r="A526" s="49">
        <f>IF(P526=0,0,IF(COUNTBLANK(P526)=1,0,COUNTA($P$14:P526)))</f>
        <v>0</v>
      </c>
      <c r="B526" s="21">
        <f>IF($C$4="citu pasākumu izmaksas",IF('11a+c+n'!$Q526="C",'11a+c+n'!B526,0))</f>
        <v>0</v>
      </c>
      <c r="C526" s="21">
        <f>IF($C$4="citu pasākumu izmaksas",IF('11a+c+n'!$Q526="C",'11a+c+n'!C526,0))</f>
        <v>0</v>
      </c>
      <c r="D526" s="21">
        <f>IF($C$4="citu pasākumu izmaksas",IF('11a+c+n'!$Q526="C",'11a+c+n'!D526,0))</f>
        <v>0</v>
      </c>
      <c r="E526" s="42"/>
      <c r="F526" s="64"/>
      <c r="G526" s="121"/>
      <c r="H526" s="121">
        <f>IF($C$4="citu pasākumu izmaksas",IF('11a+c+n'!$Q526="C",'11a+c+n'!H526,0))</f>
        <v>0</v>
      </c>
      <c r="I526" s="121"/>
      <c r="J526" s="121"/>
      <c r="K526" s="122">
        <f>IF($C$4="citu pasākumu izmaksas",IF('11a+c+n'!$Q526="C",'11a+c+n'!K526,0))</f>
        <v>0</v>
      </c>
      <c r="L526" s="83">
        <f>IF($C$4="citu pasākumu izmaksas",IF('11a+c+n'!$Q526="C",'11a+c+n'!L526,0))</f>
        <v>0</v>
      </c>
      <c r="M526" s="121">
        <f>IF($C$4="citu pasākumu izmaksas",IF('11a+c+n'!$Q526="C",'11a+c+n'!M526,0))</f>
        <v>0</v>
      </c>
      <c r="N526" s="121">
        <f>IF($C$4="citu pasākumu izmaksas",IF('11a+c+n'!$Q526="C",'11a+c+n'!N526,0))</f>
        <v>0</v>
      </c>
      <c r="O526" s="121">
        <f>IF($C$4="citu pasākumu izmaksas",IF('11a+c+n'!$Q526="C",'11a+c+n'!O526,0))</f>
        <v>0</v>
      </c>
      <c r="P526" s="122">
        <f>IF($C$4="citu pasākumu izmaksas",IF('11a+c+n'!$Q526="C",'11a+c+n'!P526,0))</f>
        <v>0</v>
      </c>
    </row>
    <row r="527" spans="1:16" x14ac:dyDescent="0.2">
      <c r="A527" s="49">
        <f>IF(P527=0,0,IF(COUNTBLANK(P527)=1,0,COUNTA($P$14:P527)))</f>
        <v>0</v>
      </c>
      <c r="B527" s="21">
        <f>IF($C$4="citu pasākumu izmaksas",IF('11a+c+n'!$Q527="C",'11a+c+n'!B527,0))</f>
        <v>0</v>
      </c>
      <c r="C527" s="21">
        <f>IF($C$4="citu pasākumu izmaksas",IF('11a+c+n'!$Q527="C",'11a+c+n'!C527,0))</f>
        <v>0</v>
      </c>
      <c r="D527" s="21">
        <f>IF($C$4="citu pasākumu izmaksas",IF('11a+c+n'!$Q527="C",'11a+c+n'!D527,0))</f>
        <v>0</v>
      </c>
      <c r="E527" s="42"/>
      <c r="F527" s="64"/>
      <c r="G527" s="121"/>
      <c r="H527" s="121">
        <f>IF($C$4="citu pasākumu izmaksas",IF('11a+c+n'!$Q527="C",'11a+c+n'!H527,0))</f>
        <v>0</v>
      </c>
      <c r="I527" s="121"/>
      <c r="J527" s="121"/>
      <c r="K527" s="122">
        <f>IF($C$4="citu pasākumu izmaksas",IF('11a+c+n'!$Q527="C",'11a+c+n'!K527,0))</f>
        <v>0</v>
      </c>
      <c r="L527" s="83">
        <f>IF($C$4="citu pasākumu izmaksas",IF('11a+c+n'!$Q527="C",'11a+c+n'!L527,0))</f>
        <v>0</v>
      </c>
      <c r="M527" s="121">
        <f>IF($C$4="citu pasākumu izmaksas",IF('11a+c+n'!$Q527="C",'11a+c+n'!M527,0))</f>
        <v>0</v>
      </c>
      <c r="N527" s="121">
        <f>IF($C$4="citu pasākumu izmaksas",IF('11a+c+n'!$Q527="C",'11a+c+n'!N527,0))</f>
        <v>0</v>
      </c>
      <c r="O527" s="121">
        <f>IF($C$4="citu pasākumu izmaksas",IF('11a+c+n'!$Q527="C",'11a+c+n'!O527,0))</f>
        <v>0</v>
      </c>
      <c r="P527" s="122">
        <f>IF($C$4="citu pasākumu izmaksas",IF('11a+c+n'!$Q527="C",'11a+c+n'!P527,0))</f>
        <v>0</v>
      </c>
    </row>
    <row r="528" spans="1:16" x14ac:dyDescent="0.2">
      <c r="A528" s="49">
        <f>IF(P528=0,0,IF(COUNTBLANK(P528)=1,0,COUNTA($P$14:P528)))</f>
        <v>0</v>
      </c>
      <c r="B528" s="21">
        <f>IF($C$4="citu pasākumu izmaksas",IF('11a+c+n'!$Q528="C",'11a+c+n'!B528,0))</f>
        <v>0</v>
      </c>
      <c r="C528" s="21">
        <f>IF($C$4="citu pasākumu izmaksas",IF('11a+c+n'!$Q528="C",'11a+c+n'!C528,0))</f>
        <v>0</v>
      </c>
      <c r="D528" s="21">
        <f>IF($C$4="citu pasākumu izmaksas",IF('11a+c+n'!$Q528="C",'11a+c+n'!D528,0))</f>
        <v>0</v>
      </c>
      <c r="E528" s="42"/>
      <c r="F528" s="64"/>
      <c r="G528" s="121"/>
      <c r="H528" s="121">
        <f>IF($C$4="citu pasākumu izmaksas",IF('11a+c+n'!$Q528="C",'11a+c+n'!H528,0))</f>
        <v>0</v>
      </c>
      <c r="I528" s="121"/>
      <c r="J528" s="121"/>
      <c r="K528" s="122">
        <f>IF($C$4="citu pasākumu izmaksas",IF('11a+c+n'!$Q528="C",'11a+c+n'!K528,0))</f>
        <v>0</v>
      </c>
      <c r="L528" s="83">
        <f>IF($C$4="citu pasākumu izmaksas",IF('11a+c+n'!$Q528="C",'11a+c+n'!L528,0))</f>
        <v>0</v>
      </c>
      <c r="M528" s="121">
        <f>IF($C$4="citu pasākumu izmaksas",IF('11a+c+n'!$Q528="C",'11a+c+n'!M528,0))</f>
        <v>0</v>
      </c>
      <c r="N528" s="121">
        <f>IF($C$4="citu pasākumu izmaksas",IF('11a+c+n'!$Q528="C",'11a+c+n'!N528,0))</f>
        <v>0</v>
      </c>
      <c r="O528" s="121">
        <f>IF($C$4="citu pasākumu izmaksas",IF('11a+c+n'!$Q528="C",'11a+c+n'!O528,0))</f>
        <v>0</v>
      </c>
      <c r="P528" s="122">
        <f>IF($C$4="citu pasākumu izmaksas",IF('11a+c+n'!$Q528="C",'11a+c+n'!P528,0))</f>
        <v>0</v>
      </c>
    </row>
    <row r="529" spans="1:16" x14ac:dyDescent="0.2">
      <c r="A529" s="49">
        <f>IF(P529=0,0,IF(COUNTBLANK(P529)=1,0,COUNTA($P$14:P529)))</f>
        <v>0</v>
      </c>
      <c r="B529" s="21">
        <f>IF($C$4="citu pasākumu izmaksas",IF('11a+c+n'!$Q529="C",'11a+c+n'!B529,0))</f>
        <v>0</v>
      </c>
      <c r="C529" s="21">
        <f>IF($C$4="citu pasākumu izmaksas",IF('11a+c+n'!$Q529="C",'11a+c+n'!C529,0))</f>
        <v>0</v>
      </c>
      <c r="D529" s="21">
        <f>IF($C$4="citu pasākumu izmaksas",IF('11a+c+n'!$Q529="C",'11a+c+n'!D529,0))</f>
        <v>0</v>
      </c>
      <c r="E529" s="42"/>
      <c r="F529" s="64"/>
      <c r="G529" s="121"/>
      <c r="H529" s="121">
        <f>IF($C$4="citu pasākumu izmaksas",IF('11a+c+n'!$Q529="C",'11a+c+n'!H529,0))</f>
        <v>0</v>
      </c>
      <c r="I529" s="121"/>
      <c r="J529" s="121"/>
      <c r="K529" s="122">
        <f>IF($C$4="citu pasākumu izmaksas",IF('11a+c+n'!$Q529="C",'11a+c+n'!K529,0))</f>
        <v>0</v>
      </c>
      <c r="L529" s="83">
        <f>IF($C$4="citu pasākumu izmaksas",IF('11a+c+n'!$Q529="C",'11a+c+n'!L529,0))</f>
        <v>0</v>
      </c>
      <c r="M529" s="121">
        <f>IF($C$4="citu pasākumu izmaksas",IF('11a+c+n'!$Q529="C",'11a+c+n'!M529,0))</f>
        <v>0</v>
      </c>
      <c r="N529" s="121">
        <f>IF($C$4="citu pasākumu izmaksas",IF('11a+c+n'!$Q529="C",'11a+c+n'!N529,0))</f>
        <v>0</v>
      </c>
      <c r="O529" s="121">
        <f>IF($C$4="citu pasākumu izmaksas",IF('11a+c+n'!$Q529="C",'11a+c+n'!O529,0))</f>
        <v>0</v>
      </c>
      <c r="P529" s="122">
        <f>IF($C$4="citu pasākumu izmaksas",IF('11a+c+n'!$Q529="C",'11a+c+n'!P529,0))</f>
        <v>0</v>
      </c>
    </row>
    <row r="530" spans="1:16" x14ac:dyDescent="0.2">
      <c r="A530" s="49">
        <f>IF(P530=0,0,IF(COUNTBLANK(P530)=1,0,COUNTA($P$14:P530)))</f>
        <v>0</v>
      </c>
      <c r="B530" s="21">
        <f>IF($C$4="citu pasākumu izmaksas",IF('11a+c+n'!$Q530="C",'11a+c+n'!B530,0))</f>
        <v>0</v>
      </c>
      <c r="C530" s="21">
        <f>IF($C$4="citu pasākumu izmaksas",IF('11a+c+n'!$Q530="C",'11a+c+n'!C530,0))</f>
        <v>0</v>
      </c>
      <c r="D530" s="21">
        <f>IF($C$4="citu pasākumu izmaksas",IF('11a+c+n'!$Q530="C",'11a+c+n'!D530,0))</f>
        <v>0</v>
      </c>
      <c r="E530" s="42"/>
      <c r="F530" s="64"/>
      <c r="G530" s="121"/>
      <c r="H530" s="121">
        <f>IF($C$4="citu pasākumu izmaksas",IF('11a+c+n'!$Q530="C",'11a+c+n'!H530,0))</f>
        <v>0</v>
      </c>
      <c r="I530" s="121"/>
      <c r="J530" s="121"/>
      <c r="K530" s="122">
        <f>IF($C$4="citu pasākumu izmaksas",IF('11a+c+n'!$Q530="C",'11a+c+n'!K530,0))</f>
        <v>0</v>
      </c>
      <c r="L530" s="83">
        <f>IF($C$4="citu pasākumu izmaksas",IF('11a+c+n'!$Q530="C",'11a+c+n'!L530,0))</f>
        <v>0</v>
      </c>
      <c r="M530" s="121">
        <f>IF($C$4="citu pasākumu izmaksas",IF('11a+c+n'!$Q530="C",'11a+c+n'!M530,0))</f>
        <v>0</v>
      </c>
      <c r="N530" s="121">
        <f>IF($C$4="citu pasākumu izmaksas",IF('11a+c+n'!$Q530="C",'11a+c+n'!N530,0))</f>
        <v>0</v>
      </c>
      <c r="O530" s="121">
        <f>IF($C$4="citu pasākumu izmaksas",IF('11a+c+n'!$Q530="C",'11a+c+n'!O530,0))</f>
        <v>0</v>
      </c>
      <c r="P530" s="122">
        <f>IF($C$4="citu pasākumu izmaksas",IF('11a+c+n'!$Q530="C",'11a+c+n'!P530,0))</f>
        <v>0</v>
      </c>
    </row>
    <row r="531" spans="1:16" x14ac:dyDescent="0.2">
      <c r="A531" s="49">
        <f>IF(P531=0,0,IF(COUNTBLANK(P531)=1,0,COUNTA($P$14:P531)))</f>
        <v>0</v>
      </c>
      <c r="B531" s="21">
        <f>IF($C$4="citu pasākumu izmaksas",IF('11a+c+n'!$Q531="C",'11a+c+n'!B531,0))</f>
        <v>0</v>
      </c>
      <c r="C531" s="21">
        <f>IF($C$4="citu pasākumu izmaksas",IF('11a+c+n'!$Q531="C",'11a+c+n'!C531,0))</f>
        <v>0</v>
      </c>
      <c r="D531" s="21">
        <f>IF($C$4="citu pasākumu izmaksas",IF('11a+c+n'!$Q531="C",'11a+c+n'!D531,0))</f>
        <v>0</v>
      </c>
      <c r="E531" s="42"/>
      <c r="F531" s="64"/>
      <c r="G531" s="121"/>
      <c r="H531" s="121">
        <f>IF($C$4="citu pasākumu izmaksas",IF('11a+c+n'!$Q531="C",'11a+c+n'!H531,0))</f>
        <v>0</v>
      </c>
      <c r="I531" s="121"/>
      <c r="J531" s="121"/>
      <c r="K531" s="122">
        <f>IF($C$4="citu pasākumu izmaksas",IF('11a+c+n'!$Q531="C",'11a+c+n'!K531,0))</f>
        <v>0</v>
      </c>
      <c r="L531" s="83">
        <f>IF($C$4="citu pasākumu izmaksas",IF('11a+c+n'!$Q531="C",'11a+c+n'!L531,0))</f>
        <v>0</v>
      </c>
      <c r="M531" s="121">
        <f>IF($C$4="citu pasākumu izmaksas",IF('11a+c+n'!$Q531="C",'11a+c+n'!M531,0))</f>
        <v>0</v>
      </c>
      <c r="N531" s="121">
        <f>IF($C$4="citu pasākumu izmaksas",IF('11a+c+n'!$Q531="C",'11a+c+n'!N531,0))</f>
        <v>0</v>
      </c>
      <c r="O531" s="121">
        <f>IF($C$4="citu pasākumu izmaksas",IF('11a+c+n'!$Q531="C",'11a+c+n'!O531,0))</f>
        <v>0</v>
      </c>
      <c r="P531" s="122">
        <f>IF($C$4="citu pasākumu izmaksas",IF('11a+c+n'!$Q531="C",'11a+c+n'!P531,0))</f>
        <v>0</v>
      </c>
    </row>
    <row r="532" spans="1:16" x14ac:dyDescent="0.2">
      <c r="A532" s="49">
        <f>IF(P532=0,0,IF(COUNTBLANK(P532)=1,0,COUNTA($P$14:P532)))</f>
        <v>0</v>
      </c>
      <c r="B532" s="21">
        <f>IF($C$4="citu pasākumu izmaksas",IF('11a+c+n'!$Q532="C",'11a+c+n'!B532,0))</f>
        <v>0</v>
      </c>
      <c r="C532" s="21">
        <f>IF($C$4="citu pasākumu izmaksas",IF('11a+c+n'!$Q532="C",'11a+c+n'!C532,0))</f>
        <v>0</v>
      </c>
      <c r="D532" s="21">
        <f>IF($C$4="citu pasākumu izmaksas",IF('11a+c+n'!$Q532="C",'11a+c+n'!D532,0))</f>
        <v>0</v>
      </c>
      <c r="E532" s="42"/>
      <c r="F532" s="64"/>
      <c r="G532" s="121"/>
      <c r="H532" s="121">
        <f>IF($C$4="citu pasākumu izmaksas",IF('11a+c+n'!$Q532="C",'11a+c+n'!H532,0))</f>
        <v>0</v>
      </c>
      <c r="I532" s="121"/>
      <c r="J532" s="121"/>
      <c r="K532" s="122">
        <f>IF($C$4="citu pasākumu izmaksas",IF('11a+c+n'!$Q532="C",'11a+c+n'!K532,0))</f>
        <v>0</v>
      </c>
      <c r="L532" s="83">
        <f>IF($C$4="citu pasākumu izmaksas",IF('11a+c+n'!$Q532="C",'11a+c+n'!L532,0))</f>
        <v>0</v>
      </c>
      <c r="M532" s="121">
        <f>IF($C$4="citu pasākumu izmaksas",IF('11a+c+n'!$Q532="C",'11a+c+n'!M532,0))</f>
        <v>0</v>
      </c>
      <c r="N532" s="121">
        <f>IF($C$4="citu pasākumu izmaksas",IF('11a+c+n'!$Q532="C",'11a+c+n'!N532,0))</f>
        <v>0</v>
      </c>
      <c r="O532" s="121">
        <f>IF($C$4="citu pasākumu izmaksas",IF('11a+c+n'!$Q532="C",'11a+c+n'!O532,0))</f>
        <v>0</v>
      </c>
      <c r="P532" s="122">
        <f>IF($C$4="citu pasākumu izmaksas",IF('11a+c+n'!$Q532="C",'11a+c+n'!P532,0))</f>
        <v>0</v>
      </c>
    </row>
    <row r="533" spans="1:16" x14ac:dyDescent="0.2">
      <c r="A533" s="49">
        <f>IF(P533=0,0,IF(COUNTBLANK(P533)=1,0,COUNTA($P$14:P533)))</f>
        <v>0</v>
      </c>
      <c r="B533" s="21">
        <f>IF($C$4="citu pasākumu izmaksas",IF('11a+c+n'!$Q533="C",'11a+c+n'!B533,0))</f>
        <v>0</v>
      </c>
      <c r="C533" s="21">
        <f>IF($C$4="citu pasākumu izmaksas",IF('11a+c+n'!$Q533="C",'11a+c+n'!C533,0))</f>
        <v>0</v>
      </c>
      <c r="D533" s="21">
        <f>IF($C$4="citu pasākumu izmaksas",IF('11a+c+n'!$Q533="C",'11a+c+n'!D533,0))</f>
        <v>0</v>
      </c>
      <c r="E533" s="42"/>
      <c r="F533" s="64"/>
      <c r="G533" s="121"/>
      <c r="H533" s="121">
        <f>IF($C$4="citu pasākumu izmaksas",IF('11a+c+n'!$Q533="C",'11a+c+n'!H533,0))</f>
        <v>0</v>
      </c>
      <c r="I533" s="121"/>
      <c r="J533" s="121"/>
      <c r="K533" s="122">
        <f>IF($C$4="citu pasākumu izmaksas",IF('11a+c+n'!$Q533="C",'11a+c+n'!K533,0))</f>
        <v>0</v>
      </c>
      <c r="L533" s="83">
        <f>IF($C$4="citu pasākumu izmaksas",IF('11a+c+n'!$Q533="C",'11a+c+n'!L533,0))</f>
        <v>0</v>
      </c>
      <c r="M533" s="121">
        <f>IF($C$4="citu pasākumu izmaksas",IF('11a+c+n'!$Q533="C",'11a+c+n'!M533,0))</f>
        <v>0</v>
      </c>
      <c r="N533" s="121">
        <f>IF($C$4="citu pasākumu izmaksas",IF('11a+c+n'!$Q533="C",'11a+c+n'!N533,0))</f>
        <v>0</v>
      </c>
      <c r="O533" s="121">
        <f>IF($C$4="citu pasākumu izmaksas",IF('11a+c+n'!$Q533="C",'11a+c+n'!O533,0))</f>
        <v>0</v>
      </c>
      <c r="P533" s="122">
        <f>IF($C$4="citu pasākumu izmaksas",IF('11a+c+n'!$Q533="C",'11a+c+n'!P533,0))</f>
        <v>0</v>
      </c>
    </row>
    <row r="534" spans="1:16" x14ac:dyDescent="0.2">
      <c r="A534" s="49">
        <f>IF(P534=0,0,IF(COUNTBLANK(P534)=1,0,COUNTA($P$14:P534)))</f>
        <v>0</v>
      </c>
      <c r="B534" s="21">
        <f>IF($C$4="citu pasākumu izmaksas",IF('11a+c+n'!$Q534="C",'11a+c+n'!B534,0))</f>
        <v>0</v>
      </c>
      <c r="C534" s="21">
        <f>IF($C$4="citu pasākumu izmaksas",IF('11a+c+n'!$Q534="C",'11a+c+n'!C534,0))</f>
        <v>0</v>
      </c>
      <c r="D534" s="21">
        <f>IF($C$4="citu pasākumu izmaksas",IF('11a+c+n'!$Q534="C",'11a+c+n'!D534,0))</f>
        <v>0</v>
      </c>
      <c r="E534" s="42"/>
      <c r="F534" s="64"/>
      <c r="G534" s="121"/>
      <c r="H534" s="121">
        <f>IF($C$4="citu pasākumu izmaksas",IF('11a+c+n'!$Q534="C",'11a+c+n'!H534,0))</f>
        <v>0</v>
      </c>
      <c r="I534" s="121"/>
      <c r="J534" s="121"/>
      <c r="K534" s="122">
        <f>IF($C$4="citu pasākumu izmaksas",IF('11a+c+n'!$Q534="C",'11a+c+n'!K534,0))</f>
        <v>0</v>
      </c>
      <c r="L534" s="83">
        <f>IF($C$4="citu pasākumu izmaksas",IF('11a+c+n'!$Q534="C",'11a+c+n'!L534,0))</f>
        <v>0</v>
      </c>
      <c r="M534" s="121">
        <f>IF($C$4="citu pasākumu izmaksas",IF('11a+c+n'!$Q534="C",'11a+c+n'!M534,0))</f>
        <v>0</v>
      </c>
      <c r="N534" s="121">
        <f>IF($C$4="citu pasākumu izmaksas",IF('11a+c+n'!$Q534="C",'11a+c+n'!N534,0))</f>
        <v>0</v>
      </c>
      <c r="O534" s="121">
        <f>IF($C$4="citu pasākumu izmaksas",IF('11a+c+n'!$Q534="C",'11a+c+n'!O534,0))</f>
        <v>0</v>
      </c>
      <c r="P534" s="122">
        <f>IF($C$4="citu pasākumu izmaksas",IF('11a+c+n'!$Q534="C",'11a+c+n'!P534,0))</f>
        <v>0</v>
      </c>
    </row>
    <row r="535" spans="1:16" x14ac:dyDescent="0.2">
      <c r="A535" s="49">
        <f>IF(P535=0,0,IF(COUNTBLANK(P535)=1,0,COUNTA($P$14:P535)))</f>
        <v>0</v>
      </c>
      <c r="B535" s="21">
        <f>IF($C$4="citu pasākumu izmaksas",IF('11a+c+n'!$Q535="C",'11a+c+n'!B535,0))</f>
        <v>0</v>
      </c>
      <c r="C535" s="21">
        <f>IF($C$4="citu pasākumu izmaksas",IF('11a+c+n'!$Q535="C",'11a+c+n'!C535,0))</f>
        <v>0</v>
      </c>
      <c r="D535" s="21">
        <f>IF($C$4="citu pasākumu izmaksas",IF('11a+c+n'!$Q535="C",'11a+c+n'!D535,0))</f>
        <v>0</v>
      </c>
      <c r="E535" s="42"/>
      <c r="F535" s="64"/>
      <c r="G535" s="121"/>
      <c r="H535" s="121">
        <f>IF($C$4="citu pasākumu izmaksas",IF('11a+c+n'!$Q535="C",'11a+c+n'!H535,0))</f>
        <v>0</v>
      </c>
      <c r="I535" s="121"/>
      <c r="J535" s="121"/>
      <c r="K535" s="122">
        <f>IF($C$4="citu pasākumu izmaksas",IF('11a+c+n'!$Q535="C",'11a+c+n'!K535,0))</f>
        <v>0</v>
      </c>
      <c r="L535" s="83">
        <f>IF($C$4="citu pasākumu izmaksas",IF('11a+c+n'!$Q535="C",'11a+c+n'!L535,0))</f>
        <v>0</v>
      </c>
      <c r="M535" s="121">
        <f>IF($C$4="citu pasākumu izmaksas",IF('11a+c+n'!$Q535="C",'11a+c+n'!M535,0))</f>
        <v>0</v>
      </c>
      <c r="N535" s="121">
        <f>IF($C$4="citu pasākumu izmaksas",IF('11a+c+n'!$Q535="C",'11a+c+n'!N535,0))</f>
        <v>0</v>
      </c>
      <c r="O535" s="121">
        <f>IF($C$4="citu pasākumu izmaksas",IF('11a+c+n'!$Q535="C",'11a+c+n'!O535,0))</f>
        <v>0</v>
      </c>
      <c r="P535" s="122">
        <f>IF($C$4="citu pasākumu izmaksas",IF('11a+c+n'!$Q535="C",'11a+c+n'!P535,0))</f>
        <v>0</v>
      </c>
    </row>
    <row r="536" spans="1:16" x14ac:dyDescent="0.2">
      <c r="A536" s="49">
        <f>IF(P536=0,0,IF(COUNTBLANK(P536)=1,0,COUNTA($P$14:P536)))</f>
        <v>0</v>
      </c>
      <c r="B536" s="21">
        <f>IF($C$4="citu pasākumu izmaksas",IF('11a+c+n'!$Q536="C",'11a+c+n'!B536,0))</f>
        <v>0</v>
      </c>
      <c r="C536" s="21">
        <f>IF($C$4="citu pasākumu izmaksas",IF('11a+c+n'!$Q536="C",'11a+c+n'!C536,0))</f>
        <v>0</v>
      </c>
      <c r="D536" s="21">
        <f>IF($C$4="citu pasākumu izmaksas",IF('11a+c+n'!$Q536="C",'11a+c+n'!D536,0))</f>
        <v>0</v>
      </c>
      <c r="E536" s="42"/>
      <c r="F536" s="64"/>
      <c r="G536" s="121"/>
      <c r="H536" s="121">
        <f>IF($C$4="citu pasākumu izmaksas",IF('11a+c+n'!$Q536="C",'11a+c+n'!H536,0))</f>
        <v>0</v>
      </c>
      <c r="I536" s="121"/>
      <c r="J536" s="121"/>
      <c r="K536" s="122">
        <f>IF($C$4="citu pasākumu izmaksas",IF('11a+c+n'!$Q536="C",'11a+c+n'!K536,0))</f>
        <v>0</v>
      </c>
      <c r="L536" s="83">
        <f>IF($C$4="citu pasākumu izmaksas",IF('11a+c+n'!$Q536="C",'11a+c+n'!L536,0))</f>
        <v>0</v>
      </c>
      <c r="M536" s="121">
        <f>IF($C$4="citu pasākumu izmaksas",IF('11a+c+n'!$Q536="C",'11a+c+n'!M536,0))</f>
        <v>0</v>
      </c>
      <c r="N536" s="121">
        <f>IF($C$4="citu pasākumu izmaksas",IF('11a+c+n'!$Q536="C",'11a+c+n'!N536,0))</f>
        <v>0</v>
      </c>
      <c r="O536" s="121">
        <f>IF($C$4="citu pasākumu izmaksas",IF('11a+c+n'!$Q536="C",'11a+c+n'!O536,0))</f>
        <v>0</v>
      </c>
      <c r="P536" s="122">
        <f>IF($C$4="citu pasākumu izmaksas",IF('11a+c+n'!$Q536="C",'11a+c+n'!P536,0))</f>
        <v>0</v>
      </c>
    </row>
    <row r="537" spans="1:16" x14ac:dyDescent="0.2">
      <c r="A537" s="49">
        <f>IF(P537=0,0,IF(COUNTBLANK(P537)=1,0,COUNTA($P$14:P537)))</f>
        <v>0</v>
      </c>
      <c r="B537" s="21">
        <f>IF($C$4="citu pasākumu izmaksas",IF('11a+c+n'!$Q537="C",'11a+c+n'!B537,0))</f>
        <v>0</v>
      </c>
      <c r="C537" s="21">
        <f>IF($C$4="citu pasākumu izmaksas",IF('11a+c+n'!$Q537="C",'11a+c+n'!C537,0))</f>
        <v>0</v>
      </c>
      <c r="D537" s="21">
        <f>IF($C$4="citu pasākumu izmaksas",IF('11a+c+n'!$Q537="C",'11a+c+n'!D537,0))</f>
        <v>0</v>
      </c>
      <c r="E537" s="42"/>
      <c r="F537" s="64"/>
      <c r="G537" s="121"/>
      <c r="H537" s="121">
        <f>IF($C$4="citu pasākumu izmaksas",IF('11a+c+n'!$Q537="C",'11a+c+n'!H537,0))</f>
        <v>0</v>
      </c>
      <c r="I537" s="121"/>
      <c r="J537" s="121"/>
      <c r="K537" s="122">
        <f>IF($C$4="citu pasākumu izmaksas",IF('11a+c+n'!$Q537="C",'11a+c+n'!K537,0))</f>
        <v>0</v>
      </c>
      <c r="L537" s="83">
        <f>IF($C$4="citu pasākumu izmaksas",IF('11a+c+n'!$Q537="C",'11a+c+n'!L537,0))</f>
        <v>0</v>
      </c>
      <c r="M537" s="121">
        <f>IF($C$4="citu pasākumu izmaksas",IF('11a+c+n'!$Q537="C",'11a+c+n'!M537,0))</f>
        <v>0</v>
      </c>
      <c r="N537" s="121">
        <f>IF($C$4="citu pasākumu izmaksas",IF('11a+c+n'!$Q537="C",'11a+c+n'!N537,0))</f>
        <v>0</v>
      </c>
      <c r="O537" s="121">
        <f>IF($C$4="citu pasākumu izmaksas",IF('11a+c+n'!$Q537="C",'11a+c+n'!O537,0))</f>
        <v>0</v>
      </c>
      <c r="P537" s="122">
        <f>IF($C$4="citu pasākumu izmaksas",IF('11a+c+n'!$Q537="C",'11a+c+n'!P537,0))</f>
        <v>0</v>
      </c>
    </row>
    <row r="538" spans="1:16" x14ac:dyDescent="0.2">
      <c r="A538" s="49">
        <f>IF(P538=0,0,IF(COUNTBLANK(P538)=1,0,COUNTA($P$14:P538)))</f>
        <v>0</v>
      </c>
      <c r="B538" s="21">
        <f>IF($C$4="citu pasākumu izmaksas",IF('11a+c+n'!$Q538="C",'11a+c+n'!B538,0))</f>
        <v>0</v>
      </c>
      <c r="C538" s="21">
        <f>IF($C$4="citu pasākumu izmaksas",IF('11a+c+n'!$Q538="C",'11a+c+n'!C538,0))</f>
        <v>0</v>
      </c>
      <c r="D538" s="21">
        <f>IF($C$4="citu pasākumu izmaksas",IF('11a+c+n'!$Q538="C",'11a+c+n'!D538,0))</f>
        <v>0</v>
      </c>
      <c r="E538" s="42"/>
      <c r="F538" s="64"/>
      <c r="G538" s="121"/>
      <c r="H538" s="121">
        <f>IF($C$4="citu pasākumu izmaksas",IF('11a+c+n'!$Q538="C",'11a+c+n'!H538,0))</f>
        <v>0</v>
      </c>
      <c r="I538" s="121"/>
      <c r="J538" s="121"/>
      <c r="K538" s="122">
        <f>IF($C$4="citu pasākumu izmaksas",IF('11a+c+n'!$Q538="C",'11a+c+n'!K538,0))</f>
        <v>0</v>
      </c>
      <c r="L538" s="83">
        <f>IF($C$4="citu pasākumu izmaksas",IF('11a+c+n'!$Q538="C",'11a+c+n'!L538,0))</f>
        <v>0</v>
      </c>
      <c r="M538" s="121">
        <f>IF($C$4="citu pasākumu izmaksas",IF('11a+c+n'!$Q538="C",'11a+c+n'!M538,0))</f>
        <v>0</v>
      </c>
      <c r="N538" s="121">
        <f>IF($C$4="citu pasākumu izmaksas",IF('11a+c+n'!$Q538="C",'11a+c+n'!N538,0))</f>
        <v>0</v>
      </c>
      <c r="O538" s="121">
        <f>IF($C$4="citu pasākumu izmaksas",IF('11a+c+n'!$Q538="C",'11a+c+n'!O538,0))</f>
        <v>0</v>
      </c>
      <c r="P538" s="122">
        <f>IF($C$4="citu pasākumu izmaksas",IF('11a+c+n'!$Q538="C",'11a+c+n'!P538,0))</f>
        <v>0</v>
      </c>
    </row>
    <row r="539" spans="1:16" x14ac:dyDescent="0.2">
      <c r="A539" s="49">
        <f>IF(P539=0,0,IF(COUNTBLANK(P539)=1,0,COUNTA($P$14:P539)))</f>
        <v>0</v>
      </c>
      <c r="B539" s="21">
        <f>IF($C$4="citu pasākumu izmaksas",IF('11a+c+n'!$Q539="C",'11a+c+n'!B539,0))</f>
        <v>0</v>
      </c>
      <c r="C539" s="21">
        <f>IF($C$4="citu pasākumu izmaksas",IF('11a+c+n'!$Q539="C",'11a+c+n'!C539,0))</f>
        <v>0</v>
      </c>
      <c r="D539" s="21">
        <f>IF($C$4="citu pasākumu izmaksas",IF('11a+c+n'!$Q539="C",'11a+c+n'!D539,0))</f>
        <v>0</v>
      </c>
      <c r="E539" s="42"/>
      <c r="F539" s="64"/>
      <c r="G539" s="121"/>
      <c r="H539" s="121">
        <f>IF($C$4="citu pasākumu izmaksas",IF('11a+c+n'!$Q539="C",'11a+c+n'!H539,0))</f>
        <v>0</v>
      </c>
      <c r="I539" s="121"/>
      <c r="J539" s="121"/>
      <c r="K539" s="122">
        <f>IF($C$4="citu pasākumu izmaksas",IF('11a+c+n'!$Q539="C",'11a+c+n'!K539,0))</f>
        <v>0</v>
      </c>
      <c r="L539" s="83">
        <f>IF($C$4="citu pasākumu izmaksas",IF('11a+c+n'!$Q539="C",'11a+c+n'!L539,0))</f>
        <v>0</v>
      </c>
      <c r="M539" s="121">
        <f>IF($C$4="citu pasākumu izmaksas",IF('11a+c+n'!$Q539="C",'11a+c+n'!M539,0))</f>
        <v>0</v>
      </c>
      <c r="N539" s="121">
        <f>IF($C$4="citu pasākumu izmaksas",IF('11a+c+n'!$Q539="C",'11a+c+n'!N539,0))</f>
        <v>0</v>
      </c>
      <c r="O539" s="121">
        <f>IF($C$4="citu pasākumu izmaksas",IF('11a+c+n'!$Q539="C",'11a+c+n'!O539,0))</f>
        <v>0</v>
      </c>
      <c r="P539" s="122">
        <f>IF($C$4="citu pasākumu izmaksas",IF('11a+c+n'!$Q539="C",'11a+c+n'!P539,0))</f>
        <v>0</v>
      </c>
    </row>
    <row r="540" spans="1:16" x14ac:dyDescent="0.2">
      <c r="A540" s="49">
        <f>IF(P540=0,0,IF(COUNTBLANK(P540)=1,0,COUNTA($P$14:P540)))</f>
        <v>0</v>
      </c>
      <c r="B540" s="21">
        <f>IF($C$4="citu pasākumu izmaksas",IF('11a+c+n'!$Q540="C",'11a+c+n'!B540,0))</f>
        <v>0</v>
      </c>
      <c r="C540" s="21">
        <f>IF($C$4="citu pasākumu izmaksas",IF('11a+c+n'!$Q540="C",'11a+c+n'!C540,0))</f>
        <v>0</v>
      </c>
      <c r="D540" s="21">
        <f>IF($C$4="citu pasākumu izmaksas",IF('11a+c+n'!$Q540="C",'11a+c+n'!D540,0))</f>
        <v>0</v>
      </c>
      <c r="E540" s="42"/>
      <c r="F540" s="64"/>
      <c r="G540" s="121"/>
      <c r="H540" s="121">
        <f>IF($C$4="citu pasākumu izmaksas",IF('11a+c+n'!$Q540="C",'11a+c+n'!H540,0))</f>
        <v>0</v>
      </c>
      <c r="I540" s="121"/>
      <c r="J540" s="121"/>
      <c r="K540" s="122">
        <f>IF($C$4="citu pasākumu izmaksas",IF('11a+c+n'!$Q540="C",'11a+c+n'!K540,0))</f>
        <v>0</v>
      </c>
      <c r="L540" s="83">
        <f>IF($C$4="citu pasākumu izmaksas",IF('11a+c+n'!$Q540="C",'11a+c+n'!L540,0))</f>
        <v>0</v>
      </c>
      <c r="M540" s="121">
        <f>IF($C$4="citu pasākumu izmaksas",IF('11a+c+n'!$Q540="C",'11a+c+n'!M540,0))</f>
        <v>0</v>
      </c>
      <c r="N540" s="121">
        <f>IF($C$4="citu pasākumu izmaksas",IF('11a+c+n'!$Q540="C",'11a+c+n'!N540,0))</f>
        <v>0</v>
      </c>
      <c r="O540" s="121">
        <f>IF($C$4="citu pasākumu izmaksas",IF('11a+c+n'!$Q540="C",'11a+c+n'!O540,0))</f>
        <v>0</v>
      </c>
      <c r="P540" s="122">
        <f>IF($C$4="citu pasākumu izmaksas",IF('11a+c+n'!$Q540="C",'11a+c+n'!P540,0))</f>
        <v>0</v>
      </c>
    </row>
    <row r="541" spans="1:16" x14ac:dyDescent="0.2">
      <c r="A541" s="49">
        <f>IF(P541=0,0,IF(COUNTBLANK(P541)=1,0,COUNTA($P$14:P541)))</f>
        <v>0</v>
      </c>
      <c r="B541" s="21">
        <f>IF($C$4="citu pasākumu izmaksas",IF('11a+c+n'!$Q541="C",'11a+c+n'!B541,0))</f>
        <v>0</v>
      </c>
      <c r="C541" s="21">
        <f>IF($C$4="citu pasākumu izmaksas",IF('11a+c+n'!$Q541="C",'11a+c+n'!C541,0))</f>
        <v>0</v>
      </c>
      <c r="D541" s="21">
        <f>IF($C$4="citu pasākumu izmaksas",IF('11a+c+n'!$Q541="C",'11a+c+n'!D541,0))</f>
        <v>0</v>
      </c>
      <c r="E541" s="42"/>
      <c r="F541" s="64"/>
      <c r="G541" s="121"/>
      <c r="H541" s="121">
        <f>IF($C$4="citu pasākumu izmaksas",IF('11a+c+n'!$Q541="C",'11a+c+n'!H541,0))</f>
        <v>0</v>
      </c>
      <c r="I541" s="121"/>
      <c r="J541" s="121"/>
      <c r="K541" s="122">
        <f>IF($C$4="citu pasākumu izmaksas",IF('11a+c+n'!$Q541="C",'11a+c+n'!K541,0))</f>
        <v>0</v>
      </c>
      <c r="L541" s="83">
        <f>IF($C$4="citu pasākumu izmaksas",IF('11a+c+n'!$Q541="C",'11a+c+n'!L541,0))</f>
        <v>0</v>
      </c>
      <c r="M541" s="121">
        <f>IF($C$4="citu pasākumu izmaksas",IF('11a+c+n'!$Q541="C",'11a+c+n'!M541,0))</f>
        <v>0</v>
      </c>
      <c r="N541" s="121">
        <f>IF($C$4="citu pasākumu izmaksas",IF('11a+c+n'!$Q541="C",'11a+c+n'!N541,0))</f>
        <v>0</v>
      </c>
      <c r="O541" s="121">
        <f>IF($C$4="citu pasākumu izmaksas",IF('11a+c+n'!$Q541="C",'11a+c+n'!O541,0))</f>
        <v>0</v>
      </c>
      <c r="P541" s="122">
        <f>IF($C$4="citu pasākumu izmaksas",IF('11a+c+n'!$Q541="C",'11a+c+n'!P541,0))</f>
        <v>0</v>
      </c>
    </row>
    <row r="542" spans="1:16" x14ac:dyDescent="0.2">
      <c r="A542" s="49">
        <f>IF(P542=0,0,IF(COUNTBLANK(P542)=1,0,COUNTA($P$14:P542)))</f>
        <v>0</v>
      </c>
      <c r="B542" s="21">
        <f>IF($C$4="citu pasākumu izmaksas",IF('11a+c+n'!$Q542="C",'11a+c+n'!B542,0))</f>
        <v>0</v>
      </c>
      <c r="C542" s="21">
        <f>IF($C$4="citu pasākumu izmaksas",IF('11a+c+n'!$Q542="C",'11a+c+n'!C542,0))</f>
        <v>0</v>
      </c>
      <c r="D542" s="21">
        <f>IF($C$4="citu pasākumu izmaksas",IF('11a+c+n'!$Q542="C",'11a+c+n'!D542,0))</f>
        <v>0</v>
      </c>
      <c r="E542" s="42"/>
      <c r="F542" s="64"/>
      <c r="G542" s="121"/>
      <c r="H542" s="121">
        <f>IF($C$4="citu pasākumu izmaksas",IF('11a+c+n'!$Q542="C",'11a+c+n'!H542,0))</f>
        <v>0</v>
      </c>
      <c r="I542" s="121"/>
      <c r="J542" s="121"/>
      <c r="K542" s="122">
        <f>IF($C$4="citu pasākumu izmaksas",IF('11a+c+n'!$Q542="C",'11a+c+n'!K542,0))</f>
        <v>0</v>
      </c>
      <c r="L542" s="83">
        <f>IF($C$4="citu pasākumu izmaksas",IF('11a+c+n'!$Q542="C",'11a+c+n'!L542,0))</f>
        <v>0</v>
      </c>
      <c r="M542" s="121">
        <f>IF($C$4="citu pasākumu izmaksas",IF('11a+c+n'!$Q542="C",'11a+c+n'!M542,0))</f>
        <v>0</v>
      </c>
      <c r="N542" s="121">
        <f>IF($C$4="citu pasākumu izmaksas",IF('11a+c+n'!$Q542="C",'11a+c+n'!N542,0))</f>
        <v>0</v>
      </c>
      <c r="O542" s="121">
        <f>IF($C$4="citu pasākumu izmaksas",IF('11a+c+n'!$Q542="C",'11a+c+n'!O542,0))</f>
        <v>0</v>
      </c>
      <c r="P542" s="122">
        <f>IF($C$4="citu pasākumu izmaksas",IF('11a+c+n'!$Q542="C",'11a+c+n'!P542,0))</f>
        <v>0</v>
      </c>
    </row>
    <row r="543" spans="1:16" x14ac:dyDescent="0.2">
      <c r="A543" s="49">
        <f>IF(P543=0,0,IF(COUNTBLANK(P543)=1,0,COUNTA($P$14:P543)))</f>
        <v>0</v>
      </c>
      <c r="B543" s="21">
        <f>IF($C$4="citu pasākumu izmaksas",IF('11a+c+n'!$Q543="C",'11a+c+n'!B543,0))</f>
        <v>0</v>
      </c>
      <c r="C543" s="21">
        <f>IF($C$4="citu pasākumu izmaksas",IF('11a+c+n'!$Q543="C",'11a+c+n'!C543,0))</f>
        <v>0</v>
      </c>
      <c r="D543" s="21">
        <f>IF($C$4="citu pasākumu izmaksas",IF('11a+c+n'!$Q543="C",'11a+c+n'!D543,0))</f>
        <v>0</v>
      </c>
      <c r="E543" s="42"/>
      <c r="F543" s="64"/>
      <c r="G543" s="121"/>
      <c r="H543" s="121">
        <f>IF($C$4="citu pasākumu izmaksas",IF('11a+c+n'!$Q543="C",'11a+c+n'!H543,0))</f>
        <v>0</v>
      </c>
      <c r="I543" s="121"/>
      <c r="J543" s="121"/>
      <c r="K543" s="122">
        <f>IF($C$4="citu pasākumu izmaksas",IF('11a+c+n'!$Q543="C",'11a+c+n'!K543,0))</f>
        <v>0</v>
      </c>
      <c r="L543" s="83">
        <f>IF($C$4="citu pasākumu izmaksas",IF('11a+c+n'!$Q543="C",'11a+c+n'!L543,0))</f>
        <v>0</v>
      </c>
      <c r="M543" s="121">
        <f>IF($C$4="citu pasākumu izmaksas",IF('11a+c+n'!$Q543="C",'11a+c+n'!M543,0))</f>
        <v>0</v>
      </c>
      <c r="N543" s="121">
        <f>IF($C$4="citu pasākumu izmaksas",IF('11a+c+n'!$Q543="C",'11a+c+n'!N543,0))</f>
        <v>0</v>
      </c>
      <c r="O543" s="121">
        <f>IF($C$4="citu pasākumu izmaksas",IF('11a+c+n'!$Q543="C",'11a+c+n'!O543,0))</f>
        <v>0</v>
      </c>
      <c r="P543" s="122">
        <f>IF($C$4="citu pasākumu izmaksas",IF('11a+c+n'!$Q543="C",'11a+c+n'!P543,0))</f>
        <v>0</v>
      </c>
    </row>
    <row r="544" spans="1:16" x14ac:dyDescent="0.2">
      <c r="A544" s="49">
        <f>IF(P544=0,0,IF(COUNTBLANK(P544)=1,0,COUNTA($P$14:P544)))</f>
        <v>0</v>
      </c>
      <c r="B544" s="21">
        <f>IF($C$4="citu pasākumu izmaksas",IF('11a+c+n'!$Q544="C",'11a+c+n'!B544,0))</f>
        <v>0</v>
      </c>
      <c r="C544" s="21">
        <f>IF($C$4="citu pasākumu izmaksas",IF('11a+c+n'!$Q544="C",'11a+c+n'!C544,0))</f>
        <v>0</v>
      </c>
      <c r="D544" s="21">
        <f>IF($C$4="citu pasākumu izmaksas",IF('11a+c+n'!$Q544="C",'11a+c+n'!D544,0))</f>
        <v>0</v>
      </c>
      <c r="E544" s="42"/>
      <c r="F544" s="64"/>
      <c r="G544" s="121"/>
      <c r="H544" s="121">
        <f>IF($C$4="citu pasākumu izmaksas",IF('11a+c+n'!$Q544="C",'11a+c+n'!H544,0))</f>
        <v>0</v>
      </c>
      <c r="I544" s="121"/>
      <c r="J544" s="121"/>
      <c r="K544" s="122">
        <f>IF($C$4="citu pasākumu izmaksas",IF('11a+c+n'!$Q544="C",'11a+c+n'!K544,0))</f>
        <v>0</v>
      </c>
      <c r="L544" s="83">
        <f>IF($C$4="citu pasākumu izmaksas",IF('11a+c+n'!$Q544="C",'11a+c+n'!L544,0))</f>
        <v>0</v>
      </c>
      <c r="M544" s="121">
        <f>IF($C$4="citu pasākumu izmaksas",IF('11a+c+n'!$Q544="C",'11a+c+n'!M544,0))</f>
        <v>0</v>
      </c>
      <c r="N544" s="121">
        <f>IF($C$4="citu pasākumu izmaksas",IF('11a+c+n'!$Q544="C",'11a+c+n'!N544,0))</f>
        <v>0</v>
      </c>
      <c r="O544" s="121">
        <f>IF($C$4="citu pasākumu izmaksas",IF('11a+c+n'!$Q544="C",'11a+c+n'!O544,0))</f>
        <v>0</v>
      </c>
      <c r="P544" s="122">
        <f>IF($C$4="citu pasākumu izmaksas",IF('11a+c+n'!$Q544="C",'11a+c+n'!P544,0))</f>
        <v>0</v>
      </c>
    </row>
    <row r="545" spans="1:16" x14ac:dyDescent="0.2">
      <c r="A545" s="49">
        <f>IF(P545=0,0,IF(COUNTBLANK(P545)=1,0,COUNTA($P$14:P545)))</f>
        <v>0</v>
      </c>
      <c r="B545" s="21">
        <f>IF($C$4="citu pasākumu izmaksas",IF('11a+c+n'!$Q545="C",'11a+c+n'!B545,0))</f>
        <v>0</v>
      </c>
      <c r="C545" s="21">
        <f>IF($C$4="citu pasākumu izmaksas",IF('11a+c+n'!$Q545="C",'11a+c+n'!C545,0))</f>
        <v>0</v>
      </c>
      <c r="D545" s="21">
        <f>IF($C$4="citu pasākumu izmaksas",IF('11a+c+n'!$Q545="C",'11a+c+n'!D545,0))</f>
        <v>0</v>
      </c>
      <c r="E545" s="42"/>
      <c r="F545" s="64"/>
      <c r="G545" s="121"/>
      <c r="H545" s="121">
        <f>IF($C$4="citu pasākumu izmaksas",IF('11a+c+n'!$Q545="C",'11a+c+n'!H545,0))</f>
        <v>0</v>
      </c>
      <c r="I545" s="121"/>
      <c r="J545" s="121"/>
      <c r="K545" s="122">
        <f>IF($C$4="citu pasākumu izmaksas",IF('11a+c+n'!$Q545="C",'11a+c+n'!K545,0))</f>
        <v>0</v>
      </c>
      <c r="L545" s="83">
        <f>IF($C$4="citu pasākumu izmaksas",IF('11a+c+n'!$Q545="C",'11a+c+n'!L545,0))</f>
        <v>0</v>
      </c>
      <c r="M545" s="121">
        <f>IF($C$4="citu pasākumu izmaksas",IF('11a+c+n'!$Q545="C",'11a+c+n'!M545,0))</f>
        <v>0</v>
      </c>
      <c r="N545" s="121">
        <f>IF($C$4="citu pasākumu izmaksas",IF('11a+c+n'!$Q545="C",'11a+c+n'!N545,0))</f>
        <v>0</v>
      </c>
      <c r="O545" s="121">
        <f>IF($C$4="citu pasākumu izmaksas",IF('11a+c+n'!$Q545="C",'11a+c+n'!O545,0))</f>
        <v>0</v>
      </c>
      <c r="P545" s="122">
        <f>IF($C$4="citu pasākumu izmaksas",IF('11a+c+n'!$Q545="C",'11a+c+n'!P545,0))</f>
        <v>0</v>
      </c>
    </row>
    <row r="546" spans="1:16" x14ac:dyDescent="0.2">
      <c r="A546" s="49">
        <f>IF(P546=0,0,IF(COUNTBLANK(P546)=1,0,COUNTA($P$14:P546)))</f>
        <v>0</v>
      </c>
      <c r="B546" s="21">
        <f>IF($C$4="citu pasākumu izmaksas",IF('11a+c+n'!$Q546="C",'11a+c+n'!B546,0))</f>
        <v>0</v>
      </c>
      <c r="C546" s="21">
        <f>IF($C$4="citu pasākumu izmaksas",IF('11a+c+n'!$Q546="C",'11a+c+n'!C546,0))</f>
        <v>0</v>
      </c>
      <c r="D546" s="21">
        <f>IF($C$4="citu pasākumu izmaksas",IF('11a+c+n'!$Q546="C",'11a+c+n'!D546,0))</f>
        <v>0</v>
      </c>
      <c r="E546" s="42"/>
      <c r="F546" s="64"/>
      <c r="G546" s="121"/>
      <c r="H546" s="121">
        <f>IF($C$4="citu pasākumu izmaksas",IF('11a+c+n'!$Q546="C",'11a+c+n'!H546,0))</f>
        <v>0</v>
      </c>
      <c r="I546" s="121"/>
      <c r="J546" s="121"/>
      <c r="K546" s="122">
        <f>IF($C$4="citu pasākumu izmaksas",IF('11a+c+n'!$Q546="C",'11a+c+n'!K546,0))</f>
        <v>0</v>
      </c>
      <c r="L546" s="83">
        <f>IF($C$4="citu pasākumu izmaksas",IF('11a+c+n'!$Q546="C",'11a+c+n'!L546,0))</f>
        <v>0</v>
      </c>
      <c r="M546" s="121">
        <f>IF($C$4="citu pasākumu izmaksas",IF('11a+c+n'!$Q546="C",'11a+c+n'!M546,0))</f>
        <v>0</v>
      </c>
      <c r="N546" s="121">
        <f>IF($C$4="citu pasākumu izmaksas",IF('11a+c+n'!$Q546="C",'11a+c+n'!N546,0))</f>
        <v>0</v>
      </c>
      <c r="O546" s="121">
        <f>IF($C$4="citu pasākumu izmaksas",IF('11a+c+n'!$Q546="C",'11a+c+n'!O546,0))</f>
        <v>0</v>
      </c>
      <c r="P546" s="122">
        <f>IF($C$4="citu pasākumu izmaksas",IF('11a+c+n'!$Q546="C",'11a+c+n'!P546,0))</f>
        <v>0</v>
      </c>
    </row>
    <row r="547" spans="1:16" x14ac:dyDescent="0.2">
      <c r="A547" s="49">
        <f>IF(P547=0,0,IF(COUNTBLANK(P547)=1,0,COUNTA($P$14:P547)))</f>
        <v>0</v>
      </c>
      <c r="B547" s="21">
        <f>IF($C$4="citu pasākumu izmaksas",IF('11a+c+n'!$Q547="C",'11a+c+n'!B547,0))</f>
        <v>0</v>
      </c>
      <c r="C547" s="21">
        <f>IF($C$4="citu pasākumu izmaksas",IF('11a+c+n'!$Q547="C",'11a+c+n'!C547,0))</f>
        <v>0</v>
      </c>
      <c r="D547" s="21">
        <f>IF($C$4="citu pasākumu izmaksas",IF('11a+c+n'!$Q547="C",'11a+c+n'!D547,0))</f>
        <v>0</v>
      </c>
      <c r="E547" s="42"/>
      <c r="F547" s="64"/>
      <c r="G547" s="121"/>
      <c r="H547" s="121">
        <f>IF($C$4="citu pasākumu izmaksas",IF('11a+c+n'!$Q547="C",'11a+c+n'!H547,0))</f>
        <v>0</v>
      </c>
      <c r="I547" s="121"/>
      <c r="J547" s="121"/>
      <c r="K547" s="122">
        <f>IF($C$4="citu pasākumu izmaksas",IF('11a+c+n'!$Q547="C",'11a+c+n'!K547,0))</f>
        <v>0</v>
      </c>
      <c r="L547" s="83">
        <f>IF($C$4="citu pasākumu izmaksas",IF('11a+c+n'!$Q547="C",'11a+c+n'!L547,0))</f>
        <v>0</v>
      </c>
      <c r="M547" s="121">
        <f>IF($C$4="citu pasākumu izmaksas",IF('11a+c+n'!$Q547="C",'11a+c+n'!M547,0))</f>
        <v>0</v>
      </c>
      <c r="N547" s="121">
        <f>IF($C$4="citu pasākumu izmaksas",IF('11a+c+n'!$Q547="C",'11a+c+n'!N547,0))</f>
        <v>0</v>
      </c>
      <c r="O547" s="121">
        <f>IF($C$4="citu pasākumu izmaksas",IF('11a+c+n'!$Q547="C",'11a+c+n'!O547,0))</f>
        <v>0</v>
      </c>
      <c r="P547" s="122">
        <f>IF($C$4="citu pasākumu izmaksas",IF('11a+c+n'!$Q547="C",'11a+c+n'!P547,0))</f>
        <v>0</v>
      </c>
    </row>
    <row r="548" spans="1:16" x14ac:dyDescent="0.2">
      <c r="A548" s="49">
        <f>IF(P548=0,0,IF(COUNTBLANK(P548)=1,0,COUNTA($P$14:P548)))</f>
        <v>0</v>
      </c>
      <c r="B548" s="21">
        <f>IF($C$4="citu pasākumu izmaksas",IF('11a+c+n'!$Q548="C",'11a+c+n'!B548,0))</f>
        <v>0</v>
      </c>
      <c r="C548" s="21">
        <f>IF($C$4="citu pasākumu izmaksas",IF('11a+c+n'!$Q548="C",'11a+c+n'!C548,0))</f>
        <v>0</v>
      </c>
      <c r="D548" s="21">
        <f>IF($C$4="citu pasākumu izmaksas",IF('11a+c+n'!$Q548="C",'11a+c+n'!D548,0))</f>
        <v>0</v>
      </c>
      <c r="E548" s="42"/>
      <c r="F548" s="64"/>
      <c r="G548" s="121"/>
      <c r="H548" s="121">
        <f>IF($C$4="citu pasākumu izmaksas",IF('11a+c+n'!$Q548="C",'11a+c+n'!H548,0))</f>
        <v>0</v>
      </c>
      <c r="I548" s="121"/>
      <c r="J548" s="121"/>
      <c r="K548" s="122">
        <f>IF($C$4="citu pasākumu izmaksas",IF('11a+c+n'!$Q548="C",'11a+c+n'!K548,0))</f>
        <v>0</v>
      </c>
      <c r="L548" s="83">
        <f>IF($C$4="citu pasākumu izmaksas",IF('11a+c+n'!$Q548="C",'11a+c+n'!L548,0))</f>
        <v>0</v>
      </c>
      <c r="M548" s="121">
        <f>IF($C$4="citu pasākumu izmaksas",IF('11a+c+n'!$Q548="C",'11a+c+n'!M548,0))</f>
        <v>0</v>
      </c>
      <c r="N548" s="121">
        <f>IF($C$4="citu pasākumu izmaksas",IF('11a+c+n'!$Q548="C",'11a+c+n'!N548,0))</f>
        <v>0</v>
      </c>
      <c r="O548" s="121">
        <f>IF($C$4="citu pasākumu izmaksas",IF('11a+c+n'!$Q548="C",'11a+c+n'!O548,0))</f>
        <v>0</v>
      </c>
      <c r="P548" s="122">
        <f>IF($C$4="citu pasākumu izmaksas",IF('11a+c+n'!$Q548="C",'11a+c+n'!P548,0))</f>
        <v>0</v>
      </c>
    </row>
    <row r="549" spans="1:16" x14ac:dyDescent="0.2">
      <c r="A549" s="49">
        <f>IF(P549=0,0,IF(COUNTBLANK(P549)=1,0,COUNTA($P$14:P549)))</f>
        <v>0</v>
      </c>
      <c r="B549" s="21">
        <f>IF($C$4="citu pasākumu izmaksas",IF('11a+c+n'!$Q549="C",'11a+c+n'!B549,0))</f>
        <v>0</v>
      </c>
      <c r="C549" s="21">
        <f>IF($C$4="citu pasākumu izmaksas",IF('11a+c+n'!$Q549="C",'11a+c+n'!C549,0))</f>
        <v>0</v>
      </c>
      <c r="D549" s="21">
        <f>IF($C$4="citu pasākumu izmaksas",IF('11a+c+n'!$Q549="C",'11a+c+n'!D549,0))</f>
        <v>0</v>
      </c>
      <c r="E549" s="42"/>
      <c r="F549" s="64"/>
      <c r="G549" s="121"/>
      <c r="H549" s="121">
        <f>IF($C$4="citu pasākumu izmaksas",IF('11a+c+n'!$Q549="C",'11a+c+n'!H549,0))</f>
        <v>0</v>
      </c>
      <c r="I549" s="121"/>
      <c r="J549" s="121"/>
      <c r="K549" s="122">
        <f>IF($C$4="citu pasākumu izmaksas",IF('11a+c+n'!$Q549="C",'11a+c+n'!K549,0))</f>
        <v>0</v>
      </c>
      <c r="L549" s="83">
        <f>IF($C$4="citu pasākumu izmaksas",IF('11a+c+n'!$Q549="C",'11a+c+n'!L549,0))</f>
        <v>0</v>
      </c>
      <c r="M549" s="121">
        <f>IF($C$4="citu pasākumu izmaksas",IF('11a+c+n'!$Q549="C",'11a+c+n'!M549,0))</f>
        <v>0</v>
      </c>
      <c r="N549" s="121">
        <f>IF($C$4="citu pasākumu izmaksas",IF('11a+c+n'!$Q549="C",'11a+c+n'!N549,0))</f>
        <v>0</v>
      </c>
      <c r="O549" s="121">
        <f>IF($C$4="citu pasākumu izmaksas",IF('11a+c+n'!$Q549="C",'11a+c+n'!O549,0))</f>
        <v>0</v>
      </c>
      <c r="P549" s="122">
        <f>IF($C$4="citu pasākumu izmaksas",IF('11a+c+n'!$Q549="C",'11a+c+n'!P549,0))</f>
        <v>0</v>
      </c>
    </row>
    <row r="550" spans="1:16" x14ac:dyDescent="0.2">
      <c r="A550" s="49">
        <f>IF(P550=0,0,IF(COUNTBLANK(P550)=1,0,COUNTA($P$14:P550)))</f>
        <v>0</v>
      </c>
      <c r="B550" s="21">
        <f>IF($C$4="citu pasākumu izmaksas",IF('11a+c+n'!$Q550="C",'11a+c+n'!B550,0))</f>
        <v>0</v>
      </c>
      <c r="C550" s="21">
        <f>IF($C$4="citu pasākumu izmaksas",IF('11a+c+n'!$Q550="C",'11a+c+n'!C550,0))</f>
        <v>0</v>
      </c>
      <c r="D550" s="21">
        <f>IF($C$4="citu pasākumu izmaksas",IF('11a+c+n'!$Q550="C",'11a+c+n'!D550,0))</f>
        <v>0</v>
      </c>
      <c r="E550" s="42"/>
      <c r="F550" s="64"/>
      <c r="G550" s="121"/>
      <c r="H550" s="121">
        <f>IF($C$4="citu pasākumu izmaksas",IF('11a+c+n'!$Q550="C",'11a+c+n'!H550,0))</f>
        <v>0</v>
      </c>
      <c r="I550" s="121"/>
      <c r="J550" s="121"/>
      <c r="K550" s="122">
        <f>IF($C$4="citu pasākumu izmaksas",IF('11a+c+n'!$Q550="C",'11a+c+n'!K550,0))</f>
        <v>0</v>
      </c>
      <c r="L550" s="83">
        <f>IF($C$4="citu pasākumu izmaksas",IF('11a+c+n'!$Q550="C",'11a+c+n'!L550,0))</f>
        <v>0</v>
      </c>
      <c r="M550" s="121">
        <f>IF($C$4="citu pasākumu izmaksas",IF('11a+c+n'!$Q550="C",'11a+c+n'!M550,0))</f>
        <v>0</v>
      </c>
      <c r="N550" s="121">
        <f>IF($C$4="citu pasākumu izmaksas",IF('11a+c+n'!$Q550="C",'11a+c+n'!N550,0))</f>
        <v>0</v>
      </c>
      <c r="O550" s="121">
        <f>IF($C$4="citu pasākumu izmaksas",IF('11a+c+n'!$Q550="C",'11a+c+n'!O550,0))</f>
        <v>0</v>
      </c>
      <c r="P550" s="122">
        <f>IF($C$4="citu pasākumu izmaksas",IF('11a+c+n'!$Q550="C",'11a+c+n'!P550,0))</f>
        <v>0</v>
      </c>
    </row>
    <row r="551" spans="1:16" x14ac:dyDescent="0.2">
      <c r="A551" s="49">
        <f>IF(P551=0,0,IF(COUNTBLANK(P551)=1,0,COUNTA($P$14:P551)))</f>
        <v>0</v>
      </c>
      <c r="B551" s="21">
        <f>IF($C$4="citu pasākumu izmaksas",IF('11a+c+n'!$Q551="C",'11a+c+n'!B551,0))</f>
        <v>0</v>
      </c>
      <c r="C551" s="21">
        <f>IF($C$4="citu pasākumu izmaksas",IF('11a+c+n'!$Q551="C",'11a+c+n'!C551,0))</f>
        <v>0</v>
      </c>
      <c r="D551" s="21">
        <f>IF($C$4="citu pasākumu izmaksas",IF('11a+c+n'!$Q551="C",'11a+c+n'!D551,0))</f>
        <v>0</v>
      </c>
      <c r="E551" s="42"/>
      <c r="F551" s="64"/>
      <c r="G551" s="121"/>
      <c r="H551" s="121">
        <f>IF($C$4="citu pasākumu izmaksas",IF('11a+c+n'!$Q551="C",'11a+c+n'!H551,0))</f>
        <v>0</v>
      </c>
      <c r="I551" s="121"/>
      <c r="J551" s="121"/>
      <c r="K551" s="122">
        <f>IF($C$4="citu pasākumu izmaksas",IF('11a+c+n'!$Q551="C",'11a+c+n'!K551,0))</f>
        <v>0</v>
      </c>
      <c r="L551" s="83">
        <f>IF($C$4="citu pasākumu izmaksas",IF('11a+c+n'!$Q551="C",'11a+c+n'!L551,0))</f>
        <v>0</v>
      </c>
      <c r="M551" s="121">
        <f>IF($C$4="citu pasākumu izmaksas",IF('11a+c+n'!$Q551="C",'11a+c+n'!M551,0))</f>
        <v>0</v>
      </c>
      <c r="N551" s="121">
        <f>IF($C$4="citu pasākumu izmaksas",IF('11a+c+n'!$Q551="C",'11a+c+n'!N551,0))</f>
        <v>0</v>
      </c>
      <c r="O551" s="121">
        <f>IF($C$4="citu pasākumu izmaksas",IF('11a+c+n'!$Q551="C",'11a+c+n'!O551,0))</f>
        <v>0</v>
      </c>
      <c r="P551" s="122">
        <f>IF($C$4="citu pasākumu izmaksas",IF('11a+c+n'!$Q551="C",'11a+c+n'!P551,0))</f>
        <v>0</v>
      </c>
    </row>
    <row r="552" spans="1:16" x14ac:dyDescent="0.2">
      <c r="A552" s="49">
        <f>IF(P552=0,0,IF(COUNTBLANK(P552)=1,0,COUNTA($P$14:P552)))</f>
        <v>0</v>
      </c>
      <c r="B552" s="21">
        <f>IF($C$4="citu pasākumu izmaksas",IF('11a+c+n'!$Q552="C",'11a+c+n'!B552,0))</f>
        <v>0</v>
      </c>
      <c r="C552" s="21">
        <f>IF($C$4="citu pasākumu izmaksas",IF('11a+c+n'!$Q552="C",'11a+c+n'!C552,0))</f>
        <v>0</v>
      </c>
      <c r="D552" s="21">
        <f>IF($C$4="citu pasākumu izmaksas",IF('11a+c+n'!$Q552="C",'11a+c+n'!D552,0))</f>
        <v>0</v>
      </c>
      <c r="E552" s="42"/>
      <c r="F552" s="64"/>
      <c r="G552" s="121"/>
      <c r="H552" s="121">
        <f>IF($C$4="citu pasākumu izmaksas",IF('11a+c+n'!$Q552="C",'11a+c+n'!H552,0))</f>
        <v>0</v>
      </c>
      <c r="I552" s="121"/>
      <c r="J552" s="121"/>
      <c r="K552" s="122">
        <f>IF($C$4="citu pasākumu izmaksas",IF('11a+c+n'!$Q552="C",'11a+c+n'!K552,0))</f>
        <v>0</v>
      </c>
      <c r="L552" s="83">
        <f>IF($C$4="citu pasākumu izmaksas",IF('11a+c+n'!$Q552="C",'11a+c+n'!L552,0))</f>
        <v>0</v>
      </c>
      <c r="M552" s="121">
        <f>IF($C$4="citu pasākumu izmaksas",IF('11a+c+n'!$Q552="C",'11a+c+n'!M552,0))</f>
        <v>0</v>
      </c>
      <c r="N552" s="121">
        <f>IF($C$4="citu pasākumu izmaksas",IF('11a+c+n'!$Q552="C",'11a+c+n'!N552,0))</f>
        <v>0</v>
      </c>
      <c r="O552" s="121">
        <f>IF($C$4="citu pasākumu izmaksas",IF('11a+c+n'!$Q552="C",'11a+c+n'!O552,0))</f>
        <v>0</v>
      </c>
      <c r="P552" s="122">
        <f>IF($C$4="citu pasākumu izmaksas",IF('11a+c+n'!$Q552="C",'11a+c+n'!P552,0))</f>
        <v>0</v>
      </c>
    </row>
    <row r="553" spans="1:16" x14ac:dyDescent="0.2">
      <c r="A553" s="49">
        <f>IF(P553=0,0,IF(COUNTBLANK(P553)=1,0,COUNTA($P$14:P553)))</f>
        <v>0</v>
      </c>
      <c r="B553" s="21">
        <f>IF($C$4="citu pasākumu izmaksas",IF('11a+c+n'!$Q553="C",'11a+c+n'!B553,0))</f>
        <v>0</v>
      </c>
      <c r="C553" s="21">
        <f>IF($C$4="citu pasākumu izmaksas",IF('11a+c+n'!$Q553="C",'11a+c+n'!C553,0))</f>
        <v>0</v>
      </c>
      <c r="D553" s="21">
        <f>IF($C$4="citu pasākumu izmaksas",IF('11a+c+n'!$Q553="C",'11a+c+n'!D553,0))</f>
        <v>0</v>
      </c>
      <c r="E553" s="42"/>
      <c r="F553" s="64"/>
      <c r="G553" s="121"/>
      <c r="H553" s="121">
        <f>IF($C$4="citu pasākumu izmaksas",IF('11a+c+n'!$Q553="C",'11a+c+n'!H553,0))</f>
        <v>0</v>
      </c>
      <c r="I553" s="121"/>
      <c r="J553" s="121"/>
      <c r="K553" s="122">
        <f>IF($C$4="citu pasākumu izmaksas",IF('11a+c+n'!$Q553="C",'11a+c+n'!K553,0))</f>
        <v>0</v>
      </c>
      <c r="L553" s="83">
        <f>IF($C$4="citu pasākumu izmaksas",IF('11a+c+n'!$Q553="C",'11a+c+n'!L553,0))</f>
        <v>0</v>
      </c>
      <c r="M553" s="121">
        <f>IF($C$4="citu pasākumu izmaksas",IF('11a+c+n'!$Q553="C",'11a+c+n'!M553,0))</f>
        <v>0</v>
      </c>
      <c r="N553" s="121">
        <f>IF($C$4="citu pasākumu izmaksas",IF('11a+c+n'!$Q553="C",'11a+c+n'!N553,0))</f>
        <v>0</v>
      </c>
      <c r="O553" s="121">
        <f>IF($C$4="citu pasākumu izmaksas",IF('11a+c+n'!$Q553="C",'11a+c+n'!O553,0))</f>
        <v>0</v>
      </c>
      <c r="P553" s="122">
        <f>IF($C$4="citu pasākumu izmaksas",IF('11a+c+n'!$Q553="C",'11a+c+n'!P553,0))</f>
        <v>0</v>
      </c>
    </row>
    <row r="554" spans="1:16" x14ac:dyDescent="0.2">
      <c r="A554" s="49">
        <f>IF(P554=0,0,IF(COUNTBLANK(P554)=1,0,COUNTA($P$14:P554)))</f>
        <v>0</v>
      </c>
      <c r="B554" s="21">
        <f>IF($C$4="citu pasākumu izmaksas",IF('11a+c+n'!$Q554="C",'11a+c+n'!B554,0))</f>
        <v>0</v>
      </c>
      <c r="C554" s="21">
        <f>IF($C$4="citu pasākumu izmaksas",IF('11a+c+n'!$Q554="C",'11a+c+n'!C554,0))</f>
        <v>0</v>
      </c>
      <c r="D554" s="21">
        <f>IF($C$4="citu pasākumu izmaksas",IF('11a+c+n'!$Q554="C",'11a+c+n'!D554,0))</f>
        <v>0</v>
      </c>
      <c r="E554" s="42"/>
      <c r="F554" s="64"/>
      <c r="G554" s="121"/>
      <c r="H554" s="121">
        <f>IF($C$4="citu pasākumu izmaksas",IF('11a+c+n'!$Q554="C",'11a+c+n'!H554,0))</f>
        <v>0</v>
      </c>
      <c r="I554" s="121"/>
      <c r="J554" s="121"/>
      <c r="K554" s="122">
        <f>IF($C$4="citu pasākumu izmaksas",IF('11a+c+n'!$Q554="C",'11a+c+n'!K554,0))</f>
        <v>0</v>
      </c>
      <c r="L554" s="83">
        <f>IF($C$4="citu pasākumu izmaksas",IF('11a+c+n'!$Q554="C",'11a+c+n'!L554,0))</f>
        <v>0</v>
      </c>
      <c r="M554" s="121">
        <f>IF($C$4="citu pasākumu izmaksas",IF('11a+c+n'!$Q554="C",'11a+c+n'!M554,0))</f>
        <v>0</v>
      </c>
      <c r="N554" s="121">
        <f>IF($C$4="citu pasākumu izmaksas",IF('11a+c+n'!$Q554="C",'11a+c+n'!N554,0))</f>
        <v>0</v>
      </c>
      <c r="O554" s="121">
        <f>IF($C$4="citu pasākumu izmaksas",IF('11a+c+n'!$Q554="C",'11a+c+n'!O554,0))</f>
        <v>0</v>
      </c>
      <c r="P554" s="122">
        <f>IF($C$4="citu pasākumu izmaksas",IF('11a+c+n'!$Q554="C",'11a+c+n'!P554,0))</f>
        <v>0</v>
      </c>
    </row>
    <row r="555" spans="1:16" x14ac:dyDescent="0.2">
      <c r="A555" s="49">
        <f>IF(P555=0,0,IF(COUNTBLANK(P555)=1,0,COUNTA($P$14:P555)))</f>
        <v>0</v>
      </c>
      <c r="B555" s="21">
        <f>IF($C$4="citu pasākumu izmaksas",IF('11a+c+n'!$Q555="C",'11a+c+n'!B555,0))</f>
        <v>0</v>
      </c>
      <c r="C555" s="21">
        <f>IF($C$4="citu pasākumu izmaksas",IF('11a+c+n'!$Q555="C",'11a+c+n'!C555,0))</f>
        <v>0</v>
      </c>
      <c r="D555" s="21">
        <f>IF($C$4="citu pasākumu izmaksas",IF('11a+c+n'!$Q555="C",'11a+c+n'!D555,0))</f>
        <v>0</v>
      </c>
      <c r="E555" s="42"/>
      <c r="F555" s="64"/>
      <c r="G555" s="121"/>
      <c r="H555" s="121">
        <f>IF($C$4="citu pasākumu izmaksas",IF('11a+c+n'!$Q555="C",'11a+c+n'!H555,0))</f>
        <v>0</v>
      </c>
      <c r="I555" s="121"/>
      <c r="J555" s="121"/>
      <c r="K555" s="122">
        <f>IF($C$4="citu pasākumu izmaksas",IF('11a+c+n'!$Q555="C",'11a+c+n'!K555,0))</f>
        <v>0</v>
      </c>
      <c r="L555" s="83">
        <f>IF($C$4="citu pasākumu izmaksas",IF('11a+c+n'!$Q555="C",'11a+c+n'!L555,0))</f>
        <v>0</v>
      </c>
      <c r="M555" s="121">
        <f>IF($C$4="citu pasākumu izmaksas",IF('11a+c+n'!$Q555="C",'11a+c+n'!M555,0))</f>
        <v>0</v>
      </c>
      <c r="N555" s="121">
        <f>IF($C$4="citu pasākumu izmaksas",IF('11a+c+n'!$Q555="C",'11a+c+n'!N555,0))</f>
        <v>0</v>
      </c>
      <c r="O555" s="121">
        <f>IF($C$4="citu pasākumu izmaksas",IF('11a+c+n'!$Q555="C",'11a+c+n'!O555,0))</f>
        <v>0</v>
      </c>
      <c r="P555" s="122">
        <f>IF($C$4="citu pasākumu izmaksas",IF('11a+c+n'!$Q555="C",'11a+c+n'!P555,0))</f>
        <v>0</v>
      </c>
    </row>
    <row r="556" spans="1:16" x14ac:dyDescent="0.2">
      <c r="A556" s="49">
        <f>IF(P556=0,0,IF(COUNTBLANK(P556)=1,0,COUNTA($P$14:P556)))</f>
        <v>0</v>
      </c>
      <c r="B556" s="21">
        <f>IF($C$4="citu pasākumu izmaksas",IF('11a+c+n'!$Q556="C",'11a+c+n'!B556,0))</f>
        <v>0</v>
      </c>
      <c r="C556" s="21">
        <f>IF($C$4="citu pasākumu izmaksas",IF('11a+c+n'!$Q556="C",'11a+c+n'!C556,0))</f>
        <v>0</v>
      </c>
      <c r="D556" s="21">
        <f>IF($C$4="citu pasākumu izmaksas",IF('11a+c+n'!$Q556="C",'11a+c+n'!D556,0))</f>
        <v>0</v>
      </c>
      <c r="E556" s="42"/>
      <c r="F556" s="64"/>
      <c r="G556" s="121"/>
      <c r="H556" s="121">
        <f>IF($C$4="citu pasākumu izmaksas",IF('11a+c+n'!$Q556="C",'11a+c+n'!H556,0))</f>
        <v>0</v>
      </c>
      <c r="I556" s="121"/>
      <c r="J556" s="121"/>
      <c r="K556" s="122">
        <f>IF($C$4="citu pasākumu izmaksas",IF('11a+c+n'!$Q556="C",'11a+c+n'!K556,0))</f>
        <v>0</v>
      </c>
      <c r="L556" s="83">
        <f>IF($C$4="citu pasākumu izmaksas",IF('11a+c+n'!$Q556="C",'11a+c+n'!L556,0))</f>
        <v>0</v>
      </c>
      <c r="M556" s="121">
        <f>IF($C$4="citu pasākumu izmaksas",IF('11a+c+n'!$Q556="C",'11a+c+n'!M556,0))</f>
        <v>0</v>
      </c>
      <c r="N556" s="121">
        <f>IF($C$4="citu pasākumu izmaksas",IF('11a+c+n'!$Q556="C",'11a+c+n'!N556,0))</f>
        <v>0</v>
      </c>
      <c r="O556" s="121">
        <f>IF($C$4="citu pasākumu izmaksas",IF('11a+c+n'!$Q556="C",'11a+c+n'!O556,0))</f>
        <v>0</v>
      </c>
      <c r="P556" s="122">
        <f>IF($C$4="citu pasākumu izmaksas",IF('11a+c+n'!$Q556="C",'11a+c+n'!P556,0))</f>
        <v>0</v>
      </c>
    </row>
    <row r="557" spans="1:16" x14ac:dyDescent="0.2">
      <c r="A557" s="49">
        <f>IF(P557=0,0,IF(COUNTBLANK(P557)=1,0,COUNTA($P$14:P557)))</f>
        <v>0</v>
      </c>
      <c r="B557" s="21">
        <f>IF($C$4="citu pasākumu izmaksas",IF('11a+c+n'!$Q557="C",'11a+c+n'!B557,0))</f>
        <v>0</v>
      </c>
      <c r="C557" s="21">
        <f>IF($C$4="citu pasākumu izmaksas",IF('11a+c+n'!$Q557="C",'11a+c+n'!C557,0))</f>
        <v>0</v>
      </c>
      <c r="D557" s="21">
        <f>IF($C$4="citu pasākumu izmaksas",IF('11a+c+n'!$Q557="C",'11a+c+n'!D557,0))</f>
        <v>0</v>
      </c>
      <c r="E557" s="42"/>
      <c r="F557" s="64"/>
      <c r="G557" s="121"/>
      <c r="H557" s="121">
        <f>IF($C$4="citu pasākumu izmaksas",IF('11a+c+n'!$Q557="C",'11a+c+n'!H557,0))</f>
        <v>0</v>
      </c>
      <c r="I557" s="121"/>
      <c r="J557" s="121"/>
      <c r="K557" s="122">
        <f>IF($C$4="citu pasākumu izmaksas",IF('11a+c+n'!$Q557="C",'11a+c+n'!K557,0))</f>
        <v>0</v>
      </c>
      <c r="L557" s="83">
        <f>IF($C$4="citu pasākumu izmaksas",IF('11a+c+n'!$Q557="C",'11a+c+n'!L557,0))</f>
        <v>0</v>
      </c>
      <c r="M557" s="121">
        <f>IF($C$4="citu pasākumu izmaksas",IF('11a+c+n'!$Q557="C",'11a+c+n'!M557,0))</f>
        <v>0</v>
      </c>
      <c r="N557" s="121">
        <f>IF($C$4="citu pasākumu izmaksas",IF('11a+c+n'!$Q557="C",'11a+c+n'!N557,0))</f>
        <v>0</v>
      </c>
      <c r="O557" s="121">
        <f>IF($C$4="citu pasākumu izmaksas",IF('11a+c+n'!$Q557="C",'11a+c+n'!O557,0))</f>
        <v>0</v>
      </c>
      <c r="P557" s="122">
        <f>IF($C$4="citu pasākumu izmaksas",IF('11a+c+n'!$Q557="C",'11a+c+n'!P557,0))</f>
        <v>0</v>
      </c>
    </row>
    <row r="558" spans="1:16" x14ac:dyDescent="0.2">
      <c r="A558" s="49">
        <f>IF(P558=0,0,IF(COUNTBLANK(P558)=1,0,COUNTA($P$14:P558)))</f>
        <v>0</v>
      </c>
      <c r="B558" s="21">
        <f>IF($C$4="citu pasākumu izmaksas",IF('11a+c+n'!$Q558="C",'11a+c+n'!B558,0))</f>
        <v>0</v>
      </c>
      <c r="C558" s="21">
        <f>IF($C$4="citu pasākumu izmaksas",IF('11a+c+n'!$Q558="C",'11a+c+n'!C558,0))</f>
        <v>0</v>
      </c>
      <c r="D558" s="21">
        <f>IF($C$4="citu pasākumu izmaksas",IF('11a+c+n'!$Q558="C",'11a+c+n'!D558,0))</f>
        <v>0</v>
      </c>
      <c r="E558" s="42"/>
      <c r="F558" s="64"/>
      <c r="G558" s="121"/>
      <c r="H558" s="121">
        <f>IF($C$4="citu pasākumu izmaksas",IF('11a+c+n'!$Q558="C",'11a+c+n'!H558,0))</f>
        <v>0</v>
      </c>
      <c r="I558" s="121"/>
      <c r="J558" s="121"/>
      <c r="K558" s="122">
        <f>IF($C$4="citu pasākumu izmaksas",IF('11a+c+n'!$Q558="C",'11a+c+n'!K558,0))</f>
        <v>0</v>
      </c>
      <c r="L558" s="83">
        <f>IF($C$4="citu pasākumu izmaksas",IF('11a+c+n'!$Q558="C",'11a+c+n'!L558,0))</f>
        <v>0</v>
      </c>
      <c r="M558" s="121">
        <f>IF($C$4="citu pasākumu izmaksas",IF('11a+c+n'!$Q558="C",'11a+c+n'!M558,0))</f>
        <v>0</v>
      </c>
      <c r="N558" s="121">
        <f>IF($C$4="citu pasākumu izmaksas",IF('11a+c+n'!$Q558="C",'11a+c+n'!N558,0))</f>
        <v>0</v>
      </c>
      <c r="O558" s="121">
        <f>IF($C$4="citu pasākumu izmaksas",IF('11a+c+n'!$Q558="C",'11a+c+n'!O558,0))</f>
        <v>0</v>
      </c>
      <c r="P558" s="122">
        <f>IF($C$4="citu pasākumu izmaksas",IF('11a+c+n'!$Q558="C",'11a+c+n'!P558,0))</f>
        <v>0</v>
      </c>
    </row>
    <row r="559" spans="1:16" x14ac:dyDescent="0.2">
      <c r="A559" s="49">
        <f>IF(P559=0,0,IF(COUNTBLANK(P559)=1,0,COUNTA($P$14:P559)))</f>
        <v>0</v>
      </c>
      <c r="B559" s="21">
        <f>IF($C$4="citu pasākumu izmaksas",IF('11a+c+n'!$Q559="C",'11a+c+n'!B559,0))</f>
        <v>0</v>
      </c>
      <c r="C559" s="21">
        <f>IF($C$4="citu pasākumu izmaksas",IF('11a+c+n'!$Q559="C",'11a+c+n'!C559,0))</f>
        <v>0</v>
      </c>
      <c r="D559" s="21">
        <f>IF($C$4="citu pasākumu izmaksas",IF('11a+c+n'!$Q559="C",'11a+c+n'!D559,0))</f>
        <v>0</v>
      </c>
      <c r="E559" s="42"/>
      <c r="F559" s="64"/>
      <c r="G559" s="121"/>
      <c r="H559" s="121">
        <f>IF($C$4="citu pasākumu izmaksas",IF('11a+c+n'!$Q559="C",'11a+c+n'!H559,0))</f>
        <v>0</v>
      </c>
      <c r="I559" s="121"/>
      <c r="J559" s="121"/>
      <c r="K559" s="122">
        <f>IF($C$4="citu pasākumu izmaksas",IF('11a+c+n'!$Q559="C",'11a+c+n'!K559,0))</f>
        <v>0</v>
      </c>
      <c r="L559" s="83">
        <f>IF($C$4="citu pasākumu izmaksas",IF('11a+c+n'!$Q559="C",'11a+c+n'!L559,0))</f>
        <v>0</v>
      </c>
      <c r="M559" s="121">
        <f>IF($C$4="citu pasākumu izmaksas",IF('11a+c+n'!$Q559="C",'11a+c+n'!M559,0))</f>
        <v>0</v>
      </c>
      <c r="N559" s="121">
        <f>IF($C$4="citu pasākumu izmaksas",IF('11a+c+n'!$Q559="C",'11a+c+n'!N559,0))</f>
        <v>0</v>
      </c>
      <c r="O559" s="121">
        <f>IF($C$4="citu pasākumu izmaksas",IF('11a+c+n'!$Q559="C",'11a+c+n'!O559,0))</f>
        <v>0</v>
      </c>
      <c r="P559" s="122">
        <f>IF($C$4="citu pasākumu izmaksas",IF('11a+c+n'!$Q559="C",'11a+c+n'!P559,0))</f>
        <v>0</v>
      </c>
    </row>
    <row r="560" spans="1:16" x14ac:dyDescent="0.2">
      <c r="A560" s="49">
        <f>IF(P560=0,0,IF(COUNTBLANK(P560)=1,0,COUNTA($P$14:P560)))</f>
        <v>0</v>
      </c>
      <c r="B560" s="21">
        <f>IF($C$4="citu pasākumu izmaksas",IF('11a+c+n'!$Q560="C",'11a+c+n'!B560,0))</f>
        <v>0</v>
      </c>
      <c r="C560" s="21">
        <f>IF($C$4="citu pasākumu izmaksas",IF('11a+c+n'!$Q560="C",'11a+c+n'!C560,0))</f>
        <v>0</v>
      </c>
      <c r="D560" s="21">
        <f>IF($C$4="citu pasākumu izmaksas",IF('11a+c+n'!$Q560="C",'11a+c+n'!D560,0))</f>
        <v>0</v>
      </c>
      <c r="E560" s="42"/>
      <c r="F560" s="64"/>
      <c r="G560" s="121"/>
      <c r="H560" s="121">
        <f>IF($C$4="citu pasākumu izmaksas",IF('11a+c+n'!$Q560="C",'11a+c+n'!H560,0))</f>
        <v>0</v>
      </c>
      <c r="I560" s="121"/>
      <c r="J560" s="121"/>
      <c r="K560" s="122">
        <f>IF($C$4="citu pasākumu izmaksas",IF('11a+c+n'!$Q560="C",'11a+c+n'!K560,0))</f>
        <v>0</v>
      </c>
      <c r="L560" s="83">
        <f>IF($C$4="citu pasākumu izmaksas",IF('11a+c+n'!$Q560="C",'11a+c+n'!L560,0))</f>
        <v>0</v>
      </c>
      <c r="M560" s="121">
        <f>IF($C$4="citu pasākumu izmaksas",IF('11a+c+n'!$Q560="C",'11a+c+n'!M560,0))</f>
        <v>0</v>
      </c>
      <c r="N560" s="121">
        <f>IF($C$4="citu pasākumu izmaksas",IF('11a+c+n'!$Q560="C",'11a+c+n'!N560,0))</f>
        <v>0</v>
      </c>
      <c r="O560" s="121">
        <f>IF($C$4="citu pasākumu izmaksas",IF('11a+c+n'!$Q560="C",'11a+c+n'!O560,0))</f>
        <v>0</v>
      </c>
      <c r="P560" s="122">
        <f>IF($C$4="citu pasākumu izmaksas",IF('11a+c+n'!$Q560="C",'11a+c+n'!P560,0))</f>
        <v>0</v>
      </c>
    </row>
    <row r="561" spans="1:16" x14ac:dyDescent="0.2">
      <c r="A561" s="49">
        <f>IF(P561=0,0,IF(COUNTBLANK(P561)=1,0,COUNTA($P$14:P561)))</f>
        <v>0</v>
      </c>
      <c r="B561" s="21">
        <f>IF($C$4="citu pasākumu izmaksas",IF('11a+c+n'!$Q561="C",'11a+c+n'!B561,0))</f>
        <v>0</v>
      </c>
      <c r="C561" s="21">
        <f>IF($C$4="citu pasākumu izmaksas",IF('11a+c+n'!$Q561="C",'11a+c+n'!C561,0))</f>
        <v>0</v>
      </c>
      <c r="D561" s="21">
        <f>IF($C$4="citu pasākumu izmaksas",IF('11a+c+n'!$Q561="C",'11a+c+n'!D561,0))</f>
        <v>0</v>
      </c>
      <c r="E561" s="42"/>
      <c r="F561" s="64"/>
      <c r="G561" s="121"/>
      <c r="H561" s="121">
        <f>IF($C$4="citu pasākumu izmaksas",IF('11a+c+n'!$Q561="C",'11a+c+n'!H561,0))</f>
        <v>0</v>
      </c>
      <c r="I561" s="121"/>
      <c r="J561" s="121"/>
      <c r="K561" s="122">
        <f>IF($C$4="citu pasākumu izmaksas",IF('11a+c+n'!$Q561="C",'11a+c+n'!K561,0))</f>
        <v>0</v>
      </c>
      <c r="L561" s="83">
        <f>IF($C$4="citu pasākumu izmaksas",IF('11a+c+n'!$Q561="C",'11a+c+n'!L561,0))</f>
        <v>0</v>
      </c>
      <c r="M561" s="121">
        <f>IF($C$4="citu pasākumu izmaksas",IF('11a+c+n'!$Q561="C",'11a+c+n'!M561,0))</f>
        <v>0</v>
      </c>
      <c r="N561" s="121">
        <f>IF($C$4="citu pasākumu izmaksas",IF('11a+c+n'!$Q561="C",'11a+c+n'!N561,0))</f>
        <v>0</v>
      </c>
      <c r="O561" s="121">
        <f>IF($C$4="citu pasākumu izmaksas",IF('11a+c+n'!$Q561="C",'11a+c+n'!O561,0))</f>
        <v>0</v>
      </c>
      <c r="P561" s="122">
        <f>IF($C$4="citu pasākumu izmaksas",IF('11a+c+n'!$Q561="C",'11a+c+n'!P561,0))</f>
        <v>0</v>
      </c>
    </row>
    <row r="562" spans="1:16" x14ac:dyDescent="0.2">
      <c r="A562" s="49">
        <f>IF(P562=0,0,IF(COUNTBLANK(P562)=1,0,COUNTA($P$14:P562)))</f>
        <v>0</v>
      </c>
      <c r="B562" s="21">
        <f>IF($C$4="citu pasākumu izmaksas",IF('11a+c+n'!$Q562="C",'11a+c+n'!B562,0))</f>
        <v>0</v>
      </c>
      <c r="C562" s="21">
        <f>IF($C$4="citu pasākumu izmaksas",IF('11a+c+n'!$Q562="C",'11a+c+n'!C562,0))</f>
        <v>0</v>
      </c>
      <c r="D562" s="21">
        <f>IF($C$4="citu pasākumu izmaksas",IF('11a+c+n'!$Q562="C",'11a+c+n'!D562,0))</f>
        <v>0</v>
      </c>
      <c r="E562" s="42"/>
      <c r="F562" s="64"/>
      <c r="G562" s="121"/>
      <c r="H562" s="121">
        <f>IF($C$4="citu pasākumu izmaksas",IF('11a+c+n'!$Q562="C",'11a+c+n'!H562,0))</f>
        <v>0</v>
      </c>
      <c r="I562" s="121"/>
      <c r="J562" s="121"/>
      <c r="K562" s="122">
        <f>IF($C$4="citu pasākumu izmaksas",IF('11a+c+n'!$Q562="C",'11a+c+n'!K562,0))</f>
        <v>0</v>
      </c>
      <c r="L562" s="83">
        <f>IF($C$4="citu pasākumu izmaksas",IF('11a+c+n'!$Q562="C",'11a+c+n'!L562,0))</f>
        <v>0</v>
      </c>
      <c r="M562" s="121">
        <f>IF($C$4="citu pasākumu izmaksas",IF('11a+c+n'!$Q562="C",'11a+c+n'!M562,0))</f>
        <v>0</v>
      </c>
      <c r="N562" s="121">
        <f>IF($C$4="citu pasākumu izmaksas",IF('11a+c+n'!$Q562="C",'11a+c+n'!N562,0))</f>
        <v>0</v>
      </c>
      <c r="O562" s="121">
        <f>IF($C$4="citu pasākumu izmaksas",IF('11a+c+n'!$Q562="C",'11a+c+n'!O562,0))</f>
        <v>0</v>
      </c>
      <c r="P562" s="122">
        <f>IF($C$4="citu pasākumu izmaksas",IF('11a+c+n'!$Q562="C",'11a+c+n'!P562,0))</f>
        <v>0</v>
      </c>
    </row>
    <row r="563" spans="1:16" x14ac:dyDescent="0.2">
      <c r="A563" s="49">
        <f>IF(P563=0,0,IF(COUNTBLANK(P563)=1,0,COUNTA($P$14:P563)))</f>
        <v>0</v>
      </c>
      <c r="B563" s="21">
        <f>IF($C$4="citu pasākumu izmaksas",IF('11a+c+n'!$Q563="C",'11a+c+n'!B563,0))</f>
        <v>0</v>
      </c>
      <c r="C563" s="21">
        <f>IF($C$4="citu pasākumu izmaksas",IF('11a+c+n'!$Q563="C",'11a+c+n'!C563,0))</f>
        <v>0</v>
      </c>
      <c r="D563" s="21">
        <f>IF($C$4="citu pasākumu izmaksas",IF('11a+c+n'!$Q563="C",'11a+c+n'!D563,0))</f>
        <v>0</v>
      </c>
      <c r="E563" s="42"/>
      <c r="F563" s="64"/>
      <c r="G563" s="121"/>
      <c r="H563" s="121">
        <f>IF($C$4="citu pasākumu izmaksas",IF('11a+c+n'!$Q563="C",'11a+c+n'!H563,0))</f>
        <v>0</v>
      </c>
      <c r="I563" s="121"/>
      <c r="J563" s="121"/>
      <c r="K563" s="122">
        <f>IF($C$4="citu pasākumu izmaksas",IF('11a+c+n'!$Q563="C",'11a+c+n'!K563,0))</f>
        <v>0</v>
      </c>
      <c r="L563" s="83">
        <f>IF($C$4="citu pasākumu izmaksas",IF('11a+c+n'!$Q563="C",'11a+c+n'!L563,0))</f>
        <v>0</v>
      </c>
      <c r="M563" s="121">
        <f>IF($C$4="citu pasākumu izmaksas",IF('11a+c+n'!$Q563="C",'11a+c+n'!M563,0))</f>
        <v>0</v>
      </c>
      <c r="N563" s="121">
        <f>IF($C$4="citu pasākumu izmaksas",IF('11a+c+n'!$Q563="C",'11a+c+n'!N563,0))</f>
        <v>0</v>
      </c>
      <c r="O563" s="121">
        <f>IF($C$4="citu pasākumu izmaksas",IF('11a+c+n'!$Q563="C",'11a+c+n'!O563,0))</f>
        <v>0</v>
      </c>
      <c r="P563" s="122">
        <f>IF($C$4="citu pasākumu izmaksas",IF('11a+c+n'!$Q563="C",'11a+c+n'!P563,0))</f>
        <v>0</v>
      </c>
    </row>
    <row r="564" spans="1:16" x14ac:dyDescent="0.2">
      <c r="A564" s="49">
        <f>IF(P564=0,0,IF(COUNTBLANK(P564)=1,0,COUNTA($P$14:P564)))</f>
        <v>0</v>
      </c>
      <c r="B564" s="21">
        <f>IF($C$4="citu pasākumu izmaksas",IF('11a+c+n'!$Q564="C",'11a+c+n'!B564,0))</f>
        <v>0</v>
      </c>
      <c r="C564" s="21">
        <f>IF($C$4="citu pasākumu izmaksas",IF('11a+c+n'!$Q564="C",'11a+c+n'!C564,0))</f>
        <v>0</v>
      </c>
      <c r="D564" s="21">
        <f>IF($C$4="citu pasākumu izmaksas",IF('11a+c+n'!$Q564="C",'11a+c+n'!D564,0))</f>
        <v>0</v>
      </c>
      <c r="E564" s="42"/>
      <c r="F564" s="64"/>
      <c r="G564" s="121"/>
      <c r="H564" s="121">
        <f>IF($C$4="citu pasākumu izmaksas",IF('11a+c+n'!$Q564="C",'11a+c+n'!H564,0))</f>
        <v>0</v>
      </c>
      <c r="I564" s="121"/>
      <c r="J564" s="121"/>
      <c r="K564" s="122">
        <f>IF($C$4="citu pasākumu izmaksas",IF('11a+c+n'!$Q564="C",'11a+c+n'!K564,0))</f>
        <v>0</v>
      </c>
      <c r="L564" s="83">
        <f>IF($C$4="citu pasākumu izmaksas",IF('11a+c+n'!$Q564="C",'11a+c+n'!L564,0))</f>
        <v>0</v>
      </c>
      <c r="M564" s="121">
        <f>IF($C$4="citu pasākumu izmaksas",IF('11a+c+n'!$Q564="C",'11a+c+n'!M564,0))</f>
        <v>0</v>
      </c>
      <c r="N564" s="121">
        <f>IF($C$4="citu pasākumu izmaksas",IF('11a+c+n'!$Q564="C",'11a+c+n'!N564,0))</f>
        <v>0</v>
      </c>
      <c r="O564" s="121">
        <f>IF($C$4="citu pasākumu izmaksas",IF('11a+c+n'!$Q564="C",'11a+c+n'!O564,0))</f>
        <v>0</v>
      </c>
      <c r="P564" s="122">
        <f>IF($C$4="citu pasākumu izmaksas",IF('11a+c+n'!$Q564="C",'11a+c+n'!P564,0))</f>
        <v>0</v>
      </c>
    </row>
    <row r="565" spans="1:16" x14ac:dyDescent="0.2">
      <c r="A565" s="49">
        <f>IF(P565=0,0,IF(COUNTBLANK(P565)=1,0,COUNTA($P$14:P565)))</f>
        <v>0</v>
      </c>
      <c r="B565" s="21">
        <f>IF($C$4="citu pasākumu izmaksas",IF('11a+c+n'!$Q565="C",'11a+c+n'!B565,0))</f>
        <v>0</v>
      </c>
      <c r="C565" s="21">
        <f>IF($C$4="citu pasākumu izmaksas",IF('11a+c+n'!$Q565="C",'11a+c+n'!C565,0))</f>
        <v>0</v>
      </c>
      <c r="D565" s="21">
        <f>IF($C$4="citu pasākumu izmaksas",IF('11a+c+n'!$Q565="C",'11a+c+n'!D565,0))</f>
        <v>0</v>
      </c>
      <c r="E565" s="42"/>
      <c r="F565" s="64"/>
      <c r="G565" s="121"/>
      <c r="H565" s="121">
        <f>IF($C$4="citu pasākumu izmaksas",IF('11a+c+n'!$Q565="C",'11a+c+n'!H565,0))</f>
        <v>0</v>
      </c>
      <c r="I565" s="121"/>
      <c r="J565" s="121"/>
      <c r="K565" s="122">
        <f>IF($C$4="citu pasākumu izmaksas",IF('11a+c+n'!$Q565="C",'11a+c+n'!K565,0))</f>
        <v>0</v>
      </c>
      <c r="L565" s="83">
        <f>IF($C$4="citu pasākumu izmaksas",IF('11a+c+n'!$Q565="C",'11a+c+n'!L565,0))</f>
        <v>0</v>
      </c>
      <c r="M565" s="121">
        <f>IF($C$4="citu pasākumu izmaksas",IF('11a+c+n'!$Q565="C",'11a+c+n'!M565,0))</f>
        <v>0</v>
      </c>
      <c r="N565" s="121">
        <f>IF($C$4="citu pasākumu izmaksas",IF('11a+c+n'!$Q565="C",'11a+c+n'!N565,0))</f>
        <v>0</v>
      </c>
      <c r="O565" s="121">
        <f>IF($C$4="citu pasākumu izmaksas",IF('11a+c+n'!$Q565="C",'11a+c+n'!O565,0))</f>
        <v>0</v>
      </c>
      <c r="P565" s="122">
        <f>IF($C$4="citu pasākumu izmaksas",IF('11a+c+n'!$Q565="C",'11a+c+n'!P565,0))</f>
        <v>0</v>
      </c>
    </row>
    <row r="566" spans="1:16" x14ac:dyDescent="0.2">
      <c r="A566" s="49">
        <f>IF(P566=0,0,IF(COUNTBLANK(P566)=1,0,COUNTA($P$14:P566)))</f>
        <v>0</v>
      </c>
      <c r="B566" s="21">
        <f>IF($C$4="citu pasākumu izmaksas",IF('11a+c+n'!$Q566="C",'11a+c+n'!B566,0))</f>
        <v>0</v>
      </c>
      <c r="C566" s="21">
        <f>IF($C$4="citu pasākumu izmaksas",IF('11a+c+n'!$Q566="C",'11a+c+n'!C566,0))</f>
        <v>0</v>
      </c>
      <c r="D566" s="21">
        <f>IF($C$4="citu pasākumu izmaksas",IF('11a+c+n'!$Q566="C",'11a+c+n'!D566,0))</f>
        <v>0</v>
      </c>
      <c r="E566" s="42"/>
      <c r="F566" s="64"/>
      <c r="G566" s="121"/>
      <c r="H566" s="121">
        <f>IF($C$4="citu pasākumu izmaksas",IF('11a+c+n'!$Q566="C",'11a+c+n'!H566,0))</f>
        <v>0</v>
      </c>
      <c r="I566" s="121"/>
      <c r="J566" s="121"/>
      <c r="K566" s="122">
        <f>IF($C$4="citu pasākumu izmaksas",IF('11a+c+n'!$Q566="C",'11a+c+n'!K566,0))</f>
        <v>0</v>
      </c>
      <c r="L566" s="83">
        <f>IF($C$4="citu pasākumu izmaksas",IF('11a+c+n'!$Q566="C",'11a+c+n'!L566,0))</f>
        <v>0</v>
      </c>
      <c r="M566" s="121">
        <f>IF($C$4="citu pasākumu izmaksas",IF('11a+c+n'!$Q566="C",'11a+c+n'!M566,0))</f>
        <v>0</v>
      </c>
      <c r="N566" s="121">
        <f>IF($C$4="citu pasākumu izmaksas",IF('11a+c+n'!$Q566="C",'11a+c+n'!N566,0))</f>
        <v>0</v>
      </c>
      <c r="O566" s="121">
        <f>IF($C$4="citu pasākumu izmaksas",IF('11a+c+n'!$Q566="C",'11a+c+n'!O566,0))</f>
        <v>0</v>
      </c>
      <c r="P566" s="122">
        <f>IF($C$4="citu pasākumu izmaksas",IF('11a+c+n'!$Q566="C",'11a+c+n'!P566,0))</f>
        <v>0</v>
      </c>
    </row>
    <row r="567" spans="1:16" x14ac:dyDescent="0.2">
      <c r="A567" s="49">
        <f>IF(P567=0,0,IF(COUNTBLANK(P567)=1,0,COUNTA($P$14:P567)))</f>
        <v>0</v>
      </c>
      <c r="B567" s="21">
        <f>IF($C$4="citu pasākumu izmaksas",IF('11a+c+n'!$Q567="C",'11a+c+n'!B567,0))</f>
        <v>0</v>
      </c>
      <c r="C567" s="21">
        <f>IF($C$4="citu pasākumu izmaksas",IF('11a+c+n'!$Q567="C",'11a+c+n'!C567,0))</f>
        <v>0</v>
      </c>
      <c r="D567" s="21">
        <f>IF($C$4="citu pasākumu izmaksas",IF('11a+c+n'!$Q567="C",'11a+c+n'!D567,0))</f>
        <v>0</v>
      </c>
      <c r="E567" s="42"/>
      <c r="F567" s="64"/>
      <c r="G567" s="121"/>
      <c r="H567" s="121">
        <f>IF($C$4="citu pasākumu izmaksas",IF('11a+c+n'!$Q567="C",'11a+c+n'!H567,0))</f>
        <v>0</v>
      </c>
      <c r="I567" s="121"/>
      <c r="J567" s="121"/>
      <c r="K567" s="122">
        <f>IF($C$4="citu pasākumu izmaksas",IF('11a+c+n'!$Q567="C",'11a+c+n'!K567,0))</f>
        <v>0</v>
      </c>
      <c r="L567" s="83">
        <f>IF($C$4="citu pasākumu izmaksas",IF('11a+c+n'!$Q567="C",'11a+c+n'!L567,0))</f>
        <v>0</v>
      </c>
      <c r="M567" s="121">
        <f>IF($C$4="citu pasākumu izmaksas",IF('11a+c+n'!$Q567="C",'11a+c+n'!M567,0))</f>
        <v>0</v>
      </c>
      <c r="N567" s="121">
        <f>IF($C$4="citu pasākumu izmaksas",IF('11a+c+n'!$Q567="C",'11a+c+n'!N567,0))</f>
        <v>0</v>
      </c>
      <c r="O567" s="121">
        <f>IF($C$4="citu pasākumu izmaksas",IF('11a+c+n'!$Q567="C",'11a+c+n'!O567,0))</f>
        <v>0</v>
      </c>
      <c r="P567" s="122">
        <f>IF($C$4="citu pasākumu izmaksas",IF('11a+c+n'!$Q567="C",'11a+c+n'!P567,0))</f>
        <v>0</v>
      </c>
    </row>
    <row r="568" spans="1:16" x14ac:dyDescent="0.2">
      <c r="A568" s="49">
        <f>IF(P568=0,0,IF(COUNTBLANK(P568)=1,0,COUNTA($P$14:P568)))</f>
        <v>0</v>
      </c>
      <c r="B568" s="21">
        <f>IF($C$4="citu pasākumu izmaksas",IF('11a+c+n'!$Q568="C",'11a+c+n'!B568,0))</f>
        <v>0</v>
      </c>
      <c r="C568" s="21">
        <f>IF($C$4="citu pasākumu izmaksas",IF('11a+c+n'!$Q568="C",'11a+c+n'!C568,0))</f>
        <v>0</v>
      </c>
      <c r="D568" s="21">
        <f>IF($C$4="citu pasākumu izmaksas",IF('11a+c+n'!$Q568="C",'11a+c+n'!D568,0))</f>
        <v>0</v>
      </c>
      <c r="E568" s="42"/>
      <c r="F568" s="64"/>
      <c r="G568" s="121"/>
      <c r="H568" s="121">
        <f>IF($C$4="citu pasākumu izmaksas",IF('11a+c+n'!$Q568="C",'11a+c+n'!H568,0))</f>
        <v>0</v>
      </c>
      <c r="I568" s="121"/>
      <c r="J568" s="121"/>
      <c r="K568" s="122">
        <f>IF($C$4="citu pasākumu izmaksas",IF('11a+c+n'!$Q568="C",'11a+c+n'!K568,0))</f>
        <v>0</v>
      </c>
      <c r="L568" s="83">
        <f>IF($C$4="citu pasākumu izmaksas",IF('11a+c+n'!$Q568="C",'11a+c+n'!L568,0))</f>
        <v>0</v>
      </c>
      <c r="M568" s="121">
        <f>IF($C$4="citu pasākumu izmaksas",IF('11a+c+n'!$Q568="C",'11a+c+n'!M568,0))</f>
        <v>0</v>
      </c>
      <c r="N568" s="121">
        <f>IF($C$4="citu pasākumu izmaksas",IF('11a+c+n'!$Q568="C",'11a+c+n'!N568,0))</f>
        <v>0</v>
      </c>
      <c r="O568" s="121">
        <f>IF($C$4="citu pasākumu izmaksas",IF('11a+c+n'!$Q568="C",'11a+c+n'!O568,0))</f>
        <v>0</v>
      </c>
      <c r="P568" s="122">
        <f>IF($C$4="citu pasākumu izmaksas",IF('11a+c+n'!$Q568="C",'11a+c+n'!P568,0))</f>
        <v>0</v>
      </c>
    </row>
    <row r="569" spans="1:16" x14ac:dyDescent="0.2">
      <c r="A569" s="49">
        <f>IF(P569=0,0,IF(COUNTBLANK(P569)=1,0,COUNTA($P$14:P569)))</f>
        <v>0</v>
      </c>
      <c r="B569" s="21">
        <f>IF($C$4="citu pasākumu izmaksas",IF('11a+c+n'!$Q569="C",'11a+c+n'!B569,0))</f>
        <v>0</v>
      </c>
      <c r="C569" s="21">
        <f>IF($C$4="citu pasākumu izmaksas",IF('11a+c+n'!$Q569="C",'11a+c+n'!C569,0))</f>
        <v>0</v>
      </c>
      <c r="D569" s="21">
        <f>IF($C$4="citu pasākumu izmaksas",IF('11a+c+n'!$Q569="C",'11a+c+n'!D569,0))</f>
        <v>0</v>
      </c>
      <c r="E569" s="42"/>
      <c r="F569" s="64"/>
      <c r="G569" s="121"/>
      <c r="H569" s="121">
        <f>IF($C$4="citu pasākumu izmaksas",IF('11a+c+n'!$Q569="C",'11a+c+n'!H569,0))</f>
        <v>0</v>
      </c>
      <c r="I569" s="121"/>
      <c r="J569" s="121"/>
      <c r="K569" s="122">
        <f>IF($C$4="citu pasākumu izmaksas",IF('11a+c+n'!$Q569="C",'11a+c+n'!K569,0))</f>
        <v>0</v>
      </c>
      <c r="L569" s="83">
        <f>IF($C$4="citu pasākumu izmaksas",IF('11a+c+n'!$Q569="C",'11a+c+n'!L569,0))</f>
        <v>0</v>
      </c>
      <c r="M569" s="121">
        <f>IF($C$4="citu pasākumu izmaksas",IF('11a+c+n'!$Q569="C",'11a+c+n'!M569,0))</f>
        <v>0</v>
      </c>
      <c r="N569" s="121">
        <f>IF($C$4="citu pasākumu izmaksas",IF('11a+c+n'!$Q569="C",'11a+c+n'!N569,0))</f>
        <v>0</v>
      </c>
      <c r="O569" s="121">
        <f>IF($C$4="citu pasākumu izmaksas",IF('11a+c+n'!$Q569="C",'11a+c+n'!O569,0))</f>
        <v>0</v>
      </c>
      <c r="P569" s="122">
        <f>IF($C$4="citu pasākumu izmaksas",IF('11a+c+n'!$Q569="C",'11a+c+n'!P569,0))</f>
        <v>0</v>
      </c>
    </row>
    <row r="570" spans="1:16" x14ac:dyDescent="0.2">
      <c r="A570" s="49">
        <f>IF(P570=0,0,IF(COUNTBLANK(P570)=1,0,COUNTA($P$14:P570)))</f>
        <v>0</v>
      </c>
      <c r="B570" s="21">
        <f>IF($C$4="citu pasākumu izmaksas",IF('11a+c+n'!$Q570="C",'11a+c+n'!B570,0))</f>
        <v>0</v>
      </c>
      <c r="C570" s="21">
        <f>IF($C$4="citu pasākumu izmaksas",IF('11a+c+n'!$Q570="C",'11a+c+n'!C570,0))</f>
        <v>0</v>
      </c>
      <c r="D570" s="21">
        <f>IF($C$4="citu pasākumu izmaksas",IF('11a+c+n'!$Q570="C",'11a+c+n'!D570,0))</f>
        <v>0</v>
      </c>
      <c r="E570" s="42"/>
      <c r="F570" s="64"/>
      <c r="G570" s="121"/>
      <c r="H570" s="121">
        <f>IF($C$4="citu pasākumu izmaksas",IF('11a+c+n'!$Q570="C",'11a+c+n'!H570,0))</f>
        <v>0</v>
      </c>
      <c r="I570" s="121"/>
      <c r="J570" s="121"/>
      <c r="K570" s="122">
        <f>IF($C$4="citu pasākumu izmaksas",IF('11a+c+n'!$Q570="C",'11a+c+n'!K570,0))</f>
        <v>0</v>
      </c>
      <c r="L570" s="83">
        <f>IF($C$4="citu pasākumu izmaksas",IF('11a+c+n'!$Q570="C",'11a+c+n'!L570,0))</f>
        <v>0</v>
      </c>
      <c r="M570" s="121">
        <f>IF($C$4="citu pasākumu izmaksas",IF('11a+c+n'!$Q570="C",'11a+c+n'!M570,0))</f>
        <v>0</v>
      </c>
      <c r="N570" s="121">
        <f>IF($C$4="citu pasākumu izmaksas",IF('11a+c+n'!$Q570="C",'11a+c+n'!N570,0))</f>
        <v>0</v>
      </c>
      <c r="O570" s="121">
        <f>IF($C$4="citu pasākumu izmaksas",IF('11a+c+n'!$Q570="C",'11a+c+n'!O570,0))</f>
        <v>0</v>
      </c>
      <c r="P570" s="122">
        <f>IF($C$4="citu pasākumu izmaksas",IF('11a+c+n'!$Q570="C",'11a+c+n'!P570,0))</f>
        <v>0</v>
      </c>
    </row>
    <row r="571" spans="1:16" x14ac:dyDescent="0.2">
      <c r="A571" s="49">
        <f>IF(P571=0,0,IF(COUNTBLANK(P571)=1,0,COUNTA($P$14:P571)))</f>
        <v>0</v>
      </c>
      <c r="B571" s="21">
        <f>IF($C$4="citu pasākumu izmaksas",IF('11a+c+n'!$Q571="C",'11a+c+n'!B571,0))</f>
        <v>0</v>
      </c>
      <c r="C571" s="21">
        <f>IF($C$4="citu pasākumu izmaksas",IF('11a+c+n'!$Q571="C",'11a+c+n'!C571,0))</f>
        <v>0</v>
      </c>
      <c r="D571" s="21">
        <f>IF($C$4="citu pasākumu izmaksas",IF('11a+c+n'!$Q571="C",'11a+c+n'!D571,0))</f>
        <v>0</v>
      </c>
      <c r="E571" s="42"/>
      <c r="F571" s="64"/>
      <c r="G571" s="121"/>
      <c r="H571" s="121">
        <f>IF($C$4="citu pasākumu izmaksas",IF('11a+c+n'!$Q571="C",'11a+c+n'!H571,0))</f>
        <v>0</v>
      </c>
      <c r="I571" s="121"/>
      <c r="J571" s="121"/>
      <c r="K571" s="122">
        <f>IF($C$4="citu pasākumu izmaksas",IF('11a+c+n'!$Q571="C",'11a+c+n'!K571,0))</f>
        <v>0</v>
      </c>
      <c r="L571" s="83">
        <f>IF($C$4="citu pasākumu izmaksas",IF('11a+c+n'!$Q571="C",'11a+c+n'!L571,0))</f>
        <v>0</v>
      </c>
      <c r="M571" s="121">
        <f>IF($C$4="citu pasākumu izmaksas",IF('11a+c+n'!$Q571="C",'11a+c+n'!M571,0))</f>
        <v>0</v>
      </c>
      <c r="N571" s="121">
        <f>IF($C$4="citu pasākumu izmaksas",IF('11a+c+n'!$Q571="C",'11a+c+n'!N571,0))</f>
        <v>0</v>
      </c>
      <c r="O571" s="121">
        <f>IF($C$4="citu pasākumu izmaksas",IF('11a+c+n'!$Q571="C",'11a+c+n'!O571,0))</f>
        <v>0</v>
      </c>
      <c r="P571" s="122">
        <f>IF($C$4="citu pasākumu izmaksas",IF('11a+c+n'!$Q571="C",'11a+c+n'!P571,0))</f>
        <v>0</v>
      </c>
    </row>
    <row r="572" spans="1:16" x14ac:dyDescent="0.2">
      <c r="A572" s="49">
        <f>IF(P572=0,0,IF(COUNTBLANK(P572)=1,0,COUNTA($P$14:P572)))</f>
        <v>0</v>
      </c>
      <c r="B572" s="21">
        <f>IF($C$4="citu pasākumu izmaksas",IF('11a+c+n'!$Q572="C",'11a+c+n'!B572,0))</f>
        <v>0</v>
      </c>
      <c r="C572" s="21">
        <f>IF($C$4="citu pasākumu izmaksas",IF('11a+c+n'!$Q572="C",'11a+c+n'!C572,0))</f>
        <v>0</v>
      </c>
      <c r="D572" s="21">
        <f>IF($C$4="citu pasākumu izmaksas",IF('11a+c+n'!$Q572="C",'11a+c+n'!D572,0))</f>
        <v>0</v>
      </c>
      <c r="E572" s="42"/>
      <c r="F572" s="64"/>
      <c r="G572" s="121"/>
      <c r="H572" s="121">
        <f>IF($C$4="citu pasākumu izmaksas",IF('11a+c+n'!$Q572="C",'11a+c+n'!H572,0))</f>
        <v>0</v>
      </c>
      <c r="I572" s="121"/>
      <c r="J572" s="121"/>
      <c r="K572" s="122">
        <f>IF($C$4="citu pasākumu izmaksas",IF('11a+c+n'!$Q572="C",'11a+c+n'!K572,0))</f>
        <v>0</v>
      </c>
      <c r="L572" s="83">
        <f>IF($C$4="citu pasākumu izmaksas",IF('11a+c+n'!$Q572="C",'11a+c+n'!L572,0))</f>
        <v>0</v>
      </c>
      <c r="M572" s="121">
        <f>IF($C$4="citu pasākumu izmaksas",IF('11a+c+n'!$Q572="C",'11a+c+n'!M572,0))</f>
        <v>0</v>
      </c>
      <c r="N572" s="121">
        <f>IF($C$4="citu pasākumu izmaksas",IF('11a+c+n'!$Q572="C",'11a+c+n'!N572,0))</f>
        <v>0</v>
      </c>
      <c r="O572" s="121">
        <f>IF($C$4="citu pasākumu izmaksas",IF('11a+c+n'!$Q572="C",'11a+c+n'!O572,0))</f>
        <v>0</v>
      </c>
      <c r="P572" s="122">
        <f>IF($C$4="citu pasākumu izmaksas",IF('11a+c+n'!$Q572="C",'11a+c+n'!P572,0))</f>
        <v>0</v>
      </c>
    </row>
    <row r="573" spans="1:16" x14ac:dyDescent="0.2">
      <c r="A573" s="49">
        <f>IF(P573=0,0,IF(COUNTBLANK(P573)=1,0,COUNTA($P$14:P573)))</f>
        <v>0</v>
      </c>
      <c r="B573" s="21">
        <f>IF($C$4="citu pasākumu izmaksas",IF('11a+c+n'!$Q573="C",'11a+c+n'!B573,0))</f>
        <v>0</v>
      </c>
      <c r="C573" s="21">
        <f>IF($C$4="citu pasākumu izmaksas",IF('11a+c+n'!$Q573="C",'11a+c+n'!C573,0))</f>
        <v>0</v>
      </c>
      <c r="D573" s="21">
        <f>IF($C$4="citu pasākumu izmaksas",IF('11a+c+n'!$Q573="C",'11a+c+n'!D573,0))</f>
        <v>0</v>
      </c>
      <c r="E573" s="42"/>
      <c r="F573" s="64"/>
      <c r="G573" s="121"/>
      <c r="H573" s="121">
        <f>IF($C$4="citu pasākumu izmaksas",IF('11a+c+n'!$Q573="C",'11a+c+n'!H573,0))</f>
        <v>0</v>
      </c>
      <c r="I573" s="121"/>
      <c r="J573" s="121"/>
      <c r="K573" s="122">
        <f>IF($C$4="citu pasākumu izmaksas",IF('11a+c+n'!$Q573="C",'11a+c+n'!K573,0))</f>
        <v>0</v>
      </c>
      <c r="L573" s="83">
        <f>IF($C$4="citu pasākumu izmaksas",IF('11a+c+n'!$Q573="C",'11a+c+n'!L573,0))</f>
        <v>0</v>
      </c>
      <c r="M573" s="121">
        <f>IF($C$4="citu pasākumu izmaksas",IF('11a+c+n'!$Q573="C",'11a+c+n'!M573,0))</f>
        <v>0</v>
      </c>
      <c r="N573" s="121">
        <f>IF($C$4="citu pasākumu izmaksas",IF('11a+c+n'!$Q573="C",'11a+c+n'!N573,0))</f>
        <v>0</v>
      </c>
      <c r="O573" s="121">
        <f>IF($C$4="citu pasākumu izmaksas",IF('11a+c+n'!$Q573="C",'11a+c+n'!O573,0))</f>
        <v>0</v>
      </c>
      <c r="P573" s="122">
        <f>IF($C$4="citu pasākumu izmaksas",IF('11a+c+n'!$Q573="C",'11a+c+n'!P573,0))</f>
        <v>0</v>
      </c>
    </row>
    <row r="574" spans="1:16" x14ac:dyDescent="0.2">
      <c r="A574" s="49">
        <f>IF(P574=0,0,IF(COUNTBLANK(P574)=1,0,COUNTA($P$14:P574)))</f>
        <v>0</v>
      </c>
      <c r="B574" s="21">
        <f>IF($C$4="citu pasākumu izmaksas",IF('11a+c+n'!$Q574="C",'11a+c+n'!B574,0))</f>
        <v>0</v>
      </c>
      <c r="C574" s="21">
        <f>IF($C$4="citu pasākumu izmaksas",IF('11a+c+n'!$Q574="C",'11a+c+n'!C574,0))</f>
        <v>0</v>
      </c>
      <c r="D574" s="21">
        <f>IF($C$4="citu pasākumu izmaksas",IF('11a+c+n'!$Q574="C",'11a+c+n'!D574,0))</f>
        <v>0</v>
      </c>
      <c r="E574" s="42"/>
      <c r="F574" s="64"/>
      <c r="G574" s="121"/>
      <c r="H574" s="121">
        <f>IF($C$4="citu pasākumu izmaksas",IF('11a+c+n'!$Q574="C",'11a+c+n'!H574,0))</f>
        <v>0</v>
      </c>
      <c r="I574" s="121"/>
      <c r="J574" s="121"/>
      <c r="K574" s="122">
        <f>IF($C$4="citu pasākumu izmaksas",IF('11a+c+n'!$Q574="C",'11a+c+n'!K574,0))</f>
        <v>0</v>
      </c>
      <c r="L574" s="83">
        <f>IF($C$4="citu pasākumu izmaksas",IF('11a+c+n'!$Q574="C",'11a+c+n'!L574,0))</f>
        <v>0</v>
      </c>
      <c r="M574" s="121">
        <f>IF($C$4="citu pasākumu izmaksas",IF('11a+c+n'!$Q574="C",'11a+c+n'!M574,0))</f>
        <v>0</v>
      </c>
      <c r="N574" s="121">
        <f>IF($C$4="citu pasākumu izmaksas",IF('11a+c+n'!$Q574="C",'11a+c+n'!N574,0))</f>
        <v>0</v>
      </c>
      <c r="O574" s="121">
        <f>IF($C$4="citu pasākumu izmaksas",IF('11a+c+n'!$Q574="C",'11a+c+n'!O574,0))</f>
        <v>0</v>
      </c>
      <c r="P574" s="122">
        <f>IF($C$4="citu pasākumu izmaksas",IF('11a+c+n'!$Q574="C",'11a+c+n'!P574,0))</f>
        <v>0</v>
      </c>
    </row>
    <row r="575" spans="1:16" x14ac:dyDescent="0.2">
      <c r="A575" s="49">
        <f>IF(P575=0,0,IF(COUNTBLANK(P575)=1,0,COUNTA($P$14:P575)))</f>
        <v>0</v>
      </c>
      <c r="B575" s="21">
        <f>IF($C$4="citu pasākumu izmaksas",IF('11a+c+n'!$Q575="C",'11a+c+n'!B575,0))</f>
        <v>0</v>
      </c>
      <c r="C575" s="21">
        <f>IF($C$4="citu pasākumu izmaksas",IF('11a+c+n'!$Q575="C",'11a+c+n'!C575,0))</f>
        <v>0</v>
      </c>
      <c r="D575" s="21">
        <f>IF($C$4="citu pasākumu izmaksas",IF('11a+c+n'!$Q575="C",'11a+c+n'!D575,0))</f>
        <v>0</v>
      </c>
      <c r="E575" s="42"/>
      <c r="F575" s="64"/>
      <c r="G575" s="121"/>
      <c r="H575" s="121">
        <f>IF($C$4="citu pasākumu izmaksas",IF('11a+c+n'!$Q575="C",'11a+c+n'!H575,0))</f>
        <v>0</v>
      </c>
      <c r="I575" s="121"/>
      <c r="J575" s="121"/>
      <c r="K575" s="122">
        <f>IF($C$4="citu pasākumu izmaksas",IF('11a+c+n'!$Q575="C",'11a+c+n'!K575,0))</f>
        <v>0</v>
      </c>
      <c r="L575" s="83">
        <f>IF($C$4="citu pasākumu izmaksas",IF('11a+c+n'!$Q575="C",'11a+c+n'!L575,0))</f>
        <v>0</v>
      </c>
      <c r="M575" s="121">
        <f>IF($C$4="citu pasākumu izmaksas",IF('11a+c+n'!$Q575="C",'11a+c+n'!M575,0))</f>
        <v>0</v>
      </c>
      <c r="N575" s="121">
        <f>IF($C$4="citu pasākumu izmaksas",IF('11a+c+n'!$Q575="C",'11a+c+n'!N575,0))</f>
        <v>0</v>
      </c>
      <c r="O575" s="121">
        <f>IF($C$4="citu pasākumu izmaksas",IF('11a+c+n'!$Q575="C",'11a+c+n'!O575,0))</f>
        <v>0</v>
      </c>
      <c r="P575" s="122">
        <f>IF($C$4="citu pasākumu izmaksas",IF('11a+c+n'!$Q575="C",'11a+c+n'!P575,0))</f>
        <v>0</v>
      </c>
    </row>
    <row r="576" spans="1:16" x14ac:dyDescent="0.2">
      <c r="A576" s="49">
        <f>IF(P576=0,0,IF(COUNTBLANK(P576)=1,0,COUNTA($P$14:P576)))</f>
        <v>0</v>
      </c>
      <c r="B576" s="21">
        <f>IF($C$4="citu pasākumu izmaksas",IF('11a+c+n'!$Q576="C",'11a+c+n'!B576,0))</f>
        <v>0</v>
      </c>
      <c r="C576" s="21">
        <f>IF($C$4="citu pasākumu izmaksas",IF('11a+c+n'!$Q576="C",'11a+c+n'!C576,0))</f>
        <v>0</v>
      </c>
      <c r="D576" s="21">
        <f>IF($C$4="citu pasākumu izmaksas",IF('11a+c+n'!$Q576="C",'11a+c+n'!D576,0))</f>
        <v>0</v>
      </c>
      <c r="E576" s="42"/>
      <c r="F576" s="64"/>
      <c r="G576" s="121"/>
      <c r="H576" s="121">
        <f>IF($C$4="citu pasākumu izmaksas",IF('11a+c+n'!$Q576="C",'11a+c+n'!H576,0))</f>
        <v>0</v>
      </c>
      <c r="I576" s="121"/>
      <c r="J576" s="121"/>
      <c r="K576" s="122">
        <f>IF($C$4="citu pasākumu izmaksas",IF('11a+c+n'!$Q576="C",'11a+c+n'!K576,0))</f>
        <v>0</v>
      </c>
      <c r="L576" s="83">
        <f>IF($C$4="citu pasākumu izmaksas",IF('11a+c+n'!$Q576="C",'11a+c+n'!L576,0))</f>
        <v>0</v>
      </c>
      <c r="M576" s="121">
        <f>IF($C$4="citu pasākumu izmaksas",IF('11a+c+n'!$Q576="C",'11a+c+n'!M576,0))</f>
        <v>0</v>
      </c>
      <c r="N576" s="121">
        <f>IF($C$4="citu pasākumu izmaksas",IF('11a+c+n'!$Q576="C",'11a+c+n'!N576,0))</f>
        <v>0</v>
      </c>
      <c r="O576" s="121">
        <f>IF($C$4="citu pasākumu izmaksas",IF('11a+c+n'!$Q576="C",'11a+c+n'!O576,0))</f>
        <v>0</v>
      </c>
      <c r="P576" s="122">
        <f>IF($C$4="citu pasākumu izmaksas",IF('11a+c+n'!$Q576="C",'11a+c+n'!P576,0))</f>
        <v>0</v>
      </c>
    </row>
    <row r="577" spans="1:16" x14ac:dyDescent="0.2">
      <c r="A577" s="49">
        <f>IF(P577=0,0,IF(COUNTBLANK(P577)=1,0,COUNTA($P$14:P577)))</f>
        <v>0</v>
      </c>
      <c r="B577" s="21">
        <f>IF($C$4="citu pasākumu izmaksas",IF('11a+c+n'!$Q577="C",'11a+c+n'!B577,0))</f>
        <v>0</v>
      </c>
      <c r="C577" s="21">
        <f>IF($C$4="citu pasākumu izmaksas",IF('11a+c+n'!$Q577="C",'11a+c+n'!C577,0))</f>
        <v>0</v>
      </c>
      <c r="D577" s="21">
        <f>IF($C$4="citu pasākumu izmaksas",IF('11a+c+n'!$Q577="C",'11a+c+n'!D577,0))</f>
        <v>0</v>
      </c>
      <c r="E577" s="42"/>
      <c r="F577" s="64"/>
      <c r="G577" s="121"/>
      <c r="H577" s="121">
        <f>IF($C$4="citu pasākumu izmaksas",IF('11a+c+n'!$Q577="C",'11a+c+n'!H577,0))</f>
        <v>0</v>
      </c>
      <c r="I577" s="121"/>
      <c r="J577" s="121"/>
      <c r="K577" s="122">
        <f>IF($C$4="citu pasākumu izmaksas",IF('11a+c+n'!$Q577="C",'11a+c+n'!K577,0))</f>
        <v>0</v>
      </c>
      <c r="L577" s="83">
        <f>IF($C$4="citu pasākumu izmaksas",IF('11a+c+n'!$Q577="C",'11a+c+n'!L577,0))</f>
        <v>0</v>
      </c>
      <c r="M577" s="121">
        <f>IF($C$4="citu pasākumu izmaksas",IF('11a+c+n'!$Q577="C",'11a+c+n'!M577,0))</f>
        <v>0</v>
      </c>
      <c r="N577" s="121">
        <f>IF($C$4="citu pasākumu izmaksas",IF('11a+c+n'!$Q577="C",'11a+c+n'!N577,0))</f>
        <v>0</v>
      </c>
      <c r="O577" s="121">
        <f>IF($C$4="citu pasākumu izmaksas",IF('11a+c+n'!$Q577="C",'11a+c+n'!O577,0))</f>
        <v>0</v>
      </c>
      <c r="P577" s="122">
        <f>IF($C$4="citu pasākumu izmaksas",IF('11a+c+n'!$Q577="C",'11a+c+n'!P577,0))</f>
        <v>0</v>
      </c>
    </row>
    <row r="578" spans="1:16" x14ac:dyDescent="0.2">
      <c r="A578" s="49">
        <f>IF(P578=0,0,IF(COUNTBLANK(P578)=1,0,COUNTA($P$14:P578)))</f>
        <v>0</v>
      </c>
      <c r="B578" s="21">
        <f>IF($C$4="citu pasākumu izmaksas",IF('11a+c+n'!$Q578="C",'11a+c+n'!B578,0))</f>
        <v>0</v>
      </c>
      <c r="C578" s="21">
        <f>IF($C$4="citu pasākumu izmaksas",IF('11a+c+n'!$Q578="C",'11a+c+n'!C578,0))</f>
        <v>0</v>
      </c>
      <c r="D578" s="21">
        <f>IF($C$4="citu pasākumu izmaksas",IF('11a+c+n'!$Q578="C",'11a+c+n'!D578,0))</f>
        <v>0</v>
      </c>
      <c r="E578" s="42"/>
      <c r="F578" s="64"/>
      <c r="G578" s="121"/>
      <c r="H578" s="121">
        <f>IF($C$4="citu pasākumu izmaksas",IF('11a+c+n'!$Q578="C",'11a+c+n'!H578,0))</f>
        <v>0</v>
      </c>
      <c r="I578" s="121"/>
      <c r="J578" s="121"/>
      <c r="K578" s="122">
        <f>IF($C$4="citu pasākumu izmaksas",IF('11a+c+n'!$Q578="C",'11a+c+n'!K578,0))</f>
        <v>0</v>
      </c>
      <c r="L578" s="83">
        <f>IF($C$4="citu pasākumu izmaksas",IF('11a+c+n'!$Q578="C",'11a+c+n'!L578,0))</f>
        <v>0</v>
      </c>
      <c r="M578" s="121">
        <f>IF($C$4="citu pasākumu izmaksas",IF('11a+c+n'!$Q578="C",'11a+c+n'!M578,0))</f>
        <v>0</v>
      </c>
      <c r="N578" s="121">
        <f>IF($C$4="citu pasākumu izmaksas",IF('11a+c+n'!$Q578="C",'11a+c+n'!N578,0))</f>
        <v>0</v>
      </c>
      <c r="O578" s="121">
        <f>IF($C$4="citu pasākumu izmaksas",IF('11a+c+n'!$Q578="C",'11a+c+n'!O578,0))</f>
        <v>0</v>
      </c>
      <c r="P578" s="122">
        <f>IF($C$4="citu pasākumu izmaksas",IF('11a+c+n'!$Q578="C",'11a+c+n'!P578,0))</f>
        <v>0</v>
      </c>
    </row>
    <row r="579" spans="1:16" x14ac:dyDescent="0.2">
      <c r="A579" s="49">
        <f>IF(P579=0,0,IF(COUNTBLANK(P579)=1,0,COUNTA($P$14:P579)))</f>
        <v>0</v>
      </c>
      <c r="B579" s="21">
        <f>IF($C$4="citu pasākumu izmaksas",IF('11a+c+n'!$Q579="C",'11a+c+n'!B579,0))</f>
        <v>0</v>
      </c>
      <c r="C579" s="21">
        <f>IF($C$4="citu pasākumu izmaksas",IF('11a+c+n'!$Q579="C",'11a+c+n'!C579,0))</f>
        <v>0</v>
      </c>
      <c r="D579" s="21">
        <f>IF($C$4="citu pasākumu izmaksas",IF('11a+c+n'!$Q579="C",'11a+c+n'!D579,0))</f>
        <v>0</v>
      </c>
      <c r="E579" s="42"/>
      <c r="F579" s="64"/>
      <c r="G579" s="121"/>
      <c r="H579" s="121">
        <f>IF($C$4="citu pasākumu izmaksas",IF('11a+c+n'!$Q579="C",'11a+c+n'!H579,0))</f>
        <v>0</v>
      </c>
      <c r="I579" s="121"/>
      <c r="J579" s="121"/>
      <c r="K579" s="122">
        <f>IF($C$4="citu pasākumu izmaksas",IF('11a+c+n'!$Q579="C",'11a+c+n'!K579,0))</f>
        <v>0</v>
      </c>
      <c r="L579" s="83">
        <f>IF($C$4="citu pasākumu izmaksas",IF('11a+c+n'!$Q579="C",'11a+c+n'!L579,0))</f>
        <v>0</v>
      </c>
      <c r="M579" s="121">
        <f>IF($C$4="citu pasākumu izmaksas",IF('11a+c+n'!$Q579="C",'11a+c+n'!M579,0))</f>
        <v>0</v>
      </c>
      <c r="N579" s="121">
        <f>IF($C$4="citu pasākumu izmaksas",IF('11a+c+n'!$Q579="C",'11a+c+n'!N579,0))</f>
        <v>0</v>
      </c>
      <c r="O579" s="121">
        <f>IF($C$4="citu pasākumu izmaksas",IF('11a+c+n'!$Q579="C",'11a+c+n'!O579,0))</f>
        <v>0</v>
      </c>
      <c r="P579" s="122">
        <f>IF($C$4="citu pasākumu izmaksas",IF('11a+c+n'!$Q579="C",'11a+c+n'!P579,0))</f>
        <v>0</v>
      </c>
    </row>
    <row r="580" spans="1:16" x14ac:dyDescent="0.2">
      <c r="A580" s="49">
        <f>IF(P580=0,0,IF(COUNTBLANK(P580)=1,0,COUNTA($P$14:P580)))</f>
        <v>0</v>
      </c>
      <c r="B580" s="21">
        <f>IF($C$4="citu pasākumu izmaksas",IF('11a+c+n'!$Q580="C",'11a+c+n'!B580,0))</f>
        <v>0</v>
      </c>
      <c r="C580" s="21">
        <f>IF($C$4="citu pasākumu izmaksas",IF('11a+c+n'!$Q580="C",'11a+c+n'!C580,0))</f>
        <v>0</v>
      </c>
      <c r="D580" s="21">
        <f>IF($C$4="citu pasākumu izmaksas",IF('11a+c+n'!$Q580="C",'11a+c+n'!D580,0))</f>
        <v>0</v>
      </c>
      <c r="E580" s="42"/>
      <c r="F580" s="64"/>
      <c r="G580" s="121"/>
      <c r="H580" s="121">
        <f>IF($C$4="citu pasākumu izmaksas",IF('11a+c+n'!$Q580="C",'11a+c+n'!H580,0))</f>
        <v>0</v>
      </c>
      <c r="I580" s="121"/>
      <c r="J580" s="121"/>
      <c r="K580" s="122">
        <f>IF($C$4="citu pasākumu izmaksas",IF('11a+c+n'!$Q580="C",'11a+c+n'!K580,0))</f>
        <v>0</v>
      </c>
      <c r="L580" s="83">
        <f>IF($C$4="citu pasākumu izmaksas",IF('11a+c+n'!$Q580="C",'11a+c+n'!L580,0))</f>
        <v>0</v>
      </c>
      <c r="M580" s="121">
        <f>IF($C$4="citu pasākumu izmaksas",IF('11a+c+n'!$Q580="C",'11a+c+n'!M580,0))</f>
        <v>0</v>
      </c>
      <c r="N580" s="121">
        <f>IF($C$4="citu pasākumu izmaksas",IF('11a+c+n'!$Q580="C",'11a+c+n'!N580,0))</f>
        <v>0</v>
      </c>
      <c r="O580" s="121">
        <f>IF($C$4="citu pasākumu izmaksas",IF('11a+c+n'!$Q580="C",'11a+c+n'!O580,0))</f>
        <v>0</v>
      </c>
      <c r="P580" s="122">
        <f>IF($C$4="citu pasākumu izmaksas",IF('11a+c+n'!$Q580="C",'11a+c+n'!P580,0))</f>
        <v>0</v>
      </c>
    </row>
    <row r="581" spans="1:16" x14ac:dyDescent="0.2">
      <c r="A581" s="49">
        <f>IF(P581=0,0,IF(COUNTBLANK(P581)=1,0,COUNTA($P$14:P581)))</f>
        <v>0</v>
      </c>
      <c r="B581" s="21">
        <f>IF($C$4="citu pasākumu izmaksas",IF('11a+c+n'!$Q581="C",'11a+c+n'!B581,0))</f>
        <v>0</v>
      </c>
      <c r="C581" s="21">
        <f>IF($C$4="citu pasākumu izmaksas",IF('11a+c+n'!$Q581="C",'11a+c+n'!C581,0))</f>
        <v>0</v>
      </c>
      <c r="D581" s="21">
        <f>IF($C$4="citu pasākumu izmaksas",IF('11a+c+n'!$Q581="C",'11a+c+n'!D581,0))</f>
        <v>0</v>
      </c>
      <c r="E581" s="42"/>
      <c r="F581" s="64"/>
      <c r="G581" s="121"/>
      <c r="H581" s="121">
        <f>IF($C$4="citu pasākumu izmaksas",IF('11a+c+n'!$Q581="C",'11a+c+n'!H581,0))</f>
        <v>0</v>
      </c>
      <c r="I581" s="121"/>
      <c r="J581" s="121"/>
      <c r="K581" s="122">
        <f>IF($C$4="citu pasākumu izmaksas",IF('11a+c+n'!$Q581="C",'11a+c+n'!K581,0))</f>
        <v>0</v>
      </c>
      <c r="L581" s="83">
        <f>IF($C$4="citu pasākumu izmaksas",IF('11a+c+n'!$Q581="C",'11a+c+n'!L581,0))</f>
        <v>0</v>
      </c>
      <c r="M581" s="121">
        <f>IF($C$4="citu pasākumu izmaksas",IF('11a+c+n'!$Q581="C",'11a+c+n'!M581,0))</f>
        <v>0</v>
      </c>
      <c r="N581" s="121">
        <f>IF($C$4="citu pasākumu izmaksas",IF('11a+c+n'!$Q581="C",'11a+c+n'!N581,0))</f>
        <v>0</v>
      </c>
      <c r="O581" s="121">
        <f>IF($C$4="citu pasākumu izmaksas",IF('11a+c+n'!$Q581="C",'11a+c+n'!O581,0))</f>
        <v>0</v>
      </c>
      <c r="P581" s="122">
        <f>IF($C$4="citu pasākumu izmaksas",IF('11a+c+n'!$Q581="C",'11a+c+n'!P581,0))</f>
        <v>0</v>
      </c>
    </row>
    <row r="582" spans="1:16" x14ac:dyDescent="0.2">
      <c r="A582" s="49">
        <f>IF(P582=0,0,IF(COUNTBLANK(P582)=1,0,COUNTA($P$14:P582)))</f>
        <v>0</v>
      </c>
      <c r="B582" s="21">
        <f>IF($C$4="citu pasākumu izmaksas",IF('11a+c+n'!$Q582="C",'11a+c+n'!B582,0))</f>
        <v>0</v>
      </c>
      <c r="C582" s="21">
        <f>IF($C$4="citu pasākumu izmaksas",IF('11a+c+n'!$Q582="C",'11a+c+n'!C582,0))</f>
        <v>0</v>
      </c>
      <c r="D582" s="21">
        <f>IF($C$4="citu pasākumu izmaksas",IF('11a+c+n'!$Q582="C",'11a+c+n'!D582,0))</f>
        <v>0</v>
      </c>
      <c r="E582" s="42"/>
      <c r="F582" s="64"/>
      <c r="G582" s="121"/>
      <c r="H582" s="121">
        <f>IF($C$4="citu pasākumu izmaksas",IF('11a+c+n'!$Q582="C",'11a+c+n'!H582,0))</f>
        <v>0</v>
      </c>
      <c r="I582" s="121"/>
      <c r="J582" s="121"/>
      <c r="K582" s="122">
        <f>IF($C$4="citu pasākumu izmaksas",IF('11a+c+n'!$Q582="C",'11a+c+n'!K582,0))</f>
        <v>0</v>
      </c>
      <c r="L582" s="83">
        <f>IF($C$4="citu pasākumu izmaksas",IF('11a+c+n'!$Q582="C",'11a+c+n'!L582,0))</f>
        <v>0</v>
      </c>
      <c r="M582" s="121">
        <f>IF($C$4="citu pasākumu izmaksas",IF('11a+c+n'!$Q582="C",'11a+c+n'!M582,0))</f>
        <v>0</v>
      </c>
      <c r="N582" s="121">
        <f>IF($C$4="citu pasākumu izmaksas",IF('11a+c+n'!$Q582="C",'11a+c+n'!N582,0))</f>
        <v>0</v>
      </c>
      <c r="O582" s="121">
        <f>IF($C$4="citu pasākumu izmaksas",IF('11a+c+n'!$Q582="C",'11a+c+n'!O582,0))</f>
        <v>0</v>
      </c>
      <c r="P582" s="122">
        <f>IF($C$4="citu pasākumu izmaksas",IF('11a+c+n'!$Q582="C",'11a+c+n'!P582,0))</f>
        <v>0</v>
      </c>
    </row>
    <row r="583" spans="1:16" x14ac:dyDescent="0.2">
      <c r="A583" s="49">
        <f>IF(P583=0,0,IF(COUNTBLANK(P583)=1,0,COUNTA($P$14:P583)))</f>
        <v>0</v>
      </c>
      <c r="B583" s="21">
        <f>IF($C$4="citu pasākumu izmaksas",IF('11a+c+n'!$Q583="C",'11a+c+n'!B583,0))</f>
        <v>0</v>
      </c>
      <c r="C583" s="21">
        <f>IF($C$4="citu pasākumu izmaksas",IF('11a+c+n'!$Q583="C",'11a+c+n'!C583,0))</f>
        <v>0</v>
      </c>
      <c r="D583" s="21">
        <f>IF($C$4="citu pasākumu izmaksas",IF('11a+c+n'!$Q583="C",'11a+c+n'!D583,0))</f>
        <v>0</v>
      </c>
      <c r="E583" s="42"/>
      <c r="F583" s="64"/>
      <c r="G583" s="121"/>
      <c r="H583" s="121">
        <f>IF($C$4="citu pasākumu izmaksas",IF('11a+c+n'!$Q583="C",'11a+c+n'!H583,0))</f>
        <v>0</v>
      </c>
      <c r="I583" s="121"/>
      <c r="J583" s="121"/>
      <c r="K583" s="122">
        <f>IF($C$4="citu pasākumu izmaksas",IF('11a+c+n'!$Q583="C",'11a+c+n'!K583,0))</f>
        <v>0</v>
      </c>
      <c r="L583" s="83">
        <f>IF($C$4="citu pasākumu izmaksas",IF('11a+c+n'!$Q583="C",'11a+c+n'!L583,0))</f>
        <v>0</v>
      </c>
      <c r="M583" s="121">
        <f>IF($C$4="citu pasākumu izmaksas",IF('11a+c+n'!$Q583="C",'11a+c+n'!M583,0))</f>
        <v>0</v>
      </c>
      <c r="N583" s="121">
        <f>IF($C$4="citu pasākumu izmaksas",IF('11a+c+n'!$Q583="C",'11a+c+n'!N583,0))</f>
        <v>0</v>
      </c>
      <c r="O583" s="121">
        <f>IF($C$4="citu pasākumu izmaksas",IF('11a+c+n'!$Q583="C",'11a+c+n'!O583,0))</f>
        <v>0</v>
      </c>
      <c r="P583" s="122">
        <f>IF($C$4="citu pasākumu izmaksas",IF('11a+c+n'!$Q583="C",'11a+c+n'!P583,0))</f>
        <v>0</v>
      </c>
    </row>
    <row r="584" spans="1:16" x14ac:dyDescent="0.2">
      <c r="A584" s="49">
        <f>IF(P584=0,0,IF(COUNTBLANK(P584)=1,0,COUNTA($P$14:P584)))</f>
        <v>0</v>
      </c>
      <c r="B584" s="21">
        <f>IF($C$4="citu pasākumu izmaksas",IF('11a+c+n'!$Q584="C",'11a+c+n'!B584,0))</f>
        <v>0</v>
      </c>
      <c r="C584" s="21">
        <f>IF($C$4="citu pasākumu izmaksas",IF('11a+c+n'!$Q584="C",'11a+c+n'!C584,0))</f>
        <v>0</v>
      </c>
      <c r="D584" s="21">
        <f>IF($C$4="citu pasākumu izmaksas",IF('11a+c+n'!$Q584="C",'11a+c+n'!D584,0))</f>
        <v>0</v>
      </c>
      <c r="E584" s="42"/>
      <c r="F584" s="64"/>
      <c r="G584" s="121"/>
      <c r="H584" s="121">
        <f>IF($C$4="citu pasākumu izmaksas",IF('11a+c+n'!$Q584="C",'11a+c+n'!H584,0))</f>
        <v>0</v>
      </c>
      <c r="I584" s="121"/>
      <c r="J584" s="121"/>
      <c r="K584" s="122">
        <f>IF($C$4="citu pasākumu izmaksas",IF('11a+c+n'!$Q584="C",'11a+c+n'!K584,0))</f>
        <v>0</v>
      </c>
      <c r="L584" s="83">
        <f>IF($C$4="citu pasākumu izmaksas",IF('11a+c+n'!$Q584="C",'11a+c+n'!L584,0))</f>
        <v>0</v>
      </c>
      <c r="M584" s="121">
        <f>IF($C$4="citu pasākumu izmaksas",IF('11a+c+n'!$Q584="C",'11a+c+n'!M584,0))</f>
        <v>0</v>
      </c>
      <c r="N584" s="121">
        <f>IF($C$4="citu pasākumu izmaksas",IF('11a+c+n'!$Q584="C",'11a+c+n'!N584,0))</f>
        <v>0</v>
      </c>
      <c r="O584" s="121">
        <f>IF($C$4="citu pasākumu izmaksas",IF('11a+c+n'!$Q584="C",'11a+c+n'!O584,0))</f>
        <v>0</v>
      </c>
      <c r="P584" s="122">
        <f>IF($C$4="citu pasākumu izmaksas",IF('11a+c+n'!$Q584="C",'11a+c+n'!P584,0))</f>
        <v>0</v>
      </c>
    </row>
    <row r="585" spans="1:16" x14ac:dyDescent="0.2">
      <c r="A585" s="49">
        <f>IF(P585=0,0,IF(COUNTBLANK(P585)=1,0,COUNTA($P$14:P585)))</f>
        <v>0</v>
      </c>
      <c r="B585" s="21">
        <f>IF($C$4="citu pasākumu izmaksas",IF('11a+c+n'!$Q585="C",'11a+c+n'!B585,0))</f>
        <v>0</v>
      </c>
      <c r="C585" s="21">
        <f>IF($C$4="citu pasākumu izmaksas",IF('11a+c+n'!$Q585="C",'11a+c+n'!C585,0))</f>
        <v>0</v>
      </c>
      <c r="D585" s="21">
        <f>IF($C$4="citu pasākumu izmaksas",IF('11a+c+n'!$Q585="C",'11a+c+n'!D585,0))</f>
        <v>0</v>
      </c>
      <c r="E585" s="42"/>
      <c r="F585" s="64"/>
      <c r="G585" s="121"/>
      <c r="H585" s="121">
        <f>IF($C$4="citu pasākumu izmaksas",IF('11a+c+n'!$Q585="C",'11a+c+n'!H585,0))</f>
        <v>0</v>
      </c>
      <c r="I585" s="121"/>
      <c r="J585" s="121"/>
      <c r="K585" s="122">
        <f>IF($C$4="citu pasākumu izmaksas",IF('11a+c+n'!$Q585="C",'11a+c+n'!K585,0))</f>
        <v>0</v>
      </c>
      <c r="L585" s="83">
        <f>IF($C$4="citu pasākumu izmaksas",IF('11a+c+n'!$Q585="C",'11a+c+n'!L585,0))</f>
        <v>0</v>
      </c>
      <c r="M585" s="121">
        <f>IF($C$4="citu pasākumu izmaksas",IF('11a+c+n'!$Q585="C",'11a+c+n'!M585,0))</f>
        <v>0</v>
      </c>
      <c r="N585" s="121">
        <f>IF($C$4="citu pasākumu izmaksas",IF('11a+c+n'!$Q585="C",'11a+c+n'!N585,0))</f>
        <v>0</v>
      </c>
      <c r="O585" s="121">
        <f>IF($C$4="citu pasākumu izmaksas",IF('11a+c+n'!$Q585="C",'11a+c+n'!O585,0))</f>
        <v>0</v>
      </c>
      <c r="P585" s="122">
        <f>IF($C$4="citu pasākumu izmaksas",IF('11a+c+n'!$Q585="C",'11a+c+n'!P585,0))</f>
        <v>0</v>
      </c>
    </row>
    <row r="586" spans="1:16" x14ac:dyDescent="0.2">
      <c r="A586" s="49">
        <f>IF(P586=0,0,IF(COUNTBLANK(P586)=1,0,COUNTA($P$14:P586)))</f>
        <v>0</v>
      </c>
      <c r="B586" s="21">
        <f>IF($C$4="citu pasākumu izmaksas",IF('11a+c+n'!$Q586="C",'11a+c+n'!B586,0))</f>
        <v>0</v>
      </c>
      <c r="C586" s="21">
        <f>IF($C$4="citu pasākumu izmaksas",IF('11a+c+n'!$Q586="C",'11a+c+n'!C586,0))</f>
        <v>0</v>
      </c>
      <c r="D586" s="21">
        <f>IF($C$4="citu pasākumu izmaksas",IF('11a+c+n'!$Q586="C",'11a+c+n'!D586,0))</f>
        <v>0</v>
      </c>
      <c r="E586" s="42"/>
      <c r="F586" s="64"/>
      <c r="G586" s="121"/>
      <c r="H586" s="121">
        <f>IF($C$4="citu pasākumu izmaksas",IF('11a+c+n'!$Q586="C",'11a+c+n'!H586,0))</f>
        <v>0</v>
      </c>
      <c r="I586" s="121"/>
      <c r="J586" s="121"/>
      <c r="K586" s="122">
        <f>IF($C$4="citu pasākumu izmaksas",IF('11a+c+n'!$Q586="C",'11a+c+n'!K586,0))</f>
        <v>0</v>
      </c>
      <c r="L586" s="83">
        <f>IF($C$4="citu pasākumu izmaksas",IF('11a+c+n'!$Q586="C",'11a+c+n'!L586,0))</f>
        <v>0</v>
      </c>
      <c r="M586" s="121">
        <f>IF($C$4="citu pasākumu izmaksas",IF('11a+c+n'!$Q586="C",'11a+c+n'!M586,0))</f>
        <v>0</v>
      </c>
      <c r="N586" s="121">
        <f>IF($C$4="citu pasākumu izmaksas",IF('11a+c+n'!$Q586="C",'11a+c+n'!N586,0))</f>
        <v>0</v>
      </c>
      <c r="O586" s="121">
        <f>IF($C$4="citu pasākumu izmaksas",IF('11a+c+n'!$Q586="C",'11a+c+n'!O586,0))</f>
        <v>0</v>
      </c>
      <c r="P586" s="122">
        <f>IF($C$4="citu pasākumu izmaksas",IF('11a+c+n'!$Q586="C",'11a+c+n'!P586,0))</f>
        <v>0</v>
      </c>
    </row>
    <row r="587" spans="1:16" x14ac:dyDescent="0.2">
      <c r="A587" s="49">
        <f>IF(P587=0,0,IF(COUNTBLANK(P587)=1,0,COUNTA($P$14:P587)))</f>
        <v>0</v>
      </c>
      <c r="B587" s="21">
        <f>IF($C$4="citu pasākumu izmaksas",IF('11a+c+n'!$Q587="C",'11a+c+n'!B587,0))</f>
        <v>0</v>
      </c>
      <c r="C587" s="21">
        <f>IF($C$4="citu pasākumu izmaksas",IF('11a+c+n'!$Q587="C",'11a+c+n'!C587,0))</f>
        <v>0</v>
      </c>
      <c r="D587" s="21">
        <f>IF($C$4="citu pasākumu izmaksas",IF('11a+c+n'!$Q587="C",'11a+c+n'!D587,0))</f>
        <v>0</v>
      </c>
      <c r="E587" s="42"/>
      <c r="F587" s="64"/>
      <c r="G587" s="121"/>
      <c r="H587" s="121">
        <f>IF($C$4="citu pasākumu izmaksas",IF('11a+c+n'!$Q587="C",'11a+c+n'!H587,0))</f>
        <v>0</v>
      </c>
      <c r="I587" s="121"/>
      <c r="J587" s="121"/>
      <c r="K587" s="122">
        <f>IF($C$4="citu pasākumu izmaksas",IF('11a+c+n'!$Q587="C",'11a+c+n'!K587,0))</f>
        <v>0</v>
      </c>
      <c r="L587" s="83">
        <f>IF($C$4="citu pasākumu izmaksas",IF('11a+c+n'!$Q587="C",'11a+c+n'!L587,0))</f>
        <v>0</v>
      </c>
      <c r="M587" s="121">
        <f>IF($C$4="citu pasākumu izmaksas",IF('11a+c+n'!$Q587="C",'11a+c+n'!M587,0))</f>
        <v>0</v>
      </c>
      <c r="N587" s="121">
        <f>IF($C$4="citu pasākumu izmaksas",IF('11a+c+n'!$Q587="C",'11a+c+n'!N587,0))</f>
        <v>0</v>
      </c>
      <c r="O587" s="121">
        <f>IF($C$4="citu pasākumu izmaksas",IF('11a+c+n'!$Q587="C",'11a+c+n'!O587,0))</f>
        <v>0</v>
      </c>
      <c r="P587" s="122">
        <f>IF($C$4="citu pasākumu izmaksas",IF('11a+c+n'!$Q587="C",'11a+c+n'!P587,0))</f>
        <v>0</v>
      </c>
    </row>
    <row r="588" spans="1:16" x14ac:dyDescent="0.2">
      <c r="A588" s="49">
        <f>IF(P588=0,0,IF(COUNTBLANK(P588)=1,0,COUNTA($P$14:P588)))</f>
        <v>0</v>
      </c>
      <c r="B588" s="21">
        <f>IF($C$4="citu pasākumu izmaksas",IF('11a+c+n'!$Q588="C",'11a+c+n'!B588,0))</f>
        <v>0</v>
      </c>
      <c r="C588" s="21">
        <f>IF($C$4="citu pasākumu izmaksas",IF('11a+c+n'!$Q588="C",'11a+c+n'!C588,0))</f>
        <v>0</v>
      </c>
      <c r="D588" s="21">
        <f>IF($C$4="citu pasākumu izmaksas",IF('11a+c+n'!$Q588="C",'11a+c+n'!D588,0))</f>
        <v>0</v>
      </c>
      <c r="E588" s="42"/>
      <c r="F588" s="64"/>
      <c r="G588" s="121"/>
      <c r="H588" s="121">
        <f>IF($C$4="citu pasākumu izmaksas",IF('11a+c+n'!$Q588="C",'11a+c+n'!H588,0))</f>
        <v>0</v>
      </c>
      <c r="I588" s="121"/>
      <c r="J588" s="121"/>
      <c r="K588" s="122">
        <f>IF($C$4="citu pasākumu izmaksas",IF('11a+c+n'!$Q588="C",'11a+c+n'!K588,0))</f>
        <v>0</v>
      </c>
      <c r="L588" s="83">
        <f>IF($C$4="citu pasākumu izmaksas",IF('11a+c+n'!$Q588="C",'11a+c+n'!L588,0))</f>
        <v>0</v>
      </c>
      <c r="M588" s="121">
        <f>IF($C$4="citu pasākumu izmaksas",IF('11a+c+n'!$Q588="C",'11a+c+n'!M588,0))</f>
        <v>0</v>
      </c>
      <c r="N588" s="121">
        <f>IF($C$4="citu pasākumu izmaksas",IF('11a+c+n'!$Q588="C",'11a+c+n'!N588,0))</f>
        <v>0</v>
      </c>
      <c r="O588" s="121">
        <f>IF($C$4="citu pasākumu izmaksas",IF('11a+c+n'!$Q588="C",'11a+c+n'!O588,0))</f>
        <v>0</v>
      </c>
      <c r="P588" s="122">
        <f>IF($C$4="citu pasākumu izmaksas",IF('11a+c+n'!$Q588="C",'11a+c+n'!P588,0))</f>
        <v>0</v>
      </c>
    </row>
    <row r="589" spans="1:16" x14ac:dyDescent="0.2">
      <c r="A589" s="49">
        <f>IF(P589=0,0,IF(COUNTBLANK(P589)=1,0,COUNTA($P$14:P589)))</f>
        <v>0</v>
      </c>
      <c r="B589" s="21">
        <f>IF($C$4="citu pasākumu izmaksas",IF('11a+c+n'!$Q589="C",'11a+c+n'!B589,0))</f>
        <v>0</v>
      </c>
      <c r="C589" s="21">
        <f>IF($C$4="citu pasākumu izmaksas",IF('11a+c+n'!$Q589="C",'11a+c+n'!C589,0))</f>
        <v>0</v>
      </c>
      <c r="D589" s="21">
        <f>IF($C$4="citu pasākumu izmaksas",IF('11a+c+n'!$Q589="C",'11a+c+n'!D589,0))</f>
        <v>0</v>
      </c>
      <c r="E589" s="42"/>
      <c r="F589" s="64"/>
      <c r="G589" s="121"/>
      <c r="H589" s="121">
        <f>IF($C$4="citu pasākumu izmaksas",IF('11a+c+n'!$Q589="C",'11a+c+n'!H589,0))</f>
        <v>0</v>
      </c>
      <c r="I589" s="121"/>
      <c r="J589" s="121"/>
      <c r="K589" s="122">
        <f>IF($C$4="citu pasākumu izmaksas",IF('11a+c+n'!$Q589="C",'11a+c+n'!K589,0))</f>
        <v>0</v>
      </c>
      <c r="L589" s="83">
        <f>IF($C$4="citu pasākumu izmaksas",IF('11a+c+n'!$Q589="C",'11a+c+n'!L589,0))</f>
        <v>0</v>
      </c>
      <c r="M589" s="121">
        <f>IF($C$4="citu pasākumu izmaksas",IF('11a+c+n'!$Q589="C",'11a+c+n'!M589,0))</f>
        <v>0</v>
      </c>
      <c r="N589" s="121">
        <f>IF($C$4="citu pasākumu izmaksas",IF('11a+c+n'!$Q589="C",'11a+c+n'!N589,0))</f>
        <v>0</v>
      </c>
      <c r="O589" s="121">
        <f>IF($C$4="citu pasākumu izmaksas",IF('11a+c+n'!$Q589="C",'11a+c+n'!O589,0))</f>
        <v>0</v>
      </c>
      <c r="P589" s="122">
        <f>IF($C$4="citu pasākumu izmaksas",IF('11a+c+n'!$Q589="C",'11a+c+n'!P589,0))</f>
        <v>0</v>
      </c>
    </row>
    <row r="590" spans="1:16" x14ac:dyDescent="0.2">
      <c r="A590" s="49">
        <f>IF(P590=0,0,IF(COUNTBLANK(P590)=1,0,COUNTA($P$14:P590)))</f>
        <v>0</v>
      </c>
      <c r="B590" s="21">
        <f>IF($C$4="citu pasākumu izmaksas",IF('11a+c+n'!$Q590="C",'11a+c+n'!B590,0))</f>
        <v>0</v>
      </c>
      <c r="C590" s="21">
        <f>IF($C$4="citu pasākumu izmaksas",IF('11a+c+n'!$Q590="C",'11a+c+n'!C590,0))</f>
        <v>0</v>
      </c>
      <c r="D590" s="21">
        <f>IF($C$4="citu pasākumu izmaksas",IF('11a+c+n'!$Q590="C",'11a+c+n'!D590,0))</f>
        <v>0</v>
      </c>
      <c r="E590" s="42"/>
      <c r="F590" s="64"/>
      <c r="G590" s="121"/>
      <c r="H590" s="121">
        <f>IF($C$4="citu pasākumu izmaksas",IF('11a+c+n'!$Q590="C",'11a+c+n'!H590,0))</f>
        <v>0</v>
      </c>
      <c r="I590" s="121"/>
      <c r="J590" s="121"/>
      <c r="K590" s="122">
        <f>IF($C$4="citu pasākumu izmaksas",IF('11a+c+n'!$Q590="C",'11a+c+n'!K590,0))</f>
        <v>0</v>
      </c>
      <c r="L590" s="83">
        <f>IF($C$4="citu pasākumu izmaksas",IF('11a+c+n'!$Q590="C",'11a+c+n'!L590,0))</f>
        <v>0</v>
      </c>
      <c r="M590" s="121">
        <f>IF($C$4="citu pasākumu izmaksas",IF('11a+c+n'!$Q590="C",'11a+c+n'!M590,0))</f>
        <v>0</v>
      </c>
      <c r="N590" s="121">
        <f>IF($C$4="citu pasākumu izmaksas",IF('11a+c+n'!$Q590="C",'11a+c+n'!N590,0))</f>
        <v>0</v>
      </c>
      <c r="O590" s="121">
        <f>IF($C$4="citu pasākumu izmaksas",IF('11a+c+n'!$Q590="C",'11a+c+n'!O590,0))</f>
        <v>0</v>
      </c>
      <c r="P590" s="122">
        <f>IF($C$4="citu pasākumu izmaksas",IF('11a+c+n'!$Q590="C",'11a+c+n'!P590,0))</f>
        <v>0</v>
      </c>
    </row>
    <row r="591" spans="1:16" x14ac:dyDescent="0.2">
      <c r="A591" s="49">
        <f>IF(P591=0,0,IF(COUNTBLANK(P591)=1,0,COUNTA($P$14:P591)))</f>
        <v>0</v>
      </c>
      <c r="B591" s="21">
        <f>IF($C$4="citu pasākumu izmaksas",IF('11a+c+n'!$Q591="C",'11a+c+n'!B591,0))</f>
        <v>0</v>
      </c>
      <c r="C591" s="21">
        <f>IF($C$4="citu pasākumu izmaksas",IF('11a+c+n'!$Q591="C",'11a+c+n'!C591,0))</f>
        <v>0</v>
      </c>
      <c r="D591" s="21">
        <f>IF($C$4="citu pasākumu izmaksas",IF('11a+c+n'!$Q591="C",'11a+c+n'!D591,0))</f>
        <v>0</v>
      </c>
      <c r="E591" s="42"/>
      <c r="F591" s="64"/>
      <c r="G591" s="121"/>
      <c r="H591" s="121">
        <f>IF($C$4="citu pasākumu izmaksas",IF('11a+c+n'!$Q591="C",'11a+c+n'!H591,0))</f>
        <v>0</v>
      </c>
      <c r="I591" s="121"/>
      <c r="J591" s="121"/>
      <c r="K591" s="122">
        <f>IF($C$4="citu pasākumu izmaksas",IF('11a+c+n'!$Q591="C",'11a+c+n'!K591,0))</f>
        <v>0</v>
      </c>
      <c r="L591" s="83">
        <f>IF($C$4="citu pasākumu izmaksas",IF('11a+c+n'!$Q591="C",'11a+c+n'!L591,0))</f>
        <v>0</v>
      </c>
      <c r="M591" s="121">
        <f>IF($C$4="citu pasākumu izmaksas",IF('11a+c+n'!$Q591="C",'11a+c+n'!M591,0))</f>
        <v>0</v>
      </c>
      <c r="N591" s="121">
        <f>IF($C$4="citu pasākumu izmaksas",IF('11a+c+n'!$Q591="C",'11a+c+n'!N591,0))</f>
        <v>0</v>
      </c>
      <c r="O591" s="121">
        <f>IF($C$4="citu pasākumu izmaksas",IF('11a+c+n'!$Q591="C",'11a+c+n'!O591,0))</f>
        <v>0</v>
      </c>
      <c r="P591" s="122">
        <f>IF($C$4="citu pasākumu izmaksas",IF('11a+c+n'!$Q591="C",'11a+c+n'!P591,0))</f>
        <v>0</v>
      </c>
    </row>
    <row r="592" spans="1:16" x14ac:dyDescent="0.2">
      <c r="A592" s="49">
        <f>IF(P592=0,0,IF(COUNTBLANK(P592)=1,0,COUNTA($P$14:P592)))</f>
        <v>0</v>
      </c>
      <c r="B592" s="21">
        <f>IF($C$4="citu pasākumu izmaksas",IF('11a+c+n'!$Q592="C",'11a+c+n'!B592,0))</f>
        <v>0</v>
      </c>
      <c r="C592" s="21">
        <f>IF($C$4="citu pasākumu izmaksas",IF('11a+c+n'!$Q592="C",'11a+c+n'!C592,0))</f>
        <v>0</v>
      </c>
      <c r="D592" s="21">
        <f>IF($C$4="citu pasākumu izmaksas",IF('11a+c+n'!$Q592="C",'11a+c+n'!D592,0))</f>
        <v>0</v>
      </c>
      <c r="E592" s="42"/>
      <c r="F592" s="64"/>
      <c r="G592" s="121"/>
      <c r="H592" s="121">
        <f>IF($C$4="citu pasākumu izmaksas",IF('11a+c+n'!$Q592="C",'11a+c+n'!H592,0))</f>
        <v>0</v>
      </c>
      <c r="I592" s="121"/>
      <c r="J592" s="121"/>
      <c r="K592" s="122">
        <f>IF($C$4="citu pasākumu izmaksas",IF('11a+c+n'!$Q592="C",'11a+c+n'!K592,0))</f>
        <v>0</v>
      </c>
      <c r="L592" s="83">
        <f>IF($C$4="citu pasākumu izmaksas",IF('11a+c+n'!$Q592="C",'11a+c+n'!L592,0))</f>
        <v>0</v>
      </c>
      <c r="M592" s="121">
        <f>IF($C$4="citu pasākumu izmaksas",IF('11a+c+n'!$Q592="C",'11a+c+n'!M592,0))</f>
        <v>0</v>
      </c>
      <c r="N592" s="121">
        <f>IF($C$4="citu pasākumu izmaksas",IF('11a+c+n'!$Q592="C",'11a+c+n'!N592,0))</f>
        <v>0</v>
      </c>
      <c r="O592" s="121">
        <f>IF($C$4="citu pasākumu izmaksas",IF('11a+c+n'!$Q592="C",'11a+c+n'!O592,0))</f>
        <v>0</v>
      </c>
      <c r="P592" s="122">
        <f>IF($C$4="citu pasākumu izmaksas",IF('11a+c+n'!$Q592="C",'11a+c+n'!P592,0))</f>
        <v>0</v>
      </c>
    </row>
    <row r="593" spans="1:16" x14ac:dyDescent="0.2">
      <c r="A593" s="49">
        <f>IF(P593=0,0,IF(COUNTBLANK(P593)=1,0,COUNTA($P$14:P593)))</f>
        <v>0</v>
      </c>
      <c r="B593" s="21">
        <f>IF($C$4="citu pasākumu izmaksas",IF('11a+c+n'!$Q593="C",'11a+c+n'!B593,0))</f>
        <v>0</v>
      </c>
      <c r="C593" s="21">
        <f>IF($C$4="citu pasākumu izmaksas",IF('11a+c+n'!$Q593="C",'11a+c+n'!C593,0))</f>
        <v>0</v>
      </c>
      <c r="D593" s="21">
        <f>IF($C$4="citu pasākumu izmaksas",IF('11a+c+n'!$Q593="C",'11a+c+n'!D593,0))</f>
        <v>0</v>
      </c>
      <c r="E593" s="42"/>
      <c r="F593" s="64"/>
      <c r="G593" s="121"/>
      <c r="H593" s="121">
        <f>IF($C$4="citu pasākumu izmaksas",IF('11a+c+n'!$Q593="C",'11a+c+n'!H593,0))</f>
        <v>0</v>
      </c>
      <c r="I593" s="121"/>
      <c r="J593" s="121"/>
      <c r="K593" s="122">
        <f>IF($C$4="citu pasākumu izmaksas",IF('11a+c+n'!$Q593="C",'11a+c+n'!K593,0))</f>
        <v>0</v>
      </c>
      <c r="L593" s="83">
        <f>IF($C$4="citu pasākumu izmaksas",IF('11a+c+n'!$Q593="C",'11a+c+n'!L593,0))</f>
        <v>0</v>
      </c>
      <c r="M593" s="121">
        <f>IF($C$4="citu pasākumu izmaksas",IF('11a+c+n'!$Q593="C",'11a+c+n'!M593,0))</f>
        <v>0</v>
      </c>
      <c r="N593" s="121">
        <f>IF($C$4="citu pasākumu izmaksas",IF('11a+c+n'!$Q593="C",'11a+c+n'!N593,0))</f>
        <v>0</v>
      </c>
      <c r="O593" s="121">
        <f>IF($C$4="citu pasākumu izmaksas",IF('11a+c+n'!$Q593="C",'11a+c+n'!O593,0))</f>
        <v>0</v>
      </c>
      <c r="P593" s="122">
        <f>IF($C$4="citu pasākumu izmaksas",IF('11a+c+n'!$Q593="C",'11a+c+n'!P593,0))</f>
        <v>0</v>
      </c>
    </row>
    <row r="594" spans="1:16" x14ac:dyDescent="0.2">
      <c r="A594" s="49">
        <f>IF(P594=0,0,IF(COUNTBLANK(P594)=1,0,COUNTA($P$14:P594)))</f>
        <v>0</v>
      </c>
      <c r="B594" s="21">
        <f>IF($C$4="citu pasākumu izmaksas",IF('11a+c+n'!$Q594="C",'11a+c+n'!B594,0))</f>
        <v>0</v>
      </c>
      <c r="C594" s="21">
        <f>IF($C$4="citu pasākumu izmaksas",IF('11a+c+n'!$Q594="C",'11a+c+n'!C594,0))</f>
        <v>0</v>
      </c>
      <c r="D594" s="21">
        <f>IF($C$4="citu pasākumu izmaksas",IF('11a+c+n'!$Q594="C",'11a+c+n'!D594,0))</f>
        <v>0</v>
      </c>
      <c r="E594" s="42"/>
      <c r="F594" s="64"/>
      <c r="G594" s="121"/>
      <c r="H594" s="121">
        <f>IF($C$4="citu pasākumu izmaksas",IF('11a+c+n'!$Q594="C",'11a+c+n'!H594,0))</f>
        <v>0</v>
      </c>
      <c r="I594" s="121"/>
      <c r="J594" s="121"/>
      <c r="K594" s="122">
        <f>IF($C$4="citu pasākumu izmaksas",IF('11a+c+n'!$Q594="C",'11a+c+n'!K594,0))</f>
        <v>0</v>
      </c>
      <c r="L594" s="83">
        <f>IF($C$4="citu pasākumu izmaksas",IF('11a+c+n'!$Q594="C",'11a+c+n'!L594,0))</f>
        <v>0</v>
      </c>
      <c r="M594" s="121">
        <f>IF($C$4="citu pasākumu izmaksas",IF('11a+c+n'!$Q594="C",'11a+c+n'!M594,0))</f>
        <v>0</v>
      </c>
      <c r="N594" s="121">
        <f>IF($C$4="citu pasākumu izmaksas",IF('11a+c+n'!$Q594="C",'11a+c+n'!N594,0))</f>
        <v>0</v>
      </c>
      <c r="O594" s="121">
        <f>IF($C$4="citu pasākumu izmaksas",IF('11a+c+n'!$Q594="C",'11a+c+n'!O594,0))</f>
        <v>0</v>
      </c>
      <c r="P594" s="122">
        <f>IF($C$4="citu pasākumu izmaksas",IF('11a+c+n'!$Q594="C",'11a+c+n'!P594,0))</f>
        <v>0</v>
      </c>
    </row>
    <row r="595" spans="1:16" x14ac:dyDescent="0.2">
      <c r="A595" s="49">
        <f>IF(P595=0,0,IF(COUNTBLANK(P595)=1,0,COUNTA($P$14:P595)))</f>
        <v>0</v>
      </c>
      <c r="B595" s="21">
        <f>IF($C$4="citu pasākumu izmaksas",IF('11a+c+n'!$Q595="C",'11a+c+n'!B595,0))</f>
        <v>0</v>
      </c>
      <c r="C595" s="21">
        <f>IF($C$4="citu pasākumu izmaksas",IF('11a+c+n'!$Q595="C",'11a+c+n'!C595,0))</f>
        <v>0</v>
      </c>
      <c r="D595" s="21">
        <f>IF($C$4="citu pasākumu izmaksas",IF('11a+c+n'!$Q595="C",'11a+c+n'!D595,0))</f>
        <v>0</v>
      </c>
      <c r="E595" s="42"/>
      <c r="F595" s="64"/>
      <c r="G595" s="121"/>
      <c r="H595" s="121">
        <f>IF($C$4="citu pasākumu izmaksas",IF('11a+c+n'!$Q595="C",'11a+c+n'!H595,0))</f>
        <v>0</v>
      </c>
      <c r="I595" s="121"/>
      <c r="J595" s="121"/>
      <c r="K595" s="122">
        <f>IF($C$4="citu pasākumu izmaksas",IF('11a+c+n'!$Q595="C",'11a+c+n'!K595,0))</f>
        <v>0</v>
      </c>
      <c r="L595" s="83">
        <f>IF($C$4="citu pasākumu izmaksas",IF('11a+c+n'!$Q595="C",'11a+c+n'!L595,0))</f>
        <v>0</v>
      </c>
      <c r="M595" s="121">
        <f>IF($C$4="citu pasākumu izmaksas",IF('11a+c+n'!$Q595="C",'11a+c+n'!M595,0))</f>
        <v>0</v>
      </c>
      <c r="N595" s="121">
        <f>IF($C$4="citu pasākumu izmaksas",IF('11a+c+n'!$Q595="C",'11a+c+n'!N595,0))</f>
        <v>0</v>
      </c>
      <c r="O595" s="121">
        <f>IF($C$4="citu pasākumu izmaksas",IF('11a+c+n'!$Q595="C",'11a+c+n'!O595,0))</f>
        <v>0</v>
      </c>
      <c r="P595" s="122">
        <f>IF($C$4="citu pasākumu izmaksas",IF('11a+c+n'!$Q595="C",'11a+c+n'!P595,0))</f>
        <v>0</v>
      </c>
    </row>
    <row r="596" spans="1:16" x14ac:dyDescent="0.2">
      <c r="A596" s="49">
        <f>IF(P596=0,0,IF(COUNTBLANK(P596)=1,0,COUNTA($P$14:P596)))</f>
        <v>0</v>
      </c>
      <c r="B596" s="21">
        <f>IF($C$4="citu pasākumu izmaksas",IF('11a+c+n'!$Q596="C",'11a+c+n'!B596,0))</f>
        <v>0</v>
      </c>
      <c r="C596" s="21">
        <f>IF($C$4="citu pasākumu izmaksas",IF('11a+c+n'!$Q596="C",'11a+c+n'!C596,0))</f>
        <v>0</v>
      </c>
      <c r="D596" s="21">
        <f>IF($C$4="citu pasākumu izmaksas",IF('11a+c+n'!$Q596="C",'11a+c+n'!D596,0))</f>
        <v>0</v>
      </c>
      <c r="E596" s="42"/>
      <c r="F596" s="64"/>
      <c r="G596" s="121"/>
      <c r="H596" s="121">
        <f>IF($C$4="citu pasākumu izmaksas",IF('11a+c+n'!$Q596="C",'11a+c+n'!H596,0))</f>
        <v>0</v>
      </c>
      <c r="I596" s="121"/>
      <c r="J596" s="121"/>
      <c r="K596" s="122">
        <f>IF($C$4="citu pasākumu izmaksas",IF('11a+c+n'!$Q596="C",'11a+c+n'!K596,0))</f>
        <v>0</v>
      </c>
      <c r="L596" s="83">
        <f>IF($C$4="citu pasākumu izmaksas",IF('11a+c+n'!$Q596="C",'11a+c+n'!L596,0))</f>
        <v>0</v>
      </c>
      <c r="M596" s="121">
        <f>IF($C$4="citu pasākumu izmaksas",IF('11a+c+n'!$Q596="C",'11a+c+n'!M596,0))</f>
        <v>0</v>
      </c>
      <c r="N596" s="121">
        <f>IF($C$4="citu pasākumu izmaksas",IF('11a+c+n'!$Q596="C",'11a+c+n'!N596,0))</f>
        <v>0</v>
      </c>
      <c r="O596" s="121">
        <f>IF($C$4="citu pasākumu izmaksas",IF('11a+c+n'!$Q596="C",'11a+c+n'!O596,0))</f>
        <v>0</v>
      </c>
      <c r="P596" s="122">
        <f>IF($C$4="citu pasākumu izmaksas",IF('11a+c+n'!$Q596="C",'11a+c+n'!P596,0))</f>
        <v>0</v>
      </c>
    </row>
    <row r="597" spans="1:16" x14ac:dyDescent="0.2">
      <c r="A597" s="49">
        <f>IF(P597=0,0,IF(COUNTBLANK(P597)=1,0,COUNTA($P$14:P597)))</f>
        <v>0</v>
      </c>
      <c r="B597" s="21">
        <f>IF($C$4="citu pasākumu izmaksas",IF('11a+c+n'!$Q597="C",'11a+c+n'!B597,0))</f>
        <v>0</v>
      </c>
      <c r="C597" s="21">
        <f>IF($C$4="citu pasākumu izmaksas",IF('11a+c+n'!$Q597="C",'11a+c+n'!C597,0))</f>
        <v>0</v>
      </c>
      <c r="D597" s="21">
        <f>IF($C$4="citu pasākumu izmaksas",IF('11a+c+n'!$Q597="C",'11a+c+n'!D597,0))</f>
        <v>0</v>
      </c>
      <c r="E597" s="42"/>
      <c r="F597" s="64"/>
      <c r="G597" s="121"/>
      <c r="H597" s="121">
        <f>IF($C$4="citu pasākumu izmaksas",IF('11a+c+n'!$Q597="C",'11a+c+n'!H597,0))</f>
        <v>0</v>
      </c>
      <c r="I597" s="121"/>
      <c r="J597" s="121"/>
      <c r="K597" s="122">
        <f>IF($C$4="citu pasākumu izmaksas",IF('11a+c+n'!$Q597="C",'11a+c+n'!K597,0))</f>
        <v>0</v>
      </c>
      <c r="L597" s="83">
        <f>IF($C$4="citu pasākumu izmaksas",IF('11a+c+n'!$Q597="C",'11a+c+n'!L597,0))</f>
        <v>0</v>
      </c>
      <c r="M597" s="121">
        <f>IF($C$4="citu pasākumu izmaksas",IF('11a+c+n'!$Q597="C",'11a+c+n'!M597,0))</f>
        <v>0</v>
      </c>
      <c r="N597" s="121">
        <f>IF($C$4="citu pasākumu izmaksas",IF('11a+c+n'!$Q597="C",'11a+c+n'!N597,0))</f>
        <v>0</v>
      </c>
      <c r="O597" s="121">
        <f>IF($C$4="citu pasākumu izmaksas",IF('11a+c+n'!$Q597="C",'11a+c+n'!O597,0))</f>
        <v>0</v>
      </c>
      <c r="P597" s="122">
        <f>IF($C$4="citu pasākumu izmaksas",IF('11a+c+n'!$Q597="C",'11a+c+n'!P597,0))</f>
        <v>0</v>
      </c>
    </row>
    <row r="598" spans="1:16" x14ac:dyDescent="0.2">
      <c r="A598" s="49">
        <f>IF(P598=0,0,IF(COUNTBLANK(P598)=1,0,COUNTA($P$14:P598)))</f>
        <v>0</v>
      </c>
      <c r="B598" s="21">
        <f>IF($C$4="citu pasākumu izmaksas",IF('11a+c+n'!$Q598="C",'11a+c+n'!B598,0))</f>
        <v>0</v>
      </c>
      <c r="C598" s="21">
        <f>IF($C$4="citu pasākumu izmaksas",IF('11a+c+n'!$Q598="C",'11a+c+n'!C598,0))</f>
        <v>0</v>
      </c>
      <c r="D598" s="21">
        <f>IF($C$4="citu pasākumu izmaksas",IF('11a+c+n'!$Q598="C",'11a+c+n'!D598,0))</f>
        <v>0</v>
      </c>
      <c r="E598" s="42"/>
      <c r="F598" s="64"/>
      <c r="G598" s="121"/>
      <c r="H598" s="121">
        <f>IF($C$4="citu pasākumu izmaksas",IF('11a+c+n'!$Q598="C",'11a+c+n'!H598,0))</f>
        <v>0</v>
      </c>
      <c r="I598" s="121"/>
      <c r="J598" s="121"/>
      <c r="K598" s="122">
        <f>IF($C$4="citu pasākumu izmaksas",IF('11a+c+n'!$Q598="C",'11a+c+n'!K598,0))</f>
        <v>0</v>
      </c>
      <c r="L598" s="83">
        <f>IF($C$4="citu pasākumu izmaksas",IF('11a+c+n'!$Q598="C",'11a+c+n'!L598,0))</f>
        <v>0</v>
      </c>
      <c r="M598" s="121">
        <f>IF($C$4="citu pasākumu izmaksas",IF('11a+c+n'!$Q598="C",'11a+c+n'!M598,0))</f>
        <v>0</v>
      </c>
      <c r="N598" s="121">
        <f>IF($C$4="citu pasākumu izmaksas",IF('11a+c+n'!$Q598="C",'11a+c+n'!N598,0))</f>
        <v>0</v>
      </c>
      <c r="O598" s="121">
        <f>IF($C$4="citu pasākumu izmaksas",IF('11a+c+n'!$Q598="C",'11a+c+n'!O598,0))</f>
        <v>0</v>
      </c>
      <c r="P598" s="122">
        <f>IF($C$4="citu pasākumu izmaksas",IF('11a+c+n'!$Q598="C",'11a+c+n'!P598,0))</f>
        <v>0</v>
      </c>
    </row>
    <row r="599" spans="1:16" x14ac:dyDescent="0.2">
      <c r="A599" s="49">
        <f>IF(P599=0,0,IF(COUNTBLANK(P599)=1,0,COUNTA($P$14:P599)))</f>
        <v>0</v>
      </c>
      <c r="B599" s="21">
        <f>IF($C$4="citu pasākumu izmaksas",IF('11a+c+n'!$Q599="C",'11a+c+n'!B599,0))</f>
        <v>0</v>
      </c>
      <c r="C599" s="21">
        <f>IF($C$4="citu pasākumu izmaksas",IF('11a+c+n'!$Q599="C",'11a+c+n'!C599,0))</f>
        <v>0</v>
      </c>
      <c r="D599" s="21">
        <f>IF($C$4="citu pasākumu izmaksas",IF('11a+c+n'!$Q599="C",'11a+c+n'!D599,0))</f>
        <v>0</v>
      </c>
      <c r="E599" s="42"/>
      <c r="F599" s="64"/>
      <c r="G599" s="121"/>
      <c r="H599" s="121">
        <f>IF($C$4="citu pasākumu izmaksas",IF('11a+c+n'!$Q599="C",'11a+c+n'!H599,0))</f>
        <v>0</v>
      </c>
      <c r="I599" s="121"/>
      <c r="J599" s="121"/>
      <c r="K599" s="122">
        <f>IF($C$4="citu pasākumu izmaksas",IF('11a+c+n'!$Q599="C",'11a+c+n'!K599,0))</f>
        <v>0</v>
      </c>
      <c r="L599" s="83">
        <f>IF($C$4="citu pasākumu izmaksas",IF('11a+c+n'!$Q599="C",'11a+c+n'!L599,0))</f>
        <v>0</v>
      </c>
      <c r="M599" s="121">
        <f>IF($C$4="citu pasākumu izmaksas",IF('11a+c+n'!$Q599="C",'11a+c+n'!M599,0))</f>
        <v>0</v>
      </c>
      <c r="N599" s="121">
        <f>IF($C$4="citu pasākumu izmaksas",IF('11a+c+n'!$Q599="C",'11a+c+n'!N599,0))</f>
        <v>0</v>
      </c>
      <c r="O599" s="121">
        <f>IF($C$4="citu pasākumu izmaksas",IF('11a+c+n'!$Q599="C",'11a+c+n'!O599,0))</f>
        <v>0</v>
      </c>
      <c r="P599" s="122">
        <f>IF($C$4="citu pasākumu izmaksas",IF('11a+c+n'!$Q599="C",'11a+c+n'!P599,0))</f>
        <v>0</v>
      </c>
    </row>
    <row r="600" spans="1:16" x14ac:dyDescent="0.2">
      <c r="A600" s="49">
        <f>IF(P600=0,0,IF(COUNTBLANK(P600)=1,0,COUNTA($P$14:P600)))</f>
        <v>0</v>
      </c>
      <c r="B600" s="21">
        <f>IF($C$4="citu pasākumu izmaksas",IF('11a+c+n'!$Q600="C",'11a+c+n'!B600,0))</f>
        <v>0</v>
      </c>
      <c r="C600" s="21">
        <f>IF($C$4="citu pasākumu izmaksas",IF('11a+c+n'!$Q600="C",'11a+c+n'!C600,0))</f>
        <v>0</v>
      </c>
      <c r="D600" s="21">
        <f>IF($C$4="citu pasākumu izmaksas",IF('11a+c+n'!$Q600="C",'11a+c+n'!D600,0))</f>
        <v>0</v>
      </c>
      <c r="E600" s="42"/>
      <c r="F600" s="64"/>
      <c r="G600" s="121"/>
      <c r="H600" s="121">
        <f>IF($C$4="citu pasākumu izmaksas",IF('11a+c+n'!$Q600="C",'11a+c+n'!H600,0))</f>
        <v>0</v>
      </c>
      <c r="I600" s="121"/>
      <c r="J600" s="121"/>
      <c r="K600" s="122">
        <f>IF($C$4="citu pasākumu izmaksas",IF('11a+c+n'!$Q600="C",'11a+c+n'!K600,0))</f>
        <v>0</v>
      </c>
      <c r="L600" s="83">
        <f>IF($C$4="citu pasākumu izmaksas",IF('11a+c+n'!$Q600="C",'11a+c+n'!L600,0))</f>
        <v>0</v>
      </c>
      <c r="M600" s="121">
        <f>IF($C$4="citu pasākumu izmaksas",IF('11a+c+n'!$Q600="C",'11a+c+n'!M600,0))</f>
        <v>0</v>
      </c>
      <c r="N600" s="121">
        <f>IF($C$4="citu pasākumu izmaksas",IF('11a+c+n'!$Q600="C",'11a+c+n'!N600,0))</f>
        <v>0</v>
      </c>
      <c r="O600" s="121">
        <f>IF($C$4="citu pasākumu izmaksas",IF('11a+c+n'!$Q600="C",'11a+c+n'!O600,0))</f>
        <v>0</v>
      </c>
      <c r="P600" s="122">
        <f>IF($C$4="citu pasākumu izmaksas",IF('11a+c+n'!$Q600="C",'11a+c+n'!P600,0))</f>
        <v>0</v>
      </c>
    </row>
    <row r="601" spans="1:16" x14ac:dyDescent="0.2">
      <c r="A601" s="49">
        <f>IF(P601=0,0,IF(COUNTBLANK(P601)=1,0,COUNTA($P$14:P601)))</f>
        <v>0</v>
      </c>
      <c r="B601" s="21">
        <f>IF($C$4="citu pasākumu izmaksas",IF('11a+c+n'!$Q601="C",'11a+c+n'!B601,0))</f>
        <v>0</v>
      </c>
      <c r="C601" s="21">
        <f>IF($C$4="citu pasākumu izmaksas",IF('11a+c+n'!$Q601="C",'11a+c+n'!C601,0))</f>
        <v>0</v>
      </c>
      <c r="D601" s="21">
        <f>IF($C$4="citu pasākumu izmaksas",IF('11a+c+n'!$Q601="C",'11a+c+n'!D601,0))</f>
        <v>0</v>
      </c>
      <c r="E601" s="42"/>
      <c r="F601" s="64"/>
      <c r="G601" s="121"/>
      <c r="H601" s="121">
        <f>IF($C$4="citu pasākumu izmaksas",IF('11a+c+n'!$Q601="C",'11a+c+n'!H601,0))</f>
        <v>0</v>
      </c>
      <c r="I601" s="121"/>
      <c r="J601" s="121"/>
      <c r="K601" s="122">
        <f>IF($C$4="citu pasākumu izmaksas",IF('11a+c+n'!$Q601="C",'11a+c+n'!K601,0))</f>
        <v>0</v>
      </c>
      <c r="L601" s="83">
        <f>IF($C$4="citu pasākumu izmaksas",IF('11a+c+n'!$Q601="C",'11a+c+n'!L601,0))</f>
        <v>0</v>
      </c>
      <c r="M601" s="121">
        <f>IF($C$4="citu pasākumu izmaksas",IF('11a+c+n'!$Q601="C",'11a+c+n'!M601,0))</f>
        <v>0</v>
      </c>
      <c r="N601" s="121">
        <f>IF($C$4="citu pasākumu izmaksas",IF('11a+c+n'!$Q601="C",'11a+c+n'!N601,0))</f>
        <v>0</v>
      </c>
      <c r="O601" s="121">
        <f>IF($C$4="citu pasākumu izmaksas",IF('11a+c+n'!$Q601="C",'11a+c+n'!O601,0))</f>
        <v>0</v>
      </c>
      <c r="P601" s="122">
        <f>IF($C$4="citu pasākumu izmaksas",IF('11a+c+n'!$Q601="C",'11a+c+n'!P601,0))</f>
        <v>0</v>
      </c>
    </row>
    <row r="602" spans="1:16" x14ac:dyDescent="0.2">
      <c r="A602" s="49">
        <f>IF(P602=0,0,IF(COUNTBLANK(P602)=1,0,COUNTA($P$14:P602)))</f>
        <v>0</v>
      </c>
      <c r="B602" s="21">
        <f>IF($C$4="citu pasākumu izmaksas",IF('11a+c+n'!$Q602="C",'11a+c+n'!B602,0))</f>
        <v>0</v>
      </c>
      <c r="C602" s="21">
        <f>IF($C$4="citu pasākumu izmaksas",IF('11a+c+n'!$Q602="C",'11a+c+n'!C602,0))</f>
        <v>0</v>
      </c>
      <c r="D602" s="21">
        <f>IF($C$4="citu pasākumu izmaksas",IF('11a+c+n'!$Q602="C",'11a+c+n'!D602,0))</f>
        <v>0</v>
      </c>
      <c r="E602" s="42"/>
      <c r="F602" s="64"/>
      <c r="G602" s="121"/>
      <c r="H602" s="121">
        <f>IF($C$4="citu pasākumu izmaksas",IF('11a+c+n'!$Q602="C",'11a+c+n'!H602,0))</f>
        <v>0</v>
      </c>
      <c r="I602" s="121"/>
      <c r="J602" s="121"/>
      <c r="K602" s="122">
        <f>IF($C$4="citu pasākumu izmaksas",IF('11a+c+n'!$Q602="C",'11a+c+n'!K602,0))</f>
        <v>0</v>
      </c>
      <c r="L602" s="83">
        <f>IF($C$4="citu pasākumu izmaksas",IF('11a+c+n'!$Q602="C",'11a+c+n'!L602,0))</f>
        <v>0</v>
      </c>
      <c r="M602" s="121">
        <f>IF($C$4="citu pasākumu izmaksas",IF('11a+c+n'!$Q602="C",'11a+c+n'!M602,0))</f>
        <v>0</v>
      </c>
      <c r="N602" s="121">
        <f>IF($C$4="citu pasākumu izmaksas",IF('11a+c+n'!$Q602="C",'11a+c+n'!N602,0))</f>
        <v>0</v>
      </c>
      <c r="O602" s="121">
        <f>IF($C$4="citu pasākumu izmaksas",IF('11a+c+n'!$Q602="C",'11a+c+n'!O602,0))</f>
        <v>0</v>
      </c>
      <c r="P602" s="122">
        <f>IF($C$4="citu pasākumu izmaksas",IF('11a+c+n'!$Q602="C",'11a+c+n'!P602,0))</f>
        <v>0</v>
      </c>
    </row>
    <row r="603" spans="1:16" x14ac:dyDescent="0.2">
      <c r="A603" s="49">
        <f>IF(P603=0,0,IF(COUNTBLANK(P603)=1,0,COUNTA($P$14:P603)))</f>
        <v>0</v>
      </c>
      <c r="B603" s="21">
        <f>IF($C$4="citu pasākumu izmaksas",IF('11a+c+n'!$Q603="C",'11a+c+n'!B603,0))</f>
        <v>0</v>
      </c>
      <c r="C603" s="21">
        <f>IF($C$4="citu pasākumu izmaksas",IF('11a+c+n'!$Q603="C",'11a+c+n'!C603,0))</f>
        <v>0</v>
      </c>
      <c r="D603" s="21">
        <f>IF($C$4="citu pasākumu izmaksas",IF('11a+c+n'!$Q603="C",'11a+c+n'!D603,0))</f>
        <v>0</v>
      </c>
      <c r="E603" s="42"/>
      <c r="F603" s="64"/>
      <c r="G603" s="121"/>
      <c r="H603" s="121">
        <f>IF($C$4="citu pasākumu izmaksas",IF('11a+c+n'!$Q603="C",'11a+c+n'!H603,0))</f>
        <v>0</v>
      </c>
      <c r="I603" s="121"/>
      <c r="J603" s="121"/>
      <c r="K603" s="122">
        <f>IF($C$4="citu pasākumu izmaksas",IF('11a+c+n'!$Q603="C",'11a+c+n'!K603,0))</f>
        <v>0</v>
      </c>
      <c r="L603" s="83">
        <f>IF($C$4="citu pasākumu izmaksas",IF('11a+c+n'!$Q603="C",'11a+c+n'!L603,0))</f>
        <v>0</v>
      </c>
      <c r="M603" s="121">
        <f>IF($C$4="citu pasākumu izmaksas",IF('11a+c+n'!$Q603="C",'11a+c+n'!M603,0))</f>
        <v>0</v>
      </c>
      <c r="N603" s="121">
        <f>IF($C$4="citu pasākumu izmaksas",IF('11a+c+n'!$Q603="C",'11a+c+n'!N603,0))</f>
        <v>0</v>
      </c>
      <c r="O603" s="121">
        <f>IF($C$4="citu pasākumu izmaksas",IF('11a+c+n'!$Q603="C",'11a+c+n'!O603,0))</f>
        <v>0</v>
      </c>
      <c r="P603" s="122">
        <f>IF($C$4="citu pasākumu izmaksas",IF('11a+c+n'!$Q603="C",'11a+c+n'!P603,0))</f>
        <v>0</v>
      </c>
    </row>
    <row r="604" spans="1:16" x14ac:dyDescent="0.2">
      <c r="A604" s="49">
        <f>IF(P604=0,0,IF(COUNTBLANK(P604)=1,0,COUNTA($P$14:P604)))</f>
        <v>0</v>
      </c>
      <c r="B604" s="21">
        <f>IF($C$4="citu pasākumu izmaksas",IF('11a+c+n'!$Q604="C",'11a+c+n'!B604,0))</f>
        <v>0</v>
      </c>
      <c r="C604" s="21">
        <f>IF($C$4="citu pasākumu izmaksas",IF('11a+c+n'!$Q604="C",'11a+c+n'!C604,0))</f>
        <v>0</v>
      </c>
      <c r="D604" s="21">
        <f>IF($C$4="citu pasākumu izmaksas",IF('11a+c+n'!$Q604="C",'11a+c+n'!D604,0))</f>
        <v>0</v>
      </c>
      <c r="E604" s="42"/>
      <c r="F604" s="64"/>
      <c r="G604" s="121"/>
      <c r="H604" s="121">
        <f>IF($C$4="citu pasākumu izmaksas",IF('11a+c+n'!$Q604="C",'11a+c+n'!H604,0))</f>
        <v>0</v>
      </c>
      <c r="I604" s="121"/>
      <c r="J604" s="121"/>
      <c r="K604" s="122">
        <f>IF($C$4="citu pasākumu izmaksas",IF('11a+c+n'!$Q604="C",'11a+c+n'!K604,0))</f>
        <v>0</v>
      </c>
      <c r="L604" s="83">
        <f>IF($C$4="citu pasākumu izmaksas",IF('11a+c+n'!$Q604="C",'11a+c+n'!L604,0))</f>
        <v>0</v>
      </c>
      <c r="M604" s="121">
        <f>IF($C$4="citu pasākumu izmaksas",IF('11a+c+n'!$Q604="C",'11a+c+n'!M604,0))</f>
        <v>0</v>
      </c>
      <c r="N604" s="121">
        <f>IF($C$4="citu pasākumu izmaksas",IF('11a+c+n'!$Q604="C",'11a+c+n'!N604,0))</f>
        <v>0</v>
      </c>
      <c r="O604" s="121">
        <f>IF($C$4="citu pasākumu izmaksas",IF('11a+c+n'!$Q604="C",'11a+c+n'!O604,0))</f>
        <v>0</v>
      </c>
      <c r="P604" s="122">
        <f>IF($C$4="citu pasākumu izmaksas",IF('11a+c+n'!$Q604="C",'11a+c+n'!P604,0))</f>
        <v>0</v>
      </c>
    </row>
    <row r="605" spans="1:16" x14ac:dyDescent="0.2">
      <c r="A605" s="49">
        <f>IF(P605=0,0,IF(COUNTBLANK(P605)=1,0,COUNTA($P$14:P605)))</f>
        <v>0</v>
      </c>
      <c r="B605" s="21">
        <f>IF($C$4="citu pasākumu izmaksas",IF('11a+c+n'!$Q605="C",'11a+c+n'!B605,0))</f>
        <v>0</v>
      </c>
      <c r="C605" s="21">
        <f>IF($C$4="citu pasākumu izmaksas",IF('11a+c+n'!$Q605="C",'11a+c+n'!C605,0))</f>
        <v>0</v>
      </c>
      <c r="D605" s="21">
        <f>IF($C$4="citu pasākumu izmaksas",IF('11a+c+n'!$Q605="C",'11a+c+n'!D605,0))</f>
        <v>0</v>
      </c>
      <c r="E605" s="42"/>
      <c r="F605" s="64"/>
      <c r="G605" s="121"/>
      <c r="H605" s="121">
        <f>IF($C$4="citu pasākumu izmaksas",IF('11a+c+n'!$Q605="C",'11a+c+n'!H605,0))</f>
        <v>0</v>
      </c>
      <c r="I605" s="121"/>
      <c r="J605" s="121"/>
      <c r="K605" s="122">
        <f>IF($C$4="citu pasākumu izmaksas",IF('11a+c+n'!$Q605="C",'11a+c+n'!K605,0))</f>
        <v>0</v>
      </c>
      <c r="L605" s="83">
        <f>IF($C$4="citu pasākumu izmaksas",IF('11a+c+n'!$Q605="C",'11a+c+n'!L605,0))</f>
        <v>0</v>
      </c>
      <c r="M605" s="121">
        <f>IF($C$4="citu pasākumu izmaksas",IF('11a+c+n'!$Q605="C",'11a+c+n'!M605,0))</f>
        <v>0</v>
      </c>
      <c r="N605" s="121">
        <f>IF($C$4="citu pasākumu izmaksas",IF('11a+c+n'!$Q605="C",'11a+c+n'!N605,0))</f>
        <v>0</v>
      </c>
      <c r="O605" s="121">
        <f>IF($C$4="citu pasākumu izmaksas",IF('11a+c+n'!$Q605="C",'11a+c+n'!O605,0))</f>
        <v>0</v>
      </c>
      <c r="P605" s="122">
        <f>IF($C$4="citu pasākumu izmaksas",IF('11a+c+n'!$Q605="C",'11a+c+n'!P605,0))</f>
        <v>0</v>
      </c>
    </row>
    <row r="606" spans="1:16" x14ac:dyDescent="0.2">
      <c r="A606" s="49">
        <f>IF(P606=0,0,IF(COUNTBLANK(P606)=1,0,COUNTA($P$14:P606)))</f>
        <v>0</v>
      </c>
      <c r="B606" s="21">
        <f>IF($C$4="citu pasākumu izmaksas",IF('11a+c+n'!$Q606="C",'11a+c+n'!B606,0))</f>
        <v>0</v>
      </c>
      <c r="C606" s="21">
        <f>IF($C$4="citu pasākumu izmaksas",IF('11a+c+n'!$Q606="C",'11a+c+n'!C606,0))</f>
        <v>0</v>
      </c>
      <c r="D606" s="21">
        <f>IF($C$4="citu pasākumu izmaksas",IF('11a+c+n'!$Q606="C",'11a+c+n'!D606,0))</f>
        <v>0</v>
      </c>
      <c r="E606" s="42"/>
      <c r="F606" s="64"/>
      <c r="G606" s="121"/>
      <c r="H606" s="121">
        <f>IF($C$4="citu pasākumu izmaksas",IF('11a+c+n'!$Q606="C",'11a+c+n'!H606,0))</f>
        <v>0</v>
      </c>
      <c r="I606" s="121"/>
      <c r="J606" s="121"/>
      <c r="K606" s="122">
        <f>IF($C$4="citu pasākumu izmaksas",IF('11a+c+n'!$Q606="C",'11a+c+n'!K606,0))</f>
        <v>0</v>
      </c>
      <c r="L606" s="83">
        <f>IF($C$4="citu pasākumu izmaksas",IF('11a+c+n'!$Q606="C",'11a+c+n'!L606,0))</f>
        <v>0</v>
      </c>
      <c r="M606" s="121">
        <f>IF($C$4="citu pasākumu izmaksas",IF('11a+c+n'!$Q606="C",'11a+c+n'!M606,0))</f>
        <v>0</v>
      </c>
      <c r="N606" s="121">
        <f>IF($C$4="citu pasākumu izmaksas",IF('11a+c+n'!$Q606="C",'11a+c+n'!N606,0))</f>
        <v>0</v>
      </c>
      <c r="O606" s="121">
        <f>IF($C$4="citu pasākumu izmaksas",IF('11a+c+n'!$Q606="C",'11a+c+n'!O606,0))</f>
        <v>0</v>
      </c>
      <c r="P606" s="122">
        <f>IF($C$4="citu pasākumu izmaksas",IF('11a+c+n'!$Q606="C",'11a+c+n'!P606,0))</f>
        <v>0</v>
      </c>
    </row>
    <row r="607" spans="1:16" x14ac:dyDescent="0.2">
      <c r="A607" s="49">
        <f>IF(P607=0,0,IF(COUNTBLANK(P607)=1,0,COUNTA($P$14:P607)))</f>
        <v>0</v>
      </c>
      <c r="B607" s="21">
        <f>IF($C$4="citu pasākumu izmaksas",IF('11a+c+n'!$Q607="C",'11a+c+n'!B607,0))</f>
        <v>0</v>
      </c>
      <c r="C607" s="21">
        <f>IF($C$4="citu pasākumu izmaksas",IF('11a+c+n'!$Q607="C",'11a+c+n'!C607,0))</f>
        <v>0</v>
      </c>
      <c r="D607" s="21">
        <f>IF($C$4="citu pasākumu izmaksas",IF('11a+c+n'!$Q607="C",'11a+c+n'!D607,0))</f>
        <v>0</v>
      </c>
      <c r="E607" s="42"/>
      <c r="F607" s="64"/>
      <c r="G607" s="121"/>
      <c r="H607" s="121">
        <f>IF($C$4="citu pasākumu izmaksas",IF('11a+c+n'!$Q607="C",'11a+c+n'!H607,0))</f>
        <v>0</v>
      </c>
      <c r="I607" s="121"/>
      <c r="J607" s="121"/>
      <c r="K607" s="122">
        <f>IF($C$4="citu pasākumu izmaksas",IF('11a+c+n'!$Q607="C",'11a+c+n'!K607,0))</f>
        <v>0</v>
      </c>
      <c r="L607" s="83">
        <f>IF($C$4="citu pasākumu izmaksas",IF('11a+c+n'!$Q607="C",'11a+c+n'!L607,0))</f>
        <v>0</v>
      </c>
      <c r="M607" s="121">
        <f>IF($C$4="citu pasākumu izmaksas",IF('11a+c+n'!$Q607="C",'11a+c+n'!M607,0))</f>
        <v>0</v>
      </c>
      <c r="N607" s="121">
        <f>IF($C$4="citu pasākumu izmaksas",IF('11a+c+n'!$Q607="C",'11a+c+n'!N607,0))</f>
        <v>0</v>
      </c>
      <c r="O607" s="121">
        <f>IF($C$4="citu pasākumu izmaksas",IF('11a+c+n'!$Q607="C",'11a+c+n'!O607,0))</f>
        <v>0</v>
      </c>
      <c r="P607" s="122">
        <f>IF($C$4="citu pasākumu izmaksas",IF('11a+c+n'!$Q607="C",'11a+c+n'!P607,0))</f>
        <v>0</v>
      </c>
    </row>
    <row r="608" spans="1:16" x14ac:dyDescent="0.2">
      <c r="A608" s="49">
        <f>IF(P608=0,0,IF(COUNTBLANK(P608)=1,0,COUNTA($P$14:P608)))</f>
        <v>0</v>
      </c>
      <c r="B608" s="21">
        <f>IF($C$4="citu pasākumu izmaksas",IF('11a+c+n'!$Q608="C",'11a+c+n'!B608,0))</f>
        <v>0</v>
      </c>
      <c r="C608" s="21">
        <f>IF($C$4="citu pasākumu izmaksas",IF('11a+c+n'!$Q608="C",'11a+c+n'!C608,0))</f>
        <v>0</v>
      </c>
      <c r="D608" s="21">
        <f>IF($C$4="citu pasākumu izmaksas",IF('11a+c+n'!$Q608="C",'11a+c+n'!D608,0))</f>
        <v>0</v>
      </c>
      <c r="E608" s="42"/>
      <c r="F608" s="64"/>
      <c r="G608" s="121"/>
      <c r="H608" s="121">
        <f>IF($C$4="citu pasākumu izmaksas",IF('11a+c+n'!$Q608="C",'11a+c+n'!H608,0))</f>
        <v>0</v>
      </c>
      <c r="I608" s="121"/>
      <c r="J608" s="121"/>
      <c r="K608" s="122">
        <f>IF($C$4="citu pasākumu izmaksas",IF('11a+c+n'!$Q608="C",'11a+c+n'!K608,0))</f>
        <v>0</v>
      </c>
      <c r="L608" s="83">
        <f>IF($C$4="citu pasākumu izmaksas",IF('11a+c+n'!$Q608="C",'11a+c+n'!L608,0))</f>
        <v>0</v>
      </c>
      <c r="M608" s="121">
        <f>IF($C$4="citu pasākumu izmaksas",IF('11a+c+n'!$Q608="C",'11a+c+n'!M608,0))</f>
        <v>0</v>
      </c>
      <c r="N608" s="121">
        <f>IF($C$4="citu pasākumu izmaksas",IF('11a+c+n'!$Q608="C",'11a+c+n'!N608,0))</f>
        <v>0</v>
      </c>
      <c r="O608" s="121">
        <f>IF($C$4="citu pasākumu izmaksas",IF('11a+c+n'!$Q608="C",'11a+c+n'!O608,0))</f>
        <v>0</v>
      </c>
      <c r="P608" s="122">
        <f>IF($C$4="citu pasākumu izmaksas",IF('11a+c+n'!$Q608="C",'11a+c+n'!P608,0))</f>
        <v>0</v>
      </c>
    </row>
    <row r="609" spans="1:16" x14ac:dyDescent="0.2">
      <c r="A609" s="49">
        <f>IF(P609=0,0,IF(COUNTBLANK(P609)=1,0,COUNTA($P$14:P609)))</f>
        <v>0</v>
      </c>
      <c r="B609" s="21">
        <f>IF($C$4="citu pasākumu izmaksas",IF('11a+c+n'!$Q609="C",'11a+c+n'!B609,0))</f>
        <v>0</v>
      </c>
      <c r="C609" s="21">
        <f>IF($C$4="citu pasākumu izmaksas",IF('11a+c+n'!$Q609="C",'11a+c+n'!C609,0))</f>
        <v>0</v>
      </c>
      <c r="D609" s="21">
        <f>IF($C$4="citu pasākumu izmaksas",IF('11a+c+n'!$Q609="C",'11a+c+n'!D609,0))</f>
        <v>0</v>
      </c>
      <c r="E609" s="42"/>
      <c r="F609" s="64"/>
      <c r="G609" s="121"/>
      <c r="H609" s="121">
        <f>IF($C$4="citu pasākumu izmaksas",IF('11a+c+n'!$Q609="C",'11a+c+n'!H609,0))</f>
        <v>0</v>
      </c>
      <c r="I609" s="121"/>
      <c r="J609" s="121"/>
      <c r="K609" s="122">
        <f>IF($C$4="citu pasākumu izmaksas",IF('11a+c+n'!$Q609="C",'11a+c+n'!K609,0))</f>
        <v>0</v>
      </c>
      <c r="L609" s="83">
        <f>IF($C$4="citu pasākumu izmaksas",IF('11a+c+n'!$Q609="C",'11a+c+n'!L609,0))</f>
        <v>0</v>
      </c>
      <c r="M609" s="121">
        <f>IF($C$4="citu pasākumu izmaksas",IF('11a+c+n'!$Q609="C",'11a+c+n'!M609,0))</f>
        <v>0</v>
      </c>
      <c r="N609" s="121">
        <f>IF($C$4="citu pasākumu izmaksas",IF('11a+c+n'!$Q609="C",'11a+c+n'!N609,0))</f>
        <v>0</v>
      </c>
      <c r="O609" s="121">
        <f>IF($C$4="citu pasākumu izmaksas",IF('11a+c+n'!$Q609="C",'11a+c+n'!O609,0))</f>
        <v>0</v>
      </c>
      <c r="P609" s="122">
        <f>IF($C$4="citu pasākumu izmaksas",IF('11a+c+n'!$Q609="C",'11a+c+n'!P609,0))</f>
        <v>0</v>
      </c>
    </row>
    <row r="610" spans="1:16" x14ac:dyDescent="0.2">
      <c r="A610" s="49">
        <f>IF(P610=0,0,IF(COUNTBLANK(P610)=1,0,COUNTA($P$14:P610)))</f>
        <v>0</v>
      </c>
      <c r="B610" s="21">
        <f>IF($C$4="citu pasākumu izmaksas",IF('11a+c+n'!$Q610="C",'11a+c+n'!B610,0))</f>
        <v>0</v>
      </c>
      <c r="C610" s="21">
        <f>IF($C$4="citu pasākumu izmaksas",IF('11a+c+n'!$Q610="C",'11a+c+n'!C610,0))</f>
        <v>0</v>
      </c>
      <c r="D610" s="21">
        <f>IF($C$4="citu pasākumu izmaksas",IF('11a+c+n'!$Q610="C",'11a+c+n'!D610,0))</f>
        <v>0</v>
      </c>
      <c r="E610" s="42"/>
      <c r="F610" s="64"/>
      <c r="G610" s="121"/>
      <c r="H610" s="121">
        <f>IF($C$4="citu pasākumu izmaksas",IF('11a+c+n'!$Q610="C",'11a+c+n'!H610,0))</f>
        <v>0</v>
      </c>
      <c r="I610" s="121"/>
      <c r="J610" s="121"/>
      <c r="K610" s="122">
        <f>IF($C$4="citu pasākumu izmaksas",IF('11a+c+n'!$Q610="C",'11a+c+n'!K610,0))</f>
        <v>0</v>
      </c>
      <c r="L610" s="83">
        <f>IF($C$4="citu pasākumu izmaksas",IF('11a+c+n'!$Q610="C",'11a+c+n'!L610,0))</f>
        <v>0</v>
      </c>
      <c r="M610" s="121">
        <f>IF($C$4="citu pasākumu izmaksas",IF('11a+c+n'!$Q610="C",'11a+c+n'!M610,0))</f>
        <v>0</v>
      </c>
      <c r="N610" s="121">
        <f>IF($C$4="citu pasākumu izmaksas",IF('11a+c+n'!$Q610="C",'11a+c+n'!N610,0))</f>
        <v>0</v>
      </c>
      <c r="O610" s="121">
        <f>IF($C$4="citu pasākumu izmaksas",IF('11a+c+n'!$Q610="C",'11a+c+n'!O610,0))</f>
        <v>0</v>
      </c>
      <c r="P610" s="122">
        <f>IF($C$4="citu pasākumu izmaksas",IF('11a+c+n'!$Q610="C",'11a+c+n'!P610,0))</f>
        <v>0</v>
      </c>
    </row>
    <row r="611" spans="1:16" x14ac:dyDescent="0.2">
      <c r="A611" s="49">
        <f>IF(P611=0,0,IF(COUNTBLANK(P611)=1,0,COUNTA($P$14:P611)))</f>
        <v>0</v>
      </c>
      <c r="B611" s="21">
        <f>IF($C$4="citu pasākumu izmaksas",IF('11a+c+n'!$Q611="C",'11a+c+n'!B611,0))</f>
        <v>0</v>
      </c>
      <c r="C611" s="21">
        <f>IF($C$4="citu pasākumu izmaksas",IF('11a+c+n'!$Q611="C",'11a+c+n'!C611,0))</f>
        <v>0</v>
      </c>
      <c r="D611" s="21">
        <f>IF($C$4="citu pasākumu izmaksas",IF('11a+c+n'!$Q611="C",'11a+c+n'!D611,0))</f>
        <v>0</v>
      </c>
      <c r="E611" s="42"/>
      <c r="F611" s="64"/>
      <c r="G611" s="121"/>
      <c r="H611" s="121">
        <f>IF($C$4="citu pasākumu izmaksas",IF('11a+c+n'!$Q611="C",'11a+c+n'!H611,0))</f>
        <v>0</v>
      </c>
      <c r="I611" s="121"/>
      <c r="J611" s="121"/>
      <c r="K611" s="122">
        <f>IF($C$4="citu pasākumu izmaksas",IF('11a+c+n'!$Q611="C",'11a+c+n'!K611,0))</f>
        <v>0</v>
      </c>
      <c r="L611" s="83">
        <f>IF($C$4="citu pasākumu izmaksas",IF('11a+c+n'!$Q611="C",'11a+c+n'!L611,0))</f>
        <v>0</v>
      </c>
      <c r="M611" s="121">
        <f>IF($C$4="citu pasākumu izmaksas",IF('11a+c+n'!$Q611="C",'11a+c+n'!M611,0))</f>
        <v>0</v>
      </c>
      <c r="N611" s="121">
        <f>IF($C$4="citu pasākumu izmaksas",IF('11a+c+n'!$Q611="C",'11a+c+n'!N611,0))</f>
        <v>0</v>
      </c>
      <c r="O611" s="121">
        <f>IF($C$4="citu pasākumu izmaksas",IF('11a+c+n'!$Q611="C",'11a+c+n'!O611,0))</f>
        <v>0</v>
      </c>
      <c r="P611" s="122">
        <f>IF($C$4="citu pasākumu izmaksas",IF('11a+c+n'!$Q611="C",'11a+c+n'!P611,0))</f>
        <v>0</v>
      </c>
    </row>
    <row r="612" spans="1:16" x14ac:dyDescent="0.2">
      <c r="A612" s="49">
        <f>IF(P612=0,0,IF(COUNTBLANK(P612)=1,0,COUNTA($P$14:P612)))</f>
        <v>0</v>
      </c>
      <c r="B612" s="21">
        <f>IF($C$4="citu pasākumu izmaksas",IF('11a+c+n'!$Q612="C",'11a+c+n'!B612,0))</f>
        <v>0</v>
      </c>
      <c r="C612" s="21">
        <f>IF($C$4="citu pasākumu izmaksas",IF('11a+c+n'!$Q612="C",'11a+c+n'!C612,0))</f>
        <v>0</v>
      </c>
      <c r="D612" s="21">
        <f>IF($C$4="citu pasākumu izmaksas",IF('11a+c+n'!$Q612="C",'11a+c+n'!D612,0))</f>
        <v>0</v>
      </c>
      <c r="E612" s="42"/>
      <c r="F612" s="64"/>
      <c r="G612" s="121"/>
      <c r="H612" s="121">
        <f>IF($C$4="citu pasākumu izmaksas",IF('11a+c+n'!$Q612="C",'11a+c+n'!H612,0))</f>
        <v>0</v>
      </c>
      <c r="I612" s="121"/>
      <c r="J612" s="121"/>
      <c r="K612" s="122">
        <f>IF($C$4="citu pasākumu izmaksas",IF('11a+c+n'!$Q612="C",'11a+c+n'!K612,0))</f>
        <v>0</v>
      </c>
      <c r="L612" s="83">
        <f>IF($C$4="citu pasākumu izmaksas",IF('11a+c+n'!$Q612="C",'11a+c+n'!L612,0))</f>
        <v>0</v>
      </c>
      <c r="M612" s="121">
        <f>IF($C$4="citu pasākumu izmaksas",IF('11a+c+n'!$Q612="C",'11a+c+n'!M612,0))</f>
        <v>0</v>
      </c>
      <c r="N612" s="121">
        <f>IF($C$4="citu pasākumu izmaksas",IF('11a+c+n'!$Q612="C",'11a+c+n'!N612,0))</f>
        <v>0</v>
      </c>
      <c r="O612" s="121">
        <f>IF($C$4="citu pasākumu izmaksas",IF('11a+c+n'!$Q612="C",'11a+c+n'!O612,0))</f>
        <v>0</v>
      </c>
      <c r="P612" s="122">
        <f>IF($C$4="citu pasākumu izmaksas",IF('11a+c+n'!$Q612="C",'11a+c+n'!P612,0))</f>
        <v>0</v>
      </c>
    </row>
    <row r="613" spans="1:16" x14ac:dyDescent="0.2">
      <c r="A613" s="49">
        <f>IF(P613=0,0,IF(COUNTBLANK(P613)=1,0,COUNTA($P$14:P613)))</f>
        <v>0</v>
      </c>
      <c r="B613" s="21">
        <f>IF($C$4="citu pasākumu izmaksas",IF('11a+c+n'!$Q613="C",'11a+c+n'!B613,0))</f>
        <v>0</v>
      </c>
      <c r="C613" s="21">
        <f>IF($C$4="citu pasākumu izmaksas",IF('11a+c+n'!$Q613="C",'11a+c+n'!C613,0))</f>
        <v>0</v>
      </c>
      <c r="D613" s="21">
        <f>IF($C$4="citu pasākumu izmaksas",IF('11a+c+n'!$Q613="C",'11a+c+n'!D613,0))</f>
        <v>0</v>
      </c>
      <c r="E613" s="42"/>
      <c r="F613" s="64"/>
      <c r="G613" s="121"/>
      <c r="H613" s="121">
        <f>IF($C$4="citu pasākumu izmaksas",IF('11a+c+n'!$Q613="C",'11a+c+n'!H613,0))</f>
        <v>0</v>
      </c>
      <c r="I613" s="121"/>
      <c r="J613" s="121"/>
      <c r="K613" s="122">
        <f>IF($C$4="citu pasākumu izmaksas",IF('11a+c+n'!$Q613="C",'11a+c+n'!K613,0))</f>
        <v>0</v>
      </c>
      <c r="L613" s="83">
        <f>IF($C$4="citu pasākumu izmaksas",IF('11a+c+n'!$Q613="C",'11a+c+n'!L613,0))</f>
        <v>0</v>
      </c>
      <c r="M613" s="121">
        <f>IF($C$4="citu pasākumu izmaksas",IF('11a+c+n'!$Q613="C",'11a+c+n'!M613,0))</f>
        <v>0</v>
      </c>
      <c r="N613" s="121">
        <f>IF($C$4="citu pasākumu izmaksas",IF('11a+c+n'!$Q613="C",'11a+c+n'!N613,0))</f>
        <v>0</v>
      </c>
      <c r="O613" s="121">
        <f>IF($C$4="citu pasākumu izmaksas",IF('11a+c+n'!$Q613="C",'11a+c+n'!O613,0))</f>
        <v>0</v>
      </c>
      <c r="P613" s="122">
        <f>IF($C$4="citu pasākumu izmaksas",IF('11a+c+n'!$Q613="C",'11a+c+n'!P613,0))</f>
        <v>0</v>
      </c>
    </row>
    <row r="614" spans="1:16" x14ac:dyDescent="0.2">
      <c r="A614" s="49">
        <f>IF(P614=0,0,IF(COUNTBLANK(P614)=1,0,COUNTA($P$14:P614)))</f>
        <v>0</v>
      </c>
      <c r="B614" s="21">
        <f>IF($C$4="citu pasākumu izmaksas",IF('11a+c+n'!$Q614="C",'11a+c+n'!B614,0))</f>
        <v>0</v>
      </c>
      <c r="C614" s="21">
        <f>IF($C$4="citu pasākumu izmaksas",IF('11a+c+n'!$Q614="C",'11a+c+n'!C614,0))</f>
        <v>0</v>
      </c>
      <c r="D614" s="21">
        <f>IF($C$4="citu pasākumu izmaksas",IF('11a+c+n'!$Q614="C",'11a+c+n'!D614,0))</f>
        <v>0</v>
      </c>
      <c r="E614" s="42"/>
      <c r="F614" s="64"/>
      <c r="G614" s="121"/>
      <c r="H614" s="121">
        <f>IF($C$4="citu pasākumu izmaksas",IF('11a+c+n'!$Q614="C",'11a+c+n'!H614,0))</f>
        <v>0</v>
      </c>
      <c r="I614" s="121"/>
      <c r="J614" s="121"/>
      <c r="K614" s="122">
        <f>IF($C$4="citu pasākumu izmaksas",IF('11a+c+n'!$Q614="C",'11a+c+n'!K614,0))</f>
        <v>0</v>
      </c>
      <c r="L614" s="83">
        <f>IF($C$4="citu pasākumu izmaksas",IF('11a+c+n'!$Q614="C",'11a+c+n'!L614,0))</f>
        <v>0</v>
      </c>
      <c r="M614" s="121">
        <f>IF($C$4="citu pasākumu izmaksas",IF('11a+c+n'!$Q614="C",'11a+c+n'!M614,0))</f>
        <v>0</v>
      </c>
      <c r="N614" s="121">
        <f>IF($C$4="citu pasākumu izmaksas",IF('11a+c+n'!$Q614="C",'11a+c+n'!N614,0))</f>
        <v>0</v>
      </c>
      <c r="O614" s="121">
        <f>IF($C$4="citu pasākumu izmaksas",IF('11a+c+n'!$Q614="C",'11a+c+n'!O614,0))</f>
        <v>0</v>
      </c>
      <c r="P614" s="122">
        <f>IF($C$4="citu pasākumu izmaksas",IF('11a+c+n'!$Q614="C",'11a+c+n'!P614,0))</f>
        <v>0</v>
      </c>
    </row>
    <row r="615" spans="1:16" x14ac:dyDescent="0.2">
      <c r="A615" s="49">
        <f>IF(P615=0,0,IF(COUNTBLANK(P615)=1,0,COUNTA($P$14:P615)))</f>
        <v>0</v>
      </c>
      <c r="B615" s="21">
        <f>IF($C$4="citu pasākumu izmaksas",IF('11a+c+n'!$Q615="C",'11a+c+n'!B615,0))</f>
        <v>0</v>
      </c>
      <c r="C615" s="21">
        <f>IF($C$4="citu pasākumu izmaksas",IF('11a+c+n'!$Q615="C",'11a+c+n'!C615,0))</f>
        <v>0</v>
      </c>
      <c r="D615" s="21">
        <f>IF($C$4="citu pasākumu izmaksas",IF('11a+c+n'!$Q615="C",'11a+c+n'!D615,0))</f>
        <v>0</v>
      </c>
      <c r="E615" s="42"/>
      <c r="F615" s="64"/>
      <c r="G615" s="121"/>
      <c r="H615" s="121">
        <f>IF($C$4="citu pasākumu izmaksas",IF('11a+c+n'!$Q615="C",'11a+c+n'!H615,0))</f>
        <v>0</v>
      </c>
      <c r="I615" s="121"/>
      <c r="J615" s="121"/>
      <c r="K615" s="122">
        <f>IF($C$4="citu pasākumu izmaksas",IF('11a+c+n'!$Q615="C",'11a+c+n'!K615,0))</f>
        <v>0</v>
      </c>
      <c r="L615" s="83">
        <f>IF($C$4="citu pasākumu izmaksas",IF('11a+c+n'!$Q615="C",'11a+c+n'!L615,0))</f>
        <v>0</v>
      </c>
      <c r="M615" s="121">
        <f>IF($C$4="citu pasākumu izmaksas",IF('11a+c+n'!$Q615="C",'11a+c+n'!M615,0))</f>
        <v>0</v>
      </c>
      <c r="N615" s="121">
        <f>IF($C$4="citu pasākumu izmaksas",IF('11a+c+n'!$Q615="C",'11a+c+n'!N615,0))</f>
        <v>0</v>
      </c>
      <c r="O615" s="121">
        <f>IF($C$4="citu pasākumu izmaksas",IF('11a+c+n'!$Q615="C",'11a+c+n'!O615,0))</f>
        <v>0</v>
      </c>
      <c r="P615" s="122">
        <f>IF($C$4="citu pasākumu izmaksas",IF('11a+c+n'!$Q615="C",'11a+c+n'!P615,0))</f>
        <v>0</v>
      </c>
    </row>
    <row r="616" spans="1:16" x14ac:dyDescent="0.2">
      <c r="A616" s="49">
        <f>IF(P616=0,0,IF(COUNTBLANK(P616)=1,0,COUNTA($P$14:P616)))</f>
        <v>0</v>
      </c>
      <c r="B616" s="21">
        <f>IF($C$4="citu pasākumu izmaksas",IF('11a+c+n'!$Q616="C",'11a+c+n'!B616,0))</f>
        <v>0</v>
      </c>
      <c r="C616" s="21">
        <f>IF($C$4="citu pasākumu izmaksas",IF('11a+c+n'!$Q616="C",'11a+c+n'!C616,0))</f>
        <v>0</v>
      </c>
      <c r="D616" s="21">
        <f>IF($C$4="citu pasākumu izmaksas",IF('11a+c+n'!$Q616="C",'11a+c+n'!D616,0))</f>
        <v>0</v>
      </c>
      <c r="E616" s="42"/>
      <c r="F616" s="64"/>
      <c r="G616" s="121"/>
      <c r="H616" s="121">
        <f>IF($C$4="citu pasākumu izmaksas",IF('11a+c+n'!$Q616="C",'11a+c+n'!H616,0))</f>
        <v>0</v>
      </c>
      <c r="I616" s="121"/>
      <c r="J616" s="121"/>
      <c r="K616" s="122">
        <f>IF($C$4="citu pasākumu izmaksas",IF('11a+c+n'!$Q616="C",'11a+c+n'!K616,0))</f>
        <v>0</v>
      </c>
      <c r="L616" s="83">
        <f>IF($C$4="citu pasākumu izmaksas",IF('11a+c+n'!$Q616="C",'11a+c+n'!L616,0))</f>
        <v>0</v>
      </c>
      <c r="M616" s="121">
        <f>IF($C$4="citu pasākumu izmaksas",IF('11a+c+n'!$Q616="C",'11a+c+n'!M616,0))</f>
        <v>0</v>
      </c>
      <c r="N616" s="121">
        <f>IF($C$4="citu pasākumu izmaksas",IF('11a+c+n'!$Q616="C",'11a+c+n'!N616,0))</f>
        <v>0</v>
      </c>
      <c r="O616" s="121">
        <f>IF($C$4="citu pasākumu izmaksas",IF('11a+c+n'!$Q616="C",'11a+c+n'!O616,0))</f>
        <v>0</v>
      </c>
      <c r="P616" s="122">
        <f>IF($C$4="citu pasākumu izmaksas",IF('11a+c+n'!$Q616="C",'11a+c+n'!P616,0))</f>
        <v>0</v>
      </c>
    </row>
    <row r="617" spans="1:16" x14ac:dyDescent="0.2">
      <c r="A617" s="49">
        <f>IF(P617=0,0,IF(COUNTBLANK(P617)=1,0,COUNTA($P$14:P617)))</f>
        <v>0</v>
      </c>
      <c r="B617" s="21">
        <f>IF($C$4="citu pasākumu izmaksas",IF('11a+c+n'!$Q617="C",'11a+c+n'!B617,0))</f>
        <v>0</v>
      </c>
      <c r="C617" s="21">
        <f>IF($C$4="citu pasākumu izmaksas",IF('11a+c+n'!$Q617="C",'11a+c+n'!C617,0))</f>
        <v>0</v>
      </c>
      <c r="D617" s="21">
        <f>IF($C$4="citu pasākumu izmaksas",IF('11a+c+n'!$Q617="C",'11a+c+n'!D617,0))</f>
        <v>0</v>
      </c>
      <c r="E617" s="42"/>
      <c r="F617" s="64"/>
      <c r="G617" s="121"/>
      <c r="H617" s="121">
        <f>IF($C$4="citu pasākumu izmaksas",IF('11a+c+n'!$Q617="C",'11a+c+n'!H617,0))</f>
        <v>0</v>
      </c>
      <c r="I617" s="121"/>
      <c r="J617" s="121"/>
      <c r="K617" s="122">
        <f>IF($C$4="citu pasākumu izmaksas",IF('11a+c+n'!$Q617="C",'11a+c+n'!K617,0))</f>
        <v>0</v>
      </c>
      <c r="L617" s="83">
        <f>IF($C$4="citu pasākumu izmaksas",IF('11a+c+n'!$Q617="C",'11a+c+n'!L617,0))</f>
        <v>0</v>
      </c>
      <c r="M617" s="121">
        <f>IF($C$4="citu pasākumu izmaksas",IF('11a+c+n'!$Q617="C",'11a+c+n'!M617,0))</f>
        <v>0</v>
      </c>
      <c r="N617" s="121">
        <f>IF($C$4="citu pasākumu izmaksas",IF('11a+c+n'!$Q617="C",'11a+c+n'!N617,0))</f>
        <v>0</v>
      </c>
      <c r="O617" s="121">
        <f>IF($C$4="citu pasākumu izmaksas",IF('11a+c+n'!$Q617="C",'11a+c+n'!O617,0))</f>
        <v>0</v>
      </c>
      <c r="P617" s="122">
        <f>IF($C$4="citu pasākumu izmaksas",IF('11a+c+n'!$Q617="C",'11a+c+n'!P617,0))</f>
        <v>0</v>
      </c>
    </row>
    <row r="618" spans="1:16" x14ac:dyDescent="0.2">
      <c r="A618" s="49">
        <f>IF(P618=0,0,IF(COUNTBLANK(P618)=1,0,COUNTA($P$14:P618)))</f>
        <v>0</v>
      </c>
      <c r="B618" s="21">
        <f>IF($C$4="citu pasākumu izmaksas",IF('11a+c+n'!$Q618="C",'11a+c+n'!B618,0))</f>
        <v>0</v>
      </c>
      <c r="C618" s="21">
        <f>IF($C$4="citu pasākumu izmaksas",IF('11a+c+n'!$Q618="C",'11a+c+n'!C618,0))</f>
        <v>0</v>
      </c>
      <c r="D618" s="21">
        <f>IF($C$4="citu pasākumu izmaksas",IF('11a+c+n'!$Q618="C",'11a+c+n'!D618,0))</f>
        <v>0</v>
      </c>
      <c r="E618" s="42"/>
      <c r="F618" s="64"/>
      <c r="G618" s="121"/>
      <c r="H618" s="121">
        <f>IF($C$4="citu pasākumu izmaksas",IF('11a+c+n'!$Q618="C",'11a+c+n'!H618,0))</f>
        <v>0</v>
      </c>
      <c r="I618" s="121"/>
      <c r="J618" s="121"/>
      <c r="K618" s="122">
        <f>IF($C$4="citu pasākumu izmaksas",IF('11a+c+n'!$Q618="C",'11a+c+n'!K618,0))</f>
        <v>0</v>
      </c>
      <c r="L618" s="83">
        <f>IF($C$4="citu pasākumu izmaksas",IF('11a+c+n'!$Q618="C",'11a+c+n'!L618,0))</f>
        <v>0</v>
      </c>
      <c r="M618" s="121">
        <f>IF($C$4="citu pasākumu izmaksas",IF('11a+c+n'!$Q618="C",'11a+c+n'!M618,0))</f>
        <v>0</v>
      </c>
      <c r="N618" s="121">
        <f>IF($C$4="citu pasākumu izmaksas",IF('11a+c+n'!$Q618="C",'11a+c+n'!N618,0))</f>
        <v>0</v>
      </c>
      <c r="O618" s="121">
        <f>IF($C$4="citu pasākumu izmaksas",IF('11a+c+n'!$Q618="C",'11a+c+n'!O618,0))</f>
        <v>0</v>
      </c>
      <c r="P618" s="122">
        <f>IF($C$4="citu pasākumu izmaksas",IF('11a+c+n'!$Q618="C",'11a+c+n'!P618,0))</f>
        <v>0</v>
      </c>
    </row>
    <row r="619" spans="1:16" x14ac:dyDescent="0.2">
      <c r="A619" s="49">
        <f>IF(P619=0,0,IF(COUNTBLANK(P619)=1,0,COUNTA($P$14:P619)))</f>
        <v>0</v>
      </c>
      <c r="B619" s="21">
        <f>IF($C$4="citu pasākumu izmaksas",IF('11a+c+n'!$Q619="C",'11a+c+n'!B619,0))</f>
        <v>0</v>
      </c>
      <c r="C619" s="21">
        <f>IF($C$4="citu pasākumu izmaksas",IF('11a+c+n'!$Q619="C",'11a+c+n'!C619,0))</f>
        <v>0</v>
      </c>
      <c r="D619" s="21">
        <f>IF($C$4="citu pasākumu izmaksas",IF('11a+c+n'!$Q619="C",'11a+c+n'!D619,0))</f>
        <v>0</v>
      </c>
      <c r="E619" s="42"/>
      <c r="F619" s="64"/>
      <c r="G619" s="121"/>
      <c r="H619" s="121">
        <f>IF($C$4="citu pasākumu izmaksas",IF('11a+c+n'!$Q619="C",'11a+c+n'!H619,0))</f>
        <v>0</v>
      </c>
      <c r="I619" s="121"/>
      <c r="J619" s="121"/>
      <c r="K619" s="122">
        <f>IF($C$4="citu pasākumu izmaksas",IF('11a+c+n'!$Q619="C",'11a+c+n'!K619,0))</f>
        <v>0</v>
      </c>
      <c r="L619" s="83">
        <f>IF($C$4="citu pasākumu izmaksas",IF('11a+c+n'!$Q619="C",'11a+c+n'!L619,0))</f>
        <v>0</v>
      </c>
      <c r="M619" s="121">
        <f>IF($C$4="citu pasākumu izmaksas",IF('11a+c+n'!$Q619="C",'11a+c+n'!M619,0))</f>
        <v>0</v>
      </c>
      <c r="N619" s="121">
        <f>IF($C$4="citu pasākumu izmaksas",IF('11a+c+n'!$Q619="C",'11a+c+n'!N619,0))</f>
        <v>0</v>
      </c>
      <c r="O619" s="121">
        <f>IF($C$4="citu pasākumu izmaksas",IF('11a+c+n'!$Q619="C",'11a+c+n'!O619,0))</f>
        <v>0</v>
      </c>
      <c r="P619" s="122">
        <f>IF($C$4="citu pasākumu izmaksas",IF('11a+c+n'!$Q619="C",'11a+c+n'!P619,0))</f>
        <v>0</v>
      </c>
    </row>
    <row r="620" spans="1:16" x14ac:dyDescent="0.2">
      <c r="A620" s="49">
        <f>IF(P620=0,0,IF(COUNTBLANK(P620)=1,0,COUNTA($P$14:P620)))</f>
        <v>0</v>
      </c>
      <c r="B620" s="21">
        <f>IF($C$4="citu pasākumu izmaksas",IF('11a+c+n'!$Q620="C",'11a+c+n'!B620,0))</f>
        <v>0</v>
      </c>
      <c r="C620" s="21">
        <f>IF($C$4="citu pasākumu izmaksas",IF('11a+c+n'!$Q620="C",'11a+c+n'!C620,0))</f>
        <v>0</v>
      </c>
      <c r="D620" s="21">
        <f>IF($C$4="citu pasākumu izmaksas",IF('11a+c+n'!$Q620="C",'11a+c+n'!D620,0))</f>
        <v>0</v>
      </c>
      <c r="E620" s="42"/>
      <c r="F620" s="64"/>
      <c r="G620" s="121"/>
      <c r="H620" s="121">
        <f>IF($C$4="citu pasākumu izmaksas",IF('11a+c+n'!$Q620="C",'11a+c+n'!H620,0))</f>
        <v>0</v>
      </c>
      <c r="I620" s="121"/>
      <c r="J620" s="121"/>
      <c r="K620" s="122">
        <f>IF($C$4="citu pasākumu izmaksas",IF('11a+c+n'!$Q620="C",'11a+c+n'!K620,0))</f>
        <v>0</v>
      </c>
      <c r="L620" s="83">
        <f>IF($C$4="citu pasākumu izmaksas",IF('11a+c+n'!$Q620="C",'11a+c+n'!L620,0))</f>
        <v>0</v>
      </c>
      <c r="M620" s="121">
        <f>IF($C$4="citu pasākumu izmaksas",IF('11a+c+n'!$Q620="C",'11a+c+n'!M620,0))</f>
        <v>0</v>
      </c>
      <c r="N620" s="121">
        <f>IF($C$4="citu pasākumu izmaksas",IF('11a+c+n'!$Q620="C",'11a+c+n'!N620,0))</f>
        <v>0</v>
      </c>
      <c r="O620" s="121">
        <f>IF($C$4="citu pasākumu izmaksas",IF('11a+c+n'!$Q620="C",'11a+c+n'!O620,0))</f>
        <v>0</v>
      </c>
      <c r="P620" s="122">
        <f>IF($C$4="citu pasākumu izmaksas",IF('11a+c+n'!$Q620="C",'11a+c+n'!P620,0))</f>
        <v>0</v>
      </c>
    </row>
    <row r="621" spans="1:16" x14ac:dyDescent="0.2">
      <c r="A621" s="49">
        <f>IF(P621=0,0,IF(COUNTBLANK(P621)=1,0,COUNTA($P$14:P621)))</f>
        <v>0</v>
      </c>
      <c r="B621" s="21">
        <f>IF($C$4="citu pasākumu izmaksas",IF('11a+c+n'!$Q621="C",'11a+c+n'!B621,0))</f>
        <v>0</v>
      </c>
      <c r="C621" s="21">
        <f>IF($C$4="citu pasākumu izmaksas",IF('11a+c+n'!$Q621="C",'11a+c+n'!C621,0))</f>
        <v>0</v>
      </c>
      <c r="D621" s="21">
        <f>IF($C$4="citu pasākumu izmaksas",IF('11a+c+n'!$Q621="C",'11a+c+n'!D621,0))</f>
        <v>0</v>
      </c>
      <c r="E621" s="42"/>
      <c r="F621" s="64"/>
      <c r="G621" s="121"/>
      <c r="H621" s="121">
        <f>IF($C$4="citu pasākumu izmaksas",IF('11a+c+n'!$Q621="C",'11a+c+n'!H621,0))</f>
        <v>0</v>
      </c>
      <c r="I621" s="121"/>
      <c r="J621" s="121"/>
      <c r="K621" s="122">
        <f>IF($C$4="citu pasākumu izmaksas",IF('11a+c+n'!$Q621="C",'11a+c+n'!K621,0))</f>
        <v>0</v>
      </c>
      <c r="L621" s="83">
        <f>IF($C$4="citu pasākumu izmaksas",IF('11a+c+n'!$Q621="C",'11a+c+n'!L621,0))</f>
        <v>0</v>
      </c>
      <c r="M621" s="121">
        <f>IF($C$4="citu pasākumu izmaksas",IF('11a+c+n'!$Q621="C",'11a+c+n'!M621,0))</f>
        <v>0</v>
      </c>
      <c r="N621" s="121">
        <f>IF($C$4="citu pasākumu izmaksas",IF('11a+c+n'!$Q621="C",'11a+c+n'!N621,0))</f>
        <v>0</v>
      </c>
      <c r="O621" s="121">
        <f>IF($C$4="citu pasākumu izmaksas",IF('11a+c+n'!$Q621="C",'11a+c+n'!O621,0))</f>
        <v>0</v>
      </c>
      <c r="P621" s="122">
        <f>IF($C$4="citu pasākumu izmaksas",IF('11a+c+n'!$Q621="C",'11a+c+n'!P621,0))</f>
        <v>0</v>
      </c>
    </row>
    <row r="622" spans="1:16" x14ac:dyDescent="0.2">
      <c r="A622" s="49">
        <f>IF(P622=0,0,IF(COUNTBLANK(P622)=1,0,COUNTA($P$14:P622)))</f>
        <v>0</v>
      </c>
      <c r="B622" s="21">
        <f>IF($C$4="citu pasākumu izmaksas",IF('11a+c+n'!$Q622="C",'11a+c+n'!B622,0))</f>
        <v>0</v>
      </c>
      <c r="C622" s="21">
        <f>IF($C$4="citu pasākumu izmaksas",IF('11a+c+n'!$Q622="C",'11a+c+n'!C622,0))</f>
        <v>0</v>
      </c>
      <c r="D622" s="21">
        <f>IF($C$4="citu pasākumu izmaksas",IF('11a+c+n'!$Q622="C",'11a+c+n'!D622,0))</f>
        <v>0</v>
      </c>
      <c r="E622" s="42"/>
      <c r="F622" s="64"/>
      <c r="G622" s="121"/>
      <c r="H622" s="121">
        <f>IF($C$4="citu pasākumu izmaksas",IF('11a+c+n'!$Q622="C",'11a+c+n'!H622,0))</f>
        <v>0</v>
      </c>
      <c r="I622" s="121"/>
      <c r="J622" s="121"/>
      <c r="K622" s="122">
        <f>IF($C$4="citu pasākumu izmaksas",IF('11a+c+n'!$Q622="C",'11a+c+n'!K622,0))</f>
        <v>0</v>
      </c>
      <c r="L622" s="83">
        <f>IF($C$4="citu pasākumu izmaksas",IF('11a+c+n'!$Q622="C",'11a+c+n'!L622,0))</f>
        <v>0</v>
      </c>
      <c r="M622" s="121">
        <f>IF($C$4="citu pasākumu izmaksas",IF('11a+c+n'!$Q622="C",'11a+c+n'!M622,0))</f>
        <v>0</v>
      </c>
      <c r="N622" s="121">
        <f>IF($C$4="citu pasākumu izmaksas",IF('11a+c+n'!$Q622="C",'11a+c+n'!N622,0))</f>
        <v>0</v>
      </c>
      <c r="O622" s="121">
        <f>IF($C$4="citu pasākumu izmaksas",IF('11a+c+n'!$Q622="C",'11a+c+n'!O622,0))</f>
        <v>0</v>
      </c>
      <c r="P622" s="122">
        <f>IF($C$4="citu pasākumu izmaksas",IF('11a+c+n'!$Q622="C",'11a+c+n'!P622,0))</f>
        <v>0</v>
      </c>
    </row>
    <row r="623" spans="1:16" x14ac:dyDescent="0.2">
      <c r="A623" s="49">
        <f>IF(P623=0,0,IF(COUNTBLANK(P623)=1,0,COUNTA($P$14:P623)))</f>
        <v>0</v>
      </c>
      <c r="B623" s="21">
        <f>IF($C$4="citu pasākumu izmaksas",IF('11a+c+n'!$Q623="C",'11a+c+n'!B623,0))</f>
        <v>0</v>
      </c>
      <c r="C623" s="21">
        <f>IF($C$4="citu pasākumu izmaksas",IF('11a+c+n'!$Q623="C",'11a+c+n'!C623,0))</f>
        <v>0</v>
      </c>
      <c r="D623" s="21">
        <f>IF($C$4="citu pasākumu izmaksas",IF('11a+c+n'!$Q623="C",'11a+c+n'!D623,0))</f>
        <v>0</v>
      </c>
      <c r="E623" s="42"/>
      <c r="F623" s="64"/>
      <c r="G623" s="121"/>
      <c r="H623" s="121">
        <f>IF($C$4="citu pasākumu izmaksas",IF('11a+c+n'!$Q623="C",'11a+c+n'!H623,0))</f>
        <v>0</v>
      </c>
      <c r="I623" s="121"/>
      <c r="J623" s="121"/>
      <c r="K623" s="122">
        <f>IF($C$4="citu pasākumu izmaksas",IF('11a+c+n'!$Q623="C",'11a+c+n'!K623,0))</f>
        <v>0</v>
      </c>
      <c r="L623" s="83">
        <f>IF($C$4="citu pasākumu izmaksas",IF('11a+c+n'!$Q623="C",'11a+c+n'!L623,0))</f>
        <v>0</v>
      </c>
      <c r="M623" s="121">
        <f>IF($C$4="citu pasākumu izmaksas",IF('11a+c+n'!$Q623="C",'11a+c+n'!M623,0))</f>
        <v>0</v>
      </c>
      <c r="N623" s="121">
        <f>IF($C$4="citu pasākumu izmaksas",IF('11a+c+n'!$Q623="C",'11a+c+n'!N623,0))</f>
        <v>0</v>
      </c>
      <c r="O623" s="121">
        <f>IF($C$4="citu pasākumu izmaksas",IF('11a+c+n'!$Q623="C",'11a+c+n'!O623,0))</f>
        <v>0</v>
      </c>
      <c r="P623" s="122">
        <f>IF($C$4="citu pasākumu izmaksas",IF('11a+c+n'!$Q623="C",'11a+c+n'!P623,0))</f>
        <v>0</v>
      </c>
    </row>
    <row r="624" spans="1:16" x14ac:dyDescent="0.2">
      <c r="A624" s="49">
        <f>IF(P624=0,0,IF(COUNTBLANK(P624)=1,0,COUNTA($P$14:P624)))</f>
        <v>0</v>
      </c>
      <c r="B624" s="21">
        <f>IF($C$4="citu pasākumu izmaksas",IF('11a+c+n'!$Q624="C",'11a+c+n'!B624,0))</f>
        <v>0</v>
      </c>
      <c r="C624" s="21">
        <f>IF($C$4="citu pasākumu izmaksas",IF('11a+c+n'!$Q624="C",'11a+c+n'!C624,0))</f>
        <v>0</v>
      </c>
      <c r="D624" s="21">
        <f>IF($C$4="citu pasākumu izmaksas",IF('11a+c+n'!$Q624="C",'11a+c+n'!D624,0))</f>
        <v>0</v>
      </c>
      <c r="E624" s="42"/>
      <c r="F624" s="64"/>
      <c r="G624" s="121"/>
      <c r="H624" s="121">
        <f>IF($C$4="citu pasākumu izmaksas",IF('11a+c+n'!$Q624="C",'11a+c+n'!H624,0))</f>
        <v>0</v>
      </c>
      <c r="I624" s="121"/>
      <c r="J624" s="121"/>
      <c r="K624" s="122">
        <f>IF($C$4="citu pasākumu izmaksas",IF('11a+c+n'!$Q624="C",'11a+c+n'!K624,0))</f>
        <v>0</v>
      </c>
      <c r="L624" s="83">
        <f>IF($C$4="citu pasākumu izmaksas",IF('11a+c+n'!$Q624="C",'11a+c+n'!L624,0))</f>
        <v>0</v>
      </c>
      <c r="M624" s="121">
        <f>IF($C$4="citu pasākumu izmaksas",IF('11a+c+n'!$Q624="C",'11a+c+n'!M624,0))</f>
        <v>0</v>
      </c>
      <c r="N624" s="121">
        <f>IF($C$4="citu pasākumu izmaksas",IF('11a+c+n'!$Q624="C",'11a+c+n'!N624,0))</f>
        <v>0</v>
      </c>
      <c r="O624" s="121">
        <f>IF($C$4="citu pasākumu izmaksas",IF('11a+c+n'!$Q624="C",'11a+c+n'!O624,0))</f>
        <v>0</v>
      </c>
      <c r="P624" s="122">
        <f>IF($C$4="citu pasākumu izmaksas",IF('11a+c+n'!$Q624="C",'11a+c+n'!P624,0))</f>
        <v>0</v>
      </c>
    </row>
    <row r="625" spans="1:16" x14ac:dyDescent="0.2">
      <c r="A625" s="49">
        <f>IF(P625=0,0,IF(COUNTBLANK(P625)=1,0,COUNTA($P$14:P625)))</f>
        <v>0</v>
      </c>
      <c r="B625" s="21">
        <f>IF($C$4="citu pasākumu izmaksas",IF('11a+c+n'!$Q625="C",'11a+c+n'!B625,0))</f>
        <v>0</v>
      </c>
      <c r="C625" s="21">
        <f>IF($C$4="citu pasākumu izmaksas",IF('11a+c+n'!$Q625="C",'11a+c+n'!C625,0))</f>
        <v>0</v>
      </c>
      <c r="D625" s="21">
        <f>IF($C$4="citu pasākumu izmaksas",IF('11a+c+n'!$Q625="C",'11a+c+n'!D625,0))</f>
        <v>0</v>
      </c>
      <c r="E625" s="42"/>
      <c r="F625" s="64"/>
      <c r="G625" s="121"/>
      <c r="H625" s="121">
        <f>IF($C$4="citu pasākumu izmaksas",IF('11a+c+n'!$Q625="C",'11a+c+n'!H625,0))</f>
        <v>0</v>
      </c>
      <c r="I625" s="121"/>
      <c r="J625" s="121"/>
      <c r="K625" s="122">
        <f>IF($C$4="citu pasākumu izmaksas",IF('11a+c+n'!$Q625="C",'11a+c+n'!K625,0))</f>
        <v>0</v>
      </c>
      <c r="L625" s="83">
        <f>IF($C$4="citu pasākumu izmaksas",IF('11a+c+n'!$Q625="C",'11a+c+n'!L625,0))</f>
        <v>0</v>
      </c>
      <c r="M625" s="121">
        <f>IF($C$4="citu pasākumu izmaksas",IF('11a+c+n'!$Q625="C",'11a+c+n'!M625,0))</f>
        <v>0</v>
      </c>
      <c r="N625" s="121">
        <f>IF($C$4="citu pasākumu izmaksas",IF('11a+c+n'!$Q625="C",'11a+c+n'!N625,0))</f>
        <v>0</v>
      </c>
      <c r="O625" s="121">
        <f>IF($C$4="citu pasākumu izmaksas",IF('11a+c+n'!$Q625="C",'11a+c+n'!O625,0))</f>
        <v>0</v>
      </c>
      <c r="P625" s="122">
        <f>IF($C$4="citu pasākumu izmaksas",IF('11a+c+n'!$Q625="C",'11a+c+n'!P625,0))</f>
        <v>0</v>
      </c>
    </row>
    <row r="626" spans="1:16" x14ac:dyDescent="0.2">
      <c r="A626" s="49">
        <f>IF(P626=0,0,IF(COUNTBLANK(P626)=1,0,COUNTA($P$14:P626)))</f>
        <v>0</v>
      </c>
      <c r="B626" s="21">
        <f>IF($C$4="citu pasākumu izmaksas",IF('11a+c+n'!$Q626="C",'11a+c+n'!B626,0))</f>
        <v>0</v>
      </c>
      <c r="C626" s="21">
        <f>IF($C$4="citu pasākumu izmaksas",IF('11a+c+n'!$Q626="C",'11a+c+n'!C626,0))</f>
        <v>0</v>
      </c>
      <c r="D626" s="21">
        <f>IF($C$4="citu pasākumu izmaksas",IF('11a+c+n'!$Q626="C",'11a+c+n'!D626,0))</f>
        <v>0</v>
      </c>
      <c r="E626" s="42"/>
      <c r="F626" s="64"/>
      <c r="G626" s="121"/>
      <c r="H626" s="121">
        <f>IF($C$4="citu pasākumu izmaksas",IF('11a+c+n'!$Q626="C",'11a+c+n'!H626,0))</f>
        <v>0</v>
      </c>
      <c r="I626" s="121"/>
      <c r="J626" s="121"/>
      <c r="K626" s="122">
        <f>IF($C$4="citu pasākumu izmaksas",IF('11a+c+n'!$Q626="C",'11a+c+n'!K626,0))</f>
        <v>0</v>
      </c>
      <c r="L626" s="83">
        <f>IF($C$4="citu pasākumu izmaksas",IF('11a+c+n'!$Q626="C",'11a+c+n'!L626,0))</f>
        <v>0</v>
      </c>
      <c r="M626" s="121">
        <f>IF($C$4="citu pasākumu izmaksas",IF('11a+c+n'!$Q626="C",'11a+c+n'!M626,0))</f>
        <v>0</v>
      </c>
      <c r="N626" s="121">
        <f>IF($C$4="citu pasākumu izmaksas",IF('11a+c+n'!$Q626="C",'11a+c+n'!N626,0))</f>
        <v>0</v>
      </c>
      <c r="O626" s="121">
        <f>IF($C$4="citu pasākumu izmaksas",IF('11a+c+n'!$Q626="C",'11a+c+n'!O626,0))</f>
        <v>0</v>
      </c>
      <c r="P626" s="122">
        <f>IF($C$4="citu pasākumu izmaksas",IF('11a+c+n'!$Q626="C",'11a+c+n'!P626,0))</f>
        <v>0</v>
      </c>
    </row>
    <row r="627" spans="1:16" x14ac:dyDescent="0.2">
      <c r="A627" s="49">
        <f>IF(P627=0,0,IF(COUNTBLANK(P627)=1,0,COUNTA($P$14:P627)))</f>
        <v>0</v>
      </c>
      <c r="B627" s="21">
        <f>IF($C$4="citu pasākumu izmaksas",IF('11a+c+n'!$Q627="C",'11a+c+n'!B627,0))</f>
        <v>0</v>
      </c>
      <c r="C627" s="21">
        <f>IF($C$4="citu pasākumu izmaksas",IF('11a+c+n'!$Q627="C",'11a+c+n'!C627,0))</f>
        <v>0</v>
      </c>
      <c r="D627" s="21">
        <f>IF($C$4="citu pasākumu izmaksas",IF('11a+c+n'!$Q627="C",'11a+c+n'!D627,0))</f>
        <v>0</v>
      </c>
      <c r="E627" s="42"/>
      <c r="F627" s="64"/>
      <c r="G627" s="121"/>
      <c r="H627" s="121">
        <f>IF($C$4="citu pasākumu izmaksas",IF('11a+c+n'!$Q627="C",'11a+c+n'!H627,0))</f>
        <v>0</v>
      </c>
      <c r="I627" s="121"/>
      <c r="J627" s="121"/>
      <c r="K627" s="122">
        <f>IF($C$4="citu pasākumu izmaksas",IF('11a+c+n'!$Q627="C",'11a+c+n'!K627,0))</f>
        <v>0</v>
      </c>
      <c r="L627" s="83">
        <f>IF($C$4="citu pasākumu izmaksas",IF('11a+c+n'!$Q627="C",'11a+c+n'!L627,0))</f>
        <v>0</v>
      </c>
      <c r="M627" s="121">
        <f>IF($C$4="citu pasākumu izmaksas",IF('11a+c+n'!$Q627="C",'11a+c+n'!M627,0))</f>
        <v>0</v>
      </c>
      <c r="N627" s="121">
        <f>IF($C$4="citu pasākumu izmaksas",IF('11a+c+n'!$Q627="C",'11a+c+n'!N627,0))</f>
        <v>0</v>
      </c>
      <c r="O627" s="121">
        <f>IF($C$4="citu pasākumu izmaksas",IF('11a+c+n'!$Q627="C",'11a+c+n'!O627,0))</f>
        <v>0</v>
      </c>
      <c r="P627" s="122">
        <f>IF($C$4="citu pasākumu izmaksas",IF('11a+c+n'!$Q627="C",'11a+c+n'!P627,0))</f>
        <v>0</v>
      </c>
    </row>
    <row r="628" spans="1:16" x14ac:dyDescent="0.2">
      <c r="A628" s="49">
        <f>IF(P628=0,0,IF(COUNTBLANK(P628)=1,0,COUNTA($P$14:P628)))</f>
        <v>0</v>
      </c>
      <c r="B628" s="21">
        <f>IF($C$4="citu pasākumu izmaksas",IF('11a+c+n'!$Q628="C",'11a+c+n'!B628,0))</f>
        <v>0</v>
      </c>
      <c r="C628" s="21">
        <f>IF($C$4="citu pasākumu izmaksas",IF('11a+c+n'!$Q628="C",'11a+c+n'!C628,0))</f>
        <v>0</v>
      </c>
      <c r="D628" s="21">
        <f>IF($C$4="citu pasākumu izmaksas",IF('11a+c+n'!$Q628="C",'11a+c+n'!D628,0))</f>
        <v>0</v>
      </c>
      <c r="E628" s="42"/>
      <c r="F628" s="64"/>
      <c r="G628" s="121"/>
      <c r="H628" s="121">
        <f>IF($C$4="citu pasākumu izmaksas",IF('11a+c+n'!$Q628="C",'11a+c+n'!H628,0))</f>
        <v>0</v>
      </c>
      <c r="I628" s="121"/>
      <c r="J628" s="121"/>
      <c r="K628" s="122">
        <f>IF($C$4="citu pasākumu izmaksas",IF('11a+c+n'!$Q628="C",'11a+c+n'!K628,0))</f>
        <v>0</v>
      </c>
      <c r="L628" s="83">
        <f>IF($C$4="citu pasākumu izmaksas",IF('11a+c+n'!$Q628="C",'11a+c+n'!L628,0))</f>
        <v>0</v>
      </c>
      <c r="M628" s="121">
        <f>IF($C$4="citu pasākumu izmaksas",IF('11a+c+n'!$Q628="C",'11a+c+n'!M628,0))</f>
        <v>0</v>
      </c>
      <c r="N628" s="121">
        <f>IF($C$4="citu pasākumu izmaksas",IF('11a+c+n'!$Q628="C",'11a+c+n'!N628,0))</f>
        <v>0</v>
      </c>
      <c r="O628" s="121">
        <f>IF($C$4="citu pasākumu izmaksas",IF('11a+c+n'!$Q628="C",'11a+c+n'!O628,0))</f>
        <v>0</v>
      </c>
      <c r="P628" s="122">
        <f>IF($C$4="citu pasākumu izmaksas",IF('11a+c+n'!$Q628="C",'11a+c+n'!P628,0))</f>
        <v>0</v>
      </c>
    </row>
    <row r="629" spans="1:16" x14ac:dyDescent="0.2">
      <c r="A629" s="49">
        <f>IF(P629=0,0,IF(COUNTBLANK(P629)=1,0,COUNTA($P$14:P629)))</f>
        <v>0</v>
      </c>
      <c r="B629" s="21">
        <f>IF($C$4="citu pasākumu izmaksas",IF('11a+c+n'!$Q629="C",'11a+c+n'!B629,0))</f>
        <v>0</v>
      </c>
      <c r="C629" s="21">
        <f>IF($C$4="citu pasākumu izmaksas",IF('11a+c+n'!$Q629="C",'11a+c+n'!C629,0))</f>
        <v>0</v>
      </c>
      <c r="D629" s="21">
        <f>IF($C$4="citu pasākumu izmaksas",IF('11a+c+n'!$Q629="C",'11a+c+n'!D629,0))</f>
        <v>0</v>
      </c>
      <c r="E629" s="42"/>
      <c r="F629" s="64"/>
      <c r="G629" s="121"/>
      <c r="H629" s="121">
        <f>IF($C$4="citu pasākumu izmaksas",IF('11a+c+n'!$Q629="C",'11a+c+n'!H629,0))</f>
        <v>0</v>
      </c>
      <c r="I629" s="121"/>
      <c r="J629" s="121"/>
      <c r="K629" s="122">
        <f>IF($C$4="citu pasākumu izmaksas",IF('11a+c+n'!$Q629="C",'11a+c+n'!K629,0))</f>
        <v>0</v>
      </c>
      <c r="L629" s="83">
        <f>IF($C$4="citu pasākumu izmaksas",IF('11a+c+n'!$Q629="C",'11a+c+n'!L629,0))</f>
        <v>0</v>
      </c>
      <c r="M629" s="121">
        <f>IF($C$4="citu pasākumu izmaksas",IF('11a+c+n'!$Q629="C",'11a+c+n'!M629,0))</f>
        <v>0</v>
      </c>
      <c r="N629" s="121">
        <f>IF($C$4="citu pasākumu izmaksas",IF('11a+c+n'!$Q629="C",'11a+c+n'!N629,0))</f>
        <v>0</v>
      </c>
      <c r="O629" s="121">
        <f>IF($C$4="citu pasākumu izmaksas",IF('11a+c+n'!$Q629="C",'11a+c+n'!O629,0))</f>
        <v>0</v>
      </c>
      <c r="P629" s="122">
        <f>IF($C$4="citu pasākumu izmaksas",IF('11a+c+n'!$Q629="C",'11a+c+n'!P629,0))</f>
        <v>0</v>
      </c>
    </row>
    <row r="630" spans="1:16" x14ac:dyDescent="0.2">
      <c r="A630" s="49">
        <f>IF(P630=0,0,IF(COUNTBLANK(P630)=1,0,COUNTA($P$14:P630)))</f>
        <v>0</v>
      </c>
      <c r="B630" s="21">
        <f>IF($C$4="citu pasākumu izmaksas",IF('11a+c+n'!$Q630="C",'11a+c+n'!B630,0))</f>
        <v>0</v>
      </c>
      <c r="C630" s="21">
        <f>IF($C$4="citu pasākumu izmaksas",IF('11a+c+n'!$Q630="C",'11a+c+n'!C630,0))</f>
        <v>0</v>
      </c>
      <c r="D630" s="21">
        <f>IF($C$4="citu pasākumu izmaksas",IF('11a+c+n'!$Q630="C",'11a+c+n'!D630,0))</f>
        <v>0</v>
      </c>
      <c r="E630" s="42"/>
      <c r="F630" s="64"/>
      <c r="G630" s="121"/>
      <c r="H630" s="121">
        <f>IF($C$4="citu pasākumu izmaksas",IF('11a+c+n'!$Q630="C",'11a+c+n'!H630,0))</f>
        <v>0</v>
      </c>
      <c r="I630" s="121"/>
      <c r="J630" s="121"/>
      <c r="K630" s="122">
        <f>IF($C$4="citu pasākumu izmaksas",IF('11a+c+n'!$Q630="C",'11a+c+n'!K630,0))</f>
        <v>0</v>
      </c>
      <c r="L630" s="83">
        <f>IF($C$4="citu pasākumu izmaksas",IF('11a+c+n'!$Q630="C",'11a+c+n'!L630,0))</f>
        <v>0</v>
      </c>
      <c r="M630" s="121">
        <f>IF($C$4="citu pasākumu izmaksas",IF('11a+c+n'!$Q630="C",'11a+c+n'!M630,0))</f>
        <v>0</v>
      </c>
      <c r="N630" s="121">
        <f>IF($C$4="citu pasākumu izmaksas",IF('11a+c+n'!$Q630="C",'11a+c+n'!N630,0))</f>
        <v>0</v>
      </c>
      <c r="O630" s="121">
        <f>IF($C$4="citu pasākumu izmaksas",IF('11a+c+n'!$Q630="C",'11a+c+n'!O630,0))</f>
        <v>0</v>
      </c>
      <c r="P630" s="122">
        <f>IF($C$4="citu pasākumu izmaksas",IF('11a+c+n'!$Q630="C",'11a+c+n'!P630,0))</f>
        <v>0</v>
      </c>
    </row>
    <row r="631" spans="1:16" x14ac:dyDescent="0.2">
      <c r="A631" s="49">
        <f>IF(P631=0,0,IF(COUNTBLANK(P631)=1,0,COUNTA($P$14:P631)))</f>
        <v>0</v>
      </c>
      <c r="B631" s="21">
        <f>IF($C$4="citu pasākumu izmaksas",IF('11a+c+n'!$Q631="C",'11a+c+n'!B631,0))</f>
        <v>0</v>
      </c>
      <c r="C631" s="21">
        <f>IF($C$4="citu pasākumu izmaksas",IF('11a+c+n'!$Q631="C",'11a+c+n'!C631,0))</f>
        <v>0</v>
      </c>
      <c r="D631" s="21">
        <f>IF($C$4="citu pasākumu izmaksas",IF('11a+c+n'!$Q631="C",'11a+c+n'!D631,0))</f>
        <v>0</v>
      </c>
      <c r="E631" s="42"/>
      <c r="F631" s="64"/>
      <c r="G631" s="121"/>
      <c r="H631" s="121">
        <f>IF($C$4="citu pasākumu izmaksas",IF('11a+c+n'!$Q631="C",'11a+c+n'!H631,0))</f>
        <v>0</v>
      </c>
      <c r="I631" s="121"/>
      <c r="J631" s="121"/>
      <c r="K631" s="122">
        <f>IF($C$4="citu pasākumu izmaksas",IF('11a+c+n'!$Q631="C",'11a+c+n'!K631,0))</f>
        <v>0</v>
      </c>
      <c r="L631" s="83">
        <f>IF($C$4="citu pasākumu izmaksas",IF('11a+c+n'!$Q631="C",'11a+c+n'!L631,0))</f>
        <v>0</v>
      </c>
      <c r="M631" s="121">
        <f>IF($C$4="citu pasākumu izmaksas",IF('11a+c+n'!$Q631="C",'11a+c+n'!M631,0))</f>
        <v>0</v>
      </c>
      <c r="N631" s="121">
        <f>IF($C$4="citu pasākumu izmaksas",IF('11a+c+n'!$Q631="C",'11a+c+n'!N631,0))</f>
        <v>0</v>
      </c>
      <c r="O631" s="121">
        <f>IF($C$4="citu pasākumu izmaksas",IF('11a+c+n'!$Q631="C",'11a+c+n'!O631,0))</f>
        <v>0</v>
      </c>
      <c r="P631" s="122">
        <f>IF($C$4="citu pasākumu izmaksas",IF('11a+c+n'!$Q631="C",'11a+c+n'!P631,0))</f>
        <v>0</v>
      </c>
    </row>
    <row r="632" spans="1:16" x14ac:dyDescent="0.2">
      <c r="A632" s="49">
        <f>IF(P632=0,0,IF(COUNTBLANK(P632)=1,0,COUNTA($P$14:P632)))</f>
        <v>0</v>
      </c>
      <c r="B632" s="21">
        <f>IF($C$4="citu pasākumu izmaksas",IF('11a+c+n'!$Q632="C",'11a+c+n'!B632,0))</f>
        <v>0</v>
      </c>
      <c r="C632" s="21">
        <f>IF($C$4="citu pasākumu izmaksas",IF('11a+c+n'!$Q632="C",'11a+c+n'!C632,0))</f>
        <v>0</v>
      </c>
      <c r="D632" s="21">
        <f>IF($C$4="citu pasākumu izmaksas",IF('11a+c+n'!$Q632="C",'11a+c+n'!D632,0))</f>
        <v>0</v>
      </c>
      <c r="E632" s="42"/>
      <c r="F632" s="64"/>
      <c r="G632" s="121"/>
      <c r="H632" s="121">
        <f>IF($C$4="citu pasākumu izmaksas",IF('11a+c+n'!$Q632="C",'11a+c+n'!H632,0))</f>
        <v>0</v>
      </c>
      <c r="I632" s="121"/>
      <c r="J632" s="121"/>
      <c r="K632" s="122">
        <f>IF($C$4="citu pasākumu izmaksas",IF('11a+c+n'!$Q632="C",'11a+c+n'!K632,0))</f>
        <v>0</v>
      </c>
      <c r="L632" s="83">
        <f>IF($C$4="citu pasākumu izmaksas",IF('11a+c+n'!$Q632="C",'11a+c+n'!L632,0))</f>
        <v>0</v>
      </c>
      <c r="M632" s="121">
        <f>IF($C$4="citu pasākumu izmaksas",IF('11a+c+n'!$Q632="C",'11a+c+n'!M632,0))</f>
        <v>0</v>
      </c>
      <c r="N632" s="121">
        <f>IF($C$4="citu pasākumu izmaksas",IF('11a+c+n'!$Q632="C",'11a+c+n'!N632,0))</f>
        <v>0</v>
      </c>
      <c r="O632" s="121">
        <f>IF($C$4="citu pasākumu izmaksas",IF('11a+c+n'!$Q632="C",'11a+c+n'!O632,0))</f>
        <v>0</v>
      </c>
      <c r="P632" s="122">
        <f>IF($C$4="citu pasākumu izmaksas",IF('11a+c+n'!$Q632="C",'11a+c+n'!P632,0))</f>
        <v>0</v>
      </c>
    </row>
    <row r="633" spans="1:16" x14ac:dyDescent="0.2">
      <c r="A633" s="49">
        <f>IF(P633=0,0,IF(COUNTBLANK(P633)=1,0,COUNTA($P$14:P633)))</f>
        <v>0</v>
      </c>
      <c r="B633" s="21">
        <f>IF($C$4="citu pasākumu izmaksas",IF('11a+c+n'!$Q633="C",'11a+c+n'!B633,0))</f>
        <v>0</v>
      </c>
      <c r="C633" s="21">
        <f>IF($C$4="citu pasākumu izmaksas",IF('11a+c+n'!$Q633="C",'11a+c+n'!C633,0))</f>
        <v>0</v>
      </c>
      <c r="D633" s="21">
        <f>IF($C$4="citu pasākumu izmaksas",IF('11a+c+n'!$Q633="C",'11a+c+n'!D633,0))</f>
        <v>0</v>
      </c>
      <c r="E633" s="42"/>
      <c r="F633" s="64"/>
      <c r="G633" s="121"/>
      <c r="H633" s="121">
        <f>IF($C$4="citu pasākumu izmaksas",IF('11a+c+n'!$Q633="C",'11a+c+n'!H633,0))</f>
        <v>0</v>
      </c>
      <c r="I633" s="121"/>
      <c r="J633" s="121"/>
      <c r="K633" s="122">
        <f>IF($C$4="citu pasākumu izmaksas",IF('11a+c+n'!$Q633="C",'11a+c+n'!K633,0))</f>
        <v>0</v>
      </c>
      <c r="L633" s="83">
        <f>IF($C$4="citu pasākumu izmaksas",IF('11a+c+n'!$Q633="C",'11a+c+n'!L633,0))</f>
        <v>0</v>
      </c>
      <c r="M633" s="121">
        <f>IF($C$4="citu pasākumu izmaksas",IF('11a+c+n'!$Q633="C",'11a+c+n'!M633,0))</f>
        <v>0</v>
      </c>
      <c r="N633" s="121">
        <f>IF($C$4="citu pasākumu izmaksas",IF('11a+c+n'!$Q633="C",'11a+c+n'!N633,0))</f>
        <v>0</v>
      </c>
      <c r="O633" s="121">
        <f>IF($C$4="citu pasākumu izmaksas",IF('11a+c+n'!$Q633="C",'11a+c+n'!O633,0))</f>
        <v>0</v>
      </c>
      <c r="P633" s="122">
        <f>IF($C$4="citu pasākumu izmaksas",IF('11a+c+n'!$Q633="C",'11a+c+n'!P633,0))</f>
        <v>0</v>
      </c>
    </row>
    <row r="634" spans="1:16" x14ac:dyDescent="0.2">
      <c r="A634" s="49">
        <f>IF(P634=0,0,IF(COUNTBLANK(P634)=1,0,COUNTA($P$14:P634)))</f>
        <v>0</v>
      </c>
      <c r="B634" s="21">
        <f>IF($C$4="citu pasākumu izmaksas",IF('11a+c+n'!$Q634="C",'11a+c+n'!B634,0))</f>
        <v>0</v>
      </c>
      <c r="C634" s="21">
        <f>IF($C$4="citu pasākumu izmaksas",IF('11a+c+n'!$Q634="C",'11a+c+n'!C634,0))</f>
        <v>0</v>
      </c>
      <c r="D634" s="21">
        <f>IF($C$4="citu pasākumu izmaksas",IF('11a+c+n'!$Q634="C",'11a+c+n'!D634,0))</f>
        <v>0</v>
      </c>
      <c r="E634" s="42"/>
      <c r="F634" s="64"/>
      <c r="G634" s="121"/>
      <c r="H634" s="121">
        <f>IF($C$4="citu pasākumu izmaksas",IF('11a+c+n'!$Q634="C",'11a+c+n'!H634,0))</f>
        <v>0</v>
      </c>
      <c r="I634" s="121"/>
      <c r="J634" s="121"/>
      <c r="K634" s="122">
        <f>IF($C$4="citu pasākumu izmaksas",IF('11a+c+n'!$Q634="C",'11a+c+n'!K634,0))</f>
        <v>0</v>
      </c>
      <c r="L634" s="83">
        <f>IF($C$4="citu pasākumu izmaksas",IF('11a+c+n'!$Q634="C",'11a+c+n'!L634,0))</f>
        <v>0</v>
      </c>
      <c r="M634" s="121">
        <f>IF($C$4="citu pasākumu izmaksas",IF('11a+c+n'!$Q634="C",'11a+c+n'!M634,0))</f>
        <v>0</v>
      </c>
      <c r="N634" s="121">
        <f>IF($C$4="citu pasākumu izmaksas",IF('11a+c+n'!$Q634="C",'11a+c+n'!N634,0))</f>
        <v>0</v>
      </c>
      <c r="O634" s="121">
        <f>IF($C$4="citu pasākumu izmaksas",IF('11a+c+n'!$Q634="C",'11a+c+n'!O634,0))</f>
        <v>0</v>
      </c>
      <c r="P634" s="122">
        <f>IF($C$4="citu pasākumu izmaksas",IF('11a+c+n'!$Q634="C",'11a+c+n'!P634,0))</f>
        <v>0</v>
      </c>
    </row>
    <row r="635" spans="1:16" x14ac:dyDescent="0.2">
      <c r="A635" s="49">
        <f>IF(P635=0,0,IF(COUNTBLANK(P635)=1,0,COUNTA($P$14:P635)))</f>
        <v>0</v>
      </c>
      <c r="B635" s="21">
        <f>IF($C$4="citu pasākumu izmaksas",IF('11a+c+n'!$Q635="C",'11a+c+n'!B635,0))</f>
        <v>0</v>
      </c>
      <c r="C635" s="21">
        <f>IF($C$4="citu pasākumu izmaksas",IF('11a+c+n'!$Q635="C",'11a+c+n'!C635,0))</f>
        <v>0</v>
      </c>
      <c r="D635" s="21">
        <f>IF($C$4="citu pasākumu izmaksas",IF('11a+c+n'!$Q635="C",'11a+c+n'!D635,0))</f>
        <v>0</v>
      </c>
      <c r="E635" s="42"/>
      <c r="F635" s="64"/>
      <c r="G635" s="121"/>
      <c r="H635" s="121">
        <f>IF($C$4="citu pasākumu izmaksas",IF('11a+c+n'!$Q635="C",'11a+c+n'!H635,0))</f>
        <v>0</v>
      </c>
      <c r="I635" s="121"/>
      <c r="J635" s="121"/>
      <c r="K635" s="122">
        <f>IF($C$4="citu pasākumu izmaksas",IF('11a+c+n'!$Q635="C",'11a+c+n'!K635,0))</f>
        <v>0</v>
      </c>
      <c r="L635" s="83">
        <f>IF($C$4="citu pasākumu izmaksas",IF('11a+c+n'!$Q635="C",'11a+c+n'!L635,0))</f>
        <v>0</v>
      </c>
      <c r="M635" s="121">
        <f>IF($C$4="citu pasākumu izmaksas",IF('11a+c+n'!$Q635="C",'11a+c+n'!M635,0))</f>
        <v>0</v>
      </c>
      <c r="N635" s="121">
        <f>IF($C$4="citu pasākumu izmaksas",IF('11a+c+n'!$Q635="C",'11a+c+n'!N635,0))</f>
        <v>0</v>
      </c>
      <c r="O635" s="121">
        <f>IF($C$4="citu pasākumu izmaksas",IF('11a+c+n'!$Q635="C",'11a+c+n'!O635,0))</f>
        <v>0</v>
      </c>
      <c r="P635" s="122">
        <f>IF($C$4="citu pasākumu izmaksas",IF('11a+c+n'!$Q635="C",'11a+c+n'!P635,0))</f>
        <v>0</v>
      </c>
    </row>
    <row r="636" spans="1:16" x14ac:dyDescent="0.2">
      <c r="A636" s="49">
        <f>IF(P636=0,0,IF(COUNTBLANK(P636)=1,0,COUNTA($P$14:P636)))</f>
        <v>0</v>
      </c>
      <c r="B636" s="21">
        <f>IF($C$4="citu pasākumu izmaksas",IF('11a+c+n'!$Q636="C",'11a+c+n'!B636,0))</f>
        <v>0</v>
      </c>
      <c r="C636" s="21">
        <f>IF($C$4="citu pasākumu izmaksas",IF('11a+c+n'!$Q636="C",'11a+c+n'!C636,0))</f>
        <v>0</v>
      </c>
      <c r="D636" s="21">
        <f>IF($C$4="citu pasākumu izmaksas",IF('11a+c+n'!$Q636="C",'11a+c+n'!D636,0))</f>
        <v>0</v>
      </c>
      <c r="E636" s="42"/>
      <c r="F636" s="64"/>
      <c r="G636" s="121"/>
      <c r="H636" s="121">
        <f>IF($C$4="citu pasākumu izmaksas",IF('11a+c+n'!$Q636="C",'11a+c+n'!H636,0))</f>
        <v>0</v>
      </c>
      <c r="I636" s="121"/>
      <c r="J636" s="121"/>
      <c r="K636" s="122">
        <f>IF($C$4="citu pasākumu izmaksas",IF('11a+c+n'!$Q636="C",'11a+c+n'!K636,0))</f>
        <v>0</v>
      </c>
      <c r="L636" s="83">
        <f>IF($C$4="citu pasākumu izmaksas",IF('11a+c+n'!$Q636="C",'11a+c+n'!L636,0))</f>
        <v>0</v>
      </c>
      <c r="M636" s="121">
        <f>IF($C$4="citu pasākumu izmaksas",IF('11a+c+n'!$Q636="C",'11a+c+n'!M636,0))</f>
        <v>0</v>
      </c>
      <c r="N636" s="121">
        <f>IF($C$4="citu pasākumu izmaksas",IF('11a+c+n'!$Q636="C",'11a+c+n'!N636,0))</f>
        <v>0</v>
      </c>
      <c r="O636" s="121">
        <f>IF($C$4="citu pasākumu izmaksas",IF('11a+c+n'!$Q636="C",'11a+c+n'!O636,0))</f>
        <v>0</v>
      </c>
      <c r="P636" s="122">
        <f>IF($C$4="citu pasākumu izmaksas",IF('11a+c+n'!$Q636="C",'11a+c+n'!P636,0))</f>
        <v>0</v>
      </c>
    </row>
    <row r="637" spans="1:16" x14ac:dyDescent="0.2">
      <c r="A637" s="49">
        <f>IF(P637=0,0,IF(COUNTBLANK(P637)=1,0,COUNTA($P$14:P637)))</f>
        <v>0</v>
      </c>
      <c r="B637" s="21">
        <f>IF($C$4="citu pasākumu izmaksas",IF('11a+c+n'!$Q637="C",'11a+c+n'!B637,0))</f>
        <v>0</v>
      </c>
      <c r="C637" s="21">
        <f>IF($C$4="citu pasākumu izmaksas",IF('11a+c+n'!$Q637="C",'11a+c+n'!C637,0))</f>
        <v>0</v>
      </c>
      <c r="D637" s="21">
        <f>IF($C$4="citu pasākumu izmaksas",IF('11a+c+n'!$Q637="C",'11a+c+n'!D637,0))</f>
        <v>0</v>
      </c>
      <c r="E637" s="42"/>
      <c r="F637" s="64"/>
      <c r="G637" s="121"/>
      <c r="H637" s="121">
        <f>IF($C$4="citu pasākumu izmaksas",IF('11a+c+n'!$Q637="C",'11a+c+n'!H637,0))</f>
        <v>0</v>
      </c>
      <c r="I637" s="121"/>
      <c r="J637" s="121"/>
      <c r="K637" s="122">
        <f>IF($C$4="citu pasākumu izmaksas",IF('11a+c+n'!$Q637="C",'11a+c+n'!K637,0))</f>
        <v>0</v>
      </c>
      <c r="L637" s="83">
        <f>IF($C$4="citu pasākumu izmaksas",IF('11a+c+n'!$Q637="C",'11a+c+n'!L637,0))</f>
        <v>0</v>
      </c>
      <c r="M637" s="121">
        <f>IF($C$4="citu pasākumu izmaksas",IF('11a+c+n'!$Q637="C",'11a+c+n'!M637,0))</f>
        <v>0</v>
      </c>
      <c r="N637" s="121">
        <f>IF($C$4="citu pasākumu izmaksas",IF('11a+c+n'!$Q637="C",'11a+c+n'!N637,0))</f>
        <v>0</v>
      </c>
      <c r="O637" s="121">
        <f>IF($C$4="citu pasākumu izmaksas",IF('11a+c+n'!$Q637="C",'11a+c+n'!O637,0))</f>
        <v>0</v>
      </c>
      <c r="P637" s="122">
        <f>IF($C$4="citu pasākumu izmaksas",IF('11a+c+n'!$Q637="C",'11a+c+n'!P637,0))</f>
        <v>0</v>
      </c>
    </row>
    <row r="638" spans="1:16" x14ac:dyDescent="0.2">
      <c r="A638" s="49">
        <f>IF(P638=0,0,IF(COUNTBLANK(P638)=1,0,COUNTA($P$14:P638)))</f>
        <v>0</v>
      </c>
      <c r="B638" s="21">
        <f>IF($C$4="citu pasākumu izmaksas",IF('11a+c+n'!$Q638="C",'11a+c+n'!B638,0))</f>
        <v>0</v>
      </c>
      <c r="C638" s="21">
        <f>IF($C$4="citu pasākumu izmaksas",IF('11a+c+n'!$Q638="C",'11a+c+n'!C638,0))</f>
        <v>0</v>
      </c>
      <c r="D638" s="21">
        <f>IF($C$4="citu pasākumu izmaksas",IF('11a+c+n'!$Q638="C",'11a+c+n'!D638,0))</f>
        <v>0</v>
      </c>
      <c r="E638" s="42"/>
      <c r="F638" s="64"/>
      <c r="G638" s="121"/>
      <c r="H638" s="121">
        <f>IF($C$4="citu pasākumu izmaksas",IF('11a+c+n'!$Q638="C",'11a+c+n'!H638,0))</f>
        <v>0</v>
      </c>
      <c r="I638" s="121"/>
      <c r="J638" s="121"/>
      <c r="K638" s="122">
        <f>IF($C$4="citu pasākumu izmaksas",IF('11a+c+n'!$Q638="C",'11a+c+n'!K638,0))</f>
        <v>0</v>
      </c>
      <c r="L638" s="83">
        <f>IF($C$4="citu pasākumu izmaksas",IF('11a+c+n'!$Q638="C",'11a+c+n'!L638,0))</f>
        <v>0</v>
      </c>
      <c r="M638" s="121">
        <f>IF($C$4="citu pasākumu izmaksas",IF('11a+c+n'!$Q638="C",'11a+c+n'!M638,0))</f>
        <v>0</v>
      </c>
      <c r="N638" s="121">
        <f>IF($C$4="citu pasākumu izmaksas",IF('11a+c+n'!$Q638="C",'11a+c+n'!N638,0))</f>
        <v>0</v>
      </c>
      <c r="O638" s="121">
        <f>IF($C$4="citu pasākumu izmaksas",IF('11a+c+n'!$Q638="C",'11a+c+n'!O638,0))</f>
        <v>0</v>
      </c>
      <c r="P638" s="122">
        <f>IF($C$4="citu pasākumu izmaksas",IF('11a+c+n'!$Q638="C",'11a+c+n'!P638,0))</f>
        <v>0</v>
      </c>
    </row>
    <row r="639" spans="1:16" x14ac:dyDescent="0.2">
      <c r="A639" s="49">
        <f>IF(P639=0,0,IF(COUNTBLANK(P639)=1,0,COUNTA($P$14:P639)))</f>
        <v>0</v>
      </c>
      <c r="B639" s="21">
        <f>IF($C$4="citu pasākumu izmaksas",IF('11a+c+n'!$Q639="C",'11a+c+n'!B639,0))</f>
        <v>0</v>
      </c>
      <c r="C639" s="21">
        <f>IF($C$4="citu pasākumu izmaksas",IF('11a+c+n'!$Q639="C",'11a+c+n'!C639,0))</f>
        <v>0</v>
      </c>
      <c r="D639" s="21">
        <f>IF($C$4="citu pasākumu izmaksas",IF('11a+c+n'!$Q639="C",'11a+c+n'!D639,0))</f>
        <v>0</v>
      </c>
      <c r="E639" s="42"/>
      <c r="F639" s="64"/>
      <c r="G639" s="121"/>
      <c r="H639" s="121">
        <f>IF($C$4="citu pasākumu izmaksas",IF('11a+c+n'!$Q639="C",'11a+c+n'!H639,0))</f>
        <v>0</v>
      </c>
      <c r="I639" s="121"/>
      <c r="J639" s="121"/>
      <c r="K639" s="122">
        <f>IF($C$4="citu pasākumu izmaksas",IF('11a+c+n'!$Q639="C",'11a+c+n'!K639,0))</f>
        <v>0</v>
      </c>
      <c r="L639" s="83">
        <f>IF($C$4="citu pasākumu izmaksas",IF('11a+c+n'!$Q639="C",'11a+c+n'!L639,0))</f>
        <v>0</v>
      </c>
      <c r="M639" s="121">
        <f>IF($C$4="citu pasākumu izmaksas",IF('11a+c+n'!$Q639="C",'11a+c+n'!M639,0))</f>
        <v>0</v>
      </c>
      <c r="N639" s="121">
        <f>IF($C$4="citu pasākumu izmaksas",IF('11a+c+n'!$Q639="C",'11a+c+n'!N639,0))</f>
        <v>0</v>
      </c>
      <c r="O639" s="121">
        <f>IF($C$4="citu pasākumu izmaksas",IF('11a+c+n'!$Q639="C",'11a+c+n'!O639,0))</f>
        <v>0</v>
      </c>
      <c r="P639" s="122">
        <f>IF($C$4="citu pasākumu izmaksas",IF('11a+c+n'!$Q639="C",'11a+c+n'!P639,0))</f>
        <v>0</v>
      </c>
    </row>
    <row r="640" spans="1:16" x14ac:dyDescent="0.2">
      <c r="A640" s="49">
        <f>IF(P640=0,0,IF(COUNTBLANK(P640)=1,0,COUNTA($P$14:P640)))</f>
        <v>0</v>
      </c>
      <c r="B640" s="21">
        <f>IF($C$4="citu pasākumu izmaksas",IF('11a+c+n'!$Q640="C",'11a+c+n'!B640,0))</f>
        <v>0</v>
      </c>
      <c r="C640" s="21">
        <f>IF($C$4="citu pasākumu izmaksas",IF('11a+c+n'!$Q640="C",'11a+c+n'!C640,0))</f>
        <v>0</v>
      </c>
      <c r="D640" s="21">
        <f>IF($C$4="citu pasākumu izmaksas",IF('11a+c+n'!$Q640="C",'11a+c+n'!D640,0))</f>
        <v>0</v>
      </c>
      <c r="E640" s="42"/>
      <c r="F640" s="64"/>
      <c r="G640" s="121"/>
      <c r="H640" s="121">
        <f>IF($C$4="citu pasākumu izmaksas",IF('11a+c+n'!$Q640="C",'11a+c+n'!H640,0))</f>
        <v>0</v>
      </c>
      <c r="I640" s="121"/>
      <c r="J640" s="121"/>
      <c r="K640" s="122">
        <f>IF($C$4="citu pasākumu izmaksas",IF('11a+c+n'!$Q640="C",'11a+c+n'!K640,0))</f>
        <v>0</v>
      </c>
      <c r="L640" s="83">
        <f>IF($C$4="citu pasākumu izmaksas",IF('11a+c+n'!$Q640="C",'11a+c+n'!L640,0))</f>
        <v>0</v>
      </c>
      <c r="M640" s="121">
        <f>IF($C$4="citu pasākumu izmaksas",IF('11a+c+n'!$Q640="C",'11a+c+n'!M640,0))</f>
        <v>0</v>
      </c>
      <c r="N640" s="121">
        <f>IF($C$4="citu pasākumu izmaksas",IF('11a+c+n'!$Q640="C",'11a+c+n'!N640,0))</f>
        <v>0</v>
      </c>
      <c r="O640" s="121">
        <f>IF($C$4="citu pasākumu izmaksas",IF('11a+c+n'!$Q640="C",'11a+c+n'!O640,0))</f>
        <v>0</v>
      </c>
      <c r="P640" s="122">
        <f>IF($C$4="citu pasākumu izmaksas",IF('11a+c+n'!$Q640="C",'11a+c+n'!P640,0))</f>
        <v>0</v>
      </c>
    </row>
    <row r="641" spans="1:16" x14ac:dyDescent="0.2">
      <c r="A641" s="49">
        <f>IF(P641=0,0,IF(COUNTBLANK(P641)=1,0,COUNTA($P$14:P641)))</f>
        <v>0</v>
      </c>
      <c r="B641" s="21">
        <f>IF($C$4="citu pasākumu izmaksas",IF('11a+c+n'!$Q641="C",'11a+c+n'!B641,0))</f>
        <v>0</v>
      </c>
      <c r="C641" s="21">
        <f>IF($C$4="citu pasākumu izmaksas",IF('11a+c+n'!$Q641="C",'11a+c+n'!C641,0))</f>
        <v>0</v>
      </c>
      <c r="D641" s="21">
        <f>IF($C$4="citu pasākumu izmaksas",IF('11a+c+n'!$Q641="C",'11a+c+n'!D641,0))</f>
        <v>0</v>
      </c>
      <c r="E641" s="42"/>
      <c r="F641" s="64"/>
      <c r="G641" s="121"/>
      <c r="H641" s="121">
        <f>IF($C$4="citu pasākumu izmaksas",IF('11a+c+n'!$Q641="C",'11a+c+n'!H641,0))</f>
        <v>0</v>
      </c>
      <c r="I641" s="121"/>
      <c r="J641" s="121"/>
      <c r="K641" s="122">
        <f>IF($C$4="citu pasākumu izmaksas",IF('11a+c+n'!$Q641="C",'11a+c+n'!K641,0))</f>
        <v>0</v>
      </c>
      <c r="L641" s="83">
        <f>IF($C$4="citu pasākumu izmaksas",IF('11a+c+n'!$Q641="C",'11a+c+n'!L641,0))</f>
        <v>0</v>
      </c>
      <c r="M641" s="121">
        <f>IF($C$4="citu pasākumu izmaksas",IF('11a+c+n'!$Q641="C",'11a+c+n'!M641,0))</f>
        <v>0</v>
      </c>
      <c r="N641" s="121">
        <f>IF($C$4="citu pasākumu izmaksas",IF('11a+c+n'!$Q641="C",'11a+c+n'!N641,0))</f>
        <v>0</v>
      </c>
      <c r="O641" s="121">
        <f>IF($C$4="citu pasākumu izmaksas",IF('11a+c+n'!$Q641="C",'11a+c+n'!O641,0))</f>
        <v>0</v>
      </c>
      <c r="P641" s="122">
        <f>IF($C$4="citu pasākumu izmaksas",IF('11a+c+n'!$Q641="C",'11a+c+n'!P641,0))</f>
        <v>0</v>
      </c>
    </row>
    <row r="642" spans="1:16" x14ac:dyDescent="0.2">
      <c r="A642" s="49">
        <f>IF(P642=0,0,IF(COUNTBLANK(P642)=1,0,COUNTA($P$14:P642)))</f>
        <v>0</v>
      </c>
      <c r="B642" s="21">
        <f>IF($C$4="citu pasākumu izmaksas",IF('11a+c+n'!$Q642="C",'11a+c+n'!B642,0))</f>
        <v>0</v>
      </c>
      <c r="C642" s="21">
        <f>IF($C$4="citu pasākumu izmaksas",IF('11a+c+n'!$Q642="C",'11a+c+n'!C642,0))</f>
        <v>0</v>
      </c>
      <c r="D642" s="21">
        <f>IF($C$4="citu pasākumu izmaksas",IF('11a+c+n'!$Q642="C",'11a+c+n'!D642,0))</f>
        <v>0</v>
      </c>
      <c r="E642" s="42"/>
      <c r="F642" s="64"/>
      <c r="G642" s="121"/>
      <c r="H642" s="121">
        <f>IF($C$4="citu pasākumu izmaksas",IF('11a+c+n'!$Q642="C",'11a+c+n'!H642,0))</f>
        <v>0</v>
      </c>
      <c r="I642" s="121"/>
      <c r="J642" s="121"/>
      <c r="K642" s="122">
        <f>IF($C$4="citu pasākumu izmaksas",IF('11a+c+n'!$Q642="C",'11a+c+n'!K642,0))</f>
        <v>0</v>
      </c>
      <c r="L642" s="83">
        <f>IF($C$4="citu pasākumu izmaksas",IF('11a+c+n'!$Q642="C",'11a+c+n'!L642,0))</f>
        <v>0</v>
      </c>
      <c r="M642" s="121">
        <f>IF($C$4="citu pasākumu izmaksas",IF('11a+c+n'!$Q642="C",'11a+c+n'!M642,0))</f>
        <v>0</v>
      </c>
      <c r="N642" s="121">
        <f>IF($C$4="citu pasākumu izmaksas",IF('11a+c+n'!$Q642="C",'11a+c+n'!N642,0))</f>
        <v>0</v>
      </c>
      <c r="O642" s="121">
        <f>IF($C$4="citu pasākumu izmaksas",IF('11a+c+n'!$Q642="C",'11a+c+n'!O642,0))</f>
        <v>0</v>
      </c>
      <c r="P642" s="122">
        <f>IF($C$4="citu pasākumu izmaksas",IF('11a+c+n'!$Q642="C",'11a+c+n'!P642,0))</f>
        <v>0</v>
      </c>
    </row>
    <row r="643" spans="1:16" x14ac:dyDescent="0.2">
      <c r="A643" s="49">
        <f>IF(P643=0,0,IF(COUNTBLANK(P643)=1,0,COUNTA($P$14:P643)))</f>
        <v>0</v>
      </c>
      <c r="B643" s="21">
        <f>IF($C$4="citu pasākumu izmaksas",IF('11a+c+n'!$Q643="C",'11a+c+n'!B643,0))</f>
        <v>0</v>
      </c>
      <c r="C643" s="21">
        <f>IF($C$4="citu pasākumu izmaksas",IF('11a+c+n'!$Q643="C",'11a+c+n'!C643,0))</f>
        <v>0</v>
      </c>
      <c r="D643" s="21">
        <f>IF($C$4="citu pasākumu izmaksas",IF('11a+c+n'!$Q643="C",'11a+c+n'!D643,0))</f>
        <v>0</v>
      </c>
      <c r="E643" s="42"/>
      <c r="F643" s="64"/>
      <c r="G643" s="121"/>
      <c r="H643" s="121">
        <f>IF($C$4="citu pasākumu izmaksas",IF('11a+c+n'!$Q643="C",'11a+c+n'!H643,0))</f>
        <v>0</v>
      </c>
      <c r="I643" s="121"/>
      <c r="J643" s="121"/>
      <c r="K643" s="122">
        <f>IF($C$4="citu pasākumu izmaksas",IF('11a+c+n'!$Q643="C",'11a+c+n'!K643,0))</f>
        <v>0</v>
      </c>
      <c r="L643" s="83">
        <f>IF($C$4="citu pasākumu izmaksas",IF('11a+c+n'!$Q643="C",'11a+c+n'!L643,0))</f>
        <v>0</v>
      </c>
      <c r="M643" s="121">
        <f>IF($C$4="citu pasākumu izmaksas",IF('11a+c+n'!$Q643="C",'11a+c+n'!M643,0))</f>
        <v>0</v>
      </c>
      <c r="N643" s="121">
        <f>IF($C$4="citu pasākumu izmaksas",IF('11a+c+n'!$Q643="C",'11a+c+n'!N643,0))</f>
        <v>0</v>
      </c>
      <c r="O643" s="121">
        <f>IF($C$4="citu pasākumu izmaksas",IF('11a+c+n'!$Q643="C",'11a+c+n'!O643,0))</f>
        <v>0</v>
      </c>
      <c r="P643" s="122">
        <f>IF($C$4="citu pasākumu izmaksas",IF('11a+c+n'!$Q643="C",'11a+c+n'!P643,0))</f>
        <v>0</v>
      </c>
    </row>
    <row r="644" spans="1:16" x14ac:dyDescent="0.2">
      <c r="A644" s="49">
        <f>IF(P644=0,0,IF(COUNTBLANK(P644)=1,0,COUNTA($P$14:P644)))</f>
        <v>0</v>
      </c>
      <c r="B644" s="21">
        <f>IF($C$4="citu pasākumu izmaksas",IF('11a+c+n'!$Q644="C",'11a+c+n'!B644,0))</f>
        <v>0</v>
      </c>
      <c r="C644" s="21">
        <f>IF($C$4="citu pasākumu izmaksas",IF('11a+c+n'!$Q644="C",'11a+c+n'!C644,0))</f>
        <v>0</v>
      </c>
      <c r="D644" s="21">
        <f>IF($C$4="citu pasākumu izmaksas",IF('11a+c+n'!$Q644="C",'11a+c+n'!D644,0))</f>
        <v>0</v>
      </c>
      <c r="E644" s="42"/>
      <c r="F644" s="64"/>
      <c r="G644" s="121"/>
      <c r="H644" s="121">
        <f>IF($C$4="citu pasākumu izmaksas",IF('11a+c+n'!$Q644="C",'11a+c+n'!H644,0))</f>
        <v>0</v>
      </c>
      <c r="I644" s="121"/>
      <c r="J644" s="121"/>
      <c r="K644" s="122">
        <f>IF($C$4="citu pasākumu izmaksas",IF('11a+c+n'!$Q644="C",'11a+c+n'!K644,0))</f>
        <v>0</v>
      </c>
      <c r="L644" s="83">
        <f>IF($C$4="citu pasākumu izmaksas",IF('11a+c+n'!$Q644="C",'11a+c+n'!L644,0))</f>
        <v>0</v>
      </c>
      <c r="M644" s="121">
        <f>IF($C$4="citu pasākumu izmaksas",IF('11a+c+n'!$Q644="C",'11a+c+n'!M644,0))</f>
        <v>0</v>
      </c>
      <c r="N644" s="121">
        <f>IF($C$4="citu pasākumu izmaksas",IF('11a+c+n'!$Q644="C",'11a+c+n'!N644,0))</f>
        <v>0</v>
      </c>
      <c r="O644" s="121">
        <f>IF($C$4="citu pasākumu izmaksas",IF('11a+c+n'!$Q644="C",'11a+c+n'!O644,0))</f>
        <v>0</v>
      </c>
      <c r="P644" s="122">
        <f>IF($C$4="citu pasākumu izmaksas",IF('11a+c+n'!$Q644="C",'11a+c+n'!P644,0))</f>
        <v>0</v>
      </c>
    </row>
    <row r="645" spans="1:16" x14ac:dyDescent="0.2">
      <c r="A645" s="49">
        <f>IF(P645=0,0,IF(COUNTBLANK(P645)=1,0,COUNTA($P$14:P645)))</f>
        <v>0</v>
      </c>
      <c r="B645" s="21">
        <f>IF($C$4="citu pasākumu izmaksas",IF('11a+c+n'!$Q645="C",'11a+c+n'!B645,0))</f>
        <v>0</v>
      </c>
      <c r="C645" s="21">
        <f>IF($C$4="citu pasākumu izmaksas",IF('11a+c+n'!$Q645="C",'11a+c+n'!C645,0))</f>
        <v>0</v>
      </c>
      <c r="D645" s="21">
        <f>IF($C$4="citu pasākumu izmaksas",IF('11a+c+n'!$Q645="C",'11a+c+n'!D645,0))</f>
        <v>0</v>
      </c>
      <c r="E645" s="42"/>
      <c r="F645" s="64"/>
      <c r="G645" s="121"/>
      <c r="H645" s="121">
        <f>IF($C$4="citu pasākumu izmaksas",IF('11a+c+n'!$Q645="C",'11a+c+n'!H645,0))</f>
        <v>0</v>
      </c>
      <c r="I645" s="121"/>
      <c r="J645" s="121"/>
      <c r="K645" s="122">
        <f>IF($C$4="citu pasākumu izmaksas",IF('11a+c+n'!$Q645="C",'11a+c+n'!K645,0))</f>
        <v>0</v>
      </c>
      <c r="L645" s="83">
        <f>IF($C$4="citu pasākumu izmaksas",IF('11a+c+n'!$Q645="C",'11a+c+n'!L645,0))</f>
        <v>0</v>
      </c>
      <c r="M645" s="121">
        <f>IF($C$4="citu pasākumu izmaksas",IF('11a+c+n'!$Q645="C",'11a+c+n'!M645,0))</f>
        <v>0</v>
      </c>
      <c r="N645" s="121">
        <f>IF($C$4="citu pasākumu izmaksas",IF('11a+c+n'!$Q645="C",'11a+c+n'!N645,0))</f>
        <v>0</v>
      </c>
      <c r="O645" s="121">
        <f>IF($C$4="citu pasākumu izmaksas",IF('11a+c+n'!$Q645="C",'11a+c+n'!O645,0))</f>
        <v>0</v>
      </c>
      <c r="P645" s="122">
        <f>IF($C$4="citu pasākumu izmaksas",IF('11a+c+n'!$Q645="C",'11a+c+n'!P645,0))</f>
        <v>0</v>
      </c>
    </row>
    <row r="646" spans="1:16" x14ac:dyDescent="0.2">
      <c r="A646" s="49">
        <f>IF(P646=0,0,IF(COUNTBLANK(P646)=1,0,COUNTA($P$14:P646)))</f>
        <v>0</v>
      </c>
      <c r="B646" s="21">
        <f>IF($C$4="citu pasākumu izmaksas",IF('11a+c+n'!$Q646="C",'11a+c+n'!B646,0))</f>
        <v>0</v>
      </c>
      <c r="C646" s="21">
        <f>IF($C$4="citu pasākumu izmaksas",IF('11a+c+n'!$Q646="C",'11a+c+n'!C646,0))</f>
        <v>0</v>
      </c>
      <c r="D646" s="21">
        <f>IF($C$4="citu pasākumu izmaksas",IF('11a+c+n'!$Q646="C",'11a+c+n'!D646,0))</f>
        <v>0</v>
      </c>
      <c r="E646" s="42"/>
      <c r="F646" s="64"/>
      <c r="G646" s="121"/>
      <c r="H646" s="121">
        <f>IF($C$4="citu pasākumu izmaksas",IF('11a+c+n'!$Q646="C",'11a+c+n'!H646,0))</f>
        <v>0</v>
      </c>
      <c r="I646" s="121"/>
      <c r="J646" s="121"/>
      <c r="K646" s="122">
        <f>IF($C$4="citu pasākumu izmaksas",IF('11a+c+n'!$Q646="C",'11a+c+n'!K646,0))</f>
        <v>0</v>
      </c>
      <c r="L646" s="83">
        <f>IF($C$4="citu pasākumu izmaksas",IF('11a+c+n'!$Q646="C",'11a+c+n'!L646,0))</f>
        <v>0</v>
      </c>
      <c r="M646" s="121">
        <f>IF($C$4="citu pasākumu izmaksas",IF('11a+c+n'!$Q646="C",'11a+c+n'!M646,0))</f>
        <v>0</v>
      </c>
      <c r="N646" s="121">
        <f>IF($C$4="citu pasākumu izmaksas",IF('11a+c+n'!$Q646="C",'11a+c+n'!N646,0))</f>
        <v>0</v>
      </c>
      <c r="O646" s="121">
        <f>IF($C$4="citu pasākumu izmaksas",IF('11a+c+n'!$Q646="C",'11a+c+n'!O646,0))</f>
        <v>0</v>
      </c>
      <c r="P646" s="122">
        <f>IF($C$4="citu pasākumu izmaksas",IF('11a+c+n'!$Q646="C",'11a+c+n'!P646,0))</f>
        <v>0</v>
      </c>
    </row>
    <row r="647" spans="1:16" x14ac:dyDescent="0.2">
      <c r="A647" s="49">
        <f>IF(P647=0,0,IF(COUNTBLANK(P647)=1,0,COUNTA($P$14:P647)))</f>
        <v>0</v>
      </c>
      <c r="B647" s="21">
        <f>IF($C$4="citu pasākumu izmaksas",IF('11a+c+n'!$Q647="C",'11a+c+n'!B647,0))</f>
        <v>0</v>
      </c>
      <c r="C647" s="21">
        <f>IF($C$4="citu pasākumu izmaksas",IF('11a+c+n'!$Q647="C",'11a+c+n'!C647,0))</f>
        <v>0</v>
      </c>
      <c r="D647" s="21">
        <f>IF($C$4="citu pasākumu izmaksas",IF('11a+c+n'!$Q647="C",'11a+c+n'!D647,0))</f>
        <v>0</v>
      </c>
      <c r="E647" s="42"/>
      <c r="F647" s="64"/>
      <c r="G647" s="121"/>
      <c r="H647" s="121">
        <f>IF($C$4="citu pasākumu izmaksas",IF('11a+c+n'!$Q647="C",'11a+c+n'!H647,0))</f>
        <v>0</v>
      </c>
      <c r="I647" s="121"/>
      <c r="J647" s="121"/>
      <c r="K647" s="122">
        <f>IF($C$4="citu pasākumu izmaksas",IF('11a+c+n'!$Q647="C",'11a+c+n'!K647,0))</f>
        <v>0</v>
      </c>
      <c r="L647" s="83">
        <f>IF($C$4="citu pasākumu izmaksas",IF('11a+c+n'!$Q647="C",'11a+c+n'!L647,0))</f>
        <v>0</v>
      </c>
      <c r="M647" s="121">
        <f>IF($C$4="citu pasākumu izmaksas",IF('11a+c+n'!$Q647="C",'11a+c+n'!M647,0))</f>
        <v>0</v>
      </c>
      <c r="N647" s="121">
        <f>IF($C$4="citu pasākumu izmaksas",IF('11a+c+n'!$Q647="C",'11a+c+n'!N647,0))</f>
        <v>0</v>
      </c>
      <c r="O647" s="121">
        <f>IF($C$4="citu pasākumu izmaksas",IF('11a+c+n'!$Q647="C",'11a+c+n'!O647,0))</f>
        <v>0</v>
      </c>
      <c r="P647" s="122">
        <f>IF($C$4="citu pasākumu izmaksas",IF('11a+c+n'!$Q647="C",'11a+c+n'!P647,0))</f>
        <v>0</v>
      </c>
    </row>
    <row r="648" spans="1:16" x14ac:dyDescent="0.2">
      <c r="A648" s="49">
        <f>IF(P648=0,0,IF(COUNTBLANK(P648)=1,0,COUNTA($P$14:P648)))</f>
        <v>0</v>
      </c>
      <c r="B648" s="21">
        <f>IF($C$4="citu pasākumu izmaksas",IF('11a+c+n'!$Q648="C",'11a+c+n'!B648,0))</f>
        <v>0</v>
      </c>
      <c r="C648" s="21">
        <f>IF($C$4="citu pasākumu izmaksas",IF('11a+c+n'!$Q648="C",'11a+c+n'!C648,0))</f>
        <v>0</v>
      </c>
      <c r="D648" s="21">
        <f>IF($C$4="citu pasākumu izmaksas",IF('11a+c+n'!$Q648="C",'11a+c+n'!D648,0))</f>
        <v>0</v>
      </c>
      <c r="E648" s="42"/>
      <c r="F648" s="64"/>
      <c r="G648" s="121"/>
      <c r="H648" s="121">
        <f>IF($C$4="citu pasākumu izmaksas",IF('11a+c+n'!$Q648="C",'11a+c+n'!H648,0))</f>
        <v>0</v>
      </c>
      <c r="I648" s="121"/>
      <c r="J648" s="121"/>
      <c r="K648" s="122">
        <f>IF($C$4="citu pasākumu izmaksas",IF('11a+c+n'!$Q648="C",'11a+c+n'!K648,0))</f>
        <v>0</v>
      </c>
      <c r="L648" s="83">
        <f>IF($C$4="citu pasākumu izmaksas",IF('11a+c+n'!$Q648="C",'11a+c+n'!L648,0))</f>
        <v>0</v>
      </c>
      <c r="M648" s="121">
        <f>IF($C$4="citu pasākumu izmaksas",IF('11a+c+n'!$Q648="C",'11a+c+n'!M648,0))</f>
        <v>0</v>
      </c>
      <c r="N648" s="121">
        <f>IF($C$4="citu pasākumu izmaksas",IF('11a+c+n'!$Q648="C",'11a+c+n'!N648,0))</f>
        <v>0</v>
      </c>
      <c r="O648" s="121">
        <f>IF($C$4="citu pasākumu izmaksas",IF('11a+c+n'!$Q648="C",'11a+c+n'!O648,0))</f>
        <v>0</v>
      </c>
      <c r="P648" s="122">
        <f>IF($C$4="citu pasākumu izmaksas",IF('11a+c+n'!$Q648="C",'11a+c+n'!P648,0))</f>
        <v>0</v>
      </c>
    </row>
    <row r="649" spans="1:16" x14ac:dyDescent="0.2">
      <c r="A649" s="49">
        <f>IF(P649=0,0,IF(COUNTBLANK(P649)=1,0,COUNTA($P$14:P649)))</f>
        <v>0</v>
      </c>
      <c r="B649" s="21">
        <f>IF($C$4="citu pasākumu izmaksas",IF('11a+c+n'!$Q649="C",'11a+c+n'!B649,0))</f>
        <v>0</v>
      </c>
      <c r="C649" s="21">
        <f>IF($C$4="citu pasākumu izmaksas",IF('11a+c+n'!$Q649="C",'11a+c+n'!C649,0))</f>
        <v>0</v>
      </c>
      <c r="D649" s="21">
        <f>IF($C$4="citu pasākumu izmaksas",IF('11a+c+n'!$Q649="C",'11a+c+n'!D649,0))</f>
        <v>0</v>
      </c>
      <c r="E649" s="42"/>
      <c r="F649" s="64"/>
      <c r="G649" s="121"/>
      <c r="H649" s="121">
        <f>IF($C$4="citu pasākumu izmaksas",IF('11a+c+n'!$Q649="C",'11a+c+n'!H649,0))</f>
        <v>0</v>
      </c>
      <c r="I649" s="121"/>
      <c r="J649" s="121"/>
      <c r="K649" s="122">
        <f>IF($C$4="citu pasākumu izmaksas",IF('11a+c+n'!$Q649="C",'11a+c+n'!K649,0))</f>
        <v>0</v>
      </c>
      <c r="L649" s="83">
        <f>IF($C$4="citu pasākumu izmaksas",IF('11a+c+n'!$Q649="C",'11a+c+n'!L649,0))</f>
        <v>0</v>
      </c>
      <c r="M649" s="121">
        <f>IF($C$4="citu pasākumu izmaksas",IF('11a+c+n'!$Q649="C",'11a+c+n'!M649,0))</f>
        <v>0</v>
      </c>
      <c r="N649" s="121">
        <f>IF($C$4="citu pasākumu izmaksas",IF('11a+c+n'!$Q649="C",'11a+c+n'!N649,0))</f>
        <v>0</v>
      </c>
      <c r="O649" s="121">
        <f>IF($C$4="citu pasākumu izmaksas",IF('11a+c+n'!$Q649="C",'11a+c+n'!O649,0))</f>
        <v>0</v>
      </c>
      <c r="P649" s="122">
        <f>IF($C$4="citu pasākumu izmaksas",IF('11a+c+n'!$Q649="C",'11a+c+n'!P649,0))</f>
        <v>0</v>
      </c>
    </row>
    <row r="650" spans="1:16" x14ac:dyDescent="0.2">
      <c r="A650" s="49">
        <f>IF(P650=0,0,IF(COUNTBLANK(P650)=1,0,COUNTA($P$14:P650)))</f>
        <v>0</v>
      </c>
      <c r="B650" s="21">
        <f>IF($C$4="citu pasākumu izmaksas",IF('11a+c+n'!$Q650="C",'11a+c+n'!B650,0))</f>
        <v>0</v>
      </c>
      <c r="C650" s="21">
        <f>IF($C$4="citu pasākumu izmaksas",IF('11a+c+n'!$Q650="C",'11a+c+n'!C650,0))</f>
        <v>0</v>
      </c>
      <c r="D650" s="21">
        <f>IF($C$4="citu pasākumu izmaksas",IF('11a+c+n'!$Q650="C",'11a+c+n'!D650,0))</f>
        <v>0</v>
      </c>
      <c r="E650" s="42"/>
      <c r="F650" s="64"/>
      <c r="G650" s="121"/>
      <c r="H650" s="121">
        <f>IF($C$4="citu pasākumu izmaksas",IF('11a+c+n'!$Q650="C",'11a+c+n'!H650,0))</f>
        <v>0</v>
      </c>
      <c r="I650" s="121"/>
      <c r="J650" s="121"/>
      <c r="K650" s="122">
        <f>IF($C$4="citu pasākumu izmaksas",IF('11a+c+n'!$Q650="C",'11a+c+n'!K650,0))</f>
        <v>0</v>
      </c>
      <c r="L650" s="83">
        <f>IF($C$4="citu pasākumu izmaksas",IF('11a+c+n'!$Q650="C",'11a+c+n'!L650,0))</f>
        <v>0</v>
      </c>
      <c r="M650" s="121">
        <f>IF($C$4="citu pasākumu izmaksas",IF('11a+c+n'!$Q650="C",'11a+c+n'!M650,0))</f>
        <v>0</v>
      </c>
      <c r="N650" s="121">
        <f>IF($C$4="citu pasākumu izmaksas",IF('11a+c+n'!$Q650="C",'11a+c+n'!N650,0))</f>
        <v>0</v>
      </c>
      <c r="O650" s="121">
        <f>IF($C$4="citu pasākumu izmaksas",IF('11a+c+n'!$Q650="C",'11a+c+n'!O650,0))</f>
        <v>0</v>
      </c>
      <c r="P650" s="122">
        <f>IF($C$4="citu pasākumu izmaksas",IF('11a+c+n'!$Q650="C",'11a+c+n'!P650,0))</f>
        <v>0</v>
      </c>
    </row>
    <row r="651" spans="1:16" x14ac:dyDescent="0.2">
      <c r="A651" s="49">
        <f>IF(P651=0,0,IF(COUNTBLANK(P651)=1,0,COUNTA($P$14:P651)))</f>
        <v>0</v>
      </c>
      <c r="B651" s="21">
        <f>IF($C$4="citu pasākumu izmaksas",IF('11a+c+n'!$Q651="C",'11a+c+n'!B651,0))</f>
        <v>0</v>
      </c>
      <c r="C651" s="21">
        <f>IF($C$4="citu pasākumu izmaksas",IF('11a+c+n'!$Q651="C",'11a+c+n'!C651,0))</f>
        <v>0</v>
      </c>
      <c r="D651" s="21">
        <f>IF($C$4="citu pasākumu izmaksas",IF('11a+c+n'!$Q651="C",'11a+c+n'!D651,0))</f>
        <v>0</v>
      </c>
      <c r="E651" s="42"/>
      <c r="F651" s="64"/>
      <c r="G651" s="121"/>
      <c r="H651" s="121">
        <f>IF($C$4="citu pasākumu izmaksas",IF('11a+c+n'!$Q651="C",'11a+c+n'!H651,0))</f>
        <v>0</v>
      </c>
      <c r="I651" s="121"/>
      <c r="J651" s="121"/>
      <c r="K651" s="122">
        <f>IF($C$4="citu pasākumu izmaksas",IF('11a+c+n'!$Q651="C",'11a+c+n'!K651,0))</f>
        <v>0</v>
      </c>
      <c r="L651" s="83">
        <f>IF($C$4="citu pasākumu izmaksas",IF('11a+c+n'!$Q651="C",'11a+c+n'!L651,0))</f>
        <v>0</v>
      </c>
      <c r="M651" s="121">
        <f>IF($C$4="citu pasākumu izmaksas",IF('11a+c+n'!$Q651="C",'11a+c+n'!M651,0))</f>
        <v>0</v>
      </c>
      <c r="N651" s="121">
        <f>IF($C$4="citu pasākumu izmaksas",IF('11a+c+n'!$Q651="C",'11a+c+n'!N651,0))</f>
        <v>0</v>
      </c>
      <c r="O651" s="121">
        <f>IF($C$4="citu pasākumu izmaksas",IF('11a+c+n'!$Q651="C",'11a+c+n'!O651,0))</f>
        <v>0</v>
      </c>
      <c r="P651" s="122">
        <f>IF($C$4="citu pasākumu izmaksas",IF('11a+c+n'!$Q651="C",'11a+c+n'!P651,0))</f>
        <v>0</v>
      </c>
    </row>
    <row r="652" spans="1:16" x14ac:dyDescent="0.2">
      <c r="A652" s="49">
        <f>IF(P652=0,0,IF(COUNTBLANK(P652)=1,0,COUNTA($P$14:P652)))</f>
        <v>0</v>
      </c>
      <c r="B652" s="21">
        <f>IF($C$4="citu pasākumu izmaksas",IF('11a+c+n'!$Q652="C",'11a+c+n'!B652,0))</f>
        <v>0</v>
      </c>
      <c r="C652" s="21">
        <f>IF($C$4="citu pasākumu izmaksas",IF('11a+c+n'!$Q652="C",'11a+c+n'!C652,0))</f>
        <v>0</v>
      </c>
      <c r="D652" s="21">
        <f>IF($C$4="citu pasākumu izmaksas",IF('11a+c+n'!$Q652="C",'11a+c+n'!D652,0))</f>
        <v>0</v>
      </c>
      <c r="E652" s="42"/>
      <c r="F652" s="64"/>
      <c r="G652" s="121"/>
      <c r="H652" s="121">
        <f>IF($C$4="citu pasākumu izmaksas",IF('11a+c+n'!$Q652="C",'11a+c+n'!H652,0))</f>
        <v>0</v>
      </c>
      <c r="I652" s="121"/>
      <c r="J652" s="121"/>
      <c r="K652" s="122">
        <f>IF($C$4="citu pasākumu izmaksas",IF('11a+c+n'!$Q652="C",'11a+c+n'!K652,0))</f>
        <v>0</v>
      </c>
      <c r="L652" s="83">
        <f>IF($C$4="citu pasākumu izmaksas",IF('11a+c+n'!$Q652="C",'11a+c+n'!L652,0))</f>
        <v>0</v>
      </c>
      <c r="M652" s="121">
        <f>IF($C$4="citu pasākumu izmaksas",IF('11a+c+n'!$Q652="C",'11a+c+n'!M652,0))</f>
        <v>0</v>
      </c>
      <c r="N652" s="121">
        <f>IF($C$4="citu pasākumu izmaksas",IF('11a+c+n'!$Q652="C",'11a+c+n'!N652,0))</f>
        <v>0</v>
      </c>
      <c r="O652" s="121">
        <f>IF($C$4="citu pasākumu izmaksas",IF('11a+c+n'!$Q652="C",'11a+c+n'!O652,0))</f>
        <v>0</v>
      </c>
      <c r="P652" s="122">
        <f>IF($C$4="citu pasākumu izmaksas",IF('11a+c+n'!$Q652="C",'11a+c+n'!P652,0))</f>
        <v>0</v>
      </c>
    </row>
    <row r="653" spans="1:16" x14ac:dyDescent="0.2">
      <c r="A653" s="49">
        <f>IF(P653=0,0,IF(COUNTBLANK(P653)=1,0,COUNTA($P$14:P653)))</f>
        <v>0</v>
      </c>
      <c r="B653" s="21">
        <f>IF($C$4="citu pasākumu izmaksas",IF('11a+c+n'!$Q653="C",'11a+c+n'!B653,0))</f>
        <v>0</v>
      </c>
      <c r="C653" s="21">
        <f>IF($C$4="citu pasākumu izmaksas",IF('11a+c+n'!$Q653="C",'11a+c+n'!C653,0))</f>
        <v>0</v>
      </c>
      <c r="D653" s="21">
        <f>IF($C$4="citu pasākumu izmaksas",IF('11a+c+n'!$Q653="C",'11a+c+n'!D653,0))</f>
        <v>0</v>
      </c>
      <c r="E653" s="42"/>
      <c r="F653" s="64"/>
      <c r="G653" s="121"/>
      <c r="H653" s="121">
        <f>IF($C$4="citu pasākumu izmaksas",IF('11a+c+n'!$Q653="C",'11a+c+n'!H653,0))</f>
        <v>0</v>
      </c>
      <c r="I653" s="121"/>
      <c r="J653" s="121"/>
      <c r="K653" s="122">
        <f>IF($C$4="citu pasākumu izmaksas",IF('11a+c+n'!$Q653="C",'11a+c+n'!K653,0))</f>
        <v>0</v>
      </c>
      <c r="L653" s="83">
        <f>IF($C$4="citu pasākumu izmaksas",IF('11a+c+n'!$Q653="C",'11a+c+n'!L653,0))</f>
        <v>0</v>
      </c>
      <c r="M653" s="121">
        <f>IF($C$4="citu pasākumu izmaksas",IF('11a+c+n'!$Q653="C",'11a+c+n'!M653,0))</f>
        <v>0</v>
      </c>
      <c r="N653" s="121">
        <f>IF($C$4="citu pasākumu izmaksas",IF('11a+c+n'!$Q653="C",'11a+c+n'!N653,0))</f>
        <v>0</v>
      </c>
      <c r="O653" s="121">
        <f>IF($C$4="citu pasākumu izmaksas",IF('11a+c+n'!$Q653="C",'11a+c+n'!O653,0))</f>
        <v>0</v>
      </c>
      <c r="P653" s="122">
        <f>IF($C$4="citu pasākumu izmaksas",IF('11a+c+n'!$Q653="C",'11a+c+n'!P653,0))</f>
        <v>0</v>
      </c>
    </row>
    <row r="654" spans="1:16" x14ac:dyDescent="0.2">
      <c r="A654" s="49">
        <f>IF(P654=0,0,IF(COUNTBLANK(P654)=1,0,COUNTA($P$14:P654)))</f>
        <v>0</v>
      </c>
      <c r="B654" s="21">
        <f>IF($C$4="citu pasākumu izmaksas",IF('11a+c+n'!$Q654="C",'11a+c+n'!B654,0))</f>
        <v>0</v>
      </c>
      <c r="C654" s="21">
        <f>IF($C$4="citu pasākumu izmaksas",IF('11a+c+n'!$Q654="C",'11a+c+n'!C654,0))</f>
        <v>0</v>
      </c>
      <c r="D654" s="21">
        <f>IF($C$4="citu pasākumu izmaksas",IF('11a+c+n'!$Q654="C",'11a+c+n'!D654,0))</f>
        <v>0</v>
      </c>
      <c r="E654" s="42"/>
      <c r="F654" s="64"/>
      <c r="G654" s="121"/>
      <c r="H654" s="121">
        <f>IF($C$4="citu pasākumu izmaksas",IF('11a+c+n'!$Q654="C",'11a+c+n'!H654,0))</f>
        <v>0</v>
      </c>
      <c r="I654" s="121"/>
      <c r="J654" s="121"/>
      <c r="K654" s="122">
        <f>IF($C$4="citu pasākumu izmaksas",IF('11a+c+n'!$Q654="C",'11a+c+n'!K654,0))</f>
        <v>0</v>
      </c>
      <c r="L654" s="83">
        <f>IF($C$4="citu pasākumu izmaksas",IF('11a+c+n'!$Q654="C",'11a+c+n'!L654,0))</f>
        <v>0</v>
      </c>
      <c r="M654" s="121">
        <f>IF($C$4="citu pasākumu izmaksas",IF('11a+c+n'!$Q654="C",'11a+c+n'!M654,0))</f>
        <v>0</v>
      </c>
      <c r="N654" s="121">
        <f>IF($C$4="citu pasākumu izmaksas",IF('11a+c+n'!$Q654="C",'11a+c+n'!N654,0))</f>
        <v>0</v>
      </c>
      <c r="O654" s="121">
        <f>IF($C$4="citu pasākumu izmaksas",IF('11a+c+n'!$Q654="C",'11a+c+n'!O654,0))</f>
        <v>0</v>
      </c>
      <c r="P654" s="122">
        <f>IF($C$4="citu pasākumu izmaksas",IF('11a+c+n'!$Q654="C",'11a+c+n'!P654,0))</f>
        <v>0</v>
      </c>
    </row>
    <row r="655" spans="1:16" x14ac:dyDescent="0.2">
      <c r="A655" s="49">
        <f>IF(P655=0,0,IF(COUNTBLANK(P655)=1,0,COUNTA($P$14:P655)))</f>
        <v>0</v>
      </c>
      <c r="B655" s="21">
        <f>IF($C$4="citu pasākumu izmaksas",IF('11a+c+n'!$Q655="C",'11a+c+n'!B655,0))</f>
        <v>0</v>
      </c>
      <c r="C655" s="21">
        <f>IF($C$4="citu pasākumu izmaksas",IF('11a+c+n'!$Q655="C",'11a+c+n'!C655,0))</f>
        <v>0</v>
      </c>
      <c r="D655" s="21">
        <f>IF($C$4="citu pasākumu izmaksas",IF('11a+c+n'!$Q655="C",'11a+c+n'!D655,0))</f>
        <v>0</v>
      </c>
      <c r="E655" s="42"/>
      <c r="F655" s="64"/>
      <c r="G655" s="121"/>
      <c r="H655" s="121">
        <f>IF($C$4="citu pasākumu izmaksas",IF('11a+c+n'!$Q655="C",'11a+c+n'!H655,0))</f>
        <v>0</v>
      </c>
      <c r="I655" s="121"/>
      <c r="J655" s="121"/>
      <c r="K655" s="122">
        <f>IF($C$4="citu pasākumu izmaksas",IF('11a+c+n'!$Q655="C",'11a+c+n'!K655,0))</f>
        <v>0</v>
      </c>
      <c r="L655" s="83">
        <f>IF($C$4="citu pasākumu izmaksas",IF('11a+c+n'!$Q655="C",'11a+c+n'!L655,0))</f>
        <v>0</v>
      </c>
      <c r="M655" s="121">
        <f>IF($C$4="citu pasākumu izmaksas",IF('11a+c+n'!$Q655="C",'11a+c+n'!M655,0))</f>
        <v>0</v>
      </c>
      <c r="N655" s="121">
        <f>IF($C$4="citu pasākumu izmaksas",IF('11a+c+n'!$Q655="C",'11a+c+n'!N655,0))</f>
        <v>0</v>
      </c>
      <c r="O655" s="121">
        <f>IF($C$4="citu pasākumu izmaksas",IF('11a+c+n'!$Q655="C",'11a+c+n'!O655,0))</f>
        <v>0</v>
      </c>
      <c r="P655" s="122">
        <f>IF($C$4="citu pasākumu izmaksas",IF('11a+c+n'!$Q655="C",'11a+c+n'!P655,0))</f>
        <v>0</v>
      </c>
    </row>
    <row r="656" spans="1:16" x14ac:dyDescent="0.2">
      <c r="A656" s="49">
        <f>IF(P656=0,0,IF(COUNTBLANK(P656)=1,0,COUNTA($P$14:P656)))</f>
        <v>0</v>
      </c>
      <c r="B656" s="21">
        <f>IF($C$4="citu pasākumu izmaksas",IF('11a+c+n'!$Q656="C",'11a+c+n'!B656,0))</f>
        <v>0</v>
      </c>
      <c r="C656" s="21">
        <f>IF($C$4="citu pasākumu izmaksas",IF('11a+c+n'!$Q656="C",'11a+c+n'!C656,0))</f>
        <v>0</v>
      </c>
      <c r="D656" s="21">
        <f>IF($C$4="citu pasākumu izmaksas",IF('11a+c+n'!$Q656="C",'11a+c+n'!D656,0))</f>
        <v>0</v>
      </c>
      <c r="E656" s="42"/>
      <c r="F656" s="64"/>
      <c r="G656" s="121"/>
      <c r="H656" s="121">
        <f>IF($C$4="citu pasākumu izmaksas",IF('11a+c+n'!$Q656="C",'11a+c+n'!H656,0))</f>
        <v>0</v>
      </c>
      <c r="I656" s="121"/>
      <c r="J656" s="121"/>
      <c r="K656" s="122">
        <f>IF($C$4="citu pasākumu izmaksas",IF('11a+c+n'!$Q656="C",'11a+c+n'!K656,0))</f>
        <v>0</v>
      </c>
      <c r="L656" s="83">
        <f>IF($C$4="citu pasākumu izmaksas",IF('11a+c+n'!$Q656="C",'11a+c+n'!L656,0))</f>
        <v>0</v>
      </c>
      <c r="M656" s="121">
        <f>IF($C$4="citu pasākumu izmaksas",IF('11a+c+n'!$Q656="C",'11a+c+n'!M656,0))</f>
        <v>0</v>
      </c>
      <c r="N656" s="121">
        <f>IF($C$4="citu pasākumu izmaksas",IF('11a+c+n'!$Q656="C",'11a+c+n'!N656,0))</f>
        <v>0</v>
      </c>
      <c r="O656" s="121">
        <f>IF($C$4="citu pasākumu izmaksas",IF('11a+c+n'!$Q656="C",'11a+c+n'!O656,0))</f>
        <v>0</v>
      </c>
      <c r="P656" s="122">
        <f>IF($C$4="citu pasākumu izmaksas",IF('11a+c+n'!$Q656="C",'11a+c+n'!P656,0))</f>
        <v>0</v>
      </c>
    </row>
    <row r="657" spans="1:16" x14ac:dyDescent="0.2">
      <c r="A657" s="49">
        <f>IF(P657=0,0,IF(COUNTBLANK(P657)=1,0,COUNTA($P$14:P657)))</f>
        <v>0</v>
      </c>
      <c r="B657" s="21">
        <f>IF($C$4="citu pasākumu izmaksas",IF('11a+c+n'!$Q657="C",'11a+c+n'!B657,0))</f>
        <v>0</v>
      </c>
      <c r="C657" s="21">
        <f>IF($C$4="citu pasākumu izmaksas",IF('11a+c+n'!$Q657="C",'11a+c+n'!C657,0))</f>
        <v>0</v>
      </c>
      <c r="D657" s="21">
        <f>IF($C$4="citu pasākumu izmaksas",IF('11a+c+n'!$Q657="C",'11a+c+n'!D657,0))</f>
        <v>0</v>
      </c>
      <c r="E657" s="42"/>
      <c r="F657" s="64"/>
      <c r="G657" s="121"/>
      <c r="H657" s="121">
        <f>IF($C$4="citu pasākumu izmaksas",IF('11a+c+n'!$Q657="C",'11a+c+n'!H657,0))</f>
        <v>0</v>
      </c>
      <c r="I657" s="121"/>
      <c r="J657" s="121"/>
      <c r="K657" s="122">
        <f>IF($C$4="citu pasākumu izmaksas",IF('11a+c+n'!$Q657="C",'11a+c+n'!K657,0))</f>
        <v>0</v>
      </c>
      <c r="L657" s="83">
        <f>IF($C$4="citu pasākumu izmaksas",IF('11a+c+n'!$Q657="C",'11a+c+n'!L657,0))</f>
        <v>0</v>
      </c>
      <c r="M657" s="121">
        <f>IF($C$4="citu pasākumu izmaksas",IF('11a+c+n'!$Q657="C",'11a+c+n'!M657,0))</f>
        <v>0</v>
      </c>
      <c r="N657" s="121">
        <f>IF($C$4="citu pasākumu izmaksas",IF('11a+c+n'!$Q657="C",'11a+c+n'!N657,0))</f>
        <v>0</v>
      </c>
      <c r="O657" s="121">
        <f>IF($C$4="citu pasākumu izmaksas",IF('11a+c+n'!$Q657="C",'11a+c+n'!O657,0))</f>
        <v>0</v>
      </c>
      <c r="P657" s="122">
        <f>IF($C$4="citu pasākumu izmaksas",IF('11a+c+n'!$Q657="C",'11a+c+n'!P657,0))</f>
        <v>0</v>
      </c>
    </row>
    <row r="658" spans="1:16" x14ac:dyDescent="0.2">
      <c r="A658" s="49">
        <f>IF(P658=0,0,IF(COUNTBLANK(P658)=1,0,COUNTA($P$14:P658)))</f>
        <v>0</v>
      </c>
      <c r="B658" s="21">
        <f>IF($C$4="citu pasākumu izmaksas",IF('11a+c+n'!$Q658="C",'11a+c+n'!B658,0))</f>
        <v>0</v>
      </c>
      <c r="C658" s="21">
        <f>IF($C$4="citu pasākumu izmaksas",IF('11a+c+n'!$Q658="C",'11a+c+n'!C658,0))</f>
        <v>0</v>
      </c>
      <c r="D658" s="21">
        <f>IF($C$4="citu pasākumu izmaksas",IF('11a+c+n'!$Q658="C",'11a+c+n'!D658,0))</f>
        <v>0</v>
      </c>
      <c r="E658" s="42"/>
      <c r="F658" s="64"/>
      <c r="G658" s="121"/>
      <c r="H658" s="121">
        <f>IF($C$4="citu pasākumu izmaksas",IF('11a+c+n'!$Q658="C",'11a+c+n'!H658,0))</f>
        <v>0</v>
      </c>
      <c r="I658" s="121"/>
      <c r="J658" s="121"/>
      <c r="K658" s="122">
        <f>IF($C$4="citu pasākumu izmaksas",IF('11a+c+n'!$Q658="C",'11a+c+n'!K658,0))</f>
        <v>0</v>
      </c>
      <c r="L658" s="83">
        <f>IF($C$4="citu pasākumu izmaksas",IF('11a+c+n'!$Q658="C",'11a+c+n'!L658,0))</f>
        <v>0</v>
      </c>
      <c r="M658" s="121">
        <f>IF($C$4="citu pasākumu izmaksas",IF('11a+c+n'!$Q658="C",'11a+c+n'!M658,0))</f>
        <v>0</v>
      </c>
      <c r="N658" s="121">
        <f>IF($C$4="citu pasākumu izmaksas",IF('11a+c+n'!$Q658="C",'11a+c+n'!N658,0))</f>
        <v>0</v>
      </c>
      <c r="O658" s="121">
        <f>IF($C$4="citu pasākumu izmaksas",IF('11a+c+n'!$Q658="C",'11a+c+n'!O658,0))</f>
        <v>0</v>
      </c>
      <c r="P658" s="122">
        <f>IF($C$4="citu pasākumu izmaksas",IF('11a+c+n'!$Q658="C",'11a+c+n'!P658,0))</f>
        <v>0</v>
      </c>
    </row>
    <row r="659" spans="1:16" x14ac:dyDescent="0.2">
      <c r="A659" s="49">
        <f>IF(P659=0,0,IF(COUNTBLANK(P659)=1,0,COUNTA($P$14:P659)))</f>
        <v>0</v>
      </c>
      <c r="B659" s="21">
        <f>IF($C$4="citu pasākumu izmaksas",IF('11a+c+n'!$Q659="C",'11a+c+n'!B659,0))</f>
        <v>0</v>
      </c>
      <c r="C659" s="21">
        <f>IF($C$4="citu pasākumu izmaksas",IF('11a+c+n'!$Q659="C",'11a+c+n'!C659,0))</f>
        <v>0</v>
      </c>
      <c r="D659" s="21">
        <f>IF($C$4="citu pasākumu izmaksas",IF('11a+c+n'!$Q659="C",'11a+c+n'!D659,0))</f>
        <v>0</v>
      </c>
      <c r="E659" s="42"/>
      <c r="F659" s="64"/>
      <c r="G659" s="121"/>
      <c r="H659" s="121">
        <f>IF($C$4="citu pasākumu izmaksas",IF('11a+c+n'!$Q659="C",'11a+c+n'!H659,0))</f>
        <v>0</v>
      </c>
      <c r="I659" s="121"/>
      <c r="J659" s="121"/>
      <c r="K659" s="122">
        <f>IF($C$4="citu pasākumu izmaksas",IF('11a+c+n'!$Q659="C",'11a+c+n'!K659,0))</f>
        <v>0</v>
      </c>
      <c r="L659" s="83">
        <f>IF($C$4="citu pasākumu izmaksas",IF('11a+c+n'!$Q659="C",'11a+c+n'!L659,0))</f>
        <v>0</v>
      </c>
      <c r="M659" s="121">
        <f>IF($C$4="citu pasākumu izmaksas",IF('11a+c+n'!$Q659="C",'11a+c+n'!M659,0))</f>
        <v>0</v>
      </c>
      <c r="N659" s="121">
        <f>IF($C$4="citu pasākumu izmaksas",IF('11a+c+n'!$Q659="C",'11a+c+n'!N659,0))</f>
        <v>0</v>
      </c>
      <c r="O659" s="121">
        <f>IF($C$4="citu pasākumu izmaksas",IF('11a+c+n'!$Q659="C",'11a+c+n'!O659,0))</f>
        <v>0</v>
      </c>
      <c r="P659" s="122">
        <f>IF($C$4="citu pasākumu izmaksas",IF('11a+c+n'!$Q659="C",'11a+c+n'!P659,0))</f>
        <v>0</v>
      </c>
    </row>
    <row r="660" spans="1:16" x14ac:dyDescent="0.2">
      <c r="A660" s="49">
        <f>IF(P660=0,0,IF(COUNTBLANK(P660)=1,0,COUNTA($P$14:P660)))</f>
        <v>0</v>
      </c>
      <c r="B660" s="21">
        <f>IF($C$4="citu pasākumu izmaksas",IF('11a+c+n'!$Q660="C",'11a+c+n'!B660,0))</f>
        <v>0</v>
      </c>
      <c r="C660" s="21">
        <f>IF($C$4="citu pasākumu izmaksas",IF('11a+c+n'!$Q660="C",'11a+c+n'!C660,0))</f>
        <v>0</v>
      </c>
      <c r="D660" s="21">
        <f>IF($C$4="citu pasākumu izmaksas",IF('11a+c+n'!$Q660="C",'11a+c+n'!D660,0))</f>
        <v>0</v>
      </c>
      <c r="E660" s="42"/>
      <c r="F660" s="64"/>
      <c r="G660" s="121"/>
      <c r="H660" s="121">
        <f>IF($C$4="citu pasākumu izmaksas",IF('11a+c+n'!$Q660="C",'11a+c+n'!H660,0))</f>
        <v>0</v>
      </c>
      <c r="I660" s="121"/>
      <c r="J660" s="121"/>
      <c r="K660" s="122">
        <f>IF($C$4="citu pasākumu izmaksas",IF('11a+c+n'!$Q660="C",'11a+c+n'!K660,0))</f>
        <v>0</v>
      </c>
      <c r="L660" s="83">
        <f>IF($C$4="citu pasākumu izmaksas",IF('11a+c+n'!$Q660="C",'11a+c+n'!L660,0))</f>
        <v>0</v>
      </c>
      <c r="M660" s="121">
        <f>IF($C$4="citu pasākumu izmaksas",IF('11a+c+n'!$Q660="C",'11a+c+n'!M660,0))</f>
        <v>0</v>
      </c>
      <c r="N660" s="121">
        <f>IF($C$4="citu pasākumu izmaksas",IF('11a+c+n'!$Q660="C",'11a+c+n'!N660,0))</f>
        <v>0</v>
      </c>
      <c r="O660" s="121">
        <f>IF($C$4="citu pasākumu izmaksas",IF('11a+c+n'!$Q660="C",'11a+c+n'!O660,0))</f>
        <v>0</v>
      </c>
      <c r="P660" s="122">
        <f>IF($C$4="citu pasākumu izmaksas",IF('11a+c+n'!$Q660="C",'11a+c+n'!P660,0))</f>
        <v>0</v>
      </c>
    </row>
    <row r="661" spans="1:16" x14ac:dyDescent="0.2">
      <c r="A661" s="49">
        <f>IF(P661=0,0,IF(COUNTBLANK(P661)=1,0,COUNTA($P$14:P661)))</f>
        <v>0</v>
      </c>
      <c r="B661" s="21">
        <f>IF($C$4="citu pasākumu izmaksas",IF('11a+c+n'!$Q661="C",'11a+c+n'!B661,0))</f>
        <v>0</v>
      </c>
      <c r="C661" s="21">
        <f>IF($C$4="citu pasākumu izmaksas",IF('11a+c+n'!$Q661="C",'11a+c+n'!C661,0))</f>
        <v>0</v>
      </c>
      <c r="D661" s="21">
        <f>IF($C$4="citu pasākumu izmaksas",IF('11a+c+n'!$Q661="C",'11a+c+n'!D661,0))</f>
        <v>0</v>
      </c>
      <c r="E661" s="42"/>
      <c r="F661" s="64"/>
      <c r="G661" s="121"/>
      <c r="H661" s="121">
        <f>IF($C$4="citu pasākumu izmaksas",IF('11a+c+n'!$Q661="C",'11a+c+n'!H661,0))</f>
        <v>0</v>
      </c>
      <c r="I661" s="121"/>
      <c r="J661" s="121"/>
      <c r="K661" s="122">
        <f>IF($C$4="citu pasākumu izmaksas",IF('11a+c+n'!$Q661="C",'11a+c+n'!K661,0))</f>
        <v>0</v>
      </c>
      <c r="L661" s="83">
        <f>IF($C$4="citu pasākumu izmaksas",IF('11a+c+n'!$Q661="C",'11a+c+n'!L661,0))</f>
        <v>0</v>
      </c>
      <c r="M661" s="121">
        <f>IF($C$4="citu pasākumu izmaksas",IF('11a+c+n'!$Q661="C",'11a+c+n'!M661,0))</f>
        <v>0</v>
      </c>
      <c r="N661" s="121">
        <f>IF($C$4="citu pasākumu izmaksas",IF('11a+c+n'!$Q661="C",'11a+c+n'!N661,0))</f>
        <v>0</v>
      </c>
      <c r="O661" s="121">
        <f>IF($C$4="citu pasākumu izmaksas",IF('11a+c+n'!$Q661="C",'11a+c+n'!O661,0))</f>
        <v>0</v>
      </c>
      <c r="P661" s="122">
        <f>IF($C$4="citu pasākumu izmaksas",IF('11a+c+n'!$Q661="C",'11a+c+n'!P661,0))</f>
        <v>0</v>
      </c>
    </row>
    <row r="662" spans="1:16" x14ac:dyDescent="0.2">
      <c r="A662" s="49">
        <f>IF(P662=0,0,IF(COUNTBLANK(P662)=1,0,COUNTA($P$14:P662)))</f>
        <v>0</v>
      </c>
      <c r="B662" s="21">
        <f>IF($C$4="citu pasākumu izmaksas",IF('11a+c+n'!$Q662="C",'11a+c+n'!B662,0))</f>
        <v>0</v>
      </c>
      <c r="C662" s="21">
        <f>IF($C$4="citu pasākumu izmaksas",IF('11a+c+n'!$Q662="C",'11a+c+n'!C662,0))</f>
        <v>0</v>
      </c>
      <c r="D662" s="21">
        <f>IF($C$4="citu pasākumu izmaksas",IF('11a+c+n'!$Q662="C",'11a+c+n'!D662,0))</f>
        <v>0</v>
      </c>
      <c r="E662" s="42"/>
      <c r="F662" s="64"/>
      <c r="G662" s="121"/>
      <c r="H662" s="121">
        <f>IF($C$4="citu pasākumu izmaksas",IF('11a+c+n'!$Q662="C",'11a+c+n'!H662,0))</f>
        <v>0</v>
      </c>
      <c r="I662" s="121"/>
      <c r="J662" s="121"/>
      <c r="K662" s="122">
        <f>IF($C$4="citu pasākumu izmaksas",IF('11a+c+n'!$Q662="C",'11a+c+n'!K662,0))</f>
        <v>0</v>
      </c>
      <c r="L662" s="83">
        <f>IF($C$4="citu pasākumu izmaksas",IF('11a+c+n'!$Q662="C",'11a+c+n'!L662,0))</f>
        <v>0</v>
      </c>
      <c r="M662" s="121">
        <f>IF($C$4="citu pasākumu izmaksas",IF('11a+c+n'!$Q662="C",'11a+c+n'!M662,0))</f>
        <v>0</v>
      </c>
      <c r="N662" s="121">
        <f>IF($C$4="citu pasākumu izmaksas",IF('11a+c+n'!$Q662="C",'11a+c+n'!N662,0))</f>
        <v>0</v>
      </c>
      <c r="O662" s="121">
        <f>IF($C$4="citu pasākumu izmaksas",IF('11a+c+n'!$Q662="C",'11a+c+n'!O662,0))</f>
        <v>0</v>
      </c>
      <c r="P662" s="122">
        <f>IF($C$4="citu pasākumu izmaksas",IF('11a+c+n'!$Q662="C",'11a+c+n'!P662,0))</f>
        <v>0</v>
      </c>
    </row>
    <row r="663" spans="1:16" x14ac:dyDescent="0.2">
      <c r="A663" s="49">
        <f>IF(P663=0,0,IF(COUNTBLANK(P663)=1,0,COUNTA($P$14:P663)))</f>
        <v>0</v>
      </c>
      <c r="B663" s="21">
        <f>IF($C$4="citu pasākumu izmaksas",IF('11a+c+n'!$Q663="C",'11a+c+n'!B663,0))</f>
        <v>0</v>
      </c>
      <c r="C663" s="21">
        <f>IF($C$4="citu pasākumu izmaksas",IF('11a+c+n'!$Q663="C",'11a+c+n'!C663,0))</f>
        <v>0</v>
      </c>
      <c r="D663" s="21">
        <f>IF($C$4="citu pasākumu izmaksas",IF('11a+c+n'!$Q663="C",'11a+c+n'!D663,0))</f>
        <v>0</v>
      </c>
      <c r="E663" s="42"/>
      <c r="F663" s="64"/>
      <c r="G663" s="121"/>
      <c r="H663" s="121">
        <f>IF($C$4="citu pasākumu izmaksas",IF('11a+c+n'!$Q663="C",'11a+c+n'!H663,0))</f>
        <v>0</v>
      </c>
      <c r="I663" s="121"/>
      <c r="J663" s="121"/>
      <c r="K663" s="122">
        <f>IF($C$4="citu pasākumu izmaksas",IF('11a+c+n'!$Q663="C",'11a+c+n'!K663,0))</f>
        <v>0</v>
      </c>
      <c r="L663" s="83">
        <f>IF($C$4="citu pasākumu izmaksas",IF('11a+c+n'!$Q663="C",'11a+c+n'!L663,0))</f>
        <v>0</v>
      </c>
      <c r="M663" s="121">
        <f>IF($C$4="citu pasākumu izmaksas",IF('11a+c+n'!$Q663="C",'11a+c+n'!M663,0))</f>
        <v>0</v>
      </c>
      <c r="N663" s="121">
        <f>IF($C$4="citu pasākumu izmaksas",IF('11a+c+n'!$Q663="C",'11a+c+n'!N663,0))</f>
        <v>0</v>
      </c>
      <c r="O663" s="121">
        <f>IF($C$4="citu pasākumu izmaksas",IF('11a+c+n'!$Q663="C",'11a+c+n'!O663,0))</f>
        <v>0</v>
      </c>
      <c r="P663" s="122">
        <f>IF($C$4="citu pasākumu izmaksas",IF('11a+c+n'!$Q663="C",'11a+c+n'!P663,0))</f>
        <v>0</v>
      </c>
    </row>
    <row r="664" spans="1:16" x14ac:dyDescent="0.2">
      <c r="A664" s="49">
        <f>IF(P664=0,0,IF(COUNTBLANK(P664)=1,0,COUNTA($P$14:P664)))</f>
        <v>0</v>
      </c>
      <c r="B664" s="21">
        <f>IF($C$4="citu pasākumu izmaksas",IF('11a+c+n'!$Q664="C",'11a+c+n'!B664,0))</f>
        <v>0</v>
      </c>
      <c r="C664" s="21">
        <f>IF($C$4="citu pasākumu izmaksas",IF('11a+c+n'!$Q664="C",'11a+c+n'!C664,0))</f>
        <v>0</v>
      </c>
      <c r="D664" s="21">
        <f>IF($C$4="citu pasākumu izmaksas",IF('11a+c+n'!$Q664="C",'11a+c+n'!D664,0))</f>
        <v>0</v>
      </c>
      <c r="E664" s="42"/>
      <c r="F664" s="64"/>
      <c r="G664" s="121"/>
      <c r="H664" s="121">
        <f>IF($C$4="citu pasākumu izmaksas",IF('11a+c+n'!$Q664="C",'11a+c+n'!H664,0))</f>
        <v>0</v>
      </c>
      <c r="I664" s="121"/>
      <c r="J664" s="121"/>
      <c r="K664" s="122">
        <f>IF($C$4="citu pasākumu izmaksas",IF('11a+c+n'!$Q664="C",'11a+c+n'!K664,0))</f>
        <v>0</v>
      </c>
      <c r="L664" s="83">
        <f>IF($C$4="citu pasākumu izmaksas",IF('11a+c+n'!$Q664="C",'11a+c+n'!L664,0))</f>
        <v>0</v>
      </c>
      <c r="M664" s="121">
        <f>IF($C$4="citu pasākumu izmaksas",IF('11a+c+n'!$Q664="C",'11a+c+n'!M664,0))</f>
        <v>0</v>
      </c>
      <c r="N664" s="121">
        <f>IF($C$4="citu pasākumu izmaksas",IF('11a+c+n'!$Q664="C",'11a+c+n'!N664,0))</f>
        <v>0</v>
      </c>
      <c r="O664" s="121">
        <f>IF($C$4="citu pasākumu izmaksas",IF('11a+c+n'!$Q664="C",'11a+c+n'!O664,0))</f>
        <v>0</v>
      </c>
      <c r="P664" s="122">
        <f>IF($C$4="citu pasākumu izmaksas",IF('11a+c+n'!$Q664="C",'11a+c+n'!P664,0))</f>
        <v>0</v>
      </c>
    </row>
    <row r="665" spans="1:16" x14ac:dyDescent="0.2">
      <c r="A665" s="49">
        <f>IF(P665=0,0,IF(COUNTBLANK(P665)=1,0,COUNTA($P$14:P665)))</f>
        <v>0</v>
      </c>
      <c r="B665" s="21">
        <f>IF($C$4="citu pasākumu izmaksas",IF('11a+c+n'!$Q665="C",'11a+c+n'!B665,0))</f>
        <v>0</v>
      </c>
      <c r="C665" s="21">
        <f>IF($C$4="citu pasākumu izmaksas",IF('11a+c+n'!$Q665="C",'11a+c+n'!C665,0))</f>
        <v>0</v>
      </c>
      <c r="D665" s="21">
        <f>IF($C$4="citu pasākumu izmaksas",IF('11a+c+n'!$Q665="C",'11a+c+n'!D665,0))</f>
        <v>0</v>
      </c>
      <c r="E665" s="42"/>
      <c r="F665" s="64"/>
      <c r="G665" s="121"/>
      <c r="H665" s="121">
        <f>IF($C$4="citu pasākumu izmaksas",IF('11a+c+n'!$Q665="C",'11a+c+n'!H665,0))</f>
        <v>0</v>
      </c>
      <c r="I665" s="121"/>
      <c r="J665" s="121"/>
      <c r="K665" s="122">
        <f>IF($C$4="citu pasākumu izmaksas",IF('11a+c+n'!$Q665="C",'11a+c+n'!K665,0))</f>
        <v>0</v>
      </c>
      <c r="L665" s="83">
        <f>IF($C$4="citu pasākumu izmaksas",IF('11a+c+n'!$Q665="C",'11a+c+n'!L665,0))</f>
        <v>0</v>
      </c>
      <c r="M665" s="121">
        <f>IF($C$4="citu pasākumu izmaksas",IF('11a+c+n'!$Q665="C",'11a+c+n'!M665,0))</f>
        <v>0</v>
      </c>
      <c r="N665" s="121">
        <f>IF($C$4="citu pasākumu izmaksas",IF('11a+c+n'!$Q665="C",'11a+c+n'!N665,0))</f>
        <v>0</v>
      </c>
      <c r="O665" s="121">
        <f>IF($C$4="citu pasākumu izmaksas",IF('11a+c+n'!$Q665="C",'11a+c+n'!O665,0))</f>
        <v>0</v>
      </c>
      <c r="P665" s="122">
        <f>IF($C$4="citu pasākumu izmaksas",IF('11a+c+n'!$Q665="C",'11a+c+n'!P665,0))</f>
        <v>0</v>
      </c>
    </row>
    <row r="666" spans="1:16" x14ac:dyDescent="0.2">
      <c r="A666" s="49">
        <f>IF(P666=0,0,IF(COUNTBLANK(P666)=1,0,COUNTA($P$14:P666)))</f>
        <v>0</v>
      </c>
      <c r="B666" s="21">
        <f>IF($C$4="citu pasākumu izmaksas",IF('11a+c+n'!$Q666="C",'11a+c+n'!B666,0))</f>
        <v>0</v>
      </c>
      <c r="C666" s="21">
        <f>IF($C$4="citu pasākumu izmaksas",IF('11a+c+n'!$Q666="C",'11a+c+n'!C666,0))</f>
        <v>0</v>
      </c>
      <c r="D666" s="21">
        <f>IF($C$4="citu pasākumu izmaksas",IF('11a+c+n'!$Q666="C",'11a+c+n'!D666,0))</f>
        <v>0</v>
      </c>
      <c r="E666" s="42"/>
      <c r="F666" s="64"/>
      <c r="G666" s="121"/>
      <c r="H666" s="121">
        <f>IF($C$4="citu pasākumu izmaksas",IF('11a+c+n'!$Q666="C",'11a+c+n'!H666,0))</f>
        <v>0</v>
      </c>
      <c r="I666" s="121"/>
      <c r="J666" s="121"/>
      <c r="K666" s="122">
        <f>IF($C$4="citu pasākumu izmaksas",IF('11a+c+n'!$Q666="C",'11a+c+n'!K666,0))</f>
        <v>0</v>
      </c>
      <c r="L666" s="83">
        <f>IF($C$4="citu pasākumu izmaksas",IF('11a+c+n'!$Q666="C",'11a+c+n'!L666,0))</f>
        <v>0</v>
      </c>
      <c r="M666" s="121">
        <f>IF($C$4="citu pasākumu izmaksas",IF('11a+c+n'!$Q666="C",'11a+c+n'!M666,0))</f>
        <v>0</v>
      </c>
      <c r="N666" s="121">
        <f>IF($C$4="citu pasākumu izmaksas",IF('11a+c+n'!$Q666="C",'11a+c+n'!N666,0))</f>
        <v>0</v>
      </c>
      <c r="O666" s="121">
        <f>IF($C$4="citu pasākumu izmaksas",IF('11a+c+n'!$Q666="C",'11a+c+n'!O666,0))</f>
        <v>0</v>
      </c>
      <c r="P666" s="122">
        <f>IF($C$4="citu pasākumu izmaksas",IF('11a+c+n'!$Q666="C",'11a+c+n'!P666,0))</f>
        <v>0</v>
      </c>
    </row>
    <row r="667" spans="1:16" x14ac:dyDescent="0.2">
      <c r="A667" s="49">
        <f>IF(P667=0,0,IF(COUNTBLANK(P667)=1,0,COUNTA($P$14:P667)))</f>
        <v>0</v>
      </c>
      <c r="B667" s="21">
        <f>IF($C$4="citu pasākumu izmaksas",IF('11a+c+n'!$Q667="C",'11a+c+n'!B667,0))</f>
        <v>0</v>
      </c>
      <c r="C667" s="21">
        <f>IF($C$4="citu pasākumu izmaksas",IF('11a+c+n'!$Q667="C",'11a+c+n'!C667,0))</f>
        <v>0</v>
      </c>
      <c r="D667" s="21">
        <f>IF($C$4="citu pasākumu izmaksas",IF('11a+c+n'!$Q667="C",'11a+c+n'!D667,0))</f>
        <v>0</v>
      </c>
      <c r="E667" s="42"/>
      <c r="F667" s="64"/>
      <c r="G667" s="121"/>
      <c r="H667" s="121">
        <f>IF($C$4="citu pasākumu izmaksas",IF('11a+c+n'!$Q667="C",'11a+c+n'!H667,0))</f>
        <v>0</v>
      </c>
      <c r="I667" s="121"/>
      <c r="J667" s="121"/>
      <c r="K667" s="122">
        <f>IF($C$4="citu pasākumu izmaksas",IF('11a+c+n'!$Q667="C",'11a+c+n'!K667,0))</f>
        <v>0</v>
      </c>
      <c r="L667" s="83">
        <f>IF($C$4="citu pasākumu izmaksas",IF('11a+c+n'!$Q667="C",'11a+c+n'!L667,0))</f>
        <v>0</v>
      </c>
      <c r="M667" s="121">
        <f>IF($C$4="citu pasākumu izmaksas",IF('11a+c+n'!$Q667="C",'11a+c+n'!M667,0))</f>
        <v>0</v>
      </c>
      <c r="N667" s="121">
        <f>IF($C$4="citu pasākumu izmaksas",IF('11a+c+n'!$Q667="C",'11a+c+n'!N667,0))</f>
        <v>0</v>
      </c>
      <c r="O667" s="121">
        <f>IF($C$4="citu pasākumu izmaksas",IF('11a+c+n'!$Q667="C",'11a+c+n'!O667,0))</f>
        <v>0</v>
      </c>
      <c r="P667" s="122">
        <f>IF($C$4="citu pasākumu izmaksas",IF('11a+c+n'!$Q667="C",'11a+c+n'!P667,0))</f>
        <v>0</v>
      </c>
    </row>
    <row r="668" spans="1:16" x14ac:dyDescent="0.2">
      <c r="A668" s="49">
        <f>IF(P668=0,0,IF(COUNTBLANK(P668)=1,0,COUNTA($P$14:P668)))</f>
        <v>0</v>
      </c>
      <c r="B668" s="21">
        <f>IF($C$4="citu pasākumu izmaksas",IF('11a+c+n'!$Q668="C",'11a+c+n'!B668,0))</f>
        <v>0</v>
      </c>
      <c r="C668" s="21">
        <f>IF($C$4="citu pasākumu izmaksas",IF('11a+c+n'!$Q668="C",'11a+c+n'!C668,0))</f>
        <v>0</v>
      </c>
      <c r="D668" s="21">
        <f>IF($C$4="citu pasākumu izmaksas",IF('11a+c+n'!$Q668="C",'11a+c+n'!D668,0))</f>
        <v>0</v>
      </c>
      <c r="E668" s="42"/>
      <c r="F668" s="64"/>
      <c r="G668" s="121"/>
      <c r="H668" s="121">
        <f>IF($C$4="citu pasākumu izmaksas",IF('11a+c+n'!$Q668="C",'11a+c+n'!H668,0))</f>
        <v>0</v>
      </c>
      <c r="I668" s="121"/>
      <c r="J668" s="121"/>
      <c r="K668" s="122">
        <f>IF($C$4="citu pasākumu izmaksas",IF('11a+c+n'!$Q668="C",'11a+c+n'!K668,0))</f>
        <v>0</v>
      </c>
      <c r="L668" s="83">
        <f>IF($C$4="citu pasākumu izmaksas",IF('11a+c+n'!$Q668="C",'11a+c+n'!L668,0))</f>
        <v>0</v>
      </c>
      <c r="M668" s="121">
        <f>IF($C$4="citu pasākumu izmaksas",IF('11a+c+n'!$Q668="C",'11a+c+n'!M668,0))</f>
        <v>0</v>
      </c>
      <c r="N668" s="121">
        <f>IF($C$4="citu pasākumu izmaksas",IF('11a+c+n'!$Q668="C",'11a+c+n'!N668,0))</f>
        <v>0</v>
      </c>
      <c r="O668" s="121">
        <f>IF($C$4="citu pasākumu izmaksas",IF('11a+c+n'!$Q668="C",'11a+c+n'!O668,0))</f>
        <v>0</v>
      </c>
      <c r="P668" s="122">
        <f>IF($C$4="citu pasākumu izmaksas",IF('11a+c+n'!$Q668="C",'11a+c+n'!P668,0))</f>
        <v>0</v>
      </c>
    </row>
    <row r="669" spans="1:16" x14ac:dyDescent="0.2">
      <c r="A669" s="49">
        <f>IF(P669=0,0,IF(COUNTBLANK(P669)=1,0,COUNTA($P$14:P669)))</f>
        <v>0</v>
      </c>
      <c r="B669" s="21">
        <f>IF($C$4="citu pasākumu izmaksas",IF('11a+c+n'!$Q669="C",'11a+c+n'!B669,0))</f>
        <v>0</v>
      </c>
      <c r="C669" s="21">
        <f>IF($C$4="citu pasākumu izmaksas",IF('11a+c+n'!$Q669="C",'11a+c+n'!C669,0))</f>
        <v>0</v>
      </c>
      <c r="D669" s="21">
        <f>IF($C$4="citu pasākumu izmaksas",IF('11a+c+n'!$Q669="C",'11a+c+n'!D669,0))</f>
        <v>0</v>
      </c>
      <c r="E669" s="42"/>
      <c r="F669" s="64"/>
      <c r="G669" s="121"/>
      <c r="H669" s="121">
        <f>IF($C$4="citu pasākumu izmaksas",IF('11a+c+n'!$Q669="C",'11a+c+n'!H669,0))</f>
        <v>0</v>
      </c>
      <c r="I669" s="121"/>
      <c r="J669" s="121"/>
      <c r="K669" s="122">
        <f>IF($C$4="citu pasākumu izmaksas",IF('11a+c+n'!$Q669="C",'11a+c+n'!K669,0))</f>
        <v>0</v>
      </c>
      <c r="L669" s="83">
        <f>IF($C$4="citu pasākumu izmaksas",IF('11a+c+n'!$Q669="C",'11a+c+n'!L669,0))</f>
        <v>0</v>
      </c>
      <c r="M669" s="121">
        <f>IF($C$4="citu pasākumu izmaksas",IF('11a+c+n'!$Q669="C",'11a+c+n'!M669,0))</f>
        <v>0</v>
      </c>
      <c r="N669" s="121">
        <f>IF($C$4="citu pasākumu izmaksas",IF('11a+c+n'!$Q669="C",'11a+c+n'!N669,0))</f>
        <v>0</v>
      </c>
      <c r="O669" s="121">
        <f>IF($C$4="citu pasākumu izmaksas",IF('11a+c+n'!$Q669="C",'11a+c+n'!O669,0))</f>
        <v>0</v>
      </c>
      <c r="P669" s="122">
        <f>IF($C$4="citu pasākumu izmaksas",IF('11a+c+n'!$Q669="C",'11a+c+n'!P669,0))</f>
        <v>0</v>
      </c>
    </row>
    <row r="670" spans="1:16" x14ac:dyDescent="0.2">
      <c r="A670" s="49">
        <f>IF(P670=0,0,IF(COUNTBLANK(P670)=1,0,COUNTA($P$14:P670)))</f>
        <v>0</v>
      </c>
      <c r="B670" s="21">
        <f>IF($C$4="citu pasākumu izmaksas",IF('11a+c+n'!$Q670="C",'11a+c+n'!B670,0))</f>
        <v>0</v>
      </c>
      <c r="C670" s="21">
        <f>IF($C$4="citu pasākumu izmaksas",IF('11a+c+n'!$Q670="C",'11a+c+n'!C670,0))</f>
        <v>0</v>
      </c>
      <c r="D670" s="21">
        <f>IF($C$4="citu pasākumu izmaksas",IF('11a+c+n'!$Q670="C",'11a+c+n'!D670,0))</f>
        <v>0</v>
      </c>
      <c r="E670" s="42"/>
      <c r="F670" s="64"/>
      <c r="G670" s="121"/>
      <c r="H670" s="121">
        <f>IF($C$4="citu pasākumu izmaksas",IF('11a+c+n'!$Q670="C",'11a+c+n'!H670,0))</f>
        <v>0</v>
      </c>
      <c r="I670" s="121"/>
      <c r="J670" s="121"/>
      <c r="K670" s="122">
        <f>IF($C$4="citu pasākumu izmaksas",IF('11a+c+n'!$Q670="C",'11a+c+n'!K670,0))</f>
        <v>0</v>
      </c>
      <c r="L670" s="83">
        <f>IF($C$4="citu pasākumu izmaksas",IF('11a+c+n'!$Q670="C",'11a+c+n'!L670,0))</f>
        <v>0</v>
      </c>
      <c r="M670" s="121">
        <f>IF($C$4="citu pasākumu izmaksas",IF('11a+c+n'!$Q670="C",'11a+c+n'!M670,0))</f>
        <v>0</v>
      </c>
      <c r="N670" s="121">
        <f>IF($C$4="citu pasākumu izmaksas",IF('11a+c+n'!$Q670="C",'11a+c+n'!N670,0))</f>
        <v>0</v>
      </c>
      <c r="O670" s="121">
        <f>IF($C$4="citu pasākumu izmaksas",IF('11a+c+n'!$Q670="C",'11a+c+n'!O670,0))</f>
        <v>0</v>
      </c>
      <c r="P670" s="122">
        <f>IF($C$4="citu pasākumu izmaksas",IF('11a+c+n'!$Q670="C",'11a+c+n'!P670,0))</f>
        <v>0</v>
      </c>
    </row>
    <row r="671" spans="1:16" x14ac:dyDescent="0.2">
      <c r="A671" s="49">
        <f>IF(P671=0,0,IF(COUNTBLANK(P671)=1,0,COUNTA($P$14:P671)))</f>
        <v>0</v>
      </c>
      <c r="B671" s="21">
        <f>IF($C$4="citu pasākumu izmaksas",IF('11a+c+n'!$Q671="C",'11a+c+n'!B671,0))</f>
        <v>0</v>
      </c>
      <c r="C671" s="21">
        <f>IF($C$4="citu pasākumu izmaksas",IF('11a+c+n'!$Q671="C",'11a+c+n'!C671,0))</f>
        <v>0</v>
      </c>
      <c r="D671" s="21">
        <f>IF($C$4="citu pasākumu izmaksas",IF('11a+c+n'!$Q671="C",'11a+c+n'!D671,0))</f>
        <v>0</v>
      </c>
      <c r="E671" s="42"/>
      <c r="F671" s="64"/>
      <c r="G671" s="121"/>
      <c r="H671" s="121">
        <f>IF($C$4="citu pasākumu izmaksas",IF('11a+c+n'!$Q671="C",'11a+c+n'!H671,0))</f>
        <v>0</v>
      </c>
      <c r="I671" s="121"/>
      <c r="J671" s="121"/>
      <c r="K671" s="122">
        <f>IF($C$4="citu pasākumu izmaksas",IF('11a+c+n'!$Q671="C",'11a+c+n'!K671,0))</f>
        <v>0</v>
      </c>
      <c r="L671" s="83">
        <f>IF($C$4="citu pasākumu izmaksas",IF('11a+c+n'!$Q671="C",'11a+c+n'!L671,0))</f>
        <v>0</v>
      </c>
      <c r="M671" s="121">
        <f>IF($C$4="citu pasākumu izmaksas",IF('11a+c+n'!$Q671="C",'11a+c+n'!M671,0))</f>
        <v>0</v>
      </c>
      <c r="N671" s="121">
        <f>IF($C$4="citu pasākumu izmaksas",IF('11a+c+n'!$Q671="C",'11a+c+n'!N671,0))</f>
        <v>0</v>
      </c>
      <c r="O671" s="121">
        <f>IF($C$4="citu pasākumu izmaksas",IF('11a+c+n'!$Q671="C",'11a+c+n'!O671,0))</f>
        <v>0</v>
      </c>
      <c r="P671" s="122">
        <f>IF($C$4="citu pasākumu izmaksas",IF('11a+c+n'!$Q671="C",'11a+c+n'!P671,0))</f>
        <v>0</v>
      </c>
    </row>
    <row r="672" spans="1:16" x14ac:dyDescent="0.2">
      <c r="A672" s="49">
        <f>IF(P672=0,0,IF(COUNTBLANK(P672)=1,0,COUNTA($P$14:P672)))</f>
        <v>0</v>
      </c>
      <c r="B672" s="21">
        <f>IF($C$4="citu pasākumu izmaksas",IF('11a+c+n'!$Q672="C",'11a+c+n'!B672,0))</f>
        <v>0</v>
      </c>
      <c r="C672" s="21">
        <f>IF($C$4="citu pasākumu izmaksas",IF('11a+c+n'!$Q672="C",'11a+c+n'!C672,0))</f>
        <v>0</v>
      </c>
      <c r="D672" s="21">
        <f>IF($C$4="citu pasākumu izmaksas",IF('11a+c+n'!$Q672="C",'11a+c+n'!D672,0))</f>
        <v>0</v>
      </c>
      <c r="E672" s="42"/>
      <c r="F672" s="64"/>
      <c r="G672" s="121"/>
      <c r="H672" s="121">
        <f>IF($C$4="citu pasākumu izmaksas",IF('11a+c+n'!$Q672="C",'11a+c+n'!H672,0))</f>
        <v>0</v>
      </c>
      <c r="I672" s="121"/>
      <c r="J672" s="121"/>
      <c r="K672" s="122">
        <f>IF($C$4="citu pasākumu izmaksas",IF('11a+c+n'!$Q672="C",'11a+c+n'!K672,0))</f>
        <v>0</v>
      </c>
      <c r="L672" s="83">
        <f>IF($C$4="citu pasākumu izmaksas",IF('11a+c+n'!$Q672="C",'11a+c+n'!L672,0))</f>
        <v>0</v>
      </c>
      <c r="M672" s="121">
        <f>IF($C$4="citu pasākumu izmaksas",IF('11a+c+n'!$Q672="C",'11a+c+n'!M672,0))</f>
        <v>0</v>
      </c>
      <c r="N672" s="121">
        <f>IF($C$4="citu pasākumu izmaksas",IF('11a+c+n'!$Q672="C",'11a+c+n'!N672,0))</f>
        <v>0</v>
      </c>
      <c r="O672" s="121">
        <f>IF($C$4="citu pasākumu izmaksas",IF('11a+c+n'!$Q672="C",'11a+c+n'!O672,0))</f>
        <v>0</v>
      </c>
      <c r="P672" s="122">
        <f>IF($C$4="citu pasākumu izmaksas",IF('11a+c+n'!$Q672="C",'11a+c+n'!P672,0))</f>
        <v>0</v>
      </c>
    </row>
    <row r="673" spans="1:16" x14ac:dyDescent="0.2">
      <c r="A673" s="49">
        <f>IF(P673=0,0,IF(COUNTBLANK(P673)=1,0,COUNTA($P$14:P673)))</f>
        <v>0</v>
      </c>
      <c r="B673" s="21">
        <f>IF($C$4="citu pasākumu izmaksas",IF('11a+c+n'!$Q673="C",'11a+c+n'!B673,0))</f>
        <v>0</v>
      </c>
      <c r="C673" s="21">
        <f>IF($C$4="citu pasākumu izmaksas",IF('11a+c+n'!$Q673="C",'11a+c+n'!C673,0))</f>
        <v>0</v>
      </c>
      <c r="D673" s="21">
        <f>IF($C$4="citu pasākumu izmaksas",IF('11a+c+n'!$Q673="C",'11a+c+n'!D673,0))</f>
        <v>0</v>
      </c>
      <c r="E673" s="42"/>
      <c r="F673" s="64"/>
      <c r="G673" s="121"/>
      <c r="H673" s="121">
        <f>IF($C$4="citu pasākumu izmaksas",IF('11a+c+n'!$Q673="C",'11a+c+n'!H673,0))</f>
        <v>0</v>
      </c>
      <c r="I673" s="121"/>
      <c r="J673" s="121"/>
      <c r="K673" s="122">
        <f>IF($C$4="citu pasākumu izmaksas",IF('11a+c+n'!$Q673="C",'11a+c+n'!K673,0))</f>
        <v>0</v>
      </c>
      <c r="L673" s="83">
        <f>IF($C$4="citu pasākumu izmaksas",IF('11a+c+n'!$Q673="C",'11a+c+n'!L673,0))</f>
        <v>0</v>
      </c>
      <c r="M673" s="121">
        <f>IF($C$4="citu pasākumu izmaksas",IF('11a+c+n'!$Q673="C",'11a+c+n'!M673,0))</f>
        <v>0</v>
      </c>
      <c r="N673" s="121">
        <f>IF($C$4="citu pasākumu izmaksas",IF('11a+c+n'!$Q673="C",'11a+c+n'!N673,0))</f>
        <v>0</v>
      </c>
      <c r="O673" s="121">
        <f>IF($C$4="citu pasākumu izmaksas",IF('11a+c+n'!$Q673="C",'11a+c+n'!O673,0))</f>
        <v>0</v>
      </c>
      <c r="P673" s="122">
        <f>IF($C$4="citu pasākumu izmaksas",IF('11a+c+n'!$Q673="C",'11a+c+n'!P673,0))</f>
        <v>0</v>
      </c>
    </row>
    <row r="674" spans="1:16" x14ac:dyDescent="0.2">
      <c r="A674" s="49">
        <f>IF(P674=0,0,IF(COUNTBLANK(P674)=1,0,COUNTA($P$14:P674)))</f>
        <v>0</v>
      </c>
      <c r="B674" s="21">
        <f>IF($C$4="citu pasākumu izmaksas",IF('11a+c+n'!$Q674="C",'11a+c+n'!B674,0))</f>
        <v>0</v>
      </c>
      <c r="C674" s="21">
        <f>IF($C$4="citu pasākumu izmaksas",IF('11a+c+n'!$Q674="C",'11a+c+n'!C674,0))</f>
        <v>0</v>
      </c>
      <c r="D674" s="21">
        <f>IF($C$4="citu pasākumu izmaksas",IF('11a+c+n'!$Q674="C",'11a+c+n'!D674,0))</f>
        <v>0</v>
      </c>
      <c r="E674" s="42"/>
      <c r="F674" s="64"/>
      <c r="G674" s="121"/>
      <c r="H674" s="121">
        <f>IF($C$4="citu pasākumu izmaksas",IF('11a+c+n'!$Q674="C",'11a+c+n'!H674,0))</f>
        <v>0</v>
      </c>
      <c r="I674" s="121"/>
      <c r="J674" s="121"/>
      <c r="K674" s="122">
        <f>IF($C$4="citu pasākumu izmaksas",IF('11a+c+n'!$Q674="C",'11a+c+n'!K674,0))</f>
        <v>0</v>
      </c>
      <c r="L674" s="83">
        <f>IF($C$4="citu pasākumu izmaksas",IF('11a+c+n'!$Q674="C",'11a+c+n'!L674,0))</f>
        <v>0</v>
      </c>
      <c r="M674" s="121">
        <f>IF($C$4="citu pasākumu izmaksas",IF('11a+c+n'!$Q674="C",'11a+c+n'!M674,0))</f>
        <v>0</v>
      </c>
      <c r="N674" s="121">
        <f>IF($C$4="citu pasākumu izmaksas",IF('11a+c+n'!$Q674="C",'11a+c+n'!N674,0))</f>
        <v>0</v>
      </c>
      <c r="O674" s="121">
        <f>IF($C$4="citu pasākumu izmaksas",IF('11a+c+n'!$Q674="C",'11a+c+n'!O674,0))</f>
        <v>0</v>
      </c>
      <c r="P674" s="122">
        <f>IF($C$4="citu pasākumu izmaksas",IF('11a+c+n'!$Q674="C",'11a+c+n'!P674,0))</f>
        <v>0</v>
      </c>
    </row>
    <row r="675" spans="1:16" x14ac:dyDescent="0.2">
      <c r="A675" s="49">
        <f>IF(P675=0,0,IF(COUNTBLANK(P675)=1,0,COUNTA($P$14:P675)))</f>
        <v>0</v>
      </c>
      <c r="B675" s="21">
        <f>IF($C$4="citu pasākumu izmaksas",IF('11a+c+n'!$Q675="C",'11a+c+n'!B675,0))</f>
        <v>0</v>
      </c>
      <c r="C675" s="21">
        <f>IF($C$4="citu pasākumu izmaksas",IF('11a+c+n'!$Q675="C",'11a+c+n'!C675,0))</f>
        <v>0</v>
      </c>
      <c r="D675" s="21">
        <f>IF($C$4="citu pasākumu izmaksas",IF('11a+c+n'!$Q675="C",'11a+c+n'!D675,0))</f>
        <v>0</v>
      </c>
      <c r="E675" s="42"/>
      <c r="F675" s="64"/>
      <c r="G675" s="121"/>
      <c r="H675" s="121">
        <f>IF($C$4="citu pasākumu izmaksas",IF('11a+c+n'!$Q675="C",'11a+c+n'!H675,0))</f>
        <v>0</v>
      </c>
      <c r="I675" s="121"/>
      <c r="J675" s="121"/>
      <c r="K675" s="122">
        <f>IF($C$4="citu pasākumu izmaksas",IF('11a+c+n'!$Q675="C",'11a+c+n'!K675,0))</f>
        <v>0</v>
      </c>
      <c r="L675" s="83">
        <f>IF($C$4="citu pasākumu izmaksas",IF('11a+c+n'!$Q675="C",'11a+c+n'!L675,0))</f>
        <v>0</v>
      </c>
      <c r="M675" s="121">
        <f>IF($C$4="citu pasākumu izmaksas",IF('11a+c+n'!$Q675="C",'11a+c+n'!M675,0))</f>
        <v>0</v>
      </c>
      <c r="N675" s="121">
        <f>IF($C$4="citu pasākumu izmaksas",IF('11a+c+n'!$Q675="C",'11a+c+n'!N675,0))</f>
        <v>0</v>
      </c>
      <c r="O675" s="121">
        <f>IF($C$4="citu pasākumu izmaksas",IF('11a+c+n'!$Q675="C",'11a+c+n'!O675,0))</f>
        <v>0</v>
      </c>
      <c r="P675" s="122">
        <f>IF($C$4="citu pasākumu izmaksas",IF('11a+c+n'!$Q675="C",'11a+c+n'!P675,0))</f>
        <v>0</v>
      </c>
    </row>
    <row r="676" spans="1:16" x14ac:dyDescent="0.2">
      <c r="A676" s="49">
        <f>IF(P676=0,0,IF(COUNTBLANK(P676)=1,0,COUNTA($P$14:P676)))</f>
        <v>0</v>
      </c>
      <c r="B676" s="21">
        <f>IF($C$4="citu pasākumu izmaksas",IF('11a+c+n'!$Q676="C",'11a+c+n'!B676,0))</f>
        <v>0</v>
      </c>
      <c r="C676" s="21">
        <f>IF($C$4="citu pasākumu izmaksas",IF('11a+c+n'!$Q676="C",'11a+c+n'!C676,0))</f>
        <v>0</v>
      </c>
      <c r="D676" s="21">
        <f>IF($C$4="citu pasākumu izmaksas",IF('11a+c+n'!$Q676="C",'11a+c+n'!D676,0))</f>
        <v>0</v>
      </c>
      <c r="E676" s="42"/>
      <c r="F676" s="64"/>
      <c r="G676" s="121"/>
      <c r="H676" s="121">
        <f>IF($C$4="citu pasākumu izmaksas",IF('11a+c+n'!$Q676="C",'11a+c+n'!H676,0))</f>
        <v>0</v>
      </c>
      <c r="I676" s="121"/>
      <c r="J676" s="121"/>
      <c r="K676" s="122">
        <f>IF($C$4="citu pasākumu izmaksas",IF('11a+c+n'!$Q676="C",'11a+c+n'!K676,0))</f>
        <v>0</v>
      </c>
      <c r="L676" s="83">
        <f>IF($C$4="citu pasākumu izmaksas",IF('11a+c+n'!$Q676="C",'11a+c+n'!L676,0))</f>
        <v>0</v>
      </c>
      <c r="M676" s="121">
        <f>IF($C$4="citu pasākumu izmaksas",IF('11a+c+n'!$Q676="C",'11a+c+n'!M676,0))</f>
        <v>0</v>
      </c>
      <c r="N676" s="121">
        <f>IF($C$4="citu pasākumu izmaksas",IF('11a+c+n'!$Q676="C",'11a+c+n'!N676,0))</f>
        <v>0</v>
      </c>
      <c r="O676" s="121">
        <f>IF($C$4="citu pasākumu izmaksas",IF('11a+c+n'!$Q676="C",'11a+c+n'!O676,0))</f>
        <v>0</v>
      </c>
      <c r="P676" s="122">
        <f>IF($C$4="citu pasākumu izmaksas",IF('11a+c+n'!$Q676="C",'11a+c+n'!P676,0))</f>
        <v>0</v>
      </c>
    </row>
    <row r="677" spans="1:16" x14ac:dyDescent="0.2">
      <c r="A677" s="49">
        <f>IF(P677=0,0,IF(COUNTBLANK(P677)=1,0,COUNTA($P$14:P677)))</f>
        <v>0</v>
      </c>
      <c r="B677" s="21">
        <f>IF($C$4="citu pasākumu izmaksas",IF('11a+c+n'!$Q677="C",'11a+c+n'!B677,0))</f>
        <v>0</v>
      </c>
      <c r="C677" s="21">
        <f>IF($C$4="citu pasākumu izmaksas",IF('11a+c+n'!$Q677="C",'11a+c+n'!C677,0))</f>
        <v>0</v>
      </c>
      <c r="D677" s="21">
        <f>IF($C$4="citu pasākumu izmaksas",IF('11a+c+n'!$Q677="C",'11a+c+n'!D677,0))</f>
        <v>0</v>
      </c>
      <c r="E677" s="42"/>
      <c r="F677" s="64"/>
      <c r="G677" s="121"/>
      <c r="H677" s="121">
        <f>IF($C$4="citu pasākumu izmaksas",IF('11a+c+n'!$Q677="C",'11a+c+n'!H677,0))</f>
        <v>0</v>
      </c>
      <c r="I677" s="121"/>
      <c r="J677" s="121"/>
      <c r="K677" s="122">
        <f>IF($C$4="citu pasākumu izmaksas",IF('11a+c+n'!$Q677="C",'11a+c+n'!K677,0))</f>
        <v>0</v>
      </c>
      <c r="L677" s="83">
        <f>IF($C$4="citu pasākumu izmaksas",IF('11a+c+n'!$Q677="C",'11a+c+n'!L677,0))</f>
        <v>0</v>
      </c>
      <c r="M677" s="121">
        <f>IF($C$4="citu pasākumu izmaksas",IF('11a+c+n'!$Q677="C",'11a+c+n'!M677,0))</f>
        <v>0</v>
      </c>
      <c r="N677" s="121">
        <f>IF($C$4="citu pasākumu izmaksas",IF('11a+c+n'!$Q677="C",'11a+c+n'!N677,0))</f>
        <v>0</v>
      </c>
      <c r="O677" s="121">
        <f>IF($C$4="citu pasākumu izmaksas",IF('11a+c+n'!$Q677="C",'11a+c+n'!O677,0))</f>
        <v>0</v>
      </c>
      <c r="P677" s="122">
        <f>IF($C$4="citu pasākumu izmaksas",IF('11a+c+n'!$Q677="C",'11a+c+n'!P677,0))</f>
        <v>0</v>
      </c>
    </row>
    <row r="678" spans="1:16" x14ac:dyDescent="0.2">
      <c r="A678" s="49">
        <f>IF(P678=0,0,IF(COUNTBLANK(P678)=1,0,COUNTA($P$14:P678)))</f>
        <v>0</v>
      </c>
      <c r="B678" s="21">
        <f>IF($C$4="citu pasākumu izmaksas",IF('11a+c+n'!$Q678="C",'11a+c+n'!B678,0))</f>
        <v>0</v>
      </c>
      <c r="C678" s="21">
        <f>IF($C$4="citu pasākumu izmaksas",IF('11a+c+n'!$Q678="C",'11a+c+n'!C678,0))</f>
        <v>0</v>
      </c>
      <c r="D678" s="21">
        <f>IF($C$4="citu pasākumu izmaksas",IF('11a+c+n'!$Q678="C",'11a+c+n'!D678,0))</f>
        <v>0</v>
      </c>
      <c r="E678" s="42"/>
      <c r="F678" s="64"/>
      <c r="G678" s="121"/>
      <c r="H678" s="121">
        <f>IF($C$4="citu pasākumu izmaksas",IF('11a+c+n'!$Q678="C",'11a+c+n'!H678,0))</f>
        <v>0</v>
      </c>
      <c r="I678" s="121"/>
      <c r="J678" s="121"/>
      <c r="K678" s="122">
        <f>IF($C$4="citu pasākumu izmaksas",IF('11a+c+n'!$Q678="C",'11a+c+n'!K678,0))</f>
        <v>0</v>
      </c>
      <c r="L678" s="83">
        <f>IF($C$4="citu pasākumu izmaksas",IF('11a+c+n'!$Q678="C",'11a+c+n'!L678,0))</f>
        <v>0</v>
      </c>
      <c r="M678" s="121">
        <f>IF($C$4="citu pasākumu izmaksas",IF('11a+c+n'!$Q678="C",'11a+c+n'!M678,0))</f>
        <v>0</v>
      </c>
      <c r="N678" s="121">
        <f>IF($C$4="citu pasākumu izmaksas",IF('11a+c+n'!$Q678="C",'11a+c+n'!N678,0))</f>
        <v>0</v>
      </c>
      <c r="O678" s="121">
        <f>IF($C$4="citu pasākumu izmaksas",IF('11a+c+n'!$Q678="C",'11a+c+n'!O678,0))</f>
        <v>0</v>
      </c>
      <c r="P678" s="122">
        <f>IF($C$4="citu pasākumu izmaksas",IF('11a+c+n'!$Q678="C",'11a+c+n'!P678,0))</f>
        <v>0</v>
      </c>
    </row>
    <row r="679" spans="1:16" x14ac:dyDescent="0.2">
      <c r="A679" s="49">
        <f>IF(P679=0,0,IF(COUNTBLANK(P679)=1,0,COUNTA($P$14:P679)))</f>
        <v>0</v>
      </c>
      <c r="B679" s="21">
        <f>IF($C$4="citu pasākumu izmaksas",IF('11a+c+n'!$Q679="C",'11a+c+n'!B679,0))</f>
        <v>0</v>
      </c>
      <c r="C679" s="21">
        <f>IF($C$4="citu pasākumu izmaksas",IF('11a+c+n'!$Q679="C",'11a+c+n'!C679,0))</f>
        <v>0</v>
      </c>
      <c r="D679" s="21">
        <f>IF($C$4="citu pasākumu izmaksas",IF('11a+c+n'!$Q679="C",'11a+c+n'!D679,0))</f>
        <v>0</v>
      </c>
      <c r="E679" s="42"/>
      <c r="F679" s="64"/>
      <c r="G679" s="121"/>
      <c r="H679" s="121">
        <f>IF($C$4="citu pasākumu izmaksas",IF('11a+c+n'!$Q679="C",'11a+c+n'!H679,0))</f>
        <v>0</v>
      </c>
      <c r="I679" s="121"/>
      <c r="J679" s="121"/>
      <c r="K679" s="122">
        <f>IF($C$4="citu pasākumu izmaksas",IF('11a+c+n'!$Q679="C",'11a+c+n'!K679,0))</f>
        <v>0</v>
      </c>
      <c r="L679" s="83">
        <f>IF($C$4="citu pasākumu izmaksas",IF('11a+c+n'!$Q679="C",'11a+c+n'!L679,0))</f>
        <v>0</v>
      </c>
      <c r="M679" s="121">
        <f>IF($C$4="citu pasākumu izmaksas",IF('11a+c+n'!$Q679="C",'11a+c+n'!M679,0))</f>
        <v>0</v>
      </c>
      <c r="N679" s="121">
        <f>IF($C$4="citu pasākumu izmaksas",IF('11a+c+n'!$Q679="C",'11a+c+n'!N679,0))</f>
        <v>0</v>
      </c>
      <c r="O679" s="121">
        <f>IF($C$4="citu pasākumu izmaksas",IF('11a+c+n'!$Q679="C",'11a+c+n'!O679,0))</f>
        <v>0</v>
      </c>
      <c r="P679" s="122">
        <f>IF($C$4="citu pasākumu izmaksas",IF('11a+c+n'!$Q679="C",'11a+c+n'!P679,0))</f>
        <v>0</v>
      </c>
    </row>
    <row r="680" spans="1:16" x14ac:dyDescent="0.2">
      <c r="A680" s="49">
        <f>IF(P680=0,0,IF(COUNTBLANK(P680)=1,0,COUNTA($P$14:P680)))</f>
        <v>0</v>
      </c>
      <c r="B680" s="21">
        <f>IF($C$4="citu pasākumu izmaksas",IF('11a+c+n'!$Q680="C",'11a+c+n'!B680,0))</f>
        <v>0</v>
      </c>
      <c r="C680" s="21">
        <f>IF($C$4="citu pasākumu izmaksas",IF('11a+c+n'!$Q680="C",'11a+c+n'!C680,0))</f>
        <v>0</v>
      </c>
      <c r="D680" s="21">
        <f>IF($C$4="citu pasākumu izmaksas",IF('11a+c+n'!$Q680="C",'11a+c+n'!D680,0))</f>
        <v>0</v>
      </c>
      <c r="E680" s="42"/>
      <c r="F680" s="64"/>
      <c r="G680" s="121"/>
      <c r="H680" s="121">
        <f>IF($C$4="citu pasākumu izmaksas",IF('11a+c+n'!$Q680="C",'11a+c+n'!H680,0))</f>
        <v>0</v>
      </c>
      <c r="I680" s="121"/>
      <c r="J680" s="121"/>
      <c r="K680" s="122">
        <f>IF($C$4="citu pasākumu izmaksas",IF('11a+c+n'!$Q680="C",'11a+c+n'!K680,0))</f>
        <v>0</v>
      </c>
      <c r="L680" s="83">
        <f>IF($C$4="citu pasākumu izmaksas",IF('11a+c+n'!$Q680="C",'11a+c+n'!L680,0))</f>
        <v>0</v>
      </c>
      <c r="M680" s="121">
        <f>IF($C$4="citu pasākumu izmaksas",IF('11a+c+n'!$Q680="C",'11a+c+n'!M680,0))</f>
        <v>0</v>
      </c>
      <c r="N680" s="121">
        <f>IF($C$4="citu pasākumu izmaksas",IF('11a+c+n'!$Q680="C",'11a+c+n'!N680,0))</f>
        <v>0</v>
      </c>
      <c r="O680" s="121">
        <f>IF($C$4="citu pasākumu izmaksas",IF('11a+c+n'!$Q680="C",'11a+c+n'!O680,0))</f>
        <v>0</v>
      </c>
      <c r="P680" s="122">
        <f>IF($C$4="citu pasākumu izmaksas",IF('11a+c+n'!$Q680="C",'11a+c+n'!P680,0))</f>
        <v>0</v>
      </c>
    </row>
    <row r="681" spans="1:16" x14ac:dyDescent="0.2">
      <c r="A681" s="49">
        <f>IF(P681=0,0,IF(COUNTBLANK(P681)=1,0,COUNTA($P$14:P681)))</f>
        <v>0</v>
      </c>
      <c r="B681" s="21">
        <f>IF($C$4="citu pasākumu izmaksas",IF('11a+c+n'!$Q681="C",'11a+c+n'!B681,0))</f>
        <v>0</v>
      </c>
      <c r="C681" s="21">
        <f>IF($C$4="citu pasākumu izmaksas",IF('11a+c+n'!$Q681="C",'11a+c+n'!C681,0))</f>
        <v>0</v>
      </c>
      <c r="D681" s="21">
        <f>IF($C$4="citu pasākumu izmaksas",IF('11a+c+n'!$Q681="C",'11a+c+n'!D681,0))</f>
        <v>0</v>
      </c>
      <c r="E681" s="42"/>
      <c r="F681" s="64"/>
      <c r="G681" s="121"/>
      <c r="H681" s="121">
        <f>IF($C$4="citu pasākumu izmaksas",IF('11a+c+n'!$Q681="C",'11a+c+n'!H681,0))</f>
        <v>0</v>
      </c>
      <c r="I681" s="121"/>
      <c r="J681" s="121"/>
      <c r="K681" s="122">
        <f>IF($C$4="citu pasākumu izmaksas",IF('11a+c+n'!$Q681="C",'11a+c+n'!K681,0))</f>
        <v>0</v>
      </c>
      <c r="L681" s="83">
        <f>IF($C$4="citu pasākumu izmaksas",IF('11a+c+n'!$Q681="C",'11a+c+n'!L681,0))</f>
        <v>0</v>
      </c>
      <c r="M681" s="121">
        <f>IF($C$4="citu pasākumu izmaksas",IF('11a+c+n'!$Q681="C",'11a+c+n'!M681,0))</f>
        <v>0</v>
      </c>
      <c r="N681" s="121">
        <f>IF($C$4="citu pasākumu izmaksas",IF('11a+c+n'!$Q681="C",'11a+c+n'!N681,0))</f>
        <v>0</v>
      </c>
      <c r="O681" s="121">
        <f>IF($C$4="citu pasākumu izmaksas",IF('11a+c+n'!$Q681="C",'11a+c+n'!O681,0))</f>
        <v>0</v>
      </c>
      <c r="P681" s="122">
        <f>IF($C$4="citu pasākumu izmaksas",IF('11a+c+n'!$Q681="C",'11a+c+n'!P681,0))</f>
        <v>0</v>
      </c>
    </row>
    <row r="682" spans="1:16" x14ac:dyDescent="0.2">
      <c r="A682" s="49">
        <f>IF(P682=0,0,IF(COUNTBLANK(P682)=1,0,COUNTA($P$14:P682)))</f>
        <v>0</v>
      </c>
      <c r="B682" s="21">
        <f>IF($C$4="citu pasākumu izmaksas",IF('11a+c+n'!$Q682="C",'11a+c+n'!B682,0))</f>
        <v>0</v>
      </c>
      <c r="C682" s="21">
        <f>IF($C$4="citu pasākumu izmaksas",IF('11a+c+n'!$Q682="C",'11a+c+n'!C682,0))</f>
        <v>0</v>
      </c>
      <c r="D682" s="21">
        <f>IF($C$4="citu pasākumu izmaksas",IF('11a+c+n'!$Q682="C",'11a+c+n'!D682,0))</f>
        <v>0</v>
      </c>
      <c r="E682" s="42"/>
      <c r="F682" s="64"/>
      <c r="G682" s="121"/>
      <c r="H682" s="121">
        <f>IF($C$4="citu pasākumu izmaksas",IF('11a+c+n'!$Q682="C",'11a+c+n'!H682,0))</f>
        <v>0</v>
      </c>
      <c r="I682" s="121"/>
      <c r="J682" s="121"/>
      <c r="K682" s="122">
        <f>IF($C$4="citu pasākumu izmaksas",IF('11a+c+n'!$Q682="C",'11a+c+n'!K682,0))</f>
        <v>0</v>
      </c>
      <c r="L682" s="83">
        <f>IF($C$4="citu pasākumu izmaksas",IF('11a+c+n'!$Q682="C",'11a+c+n'!L682,0))</f>
        <v>0</v>
      </c>
      <c r="M682" s="121">
        <f>IF($C$4="citu pasākumu izmaksas",IF('11a+c+n'!$Q682="C",'11a+c+n'!M682,0))</f>
        <v>0</v>
      </c>
      <c r="N682" s="121">
        <f>IF($C$4="citu pasākumu izmaksas",IF('11a+c+n'!$Q682="C",'11a+c+n'!N682,0))</f>
        <v>0</v>
      </c>
      <c r="O682" s="121">
        <f>IF($C$4="citu pasākumu izmaksas",IF('11a+c+n'!$Q682="C",'11a+c+n'!O682,0))</f>
        <v>0</v>
      </c>
      <c r="P682" s="122">
        <f>IF($C$4="citu pasākumu izmaksas",IF('11a+c+n'!$Q682="C",'11a+c+n'!P682,0))</f>
        <v>0</v>
      </c>
    </row>
    <row r="683" spans="1:16" x14ac:dyDescent="0.2">
      <c r="A683" s="49">
        <f>IF(P683=0,0,IF(COUNTBLANK(P683)=1,0,COUNTA($P$14:P683)))</f>
        <v>0</v>
      </c>
      <c r="B683" s="21">
        <f>IF($C$4="citu pasākumu izmaksas",IF('11a+c+n'!$Q683="C",'11a+c+n'!B683,0))</f>
        <v>0</v>
      </c>
      <c r="C683" s="21">
        <f>IF($C$4="citu pasākumu izmaksas",IF('11a+c+n'!$Q683="C",'11a+c+n'!C683,0))</f>
        <v>0</v>
      </c>
      <c r="D683" s="21">
        <f>IF($C$4="citu pasākumu izmaksas",IF('11a+c+n'!$Q683="C",'11a+c+n'!D683,0))</f>
        <v>0</v>
      </c>
      <c r="E683" s="42"/>
      <c r="F683" s="64"/>
      <c r="G683" s="121"/>
      <c r="H683" s="121">
        <f>IF($C$4="citu pasākumu izmaksas",IF('11a+c+n'!$Q683="C",'11a+c+n'!H683,0))</f>
        <v>0</v>
      </c>
      <c r="I683" s="121"/>
      <c r="J683" s="121"/>
      <c r="K683" s="122">
        <f>IF($C$4="citu pasākumu izmaksas",IF('11a+c+n'!$Q683="C",'11a+c+n'!K683,0))</f>
        <v>0</v>
      </c>
      <c r="L683" s="83">
        <f>IF($C$4="citu pasākumu izmaksas",IF('11a+c+n'!$Q683="C",'11a+c+n'!L683,0))</f>
        <v>0</v>
      </c>
      <c r="M683" s="121">
        <f>IF($C$4="citu pasākumu izmaksas",IF('11a+c+n'!$Q683="C",'11a+c+n'!M683,0))</f>
        <v>0</v>
      </c>
      <c r="N683" s="121">
        <f>IF($C$4="citu pasākumu izmaksas",IF('11a+c+n'!$Q683="C",'11a+c+n'!N683,0))</f>
        <v>0</v>
      </c>
      <c r="O683" s="121">
        <f>IF($C$4="citu pasākumu izmaksas",IF('11a+c+n'!$Q683="C",'11a+c+n'!O683,0))</f>
        <v>0</v>
      </c>
      <c r="P683" s="122">
        <f>IF($C$4="citu pasākumu izmaksas",IF('11a+c+n'!$Q683="C",'11a+c+n'!P683,0))</f>
        <v>0</v>
      </c>
    </row>
    <row r="684" spans="1:16" x14ac:dyDescent="0.2">
      <c r="A684" s="49">
        <f>IF(P684=0,0,IF(COUNTBLANK(P684)=1,0,COUNTA($P$14:P684)))</f>
        <v>0</v>
      </c>
      <c r="B684" s="21">
        <f>IF($C$4="citu pasākumu izmaksas",IF('11a+c+n'!$Q684="C",'11a+c+n'!B684,0))</f>
        <v>0</v>
      </c>
      <c r="C684" s="21">
        <f>IF($C$4="citu pasākumu izmaksas",IF('11a+c+n'!$Q684="C",'11a+c+n'!C684,0))</f>
        <v>0</v>
      </c>
      <c r="D684" s="21">
        <f>IF($C$4="citu pasākumu izmaksas",IF('11a+c+n'!$Q684="C",'11a+c+n'!D684,0))</f>
        <v>0</v>
      </c>
      <c r="E684" s="42"/>
      <c r="F684" s="64"/>
      <c r="G684" s="121"/>
      <c r="H684" s="121">
        <f>IF($C$4="citu pasākumu izmaksas",IF('11a+c+n'!$Q684="C",'11a+c+n'!H684,0))</f>
        <v>0</v>
      </c>
      <c r="I684" s="121"/>
      <c r="J684" s="121"/>
      <c r="K684" s="122">
        <f>IF($C$4="citu pasākumu izmaksas",IF('11a+c+n'!$Q684="C",'11a+c+n'!K684,0))</f>
        <v>0</v>
      </c>
      <c r="L684" s="83">
        <f>IF($C$4="citu pasākumu izmaksas",IF('11a+c+n'!$Q684="C",'11a+c+n'!L684,0))</f>
        <v>0</v>
      </c>
      <c r="M684" s="121">
        <f>IF($C$4="citu pasākumu izmaksas",IF('11a+c+n'!$Q684="C",'11a+c+n'!M684,0))</f>
        <v>0</v>
      </c>
      <c r="N684" s="121">
        <f>IF($C$4="citu pasākumu izmaksas",IF('11a+c+n'!$Q684="C",'11a+c+n'!N684,0))</f>
        <v>0</v>
      </c>
      <c r="O684" s="121">
        <f>IF($C$4="citu pasākumu izmaksas",IF('11a+c+n'!$Q684="C",'11a+c+n'!O684,0))</f>
        <v>0</v>
      </c>
      <c r="P684" s="122">
        <f>IF($C$4="citu pasākumu izmaksas",IF('11a+c+n'!$Q684="C",'11a+c+n'!P684,0))</f>
        <v>0</v>
      </c>
    </row>
    <row r="685" spans="1:16" x14ac:dyDescent="0.2">
      <c r="A685" s="49">
        <f>IF(P685=0,0,IF(COUNTBLANK(P685)=1,0,COUNTA($P$14:P685)))</f>
        <v>0</v>
      </c>
      <c r="B685" s="21">
        <f>IF($C$4="citu pasākumu izmaksas",IF('11a+c+n'!$Q685="C",'11a+c+n'!B685,0))</f>
        <v>0</v>
      </c>
      <c r="C685" s="21">
        <f>IF($C$4="citu pasākumu izmaksas",IF('11a+c+n'!$Q685="C",'11a+c+n'!C685,0))</f>
        <v>0</v>
      </c>
      <c r="D685" s="21">
        <f>IF($C$4="citu pasākumu izmaksas",IF('11a+c+n'!$Q685="C",'11a+c+n'!D685,0))</f>
        <v>0</v>
      </c>
      <c r="E685" s="42"/>
      <c r="F685" s="64"/>
      <c r="G685" s="121"/>
      <c r="H685" s="121">
        <f>IF($C$4="citu pasākumu izmaksas",IF('11a+c+n'!$Q685="C",'11a+c+n'!H685,0))</f>
        <v>0</v>
      </c>
      <c r="I685" s="121"/>
      <c r="J685" s="121"/>
      <c r="K685" s="122">
        <f>IF($C$4="citu pasākumu izmaksas",IF('11a+c+n'!$Q685="C",'11a+c+n'!K685,0))</f>
        <v>0</v>
      </c>
      <c r="L685" s="83">
        <f>IF($C$4="citu pasākumu izmaksas",IF('11a+c+n'!$Q685="C",'11a+c+n'!L685,0))</f>
        <v>0</v>
      </c>
      <c r="M685" s="121">
        <f>IF($C$4="citu pasākumu izmaksas",IF('11a+c+n'!$Q685="C",'11a+c+n'!M685,0))</f>
        <v>0</v>
      </c>
      <c r="N685" s="121">
        <f>IF($C$4="citu pasākumu izmaksas",IF('11a+c+n'!$Q685="C",'11a+c+n'!N685,0))</f>
        <v>0</v>
      </c>
      <c r="O685" s="121">
        <f>IF($C$4="citu pasākumu izmaksas",IF('11a+c+n'!$Q685="C",'11a+c+n'!O685,0))</f>
        <v>0</v>
      </c>
      <c r="P685" s="122">
        <f>IF($C$4="citu pasākumu izmaksas",IF('11a+c+n'!$Q685="C",'11a+c+n'!P685,0))</f>
        <v>0</v>
      </c>
    </row>
    <row r="686" spans="1:16" x14ac:dyDescent="0.2">
      <c r="A686" s="49">
        <f>IF(P686=0,0,IF(COUNTBLANK(P686)=1,0,COUNTA($P$14:P686)))</f>
        <v>0</v>
      </c>
      <c r="B686" s="21">
        <f>IF($C$4="citu pasākumu izmaksas",IF('11a+c+n'!$Q686="C",'11a+c+n'!B686,0))</f>
        <v>0</v>
      </c>
      <c r="C686" s="21">
        <f>IF($C$4="citu pasākumu izmaksas",IF('11a+c+n'!$Q686="C",'11a+c+n'!C686,0))</f>
        <v>0</v>
      </c>
      <c r="D686" s="21">
        <f>IF($C$4="citu pasākumu izmaksas",IF('11a+c+n'!$Q686="C",'11a+c+n'!D686,0))</f>
        <v>0</v>
      </c>
      <c r="E686" s="42"/>
      <c r="F686" s="64"/>
      <c r="G686" s="121"/>
      <c r="H686" s="121">
        <f>IF($C$4="citu pasākumu izmaksas",IF('11a+c+n'!$Q686="C",'11a+c+n'!H686,0))</f>
        <v>0</v>
      </c>
      <c r="I686" s="121"/>
      <c r="J686" s="121"/>
      <c r="K686" s="122">
        <f>IF($C$4="citu pasākumu izmaksas",IF('11a+c+n'!$Q686="C",'11a+c+n'!K686,0))</f>
        <v>0</v>
      </c>
      <c r="L686" s="83">
        <f>IF($C$4="citu pasākumu izmaksas",IF('11a+c+n'!$Q686="C",'11a+c+n'!L686,0))</f>
        <v>0</v>
      </c>
      <c r="M686" s="121">
        <f>IF($C$4="citu pasākumu izmaksas",IF('11a+c+n'!$Q686="C",'11a+c+n'!M686,0))</f>
        <v>0</v>
      </c>
      <c r="N686" s="121">
        <f>IF($C$4="citu pasākumu izmaksas",IF('11a+c+n'!$Q686="C",'11a+c+n'!N686,0))</f>
        <v>0</v>
      </c>
      <c r="O686" s="121">
        <f>IF($C$4="citu pasākumu izmaksas",IF('11a+c+n'!$Q686="C",'11a+c+n'!O686,0))</f>
        <v>0</v>
      </c>
      <c r="P686" s="122">
        <f>IF($C$4="citu pasākumu izmaksas",IF('11a+c+n'!$Q686="C",'11a+c+n'!P686,0))</f>
        <v>0</v>
      </c>
    </row>
    <row r="687" spans="1:16" x14ac:dyDescent="0.2">
      <c r="A687" s="49">
        <f>IF(P687=0,0,IF(COUNTBLANK(P687)=1,0,COUNTA($P$14:P687)))</f>
        <v>0</v>
      </c>
      <c r="B687" s="21">
        <f>IF($C$4="citu pasākumu izmaksas",IF('11a+c+n'!$Q687="C",'11a+c+n'!B687,0))</f>
        <v>0</v>
      </c>
      <c r="C687" s="21">
        <f>IF($C$4="citu pasākumu izmaksas",IF('11a+c+n'!$Q687="C",'11a+c+n'!C687,0))</f>
        <v>0</v>
      </c>
      <c r="D687" s="21">
        <f>IF($C$4="citu pasākumu izmaksas",IF('11a+c+n'!$Q687="C",'11a+c+n'!D687,0))</f>
        <v>0</v>
      </c>
      <c r="E687" s="42"/>
      <c r="F687" s="64"/>
      <c r="G687" s="121"/>
      <c r="H687" s="121">
        <f>IF($C$4="citu pasākumu izmaksas",IF('11a+c+n'!$Q687="C",'11a+c+n'!H687,0))</f>
        <v>0</v>
      </c>
      <c r="I687" s="121"/>
      <c r="J687" s="121"/>
      <c r="K687" s="122">
        <f>IF($C$4="citu pasākumu izmaksas",IF('11a+c+n'!$Q687="C",'11a+c+n'!K687,0))</f>
        <v>0</v>
      </c>
      <c r="L687" s="83">
        <f>IF($C$4="citu pasākumu izmaksas",IF('11a+c+n'!$Q687="C",'11a+c+n'!L687,0))</f>
        <v>0</v>
      </c>
      <c r="M687" s="121">
        <f>IF($C$4="citu pasākumu izmaksas",IF('11a+c+n'!$Q687="C",'11a+c+n'!M687,0))</f>
        <v>0</v>
      </c>
      <c r="N687" s="121">
        <f>IF($C$4="citu pasākumu izmaksas",IF('11a+c+n'!$Q687="C",'11a+c+n'!N687,0))</f>
        <v>0</v>
      </c>
      <c r="O687" s="121">
        <f>IF($C$4="citu pasākumu izmaksas",IF('11a+c+n'!$Q687="C",'11a+c+n'!O687,0))</f>
        <v>0</v>
      </c>
      <c r="P687" s="122">
        <f>IF($C$4="citu pasākumu izmaksas",IF('11a+c+n'!$Q687="C",'11a+c+n'!P687,0))</f>
        <v>0</v>
      </c>
    </row>
    <row r="688" spans="1:16" x14ac:dyDescent="0.2">
      <c r="A688" s="49">
        <f>IF(P688=0,0,IF(COUNTBLANK(P688)=1,0,COUNTA($P$14:P688)))</f>
        <v>0</v>
      </c>
      <c r="B688" s="21">
        <f>IF($C$4="citu pasākumu izmaksas",IF('11a+c+n'!$Q688="C",'11a+c+n'!B688,0))</f>
        <v>0</v>
      </c>
      <c r="C688" s="21">
        <f>IF($C$4="citu pasākumu izmaksas",IF('11a+c+n'!$Q688="C",'11a+c+n'!C688,0))</f>
        <v>0</v>
      </c>
      <c r="D688" s="21">
        <f>IF($C$4="citu pasākumu izmaksas",IF('11a+c+n'!$Q688="C",'11a+c+n'!D688,0))</f>
        <v>0</v>
      </c>
      <c r="E688" s="42"/>
      <c r="F688" s="64"/>
      <c r="G688" s="121"/>
      <c r="H688" s="121">
        <f>IF($C$4="citu pasākumu izmaksas",IF('11a+c+n'!$Q688="C",'11a+c+n'!H688,0))</f>
        <v>0</v>
      </c>
      <c r="I688" s="121"/>
      <c r="J688" s="121"/>
      <c r="K688" s="122">
        <f>IF($C$4="citu pasākumu izmaksas",IF('11a+c+n'!$Q688="C",'11a+c+n'!K688,0))</f>
        <v>0</v>
      </c>
      <c r="L688" s="83">
        <f>IF($C$4="citu pasākumu izmaksas",IF('11a+c+n'!$Q688="C",'11a+c+n'!L688,0))</f>
        <v>0</v>
      </c>
      <c r="M688" s="121">
        <f>IF($C$4="citu pasākumu izmaksas",IF('11a+c+n'!$Q688="C",'11a+c+n'!M688,0))</f>
        <v>0</v>
      </c>
      <c r="N688" s="121">
        <f>IF($C$4="citu pasākumu izmaksas",IF('11a+c+n'!$Q688="C",'11a+c+n'!N688,0))</f>
        <v>0</v>
      </c>
      <c r="O688" s="121">
        <f>IF($C$4="citu pasākumu izmaksas",IF('11a+c+n'!$Q688="C",'11a+c+n'!O688,0))</f>
        <v>0</v>
      </c>
      <c r="P688" s="122">
        <f>IF($C$4="citu pasākumu izmaksas",IF('11a+c+n'!$Q688="C",'11a+c+n'!P688,0))</f>
        <v>0</v>
      </c>
    </row>
    <row r="689" spans="1:16" x14ac:dyDescent="0.2">
      <c r="A689" s="49">
        <f>IF(P689=0,0,IF(COUNTBLANK(P689)=1,0,COUNTA($P$14:P689)))</f>
        <v>0</v>
      </c>
      <c r="B689" s="21">
        <f>IF($C$4="citu pasākumu izmaksas",IF('11a+c+n'!$Q689="C",'11a+c+n'!B689,0))</f>
        <v>0</v>
      </c>
      <c r="C689" s="21">
        <f>IF($C$4="citu pasākumu izmaksas",IF('11a+c+n'!$Q689="C",'11a+c+n'!C689,0))</f>
        <v>0</v>
      </c>
      <c r="D689" s="21">
        <f>IF($C$4="citu pasākumu izmaksas",IF('11a+c+n'!$Q689="C",'11a+c+n'!D689,0))</f>
        <v>0</v>
      </c>
      <c r="E689" s="42"/>
      <c r="F689" s="64"/>
      <c r="G689" s="121"/>
      <c r="H689" s="121">
        <f>IF($C$4="citu pasākumu izmaksas",IF('11a+c+n'!$Q689="C",'11a+c+n'!H689,0))</f>
        <v>0</v>
      </c>
      <c r="I689" s="121"/>
      <c r="J689" s="121"/>
      <c r="K689" s="122">
        <f>IF($C$4="citu pasākumu izmaksas",IF('11a+c+n'!$Q689="C",'11a+c+n'!K689,0))</f>
        <v>0</v>
      </c>
      <c r="L689" s="83">
        <f>IF($C$4="citu pasākumu izmaksas",IF('11a+c+n'!$Q689="C",'11a+c+n'!L689,0))</f>
        <v>0</v>
      </c>
      <c r="M689" s="121">
        <f>IF($C$4="citu pasākumu izmaksas",IF('11a+c+n'!$Q689="C",'11a+c+n'!M689,0))</f>
        <v>0</v>
      </c>
      <c r="N689" s="121">
        <f>IF($C$4="citu pasākumu izmaksas",IF('11a+c+n'!$Q689="C",'11a+c+n'!N689,0))</f>
        <v>0</v>
      </c>
      <c r="O689" s="121">
        <f>IF($C$4="citu pasākumu izmaksas",IF('11a+c+n'!$Q689="C",'11a+c+n'!O689,0))</f>
        <v>0</v>
      </c>
      <c r="P689" s="122">
        <f>IF($C$4="citu pasākumu izmaksas",IF('11a+c+n'!$Q689="C",'11a+c+n'!P689,0))</f>
        <v>0</v>
      </c>
    </row>
    <row r="690" spans="1:16" x14ac:dyDescent="0.2">
      <c r="A690" s="49">
        <f>IF(P690=0,0,IF(COUNTBLANK(P690)=1,0,COUNTA($P$14:P690)))</f>
        <v>0</v>
      </c>
      <c r="B690" s="21">
        <f>IF($C$4="citu pasākumu izmaksas",IF('11a+c+n'!$Q690="C",'11a+c+n'!B690,0))</f>
        <v>0</v>
      </c>
      <c r="C690" s="21">
        <f>IF($C$4="citu pasākumu izmaksas",IF('11a+c+n'!$Q690="C",'11a+c+n'!C690,0))</f>
        <v>0</v>
      </c>
      <c r="D690" s="21">
        <f>IF($C$4="citu pasākumu izmaksas",IF('11a+c+n'!$Q690="C",'11a+c+n'!D690,0))</f>
        <v>0</v>
      </c>
      <c r="E690" s="42"/>
      <c r="F690" s="64"/>
      <c r="G690" s="121"/>
      <c r="H690" s="121">
        <f>IF($C$4="citu pasākumu izmaksas",IF('11a+c+n'!$Q690="C",'11a+c+n'!H690,0))</f>
        <v>0</v>
      </c>
      <c r="I690" s="121"/>
      <c r="J690" s="121"/>
      <c r="K690" s="122">
        <f>IF($C$4="citu pasākumu izmaksas",IF('11a+c+n'!$Q690="C",'11a+c+n'!K690,0))</f>
        <v>0</v>
      </c>
      <c r="L690" s="83">
        <f>IF($C$4="citu pasākumu izmaksas",IF('11a+c+n'!$Q690="C",'11a+c+n'!L690,0))</f>
        <v>0</v>
      </c>
      <c r="M690" s="121">
        <f>IF($C$4="citu pasākumu izmaksas",IF('11a+c+n'!$Q690="C",'11a+c+n'!M690,0))</f>
        <v>0</v>
      </c>
      <c r="N690" s="121">
        <f>IF($C$4="citu pasākumu izmaksas",IF('11a+c+n'!$Q690="C",'11a+c+n'!N690,0))</f>
        <v>0</v>
      </c>
      <c r="O690" s="121">
        <f>IF($C$4="citu pasākumu izmaksas",IF('11a+c+n'!$Q690="C",'11a+c+n'!O690,0))</f>
        <v>0</v>
      </c>
      <c r="P690" s="122">
        <f>IF($C$4="citu pasākumu izmaksas",IF('11a+c+n'!$Q690="C",'11a+c+n'!P690,0))</f>
        <v>0</v>
      </c>
    </row>
    <row r="691" spans="1:16" x14ac:dyDescent="0.2">
      <c r="A691" s="49">
        <f>IF(P691=0,0,IF(COUNTBLANK(P691)=1,0,COUNTA($P$14:P691)))</f>
        <v>0</v>
      </c>
      <c r="B691" s="21">
        <f>IF($C$4="citu pasākumu izmaksas",IF('11a+c+n'!$Q691="C",'11a+c+n'!B691,0))</f>
        <v>0</v>
      </c>
      <c r="C691" s="21">
        <f>IF($C$4="citu pasākumu izmaksas",IF('11a+c+n'!$Q691="C",'11a+c+n'!C691,0))</f>
        <v>0</v>
      </c>
      <c r="D691" s="21">
        <f>IF($C$4="citu pasākumu izmaksas",IF('11a+c+n'!$Q691="C",'11a+c+n'!D691,0))</f>
        <v>0</v>
      </c>
      <c r="E691" s="42"/>
      <c r="F691" s="64"/>
      <c r="G691" s="121"/>
      <c r="H691" s="121">
        <f>IF($C$4="citu pasākumu izmaksas",IF('11a+c+n'!$Q691="C",'11a+c+n'!H691,0))</f>
        <v>0</v>
      </c>
      <c r="I691" s="121"/>
      <c r="J691" s="121"/>
      <c r="K691" s="122">
        <f>IF($C$4="citu pasākumu izmaksas",IF('11a+c+n'!$Q691="C",'11a+c+n'!K691,0))</f>
        <v>0</v>
      </c>
      <c r="L691" s="83">
        <f>IF($C$4="citu pasākumu izmaksas",IF('11a+c+n'!$Q691="C",'11a+c+n'!L691,0))</f>
        <v>0</v>
      </c>
      <c r="M691" s="121">
        <f>IF($C$4="citu pasākumu izmaksas",IF('11a+c+n'!$Q691="C",'11a+c+n'!M691,0))</f>
        <v>0</v>
      </c>
      <c r="N691" s="121">
        <f>IF($C$4="citu pasākumu izmaksas",IF('11a+c+n'!$Q691="C",'11a+c+n'!N691,0))</f>
        <v>0</v>
      </c>
      <c r="O691" s="121">
        <f>IF($C$4="citu pasākumu izmaksas",IF('11a+c+n'!$Q691="C",'11a+c+n'!O691,0))</f>
        <v>0</v>
      </c>
      <c r="P691" s="122">
        <f>IF($C$4="citu pasākumu izmaksas",IF('11a+c+n'!$Q691="C",'11a+c+n'!P691,0))</f>
        <v>0</v>
      </c>
    </row>
    <row r="692" spans="1:16" x14ac:dyDescent="0.2">
      <c r="A692" s="49">
        <f>IF(P692=0,0,IF(COUNTBLANK(P692)=1,0,COUNTA($P$14:P692)))</f>
        <v>0</v>
      </c>
      <c r="B692" s="21">
        <f>IF($C$4="citu pasākumu izmaksas",IF('11a+c+n'!$Q692="C",'11a+c+n'!B692,0))</f>
        <v>0</v>
      </c>
      <c r="C692" s="21">
        <f>IF($C$4="citu pasākumu izmaksas",IF('11a+c+n'!$Q692="C",'11a+c+n'!C692,0))</f>
        <v>0</v>
      </c>
      <c r="D692" s="21">
        <f>IF($C$4="citu pasākumu izmaksas",IF('11a+c+n'!$Q692="C",'11a+c+n'!D692,0))</f>
        <v>0</v>
      </c>
      <c r="E692" s="42"/>
      <c r="F692" s="64"/>
      <c r="G692" s="121"/>
      <c r="H692" s="121">
        <f>IF($C$4="citu pasākumu izmaksas",IF('11a+c+n'!$Q692="C",'11a+c+n'!H692,0))</f>
        <v>0</v>
      </c>
      <c r="I692" s="121"/>
      <c r="J692" s="121"/>
      <c r="K692" s="122">
        <f>IF($C$4="citu pasākumu izmaksas",IF('11a+c+n'!$Q692="C",'11a+c+n'!K692,0))</f>
        <v>0</v>
      </c>
      <c r="L692" s="83">
        <f>IF($C$4="citu pasākumu izmaksas",IF('11a+c+n'!$Q692="C",'11a+c+n'!L692,0))</f>
        <v>0</v>
      </c>
      <c r="M692" s="121">
        <f>IF($C$4="citu pasākumu izmaksas",IF('11a+c+n'!$Q692="C",'11a+c+n'!M692,0))</f>
        <v>0</v>
      </c>
      <c r="N692" s="121">
        <f>IF($C$4="citu pasākumu izmaksas",IF('11a+c+n'!$Q692="C",'11a+c+n'!N692,0))</f>
        <v>0</v>
      </c>
      <c r="O692" s="121">
        <f>IF($C$4="citu pasākumu izmaksas",IF('11a+c+n'!$Q692="C",'11a+c+n'!O692,0))</f>
        <v>0</v>
      </c>
      <c r="P692" s="122">
        <f>IF($C$4="citu pasākumu izmaksas",IF('11a+c+n'!$Q692="C",'11a+c+n'!P692,0))</f>
        <v>0</v>
      </c>
    </row>
    <row r="693" spans="1:16" x14ac:dyDescent="0.2">
      <c r="A693" s="49">
        <f>IF(P693=0,0,IF(COUNTBLANK(P693)=1,0,COUNTA($P$14:P693)))</f>
        <v>0</v>
      </c>
      <c r="B693" s="21">
        <f>IF($C$4="citu pasākumu izmaksas",IF('11a+c+n'!$Q693="C",'11a+c+n'!B693,0))</f>
        <v>0</v>
      </c>
      <c r="C693" s="21">
        <f>IF($C$4="citu pasākumu izmaksas",IF('11a+c+n'!$Q693="C",'11a+c+n'!C693,0))</f>
        <v>0</v>
      </c>
      <c r="D693" s="21">
        <f>IF($C$4="citu pasākumu izmaksas",IF('11a+c+n'!$Q693="C",'11a+c+n'!D693,0))</f>
        <v>0</v>
      </c>
      <c r="E693" s="42"/>
      <c r="F693" s="64"/>
      <c r="G693" s="121"/>
      <c r="H693" s="121">
        <f>IF($C$4="citu pasākumu izmaksas",IF('11a+c+n'!$Q693="C",'11a+c+n'!H693,0))</f>
        <v>0</v>
      </c>
      <c r="I693" s="121"/>
      <c r="J693" s="121"/>
      <c r="K693" s="122">
        <f>IF($C$4="citu pasākumu izmaksas",IF('11a+c+n'!$Q693="C",'11a+c+n'!K693,0))</f>
        <v>0</v>
      </c>
      <c r="L693" s="83">
        <f>IF($C$4="citu pasākumu izmaksas",IF('11a+c+n'!$Q693="C",'11a+c+n'!L693,0))</f>
        <v>0</v>
      </c>
      <c r="M693" s="121">
        <f>IF($C$4="citu pasākumu izmaksas",IF('11a+c+n'!$Q693="C",'11a+c+n'!M693,0))</f>
        <v>0</v>
      </c>
      <c r="N693" s="121">
        <f>IF($C$4="citu pasākumu izmaksas",IF('11a+c+n'!$Q693="C",'11a+c+n'!N693,0))</f>
        <v>0</v>
      </c>
      <c r="O693" s="121">
        <f>IF($C$4="citu pasākumu izmaksas",IF('11a+c+n'!$Q693="C",'11a+c+n'!O693,0))</f>
        <v>0</v>
      </c>
      <c r="P693" s="122">
        <f>IF($C$4="citu pasākumu izmaksas",IF('11a+c+n'!$Q693="C",'11a+c+n'!P693,0))</f>
        <v>0</v>
      </c>
    </row>
    <row r="694" spans="1:16" x14ac:dyDescent="0.2">
      <c r="A694" s="49">
        <f>IF(P694=0,0,IF(COUNTBLANK(P694)=1,0,COUNTA($P$14:P694)))</f>
        <v>0</v>
      </c>
      <c r="B694" s="21">
        <f>IF($C$4="citu pasākumu izmaksas",IF('11a+c+n'!$Q694="C",'11a+c+n'!B694,0))</f>
        <v>0</v>
      </c>
      <c r="C694" s="21">
        <f>IF($C$4="citu pasākumu izmaksas",IF('11a+c+n'!$Q694="C",'11a+c+n'!C694,0))</f>
        <v>0</v>
      </c>
      <c r="D694" s="21">
        <f>IF($C$4="citu pasākumu izmaksas",IF('11a+c+n'!$Q694="C",'11a+c+n'!D694,0))</f>
        <v>0</v>
      </c>
      <c r="E694" s="42"/>
      <c r="F694" s="64"/>
      <c r="G694" s="121"/>
      <c r="H694" s="121">
        <f>IF($C$4="citu pasākumu izmaksas",IF('11a+c+n'!$Q694="C",'11a+c+n'!H694,0))</f>
        <v>0</v>
      </c>
      <c r="I694" s="121"/>
      <c r="J694" s="121"/>
      <c r="K694" s="122">
        <f>IF($C$4="citu pasākumu izmaksas",IF('11a+c+n'!$Q694="C",'11a+c+n'!K694,0))</f>
        <v>0</v>
      </c>
      <c r="L694" s="83">
        <f>IF($C$4="citu pasākumu izmaksas",IF('11a+c+n'!$Q694="C",'11a+c+n'!L694,0))</f>
        <v>0</v>
      </c>
      <c r="M694" s="121">
        <f>IF($C$4="citu pasākumu izmaksas",IF('11a+c+n'!$Q694="C",'11a+c+n'!M694,0))</f>
        <v>0</v>
      </c>
      <c r="N694" s="121">
        <f>IF($C$4="citu pasākumu izmaksas",IF('11a+c+n'!$Q694="C",'11a+c+n'!N694,0))</f>
        <v>0</v>
      </c>
      <c r="O694" s="121">
        <f>IF($C$4="citu pasākumu izmaksas",IF('11a+c+n'!$Q694="C",'11a+c+n'!O694,0))</f>
        <v>0</v>
      </c>
      <c r="P694" s="122">
        <f>IF($C$4="citu pasākumu izmaksas",IF('11a+c+n'!$Q694="C",'11a+c+n'!P694,0))</f>
        <v>0</v>
      </c>
    </row>
    <row r="695" spans="1:16" x14ac:dyDescent="0.2">
      <c r="A695" s="49">
        <f>IF(P695=0,0,IF(COUNTBLANK(P695)=1,0,COUNTA($P$14:P695)))</f>
        <v>0</v>
      </c>
      <c r="B695" s="21">
        <f>IF($C$4="citu pasākumu izmaksas",IF('11a+c+n'!$Q695="C",'11a+c+n'!B695,0))</f>
        <v>0</v>
      </c>
      <c r="C695" s="21">
        <f>IF($C$4="citu pasākumu izmaksas",IF('11a+c+n'!$Q695="C",'11a+c+n'!C695,0))</f>
        <v>0</v>
      </c>
      <c r="D695" s="21">
        <f>IF($C$4="citu pasākumu izmaksas",IF('11a+c+n'!$Q695="C",'11a+c+n'!D695,0))</f>
        <v>0</v>
      </c>
      <c r="E695" s="42"/>
      <c r="F695" s="64"/>
      <c r="G695" s="121"/>
      <c r="H695" s="121">
        <f>IF($C$4="citu pasākumu izmaksas",IF('11a+c+n'!$Q695="C",'11a+c+n'!H695,0))</f>
        <v>0</v>
      </c>
      <c r="I695" s="121"/>
      <c r="J695" s="121"/>
      <c r="K695" s="122">
        <f>IF($C$4="citu pasākumu izmaksas",IF('11a+c+n'!$Q695="C",'11a+c+n'!K695,0))</f>
        <v>0</v>
      </c>
      <c r="L695" s="83">
        <f>IF($C$4="citu pasākumu izmaksas",IF('11a+c+n'!$Q695="C",'11a+c+n'!L695,0))</f>
        <v>0</v>
      </c>
      <c r="M695" s="121">
        <f>IF($C$4="citu pasākumu izmaksas",IF('11a+c+n'!$Q695="C",'11a+c+n'!M695,0))</f>
        <v>0</v>
      </c>
      <c r="N695" s="121">
        <f>IF($C$4="citu pasākumu izmaksas",IF('11a+c+n'!$Q695="C",'11a+c+n'!N695,0))</f>
        <v>0</v>
      </c>
      <c r="O695" s="121">
        <f>IF($C$4="citu pasākumu izmaksas",IF('11a+c+n'!$Q695="C",'11a+c+n'!O695,0))</f>
        <v>0</v>
      </c>
      <c r="P695" s="122">
        <f>IF($C$4="citu pasākumu izmaksas",IF('11a+c+n'!$Q695="C",'11a+c+n'!P695,0))</f>
        <v>0</v>
      </c>
    </row>
    <row r="696" spans="1:16" x14ac:dyDescent="0.2">
      <c r="A696" s="49">
        <f>IF(P696=0,0,IF(COUNTBLANK(P696)=1,0,COUNTA($P$14:P696)))</f>
        <v>0</v>
      </c>
      <c r="B696" s="21">
        <f>IF($C$4="citu pasākumu izmaksas",IF('11a+c+n'!$Q696="C",'11a+c+n'!B696,0))</f>
        <v>0</v>
      </c>
      <c r="C696" s="21">
        <f>IF($C$4="citu pasākumu izmaksas",IF('11a+c+n'!$Q696="C",'11a+c+n'!C696,0))</f>
        <v>0</v>
      </c>
      <c r="D696" s="21">
        <f>IF($C$4="citu pasākumu izmaksas",IF('11a+c+n'!$Q696="C",'11a+c+n'!D696,0))</f>
        <v>0</v>
      </c>
      <c r="E696" s="42"/>
      <c r="F696" s="64"/>
      <c r="G696" s="121"/>
      <c r="H696" s="121">
        <f>IF($C$4="citu pasākumu izmaksas",IF('11a+c+n'!$Q696="C",'11a+c+n'!H696,0))</f>
        <v>0</v>
      </c>
      <c r="I696" s="121"/>
      <c r="J696" s="121"/>
      <c r="K696" s="122">
        <f>IF($C$4="citu pasākumu izmaksas",IF('11a+c+n'!$Q696="C",'11a+c+n'!K696,0))</f>
        <v>0</v>
      </c>
      <c r="L696" s="83">
        <f>IF($C$4="citu pasākumu izmaksas",IF('11a+c+n'!$Q696="C",'11a+c+n'!L696,0))</f>
        <v>0</v>
      </c>
      <c r="M696" s="121">
        <f>IF($C$4="citu pasākumu izmaksas",IF('11a+c+n'!$Q696="C",'11a+c+n'!M696,0))</f>
        <v>0</v>
      </c>
      <c r="N696" s="121">
        <f>IF($C$4="citu pasākumu izmaksas",IF('11a+c+n'!$Q696="C",'11a+c+n'!N696,0))</f>
        <v>0</v>
      </c>
      <c r="O696" s="121">
        <f>IF($C$4="citu pasākumu izmaksas",IF('11a+c+n'!$Q696="C",'11a+c+n'!O696,0))</f>
        <v>0</v>
      </c>
      <c r="P696" s="122">
        <f>IF($C$4="citu pasākumu izmaksas",IF('11a+c+n'!$Q696="C",'11a+c+n'!P696,0))</f>
        <v>0</v>
      </c>
    </row>
    <row r="697" spans="1:16" x14ac:dyDescent="0.2">
      <c r="A697" s="49">
        <f>IF(P697=0,0,IF(COUNTBLANK(P697)=1,0,COUNTA($P$14:P697)))</f>
        <v>0</v>
      </c>
      <c r="B697" s="21">
        <f>IF($C$4="citu pasākumu izmaksas",IF('11a+c+n'!$Q697="C",'11a+c+n'!B697,0))</f>
        <v>0</v>
      </c>
      <c r="C697" s="21">
        <f>IF($C$4="citu pasākumu izmaksas",IF('11a+c+n'!$Q697="C",'11a+c+n'!C697,0))</f>
        <v>0</v>
      </c>
      <c r="D697" s="21">
        <f>IF($C$4="citu pasākumu izmaksas",IF('11a+c+n'!$Q697="C",'11a+c+n'!D697,0))</f>
        <v>0</v>
      </c>
      <c r="E697" s="42"/>
      <c r="F697" s="64"/>
      <c r="G697" s="121"/>
      <c r="H697" s="121">
        <f>IF($C$4="citu pasākumu izmaksas",IF('11a+c+n'!$Q697="C",'11a+c+n'!H697,0))</f>
        <v>0</v>
      </c>
      <c r="I697" s="121"/>
      <c r="J697" s="121"/>
      <c r="K697" s="122">
        <f>IF($C$4="citu pasākumu izmaksas",IF('11a+c+n'!$Q697="C",'11a+c+n'!K697,0))</f>
        <v>0</v>
      </c>
      <c r="L697" s="83">
        <f>IF($C$4="citu pasākumu izmaksas",IF('11a+c+n'!$Q697="C",'11a+c+n'!L697,0))</f>
        <v>0</v>
      </c>
      <c r="M697" s="121">
        <f>IF($C$4="citu pasākumu izmaksas",IF('11a+c+n'!$Q697="C",'11a+c+n'!M697,0))</f>
        <v>0</v>
      </c>
      <c r="N697" s="121">
        <f>IF($C$4="citu pasākumu izmaksas",IF('11a+c+n'!$Q697="C",'11a+c+n'!N697,0))</f>
        <v>0</v>
      </c>
      <c r="O697" s="121">
        <f>IF($C$4="citu pasākumu izmaksas",IF('11a+c+n'!$Q697="C",'11a+c+n'!O697,0))</f>
        <v>0</v>
      </c>
      <c r="P697" s="122">
        <f>IF($C$4="citu pasākumu izmaksas",IF('11a+c+n'!$Q697="C",'11a+c+n'!P697,0))</f>
        <v>0</v>
      </c>
    </row>
    <row r="698" spans="1:16" x14ac:dyDescent="0.2">
      <c r="A698" s="49">
        <f>IF(P698=0,0,IF(COUNTBLANK(P698)=1,0,COUNTA($P$14:P698)))</f>
        <v>0</v>
      </c>
      <c r="B698" s="21">
        <f>IF($C$4="citu pasākumu izmaksas",IF('11a+c+n'!$Q698="C",'11a+c+n'!B698,0))</f>
        <v>0</v>
      </c>
      <c r="C698" s="21">
        <f>IF($C$4="citu pasākumu izmaksas",IF('11a+c+n'!$Q698="C",'11a+c+n'!C698,0))</f>
        <v>0</v>
      </c>
      <c r="D698" s="21">
        <f>IF($C$4="citu pasākumu izmaksas",IF('11a+c+n'!$Q698="C",'11a+c+n'!D698,0))</f>
        <v>0</v>
      </c>
      <c r="E698" s="42"/>
      <c r="F698" s="64"/>
      <c r="G698" s="121"/>
      <c r="H698" s="121">
        <f>IF($C$4="citu pasākumu izmaksas",IF('11a+c+n'!$Q698="C",'11a+c+n'!H698,0))</f>
        <v>0</v>
      </c>
      <c r="I698" s="121"/>
      <c r="J698" s="121"/>
      <c r="K698" s="122">
        <f>IF($C$4="citu pasākumu izmaksas",IF('11a+c+n'!$Q698="C",'11a+c+n'!K698,0))</f>
        <v>0</v>
      </c>
      <c r="L698" s="83">
        <f>IF($C$4="citu pasākumu izmaksas",IF('11a+c+n'!$Q698="C",'11a+c+n'!L698,0))</f>
        <v>0</v>
      </c>
      <c r="M698" s="121">
        <f>IF($C$4="citu pasākumu izmaksas",IF('11a+c+n'!$Q698="C",'11a+c+n'!M698,0))</f>
        <v>0</v>
      </c>
      <c r="N698" s="121">
        <f>IF($C$4="citu pasākumu izmaksas",IF('11a+c+n'!$Q698="C",'11a+c+n'!N698,0))</f>
        <v>0</v>
      </c>
      <c r="O698" s="121">
        <f>IF($C$4="citu pasākumu izmaksas",IF('11a+c+n'!$Q698="C",'11a+c+n'!O698,0))</f>
        <v>0</v>
      </c>
      <c r="P698" s="122">
        <f>IF($C$4="citu pasākumu izmaksas",IF('11a+c+n'!$Q698="C",'11a+c+n'!P698,0))</f>
        <v>0</v>
      </c>
    </row>
    <row r="699" spans="1:16" x14ac:dyDescent="0.2">
      <c r="A699" s="49">
        <f>IF(P699=0,0,IF(COUNTBLANK(P699)=1,0,COUNTA($P$14:P699)))</f>
        <v>0</v>
      </c>
      <c r="B699" s="21">
        <f>IF($C$4="citu pasākumu izmaksas",IF('11a+c+n'!$Q699="C",'11a+c+n'!B699,0))</f>
        <v>0</v>
      </c>
      <c r="C699" s="21">
        <f>IF($C$4="citu pasākumu izmaksas",IF('11a+c+n'!$Q699="C",'11a+c+n'!C699,0))</f>
        <v>0</v>
      </c>
      <c r="D699" s="21">
        <f>IF($C$4="citu pasākumu izmaksas",IF('11a+c+n'!$Q699="C",'11a+c+n'!D699,0))</f>
        <v>0</v>
      </c>
      <c r="E699" s="42"/>
      <c r="F699" s="64"/>
      <c r="G699" s="121"/>
      <c r="H699" s="121">
        <f>IF($C$4="citu pasākumu izmaksas",IF('11a+c+n'!$Q699="C",'11a+c+n'!H699,0))</f>
        <v>0</v>
      </c>
      <c r="I699" s="121"/>
      <c r="J699" s="121"/>
      <c r="K699" s="122">
        <f>IF($C$4="citu pasākumu izmaksas",IF('11a+c+n'!$Q699="C",'11a+c+n'!K699,0))</f>
        <v>0</v>
      </c>
      <c r="L699" s="83">
        <f>IF($C$4="citu pasākumu izmaksas",IF('11a+c+n'!$Q699="C",'11a+c+n'!L699,0))</f>
        <v>0</v>
      </c>
      <c r="M699" s="121">
        <f>IF($C$4="citu pasākumu izmaksas",IF('11a+c+n'!$Q699="C",'11a+c+n'!M699,0))</f>
        <v>0</v>
      </c>
      <c r="N699" s="121">
        <f>IF($C$4="citu pasākumu izmaksas",IF('11a+c+n'!$Q699="C",'11a+c+n'!N699,0))</f>
        <v>0</v>
      </c>
      <c r="O699" s="121">
        <f>IF($C$4="citu pasākumu izmaksas",IF('11a+c+n'!$Q699="C",'11a+c+n'!O699,0))</f>
        <v>0</v>
      </c>
      <c r="P699" s="122">
        <f>IF($C$4="citu pasākumu izmaksas",IF('11a+c+n'!$Q699="C",'11a+c+n'!P699,0))</f>
        <v>0</v>
      </c>
    </row>
    <row r="700" spans="1:16" x14ac:dyDescent="0.2">
      <c r="A700" s="49">
        <f>IF(P700=0,0,IF(COUNTBLANK(P700)=1,0,COUNTA($P$14:P700)))</f>
        <v>0</v>
      </c>
      <c r="B700" s="21">
        <f>IF($C$4="citu pasākumu izmaksas",IF('11a+c+n'!$Q700="C",'11a+c+n'!B700,0))</f>
        <v>0</v>
      </c>
      <c r="C700" s="21">
        <f>IF($C$4="citu pasākumu izmaksas",IF('11a+c+n'!$Q700="C",'11a+c+n'!C700,0))</f>
        <v>0</v>
      </c>
      <c r="D700" s="21">
        <f>IF($C$4="citu pasākumu izmaksas",IF('11a+c+n'!$Q700="C",'11a+c+n'!D700,0))</f>
        <v>0</v>
      </c>
      <c r="E700" s="42"/>
      <c r="F700" s="64"/>
      <c r="G700" s="121"/>
      <c r="H700" s="121">
        <f>IF($C$4="citu pasākumu izmaksas",IF('11a+c+n'!$Q700="C",'11a+c+n'!H700,0))</f>
        <v>0</v>
      </c>
      <c r="I700" s="121"/>
      <c r="J700" s="121"/>
      <c r="K700" s="122">
        <f>IF($C$4="citu pasākumu izmaksas",IF('11a+c+n'!$Q700="C",'11a+c+n'!K700,0))</f>
        <v>0</v>
      </c>
      <c r="L700" s="83">
        <f>IF($C$4="citu pasākumu izmaksas",IF('11a+c+n'!$Q700="C",'11a+c+n'!L700,0))</f>
        <v>0</v>
      </c>
      <c r="M700" s="121">
        <f>IF($C$4="citu pasākumu izmaksas",IF('11a+c+n'!$Q700="C",'11a+c+n'!M700,0))</f>
        <v>0</v>
      </c>
      <c r="N700" s="121">
        <f>IF($C$4="citu pasākumu izmaksas",IF('11a+c+n'!$Q700="C",'11a+c+n'!N700,0))</f>
        <v>0</v>
      </c>
      <c r="O700" s="121">
        <f>IF($C$4="citu pasākumu izmaksas",IF('11a+c+n'!$Q700="C",'11a+c+n'!O700,0))</f>
        <v>0</v>
      </c>
      <c r="P700" s="122">
        <f>IF($C$4="citu pasākumu izmaksas",IF('11a+c+n'!$Q700="C",'11a+c+n'!P700,0))</f>
        <v>0</v>
      </c>
    </row>
    <row r="701" spans="1:16" x14ac:dyDescent="0.2">
      <c r="A701" s="49">
        <f>IF(P701=0,0,IF(COUNTBLANK(P701)=1,0,COUNTA($P$14:P701)))</f>
        <v>0</v>
      </c>
      <c r="B701" s="21">
        <f>IF($C$4="citu pasākumu izmaksas",IF('11a+c+n'!$Q701="C",'11a+c+n'!B701,0))</f>
        <v>0</v>
      </c>
      <c r="C701" s="21">
        <f>IF($C$4="citu pasākumu izmaksas",IF('11a+c+n'!$Q701="C",'11a+c+n'!C701,0))</f>
        <v>0</v>
      </c>
      <c r="D701" s="21">
        <f>IF($C$4="citu pasākumu izmaksas",IF('11a+c+n'!$Q701="C",'11a+c+n'!D701,0))</f>
        <v>0</v>
      </c>
      <c r="E701" s="42"/>
      <c r="F701" s="64"/>
      <c r="G701" s="121"/>
      <c r="H701" s="121">
        <f>IF($C$4="citu pasākumu izmaksas",IF('11a+c+n'!$Q701="C",'11a+c+n'!H701,0))</f>
        <v>0</v>
      </c>
      <c r="I701" s="121"/>
      <c r="J701" s="121"/>
      <c r="K701" s="122">
        <f>IF($C$4="citu pasākumu izmaksas",IF('11a+c+n'!$Q701="C",'11a+c+n'!K701,0))</f>
        <v>0</v>
      </c>
      <c r="L701" s="83">
        <f>IF($C$4="citu pasākumu izmaksas",IF('11a+c+n'!$Q701="C",'11a+c+n'!L701,0))</f>
        <v>0</v>
      </c>
      <c r="M701" s="121">
        <f>IF($C$4="citu pasākumu izmaksas",IF('11a+c+n'!$Q701="C",'11a+c+n'!M701,0))</f>
        <v>0</v>
      </c>
      <c r="N701" s="121">
        <f>IF($C$4="citu pasākumu izmaksas",IF('11a+c+n'!$Q701="C",'11a+c+n'!N701,0))</f>
        <v>0</v>
      </c>
      <c r="O701" s="121">
        <f>IF($C$4="citu pasākumu izmaksas",IF('11a+c+n'!$Q701="C",'11a+c+n'!O701,0))</f>
        <v>0</v>
      </c>
      <c r="P701" s="122">
        <f>IF($C$4="citu pasākumu izmaksas",IF('11a+c+n'!$Q701="C",'11a+c+n'!P701,0))</f>
        <v>0</v>
      </c>
    </row>
    <row r="702" spans="1:16" x14ac:dyDescent="0.2">
      <c r="A702" s="49">
        <f>IF(P702=0,0,IF(COUNTBLANK(P702)=1,0,COUNTA($P$14:P702)))</f>
        <v>0</v>
      </c>
      <c r="B702" s="21">
        <f>IF($C$4="citu pasākumu izmaksas",IF('11a+c+n'!$Q702="C",'11a+c+n'!B702,0))</f>
        <v>0</v>
      </c>
      <c r="C702" s="21">
        <f>IF($C$4="citu pasākumu izmaksas",IF('11a+c+n'!$Q702="C",'11a+c+n'!C702,0))</f>
        <v>0</v>
      </c>
      <c r="D702" s="21">
        <f>IF($C$4="citu pasākumu izmaksas",IF('11a+c+n'!$Q702="C",'11a+c+n'!D702,0))</f>
        <v>0</v>
      </c>
      <c r="E702" s="42"/>
      <c r="F702" s="64"/>
      <c r="G702" s="121"/>
      <c r="H702" s="121">
        <f>IF($C$4="citu pasākumu izmaksas",IF('11a+c+n'!$Q702="C",'11a+c+n'!H702,0))</f>
        <v>0</v>
      </c>
      <c r="I702" s="121"/>
      <c r="J702" s="121"/>
      <c r="K702" s="122">
        <f>IF($C$4="citu pasākumu izmaksas",IF('11a+c+n'!$Q702="C",'11a+c+n'!K702,0))</f>
        <v>0</v>
      </c>
      <c r="L702" s="83">
        <f>IF($C$4="citu pasākumu izmaksas",IF('11a+c+n'!$Q702="C",'11a+c+n'!L702,0))</f>
        <v>0</v>
      </c>
      <c r="M702" s="121">
        <f>IF($C$4="citu pasākumu izmaksas",IF('11a+c+n'!$Q702="C",'11a+c+n'!M702,0))</f>
        <v>0</v>
      </c>
      <c r="N702" s="121">
        <f>IF($C$4="citu pasākumu izmaksas",IF('11a+c+n'!$Q702="C",'11a+c+n'!N702,0))</f>
        <v>0</v>
      </c>
      <c r="O702" s="121">
        <f>IF($C$4="citu pasākumu izmaksas",IF('11a+c+n'!$Q702="C",'11a+c+n'!O702,0))</f>
        <v>0</v>
      </c>
      <c r="P702" s="122">
        <f>IF($C$4="citu pasākumu izmaksas",IF('11a+c+n'!$Q702="C",'11a+c+n'!P702,0))</f>
        <v>0</v>
      </c>
    </row>
    <row r="703" spans="1:16" x14ac:dyDescent="0.2">
      <c r="A703" s="49">
        <f>IF(P703=0,0,IF(COUNTBLANK(P703)=1,0,COUNTA($P$14:P703)))</f>
        <v>0</v>
      </c>
      <c r="B703" s="21">
        <f>IF($C$4="citu pasākumu izmaksas",IF('11a+c+n'!$Q703="C",'11a+c+n'!B703,0))</f>
        <v>0</v>
      </c>
      <c r="C703" s="21">
        <f>IF($C$4="citu pasākumu izmaksas",IF('11a+c+n'!$Q703="C",'11a+c+n'!C703,0))</f>
        <v>0</v>
      </c>
      <c r="D703" s="21">
        <f>IF($C$4="citu pasākumu izmaksas",IF('11a+c+n'!$Q703="C",'11a+c+n'!D703,0))</f>
        <v>0</v>
      </c>
      <c r="E703" s="42"/>
      <c r="F703" s="64"/>
      <c r="G703" s="121"/>
      <c r="H703" s="121">
        <f>IF($C$4="citu pasākumu izmaksas",IF('11a+c+n'!$Q703="C",'11a+c+n'!H703,0))</f>
        <v>0</v>
      </c>
      <c r="I703" s="121"/>
      <c r="J703" s="121"/>
      <c r="K703" s="122">
        <f>IF($C$4="citu pasākumu izmaksas",IF('11a+c+n'!$Q703="C",'11a+c+n'!K703,0))</f>
        <v>0</v>
      </c>
      <c r="L703" s="83">
        <f>IF($C$4="citu pasākumu izmaksas",IF('11a+c+n'!$Q703="C",'11a+c+n'!L703,0))</f>
        <v>0</v>
      </c>
      <c r="M703" s="121">
        <f>IF($C$4="citu pasākumu izmaksas",IF('11a+c+n'!$Q703="C",'11a+c+n'!M703,0))</f>
        <v>0</v>
      </c>
      <c r="N703" s="121">
        <f>IF($C$4="citu pasākumu izmaksas",IF('11a+c+n'!$Q703="C",'11a+c+n'!N703,0))</f>
        <v>0</v>
      </c>
      <c r="O703" s="121">
        <f>IF($C$4="citu pasākumu izmaksas",IF('11a+c+n'!$Q703="C",'11a+c+n'!O703,0))</f>
        <v>0</v>
      </c>
      <c r="P703" s="122">
        <f>IF($C$4="citu pasākumu izmaksas",IF('11a+c+n'!$Q703="C",'11a+c+n'!P703,0))</f>
        <v>0</v>
      </c>
    </row>
    <row r="704" spans="1:16" x14ac:dyDescent="0.2">
      <c r="A704" s="49">
        <f>IF(P704=0,0,IF(COUNTBLANK(P704)=1,0,COUNTA($P$14:P704)))</f>
        <v>0</v>
      </c>
      <c r="B704" s="21">
        <f>IF($C$4="citu pasākumu izmaksas",IF('11a+c+n'!$Q704="C",'11a+c+n'!B704,0))</f>
        <v>0</v>
      </c>
      <c r="C704" s="21">
        <f>IF($C$4="citu pasākumu izmaksas",IF('11a+c+n'!$Q704="C",'11a+c+n'!C704,0))</f>
        <v>0</v>
      </c>
      <c r="D704" s="21">
        <f>IF($C$4="citu pasākumu izmaksas",IF('11a+c+n'!$Q704="C",'11a+c+n'!D704,0))</f>
        <v>0</v>
      </c>
      <c r="E704" s="42"/>
      <c r="F704" s="64"/>
      <c r="G704" s="121"/>
      <c r="H704" s="121">
        <f>IF($C$4="citu pasākumu izmaksas",IF('11a+c+n'!$Q704="C",'11a+c+n'!H704,0))</f>
        <v>0</v>
      </c>
      <c r="I704" s="121"/>
      <c r="J704" s="121"/>
      <c r="K704" s="122">
        <f>IF($C$4="citu pasākumu izmaksas",IF('11a+c+n'!$Q704="C",'11a+c+n'!K704,0))</f>
        <v>0</v>
      </c>
      <c r="L704" s="83">
        <f>IF($C$4="citu pasākumu izmaksas",IF('11a+c+n'!$Q704="C",'11a+c+n'!L704,0))</f>
        <v>0</v>
      </c>
      <c r="M704" s="121">
        <f>IF($C$4="citu pasākumu izmaksas",IF('11a+c+n'!$Q704="C",'11a+c+n'!M704,0))</f>
        <v>0</v>
      </c>
      <c r="N704" s="121">
        <f>IF($C$4="citu pasākumu izmaksas",IF('11a+c+n'!$Q704="C",'11a+c+n'!N704,0))</f>
        <v>0</v>
      </c>
      <c r="O704" s="121">
        <f>IF($C$4="citu pasākumu izmaksas",IF('11a+c+n'!$Q704="C",'11a+c+n'!O704,0))</f>
        <v>0</v>
      </c>
      <c r="P704" s="122">
        <f>IF($C$4="citu pasākumu izmaksas",IF('11a+c+n'!$Q704="C",'11a+c+n'!P704,0))</f>
        <v>0</v>
      </c>
    </row>
    <row r="705" spans="1:16" x14ac:dyDescent="0.2">
      <c r="A705" s="49">
        <f>IF(P705=0,0,IF(COUNTBLANK(P705)=1,0,COUNTA($P$14:P705)))</f>
        <v>0</v>
      </c>
      <c r="B705" s="21">
        <f>IF($C$4="citu pasākumu izmaksas",IF('11a+c+n'!$Q705="C",'11a+c+n'!B705,0))</f>
        <v>0</v>
      </c>
      <c r="C705" s="21">
        <f>IF($C$4="citu pasākumu izmaksas",IF('11a+c+n'!$Q705="C",'11a+c+n'!C705,0))</f>
        <v>0</v>
      </c>
      <c r="D705" s="21">
        <f>IF($C$4="citu pasākumu izmaksas",IF('11a+c+n'!$Q705="C",'11a+c+n'!D705,0))</f>
        <v>0</v>
      </c>
      <c r="E705" s="42"/>
      <c r="F705" s="64"/>
      <c r="G705" s="121"/>
      <c r="H705" s="121">
        <f>IF($C$4="citu pasākumu izmaksas",IF('11a+c+n'!$Q705="C",'11a+c+n'!H705,0))</f>
        <v>0</v>
      </c>
      <c r="I705" s="121"/>
      <c r="J705" s="121"/>
      <c r="K705" s="122">
        <f>IF($C$4="citu pasākumu izmaksas",IF('11a+c+n'!$Q705="C",'11a+c+n'!K705,0))</f>
        <v>0</v>
      </c>
      <c r="L705" s="83">
        <f>IF($C$4="citu pasākumu izmaksas",IF('11a+c+n'!$Q705="C",'11a+c+n'!L705,0))</f>
        <v>0</v>
      </c>
      <c r="M705" s="121">
        <f>IF($C$4="citu pasākumu izmaksas",IF('11a+c+n'!$Q705="C",'11a+c+n'!M705,0))</f>
        <v>0</v>
      </c>
      <c r="N705" s="121">
        <f>IF($C$4="citu pasākumu izmaksas",IF('11a+c+n'!$Q705="C",'11a+c+n'!N705,0))</f>
        <v>0</v>
      </c>
      <c r="O705" s="121">
        <f>IF($C$4="citu pasākumu izmaksas",IF('11a+c+n'!$Q705="C",'11a+c+n'!O705,0))</f>
        <v>0</v>
      </c>
      <c r="P705" s="122">
        <f>IF($C$4="citu pasākumu izmaksas",IF('11a+c+n'!$Q705="C",'11a+c+n'!P705,0))</f>
        <v>0</v>
      </c>
    </row>
    <row r="706" spans="1:16" x14ac:dyDescent="0.2">
      <c r="A706" s="49">
        <f>IF(P706=0,0,IF(COUNTBLANK(P706)=1,0,COUNTA($P$14:P706)))</f>
        <v>0</v>
      </c>
      <c r="B706" s="21">
        <f>IF($C$4="citu pasākumu izmaksas",IF('11a+c+n'!$Q706="C",'11a+c+n'!B706,0))</f>
        <v>0</v>
      </c>
      <c r="C706" s="21">
        <f>IF($C$4="citu pasākumu izmaksas",IF('11a+c+n'!$Q706="C",'11a+c+n'!C706,0))</f>
        <v>0</v>
      </c>
      <c r="D706" s="21">
        <f>IF($C$4="citu pasākumu izmaksas",IF('11a+c+n'!$Q706="C",'11a+c+n'!D706,0))</f>
        <v>0</v>
      </c>
      <c r="E706" s="42"/>
      <c r="F706" s="64"/>
      <c r="G706" s="121"/>
      <c r="H706" s="121">
        <f>IF($C$4="citu pasākumu izmaksas",IF('11a+c+n'!$Q706="C",'11a+c+n'!H706,0))</f>
        <v>0</v>
      </c>
      <c r="I706" s="121"/>
      <c r="J706" s="121"/>
      <c r="K706" s="122">
        <f>IF($C$4="citu pasākumu izmaksas",IF('11a+c+n'!$Q706="C",'11a+c+n'!K706,0))</f>
        <v>0</v>
      </c>
      <c r="L706" s="83">
        <f>IF($C$4="citu pasākumu izmaksas",IF('11a+c+n'!$Q706="C",'11a+c+n'!L706,0))</f>
        <v>0</v>
      </c>
      <c r="M706" s="121">
        <f>IF($C$4="citu pasākumu izmaksas",IF('11a+c+n'!$Q706="C",'11a+c+n'!M706,0))</f>
        <v>0</v>
      </c>
      <c r="N706" s="121">
        <f>IF($C$4="citu pasākumu izmaksas",IF('11a+c+n'!$Q706="C",'11a+c+n'!N706,0))</f>
        <v>0</v>
      </c>
      <c r="O706" s="121">
        <f>IF($C$4="citu pasākumu izmaksas",IF('11a+c+n'!$Q706="C",'11a+c+n'!O706,0))</f>
        <v>0</v>
      </c>
      <c r="P706" s="122">
        <f>IF($C$4="citu pasākumu izmaksas",IF('11a+c+n'!$Q706="C",'11a+c+n'!P706,0))</f>
        <v>0</v>
      </c>
    </row>
    <row r="707" spans="1:16" x14ac:dyDescent="0.2">
      <c r="A707" s="49">
        <f>IF(P707=0,0,IF(COUNTBLANK(P707)=1,0,COUNTA($P$14:P707)))</f>
        <v>0</v>
      </c>
      <c r="B707" s="21">
        <f>IF($C$4="citu pasākumu izmaksas",IF('11a+c+n'!$Q707="C",'11a+c+n'!B707,0))</f>
        <v>0</v>
      </c>
      <c r="C707" s="21">
        <f>IF($C$4="citu pasākumu izmaksas",IF('11a+c+n'!$Q707="C",'11a+c+n'!C707,0))</f>
        <v>0</v>
      </c>
      <c r="D707" s="21">
        <f>IF($C$4="citu pasākumu izmaksas",IF('11a+c+n'!$Q707="C",'11a+c+n'!D707,0))</f>
        <v>0</v>
      </c>
      <c r="E707" s="42"/>
      <c r="F707" s="64"/>
      <c r="G707" s="121"/>
      <c r="H707" s="121">
        <f>IF($C$4="citu pasākumu izmaksas",IF('11a+c+n'!$Q707="C",'11a+c+n'!H707,0))</f>
        <v>0</v>
      </c>
      <c r="I707" s="121"/>
      <c r="J707" s="121"/>
      <c r="K707" s="122">
        <f>IF($C$4="citu pasākumu izmaksas",IF('11a+c+n'!$Q707="C",'11a+c+n'!K707,0))</f>
        <v>0</v>
      </c>
      <c r="L707" s="83">
        <f>IF($C$4="citu pasākumu izmaksas",IF('11a+c+n'!$Q707="C",'11a+c+n'!L707,0))</f>
        <v>0</v>
      </c>
      <c r="M707" s="121">
        <f>IF($C$4="citu pasākumu izmaksas",IF('11a+c+n'!$Q707="C",'11a+c+n'!M707,0))</f>
        <v>0</v>
      </c>
      <c r="N707" s="121">
        <f>IF($C$4="citu pasākumu izmaksas",IF('11a+c+n'!$Q707="C",'11a+c+n'!N707,0))</f>
        <v>0</v>
      </c>
      <c r="O707" s="121">
        <f>IF($C$4="citu pasākumu izmaksas",IF('11a+c+n'!$Q707="C",'11a+c+n'!O707,0))</f>
        <v>0</v>
      </c>
      <c r="P707" s="122">
        <f>IF($C$4="citu pasākumu izmaksas",IF('11a+c+n'!$Q707="C",'11a+c+n'!P707,0))</f>
        <v>0</v>
      </c>
    </row>
    <row r="708" spans="1:16" x14ac:dyDescent="0.2">
      <c r="A708" s="49">
        <f>IF(P708=0,0,IF(COUNTBLANK(P708)=1,0,COUNTA($P$14:P708)))</f>
        <v>0</v>
      </c>
      <c r="B708" s="21">
        <f>IF($C$4="citu pasākumu izmaksas",IF('11a+c+n'!$Q708="C",'11a+c+n'!B708,0))</f>
        <v>0</v>
      </c>
      <c r="C708" s="21">
        <f>IF($C$4="citu pasākumu izmaksas",IF('11a+c+n'!$Q708="C",'11a+c+n'!C708,0))</f>
        <v>0</v>
      </c>
      <c r="D708" s="21">
        <f>IF($C$4="citu pasākumu izmaksas",IF('11a+c+n'!$Q708="C",'11a+c+n'!D708,0))</f>
        <v>0</v>
      </c>
      <c r="E708" s="42"/>
      <c r="F708" s="64"/>
      <c r="G708" s="121"/>
      <c r="H708" s="121">
        <f>IF($C$4="citu pasākumu izmaksas",IF('11a+c+n'!$Q708="C",'11a+c+n'!H708,0))</f>
        <v>0</v>
      </c>
      <c r="I708" s="121"/>
      <c r="J708" s="121"/>
      <c r="K708" s="122">
        <f>IF($C$4="citu pasākumu izmaksas",IF('11a+c+n'!$Q708="C",'11a+c+n'!K708,0))</f>
        <v>0</v>
      </c>
      <c r="L708" s="83">
        <f>IF($C$4="citu pasākumu izmaksas",IF('11a+c+n'!$Q708="C",'11a+c+n'!L708,0))</f>
        <v>0</v>
      </c>
      <c r="M708" s="121">
        <f>IF($C$4="citu pasākumu izmaksas",IF('11a+c+n'!$Q708="C",'11a+c+n'!M708,0))</f>
        <v>0</v>
      </c>
      <c r="N708" s="121">
        <f>IF($C$4="citu pasākumu izmaksas",IF('11a+c+n'!$Q708="C",'11a+c+n'!N708,0))</f>
        <v>0</v>
      </c>
      <c r="O708" s="121">
        <f>IF($C$4="citu pasākumu izmaksas",IF('11a+c+n'!$Q708="C",'11a+c+n'!O708,0))</f>
        <v>0</v>
      </c>
      <c r="P708" s="122">
        <f>IF($C$4="citu pasākumu izmaksas",IF('11a+c+n'!$Q708="C",'11a+c+n'!P708,0))</f>
        <v>0</v>
      </c>
    </row>
    <row r="709" spans="1:16" x14ac:dyDescent="0.2">
      <c r="A709" s="49">
        <f>IF(P709=0,0,IF(COUNTBLANK(P709)=1,0,COUNTA($P$14:P709)))</f>
        <v>0</v>
      </c>
      <c r="B709" s="21">
        <f>IF($C$4="citu pasākumu izmaksas",IF('11a+c+n'!$Q709="C",'11a+c+n'!B709,0))</f>
        <v>0</v>
      </c>
      <c r="C709" s="21">
        <f>IF($C$4="citu pasākumu izmaksas",IF('11a+c+n'!$Q709="C",'11a+c+n'!C709,0))</f>
        <v>0</v>
      </c>
      <c r="D709" s="21">
        <f>IF($C$4="citu pasākumu izmaksas",IF('11a+c+n'!$Q709="C",'11a+c+n'!D709,0))</f>
        <v>0</v>
      </c>
      <c r="E709" s="42"/>
      <c r="F709" s="64"/>
      <c r="G709" s="121"/>
      <c r="H709" s="121">
        <f>IF($C$4="citu pasākumu izmaksas",IF('11a+c+n'!$Q709="C",'11a+c+n'!H709,0))</f>
        <v>0</v>
      </c>
      <c r="I709" s="121"/>
      <c r="J709" s="121"/>
      <c r="K709" s="122">
        <f>IF($C$4="citu pasākumu izmaksas",IF('11a+c+n'!$Q709="C",'11a+c+n'!K709,0))</f>
        <v>0</v>
      </c>
      <c r="L709" s="83">
        <f>IF($C$4="citu pasākumu izmaksas",IF('11a+c+n'!$Q709="C",'11a+c+n'!L709,0))</f>
        <v>0</v>
      </c>
      <c r="M709" s="121">
        <f>IF($C$4="citu pasākumu izmaksas",IF('11a+c+n'!$Q709="C",'11a+c+n'!M709,0))</f>
        <v>0</v>
      </c>
      <c r="N709" s="121">
        <f>IF($C$4="citu pasākumu izmaksas",IF('11a+c+n'!$Q709="C",'11a+c+n'!N709,0))</f>
        <v>0</v>
      </c>
      <c r="O709" s="121">
        <f>IF($C$4="citu pasākumu izmaksas",IF('11a+c+n'!$Q709="C",'11a+c+n'!O709,0))</f>
        <v>0</v>
      </c>
      <c r="P709" s="122">
        <f>IF($C$4="citu pasākumu izmaksas",IF('11a+c+n'!$Q709="C",'11a+c+n'!P709,0))</f>
        <v>0</v>
      </c>
    </row>
    <row r="710" spans="1:16" x14ac:dyDescent="0.2">
      <c r="A710" s="49">
        <f>IF(P710=0,0,IF(COUNTBLANK(P710)=1,0,COUNTA($P$14:P710)))</f>
        <v>0</v>
      </c>
      <c r="B710" s="21">
        <f>IF($C$4="citu pasākumu izmaksas",IF('11a+c+n'!$Q710="C",'11a+c+n'!B710,0))</f>
        <v>0</v>
      </c>
      <c r="C710" s="21">
        <f>IF($C$4="citu pasākumu izmaksas",IF('11a+c+n'!$Q710="C",'11a+c+n'!C710,0))</f>
        <v>0</v>
      </c>
      <c r="D710" s="21">
        <f>IF($C$4="citu pasākumu izmaksas",IF('11a+c+n'!$Q710="C",'11a+c+n'!D710,0))</f>
        <v>0</v>
      </c>
      <c r="E710" s="42"/>
      <c r="F710" s="64"/>
      <c r="G710" s="121"/>
      <c r="H710" s="121">
        <f>IF($C$4="citu pasākumu izmaksas",IF('11a+c+n'!$Q710="C",'11a+c+n'!H710,0))</f>
        <v>0</v>
      </c>
      <c r="I710" s="121"/>
      <c r="J710" s="121"/>
      <c r="K710" s="122">
        <f>IF($C$4="citu pasākumu izmaksas",IF('11a+c+n'!$Q710="C",'11a+c+n'!K710,0))</f>
        <v>0</v>
      </c>
      <c r="L710" s="83">
        <f>IF($C$4="citu pasākumu izmaksas",IF('11a+c+n'!$Q710="C",'11a+c+n'!L710,0))</f>
        <v>0</v>
      </c>
      <c r="M710" s="121">
        <f>IF($C$4="citu pasākumu izmaksas",IF('11a+c+n'!$Q710="C",'11a+c+n'!M710,0))</f>
        <v>0</v>
      </c>
      <c r="N710" s="121">
        <f>IF($C$4="citu pasākumu izmaksas",IF('11a+c+n'!$Q710="C",'11a+c+n'!N710,0))</f>
        <v>0</v>
      </c>
      <c r="O710" s="121">
        <f>IF($C$4="citu pasākumu izmaksas",IF('11a+c+n'!$Q710="C",'11a+c+n'!O710,0))</f>
        <v>0</v>
      </c>
      <c r="P710" s="122">
        <f>IF($C$4="citu pasākumu izmaksas",IF('11a+c+n'!$Q710="C",'11a+c+n'!P710,0))</f>
        <v>0</v>
      </c>
    </row>
    <row r="711" spans="1:16" x14ac:dyDescent="0.2">
      <c r="A711" s="49">
        <f>IF(P711=0,0,IF(COUNTBLANK(P711)=1,0,COUNTA($P$14:P711)))</f>
        <v>0</v>
      </c>
      <c r="B711" s="21">
        <f>IF($C$4="citu pasākumu izmaksas",IF('11a+c+n'!$Q711="C",'11a+c+n'!B711,0))</f>
        <v>0</v>
      </c>
      <c r="C711" s="21">
        <f>IF($C$4="citu pasākumu izmaksas",IF('11a+c+n'!$Q711="C",'11a+c+n'!C711,0))</f>
        <v>0</v>
      </c>
      <c r="D711" s="21">
        <f>IF($C$4="citu pasākumu izmaksas",IF('11a+c+n'!$Q711="C",'11a+c+n'!D711,0))</f>
        <v>0</v>
      </c>
      <c r="E711" s="42"/>
      <c r="F711" s="64"/>
      <c r="G711" s="121"/>
      <c r="H711" s="121">
        <f>IF($C$4="citu pasākumu izmaksas",IF('11a+c+n'!$Q711="C",'11a+c+n'!H711,0))</f>
        <v>0</v>
      </c>
      <c r="I711" s="121"/>
      <c r="J711" s="121"/>
      <c r="K711" s="122">
        <f>IF($C$4="citu pasākumu izmaksas",IF('11a+c+n'!$Q711="C",'11a+c+n'!K711,0))</f>
        <v>0</v>
      </c>
      <c r="L711" s="83">
        <f>IF($C$4="citu pasākumu izmaksas",IF('11a+c+n'!$Q711="C",'11a+c+n'!L711,0))</f>
        <v>0</v>
      </c>
      <c r="M711" s="121">
        <f>IF($C$4="citu pasākumu izmaksas",IF('11a+c+n'!$Q711="C",'11a+c+n'!M711,0))</f>
        <v>0</v>
      </c>
      <c r="N711" s="121">
        <f>IF($C$4="citu pasākumu izmaksas",IF('11a+c+n'!$Q711="C",'11a+c+n'!N711,0))</f>
        <v>0</v>
      </c>
      <c r="O711" s="121">
        <f>IF($C$4="citu pasākumu izmaksas",IF('11a+c+n'!$Q711="C",'11a+c+n'!O711,0))</f>
        <v>0</v>
      </c>
      <c r="P711" s="122">
        <f>IF($C$4="citu pasākumu izmaksas",IF('11a+c+n'!$Q711="C",'11a+c+n'!P711,0))</f>
        <v>0</v>
      </c>
    </row>
    <row r="712" spans="1:16" x14ac:dyDescent="0.2">
      <c r="A712" s="49">
        <f>IF(P712=0,0,IF(COUNTBLANK(P712)=1,0,COUNTA($P$14:P712)))</f>
        <v>0</v>
      </c>
      <c r="B712" s="21">
        <f>IF($C$4="citu pasākumu izmaksas",IF('11a+c+n'!$Q712="C",'11a+c+n'!B712,0))</f>
        <v>0</v>
      </c>
      <c r="C712" s="21">
        <f>IF($C$4="citu pasākumu izmaksas",IF('11a+c+n'!$Q712="C",'11a+c+n'!C712,0))</f>
        <v>0</v>
      </c>
      <c r="D712" s="21">
        <f>IF($C$4="citu pasākumu izmaksas",IF('11a+c+n'!$Q712="C",'11a+c+n'!D712,0))</f>
        <v>0</v>
      </c>
      <c r="E712" s="42"/>
      <c r="F712" s="64"/>
      <c r="G712" s="121"/>
      <c r="H712" s="121">
        <f>IF($C$4="citu pasākumu izmaksas",IF('11a+c+n'!$Q712="C",'11a+c+n'!H712,0))</f>
        <v>0</v>
      </c>
      <c r="I712" s="121"/>
      <c r="J712" s="121"/>
      <c r="K712" s="122">
        <f>IF($C$4="citu pasākumu izmaksas",IF('11a+c+n'!$Q712="C",'11a+c+n'!K712,0))</f>
        <v>0</v>
      </c>
      <c r="L712" s="83">
        <f>IF($C$4="citu pasākumu izmaksas",IF('11a+c+n'!$Q712="C",'11a+c+n'!L712,0))</f>
        <v>0</v>
      </c>
      <c r="M712" s="121">
        <f>IF($C$4="citu pasākumu izmaksas",IF('11a+c+n'!$Q712="C",'11a+c+n'!M712,0))</f>
        <v>0</v>
      </c>
      <c r="N712" s="121">
        <f>IF($C$4="citu pasākumu izmaksas",IF('11a+c+n'!$Q712="C",'11a+c+n'!N712,0))</f>
        <v>0</v>
      </c>
      <c r="O712" s="121">
        <f>IF($C$4="citu pasākumu izmaksas",IF('11a+c+n'!$Q712="C",'11a+c+n'!O712,0))</f>
        <v>0</v>
      </c>
      <c r="P712" s="122">
        <f>IF($C$4="citu pasākumu izmaksas",IF('11a+c+n'!$Q712="C",'11a+c+n'!P712,0))</f>
        <v>0</v>
      </c>
    </row>
    <row r="713" spans="1:16" x14ac:dyDescent="0.2">
      <c r="A713" s="49">
        <f>IF(P713=0,0,IF(COUNTBLANK(P713)=1,0,COUNTA($P$14:P713)))</f>
        <v>0</v>
      </c>
      <c r="B713" s="21">
        <f>IF($C$4="citu pasākumu izmaksas",IF('11a+c+n'!$Q713="C",'11a+c+n'!B713,0))</f>
        <v>0</v>
      </c>
      <c r="C713" s="21">
        <f>IF($C$4="citu pasākumu izmaksas",IF('11a+c+n'!$Q713="C",'11a+c+n'!C713,0))</f>
        <v>0</v>
      </c>
      <c r="D713" s="21">
        <f>IF($C$4="citu pasākumu izmaksas",IF('11a+c+n'!$Q713="C",'11a+c+n'!D713,0))</f>
        <v>0</v>
      </c>
      <c r="E713" s="42"/>
      <c r="F713" s="64"/>
      <c r="G713" s="121"/>
      <c r="H713" s="121">
        <f>IF($C$4="citu pasākumu izmaksas",IF('11a+c+n'!$Q713="C",'11a+c+n'!H713,0))</f>
        <v>0</v>
      </c>
      <c r="I713" s="121"/>
      <c r="J713" s="121"/>
      <c r="K713" s="122">
        <f>IF($C$4="citu pasākumu izmaksas",IF('11a+c+n'!$Q713="C",'11a+c+n'!K713,0))</f>
        <v>0</v>
      </c>
      <c r="L713" s="83">
        <f>IF($C$4="citu pasākumu izmaksas",IF('11a+c+n'!$Q713="C",'11a+c+n'!L713,0))</f>
        <v>0</v>
      </c>
      <c r="M713" s="121">
        <f>IF($C$4="citu pasākumu izmaksas",IF('11a+c+n'!$Q713="C",'11a+c+n'!M713,0))</f>
        <v>0</v>
      </c>
      <c r="N713" s="121">
        <f>IF($C$4="citu pasākumu izmaksas",IF('11a+c+n'!$Q713="C",'11a+c+n'!N713,0))</f>
        <v>0</v>
      </c>
      <c r="O713" s="121">
        <f>IF($C$4="citu pasākumu izmaksas",IF('11a+c+n'!$Q713="C",'11a+c+n'!O713,0))</f>
        <v>0</v>
      </c>
      <c r="P713" s="122">
        <f>IF($C$4="citu pasākumu izmaksas",IF('11a+c+n'!$Q713="C",'11a+c+n'!P713,0))</f>
        <v>0</v>
      </c>
    </row>
    <row r="714" spans="1:16" x14ac:dyDescent="0.2">
      <c r="A714" s="49">
        <f>IF(P714=0,0,IF(COUNTBLANK(P714)=1,0,COUNTA($P$14:P714)))</f>
        <v>0</v>
      </c>
      <c r="B714" s="21">
        <f>IF($C$4="citu pasākumu izmaksas",IF('11a+c+n'!$Q714="C",'11a+c+n'!B714,0))</f>
        <v>0</v>
      </c>
      <c r="C714" s="21">
        <f>IF($C$4="citu pasākumu izmaksas",IF('11a+c+n'!$Q714="C",'11a+c+n'!C714,0))</f>
        <v>0</v>
      </c>
      <c r="D714" s="21">
        <f>IF($C$4="citu pasākumu izmaksas",IF('11a+c+n'!$Q714="C",'11a+c+n'!D714,0))</f>
        <v>0</v>
      </c>
      <c r="E714" s="42"/>
      <c r="F714" s="64"/>
      <c r="G714" s="121"/>
      <c r="H714" s="121">
        <f>IF($C$4="citu pasākumu izmaksas",IF('11a+c+n'!$Q714="C",'11a+c+n'!H714,0))</f>
        <v>0</v>
      </c>
      <c r="I714" s="121"/>
      <c r="J714" s="121"/>
      <c r="K714" s="122">
        <f>IF($C$4="citu pasākumu izmaksas",IF('11a+c+n'!$Q714="C",'11a+c+n'!K714,0))</f>
        <v>0</v>
      </c>
      <c r="L714" s="83">
        <f>IF($C$4="citu pasākumu izmaksas",IF('11a+c+n'!$Q714="C",'11a+c+n'!L714,0))</f>
        <v>0</v>
      </c>
      <c r="M714" s="121">
        <f>IF($C$4="citu pasākumu izmaksas",IF('11a+c+n'!$Q714="C",'11a+c+n'!M714,0))</f>
        <v>0</v>
      </c>
      <c r="N714" s="121">
        <f>IF($C$4="citu pasākumu izmaksas",IF('11a+c+n'!$Q714="C",'11a+c+n'!N714,0))</f>
        <v>0</v>
      </c>
      <c r="O714" s="121">
        <f>IF($C$4="citu pasākumu izmaksas",IF('11a+c+n'!$Q714="C",'11a+c+n'!O714,0))</f>
        <v>0</v>
      </c>
      <c r="P714" s="122">
        <f>IF($C$4="citu pasākumu izmaksas",IF('11a+c+n'!$Q714="C",'11a+c+n'!P714,0))</f>
        <v>0</v>
      </c>
    </row>
    <row r="715" spans="1:16" x14ac:dyDescent="0.2">
      <c r="A715" s="49">
        <f>IF(P715=0,0,IF(COUNTBLANK(P715)=1,0,COUNTA($P$14:P715)))</f>
        <v>0</v>
      </c>
      <c r="B715" s="21">
        <f>IF($C$4="citu pasākumu izmaksas",IF('11a+c+n'!$Q715="C",'11a+c+n'!B715,0))</f>
        <v>0</v>
      </c>
      <c r="C715" s="21">
        <f>IF($C$4="citu pasākumu izmaksas",IF('11a+c+n'!$Q715="C",'11a+c+n'!C715,0))</f>
        <v>0</v>
      </c>
      <c r="D715" s="21">
        <f>IF($C$4="citu pasākumu izmaksas",IF('11a+c+n'!$Q715="C",'11a+c+n'!D715,0))</f>
        <v>0</v>
      </c>
      <c r="E715" s="42"/>
      <c r="F715" s="64"/>
      <c r="G715" s="121"/>
      <c r="H715" s="121">
        <f>IF($C$4="citu pasākumu izmaksas",IF('11a+c+n'!$Q715="C",'11a+c+n'!H715,0))</f>
        <v>0</v>
      </c>
      <c r="I715" s="121"/>
      <c r="J715" s="121"/>
      <c r="K715" s="122">
        <f>IF($C$4="citu pasākumu izmaksas",IF('11a+c+n'!$Q715="C",'11a+c+n'!K715,0))</f>
        <v>0</v>
      </c>
      <c r="L715" s="83">
        <f>IF($C$4="citu pasākumu izmaksas",IF('11a+c+n'!$Q715="C",'11a+c+n'!L715,0))</f>
        <v>0</v>
      </c>
      <c r="M715" s="121">
        <f>IF($C$4="citu pasākumu izmaksas",IF('11a+c+n'!$Q715="C",'11a+c+n'!M715,0))</f>
        <v>0</v>
      </c>
      <c r="N715" s="121">
        <f>IF($C$4="citu pasākumu izmaksas",IF('11a+c+n'!$Q715="C",'11a+c+n'!N715,0))</f>
        <v>0</v>
      </c>
      <c r="O715" s="121">
        <f>IF($C$4="citu pasākumu izmaksas",IF('11a+c+n'!$Q715="C",'11a+c+n'!O715,0))</f>
        <v>0</v>
      </c>
      <c r="P715" s="122">
        <f>IF($C$4="citu pasākumu izmaksas",IF('11a+c+n'!$Q715="C",'11a+c+n'!P715,0))</f>
        <v>0</v>
      </c>
    </row>
    <row r="716" spans="1:16" x14ac:dyDescent="0.2">
      <c r="A716" s="49">
        <f>IF(P716=0,0,IF(COUNTBLANK(P716)=1,0,COUNTA($P$14:P716)))</f>
        <v>0</v>
      </c>
      <c r="B716" s="21">
        <f>IF($C$4="citu pasākumu izmaksas",IF('11a+c+n'!$Q716="C",'11a+c+n'!B716,0))</f>
        <v>0</v>
      </c>
      <c r="C716" s="21">
        <f>IF($C$4="citu pasākumu izmaksas",IF('11a+c+n'!$Q716="C",'11a+c+n'!C716,0))</f>
        <v>0</v>
      </c>
      <c r="D716" s="21">
        <f>IF($C$4="citu pasākumu izmaksas",IF('11a+c+n'!$Q716="C",'11a+c+n'!D716,0))</f>
        <v>0</v>
      </c>
      <c r="E716" s="42"/>
      <c r="F716" s="64"/>
      <c r="G716" s="121"/>
      <c r="H716" s="121">
        <f>IF($C$4="citu pasākumu izmaksas",IF('11a+c+n'!$Q716="C",'11a+c+n'!H716,0))</f>
        <v>0</v>
      </c>
      <c r="I716" s="121"/>
      <c r="J716" s="121"/>
      <c r="K716" s="122">
        <f>IF($C$4="citu pasākumu izmaksas",IF('11a+c+n'!$Q716="C",'11a+c+n'!K716,0))</f>
        <v>0</v>
      </c>
      <c r="L716" s="83">
        <f>IF($C$4="citu pasākumu izmaksas",IF('11a+c+n'!$Q716="C",'11a+c+n'!L716,0))</f>
        <v>0</v>
      </c>
      <c r="M716" s="121">
        <f>IF($C$4="citu pasākumu izmaksas",IF('11a+c+n'!$Q716="C",'11a+c+n'!M716,0))</f>
        <v>0</v>
      </c>
      <c r="N716" s="121">
        <f>IF($C$4="citu pasākumu izmaksas",IF('11a+c+n'!$Q716="C",'11a+c+n'!N716,0))</f>
        <v>0</v>
      </c>
      <c r="O716" s="121">
        <f>IF($C$4="citu pasākumu izmaksas",IF('11a+c+n'!$Q716="C",'11a+c+n'!O716,0))</f>
        <v>0</v>
      </c>
      <c r="P716" s="122">
        <f>IF($C$4="citu pasākumu izmaksas",IF('11a+c+n'!$Q716="C",'11a+c+n'!P716,0))</f>
        <v>0</v>
      </c>
    </row>
    <row r="717" spans="1:16" x14ac:dyDescent="0.2">
      <c r="A717" s="49">
        <f>IF(P717=0,0,IF(COUNTBLANK(P717)=1,0,COUNTA($P$14:P717)))</f>
        <v>0</v>
      </c>
      <c r="B717" s="21">
        <f>IF($C$4="citu pasākumu izmaksas",IF('11a+c+n'!$Q717="C",'11a+c+n'!B717,0))</f>
        <v>0</v>
      </c>
      <c r="C717" s="21">
        <f>IF($C$4="citu pasākumu izmaksas",IF('11a+c+n'!$Q717="C",'11a+c+n'!C717,0))</f>
        <v>0</v>
      </c>
      <c r="D717" s="21">
        <f>IF($C$4="citu pasākumu izmaksas",IF('11a+c+n'!$Q717="C",'11a+c+n'!D717,0))</f>
        <v>0</v>
      </c>
      <c r="E717" s="42"/>
      <c r="F717" s="64"/>
      <c r="G717" s="121"/>
      <c r="H717" s="121">
        <f>IF($C$4="citu pasākumu izmaksas",IF('11a+c+n'!$Q717="C",'11a+c+n'!H717,0))</f>
        <v>0</v>
      </c>
      <c r="I717" s="121"/>
      <c r="J717" s="121"/>
      <c r="K717" s="122">
        <f>IF($C$4="citu pasākumu izmaksas",IF('11a+c+n'!$Q717="C",'11a+c+n'!K717,0))</f>
        <v>0</v>
      </c>
      <c r="L717" s="83">
        <f>IF($C$4="citu pasākumu izmaksas",IF('11a+c+n'!$Q717="C",'11a+c+n'!L717,0))</f>
        <v>0</v>
      </c>
      <c r="M717" s="121">
        <f>IF($C$4="citu pasākumu izmaksas",IF('11a+c+n'!$Q717="C",'11a+c+n'!M717,0))</f>
        <v>0</v>
      </c>
      <c r="N717" s="121">
        <f>IF($C$4="citu pasākumu izmaksas",IF('11a+c+n'!$Q717="C",'11a+c+n'!N717,0))</f>
        <v>0</v>
      </c>
      <c r="O717" s="121">
        <f>IF($C$4="citu pasākumu izmaksas",IF('11a+c+n'!$Q717="C",'11a+c+n'!O717,0))</f>
        <v>0</v>
      </c>
      <c r="P717" s="122">
        <f>IF($C$4="citu pasākumu izmaksas",IF('11a+c+n'!$Q717="C",'11a+c+n'!P717,0))</f>
        <v>0</v>
      </c>
    </row>
    <row r="718" spans="1:16" x14ac:dyDescent="0.2">
      <c r="A718" s="49">
        <f>IF(P718=0,0,IF(COUNTBLANK(P718)=1,0,COUNTA($P$14:P718)))</f>
        <v>0</v>
      </c>
      <c r="B718" s="21">
        <f>IF($C$4="citu pasākumu izmaksas",IF('11a+c+n'!$Q718="C",'11a+c+n'!B718,0))</f>
        <v>0</v>
      </c>
      <c r="C718" s="21">
        <f>IF($C$4="citu pasākumu izmaksas",IF('11a+c+n'!$Q718="C",'11a+c+n'!C718,0))</f>
        <v>0</v>
      </c>
      <c r="D718" s="21">
        <f>IF($C$4="citu pasākumu izmaksas",IF('11a+c+n'!$Q718="C",'11a+c+n'!D718,0))</f>
        <v>0</v>
      </c>
      <c r="E718" s="42"/>
      <c r="F718" s="64"/>
      <c r="G718" s="121"/>
      <c r="H718" s="121">
        <f>IF($C$4="citu pasākumu izmaksas",IF('11a+c+n'!$Q718="C",'11a+c+n'!H718,0))</f>
        <v>0</v>
      </c>
      <c r="I718" s="121"/>
      <c r="J718" s="121"/>
      <c r="K718" s="122">
        <f>IF($C$4="citu pasākumu izmaksas",IF('11a+c+n'!$Q718="C",'11a+c+n'!K718,0))</f>
        <v>0</v>
      </c>
      <c r="L718" s="83">
        <f>IF($C$4="citu pasākumu izmaksas",IF('11a+c+n'!$Q718="C",'11a+c+n'!L718,0))</f>
        <v>0</v>
      </c>
      <c r="M718" s="121">
        <f>IF($C$4="citu pasākumu izmaksas",IF('11a+c+n'!$Q718="C",'11a+c+n'!M718,0))</f>
        <v>0</v>
      </c>
      <c r="N718" s="121">
        <f>IF($C$4="citu pasākumu izmaksas",IF('11a+c+n'!$Q718="C",'11a+c+n'!N718,0))</f>
        <v>0</v>
      </c>
      <c r="O718" s="121">
        <f>IF($C$4="citu pasākumu izmaksas",IF('11a+c+n'!$Q718="C",'11a+c+n'!O718,0))</f>
        <v>0</v>
      </c>
      <c r="P718" s="122">
        <f>IF($C$4="citu pasākumu izmaksas",IF('11a+c+n'!$Q718="C",'11a+c+n'!P718,0))</f>
        <v>0</v>
      </c>
    </row>
    <row r="719" spans="1:16" x14ac:dyDescent="0.2">
      <c r="A719" s="49">
        <f>IF(P719=0,0,IF(COUNTBLANK(P719)=1,0,COUNTA($P$14:P719)))</f>
        <v>0</v>
      </c>
      <c r="B719" s="21">
        <f>IF($C$4="citu pasākumu izmaksas",IF('11a+c+n'!$Q719="C",'11a+c+n'!B719,0))</f>
        <v>0</v>
      </c>
      <c r="C719" s="21">
        <f>IF($C$4="citu pasākumu izmaksas",IF('11a+c+n'!$Q719="C",'11a+c+n'!C719,0))</f>
        <v>0</v>
      </c>
      <c r="D719" s="21">
        <f>IF($C$4="citu pasākumu izmaksas",IF('11a+c+n'!$Q719="C",'11a+c+n'!D719,0))</f>
        <v>0</v>
      </c>
      <c r="E719" s="42"/>
      <c r="F719" s="64"/>
      <c r="G719" s="121"/>
      <c r="H719" s="121">
        <f>IF($C$4="citu pasākumu izmaksas",IF('11a+c+n'!$Q719="C",'11a+c+n'!H719,0))</f>
        <v>0</v>
      </c>
      <c r="I719" s="121"/>
      <c r="J719" s="121"/>
      <c r="K719" s="122">
        <f>IF($C$4="citu pasākumu izmaksas",IF('11a+c+n'!$Q719="C",'11a+c+n'!K719,0))</f>
        <v>0</v>
      </c>
      <c r="L719" s="83">
        <f>IF($C$4="citu pasākumu izmaksas",IF('11a+c+n'!$Q719="C",'11a+c+n'!L719,0))</f>
        <v>0</v>
      </c>
      <c r="M719" s="121">
        <f>IF($C$4="citu pasākumu izmaksas",IF('11a+c+n'!$Q719="C",'11a+c+n'!M719,0))</f>
        <v>0</v>
      </c>
      <c r="N719" s="121">
        <f>IF($C$4="citu pasākumu izmaksas",IF('11a+c+n'!$Q719="C",'11a+c+n'!N719,0))</f>
        <v>0</v>
      </c>
      <c r="O719" s="121">
        <f>IF($C$4="citu pasākumu izmaksas",IF('11a+c+n'!$Q719="C",'11a+c+n'!O719,0))</f>
        <v>0</v>
      </c>
      <c r="P719" s="122">
        <f>IF($C$4="citu pasākumu izmaksas",IF('11a+c+n'!$Q719="C",'11a+c+n'!P719,0))</f>
        <v>0</v>
      </c>
    </row>
    <row r="720" spans="1:16" x14ac:dyDescent="0.2">
      <c r="A720" s="49">
        <f>IF(P720=0,0,IF(COUNTBLANK(P720)=1,0,COUNTA($P$14:P720)))</f>
        <v>0</v>
      </c>
      <c r="B720" s="21">
        <f>IF($C$4="citu pasākumu izmaksas",IF('11a+c+n'!$Q720="C",'11a+c+n'!B720,0))</f>
        <v>0</v>
      </c>
      <c r="C720" s="21">
        <f>IF($C$4="citu pasākumu izmaksas",IF('11a+c+n'!$Q720="C",'11a+c+n'!C720,0))</f>
        <v>0</v>
      </c>
      <c r="D720" s="21">
        <f>IF($C$4="citu pasākumu izmaksas",IF('11a+c+n'!$Q720="C",'11a+c+n'!D720,0))</f>
        <v>0</v>
      </c>
      <c r="E720" s="42"/>
      <c r="F720" s="64"/>
      <c r="G720" s="121"/>
      <c r="H720" s="121">
        <f>IF($C$4="citu pasākumu izmaksas",IF('11a+c+n'!$Q720="C",'11a+c+n'!H720,0))</f>
        <v>0</v>
      </c>
      <c r="I720" s="121"/>
      <c r="J720" s="121"/>
      <c r="K720" s="122">
        <f>IF($C$4="citu pasākumu izmaksas",IF('11a+c+n'!$Q720="C",'11a+c+n'!K720,0))</f>
        <v>0</v>
      </c>
      <c r="L720" s="83">
        <f>IF($C$4="citu pasākumu izmaksas",IF('11a+c+n'!$Q720="C",'11a+c+n'!L720,0))</f>
        <v>0</v>
      </c>
      <c r="M720" s="121">
        <f>IF($C$4="citu pasākumu izmaksas",IF('11a+c+n'!$Q720="C",'11a+c+n'!M720,0))</f>
        <v>0</v>
      </c>
      <c r="N720" s="121">
        <f>IF($C$4="citu pasākumu izmaksas",IF('11a+c+n'!$Q720="C",'11a+c+n'!N720,0))</f>
        <v>0</v>
      </c>
      <c r="O720" s="121">
        <f>IF($C$4="citu pasākumu izmaksas",IF('11a+c+n'!$Q720="C",'11a+c+n'!O720,0))</f>
        <v>0</v>
      </c>
      <c r="P720" s="122">
        <f>IF($C$4="citu pasākumu izmaksas",IF('11a+c+n'!$Q720="C",'11a+c+n'!P720,0))</f>
        <v>0</v>
      </c>
    </row>
    <row r="721" spans="1:16" x14ac:dyDescent="0.2">
      <c r="A721" s="49">
        <f>IF(P721=0,0,IF(COUNTBLANK(P721)=1,0,COUNTA($P$14:P721)))</f>
        <v>0</v>
      </c>
      <c r="B721" s="21">
        <f>IF($C$4="citu pasākumu izmaksas",IF('11a+c+n'!$Q721="C",'11a+c+n'!B721,0))</f>
        <v>0</v>
      </c>
      <c r="C721" s="21">
        <f>IF($C$4="citu pasākumu izmaksas",IF('11a+c+n'!$Q721="C",'11a+c+n'!C721,0))</f>
        <v>0</v>
      </c>
      <c r="D721" s="21">
        <f>IF($C$4="citu pasākumu izmaksas",IF('11a+c+n'!$Q721="C",'11a+c+n'!D721,0))</f>
        <v>0</v>
      </c>
      <c r="E721" s="42"/>
      <c r="F721" s="64"/>
      <c r="G721" s="121"/>
      <c r="H721" s="121">
        <f>IF($C$4="citu pasākumu izmaksas",IF('11a+c+n'!$Q721="C",'11a+c+n'!H721,0))</f>
        <v>0</v>
      </c>
      <c r="I721" s="121"/>
      <c r="J721" s="121"/>
      <c r="K721" s="122">
        <f>IF($C$4="citu pasākumu izmaksas",IF('11a+c+n'!$Q721="C",'11a+c+n'!K721,0))</f>
        <v>0</v>
      </c>
      <c r="L721" s="83">
        <f>IF($C$4="citu pasākumu izmaksas",IF('11a+c+n'!$Q721="C",'11a+c+n'!L721,0))</f>
        <v>0</v>
      </c>
      <c r="M721" s="121">
        <f>IF($C$4="citu pasākumu izmaksas",IF('11a+c+n'!$Q721="C",'11a+c+n'!M721,0))</f>
        <v>0</v>
      </c>
      <c r="N721" s="121">
        <f>IF($C$4="citu pasākumu izmaksas",IF('11a+c+n'!$Q721="C",'11a+c+n'!N721,0))</f>
        <v>0</v>
      </c>
      <c r="O721" s="121">
        <f>IF($C$4="citu pasākumu izmaksas",IF('11a+c+n'!$Q721="C",'11a+c+n'!O721,0))</f>
        <v>0</v>
      </c>
      <c r="P721" s="122">
        <f>IF($C$4="citu pasākumu izmaksas",IF('11a+c+n'!$Q721="C",'11a+c+n'!P721,0))</f>
        <v>0</v>
      </c>
    </row>
    <row r="722" spans="1:16" x14ac:dyDescent="0.2">
      <c r="A722" s="49">
        <f>IF(P722=0,0,IF(COUNTBLANK(P722)=1,0,COUNTA($P$14:P722)))</f>
        <v>0</v>
      </c>
      <c r="B722" s="21">
        <f>IF($C$4="citu pasākumu izmaksas",IF('11a+c+n'!$Q722="C",'11a+c+n'!B722,0))</f>
        <v>0</v>
      </c>
      <c r="C722" s="21">
        <f>IF($C$4="citu pasākumu izmaksas",IF('11a+c+n'!$Q722="C",'11a+c+n'!C722,0))</f>
        <v>0</v>
      </c>
      <c r="D722" s="21">
        <f>IF($C$4="citu pasākumu izmaksas",IF('11a+c+n'!$Q722="C",'11a+c+n'!D722,0))</f>
        <v>0</v>
      </c>
      <c r="E722" s="42"/>
      <c r="F722" s="64"/>
      <c r="G722" s="121"/>
      <c r="H722" s="121">
        <f>IF($C$4="citu pasākumu izmaksas",IF('11a+c+n'!$Q722="C",'11a+c+n'!H722,0))</f>
        <v>0</v>
      </c>
      <c r="I722" s="121"/>
      <c r="J722" s="121"/>
      <c r="K722" s="122">
        <f>IF($C$4="citu pasākumu izmaksas",IF('11a+c+n'!$Q722="C",'11a+c+n'!K722,0))</f>
        <v>0</v>
      </c>
      <c r="L722" s="83">
        <f>IF($C$4="citu pasākumu izmaksas",IF('11a+c+n'!$Q722="C",'11a+c+n'!L722,0))</f>
        <v>0</v>
      </c>
      <c r="M722" s="121">
        <f>IF($C$4="citu pasākumu izmaksas",IF('11a+c+n'!$Q722="C",'11a+c+n'!M722,0))</f>
        <v>0</v>
      </c>
      <c r="N722" s="121">
        <f>IF($C$4="citu pasākumu izmaksas",IF('11a+c+n'!$Q722="C",'11a+c+n'!N722,0))</f>
        <v>0</v>
      </c>
      <c r="O722" s="121">
        <f>IF($C$4="citu pasākumu izmaksas",IF('11a+c+n'!$Q722="C",'11a+c+n'!O722,0))</f>
        <v>0</v>
      </c>
      <c r="P722" s="122">
        <f>IF($C$4="citu pasākumu izmaksas",IF('11a+c+n'!$Q722="C",'11a+c+n'!P722,0))</f>
        <v>0</v>
      </c>
    </row>
    <row r="723" spans="1:16" x14ac:dyDescent="0.2">
      <c r="A723" s="49">
        <f>IF(P723=0,0,IF(COUNTBLANK(P723)=1,0,COUNTA($P$14:P723)))</f>
        <v>0</v>
      </c>
      <c r="B723" s="21">
        <f>IF($C$4="citu pasākumu izmaksas",IF('11a+c+n'!$Q723="C",'11a+c+n'!B723,0))</f>
        <v>0</v>
      </c>
      <c r="C723" s="21">
        <f>IF($C$4="citu pasākumu izmaksas",IF('11a+c+n'!$Q723="C",'11a+c+n'!C723,0))</f>
        <v>0</v>
      </c>
      <c r="D723" s="21">
        <f>IF($C$4="citu pasākumu izmaksas",IF('11a+c+n'!$Q723="C",'11a+c+n'!D723,0))</f>
        <v>0</v>
      </c>
      <c r="E723" s="42"/>
      <c r="F723" s="64"/>
      <c r="G723" s="121"/>
      <c r="H723" s="121">
        <f>IF($C$4="citu pasākumu izmaksas",IF('11a+c+n'!$Q723="C",'11a+c+n'!H723,0))</f>
        <v>0</v>
      </c>
      <c r="I723" s="121"/>
      <c r="J723" s="121"/>
      <c r="K723" s="122">
        <f>IF($C$4="citu pasākumu izmaksas",IF('11a+c+n'!$Q723="C",'11a+c+n'!K723,0))</f>
        <v>0</v>
      </c>
      <c r="L723" s="83">
        <f>IF($C$4="citu pasākumu izmaksas",IF('11a+c+n'!$Q723="C",'11a+c+n'!L723,0))</f>
        <v>0</v>
      </c>
      <c r="M723" s="121">
        <f>IF($C$4="citu pasākumu izmaksas",IF('11a+c+n'!$Q723="C",'11a+c+n'!M723,0))</f>
        <v>0</v>
      </c>
      <c r="N723" s="121">
        <f>IF($C$4="citu pasākumu izmaksas",IF('11a+c+n'!$Q723="C",'11a+c+n'!N723,0))</f>
        <v>0</v>
      </c>
      <c r="O723" s="121">
        <f>IF($C$4="citu pasākumu izmaksas",IF('11a+c+n'!$Q723="C",'11a+c+n'!O723,0))</f>
        <v>0</v>
      </c>
      <c r="P723" s="122">
        <f>IF($C$4="citu pasākumu izmaksas",IF('11a+c+n'!$Q723="C",'11a+c+n'!P723,0))</f>
        <v>0</v>
      </c>
    </row>
    <row r="724" spans="1:16" x14ac:dyDescent="0.2">
      <c r="A724" s="49">
        <f>IF(P724=0,0,IF(COUNTBLANK(P724)=1,0,COUNTA($P$14:P724)))</f>
        <v>0</v>
      </c>
      <c r="B724" s="21">
        <f>IF($C$4="citu pasākumu izmaksas",IF('11a+c+n'!$Q724="C",'11a+c+n'!B724,0))</f>
        <v>0</v>
      </c>
      <c r="C724" s="21">
        <f>IF($C$4="citu pasākumu izmaksas",IF('11a+c+n'!$Q724="C",'11a+c+n'!C724,0))</f>
        <v>0</v>
      </c>
      <c r="D724" s="21">
        <f>IF($C$4="citu pasākumu izmaksas",IF('11a+c+n'!$Q724="C",'11a+c+n'!D724,0))</f>
        <v>0</v>
      </c>
      <c r="E724" s="42"/>
      <c r="F724" s="64"/>
      <c r="G724" s="121"/>
      <c r="H724" s="121">
        <f>IF($C$4="citu pasākumu izmaksas",IF('11a+c+n'!$Q724="C",'11a+c+n'!H724,0))</f>
        <v>0</v>
      </c>
      <c r="I724" s="121"/>
      <c r="J724" s="121"/>
      <c r="K724" s="122">
        <f>IF($C$4="citu pasākumu izmaksas",IF('11a+c+n'!$Q724="C",'11a+c+n'!K724,0))</f>
        <v>0</v>
      </c>
      <c r="L724" s="83">
        <f>IF($C$4="citu pasākumu izmaksas",IF('11a+c+n'!$Q724="C",'11a+c+n'!L724,0))</f>
        <v>0</v>
      </c>
      <c r="M724" s="121">
        <f>IF($C$4="citu pasākumu izmaksas",IF('11a+c+n'!$Q724="C",'11a+c+n'!M724,0))</f>
        <v>0</v>
      </c>
      <c r="N724" s="121">
        <f>IF($C$4="citu pasākumu izmaksas",IF('11a+c+n'!$Q724="C",'11a+c+n'!N724,0))</f>
        <v>0</v>
      </c>
      <c r="O724" s="121">
        <f>IF($C$4="citu pasākumu izmaksas",IF('11a+c+n'!$Q724="C",'11a+c+n'!O724,0))</f>
        <v>0</v>
      </c>
      <c r="P724" s="122">
        <f>IF($C$4="citu pasākumu izmaksas",IF('11a+c+n'!$Q724="C",'11a+c+n'!P724,0))</f>
        <v>0</v>
      </c>
    </row>
    <row r="725" spans="1:16" x14ac:dyDescent="0.2">
      <c r="A725" s="49">
        <f>IF(P725=0,0,IF(COUNTBLANK(P725)=1,0,COUNTA($P$14:P725)))</f>
        <v>0</v>
      </c>
      <c r="B725" s="21">
        <f>IF($C$4="citu pasākumu izmaksas",IF('11a+c+n'!$Q725="C",'11a+c+n'!B725,0))</f>
        <v>0</v>
      </c>
      <c r="C725" s="21">
        <f>IF($C$4="citu pasākumu izmaksas",IF('11a+c+n'!$Q725="C",'11a+c+n'!C725,0))</f>
        <v>0</v>
      </c>
      <c r="D725" s="21">
        <f>IF($C$4="citu pasākumu izmaksas",IF('11a+c+n'!$Q725="C",'11a+c+n'!D725,0))</f>
        <v>0</v>
      </c>
      <c r="E725" s="42"/>
      <c r="F725" s="64"/>
      <c r="G725" s="121"/>
      <c r="H725" s="121">
        <f>IF($C$4="citu pasākumu izmaksas",IF('11a+c+n'!$Q725="C",'11a+c+n'!H725,0))</f>
        <v>0</v>
      </c>
      <c r="I725" s="121"/>
      <c r="J725" s="121"/>
      <c r="K725" s="122">
        <f>IF($C$4="citu pasākumu izmaksas",IF('11a+c+n'!$Q725="C",'11a+c+n'!K725,0))</f>
        <v>0</v>
      </c>
      <c r="L725" s="83">
        <f>IF($C$4="citu pasākumu izmaksas",IF('11a+c+n'!$Q725="C",'11a+c+n'!L725,0))</f>
        <v>0</v>
      </c>
      <c r="M725" s="121">
        <f>IF($C$4="citu pasākumu izmaksas",IF('11a+c+n'!$Q725="C",'11a+c+n'!M725,0))</f>
        <v>0</v>
      </c>
      <c r="N725" s="121">
        <f>IF($C$4="citu pasākumu izmaksas",IF('11a+c+n'!$Q725="C",'11a+c+n'!N725,0))</f>
        <v>0</v>
      </c>
      <c r="O725" s="121">
        <f>IF($C$4="citu pasākumu izmaksas",IF('11a+c+n'!$Q725="C",'11a+c+n'!O725,0))</f>
        <v>0</v>
      </c>
      <c r="P725" s="122">
        <f>IF($C$4="citu pasākumu izmaksas",IF('11a+c+n'!$Q725="C",'11a+c+n'!P725,0))</f>
        <v>0</v>
      </c>
    </row>
    <row r="726" spans="1:16" x14ac:dyDescent="0.2">
      <c r="A726" s="49">
        <f>IF(P726=0,0,IF(COUNTBLANK(P726)=1,0,COUNTA($P$14:P726)))</f>
        <v>0</v>
      </c>
      <c r="B726" s="21">
        <f>IF($C$4="citu pasākumu izmaksas",IF('11a+c+n'!$Q726="C",'11a+c+n'!B726,0))</f>
        <v>0</v>
      </c>
      <c r="C726" s="21">
        <f>IF($C$4="citu pasākumu izmaksas",IF('11a+c+n'!$Q726="C",'11a+c+n'!C726,0))</f>
        <v>0</v>
      </c>
      <c r="D726" s="21">
        <f>IF($C$4="citu pasākumu izmaksas",IF('11a+c+n'!$Q726="C",'11a+c+n'!D726,0))</f>
        <v>0</v>
      </c>
      <c r="E726" s="42"/>
      <c r="F726" s="64"/>
      <c r="G726" s="121"/>
      <c r="H726" s="121">
        <f>IF($C$4="citu pasākumu izmaksas",IF('11a+c+n'!$Q726="C",'11a+c+n'!H726,0))</f>
        <v>0</v>
      </c>
      <c r="I726" s="121"/>
      <c r="J726" s="121"/>
      <c r="K726" s="122">
        <f>IF($C$4="citu pasākumu izmaksas",IF('11a+c+n'!$Q726="C",'11a+c+n'!K726,0))</f>
        <v>0</v>
      </c>
      <c r="L726" s="83">
        <f>IF($C$4="citu pasākumu izmaksas",IF('11a+c+n'!$Q726="C",'11a+c+n'!L726,0))</f>
        <v>0</v>
      </c>
      <c r="M726" s="121">
        <f>IF($C$4="citu pasākumu izmaksas",IF('11a+c+n'!$Q726="C",'11a+c+n'!M726,0))</f>
        <v>0</v>
      </c>
      <c r="N726" s="121">
        <f>IF($C$4="citu pasākumu izmaksas",IF('11a+c+n'!$Q726="C",'11a+c+n'!N726,0))</f>
        <v>0</v>
      </c>
      <c r="O726" s="121">
        <f>IF($C$4="citu pasākumu izmaksas",IF('11a+c+n'!$Q726="C",'11a+c+n'!O726,0))</f>
        <v>0</v>
      </c>
      <c r="P726" s="122">
        <f>IF($C$4="citu pasākumu izmaksas",IF('11a+c+n'!$Q726="C",'11a+c+n'!P726,0))</f>
        <v>0</v>
      </c>
    </row>
    <row r="727" spans="1:16" x14ac:dyDescent="0.2">
      <c r="A727" s="49">
        <f>IF(P727=0,0,IF(COUNTBLANK(P727)=1,0,COUNTA($P$14:P727)))</f>
        <v>0</v>
      </c>
      <c r="B727" s="21">
        <f>IF($C$4="citu pasākumu izmaksas",IF('11a+c+n'!$Q727="C",'11a+c+n'!B727,0))</f>
        <v>0</v>
      </c>
      <c r="C727" s="21">
        <f>IF($C$4="citu pasākumu izmaksas",IF('11a+c+n'!$Q727="C",'11a+c+n'!C727,0))</f>
        <v>0</v>
      </c>
      <c r="D727" s="21">
        <f>IF($C$4="citu pasākumu izmaksas",IF('11a+c+n'!$Q727="C",'11a+c+n'!D727,0))</f>
        <v>0</v>
      </c>
      <c r="E727" s="42"/>
      <c r="F727" s="64"/>
      <c r="G727" s="121"/>
      <c r="H727" s="121">
        <f>IF($C$4="citu pasākumu izmaksas",IF('11a+c+n'!$Q727="C",'11a+c+n'!H727,0))</f>
        <v>0</v>
      </c>
      <c r="I727" s="121"/>
      <c r="J727" s="121"/>
      <c r="K727" s="122">
        <f>IF($C$4="citu pasākumu izmaksas",IF('11a+c+n'!$Q727="C",'11a+c+n'!K727,0))</f>
        <v>0</v>
      </c>
      <c r="L727" s="83">
        <f>IF($C$4="citu pasākumu izmaksas",IF('11a+c+n'!$Q727="C",'11a+c+n'!L727,0))</f>
        <v>0</v>
      </c>
      <c r="M727" s="121">
        <f>IF($C$4="citu pasākumu izmaksas",IF('11a+c+n'!$Q727="C",'11a+c+n'!M727,0))</f>
        <v>0</v>
      </c>
      <c r="N727" s="121">
        <f>IF($C$4="citu pasākumu izmaksas",IF('11a+c+n'!$Q727="C",'11a+c+n'!N727,0))</f>
        <v>0</v>
      </c>
      <c r="O727" s="121">
        <f>IF($C$4="citu pasākumu izmaksas",IF('11a+c+n'!$Q727="C",'11a+c+n'!O727,0))</f>
        <v>0</v>
      </c>
      <c r="P727" s="122">
        <f>IF($C$4="citu pasākumu izmaksas",IF('11a+c+n'!$Q727="C",'11a+c+n'!P727,0))</f>
        <v>0</v>
      </c>
    </row>
    <row r="728" spans="1:16" x14ac:dyDescent="0.2">
      <c r="A728" s="49">
        <f>IF(P728=0,0,IF(COUNTBLANK(P728)=1,0,COUNTA($P$14:P728)))</f>
        <v>0</v>
      </c>
      <c r="B728" s="21">
        <f>IF($C$4="citu pasākumu izmaksas",IF('11a+c+n'!$Q728="C",'11a+c+n'!B728,0))</f>
        <v>0</v>
      </c>
      <c r="C728" s="21">
        <f>IF($C$4="citu pasākumu izmaksas",IF('11a+c+n'!$Q728="C",'11a+c+n'!C728,0))</f>
        <v>0</v>
      </c>
      <c r="D728" s="21">
        <f>IF($C$4="citu pasākumu izmaksas",IF('11a+c+n'!$Q728="C",'11a+c+n'!D728,0))</f>
        <v>0</v>
      </c>
      <c r="E728" s="42"/>
      <c r="F728" s="64"/>
      <c r="G728" s="121"/>
      <c r="H728" s="121">
        <f>IF($C$4="citu pasākumu izmaksas",IF('11a+c+n'!$Q728="C",'11a+c+n'!H728,0))</f>
        <v>0</v>
      </c>
      <c r="I728" s="121"/>
      <c r="J728" s="121"/>
      <c r="K728" s="122">
        <f>IF($C$4="citu pasākumu izmaksas",IF('11a+c+n'!$Q728="C",'11a+c+n'!K728,0))</f>
        <v>0</v>
      </c>
      <c r="L728" s="83">
        <f>IF($C$4="citu pasākumu izmaksas",IF('11a+c+n'!$Q728="C",'11a+c+n'!L728,0))</f>
        <v>0</v>
      </c>
      <c r="M728" s="121">
        <f>IF($C$4="citu pasākumu izmaksas",IF('11a+c+n'!$Q728="C",'11a+c+n'!M728,0))</f>
        <v>0</v>
      </c>
      <c r="N728" s="121">
        <f>IF($C$4="citu pasākumu izmaksas",IF('11a+c+n'!$Q728="C",'11a+c+n'!N728,0))</f>
        <v>0</v>
      </c>
      <c r="O728" s="121">
        <f>IF($C$4="citu pasākumu izmaksas",IF('11a+c+n'!$Q728="C",'11a+c+n'!O728,0))</f>
        <v>0</v>
      </c>
      <c r="P728" s="122">
        <f>IF($C$4="citu pasākumu izmaksas",IF('11a+c+n'!$Q728="C",'11a+c+n'!P728,0))</f>
        <v>0</v>
      </c>
    </row>
    <row r="729" spans="1:16" x14ac:dyDescent="0.2">
      <c r="A729" s="49">
        <f>IF(P729=0,0,IF(COUNTBLANK(P729)=1,0,COUNTA($P$14:P729)))</f>
        <v>0</v>
      </c>
      <c r="B729" s="21">
        <f>IF($C$4="citu pasākumu izmaksas",IF('11a+c+n'!$Q729="C",'11a+c+n'!B729,0))</f>
        <v>0</v>
      </c>
      <c r="C729" s="21">
        <f>IF($C$4="citu pasākumu izmaksas",IF('11a+c+n'!$Q729="C",'11a+c+n'!C729,0))</f>
        <v>0</v>
      </c>
      <c r="D729" s="21">
        <f>IF($C$4="citu pasākumu izmaksas",IF('11a+c+n'!$Q729="C",'11a+c+n'!D729,0))</f>
        <v>0</v>
      </c>
      <c r="E729" s="42"/>
      <c r="F729" s="64"/>
      <c r="G729" s="121"/>
      <c r="H729" s="121">
        <f>IF($C$4="citu pasākumu izmaksas",IF('11a+c+n'!$Q729="C",'11a+c+n'!H729,0))</f>
        <v>0</v>
      </c>
      <c r="I729" s="121"/>
      <c r="J729" s="121"/>
      <c r="K729" s="122">
        <f>IF($C$4="citu pasākumu izmaksas",IF('11a+c+n'!$Q729="C",'11a+c+n'!K729,0))</f>
        <v>0</v>
      </c>
      <c r="L729" s="83">
        <f>IF($C$4="citu pasākumu izmaksas",IF('11a+c+n'!$Q729="C",'11a+c+n'!L729,0))</f>
        <v>0</v>
      </c>
      <c r="M729" s="121">
        <f>IF($C$4="citu pasākumu izmaksas",IF('11a+c+n'!$Q729="C",'11a+c+n'!M729,0))</f>
        <v>0</v>
      </c>
      <c r="N729" s="121">
        <f>IF($C$4="citu pasākumu izmaksas",IF('11a+c+n'!$Q729="C",'11a+c+n'!N729,0))</f>
        <v>0</v>
      </c>
      <c r="O729" s="121">
        <f>IF($C$4="citu pasākumu izmaksas",IF('11a+c+n'!$Q729="C",'11a+c+n'!O729,0))</f>
        <v>0</v>
      </c>
      <c r="P729" s="122">
        <f>IF($C$4="citu pasākumu izmaksas",IF('11a+c+n'!$Q729="C",'11a+c+n'!P729,0))</f>
        <v>0</v>
      </c>
    </row>
    <row r="730" spans="1:16" x14ac:dyDescent="0.2">
      <c r="A730" s="49">
        <f>IF(P730=0,0,IF(COUNTBLANK(P730)=1,0,COUNTA($P$14:P730)))</f>
        <v>0</v>
      </c>
      <c r="B730" s="21">
        <f>IF($C$4="citu pasākumu izmaksas",IF('11a+c+n'!$Q730="C",'11a+c+n'!B730,0))</f>
        <v>0</v>
      </c>
      <c r="C730" s="21">
        <f>IF($C$4="citu pasākumu izmaksas",IF('11a+c+n'!$Q730="C",'11a+c+n'!C730,0))</f>
        <v>0</v>
      </c>
      <c r="D730" s="21">
        <f>IF($C$4="citu pasākumu izmaksas",IF('11a+c+n'!$Q730="C",'11a+c+n'!D730,0))</f>
        <v>0</v>
      </c>
      <c r="E730" s="42"/>
      <c r="F730" s="64"/>
      <c r="G730" s="121"/>
      <c r="H730" s="121">
        <f>IF($C$4="citu pasākumu izmaksas",IF('11a+c+n'!$Q730="C",'11a+c+n'!H730,0))</f>
        <v>0</v>
      </c>
      <c r="I730" s="121"/>
      <c r="J730" s="121"/>
      <c r="K730" s="122">
        <f>IF($C$4="citu pasākumu izmaksas",IF('11a+c+n'!$Q730="C",'11a+c+n'!K730,0))</f>
        <v>0</v>
      </c>
      <c r="L730" s="83">
        <f>IF($C$4="citu pasākumu izmaksas",IF('11a+c+n'!$Q730="C",'11a+c+n'!L730,0))</f>
        <v>0</v>
      </c>
      <c r="M730" s="121">
        <f>IF($C$4="citu pasākumu izmaksas",IF('11a+c+n'!$Q730="C",'11a+c+n'!M730,0))</f>
        <v>0</v>
      </c>
      <c r="N730" s="121">
        <f>IF($C$4="citu pasākumu izmaksas",IF('11a+c+n'!$Q730="C",'11a+c+n'!N730,0))</f>
        <v>0</v>
      </c>
      <c r="O730" s="121">
        <f>IF($C$4="citu pasākumu izmaksas",IF('11a+c+n'!$Q730="C",'11a+c+n'!O730,0))</f>
        <v>0</v>
      </c>
      <c r="P730" s="122">
        <f>IF($C$4="citu pasākumu izmaksas",IF('11a+c+n'!$Q730="C",'11a+c+n'!P730,0))</f>
        <v>0</v>
      </c>
    </row>
    <row r="731" spans="1:16" x14ac:dyDescent="0.2">
      <c r="A731" s="49">
        <f>IF(P731=0,0,IF(COUNTBLANK(P731)=1,0,COUNTA($P$14:P731)))</f>
        <v>0</v>
      </c>
      <c r="B731" s="21">
        <f>IF($C$4="citu pasākumu izmaksas",IF('11a+c+n'!$Q731="C",'11a+c+n'!B731,0))</f>
        <v>0</v>
      </c>
      <c r="C731" s="21">
        <f>IF($C$4="citu pasākumu izmaksas",IF('11a+c+n'!$Q731="C",'11a+c+n'!C731,0))</f>
        <v>0</v>
      </c>
      <c r="D731" s="21">
        <f>IF($C$4="citu pasākumu izmaksas",IF('11a+c+n'!$Q731="C",'11a+c+n'!D731,0))</f>
        <v>0</v>
      </c>
      <c r="E731" s="42"/>
      <c r="F731" s="64"/>
      <c r="G731" s="121"/>
      <c r="H731" s="121">
        <f>IF($C$4="citu pasākumu izmaksas",IF('11a+c+n'!$Q731="C",'11a+c+n'!H731,0))</f>
        <v>0</v>
      </c>
      <c r="I731" s="121"/>
      <c r="J731" s="121"/>
      <c r="K731" s="122">
        <f>IF($C$4="citu pasākumu izmaksas",IF('11a+c+n'!$Q731="C",'11a+c+n'!K731,0))</f>
        <v>0</v>
      </c>
      <c r="L731" s="83">
        <f>IF($C$4="citu pasākumu izmaksas",IF('11a+c+n'!$Q731="C",'11a+c+n'!L731,0))</f>
        <v>0</v>
      </c>
      <c r="M731" s="121">
        <f>IF($C$4="citu pasākumu izmaksas",IF('11a+c+n'!$Q731="C",'11a+c+n'!M731,0))</f>
        <v>0</v>
      </c>
      <c r="N731" s="121">
        <f>IF($C$4="citu pasākumu izmaksas",IF('11a+c+n'!$Q731="C",'11a+c+n'!N731,0))</f>
        <v>0</v>
      </c>
      <c r="O731" s="121">
        <f>IF($C$4="citu pasākumu izmaksas",IF('11a+c+n'!$Q731="C",'11a+c+n'!O731,0))</f>
        <v>0</v>
      </c>
      <c r="P731" s="122">
        <f>IF($C$4="citu pasākumu izmaksas",IF('11a+c+n'!$Q731="C",'11a+c+n'!P731,0))</f>
        <v>0</v>
      </c>
    </row>
    <row r="732" spans="1:16" x14ac:dyDescent="0.2">
      <c r="A732" s="49">
        <f>IF(P732=0,0,IF(COUNTBLANK(P732)=1,0,COUNTA($P$14:P732)))</f>
        <v>0</v>
      </c>
      <c r="B732" s="21">
        <f>IF($C$4="citu pasākumu izmaksas",IF('11a+c+n'!$Q732="C",'11a+c+n'!B732,0))</f>
        <v>0</v>
      </c>
      <c r="C732" s="21">
        <f>IF($C$4="citu pasākumu izmaksas",IF('11a+c+n'!$Q732="C",'11a+c+n'!C732,0))</f>
        <v>0</v>
      </c>
      <c r="D732" s="21">
        <f>IF($C$4="citu pasākumu izmaksas",IF('11a+c+n'!$Q732="C",'11a+c+n'!D732,0))</f>
        <v>0</v>
      </c>
      <c r="E732" s="42"/>
      <c r="F732" s="64"/>
      <c r="G732" s="121"/>
      <c r="H732" s="121">
        <f>IF($C$4="citu pasākumu izmaksas",IF('11a+c+n'!$Q732="C",'11a+c+n'!H732,0))</f>
        <v>0</v>
      </c>
      <c r="I732" s="121"/>
      <c r="J732" s="121"/>
      <c r="K732" s="122">
        <f>IF($C$4="citu pasākumu izmaksas",IF('11a+c+n'!$Q732="C",'11a+c+n'!K732,0))</f>
        <v>0</v>
      </c>
      <c r="L732" s="83">
        <f>IF($C$4="citu pasākumu izmaksas",IF('11a+c+n'!$Q732="C",'11a+c+n'!L732,0))</f>
        <v>0</v>
      </c>
      <c r="M732" s="121">
        <f>IF($C$4="citu pasākumu izmaksas",IF('11a+c+n'!$Q732="C",'11a+c+n'!M732,0))</f>
        <v>0</v>
      </c>
      <c r="N732" s="121">
        <f>IF($C$4="citu pasākumu izmaksas",IF('11a+c+n'!$Q732="C",'11a+c+n'!N732,0))</f>
        <v>0</v>
      </c>
      <c r="O732" s="121">
        <f>IF($C$4="citu pasākumu izmaksas",IF('11a+c+n'!$Q732="C",'11a+c+n'!O732,0))</f>
        <v>0</v>
      </c>
      <c r="P732" s="122">
        <f>IF($C$4="citu pasākumu izmaksas",IF('11a+c+n'!$Q732="C",'11a+c+n'!P732,0))</f>
        <v>0</v>
      </c>
    </row>
    <row r="733" spans="1:16" x14ac:dyDescent="0.2">
      <c r="A733" s="49">
        <f>IF(P733=0,0,IF(COUNTBLANK(P733)=1,0,COUNTA($P$14:P733)))</f>
        <v>0</v>
      </c>
      <c r="B733" s="21">
        <f>IF($C$4="citu pasākumu izmaksas",IF('11a+c+n'!$Q733="C",'11a+c+n'!B733,0))</f>
        <v>0</v>
      </c>
      <c r="C733" s="21">
        <f>IF($C$4="citu pasākumu izmaksas",IF('11a+c+n'!$Q733="C",'11a+c+n'!C733,0))</f>
        <v>0</v>
      </c>
      <c r="D733" s="21">
        <f>IF($C$4="citu pasākumu izmaksas",IF('11a+c+n'!$Q733="C",'11a+c+n'!D733,0))</f>
        <v>0</v>
      </c>
      <c r="E733" s="42"/>
      <c r="F733" s="64"/>
      <c r="G733" s="121"/>
      <c r="H733" s="121">
        <f>IF($C$4="citu pasākumu izmaksas",IF('11a+c+n'!$Q733="C",'11a+c+n'!H733,0))</f>
        <v>0</v>
      </c>
      <c r="I733" s="121"/>
      <c r="J733" s="121"/>
      <c r="K733" s="122">
        <f>IF($C$4="citu pasākumu izmaksas",IF('11a+c+n'!$Q733="C",'11a+c+n'!K733,0))</f>
        <v>0</v>
      </c>
      <c r="L733" s="83">
        <f>IF($C$4="citu pasākumu izmaksas",IF('11a+c+n'!$Q733="C",'11a+c+n'!L733,0))</f>
        <v>0</v>
      </c>
      <c r="M733" s="121">
        <f>IF($C$4="citu pasākumu izmaksas",IF('11a+c+n'!$Q733="C",'11a+c+n'!M733,0))</f>
        <v>0</v>
      </c>
      <c r="N733" s="121">
        <f>IF($C$4="citu pasākumu izmaksas",IF('11a+c+n'!$Q733="C",'11a+c+n'!N733,0))</f>
        <v>0</v>
      </c>
      <c r="O733" s="121">
        <f>IF($C$4="citu pasākumu izmaksas",IF('11a+c+n'!$Q733="C",'11a+c+n'!O733,0))</f>
        <v>0</v>
      </c>
      <c r="P733" s="122">
        <f>IF($C$4="citu pasākumu izmaksas",IF('11a+c+n'!$Q733="C",'11a+c+n'!P733,0))</f>
        <v>0</v>
      </c>
    </row>
    <row r="734" spans="1:16" x14ac:dyDescent="0.2">
      <c r="A734" s="49">
        <f>IF(P734=0,0,IF(COUNTBLANK(P734)=1,0,COUNTA($P$14:P734)))</f>
        <v>0</v>
      </c>
      <c r="B734" s="21">
        <f>IF($C$4="citu pasākumu izmaksas",IF('11a+c+n'!$Q734="C",'11a+c+n'!B734,0))</f>
        <v>0</v>
      </c>
      <c r="C734" s="21">
        <f>IF($C$4="citu pasākumu izmaksas",IF('11a+c+n'!$Q734="C",'11a+c+n'!C734,0))</f>
        <v>0</v>
      </c>
      <c r="D734" s="21">
        <f>IF($C$4="citu pasākumu izmaksas",IF('11a+c+n'!$Q734="C",'11a+c+n'!D734,0))</f>
        <v>0</v>
      </c>
      <c r="E734" s="42"/>
      <c r="F734" s="64"/>
      <c r="G734" s="121"/>
      <c r="H734" s="121">
        <f>IF($C$4="citu pasākumu izmaksas",IF('11a+c+n'!$Q734="C",'11a+c+n'!H734,0))</f>
        <v>0</v>
      </c>
      <c r="I734" s="121"/>
      <c r="J734" s="121"/>
      <c r="K734" s="122">
        <f>IF($C$4="citu pasākumu izmaksas",IF('11a+c+n'!$Q734="C",'11a+c+n'!K734,0))</f>
        <v>0</v>
      </c>
      <c r="L734" s="83">
        <f>IF($C$4="citu pasākumu izmaksas",IF('11a+c+n'!$Q734="C",'11a+c+n'!L734,0))</f>
        <v>0</v>
      </c>
      <c r="M734" s="121">
        <f>IF($C$4="citu pasākumu izmaksas",IF('11a+c+n'!$Q734="C",'11a+c+n'!M734,0))</f>
        <v>0</v>
      </c>
      <c r="N734" s="121">
        <f>IF($C$4="citu pasākumu izmaksas",IF('11a+c+n'!$Q734="C",'11a+c+n'!N734,0))</f>
        <v>0</v>
      </c>
      <c r="O734" s="121">
        <f>IF($C$4="citu pasākumu izmaksas",IF('11a+c+n'!$Q734="C",'11a+c+n'!O734,0))</f>
        <v>0</v>
      </c>
      <c r="P734" s="122">
        <f>IF($C$4="citu pasākumu izmaksas",IF('11a+c+n'!$Q734="C",'11a+c+n'!P734,0))</f>
        <v>0</v>
      </c>
    </row>
    <row r="735" spans="1:16" x14ac:dyDescent="0.2">
      <c r="A735" s="49">
        <f>IF(P735=0,0,IF(COUNTBLANK(P735)=1,0,COUNTA($P$14:P735)))</f>
        <v>0</v>
      </c>
      <c r="B735" s="21">
        <f>IF($C$4="citu pasākumu izmaksas",IF('11a+c+n'!$Q735="C",'11a+c+n'!B735,0))</f>
        <v>0</v>
      </c>
      <c r="C735" s="21">
        <f>IF($C$4="citu pasākumu izmaksas",IF('11a+c+n'!$Q735="C",'11a+c+n'!C735,0))</f>
        <v>0</v>
      </c>
      <c r="D735" s="21">
        <f>IF($C$4="citu pasākumu izmaksas",IF('11a+c+n'!$Q735="C",'11a+c+n'!D735,0))</f>
        <v>0</v>
      </c>
      <c r="E735" s="42"/>
      <c r="F735" s="64"/>
      <c r="G735" s="121"/>
      <c r="H735" s="121">
        <f>IF($C$4="citu pasākumu izmaksas",IF('11a+c+n'!$Q735="C",'11a+c+n'!H735,0))</f>
        <v>0</v>
      </c>
      <c r="I735" s="121"/>
      <c r="J735" s="121"/>
      <c r="K735" s="122">
        <f>IF($C$4="citu pasākumu izmaksas",IF('11a+c+n'!$Q735="C",'11a+c+n'!K735,0))</f>
        <v>0</v>
      </c>
      <c r="L735" s="83">
        <f>IF($C$4="citu pasākumu izmaksas",IF('11a+c+n'!$Q735="C",'11a+c+n'!L735,0))</f>
        <v>0</v>
      </c>
      <c r="M735" s="121">
        <f>IF($C$4="citu pasākumu izmaksas",IF('11a+c+n'!$Q735="C",'11a+c+n'!M735,0))</f>
        <v>0</v>
      </c>
      <c r="N735" s="121">
        <f>IF($C$4="citu pasākumu izmaksas",IF('11a+c+n'!$Q735="C",'11a+c+n'!N735,0))</f>
        <v>0</v>
      </c>
      <c r="O735" s="121">
        <f>IF($C$4="citu pasākumu izmaksas",IF('11a+c+n'!$Q735="C",'11a+c+n'!O735,0))</f>
        <v>0</v>
      </c>
      <c r="P735" s="122">
        <f>IF($C$4="citu pasākumu izmaksas",IF('11a+c+n'!$Q735="C",'11a+c+n'!P735,0))</f>
        <v>0</v>
      </c>
    </row>
    <row r="736" spans="1:16" x14ac:dyDescent="0.2">
      <c r="A736" s="49">
        <f>IF(P736=0,0,IF(COUNTBLANK(P736)=1,0,COUNTA($P$14:P736)))</f>
        <v>0</v>
      </c>
      <c r="B736" s="21">
        <f>IF($C$4="citu pasākumu izmaksas",IF('11a+c+n'!$Q736="C",'11a+c+n'!B736,0))</f>
        <v>0</v>
      </c>
      <c r="C736" s="21">
        <f>IF($C$4="citu pasākumu izmaksas",IF('11a+c+n'!$Q736="C",'11a+c+n'!C736,0))</f>
        <v>0</v>
      </c>
      <c r="D736" s="21">
        <f>IF($C$4="citu pasākumu izmaksas",IF('11a+c+n'!$Q736="C",'11a+c+n'!D736,0))</f>
        <v>0</v>
      </c>
      <c r="E736" s="42"/>
      <c r="F736" s="64"/>
      <c r="G736" s="121"/>
      <c r="H736" s="121">
        <f>IF($C$4="citu pasākumu izmaksas",IF('11a+c+n'!$Q736="C",'11a+c+n'!H736,0))</f>
        <v>0</v>
      </c>
      <c r="I736" s="121"/>
      <c r="J736" s="121"/>
      <c r="K736" s="122">
        <f>IF($C$4="citu pasākumu izmaksas",IF('11a+c+n'!$Q736="C",'11a+c+n'!K736,0))</f>
        <v>0</v>
      </c>
      <c r="L736" s="83">
        <f>IF($C$4="citu pasākumu izmaksas",IF('11a+c+n'!$Q736="C",'11a+c+n'!L736,0))</f>
        <v>0</v>
      </c>
      <c r="M736" s="121">
        <f>IF($C$4="citu pasākumu izmaksas",IF('11a+c+n'!$Q736="C",'11a+c+n'!M736,0))</f>
        <v>0</v>
      </c>
      <c r="N736" s="121">
        <f>IF($C$4="citu pasākumu izmaksas",IF('11a+c+n'!$Q736="C",'11a+c+n'!N736,0))</f>
        <v>0</v>
      </c>
      <c r="O736" s="121">
        <f>IF($C$4="citu pasākumu izmaksas",IF('11a+c+n'!$Q736="C",'11a+c+n'!O736,0))</f>
        <v>0</v>
      </c>
      <c r="P736" s="122">
        <f>IF($C$4="citu pasākumu izmaksas",IF('11a+c+n'!$Q736="C",'11a+c+n'!P736,0))</f>
        <v>0</v>
      </c>
    </row>
    <row r="737" spans="1:16" x14ac:dyDescent="0.2">
      <c r="A737" s="49">
        <f>IF(P737=0,0,IF(COUNTBLANK(P737)=1,0,COUNTA($P$14:P737)))</f>
        <v>0</v>
      </c>
      <c r="B737" s="21">
        <f>IF($C$4="citu pasākumu izmaksas",IF('11a+c+n'!$Q737="C",'11a+c+n'!B737,0))</f>
        <v>0</v>
      </c>
      <c r="C737" s="21">
        <f>IF($C$4="citu pasākumu izmaksas",IF('11a+c+n'!$Q737="C",'11a+c+n'!C737,0))</f>
        <v>0</v>
      </c>
      <c r="D737" s="21">
        <f>IF($C$4="citu pasākumu izmaksas",IF('11a+c+n'!$Q737="C",'11a+c+n'!D737,0))</f>
        <v>0</v>
      </c>
      <c r="E737" s="42"/>
      <c r="F737" s="64"/>
      <c r="G737" s="121"/>
      <c r="H737" s="121">
        <f>IF($C$4="citu pasākumu izmaksas",IF('11a+c+n'!$Q737="C",'11a+c+n'!H737,0))</f>
        <v>0</v>
      </c>
      <c r="I737" s="121"/>
      <c r="J737" s="121"/>
      <c r="K737" s="122">
        <f>IF($C$4="citu pasākumu izmaksas",IF('11a+c+n'!$Q737="C",'11a+c+n'!K737,0))</f>
        <v>0</v>
      </c>
      <c r="L737" s="83">
        <f>IF($C$4="citu pasākumu izmaksas",IF('11a+c+n'!$Q737="C",'11a+c+n'!L737,0))</f>
        <v>0</v>
      </c>
      <c r="M737" s="121">
        <f>IF($C$4="citu pasākumu izmaksas",IF('11a+c+n'!$Q737="C",'11a+c+n'!M737,0))</f>
        <v>0</v>
      </c>
      <c r="N737" s="121">
        <f>IF($C$4="citu pasākumu izmaksas",IF('11a+c+n'!$Q737="C",'11a+c+n'!N737,0))</f>
        <v>0</v>
      </c>
      <c r="O737" s="121">
        <f>IF($C$4="citu pasākumu izmaksas",IF('11a+c+n'!$Q737="C",'11a+c+n'!O737,0))</f>
        <v>0</v>
      </c>
      <c r="P737" s="122">
        <f>IF($C$4="citu pasākumu izmaksas",IF('11a+c+n'!$Q737="C",'11a+c+n'!P737,0))</f>
        <v>0</v>
      </c>
    </row>
    <row r="738" spans="1:16" x14ac:dyDescent="0.2">
      <c r="A738" s="49">
        <f>IF(P738=0,0,IF(COUNTBLANK(P738)=1,0,COUNTA($P$14:P738)))</f>
        <v>0</v>
      </c>
      <c r="B738" s="21">
        <f>IF($C$4="citu pasākumu izmaksas",IF('11a+c+n'!$Q738="C",'11a+c+n'!B738,0))</f>
        <v>0</v>
      </c>
      <c r="C738" s="21">
        <f>IF($C$4="citu pasākumu izmaksas",IF('11a+c+n'!$Q738="C",'11a+c+n'!C738,0))</f>
        <v>0</v>
      </c>
      <c r="D738" s="21">
        <f>IF($C$4="citu pasākumu izmaksas",IF('11a+c+n'!$Q738="C",'11a+c+n'!D738,0))</f>
        <v>0</v>
      </c>
      <c r="E738" s="42"/>
      <c r="F738" s="64"/>
      <c r="G738" s="121"/>
      <c r="H738" s="121">
        <f>IF($C$4="citu pasākumu izmaksas",IF('11a+c+n'!$Q738="C",'11a+c+n'!H738,0))</f>
        <v>0</v>
      </c>
      <c r="I738" s="121"/>
      <c r="J738" s="121"/>
      <c r="K738" s="122">
        <f>IF($C$4="citu pasākumu izmaksas",IF('11a+c+n'!$Q738="C",'11a+c+n'!K738,0))</f>
        <v>0</v>
      </c>
      <c r="L738" s="83">
        <f>IF($C$4="citu pasākumu izmaksas",IF('11a+c+n'!$Q738="C",'11a+c+n'!L738,0))</f>
        <v>0</v>
      </c>
      <c r="M738" s="121">
        <f>IF($C$4="citu pasākumu izmaksas",IF('11a+c+n'!$Q738="C",'11a+c+n'!M738,0))</f>
        <v>0</v>
      </c>
      <c r="N738" s="121">
        <f>IF($C$4="citu pasākumu izmaksas",IF('11a+c+n'!$Q738="C",'11a+c+n'!N738,0))</f>
        <v>0</v>
      </c>
      <c r="O738" s="121">
        <f>IF($C$4="citu pasākumu izmaksas",IF('11a+c+n'!$Q738="C",'11a+c+n'!O738,0))</f>
        <v>0</v>
      </c>
      <c r="P738" s="122">
        <f>IF($C$4="citu pasākumu izmaksas",IF('11a+c+n'!$Q738="C",'11a+c+n'!P738,0))</f>
        <v>0</v>
      </c>
    </row>
    <row r="739" spans="1:16" x14ac:dyDescent="0.2">
      <c r="A739" s="49">
        <f>IF(P739=0,0,IF(COUNTBLANK(P739)=1,0,COUNTA($P$14:P739)))</f>
        <v>0</v>
      </c>
      <c r="B739" s="21">
        <f>IF($C$4="citu pasākumu izmaksas",IF('11a+c+n'!$Q739="C",'11a+c+n'!B739,0))</f>
        <v>0</v>
      </c>
      <c r="C739" s="21">
        <f>IF($C$4="citu pasākumu izmaksas",IF('11a+c+n'!$Q739="C",'11a+c+n'!C739,0))</f>
        <v>0</v>
      </c>
      <c r="D739" s="21">
        <f>IF($C$4="citu pasākumu izmaksas",IF('11a+c+n'!$Q739="C",'11a+c+n'!D739,0))</f>
        <v>0</v>
      </c>
      <c r="E739" s="42"/>
      <c r="F739" s="64"/>
      <c r="G739" s="121"/>
      <c r="H739" s="121">
        <f>IF($C$4="citu pasākumu izmaksas",IF('11a+c+n'!$Q739="C",'11a+c+n'!H739,0))</f>
        <v>0</v>
      </c>
      <c r="I739" s="121"/>
      <c r="J739" s="121"/>
      <c r="K739" s="122">
        <f>IF($C$4="citu pasākumu izmaksas",IF('11a+c+n'!$Q739="C",'11a+c+n'!K739,0))</f>
        <v>0</v>
      </c>
      <c r="L739" s="83">
        <f>IF($C$4="citu pasākumu izmaksas",IF('11a+c+n'!$Q739="C",'11a+c+n'!L739,0))</f>
        <v>0</v>
      </c>
      <c r="M739" s="121">
        <f>IF($C$4="citu pasākumu izmaksas",IF('11a+c+n'!$Q739="C",'11a+c+n'!M739,0))</f>
        <v>0</v>
      </c>
      <c r="N739" s="121">
        <f>IF($C$4="citu pasākumu izmaksas",IF('11a+c+n'!$Q739="C",'11a+c+n'!N739,0))</f>
        <v>0</v>
      </c>
      <c r="O739" s="121">
        <f>IF($C$4="citu pasākumu izmaksas",IF('11a+c+n'!$Q739="C",'11a+c+n'!O739,0))</f>
        <v>0</v>
      </c>
      <c r="P739" s="122">
        <f>IF($C$4="citu pasākumu izmaksas",IF('11a+c+n'!$Q739="C",'11a+c+n'!P739,0))</f>
        <v>0</v>
      </c>
    </row>
    <row r="740" spans="1:16" x14ac:dyDescent="0.2">
      <c r="A740" s="49">
        <f>IF(P740=0,0,IF(COUNTBLANK(P740)=1,0,COUNTA($P$14:P740)))</f>
        <v>0</v>
      </c>
      <c r="B740" s="21">
        <f>IF($C$4="citu pasākumu izmaksas",IF('11a+c+n'!$Q740="C",'11a+c+n'!B740,0))</f>
        <v>0</v>
      </c>
      <c r="C740" s="21">
        <f>IF($C$4="citu pasākumu izmaksas",IF('11a+c+n'!$Q740="C",'11a+c+n'!C740,0))</f>
        <v>0</v>
      </c>
      <c r="D740" s="21">
        <f>IF($C$4="citu pasākumu izmaksas",IF('11a+c+n'!$Q740="C",'11a+c+n'!D740,0))</f>
        <v>0</v>
      </c>
      <c r="E740" s="42"/>
      <c r="F740" s="64"/>
      <c r="G740" s="121"/>
      <c r="H740" s="121">
        <f>IF($C$4="citu pasākumu izmaksas",IF('11a+c+n'!$Q740="C",'11a+c+n'!H740,0))</f>
        <v>0</v>
      </c>
      <c r="I740" s="121"/>
      <c r="J740" s="121"/>
      <c r="K740" s="122">
        <f>IF($C$4="citu pasākumu izmaksas",IF('11a+c+n'!$Q740="C",'11a+c+n'!K740,0))</f>
        <v>0</v>
      </c>
      <c r="L740" s="83">
        <f>IF($C$4="citu pasākumu izmaksas",IF('11a+c+n'!$Q740="C",'11a+c+n'!L740,0))</f>
        <v>0</v>
      </c>
      <c r="M740" s="121">
        <f>IF($C$4="citu pasākumu izmaksas",IF('11a+c+n'!$Q740="C",'11a+c+n'!M740,0))</f>
        <v>0</v>
      </c>
      <c r="N740" s="121">
        <f>IF($C$4="citu pasākumu izmaksas",IF('11a+c+n'!$Q740="C",'11a+c+n'!N740,0))</f>
        <v>0</v>
      </c>
      <c r="O740" s="121">
        <f>IF($C$4="citu pasākumu izmaksas",IF('11a+c+n'!$Q740="C",'11a+c+n'!O740,0))</f>
        <v>0</v>
      </c>
      <c r="P740" s="122">
        <f>IF($C$4="citu pasākumu izmaksas",IF('11a+c+n'!$Q740="C",'11a+c+n'!P740,0))</f>
        <v>0</v>
      </c>
    </row>
    <row r="741" spans="1:16" x14ac:dyDescent="0.2">
      <c r="A741" s="49">
        <f>IF(P741=0,0,IF(COUNTBLANK(P741)=1,0,COUNTA($P$14:P741)))</f>
        <v>0</v>
      </c>
      <c r="B741" s="21">
        <f>IF($C$4="citu pasākumu izmaksas",IF('11a+c+n'!$Q741="C",'11a+c+n'!B741,0))</f>
        <v>0</v>
      </c>
      <c r="C741" s="21">
        <f>IF($C$4="citu pasākumu izmaksas",IF('11a+c+n'!$Q741="C",'11a+c+n'!C741,0))</f>
        <v>0</v>
      </c>
      <c r="D741" s="21">
        <f>IF($C$4="citu pasākumu izmaksas",IF('11a+c+n'!$Q741="C",'11a+c+n'!D741,0))</f>
        <v>0</v>
      </c>
      <c r="E741" s="42"/>
      <c r="F741" s="64"/>
      <c r="G741" s="121"/>
      <c r="H741" s="121">
        <f>IF($C$4="citu pasākumu izmaksas",IF('11a+c+n'!$Q741="C",'11a+c+n'!H741,0))</f>
        <v>0</v>
      </c>
      <c r="I741" s="121"/>
      <c r="J741" s="121"/>
      <c r="K741" s="122">
        <f>IF($C$4="citu pasākumu izmaksas",IF('11a+c+n'!$Q741="C",'11a+c+n'!K741,0))</f>
        <v>0</v>
      </c>
      <c r="L741" s="83">
        <f>IF($C$4="citu pasākumu izmaksas",IF('11a+c+n'!$Q741="C",'11a+c+n'!L741,0))</f>
        <v>0</v>
      </c>
      <c r="M741" s="121">
        <f>IF($C$4="citu pasākumu izmaksas",IF('11a+c+n'!$Q741="C",'11a+c+n'!M741,0))</f>
        <v>0</v>
      </c>
      <c r="N741" s="121">
        <f>IF($C$4="citu pasākumu izmaksas",IF('11a+c+n'!$Q741="C",'11a+c+n'!N741,0))</f>
        <v>0</v>
      </c>
      <c r="O741" s="121">
        <f>IF($C$4="citu pasākumu izmaksas",IF('11a+c+n'!$Q741="C",'11a+c+n'!O741,0))</f>
        <v>0</v>
      </c>
      <c r="P741" s="122">
        <f>IF($C$4="citu pasākumu izmaksas",IF('11a+c+n'!$Q741="C",'11a+c+n'!P741,0))</f>
        <v>0</v>
      </c>
    </row>
    <row r="742" spans="1:16" x14ac:dyDescent="0.2">
      <c r="A742" s="49">
        <f>IF(P742=0,0,IF(COUNTBLANK(P742)=1,0,COUNTA($P$14:P742)))</f>
        <v>0</v>
      </c>
      <c r="B742" s="21">
        <f>IF($C$4="citu pasākumu izmaksas",IF('11a+c+n'!$Q742="C",'11a+c+n'!B742,0))</f>
        <v>0</v>
      </c>
      <c r="C742" s="21">
        <f>IF($C$4="citu pasākumu izmaksas",IF('11a+c+n'!$Q742="C",'11a+c+n'!C742,0))</f>
        <v>0</v>
      </c>
      <c r="D742" s="21">
        <f>IF($C$4="citu pasākumu izmaksas",IF('11a+c+n'!$Q742="C",'11a+c+n'!D742,0))</f>
        <v>0</v>
      </c>
      <c r="E742" s="42"/>
      <c r="F742" s="64"/>
      <c r="G742" s="121"/>
      <c r="H742" s="121">
        <f>IF($C$4="citu pasākumu izmaksas",IF('11a+c+n'!$Q742="C",'11a+c+n'!H742,0))</f>
        <v>0</v>
      </c>
      <c r="I742" s="121"/>
      <c r="J742" s="121"/>
      <c r="K742" s="122">
        <f>IF($C$4="citu pasākumu izmaksas",IF('11a+c+n'!$Q742="C",'11a+c+n'!K742,0))</f>
        <v>0</v>
      </c>
      <c r="L742" s="83">
        <f>IF($C$4="citu pasākumu izmaksas",IF('11a+c+n'!$Q742="C",'11a+c+n'!L742,0))</f>
        <v>0</v>
      </c>
      <c r="M742" s="121">
        <f>IF($C$4="citu pasākumu izmaksas",IF('11a+c+n'!$Q742="C",'11a+c+n'!M742,0))</f>
        <v>0</v>
      </c>
      <c r="N742" s="121">
        <f>IF($C$4="citu pasākumu izmaksas",IF('11a+c+n'!$Q742="C",'11a+c+n'!N742,0))</f>
        <v>0</v>
      </c>
      <c r="O742" s="121">
        <f>IF($C$4="citu pasākumu izmaksas",IF('11a+c+n'!$Q742="C",'11a+c+n'!O742,0))</f>
        <v>0</v>
      </c>
      <c r="P742" s="122">
        <f>IF($C$4="citu pasākumu izmaksas",IF('11a+c+n'!$Q742="C",'11a+c+n'!P742,0))</f>
        <v>0</v>
      </c>
    </row>
    <row r="743" spans="1:16" x14ac:dyDescent="0.2">
      <c r="A743" s="49">
        <f>IF(P743=0,0,IF(COUNTBLANK(P743)=1,0,COUNTA($P$14:P743)))</f>
        <v>0</v>
      </c>
      <c r="B743" s="21">
        <f>IF($C$4="citu pasākumu izmaksas",IF('11a+c+n'!$Q743="C",'11a+c+n'!B743,0))</f>
        <v>0</v>
      </c>
      <c r="C743" s="21">
        <f>IF($C$4="citu pasākumu izmaksas",IF('11a+c+n'!$Q743="C",'11a+c+n'!C743,0))</f>
        <v>0</v>
      </c>
      <c r="D743" s="21">
        <f>IF($C$4="citu pasākumu izmaksas",IF('11a+c+n'!$Q743="C",'11a+c+n'!D743,0))</f>
        <v>0</v>
      </c>
      <c r="E743" s="42"/>
      <c r="F743" s="64"/>
      <c r="G743" s="121"/>
      <c r="H743" s="121">
        <f>IF($C$4="citu pasākumu izmaksas",IF('11a+c+n'!$Q743="C",'11a+c+n'!H743,0))</f>
        <v>0</v>
      </c>
      <c r="I743" s="121"/>
      <c r="J743" s="121"/>
      <c r="K743" s="122">
        <f>IF($C$4="citu pasākumu izmaksas",IF('11a+c+n'!$Q743="C",'11a+c+n'!K743,0))</f>
        <v>0</v>
      </c>
      <c r="L743" s="83">
        <f>IF($C$4="citu pasākumu izmaksas",IF('11a+c+n'!$Q743="C",'11a+c+n'!L743,0))</f>
        <v>0</v>
      </c>
      <c r="M743" s="121">
        <f>IF($C$4="citu pasākumu izmaksas",IF('11a+c+n'!$Q743="C",'11a+c+n'!M743,0))</f>
        <v>0</v>
      </c>
      <c r="N743" s="121">
        <f>IF($C$4="citu pasākumu izmaksas",IF('11a+c+n'!$Q743="C",'11a+c+n'!N743,0))</f>
        <v>0</v>
      </c>
      <c r="O743" s="121">
        <f>IF($C$4="citu pasākumu izmaksas",IF('11a+c+n'!$Q743="C",'11a+c+n'!O743,0))</f>
        <v>0</v>
      </c>
      <c r="P743" s="122">
        <f>IF($C$4="citu pasākumu izmaksas",IF('11a+c+n'!$Q743="C",'11a+c+n'!P743,0))</f>
        <v>0</v>
      </c>
    </row>
    <row r="744" spans="1:16" x14ac:dyDescent="0.2">
      <c r="A744" s="49">
        <f>IF(P744=0,0,IF(COUNTBLANK(P744)=1,0,COUNTA($P$14:P744)))</f>
        <v>0</v>
      </c>
      <c r="B744" s="21">
        <f>IF($C$4="citu pasākumu izmaksas",IF('11a+c+n'!$Q744="C",'11a+c+n'!B744,0))</f>
        <v>0</v>
      </c>
      <c r="C744" s="21">
        <f>IF($C$4="citu pasākumu izmaksas",IF('11a+c+n'!$Q744="C",'11a+c+n'!C744,0))</f>
        <v>0</v>
      </c>
      <c r="D744" s="21">
        <f>IF($C$4="citu pasākumu izmaksas",IF('11a+c+n'!$Q744="C",'11a+c+n'!D744,0))</f>
        <v>0</v>
      </c>
      <c r="E744" s="42"/>
      <c r="F744" s="64"/>
      <c r="G744" s="121"/>
      <c r="H744" s="121">
        <f>IF($C$4="citu pasākumu izmaksas",IF('11a+c+n'!$Q744="C",'11a+c+n'!H744,0))</f>
        <v>0</v>
      </c>
      <c r="I744" s="121"/>
      <c r="J744" s="121"/>
      <c r="K744" s="122">
        <f>IF($C$4="citu pasākumu izmaksas",IF('11a+c+n'!$Q744="C",'11a+c+n'!K744,0))</f>
        <v>0</v>
      </c>
      <c r="L744" s="83">
        <f>IF($C$4="citu pasākumu izmaksas",IF('11a+c+n'!$Q744="C",'11a+c+n'!L744,0))</f>
        <v>0</v>
      </c>
      <c r="M744" s="121">
        <f>IF($C$4="citu pasākumu izmaksas",IF('11a+c+n'!$Q744="C",'11a+c+n'!M744,0))</f>
        <v>0</v>
      </c>
      <c r="N744" s="121">
        <f>IF($C$4="citu pasākumu izmaksas",IF('11a+c+n'!$Q744="C",'11a+c+n'!N744,0))</f>
        <v>0</v>
      </c>
      <c r="O744" s="121">
        <f>IF($C$4="citu pasākumu izmaksas",IF('11a+c+n'!$Q744="C",'11a+c+n'!O744,0))</f>
        <v>0</v>
      </c>
      <c r="P744" s="122">
        <f>IF($C$4="citu pasākumu izmaksas",IF('11a+c+n'!$Q744="C",'11a+c+n'!P744,0))</f>
        <v>0</v>
      </c>
    </row>
    <row r="745" spans="1:16" x14ac:dyDescent="0.2">
      <c r="A745" s="49">
        <f>IF(P745=0,0,IF(COUNTBLANK(P745)=1,0,COUNTA($P$14:P745)))</f>
        <v>0</v>
      </c>
      <c r="B745" s="21">
        <f>IF($C$4="citu pasākumu izmaksas",IF('11a+c+n'!$Q745="C",'11a+c+n'!B745,0))</f>
        <v>0</v>
      </c>
      <c r="C745" s="21">
        <f>IF($C$4="citu pasākumu izmaksas",IF('11a+c+n'!$Q745="C",'11a+c+n'!C745,0))</f>
        <v>0</v>
      </c>
      <c r="D745" s="21">
        <f>IF($C$4="citu pasākumu izmaksas",IF('11a+c+n'!$Q745="C",'11a+c+n'!D745,0))</f>
        <v>0</v>
      </c>
      <c r="E745" s="42"/>
      <c r="F745" s="64"/>
      <c r="G745" s="121"/>
      <c r="H745" s="121">
        <f>IF($C$4="citu pasākumu izmaksas",IF('11a+c+n'!$Q745="C",'11a+c+n'!H745,0))</f>
        <v>0</v>
      </c>
      <c r="I745" s="121"/>
      <c r="J745" s="121"/>
      <c r="K745" s="122">
        <f>IF($C$4="citu pasākumu izmaksas",IF('11a+c+n'!$Q745="C",'11a+c+n'!K745,0))</f>
        <v>0</v>
      </c>
      <c r="L745" s="83">
        <f>IF($C$4="citu pasākumu izmaksas",IF('11a+c+n'!$Q745="C",'11a+c+n'!L745,0))</f>
        <v>0</v>
      </c>
      <c r="M745" s="121">
        <f>IF($C$4="citu pasākumu izmaksas",IF('11a+c+n'!$Q745="C",'11a+c+n'!M745,0))</f>
        <v>0</v>
      </c>
      <c r="N745" s="121">
        <f>IF($C$4="citu pasākumu izmaksas",IF('11a+c+n'!$Q745="C",'11a+c+n'!N745,0))</f>
        <v>0</v>
      </c>
      <c r="O745" s="121">
        <f>IF($C$4="citu pasākumu izmaksas",IF('11a+c+n'!$Q745="C",'11a+c+n'!O745,0))</f>
        <v>0</v>
      </c>
      <c r="P745" s="122">
        <f>IF($C$4="citu pasākumu izmaksas",IF('11a+c+n'!$Q745="C",'11a+c+n'!P745,0))</f>
        <v>0</v>
      </c>
    </row>
    <row r="746" spans="1:16" x14ac:dyDescent="0.2">
      <c r="A746" s="49">
        <f>IF(P746=0,0,IF(COUNTBLANK(P746)=1,0,COUNTA($P$14:P746)))</f>
        <v>0</v>
      </c>
      <c r="B746" s="21">
        <f>IF($C$4="citu pasākumu izmaksas",IF('11a+c+n'!$Q746="C",'11a+c+n'!B746,0))</f>
        <v>0</v>
      </c>
      <c r="C746" s="21">
        <f>IF($C$4="citu pasākumu izmaksas",IF('11a+c+n'!$Q746="C",'11a+c+n'!C746,0))</f>
        <v>0</v>
      </c>
      <c r="D746" s="21">
        <f>IF($C$4="citu pasākumu izmaksas",IF('11a+c+n'!$Q746="C",'11a+c+n'!D746,0))</f>
        <v>0</v>
      </c>
      <c r="E746" s="42"/>
      <c r="F746" s="64"/>
      <c r="G746" s="121"/>
      <c r="H746" s="121">
        <f>IF($C$4="citu pasākumu izmaksas",IF('11a+c+n'!$Q746="C",'11a+c+n'!H746,0))</f>
        <v>0</v>
      </c>
      <c r="I746" s="121"/>
      <c r="J746" s="121"/>
      <c r="K746" s="122">
        <f>IF($C$4="citu pasākumu izmaksas",IF('11a+c+n'!$Q746="C",'11a+c+n'!K746,0))</f>
        <v>0</v>
      </c>
      <c r="L746" s="83">
        <f>IF($C$4="citu pasākumu izmaksas",IF('11a+c+n'!$Q746="C",'11a+c+n'!L746,0))</f>
        <v>0</v>
      </c>
      <c r="M746" s="121">
        <f>IF($C$4="citu pasākumu izmaksas",IF('11a+c+n'!$Q746="C",'11a+c+n'!M746,0))</f>
        <v>0</v>
      </c>
      <c r="N746" s="121">
        <f>IF($C$4="citu pasākumu izmaksas",IF('11a+c+n'!$Q746="C",'11a+c+n'!N746,0))</f>
        <v>0</v>
      </c>
      <c r="O746" s="121">
        <f>IF($C$4="citu pasākumu izmaksas",IF('11a+c+n'!$Q746="C",'11a+c+n'!O746,0))</f>
        <v>0</v>
      </c>
      <c r="P746" s="122">
        <f>IF($C$4="citu pasākumu izmaksas",IF('11a+c+n'!$Q746="C",'11a+c+n'!P746,0))</f>
        <v>0</v>
      </c>
    </row>
    <row r="747" spans="1:16" x14ac:dyDescent="0.2">
      <c r="A747" s="49">
        <f>IF(P747=0,0,IF(COUNTBLANK(P747)=1,0,COUNTA($P$14:P747)))</f>
        <v>0</v>
      </c>
      <c r="B747" s="21">
        <f>IF($C$4="citu pasākumu izmaksas",IF('11a+c+n'!$Q747="C",'11a+c+n'!B747,0))</f>
        <v>0</v>
      </c>
      <c r="C747" s="21">
        <f>IF($C$4="citu pasākumu izmaksas",IF('11a+c+n'!$Q747="C",'11a+c+n'!C747,0))</f>
        <v>0</v>
      </c>
      <c r="D747" s="21">
        <f>IF($C$4="citu pasākumu izmaksas",IF('11a+c+n'!$Q747="C",'11a+c+n'!D747,0))</f>
        <v>0</v>
      </c>
      <c r="E747" s="42"/>
      <c r="F747" s="64"/>
      <c r="G747" s="121"/>
      <c r="H747" s="121">
        <f>IF($C$4="citu pasākumu izmaksas",IF('11a+c+n'!$Q747="C",'11a+c+n'!H747,0))</f>
        <v>0</v>
      </c>
      <c r="I747" s="121"/>
      <c r="J747" s="121"/>
      <c r="K747" s="122">
        <f>IF($C$4="citu pasākumu izmaksas",IF('11a+c+n'!$Q747="C",'11a+c+n'!K747,0))</f>
        <v>0</v>
      </c>
      <c r="L747" s="83">
        <f>IF($C$4="citu pasākumu izmaksas",IF('11a+c+n'!$Q747="C",'11a+c+n'!L747,0))</f>
        <v>0</v>
      </c>
      <c r="M747" s="121">
        <f>IF($C$4="citu pasākumu izmaksas",IF('11a+c+n'!$Q747="C",'11a+c+n'!M747,0))</f>
        <v>0</v>
      </c>
      <c r="N747" s="121">
        <f>IF($C$4="citu pasākumu izmaksas",IF('11a+c+n'!$Q747="C",'11a+c+n'!N747,0))</f>
        <v>0</v>
      </c>
      <c r="O747" s="121">
        <f>IF($C$4="citu pasākumu izmaksas",IF('11a+c+n'!$Q747="C",'11a+c+n'!O747,0))</f>
        <v>0</v>
      </c>
      <c r="P747" s="122">
        <f>IF($C$4="citu pasākumu izmaksas",IF('11a+c+n'!$Q747="C",'11a+c+n'!P747,0))</f>
        <v>0</v>
      </c>
    </row>
    <row r="748" spans="1:16" x14ac:dyDescent="0.2">
      <c r="A748" s="49">
        <f>IF(P748=0,0,IF(COUNTBLANK(P748)=1,0,COUNTA($P$14:P748)))</f>
        <v>0</v>
      </c>
      <c r="B748" s="21">
        <f>IF($C$4="citu pasākumu izmaksas",IF('11a+c+n'!$Q748="C",'11a+c+n'!B748,0))</f>
        <v>0</v>
      </c>
      <c r="C748" s="21">
        <f>IF($C$4="citu pasākumu izmaksas",IF('11a+c+n'!$Q748="C",'11a+c+n'!C748,0))</f>
        <v>0</v>
      </c>
      <c r="D748" s="21">
        <f>IF($C$4="citu pasākumu izmaksas",IF('11a+c+n'!$Q748="C",'11a+c+n'!D748,0))</f>
        <v>0</v>
      </c>
      <c r="E748" s="42"/>
      <c r="F748" s="64"/>
      <c r="G748" s="121"/>
      <c r="H748" s="121">
        <f>IF($C$4="citu pasākumu izmaksas",IF('11a+c+n'!$Q748="C",'11a+c+n'!H748,0))</f>
        <v>0</v>
      </c>
      <c r="I748" s="121"/>
      <c r="J748" s="121"/>
      <c r="K748" s="122">
        <f>IF($C$4="citu pasākumu izmaksas",IF('11a+c+n'!$Q748="C",'11a+c+n'!K748,0))</f>
        <v>0</v>
      </c>
      <c r="L748" s="83">
        <f>IF($C$4="citu pasākumu izmaksas",IF('11a+c+n'!$Q748="C",'11a+c+n'!L748,0))</f>
        <v>0</v>
      </c>
      <c r="M748" s="121">
        <f>IF($C$4="citu pasākumu izmaksas",IF('11a+c+n'!$Q748="C",'11a+c+n'!M748,0))</f>
        <v>0</v>
      </c>
      <c r="N748" s="121">
        <f>IF($C$4="citu pasākumu izmaksas",IF('11a+c+n'!$Q748="C",'11a+c+n'!N748,0))</f>
        <v>0</v>
      </c>
      <c r="O748" s="121">
        <f>IF($C$4="citu pasākumu izmaksas",IF('11a+c+n'!$Q748="C",'11a+c+n'!O748,0))</f>
        <v>0</v>
      </c>
      <c r="P748" s="122">
        <f>IF($C$4="citu pasākumu izmaksas",IF('11a+c+n'!$Q748="C",'11a+c+n'!P748,0))</f>
        <v>0</v>
      </c>
    </row>
    <row r="749" spans="1:16" x14ac:dyDescent="0.2">
      <c r="A749" s="49">
        <f>IF(P749=0,0,IF(COUNTBLANK(P749)=1,0,COUNTA($P$14:P749)))</f>
        <v>0</v>
      </c>
      <c r="B749" s="21">
        <f>IF($C$4="citu pasākumu izmaksas",IF('11a+c+n'!$Q749="C",'11a+c+n'!B749,0))</f>
        <v>0</v>
      </c>
      <c r="C749" s="21">
        <f>IF($C$4="citu pasākumu izmaksas",IF('11a+c+n'!$Q749="C",'11a+c+n'!C749,0))</f>
        <v>0</v>
      </c>
      <c r="D749" s="21">
        <f>IF($C$4="citu pasākumu izmaksas",IF('11a+c+n'!$Q749="C",'11a+c+n'!D749,0))</f>
        <v>0</v>
      </c>
      <c r="E749" s="42"/>
      <c r="F749" s="64"/>
      <c r="G749" s="121"/>
      <c r="H749" s="121">
        <f>IF($C$4="citu pasākumu izmaksas",IF('11a+c+n'!$Q749="C",'11a+c+n'!H749,0))</f>
        <v>0</v>
      </c>
      <c r="I749" s="121"/>
      <c r="J749" s="121"/>
      <c r="K749" s="122">
        <f>IF($C$4="citu pasākumu izmaksas",IF('11a+c+n'!$Q749="C",'11a+c+n'!K749,0))</f>
        <v>0</v>
      </c>
      <c r="L749" s="83">
        <f>IF($C$4="citu pasākumu izmaksas",IF('11a+c+n'!$Q749="C",'11a+c+n'!L749,0))</f>
        <v>0</v>
      </c>
      <c r="M749" s="121">
        <f>IF($C$4="citu pasākumu izmaksas",IF('11a+c+n'!$Q749="C",'11a+c+n'!M749,0))</f>
        <v>0</v>
      </c>
      <c r="N749" s="121">
        <f>IF($C$4="citu pasākumu izmaksas",IF('11a+c+n'!$Q749="C",'11a+c+n'!N749,0))</f>
        <v>0</v>
      </c>
      <c r="O749" s="121">
        <f>IF($C$4="citu pasākumu izmaksas",IF('11a+c+n'!$Q749="C",'11a+c+n'!O749,0))</f>
        <v>0</v>
      </c>
      <c r="P749" s="122">
        <f>IF($C$4="citu pasākumu izmaksas",IF('11a+c+n'!$Q749="C",'11a+c+n'!P749,0))</f>
        <v>0</v>
      </c>
    </row>
    <row r="750" spans="1:16" x14ac:dyDescent="0.2">
      <c r="A750" s="49">
        <f>IF(P750=0,0,IF(COUNTBLANK(P750)=1,0,COUNTA($P$14:P750)))</f>
        <v>0</v>
      </c>
      <c r="B750" s="21">
        <f>IF($C$4="citu pasākumu izmaksas",IF('11a+c+n'!$Q750="C",'11a+c+n'!B750,0))</f>
        <v>0</v>
      </c>
      <c r="C750" s="21">
        <f>IF($C$4="citu pasākumu izmaksas",IF('11a+c+n'!$Q750="C",'11a+c+n'!C750,0))</f>
        <v>0</v>
      </c>
      <c r="D750" s="21">
        <f>IF($C$4="citu pasākumu izmaksas",IF('11a+c+n'!$Q750="C",'11a+c+n'!D750,0))</f>
        <v>0</v>
      </c>
      <c r="E750" s="42"/>
      <c r="F750" s="64"/>
      <c r="G750" s="121"/>
      <c r="H750" s="121">
        <f>IF($C$4="citu pasākumu izmaksas",IF('11a+c+n'!$Q750="C",'11a+c+n'!H750,0))</f>
        <v>0</v>
      </c>
      <c r="I750" s="121"/>
      <c r="J750" s="121"/>
      <c r="K750" s="122">
        <f>IF($C$4="citu pasākumu izmaksas",IF('11a+c+n'!$Q750="C",'11a+c+n'!K750,0))</f>
        <v>0</v>
      </c>
      <c r="L750" s="83">
        <f>IF($C$4="citu pasākumu izmaksas",IF('11a+c+n'!$Q750="C",'11a+c+n'!L750,0))</f>
        <v>0</v>
      </c>
      <c r="M750" s="121">
        <f>IF($C$4="citu pasākumu izmaksas",IF('11a+c+n'!$Q750="C",'11a+c+n'!M750,0))</f>
        <v>0</v>
      </c>
      <c r="N750" s="121">
        <f>IF($C$4="citu pasākumu izmaksas",IF('11a+c+n'!$Q750="C",'11a+c+n'!N750,0))</f>
        <v>0</v>
      </c>
      <c r="O750" s="121">
        <f>IF($C$4="citu pasākumu izmaksas",IF('11a+c+n'!$Q750="C",'11a+c+n'!O750,0))</f>
        <v>0</v>
      </c>
      <c r="P750" s="122">
        <f>IF($C$4="citu pasākumu izmaksas",IF('11a+c+n'!$Q750="C",'11a+c+n'!P750,0))</f>
        <v>0</v>
      </c>
    </row>
    <row r="751" spans="1:16" x14ac:dyDescent="0.2">
      <c r="A751" s="49">
        <f>IF(P751=0,0,IF(COUNTBLANK(P751)=1,0,COUNTA($P$14:P751)))</f>
        <v>0</v>
      </c>
      <c r="B751" s="21">
        <f>IF($C$4="citu pasākumu izmaksas",IF('11a+c+n'!$Q751="C",'11a+c+n'!B751,0))</f>
        <v>0</v>
      </c>
      <c r="C751" s="21">
        <f>IF($C$4="citu pasākumu izmaksas",IF('11a+c+n'!$Q751="C",'11a+c+n'!C751,0))</f>
        <v>0</v>
      </c>
      <c r="D751" s="21">
        <f>IF($C$4="citu pasākumu izmaksas",IF('11a+c+n'!$Q751="C",'11a+c+n'!D751,0))</f>
        <v>0</v>
      </c>
      <c r="E751" s="42"/>
      <c r="F751" s="64"/>
      <c r="G751" s="121"/>
      <c r="H751" s="121">
        <f>IF($C$4="citu pasākumu izmaksas",IF('11a+c+n'!$Q751="C",'11a+c+n'!H751,0))</f>
        <v>0</v>
      </c>
      <c r="I751" s="121"/>
      <c r="J751" s="121"/>
      <c r="K751" s="122">
        <f>IF($C$4="citu pasākumu izmaksas",IF('11a+c+n'!$Q751="C",'11a+c+n'!K751,0))</f>
        <v>0</v>
      </c>
      <c r="L751" s="83">
        <f>IF($C$4="citu pasākumu izmaksas",IF('11a+c+n'!$Q751="C",'11a+c+n'!L751,0))</f>
        <v>0</v>
      </c>
      <c r="M751" s="121">
        <f>IF($C$4="citu pasākumu izmaksas",IF('11a+c+n'!$Q751="C",'11a+c+n'!M751,0))</f>
        <v>0</v>
      </c>
      <c r="N751" s="121">
        <f>IF($C$4="citu pasākumu izmaksas",IF('11a+c+n'!$Q751="C",'11a+c+n'!N751,0))</f>
        <v>0</v>
      </c>
      <c r="O751" s="121">
        <f>IF($C$4="citu pasākumu izmaksas",IF('11a+c+n'!$Q751="C",'11a+c+n'!O751,0))</f>
        <v>0</v>
      </c>
      <c r="P751" s="122">
        <f>IF($C$4="citu pasākumu izmaksas",IF('11a+c+n'!$Q751="C",'11a+c+n'!P751,0))</f>
        <v>0</v>
      </c>
    </row>
    <row r="752" spans="1:16" x14ac:dyDescent="0.2">
      <c r="A752" s="49">
        <f>IF(P752=0,0,IF(COUNTBLANK(P752)=1,0,COUNTA($P$14:P752)))</f>
        <v>0</v>
      </c>
      <c r="B752" s="21">
        <f>IF($C$4="citu pasākumu izmaksas",IF('11a+c+n'!$Q752="C",'11a+c+n'!B752,0))</f>
        <v>0</v>
      </c>
      <c r="C752" s="21">
        <f>IF($C$4="citu pasākumu izmaksas",IF('11a+c+n'!$Q752="C",'11a+c+n'!C752,0))</f>
        <v>0</v>
      </c>
      <c r="D752" s="21">
        <f>IF($C$4="citu pasākumu izmaksas",IF('11a+c+n'!$Q752="C",'11a+c+n'!D752,0))</f>
        <v>0</v>
      </c>
      <c r="E752" s="42"/>
      <c r="F752" s="64"/>
      <c r="G752" s="121"/>
      <c r="H752" s="121">
        <f>IF($C$4="citu pasākumu izmaksas",IF('11a+c+n'!$Q752="C",'11a+c+n'!H752,0))</f>
        <v>0</v>
      </c>
      <c r="I752" s="121"/>
      <c r="J752" s="121"/>
      <c r="K752" s="122">
        <f>IF($C$4="citu pasākumu izmaksas",IF('11a+c+n'!$Q752="C",'11a+c+n'!K752,0))</f>
        <v>0</v>
      </c>
      <c r="L752" s="83">
        <f>IF($C$4="citu pasākumu izmaksas",IF('11a+c+n'!$Q752="C",'11a+c+n'!L752,0))</f>
        <v>0</v>
      </c>
      <c r="M752" s="121">
        <f>IF($C$4="citu pasākumu izmaksas",IF('11a+c+n'!$Q752="C",'11a+c+n'!M752,0))</f>
        <v>0</v>
      </c>
      <c r="N752" s="121">
        <f>IF($C$4="citu pasākumu izmaksas",IF('11a+c+n'!$Q752="C",'11a+c+n'!N752,0))</f>
        <v>0</v>
      </c>
      <c r="O752" s="121">
        <f>IF($C$4="citu pasākumu izmaksas",IF('11a+c+n'!$Q752="C",'11a+c+n'!O752,0))</f>
        <v>0</v>
      </c>
      <c r="P752" s="122">
        <f>IF($C$4="citu pasākumu izmaksas",IF('11a+c+n'!$Q752="C",'11a+c+n'!P752,0))</f>
        <v>0</v>
      </c>
    </row>
    <row r="753" spans="1:16" x14ac:dyDescent="0.2">
      <c r="A753" s="49">
        <f>IF(P753=0,0,IF(COUNTBLANK(P753)=1,0,COUNTA($P$14:P753)))</f>
        <v>0</v>
      </c>
      <c r="B753" s="21">
        <f>IF($C$4="citu pasākumu izmaksas",IF('11a+c+n'!$Q753="C",'11a+c+n'!B753,0))</f>
        <v>0</v>
      </c>
      <c r="C753" s="21">
        <f>IF($C$4="citu pasākumu izmaksas",IF('11a+c+n'!$Q753="C",'11a+c+n'!C753,0))</f>
        <v>0</v>
      </c>
      <c r="D753" s="21">
        <f>IF($C$4="citu pasākumu izmaksas",IF('11a+c+n'!$Q753="C",'11a+c+n'!D753,0))</f>
        <v>0</v>
      </c>
      <c r="E753" s="42"/>
      <c r="F753" s="64"/>
      <c r="G753" s="121"/>
      <c r="H753" s="121">
        <f>IF($C$4="citu pasākumu izmaksas",IF('11a+c+n'!$Q753="C",'11a+c+n'!H753,0))</f>
        <v>0</v>
      </c>
      <c r="I753" s="121"/>
      <c r="J753" s="121"/>
      <c r="K753" s="122">
        <f>IF($C$4="citu pasākumu izmaksas",IF('11a+c+n'!$Q753="C",'11a+c+n'!K753,0))</f>
        <v>0</v>
      </c>
      <c r="L753" s="83">
        <f>IF($C$4="citu pasākumu izmaksas",IF('11a+c+n'!$Q753="C",'11a+c+n'!L753,0))</f>
        <v>0</v>
      </c>
      <c r="M753" s="121">
        <f>IF($C$4="citu pasākumu izmaksas",IF('11a+c+n'!$Q753="C",'11a+c+n'!M753,0))</f>
        <v>0</v>
      </c>
      <c r="N753" s="121">
        <f>IF($C$4="citu pasākumu izmaksas",IF('11a+c+n'!$Q753="C",'11a+c+n'!N753,0))</f>
        <v>0</v>
      </c>
      <c r="O753" s="121">
        <f>IF($C$4="citu pasākumu izmaksas",IF('11a+c+n'!$Q753="C",'11a+c+n'!O753,0))</f>
        <v>0</v>
      </c>
      <c r="P753" s="122">
        <f>IF($C$4="citu pasākumu izmaksas",IF('11a+c+n'!$Q753="C",'11a+c+n'!P753,0))</f>
        <v>0</v>
      </c>
    </row>
    <row r="754" spans="1:16" x14ac:dyDescent="0.2">
      <c r="A754" s="49">
        <f>IF(P754=0,0,IF(COUNTBLANK(P754)=1,0,COUNTA($P$14:P754)))</f>
        <v>0</v>
      </c>
      <c r="B754" s="21">
        <f>IF($C$4="citu pasākumu izmaksas",IF('11a+c+n'!$Q754="C",'11a+c+n'!B754,0))</f>
        <v>0</v>
      </c>
      <c r="C754" s="21">
        <f>IF($C$4="citu pasākumu izmaksas",IF('11a+c+n'!$Q754="C",'11a+c+n'!C754,0))</f>
        <v>0</v>
      </c>
      <c r="D754" s="21">
        <f>IF($C$4="citu pasākumu izmaksas",IF('11a+c+n'!$Q754="C",'11a+c+n'!D754,0))</f>
        <v>0</v>
      </c>
      <c r="E754" s="42"/>
      <c r="F754" s="64"/>
      <c r="G754" s="121"/>
      <c r="H754" s="121">
        <f>IF($C$4="citu pasākumu izmaksas",IF('11a+c+n'!$Q754="C",'11a+c+n'!H754,0))</f>
        <v>0</v>
      </c>
      <c r="I754" s="121"/>
      <c r="J754" s="121"/>
      <c r="K754" s="122">
        <f>IF($C$4="citu pasākumu izmaksas",IF('11a+c+n'!$Q754="C",'11a+c+n'!K754,0))</f>
        <v>0</v>
      </c>
      <c r="L754" s="83">
        <f>IF($C$4="citu pasākumu izmaksas",IF('11a+c+n'!$Q754="C",'11a+c+n'!L754,0))</f>
        <v>0</v>
      </c>
      <c r="M754" s="121">
        <f>IF($C$4="citu pasākumu izmaksas",IF('11a+c+n'!$Q754="C",'11a+c+n'!M754,0))</f>
        <v>0</v>
      </c>
      <c r="N754" s="121">
        <f>IF($C$4="citu pasākumu izmaksas",IF('11a+c+n'!$Q754="C",'11a+c+n'!N754,0))</f>
        <v>0</v>
      </c>
      <c r="O754" s="121">
        <f>IF($C$4="citu pasākumu izmaksas",IF('11a+c+n'!$Q754="C",'11a+c+n'!O754,0))</f>
        <v>0</v>
      </c>
      <c r="P754" s="122">
        <f>IF($C$4="citu pasākumu izmaksas",IF('11a+c+n'!$Q754="C",'11a+c+n'!P754,0))</f>
        <v>0</v>
      </c>
    </row>
    <row r="755" spans="1:16" x14ac:dyDescent="0.2">
      <c r="A755" s="49">
        <f>IF(P755=0,0,IF(COUNTBLANK(P755)=1,0,COUNTA($P$14:P755)))</f>
        <v>0</v>
      </c>
      <c r="B755" s="21">
        <f>IF($C$4="citu pasākumu izmaksas",IF('11a+c+n'!$Q755="C",'11a+c+n'!B755,0))</f>
        <v>0</v>
      </c>
      <c r="C755" s="21">
        <f>IF($C$4="citu pasākumu izmaksas",IF('11a+c+n'!$Q755="C",'11a+c+n'!C755,0))</f>
        <v>0</v>
      </c>
      <c r="D755" s="21">
        <f>IF($C$4="citu pasākumu izmaksas",IF('11a+c+n'!$Q755="C",'11a+c+n'!D755,0))</f>
        <v>0</v>
      </c>
      <c r="E755" s="42"/>
      <c r="F755" s="64"/>
      <c r="G755" s="121"/>
      <c r="H755" s="121">
        <f>IF($C$4="citu pasākumu izmaksas",IF('11a+c+n'!$Q755="C",'11a+c+n'!H755,0))</f>
        <v>0</v>
      </c>
      <c r="I755" s="121"/>
      <c r="J755" s="121"/>
      <c r="K755" s="122">
        <f>IF($C$4="citu pasākumu izmaksas",IF('11a+c+n'!$Q755="C",'11a+c+n'!K755,0))</f>
        <v>0</v>
      </c>
      <c r="L755" s="83">
        <f>IF($C$4="citu pasākumu izmaksas",IF('11a+c+n'!$Q755="C",'11a+c+n'!L755,0))</f>
        <v>0</v>
      </c>
      <c r="M755" s="121">
        <f>IF($C$4="citu pasākumu izmaksas",IF('11a+c+n'!$Q755="C",'11a+c+n'!M755,0))</f>
        <v>0</v>
      </c>
      <c r="N755" s="121">
        <f>IF($C$4="citu pasākumu izmaksas",IF('11a+c+n'!$Q755="C",'11a+c+n'!N755,0))</f>
        <v>0</v>
      </c>
      <c r="O755" s="121">
        <f>IF($C$4="citu pasākumu izmaksas",IF('11a+c+n'!$Q755="C",'11a+c+n'!O755,0))</f>
        <v>0</v>
      </c>
      <c r="P755" s="122">
        <f>IF($C$4="citu pasākumu izmaksas",IF('11a+c+n'!$Q755="C",'11a+c+n'!P755,0))</f>
        <v>0</v>
      </c>
    </row>
    <row r="756" spans="1:16" x14ac:dyDescent="0.2">
      <c r="A756" s="49">
        <f>IF(P756=0,0,IF(COUNTBLANK(P756)=1,0,COUNTA($P$14:P756)))</f>
        <v>0</v>
      </c>
      <c r="B756" s="21">
        <f>IF($C$4="citu pasākumu izmaksas",IF('11a+c+n'!$Q756="C",'11a+c+n'!B756,0))</f>
        <v>0</v>
      </c>
      <c r="C756" s="21">
        <f>IF($C$4="citu pasākumu izmaksas",IF('11a+c+n'!$Q756="C",'11a+c+n'!C756,0))</f>
        <v>0</v>
      </c>
      <c r="D756" s="21">
        <f>IF($C$4="citu pasākumu izmaksas",IF('11a+c+n'!$Q756="C",'11a+c+n'!D756,0))</f>
        <v>0</v>
      </c>
      <c r="E756" s="42"/>
      <c r="F756" s="64"/>
      <c r="G756" s="121"/>
      <c r="H756" s="121">
        <f>IF($C$4="citu pasākumu izmaksas",IF('11a+c+n'!$Q756="C",'11a+c+n'!H756,0))</f>
        <v>0</v>
      </c>
      <c r="I756" s="121"/>
      <c r="J756" s="121"/>
      <c r="K756" s="122">
        <f>IF($C$4="citu pasākumu izmaksas",IF('11a+c+n'!$Q756="C",'11a+c+n'!K756,0))</f>
        <v>0</v>
      </c>
      <c r="L756" s="83">
        <f>IF($C$4="citu pasākumu izmaksas",IF('11a+c+n'!$Q756="C",'11a+c+n'!L756,0))</f>
        <v>0</v>
      </c>
      <c r="M756" s="121">
        <f>IF($C$4="citu pasākumu izmaksas",IF('11a+c+n'!$Q756="C",'11a+c+n'!M756,0))</f>
        <v>0</v>
      </c>
      <c r="N756" s="121">
        <f>IF($C$4="citu pasākumu izmaksas",IF('11a+c+n'!$Q756="C",'11a+c+n'!N756,0))</f>
        <v>0</v>
      </c>
      <c r="O756" s="121">
        <f>IF($C$4="citu pasākumu izmaksas",IF('11a+c+n'!$Q756="C",'11a+c+n'!O756,0))</f>
        <v>0</v>
      </c>
      <c r="P756" s="122">
        <f>IF($C$4="citu pasākumu izmaksas",IF('11a+c+n'!$Q756="C",'11a+c+n'!P756,0))</f>
        <v>0</v>
      </c>
    </row>
    <row r="757" spans="1:16" x14ac:dyDescent="0.2">
      <c r="A757" s="49">
        <f>IF(P757=0,0,IF(COUNTBLANK(P757)=1,0,COUNTA($P$14:P757)))</f>
        <v>0</v>
      </c>
      <c r="B757" s="21">
        <f>IF($C$4="citu pasākumu izmaksas",IF('11a+c+n'!$Q757="C",'11a+c+n'!B757,0))</f>
        <v>0</v>
      </c>
      <c r="C757" s="21">
        <f>IF($C$4="citu pasākumu izmaksas",IF('11a+c+n'!$Q757="C",'11a+c+n'!C757,0))</f>
        <v>0</v>
      </c>
      <c r="D757" s="21">
        <f>IF($C$4="citu pasākumu izmaksas",IF('11a+c+n'!$Q757="C",'11a+c+n'!D757,0))</f>
        <v>0</v>
      </c>
      <c r="E757" s="42"/>
      <c r="F757" s="64"/>
      <c r="G757" s="121"/>
      <c r="H757" s="121">
        <f>IF($C$4="citu pasākumu izmaksas",IF('11a+c+n'!$Q757="C",'11a+c+n'!H757,0))</f>
        <v>0</v>
      </c>
      <c r="I757" s="121"/>
      <c r="J757" s="121"/>
      <c r="K757" s="122">
        <f>IF($C$4="citu pasākumu izmaksas",IF('11a+c+n'!$Q757="C",'11a+c+n'!K757,0))</f>
        <v>0</v>
      </c>
      <c r="L757" s="83">
        <f>IF($C$4="citu pasākumu izmaksas",IF('11a+c+n'!$Q757="C",'11a+c+n'!L757,0))</f>
        <v>0</v>
      </c>
      <c r="M757" s="121">
        <f>IF($C$4="citu pasākumu izmaksas",IF('11a+c+n'!$Q757="C",'11a+c+n'!M757,0))</f>
        <v>0</v>
      </c>
      <c r="N757" s="121">
        <f>IF($C$4="citu pasākumu izmaksas",IF('11a+c+n'!$Q757="C",'11a+c+n'!N757,0))</f>
        <v>0</v>
      </c>
      <c r="O757" s="121">
        <f>IF($C$4="citu pasākumu izmaksas",IF('11a+c+n'!$Q757="C",'11a+c+n'!O757,0))</f>
        <v>0</v>
      </c>
      <c r="P757" s="122">
        <f>IF($C$4="citu pasākumu izmaksas",IF('11a+c+n'!$Q757="C",'11a+c+n'!P757,0))</f>
        <v>0</v>
      </c>
    </row>
    <row r="758" spans="1:16" x14ac:dyDescent="0.2">
      <c r="A758" s="49">
        <f>IF(P758=0,0,IF(COUNTBLANK(P758)=1,0,COUNTA($P$14:P758)))</f>
        <v>0</v>
      </c>
      <c r="B758" s="21">
        <f>IF($C$4="citu pasākumu izmaksas",IF('11a+c+n'!$Q758="C",'11a+c+n'!B758,0))</f>
        <v>0</v>
      </c>
      <c r="C758" s="21">
        <f>IF($C$4="citu pasākumu izmaksas",IF('11a+c+n'!$Q758="C",'11a+c+n'!C758,0))</f>
        <v>0</v>
      </c>
      <c r="D758" s="21">
        <f>IF($C$4="citu pasākumu izmaksas",IF('11a+c+n'!$Q758="C",'11a+c+n'!D758,0))</f>
        <v>0</v>
      </c>
      <c r="E758" s="42"/>
      <c r="F758" s="64"/>
      <c r="G758" s="121"/>
      <c r="H758" s="121">
        <f>IF($C$4="citu pasākumu izmaksas",IF('11a+c+n'!$Q758="C",'11a+c+n'!H758,0))</f>
        <v>0</v>
      </c>
      <c r="I758" s="121"/>
      <c r="J758" s="121"/>
      <c r="K758" s="122">
        <f>IF($C$4="citu pasākumu izmaksas",IF('11a+c+n'!$Q758="C",'11a+c+n'!K758,0))</f>
        <v>0</v>
      </c>
      <c r="L758" s="83">
        <f>IF($C$4="citu pasākumu izmaksas",IF('11a+c+n'!$Q758="C",'11a+c+n'!L758,0))</f>
        <v>0</v>
      </c>
      <c r="M758" s="121">
        <f>IF($C$4="citu pasākumu izmaksas",IF('11a+c+n'!$Q758="C",'11a+c+n'!M758,0))</f>
        <v>0</v>
      </c>
      <c r="N758" s="121">
        <f>IF($C$4="citu pasākumu izmaksas",IF('11a+c+n'!$Q758="C",'11a+c+n'!N758,0))</f>
        <v>0</v>
      </c>
      <c r="O758" s="121">
        <f>IF($C$4="citu pasākumu izmaksas",IF('11a+c+n'!$Q758="C",'11a+c+n'!O758,0))</f>
        <v>0</v>
      </c>
      <c r="P758" s="122">
        <f>IF($C$4="citu pasākumu izmaksas",IF('11a+c+n'!$Q758="C",'11a+c+n'!P758,0))</f>
        <v>0</v>
      </c>
    </row>
    <row r="759" spans="1:16" x14ac:dyDescent="0.2">
      <c r="A759" s="49">
        <f>IF(P759=0,0,IF(COUNTBLANK(P759)=1,0,COUNTA($P$14:P759)))</f>
        <v>0</v>
      </c>
      <c r="B759" s="21">
        <f>IF($C$4="citu pasākumu izmaksas",IF('11a+c+n'!$Q759="C",'11a+c+n'!B759,0))</f>
        <v>0</v>
      </c>
      <c r="C759" s="21">
        <f>IF($C$4="citu pasākumu izmaksas",IF('11a+c+n'!$Q759="C",'11a+c+n'!C759,0))</f>
        <v>0</v>
      </c>
      <c r="D759" s="21">
        <f>IF($C$4="citu pasākumu izmaksas",IF('11a+c+n'!$Q759="C",'11a+c+n'!D759,0))</f>
        <v>0</v>
      </c>
      <c r="E759" s="42"/>
      <c r="F759" s="64"/>
      <c r="G759" s="121"/>
      <c r="H759" s="121">
        <f>IF($C$4="citu pasākumu izmaksas",IF('11a+c+n'!$Q759="C",'11a+c+n'!H759,0))</f>
        <v>0</v>
      </c>
      <c r="I759" s="121"/>
      <c r="J759" s="121"/>
      <c r="K759" s="122">
        <f>IF($C$4="citu pasākumu izmaksas",IF('11a+c+n'!$Q759="C",'11a+c+n'!K759,0))</f>
        <v>0</v>
      </c>
      <c r="L759" s="83">
        <f>IF($C$4="citu pasākumu izmaksas",IF('11a+c+n'!$Q759="C",'11a+c+n'!L759,0))</f>
        <v>0</v>
      </c>
      <c r="M759" s="121">
        <f>IF($C$4="citu pasākumu izmaksas",IF('11a+c+n'!$Q759="C",'11a+c+n'!M759,0))</f>
        <v>0</v>
      </c>
      <c r="N759" s="121">
        <f>IF($C$4="citu pasākumu izmaksas",IF('11a+c+n'!$Q759="C",'11a+c+n'!N759,0))</f>
        <v>0</v>
      </c>
      <c r="O759" s="121">
        <f>IF($C$4="citu pasākumu izmaksas",IF('11a+c+n'!$Q759="C",'11a+c+n'!O759,0))</f>
        <v>0</v>
      </c>
      <c r="P759" s="122">
        <f>IF($C$4="citu pasākumu izmaksas",IF('11a+c+n'!$Q759="C",'11a+c+n'!P759,0))</f>
        <v>0</v>
      </c>
    </row>
    <row r="760" spans="1:16" x14ac:dyDescent="0.2">
      <c r="A760" s="49">
        <f>IF(P760=0,0,IF(COUNTBLANK(P760)=1,0,COUNTA($P$14:P760)))</f>
        <v>0</v>
      </c>
      <c r="B760" s="21">
        <f>IF($C$4="citu pasākumu izmaksas",IF('11a+c+n'!$Q760="C",'11a+c+n'!B760,0))</f>
        <v>0</v>
      </c>
      <c r="C760" s="21">
        <f>IF($C$4="citu pasākumu izmaksas",IF('11a+c+n'!$Q760="C",'11a+c+n'!C760,0))</f>
        <v>0</v>
      </c>
      <c r="D760" s="21">
        <f>IF($C$4="citu pasākumu izmaksas",IF('11a+c+n'!$Q760="C",'11a+c+n'!D760,0))</f>
        <v>0</v>
      </c>
      <c r="E760" s="42"/>
      <c r="F760" s="64"/>
      <c r="G760" s="121"/>
      <c r="H760" s="121">
        <f>IF($C$4="citu pasākumu izmaksas",IF('11a+c+n'!$Q760="C",'11a+c+n'!H760,0))</f>
        <v>0</v>
      </c>
      <c r="I760" s="121"/>
      <c r="J760" s="121"/>
      <c r="K760" s="122">
        <f>IF($C$4="citu pasākumu izmaksas",IF('11a+c+n'!$Q760="C",'11a+c+n'!K760,0))</f>
        <v>0</v>
      </c>
      <c r="L760" s="83">
        <f>IF($C$4="citu pasākumu izmaksas",IF('11a+c+n'!$Q760="C",'11a+c+n'!L760,0))</f>
        <v>0</v>
      </c>
      <c r="M760" s="121">
        <f>IF($C$4="citu pasākumu izmaksas",IF('11a+c+n'!$Q760="C",'11a+c+n'!M760,0))</f>
        <v>0</v>
      </c>
      <c r="N760" s="121">
        <f>IF($C$4="citu pasākumu izmaksas",IF('11a+c+n'!$Q760="C",'11a+c+n'!N760,0))</f>
        <v>0</v>
      </c>
      <c r="O760" s="121">
        <f>IF($C$4="citu pasākumu izmaksas",IF('11a+c+n'!$Q760="C",'11a+c+n'!O760,0))</f>
        <v>0</v>
      </c>
      <c r="P760" s="122">
        <f>IF($C$4="citu pasākumu izmaksas",IF('11a+c+n'!$Q760="C",'11a+c+n'!P760,0))</f>
        <v>0</v>
      </c>
    </row>
    <row r="761" spans="1:16" x14ac:dyDescent="0.2">
      <c r="A761" s="49">
        <f>IF(P761=0,0,IF(COUNTBLANK(P761)=1,0,COUNTA($P$14:P761)))</f>
        <v>0</v>
      </c>
      <c r="B761" s="21">
        <f>IF($C$4="citu pasākumu izmaksas",IF('11a+c+n'!$Q761="C",'11a+c+n'!B761,0))</f>
        <v>0</v>
      </c>
      <c r="C761" s="21">
        <f>IF($C$4="citu pasākumu izmaksas",IF('11a+c+n'!$Q761="C",'11a+c+n'!C761,0))</f>
        <v>0</v>
      </c>
      <c r="D761" s="21">
        <f>IF($C$4="citu pasākumu izmaksas",IF('11a+c+n'!$Q761="C",'11a+c+n'!D761,0))</f>
        <v>0</v>
      </c>
      <c r="E761" s="42"/>
      <c r="F761" s="64"/>
      <c r="G761" s="121"/>
      <c r="H761" s="121">
        <f>IF($C$4="citu pasākumu izmaksas",IF('11a+c+n'!$Q761="C",'11a+c+n'!H761,0))</f>
        <v>0</v>
      </c>
      <c r="I761" s="121"/>
      <c r="J761" s="121"/>
      <c r="K761" s="122">
        <f>IF($C$4="citu pasākumu izmaksas",IF('11a+c+n'!$Q761="C",'11a+c+n'!K761,0))</f>
        <v>0</v>
      </c>
      <c r="L761" s="83">
        <f>IF($C$4="citu pasākumu izmaksas",IF('11a+c+n'!$Q761="C",'11a+c+n'!L761,0))</f>
        <v>0</v>
      </c>
      <c r="M761" s="121">
        <f>IF($C$4="citu pasākumu izmaksas",IF('11a+c+n'!$Q761="C",'11a+c+n'!M761,0))</f>
        <v>0</v>
      </c>
      <c r="N761" s="121">
        <f>IF($C$4="citu pasākumu izmaksas",IF('11a+c+n'!$Q761="C",'11a+c+n'!N761,0))</f>
        <v>0</v>
      </c>
      <c r="O761" s="121">
        <f>IF($C$4="citu pasākumu izmaksas",IF('11a+c+n'!$Q761="C",'11a+c+n'!O761,0))</f>
        <v>0</v>
      </c>
      <c r="P761" s="122">
        <f>IF($C$4="citu pasākumu izmaksas",IF('11a+c+n'!$Q761="C",'11a+c+n'!P761,0))</f>
        <v>0</v>
      </c>
    </row>
    <row r="762" spans="1:16" x14ac:dyDescent="0.2">
      <c r="A762" s="49">
        <f>IF(P762=0,0,IF(COUNTBLANK(P762)=1,0,COUNTA($P$14:P762)))</f>
        <v>0</v>
      </c>
      <c r="B762" s="21">
        <f>IF($C$4="citu pasākumu izmaksas",IF('11a+c+n'!$Q762="C",'11a+c+n'!B762,0))</f>
        <v>0</v>
      </c>
      <c r="C762" s="21">
        <f>IF($C$4="citu pasākumu izmaksas",IF('11a+c+n'!$Q762="C",'11a+c+n'!C762,0))</f>
        <v>0</v>
      </c>
      <c r="D762" s="21">
        <f>IF($C$4="citu pasākumu izmaksas",IF('11a+c+n'!$Q762="C",'11a+c+n'!D762,0))</f>
        <v>0</v>
      </c>
      <c r="E762" s="42"/>
      <c r="F762" s="64"/>
      <c r="G762" s="121"/>
      <c r="H762" s="121">
        <f>IF($C$4="citu pasākumu izmaksas",IF('11a+c+n'!$Q762="C",'11a+c+n'!H762,0))</f>
        <v>0</v>
      </c>
      <c r="I762" s="121"/>
      <c r="J762" s="121"/>
      <c r="K762" s="122">
        <f>IF($C$4="citu pasākumu izmaksas",IF('11a+c+n'!$Q762="C",'11a+c+n'!K762,0))</f>
        <v>0</v>
      </c>
      <c r="L762" s="83">
        <f>IF($C$4="citu pasākumu izmaksas",IF('11a+c+n'!$Q762="C",'11a+c+n'!L762,0))</f>
        <v>0</v>
      </c>
      <c r="M762" s="121">
        <f>IF($C$4="citu pasākumu izmaksas",IF('11a+c+n'!$Q762="C",'11a+c+n'!M762,0))</f>
        <v>0</v>
      </c>
      <c r="N762" s="121">
        <f>IF($C$4="citu pasākumu izmaksas",IF('11a+c+n'!$Q762="C",'11a+c+n'!N762,0))</f>
        <v>0</v>
      </c>
      <c r="O762" s="121">
        <f>IF($C$4="citu pasākumu izmaksas",IF('11a+c+n'!$Q762="C",'11a+c+n'!O762,0))</f>
        <v>0</v>
      </c>
      <c r="P762" s="122">
        <f>IF($C$4="citu pasākumu izmaksas",IF('11a+c+n'!$Q762="C",'11a+c+n'!P762,0))</f>
        <v>0</v>
      </c>
    </row>
    <row r="763" spans="1:16" x14ac:dyDescent="0.2">
      <c r="A763" s="49">
        <f>IF(P763=0,0,IF(COUNTBLANK(P763)=1,0,COUNTA($P$14:P763)))</f>
        <v>0</v>
      </c>
      <c r="B763" s="21">
        <f>IF($C$4="citu pasākumu izmaksas",IF('11a+c+n'!$Q763="C",'11a+c+n'!B763,0))</f>
        <v>0</v>
      </c>
      <c r="C763" s="21">
        <f>IF($C$4="citu pasākumu izmaksas",IF('11a+c+n'!$Q763="C",'11a+c+n'!C763,0))</f>
        <v>0</v>
      </c>
      <c r="D763" s="21">
        <f>IF($C$4="citu pasākumu izmaksas",IF('11a+c+n'!$Q763="C",'11a+c+n'!D763,0))</f>
        <v>0</v>
      </c>
      <c r="E763" s="42"/>
      <c r="F763" s="64"/>
      <c r="G763" s="121"/>
      <c r="H763" s="121">
        <f>IF($C$4="citu pasākumu izmaksas",IF('11a+c+n'!$Q763="C",'11a+c+n'!H763,0))</f>
        <v>0</v>
      </c>
      <c r="I763" s="121"/>
      <c r="J763" s="121"/>
      <c r="K763" s="122">
        <f>IF($C$4="citu pasākumu izmaksas",IF('11a+c+n'!$Q763="C",'11a+c+n'!K763,0))</f>
        <v>0</v>
      </c>
      <c r="L763" s="83">
        <f>IF($C$4="citu pasākumu izmaksas",IF('11a+c+n'!$Q763="C",'11a+c+n'!L763,0))</f>
        <v>0</v>
      </c>
      <c r="M763" s="121">
        <f>IF($C$4="citu pasākumu izmaksas",IF('11a+c+n'!$Q763="C",'11a+c+n'!M763,0))</f>
        <v>0</v>
      </c>
      <c r="N763" s="121">
        <f>IF($C$4="citu pasākumu izmaksas",IF('11a+c+n'!$Q763="C",'11a+c+n'!N763,0))</f>
        <v>0</v>
      </c>
      <c r="O763" s="121">
        <f>IF($C$4="citu pasākumu izmaksas",IF('11a+c+n'!$Q763="C",'11a+c+n'!O763,0))</f>
        <v>0</v>
      </c>
      <c r="P763" s="122">
        <f>IF($C$4="citu pasākumu izmaksas",IF('11a+c+n'!$Q763="C",'11a+c+n'!P763,0))</f>
        <v>0</v>
      </c>
    </row>
    <row r="764" spans="1:16" x14ac:dyDescent="0.2">
      <c r="A764" s="49">
        <f>IF(P764=0,0,IF(COUNTBLANK(P764)=1,0,COUNTA($P$14:P764)))</f>
        <v>0</v>
      </c>
      <c r="B764" s="21">
        <f>IF($C$4="citu pasākumu izmaksas",IF('11a+c+n'!$Q764="C",'11a+c+n'!B764,0))</f>
        <v>0</v>
      </c>
      <c r="C764" s="21">
        <f>IF($C$4="citu pasākumu izmaksas",IF('11a+c+n'!$Q764="C",'11a+c+n'!C764,0))</f>
        <v>0</v>
      </c>
      <c r="D764" s="21">
        <f>IF($C$4="citu pasākumu izmaksas",IF('11a+c+n'!$Q764="C",'11a+c+n'!D764,0))</f>
        <v>0</v>
      </c>
      <c r="E764" s="42"/>
      <c r="F764" s="64"/>
      <c r="G764" s="121"/>
      <c r="H764" s="121">
        <f>IF($C$4="citu pasākumu izmaksas",IF('11a+c+n'!$Q764="C",'11a+c+n'!H764,0))</f>
        <v>0</v>
      </c>
      <c r="I764" s="121"/>
      <c r="J764" s="121"/>
      <c r="K764" s="122">
        <f>IF($C$4="citu pasākumu izmaksas",IF('11a+c+n'!$Q764="C",'11a+c+n'!K764,0))</f>
        <v>0</v>
      </c>
      <c r="L764" s="83">
        <f>IF($C$4="citu pasākumu izmaksas",IF('11a+c+n'!$Q764="C",'11a+c+n'!L764,0))</f>
        <v>0</v>
      </c>
      <c r="M764" s="121">
        <f>IF($C$4="citu pasākumu izmaksas",IF('11a+c+n'!$Q764="C",'11a+c+n'!M764,0))</f>
        <v>0</v>
      </c>
      <c r="N764" s="121">
        <f>IF($C$4="citu pasākumu izmaksas",IF('11a+c+n'!$Q764="C",'11a+c+n'!N764,0))</f>
        <v>0</v>
      </c>
      <c r="O764" s="121">
        <f>IF($C$4="citu pasākumu izmaksas",IF('11a+c+n'!$Q764="C",'11a+c+n'!O764,0))</f>
        <v>0</v>
      </c>
      <c r="P764" s="122">
        <f>IF($C$4="citu pasākumu izmaksas",IF('11a+c+n'!$Q764="C",'11a+c+n'!P764,0))</f>
        <v>0</v>
      </c>
    </row>
    <row r="765" spans="1:16" x14ac:dyDescent="0.2">
      <c r="A765" s="49">
        <f>IF(P765=0,0,IF(COUNTBLANK(P765)=1,0,COUNTA($P$14:P765)))</f>
        <v>0</v>
      </c>
      <c r="B765" s="21">
        <f>IF($C$4="citu pasākumu izmaksas",IF('11a+c+n'!$Q765="C",'11a+c+n'!B765,0))</f>
        <v>0</v>
      </c>
      <c r="C765" s="21">
        <f>IF($C$4="citu pasākumu izmaksas",IF('11a+c+n'!$Q765="C",'11a+c+n'!C765,0))</f>
        <v>0</v>
      </c>
      <c r="D765" s="21">
        <f>IF($C$4="citu pasākumu izmaksas",IF('11a+c+n'!$Q765="C",'11a+c+n'!D765,0))</f>
        <v>0</v>
      </c>
      <c r="E765" s="42"/>
      <c r="F765" s="64"/>
      <c r="G765" s="121"/>
      <c r="H765" s="121">
        <f>IF($C$4="citu pasākumu izmaksas",IF('11a+c+n'!$Q765="C",'11a+c+n'!H765,0))</f>
        <v>0</v>
      </c>
      <c r="I765" s="121"/>
      <c r="J765" s="121"/>
      <c r="K765" s="122">
        <f>IF($C$4="citu pasākumu izmaksas",IF('11a+c+n'!$Q765="C",'11a+c+n'!K765,0))</f>
        <v>0</v>
      </c>
      <c r="L765" s="83">
        <f>IF($C$4="citu pasākumu izmaksas",IF('11a+c+n'!$Q765="C",'11a+c+n'!L765,0))</f>
        <v>0</v>
      </c>
      <c r="M765" s="121">
        <f>IF($C$4="citu pasākumu izmaksas",IF('11a+c+n'!$Q765="C",'11a+c+n'!M765,0))</f>
        <v>0</v>
      </c>
      <c r="N765" s="121">
        <f>IF($C$4="citu pasākumu izmaksas",IF('11a+c+n'!$Q765="C",'11a+c+n'!N765,0))</f>
        <v>0</v>
      </c>
      <c r="O765" s="121">
        <f>IF($C$4="citu pasākumu izmaksas",IF('11a+c+n'!$Q765="C",'11a+c+n'!O765,0))</f>
        <v>0</v>
      </c>
      <c r="P765" s="122">
        <f>IF($C$4="citu pasākumu izmaksas",IF('11a+c+n'!$Q765="C",'11a+c+n'!P765,0))</f>
        <v>0</v>
      </c>
    </row>
    <row r="766" spans="1:16" x14ac:dyDescent="0.2">
      <c r="A766" s="49">
        <f>IF(P766=0,0,IF(COUNTBLANK(P766)=1,0,COUNTA($P$14:P766)))</f>
        <v>0</v>
      </c>
      <c r="B766" s="21">
        <f>IF($C$4="citu pasākumu izmaksas",IF('11a+c+n'!$Q766="C",'11a+c+n'!B766,0))</f>
        <v>0</v>
      </c>
      <c r="C766" s="21">
        <f>IF($C$4="citu pasākumu izmaksas",IF('11a+c+n'!$Q766="C",'11a+c+n'!C766,0))</f>
        <v>0</v>
      </c>
      <c r="D766" s="21">
        <f>IF($C$4="citu pasākumu izmaksas",IF('11a+c+n'!$Q766="C",'11a+c+n'!D766,0))</f>
        <v>0</v>
      </c>
      <c r="E766" s="42"/>
      <c r="F766" s="64"/>
      <c r="G766" s="121"/>
      <c r="H766" s="121">
        <f>IF($C$4="citu pasākumu izmaksas",IF('11a+c+n'!$Q766="C",'11a+c+n'!H766,0))</f>
        <v>0</v>
      </c>
      <c r="I766" s="121"/>
      <c r="J766" s="121"/>
      <c r="K766" s="122">
        <f>IF($C$4="citu pasākumu izmaksas",IF('11a+c+n'!$Q766="C",'11a+c+n'!K766,0))</f>
        <v>0</v>
      </c>
      <c r="L766" s="83">
        <f>IF($C$4="citu pasākumu izmaksas",IF('11a+c+n'!$Q766="C",'11a+c+n'!L766,0))</f>
        <v>0</v>
      </c>
      <c r="M766" s="121">
        <f>IF($C$4="citu pasākumu izmaksas",IF('11a+c+n'!$Q766="C",'11a+c+n'!M766,0))</f>
        <v>0</v>
      </c>
      <c r="N766" s="121">
        <f>IF($C$4="citu pasākumu izmaksas",IF('11a+c+n'!$Q766="C",'11a+c+n'!N766,0))</f>
        <v>0</v>
      </c>
      <c r="O766" s="121">
        <f>IF($C$4="citu pasākumu izmaksas",IF('11a+c+n'!$Q766="C",'11a+c+n'!O766,0))</f>
        <v>0</v>
      </c>
      <c r="P766" s="122">
        <f>IF($C$4="citu pasākumu izmaksas",IF('11a+c+n'!$Q766="C",'11a+c+n'!P766,0))</f>
        <v>0</v>
      </c>
    </row>
    <row r="767" spans="1:16" x14ac:dyDescent="0.2">
      <c r="A767" s="49">
        <f>IF(P767=0,0,IF(COUNTBLANK(P767)=1,0,COUNTA($P$14:P767)))</f>
        <v>0</v>
      </c>
      <c r="B767" s="21">
        <f>IF($C$4="citu pasākumu izmaksas",IF('11a+c+n'!$Q767="C",'11a+c+n'!B767,0))</f>
        <v>0</v>
      </c>
      <c r="C767" s="21">
        <f>IF($C$4="citu pasākumu izmaksas",IF('11a+c+n'!$Q767="C",'11a+c+n'!C767,0))</f>
        <v>0</v>
      </c>
      <c r="D767" s="21">
        <f>IF($C$4="citu pasākumu izmaksas",IF('11a+c+n'!$Q767="C",'11a+c+n'!D767,0))</f>
        <v>0</v>
      </c>
      <c r="E767" s="42"/>
      <c r="F767" s="64"/>
      <c r="G767" s="121"/>
      <c r="H767" s="121">
        <f>IF($C$4="citu pasākumu izmaksas",IF('11a+c+n'!$Q767="C",'11a+c+n'!H767,0))</f>
        <v>0</v>
      </c>
      <c r="I767" s="121"/>
      <c r="J767" s="121"/>
      <c r="K767" s="122">
        <f>IF($C$4="citu pasākumu izmaksas",IF('11a+c+n'!$Q767="C",'11a+c+n'!K767,0))</f>
        <v>0</v>
      </c>
      <c r="L767" s="83">
        <f>IF($C$4="citu pasākumu izmaksas",IF('11a+c+n'!$Q767="C",'11a+c+n'!L767,0))</f>
        <v>0</v>
      </c>
      <c r="M767" s="121">
        <f>IF($C$4="citu pasākumu izmaksas",IF('11a+c+n'!$Q767="C",'11a+c+n'!M767,0))</f>
        <v>0</v>
      </c>
      <c r="N767" s="121">
        <f>IF($C$4="citu pasākumu izmaksas",IF('11a+c+n'!$Q767="C",'11a+c+n'!N767,0))</f>
        <v>0</v>
      </c>
      <c r="O767" s="121">
        <f>IF($C$4="citu pasākumu izmaksas",IF('11a+c+n'!$Q767="C",'11a+c+n'!O767,0))</f>
        <v>0</v>
      </c>
      <c r="P767" s="122">
        <f>IF($C$4="citu pasākumu izmaksas",IF('11a+c+n'!$Q767="C",'11a+c+n'!P767,0))</f>
        <v>0</v>
      </c>
    </row>
    <row r="768" spans="1:16" x14ac:dyDescent="0.2">
      <c r="A768" s="49">
        <f>IF(P768=0,0,IF(COUNTBLANK(P768)=1,0,COUNTA($P$14:P768)))</f>
        <v>0</v>
      </c>
      <c r="B768" s="21">
        <f>IF($C$4="citu pasākumu izmaksas",IF('11a+c+n'!$Q768="C",'11a+c+n'!B768,0))</f>
        <v>0</v>
      </c>
      <c r="C768" s="21">
        <f>IF($C$4="citu pasākumu izmaksas",IF('11a+c+n'!$Q768="C",'11a+c+n'!C768,0))</f>
        <v>0</v>
      </c>
      <c r="D768" s="21">
        <f>IF($C$4="citu pasākumu izmaksas",IF('11a+c+n'!$Q768="C",'11a+c+n'!D768,0))</f>
        <v>0</v>
      </c>
      <c r="E768" s="42"/>
      <c r="F768" s="64"/>
      <c r="G768" s="121"/>
      <c r="H768" s="121">
        <f>IF($C$4="citu pasākumu izmaksas",IF('11a+c+n'!$Q768="C",'11a+c+n'!H768,0))</f>
        <v>0</v>
      </c>
      <c r="I768" s="121"/>
      <c r="J768" s="121"/>
      <c r="K768" s="122">
        <f>IF($C$4="citu pasākumu izmaksas",IF('11a+c+n'!$Q768="C",'11a+c+n'!K768,0))</f>
        <v>0</v>
      </c>
      <c r="L768" s="83">
        <f>IF($C$4="citu pasākumu izmaksas",IF('11a+c+n'!$Q768="C",'11a+c+n'!L768,0))</f>
        <v>0</v>
      </c>
      <c r="M768" s="121">
        <f>IF($C$4="citu pasākumu izmaksas",IF('11a+c+n'!$Q768="C",'11a+c+n'!M768,0))</f>
        <v>0</v>
      </c>
      <c r="N768" s="121">
        <f>IF($C$4="citu pasākumu izmaksas",IF('11a+c+n'!$Q768="C",'11a+c+n'!N768,0))</f>
        <v>0</v>
      </c>
      <c r="O768" s="121">
        <f>IF($C$4="citu pasākumu izmaksas",IF('11a+c+n'!$Q768="C",'11a+c+n'!O768,0))</f>
        <v>0</v>
      </c>
      <c r="P768" s="122">
        <f>IF($C$4="citu pasākumu izmaksas",IF('11a+c+n'!$Q768="C",'11a+c+n'!P768,0))</f>
        <v>0</v>
      </c>
    </row>
    <row r="769" spans="1:16" x14ac:dyDescent="0.2">
      <c r="A769" s="49">
        <f>IF(P769=0,0,IF(COUNTBLANK(P769)=1,0,COUNTA($P$14:P769)))</f>
        <v>0</v>
      </c>
      <c r="B769" s="21">
        <f>IF($C$4="citu pasākumu izmaksas",IF('11a+c+n'!$Q769="C",'11a+c+n'!B769,0))</f>
        <v>0</v>
      </c>
      <c r="C769" s="21">
        <f>IF($C$4="citu pasākumu izmaksas",IF('11a+c+n'!$Q769="C",'11a+c+n'!C769,0))</f>
        <v>0</v>
      </c>
      <c r="D769" s="21">
        <f>IF($C$4="citu pasākumu izmaksas",IF('11a+c+n'!$Q769="C",'11a+c+n'!D769,0))</f>
        <v>0</v>
      </c>
      <c r="E769" s="42"/>
      <c r="F769" s="64"/>
      <c r="G769" s="121"/>
      <c r="H769" s="121">
        <f>IF($C$4="citu pasākumu izmaksas",IF('11a+c+n'!$Q769="C",'11a+c+n'!H769,0))</f>
        <v>0</v>
      </c>
      <c r="I769" s="121"/>
      <c r="J769" s="121"/>
      <c r="K769" s="122">
        <f>IF($C$4="citu pasākumu izmaksas",IF('11a+c+n'!$Q769="C",'11a+c+n'!K769,0))</f>
        <v>0</v>
      </c>
      <c r="L769" s="83">
        <f>IF($C$4="citu pasākumu izmaksas",IF('11a+c+n'!$Q769="C",'11a+c+n'!L769,0))</f>
        <v>0</v>
      </c>
      <c r="M769" s="121">
        <f>IF($C$4="citu pasākumu izmaksas",IF('11a+c+n'!$Q769="C",'11a+c+n'!M769,0))</f>
        <v>0</v>
      </c>
      <c r="N769" s="121">
        <f>IF($C$4="citu pasākumu izmaksas",IF('11a+c+n'!$Q769="C",'11a+c+n'!N769,0))</f>
        <v>0</v>
      </c>
      <c r="O769" s="121">
        <f>IF($C$4="citu pasākumu izmaksas",IF('11a+c+n'!$Q769="C",'11a+c+n'!O769,0))</f>
        <v>0</v>
      </c>
      <c r="P769" s="122">
        <f>IF($C$4="citu pasākumu izmaksas",IF('11a+c+n'!$Q769="C",'11a+c+n'!P769,0))</f>
        <v>0</v>
      </c>
    </row>
    <row r="770" spans="1:16" x14ac:dyDescent="0.2">
      <c r="A770" s="49">
        <f>IF(P770=0,0,IF(COUNTBLANK(P770)=1,0,COUNTA($P$14:P770)))</f>
        <v>0</v>
      </c>
      <c r="B770" s="21">
        <f>IF($C$4="citu pasākumu izmaksas",IF('11a+c+n'!$Q770="C",'11a+c+n'!B770,0))</f>
        <v>0</v>
      </c>
      <c r="C770" s="21">
        <f>IF($C$4="citu pasākumu izmaksas",IF('11a+c+n'!$Q770="C",'11a+c+n'!C770,0))</f>
        <v>0</v>
      </c>
      <c r="D770" s="21">
        <f>IF($C$4="citu pasākumu izmaksas",IF('11a+c+n'!$Q770="C",'11a+c+n'!D770,0))</f>
        <v>0</v>
      </c>
      <c r="E770" s="42"/>
      <c r="F770" s="64"/>
      <c r="G770" s="121"/>
      <c r="H770" s="121">
        <f>IF($C$4="citu pasākumu izmaksas",IF('11a+c+n'!$Q770="C",'11a+c+n'!H770,0))</f>
        <v>0</v>
      </c>
      <c r="I770" s="121"/>
      <c r="J770" s="121"/>
      <c r="K770" s="122">
        <f>IF($C$4="citu pasākumu izmaksas",IF('11a+c+n'!$Q770="C",'11a+c+n'!K770,0))</f>
        <v>0</v>
      </c>
      <c r="L770" s="83">
        <f>IF($C$4="citu pasākumu izmaksas",IF('11a+c+n'!$Q770="C",'11a+c+n'!L770,0))</f>
        <v>0</v>
      </c>
      <c r="M770" s="121">
        <f>IF($C$4="citu pasākumu izmaksas",IF('11a+c+n'!$Q770="C",'11a+c+n'!M770,0))</f>
        <v>0</v>
      </c>
      <c r="N770" s="121">
        <f>IF($C$4="citu pasākumu izmaksas",IF('11a+c+n'!$Q770="C",'11a+c+n'!N770,0))</f>
        <v>0</v>
      </c>
      <c r="O770" s="121">
        <f>IF($C$4="citu pasākumu izmaksas",IF('11a+c+n'!$Q770="C",'11a+c+n'!O770,0))</f>
        <v>0</v>
      </c>
      <c r="P770" s="122">
        <f>IF($C$4="citu pasākumu izmaksas",IF('11a+c+n'!$Q770="C",'11a+c+n'!P770,0))</f>
        <v>0</v>
      </c>
    </row>
    <row r="771" spans="1:16" x14ac:dyDescent="0.2">
      <c r="A771" s="49">
        <f>IF(P771=0,0,IF(COUNTBLANK(P771)=1,0,COUNTA($P$14:P771)))</f>
        <v>0</v>
      </c>
      <c r="B771" s="21">
        <f>IF($C$4="citu pasākumu izmaksas",IF('11a+c+n'!$Q771="C",'11a+c+n'!B771,0))</f>
        <v>0</v>
      </c>
      <c r="C771" s="21">
        <f>IF($C$4="citu pasākumu izmaksas",IF('11a+c+n'!$Q771="C",'11a+c+n'!C771,0))</f>
        <v>0</v>
      </c>
      <c r="D771" s="21">
        <f>IF($C$4="citu pasākumu izmaksas",IF('11a+c+n'!$Q771="C",'11a+c+n'!D771,0))</f>
        <v>0</v>
      </c>
      <c r="E771" s="42"/>
      <c r="F771" s="64"/>
      <c r="G771" s="121"/>
      <c r="H771" s="121">
        <f>IF($C$4="citu pasākumu izmaksas",IF('11a+c+n'!$Q771="C",'11a+c+n'!H771,0))</f>
        <v>0</v>
      </c>
      <c r="I771" s="121"/>
      <c r="J771" s="121"/>
      <c r="K771" s="122">
        <f>IF($C$4="citu pasākumu izmaksas",IF('11a+c+n'!$Q771="C",'11a+c+n'!K771,0))</f>
        <v>0</v>
      </c>
      <c r="L771" s="83">
        <f>IF($C$4="citu pasākumu izmaksas",IF('11a+c+n'!$Q771="C",'11a+c+n'!L771,0))</f>
        <v>0</v>
      </c>
      <c r="M771" s="121">
        <f>IF($C$4="citu pasākumu izmaksas",IF('11a+c+n'!$Q771="C",'11a+c+n'!M771,0))</f>
        <v>0</v>
      </c>
      <c r="N771" s="121">
        <f>IF($C$4="citu pasākumu izmaksas",IF('11a+c+n'!$Q771="C",'11a+c+n'!N771,0))</f>
        <v>0</v>
      </c>
      <c r="O771" s="121">
        <f>IF($C$4="citu pasākumu izmaksas",IF('11a+c+n'!$Q771="C",'11a+c+n'!O771,0))</f>
        <v>0</v>
      </c>
      <c r="P771" s="122">
        <f>IF($C$4="citu pasākumu izmaksas",IF('11a+c+n'!$Q771="C",'11a+c+n'!P771,0))</f>
        <v>0</v>
      </c>
    </row>
    <row r="772" spans="1:16" x14ac:dyDescent="0.2">
      <c r="A772" s="49">
        <f>IF(P772=0,0,IF(COUNTBLANK(P772)=1,0,COUNTA($P$14:P772)))</f>
        <v>0</v>
      </c>
      <c r="B772" s="21">
        <f>IF($C$4="citu pasākumu izmaksas",IF('11a+c+n'!$Q772="C",'11a+c+n'!B772,0))</f>
        <v>0</v>
      </c>
      <c r="C772" s="21">
        <f>IF($C$4="citu pasākumu izmaksas",IF('11a+c+n'!$Q772="C",'11a+c+n'!C772,0))</f>
        <v>0</v>
      </c>
      <c r="D772" s="21">
        <f>IF($C$4="citu pasākumu izmaksas",IF('11a+c+n'!$Q772="C",'11a+c+n'!D772,0))</f>
        <v>0</v>
      </c>
      <c r="E772" s="42"/>
      <c r="F772" s="64"/>
      <c r="G772" s="121"/>
      <c r="H772" s="121">
        <f>IF($C$4="citu pasākumu izmaksas",IF('11a+c+n'!$Q772="C",'11a+c+n'!H772,0))</f>
        <v>0</v>
      </c>
      <c r="I772" s="121"/>
      <c r="J772" s="121"/>
      <c r="K772" s="122">
        <f>IF($C$4="citu pasākumu izmaksas",IF('11a+c+n'!$Q772="C",'11a+c+n'!K772,0))</f>
        <v>0</v>
      </c>
      <c r="L772" s="83">
        <f>IF($C$4="citu pasākumu izmaksas",IF('11a+c+n'!$Q772="C",'11a+c+n'!L772,0))</f>
        <v>0</v>
      </c>
      <c r="M772" s="121">
        <f>IF($C$4="citu pasākumu izmaksas",IF('11a+c+n'!$Q772="C",'11a+c+n'!M772,0))</f>
        <v>0</v>
      </c>
      <c r="N772" s="121">
        <f>IF($C$4="citu pasākumu izmaksas",IF('11a+c+n'!$Q772="C",'11a+c+n'!N772,0))</f>
        <v>0</v>
      </c>
      <c r="O772" s="121">
        <f>IF($C$4="citu pasākumu izmaksas",IF('11a+c+n'!$Q772="C",'11a+c+n'!O772,0))</f>
        <v>0</v>
      </c>
      <c r="P772" s="122">
        <f>IF($C$4="citu pasākumu izmaksas",IF('11a+c+n'!$Q772="C",'11a+c+n'!P772,0))</f>
        <v>0</v>
      </c>
    </row>
    <row r="773" spans="1:16" x14ac:dyDescent="0.2">
      <c r="A773" s="49">
        <f>IF(P773=0,0,IF(COUNTBLANK(P773)=1,0,COUNTA($P$14:P773)))</f>
        <v>0</v>
      </c>
      <c r="B773" s="21">
        <f>IF($C$4="citu pasākumu izmaksas",IF('11a+c+n'!$Q773="C",'11a+c+n'!B773,0))</f>
        <v>0</v>
      </c>
      <c r="C773" s="21">
        <f>IF($C$4="citu pasākumu izmaksas",IF('11a+c+n'!$Q773="C",'11a+c+n'!C773,0))</f>
        <v>0</v>
      </c>
      <c r="D773" s="21">
        <f>IF($C$4="citu pasākumu izmaksas",IF('11a+c+n'!$Q773="C",'11a+c+n'!D773,0))</f>
        <v>0</v>
      </c>
      <c r="E773" s="42"/>
      <c r="F773" s="64"/>
      <c r="G773" s="121"/>
      <c r="H773" s="121">
        <f>IF($C$4="citu pasākumu izmaksas",IF('11a+c+n'!$Q773="C",'11a+c+n'!H773,0))</f>
        <v>0</v>
      </c>
      <c r="I773" s="121"/>
      <c r="J773" s="121"/>
      <c r="K773" s="122">
        <f>IF($C$4="citu pasākumu izmaksas",IF('11a+c+n'!$Q773="C",'11a+c+n'!K773,0))</f>
        <v>0</v>
      </c>
      <c r="L773" s="83">
        <f>IF($C$4="citu pasākumu izmaksas",IF('11a+c+n'!$Q773="C",'11a+c+n'!L773,0))</f>
        <v>0</v>
      </c>
      <c r="M773" s="121">
        <f>IF($C$4="citu pasākumu izmaksas",IF('11a+c+n'!$Q773="C",'11a+c+n'!M773,0))</f>
        <v>0</v>
      </c>
      <c r="N773" s="121">
        <f>IF($C$4="citu pasākumu izmaksas",IF('11a+c+n'!$Q773="C",'11a+c+n'!N773,0))</f>
        <v>0</v>
      </c>
      <c r="O773" s="121">
        <f>IF($C$4="citu pasākumu izmaksas",IF('11a+c+n'!$Q773="C",'11a+c+n'!O773,0))</f>
        <v>0</v>
      </c>
      <c r="P773" s="122">
        <f>IF($C$4="citu pasākumu izmaksas",IF('11a+c+n'!$Q773="C",'11a+c+n'!P773,0))</f>
        <v>0</v>
      </c>
    </row>
    <row r="774" spans="1:16" x14ac:dyDescent="0.2">
      <c r="A774" s="49">
        <f>IF(P774=0,0,IF(COUNTBLANK(P774)=1,0,COUNTA($P$14:P774)))</f>
        <v>0</v>
      </c>
      <c r="B774" s="21">
        <f>IF($C$4="citu pasākumu izmaksas",IF('11a+c+n'!$Q774="C",'11a+c+n'!B774,0))</f>
        <v>0</v>
      </c>
      <c r="C774" s="21">
        <f>IF($C$4="citu pasākumu izmaksas",IF('11a+c+n'!$Q774="C",'11a+c+n'!C774,0))</f>
        <v>0</v>
      </c>
      <c r="D774" s="21">
        <f>IF($C$4="citu pasākumu izmaksas",IF('11a+c+n'!$Q774="C",'11a+c+n'!D774,0))</f>
        <v>0</v>
      </c>
      <c r="E774" s="42"/>
      <c r="F774" s="64"/>
      <c r="G774" s="121"/>
      <c r="H774" s="121">
        <f>IF($C$4="citu pasākumu izmaksas",IF('11a+c+n'!$Q774="C",'11a+c+n'!H774,0))</f>
        <v>0</v>
      </c>
      <c r="I774" s="121"/>
      <c r="J774" s="121"/>
      <c r="K774" s="122">
        <f>IF($C$4="citu pasākumu izmaksas",IF('11a+c+n'!$Q774="C",'11a+c+n'!K774,0))</f>
        <v>0</v>
      </c>
      <c r="L774" s="83">
        <f>IF($C$4="citu pasākumu izmaksas",IF('11a+c+n'!$Q774="C",'11a+c+n'!L774,0))</f>
        <v>0</v>
      </c>
      <c r="M774" s="121">
        <f>IF($C$4="citu pasākumu izmaksas",IF('11a+c+n'!$Q774="C",'11a+c+n'!M774,0))</f>
        <v>0</v>
      </c>
      <c r="N774" s="121">
        <f>IF($C$4="citu pasākumu izmaksas",IF('11a+c+n'!$Q774="C",'11a+c+n'!N774,0))</f>
        <v>0</v>
      </c>
      <c r="O774" s="121">
        <f>IF($C$4="citu pasākumu izmaksas",IF('11a+c+n'!$Q774="C",'11a+c+n'!O774,0))</f>
        <v>0</v>
      </c>
      <c r="P774" s="122">
        <f>IF($C$4="citu pasākumu izmaksas",IF('11a+c+n'!$Q774="C",'11a+c+n'!P774,0))</f>
        <v>0</v>
      </c>
    </row>
    <row r="775" spans="1:16" x14ac:dyDescent="0.2">
      <c r="A775" s="49">
        <f>IF(P775=0,0,IF(COUNTBLANK(P775)=1,0,COUNTA($P$14:P775)))</f>
        <v>0</v>
      </c>
      <c r="B775" s="21">
        <f>IF($C$4="citu pasākumu izmaksas",IF('11a+c+n'!$Q775="C",'11a+c+n'!B775,0))</f>
        <v>0</v>
      </c>
      <c r="C775" s="21">
        <f>IF($C$4="citu pasākumu izmaksas",IF('11a+c+n'!$Q775="C",'11a+c+n'!C775,0))</f>
        <v>0</v>
      </c>
      <c r="D775" s="21">
        <f>IF($C$4="citu pasākumu izmaksas",IF('11a+c+n'!$Q775="C",'11a+c+n'!D775,0))</f>
        <v>0</v>
      </c>
      <c r="E775" s="42"/>
      <c r="F775" s="64"/>
      <c r="G775" s="121"/>
      <c r="H775" s="121">
        <f>IF($C$4="citu pasākumu izmaksas",IF('11a+c+n'!$Q775="C",'11a+c+n'!H775,0))</f>
        <v>0</v>
      </c>
      <c r="I775" s="121"/>
      <c r="J775" s="121"/>
      <c r="K775" s="122">
        <f>IF($C$4="citu pasākumu izmaksas",IF('11a+c+n'!$Q775="C",'11a+c+n'!K775,0))</f>
        <v>0</v>
      </c>
      <c r="L775" s="83">
        <f>IF($C$4="citu pasākumu izmaksas",IF('11a+c+n'!$Q775="C",'11a+c+n'!L775,0))</f>
        <v>0</v>
      </c>
      <c r="M775" s="121">
        <f>IF($C$4="citu pasākumu izmaksas",IF('11a+c+n'!$Q775="C",'11a+c+n'!M775,0))</f>
        <v>0</v>
      </c>
      <c r="N775" s="121">
        <f>IF($C$4="citu pasākumu izmaksas",IF('11a+c+n'!$Q775="C",'11a+c+n'!N775,0))</f>
        <v>0</v>
      </c>
      <c r="O775" s="121">
        <f>IF($C$4="citu pasākumu izmaksas",IF('11a+c+n'!$Q775="C",'11a+c+n'!O775,0))</f>
        <v>0</v>
      </c>
      <c r="P775" s="122">
        <f>IF($C$4="citu pasākumu izmaksas",IF('11a+c+n'!$Q775="C",'11a+c+n'!P775,0))</f>
        <v>0</v>
      </c>
    </row>
    <row r="776" spans="1:16" x14ac:dyDescent="0.2">
      <c r="A776" s="49">
        <f>IF(P776=0,0,IF(COUNTBLANK(P776)=1,0,COUNTA($P$14:P776)))</f>
        <v>0</v>
      </c>
      <c r="B776" s="21">
        <f>IF($C$4="citu pasākumu izmaksas",IF('11a+c+n'!$Q776="C",'11a+c+n'!B776,0))</f>
        <v>0</v>
      </c>
      <c r="C776" s="21">
        <f>IF($C$4="citu pasākumu izmaksas",IF('11a+c+n'!$Q776="C",'11a+c+n'!C776,0))</f>
        <v>0</v>
      </c>
      <c r="D776" s="21">
        <f>IF($C$4="citu pasākumu izmaksas",IF('11a+c+n'!$Q776="C",'11a+c+n'!D776,0))</f>
        <v>0</v>
      </c>
      <c r="E776" s="42"/>
      <c r="F776" s="64"/>
      <c r="G776" s="121"/>
      <c r="H776" s="121">
        <f>IF($C$4="citu pasākumu izmaksas",IF('11a+c+n'!$Q776="C",'11a+c+n'!H776,0))</f>
        <v>0</v>
      </c>
      <c r="I776" s="121"/>
      <c r="J776" s="121"/>
      <c r="K776" s="122">
        <f>IF($C$4="citu pasākumu izmaksas",IF('11a+c+n'!$Q776="C",'11a+c+n'!K776,0))</f>
        <v>0</v>
      </c>
      <c r="L776" s="83">
        <f>IF($C$4="citu pasākumu izmaksas",IF('11a+c+n'!$Q776="C",'11a+c+n'!L776,0))</f>
        <v>0</v>
      </c>
      <c r="M776" s="121">
        <f>IF($C$4="citu pasākumu izmaksas",IF('11a+c+n'!$Q776="C",'11a+c+n'!M776,0))</f>
        <v>0</v>
      </c>
      <c r="N776" s="121">
        <f>IF($C$4="citu pasākumu izmaksas",IF('11a+c+n'!$Q776="C",'11a+c+n'!N776,0))</f>
        <v>0</v>
      </c>
      <c r="O776" s="121">
        <f>IF($C$4="citu pasākumu izmaksas",IF('11a+c+n'!$Q776="C",'11a+c+n'!O776,0))</f>
        <v>0</v>
      </c>
      <c r="P776" s="122">
        <f>IF($C$4="citu pasākumu izmaksas",IF('11a+c+n'!$Q776="C",'11a+c+n'!P776,0))</f>
        <v>0</v>
      </c>
    </row>
    <row r="777" spans="1:16" x14ac:dyDescent="0.2">
      <c r="A777" s="49">
        <f>IF(P777=0,0,IF(COUNTBLANK(P777)=1,0,COUNTA($P$14:P777)))</f>
        <v>0</v>
      </c>
      <c r="B777" s="21">
        <f>IF($C$4="citu pasākumu izmaksas",IF('11a+c+n'!$Q777="C",'11a+c+n'!B777,0))</f>
        <v>0</v>
      </c>
      <c r="C777" s="21">
        <f>IF($C$4="citu pasākumu izmaksas",IF('11a+c+n'!$Q777="C",'11a+c+n'!C777,0))</f>
        <v>0</v>
      </c>
      <c r="D777" s="21">
        <f>IF($C$4="citu pasākumu izmaksas",IF('11a+c+n'!$Q777="C",'11a+c+n'!D777,0))</f>
        <v>0</v>
      </c>
      <c r="E777" s="42"/>
      <c r="F777" s="64"/>
      <c r="G777" s="121"/>
      <c r="H777" s="121">
        <f>IF($C$4="citu pasākumu izmaksas",IF('11a+c+n'!$Q777="C",'11a+c+n'!H777,0))</f>
        <v>0</v>
      </c>
      <c r="I777" s="121"/>
      <c r="J777" s="121"/>
      <c r="K777" s="122">
        <f>IF($C$4="citu pasākumu izmaksas",IF('11a+c+n'!$Q777="C",'11a+c+n'!K777,0))</f>
        <v>0</v>
      </c>
      <c r="L777" s="83">
        <f>IF($C$4="citu pasākumu izmaksas",IF('11a+c+n'!$Q777="C",'11a+c+n'!L777,0))</f>
        <v>0</v>
      </c>
      <c r="M777" s="121">
        <f>IF($C$4="citu pasākumu izmaksas",IF('11a+c+n'!$Q777="C",'11a+c+n'!M777,0))</f>
        <v>0</v>
      </c>
      <c r="N777" s="121">
        <f>IF($C$4="citu pasākumu izmaksas",IF('11a+c+n'!$Q777="C",'11a+c+n'!N777,0))</f>
        <v>0</v>
      </c>
      <c r="O777" s="121">
        <f>IF($C$4="citu pasākumu izmaksas",IF('11a+c+n'!$Q777="C",'11a+c+n'!O777,0))</f>
        <v>0</v>
      </c>
      <c r="P777" s="122">
        <f>IF($C$4="citu pasākumu izmaksas",IF('11a+c+n'!$Q777="C",'11a+c+n'!P777,0))</f>
        <v>0</v>
      </c>
    </row>
    <row r="778" spans="1:16" x14ac:dyDescent="0.2">
      <c r="A778" s="49">
        <f>IF(P778=0,0,IF(COUNTBLANK(P778)=1,0,COUNTA($P$14:P778)))</f>
        <v>0</v>
      </c>
      <c r="B778" s="21">
        <f>IF($C$4="citu pasākumu izmaksas",IF('11a+c+n'!$Q778="C",'11a+c+n'!B778,0))</f>
        <v>0</v>
      </c>
      <c r="C778" s="21">
        <f>IF($C$4="citu pasākumu izmaksas",IF('11a+c+n'!$Q778="C",'11a+c+n'!C778,0))</f>
        <v>0</v>
      </c>
      <c r="D778" s="21">
        <f>IF($C$4="citu pasākumu izmaksas",IF('11a+c+n'!$Q778="C",'11a+c+n'!D778,0))</f>
        <v>0</v>
      </c>
      <c r="E778" s="42"/>
      <c r="F778" s="64"/>
      <c r="G778" s="121"/>
      <c r="H778" s="121">
        <f>IF($C$4="citu pasākumu izmaksas",IF('11a+c+n'!$Q778="C",'11a+c+n'!H778,0))</f>
        <v>0</v>
      </c>
      <c r="I778" s="121"/>
      <c r="J778" s="121"/>
      <c r="K778" s="122">
        <f>IF($C$4="citu pasākumu izmaksas",IF('11a+c+n'!$Q778="C",'11a+c+n'!K778,0))</f>
        <v>0</v>
      </c>
      <c r="L778" s="83">
        <f>IF($C$4="citu pasākumu izmaksas",IF('11a+c+n'!$Q778="C",'11a+c+n'!L778,0))</f>
        <v>0</v>
      </c>
      <c r="M778" s="121">
        <f>IF($C$4="citu pasākumu izmaksas",IF('11a+c+n'!$Q778="C",'11a+c+n'!M778,0))</f>
        <v>0</v>
      </c>
      <c r="N778" s="121">
        <f>IF($C$4="citu pasākumu izmaksas",IF('11a+c+n'!$Q778="C",'11a+c+n'!N778,0))</f>
        <v>0</v>
      </c>
      <c r="O778" s="121">
        <f>IF($C$4="citu pasākumu izmaksas",IF('11a+c+n'!$Q778="C",'11a+c+n'!O778,0))</f>
        <v>0</v>
      </c>
      <c r="P778" s="122">
        <f>IF($C$4="citu pasākumu izmaksas",IF('11a+c+n'!$Q778="C",'11a+c+n'!P778,0))</f>
        <v>0</v>
      </c>
    </row>
    <row r="779" spans="1:16" x14ac:dyDescent="0.2">
      <c r="A779" s="49">
        <f>IF(P779=0,0,IF(COUNTBLANK(P779)=1,0,COUNTA($P$14:P779)))</f>
        <v>0</v>
      </c>
      <c r="B779" s="21">
        <f>IF($C$4="citu pasākumu izmaksas",IF('11a+c+n'!$Q779="C",'11a+c+n'!B779,0))</f>
        <v>0</v>
      </c>
      <c r="C779" s="21">
        <f>IF($C$4="citu pasākumu izmaksas",IF('11a+c+n'!$Q779="C",'11a+c+n'!C779,0))</f>
        <v>0</v>
      </c>
      <c r="D779" s="21">
        <f>IF($C$4="citu pasākumu izmaksas",IF('11a+c+n'!$Q779="C",'11a+c+n'!D779,0))</f>
        <v>0</v>
      </c>
      <c r="E779" s="42"/>
      <c r="F779" s="64"/>
      <c r="G779" s="121"/>
      <c r="H779" s="121">
        <f>IF($C$4="citu pasākumu izmaksas",IF('11a+c+n'!$Q779="C",'11a+c+n'!H779,0))</f>
        <v>0</v>
      </c>
      <c r="I779" s="121"/>
      <c r="J779" s="121"/>
      <c r="K779" s="122">
        <f>IF($C$4="citu pasākumu izmaksas",IF('11a+c+n'!$Q779="C",'11a+c+n'!K779,0))</f>
        <v>0</v>
      </c>
      <c r="L779" s="83">
        <f>IF($C$4="citu pasākumu izmaksas",IF('11a+c+n'!$Q779="C",'11a+c+n'!L779,0))</f>
        <v>0</v>
      </c>
      <c r="M779" s="121">
        <f>IF($C$4="citu pasākumu izmaksas",IF('11a+c+n'!$Q779="C",'11a+c+n'!M779,0))</f>
        <v>0</v>
      </c>
      <c r="N779" s="121">
        <f>IF($C$4="citu pasākumu izmaksas",IF('11a+c+n'!$Q779="C",'11a+c+n'!N779,0))</f>
        <v>0</v>
      </c>
      <c r="O779" s="121">
        <f>IF($C$4="citu pasākumu izmaksas",IF('11a+c+n'!$Q779="C",'11a+c+n'!O779,0))</f>
        <v>0</v>
      </c>
      <c r="P779" s="122">
        <f>IF($C$4="citu pasākumu izmaksas",IF('11a+c+n'!$Q779="C",'11a+c+n'!P779,0))</f>
        <v>0</v>
      </c>
    </row>
    <row r="780" spans="1:16" x14ac:dyDescent="0.2">
      <c r="A780" s="49">
        <f>IF(P780=0,0,IF(COUNTBLANK(P780)=1,0,COUNTA($P$14:P780)))</f>
        <v>0</v>
      </c>
      <c r="B780" s="21">
        <f>IF($C$4="citu pasākumu izmaksas",IF('11a+c+n'!$Q780="C",'11a+c+n'!B780,0))</f>
        <v>0</v>
      </c>
      <c r="C780" s="21">
        <f>IF($C$4="citu pasākumu izmaksas",IF('11a+c+n'!$Q780="C",'11a+c+n'!C780,0))</f>
        <v>0</v>
      </c>
      <c r="D780" s="21">
        <f>IF($C$4="citu pasākumu izmaksas",IF('11a+c+n'!$Q780="C",'11a+c+n'!D780,0))</f>
        <v>0</v>
      </c>
      <c r="E780" s="42"/>
      <c r="F780" s="64"/>
      <c r="G780" s="121"/>
      <c r="H780" s="121">
        <f>IF($C$4="citu pasākumu izmaksas",IF('11a+c+n'!$Q780="C",'11a+c+n'!H780,0))</f>
        <v>0</v>
      </c>
      <c r="I780" s="121"/>
      <c r="J780" s="121"/>
      <c r="K780" s="122">
        <f>IF($C$4="citu pasākumu izmaksas",IF('11a+c+n'!$Q780="C",'11a+c+n'!K780,0))</f>
        <v>0</v>
      </c>
      <c r="L780" s="83">
        <f>IF($C$4="citu pasākumu izmaksas",IF('11a+c+n'!$Q780="C",'11a+c+n'!L780,0))</f>
        <v>0</v>
      </c>
      <c r="M780" s="121">
        <f>IF($C$4="citu pasākumu izmaksas",IF('11a+c+n'!$Q780="C",'11a+c+n'!M780,0))</f>
        <v>0</v>
      </c>
      <c r="N780" s="121">
        <f>IF($C$4="citu pasākumu izmaksas",IF('11a+c+n'!$Q780="C",'11a+c+n'!N780,0))</f>
        <v>0</v>
      </c>
      <c r="O780" s="121">
        <f>IF($C$4="citu pasākumu izmaksas",IF('11a+c+n'!$Q780="C",'11a+c+n'!O780,0))</f>
        <v>0</v>
      </c>
      <c r="P780" s="122">
        <f>IF($C$4="citu pasākumu izmaksas",IF('11a+c+n'!$Q780="C",'11a+c+n'!P780,0))</f>
        <v>0</v>
      </c>
    </row>
    <row r="781" spans="1:16" x14ac:dyDescent="0.2">
      <c r="A781" s="49">
        <f>IF(P781=0,0,IF(COUNTBLANK(P781)=1,0,COUNTA($P$14:P781)))</f>
        <v>0</v>
      </c>
      <c r="B781" s="21">
        <f>IF($C$4="citu pasākumu izmaksas",IF('11a+c+n'!$Q781="C",'11a+c+n'!B781,0))</f>
        <v>0</v>
      </c>
      <c r="C781" s="21">
        <f>IF($C$4="citu pasākumu izmaksas",IF('11a+c+n'!$Q781="C",'11a+c+n'!C781,0))</f>
        <v>0</v>
      </c>
      <c r="D781" s="21">
        <f>IF($C$4="citu pasākumu izmaksas",IF('11a+c+n'!$Q781="C",'11a+c+n'!D781,0))</f>
        <v>0</v>
      </c>
      <c r="E781" s="42"/>
      <c r="F781" s="64"/>
      <c r="G781" s="121"/>
      <c r="H781" s="121">
        <f>IF($C$4="citu pasākumu izmaksas",IF('11a+c+n'!$Q781="C",'11a+c+n'!H781,0))</f>
        <v>0</v>
      </c>
      <c r="I781" s="121"/>
      <c r="J781" s="121"/>
      <c r="K781" s="122">
        <f>IF($C$4="citu pasākumu izmaksas",IF('11a+c+n'!$Q781="C",'11a+c+n'!K781,0))</f>
        <v>0</v>
      </c>
      <c r="L781" s="83">
        <f>IF($C$4="citu pasākumu izmaksas",IF('11a+c+n'!$Q781="C",'11a+c+n'!L781,0))</f>
        <v>0</v>
      </c>
      <c r="M781" s="121">
        <f>IF($C$4="citu pasākumu izmaksas",IF('11a+c+n'!$Q781="C",'11a+c+n'!M781,0))</f>
        <v>0</v>
      </c>
      <c r="N781" s="121">
        <f>IF($C$4="citu pasākumu izmaksas",IF('11a+c+n'!$Q781="C",'11a+c+n'!N781,0))</f>
        <v>0</v>
      </c>
      <c r="O781" s="121">
        <f>IF($C$4="citu pasākumu izmaksas",IF('11a+c+n'!$Q781="C",'11a+c+n'!O781,0))</f>
        <v>0</v>
      </c>
      <c r="P781" s="122">
        <f>IF($C$4="citu pasākumu izmaksas",IF('11a+c+n'!$Q781="C",'11a+c+n'!P781,0))</f>
        <v>0</v>
      </c>
    </row>
    <row r="782" spans="1:16" x14ac:dyDescent="0.2">
      <c r="A782" s="49">
        <f>IF(P782=0,0,IF(COUNTBLANK(P782)=1,0,COUNTA($P$14:P782)))</f>
        <v>0</v>
      </c>
      <c r="B782" s="21">
        <f>IF($C$4="citu pasākumu izmaksas",IF('11a+c+n'!$Q782="C",'11a+c+n'!B782,0))</f>
        <v>0</v>
      </c>
      <c r="C782" s="21">
        <f>IF($C$4="citu pasākumu izmaksas",IF('11a+c+n'!$Q782="C",'11a+c+n'!C782,0))</f>
        <v>0</v>
      </c>
      <c r="D782" s="21">
        <f>IF($C$4="citu pasākumu izmaksas",IF('11a+c+n'!$Q782="C",'11a+c+n'!D782,0))</f>
        <v>0</v>
      </c>
      <c r="E782" s="42"/>
      <c r="F782" s="64"/>
      <c r="G782" s="121"/>
      <c r="H782" s="121">
        <f>IF($C$4="citu pasākumu izmaksas",IF('11a+c+n'!$Q782="C",'11a+c+n'!H782,0))</f>
        <v>0</v>
      </c>
      <c r="I782" s="121"/>
      <c r="J782" s="121"/>
      <c r="K782" s="122">
        <f>IF($C$4="citu pasākumu izmaksas",IF('11a+c+n'!$Q782="C",'11a+c+n'!K782,0))</f>
        <v>0</v>
      </c>
      <c r="L782" s="83">
        <f>IF($C$4="citu pasākumu izmaksas",IF('11a+c+n'!$Q782="C",'11a+c+n'!L782,0))</f>
        <v>0</v>
      </c>
      <c r="M782" s="121">
        <f>IF($C$4="citu pasākumu izmaksas",IF('11a+c+n'!$Q782="C",'11a+c+n'!M782,0))</f>
        <v>0</v>
      </c>
      <c r="N782" s="121">
        <f>IF($C$4="citu pasākumu izmaksas",IF('11a+c+n'!$Q782="C",'11a+c+n'!N782,0))</f>
        <v>0</v>
      </c>
      <c r="O782" s="121">
        <f>IF($C$4="citu pasākumu izmaksas",IF('11a+c+n'!$Q782="C",'11a+c+n'!O782,0))</f>
        <v>0</v>
      </c>
      <c r="P782" s="122">
        <f>IF($C$4="citu pasākumu izmaksas",IF('11a+c+n'!$Q782="C",'11a+c+n'!P782,0))</f>
        <v>0</v>
      </c>
    </row>
    <row r="783" spans="1:16" x14ac:dyDescent="0.2">
      <c r="A783" s="49">
        <f>IF(P783=0,0,IF(COUNTBLANK(P783)=1,0,COUNTA($P$14:P783)))</f>
        <v>0</v>
      </c>
      <c r="B783" s="21">
        <f>IF($C$4="citu pasākumu izmaksas",IF('11a+c+n'!$Q783="C",'11a+c+n'!B783,0))</f>
        <v>0</v>
      </c>
      <c r="C783" s="21">
        <f>IF($C$4="citu pasākumu izmaksas",IF('11a+c+n'!$Q783="C",'11a+c+n'!C783,0))</f>
        <v>0</v>
      </c>
      <c r="D783" s="21">
        <f>IF($C$4="citu pasākumu izmaksas",IF('11a+c+n'!$Q783="C",'11a+c+n'!D783,0))</f>
        <v>0</v>
      </c>
      <c r="E783" s="42"/>
      <c r="F783" s="64"/>
      <c r="G783" s="121"/>
      <c r="H783" s="121">
        <f>IF($C$4="citu pasākumu izmaksas",IF('11a+c+n'!$Q783="C",'11a+c+n'!H783,0))</f>
        <v>0</v>
      </c>
      <c r="I783" s="121"/>
      <c r="J783" s="121"/>
      <c r="K783" s="122">
        <f>IF($C$4="citu pasākumu izmaksas",IF('11a+c+n'!$Q783="C",'11a+c+n'!K783,0))</f>
        <v>0</v>
      </c>
      <c r="L783" s="83">
        <f>IF($C$4="citu pasākumu izmaksas",IF('11a+c+n'!$Q783="C",'11a+c+n'!L783,0))</f>
        <v>0</v>
      </c>
      <c r="M783" s="121">
        <f>IF($C$4="citu pasākumu izmaksas",IF('11a+c+n'!$Q783="C",'11a+c+n'!M783,0))</f>
        <v>0</v>
      </c>
      <c r="N783" s="121">
        <f>IF($C$4="citu pasākumu izmaksas",IF('11a+c+n'!$Q783="C",'11a+c+n'!N783,0))</f>
        <v>0</v>
      </c>
      <c r="O783" s="121">
        <f>IF($C$4="citu pasākumu izmaksas",IF('11a+c+n'!$Q783="C",'11a+c+n'!O783,0))</f>
        <v>0</v>
      </c>
      <c r="P783" s="122">
        <f>IF($C$4="citu pasākumu izmaksas",IF('11a+c+n'!$Q783="C",'11a+c+n'!P783,0))</f>
        <v>0</v>
      </c>
    </row>
    <row r="784" spans="1:16" x14ac:dyDescent="0.2">
      <c r="A784" s="49">
        <f>IF(P784=0,0,IF(COUNTBLANK(P784)=1,0,COUNTA($P$14:P784)))</f>
        <v>0</v>
      </c>
      <c r="B784" s="21">
        <f>IF($C$4="citu pasākumu izmaksas",IF('11a+c+n'!$Q784="C",'11a+c+n'!B784,0))</f>
        <v>0</v>
      </c>
      <c r="C784" s="21">
        <f>IF($C$4="citu pasākumu izmaksas",IF('11a+c+n'!$Q784="C",'11a+c+n'!C784,0))</f>
        <v>0</v>
      </c>
      <c r="D784" s="21">
        <f>IF($C$4="citu pasākumu izmaksas",IF('11a+c+n'!$Q784="C",'11a+c+n'!D784,0))</f>
        <v>0</v>
      </c>
      <c r="E784" s="42"/>
      <c r="F784" s="64"/>
      <c r="G784" s="121"/>
      <c r="H784" s="121">
        <f>IF($C$4="citu pasākumu izmaksas",IF('11a+c+n'!$Q784="C",'11a+c+n'!H784,0))</f>
        <v>0</v>
      </c>
      <c r="I784" s="121"/>
      <c r="J784" s="121"/>
      <c r="K784" s="122">
        <f>IF($C$4="citu pasākumu izmaksas",IF('11a+c+n'!$Q784="C",'11a+c+n'!K784,0))</f>
        <v>0</v>
      </c>
      <c r="L784" s="83">
        <f>IF($C$4="citu pasākumu izmaksas",IF('11a+c+n'!$Q784="C",'11a+c+n'!L784,0))</f>
        <v>0</v>
      </c>
      <c r="M784" s="121">
        <f>IF($C$4="citu pasākumu izmaksas",IF('11a+c+n'!$Q784="C",'11a+c+n'!M784,0))</f>
        <v>0</v>
      </c>
      <c r="N784" s="121">
        <f>IF($C$4="citu pasākumu izmaksas",IF('11a+c+n'!$Q784="C",'11a+c+n'!N784,0))</f>
        <v>0</v>
      </c>
      <c r="O784" s="121">
        <f>IF($C$4="citu pasākumu izmaksas",IF('11a+c+n'!$Q784="C",'11a+c+n'!O784,0))</f>
        <v>0</v>
      </c>
      <c r="P784" s="122">
        <f>IF($C$4="citu pasākumu izmaksas",IF('11a+c+n'!$Q784="C",'11a+c+n'!P784,0))</f>
        <v>0</v>
      </c>
    </row>
    <row r="785" spans="1:16" x14ac:dyDescent="0.2">
      <c r="A785" s="49">
        <f>IF(P785=0,0,IF(COUNTBLANK(P785)=1,0,COUNTA($P$14:P785)))</f>
        <v>0</v>
      </c>
      <c r="B785" s="21">
        <f>IF($C$4="citu pasākumu izmaksas",IF('11a+c+n'!$Q785="C",'11a+c+n'!B785,0))</f>
        <v>0</v>
      </c>
      <c r="C785" s="21">
        <f>IF($C$4="citu pasākumu izmaksas",IF('11a+c+n'!$Q785="C",'11a+c+n'!C785,0))</f>
        <v>0</v>
      </c>
      <c r="D785" s="21">
        <f>IF($C$4="citu pasākumu izmaksas",IF('11a+c+n'!$Q785="C",'11a+c+n'!D785,0))</f>
        <v>0</v>
      </c>
      <c r="E785" s="42"/>
      <c r="F785" s="64"/>
      <c r="G785" s="121"/>
      <c r="H785" s="121">
        <f>IF($C$4="citu pasākumu izmaksas",IF('11a+c+n'!$Q785="C",'11a+c+n'!H785,0))</f>
        <v>0</v>
      </c>
      <c r="I785" s="121"/>
      <c r="J785" s="121"/>
      <c r="K785" s="122">
        <f>IF($C$4="citu pasākumu izmaksas",IF('11a+c+n'!$Q785="C",'11a+c+n'!K785,0))</f>
        <v>0</v>
      </c>
      <c r="L785" s="83">
        <f>IF($C$4="citu pasākumu izmaksas",IF('11a+c+n'!$Q785="C",'11a+c+n'!L785,0))</f>
        <v>0</v>
      </c>
      <c r="M785" s="121">
        <f>IF($C$4="citu pasākumu izmaksas",IF('11a+c+n'!$Q785="C",'11a+c+n'!M785,0))</f>
        <v>0</v>
      </c>
      <c r="N785" s="121">
        <f>IF($C$4="citu pasākumu izmaksas",IF('11a+c+n'!$Q785="C",'11a+c+n'!N785,0))</f>
        <v>0</v>
      </c>
      <c r="O785" s="121">
        <f>IF($C$4="citu pasākumu izmaksas",IF('11a+c+n'!$Q785="C",'11a+c+n'!O785,0))</f>
        <v>0</v>
      </c>
      <c r="P785" s="122">
        <f>IF($C$4="citu pasākumu izmaksas",IF('11a+c+n'!$Q785="C",'11a+c+n'!P785,0))</f>
        <v>0</v>
      </c>
    </row>
    <row r="786" spans="1:16" x14ac:dyDescent="0.2">
      <c r="A786" s="49">
        <f>IF(P786=0,0,IF(COUNTBLANK(P786)=1,0,COUNTA($P$14:P786)))</f>
        <v>0</v>
      </c>
      <c r="B786" s="21">
        <f>IF($C$4="citu pasākumu izmaksas",IF('11a+c+n'!$Q786="C",'11a+c+n'!B786,0))</f>
        <v>0</v>
      </c>
      <c r="C786" s="21">
        <f>IF($C$4="citu pasākumu izmaksas",IF('11a+c+n'!$Q786="C",'11a+c+n'!C786,0))</f>
        <v>0</v>
      </c>
      <c r="D786" s="21">
        <f>IF($C$4="citu pasākumu izmaksas",IF('11a+c+n'!$Q786="C",'11a+c+n'!D786,0))</f>
        <v>0</v>
      </c>
      <c r="E786" s="42"/>
      <c r="F786" s="64"/>
      <c r="G786" s="121"/>
      <c r="H786" s="121">
        <f>IF($C$4="citu pasākumu izmaksas",IF('11a+c+n'!$Q786="C",'11a+c+n'!H786,0))</f>
        <v>0</v>
      </c>
      <c r="I786" s="121"/>
      <c r="J786" s="121"/>
      <c r="K786" s="122">
        <f>IF($C$4="citu pasākumu izmaksas",IF('11a+c+n'!$Q786="C",'11a+c+n'!K786,0))</f>
        <v>0</v>
      </c>
      <c r="L786" s="83">
        <f>IF($C$4="citu pasākumu izmaksas",IF('11a+c+n'!$Q786="C",'11a+c+n'!L786,0))</f>
        <v>0</v>
      </c>
      <c r="M786" s="121">
        <f>IF($C$4="citu pasākumu izmaksas",IF('11a+c+n'!$Q786="C",'11a+c+n'!M786,0))</f>
        <v>0</v>
      </c>
      <c r="N786" s="121">
        <f>IF($C$4="citu pasākumu izmaksas",IF('11a+c+n'!$Q786="C",'11a+c+n'!N786,0))</f>
        <v>0</v>
      </c>
      <c r="O786" s="121">
        <f>IF($C$4="citu pasākumu izmaksas",IF('11a+c+n'!$Q786="C",'11a+c+n'!O786,0))</f>
        <v>0</v>
      </c>
      <c r="P786" s="122">
        <f>IF($C$4="citu pasākumu izmaksas",IF('11a+c+n'!$Q786="C",'11a+c+n'!P786,0))</f>
        <v>0</v>
      </c>
    </row>
    <row r="787" spans="1:16" x14ac:dyDescent="0.2">
      <c r="A787" s="49">
        <f>IF(P787=0,0,IF(COUNTBLANK(P787)=1,0,COUNTA($P$14:P787)))</f>
        <v>0</v>
      </c>
      <c r="B787" s="21">
        <f>IF($C$4="citu pasākumu izmaksas",IF('11a+c+n'!$Q787="C",'11a+c+n'!B787,0))</f>
        <v>0</v>
      </c>
      <c r="C787" s="21">
        <f>IF($C$4="citu pasākumu izmaksas",IF('11a+c+n'!$Q787="C",'11a+c+n'!C787,0))</f>
        <v>0</v>
      </c>
      <c r="D787" s="21">
        <f>IF($C$4="citu pasākumu izmaksas",IF('11a+c+n'!$Q787="C",'11a+c+n'!D787,0))</f>
        <v>0</v>
      </c>
      <c r="E787" s="42"/>
      <c r="F787" s="64"/>
      <c r="G787" s="121"/>
      <c r="H787" s="121">
        <f>IF($C$4="citu pasākumu izmaksas",IF('11a+c+n'!$Q787="C",'11a+c+n'!H787,0))</f>
        <v>0</v>
      </c>
      <c r="I787" s="121"/>
      <c r="J787" s="121"/>
      <c r="K787" s="122">
        <f>IF($C$4="citu pasākumu izmaksas",IF('11a+c+n'!$Q787="C",'11a+c+n'!K787,0))</f>
        <v>0</v>
      </c>
      <c r="L787" s="83">
        <f>IF($C$4="citu pasākumu izmaksas",IF('11a+c+n'!$Q787="C",'11a+c+n'!L787,0))</f>
        <v>0</v>
      </c>
      <c r="M787" s="121">
        <f>IF($C$4="citu pasākumu izmaksas",IF('11a+c+n'!$Q787="C",'11a+c+n'!M787,0))</f>
        <v>0</v>
      </c>
      <c r="N787" s="121">
        <f>IF($C$4="citu pasākumu izmaksas",IF('11a+c+n'!$Q787="C",'11a+c+n'!N787,0))</f>
        <v>0</v>
      </c>
      <c r="O787" s="121">
        <f>IF($C$4="citu pasākumu izmaksas",IF('11a+c+n'!$Q787="C",'11a+c+n'!O787,0))</f>
        <v>0</v>
      </c>
      <c r="P787" s="122">
        <f>IF($C$4="citu pasākumu izmaksas",IF('11a+c+n'!$Q787="C",'11a+c+n'!P787,0))</f>
        <v>0</v>
      </c>
    </row>
    <row r="788" spans="1:16" x14ac:dyDescent="0.2">
      <c r="A788" s="49">
        <f>IF(P788=0,0,IF(COUNTBLANK(P788)=1,0,COUNTA($P$14:P788)))</f>
        <v>0</v>
      </c>
      <c r="B788" s="21">
        <f>IF($C$4="citu pasākumu izmaksas",IF('11a+c+n'!$Q788="C",'11a+c+n'!B788,0))</f>
        <v>0</v>
      </c>
      <c r="C788" s="21">
        <f>IF($C$4="citu pasākumu izmaksas",IF('11a+c+n'!$Q788="C",'11a+c+n'!C788,0))</f>
        <v>0</v>
      </c>
      <c r="D788" s="21">
        <f>IF($C$4="citu pasākumu izmaksas",IF('11a+c+n'!$Q788="C",'11a+c+n'!D788,0))</f>
        <v>0</v>
      </c>
      <c r="E788" s="42"/>
      <c r="F788" s="64"/>
      <c r="G788" s="121"/>
      <c r="H788" s="121">
        <f>IF($C$4="citu pasākumu izmaksas",IF('11a+c+n'!$Q788="C",'11a+c+n'!H788,0))</f>
        <v>0</v>
      </c>
      <c r="I788" s="121"/>
      <c r="J788" s="121"/>
      <c r="K788" s="122">
        <f>IF($C$4="citu pasākumu izmaksas",IF('11a+c+n'!$Q788="C",'11a+c+n'!K788,0))</f>
        <v>0</v>
      </c>
      <c r="L788" s="83">
        <f>IF($C$4="citu pasākumu izmaksas",IF('11a+c+n'!$Q788="C",'11a+c+n'!L788,0))</f>
        <v>0</v>
      </c>
      <c r="M788" s="121">
        <f>IF($C$4="citu pasākumu izmaksas",IF('11a+c+n'!$Q788="C",'11a+c+n'!M788,0))</f>
        <v>0</v>
      </c>
      <c r="N788" s="121">
        <f>IF($C$4="citu pasākumu izmaksas",IF('11a+c+n'!$Q788="C",'11a+c+n'!N788,0))</f>
        <v>0</v>
      </c>
      <c r="O788" s="121">
        <f>IF($C$4="citu pasākumu izmaksas",IF('11a+c+n'!$Q788="C",'11a+c+n'!O788,0))</f>
        <v>0</v>
      </c>
      <c r="P788" s="122">
        <f>IF($C$4="citu pasākumu izmaksas",IF('11a+c+n'!$Q788="C",'11a+c+n'!P788,0))</f>
        <v>0</v>
      </c>
    </row>
    <row r="789" spans="1:16" x14ac:dyDescent="0.2">
      <c r="A789" s="49">
        <f>IF(P789=0,0,IF(COUNTBLANK(P789)=1,0,COUNTA($P$14:P789)))</f>
        <v>0</v>
      </c>
      <c r="B789" s="21">
        <f>IF($C$4="citu pasākumu izmaksas",IF('11a+c+n'!$Q789="C",'11a+c+n'!B789,0))</f>
        <v>0</v>
      </c>
      <c r="C789" s="21">
        <f>IF($C$4="citu pasākumu izmaksas",IF('11a+c+n'!$Q789="C",'11a+c+n'!C789,0))</f>
        <v>0</v>
      </c>
      <c r="D789" s="21">
        <f>IF($C$4="citu pasākumu izmaksas",IF('11a+c+n'!$Q789="C",'11a+c+n'!D789,0))</f>
        <v>0</v>
      </c>
      <c r="E789" s="42"/>
      <c r="F789" s="64"/>
      <c r="G789" s="121"/>
      <c r="H789" s="121">
        <f>IF($C$4="citu pasākumu izmaksas",IF('11a+c+n'!$Q789="C",'11a+c+n'!H789,0))</f>
        <v>0</v>
      </c>
      <c r="I789" s="121"/>
      <c r="J789" s="121"/>
      <c r="K789" s="122">
        <f>IF($C$4="citu pasākumu izmaksas",IF('11a+c+n'!$Q789="C",'11a+c+n'!K789,0))</f>
        <v>0</v>
      </c>
      <c r="L789" s="83">
        <f>IF($C$4="citu pasākumu izmaksas",IF('11a+c+n'!$Q789="C",'11a+c+n'!L789,0))</f>
        <v>0</v>
      </c>
      <c r="M789" s="121">
        <f>IF($C$4="citu pasākumu izmaksas",IF('11a+c+n'!$Q789="C",'11a+c+n'!M789,0))</f>
        <v>0</v>
      </c>
      <c r="N789" s="121">
        <f>IF($C$4="citu pasākumu izmaksas",IF('11a+c+n'!$Q789="C",'11a+c+n'!N789,0))</f>
        <v>0</v>
      </c>
      <c r="O789" s="121">
        <f>IF($C$4="citu pasākumu izmaksas",IF('11a+c+n'!$Q789="C",'11a+c+n'!O789,0))</f>
        <v>0</v>
      </c>
      <c r="P789" s="122">
        <f>IF($C$4="citu pasākumu izmaksas",IF('11a+c+n'!$Q789="C",'11a+c+n'!P789,0))</f>
        <v>0</v>
      </c>
    </row>
    <row r="790" spans="1:16" x14ac:dyDescent="0.2">
      <c r="A790" s="49">
        <f>IF(P790=0,0,IF(COUNTBLANK(P790)=1,0,COUNTA($P$14:P790)))</f>
        <v>0</v>
      </c>
      <c r="B790" s="21">
        <f>IF($C$4="citu pasākumu izmaksas",IF('11a+c+n'!$Q790="C",'11a+c+n'!B790,0))</f>
        <v>0</v>
      </c>
      <c r="C790" s="21">
        <f>IF($C$4="citu pasākumu izmaksas",IF('11a+c+n'!$Q790="C",'11a+c+n'!C790,0))</f>
        <v>0</v>
      </c>
      <c r="D790" s="21">
        <f>IF($C$4="citu pasākumu izmaksas",IF('11a+c+n'!$Q790="C",'11a+c+n'!D790,0))</f>
        <v>0</v>
      </c>
      <c r="E790" s="42"/>
      <c r="F790" s="64"/>
      <c r="G790" s="121"/>
      <c r="H790" s="121">
        <f>IF($C$4="citu pasākumu izmaksas",IF('11a+c+n'!$Q790="C",'11a+c+n'!H790,0))</f>
        <v>0</v>
      </c>
      <c r="I790" s="121"/>
      <c r="J790" s="121"/>
      <c r="K790" s="122">
        <f>IF($C$4="citu pasākumu izmaksas",IF('11a+c+n'!$Q790="C",'11a+c+n'!K790,0))</f>
        <v>0</v>
      </c>
      <c r="L790" s="83">
        <f>IF($C$4="citu pasākumu izmaksas",IF('11a+c+n'!$Q790="C",'11a+c+n'!L790,0))</f>
        <v>0</v>
      </c>
      <c r="M790" s="121">
        <f>IF($C$4="citu pasākumu izmaksas",IF('11a+c+n'!$Q790="C",'11a+c+n'!M790,0))</f>
        <v>0</v>
      </c>
      <c r="N790" s="121">
        <f>IF($C$4="citu pasākumu izmaksas",IF('11a+c+n'!$Q790="C",'11a+c+n'!N790,0))</f>
        <v>0</v>
      </c>
      <c r="O790" s="121">
        <f>IF($C$4="citu pasākumu izmaksas",IF('11a+c+n'!$Q790="C",'11a+c+n'!O790,0))</f>
        <v>0</v>
      </c>
      <c r="P790" s="122">
        <f>IF($C$4="citu pasākumu izmaksas",IF('11a+c+n'!$Q790="C",'11a+c+n'!P790,0))</f>
        <v>0</v>
      </c>
    </row>
    <row r="791" spans="1:16" x14ac:dyDescent="0.2">
      <c r="A791" s="49">
        <f>IF(P791=0,0,IF(COUNTBLANK(P791)=1,0,COUNTA($P$14:P791)))</f>
        <v>0</v>
      </c>
      <c r="B791" s="21">
        <f>IF($C$4="citu pasākumu izmaksas",IF('11a+c+n'!$Q791="C",'11a+c+n'!B791,0))</f>
        <v>0</v>
      </c>
      <c r="C791" s="21">
        <f>IF($C$4="citu pasākumu izmaksas",IF('11a+c+n'!$Q791="C",'11a+c+n'!C791,0))</f>
        <v>0</v>
      </c>
      <c r="D791" s="21">
        <f>IF($C$4="citu pasākumu izmaksas",IF('11a+c+n'!$Q791="C",'11a+c+n'!D791,0))</f>
        <v>0</v>
      </c>
      <c r="E791" s="42"/>
      <c r="F791" s="64"/>
      <c r="G791" s="121"/>
      <c r="H791" s="121">
        <f>IF($C$4="citu pasākumu izmaksas",IF('11a+c+n'!$Q791="C",'11a+c+n'!H791,0))</f>
        <v>0</v>
      </c>
      <c r="I791" s="121"/>
      <c r="J791" s="121"/>
      <c r="K791" s="122">
        <f>IF($C$4="citu pasākumu izmaksas",IF('11a+c+n'!$Q791="C",'11a+c+n'!K791,0))</f>
        <v>0</v>
      </c>
      <c r="L791" s="83">
        <f>IF($C$4="citu pasākumu izmaksas",IF('11a+c+n'!$Q791="C",'11a+c+n'!L791,0))</f>
        <v>0</v>
      </c>
      <c r="M791" s="121">
        <f>IF($C$4="citu pasākumu izmaksas",IF('11a+c+n'!$Q791="C",'11a+c+n'!M791,0))</f>
        <v>0</v>
      </c>
      <c r="N791" s="121">
        <f>IF($C$4="citu pasākumu izmaksas",IF('11a+c+n'!$Q791="C",'11a+c+n'!N791,0))</f>
        <v>0</v>
      </c>
      <c r="O791" s="121">
        <f>IF($C$4="citu pasākumu izmaksas",IF('11a+c+n'!$Q791="C",'11a+c+n'!O791,0))</f>
        <v>0</v>
      </c>
      <c r="P791" s="122">
        <f>IF($C$4="citu pasākumu izmaksas",IF('11a+c+n'!$Q791="C",'11a+c+n'!P791,0))</f>
        <v>0</v>
      </c>
    </row>
    <row r="792" spans="1:16" x14ac:dyDescent="0.2">
      <c r="A792" s="49">
        <f>IF(P792=0,0,IF(COUNTBLANK(P792)=1,0,COUNTA($P$14:P792)))</f>
        <v>0</v>
      </c>
      <c r="B792" s="21">
        <f>IF($C$4="citu pasākumu izmaksas",IF('11a+c+n'!$Q792="C",'11a+c+n'!B792,0))</f>
        <v>0</v>
      </c>
      <c r="C792" s="21">
        <f>IF($C$4="citu pasākumu izmaksas",IF('11a+c+n'!$Q792="C",'11a+c+n'!C792,0))</f>
        <v>0</v>
      </c>
      <c r="D792" s="21">
        <f>IF($C$4="citu pasākumu izmaksas",IF('11a+c+n'!$Q792="C",'11a+c+n'!D792,0))</f>
        <v>0</v>
      </c>
      <c r="E792" s="42"/>
      <c r="F792" s="64"/>
      <c r="G792" s="121"/>
      <c r="H792" s="121">
        <f>IF($C$4="citu pasākumu izmaksas",IF('11a+c+n'!$Q792="C",'11a+c+n'!H792,0))</f>
        <v>0</v>
      </c>
      <c r="I792" s="121"/>
      <c r="J792" s="121"/>
      <c r="K792" s="122">
        <f>IF($C$4="citu pasākumu izmaksas",IF('11a+c+n'!$Q792="C",'11a+c+n'!K792,0))</f>
        <v>0</v>
      </c>
      <c r="L792" s="83">
        <f>IF($C$4="citu pasākumu izmaksas",IF('11a+c+n'!$Q792="C",'11a+c+n'!L792,0))</f>
        <v>0</v>
      </c>
      <c r="M792" s="121">
        <f>IF($C$4="citu pasākumu izmaksas",IF('11a+c+n'!$Q792="C",'11a+c+n'!M792,0))</f>
        <v>0</v>
      </c>
      <c r="N792" s="121">
        <f>IF($C$4="citu pasākumu izmaksas",IF('11a+c+n'!$Q792="C",'11a+c+n'!N792,0))</f>
        <v>0</v>
      </c>
      <c r="O792" s="121">
        <f>IF($C$4="citu pasākumu izmaksas",IF('11a+c+n'!$Q792="C",'11a+c+n'!O792,0))</f>
        <v>0</v>
      </c>
      <c r="P792" s="122">
        <f>IF($C$4="citu pasākumu izmaksas",IF('11a+c+n'!$Q792="C",'11a+c+n'!P792,0))</f>
        <v>0</v>
      </c>
    </row>
    <row r="793" spans="1:16" x14ac:dyDescent="0.2">
      <c r="A793" s="49">
        <f>IF(P793=0,0,IF(COUNTBLANK(P793)=1,0,COUNTA($P$14:P793)))</f>
        <v>0</v>
      </c>
      <c r="B793" s="21">
        <f>IF($C$4="citu pasākumu izmaksas",IF('11a+c+n'!$Q793="C",'11a+c+n'!B793,0))</f>
        <v>0</v>
      </c>
      <c r="C793" s="21">
        <f>IF($C$4="citu pasākumu izmaksas",IF('11a+c+n'!$Q793="C",'11a+c+n'!C793,0))</f>
        <v>0</v>
      </c>
      <c r="D793" s="21">
        <f>IF($C$4="citu pasākumu izmaksas",IF('11a+c+n'!$Q793="C",'11a+c+n'!D793,0))</f>
        <v>0</v>
      </c>
      <c r="E793" s="42"/>
      <c r="F793" s="64"/>
      <c r="G793" s="121"/>
      <c r="H793" s="121">
        <f>IF($C$4="citu pasākumu izmaksas",IF('11a+c+n'!$Q793="C",'11a+c+n'!H793,0))</f>
        <v>0</v>
      </c>
      <c r="I793" s="121"/>
      <c r="J793" s="121"/>
      <c r="K793" s="122">
        <f>IF($C$4="citu pasākumu izmaksas",IF('11a+c+n'!$Q793="C",'11a+c+n'!K793,0))</f>
        <v>0</v>
      </c>
      <c r="L793" s="83">
        <f>IF($C$4="citu pasākumu izmaksas",IF('11a+c+n'!$Q793="C",'11a+c+n'!L793,0))</f>
        <v>0</v>
      </c>
      <c r="M793" s="121">
        <f>IF($C$4="citu pasākumu izmaksas",IF('11a+c+n'!$Q793="C",'11a+c+n'!M793,0))</f>
        <v>0</v>
      </c>
      <c r="N793" s="121">
        <f>IF($C$4="citu pasākumu izmaksas",IF('11a+c+n'!$Q793="C",'11a+c+n'!N793,0))</f>
        <v>0</v>
      </c>
      <c r="O793" s="121">
        <f>IF($C$4="citu pasākumu izmaksas",IF('11a+c+n'!$Q793="C",'11a+c+n'!O793,0))</f>
        <v>0</v>
      </c>
      <c r="P793" s="122">
        <f>IF($C$4="citu pasākumu izmaksas",IF('11a+c+n'!$Q793="C",'11a+c+n'!P793,0))</f>
        <v>0</v>
      </c>
    </row>
    <row r="794" spans="1:16" x14ac:dyDescent="0.2">
      <c r="A794" s="49">
        <f>IF(P794=0,0,IF(COUNTBLANK(P794)=1,0,COUNTA($P$14:P794)))</f>
        <v>0</v>
      </c>
      <c r="B794" s="21">
        <f>IF($C$4="citu pasākumu izmaksas",IF('11a+c+n'!$Q794="C",'11a+c+n'!B794,0))</f>
        <v>0</v>
      </c>
      <c r="C794" s="21">
        <f>IF($C$4="citu pasākumu izmaksas",IF('11a+c+n'!$Q794="C",'11a+c+n'!C794,0))</f>
        <v>0</v>
      </c>
      <c r="D794" s="21">
        <f>IF($C$4="citu pasākumu izmaksas",IF('11a+c+n'!$Q794="C",'11a+c+n'!D794,0))</f>
        <v>0</v>
      </c>
      <c r="E794" s="42"/>
      <c r="F794" s="64"/>
      <c r="G794" s="121"/>
      <c r="H794" s="121">
        <f>IF($C$4="citu pasākumu izmaksas",IF('11a+c+n'!$Q794="C",'11a+c+n'!H794,0))</f>
        <v>0</v>
      </c>
      <c r="I794" s="121"/>
      <c r="J794" s="121"/>
      <c r="K794" s="122">
        <f>IF($C$4="citu pasākumu izmaksas",IF('11a+c+n'!$Q794="C",'11a+c+n'!K794,0))</f>
        <v>0</v>
      </c>
      <c r="L794" s="83">
        <f>IF($C$4="citu pasākumu izmaksas",IF('11a+c+n'!$Q794="C",'11a+c+n'!L794,0))</f>
        <v>0</v>
      </c>
      <c r="M794" s="121">
        <f>IF($C$4="citu pasākumu izmaksas",IF('11a+c+n'!$Q794="C",'11a+c+n'!M794,0))</f>
        <v>0</v>
      </c>
      <c r="N794" s="121">
        <f>IF($C$4="citu pasākumu izmaksas",IF('11a+c+n'!$Q794="C",'11a+c+n'!N794,0))</f>
        <v>0</v>
      </c>
      <c r="O794" s="121">
        <f>IF($C$4="citu pasākumu izmaksas",IF('11a+c+n'!$Q794="C",'11a+c+n'!O794,0))</f>
        <v>0</v>
      </c>
      <c r="P794" s="122">
        <f>IF($C$4="citu pasākumu izmaksas",IF('11a+c+n'!$Q794="C",'11a+c+n'!P794,0))</f>
        <v>0</v>
      </c>
    </row>
    <row r="795" spans="1:16" x14ac:dyDescent="0.2">
      <c r="A795" s="49">
        <f>IF(P795=0,0,IF(COUNTBLANK(P795)=1,0,COUNTA($P$14:P795)))</f>
        <v>0</v>
      </c>
      <c r="B795" s="21">
        <f>IF($C$4="citu pasākumu izmaksas",IF('11a+c+n'!$Q795="C",'11a+c+n'!B795,0))</f>
        <v>0</v>
      </c>
      <c r="C795" s="21">
        <f>IF($C$4="citu pasākumu izmaksas",IF('11a+c+n'!$Q795="C",'11a+c+n'!C795,0))</f>
        <v>0</v>
      </c>
      <c r="D795" s="21">
        <f>IF($C$4="citu pasākumu izmaksas",IF('11a+c+n'!$Q795="C",'11a+c+n'!D795,0))</f>
        <v>0</v>
      </c>
      <c r="E795" s="42"/>
      <c r="F795" s="64"/>
      <c r="G795" s="121"/>
      <c r="H795" s="121">
        <f>IF($C$4="citu pasākumu izmaksas",IF('11a+c+n'!$Q795="C",'11a+c+n'!H795,0))</f>
        <v>0</v>
      </c>
      <c r="I795" s="121"/>
      <c r="J795" s="121"/>
      <c r="K795" s="122">
        <f>IF($C$4="citu pasākumu izmaksas",IF('11a+c+n'!$Q795="C",'11a+c+n'!K795,0))</f>
        <v>0</v>
      </c>
      <c r="L795" s="83">
        <f>IF($C$4="citu pasākumu izmaksas",IF('11a+c+n'!$Q795="C",'11a+c+n'!L795,0))</f>
        <v>0</v>
      </c>
      <c r="M795" s="121">
        <f>IF($C$4="citu pasākumu izmaksas",IF('11a+c+n'!$Q795="C",'11a+c+n'!M795,0))</f>
        <v>0</v>
      </c>
      <c r="N795" s="121">
        <f>IF($C$4="citu pasākumu izmaksas",IF('11a+c+n'!$Q795="C",'11a+c+n'!N795,0))</f>
        <v>0</v>
      </c>
      <c r="O795" s="121">
        <f>IF($C$4="citu pasākumu izmaksas",IF('11a+c+n'!$Q795="C",'11a+c+n'!O795,0))</f>
        <v>0</v>
      </c>
      <c r="P795" s="122">
        <f>IF($C$4="citu pasākumu izmaksas",IF('11a+c+n'!$Q795="C",'11a+c+n'!P795,0))</f>
        <v>0</v>
      </c>
    </row>
    <row r="796" spans="1:16" x14ac:dyDescent="0.2">
      <c r="A796" s="49">
        <f>IF(P796=0,0,IF(COUNTBLANK(P796)=1,0,COUNTA($P$14:P796)))</f>
        <v>0</v>
      </c>
      <c r="B796" s="21">
        <f>IF($C$4="citu pasākumu izmaksas",IF('11a+c+n'!$Q796="C",'11a+c+n'!B796,0))</f>
        <v>0</v>
      </c>
      <c r="C796" s="21">
        <f>IF($C$4="citu pasākumu izmaksas",IF('11a+c+n'!$Q796="C",'11a+c+n'!C796,0))</f>
        <v>0</v>
      </c>
      <c r="D796" s="21">
        <f>IF($C$4="citu pasākumu izmaksas",IF('11a+c+n'!$Q796="C",'11a+c+n'!D796,0))</f>
        <v>0</v>
      </c>
      <c r="E796" s="42"/>
      <c r="F796" s="64"/>
      <c r="G796" s="121"/>
      <c r="H796" s="121">
        <f>IF($C$4="citu pasākumu izmaksas",IF('11a+c+n'!$Q796="C",'11a+c+n'!H796,0))</f>
        <v>0</v>
      </c>
      <c r="I796" s="121"/>
      <c r="J796" s="121"/>
      <c r="K796" s="122">
        <f>IF($C$4="citu pasākumu izmaksas",IF('11a+c+n'!$Q796="C",'11a+c+n'!K796,0))</f>
        <v>0</v>
      </c>
      <c r="L796" s="83">
        <f>IF($C$4="citu pasākumu izmaksas",IF('11a+c+n'!$Q796="C",'11a+c+n'!L796,0))</f>
        <v>0</v>
      </c>
      <c r="M796" s="121">
        <f>IF($C$4="citu pasākumu izmaksas",IF('11a+c+n'!$Q796="C",'11a+c+n'!M796,0))</f>
        <v>0</v>
      </c>
      <c r="N796" s="121">
        <f>IF($C$4="citu pasākumu izmaksas",IF('11a+c+n'!$Q796="C",'11a+c+n'!N796,0))</f>
        <v>0</v>
      </c>
      <c r="O796" s="121">
        <f>IF($C$4="citu pasākumu izmaksas",IF('11a+c+n'!$Q796="C",'11a+c+n'!O796,0))</f>
        <v>0</v>
      </c>
      <c r="P796" s="122">
        <f>IF($C$4="citu pasākumu izmaksas",IF('11a+c+n'!$Q796="C",'11a+c+n'!P796,0))</f>
        <v>0</v>
      </c>
    </row>
    <row r="797" spans="1:16" x14ac:dyDescent="0.2">
      <c r="A797" s="49">
        <f>IF(P797=0,0,IF(COUNTBLANK(P797)=1,0,COUNTA($P$14:P797)))</f>
        <v>0</v>
      </c>
      <c r="B797" s="21">
        <f>IF($C$4="citu pasākumu izmaksas",IF('11a+c+n'!$Q797="C",'11a+c+n'!B797,0))</f>
        <v>0</v>
      </c>
      <c r="C797" s="21">
        <f>IF($C$4="citu pasākumu izmaksas",IF('11a+c+n'!$Q797="C",'11a+c+n'!C797,0))</f>
        <v>0</v>
      </c>
      <c r="D797" s="21">
        <f>IF($C$4="citu pasākumu izmaksas",IF('11a+c+n'!$Q797="C",'11a+c+n'!D797,0))</f>
        <v>0</v>
      </c>
      <c r="E797" s="42"/>
      <c r="F797" s="64"/>
      <c r="G797" s="121"/>
      <c r="H797" s="121">
        <f>IF($C$4="citu pasākumu izmaksas",IF('11a+c+n'!$Q797="C",'11a+c+n'!H797,0))</f>
        <v>0</v>
      </c>
      <c r="I797" s="121"/>
      <c r="J797" s="121"/>
      <c r="K797" s="122">
        <f>IF($C$4="citu pasākumu izmaksas",IF('11a+c+n'!$Q797="C",'11a+c+n'!K797,0))</f>
        <v>0</v>
      </c>
      <c r="L797" s="83">
        <f>IF($C$4="citu pasākumu izmaksas",IF('11a+c+n'!$Q797="C",'11a+c+n'!L797,0))</f>
        <v>0</v>
      </c>
      <c r="M797" s="121">
        <f>IF($C$4="citu pasākumu izmaksas",IF('11a+c+n'!$Q797="C",'11a+c+n'!M797,0))</f>
        <v>0</v>
      </c>
      <c r="N797" s="121">
        <f>IF($C$4="citu pasākumu izmaksas",IF('11a+c+n'!$Q797="C",'11a+c+n'!N797,0))</f>
        <v>0</v>
      </c>
      <c r="O797" s="121">
        <f>IF($C$4="citu pasākumu izmaksas",IF('11a+c+n'!$Q797="C",'11a+c+n'!O797,0))</f>
        <v>0</v>
      </c>
      <c r="P797" s="122">
        <f>IF($C$4="citu pasākumu izmaksas",IF('11a+c+n'!$Q797="C",'11a+c+n'!P797,0))</f>
        <v>0</v>
      </c>
    </row>
    <row r="798" spans="1:16" x14ac:dyDescent="0.2">
      <c r="A798" s="49">
        <f>IF(P798=0,0,IF(COUNTBLANK(P798)=1,0,COUNTA($P$14:P798)))</f>
        <v>0</v>
      </c>
      <c r="B798" s="21">
        <f>IF($C$4="citu pasākumu izmaksas",IF('11a+c+n'!$Q798="C",'11a+c+n'!B798,0))</f>
        <v>0</v>
      </c>
      <c r="C798" s="21">
        <f>IF($C$4="citu pasākumu izmaksas",IF('11a+c+n'!$Q798="C",'11a+c+n'!C798,0))</f>
        <v>0</v>
      </c>
      <c r="D798" s="21">
        <f>IF($C$4="citu pasākumu izmaksas",IF('11a+c+n'!$Q798="C",'11a+c+n'!D798,0))</f>
        <v>0</v>
      </c>
      <c r="E798" s="42"/>
      <c r="F798" s="64"/>
      <c r="G798" s="121"/>
      <c r="H798" s="121">
        <f>IF($C$4="citu pasākumu izmaksas",IF('11a+c+n'!$Q798="C",'11a+c+n'!H798,0))</f>
        <v>0</v>
      </c>
      <c r="I798" s="121"/>
      <c r="J798" s="121"/>
      <c r="K798" s="122">
        <f>IF($C$4="citu pasākumu izmaksas",IF('11a+c+n'!$Q798="C",'11a+c+n'!K798,0))</f>
        <v>0</v>
      </c>
      <c r="L798" s="83">
        <f>IF($C$4="citu pasākumu izmaksas",IF('11a+c+n'!$Q798="C",'11a+c+n'!L798,0))</f>
        <v>0</v>
      </c>
      <c r="M798" s="121">
        <f>IF($C$4="citu pasākumu izmaksas",IF('11a+c+n'!$Q798="C",'11a+c+n'!M798,0))</f>
        <v>0</v>
      </c>
      <c r="N798" s="121">
        <f>IF($C$4="citu pasākumu izmaksas",IF('11a+c+n'!$Q798="C",'11a+c+n'!N798,0))</f>
        <v>0</v>
      </c>
      <c r="O798" s="121">
        <f>IF($C$4="citu pasākumu izmaksas",IF('11a+c+n'!$Q798="C",'11a+c+n'!O798,0))</f>
        <v>0</v>
      </c>
      <c r="P798" s="122">
        <f>IF($C$4="citu pasākumu izmaksas",IF('11a+c+n'!$Q798="C",'11a+c+n'!P798,0))</f>
        <v>0</v>
      </c>
    </row>
    <row r="799" spans="1:16" x14ac:dyDescent="0.2">
      <c r="A799" s="49">
        <f>IF(P799=0,0,IF(COUNTBLANK(P799)=1,0,COUNTA($P$14:P799)))</f>
        <v>0</v>
      </c>
      <c r="B799" s="21">
        <f>IF($C$4="citu pasākumu izmaksas",IF('11a+c+n'!$Q799="C",'11a+c+n'!B799,0))</f>
        <v>0</v>
      </c>
      <c r="C799" s="21">
        <f>IF($C$4="citu pasākumu izmaksas",IF('11a+c+n'!$Q799="C",'11a+c+n'!C799,0))</f>
        <v>0</v>
      </c>
      <c r="D799" s="21">
        <f>IF($C$4="citu pasākumu izmaksas",IF('11a+c+n'!$Q799="C",'11a+c+n'!D799,0))</f>
        <v>0</v>
      </c>
      <c r="E799" s="42"/>
      <c r="F799" s="64"/>
      <c r="G799" s="121"/>
      <c r="H799" s="121">
        <f>IF($C$4="citu pasākumu izmaksas",IF('11a+c+n'!$Q799="C",'11a+c+n'!H799,0))</f>
        <v>0</v>
      </c>
      <c r="I799" s="121"/>
      <c r="J799" s="121"/>
      <c r="K799" s="122">
        <f>IF($C$4="citu pasākumu izmaksas",IF('11a+c+n'!$Q799="C",'11a+c+n'!K799,0))</f>
        <v>0</v>
      </c>
      <c r="L799" s="83">
        <f>IF($C$4="citu pasākumu izmaksas",IF('11a+c+n'!$Q799="C",'11a+c+n'!L799,0))</f>
        <v>0</v>
      </c>
      <c r="M799" s="121">
        <f>IF($C$4="citu pasākumu izmaksas",IF('11a+c+n'!$Q799="C",'11a+c+n'!M799,0))</f>
        <v>0</v>
      </c>
      <c r="N799" s="121">
        <f>IF($C$4="citu pasākumu izmaksas",IF('11a+c+n'!$Q799="C",'11a+c+n'!N799,0))</f>
        <v>0</v>
      </c>
      <c r="O799" s="121">
        <f>IF($C$4="citu pasākumu izmaksas",IF('11a+c+n'!$Q799="C",'11a+c+n'!O799,0))</f>
        <v>0</v>
      </c>
      <c r="P799" s="122">
        <f>IF($C$4="citu pasākumu izmaksas",IF('11a+c+n'!$Q799="C",'11a+c+n'!P799,0))</f>
        <v>0</v>
      </c>
    </row>
    <row r="800" spans="1:16" x14ac:dyDescent="0.2">
      <c r="A800" s="49">
        <f>IF(P800=0,0,IF(COUNTBLANK(P800)=1,0,COUNTA($P$14:P800)))</f>
        <v>0</v>
      </c>
      <c r="B800" s="21">
        <f>IF($C$4="citu pasākumu izmaksas",IF('11a+c+n'!$Q800="C",'11a+c+n'!B800,0))</f>
        <v>0</v>
      </c>
      <c r="C800" s="21">
        <f>IF($C$4="citu pasākumu izmaksas",IF('11a+c+n'!$Q800="C",'11a+c+n'!C800,0))</f>
        <v>0</v>
      </c>
      <c r="D800" s="21">
        <f>IF($C$4="citu pasākumu izmaksas",IF('11a+c+n'!$Q800="C",'11a+c+n'!D800,0))</f>
        <v>0</v>
      </c>
      <c r="E800" s="42"/>
      <c r="F800" s="64"/>
      <c r="G800" s="121"/>
      <c r="H800" s="121">
        <f>IF($C$4="citu pasākumu izmaksas",IF('11a+c+n'!$Q800="C",'11a+c+n'!H800,0))</f>
        <v>0</v>
      </c>
      <c r="I800" s="121"/>
      <c r="J800" s="121"/>
      <c r="K800" s="122">
        <f>IF($C$4="citu pasākumu izmaksas",IF('11a+c+n'!$Q800="C",'11a+c+n'!K800,0))</f>
        <v>0</v>
      </c>
      <c r="L800" s="83">
        <f>IF($C$4="citu pasākumu izmaksas",IF('11a+c+n'!$Q800="C",'11a+c+n'!L800,0))</f>
        <v>0</v>
      </c>
      <c r="M800" s="121">
        <f>IF($C$4="citu pasākumu izmaksas",IF('11a+c+n'!$Q800="C",'11a+c+n'!M800,0))</f>
        <v>0</v>
      </c>
      <c r="N800" s="121">
        <f>IF($C$4="citu pasākumu izmaksas",IF('11a+c+n'!$Q800="C",'11a+c+n'!N800,0))</f>
        <v>0</v>
      </c>
      <c r="O800" s="121">
        <f>IF($C$4="citu pasākumu izmaksas",IF('11a+c+n'!$Q800="C",'11a+c+n'!O800,0))</f>
        <v>0</v>
      </c>
      <c r="P800" s="122">
        <f>IF($C$4="citu pasākumu izmaksas",IF('11a+c+n'!$Q800="C",'11a+c+n'!P800,0))</f>
        <v>0</v>
      </c>
    </row>
    <row r="801" spans="1:16" x14ac:dyDescent="0.2">
      <c r="A801" s="49">
        <f>IF(P801=0,0,IF(COUNTBLANK(P801)=1,0,COUNTA($P$14:P801)))</f>
        <v>0</v>
      </c>
      <c r="B801" s="21">
        <f>IF($C$4="citu pasākumu izmaksas",IF('11a+c+n'!$Q801="C",'11a+c+n'!B801,0))</f>
        <v>0</v>
      </c>
      <c r="C801" s="21">
        <f>IF($C$4="citu pasākumu izmaksas",IF('11a+c+n'!$Q801="C",'11a+c+n'!C801,0))</f>
        <v>0</v>
      </c>
      <c r="D801" s="21">
        <f>IF($C$4="citu pasākumu izmaksas",IF('11a+c+n'!$Q801="C",'11a+c+n'!D801,0))</f>
        <v>0</v>
      </c>
      <c r="E801" s="42"/>
      <c r="F801" s="64"/>
      <c r="G801" s="121"/>
      <c r="H801" s="121">
        <f>IF($C$4="citu pasākumu izmaksas",IF('11a+c+n'!$Q801="C",'11a+c+n'!H801,0))</f>
        <v>0</v>
      </c>
      <c r="I801" s="121"/>
      <c r="J801" s="121"/>
      <c r="K801" s="122">
        <f>IF($C$4="citu pasākumu izmaksas",IF('11a+c+n'!$Q801="C",'11a+c+n'!K801,0))</f>
        <v>0</v>
      </c>
      <c r="L801" s="83">
        <f>IF($C$4="citu pasākumu izmaksas",IF('11a+c+n'!$Q801="C",'11a+c+n'!L801,0))</f>
        <v>0</v>
      </c>
      <c r="M801" s="121">
        <f>IF($C$4="citu pasākumu izmaksas",IF('11a+c+n'!$Q801="C",'11a+c+n'!M801,0))</f>
        <v>0</v>
      </c>
      <c r="N801" s="121">
        <f>IF($C$4="citu pasākumu izmaksas",IF('11a+c+n'!$Q801="C",'11a+c+n'!N801,0))</f>
        <v>0</v>
      </c>
      <c r="O801" s="121">
        <f>IF($C$4="citu pasākumu izmaksas",IF('11a+c+n'!$Q801="C",'11a+c+n'!O801,0))</f>
        <v>0</v>
      </c>
      <c r="P801" s="122">
        <f>IF($C$4="citu pasākumu izmaksas",IF('11a+c+n'!$Q801="C",'11a+c+n'!P801,0))</f>
        <v>0</v>
      </c>
    </row>
    <row r="802" spans="1:16" x14ac:dyDescent="0.2">
      <c r="A802" s="49">
        <f>IF(P802=0,0,IF(COUNTBLANK(P802)=1,0,COUNTA($P$14:P802)))</f>
        <v>0</v>
      </c>
      <c r="B802" s="21">
        <f>IF($C$4="citu pasākumu izmaksas",IF('11a+c+n'!$Q802="C",'11a+c+n'!B802,0))</f>
        <v>0</v>
      </c>
      <c r="C802" s="21">
        <f>IF($C$4="citu pasākumu izmaksas",IF('11a+c+n'!$Q802="C",'11a+c+n'!C802,0))</f>
        <v>0</v>
      </c>
      <c r="D802" s="21">
        <f>IF($C$4="citu pasākumu izmaksas",IF('11a+c+n'!$Q802="C",'11a+c+n'!D802,0))</f>
        <v>0</v>
      </c>
      <c r="E802" s="42"/>
      <c r="F802" s="64"/>
      <c r="G802" s="121"/>
      <c r="H802" s="121">
        <f>IF($C$4="citu pasākumu izmaksas",IF('11a+c+n'!$Q802="C",'11a+c+n'!H802,0))</f>
        <v>0</v>
      </c>
      <c r="I802" s="121"/>
      <c r="J802" s="121"/>
      <c r="K802" s="122">
        <f>IF($C$4="citu pasākumu izmaksas",IF('11a+c+n'!$Q802="C",'11a+c+n'!K802,0))</f>
        <v>0</v>
      </c>
      <c r="L802" s="83">
        <f>IF($C$4="citu pasākumu izmaksas",IF('11a+c+n'!$Q802="C",'11a+c+n'!L802,0))</f>
        <v>0</v>
      </c>
      <c r="M802" s="121">
        <f>IF($C$4="citu pasākumu izmaksas",IF('11a+c+n'!$Q802="C",'11a+c+n'!M802,0))</f>
        <v>0</v>
      </c>
      <c r="N802" s="121">
        <f>IF($C$4="citu pasākumu izmaksas",IF('11a+c+n'!$Q802="C",'11a+c+n'!N802,0))</f>
        <v>0</v>
      </c>
      <c r="O802" s="121">
        <f>IF($C$4="citu pasākumu izmaksas",IF('11a+c+n'!$Q802="C",'11a+c+n'!O802,0))</f>
        <v>0</v>
      </c>
      <c r="P802" s="122">
        <f>IF($C$4="citu pasākumu izmaksas",IF('11a+c+n'!$Q802="C",'11a+c+n'!P802,0))</f>
        <v>0</v>
      </c>
    </row>
    <row r="803" spans="1:16" x14ac:dyDescent="0.2">
      <c r="A803" s="49">
        <f>IF(P803=0,0,IF(COUNTBLANK(P803)=1,0,COUNTA($P$14:P803)))</f>
        <v>0</v>
      </c>
      <c r="B803" s="21">
        <f>IF($C$4="citu pasākumu izmaksas",IF('11a+c+n'!$Q803="C",'11a+c+n'!B803,0))</f>
        <v>0</v>
      </c>
      <c r="C803" s="21">
        <f>IF($C$4="citu pasākumu izmaksas",IF('11a+c+n'!$Q803="C",'11a+c+n'!C803,0))</f>
        <v>0</v>
      </c>
      <c r="D803" s="21">
        <f>IF($C$4="citu pasākumu izmaksas",IF('11a+c+n'!$Q803="C",'11a+c+n'!D803,0))</f>
        <v>0</v>
      </c>
      <c r="E803" s="42"/>
      <c r="F803" s="64"/>
      <c r="G803" s="121"/>
      <c r="H803" s="121">
        <f>IF($C$4="citu pasākumu izmaksas",IF('11a+c+n'!$Q803="C",'11a+c+n'!H803,0))</f>
        <v>0</v>
      </c>
      <c r="I803" s="121"/>
      <c r="J803" s="121"/>
      <c r="K803" s="122">
        <f>IF($C$4="citu pasākumu izmaksas",IF('11a+c+n'!$Q803="C",'11a+c+n'!K803,0))</f>
        <v>0</v>
      </c>
      <c r="L803" s="83">
        <f>IF($C$4="citu pasākumu izmaksas",IF('11a+c+n'!$Q803="C",'11a+c+n'!L803,0))</f>
        <v>0</v>
      </c>
      <c r="M803" s="121">
        <f>IF($C$4="citu pasākumu izmaksas",IF('11a+c+n'!$Q803="C",'11a+c+n'!M803,0))</f>
        <v>0</v>
      </c>
      <c r="N803" s="121">
        <f>IF($C$4="citu pasākumu izmaksas",IF('11a+c+n'!$Q803="C",'11a+c+n'!N803,0))</f>
        <v>0</v>
      </c>
      <c r="O803" s="121">
        <f>IF($C$4="citu pasākumu izmaksas",IF('11a+c+n'!$Q803="C",'11a+c+n'!O803,0))</f>
        <v>0</v>
      </c>
      <c r="P803" s="122">
        <f>IF($C$4="citu pasākumu izmaksas",IF('11a+c+n'!$Q803="C",'11a+c+n'!P803,0))</f>
        <v>0</v>
      </c>
    </row>
    <row r="804" spans="1:16" x14ac:dyDescent="0.2">
      <c r="A804" s="49">
        <f>IF(P804=0,0,IF(COUNTBLANK(P804)=1,0,COUNTA($P$14:P804)))</f>
        <v>0</v>
      </c>
      <c r="B804" s="21">
        <f>IF($C$4="citu pasākumu izmaksas",IF('11a+c+n'!$Q804="C",'11a+c+n'!B804,0))</f>
        <v>0</v>
      </c>
      <c r="C804" s="21">
        <f>IF($C$4="citu pasākumu izmaksas",IF('11a+c+n'!$Q804="C",'11a+c+n'!C804,0))</f>
        <v>0</v>
      </c>
      <c r="D804" s="21">
        <f>IF($C$4="citu pasākumu izmaksas",IF('11a+c+n'!$Q804="C",'11a+c+n'!D804,0))</f>
        <v>0</v>
      </c>
      <c r="E804" s="42"/>
      <c r="F804" s="64"/>
      <c r="G804" s="121"/>
      <c r="H804" s="121">
        <f>IF($C$4="citu pasākumu izmaksas",IF('11a+c+n'!$Q804="C",'11a+c+n'!H804,0))</f>
        <v>0</v>
      </c>
      <c r="I804" s="121"/>
      <c r="J804" s="121"/>
      <c r="K804" s="122">
        <f>IF($C$4="citu pasākumu izmaksas",IF('11a+c+n'!$Q804="C",'11a+c+n'!K804,0))</f>
        <v>0</v>
      </c>
      <c r="L804" s="83">
        <f>IF($C$4="citu pasākumu izmaksas",IF('11a+c+n'!$Q804="C",'11a+c+n'!L804,0))</f>
        <v>0</v>
      </c>
      <c r="M804" s="121">
        <f>IF($C$4="citu pasākumu izmaksas",IF('11a+c+n'!$Q804="C",'11a+c+n'!M804,0))</f>
        <v>0</v>
      </c>
      <c r="N804" s="121">
        <f>IF($C$4="citu pasākumu izmaksas",IF('11a+c+n'!$Q804="C",'11a+c+n'!N804,0))</f>
        <v>0</v>
      </c>
      <c r="O804" s="121">
        <f>IF($C$4="citu pasākumu izmaksas",IF('11a+c+n'!$Q804="C",'11a+c+n'!O804,0))</f>
        <v>0</v>
      </c>
      <c r="P804" s="122">
        <f>IF($C$4="citu pasākumu izmaksas",IF('11a+c+n'!$Q804="C",'11a+c+n'!P804,0))</f>
        <v>0</v>
      </c>
    </row>
    <row r="805" spans="1:16" x14ac:dyDescent="0.2">
      <c r="A805" s="49">
        <f>IF(P805=0,0,IF(COUNTBLANK(P805)=1,0,COUNTA($P$14:P805)))</f>
        <v>0</v>
      </c>
      <c r="B805" s="21">
        <f>IF($C$4="citu pasākumu izmaksas",IF('11a+c+n'!$Q805="C",'11a+c+n'!B805,0))</f>
        <v>0</v>
      </c>
      <c r="C805" s="21">
        <f>IF($C$4="citu pasākumu izmaksas",IF('11a+c+n'!$Q805="C",'11a+c+n'!C805,0))</f>
        <v>0</v>
      </c>
      <c r="D805" s="21">
        <f>IF($C$4="citu pasākumu izmaksas",IF('11a+c+n'!$Q805="C",'11a+c+n'!D805,0))</f>
        <v>0</v>
      </c>
      <c r="E805" s="42"/>
      <c r="F805" s="64"/>
      <c r="G805" s="121"/>
      <c r="H805" s="121">
        <f>IF($C$4="citu pasākumu izmaksas",IF('11a+c+n'!$Q805="C",'11a+c+n'!H805,0))</f>
        <v>0</v>
      </c>
      <c r="I805" s="121"/>
      <c r="J805" s="121"/>
      <c r="K805" s="122">
        <f>IF($C$4="citu pasākumu izmaksas",IF('11a+c+n'!$Q805="C",'11a+c+n'!K805,0))</f>
        <v>0</v>
      </c>
      <c r="L805" s="83">
        <f>IF($C$4="citu pasākumu izmaksas",IF('11a+c+n'!$Q805="C",'11a+c+n'!L805,0))</f>
        <v>0</v>
      </c>
      <c r="M805" s="121">
        <f>IF($C$4="citu pasākumu izmaksas",IF('11a+c+n'!$Q805="C",'11a+c+n'!M805,0))</f>
        <v>0</v>
      </c>
      <c r="N805" s="121">
        <f>IF($C$4="citu pasākumu izmaksas",IF('11a+c+n'!$Q805="C",'11a+c+n'!N805,0))</f>
        <v>0</v>
      </c>
      <c r="O805" s="121">
        <f>IF($C$4="citu pasākumu izmaksas",IF('11a+c+n'!$Q805="C",'11a+c+n'!O805,0))</f>
        <v>0</v>
      </c>
      <c r="P805" s="122">
        <f>IF($C$4="citu pasākumu izmaksas",IF('11a+c+n'!$Q805="C",'11a+c+n'!P805,0))</f>
        <v>0</v>
      </c>
    </row>
    <row r="806" spans="1:16" x14ac:dyDescent="0.2">
      <c r="A806" s="49">
        <f>IF(P806=0,0,IF(COUNTBLANK(P806)=1,0,COUNTA($P$14:P806)))</f>
        <v>0</v>
      </c>
      <c r="B806" s="21">
        <f>IF($C$4="citu pasākumu izmaksas",IF('11a+c+n'!$Q806="C",'11a+c+n'!B806,0))</f>
        <v>0</v>
      </c>
      <c r="C806" s="21">
        <f>IF($C$4="citu pasākumu izmaksas",IF('11a+c+n'!$Q806="C",'11a+c+n'!C806,0))</f>
        <v>0</v>
      </c>
      <c r="D806" s="21">
        <f>IF($C$4="citu pasākumu izmaksas",IF('11a+c+n'!$Q806="C",'11a+c+n'!D806,0))</f>
        <v>0</v>
      </c>
      <c r="E806" s="42"/>
      <c r="F806" s="64"/>
      <c r="G806" s="121"/>
      <c r="H806" s="121">
        <f>IF($C$4="citu pasākumu izmaksas",IF('11a+c+n'!$Q806="C",'11a+c+n'!H806,0))</f>
        <v>0</v>
      </c>
      <c r="I806" s="121"/>
      <c r="J806" s="121"/>
      <c r="K806" s="122">
        <f>IF($C$4="citu pasākumu izmaksas",IF('11a+c+n'!$Q806="C",'11a+c+n'!K806,0))</f>
        <v>0</v>
      </c>
      <c r="L806" s="83">
        <f>IF($C$4="citu pasākumu izmaksas",IF('11a+c+n'!$Q806="C",'11a+c+n'!L806,0))</f>
        <v>0</v>
      </c>
      <c r="M806" s="121">
        <f>IF($C$4="citu pasākumu izmaksas",IF('11a+c+n'!$Q806="C",'11a+c+n'!M806,0))</f>
        <v>0</v>
      </c>
      <c r="N806" s="121">
        <f>IF($C$4="citu pasākumu izmaksas",IF('11a+c+n'!$Q806="C",'11a+c+n'!N806,0))</f>
        <v>0</v>
      </c>
      <c r="O806" s="121">
        <f>IF($C$4="citu pasākumu izmaksas",IF('11a+c+n'!$Q806="C",'11a+c+n'!O806,0))</f>
        <v>0</v>
      </c>
      <c r="P806" s="122">
        <f>IF($C$4="citu pasākumu izmaksas",IF('11a+c+n'!$Q806="C",'11a+c+n'!P806,0))</f>
        <v>0</v>
      </c>
    </row>
    <row r="807" spans="1:16" x14ac:dyDescent="0.2">
      <c r="A807" s="49">
        <f>IF(P807=0,0,IF(COUNTBLANK(P807)=1,0,COUNTA($P$14:P807)))</f>
        <v>0</v>
      </c>
      <c r="B807" s="21">
        <f>IF($C$4="citu pasākumu izmaksas",IF('11a+c+n'!$Q807="C",'11a+c+n'!B807,0))</f>
        <v>0</v>
      </c>
      <c r="C807" s="21">
        <f>IF($C$4="citu pasākumu izmaksas",IF('11a+c+n'!$Q807="C",'11a+c+n'!C807,0))</f>
        <v>0</v>
      </c>
      <c r="D807" s="21">
        <f>IF($C$4="citu pasākumu izmaksas",IF('11a+c+n'!$Q807="C",'11a+c+n'!D807,0))</f>
        <v>0</v>
      </c>
      <c r="E807" s="42"/>
      <c r="F807" s="64"/>
      <c r="G807" s="121"/>
      <c r="H807" s="121">
        <f>IF($C$4="citu pasākumu izmaksas",IF('11a+c+n'!$Q807="C",'11a+c+n'!H807,0))</f>
        <v>0</v>
      </c>
      <c r="I807" s="121"/>
      <c r="J807" s="121"/>
      <c r="K807" s="122">
        <f>IF($C$4="citu pasākumu izmaksas",IF('11a+c+n'!$Q807="C",'11a+c+n'!K807,0))</f>
        <v>0</v>
      </c>
      <c r="L807" s="83">
        <f>IF($C$4="citu pasākumu izmaksas",IF('11a+c+n'!$Q807="C",'11a+c+n'!L807,0))</f>
        <v>0</v>
      </c>
      <c r="M807" s="121">
        <f>IF($C$4="citu pasākumu izmaksas",IF('11a+c+n'!$Q807="C",'11a+c+n'!M807,0))</f>
        <v>0</v>
      </c>
      <c r="N807" s="121">
        <f>IF($C$4="citu pasākumu izmaksas",IF('11a+c+n'!$Q807="C",'11a+c+n'!N807,0))</f>
        <v>0</v>
      </c>
      <c r="O807" s="121">
        <f>IF($C$4="citu pasākumu izmaksas",IF('11a+c+n'!$Q807="C",'11a+c+n'!O807,0))</f>
        <v>0</v>
      </c>
      <c r="P807" s="122">
        <f>IF($C$4="citu pasākumu izmaksas",IF('11a+c+n'!$Q807="C",'11a+c+n'!P807,0))</f>
        <v>0</v>
      </c>
    </row>
    <row r="808" spans="1:16" x14ac:dyDescent="0.2">
      <c r="A808" s="49">
        <f>IF(P808=0,0,IF(COUNTBLANK(P808)=1,0,COUNTA($P$14:P808)))</f>
        <v>0</v>
      </c>
      <c r="B808" s="21">
        <f>IF($C$4="citu pasākumu izmaksas",IF('11a+c+n'!$Q808="C",'11a+c+n'!B808,0))</f>
        <v>0</v>
      </c>
      <c r="C808" s="21">
        <f>IF($C$4="citu pasākumu izmaksas",IF('11a+c+n'!$Q808="C",'11a+c+n'!C808,0))</f>
        <v>0</v>
      </c>
      <c r="D808" s="21">
        <f>IF($C$4="citu pasākumu izmaksas",IF('11a+c+n'!$Q808="C",'11a+c+n'!D808,0))</f>
        <v>0</v>
      </c>
      <c r="E808" s="42"/>
      <c r="F808" s="64"/>
      <c r="G808" s="121"/>
      <c r="H808" s="121">
        <f>IF($C$4="citu pasākumu izmaksas",IF('11a+c+n'!$Q808="C",'11a+c+n'!H808,0))</f>
        <v>0</v>
      </c>
      <c r="I808" s="121"/>
      <c r="J808" s="121"/>
      <c r="K808" s="122">
        <f>IF($C$4="citu pasākumu izmaksas",IF('11a+c+n'!$Q808="C",'11a+c+n'!K808,0))</f>
        <v>0</v>
      </c>
      <c r="L808" s="83">
        <f>IF($C$4="citu pasākumu izmaksas",IF('11a+c+n'!$Q808="C",'11a+c+n'!L808,0))</f>
        <v>0</v>
      </c>
      <c r="M808" s="121">
        <f>IF($C$4="citu pasākumu izmaksas",IF('11a+c+n'!$Q808="C",'11a+c+n'!M808,0))</f>
        <v>0</v>
      </c>
      <c r="N808" s="121">
        <f>IF($C$4="citu pasākumu izmaksas",IF('11a+c+n'!$Q808="C",'11a+c+n'!N808,0))</f>
        <v>0</v>
      </c>
      <c r="O808" s="121">
        <f>IF($C$4="citu pasākumu izmaksas",IF('11a+c+n'!$Q808="C",'11a+c+n'!O808,0))</f>
        <v>0</v>
      </c>
      <c r="P808" s="122">
        <f>IF($C$4="citu pasākumu izmaksas",IF('11a+c+n'!$Q808="C",'11a+c+n'!P808,0))</f>
        <v>0</v>
      </c>
    </row>
    <row r="809" spans="1:16" x14ac:dyDescent="0.2">
      <c r="A809" s="49">
        <f>IF(P809=0,0,IF(COUNTBLANK(P809)=1,0,COUNTA($P$14:P809)))</f>
        <v>0</v>
      </c>
      <c r="B809" s="21">
        <f>IF($C$4="citu pasākumu izmaksas",IF('11a+c+n'!$Q809="C",'11a+c+n'!B809,0))</f>
        <v>0</v>
      </c>
      <c r="C809" s="21">
        <f>IF($C$4="citu pasākumu izmaksas",IF('11a+c+n'!$Q809="C",'11a+c+n'!C809,0))</f>
        <v>0</v>
      </c>
      <c r="D809" s="21">
        <f>IF($C$4="citu pasākumu izmaksas",IF('11a+c+n'!$Q809="C",'11a+c+n'!D809,0))</f>
        <v>0</v>
      </c>
      <c r="E809" s="42"/>
      <c r="F809" s="64"/>
      <c r="G809" s="121"/>
      <c r="H809" s="121">
        <f>IF($C$4="citu pasākumu izmaksas",IF('11a+c+n'!$Q809="C",'11a+c+n'!H809,0))</f>
        <v>0</v>
      </c>
      <c r="I809" s="121"/>
      <c r="J809" s="121"/>
      <c r="K809" s="122">
        <f>IF($C$4="citu pasākumu izmaksas",IF('11a+c+n'!$Q809="C",'11a+c+n'!K809,0))</f>
        <v>0</v>
      </c>
      <c r="L809" s="83">
        <f>IF($C$4="citu pasākumu izmaksas",IF('11a+c+n'!$Q809="C",'11a+c+n'!L809,0))</f>
        <v>0</v>
      </c>
      <c r="M809" s="121">
        <f>IF($C$4="citu pasākumu izmaksas",IF('11a+c+n'!$Q809="C",'11a+c+n'!M809,0))</f>
        <v>0</v>
      </c>
      <c r="N809" s="121">
        <f>IF($C$4="citu pasākumu izmaksas",IF('11a+c+n'!$Q809="C",'11a+c+n'!N809,0))</f>
        <v>0</v>
      </c>
      <c r="O809" s="121">
        <f>IF($C$4="citu pasākumu izmaksas",IF('11a+c+n'!$Q809="C",'11a+c+n'!O809,0))</f>
        <v>0</v>
      </c>
      <c r="P809" s="122">
        <f>IF($C$4="citu pasākumu izmaksas",IF('11a+c+n'!$Q809="C",'11a+c+n'!P809,0))</f>
        <v>0</v>
      </c>
    </row>
    <row r="810" spans="1:16" x14ac:dyDescent="0.2">
      <c r="A810" s="49">
        <f>IF(P810=0,0,IF(COUNTBLANK(P810)=1,0,COUNTA($P$14:P810)))</f>
        <v>0</v>
      </c>
      <c r="B810" s="21">
        <f>IF($C$4="citu pasākumu izmaksas",IF('11a+c+n'!$Q810="C",'11a+c+n'!B810,0))</f>
        <v>0</v>
      </c>
      <c r="C810" s="21">
        <f>IF($C$4="citu pasākumu izmaksas",IF('11a+c+n'!$Q810="C",'11a+c+n'!C810,0))</f>
        <v>0</v>
      </c>
      <c r="D810" s="21">
        <f>IF($C$4="citu pasākumu izmaksas",IF('11a+c+n'!$Q810="C",'11a+c+n'!D810,0))</f>
        <v>0</v>
      </c>
      <c r="E810" s="42"/>
      <c r="F810" s="64"/>
      <c r="G810" s="121"/>
      <c r="H810" s="121">
        <f>IF($C$4="citu pasākumu izmaksas",IF('11a+c+n'!$Q810="C",'11a+c+n'!H810,0))</f>
        <v>0</v>
      </c>
      <c r="I810" s="121"/>
      <c r="J810" s="121"/>
      <c r="K810" s="122">
        <f>IF($C$4="citu pasākumu izmaksas",IF('11a+c+n'!$Q810="C",'11a+c+n'!K810,0))</f>
        <v>0</v>
      </c>
      <c r="L810" s="83">
        <f>IF($C$4="citu pasākumu izmaksas",IF('11a+c+n'!$Q810="C",'11a+c+n'!L810,0))</f>
        <v>0</v>
      </c>
      <c r="M810" s="121">
        <f>IF($C$4="citu pasākumu izmaksas",IF('11a+c+n'!$Q810="C",'11a+c+n'!M810,0))</f>
        <v>0</v>
      </c>
      <c r="N810" s="121">
        <f>IF($C$4="citu pasākumu izmaksas",IF('11a+c+n'!$Q810="C",'11a+c+n'!N810,0))</f>
        <v>0</v>
      </c>
      <c r="O810" s="121">
        <f>IF($C$4="citu pasākumu izmaksas",IF('11a+c+n'!$Q810="C",'11a+c+n'!O810,0))</f>
        <v>0</v>
      </c>
      <c r="P810" s="122">
        <f>IF($C$4="citu pasākumu izmaksas",IF('11a+c+n'!$Q810="C",'11a+c+n'!P810,0))</f>
        <v>0</v>
      </c>
    </row>
    <row r="811" spans="1:16" x14ac:dyDescent="0.2">
      <c r="A811" s="49">
        <f>IF(P811=0,0,IF(COUNTBLANK(P811)=1,0,COUNTA($P$14:P811)))</f>
        <v>0</v>
      </c>
      <c r="B811" s="21">
        <f>IF($C$4="citu pasākumu izmaksas",IF('11a+c+n'!$Q811="C",'11a+c+n'!B811,0))</f>
        <v>0</v>
      </c>
      <c r="C811" s="21">
        <f>IF($C$4="citu pasākumu izmaksas",IF('11a+c+n'!$Q811="C",'11a+c+n'!C811,0))</f>
        <v>0</v>
      </c>
      <c r="D811" s="21">
        <f>IF($C$4="citu pasākumu izmaksas",IF('11a+c+n'!$Q811="C",'11a+c+n'!D811,0))</f>
        <v>0</v>
      </c>
      <c r="E811" s="42"/>
      <c r="F811" s="64"/>
      <c r="G811" s="121"/>
      <c r="H811" s="121">
        <f>IF($C$4="citu pasākumu izmaksas",IF('11a+c+n'!$Q811="C",'11a+c+n'!H811,0))</f>
        <v>0</v>
      </c>
      <c r="I811" s="121"/>
      <c r="J811" s="121"/>
      <c r="K811" s="122">
        <f>IF($C$4="citu pasākumu izmaksas",IF('11a+c+n'!$Q811="C",'11a+c+n'!K811,0))</f>
        <v>0</v>
      </c>
      <c r="L811" s="83">
        <f>IF($C$4="citu pasākumu izmaksas",IF('11a+c+n'!$Q811="C",'11a+c+n'!L811,0))</f>
        <v>0</v>
      </c>
      <c r="M811" s="121">
        <f>IF($C$4="citu pasākumu izmaksas",IF('11a+c+n'!$Q811="C",'11a+c+n'!M811,0))</f>
        <v>0</v>
      </c>
      <c r="N811" s="121">
        <f>IF($C$4="citu pasākumu izmaksas",IF('11a+c+n'!$Q811="C",'11a+c+n'!N811,0))</f>
        <v>0</v>
      </c>
      <c r="O811" s="121">
        <f>IF($C$4="citu pasākumu izmaksas",IF('11a+c+n'!$Q811="C",'11a+c+n'!O811,0))</f>
        <v>0</v>
      </c>
      <c r="P811" s="122">
        <f>IF($C$4="citu pasākumu izmaksas",IF('11a+c+n'!$Q811="C",'11a+c+n'!P811,0))</f>
        <v>0</v>
      </c>
    </row>
    <row r="812" spans="1:16" x14ac:dyDescent="0.2">
      <c r="A812" s="49">
        <f>IF(P812=0,0,IF(COUNTBLANK(P812)=1,0,COUNTA($P$14:P812)))</f>
        <v>0</v>
      </c>
      <c r="B812" s="21">
        <f>IF($C$4="citu pasākumu izmaksas",IF('11a+c+n'!$Q812="C",'11a+c+n'!B812,0))</f>
        <v>0</v>
      </c>
      <c r="C812" s="21">
        <f>IF($C$4="citu pasākumu izmaksas",IF('11a+c+n'!$Q812="C",'11a+c+n'!C812,0))</f>
        <v>0</v>
      </c>
      <c r="D812" s="21">
        <f>IF($C$4="citu pasākumu izmaksas",IF('11a+c+n'!$Q812="C",'11a+c+n'!D812,0))</f>
        <v>0</v>
      </c>
      <c r="E812" s="42"/>
      <c r="F812" s="64"/>
      <c r="G812" s="121"/>
      <c r="H812" s="121">
        <f>IF($C$4="citu pasākumu izmaksas",IF('11a+c+n'!$Q812="C",'11a+c+n'!H812,0))</f>
        <v>0</v>
      </c>
      <c r="I812" s="121"/>
      <c r="J812" s="121"/>
      <c r="K812" s="122">
        <f>IF($C$4="citu pasākumu izmaksas",IF('11a+c+n'!$Q812="C",'11a+c+n'!K812,0))</f>
        <v>0</v>
      </c>
      <c r="L812" s="83">
        <f>IF($C$4="citu pasākumu izmaksas",IF('11a+c+n'!$Q812="C",'11a+c+n'!L812,0))</f>
        <v>0</v>
      </c>
      <c r="M812" s="121">
        <f>IF($C$4="citu pasākumu izmaksas",IF('11a+c+n'!$Q812="C",'11a+c+n'!M812,0))</f>
        <v>0</v>
      </c>
      <c r="N812" s="121">
        <f>IF($C$4="citu pasākumu izmaksas",IF('11a+c+n'!$Q812="C",'11a+c+n'!N812,0))</f>
        <v>0</v>
      </c>
      <c r="O812" s="121">
        <f>IF($C$4="citu pasākumu izmaksas",IF('11a+c+n'!$Q812="C",'11a+c+n'!O812,0))</f>
        <v>0</v>
      </c>
      <c r="P812" s="122">
        <f>IF($C$4="citu pasākumu izmaksas",IF('11a+c+n'!$Q812="C",'11a+c+n'!P812,0))</f>
        <v>0</v>
      </c>
    </row>
    <row r="813" spans="1:16" x14ac:dyDescent="0.2">
      <c r="A813" s="49">
        <f>IF(P813=0,0,IF(COUNTBLANK(P813)=1,0,COUNTA($P$14:P813)))</f>
        <v>0</v>
      </c>
      <c r="B813" s="21">
        <f>IF($C$4="citu pasākumu izmaksas",IF('11a+c+n'!$Q813="C",'11a+c+n'!B813,0))</f>
        <v>0</v>
      </c>
      <c r="C813" s="21">
        <f>IF($C$4="citu pasākumu izmaksas",IF('11a+c+n'!$Q813="C",'11a+c+n'!C813,0))</f>
        <v>0</v>
      </c>
      <c r="D813" s="21">
        <f>IF($C$4="citu pasākumu izmaksas",IF('11a+c+n'!$Q813="C",'11a+c+n'!D813,0))</f>
        <v>0</v>
      </c>
      <c r="E813" s="42"/>
      <c r="F813" s="64"/>
      <c r="G813" s="121"/>
      <c r="H813" s="121">
        <f>IF($C$4="citu pasākumu izmaksas",IF('11a+c+n'!$Q813="C",'11a+c+n'!H813,0))</f>
        <v>0</v>
      </c>
      <c r="I813" s="121"/>
      <c r="J813" s="121"/>
      <c r="K813" s="122">
        <f>IF($C$4="citu pasākumu izmaksas",IF('11a+c+n'!$Q813="C",'11a+c+n'!K813,0))</f>
        <v>0</v>
      </c>
      <c r="L813" s="83">
        <f>IF($C$4="citu pasākumu izmaksas",IF('11a+c+n'!$Q813="C",'11a+c+n'!L813,0))</f>
        <v>0</v>
      </c>
      <c r="M813" s="121">
        <f>IF($C$4="citu pasākumu izmaksas",IF('11a+c+n'!$Q813="C",'11a+c+n'!M813,0))</f>
        <v>0</v>
      </c>
      <c r="N813" s="121">
        <f>IF($C$4="citu pasākumu izmaksas",IF('11a+c+n'!$Q813="C",'11a+c+n'!N813,0))</f>
        <v>0</v>
      </c>
      <c r="O813" s="121">
        <f>IF($C$4="citu pasākumu izmaksas",IF('11a+c+n'!$Q813="C",'11a+c+n'!O813,0))</f>
        <v>0</v>
      </c>
      <c r="P813" s="122">
        <f>IF($C$4="citu pasākumu izmaksas",IF('11a+c+n'!$Q813="C",'11a+c+n'!P813,0))</f>
        <v>0</v>
      </c>
    </row>
    <row r="814" spans="1:16" x14ac:dyDescent="0.2">
      <c r="A814" s="49">
        <f>IF(P814=0,0,IF(COUNTBLANK(P814)=1,0,COUNTA($P$14:P814)))</f>
        <v>0</v>
      </c>
      <c r="B814" s="21">
        <f>IF($C$4="citu pasākumu izmaksas",IF('11a+c+n'!$Q814="C",'11a+c+n'!B814,0))</f>
        <v>0</v>
      </c>
      <c r="C814" s="21">
        <f>IF($C$4="citu pasākumu izmaksas",IF('11a+c+n'!$Q814="C",'11a+c+n'!C814,0))</f>
        <v>0</v>
      </c>
      <c r="D814" s="21">
        <f>IF($C$4="citu pasākumu izmaksas",IF('11a+c+n'!$Q814="C",'11a+c+n'!D814,0))</f>
        <v>0</v>
      </c>
      <c r="E814" s="42"/>
      <c r="F814" s="64"/>
      <c r="G814" s="121"/>
      <c r="H814" s="121">
        <f>IF($C$4="citu pasākumu izmaksas",IF('11a+c+n'!$Q814="C",'11a+c+n'!H814,0))</f>
        <v>0</v>
      </c>
      <c r="I814" s="121"/>
      <c r="J814" s="121"/>
      <c r="K814" s="122">
        <f>IF($C$4="citu pasākumu izmaksas",IF('11a+c+n'!$Q814="C",'11a+c+n'!K814,0))</f>
        <v>0</v>
      </c>
      <c r="L814" s="83">
        <f>IF($C$4="citu pasākumu izmaksas",IF('11a+c+n'!$Q814="C",'11a+c+n'!L814,0))</f>
        <v>0</v>
      </c>
      <c r="M814" s="121">
        <f>IF($C$4="citu pasākumu izmaksas",IF('11a+c+n'!$Q814="C",'11a+c+n'!M814,0))</f>
        <v>0</v>
      </c>
      <c r="N814" s="121">
        <f>IF($C$4="citu pasākumu izmaksas",IF('11a+c+n'!$Q814="C",'11a+c+n'!N814,0))</f>
        <v>0</v>
      </c>
      <c r="O814" s="121">
        <f>IF($C$4="citu pasākumu izmaksas",IF('11a+c+n'!$Q814="C",'11a+c+n'!O814,0))</f>
        <v>0</v>
      </c>
      <c r="P814" s="122">
        <f>IF($C$4="citu pasākumu izmaksas",IF('11a+c+n'!$Q814="C",'11a+c+n'!P814,0))</f>
        <v>0</v>
      </c>
    </row>
    <row r="815" spans="1:16" x14ac:dyDescent="0.2">
      <c r="A815" s="49">
        <f>IF(P815=0,0,IF(COUNTBLANK(P815)=1,0,COUNTA($P$14:P815)))</f>
        <v>0</v>
      </c>
      <c r="B815" s="21">
        <f>IF($C$4="citu pasākumu izmaksas",IF('11a+c+n'!$Q815="C",'11a+c+n'!B815,0))</f>
        <v>0</v>
      </c>
      <c r="C815" s="21">
        <f>IF($C$4="citu pasākumu izmaksas",IF('11a+c+n'!$Q815="C",'11a+c+n'!C815,0))</f>
        <v>0</v>
      </c>
      <c r="D815" s="21">
        <f>IF($C$4="citu pasākumu izmaksas",IF('11a+c+n'!$Q815="C",'11a+c+n'!D815,0))</f>
        <v>0</v>
      </c>
      <c r="E815" s="42"/>
      <c r="F815" s="64"/>
      <c r="G815" s="121"/>
      <c r="H815" s="121">
        <f>IF($C$4="citu pasākumu izmaksas",IF('11a+c+n'!$Q815="C",'11a+c+n'!H815,0))</f>
        <v>0</v>
      </c>
      <c r="I815" s="121"/>
      <c r="J815" s="121"/>
      <c r="K815" s="122">
        <f>IF($C$4="citu pasākumu izmaksas",IF('11a+c+n'!$Q815="C",'11a+c+n'!K815,0))</f>
        <v>0</v>
      </c>
      <c r="L815" s="83">
        <f>IF($C$4="citu pasākumu izmaksas",IF('11a+c+n'!$Q815="C",'11a+c+n'!L815,0))</f>
        <v>0</v>
      </c>
      <c r="M815" s="121">
        <f>IF($C$4="citu pasākumu izmaksas",IF('11a+c+n'!$Q815="C",'11a+c+n'!M815,0))</f>
        <v>0</v>
      </c>
      <c r="N815" s="121">
        <f>IF($C$4="citu pasākumu izmaksas",IF('11a+c+n'!$Q815="C",'11a+c+n'!N815,0))</f>
        <v>0</v>
      </c>
      <c r="O815" s="121">
        <f>IF($C$4="citu pasākumu izmaksas",IF('11a+c+n'!$Q815="C",'11a+c+n'!O815,0))</f>
        <v>0</v>
      </c>
      <c r="P815" s="122">
        <f>IF($C$4="citu pasākumu izmaksas",IF('11a+c+n'!$Q815="C",'11a+c+n'!P815,0))</f>
        <v>0</v>
      </c>
    </row>
    <row r="816" spans="1:16" x14ac:dyDescent="0.2">
      <c r="A816" s="49">
        <f>IF(P816=0,0,IF(COUNTBLANK(P816)=1,0,COUNTA($P$14:P816)))</f>
        <v>0</v>
      </c>
      <c r="B816" s="21">
        <f>IF($C$4="citu pasākumu izmaksas",IF('11a+c+n'!$Q816="C",'11a+c+n'!B816,0))</f>
        <v>0</v>
      </c>
      <c r="C816" s="21">
        <f>IF($C$4="citu pasākumu izmaksas",IF('11a+c+n'!$Q816="C",'11a+c+n'!C816,0))</f>
        <v>0</v>
      </c>
      <c r="D816" s="21">
        <f>IF($C$4="citu pasākumu izmaksas",IF('11a+c+n'!$Q816="C",'11a+c+n'!D816,0))</f>
        <v>0</v>
      </c>
      <c r="E816" s="42"/>
      <c r="F816" s="64"/>
      <c r="G816" s="121"/>
      <c r="H816" s="121">
        <f>IF($C$4="citu pasākumu izmaksas",IF('11a+c+n'!$Q816="C",'11a+c+n'!H816,0))</f>
        <v>0</v>
      </c>
      <c r="I816" s="121"/>
      <c r="J816" s="121"/>
      <c r="K816" s="122">
        <f>IF($C$4="citu pasākumu izmaksas",IF('11a+c+n'!$Q816="C",'11a+c+n'!K816,0))</f>
        <v>0</v>
      </c>
      <c r="L816" s="83">
        <f>IF($C$4="citu pasākumu izmaksas",IF('11a+c+n'!$Q816="C",'11a+c+n'!L816,0))</f>
        <v>0</v>
      </c>
      <c r="M816" s="121">
        <f>IF($C$4="citu pasākumu izmaksas",IF('11a+c+n'!$Q816="C",'11a+c+n'!M816,0))</f>
        <v>0</v>
      </c>
      <c r="N816" s="121">
        <f>IF($C$4="citu pasākumu izmaksas",IF('11a+c+n'!$Q816="C",'11a+c+n'!N816,0))</f>
        <v>0</v>
      </c>
      <c r="O816" s="121">
        <f>IF($C$4="citu pasākumu izmaksas",IF('11a+c+n'!$Q816="C",'11a+c+n'!O816,0))</f>
        <v>0</v>
      </c>
      <c r="P816" s="122">
        <f>IF($C$4="citu pasākumu izmaksas",IF('11a+c+n'!$Q816="C",'11a+c+n'!P816,0))</f>
        <v>0</v>
      </c>
    </row>
    <row r="817" spans="1:16" x14ac:dyDescent="0.2">
      <c r="A817" s="49">
        <f>IF(P817=0,0,IF(COUNTBLANK(P817)=1,0,COUNTA($P$14:P817)))</f>
        <v>0</v>
      </c>
      <c r="B817" s="21">
        <f>IF($C$4="citu pasākumu izmaksas",IF('11a+c+n'!$Q817="C",'11a+c+n'!B817,0))</f>
        <v>0</v>
      </c>
      <c r="C817" s="21">
        <f>IF($C$4="citu pasākumu izmaksas",IF('11a+c+n'!$Q817="C",'11a+c+n'!C817,0))</f>
        <v>0</v>
      </c>
      <c r="D817" s="21">
        <f>IF($C$4="citu pasākumu izmaksas",IF('11a+c+n'!$Q817="C",'11a+c+n'!D817,0))</f>
        <v>0</v>
      </c>
      <c r="E817" s="42"/>
      <c r="F817" s="64"/>
      <c r="G817" s="121"/>
      <c r="H817" s="121">
        <f>IF($C$4="citu pasākumu izmaksas",IF('11a+c+n'!$Q817="C",'11a+c+n'!H817,0))</f>
        <v>0</v>
      </c>
      <c r="I817" s="121"/>
      <c r="J817" s="121"/>
      <c r="K817" s="122">
        <f>IF($C$4="citu pasākumu izmaksas",IF('11a+c+n'!$Q817="C",'11a+c+n'!K817,0))</f>
        <v>0</v>
      </c>
      <c r="L817" s="83">
        <f>IF($C$4="citu pasākumu izmaksas",IF('11a+c+n'!$Q817="C",'11a+c+n'!L817,0))</f>
        <v>0</v>
      </c>
      <c r="M817" s="121">
        <f>IF($C$4="citu pasākumu izmaksas",IF('11a+c+n'!$Q817="C",'11a+c+n'!M817,0))</f>
        <v>0</v>
      </c>
      <c r="N817" s="121">
        <f>IF($C$4="citu pasākumu izmaksas",IF('11a+c+n'!$Q817="C",'11a+c+n'!N817,0))</f>
        <v>0</v>
      </c>
      <c r="O817" s="121">
        <f>IF($C$4="citu pasākumu izmaksas",IF('11a+c+n'!$Q817="C",'11a+c+n'!O817,0))</f>
        <v>0</v>
      </c>
      <c r="P817" s="122">
        <f>IF($C$4="citu pasākumu izmaksas",IF('11a+c+n'!$Q817="C",'11a+c+n'!P817,0))</f>
        <v>0</v>
      </c>
    </row>
    <row r="818" spans="1:16" x14ac:dyDescent="0.2">
      <c r="A818" s="49">
        <f>IF(P818=0,0,IF(COUNTBLANK(P818)=1,0,COUNTA($P$14:P818)))</f>
        <v>0</v>
      </c>
      <c r="B818" s="21">
        <f>IF($C$4="citu pasākumu izmaksas",IF('11a+c+n'!$Q818="C",'11a+c+n'!B818,0))</f>
        <v>0</v>
      </c>
      <c r="C818" s="21">
        <f>IF($C$4="citu pasākumu izmaksas",IF('11a+c+n'!$Q818="C",'11a+c+n'!C818,0))</f>
        <v>0</v>
      </c>
      <c r="D818" s="21">
        <f>IF($C$4="citu pasākumu izmaksas",IF('11a+c+n'!$Q818="C",'11a+c+n'!D818,0))</f>
        <v>0</v>
      </c>
      <c r="E818" s="42"/>
      <c r="F818" s="64"/>
      <c r="G818" s="121"/>
      <c r="H818" s="121">
        <f>IF($C$4="citu pasākumu izmaksas",IF('11a+c+n'!$Q818="C",'11a+c+n'!H818,0))</f>
        <v>0</v>
      </c>
      <c r="I818" s="121"/>
      <c r="J818" s="121"/>
      <c r="K818" s="122">
        <f>IF($C$4="citu pasākumu izmaksas",IF('11a+c+n'!$Q818="C",'11a+c+n'!K818,0))</f>
        <v>0</v>
      </c>
      <c r="L818" s="83">
        <f>IF($C$4="citu pasākumu izmaksas",IF('11a+c+n'!$Q818="C",'11a+c+n'!L818,0))</f>
        <v>0</v>
      </c>
      <c r="M818" s="121">
        <f>IF($C$4="citu pasākumu izmaksas",IF('11a+c+n'!$Q818="C",'11a+c+n'!M818,0))</f>
        <v>0</v>
      </c>
      <c r="N818" s="121">
        <f>IF($C$4="citu pasākumu izmaksas",IF('11a+c+n'!$Q818="C",'11a+c+n'!N818,0))</f>
        <v>0</v>
      </c>
      <c r="O818" s="121">
        <f>IF($C$4="citu pasākumu izmaksas",IF('11a+c+n'!$Q818="C",'11a+c+n'!O818,0))</f>
        <v>0</v>
      </c>
      <c r="P818" s="122">
        <f>IF($C$4="citu pasākumu izmaksas",IF('11a+c+n'!$Q818="C",'11a+c+n'!P818,0))</f>
        <v>0</v>
      </c>
    </row>
    <row r="819" spans="1:16" x14ac:dyDescent="0.2">
      <c r="A819" s="49">
        <f>IF(P819=0,0,IF(COUNTBLANK(P819)=1,0,COUNTA($P$14:P819)))</f>
        <v>0</v>
      </c>
      <c r="B819" s="21">
        <f>IF($C$4="citu pasākumu izmaksas",IF('11a+c+n'!$Q819="C",'11a+c+n'!B819,0))</f>
        <v>0</v>
      </c>
      <c r="C819" s="21">
        <f>IF($C$4="citu pasākumu izmaksas",IF('11a+c+n'!$Q819="C",'11a+c+n'!C819,0))</f>
        <v>0</v>
      </c>
      <c r="D819" s="21">
        <f>IF($C$4="citu pasākumu izmaksas",IF('11a+c+n'!$Q819="C",'11a+c+n'!D819,0))</f>
        <v>0</v>
      </c>
      <c r="E819" s="42"/>
      <c r="F819" s="64"/>
      <c r="G819" s="121"/>
      <c r="H819" s="121">
        <f>IF($C$4="citu pasākumu izmaksas",IF('11a+c+n'!$Q819="C",'11a+c+n'!H819,0))</f>
        <v>0</v>
      </c>
      <c r="I819" s="121"/>
      <c r="J819" s="121"/>
      <c r="K819" s="122">
        <f>IF($C$4="citu pasākumu izmaksas",IF('11a+c+n'!$Q819="C",'11a+c+n'!K819,0))</f>
        <v>0</v>
      </c>
      <c r="L819" s="83">
        <f>IF($C$4="citu pasākumu izmaksas",IF('11a+c+n'!$Q819="C",'11a+c+n'!L819,0))</f>
        <v>0</v>
      </c>
      <c r="M819" s="121">
        <f>IF($C$4="citu pasākumu izmaksas",IF('11a+c+n'!$Q819="C",'11a+c+n'!M819,0))</f>
        <v>0</v>
      </c>
      <c r="N819" s="121">
        <f>IF($C$4="citu pasākumu izmaksas",IF('11a+c+n'!$Q819="C",'11a+c+n'!N819,0))</f>
        <v>0</v>
      </c>
      <c r="O819" s="121">
        <f>IF($C$4="citu pasākumu izmaksas",IF('11a+c+n'!$Q819="C",'11a+c+n'!O819,0))</f>
        <v>0</v>
      </c>
      <c r="P819" s="122">
        <f>IF($C$4="citu pasākumu izmaksas",IF('11a+c+n'!$Q819="C",'11a+c+n'!P819,0))</f>
        <v>0</v>
      </c>
    </row>
    <row r="820" spans="1:16" x14ac:dyDescent="0.2">
      <c r="A820" s="49">
        <f>IF(P820=0,0,IF(COUNTBLANK(P820)=1,0,COUNTA($P$14:P820)))</f>
        <v>0</v>
      </c>
      <c r="B820" s="21">
        <f>IF($C$4="citu pasākumu izmaksas",IF('11a+c+n'!$Q820="C",'11a+c+n'!B820,0))</f>
        <v>0</v>
      </c>
      <c r="C820" s="21">
        <f>IF($C$4="citu pasākumu izmaksas",IF('11a+c+n'!$Q820="C",'11a+c+n'!C820,0))</f>
        <v>0</v>
      </c>
      <c r="D820" s="21">
        <f>IF($C$4="citu pasākumu izmaksas",IF('11a+c+n'!$Q820="C",'11a+c+n'!D820,0))</f>
        <v>0</v>
      </c>
      <c r="E820" s="42"/>
      <c r="F820" s="64"/>
      <c r="G820" s="121"/>
      <c r="H820" s="121">
        <f>IF($C$4="citu pasākumu izmaksas",IF('11a+c+n'!$Q820="C",'11a+c+n'!H820,0))</f>
        <v>0</v>
      </c>
      <c r="I820" s="121"/>
      <c r="J820" s="121"/>
      <c r="K820" s="122">
        <f>IF($C$4="citu pasākumu izmaksas",IF('11a+c+n'!$Q820="C",'11a+c+n'!K820,0))</f>
        <v>0</v>
      </c>
      <c r="L820" s="83">
        <f>IF($C$4="citu pasākumu izmaksas",IF('11a+c+n'!$Q820="C",'11a+c+n'!L820,0))</f>
        <v>0</v>
      </c>
      <c r="M820" s="121">
        <f>IF($C$4="citu pasākumu izmaksas",IF('11a+c+n'!$Q820="C",'11a+c+n'!M820,0))</f>
        <v>0</v>
      </c>
      <c r="N820" s="121">
        <f>IF($C$4="citu pasākumu izmaksas",IF('11a+c+n'!$Q820="C",'11a+c+n'!N820,0))</f>
        <v>0</v>
      </c>
      <c r="O820" s="121">
        <f>IF($C$4="citu pasākumu izmaksas",IF('11a+c+n'!$Q820="C",'11a+c+n'!O820,0))</f>
        <v>0</v>
      </c>
      <c r="P820" s="122">
        <f>IF($C$4="citu pasākumu izmaksas",IF('11a+c+n'!$Q820="C",'11a+c+n'!P820,0))</f>
        <v>0</v>
      </c>
    </row>
    <row r="821" spans="1:16" x14ac:dyDescent="0.2">
      <c r="A821" s="49">
        <f>IF(P821=0,0,IF(COUNTBLANK(P821)=1,0,COUNTA($P$14:P821)))</f>
        <v>0</v>
      </c>
      <c r="B821" s="21">
        <f>IF($C$4="citu pasākumu izmaksas",IF('11a+c+n'!$Q821="C",'11a+c+n'!B821,0))</f>
        <v>0</v>
      </c>
      <c r="C821" s="21">
        <f>IF($C$4="citu pasākumu izmaksas",IF('11a+c+n'!$Q821="C",'11a+c+n'!C821,0))</f>
        <v>0</v>
      </c>
      <c r="D821" s="21">
        <f>IF($C$4="citu pasākumu izmaksas",IF('11a+c+n'!$Q821="C",'11a+c+n'!D821,0))</f>
        <v>0</v>
      </c>
      <c r="E821" s="42"/>
      <c r="F821" s="64"/>
      <c r="G821" s="121"/>
      <c r="H821" s="121">
        <f>IF($C$4="citu pasākumu izmaksas",IF('11a+c+n'!$Q821="C",'11a+c+n'!H821,0))</f>
        <v>0</v>
      </c>
      <c r="I821" s="121"/>
      <c r="J821" s="121"/>
      <c r="K821" s="122">
        <f>IF($C$4="citu pasākumu izmaksas",IF('11a+c+n'!$Q821="C",'11a+c+n'!K821,0))</f>
        <v>0</v>
      </c>
      <c r="L821" s="83">
        <f>IF($C$4="citu pasākumu izmaksas",IF('11a+c+n'!$Q821="C",'11a+c+n'!L821,0))</f>
        <v>0</v>
      </c>
      <c r="M821" s="121">
        <f>IF($C$4="citu pasākumu izmaksas",IF('11a+c+n'!$Q821="C",'11a+c+n'!M821,0))</f>
        <v>0</v>
      </c>
      <c r="N821" s="121">
        <f>IF($C$4="citu pasākumu izmaksas",IF('11a+c+n'!$Q821="C",'11a+c+n'!N821,0))</f>
        <v>0</v>
      </c>
      <c r="O821" s="121">
        <f>IF($C$4="citu pasākumu izmaksas",IF('11a+c+n'!$Q821="C",'11a+c+n'!O821,0))</f>
        <v>0</v>
      </c>
      <c r="P821" s="122">
        <f>IF($C$4="citu pasākumu izmaksas",IF('11a+c+n'!$Q821="C",'11a+c+n'!P821,0))</f>
        <v>0</v>
      </c>
    </row>
    <row r="822" spans="1:16" x14ac:dyDescent="0.2">
      <c r="A822" s="49">
        <f>IF(P822=0,0,IF(COUNTBLANK(P822)=1,0,COUNTA($P$14:P822)))</f>
        <v>0</v>
      </c>
      <c r="B822" s="21">
        <f>IF($C$4="citu pasākumu izmaksas",IF('11a+c+n'!$Q822="C",'11a+c+n'!B822,0))</f>
        <v>0</v>
      </c>
      <c r="C822" s="21">
        <f>IF($C$4="citu pasākumu izmaksas",IF('11a+c+n'!$Q822="C",'11a+c+n'!C822,0))</f>
        <v>0</v>
      </c>
      <c r="D822" s="21">
        <f>IF($C$4="citu pasākumu izmaksas",IF('11a+c+n'!$Q822="C",'11a+c+n'!D822,0))</f>
        <v>0</v>
      </c>
      <c r="E822" s="42"/>
      <c r="F822" s="64"/>
      <c r="G822" s="121"/>
      <c r="H822" s="121">
        <f>IF($C$4="citu pasākumu izmaksas",IF('11a+c+n'!$Q822="C",'11a+c+n'!H822,0))</f>
        <v>0</v>
      </c>
      <c r="I822" s="121"/>
      <c r="J822" s="121"/>
      <c r="K822" s="122">
        <f>IF($C$4="citu pasākumu izmaksas",IF('11a+c+n'!$Q822="C",'11a+c+n'!K822,0))</f>
        <v>0</v>
      </c>
      <c r="L822" s="83">
        <f>IF($C$4="citu pasākumu izmaksas",IF('11a+c+n'!$Q822="C",'11a+c+n'!L822,0))</f>
        <v>0</v>
      </c>
      <c r="M822" s="121">
        <f>IF($C$4="citu pasākumu izmaksas",IF('11a+c+n'!$Q822="C",'11a+c+n'!M822,0))</f>
        <v>0</v>
      </c>
      <c r="N822" s="121">
        <f>IF($C$4="citu pasākumu izmaksas",IF('11a+c+n'!$Q822="C",'11a+c+n'!N822,0))</f>
        <v>0</v>
      </c>
      <c r="O822" s="121">
        <f>IF($C$4="citu pasākumu izmaksas",IF('11a+c+n'!$Q822="C",'11a+c+n'!O822,0))</f>
        <v>0</v>
      </c>
      <c r="P822" s="122">
        <f>IF($C$4="citu pasākumu izmaksas",IF('11a+c+n'!$Q822="C",'11a+c+n'!P822,0))</f>
        <v>0</v>
      </c>
    </row>
    <row r="823" spans="1:16" x14ac:dyDescent="0.2">
      <c r="A823" s="49">
        <f>IF(P823=0,0,IF(COUNTBLANK(P823)=1,0,COUNTA($P$14:P823)))</f>
        <v>0</v>
      </c>
      <c r="B823" s="21">
        <f>IF($C$4="citu pasākumu izmaksas",IF('11a+c+n'!$Q823="C",'11a+c+n'!B823,0))</f>
        <v>0</v>
      </c>
      <c r="C823" s="21">
        <f>IF($C$4="citu pasākumu izmaksas",IF('11a+c+n'!$Q823="C",'11a+c+n'!C823,0))</f>
        <v>0</v>
      </c>
      <c r="D823" s="21">
        <f>IF($C$4="citu pasākumu izmaksas",IF('11a+c+n'!$Q823="C",'11a+c+n'!D823,0))</f>
        <v>0</v>
      </c>
      <c r="E823" s="42"/>
      <c r="F823" s="64"/>
      <c r="G823" s="121"/>
      <c r="H823" s="121">
        <f>IF($C$4="citu pasākumu izmaksas",IF('11a+c+n'!$Q823="C",'11a+c+n'!H823,0))</f>
        <v>0</v>
      </c>
      <c r="I823" s="121"/>
      <c r="J823" s="121"/>
      <c r="K823" s="122">
        <f>IF($C$4="citu pasākumu izmaksas",IF('11a+c+n'!$Q823="C",'11a+c+n'!K823,0))</f>
        <v>0</v>
      </c>
      <c r="L823" s="83">
        <f>IF($C$4="citu pasākumu izmaksas",IF('11a+c+n'!$Q823="C",'11a+c+n'!L823,0))</f>
        <v>0</v>
      </c>
      <c r="M823" s="121">
        <f>IF($C$4="citu pasākumu izmaksas",IF('11a+c+n'!$Q823="C",'11a+c+n'!M823,0))</f>
        <v>0</v>
      </c>
      <c r="N823" s="121">
        <f>IF($C$4="citu pasākumu izmaksas",IF('11a+c+n'!$Q823="C",'11a+c+n'!N823,0))</f>
        <v>0</v>
      </c>
      <c r="O823" s="121">
        <f>IF($C$4="citu pasākumu izmaksas",IF('11a+c+n'!$Q823="C",'11a+c+n'!O823,0))</f>
        <v>0</v>
      </c>
      <c r="P823" s="122">
        <f>IF($C$4="citu pasākumu izmaksas",IF('11a+c+n'!$Q823="C",'11a+c+n'!P823,0))</f>
        <v>0</v>
      </c>
    </row>
    <row r="824" spans="1:16" x14ac:dyDescent="0.2">
      <c r="A824" s="49">
        <f>IF(P824=0,0,IF(COUNTBLANK(P824)=1,0,COUNTA($P$14:P824)))</f>
        <v>0</v>
      </c>
      <c r="B824" s="21">
        <f>IF($C$4="citu pasākumu izmaksas",IF('11a+c+n'!$Q824="C",'11a+c+n'!B824,0))</f>
        <v>0</v>
      </c>
      <c r="C824" s="21">
        <f>IF($C$4="citu pasākumu izmaksas",IF('11a+c+n'!$Q824="C",'11a+c+n'!C824,0))</f>
        <v>0</v>
      </c>
      <c r="D824" s="21">
        <f>IF($C$4="citu pasākumu izmaksas",IF('11a+c+n'!$Q824="C",'11a+c+n'!D824,0))</f>
        <v>0</v>
      </c>
      <c r="E824" s="42"/>
      <c r="F824" s="64"/>
      <c r="G824" s="121"/>
      <c r="H824" s="121">
        <f>IF($C$4="citu pasākumu izmaksas",IF('11a+c+n'!$Q824="C",'11a+c+n'!H824,0))</f>
        <v>0</v>
      </c>
      <c r="I824" s="121"/>
      <c r="J824" s="121"/>
      <c r="K824" s="122">
        <f>IF($C$4="citu pasākumu izmaksas",IF('11a+c+n'!$Q824="C",'11a+c+n'!K824,0))</f>
        <v>0</v>
      </c>
      <c r="L824" s="83">
        <f>IF($C$4="citu pasākumu izmaksas",IF('11a+c+n'!$Q824="C",'11a+c+n'!L824,0))</f>
        <v>0</v>
      </c>
      <c r="M824" s="121">
        <f>IF($C$4="citu pasākumu izmaksas",IF('11a+c+n'!$Q824="C",'11a+c+n'!M824,0))</f>
        <v>0</v>
      </c>
      <c r="N824" s="121">
        <f>IF($C$4="citu pasākumu izmaksas",IF('11a+c+n'!$Q824="C",'11a+c+n'!N824,0))</f>
        <v>0</v>
      </c>
      <c r="O824" s="121">
        <f>IF($C$4="citu pasākumu izmaksas",IF('11a+c+n'!$Q824="C",'11a+c+n'!O824,0))</f>
        <v>0</v>
      </c>
      <c r="P824" s="122">
        <f>IF($C$4="citu pasākumu izmaksas",IF('11a+c+n'!$Q824="C",'11a+c+n'!P824,0))</f>
        <v>0</v>
      </c>
    </row>
    <row r="825" spans="1:16" x14ac:dyDescent="0.2">
      <c r="A825" s="49">
        <f>IF(P825=0,0,IF(COUNTBLANK(P825)=1,0,COUNTA($P$14:P825)))</f>
        <v>0</v>
      </c>
      <c r="B825" s="21">
        <f>IF($C$4="citu pasākumu izmaksas",IF('11a+c+n'!$Q825="C",'11a+c+n'!B825,0))</f>
        <v>0</v>
      </c>
      <c r="C825" s="21">
        <f>IF($C$4="citu pasākumu izmaksas",IF('11a+c+n'!$Q825="C",'11a+c+n'!C825,0))</f>
        <v>0</v>
      </c>
      <c r="D825" s="21">
        <f>IF($C$4="citu pasākumu izmaksas",IF('11a+c+n'!$Q825="C",'11a+c+n'!D825,0))</f>
        <v>0</v>
      </c>
      <c r="E825" s="42"/>
      <c r="F825" s="64"/>
      <c r="G825" s="121"/>
      <c r="H825" s="121">
        <f>IF($C$4="citu pasākumu izmaksas",IF('11a+c+n'!$Q825="C",'11a+c+n'!H825,0))</f>
        <v>0</v>
      </c>
      <c r="I825" s="121"/>
      <c r="J825" s="121"/>
      <c r="K825" s="122">
        <f>IF($C$4="citu pasākumu izmaksas",IF('11a+c+n'!$Q825="C",'11a+c+n'!K825,0))</f>
        <v>0</v>
      </c>
      <c r="L825" s="83">
        <f>IF($C$4="citu pasākumu izmaksas",IF('11a+c+n'!$Q825="C",'11a+c+n'!L825,0))</f>
        <v>0</v>
      </c>
      <c r="M825" s="121">
        <f>IF($C$4="citu pasākumu izmaksas",IF('11a+c+n'!$Q825="C",'11a+c+n'!M825,0))</f>
        <v>0</v>
      </c>
      <c r="N825" s="121">
        <f>IF($C$4="citu pasākumu izmaksas",IF('11a+c+n'!$Q825="C",'11a+c+n'!N825,0))</f>
        <v>0</v>
      </c>
      <c r="O825" s="121">
        <f>IF($C$4="citu pasākumu izmaksas",IF('11a+c+n'!$Q825="C",'11a+c+n'!O825,0))</f>
        <v>0</v>
      </c>
      <c r="P825" s="122">
        <f>IF($C$4="citu pasākumu izmaksas",IF('11a+c+n'!$Q825="C",'11a+c+n'!P825,0))</f>
        <v>0</v>
      </c>
    </row>
    <row r="826" spans="1:16" x14ac:dyDescent="0.2">
      <c r="A826" s="49">
        <f>IF(P826=0,0,IF(COUNTBLANK(P826)=1,0,COUNTA($P$14:P826)))</f>
        <v>0</v>
      </c>
      <c r="B826" s="21">
        <f>IF($C$4="citu pasākumu izmaksas",IF('11a+c+n'!$Q826="C",'11a+c+n'!B826,0))</f>
        <v>0</v>
      </c>
      <c r="C826" s="21">
        <f>IF($C$4="citu pasākumu izmaksas",IF('11a+c+n'!$Q826="C",'11a+c+n'!C826,0))</f>
        <v>0</v>
      </c>
      <c r="D826" s="21">
        <f>IF($C$4="citu pasākumu izmaksas",IF('11a+c+n'!$Q826="C",'11a+c+n'!D826,0))</f>
        <v>0</v>
      </c>
      <c r="E826" s="42"/>
      <c r="F826" s="64"/>
      <c r="G826" s="121"/>
      <c r="H826" s="121">
        <f>IF($C$4="citu pasākumu izmaksas",IF('11a+c+n'!$Q826="C",'11a+c+n'!H826,0))</f>
        <v>0</v>
      </c>
      <c r="I826" s="121"/>
      <c r="J826" s="121"/>
      <c r="K826" s="122">
        <f>IF($C$4="citu pasākumu izmaksas",IF('11a+c+n'!$Q826="C",'11a+c+n'!K826,0))</f>
        <v>0</v>
      </c>
      <c r="L826" s="83">
        <f>IF($C$4="citu pasākumu izmaksas",IF('11a+c+n'!$Q826="C",'11a+c+n'!L826,0))</f>
        <v>0</v>
      </c>
      <c r="M826" s="121">
        <f>IF($C$4="citu pasākumu izmaksas",IF('11a+c+n'!$Q826="C",'11a+c+n'!M826,0))</f>
        <v>0</v>
      </c>
      <c r="N826" s="121">
        <f>IF($C$4="citu pasākumu izmaksas",IF('11a+c+n'!$Q826="C",'11a+c+n'!N826,0))</f>
        <v>0</v>
      </c>
      <c r="O826" s="121">
        <f>IF($C$4="citu pasākumu izmaksas",IF('11a+c+n'!$Q826="C",'11a+c+n'!O826,0))</f>
        <v>0</v>
      </c>
      <c r="P826" s="122">
        <f>IF($C$4="citu pasākumu izmaksas",IF('11a+c+n'!$Q826="C",'11a+c+n'!P826,0))</f>
        <v>0</v>
      </c>
    </row>
    <row r="827" spans="1:16" x14ac:dyDescent="0.2">
      <c r="A827" s="49">
        <f>IF(P827=0,0,IF(COUNTBLANK(P827)=1,0,COUNTA($P$14:P827)))</f>
        <v>0</v>
      </c>
      <c r="B827" s="21">
        <f>IF($C$4="citu pasākumu izmaksas",IF('11a+c+n'!$Q827="C",'11a+c+n'!B827,0))</f>
        <v>0</v>
      </c>
      <c r="C827" s="21">
        <f>IF($C$4="citu pasākumu izmaksas",IF('11a+c+n'!$Q827="C",'11a+c+n'!C827,0))</f>
        <v>0</v>
      </c>
      <c r="D827" s="21">
        <f>IF($C$4="citu pasākumu izmaksas",IF('11a+c+n'!$Q827="C",'11a+c+n'!D827,0))</f>
        <v>0</v>
      </c>
      <c r="E827" s="42"/>
      <c r="F827" s="64"/>
      <c r="G827" s="121"/>
      <c r="H827" s="121">
        <f>IF($C$4="citu pasākumu izmaksas",IF('11a+c+n'!$Q827="C",'11a+c+n'!H827,0))</f>
        <v>0</v>
      </c>
      <c r="I827" s="121"/>
      <c r="J827" s="121"/>
      <c r="K827" s="122">
        <f>IF($C$4="citu pasākumu izmaksas",IF('11a+c+n'!$Q827="C",'11a+c+n'!K827,0))</f>
        <v>0</v>
      </c>
      <c r="L827" s="83">
        <f>IF($C$4="citu pasākumu izmaksas",IF('11a+c+n'!$Q827="C",'11a+c+n'!L827,0))</f>
        <v>0</v>
      </c>
      <c r="M827" s="121">
        <f>IF($C$4="citu pasākumu izmaksas",IF('11a+c+n'!$Q827="C",'11a+c+n'!M827,0))</f>
        <v>0</v>
      </c>
      <c r="N827" s="121">
        <f>IF($C$4="citu pasākumu izmaksas",IF('11a+c+n'!$Q827="C",'11a+c+n'!N827,0))</f>
        <v>0</v>
      </c>
      <c r="O827" s="121">
        <f>IF($C$4="citu pasākumu izmaksas",IF('11a+c+n'!$Q827="C",'11a+c+n'!O827,0))</f>
        <v>0</v>
      </c>
      <c r="P827" s="122">
        <f>IF($C$4="citu pasākumu izmaksas",IF('11a+c+n'!$Q827="C",'11a+c+n'!P827,0))</f>
        <v>0</v>
      </c>
    </row>
    <row r="828" spans="1:16" x14ac:dyDescent="0.2">
      <c r="A828" s="49">
        <f>IF(P828=0,0,IF(COUNTBLANK(P828)=1,0,COUNTA($P$14:P828)))</f>
        <v>0</v>
      </c>
      <c r="B828" s="21">
        <f>IF($C$4="citu pasākumu izmaksas",IF('11a+c+n'!$Q828="C",'11a+c+n'!B828,0))</f>
        <v>0</v>
      </c>
      <c r="C828" s="21">
        <f>IF($C$4="citu pasākumu izmaksas",IF('11a+c+n'!$Q828="C",'11a+c+n'!C828,0))</f>
        <v>0</v>
      </c>
      <c r="D828" s="21">
        <f>IF($C$4="citu pasākumu izmaksas",IF('11a+c+n'!$Q828="C",'11a+c+n'!D828,0))</f>
        <v>0</v>
      </c>
      <c r="E828" s="42"/>
      <c r="F828" s="64"/>
      <c r="G828" s="121"/>
      <c r="H828" s="121">
        <f>IF($C$4="citu pasākumu izmaksas",IF('11a+c+n'!$Q828="C",'11a+c+n'!H828,0))</f>
        <v>0</v>
      </c>
      <c r="I828" s="121"/>
      <c r="J828" s="121"/>
      <c r="K828" s="122">
        <f>IF($C$4="citu pasākumu izmaksas",IF('11a+c+n'!$Q828="C",'11a+c+n'!K828,0))</f>
        <v>0</v>
      </c>
      <c r="L828" s="83">
        <f>IF($C$4="citu pasākumu izmaksas",IF('11a+c+n'!$Q828="C",'11a+c+n'!L828,0))</f>
        <v>0</v>
      </c>
      <c r="M828" s="121">
        <f>IF($C$4="citu pasākumu izmaksas",IF('11a+c+n'!$Q828="C",'11a+c+n'!M828,0))</f>
        <v>0</v>
      </c>
      <c r="N828" s="121">
        <f>IF($C$4="citu pasākumu izmaksas",IF('11a+c+n'!$Q828="C",'11a+c+n'!N828,0))</f>
        <v>0</v>
      </c>
      <c r="O828" s="121">
        <f>IF($C$4="citu pasākumu izmaksas",IF('11a+c+n'!$Q828="C",'11a+c+n'!O828,0))</f>
        <v>0</v>
      </c>
      <c r="P828" s="122">
        <f>IF($C$4="citu pasākumu izmaksas",IF('11a+c+n'!$Q828="C",'11a+c+n'!P828,0))</f>
        <v>0</v>
      </c>
    </row>
    <row r="829" spans="1:16" x14ac:dyDescent="0.2">
      <c r="A829" s="49">
        <f>IF(P829=0,0,IF(COUNTBLANK(P829)=1,0,COUNTA($P$14:P829)))</f>
        <v>0</v>
      </c>
      <c r="B829" s="21">
        <f>IF($C$4="citu pasākumu izmaksas",IF('11a+c+n'!$Q829="C",'11a+c+n'!B829,0))</f>
        <v>0</v>
      </c>
      <c r="C829" s="21">
        <f>IF($C$4="citu pasākumu izmaksas",IF('11a+c+n'!$Q829="C",'11a+c+n'!C829,0))</f>
        <v>0</v>
      </c>
      <c r="D829" s="21">
        <f>IF($C$4="citu pasākumu izmaksas",IF('11a+c+n'!$Q829="C",'11a+c+n'!D829,0))</f>
        <v>0</v>
      </c>
      <c r="E829" s="42"/>
      <c r="F829" s="64"/>
      <c r="G829" s="121"/>
      <c r="H829" s="121">
        <f>IF($C$4="citu pasākumu izmaksas",IF('11a+c+n'!$Q829="C",'11a+c+n'!H829,0))</f>
        <v>0</v>
      </c>
      <c r="I829" s="121"/>
      <c r="J829" s="121"/>
      <c r="K829" s="122">
        <f>IF($C$4="citu pasākumu izmaksas",IF('11a+c+n'!$Q829="C",'11a+c+n'!K829,0))</f>
        <v>0</v>
      </c>
      <c r="L829" s="83">
        <f>IF($C$4="citu pasākumu izmaksas",IF('11a+c+n'!$Q829="C",'11a+c+n'!L829,0))</f>
        <v>0</v>
      </c>
      <c r="M829" s="121">
        <f>IF($C$4="citu pasākumu izmaksas",IF('11a+c+n'!$Q829="C",'11a+c+n'!M829,0))</f>
        <v>0</v>
      </c>
      <c r="N829" s="121">
        <f>IF($C$4="citu pasākumu izmaksas",IF('11a+c+n'!$Q829="C",'11a+c+n'!N829,0))</f>
        <v>0</v>
      </c>
      <c r="O829" s="121">
        <f>IF($C$4="citu pasākumu izmaksas",IF('11a+c+n'!$Q829="C",'11a+c+n'!O829,0))</f>
        <v>0</v>
      </c>
      <c r="P829" s="122">
        <f>IF($C$4="citu pasākumu izmaksas",IF('11a+c+n'!$Q829="C",'11a+c+n'!P829,0))</f>
        <v>0</v>
      </c>
    </row>
    <row r="830" spans="1:16" x14ac:dyDescent="0.2">
      <c r="A830" s="49">
        <f>IF(P830=0,0,IF(COUNTBLANK(P830)=1,0,COUNTA($P$14:P830)))</f>
        <v>0</v>
      </c>
      <c r="B830" s="21">
        <f>IF($C$4="citu pasākumu izmaksas",IF('11a+c+n'!$Q830="C",'11a+c+n'!B830,0))</f>
        <v>0</v>
      </c>
      <c r="C830" s="21">
        <f>IF($C$4="citu pasākumu izmaksas",IF('11a+c+n'!$Q830="C",'11a+c+n'!C830,0))</f>
        <v>0</v>
      </c>
      <c r="D830" s="21">
        <f>IF($C$4="citu pasākumu izmaksas",IF('11a+c+n'!$Q830="C",'11a+c+n'!D830,0))</f>
        <v>0</v>
      </c>
      <c r="E830" s="42"/>
      <c r="F830" s="64"/>
      <c r="G830" s="121"/>
      <c r="H830" s="121">
        <f>IF($C$4="citu pasākumu izmaksas",IF('11a+c+n'!$Q830="C",'11a+c+n'!H830,0))</f>
        <v>0</v>
      </c>
      <c r="I830" s="121"/>
      <c r="J830" s="121"/>
      <c r="K830" s="122">
        <f>IF($C$4="citu pasākumu izmaksas",IF('11a+c+n'!$Q830="C",'11a+c+n'!K830,0))</f>
        <v>0</v>
      </c>
      <c r="L830" s="83">
        <f>IF($C$4="citu pasākumu izmaksas",IF('11a+c+n'!$Q830="C",'11a+c+n'!L830,0))</f>
        <v>0</v>
      </c>
      <c r="M830" s="121">
        <f>IF($C$4="citu pasākumu izmaksas",IF('11a+c+n'!$Q830="C",'11a+c+n'!M830,0))</f>
        <v>0</v>
      </c>
      <c r="N830" s="121">
        <f>IF($C$4="citu pasākumu izmaksas",IF('11a+c+n'!$Q830="C",'11a+c+n'!N830,0))</f>
        <v>0</v>
      </c>
      <c r="O830" s="121">
        <f>IF($C$4="citu pasākumu izmaksas",IF('11a+c+n'!$Q830="C",'11a+c+n'!O830,0))</f>
        <v>0</v>
      </c>
      <c r="P830" s="122">
        <f>IF($C$4="citu pasākumu izmaksas",IF('11a+c+n'!$Q830="C",'11a+c+n'!P830,0))</f>
        <v>0</v>
      </c>
    </row>
    <row r="831" spans="1:16" x14ac:dyDescent="0.2">
      <c r="A831" s="49">
        <f>IF(P831=0,0,IF(COUNTBLANK(P831)=1,0,COUNTA($P$14:P831)))</f>
        <v>0</v>
      </c>
      <c r="B831" s="21">
        <f>IF($C$4="citu pasākumu izmaksas",IF('11a+c+n'!$Q831="C",'11a+c+n'!B831,0))</f>
        <v>0</v>
      </c>
      <c r="C831" s="21">
        <f>IF($C$4="citu pasākumu izmaksas",IF('11a+c+n'!$Q831="C",'11a+c+n'!C831,0))</f>
        <v>0</v>
      </c>
      <c r="D831" s="21">
        <f>IF($C$4="citu pasākumu izmaksas",IF('11a+c+n'!$Q831="C",'11a+c+n'!D831,0))</f>
        <v>0</v>
      </c>
      <c r="E831" s="42"/>
      <c r="F831" s="64"/>
      <c r="G831" s="121"/>
      <c r="H831" s="121">
        <f>IF($C$4="citu pasākumu izmaksas",IF('11a+c+n'!$Q831="C",'11a+c+n'!H831,0))</f>
        <v>0</v>
      </c>
      <c r="I831" s="121"/>
      <c r="J831" s="121"/>
      <c r="K831" s="122">
        <f>IF($C$4="citu pasākumu izmaksas",IF('11a+c+n'!$Q831="C",'11a+c+n'!K831,0))</f>
        <v>0</v>
      </c>
      <c r="L831" s="83">
        <f>IF($C$4="citu pasākumu izmaksas",IF('11a+c+n'!$Q831="C",'11a+c+n'!L831,0))</f>
        <v>0</v>
      </c>
      <c r="M831" s="121">
        <f>IF($C$4="citu pasākumu izmaksas",IF('11a+c+n'!$Q831="C",'11a+c+n'!M831,0))</f>
        <v>0</v>
      </c>
      <c r="N831" s="121">
        <f>IF($C$4="citu pasākumu izmaksas",IF('11a+c+n'!$Q831="C",'11a+c+n'!N831,0))</f>
        <v>0</v>
      </c>
      <c r="O831" s="121">
        <f>IF($C$4="citu pasākumu izmaksas",IF('11a+c+n'!$Q831="C",'11a+c+n'!O831,0))</f>
        <v>0</v>
      </c>
      <c r="P831" s="122">
        <f>IF($C$4="citu pasākumu izmaksas",IF('11a+c+n'!$Q831="C",'11a+c+n'!P831,0))</f>
        <v>0</v>
      </c>
    </row>
    <row r="832" spans="1:16" x14ac:dyDescent="0.2">
      <c r="A832" s="49">
        <f>IF(P832=0,0,IF(COUNTBLANK(P832)=1,0,COUNTA($P$14:P832)))</f>
        <v>0</v>
      </c>
      <c r="B832" s="21">
        <f>IF($C$4="citu pasākumu izmaksas",IF('11a+c+n'!$Q832="C",'11a+c+n'!B832,0))</f>
        <v>0</v>
      </c>
      <c r="C832" s="21">
        <f>IF($C$4="citu pasākumu izmaksas",IF('11a+c+n'!$Q832="C",'11a+c+n'!C832,0))</f>
        <v>0</v>
      </c>
      <c r="D832" s="21">
        <f>IF($C$4="citu pasākumu izmaksas",IF('11a+c+n'!$Q832="C",'11a+c+n'!D832,0))</f>
        <v>0</v>
      </c>
      <c r="E832" s="42"/>
      <c r="F832" s="64"/>
      <c r="G832" s="121"/>
      <c r="H832" s="121">
        <f>IF($C$4="citu pasākumu izmaksas",IF('11a+c+n'!$Q832="C",'11a+c+n'!H832,0))</f>
        <v>0</v>
      </c>
      <c r="I832" s="121"/>
      <c r="J832" s="121"/>
      <c r="K832" s="122">
        <f>IF($C$4="citu pasākumu izmaksas",IF('11a+c+n'!$Q832="C",'11a+c+n'!K832,0))</f>
        <v>0</v>
      </c>
      <c r="L832" s="83">
        <f>IF($C$4="citu pasākumu izmaksas",IF('11a+c+n'!$Q832="C",'11a+c+n'!L832,0))</f>
        <v>0</v>
      </c>
      <c r="M832" s="121">
        <f>IF($C$4="citu pasākumu izmaksas",IF('11a+c+n'!$Q832="C",'11a+c+n'!M832,0))</f>
        <v>0</v>
      </c>
      <c r="N832" s="121">
        <f>IF($C$4="citu pasākumu izmaksas",IF('11a+c+n'!$Q832="C",'11a+c+n'!N832,0))</f>
        <v>0</v>
      </c>
      <c r="O832" s="121">
        <f>IF($C$4="citu pasākumu izmaksas",IF('11a+c+n'!$Q832="C",'11a+c+n'!O832,0))</f>
        <v>0</v>
      </c>
      <c r="P832" s="122">
        <f>IF($C$4="citu pasākumu izmaksas",IF('11a+c+n'!$Q832="C",'11a+c+n'!P832,0))</f>
        <v>0</v>
      </c>
    </row>
    <row r="833" spans="1:16" x14ac:dyDescent="0.2">
      <c r="A833" s="49">
        <f>IF(P833=0,0,IF(COUNTBLANK(P833)=1,0,COUNTA($P$14:P833)))</f>
        <v>0</v>
      </c>
      <c r="B833" s="21">
        <f>IF($C$4="citu pasākumu izmaksas",IF('11a+c+n'!$Q833="C",'11a+c+n'!B833,0))</f>
        <v>0</v>
      </c>
      <c r="C833" s="21">
        <f>IF($C$4="citu pasākumu izmaksas",IF('11a+c+n'!$Q833="C",'11a+c+n'!C833,0))</f>
        <v>0</v>
      </c>
      <c r="D833" s="21">
        <f>IF($C$4="citu pasākumu izmaksas",IF('11a+c+n'!$Q833="C",'11a+c+n'!D833,0))</f>
        <v>0</v>
      </c>
      <c r="E833" s="42"/>
      <c r="F833" s="64"/>
      <c r="G833" s="121"/>
      <c r="H833" s="121">
        <f>IF($C$4="citu pasākumu izmaksas",IF('11a+c+n'!$Q833="C",'11a+c+n'!H833,0))</f>
        <v>0</v>
      </c>
      <c r="I833" s="121"/>
      <c r="J833" s="121"/>
      <c r="K833" s="122">
        <f>IF($C$4="citu pasākumu izmaksas",IF('11a+c+n'!$Q833="C",'11a+c+n'!K833,0))</f>
        <v>0</v>
      </c>
      <c r="L833" s="83">
        <f>IF($C$4="citu pasākumu izmaksas",IF('11a+c+n'!$Q833="C",'11a+c+n'!L833,0))</f>
        <v>0</v>
      </c>
      <c r="M833" s="121">
        <f>IF($C$4="citu pasākumu izmaksas",IF('11a+c+n'!$Q833="C",'11a+c+n'!M833,0))</f>
        <v>0</v>
      </c>
      <c r="N833" s="121">
        <f>IF($C$4="citu pasākumu izmaksas",IF('11a+c+n'!$Q833="C",'11a+c+n'!N833,0))</f>
        <v>0</v>
      </c>
      <c r="O833" s="121">
        <f>IF($C$4="citu pasākumu izmaksas",IF('11a+c+n'!$Q833="C",'11a+c+n'!O833,0))</f>
        <v>0</v>
      </c>
      <c r="P833" s="122">
        <f>IF($C$4="citu pasākumu izmaksas",IF('11a+c+n'!$Q833="C",'11a+c+n'!P833,0))</f>
        <v>0</v>
      </c>
    </row>
    <row r="834" spans="1:16" x14ac:dyDescent="0.2">
      <c r="A834" s="49">
        <f>IF(P834=0,0,IF(COUNTBLANK(P834)=1,0,COUNTA($P$14:P834)))</f>
        <v>0</v>
      </c>
      <c r="B834" s="21">
        <f>IF($C$4="citu pasākumu izmaksas",IF('11a+c+n'!$Q834="C",'11a+c+n'!B834,0))</f>
        <v>0</v>
      </c>
      <c r="C834" s="21">
        <f>IF($C$4="citu pasākumu izmaksas",IF('11a+c+n'!$Q834="C",'11a+c+n'!C834,0))</f>
        <v>0</v>
      </c>
      <c r="D834" s="21">
        <f>IF($C$4="citu pasākumu izmaksas",IF('11a+c+n'!$Q834="C",'11a+c+n'!D834,0))</f>
        <v>0</v>
      </c>
      <c r="E834" s="42"/>
      <c r="F834" s="64"/>
      <c r="G834" s="121"/>
      <c r="H834" s="121">
        <f>IF($C$4="citu pasākumu izmaksas",IF('11a+c+n'!$Q834="C",'11a+c+n'!H834,0))</f>
        <v>0</v>
      </c>
      <c r="I834" s="121"/>
      <c r="J834" s="121"/>
      <c r="K834" s="122">
        <f>IF($C$4="citu pasākumu izmaksas",IF('11a+c+n'!$Q834="C",'11a+c+n'!K834,0))</f>
        <v>0</v>
      </c>
      <c r="L834" s="83">
        <f>IF($C$4="citu pasākumu izmaksas",IF('11a+c+n'!$Q834="C",'11a+c+n'!L834,0))</f>
        <v>0</v>
      </c>
      <c r="M834" s="121">
        <f>IF($C$4="citu pasākumu izmaksas",IF('11a+c+n'!$Q834="C",'11a+c+n'!M834,0))</f>
        <v>0</v>
      </c>
      <c r="N834" s="121">
        <f>IF($C$4="citu pasākumu izmaksas",IF('11a+c+n'!$Q834="C",'11a+c+n'!N834,0))</f>
        <v>0</v>
      </c>
      <c r="O834" s="121">
        <f>IF($C$4="citu pasākumu izmaksas",IF('11a+c+n'!$Q834="C",'11a+c+n'!O834,0))</f>
        <v>0</v>
      </c>
      <c r="P834" s="122">
        <f>IF($C$4="citu pasākumu izmaksas",IF('11a+c+n'!$Q834="C",'11a+c+n'!P834,0))</f>
        <v>0</v>
      </c>
    </row>
    <row r="835" spans="1:16" x14ac:dyDescent="0.2">
      <c r="A835" s="49">
        <f>IF(P835=0,0,IF(COUNTBLANK(P835)=1,0,COUNTA($P$14:P835)))</f>
        <v>0</v>
      </c>
      <c r="B835" s="21">
        <f>IF($C$4="citu pasākumu izmaksas",IF('11a+c+n'!$Q835="C",'11a+c+n'!B835,0))</f>
        <v>0</v>
      </c>
      <c r="C835" s="21">
        <f>IF($C$4="citu pasākumu izmaksas",IF('11a+c+n'!$Q835="C",'11a+c+n'!C835,0))</f>
        <v>0</v>
      </c>
      <c r="D835" s="21">
        <f>IF($C$4="citu pasākumu izmaksas",IF('11a+c+n'!$Q835="C",'11a+c+n'!D835,0))</f>
        <v>0</v>
      </c>
      <c r="E835" s="42"/>
      <c r="F835" s="64"/>
      <c r="G835" s="121"/>
      <c r="H835" s="121">
        <f>IF($C$4="citu pasākumu izmaksas",IF('11a+c+n'!$Q835="C",'11a+c+n'!H835,0))</f>
        <v>0</v>
      </c>
      <c r="I835" s="121"/>
      <c r="J835" s="121"/>
      <c r="K835" s="122">
        <f>IF($C$4="citu pasākumu izmaksas",IF('11a+c+n'!$Q835="C",'11a+c+n'!K835,0))</f>
        <v>0</v>
      </c>
      <c r="L835" s="83">
        <f>IF($C$4="citu pasākumu izmaksas",IF('11a+c+n'!$Q835="C",'11a+c+n'!L835,0))</f>
        <v>0</v>
      </c>
      <c r="M835" s="121">
        <f>IF($C$4="citu pasākumu izmaksas",IF('11a+c+n'!$Q835="C",'11a+c+n'!M835,0))</f>
        <v>0</v>
      </c>
      <c r="N835" s="121">
        <f>IF($C$4="citu pasākumu izmaksas",IF('11a+c+n'!$Q835="C",'11a+c+n'!N835,0))</f>
        <v>0</v>
      </c>
      <c r="O835" s="121">
        <f>IF($C$4="citu pasākumu izmaksas",IF('11a+c+n'!$Q835="C",'11a+c+n'!O835,0))</f>
        <v>0</v>
      </c>
      <c r="P835" s="122">
        <f>IF($C$4="citu pasākumu izmaksas",IF('11a+c+n'!$Q835="C",'11a+c+n'!P835,0))</f>
        <v>0</v>
      </c>
    </row>
    <row r="836" spans="1:16" x14ac:dyDescent="0.2">
      <c r="A836" s="49">
        <f>IF(P836=0,0,IF(COUNTBLANK(P836)=1,0,COUNTA($P$14:P836)))</f>
        <v>0</v>
      </c>
      <c r="B836" s="21">
        <f>IF($C$4="citu pasākumu izmaksas",IF('11a+c+n'!$Q836="C",'11a+c+n'!B836,0))</f>
        <v>0</v>
      </c>
      <c r="C836" s="21">
        <f>IF($C$4="citu pasākumu izmaksas",IF('11a+c+n'!$Q836="C",'11a+c+n'!C836,0))</f>
        <v>0</v>
      </c>
      <c r="D836" s="21">
        <f>IF($C$4="citu pasākumu izmaksas",IF('11a+c+n'!$Q836="C",'11a+c+n'!D836,0))</f>
        <v>0</v>
      </c>
      <c r="E836" s="42"/>
      <c r="F836" s="64"/>
      <c r="G836" s="121"/>
      <c r="H836" s="121">
        <f>IF($C$4="citu pasākumu izmaksas",IF('11a+c+n'!$Q836="C",'11a+c+n'!H836,0))</f>
        <v>0</v>
      </c>
      <c r="I836" s="121"/>
      <c r="J836" s="121"/>
      <c r="K836" s="122">
        <f>IF($C$4="citu pasākumu izmaksas",IF('11a+c+n'!$Q836="C",'11a+c+n'!K836,0))</f>
        <v>0</v>
      </c>
      <c r="L836" s="83">
        <f>IF($C$4="citu pasākumu izmaksas",IF('11a+c+n'!$Q836="C",'11a+c+n'!L836,0))</f>
        <v>0</v>
      </c>
      <c r="M836" s="121">
        <f>IF($C$4="citu pasākumu izmaksas",IF('11a+c+n'!$Q836="C",'11a+c+n'!M836,0))</f>
        <v>0</v>
      </c>
      <c r="N836" s="121">
        <f>IF($C$4="citu pasākumu izmaksas",IF('11a+c+n'!$Q836="C",'11a+c+n'!N836,0))</f>
        <v>0</v>
      </c>
      <c r="O836" s="121">
        <f>IF($C$4="citu pasākumu izmaksas",IF('11a+c+n'!$Q836="C",'11a+c+n'!O836,0))</f>
        <v>0</v>
      </c>
      <c r="P836" s="122">
        <f>IF($C$4="citu pasākumu izmaksas",IF('11a+c+n'!$Q836="C",'11a+c+n'!P836,0))</f>
        <v>0</v>
      </c>
    </row>
    <row r="837" spans="1:16" x14ac:dyDescent="0.2">
      <c r="A837" s="49">
        <f>IF(P837=0,0,IF(COUNTBLANK(P837)=1,0,COUNTA($P$14:P837)))</f>
        <v>0</v>
      </c>
      <c r="B837" s="21">
        <f>IF($C$4="citu pasākumu izmaksas",IF('11a+c+n'!$Q837="C",'11a+c+n'!B837,0))</f>
        <v>0</v>
      </c>
      <c r="C837" s="21">
        <f>IF($C$4="citu pasākumu izmaksas",IF('11a+c+n'!$Q837="C",'11a+c+n'!C837,0))</f>
        <v>0</v>
      </c>
      <c r="D837" s="21">
        <f>IF($C$4="citu pasākumu izmaksas",IF('11a+c+n'!$Q837="C",'11a+c+n'!D837,0))</f>
        <v>0</v>
      </c>
      <c r="E837" s="42"/>
      <c r="F837" s="64"/>
      <c r="G837" s="121"/>
      <c r="H837" s="121">
        <f>IF($C$4="citu pasākumu izmaksas",IF('11a+c+n'!$Q837="C",'11a+c+n'!H837,0))</f>
        <v>0</v>
      </c>
      <c r="I837" s="121"/>
      <c r="J837" s="121"/>
      <c r="K837" s="122">
        <f>IF($C$4="citu pasākumu izmaksas",IF('11a+c+n'!$Q837="C",'11a+c+n'!K837,0))</f>
        <v>0</v>
      </c>
      <c r="L837" s="83">
        <f>IF($C$4="citu pasākumu izmaksas",IF('11a+c+n'!$Q837="C",'11a+c+n'!L837,0))</f>
        <v>0</v>
      </c>
      <c r="M837" s="121">
        <f>IF($C$4="citu pasākumu izmaksas",IF('11a+c+n'!$Q837="C",'11a+c+n'!M837,0))</f>
        <v>0</v>
      </c>
      <c r="N837" s="121">
        <f>IF($C$4="citu pasākumu izmaksas",IF('11a+c+n'!$Q837="C",'11a+c+n'!N837,0))</f>
        <v>0</v>
      </c>
      <c r="O837" s="121">
        <f>IF($C$4="citu pasākumu izmaksas",IF('11a+c+n'!$Q837="C",'11a+c+n'!O837,0))</f>
        <v>0</v>
      </c>
      <c r="P837" s="122">
        <f>IF($C$4="citu pasākumu izmaksas",IF('11a+c+n'!$Q837="C",'11a+c+n'!P837,0))</f>
        <v>0</v>
      </c>
    </row>
    <row r="838" spans="1:16" x14ac:dyDescent="0.2">
      <c r="A838" s="49">
        <f>IF(P838=0,0,IF(COUNTBLANK(P838)=1,0,COUNTA($P$14:P838)))</f>
        <v>0</v>
      </c>
      <c r="B838" s="21">
        <f>IF($C$4="citu pasākumu izmaksas",IF('11a+c+n'!$Q838="C",'11a+c+n'!B838,0))</f>
        <v>0</v>
      </c>
      <c r="C838" s="21">
        <f>IF($C$4="citu pasākumu izmaksas",IF('11a+c+n'!$Q838="C",'11a+c+n'!C838,0))</f>
        <v>0</v>
      </c>
      <c r="D838" s="21">
        <f>IF($C$4="citu pasākumu izmaksas",IF('11a+c+n'!$Q838="C",'11a+c+n'!D838,0))</f>
        <v>0</v>
      </c>
      <c r="E838" s="42"/>
      <c r="F838" s="64"/>
      <c r="G838" s="121"/>
      <c r="H838" s="121">
        <f>IF($C$4="citu pasākumu izmaksas",IF('11a+c+n'!$Q838="C",'11a+c+n'!H838,0))</f>
        <v>0</v>
      </c>
      <c r="I838" s="121"/>
      <c r="J838" s="121"/>
      <c r="K838" s="122">
        <f>IF($C$4="citu pasākumu izmaksas",IF('11a+c+n'!$Q838="C",'11a+c+n'!K838,0))</f>
        <v>0</v>
      </c>
      <c r="L838" s="83">
        <f>IF($C$4="citu pasākumu izmaksas",IF('11a+c+n'!$Q838="C",'11a+c+n'!L838,0))</f>
        <v>0</v>
      </c>
      <c r="M838" s="121">
        <f>IF($C$4="citu pasākumu izmaksas",IF('11a+c+n'!$Q838="C",'11a+c+n'!M838,0))</f>
        <v>0</v>
      </c>
      <c r="N838" s="121">
        <f>IF($C$4="citu pasākumu izmaksas",IF('11a+c+n'!$Q838="C",'11a+c+n'!N838,0))</f>
        <v>0</v>
      </c>
      <c r="O838" s="121">
        <f>IF($C$4="citu pasākumu izmaksas",IF('11a+c+n'!$Q838="C",'11a+c+n'!O838,0))</f>
        <v>0</v>
      </c>
      <c r="P838" s="122">
        <f>IF($C$4="citu pasākumu izmaksas",IF('11a+c+n'!$Q838="C",'11a+c+n'!P838,0))</f>
        <v>0</v>
      </c>
    </row>
    <row r="839" spans="1:16" x14ac:dyDescent="0.2">
      <c r="A839" s="49">
        <f>IF(P839=0,0,IF(COUNTBLANK(P839)=1,0,COUNTA($P$14:P839)))</f>
        <v>0</v>
      </c>
      <c r="B839" s="21">
        <f>IF($C$4="citu pasākumu izmaksas",IF('11a+c+n'!$Q839="C",'11a+c+n'!B839,0))</f>
        <v>0</v>
      </c>
      <c r="C839" s="21">
        <f>IF($C$4="citu pasākumu izmaksas",IF('11a+c+n'!$Q839="C",'11a+c+n'!C839,0))</f>
        <v>0</v>
      </c>
      <c r="D839" s="21">
        <f>IF($C$4="citu pasākumu izmaksas",IF('11a+c+n'!$Q839="C",'11a+c+n'!D839,0))</f>
        <v>0</v>
      </c>
      <c r="E839" s="42"/>
      <c r="F839" s="64"/>
      <c r="G839" s="121"/>
      <c r="H839" s="121">
        <f>IF($C$4="citu pasākumu izmaksas",IF('11a+c+n'!$Q839="C",'11a+c+n'!H839,0))</f>
        <v>0</v>
      </c>
      <c r="I839" s="121"/>
      <c r="J839" s="121"/>
      <c r="K839" s="122">
        <f>IF($C$4="citu pasākumu izmaksas",IF('11a+c+n'!$Q839="C",'11a+c+n'!K839,0))</f>
        <v>0</v>
      </c>
      <c r="L839" s="83">
        <f>IF($C$4="citu pasākumu izmaksas",IF('11a+c+n'!$Q839="C",'11a+c+n'!L839,0))</f>
        <v>0</v>
      </c>
      <c r="M839" s="121">
        <f>IF($C$4="citu pasākumu izmaksas",IF('11a+c+n'!$Q839="C",'11a+c+n'!M839,0))</f>
        <v>0</v>
      </c>
      <c r="N839" s="121">
        <f>IF($C$4="citu pasākumu izmaksas",IF('11a+c+n'!$Q839="C",'11a+c+n'!N839,0))</f>
        <v>0</v>
      </c>
      <c r="O839" s="121">
        <f>IF($C$4="citu pasākumu izmaksas",IF('11a+c+n'!$Q839="C",'11a+c+n'!O839,0))</f>
        <v>0</v>
      </c>
      <c r="P839" s="122">
        <f>IF($C$4="citu pasākumu izmaksas",IF('11a+c+n'!$Q839="C",'11a+c+n'!P839,0))</f>
        <v>0</v>
      </c>
    </row>
    <row r="840" spans="1:16" x14ac:dyDescent="0.2">
      <c r="A840" s="49">
        <f>IF(P840=0,0,IF(COUNTBLANK(P840)=1,0,COUNTA($P$14:P840)))</f>
        <v>0</v>
      </c>
      <c r="B840" s="21">
        <f>IF($C$4="citu pasākumu izmaksas",IF('11a+c+n'!$Q840="C",'11a+c+n'!B840,0))</f>
        <v>0</v>
      </c>
      <c r="C840" s="21">
        <f>IF($C$4="citu pasākumu izmaksas",IF('11a+c+n'!$Q840="C",'11a+c+n'!C840,0))</f>
        <v>0</v>
      </c>
      <c r="D840" s="21">
        <f>IF($C$4="citu pasākumu izmaksas",IF('11a+c+n'!$Q840="C",'11a+c+n'!D840,0))</f>
        <v>0</v>
      </c>
      <c r="E840" s="42"/>
      <c r="F840" s="64"/>
      <c r="G840" s="121"/>
      <c r="H840" s="121">
        <f>IF($C$4="citu pasākumu izmaksas",IF('11a+c+n'!$Q840="C",'11a+c+n'!H840,0))</f>
        <v>0</v>
      </c>
      <c r="I840" s="121"/>
      <c r="J840" s="121"/>
      <c r="K840" s="122">
        <f>IF($C$4="citu pasākumu izmaksas",IF('11a+c+n'!$Q840="C",'11a+c+n'!K840,0))</f>
        <v>0</v>
      </c>
      <c r="L840" s="83">
        <f>IF($C$4="citu pasākumu izmaksas",IF('11a+c+n'!$Q840="C",'11a+c+n'!L840,0))</f>
        <v>0</v>
      </c>
      <c r="M840" s="121">
        <f>IF($C$4="citu pasākumu izmaksas",IF('11a+c+n'!$Q840="C",'11a+c+n'!M840,0))</f>
        <v>0</v>
      </c>
      <c r="N840" s="121">
        <f>IF($C$4="citu pasākumu izmaksas",IF('11a+c+n'!$Q840="C",'11a+c+n'!N840,0))</f>
        <v>0</v>
      </c>
      <c r="O840" s="121">
        <f>IF($C$4="citu pasākumu izmaksas",IF('11a+c+n'!$Q840="C",'11a+c+n'!O840,0))</f>
        <v>0</v>
      </c>
      <c r="P840" s="122">
        <f>IF($C$4="citu pasākumu izmaksas",IF('11a+c+n'!$Q840="C",'11a+c+n'!P840,0))</f>
        <v>0</v>
      </c>
    </row>
    <row r="841" spans="1:16" x14ac:dyDescent="0.2">
      <c r="A841" s="49">
        <f>IF(P841=0,0,IF(COUNTBLANK(P841)=1,0,COUNTA($P$14:P841)))</f>
        <v>0</v>
      </c>
      <c r="B841" s="21">
        <f>IF($C$4="citu pasākumu izmaksas",IF('11a+c+n'!$Q841="C",'11a+c+n'!B841,0))</f>
        <v>0</v>
      </c>
      <c r="C841" s="21">
        <f>IF($C$4="citu pasākumu izmaksas",IF('11a+c+n'!$Q841="C",'11a+c+n'!C841,0))</f>
        <v>0</v>
      </c>
      <c r="D841" s="21">
        <f>IF($C$4="citu pasākumu izmaksas",IF('11a+c+n'!$Q841="C",'11a+c+n'!D841,0))</f>
        <v>0</v>
      </c>
      <c r="E841" s="42"/>
      <c r="F841" s="64"/>
      <c r="G841" s="121"/>
      <c r="H841" s="121">
        <f>IF($C$4="citu pasākumu izmaksas",IF('11a+c+n'!$Q841="C",'11a+c+n'!H841,0))</f>
        <v>0</v>
      </c>
      <c r="I841" s="121"/>
      <c r="J841" s="121"/>
      <c r="K841" s="122">
        <f>IF($C$4="citu pasākumu izmaksas",IF('11a+c+n'!$Q841="C",'11a+c+n'!K841,0))</f>
        <v>0</v>
      </c>
      <c r="L841" s="83">
        <f>IF($C$4="citu pasākumu izmaksas",IF('11a+c+n'!$Q841="C",'11a+c+n'!L841,0))</f>
        <v>0</v>
      </c>
      <c r="M841" s="121">
        <f>IF($C$4="citu pasākumu izmaksas",IF('11a+c+n'!$Q841="C",'11a+c+n'!M841,0))</f>
        <v>0</v>
      </c>
      <c r="N841" s="121">
        <f>IF($C$4="citu pasākumu izmaksas",IF('11a+c+n'!$Q841="C",'11a+c+n'!N841,0))</f>
        <v>0</v>
      </c>
      <c r="O841" s="121">
        <f>IF($C$4="citu pasākumu izmaksas",IF('11a+c+n'!$Q841="C",'11a+c+n'!O841,0))</f>
        <v>0</v>
      </c>
      <c r="P841" s="122">
        <f>IF($C$4="citu pasākumu izmaksas",IF('11a+c+n'!$Q841="C",'11a+c+n'!P841,0))</f>
        <v>0</v>
      </c>
    </row>
    <row r="842" spans="1:16" x14ac:dyDescent="0.2">
      <c r="A842" s="49">
        <f>IF(P842=0,0,IF(COUNTBLANK(P842)=1,0,COUNTA($P$14:P842)))</f>
        <v>0</v>
      </c>
      <c r="B842" s="21">
        <f>IF($C$4="citu pasākumu izmaksas",IF('11a+c+n'!$Q842="C",'11a+c+n'!B842,0))</f>
        <v>0</v>
      </c>
      <c r="C842" s="21">
        <f>IF($C$4="citu pasākumu izmaksas",IF('11a+c+n'!$Q842="C",'11a+c+n'!C842,0))</f>
        <v>0</v>
      </c>
      <c r="D842" s="21">
        <f>IF($C$4="citu pasākumu izmaksas",IF('11a+c+n'!$Q842="C",'11a+c+n'!D842,0))</f>
        <v>0</v>
      </c>
      <c r="E842" s="42"/>
      <c r="F842" s="64"/>
      <c r="G842" s="121"/>
      <c r="H842" s="121">
        <f>IF($C$4="citu pasākumu izmaksas",IF('11a+c+n'!$Q842="C",'11a+c+n'!H842,0))</f>
        <v>0</v>
      </c>
      <c r="I842" s="121"/>
      <c r="J842" s="121"/>
      <c r="K842" s="122">
        <f>IF($C$4="citu pasākumu izmaksas",IF('11a+c+n'!$Q842="C",'11a+c+n'!K842,0))</f>
        <v>0</v>
      </c>
      <c r="L842" s="83">
        <f>IF($C$4="citu pasākumu izmaksas",IF('11a+c+n'!$Q842="C",'11a+c+n'!L842,0))</f>
        <v>0</v>
      </c>
      <c r="M842" s="121">
        <f>IF($C$4="citu pasākumu izmaksas",IF('11a+c+n'!$Q842="C",'11a+c+n'!M842,0))</f>
        <v>0</v>
      </c>
      <c r="N842" s="121">
        <f>IF($C$4="citu pasākumu izmaksas",IF('11a+c+n'!$Q842="C",'11a+c+n'!N842,0))</f>
        <v>0</v>
      </c>
      <c r="O842" s="121">
        <f>IF($C$4="citu pasākumu izmaksas",IF('11a+c+n'!$Q842="C",'11a+c+n'!O842,0))</f>
        <v>0</v>
      </c>
      <c r="P842" s="122">
        <f>IF($C$4="citu pasākumu izmaksas",IF('11a+c+n'!$Q842="C",'11a+c+n'!P842,0))</f>
        <v>0</v>
      </c>
    </row>
    <row r="843" spans="1:16" x14ac:dyDescent="0.2">
      <c r="A843" s="49">
        <f>IF(P843=0,0,IF(COUNTBLANK(P843)=1,0,COUNTA($P$14:P843)))</f>
        <v>0</v>
      </c>
      <c r="B843" s="21">
        <f>IF($C$4="citu pasākumu izmaksas",IF('11a+c+n'!$Q843="C",'11a+c+n'!B843,0))</f>
        <v>0</v>
      </c>
      <c r="C843" s="21">
        <f>IF($C$4="citu pasākumu izmaksas",IF('11a+c+n'!$Q843="C",'11a+c+n'!C843,0))</f>
        <v>0</v>
      </c>
      <c r="D843" s="21">
        <f>IF($C$4="citu pasākumu izmaksas",IF('11a+c+n'!$Q843="C",'11a+c+n'!D843,0))</f>
        <v>0</v>
      </c>
      <c r="E843" s="42"/>
      <c r="F843" s="64"/>
      <c r="G843" s="121"/>
      <c r="H843" s="121">
        <f>IF($C$4="citu pasākumu izmaksas",IF('11a+c+n'!$Q843="C",'11a+c+n'!H843,0))</f>
        <v>0</v>
      </c>
      <c r="I843" s="121"/>
      <c r="J843" s="121"/>
      <c r="K843" s="122">
        <f>IF($C$4="citu pasākumu izmaksas",IF('11a+c+n'!$Q843="C",'11a+c+n'!K843,0))</f>
        <v>0</v>
      </c>
      <c r="L843" s="83">
        <f>IF($C$4="citu pasākumu izmaksas",IF('11a+c+n'!$Q843="C",'11a+c+n'!L843,0))</f>
        <v>0</v>
      </c>
      <c r="M843" s="121">
        <f>IF($C$4="citu pasākumu izmaksas",IF('11a+c+n'!$Q843="C",'11a+c+n'!M843,0))</f>
        <v>0</v>
      </c>
      <c r="N843" s="121">
        <f>IF($C$4="citu pasākumu izmaksas",IF('11a+c+n'!$Q843="C",'11a+c+n'!N843,0))</f>
        <v>0</v>
      </c>
      <c r="O843" s="121">
        <f>IF($C$4="citu pasākumu izmaksas",IF('11a+c+n'!$Q843="C",'11a+c+n'!O843,0))</f>
        <v>0</v>
      </c>
      <c r="P843" s="122">
        <f>IF($C$4="citu pasākumu izmaksas",IF('11a+c+n'!$Q843="C",'11a+c+n'!P843,0))</f>
        <v>0</v>
      </c>
    </row>
    <row r="844" spans="1:16" x14ac:dyDescent="0.2">
      <c r="A844" s="49">
        <f>IF(P844=0,0,IF(COUNTBLANK(P844)=1,0,COUNTA($P$14:P844)))</f>
        <v>0</v>
      </c>
      <c r="B844" s="21">
        <f>IF($C$4="citu pasākumu izmaksas",IF('11a+c+n'!$Q844="C",'11a+c+n'!B844,0))</f>
        <v>0</v>
      </c>
      <c r="C844" s="21">
        <f>IF($C$4="citu pasākumu izmaksas",IF('11a+c+n'!$Q844="C",'11a+c+n'!C844,0))</f>
        <v>0</v>
      </c>
      <c r="D844" s="21">
        <f>IF($C$4="citu pasākumu izmaksas",IF('11a+c+n'!$Q844="C",'11a+c+n'!D844,0))</f>
        <v>0</v>
      </c>
      <c r="E844" s="42"/>
      <c r="F844" s="64"/>
      <c r="G844" s="121"/>
      <c r="H844" s="121">
        <f>IF($C$4="citu pasākumu izmaksas",IF('11a+c+n'!$Q844="C",'11a+c+n'!H844,0))</f>
        <v>0</v>
      </c>
      <c r="I844" s="121"/>
      <c r="J844" s="121"/>
      <c r="K844" s="122">
        <f>IF($C$4="citu pasākumu izmaksas",IF('11a+c+n'!$Q844="C",'11a+c+n'!K844,0))</f>
        <v>0</v>
      </c>
      <c r="L844" s="83">
        <f>IF($C$4="citu pasākumu izmaksas",IF('11a+c+n'!$Q844="C",'11a+c+n'!L844,0))</f>
        <v>0</v>
      </c>
      <c r="M844" s="121">
        <f>IF($C$4="citu pasākumu izmaksas",IF('11a+c+n'!$Q844="C",'11a+c+n'!M844,0))</f>
        <v>0</v>
      </c>
      <c r="N844" s="121">
        <f>IF($C$4="citu pasākumu izmaksas",IF('11a+c+n'!$Q844="C",'11a+c+n'!N844,0))</f>
        <v>0</v>
      </c>
      <c r="O844" s="121">
        <f>IF($C$4="citu pasākumu izmaksas",IF('11a+c+n'!$Q844="C",'11a+c+n'!O844,0))</f>
        <v>0</v>
      </c>
      <c r="P844" s="122">
        <f>IF($C$4="citu pasākumu izmaksas",IF('11a+c+n'!$Q844="C",'11a+c+n'!P844,0))</f>
        <v>0</v>
      </c>
    </row>
    <row r="845" spans="1:16" x14ac:dyDescent="0.2">
      <c r="A845" s="49">
        <f>IF(P845=0,0,IF(COUNTBLANK(P845)=1,0,COUNTA($P$14:P845)))</f>
        <v>0</v>
      </c>
      <c r="B845" s="21">
        <f>IF($C$4="citu pasākumu izmaksas",IF('11a+c+n'!$Q845="C",'11a+c+n'!B845,0))</f>
        <v>0</v>
      </c>
      <c r="C845" s="21">
        <f>IF($C$4="citu pasākumu izmaksas",IF('11a+c+n'!$Q845="C",'11a+c+n'!C845,0))</f>
        <v>0</v>
      </c>
      <c r="D845" s="21">
        <f>IF($C$4="citu pasākumu izmaksas",IF('11a+c+n'!$Q845="C",'11a+c+n'!D845,0))</f>
        <v>0</v>
      </c>
      <c r="E845" s="42"/>
      <c r="F845" s="64"/>
      <c r="G845" s="121"/>
      <c r="H845" s="121">
        <f>IF($C$4="citu pasākumu izmaksas",IF('11a+c+n'!$Q845="C",'11a+c+n'!H845,0))</f>
        <v>0</v>
      </c>
      <c r="I845" s="121"/>
      <c r="J845" s="121"/>
      <c r="K845" s="122">
        <f>IF($C$4="citu pasākumu izmaksas",IF('11a+c+n'!$Q845="C",'11a+c+n'!K845,0))</f>
        <v>0</v>
      </c>
      <c r="L845" s="83">
        <f>IF($C$4="citu pasākumu izmaksas",IF('11a+c+n'!$Q845="C",'11a+c+n'!L845,0))</f>
        <v>0</v>
      </c>
      <c r="M845" s="121">
        <f>IF($C$4="citu pasākumu izmaksas",IF('11a+c+n'!$Q845="C",'11a+c+n'!M845,0))</f>
        <v>0</v>
      </c>
      <c r="N845" s="121">
        <f>IF($C$4="citu pasākumu izmaksas",IF('11a+c+n'!$Q845="C",'11a+c+n'!N845,0))</f>
        <v>0</v>
      </c>
      <c r="O845" s="121">
        <f>IF($C$4="citu pasākumu izmaksas",IF('11a+c+n'!$Q845="C",'11a+c+n'!O845,0))</f>
        <v>0</v>
      </c>
      <c r="P845" s="122">
        <f>IF($C$4="citu pasākumu izmaksas",IF('11a+c+n'!$Q845="C",'11a+c+n'!P845,0))</f>
        <v>0</v>
      </c>
    </row>
    <row r="846" spans="1:16" x14ac:dyDescent="0.2">
      <c r="A846" s="49">
        <f>IF(P846=0,0,IF(COUNTBLANK(P846)=1,0,COUNTA($P$14:P846)))</f>
        <v>0</v>
      </c>
      <c r="B846" s="21">
        <f>IF($C$4="citu pasākumu izmaksas",IF('11a+c+n'!$Q846="C",'11a+c+n'!B846,0))</f>
        <v>0</v>
      </c>
      <c r="C846" s="21">
        <f>IF($C$4="citu pasākumu izmaksas",IF('11a+c+n'!$Q846="C",'11a+c+n'!C846,0))</f>
        <v>0</v>
      </c>
      <c r="D846" s="21">
        <f>IF($C$4="citu pasākumu izmaksas",IF('11a+c+n'!$Q846="C",'11a+c+n'!D846,0))</f>
        <v>0</v>
      </c>
      <c r="E846" s="42"/>
      <c r="F846" s="64"/>
      <c r="G846" s="121"/>
      <c r="H846" s="121">
        <f>IF($C$4="citu pasākumu izmaksas",IF('11a+c+n'!$Q846="C",'11a+c+n'!H846,0))</f>
        <v>0</v>
      </c>
      <c r="I846" s="121"/>
      <c r="J846" s="121"/>
      <c r="K846" s="122">
        <f>IF($C$4="citu pasākumu izmaksas",IF('11a+c+n'!$Q846="C",'11a+c+n'!K846,0))</f>
        <v>0</v>
      </c>
      <c r="L846" s="83">
        <f>IF($C$4="citu pasākumu izmaksas",IF('11a+c+n'!$Q846="C",'11a+c+n'!L846,0))</f>
        <v>0</v>
      </c>
      <c r="M846" s="121">
        <f>IF($C$4="citu pasākumu izmaksas",IF('11a+c+n'!$Q846="C",'11a+c+n'!M846,0))</f>
        <v>0</v>
      </c>
      <c r="N846" s="121">
        <f>IF($C$4="citu pasākumu izmaksas",IF('11a+c+n'!$Q846="C",'11a+c+n'!N846,0))</f>
        <v>0</v>
      </c>
      <c r="O846" s="121">
        <f>IF($C$4="citu pasākumu izmaksas",IF('11a+c+n'!$Q846="C",'11a+c+n'!O846,0))</f>
        <v>0</v>
      </c>
      <c r="P846" s="122">
        <f>IF($C$4="citu pasākumu izmaksas",IF('11a+c+n'!$Q846="C",'11a+c+n'!P846,0))</f>
        <v>0</v>
      </c>
    </row>
    <row r="847" spans="1:16" x14ac:dyDescent="0.2">
      <c r="A847" s="49">
        <f>IF(P847=0,0,IF(COUNTBLANK(P847)=1,0,COUNTA($P$14:P847)))</f>
        <v>0</v>
      </c>
      <c r="B847" s="21">
        <f>IF($C$4="citu pasākumu izmaksas",IF('11a+c+n'!$Q847="C",'11a+c+n'!B847,0))</f>
        <v>0</v>
      </c>
      <c r="C847" s="21">
        <f>IF($C$4="citu pasākumu izmaksas",IF('11a+c+n'!$Q847="C",'11a+c+n'!C847,0))</f>
        <v>0</v>
      </c>
      <c r="D847" s="21">
        <f>IF($C$4="citu pasākumu izmaksas",IF('11a+c+n'!$Q847="C",'11a+c+n'!D847,0))</f>
        <v>0</v>
      </c>
      <c r="E847" s="42"/>
      <c r="F847" s="64"/>
      <c r="G847" s="121"/>
      <c r="H847" s="121">
        <f>IF($C$4="citu pasākumu izmaksas",IF('11a+c+n'!$Q847="C",'11a+c+n'!H847,0))</f>
        <v>0</v>
      </c>
      <c r="I847" s="121"/>
      <c r="J847" s="121"/>
      <c r="K847" s="122">
        <f>IF($C$4="citu pasākumu izmaksas",IF('11a+c+n'!$Q847="C",'11a+c+n'!K847,0))</f>
        <v>0</v>
      </c>
      <c r="L847" s="83">
        <f>IF($C$4="citu pasākumu izmaksas",IF('11a+c+n'!$Q847="C",'11a+c+n'!L847,0))</f>
        <v>0</v>
      </c>
      <c r="M847" s="121">
        <f>IF($C$4="citu pasākumu izmaksas",IF('11a+c+n'!$Q847="C",'11a+c+n'!M847,0))</f>
        <v>0</v>
      </c>
      <c r="N847" s="121">
        <f>IF($C$4="citu pasākumu izmaksas",IF('11a+c+n'!$Q847="C",'11a+c+n'!N847,0))</f>
        <v>0</v>
      </c>
      <c r="O847" s="121">
        <f>IF($C$4="citu pasākumu izmaksas",IF('11a+c+n'!$Q847="C",'11a+c+n'!O847,0))</f>
        <v>0</v>
      </c>
      <c r="P847" s="122">
        <f>IF($C$4="citu pasākumu izmaksas",IF('11a+c+n'!$Q847="C",'11a+c+n'!P847,0))</f>
        <v>0</v>
      </c>
    </row>
    <row r="848" spans="1:16" x14ac:dyDescent="0.2">
      <c r="A848" s="49">
        <f>IF(P848=0,0,IF(COUNTBLANK(P848)=1,0,COUNTA($P$14:P848)))</f>
        <v>0</v>
      </c>
      <c r="B848" s="21">
        <f>IF($C$4="citu pasākumu izmaksas",IF('11a+c+n'!$Q848="C",'11a+c+n'!B848,0))</f>
        <v>0</v>
      </c>
      <c r="C848" s="21">
        <f>IF($C$4="citu pasākumu izmaksas",IF('11a+c+n'!$Q848="C",'11a+c+n'!C848,0))</f>
        <v>0</v>
      </c>
      <c r="D848" s="21">
        <f>IF($C$4="citu pasākumu izmaksas",IF('11a+c+n'!$Q848="C",'11a+c+n'!D848,0))</f>
        <v>0</v>
      </c>
      <c r="E848" s="42"/>
      <c r="F848" s="64"/>
      <c r="G848" s="121"/>
      <c r="H848" s="121">
        <f>IF($C$4="citu pasākumu izmaksas",IF('11a+c+n'!$Q848="C",'11a+c+n'!H848,0))</f>
        <v>0</v>
      </c>
      <c r="I848" s="121"/>
      <c r="J848" s="121"/>
      <c r="K848" s="122">
        <f>IF($C$4="citu pasākumu izmaksas",IF('11a+c+n'!$Q848="C",'11a+c+n'!K848,0))</f>
        <v>0</v>
      </c>
      <c r="L848" s="83">
        <f>IF($C$4="citu pasākumu izmaksas",IF('11a+c+n'!$Q848="C",'11a+c+n'!L848,0))</f>
        <v>0</v>
      </c>
      <c r="M848" s="121">
        <f>IF($C$4="citu pasākumu izmaksas",IF('11a+c+n'!$Q848="C",'11a+c+n'!M848,0))</f>
        <v>0</v>
      </c>
      <c r="N848" s="121">
        <f>IF($C$4="citu pasākumu izmaksas",IF('11a+c+n'!$Q848="C",'11a+c+n'!N848,0))</f>
        <v>0</v>
      </c>
      <c r="O848" s="121">
        <f>IF($C$4="citu pasākumu izmaksas",IF('11a+c+n'!$Q848="C",'11a+c+n'!O848,0))</f>
        <v>0</v>
      </c>
      <c r="P848" s="122">
        <f>IF($C$4="citu pasākumu izmaksas",IF('11a+c+n'!$Q848="C",'11a+c+n'!P848,0))</f>
        <v>0</v>
      </c>
    </row>
    <row r="849" spans="1:16" x14ac:dyDescent="0.2">
      <c r="A849" s="49">
        <f>IF(P849=0,0,IF(COUNTBLANK(P849)=1,0,COUNTA($P$14:P849)))</f>
        <v>0</v>
      </c>
      <c r="B849" s="21">
        <f>IF($C$4="citu pasākumu izmaksas",IF('11a+c+n'!$Q849="C",'11a+c+n'!B849,0))</f>
        <v>0</v>
      </c>
      <c r="C849" s="21">
        <f>IF($C$4="citu pasākumu izmaksas",IF('11a+c+n'!$Q849="C",'11a+c+n'!C849,0))</f>
        <v>0</v>
      </c>
      <c r="D849" s="21">
        <f>IF($C$4="citu pasākumu izmaksas",IF('11a+c+n'!$Q849="C",'11a+c+n'!D849,0))</f>
        <v>0</v>
      </c>
      <c r="E849" s="42"/>
      <c r="F849" s="64"/>
      <c r="G849" s="121"/>
      <c r="H849" s="121">
        <f>IF($C$4="citu pasākumu izmaksas",IF('11a+c+n'!$Q849="C",'11a+c+n'!H849,0))</f>
        <v>0</v>
      </c>
      <c r="I849" s="121"/>
      <c r="J849" s="121"/>
      <c r="K849" s="122">
        <f>IF($C$4="citu pasākumu izmaksas",IF('11a+c+n'!$Q849="C",'11a+c+n'!K849,0))</f>
        <v>0</v>
      </c>
      <c r="L849" s="83">
        <f>IF($C$4="citu pasākumu izmaksas",IF('11a+c+n'!$Q849="C",'11a+c+n'!L849,0))</f>
        <v>0</v>
      </c>
      <c r="M849" s="121">
        <f>IF($C$4="citu pasākumu izmaksas",IF('11a+c+n'!$Q849="C",'11a+c+n'!M849,0))</f>
        <v>0</v>
      </c>
      <c r="N849" s="121">
        <f>IF($C$4="citu pasākumu izmaksas",IF('11a+c+n'!$Q849="C",'11a+c+n'!N849,0))</f>
        <v>0</v>
      </c>
      <c r="O849" s="121">
        <f>IF($C$4="citu pasākumu izmaksas",IF('11a+c+n'!$Q849="C",'11a+c+n'!O849,0))</f>
        <v>0</v>
      </c>
      <c r="P849" s="122">
        <f>IF($C$4="citu pasākumu izmaksas",IF('11a+c+n'!$Q849="C",'11a+c+n'!P849,0))</f>
        <v>0</v>
      </c>
    </row>
    <row r="850" spans="1:16" x14ac:dyDescent="0.2">
      <c r="A850" s="49">
        <f>IF(P850=0,0,IF(COUNTBLANK(P850)=1,0,COUNTA($P$14:P850)))</f>
        <v>0</v>
      </c>
      <c r="B850" s="21">
        <f>IF($C$4="citu pasākumu izmaksas",IF('11a+c+n'!$Q850="C",'11a+c+n'!B850,0))</f>
        <v>0</v>
      </c>
      <c r="C850" s="21">
        <f>IF($C$4="citu pasākumu izmaksas",IF('11a+c+n'!$Q850="C",'11a+c+n'!C850,0))</f>
        <v>0</v>
      </c>
      <c r="D850" s="21">
        <f>IF($C$4="citu pasākumu izmaksas",IF('11a+c+n'!$Q850="C",'11a+c+n'!D850,0))</f>
        <v>0</v>
      </c>
      <c r="E850" s="42"/>
      <c r="F850" s="64"/>
      <c r="G850" s="121"/>
      <c r="H850" s="121">
        <f>IF($C$4="citu pasākumu izmaksas",IF('11a+c+n'!$Q850="C",'11a+c+n'!H850,0))</f>
        <v>0</v>
      </c>
      <c r="I850" s="121"/>
      <c r="J850" s="121"/>
      <c r="K850" s="122">
        <f>IF($C$4="citu pasākumu izmaksas",IF('11a+c+n'!$Q850="C",'11a+c+n'!K850,0))</f>
        <v>0</v>
      </c>
      <c r="L850" s="83">
        <f>IF($C$4="citu pasākumu izmaksas",IF('11a+c+n'!$Q850="C",'11a+c+n'!L850,0))</f>
        <v>0</v>
      </c>
      <c r="M850" s="121">
        <f>IF($C$4="citu pasākumu izmaksas",IF('11a+c+n'!$Q850="C",'11a+c+n'!M850,0))</f>
        <v>0</v>
      </c>
      <c r="N850" s="121">
        <f>IF($C$4="citu pasākumu izmaksas",IF('11a+c+n'!$Q850="C",'11a+c+n'!N850,0))</f>
        <v>0</v>
      </c>
      <c r="O850" s="121">
        <f>IF($C$4="citu pasākumu izmaksas",IF('11a+c+n'!$Q850="C",'11a+c+n'!O850,0))</f>
        <v>0</v>
      </c>
      <c r="P850" s="122">
        <f>IF($C$4="citu pasākumu izmaksas",IF('11a+c+n'!$Q850="C",'11a+c+n'!P850,0))</f>
        <v>0</v>
      </c>
    </row>
    <row r="851" spans="1:16" x14ac:dyDescent="0.2">
      <c r="A851" s="49">
        <f>IF(P851=0,0,IF(COUNTBLANK(P851)=1,0,COUNTA($P$14:P851)))</f>
        <v>0</v>
      </c>
      <c r="B851" s="21">
        <f>IF($C$4="citu pasākumu izmaksas",IF('11a+c+n'!$Q851="C",'11a+c+n'!B851,0))</f>
        <v>0</v>
      </c>
      <c r="C851" s="21">
        <f>IF($C$4="citu pasākumu izmaksas",IF('11a+c+n'!$Q851="C",'11a+c+n'!C851,0))</f>
        <v>0</v>
      </c>
      <c r="D851" s="21">
        <f>IF($C$4="citu pasākumu izmaksas",IF('11a+c+n'!$Q851="C",'11a+c+n'!D851,0))</f>
        <v>0</v>
      </c>
      <c r="E851" s="42"/>
      <c r="F851" s="64"/>
      <c r="G851" s="121"/>
      <c r="H851" s="121">
        <f>IF($C$4="citu pasākumu izmaksas",IF('11a+c+n'!$Q851="C",'11a+c+n'!H851,0))</f>
        <v>0</v>
      </c>
      <c r="I851" s="121"/>
      <c r="J851" s="121"/>
      <c r="K851" s="122">
        <f>IF($C$4="citu pasākumu izmaksas",IF('11a+c+n'!$Q851="C",'11a+c+n'!K851,0))</f>
        <v>0</v>
      </c>
      <c r="L851" s="83">
        <f>IF($C$4="citu pasākumu izmaksas",IF('11a+c+n'!$Q851="C",'11a+c+n'!L851,0))</f>
        <v>0</v>
      </c>
      <c r="M851" s="121">
        <f>IF($C$4="citu pasākumu izmaksas",IF('11a+c+n'!$Q851="C",'11a+c+n'!M851,0))</f>
        <v>0</v>
      </c>
      <c r="N851" s="121">
        <f>IF($C$4="citu pasākumu izmaksas",IF('11a+c+n'!$Q851="C",'11a+c+n'!N851,0))</f>
        <v>0</v>
      </c>
      <c r="O851" s="121">
        <f>IF($C$4="citu pasākumu izmaksas",IF('11a+c+n'!$Q851="C",'11a+c+n'!O851,0))</f>
        <v>0</v>
      </c>
      <c r="P851" s="122">
        <f>IF($C$4="citu pasākumu izmaksas",IF('11a+c+n'!$Q851="C",'11a+c+n'!P851,0))</f>
        <v>0</v>
      </c>
    </row>
    <row r="852" spans="1:16" x14ac:dyDescent="0.2">
      <c r="A852" s="49">
        <f>IF(P852=0,0,IF(COUNTBLANK(P852)=1,0,COUNTA($P$14:P852)))</f>
        <v>0</v>
      </c>
      <c r="B852" s="21">
        <f>IF($C$4="citu pasākumu izmaksas",IF('11a+c+n'!$Q852="C",'11a+c+n'!B852,0))</f>
        <v>0</v>
      </c>
      <c r="C852" s="21">
        <f>IF($C$4="citu pasākumu izmaksas",IF('11a+c+n'!$Q852="C",'11a+c+n'!C852,0))</f>
        <v>0</v>
      </c>
      <c r="D852" s="21">
        <f>IF($C$4="citu pasākumu izmaksas",IF('11a+c+n'!$Q852="C",'11a+c+n'!D852,0))</f>
        <v>0</v>
      </c>
      <c r="E852" s="42"/>
      <c r="F852" s="64"/>
      <c r="G852" s="121"/>
      <c r="H852" s="121">
        <f>IF($C$4="citu pasākumu izmaksas",IF('11a+c+n'!$Q852="C",'11a+c+n'!H852,0))</f>
        <v>0</v>
      </c>
      <c r="I852" s="121"/>
      <c r="J852" s="121"/>
      <c r="K852" s="122">
        <f>IF($C$4="citu pasākumu izmaksas",IF('11a+c+n'!$Q852="C",'11a+c+n'!K852,0))</f>
        <v>0</v>
      </c>
      <c r="L852" s="83">
        <f>IF($C$4="citu pasākumu izmaksas",IF('11a+c+n'!$Q852="C",'11a+c+n'!L852,0))</f>
        <v>0</v>
      </c>
      <c r="M852" s="121">
        <f>IF($C$4="citu pasākumu izmaksas",IF('11a+c+n'!$Q852="C",'11a+c+n'!M852,0))</f>
        <v>0</v>
      </c>
      <c r="N852" s="121">
        <f>IF($C$4="citu pasākumu izmaksas",IF('11a+c+n'!$Q852="C",'11a+c+n'!N852,0))</f>
        <v>0</v>
      </c>
      <c r="O852" s="121">
        <f>IF($C$4="citu pasākumu izmaksas",IF('11a+c+n'!$Q852="C",'11a+c+n'!O852,0))</f>
        <v>0</v>
      </c>
      <c r="P852" s="122">
        <f>IF($C$4="citu pasākumu izmaksas",IF('11a+c+n'!$Q852="C",'11a+c+n'!P852,0))</f>
        <v>0</v>
      </c>
    </row>
    <row r="853" spans="1:16" x14ac:dyDescent="0.2">
      <c r="A853" s="49">
        <f>IF(P853=0,0,IF(COUNTBLANK(P853)=1,0,COUNTA($P$14:P853)))</f>
        <v>0</v>
      </c>
      <c r="B853" s="21">
        <f>IF($C$4="citu pasākumu izmaksas",IF('11a+c+n'!$Q853="C",'11a+c+n'!B853,0))</f>
        <v>0</v>
      </c>
      <c r="C853" s="21">
        <f>IF($C$4="citu pasākumu izmaksas",IF('11a+c+n'!$Q853="C",'11a+c+n'!C853,0))</f>
        <v>0</v>
      </c>
      <c r="D853" s="21">
        <f>IF($C$4="citu pasākumu izmaksas",IF('11a+c+n'!$Q853="C",'11a+c+n'!D853,0))</f>
        <v>0</v>
      </c>
      <c r="E853" s="42"/>
      <c r="F853" s="64"/>
      <c r="G853" s="121"/>
      <c r="H853" s="121">
        <f>IF($C$4="citu pasākumu izmaksas",IF('11a+c+n'!$Q853="C",'11a+c+n'!H853,0))</f>
        <v>0</v>
      </c>
      <c r="I853" s="121"/>
      <c r="J853" s="121"/>
      <c r="K853" s="122">
        <f>IF($C$4="citu pasākumu izmaksas",IF('11a+c+n'!$Q853="C",'11a+c+n'!K853,0))</f>
        <v>0</v>
      </c>
      <c r="L853" s="83">
        <f>IF($C$4="citu pasākumu izmaksas",IF('11a+c+n'!$Q853="C",'11a+c+n'!L853,0))</f>
        <v>0</v>
      </c>
      <c r="M853" s="121">
        <f>IF($C$4="citu pasākumu izmaksas",IF('11a+c+n'!$Q853="C",'11a+c+n'!M853,0))</f>
        <v>0</v>
      </c>
      <c r="N853" s="121">
        <f>IF($C$4="citu pasākumu izmaksas",IF('11a+c+n'!$Q853="C",'11a+c+n'!N853,0))</f>
        <v>0</v>
      </c>
      <c r="O853" s="121">
        <f>IF($C$4="citu pasākumu izmaksas",IF('11a+c+n'!$Q853="C",'11a+c+n'!O853,0))</f>
        <v>0</v>
      </c>
      <c r="P853" s="122">
        <f>IF($C$4="citu pasākumu izmaksas",IF('11a+c+n'!$Q853="C",'11a+c+n'!P853,0))</f>
        <v>0</v>
      </c>
    </row>
    <row r="854" spans="1:16" x14ac:dyDescent="0.2">
      <c r="A854" s="49">
        <f>IF(P854=0,0,IF(COUNTBLANK(P854)=1,0,COUNTA($P$14:P854)))</f>
        <v>0</v>
      </c>
      <c r="B854" s="21">
        <f>IF($C$4="citu pasākumu izmaksas",IF('11a+c+n'!$Q854="C",'11a+c+n'!B854,0))</f>
        <v>0</v>
      </c>
      <c r="C854" s="21">
        <f>IF($C$4="citu pasākumu izmaksas",IF('11a+c+n'!$Q854="C",'11a+c+n'!C854,0))</f>
        <v>0</v>
      </c>
      <c r="D854" s="21">
        <f>IF($C$4="citu pasākumu izmaksas",IF('11a+c+n'!$Q854="C",'11a+c+n'!D854,0))</f>
        <v>0</v>
      </c>
      <c r="E854" s="42"/>
      <c r="F854" s="64"/>
      <c r="G854" s="121"/>
      <c r="H854" s="121">
        <f>IF($C$4="citu pasākumu izmaksas",IF('11a+c+n'!$Q854="C",'11a+c+n'!H854,0))</f>
        <v>0</v>
      </c>
      <c r="I854" s="121"/>
      <c r="J854" s="121"/>
      <c r="K854" s="122">
        <f>IF($C$4="citu pasākumu izmaksas",IF('11a+c+n'!$Q854="C",'11a+c+n'!K854,0))</f>
        <v>0</v>
      </c>
      <c r="L854" s="83">
        <f>IF($C$4="citu pasākumu izmaksas",IF('11a+c+n'!$Q854="C",'11a+c+n'!L854,0))</f>
        <v>0</v>
      </c>
      <c r="M854" s="121">
        <f>IF($C$4="citu pasākumu izmaksas",IF('11a+c+n'!$Q854="C",'11a+c+n'!M854,0))</f>
        <v>0</v>
      </c>
      <c r="N854" s="121">
        <f>IF($C$4="citu pasākumu izmaksas",IF('11a+c+n'!$Q854="C",'11a+c+n'!N854,0))</f>
        <v>0</v>
      </c>
      <c r="O854" s="121">
        <f>IF($C$4="citu pasākumu izmaksas",IF('11a+c+n'!$Q854="C",'11a+c+n'!O854,0))</f>
        <v>0</v>
      </c>
      <c r="P854" s="122">
        <f>IF($C$4="citu pasākumu izmaksas",IF('11a+c+n'!$Q854="C",'11a+c+n'!P854,0))</f>
        <v>0</v>
      </c>
    </row>
    <row r="855" spans="1:16" x14ac:dyDescent="0.2">
      <c r="A855" s="49">
        <f>IF(P855=0,0,IF(COUNTBLANK(P855)=1,0,COUNTA($P$14:P855)))</f>
        <v>0</v>
      </c>
      <c r="B855" s="21">
        <f>IF($C$4="citu pasākumu izmaksas",IF('11a+c+n'!$Q855="C",'11a+c+n'!B855,0))</f>
        <v>0</v>
      </c>
      <c r="C855" s="21">
        <f>IF($C$4="citu pasākumu izmaksas",IF('11a+c+n'!$Q855="C",'11a+c+n'!C855,0))</f>
        <v>0</v>
      </c>
      <c r="D855" s="21">
        <f>IF($C$4="citu pasākumu izmaksas",IF('11a+c+n'!$Q855="C",'11a+c+n'!D855,0))</f>
        <v>0</v>
      </c>
      <c r="E855" s="42"/>
      <c r="F855" s="64"/>
      <c r="G855" s="121"/>
      <c r="H855" s="121">
        <f>IF($C$4="citu pasākumu izmaksas",IF('11a+c+n'!$Q855="C",'11a+c+n'!H855,0))</f>
        <v>0</v>
      </c>
      <c r="I855" s="121"/>
      <c r="J855" s="121"/>
      <c r="K855" s="122">
        <f>IF($C$4="citu pasākumu izmaksas",IF('11a+c+n'!$Q855="C",'11a+c+n'!K855,0))</f>
        <v>0</v>
      </c>
      <c r="L855" s="83">
        <f>IF($C$4="citu pasākumu izmaksas",IF('11a+c+n'!$Q855="C",'11a+c+n'!L855,0))</f>
        <v>0</v>
      </c>
      <c r="M855" s="121">
        <f>IF($C$4="citu pasākumu izmaksas",IF('11a+c+n'!$Q855="C",'11a+c+n'!M855,0))</f>
        <v>0</v>
      </c>
      <c r="N855" s="121">
        <f>IF($C$4="citu pasākumu izmaksas",IF('11a+c+n'!$Q855="C",'11a+c+n'!N855,0))</f>
        <v>0</v>
      </c>
      <c r="O855" s="121">
        <f>IF($C$4="citu pasākumu izmaksas",IF('11a+c+n'!$Q855="C",'11a+c+n'!O855,0))</f>
        <v>0</v>
      </c>
      <c r="P855" s="122">
        <f>IF($C$4="citu pasākumu izmaksas",IF('11a+c+n'!$Q855="C",'11a+c+n'!P855,0))</f>
        <v>0</v>
      </c>
    </row>
    <row r="856" spans="1:16" x14ac:dyDescent="0.2">
      <c r="A856" s="49">
        <f>IF(P856=0,0,IF(COUNTBLANK(P856)=1,0,COUNTA($P$14:P856)))</f>
        <v>0</v>
      </c>
      <c r="B856" s="21">
        <f>IF($C$4="citu pasākumu izmaksas",IF('11a+c+n'!$Q856="C",'11a+c+n'!B856,0))</f>
        <v>0</v>
      </c>
      <c r="C856" s="21">
        <f>IF($C$4="citu pasākumu izmaksas",IF('11a+c+n'!$Q856="C",'11a+c+n'!C856,0))</f>
        <v>0</v>
      </c>
      <c r="D856" s="21">
        <f>IF($C$4="citu pasākumu izmaksas",IF('11a+c+n'!$Q856="C",'11a+c+n'!D856,0))</f>
        <v>0</v>
      </c>
      <c r="E856" s="42"/>
      <c r="F856" s="64"/>
      <c r="G856" s="121"/>
      <c r="H856" s="121">
        <f>IF($C$4="citu pasākumu izmaksas",IF('11a+c+n'!$Q856="C",'11a+c+n'!H856,0))</f>
        <v>0</v>
      </c>
      <c r="I856" s="121"/>
      <c r="J856" s="121"/>
      <c r="K856" s="122">
        <f>IF($C$4="citu pasākumu izmaksas",IF('11a+c+n'!$Q856="C",'11a+c+n'!K856,0))</f>
        <v>0</v>
      </c>
      <c r="L856" s="83">
        <f>IF($C$4="citu pasākumu izmaksas",IF('11a+c+n'!$Q856="C",'11a+c+n'!L856,0))</f>
        <v>0</v>
      </c>
      <c r="M856" s="121">
        <f>IF($C$4="citu pasākumu izmaksas",IF('11a+c+n'!$Q856="C",'11a+c+n'!M856,0))</f>
        <v>0</v>
      </c>
      <c r="N856" s="121">
        <f>IF($C$4="citu pasākumu izmaksas",IF('11a+c+n'!$Q856="C",'11a+c+n'!N856,0))</f>
        <v>0</v>
      </c>
      <c r="O856" s="121">
        <f>IF($C$4="citu pasākumu izmaksas",IF('11a+c+n'!$Q856="C",'11a+c+n'!O856,0))</f>
        <v>0</v>
      </c>
      <c r="P856" s="122">
        <f>IF($C$4="citu pasākumu izmaksas",IF('11a+c+n'!$Q856="C",'11a+c+n'!P856,0))</f>
        <v>0</v>
      </c>
    </row>
    <row r="857" spans="1:16" x14ac:dyDescent="0.2">
      <c r="A857" s="49">
        <f>IF(P857=0,0,IF(COUNTBLANK(P857)=1,0,COUNTA($P$14:P857)))</f>
        <v>0</v>
      </c>
      <c r="B857" s="21">
        <f>IF($C$4="citu pasākumu izmaksas",IF('11a+c+n'!$Q857="C",'11a+c+n'!B857,0))</f>
        <v>0</v>
      </c>
      <c r="C857" s="21">
        <f>IF($C$4="citu pasākumu izmaksas",IF('11a+c+n'!$Q857="C",'11a+c+n'!C857,0))</f>
        <v>0</v>
      </c>
      <c r="D857" s="21">
        <f>IF($C$4="citu pasākumu izmaksas",IF('11a+c+n'!$Q857="C",'11a+c+n'!D857,0))</f>
        <v>0</v>
      </c>
      <c r="E857" s="42"/>
      <c r="F857" s="64"/>
      <c r="G857" s="121"/>
      <c r="H857" s="121">
        <f>IF($C$4="citu pasākumu izmaksas",IF('11a+c+n'!$Q857="C",'11a+c+n'!H857,0))</f>
        <v>0</v>
      </c>
      <c r="I857" s="121"/>
      <c r="J857" s="121"/>
      <c r="K857" s="122">
        <f>IF($C$4="citu pasākumu izmaksas",IF('11a+c+n'!$Q857="C",'11a+c+n'!K857,0))</f>
        <v>0</v>
      </c>
      <c r="L857" s="83">
        <f>IF($C$4="citu pasākumu izmaksas",IF('11a+c+n'!$Q857="C",'11a+c+n'!L857,0))</f>
        <v>0</v>
      </c>
      <c r="M857" s="121">
        <f>IF($C$4="citu pasākumu izmaksas",IF('11a+c+n'!$Q857="C",'11a+c+n'!M857,0))</f>
        <v>0</v>
      </c>
      <c r="N857" s="121">
        <f>IF($C$4="citu pasākumu izmaksas",IF('11a+c+n'!$Q857="C",'11a+c+n'!N857,0))</f>
        <v>0</v>
      </c>
      <c r="O857" s="121">
        <f>IF($C$4="citu pasākumu izmaksas",IF('11a+c+n'!$Q857="C",'11a+c+n'!O857,0))</f>
        <v>0</v>
      </c>
      <c r="P857" s="122">
        <f>IF($C$4="citu pasākumu izmaksas",IF('11a+c+n'!$Q857="C",'11a+c+n'!P857,0))</f>
        <v>0</v>
      </c>
    </row>
    <row r="858" spans="1:16" x14ac:dyDescent="0.2">
      <c r="A858" s="49">
        <f>IF(P858=0,0,IF(COUNTBLANK(P858)=1,0,COUNTA($P$14:P858)))</f>
        <v>0</v>
      </c>
      <c r="B858" s="21">
        <f>IF($C$4="citu pasākumu izmaksas",IF('11a+c+n'!$Q858="C",'11a+c+n'!B858,0))</f>
        <v>0</v>
      </c>
      <c r="C858" s="21">
        <f>IF($C$4="citu pasākumu izmaksas",IF('11a+c+n'!$Q858="C",'11a+c+n'!C858,0))</f>
        <v>0</v>
      </c>
      <c r="D858" s="21">
        <f>IF($C$4="citu pasākumu izmaksas",IF('11a+c+n'!$Q858="C",'11a+c+n'!D858,0))</f>
        <v>0</v>
      </c>
      <c r="E858" s="42"/>
      <c r="F858" s="64"/>
      <c r="G858" s="121"/>
      <c r="H858" s="121">
        <f>IF($C$4="citu pasākumu izmaksas",IF('11a+c+n'!$Q858="C",'11a+c+n'!H858,0))</f>
        <v>0</v>
      </c>
      <c r="I858" s="121"/>
      <c r="J858" s="121"/>
      <c r="K858" s="122">
        <f>IF($C$4="citu pasākumu izmaksas",IF('11a+c+n'!$Q858="C",'11a+c+n'!K858,0))</f>
        <v>0</v>
      </c>
      <c r="L858" s="83">
        <f>IF($C$4="citu pasākumu izmaksas",IF('11a+c+n'!$Q858="C",'11a+c+n'!L858,0))</f>
        <v>0</v>
      </c>
      <c r="M858" s="121">
        <f>IF($C$4="citu pasākumu izmaksas",IF('11a+c+n'!$Q858="C",'11a+c+n'!M858,0))</f>
        <v>0</v>
      </c>
      <c r="N858" s="121">
        <f>IF($C$4="citu pasākumu izmaksas",IF('11a+c+n'!$Q858="C",'11a+c+n'!N858,0))</f>
        <v>0</v>
      </c>
      <c r="O858" s="121">
        <f>IF($C$4="citu pasākumu izmaksas",IF('11a+c+n'!$Q858="C",'11a+c+n'!O858,0))</f>
        <v>0</v>
      </c>
      <c r="P858" s="122">
        <f>IF($C$4="citu pasākumu izmaksas",IF('11a+c+n'!$Q858="C",'11a+c+n'!P858,0))</f>
        <v>0</v>
      </c>
    </row>
    <row r="859" spans="1:16" x14ac:dyDescent="0.2">
      <c r="A859" s="49">
        <f>IF(P859=0,0,IF(COUNTBLANK(P859)=1,0,COUNTA($P$14:P859)))</f>
        <v>0</v>
      </c>
      <c r="B859" s="21">
        <f>IF($C$4="citu pasākumu izmaksas",IF('11a+c+n'!$Q859="C",'11a+c+n'!B859,0))</f>
        <v>0</v>
      </c>
      <c r="C859" s="21">
        <f>IF($C$4="citu pasākumu izmaksas",IF('11a+c+n'!$Q859="C",'11a+c+n'!C859,0))</f>
        <v>0</v>
      </c>
      <c r="D859" s="21">
        <f>IF($C$4="citu pasākumu izmaksas",IF('11a+c+n'!$Q859="C",'11a+c+n'!D859,0))</f>
        <v>0</v>
      </c>
      <c r="E859" s="42"/>
      <c r="F859" s="64"/>
      <c r="G859" s="121"/>
      <c r="H859" s="121">
        <f>IF($C$4="citu pasākumu izmaksas",IF('11a+c+n'!$Q859="C",'11a+c+n'!H859,0))</f>
        <v>0</v>
      </c>
      <c r="I859" s="121"/>
      <c r="J859" s="121"/>
      <c r="K859" s="122">
        <f>IF($C$4="citu pasākumu izmaksas",IF('11a+c+n'!$Q859="C",'11a+c+n'!K859,0))</f>
        <v>0</v>
      </c>
      <c r="L859" s="83">
        <f>IF($C$4="citu pasākumu izmaksas",IF('11a+c+n'!$Q859="C",'11a+c+n'!L859,0))</f>
        <v>0</v>
      </c>
      <c r="M859" s="121">
        <f>IF($C$4="citu pasākumu izmaksas",IF('11a+c+n'!$Q859="C",'11a+c+n'!M859,0))</f>
        <v>0</v>
      </c>
      <c r="N859" s="121">
        <f>IF($C$4="citu pasākumu izmaksas",IF('11a+c+n'!$Q859="C",'11a+c+n'!N859,0))</f>
        <v>0</v>
      </c>
      <c r="O859" s="121">
        <f>IF($C$4="citu pasākumu izmaksas",IF('11a+c+n'!$Q859="C",'11a+c+n'!O859,0))</f>
        <v>0</v>
      </c>
      <c r="P859" s="122">
        <f>IF($C$4="citu pasākumu izmaksas",IF('11a+c+n'!$Q859="C",'11a+c+n'!P859,0))</f>
        <v>0</v>
      </c>
    </row>
    <row r="860" spans="1:16" x14ac:dyDescent="0.2">
      <c r="A860" s="49">
        <f>IF(P860=0,0,IF(COUNTBLANK(P860)=1,0,COUNTA($P$14:P860)))</f>
        <v>0</v>
      </c>
      <c r="B860" s="21">
        <f>IF($C$4="citu pasākumu izmaksas",IF('11a+c+n'!$Q860="C",'11a+c+n'!B860,0))</f>
        <v>0</v>
      </c>
      <c r="C860" s="21">
        <f>IF($C$4="citu pasākumu izmaksas",IF('11a+c+n'!$Q860="C",'11a+c+n'!C860,0))</f>
        <v>0</v>
      </c>
      <c r="D860" s="21">
        <f>IF($C$4="citu pasākumu izmaksas",IF('11a+c+n'!$Q860="C",'11a+c+n'!D860,0))</f>
        <v>0</v>
      </c>
      <c r="E860" s="42"/>
      <c r="F860" s="64"/>
      <c r="G860" s="121"/>
      <c r="H860" s="121">
        <f>IF($C$4="citu pasākumu izmaksas",IF('11a+c+n'!$Q860="C",'11a+c+n'!H860,0))</f>
        <v>0</v>
      </c>
      <c r="I860" s="121"/>
      <c r="J860" s="121"/>
      <c r="K860" s="122">
        <f>IF($C$4="citu pasākumu izmaksas",IF('11a+c+n'!$Q860="C",'11a+c+n'!K860,0))</f>
        <v>0</v>
      </c>
      <c r="L860" s="83">
        <f>IF($C$4="citu pasākumu izmaksas",IF('11a+c+n'!$Q860="C",'11a+c+n'!L860,0))</f>
        <v>0</v>
      </c>
      <c r="M860" s="121">
        <f>IF($C$4="citu pasākumu izmaksas",IF('11a+c+n'!$Q860="C",'11a+c+n'!M860,0))</f>
        <v>0</v>
      </c>
      <c r="N860" s="121">
        <f>IF($C$4="citu pasākumu izmaksas",IF('11a+c+n'!$Q860="C",'11a+c+n'!N860,0))</f>
        <v>0</v>
      </c>
      <c r="O860" s="121">
        <f>IF($C$4="citu pasākumu izmaksas",IF('11a+c+n'!$Q860="C",'11a+c+n'!O860,0))</f>
        <v>0</v>
      </c>
      <c r="P860" s="122">
        <f>IF($C$4="citu pasākumu izmaksas",IF('11a+c+n'!$Q860="C",'11a+c+n'!P860,0))</f>
        <v>0</v>
      </c>
    </row>
    <row r="861" spans="1:16" x14ac:dyDescent="0.2">
      <c r="A861" s="49">
        <f>IF(P861=0,0,IF(COUNTBLANK(P861)=1,0,COUNTA($P$14:P861)))</f>
        <v>0</v>
      </c>
      <c r="B861" s="21">
        <f>IF($C$4="citu pasākumu izmaksas",IF('11a+c+n'!$Q861="C",'11a+c+n'!B861,0))</f>
        <v>0</v>
      </c>
      <c r="C861" s="21">
        <f>IF($C$4="citu pasākumu izmaksas",IF('11a+c+n'!$Q861="C",'11a+c+n'!C861,0))</f>
        <v>0</v>
      </c>
      <c r="D861" s="21">
        <f>IF($C$4="citu pasākumu izmaksas",IF('11a+c+n'!$Q861="C",'11a+c+n'!D861,0))</f>
        <v>0</v>
      </c>
      <c r="E861" s="42"/>
      <c r="F861" s="64"/>
      <c r="G861" s="121"/>
      <c r="H861" s="121">
        <f>IF($C$4="citu pasākumu izmaksas",IF('11a+c+n'!$Q861="C",'11a+c+n'!H861,0))</f>
        <v>0</v>
      </c>
      <c r="I861" s="121"/>
      <c r="J861" s="121"/>
      <c r="K861" s="122">
        <f>IF($C$4="citu pasākumu izmaksas",IF('11a+c+n'!$Q861="C",'11a+c+n'!K861,0))</f>
        <v>0</v>
      </c>
      <c r="L861" s="83">
        <f>IF($C$4="citu pasākumu izmaksas",IF('11a+c+n'!$Q861="C",'11a+c+n'!L861,0))</f>
        <v>0</v>
      </c>
      <c r="M861" s="121">
        <f>IF($C$4="citu pasākumu izmaksas",IF('11a+c+n'!$Q861="C",'11a+c+n'!M861,0))</f>
        <v>0</v>
      </c>
      <c r="N861" s="121">
        <f>IF($C$4="citu pasākumu izmaksas",IF('11a+c+n'!$Q861="C",'11a+c+n'!N861,0))</f>
        <v>0</v>
      </c>
      <c r="O861" s="121">
        <f>IF($C$4="citu pasākumu izmaksas",IF('11a+c+n'!$Q861="C",'11a+c+n'!O861,0))</f>
        <v>0</v>
      </c>
      <c r="P861" s="122">
        <f>IF($C$4="citu pasākumu izmaksas",IF('11a+c+n'!$Q861="C",'11a+c+n'!P861,0))</f>
        <v>0</v>
      </c>
    </row>
    <row r="862" spans="1:16" x14ac:dyDescent="0.2">
      <c r="A862" s="49">
        <f>IF(P862=0,0,IF(COUNTBLANK(P862)=1,0,COUNTA($P$14:P862)))</f>
        <v>0</v>
      </c>
      <c r="B862" s="21">
        <f>IF($C$4="citu pasākumu izmaksas",IF('11a+c+n'!$Q862="C",'11a+c+n'!B862,0))</f>
        <v>0</v>
      </c>
      <c r="C862" s="21">
        <f>IF($C$4="citu pasākumu izmaksas",IF('11a+c+n'!$Q862="C",'11a+c+n'!C862,0))</f>
        <v>0</v>
      </c>
      <c r="D862" s="21">
        <f>IF($C$4="citu pasākumu izmaksas",IF('11a+c+n'!$Q862="C",'11a+c+n'!D862,0))</f>
        <v>0</v>
      </c>
      <c r="E862" s="42"/>
      <c r="F862" s="64"/>
      <c r="G862" s="121"/>
      <c r="H862" s="121">
        <f>IF($C$4="citu pasākumu izmaksas",IF('11a+c+n'!$Q862="C",'11a+c+n'!H862,0))</f>
        <v>0</v>
      </c>
      <c r="I862" s="121"/>
      <c r="J862" s="121"/>
      <c r="K862" s="122">
        <f>IF($C$4="citu pasākumu izmaksas",IF('11a+c+n'!$Q862="C",'11a+c+n'!K862,0))</f>
        <v>0</v>
      </c>
      <c r="L862" s="83">
        <f>IF($C$4="citu pasākumu izmaksas",IF('11a+c+n'!$Q862="C",'11a+c+n'!L862,0))</f>
        <v>0</v>
      </c>
      <c r="M862" s="121">
        <f>IF($C$4="citu pasākumu izmaksas",IF('11a+c+n'!$Q862="C",'11a+c+n'!M862,0))</f>
        <v>0</v>
      </c>
      <c r="N862" s="121">
        <f>IF($C$4="citu pasākumu izmaksas",IF('11a+c+n'!$Q862="C",'11a+c+n'!N862,0))</f>
        <v>0</v>
      </c>
      <c r="O862" s="121">
        <f>IF($C$4="citu pasākumu izmaksas",IF('11a+c+n'!$Q862="C",'11a+c+n'!O862,0))</f>
        <v>0</v>
      </c>
      <c r="P862" s="122">
        <f>IF($C$4="citu pasākumu izmaksas",IF('11a+c+n'!$Q862="C",'11a+c+n'!P862,0))</f>
        <v>0</v>
      </c>
    </row>
    <row r="863" spans="1:16" x14ac:dyDescent="0.2">
      <c r="A863" s="49">
        <f>IF(P863=0,0,IF(COUNTBLANK(P863)=1,0,COUNTA($P$14:P863)))</f>
        <v>0</v>
      </c>
      <c r="B863" s="21">
        <f>IF($C$4="citu pasākumu izmaksas",IF('11a+c+n'!$Q863="C",'11a+c+n'!B863,0))</f>
        <v>0</v>
      </c>
      <c r="C863" s="21">
        <f>IF($C$4="citu pasākumu izmaksas",IF('11a+c+n'!$Q863="C",'11a+c+n'!C863,0))</f>
        <v>0</v>
      </c>
      <c r="D863" s="21">
        <f>IF($C$4="citu pasākumu izmaksas",IF('11a+c+n'!$Q863="C",'11a+c+n'!D863,0))</f>
        <v>0</v>
      </c>
      <c r="E863" s="42"/>
      <c r="F863" s="64"/>
      <c r="G863" s="121"/>
      <c r="H863" s="121">
        <f>IF($C$4="citu pasākumu izmaksas",IF('11a+c+n'!$Q863="C",'11a+c+n'!H863,0))</f>
        <v>0</v>
      </c>
      <c r="I863" s="121"/>
      <c r="J863" s="121"/>
      <c r="K863" s="122">
        <f>IF($C$4="citu pasākumu izmaksas",IF('11a+c+n'!$Q863="C",'11a+c+n'!K863,0))</f>
        <v>0</v>
      </c>
      <c r="L863" s="83">
        <f>IF($C$4="citu pasākumu izmaksas",IF('11a+c+n'!$Q863="C",'11a+c+n'!L863,0))</f>
        <v>0</v>
      </c>
      <c r="M863" s="121">
        <f>IF($C$4="citu pasākumu izmaksas",IF('11a+c+n'!$Q863="C",'11a+c+n'!M863,0))</f>
        <v>0</v>
      </c>
      <c r="N863" s="121">
        <f>IF($C$4="citu pasākumu izmaksas",IF('11a+c+n'!$Q863="C",'11a+c+n'!N863,0))</f>
        <v>0</v>
      </c>
      <c r="O863" s="121">
        <f>IF($C$4="citu pasākumu izmaksas",IF('11a+c+n'!$Q863="C",'11a+c+n'!O863,0))</f>
        <v>0</v>
      </c>
      <c r="P863" s="122">
        <f>IF($C$4="citu pasākumu izmaksas",IF('11a+c+n'!$Q863="C",'11a+c+n'!P863,0))</f>
        <v>0</v>
      </c>
    </row>
    <row r="864" spans="1:16" x14ac:dyDescent="0.2">
      <c r="A864" s="49">
        <f>IF(P864=0,0,IF(COUNTBLANK(P864)=1,0,COUNTA($P$14:P864)))</f>
        <v>0</v>
      </c>
      <c r="B864" s="21">
        <f>IF($C$4="citu pasākumu izmaksas",IF('11a+c+n'!$Q864="C",'11a+c+n'!B864,0))</f>
        <v>0</v>
      </c>
      <c r="C864" s="21">
        <f>IF($C$4="citu pasākumu izmaksas",IF('11a+c+n'!$Q864="C",'11a+c+n'!C864,0))</f>
        <v>0</v>
      </c>
      <c r="D864" s="21">
        <f>IF($C$4="citu pasākumu izmaksas",IF('11a+c+n'!$Q864="C",'11a+c+n'!D864,0))</f>
        <v>0</v>
      </c>
      <c r="E864" s="42"/>
      <c r="F864" s="64"/>
      <c r="G864" s="121"/>
      <c r="H864" s="121">
        <f>IF($C$4="citu pasākumu izmaksas",IF('11a+c+n'!$Q864="C",'11a+c+n'!H864,0))</f>
        <v>0</v>
      </c>
      <c r="I864" s="121"/>
      <c r="J864" s="121"/>
      <c r="K864" s="122">
        <f>IF($C$4="citu pasākumu izmaksas",IF('11a+c+n'!$Q864="C",'11a+c+n'!K864,0))</f>
        <v>0</v>
      </c>
      <c r="L864" s="83">
        <f>IF($C$4="citu pasākumu izmaksas",IF('11a+c+n'!$Q864="C",'11a+c+n'!L864,0))</f>
        <v>0</v>
      </c>
      <c r="M864" s="121">
        <f>IF($C$4="citu pasākumu izmaksas",IF('11a+c+n'!$Q864="C",'11a+c+n'!M864,0))</f>
        <v>0</v>
      </c>
      <c r="N864" s="121">
        <f>IF($C$4="citu pasākumu izmaksas",IF('11a+c+n'!$Q864="C",'11a+c+n'!N864,0))</f>
        <v>0</v>
      </c>
      <c r="O864" s="121">
        <f>IF($C$4="citu pasākumu izmaksas",IF('11a+c+n'!$Q864="C",'11a+c+n'!O864,0))</f>
        <v>0</v>
      </c>
      <c r="P864" s="122">
        <f>IF($C$4="citu pasākumu izmaksas",IF('11a+c+n'!$Q864="C",'11a+c+n'!P864,0))</f>
        <v>0</v>
      </c>
    </row>
    <row r="865" spans="1:16" x14ac:dyDescent="0.2">
      <c r="A865" s="49">
        <f>IF(P865=0,0,IF(COUNTBLANK(P865)=1,0,COUNTA($P$14:P865)))</f>
        <v>0</v>
      </c>
      <c r="B865" s="21">
        <f>IF($C$4="citu pasākumu izmaksas",IF('11a+c+n'!$Q865="C",'11a+c+n'!B865,0))</f>
        <v>0</v>
      </c>
      <c r="C865" s="21">
        <f>IF($C$4="citu pasākumu izmaksas",IF('11a+c+n'!$Q865="C",'11a+c+n'!C865,0))</f>
        <v>0</v>
      </c>
      <c r="D865" s="21">
        <f>IF($C$4="citu pasākumu izmaksas",IF('11a+c+n'!$Q865="C",'11a+c+n'!D865,0))</f>
        <v>0</v>
      </c>
      <c r="E865" s="42"/>
      <c r="F865" s="64"/>
      <c r="G865" s="121"/>
      <c r="H865" s="121">
        <f>IF($C$4="citu pasākumu izmaksas",IF('11a+c+n'!$Q865="C",'11a+c+n'!H865,0))</f>
        <v>0</v>
      </c>
      <c r="I865" s="121"/>
      <c r="J865" s="121"/>
      <c r="K865" s="122">
        <f>IF($C$4="citu pasākumu izmaksas",IF('11a+c+n'!$Q865="C",'11a+c+n'!K865,0))</f>
        <v>0</v>
      </c>
      <c r="L865" s="83">
        <f>IF($C$4="citu pasākumu izmaksas",IF('11a+c+n'!$Q865="C",'11a+c+n'!L865,0))</f>
        <v>0</v>
      </c>
      <c r="M865" s="121">
        <f>IF($C$4="citu pasākumu izmaksas",IF('11a+c+n'!$Q865="C",'11a+c+n'!M865,0))</f>
        <v>0</v>
      </c>
      <c r="N865" s="121">
        <f>IF($C$4="citu pasākumu izmaksas",IF('11a+c+n'!$Q865="C",'11a+c+n'!N865,0))</f>
        <v>0</v>
      </c>
      <c r="O865" s="121">
        <f>IF($C$4="citu pasākumu izmaksas",IF('11a+c+n'!$Q865="C",'11a+c+n'!O865,0))</f>
        <v>0</v>
      </c>
      <c r="P865" s="122">
        <f>IF($C$4="citu pasākumu izmaksas",IF('11a+c+n'!$Q865="C",'11a+c+n'!P865,0))</f>
        <v>0</v>
      </c>
    </row>
    <row r="866" spans="1:16" x14ac:dyDescent="0.2">
      <c r="A866" s="49">
        <f>IF(P866=0,0,IF(COUNTBLANK(P866)=1,0,COUNTA($P$14:P866)))</f>
        <v>0</v>
      </c>
      <c r="B866" s="21">
        <f>IF($C$4="citu pasākumu izmaksas",IF('11a+c+n'!$Q866="C",'11a+c+n'!B866,0))</f>
        <v>0</v>
      </c>
      <c r="C866" s="21">
        <f>IF($C$4="citu pasākumu izmaksas",IF('11a+c+n'!$Q866="C",'11a+c+n'!C866,0))</f>
        <v>0</v>
      </c>
      <c r="D866" s="21">
        <f>IF($C$4="citu pasākumu izmaksas",IF('11a+c+n'!$Q866="C",'11a+c+n'!D866,0))</f>
        <v>0</v>
      </c>
      <c r="E866" s="42"/>
      <c r="F866" s="64"/>
      <c r="G866" s="121"/>
      <c r="H866" s="121">
        <f>IF($C$4="citu pasākumu izmaksas",IF('11a+c+n'!$Q866="C",'11a+c+n'!H866,0))</f>
        <v>0</v>
      </c>
      <c r="I866" s="121"/>
      <c r="J866" s="121"/>
      <c r="K866" s="122">
        <f>IF($C$4="citu pasākumu izmaksas",IF('11a+c+n'!$Q866="C",'11a+c+n'!K866,0))</f>
        <v>0</v>
      </c>
      <c r="L866" s="83">
        <f>IF($C$4="citu pasākumu izmaksas",IF('11a+c+n'!$Q866="C",'11a+c+n'!L866,0))</f>
        <v>0</v>
      </c>
      <c r="M866" s="121">
        <f>IF($C$4="citu pasākumu izmaksas",IF('11a+c+n'!$Q866="C",'11a+c+n'!M866,0))</f>
        <v>0</v>
      </c>
      <c r="N866" s="121">
        <f>IF($C$4="citu pasākumu izmaksas",IF('11a+c+n'!$Q866="C",'11a+c+n'!N866,0))</f>
        <v>0</v>
      </c>
      <c r="O866" s="121">
        <f>IF($C$4="citu pasākumu izmaksas",IF('11a+c+n'!$Q866="C",'11a+c+n'!O866,0))</f>
        <v>0</v>
      </c>
      <c r="P866" s="122">
        <f>IF($C$4="citu pasākumu izmaksas",IF('11a+c+n'!$Q866="C",'11a+c+n'!P866,0))</f>
        <v>0</v>
      </c>
    </row>
    <row r="867" spans="1:16" x14ac:dyDescent="0.2">
      <c r="A867" s="49">
        <f>IF(P867=0,0,IF(COUNTBLANK(P867)=1,0,COUNTA($P$14:P867)))</f>
        <v>0</v>
      </c>
      <c r="B867" s="21">
        <f>IF($C$4="citu pasākumu izmaksas",IF('11a+c+n'!$Q867="C",'11a+c+n'!B867,0))</f>
        <v>0</v>
      </c>
      <c r="C867" s="21">
        <f>IF($C$4="citu pasākumu izmaksas",IF('11a+c+n'!$Q867="C",'11a+c+n'!C867,0))</f>
        <v>0</v>
      </c>
      <c r="D867" s="21">
        <f>IF($C$4="citu pasākumu izmaksas",IF('11a+c+n'!$Q867="C",'11a+c+n'!D867,0))</f>
        <v>0</v>
      </c>
      <c r="E867" s="42"/>
      <c r="F867" s="64"/>
      <c r="G867" s="121"/>
      <c r="H867" s="121">
        <f>IF($C$4="citu pasākumu izmaksas",IF('11a+c+n'!$Q867="C",'11a+c+n'!H867,0))</f>
        <v>0</v>
      </c>
      <c r="I867" s="121"/>
      <c r="J867" s="121"/>
      <c r="K867" s="122">
        <f>IF($C$4="citu pasākumu izmaksas",IF('11a+c+n'!$Q867="C",'11a+c+n'!K867,0))</f>
        <v>0</v>
      </c>
      <c r="L867" s="83">
        <f>IF($C$4="citu pasākumu izmaksas",IF('11a+c+n'!$Q867="C",'11a+c+n'!L867,0))</f>
        <v>0</v>
      </c>
      <c r="M867" s="121">
        <f>IF($C$4="citu pasākumu izmaksas",IF('11a+c+n'!$Q867="C",'11a+c+n'!M867,0))</f>
        <v>0</v>
      </c>
      <c r="N867" s="121">
        <f>IF($C$4="citu pasākumu izmaksas",IF('11a+c+n'!$Q867="C",'11a+c+n'!N867,0))</f>
        <v>0</v>
      </c>
      <c r="O867" s="121">
        <f>IF($C$4="citu pasākumu izmaksas",IF('11a+c+n'!$Q867="C",'11a+c+n'!O867,0))</f>
        <v>0</v>
      </c>
      <c r="P867" s="122">
        <f>IF($C$4="citu pasākumu izmaksas",IF('11a+c+n'!$Q867="C",'11a+c+n'!P867,0))</f>
        <v>0</v>
      </c>
    </row>
    <row r="868" spans="1:16" x14ac:dyDescent="0.2">
      <c r="A868" s="49">
        <f>IF(P868=0,0,IF(COUNTBLANK(P868)=1,0,COUNTA($P$14:P868)))</f>
        <v>0</v>
      </c>
      <c r="B868" s="21">
        <f>IF($C$4="citu pasākumu izmaksas",IF('11a+c+n'!$Q868="C",'11a+c+n'!B868,0))</f>
        <v>0</v>
      </c>
      <c r="C868" s="21">
        <f>IF($C$4="citu pasākumu izmaksas",IF('11a+c+n'!$Q868="C",'11a+c+n'!C868,0))</f>
        <v>0</v>
      </c>
      <c r="D868" s="21">
        <f>IF($C$4="citu pasākumu izmaksas",IF('11a+c+n'!$Q868="C",'11a+c+n'!D868,0))</f>
        <v>0</v>
      </c>
      <c r="E868" s="42"/>
      <c r="F868" s="64"/>
      <c r="G868" s="121"/>
      <c r="H868" s="121">
        <f>IF($C$4="citu pasākumu izmaksas",IF('11a+c+n'!$Q868="C",'11a+c+n'!H868,0))</f>
        <v>0</v>
      </c>
      <c r="I868" s="121"/>
      <c r="J868" s="121"/>
      <c r="K868" s="122">
        <f>IF($C$4="citu pasākumu izmaksas",IF('11a+c+n'!$Q868="C",'11a+c+n'!K868,0))</f>
        <v>0</v>
      </c>
      <c r="L868" s="83">
        <f>IF($C$4="citu pasākumu izmaksas",IF('11a+c+n'!$Q868="C",'11a+c+n'!L868,0))</f>
        <v>0</v>
      </c>
      <c r="M868" s="121">
        <f>IF($C$4="citu pasākumu izmaksas",IF('11a+c+n'!$Q868="C",'11a+c+n'!M868,0))</f>
        <v>0</v>
      </c>
      <c r="N868" s="121">
        <f>IF($C$4="citu pasākumu izmaksas",IF('11a+c+n'!$Q868="C",'11a+c+n'!N868,0))</f>
        <v>0</v>
      </c>
      <c r="O868" s="121">
        <f>IF($C$4="citu pasākumu izmaksas",IF('11a+c+n'!$Q868="C",'11a+c+n'!O868,0))</f>
        <v>0</v>
      </c>
      <c r="P868" s="122">
        <f>IF($C$4="citu pasākumu izmaksas",IF('11a+c+n'!$Q868="C",'11a+c+n'!P868,0))</f>
        <v>0</v>
      </c>
    </row>
    <row r="869" spans="1:16" x14ac:dyDescent="0.2">
      <c r="A869" s="49">
        <f>IF(P869=0,0,IF(COUNTBLANK(P869)=1,0,COUNTA($P$14:P869)))</f>
        <v>0</v>
      </c>
      <c r="B869" s="21">
        <f>IF($C$4="citu pasākumu izmaksas",IF('11a+c+n'!$Q869="C",'11a+c+n'!B869,0))</f>
        <v>0</v>
      </c>
      <c r="C869" s="21">
        <f>IF($C$4="citu pasākumu izmaksas",IF('11a+c+n'!$Q869="C",'11a+c+n'!C869,0))</f>
        <v>0</v>
      </c>
      <c r="D869" s="21">
        <f>IF($C$4="citu pasākumu izmaksas",IF('11a+c+n'!$Q869="C",'11a+c+n'!D869,0))</f>
        <v>0</v>
      </c>
      <c r="E869" s="42"/>
      <c r="F869" s="64"/>
      <c r="G869" s="121"/>
      <c r="H869" s="121">
        <f>IF($C$4="citu pasākumu izmaksas",IF('11a+c+n'!$Q869="C",'11a+c+n'!H869,0))</f>
        <v>0</v>
      </c>
      <c r="I869" s="121"/>
      <c r="J869" s="121"/>
      <c r="K869" s="122">
        <f>IF($C$4="citu pasākumu izmaksas",IF('11a+c+n'!$Q869="C",'11a+c+n'!K869,0))</f>
        <v>0</v>
      </c>
      <c r="L869" s="83">
        <f>IF($C$4="citu pasākumu izmaksas",IF('11a+c+n'!$Q869="C",'11a+c+n'!L869,0))</f>
        <v>0</v>
      </c>
      <c r="M869" s="121">
        <f>IF($C$4="citu pasākumu izmaksas",IF('11a+c+n'!$Q869="C",'11a+c+n'!M869,0))</f>
        <v>0</v>
      </c>
      <c r="N869" s="121">
        <f>IF($C$4="citu pasākumu izmaksas",IF('11a+c+n'!$Q869="C",'11a+c+n'!N869,0))</f>
        <v>0</v>
      </c>
      <c r="O869" s="121">
        <f>IF($C$4="citu pasākumu izmaksas",IF('11a+c+n'!$Q869="C",'11a+c+n'!O869,0))</f>
        <v>0</v>
      </c>
      <c r="P869" s="122">
        <f>IF($C$4="citu pasākumu izmaksas",IF('11a+c+n'!$Q869="C",'11a+c+n'!P869,0))</f>
        <v>0</v>
      </c>
    </row>
    <row r="870" spans="1:16" x14ac:dyDescent="0.2">
      <c r="A870" s="49">
        <f>IF(P870=0,0,IF(COUNTBLANK(P870)=1,0,COUNTA($P$14:P870)))</f>
        <v>0</v>
      </c>
      <c r="B870" s="21">
        <f>IF($C$4="citu pasākumu izmaksas",IF('11a+c+n'!$Q870="C",'11a+c+n'!B870,0))</f>
        <v>0</v>
      </c>
      <c r="C870" s="21">
        <f>IF($C$4="citu pasākumu izmaksas",IF('11a+c+n'!$Q870="C",'11a+c+n'!C870,0))</f>
        <v>0</v>
      </c>
      <c r="D870" s="21">
        <f>IF($C$4="citu pasākumu izmaksas",IF('11a+c+n'!$Q870="C",'11a+c+n'!D870,0))</f>
        <v>0</v>
      </c>
      <c r="E870" s="42"/>
      <c r="F870" s="64"/>
      <c r="G870" s="121"/>
      <c r="H870" s="121">
        <f>IF($C$4="citu pasākumu izmaksas",IF('11a+c+n'!$Q870="C",'11a+c+n'!H870,0))</f>
        <v>0</v>
      </c>
      <c r="I870" s="121"/>
      <c r="J870" s="121"/>
      <c r="K870" s="122">
        <f>IF($C$4="citu pasākumu izmaksas",IF('11a+c+n'!$Q870="C",'11a+c+n'!K870,0))</f>
        <v>0</v>
      </c>
      <c r="L870" s="83">
        <f>IF($C$4="citu pasākumu izmaksas",IF('11a+c+n'!$Q870="C",'11a+c+n'!L870,0))</f>
        <v>0</v>
      </c>
      <c r="M870" s="121">
        <f>IF($C$4="citu pasākumu izmaksas",IF('11a+c+n'!$Q870="C",'11a+c+n'!M870,0))</f>
        <v>0</v>
      </c>
      <c r="N870" s="121">
        <f>IF($C$4="citu pasākumu izmaksas",IF('11a+c+n'!$Q870="C",'11a+c+n'!N870,0))</f>
        <v>0</v>
      </c>
      <c r="O870" s="121">
        <f>IF($C$4="citu pasākumu izmaksas",IF('11a+c+n'!$Q870="C",'11a+c+n'!O870,0))</f>
        <v>0</v>
      </c>
      <c r="P870" s="122">
        <f>IF($C$4="citu pasākumu izmaksas",IF('11a+c+n'!$Q870="C",'11a+c+n'!P870,0))</f>
        <v>0</v>
      </c>
    </row>
    <row r="871" spans="1:16" x14ac:dyDescent="0.2">
      <c r="A871" s="49">
        <f>IF(P871=0,0,IF(COUNTBLANK(P871)=1,0,COUNTA($P$14:P871)))</f>
        <v>0</v>
      </c>
      <c r="B871" s="21">
        <f>IF($C$4="citu pasākumu izmaksas",IF('11a+c+n'!$Q871="C",'11a+c+n'!B871,0))</f>
        <v>0</v>
      </c>
      <c r="C871" s="21">
        <f>IF($C$4="citu pasākumu izmaksas",IF('11a+c+n'!$Q871="C",'11a+c+n'!C871,0))</f>
        <v>0</v>
      </c>
      <c r="D871" s="21">
        <f>IF($C$4="citu pasākumu izmaksas",IF('11a+c+n'!$Q871="C",'11a+c+n'!D871,0))</f>
        <v>0</v>
      </c>
      <c r="E871" s="42"/>
      <c r="F871" s="64"/>
      <c r="G871" s="121"/>
      <c r="H871" s="121">
        <f>IF($C$4="citu pasākumu izmaksas",IF('11a+c+n'!$Q871="C",'11a+c+n'!H871,0))</f>
        <v>0</v>
      </c>
      <c r="I871" s="121"/>
      <c r="J871" s="121"/>
      <c r="K871" s="122">
        <f>IF($C$4="citu pasākumu izmaksas",IF('11a+c+n'!$Q871="C",'11a+c+n'!K871,0))</f>
        <v>0</v>
      </c>
      <c r="L871" s="83">
        <f>IF($C$4="citu pasākumu izmaksas",IF('11a+c+n'!$Q871="C",'11a+c+n'!L871,0))</f>
        <v>0</v>
      </c>
      <c r="M871" s="121">
        <f>IF($C$4="citu pasākumu izmaksas",IF('11a+c+n'!$Q871="C",'11a+c+n'!M871,0))</f>
        <v>0</v>
      </c>
      <c r="N871" s="121">
        <f>IF($C$4="citu pasākumu izmaksas",IF('11a+c+n'!$Q871="C",'11a+c+n'!N871,0))</f>
        <v>0</v>
      </c>
      <c r="O871" s="121">
        <f>IF($C$4="citu pasākumu izmaksas",IF('11a+c+n'!$Q871="C",'11a+c+n'!O871,0))</f>
        <v>0</v>
      </c>
      <c r="P871" s="122">
        <f>IF($C$4="citu pasākumu izmaksas",IF('11a+c+n'!$Q871="C",'11a+c+n'!P871,0))</f>
        <v>0</v>
      </c>
    </row>
    <row r="872" spans="1:16" x14ac:dyDescent="0.2">
      <c r="A872" s="49">
        <f>IF(P872=0,0,IF(COUNTBLANK(P872)=1,0,COUNTA($P$14:P872)))</f>
        <v>0</v>
      </c>
      <c r="B872" s="21">
        <f>IF($C$4="citu pasākumu izmaksas",IF('11a+c+n'!$Q872="C",'11a+c+n'!B872,0))</f>
        <v>0</v>
      </c>
      <c r="C872" s="21">
        <f>IF($C$4="citu pasākumu izmaksas",IF('11a+c+n'!$Q872="C",'11a+c+n'!C872,0))</f>
        <v>0</v>
      </c>
      <c r="D872" s="21">
        <f>IF($C$4="citu pasākumu izmaksas",IF('11a+c+n'!$Q872="C",'11a+c+n'!D872,0))</f>
        <v>0</v>
      </c>
      <c r="E872" s="42"/>
      <c r="F872" s="64"/>
      <c r="G872" s="121"/>
      <c r="H872" s="121">
        <f>IF($C$4="citu pasākumu izmaksas",IF('11a+c+n'!$Q872="C",'11a+c+n'!H872,0))</f>
        <v>0</v>
      </c>
      <c r="I872" s="121"/>
      <c r="J872" s="121"/>
      <c r="K872" s="122">
        <f>IF($C$4="citu pasākumu izmaksas",IF('11a+c+n'!$Q872="C",'11a+c+n'!K872,0))</f>
        <v>0</v>
      </c>
      <c r="L872" s="83">
        <f>IF($C$4="citu pasākumu izmaksas",IF('11a+c+n'!$Q872="C",'11a+c+n'!L872,0))</f>
        <v>0</v>
      </c>
      <c r="M872" s="121">
        <f>IF($C$4="citu pasākumu izmaksas",IF('11a+c+n'!$Q872="C",'11a+c+n'!M872,0))</f>
        <v>0</v>
      </c>
      <c r="N872" s="121">
        <f>IF($C$4="citu pasākumu izmaksas",IF('11a+c+n'!$Q872="C",'11a+c+n'!N872,0))</f>
        <v>0</v>
      </c>
      <c r="O872" s="121">
        <f>IF($C$4="citu pasākumu izmaksas",IF('11a+c+n'!$Q872="C",'11a+c+n'!O872,0))</f>
        <v>0</v>
      </c>
      <c r="P872" s="122">
        <f>IF($C$4="citu pasākumu izmaksas",IF('11a+c+n'!$Q872="C",'11a+c+n'!P872,0))</f>
        <v>0</v>
      </c>
    </row>
    <row r="873" spans="1:16" x14ac:dyDescent="0.2">
      <c r="A873" s="49">
        <f>IF(P873=0,0,IF(COUNTBLANK(P873)=1,0,COUNTA($P$14:P873)))</f>
        <v>0</v>
      </c>
      <c r="B873" s="21">
        <f>IF($C$4="citu pasākumu izmaksas",IF('11a+c+n'!$Q873="C",'11a+c+n'!B873,0))</f>
        <v>0</v>
      </c>
      <c r="C873" s="21">
        <f>IF($C$4="citu pasākumu izmaksas",IF('11a+c+n'!$Q873="C",'11a+c+n'!C873,0))</f>
        <v>0</v>
      </c>
      <c r="D873" s="21">
        <f>IF($C$4="citu pasākumu izmaksas",IF('11a+c+n'!$Q873="C",'11a+c+n'!D873,0))</f>
        <v>0</v>
      </c>
      <c r="E873" s="42"/>
      <c r="F873" s="64"/>
      <c r="G873" s="121"/>
      <c r="H873" s="121">
        <f>IF($C$4="citu pasākumu izmaksas",IF('11a+c+n'!$Q873="C",'11a+c+n'!H873,0))</f>
        <v>0</v>
      </c>
      <c r="I873" s="121"/>
      <c r="J873" s="121"/>
      <c r="K873" s="122">
        <f>IF($C$4="citu pasākumu izmaksas",IF('11a+c+n'!$Q873="C",'11a+c+n'!K873,0))</f>
        <v>0</v>
      </c>
      <c r="L873" s="83">
        <f>IF($C$4="citu pasākumu izmaksas",IF('11a+c+n'!$Q873="C",'11a+c+n'!L873,0))</f>
        <v>0</v>
      </c>
      <c r="M873" s="121">
        <f>IF($C$4="citu pasākumu izmaksas",IF('11a+c+n'!$Q873="C",'11a+c+n'!M873,0))</f>
        <v>0</v>
      </c>
      <c r="N873" s="121">
        <f>IF($C$4="citu pasākumu izmaksas",IF('11a+c+n'!$Q873="C",'11a+c+n'!N873,0))</f>
        <v>0</v>
      </c>
      <c r="O873" s="121">
        <f>IF($C$4="citu pasākumu izmaksas",IF('11a+c+n'!$Q873="C",'11a+c+n'!O873,0))</f>
        <v>0</v>
      </c>
      <c r="P873" s="122">
        <f>IF($C$4="citu pasākumu izmaksas",IF('11a+c+n'!$Q873="C",'11a+c+n'!P873,0))</f>
        <v>0</v>
      </c>
    </row>
    <row r="874" spans="1:16" x14ac:dyDescent="0.2">
      <c r="A874" s="49">
        <f>IF(P874=0,0,IF(COUNTBLANK(P874)=1,0,COUNTA($P$14:P874)))</f>
        <v>0</v>
      </c>
      <c r="B874" s="21">
        <f>IF($C$4="citu pasākumu izmaksas",IF('11a+c+n'!$Q874="C",'11a+c+n'!B874,0))</f>
        <v>0</v>
      </c>
      <c r="C874" s="21">
        <f>IF($C$4="citu pasākumu izmaksas",IF('11a+c+n'!$Q874="C",'11a+c+n'!C874,0))</f>
        <v>0</v>
      </c>
      <c r="D874" s="21">
        <f>IF($C$4="citu pasākumu izmaksas",IF('11a+c+n'!$Q874="C",'11a+c+n'!D874,0))</f>
        <v>0</v>
      </c>
      <c r="E874" s="42"/>
      <c r="F874" s="64"/>
      <c r="G874" s="121"/>
      <c r="H874" s="121">
        <f>IF($C$4="citu pasākumu izmaksas",IF('11a+c+n'!$Q874="C",'11a+c+n'!H874,0))</f>
        <v>0</v>
      </c>
      <c r="I874" s="121"/>
      <c r="J874" s="121"/>
      <c r="K874" s="122">
        <f>IF($C$4="citu pasākumu izmaksas",IF('11a+c+n'!$Q874="C",'11a+c+n'!K874,0))</f>
        <v>0</v>
      </c>
      <c r="L874" s="83">
        <f>IF($C$4="citu pasākumu izmaksas",IF('11a+c+n'!$Q874="C",'11a+c+n'!L874,0))</f>
        <v>0</v>
      </c>
      <c r="M874" s="121">
        <f>IF($C$4="citu pasākumu izmaksas",IF('11a+c+n'!$Q874="C",'11a+c+n'!M874,0))</f>
        <v>0</v>
      </c>
      <c r="N874" s="121">
        <f>IF($C$4="citu pasākumu izmaksas",IF('11a+c+n'!$Q874="C",'11a+c+n'!N874,0))</f>
        <v>0</v>
      </c>
      <c r="O874" s="121">
        <f>IF($C$4="citu pasākumu izmaksas",IF('11a+c+n'!$Q874="C",'11a+c+n'!O874,0))</f>
        <v>0</v>
      </c>
      <c r="P874" s="122">
        <f>IF($C$4="citu pasākumu izmaksas",IF('11a+c+n'!$Q874="C",'11a+c+n'!P874,0))</f>
        <v>0</v>
      </c>
    </row>
    <row r="875" spans="1:16" x14ac:dyDescent="0.2">
      <c r="A875" s="49">
        <f>IF(P875=0,0,IF(COUNTBLANK(P875)=1,0,COUNTA($P$14:P875)))</f>
        <v>0</v>
      </c>
      <c r="B875" s="21">
        <f>IF($C$4="citu pasākumu izmaksas",IF('11a+c+n'!$Q875="C",'11a+c+n'!B875,0))</f>
        <v>0</v>
      </c>
      <c r="C875" s="21">
        <f>IF($C$4="citu pasākumu izmaksas",IF('11a+c+n'!$Q875="C",'11a+c+n'!C875,0))</f>
        <v>0</v>
      </c>
      <c r="D875" s="21">
        <f>IF($C$4="citu pasākumu izmaksas",IF('11a+c+n'!$Q875="C",'11a+c+n'!D875,0))</f>
        <v>0</v>
      </c>
      <c r="E875" s="42"/>
      <c r="F875" s="64"/>
      <c r="G875" s="121"/>
      <c r="H875" s="121">
        <f>IF($C$4="citu pasākumu izmaksas",IF('11a+c+n'!$Q875="C",'11a+c+n'!H875,0))</f>
        <v>0</v>
      </c>
      <c r="I875" s="121"/>
      <c r="J875" s="121"/>
      <c r="K875" s="122">
        <f>IF($C$4="citu pasākumu izmaksas",IF('11a+c+n'!$Q875="C",'11a+c+n'!K875,0))</f>
        <v>0</v>
      </c>
      <c r="L875" s="83">
        <f>IF($C$4="citu pasākumu izmaksas",IF('11a+c+n'!$Q875="C",'11a+c+n'!L875,0))</f>
        <v>0</v>
      </c>
      <c r="M875" s="121">
        <f>IF($C$4="citu pasākumu izmaksas",IF('11a+c+n'!$Q875="C",'11a+c+n'!M875,0))</f>
        <v>0</v>
      </c>
      <c r="N875" s="121">
        <f>IF($C$4="citu pasākumu izmaksas",IF('11a+c+n'!$Q875="C",'11a+c+n'!N875,0))</f>
        <v>0</v>
      </c>
      <c r="O875" s="121">
        <f>IF($C$4="citu pasākumu izmaksas",IF('11a+c+n'!$Q875="C",'11a+c+n'!O875,0))</f>
        <v>0</v>
      </c>
      <c r="P875" s="122">
        <f>IF($C$4="citu pasākumu izmaksas",IF('11a+c+n'!$Q875="C",'11a+c+n'!P875,0))</f>
        <v>0</v>
      </c>
    </row>
    <row r="876" spans="1:16" x14ac:dyDescent="0.2">
      <c r="A876" s="49">
        <f>IF(P876=0,0,IF(COUNTBLANK(P876)=1,0,COUNTA($P$14:P876)))</f>
        <v>0</v>
      </c>
      <c r="B876" s="21">
        <f>IF($C$4="citu pasākumu izmaksas",IF('11a+c+n'!$Q876="C",'11a+c+n'!B876,0))</f>
        <v>0</v>
      </c>
      <c r="C876" s="21">
        <f>IF($C$4="citu pasākumu izmaksas",IF('11a+c+n'!$Q876="C",'11a+c+n'!C876,0))</f>
        <v>0</v>
      </c>
      <c r="D876" s="21">
        <f>IF($C$4="citu pasākumu izmaksas",IF('11a+c+n'!$Q876="C",'11a+c+n'!D876,0))</f>
        <v>0</v>
      </c>
      <c r="E876" s="42"/>
      <c r="F876" s="64"/>
      <c r="G876" s="121"/>
      <c r="H876" s="121">
        <f>IF($C$4="citu pasākumu izmaksas",IF('11a+c+n'!$Q876="C",'11a+c+n'!H876,0))</f>
        <v>0</v>
      </c>
      <c r="I876" s="121"/>
      <c r="J876" s="121"/>
      <c r="K876" s="122">
        <f>IF($C$4="citu pasākumu izmaksas",IF('11a+c+n'!$Q876="C",'11a+c+n'!K876,0))</f>
        <v>0</v>
      </c>
      <c r="L876" s="83">
        <f>IF($C$4="citu pasākumu izmaksas",IF('11a+c+n'!$Q876="C",'11a+c+n'!L876,0))</f>
        <v>0</v>
      </c>
      <c r="M876" s="121">
        <f>IF($C$4="citu pasākumu izmaksas",IF('11a+c+n'!$Q876="C",'11a+c+n'!M876,0))</f>
        <v>0</v>
      </c>
      <c r="N876" s="121">
        <f>IF($C$4="citu pasākumu izmaksas",IF('11a+c+n'!$Q876="C",'11a+c+n'!N876,0))</f>
        <v>0</v>
      </c>
      <c r="O876" s="121">
        <f>IF($C$4="citu pasākumu izmaksas",IF('11a+c+n'!$Q876="C",'11a+c+n'!O876,0))</f>
        <v>0</v>
      </c>
      <c r="P876" s="122">
        <f>IF($C$4="citu pasākumu izmaksas",IF('11a+c+n'!$Q876="C",'11a+c+n'!P876,0))</f>
        <v>0</v>
      </c>
    </row>
    <row r="877" spans="1:16" x14ac:dyDescent="0.2">
      <c r="A877" s="49">
        <f>IF(P877=0,0,IF(COUNTBLANK(P877)=1,0,COUNTA($P$14:P877)))</f>
        <v>0</v>
      </c>
      <c r="B877" s="21">
        <f>IF($C$4="citu pasākumu izmaksas",IF('11a+c+n'!$Q877="C",'11a+c+n'!B877,0))</f>
        <v>0</v>
      </c>
      <c r="C877" s="21">
        <f>IF($C$4="citu pasākumu izmaksas",IF('11a+c+n'!$Q877="C",'11a+c+n'!C877,0))</f>
        <v>0</v>
      </c>
      <c r="D877" s="21">
        <f>IF($C$4="citu pasākumu izmaksas",IF('11a+c+n'!$Q877="C",'11a+c+n'!D877,0))</f>
        <v>0</v>
      </c>
      <c r="E877" s="42"/>
      <c r="F877" s="64"/>
      <c r="G877" s="121"/>
      <c r="H877" s="121">
        <f>IF($C$4="citu pasākumu izmaksas",IF('11a+c+n'!$Q877="C",'11a+c+n'!H877,0))</f>
        <v>0</v>
      </c>
      <c r="I877" s="121"/>
      <c r="J877" s="121"/>
      <c r="K877" s="122">
        <f>IF($C$4="citu pasākumu izmaksas",IF('11a+c+n'!$Q877="C",'11a+c+n'!K877,0))</f>
        <v>0</v>
      </c>
      <c r="L877" s="83">
        <f>IF($C$4="citu pasākumu izmaksas",IF('11a+c+n'!$Q877="C",'11a+c+n'!L877,0))</f>
        <v>0</v>
      </c>
      <c r="M877" s="121">
        <f>IF($C$4="citu pasākumu izmaksas",IF('11a+c+n'!$Q877="C",'11a+c+n'!M877,0))</f>
        <v>0</v>
      </c>
      <c r="N877" s="121">
        <f>IF($C$4="citu pasākumu izmaksas",IF('11a+c+n'!$Q877="C",'11a+c+n'!N877,0))</f>
        <v>0</v>
      </c>
      <c r="O877" s="121">
        <f>IF($C$4="citu pasākumu izmaksas",IF('11a+c+n'!$Q877="C",'11a+c+n'!O877,0))</f>
        <v>0</v>
      </c>
      <c r="P877" s="122">
        <f>IF($C$4="citu pasākumu izmaksas",IF('11a+c+n'!$Q877="C",'11a+c+n'!P877,0))</f>
        <v>0</v>
      </c>
    </row>
    <row r="878" spans="1:16" x14ac:dyDescent="0.2">
      <c r="A878" s="49">
        <f>IF(P878=0,0,IF(COUNTBLANK(P878)=1,0,COUNTA($P$14:P878)))</f>
        <v>0</v>
      </c>
      <c r="B878" s="21">
        <f>IF($C$4="citu pasākumu izmaksas",IF('11a+c+n'!$Q878="C",'11a+c+n'!B878,0))</f>
        <v>0</v>
      </c>
      <c r="C878" s="21">
        <f>IF($C$4="citu pasākumu izmaksas",IF('11a+c+n'!$Q878="C",'11a+c+n'!C878,0))</f>
        <v>0</v>
      </c>
      <c r="D878" s="21">
        <f>IF($C$4="citu pasākumu izmaksas",IF('11a+c+n'!$Q878="C",'11a+c+n'!D878,0))</f>
        <v>0</v>
      </c>
      <c r="E878" s="42"/>
      <c r="F878" s="64"/>
      <c r="G878" s="121"/>
      <c r="H878" s="121">
        <f>IF($C$4="citu pasākumu izmaksas",IF('11a+c+n'!$Q878="C",'11a+c+n'!H878,0))</f>
        <v>0</v>
      </c>
      <c r="I878" s="121"/>
      <c r="J878" s="121"/>
      <c r="K878" s="122">
        <f>IF($C$4="citu pasākumu izmaksas",IF('11a+c+n'!$Q878="C",'11a+c+n'!K878,0))</f>
        <v>0</v>
      </c>
      <c r="L878" s="83">
        <f>IF($C$4="citu pasākumu izmaksas",IF('11a+c+n'!$Q878="C",'11a+c+n'!L878,0))</f>
        <v>0</v>
      </c>
      <c r="M878" s="121">
        <f>IF($C$4="citu pasākumu izmaksas",IF('11a+c+n'!$Q878="C",'11a+c+n'!M878,0))</f>
        <v>0</v>
      </c>
      <c r="N878" s="121">
        <f>IF($C$4="citu pasākumu izmaksas",IF('11a+c+n'!$Q878="C",'11a+c+n'!N878,0))</f>
        <v>0</v>
      </c>
      <c r="O878" s="121">
        <f>IF($C$4="citu pasākumu izmaksas",IF('11a+c+n'!$Q878="C",'11a+c+n'!O878,0))</f>
        <v>0</v>
      </c>
      <c r="P878" s="122">
        <f>IF($C$4="citu pasākumu izmaksas",IF('11a+c+n'!$Q878="C",'11a+c+n'!P878,0))</f>
        <v>0</v>
      </c>
    </row>
    <row r="879" spans="1:16" x14ac:dyDescent="0.2">
      <c r="A879" s="49">
        <f>IF(P879=0,0,IF(COUNTBLANK(P879)=1,0,COUNTA($P$14:P879)))</f>
        <v>0</v>
      </c>
      <c r="B879" s="21">
        <f>IF($C$4="citu pasākumu izmaksas",IF('11a+c+n'!$Q879="C",'11a+c+n'!B879,0))</f>
        <v>0</v>
      </c>
      <c r="C879" s="21">
        <f>IF($C$4="citu pasākumu izmaksas",IF('11a+c+n'!$Q879="C",'11a+c+n'!C879,0))</f>
        <v>0</v>
      </c>
      <c r="D879" s="21">
        <f>IF($C$4="citu pasākumu izmaksas",IF('11a+c+n'!$Q879="C",'11a+c+n'!D879,0))</f>
        <v>0</v>
      </c>
      <c r="E879" s="42"/>
      <c r="F879" s="64"/>
      <c r="G879" s="121"/>
      <c r="H879" s="121">
        <f>IF($C$4="citu pasākumu izmaksas",IF('11a+c+n'!$Q879="C",'11a+c+n'!H879,0))</f>
        <v>0</v>
      </c>
      <c r="I879" s="121"/>
      <c r="J879" s="121"/>
      <c r="K879" s="122">
        <f>IF($C$4="citu pasākumu izmaksas",IF('11a+c+n'!$Q879="C",'11a+c+n'!K879,0))</f>
        <v>0</v>
      </c>
      <c r="L879" s="83">
        <f>IF($C$4="citu pasākumu izmaksas",IF('11a+c+n'!$Q879="C",'11a+c+n'!L879,0))</f>
        <v>0</v>
      </c>
      <c r="M879" s="121">
        <f>IF($C$4="citu pasākumu izmaksas",IF('11a+c+n'!$Q879="C",'11a+c+n'!M879,0))</f>
        <v>0</v>
      </c>
      <c r="N879" s="121">
        <f>IF($C$4="citu pasākumu izmaksas",IF('11a+c+n'!$Q879="C",'11a+c+n'!N879,0))</f>
        <v>0</v>
      </c>
      <c r="O879" s="121">
        <f>IF($C$4="citu pasākumu izmaksas",IF('11a+c+n'!$Q879="C",'11a+c+n'!O879,0))</f>
        <v>0</v>
      </c>
      <c r="P879" s="122">
        <f>IF($C$4="citu pasākumu izmaksas",IF('11a+c+n'!$Q879="C",'11a+c+n'!P879,0))</f>
        <v>0</v>
      </c>
    </row>
    <row r="880" spans="1:16" x14ac:dyDescent="0.2">
      <c r="A880" s="49">
        <f>IF(P880=0,0,IF(COUNTBLANK(P880)=1,0,COUNTA($P$14:P880)))</f>
        <v>0</v>
      </c>
      <c r="B880" s="21">
        <f>IF($C$4="citu pasākumu izmaksas",IF('11a+c+n'!$Q880="C",'11a+c+n'!B880,0))</f>
        <v>0</v>
      </c>
      <c r="C880" s="21">
        <f>IF($C$4="citu pasākumu izmaksas",IF('11a+c+n'!$Q880="C",'11a+c+n'!C880,0))</f>
        <v>0</v>
      </c>
      <c r="D880" s="21">
        <f>IF($C$4="citu pasākumu izmaksas",IF('11a+c+n'!$Q880="C",'11a+c+n'!D880,0))</f>
        <v>0</v>
      </c>
      <c r="E880" s="42"/>
      <c r="F880" s="64"/>
      <c r="G880" s="121"/>
      <c r="H880" s="121">
        <f>IF($C$4="citu pasākumu izmaksas",IF('11a+c+n'!$Q880="C",'11a+c+n'!H880,0))</f>
        <v>0</v>
      </c>
      <c r="I880" s="121"/>
      <c r="J880" s="121"/>
      <c r="K880" s="122">
        <f>IF($C$4="citu pasākumu izmaksas",IF('11a+c+n'!$Q880="C",'11a+c+n'!K880,0))</f>
        <v>0</v>
      </c>
      <c r="L880" s="83">
        <f>IF($C$4="citu pasākumu izmaksas",IF('11a+c+n'!$Q880="C",'11a+c+n'!L880,0))</f>
        <v>0</v>
      </c>
      <c r="M880" s="121">
        <f>IF($C$4="citu pasākumu izmaksas",IF('11a+c+n'!$Q880="C",'11a+c+n'!M880,0))</f>
        <v>0</v>
      </c>
      <c r="N880" s="121">
        <f>IF($C$4="citu pasākumu izmaksas",IF('11a+c+n'!$Q880="C",'11a+c+n'!N880,0))</f>
        <v>0</v>
      </c>
      <c r="O880" s="121">
        <f>IF($C$4="citu pasākumu izmaksas",IF('11a+c+n'!$Q880="C",'11a+c+n'!O880,0))</f>
        <v>0</v>
      </c>
      <c r="P880" s="122">
        <f>IF($C$4="citu pasākumu izmaksas",IF('11a+c+n'!$Q880="C",'11a+c+n'!P880,0))</f>
        <v>0</v>
      </c>
    </row>
    <row r="881" spans="1:16" x14ac:dyDescent="0.2">
      <c r="A881" s="49">
        <f>IF(P881=0,0,IF(COUNTBLANK(P881)=1,0,COUNTA($P$14:P881)))</f>
        <v>0</v>
      </c>
      <c r="B881" s="21">
        <f>IF($C$4="citu pasākumu izmaksas",IF('11a+c+n'!$Q881="C",'11a+c+n'!B881,0))</f>
        <v>0</v>
      </c>
      <c r="C881" s="21">
        <f>IF($C$4="citu pasākumu izmaksas",IF('11a+c+n'!$Q881="C",'11a+c+n'!C881,0))</f>
        <v>0</v>
      </c>
      <c r="D881" s="21">
        <f>IF($C$4="citu pasākumu izmaksas",IF('11a+c+n'!$Q881="C",'11a+c+n'!D881,0))</f>
        <v>0</v>
      </c>
      <c r="E881" s="42"/>
      <c r="F881" s="64"/>
      <c r="G881" s="121"/>
      <c r="H881" s="121">
        <f>IF($C$4="citu pasākumu izmaksas",IF('11a+c+n'!$Q881="C",'11a+c+n'!H881,0))</f>
        <v>0</v>
      </c>
      <c r="I881" s="121"/>
      <c r="J881" s="121"/>
      <c r="K881" s="122">
        <f>IF($C$4="citu pasākumu izmaksas",IF('11a+c+n'!$Q881="C",'11a+c+n'!K881,0))</f>
        <v>0</v>
      </c>
      <c r="L881" s="83">
        <f>IF($C$4="citu pasākumu izmaksas",IF('11a+c+n'!$Q881="C",'11a+c+n'!L881,0))</f>
        <v>0</v>
      </c>
      <c r="M881" s="121">
        <f>IF($C$4="citu pasākumu izmaksas",IF('11a+c+n'!$Q881="C",'11a+c+n'!M881,0))</f>
        <v>0</v>
      </c>
      <c r="N881" s="121">
        <f>IF($C$4="citu pasākumu izmaksas",IF('11a+c+n'!$Q881="C",'11a+c+n'!N881,0))</f>
        <v>0</v>
      </c>
      <c r="O881" s="121">
        <f>IF($C$4="citu pasākumu izmaksas",IF('11a+c+n'!$Q881="C",'11a+c+n'!O881,0))</f>
        <v>0</v>
      </c>
      <c r="P881" s="122">
        <f>IF($C$4="citu pasākumu izmaksas",IF('11a+c+n'!$Q881="C",'11a+c+n'!P881,0))</f>
        <v>0</v>
      </c>
    </row>
    <row r="882" spans="1:16" x14ac:dyDescent="0.2">
      <c r="A882" s="49">
        <f>IF(P882=0,0,IF(COUNTBLANK(P882)=1,0,COUNTA($P$14:P882)))</f>
        <v>0</v>
      </c>
      <c r="B882" s="21">
        <f>IF($C$4="citu pasākumu izmaksas",IF('11a+c+n'!$Q882="C",'11a+c+n'!B882,0))</f>
        <v>0</v>
      </c>
      <c r="C882" s="21">
        <f>IF($C$4="citu pasākumu izmaksas",IF('11a+c+n'!$Q882="C",'11a+c+n'!C882,0))</f>
        <v>0</v>
      </c>
      <c r="D882" s="21">
        <f>IF($C$4="citu pasākumu izmaksas",IF('11a+c+n'!$Q882="C",'11a+c+n'!D882,0))</f>
        <v>0</v>
      </c>
      <c r="E882" s="42"/>
      <c r="F882" s="64"/>
      <c r="G882" s="121"/>
      <c r="H882" s="121">
        <f>IF($C$4="citu pasākumu izmaksas",IF('11a+c+n'!$Q882="C",'11a+c+n'!H882,0))</f>
        <v>0</v>
      </c>
      <c r="I882" s="121"/>
      <c r="J882" s="121"/>
      <c r="K882" s="122">
        <f>IF($C$4="citu pasākumu izmaksas",IF('11a+c+n'!$Q882="C",'11a+c+n'!K882,0))</f>
        <v>0</v>
      </c>
      <c r="L882" s="83">
        <f>IF($C$4="citu pasākumu izmaksas",IF('11a+c+n'!$Q882="C",'11a+c+n'!L882,0))</f>
        <v>0</v>
      </c>
      <c r="M882" s="121">
        <f>IF($C$4="citu pasākumu izmaksas",IF('11a+c+n'!$Q882="C",'11a+c+n'!M882,0))</f>
        <v>0</v>
      </c>
      <c r="N882" s="121">
        <f>IF($C$4="citu pasākumu izmaksas",IF('11a+c+n'!$Q882="C",'11a+c+n'!N882,0))</f>
        <v>0</v>
      </c>
      <c r="O882" s="121">
        <f>IF($C$4="citu pasākumu izmaksas",IF('11a+c+n'!$Q882="C",'11a+c+n'!O882,0))</f>
        <v>0</v>
      </c>
      <c r="P882" s="122">
        <f>IF($C$4="citu pasākumu izmaksas",IF('11a+c+n'!$Q882="C",'11a+c+n'!P882,0))</f>
        <v>0</v>
      </c>
    </row>
    <row r="883" spans="1:16" x14ac:dyDescent="0.2">
      <c r="A883" s="49">
        <f>IF(P883=0,0,IF(COUNTBLANK(P883)=1,0,COUNTA($P$14:P883)))</f>
        <v>0</v>
      </c>
      <c r="B883" s="21">
        <f>IF($C$4="citu pasākumu izmaksas",IF('11a+c+n'!$Q883="C",'11a+c+n'!B883,0))</f>
        <v>0</v>
      </c>
      <c r="C883" s="21">
        <f>IF($C$4="citu pasākumu izmaksas",IF('11a+c+n'!$Q883="C",'11a+c+n'!C883,0))</f>
        <v>0</v>
      </c>
      <c r="D883" s="21">
        <f>IF($C$4="citu pasākumu izmaksas",IF('11a+c+n'!$Q883="C",'11a+c+n'!D883,0))</f>
        <v>0</v>
      </c>
      <c r="E883" s="42"/>
      <c r="F883" s="64"/>
      <c r="G883" s="121"/>
      <c r="H883" s="121">
        <f>IF($C$4="citu pasākumu izmaksas",IF('11a+c+n'!$Q883="C",'11a+c+n'!H883,0))</f>
        <v>0</v>
      </c>
      <c r="I883" s="121"/>
      <c r="J883" s="121"/>
      <c r="K883" s="122">
        <f>IF($C$4="citu pasākumu izmaksas",IF('11a+c+n'!$Q883="C",'11a+c+n'!K883,0))</f>
        <v>0</v>
      </c>
      <c r="L883" s="83">
        <f>IF($C$4="citu pasākumu izmaksas",IF('11a+c+n'!$Q883="C",'11a+c+n'!L883,0))</f>
        <v>0</v>
      </c>
      <c r="M883" s="121">
        <f>IF($C$4="citu pasākumu izmaksas",IF('11a+c+n'!$Q883="C",'11a+c+n'!M883,0))</f>
        <v>0</v>
      </c>
      <c r="N883" s="121">
        <f>IF($C$4="citu pasākumu izmaksas",IF('11a+c+n'!$Q883="C",'11a+c+n'!N883,0))</f>
        <v>0</v>
      </c>
      <c r="O883" s="121">
        <f>IF($C$4="citu pasākumu izmaksas",IF('11a+c+n'!$Q883="C",'11a+c+n'!O883,0))</f>
        <v>0</v>
      </c>
      <c r="P883" s="122">
        <f>IF($C$4="citu pasākumu izmaksas",IF('11a+c+n'!$Q883="C",'11a+c+n'!P883,0))</f>
        <v>0</v>
      </c>
    </row>
    <row r="884" spans="1:16" x14ac:dyDescent="0.2">
      <c r="A884" s="49">
        <f>IF(P884=0,0,IF(COUNTBLANK(P884)=1,0,COUNTA($P$14:P884)))</f>
        <v>0</v>
      </c>
      <c r="B884" s="21">
        <f>IF($C$4="citu pasākumu izmaksas",IF('11a+c+n'!$Q884="C",'11a+c+n'!B884,0))</f>
        <v>0</v>
      </c>
      <c r="C884" s="21">
        <f>IF($C$4="citu pasākumu izmaksas",IF('11a+c+n'!$Q884="C",'11a+c+n'!C884,0))</f>
        <v>0</v>
      </c>
      <c r="D884" s="21">
        <f>IF($C$4="citu pasākumu izmaksas",IF('11a+c+n'!$Q884="C",'11a+c+n'!D884,0))</f>
        <v>0</v>
      </c>
      <c r="E884" s="42"/>
      <c r="F884" s="64"/>
      <c r="G884" s="121"/>
      <c r="H884" s="121">
        <f>IF($C$4="citu pasākumu izmaksas",IF('11a+c+n'!$Q884="C",'11a+c+n'!H884,0))</f>
        <v>0</v>
      </c>
      <c r="I884" s="121"/>
      <c r="J884" s="121"/>
      <c r="K884" s="122">
        <f>IF($C$4="citu pasākumu izmaksas",IF('11a+c+n'!$Q884="C",'11a+c+n'!K884,0))</f>
        <v>0</v>
      </c>
      <c r="L884" s="83">
        <f>IF($C$4="citu pasākumu izmaksas",IF('11a+c+n'!$Q884="C",'11a+c+n'!L884,0))</f>
        <v>0</v>
      </c>
      <c r="M884" s="121">
        <f>IF($C$4="citu pasākumu izmaksas",IF('11a+c+n'!$Q884="C",'11a+c+n'!M884,0))</f>
        <v>0</v>
      </c>
      <c r="N884" s="121">
        <f>IF($C$4="citu pasākumu izmaksas",IF('11a+c+n'!$Q884="C",'11a+c+n'!N884,0))</f>
        <v>0</v>
      </c>
      <c r="O884" s="121">
        <f>IF($C$4="citu pasākumu izmaksas",IF('11a+c+n'!$Q884="C",'11a+c+n'!O884,0))</f>
        <v>0</v>
      </c>
      <c r="P884" s="122">
        <f>IF($C$4="citu pasākumu izmaksas",IF('11a+c+n'!$Q884="C",'11a+c+n'!P884,0))</f>
        <v>0</v>
      </c>
    </row>
    <row r="885" spans="1:16" x14ac:dyDescent="0.2">
      <c r="A885" s="49">
        <f>IF(P885=0,0,IF(COUNTBLANK(P885)=1,0,COUNTA($P$14:P885)))</f>
        <v>0</v>
      </c>
      <c r="B885" s="21">
        <f>IF($C$4="citu pasākumu izmaksas",IF('11a+c+n'!$Q885="C",'11a+c+n'!B885,0))</f>
        <v>0</v>
      </c>
      <c r="C885" s="21">
        <f>IF($C$4="citu pasākumu izmaksas",IF('11a+c+n'!$Q885="C",'11a+c+n'!C885,0))</f>
        <v>0</v>
      </c>
      <c r="D885" s="21">
        <f>IF($C$4="citu pasākumu izmaksas",IF('11a+c+n'!$Q885="C",'11a+c+n'!D885,0))</f>
        <v>0</v>
      </c>
      <c r="E885" s="42"/>
      <c r="F885" s="64"/>
      <c r="G885" s="121"/>
      <c r="H885" s="121">
        <f>IF($C$4="citu pasākumu izmaksas",IF('11a+c+n'!$Q885="C",'11a+c+n'!H885,0))</f>
        <v>0</v>
      </c>
      <c r="I885" s="121"/>
      <c r="J885" s="121"/>
      <c r="K885" s="122">
        <f>IF($C$4="citu pasākumu izmaksas",IF('11a+c+n'!$Q885="C",'11a+c+n'!K885,0))</f>
        <v>0</v>
      </c>
      <c r="L885" s="83">
        <f>IF($C$4="citu pasākumu izmaksas",IF('11a+c+n'!$Q885="C",'11a+c+n'!L885,0))</f>
        <v>0</v>
      </c>
      <c r="M885" s="121">
        <f>IF($C$4="citu pasākumu izmaksas",IF('11a+c+n'!$Q885="C",'11a+c+n'!M885,0))</f>
        <v>0</v>
      </c>
      <c r="N885" s="121">
        <f>IF($C$4="citu pasākumu izmaksas",IF('11a+c+n'!$Q885="C",'11a+c+n'!N885,0))</f>
        <v>0</v>
      </c>
      <c r="O885" s="121">
        <f>IF($C$4="citu pasākumu izmaksas",IF('11a+c+n'!$Q885="C",'11a+c+n'!O885,0))</f>
        <v>0</v>
      </c>
      <c r="P885" s="122">
        <f>IF($C$4="citu pasākumu izmaksas",IF('11a+c+n'!$Q885="C",'11a+c+n'!P885,0))</f>
        <v>0</v>
      </c>
    </row>
    <row r="886" spans="1:16" x14ac:dyDescent="0.2">
      <c r="A886" s="49">
        <f>IF(P886=0,0,IF(COUNTBLANK(P886)=1,0,COUNTA($P$14:P886)))</f>
        <v>0</v>
      </c>
      <c r="B886" s="21">
        <f>IF($C$4="citu pasākumu izmaksas",IF('11a+c+n'!$Q886="C",'11a+c+n'!B886,0))</f>
        <v>0</v>
      </c>
      <c r="C886" s="21">
        <f>IF($C$4="citu pasākumu izmaksas",IF('11a+c+n'!$Q886="C",'11a+c+n'!C886,0))</f>
        <v>0</v>
      </c>
      <c r="D886" s="21">
        <f>IF($C$4="citu pasākumu izmaksas",IF('11a+c+n'!$Q886="C",'11a+c+n'!D886,0))</f>
        <v>0</v>
      </c>
      <c r="E886" s="42"/>
      <c r="F886" s="64"/>
      <c r="G886" s="121"/>
      <c r="H886" s="121">
        <f>IF($C$4="citu pasākumu izmaksas",IF('11a+c+n'!$Q886="C",'11a+c+n'!H886,0))</f>
        <v>0</v>
      </c>
      <c r="I886" s="121"/>
      <c r="J886" s="121"/>
      <c r="K886" s="122">
        <f>IF($C$4="citu pasākumu izmaksas",IF('11a+c+n'!$Q886="C",'11a+c+n'!K886,0))</f>
        <v>0</v>
      </c>
      <c r="L886" s="83">
        <f>IF($C$4="citu pasākumu izmaksas",IF('11a+c+n'!$Q886="C",'11a+c+n'!L886,0))</f>
        <v>0</v>
      </c>
      <c r="M886" s="121">
        <f>IF($C$4="citu pasākumu izmaksas",IF('11a+c+n'!$Q886="C",'11a+c+n'!M886,0))</f>
        <v>0</v>
      </c>
      <c r="N886" s="121">
        <f>IF($C$4="citu pasākumu izmaksas",IF('11a+c+n'!$Q886="C",'11a+c+n'!N886,0))</f>
        <v>0</v>
      </c>
      <c r="O886" s="121">
        <f>IF($C$4="citu pasākumu izmaksas",IF('11a+c+n'!$Q886="C",'11a+c+n'!O886,0))</f>
        <v>0</v>
      </c>
      <c r="P886" s="122">
        <f>IF($C$4="citu pasākumu izmaksas",IF('11a+c+n'!$Q886="C",'11a+c+n'!P886,0))</f>
        <v>0</v>
      </c>
    </row>
    <row r="887" spans="1:16" x14ac:dyDescent="0.2">
      <c r="A887" s="49">
        <f>IF(P887=0,0,IF(COUNTBLANK(P887)=1,0,COUNTA($P$14:P887)))</f>
        <v>0</v>
      </c>
      <c r="B887" s="21">
        <f>IF($C$4="citu pasākumu izmaksas",IF('11a+c+n'!$Q887="C",'11a+c+n'!B887,0))</f>
        <v>0</v>
      </c>
      <c r="C887" s="21">
        <f>IF($C$4="citu pasākumu izmaksas",IF('11a+c+n'!$Q887="C",'11a+c+n'!C887,0))</f>
        <v>0</v>
      </c>
      <c r="D887" s="21">
        <f>IF($C$4="citu pasākumu izmaksas",IF('11a+c+n'!$Q887="C",'11a+c+n'!D887,0))</f>
        <v>0</v>
      </c>
      <c r="E887" s="42"/>
      <c r="F887" s="64"/>
      <c r="G887" s="121"/>
      <c r="H887" s="121">
        <f>IF($C$4="citu pasākumu izmaksas",IF('11a+c+n'!$Q887="C",'11a+c+n'!H887,0))</f>
        <v>0</v>
      </c>
      <c r="I887" s="121"/>
      <c r="J887" s="121"/>
      <c r="K887" s="122">
        <f>IF($C$4="citu pasākumu izmaksas",IF('11a+c+n'!$Q887="C",'11a+c+n'!K887,0))</f>
        <v>0</v>
      </c>
      <c r="L887" s="83">
        <f>IF($C$4="citu pasākumu izmaksas",IF('11a+c+n'!$Q887="C",'11a+c+n'!L887,0))</f>
        <v>0</v>
      </c>
      <c r="M887" s="121">
        <f>IF($C$4="citu pasākumu izmaksas",IF('11a+c+n'!$Q887="C",'11a+c+n'!M887,0))</f>
        <v>0</v>
      </c>
      <c r="N887" s="121">
        <f>IF($C$4="citu pasākumu izmaksas",IF('11a+c+n'!$Q887="C",'11a+c+n'!N887,0))</f>
        <v>0</v>
      </c>
      <c r="O887" s="121">
        <f>IF($C$4="citu pasākumu izmaksas",IF('11a+c+n'!$Q887="C",'11a+c+n'!O887,0))</f>
        <v>0</v>
      </c>
      <c r="P887" s="122">
        <f>IF($C$4="citu pasākumu izmaksas",IF('11a+c+n'!$Q887="C",'11a+c+n'!P887,0))</f>
        <v>0</v>
      </c>
    </row>
    <row r="888" spans="1:16" x14ac:dyDescent="0.2">
      <c r="A888" s="49">
        <f>IF(P888=0,0,IF(COUNTBLANK(P888)=1,0,COUNTA($P$14:P888)))</f>
        <v>0</v>
      </c>
      <c r="B888" s="21">
        <f>IF($C$4="citu pasākumu izmaksas",IF('11a+c+n'!$Q888="C",'11a+c+n'!B888,0))</f>
        <v>0</v>
      </c>
      <c r="C888" s="21">
        <f>IF($C$4="citu pasākumu izmaksas",IF('11a+c+n'!$Q888="C",'11a+c+n'!C888,0))</f>
        <v>0</v>
      </c>
      <c r="D888" s="21">
        <f>IF($C$4="citu pasākumu izmaksas",IF('11a+c+n'!$Q888="C",'11a+c+n'!D888,0))</f>
        <v>0</v>
      </c>
      <c r="E888" s="42"/>
      <c r="F888" s="64"/>
      <c r="G888" s="121"/>
      <c r="H888" s="121">
        <f>IF($C$4="citu pasākumu izmaksas",IF('11a+c+n'!$Q888="C",'11a+c+n'!H888,0))</f>
        <v>0</v>
      </c>
      <c r="I888" s="121"/>
      <c r="J888" s="121"/>
      <c r="K888" s="122">
        <f>IF($C$4="citu pasākumu izmaksas",IF('11a+c+n'!$Q888="C",'11a+c+n'!K888,0))</f>
        <v>0</v>
      </c>
      <c r="L888" s="83">
        <f>IF($C$4="citu pasākumu izmaksas",IF('11a+c+n'!$Q888="C",'11a+c+n'!L888,0))</f>
        <v>0</v>
      </c>
      <c r="M888" s="121">
        <f>IF($C$4="citu pasākumu izmaksas",IF('11a+c+n'!$Q888="C",'11a+c+n'!M888,0))</f>
        <v>0</v>
      </c>
      <c r="N888" s="121">
        <f>IF($C$4="citu pasākumu izmaksas",IF('11a+c+n'!$Q888="C",'11a+c+n'!N888,0))</f>
        <v>0</v>
      </c>
      <c r="O888" s="121">
        <f>IF($C$4="citu pasākumu izmaksas",IF('11a+c+n'!$Q888="C",'11a+c+n'!O888,0))</f>
        <v>0</v>
      </c>
      <c r="P888" s="122">
        <f>IF($C$4="citu pasākumu izmaksas",IF('11a+c+n'!$Q888="C",'11a+c+n'!P888,0))</f>
        <v>0</v>
      </c>
    </row>
    <row r="889" spans="1:16" x14ac:dyDescent="0.2">
      <c r="A889" s="49">
        <f>IF(P889=0,0,IF(COUNTBLANK(P889)=1,0,COUNTA($P$14:P889)))</f>
        <v>0</v>
      </c>
      <c r="B889" s="21">
        <f>IF($C$4="citu pasākumu izmaksas",IF('11a+c+n'!$Q889="C",'11a+c+n'!B889,0))</f>
        <v>0</v>
      </c>
      <c r="C889" s="21">
        <f>IF($C$4="citu pasākumu izmaksas",IF('11a+c+n'!$Q889="C",'11a+c+n'!C889,0))</f>
        <v>0</v>
      </c>
      <c r="D889" s="21">
        <f>IF($C$4="citu pasākumu izmaksas",IF('11a+c+n'!$Q889="C",'11a+c+n'!D889,0))</f>
        <v>0</v>
      </c>
      <c r="E889" s="42"/>
      <c r="F889" s="64"/>
      <c r="G889" s="121"/>
      <c r="H889" s="121">
        <f>IF($C$4="citu pasākumu izmaksas",IF('11a+c+n'!$Q889="C",'11a+c+n'!H889,0))</f>
        <v>0</v>
      </c>
      <c r="I889" s="121"/>
      <c r="J889" s="121"/>
      <c r="K889" s="122">
        <f>IF($C$4="citu pasākumu izmaksas",IF('11a+c+n'!$Q889="C",'11a+c+n'!K889,0))</f>
        <v>0</v>
      </c>
      <c r="L889" s="83">
        <f>IF($C$4="citu pasākumu izmaksas",IF('11a+c+n'!$Q889="C",'11a+c+n'!L889,0))</f>
        <v>0</v>
      </c>
      <c r="M889" s="121">
        <f>IF($C$4="citu pasākumu izmaksas",IF('11a+c+n'!$Q889="C",'11a+c+n'!M889,0))</f>
        <v>0</v>
      </c>
      <c r="N889" s="121">
        <f>IF($C$4="citu pasākumu izmaksas",IF('11a+c+n'!$Q889="C",'11a+c+n'!N889,0))</f>
        <v>0</v>
      </c>
      <c r="O889" s="121">
        <f>IF($C$4="citu pasākumu izmaksas",IF('11a+c+n'!$Q889="C",'11a+c+n'!O889,0))</f>
        <v>0</v>
      </c>
      <c r="P889" s="122">
        <f>IF($C$4="citu pasākumu izmaksas",IF('11a+c+n'!$Q889="C",'11a+c+n'!P889,0))</f>
        <v>0</v>
      </c>
    </row>
    <row r="890" spans="1:16" x14ac:dyDescent="0.2">
      <c r="A890" s="49">
        <f>IF(P890=0,0,IF(COUNTBLANK(P890)=1,0,COUNTA($P$14:P890)))</f>
        <v>0</v>
      </c>
      <c r="B890" s="21">
        <f>IF($C$4="citu pasākumu izmaksas",IF('11a+c+n'!$Q890="C",'11a+c+n'!B890,0))</f>
        <v>0</v>
      </c>
      <c r="C890" s="21">
        <f>IF($C$4="citu pasākumu izmaksas",IF('11a+c+n'!$Q890="C",'11a+c+n'!C890,0))</f>
        <v>0</v>
      </c>
      <c r="D890" s="21">
        <f>IF($C$4="citu pasākumu izmaksas",IF('11a+c+n'!$Q890="C",'11a+c+n'!D890,0))</f>
        <v>0</v>
      </c>
      <c r="E890" s="42"/>
      <c r="F890" s="64"/>
      <c r="G890" s="121"/>
      <c r="H890" s="121">
        <f>IF($C$4="citu pasākumu izmaksas",IF('11a+c+n'!$Q890="C",'11a+c+n'!H890,0))</f>
        <v>0</v>
      </c>
      <c r="I890" s="121"/>
      <c r="J890" s="121"/>
      <c r="K890" s="122">
        <f>IF($C$4="citu pasākumu izmaksas",IF('11a+c+n'!$Q890="C",'11a+c+n'!K890,0))</f>
        <v>0</v>
      </c>
      <c r="L890" s="83">
        <f>IF($C$4="citu pasākumu izmaksas",IF('11a+c+n'!$Q890="C",'11a+c+n'!L890,0))</f>
        <v>0</v>
      </c>
      <c r="M890" s="121">
        <f>IF($C$4="citu pasākumu izmaksas",IF('11a+c+n'!$Q890="C",'11a+c+n'!M890,0))</f>
        <v>0</v>
      </c>
      <c r="N890" s="121">
        <f>IF($C$4="citu pasākumu izmaksas",IF('11a+c+n'!$Q890="C",'11a+c+n'!N890,0))</f>
        <v>0</v>
      </c>
      <c r="O890" s="121">
        <f>IF($C$4="citu pasākumu izmaksas",IF('11a+c+n'!$Q890="C",'11a+c+n'!O890,0))</f>
        <v>0</v>
      </c>
      <c r="P890" s="122">
        <f>IF($C$4="citu pasākumu izmaksas",IF('11a+c+n'!$Q890="C",'11a+c+n'!P890,0))</f>
        <v>0</v>
      </c>
    </row>
    <row r="891" spans="1:16" x14ac:dyDescent="0.2">
      <c r="A891" s="49">
        <f>IF(P891=0,0,IF(COUNTBLANK(P891)=1,0,COUNTA($P$14:P891)))</f>
        <v>0</v>
      </c>
      <c r="B891" s="21">
        <f>IF($C$4="citu pasākumu izmaksas",IF('11a+c+n'!$Q891="C",'11a+c+n'!B891,0))</f>
        <v>0</v>
      </c>
      <c r="C891" s="21">
        <f>IF($C$4="citu pasākumu izmaksas",IF('11a+c+n'!$Q891="C",'11a+c+n'!C891,0))</f>
        <v>0</v>
      </c>
      <c r="D891" s="21">
        <f>IF($C$4="citu pasākumu izmaksas",IF('11a+c+n'!$Q891="C",'11a+c+n'!D891,0))</f>
        <v>0</v>
      </c>
      <c r="E891" s="42"/>
      <c r="F891" s="64"/>
      <c r="G891" s="121"/>
      <c r="H891" s="121">
        <f>IF($C$4="citu pasākumu izmaksas",IF('11a+c+n'!$Q891="C",'11a+c+n'!H891,0))</f>
        <v>0</v>
      </c>
      <c r="I891" s="121"/>
      <c r="J891" s="121"/>
      <c r="K891" s="122">
        <f>IF($C$4="citu pasākumu izmaksas",IF('11a+c+n'!$Q891="C",'11a+c+n'!K891,0))</f>
        <v>0</v>
      </c>
      <c r="L891" s="83">
        <f>IF($C$4="citu pasākumu izmaksas",IF('11a+c+n'!$Q891="C",'11a+c+n'!L891,0))</f>
        <v>0</v>
      </c>
      <c r="M891" s="121">
        <f>IF($C$4="citu pasākumu izmaksas",IF('11a+c+n'!$Q891="C",'11a+c+n'!M891,0))</f>
        <v>0</v>
      </c>
      <c r="N891" s="121">
        <f>IF($C$4="citu pasākumu izmaksas",IF('11a+c+n'!$Q891="C",'11a+c+n'!N891,0))</f>
        <v>0</v>
      </c>
      <c r="O891" s="121">
        <f>IF($C$4="citu pasākumu izmaksas",IF('11a+c+n'!$Q891="C",'11a+c+n'!O891,0))</f>
        <v>0</v>
      </c>
      <c r="P891" s="122">
        <f>IF($C$4="citu pasākumu izmaksas",IF('11a+c+n'!$Q891="C",'11a+c+n'!P891,0))</f>
        <v>0</v>
      </c>
    </row>
    <row r="892" spans="1:16" x14ac:dyDescent="0.2">
      <c r="A892" s="49">
        <f>IF(P892=0,0,IF(COUNTBLANK(P892)=1,0,COUNTA($P$14:P892)))</f>
        <v>0</v>
      </c>
      <c r="B892" s="21">
        <f>IF($C$4="citu pasākumu izmaksas",IF('11a+c+n'!$Q892="C",'11a+c+n'!B892,0))</f>
        <v>0</v>
      </c>
      <c r="C892" s="21">
        <f>IF($C$4="citu pasākumu izmaksas",IF('11a+c+n'!$Q892="C",'11a+c+n'!C892,0))</f>
        <v>0</v>
      </c>
      <c r="D892" s="21">
        <f>IF($C$4="citu pasākumu izmaksas",IF('11a+c+n'!$Q892="C",'11a+c+n'!D892,0))</f>
        <v>0</v>
      </c>
      <c r="E892" s="42"/>
      <c r="F892" s="64"/>
      <c r="G892" s="121"/>
      <c r="H892" s="121">
        <f>IF($C$4="citu pasākumu izmaksas",IF('11a+c+n'!$Q892="C",'11a+c+n'!H892,0))</f>
        <v>0</v>
      </c>
      <c r="I892" s="121"/>
      <c r="J892" s="121"/>
      <c r="K892" s="122">
        <f>IF($C$4="citu pasākumu izmaksas",IF('11a+c+n'!$Q892="C",'11a+c+n'!K892,0))</f>
        <v>0</v>
      </c>
      <c r="L892" s="83">
        <f>IF($C$4="citu pasākumu izmaksas",IF('11a+c+n'!$Q892="C",'11a+c+n'!L892,0))</f>
        <v>0</v>
      </c>
      <c r="M892" s="121">
        <f>IF($C$4="citu pasākumu izmaksas",IF('11a+c+n'!$Q892="C",'11a+c+n'!M892,0))</f>
        <v>0</v>
      </c>
      <c r="N892" s="121">
        <f>IF($C$4="citu pasākumu izmaksas",IF('11a+c+n'!$Q892="C",'11a+c+n'!N892,0))</f>
        <v>0</v>
      </c>
      <c r="O892" s="121">
        <f>IF($C$4="citu pasākumu izmaksas",IF('11a+c+n'!$Q892="C",'11a+c+n'!O892,0))</f>
        <v>0</v>
      </c>
      <c r="P892" s="122">
        <f>IF($C$4="citu pasākumu izmaksas",IF('11a+c+n'!$Q892="C",'11a+c+n'!P892,0))</f>
        <v>0</v>
      </c>
    </row>
    <row r="893" spans="1:16" x14ac:dyDescent="0.2">
      <c r="A893" s="49">
        <f>IF(P893=0,0,IF(COUNTBLANK(P893)=1,0,COUNTA($P$14:P893)))</f>
        <v>0</v>
      </c>
      <c r="B893" s="21">
        <f>IF($C$4="citu pasākumu izmaksas",IF('11a+c+n'!$Q893="C",'11a+c+n'!B893,0))</f>
        <v>0</v>
      </c>
      <c r="C893" s="21">
        <f>IF($C$4="citu pasākumu izmaksas",IF('11a+c+n'!$Q893="C",'11a+c+n'!C893,0))</f>
        <v>0</v>
      </c>
      <c r="D893" s="21">
        <f>IF($C$4="citu pasākumu izmaksas",IF('11a+c+n'!$Q893="C",'11a+c+n'!D893,0))</f>
        <v>0</v>
      </c>
      <c r="E893" s="42"/>
      <c r="F893" s="64"/>
      <c r="G893" s="121"/>
      <c r="H893" s="121">
        <f>IF($C$4="citu pasākumu izmaksas",IF('11a+c+n'!$Q893="C",'11a+c+n'!H893,0))</f>
        <v>0</v>
      </c>
      <c r="I893" s="121"/>
      <c r="J893" s="121"/>
      <c r="K893" s="122">
        <f>IF($C$4="citu pasākumu izmaksas",IF('11a+c+n'!$Q893="C",'11a+c+n'!K893,0))</f>
        <v>0</v>
      </c>
      <c r="L893" s="83">
        <f>IF($C$4="citu pasākumu izmaksas",IF('11a+c+n'!$Q893="C",'11a+c+n'!L893,0))</f>
        <v>0</v>
      </c>
      <c r="M893" s="121">
        <f>IF($C$4="citu pasākumu izmaksas",IF('11a+c+n'!$Q893="C",'11a+c+n'!M893,0))</f>
        <v>0</v>
      </c>
      <c r="N893" s="121">
        <f>IF($C$4="citu pasākumu izmaksas",IF('11a+c+n'!$Q893="C",'11a+c+n'!N893,0))</f>
        <v>0</v>
      </c>
      <c r="O893" s="121">
        <f>IF($C$4="citu pasākumu izmaksas",IF('11a+c+n'!$Q893="C",'11a+c+n'!O893,0))</f>
        <v>0</v>
      </c>
      <c r="P893" s="122">
        <f>IF($C$4="citu pasākumu izmaksas",IF('11a+c+n'!$Q893="C",'11a+c+n'!P893,0))</f>
        <v>0</v>
      </c>
    </row>
    <row r="894" spans="1:16" x14ac:dyDescent="0.2">
      <c r="A894" s="49">
        <f>IF(P894=0,0,IF(COUNTBLANK(P894)=1,0,COUNTA($P$14:P894)))</f>
        <v>0</v>
      </c>
      <c r="B894" s="21">
        <f>IF($C$4="citu pasākumu izmaksas",IF('11a+c+n'!$Q894="C",'11a+c+n'!B894,0))</f>
        <v>0</v>
      </c>
      <c r="C894" s="21">
        <f>IF($C$4="citu pasākumu izmaksas",IF('11a+c+n'!$Q894="C",'11a+c+n'!C894,0))</f>
        <v>0</v>
      </c>
      <c r="D894" s="21">
        <f>IF($C$4="citu pasākumu izmaksas",IF('11a+c+n'!$Q894="C",'11a+c+n'!D894,0))</f>
        <v>0</v>
      </c>
      <c r="E894" s="42"/>
      <c r="F894" s="64"/>
      <c r="G894" s="121"/>
      <c r="H894" s="121">
        <f>IF($C$4="citu pasākumu izmaksas",IF('11a+c+n'!$Q894="C",'11a+c+n'!H894,0))</f>
        <v>0</v>
      </c>
      <c r="I894" s="121"/>
      <c r="J894" s="121"/>
      <c r="K894" s="122">
        <f>IF($C$4="citu pasākumu izmaksas",IF('11a+c+n'!$Q894="C",'11a+c+n'!K894,0))</f>
        <v>0</v>
      </c>
      <c r="L894" s="83">
        <f>IF($C$4="citu pasākumu izmaksas",IF('11a+c+n'!$Q894="C",'11a+c+n'!L894,0))</f>
        <v>0</v>
      </c>
      <c r="M894" s="121">
        <f>IF($C$4="citu pasākumu izmaksas",IF('11a+c+n'!$Q894="C",'11a+c+n'!M894,0))</f>
        <v>0</v>
      </c>
      <c r="N894" s="121">
        <f>IF($C$4="citu pasākumu izmaksas",IF('11a+c+n'!$Q894="C",'11a+c+n'!N894,0))</f>
        <v>0</v>
      </c>
      <c r="O894" s="121">
        <f>IF($C$4="citu pasākumu izmaksas",IF('11a+c+n'!$Q894="C",'11a+c+n'!O894,0))</f>
        <v>0</v>
      </c>
      <c r="P894" s="122">
        <f>IF($C$4="citu pasākumu izmaksas",IF('11a+c+n'!$Q894="C",'11a+c+n'!P894,0))</f>
        <v>0</v>
      </c>
    </row>
    <row r="895" spans="1:16" x14ac:dyDescent="0.2">
      <c r="A895" s="49">
        <f>IF(P895=0,0,IF(COUNTBLANK(P895)=1,0,COUNTA($P$14:P895)))</f>
        <v>0</v>
      </c>
      <c r="B895" s="21">
        <f>IF($C$4="citu pasākumu izmaksas",IF('11a+c+n'!$Q895="C",'11a+c+n'!B895,0))</f>
        <v>0</v>
      </c>
      <c r="C895" s="21">
        <f>IF($C$4="citu pasākumu izmaksas",IF('11a+c+n'!$Q895="C",'11a+c+n'!C895,0))</f>
        <v>0</v>
      </c>
      <c r="D895" s="21">
        <f>IF($C$4="citu pasākumu izmaksas",IF('11a+c+n'!$Q895="C",'11a+c+n'!D895,0))</f>
        <v>0</v>
      </c>
      <c r="E895" s="42"/>
      <c r="F895" s="64"/>
      <c r="G895" s="121"/>
      <c r="H895" s="121">
        <f>IF($C$4="citu pasākumu izmaksas",IF('11a+c+n'!$Q895="C",'11a+c+n'!H895,0))</f>
        <v>0</v>
      </c>
      <c r="I895" s="121"/>
      <c r="J895" s="121"/>
      <c r="K895" s="122">
        <f>IF($C$4="citu pasākumu izmaksas",IF('11a+c+n'!$Q895="C",'11a+c+n'!K895,0))</f>
        <v>0</v>
      </c>
      <c r="L895" s="83">
        <f>IF($C$4="citu pasākumu izmaksas",IF('11a+c+n'!$Q895="C",'11a+c+n'!L895,0))</f>
        <v>0</v>
      </c>
      <c r="M895" s="121">
        <f>IF($C$4="citu pasākumu izmaksas",IF('11a+c+n'!$Q895="C",'11a+c+n'!M895,0))</f>
        <v>0</v>
      </c>
      <c r="N895" s="121">
        <f>IF($C$4="citu pasākumu izmaksas",IF('11a+c+n'!$Q895="C",'11a+c+n'!N895,0))</f>
        <v>0</v>
      </c>
      <c r="O895" s="121">
        <f>IF($C$4="citu pasākumu izmaksas",IF('11a+c+n'!$Q895="C",'11a+c+n'!O895,0))</f>
        <v>0</v>
      </c>
      <c r="P895" s="122">
        <f>IF($C$4="citu pasākumu izmaksas",IF('11a+c+n'!$Q895="C",'11a+c+n'!P895,0))</f>
        <v>0</v>
      </c>
    </row>
    <row r="896" spans="1:16" x14ac:dyDescent="0.2">
      <c r="A896" s="49">
        <f>IF(P896=0,0,IF(COUNTBLANK(P896)=1,0,COUNTA($P$14:P896)))</f>
        <v>0</v>
      </c>
      <c r="B896" s="21">
        <f>IF($C$4="citu pasākumu izmaksas",IF('11a+c+n'!$Q896="C",'11a+c+n'!B896,0))</f>
        <v>0</v>
      </c>
      <c r="C896" s="21">
        <f>IF($C$4="citu pasākumu izmaksas",IF('11a+c+n'!$Q896="C",'11a+c+n'!C896,0))</f>
        <v>0</v>
      </c>
      <c r="D896" s="21">
        <f>IF($C$4="citu pasākumu izmaksas",IF('11a+c+n'!$Q896="C",'11a+c+n'!D896,0))</f>
        <v>0</v>
      </c>
      <c r="E896" s="42"/>
      <c r="F896" s="64"/>
      <c r="G896" s="121"/>
      <c r="H896" s="121">
        <f>IF($C$4="citu pasākumu izmaksas",IF('11a+c+n'!$Q896="C",'11a+c+n'!H896,0))</f>
        <v>0</v>
      </c>
      <c r="I896" s="121"/>
      <c r="J896" s="121"/>
      <c r="K896" s="122">
        <f>IF($C$4="citu pasākumu izmaksas",IF('11a+c+n'!$Q896="C",'11a+c+n'!K896,0))</f>
        <v>0</v>
      </c>
      <c r="L896" s="83">
        <f>IF($C$4="citu pasākumu izmaksas",IF('11a+c+n'!$Q896="C",'11a+c+n'!L896,0))</f>
        <v>0</v>
      </c>
      <c r="M896" s="121">
        <f>IF($C$4="citu pasākumu izmaksas",IF('11a+c+n'!$Q896="C",'11a+c+n'!M896,0))</f>
        <v>0</v>
      </c>
      <c r="N896" s="121">
        <f>IF($C$4="citu pasākumu izmaksas",IF('11a+c+n'!$Q896="C",'11a+c+n'!N896,0))</f>
        <v>0</v>
      </c>
      <c r="O896" s="121">
        <f>IF($C$4="citu pasākumu izmaksas",IF('11a+c+n'!$Q896="C",'11a+c+n'!O896,0))</f>
        <v>0</v>
      </c>
      <c r="P896" s="122">
        <f>IF($C$4="citu pasākumu izmaksas",IF('11a+c+n'!$Q896="C",'11a+c+n'!P896,0))</f>
        <v>0</v>
      </c>
    </row>
    <row r="897" spans="1:16" x14ac:dyDescent="0.2">
      <c r="A897" s="49">
        <f>IF(P897=0,0,IF(COUNTBLANK(P897)=1,0,COUNTA($P$14:P897)))</f>
        <v>0</v>
      </c>
      <c r="B897" s="21">
        <f>IF($C$4="citu pasākumu izmaksas",IF('11a+c+n'!$Q897="C",'11a+c+n'!B897,0))</f>
        <v>0</v>
      </c>
      <c r="C897" s="21">
        <f>IF($C$4="citu pasākumu izmaksas",IF('11a+c+n'!$Q897="C",'11a+c+n'!C897,0))</f>
        <v>0</v>
      </c>
      <c r="D897" s="21">
        <f>IF($C$4="citu pasākumu izmaksas",IF('11a+c+n'!$Q897="C",'11a+c+n'!D897,0))</f>
        <v>0</v>
      </c>
      <c r="E897" s="42"/>
      <c r="F897" s="64"/>
      <c r="G897" s="121"/>
      <c r="H897" s="121">
        <f>IF($C$4="citu pasākumu izmaksas",IF('11a+c+n'!$Q897="C",'11a+c+n'!H897,0))</f>
        <v>0</v>
      </c>
      <c r="I897" s="121"/>
      <c r="J897" s="121"/>
      <c r="K897" s="122">
        <f>IF($C$4="citu pasākumu izmaksas",IF('11a+c+n'!$Q897="C",'11a+c+n'!K897,0))</f>
        <v>0</v>
      </c>
      <c r="L897" s="83">
        <f>IF($C$4="citu pasākumu izmaksas",IF('11a+c+n'!$Q897="C",'11a+c+n'!L897,0))</f>
        <v>0</v>
      </c>
      <c r="M897" s="121">
        <f>IF($C$4="citu pasākumu izmaksas",IF('11a+c+n'!$Q897="C",'11a+c+n'!M897,0))</f>
        <v>0</v>
      </c>
      <c r="N897" s="121">
        <f>IF($C$4="citu pasākumu izmaksas",IF('11a+c+n'!$Q897="C",'11a+c+n'!N897,0))</f>
        <v>0</v>
      </c>
      <c r="O897" s="121">
        <f>IF($C$4="citu pasākumu izmaksas",IF('11a+c+n'!$Q897="C",'11a+c+n'!O897,0))</f>
        <v>0</v>
      </c>
      <c r="P897" s="122">
        <f>IF($C$4="citu pasākumu izmaksas",IF('11a+c+n'!$Q897="C",'11a+c+n'!P897,0))</f>
        <v>0</v>
      </c>
    </row>
    <row r="898" spans="1:16" x14ac:dyDescent="0.2">
      <c r="A898" s="49">
        <f>IF(P898=0,0,IF(COUNTBLANK(P898)=1,0,COUNTA($P$14:P898)))</f>
        <v>0</v>
      </c>
      <c r="B898" s="21">
        <f>IF($C$4="citu pasākumu izmaksas",IF('11a+c+n'!$Q898="C",'11a+c+n'!B898,0))</f>
        <v>0</v>
      </c>
      <c r="C898" s="21">
        <f>IF($C$4="citu pasākumu izmaksas",IF('11a+c+n'!$Q898="C",'11a+c+n'!C898,0))</f>
        <v>0</v>
      </c>
      <c r="D898" s="21">
        <f>IF($C$4="citu pasākumu izmaksas",IF('11a+c+n'!$Q898="C",'11a+c+n'!D898,0))</f>
        <v>0</v>
      </c>
      <c r="E898" s="42"/>
      <c r="F898" s="64"/>
      <c r="G898" s="121"/>
      <c r="H898" s="121">
        <f>IF($C$4="citu pasākumu izmaksas",IF('11a+c+n'!$Q898="C",'11a+c+n'!H898,0))</f>
        <v>0</v>
      </c>
      <c r="I898" s="121"/>
      <c r="J898" s="121"/>
      <c r="K898" s="122">
        <f>IF($C$4="citu pasākumu izmaksas",IF('11a+c+n'!$Q898="C",'11a+c+n'!K898,0))</f>
        <v>0</v>
      </c>
      <c r="L898" s="83">
        <f>IF($C$4="citu pasākumu izmaksas",IF('11a+c+n'!$Q898="C",'11a+c+n'!L898,0))</f>
        <v>0</v>
      </c>
      <c r="M898" s="121">
        <f>IF($C$4="citu pasākumu izmaksas",IF('11a+c+n'!$Q898="C",'11a+c+n'!M898,0))</f>
        <v>0</v>
      </c>
      <c r="N898" s="121">
        <f>IF($C$4="citu pasākumu izmaksas",IF('11a+c+n'!$Q898="C",'11a+c+n'!N898,0))</f>
        <v>0</v>
      </c>
      <c r="O898" s="121">
        <f>IF($C$4="citu pasākumu izmaksas",IF('11a+c+n'!$Q898="C",'11a+c+n'!O898,0))</f>
        <v>0</v>
      </c>
      <c r="P898" s="122">
        <f>IF($C$4="citu pasākumu izmaksas",IF('11a+c+n'!$Q898="C",'11a+c+n'!P898,0))</f>
        <v>0</v>
      </c>
    </row>
    <row r="899" spans="1:16" x14ac:dyDescent="0.2">
      <c r="A899" s="49">
        <f>IF(P899=0,0,IF(COUNTBLANK(P899)=1,0,COUNTA($P$14:P899)))</f>
        <v>0</v>
      </c>
      <c r="B899" s="21">
        <f>IF($C$4="citu pasākumu izmaksas",IF('11a+c+n'!$Q899="C",'11a+c+n'!B899,0))</f>
        <v>0</v>
      </c>
      <c r="C899" s="21">
        <f>IF($C$4="citu pasākumu izmaksas",IF('11a+c+n'!$Q899="C",'11a+c+n'!C899,0))</f>
        <v>0</v>
      </c>
      <c r="D899" s="21">
        <f>IF($C$4="citu pasākumu izmaksas",IF('11a+c+n'!$Q899="C",'11a+c+n'!D899,0))</f>
        <v>0</v>
      </c>
      <c r="E899" s="42"/>
      <c r="F899" s="64"/>
      <c r="G899" s="121"/>
      <c r="H899" s="121">
        <f>IF($C$4="citu pasākumu izmaksas",IF('11a+c+n'!$Q899="C",'11a+c+n'!H899,0))</f>
        <v>0</v>
      </c>
      <c r="I899" s="121"/>
      <c r="J899" s="121"/>
      <c r="K899" s="122">
        <f>IF($C$4="citu pasākumu izmaksas",IF('11a+c+n'!$Q899="C",'11a+c+n'!K899,0))</f>
        <v>0</v>
      </c>
      <c r="L899" s="83">
        <f>IF($C$4="citu pasākumu izmaksas",IF('11a+c+n'!$Q899="C",'11a+c+n'!L899,0))</f>
        <v>0</v>
      </c>
      <c r="M899" s="121">
        <f>IF($C$4="citu pasākumu izmaksas",IF('11a+c+n'!$Q899="C",'11a+c+n'!M899,0))</f>
        <v>0</v>
      </c>
      <c r="N899" s="121">
        <f>IF($C$4="citu pasākumu izmaksas",IF('11a+c+n'!$Q899="C",'11a+c+n'!N899,0))</f>
        <v>0</v>
      </c>
      <c r="O899" s="121">
        <f>IF($C$4="citu pasākumu izmaksas",IF('11a+c+n'!$Q899="C",'11a+c+n'!O899,0))</f>
        <v>0</v>
      </c>
      <c r="P899" s="122">
        <f>IF($C$4="citu pasākumu izmaksas",IF('11a+c+n'!$Q899="C",'11a+c+n'!P899,0))</f>
        <v>0</v>
      </c>
    </row>
    <row r="900" spans="1:16" x14ac:dyDescent="0.2">
      <c r="A900" s="49">
        <f>IF(P900=0,0,IF(COUNTBLANK(P900)=1,0,COUNTA($P$14:P900)))</f>
        <v>0</v>
      </c>
      <c r="B900" s="21">
        <f>IF($C$4="citu pasākumu izmaksas",IF('11a+c+n'!$Q900="C",'11a+c+n'!B900,0))</f>
        <v>0</v>
      </c>
      <c r="C900" s="21">
        <f>IF($C$4="citu pasākumu izmaksas",IF('11a+c+n'!$Q900="C",'11a+c+n'!C900,0))</f>
        <v>0</v>
      </c>
      <c r="D900" s="21">
        <f>IF($C$4="citu pasākumu izmaksas",IF('11a+c+n'!$Q900="C",'11a+c+n'!D900,0))</f>
        <v>0</v>
      </c>
      <c r="E900" s="42"/>
      <c r="F900" s="64"/>
      <c r="G900" s="121"/>
      <c r="H900" s="121">
        <f>IF($C$4="citu pasākumu izmaksas",IF('11a+c+n'!$Q900="C",'11a+c+n'!H900,0))</f>
        <v>0</v>
      </c>
      <c r="I900" s="121"/>
      <c r="J900" s="121"/>
      <c r="K900" s="122">
        <f>IF($C$4="citu pasākumu izmaksas",IF('11a+c+n'!$Q900="C",'11a+c+n'!K900,0))</f>
        <v>0</v>
      </c>
      <c r="L900" s="83">
        <f>IF($C$4="citu pasākumu izmaksas",IF('11a+c+n'!$Q900="C",'11a+c+n'!L900,0))</f>
        <v>0</v>
      </c>
      <c r="M900" s="121">
        <f>IF($C$4="citu pasākumu izmaksas",IF('11a+c+n'!$Q900="C",'11a+c+n'!M900,0))</f>
        <v>0</v>
      </c>
      <c r="N900" s="121">
        <f>IF($C$4="citu pasākumu izmaksas",IF('11a+c+n'!$Q900="C",'11a+c+n'!N900,0))</f>
        <v>0</v>
      </c>
      <c r="O900" s="121">
        <f>IF($C$4="citu pasākumu izmaksas",IF('11a+c+n'!$Q900="C",'11a+c+n'!O900,0))</f>
        <v>0</v>
      </c>
      <c r="P900" s="122">
        <f>IF($C$4="citu pasākumu izmaksas",IF('11a+c+n'!$Q900="C",'11a+c+n'!P900,0))</f>
        <v>0</v>
      </c>
    </row>
    <row r="901" spans="1:16" x14ac:dyDescent="0.2">
      <c r="A901" s="49">
        <f>IF(P901=0,0,IF(COUNTBLANK(P901)=1,0,COUNTA($P$14:P901)))</f>
        <v>0</v>
      </c>
      <c r="B901" s="21">
        <f>IF($C$4="citu pasākumu izmaksas",IF('11a+c+n'!$Q901="C",'11a+c+n'!B901,0))</f>
        <v>0</v>
      </c>
      <c r="C901" s="21">
        <f>IF($C$4="citu pasākumu izmaksas",IF('11a+c+n'!$Q901="C",'11a+c+n'!C901,0))</f>
        <v>0</v>
      </c>
      <c r="D901" s="21">
        <f>IF($C$4="citu pasākumu izmaksas",IF('11a+c+n'!$Q901="C",'11a+c+n'!D901,0))</f>
        <v>0</v>
      </c>
      <c r="E901" s="42"/>
      <c r="F901" s="64"/>
      <c r="G901" s="121"/>
      <c r="H901" s="121">
        <f>IF($C$4="citu pasākumu izmaksas",IF('11a+c+n'!$Q901="C",'11a+c+n'!H901,0))</f>
        <v>0</v>
      </c>
      <c r="I901" s="121"/>
      <c r="J901" s="121"/>
      <c r="K901" s="122">
        <f>IF($C$4="citu pasākumu izmaksas",IF('11a+c+n'!$Q901="C",'11a+c+n'!K901,0))</f>
        <v>0</v>
      </c>
      <c r="L901" s="83">
        <f>IF($C$4="citu pasākumu izmaksas",IF('11a+c+n'!$Q901="C",'11a+c+n'!L901,0))</f>
        <v>0</v>
      </c>
      <c r="M901" s="121">
        <f>IF($C$4="citu pasākumu izmaksas",IF('11a+c+n'!$Q901="C",'11a+c+n'!M901,0))</f>
        <v>0</v>
      </c>
      <c r="N901" s="121">
        <f>IF($C$4="citu pasākumu izmaksas",IF('11a+c+n'!$Q901="C",'11a+c+n'!N901,0))</f>
        <v>0</v>
      </c>
      <c r="O901" s="121">
        <f>IF($C$4="citu pasākumu izmaksas",IF('11a+c+n'!$Q901="C",'11a+c+n'!O901,0))</f>
        <v>0</v>
      </c>
      <c r="P901" s="122">
        <f>IF($C$4="citu pasākumu izmaksas",IF('11a+c+n'!$Q901="C",'11a+c+n'!P901,0))</f>
        <v>0</v>
      </c>
    </row>
    <row r="902" spans="1:16" x14ac:dyDescent="0.2">
      <c r="A902" s="49">
        <f>IF(P902=0,0,IF(COUNTBLANK(P902)=1,0,COUNTA($P$14:P902)))</f>
        <v>0</v>
      </c>
      <c r="B902" s="21">
        <f>IF($C$4="citu pasākumu izmaksas",IF('11a+c+n'!$Q902="C",'11a+c+n'!B902,0))</f>
        <v>0</v>
      </c>
      <c r="C902" s="21">
        <f>IF($C$4="citu pasākumu izmaksas",IF('11a+c+n'!$Q902="C",'11a+c+n'!C902,0))</f>
        <v>0</v>
      </c>
      <c r="D902" s="21">
        <f>IF($C$4="citu pasākumu izmaksas",IF('11a+c+n'!$Q902="C",'11a+c+n'!D902,0))</f>
        <v>0</v>
      </c>
      <c r="E902" s="42"/>
      <c r="F902" s="64"/>
      <c r="G902" s="121"/>
      <c r="H902" s="121">
        <f>IF($C$4="citu pasākumu izmaksas",IF('11a+c+n'!$Q902="C",'11a+c+n'!H902,0))</f>
        <v>0</v>
      </c>
      <c r="I902" s="121"/>
      <c r="J902" s="121"/>
      <c r="K902" s="122">
        <f>IF($C$4="citu pasākumu izmaksas",IF('11a+c+n'!$Q902="C",'11a+c+n'!K902,0))</f>
        <v>0</v>
      </c>
      <c r="L902" s="83">
        <f>IF($C$4="citu pasākumu izmaksas",IF('11a+c+n'!$Q902="C",'11a+c+n'!L902,0))</f>
        <v>0</v>
      </c>
      <c r="M902" s="121">
        <f>IF($C$4="citu pasākumu izmaksas",IF('11a+c+n'!$Q902="C",'11a+c+n'!M902,0))</f>
        <v>0</v>
      </c>
      <c r="N902" s="121">
        <f>IF($C$4="citu pasākumu izmaksas",IF('11a+c+n'!$Q902="C",'11a+c+n'!N902,0))</f>
        <v>0</v>
      </c>
      <c r="O902" s="121">
        <f>IF($C$4="citu pasākumu izmaksas",IF('11a+c+n'!$Q902="C",'11a+c+n'!O902,0))</f>
        <v>0</v>
      </c>
      <c r="P902" s="122">
        <f>IF($C$4="citu pasākumu izmaksas",IF('11a+c+n'!$Q902="C",'11a+c+n'!P902,0))</f>
        <v>0</v>
      </c>
    </row>
    <row r="903" spans="1:16" x14ac:dyDescent="0.2">
      <c r="A903" s="49">
        <f>IF(P903=0,0,IF(COUNTBLANK(P903)=1,0,COUNTA($P$14:P903)))</f>
        <v>0</v>
      </c>
      <c r="B903" s="21">
        <f>IF($C$4="citu pasākumu izmaksas",IF('11a+c+n'!$Q903="C",'11a+c+n'!B903,0))</f>
        <v>0</v>
      </c>
      <c r="C903" s="21">
        <f>IF($C$4="citu pasākumu izmaksas",IF('11a+c+n'!$Q903="C",'11a+c+n'!C903,0))</f>
        <v>0</v>
      </c>
      <c r="D903" s="21">
        <f>IF($C$4="citu pasākumu izmaksas",IF('11a+c+n'!$Q903="C",'11a+c+n'!D903,0))</f>
        <v>0</v>
      </c>
      <c r="E903" s="42"/>
      <c r="F903" s="64"/>
      <c r="G903" s="121"/>
      <c r="H903" s="121">
        <f>IF($C$4="citu pasākumu izmaksas",IF('11a+c+n'!$Q903="C",'11a+c+n'!H903,0))</f>
        <v>0</v>
      </c>
      <c r="I903" s="121"/>
      <c r="J903" s="121"/>
      <c r="K903" s="122">
        <f>IF($C$4="citu pasākumu izmaksas",IF('11a+c+n'!$Q903="C",'11a+c+n'!K903,0))</f>
        <v>0</v>
      </c>
      <c r="L903" s="83">
        <f>IF($C$4="citu pasākumu izmaksas",IF('11a+c+n'!$Q903="C",'11a+c+n'!L903,0))</f>
        <v>0</v>
      </c>
      <c r="M903" s="121">
        <f>IF($C$4="citu pasākumu izmaksas",IF('11a+c+n'!$Q903="C",'11a+c+n'!M903,0))</f>
        <v>0</v>
      </c>
      <c r="N903" s="121">
        <f>IF($C$4="citu pasākumu izmaksas",IF('11a+c+n'!$Q903="C",'11a+c+n'!N903,0))</f>
        <v>0</v>
      </c>
      <c r="O903" s="121">
        <f>IF($C$4="citu pasākumu izmaksas",IF('11a+c+n'!$Q903="C",'11a+c+n'!O903,0))</f>
        <v>0</v>
      </c>
      <c r="P903" s="122">
        <f>IF($C$4="citu pasākumu izmaksas",IF('11a+c+n'!$Q903="C",'11a+c+n'!P903,0))</f>
        <v>0</v>
      </c>
    </row>
    <row r="904" spans="1:16" x14ac:dyDescent="0.2">
      <c r="A904" s="49">
        <f>IF(P904=0,0,IF(COUNTBLANK(P904)=1,0,COUNTA($P$14:P904)))</f>
        <v>0</v>
      </c>
      <c r="B904" s="21">
        <f>IF($C$4="citu pasākumu izmaksas",IF('11a+c+n'!$Q904="C",'11a+c+n'!B904,0))</f>
        <v>0</v>
      </c>
      <c r="C904" s="21">
        <f>IF($C$4="citu pasākumu izmaksas",IF('11a+c+n'!$Q904="C",'11a+c+n'!C904,0))</f>
        <v>0</v>
      </c>
      <c r="D904" s="21">
        <f>IF($C$4="citu pasākumu izmaksas",IF('11a+c+n'!$Q904="C",'11a+c+n'!D904,0))</f>
        <v>0</v>
      </c>
      <c r="E904" s="42"/>
      <c r="F904" s="64"/>
      <c r="G904" s="121"/>
      <c r="H904" s="121">
        <f>IF($C$4="citu pasākumu izmaksas",IF('11a+c+n'!$Q904="C",'11a+c+n'!H904,0))</f>
        <v>0</v>
      </c>
      <c r="I904" s="121"/>
      <c r="J904" s="121"/>
      <c r="K904" s="122">
        <f>IF($C$4="citu pasākumu izmaksas",IF('11a+c+n'!$Q904="C",'11a+c+n'!K904,0))</f>
        <v>0</v>
      </c>
      <c r="L904" s="83">
        <f>IF($C$4="citu pasākumu izmaksas",IF('11a+c+n'!$Q904="C",'11a+c+n'!L904,0))</f>
        <v>0</v>
      </c>
      <c r="M904" s="121">
        <f>IF($C$4="citu pasākumu izmaksas",IF('11a+c+n'!$Q904="C",'11a+c+n'!M904,0))</f>
        <v>0</v>
      </c>
      <c r="N904" s="121">
        <f>IF($C$4="citu pasākumu izmaksas",IF('11a+c+n'!$Q904="C",'11a+c+n'!N904,0))</f>
        <v>0</v>
      </c>
      <c r="O904" s="121">
        <f>IF($C$4="citu pasākumu izmaksas",IF('11a+c+n'!$Q904="C",'11a+c+n'!O904,0))</f>
        <v>0</v>
      </c>
      <c r="P904" s="122">
        <f>IF($C$4="citu pasākumu izmaksas",IF('11a+c+n'!$Q904="C",'11a+c+n'!P904,0))</f>
        <v>0</v>
      </c>
    </row>
    <row r="905" spans="1:16" x14ac:dyDescent="0.2">
      <c r="A905" s="49">
        <f>IF(P905=0,0,IF(COUNTBLANK(P905)=1,0,COUNTA($P$14:P905)))</f>
        <v>0</v>
      </c>
      <c r="B905" s="21">
        <f>IF($C$4="citu pasākumu izmaksas",IF('11a+c+n'!$Q905="C",'11a+c+n'!B905,0))</f>
        <v>0</v>
      </c>
      <c r="C905" s="21">
        <f>IF($C$4="citu pasākumu izmaksas",IF('11a+c+n'!$Q905="C",'11a+c+n'!C905,0))</f>
        <v>0</v>
      </c>
      <c r="D905" s="21">
        <f>IF($C$4="citu pasākumu izmaksas",IF('11a+c+n'!$Q905="C",'11a+c+n'!D905,0))</f>
        <v>0</v>
      </c>
      <c r="E905" s="42"/>
      <c r="F905" s="64"/>
      <c r="G905" s="121"/>
      <c r="H905" s="121">
        <f>IF($C$4="citu pasākumu izmaksas",IF('11a+c+n'!$Q905="C",'11a+c+n'!H905,0))</f>
        <v>0</v>
      </c>
      <c r="I905" s="121"/>
      <c r="J905" s="121"/>
      <c r="K905" s="122">
        <f>IF($C$4="citu pasākumu izmaksas",IF('11a+c+n'!$Q905="C",'11a+c+n'!K905,0))</f>
        <v>0</v>
      </c>
      <c r="L905" s="83">
        <f>IF($C$4="citu pasākumu izmaksas",IF('11a+c+n'!$Q905="C",'11a+c+n'!L905,0))</f>
        <v>0</v>
      </c>
      <c r="M905" s="121">
        <f>IF($C$4="citu pasākumu izmaksas",IF('11a+c+n'!$Q905="C",'11a+c+n'!M905,0))</f>
        <v>0</v>
      </c>
      <c r="N905" s="121">
        <f>IF($C$4="citu pasākumu izmaksas",IF('11a+c+n'!$Q905="C",'11a+c+n'!N905,0))</f>
        <v>0</v>
      </c>
      <c r="O905" s="121">
        <f>IF($C$4="citu pasākumu izmaksas",IF('11a+c+n'!$Q905="C",'11a+c+n'!O905,0))</f>
        <v>0</v>
      </c>
      <c r="P905" s="122">
        <f>IF($C$4="citu pasākumu izmaksas",IF('11a+c+n'!$Q905="C",'11a+c+n'!P905,0))</f>
        <v>0</v>
      </c>
    </row>
    <row r="906" spans="1:16" x14ac:dyDescent="0.2">
      <c r="A906" s="49">
        <f>IF(P906=0,0,IF(COUNTBLANK(P906)=1,0,COUNTA($P$14:P906)))</f>
        <v>0</v>
      </c>
      <c r="B906" s="21">
        <f>IF($C$4="citu pasākumu izmaksas",IF('11a+c+n'!$Q906="C",'11a+c+n'!B906,0))</f>
        <v>0</v>
      </c>
      <c r="C906" s="21">
        <f>IF($C$4="citu pasākumu izmaksas",IF('11a+c+n'!$Q906="C",'11a+c+n'!C906,0))</f>
        <v>0</v>
      </c>
      <c r="D906" s="21">
        <f>IF($C$4="citu pasākumu izmaksas",IF('11a+c+n'!$Q906="C",'11a+c+n'!D906,0))</f>
        <v>0</v>
      </c>
      <c r="E906" s="42"/>
      <c r="F906" s="64"/>
      <c r="G906" s="121"/>
      <c r="H906" s="121">
        <f>IF($C$4="citu pasākumu izmaksas",IF('11a+c+n'!$Q906="C",'11a+c+n'!H906,0))</f>
        <v>0</v>
      </c>
      <c r="I906" s="121"/>
      <c r="J906" s="121"/>
      <c r="K906" s="122">
        <f>IF($C$4="citu pasākumu izmaksas",IF('11a+c+n'!$Q906="C",'11a+c+n'!K906,0))</f>
        <v>0</v>
      </c>
      <c r="L906" s="83">
        <f>IF($C$4="citu pasākumu izmaksas",IF('11a+c+n'!$Q906="C",'11a+c+n'!L906,0))</f>
        <v>0</v>
      </c>
      <c r="M906" s="121">
        <f>IF($C$4="citu pasākumu izmaksas",IF('11a+c+n'!$Q906="C",'11a+c+n'!M906,0))</f>
        <v>0</v>
      </c>
      <c r="N906" s="121">
        <f>IF($C$4="citu pasākumu izmaksas",IF('11a+c+n'!$Q906="C",'11a+c+n'!N906,0))</f>
        <v>0</v>
      </c>
      <c r="O906" s="121">
        <f>IF($C$4="citu pasākumu izmaksas",IF('11a+c+n'!$Q906="C",'11a+c+n'!O906,0))</f>
        <v>0</v>
      </c>
      <c r="P906" s="122">
        <f>IF($C$4="citu pasākumu izmaksas",IF('11a+c+n'!$Q906="C",'11a+c+n'!P906,0))</f>
        <v>0</v>
      </c>
    </row>
    <row r="907" spans="1:16" x14ac:dyDescent="0.2">
      <c r="A907" s="49">
        <f>IF(P907=0,0,IF(COUNTBLANK(P907)=1,0,COUNTA($P$14:P907)))</f>
        <v>0</v>
      </c>
      <c r="B907" s="21">
        <f>IF($C$4="citu pasākumu izmaksas",IF('11a+c+n'!$Q907="C",'11a+c+n'!B907,0))</f>
        <v>0</v>
      </c>
      <c r="C907" s="21">
        <f>IF($C$4="citu pasākumu izmaksas",IF('11a+c+n'!$Q907="C",'11a+c+n'!C907,0))</f>
        <v>0</v>
      </c>
      <c r="D907" s="21">
        <f>IF($C$4="citu pasākumu izmaksas",IF('11a+c+n'!$Q907="C",'11a+c+n'!D907,0))</f>
        <v>0</v>
      </c>
      <c r="E907" s="42"/>
      <c r="F907" s="64"/>
      <c r="G907" s="121"/>
      <c r="H907" s="121">
        <f>IF($C$4="citu pasākumu izmaksas",IF('11a+c+n'!$Q907="C",'11a+c+n'!H907,0))</f>
        <v>0</v>
      </c>
      <c r="I907" s="121"/>
      <c r="J907" s="121"/>
      <c r="K907" s="122">
        <f>IF($C$4="citu pasākumu izmaksas",IF('11a+c+n'!$Q907="C",'11a+c+n'!K907,0))</f>
        <v>0</v>
      </c>
      <c r="L907" s="83">
        <f>IF($C$4="citu pasākumu izmaksas",IF('11a+c+n'!$Q907="C",'11a+c+n'!L907,0))</f>
        <v>0</v>
      </c>
      <c r="M907" s="121">
        <f>IF($C$4="citu pasākumu izmaksas",IF('11a+c+n'!$Q907="C",'11a+c+n'!M907,0))</f>
        <v>0</v>
      </c>
      <c r="N907" s="121">
        <f>IF($C$4="citu pasākumu izmaksas",IF('11a+c+n'!$Q907="C",'11a+c+n'!N907,0))</f>
        <v>0</v>
      </c>
      <c r="O907" s="121">
        <f>IF($C$4="citu pasākumu izmaksas",IF('11a+c+n'!$Q907="C",'11a+c+n'!O907,0))</f>
        <v>0</v>
      </c>
      <c r="P907" s="122">
        <f>IF($C$4="citu pasākumu izmaksas",IF('11a+c+n'!$Q907="C",'11a+c+n'!P907,0))</f>
        <v>0</v>
      </c>
    </row>
    <row r="908" spans="1:16" x14ac:dyDescent="0.2">
      <c r="A908" s="49">
        <f>IF(P908=0,0,IF(COUNTBLANK(P908)=1,0,COUNTA($P$14:P908)))</f>
        <v>0</v>
      </c>
      <c r="B908" s="21">
        <f>IF($C$4="citu pasākumu izmaksas",IF('11a+c+n'!$Q908="C",'11a+c+n'!B908,0))</f>
        <v>0</v>
      </c>
      <c r="C908" s="21">
        <f>IF($C$4="citu pasākumu izmaksas",IF('11a+c+n'!$Q908="C",'11a+c+n'!C908,0))</f>
        <v>0</v>
      </c>
      <c r="D908" s="21">
        <f>IF($C$4="citu pasākumu izmaksas",IF('11a+c+n'!$Q908="C",'11a+c+n'!D908,0))</f>
        <v>0</v>
      </c>
      <c r="E908" s="42"/>
      <c r="F908" s="64"/>
      <c r="G908" s="121"/>
      <c r="H908" s="121">
        <f>IF($C$4="citu pasākumu izmaksas",IF('11a+c+n'!$Q908="C",'11a+c+n'!H908,0))</f>
        <v>0</v>
      </c>
      <c r="I908" s="121"/>
      <c r="J908" s="121"/>
      <c r="K908" s="122">
        <f>IF($C$4="citu pasākumu izmaksas",IF('11a+c+n'!$Q908="C",'11a+c+n'!K908,0))</f>
        <v>0</v>
      </c>
      <c r="L908" s="83">
        <f>IF($C$4="citu pasākumu izmaksas",IF('11a+c+n'!$Q908="C",'11a+c+n'!L908,0))</f>
        <v>0</v>
      </c>
      <c r="M908" s="121">
        <f>IF($C$4="citu pasākumu izmaksas",IF('11a+c+n'!$Q908="C",'11a+c+n'!M908,0))</f>
        <v>0</v>
      </c>
      <c r="N908" s="121">
        <f>IF($C$4="citu pasākumu izmaksas",IF('11a+c+n'!$Q908="C",'11a+c+n'!N908,0))</f>
        <v>0</v>
      </c>
      <c r="O908" s="121">
        <f>IF($C$4="citu pasākumu izmaksas",IF('11a+c+n'!$Q908="C",'11a+c+n'!O908,0))</f>
        <v>0</v>
      </c>
      <c r="P908" s="122">
        <f>IF($C$4="citu pasākumu izmaksas",IF('11a+c+n'!$Q908="C",'11a+c+n'!P908,0))</f>
        <v>0</v>
      </c>
    </row>
    <row r="909" spans="1:16" x14ac:dyDescent="0.2">
      <c r="A909" s="49">
        <f>IF(P909=0,0,IF(COUNTBLANK(P909)=1,0,COUNTA($P$14:P909)))</f>
        <v>0</v>
      </c>
      <c r="B909" s="21">
        <f>IF($C$4="citu pasākumu izmaksas",IF('11a+c+n'!$Q909="C",'11a+c+n'!B909,0))</f>
        <v>0</v>
      </c>
      <c r="C909" s="21">
        <f>IF($C$4="citu pasākumu izmaksas",IF('11a+c+n'!$Q909="C",'11a+c+n'!C909,0))</f>
        <v>0</v>
      </c>
      <c r="D909" s="21">
        <f>IF($C$4="citu pasākumu izmaksas",IF('11a+c+n'!$Q909="C",'11a+c+n'!D909,0))</f>
        <v>0</v>
      </c>
      <c r="E909" s="42"/>
      <c r="F909" s="64"/>
      <c r="G909" s="121"/>
      <c r="H909" s="121">
        <f>IF($C$4="citu pasākumu izmaksas",IF('11a+c+n'!$Q909="C",'11a+c+n'!H909,0))</f>
        <v>0</v>
      </c>
      <c r="I909" s="121"/>
      <c r="J909" s="121"/>
      <c r="K909" s="122">
        <f>IF($C$4="citu pasākumu izmaksas",IF('11a+c+n'!$Q909="C",'11a+c+n'!K909,0))</f>
        <v>0</v>
      </c>
      <c r="L909" s="83">
        <f>IF($C$4="citu pasākumu izmaksas",IF('11a+c+n'!$Q909="C",'11a+c+n'!L909,0))</f>
        <v>0</v>
      </c>
      <c r="M909" s="121">
        <f>IF($C$4="citu pasākumu izmaksas",IF('11a+c+n'!$Q909="C",'11a+c+n'!M909,0))</f>
        <v>0</v>
      </c>
      <c r="N909" s="121">
        <f>IF($C$4="citu pasākumu izmaksas",IF('11a+c+n'!$Q909="C",'11a+c+n'!N909,0))</f>
        <v>0</v>
      </c>
      <c r="O909" s="121">
        <f>IF($C$4="citu pasākumu izmaksas",IF('11a+c+n'!$Q909="C",'11a+c+n'!O909,0))</f>
        <v>0</v>
      </c>
      <c r="P909" s="122">
        <f>IF($C$4="citu pasākumu izmaksas",IF('11a+c+n'!$Q909="C",'11a+c+n'!P909,0))</f>
        <v>0</v>
      </c>
    </row>
    <row r="910" spans="1:16" x14ac:dyDescent="0.2">
      <c r="A910" s="49">
        <f>IF(P910=0,0,IF(COUNTBLANK(P910)=1,0,COUNTA($P$14:P910)))</f>
        <v>0</v>
      </c>
      <c r="B910" s="21">
        <f>IF($C$4="citu pasākumu izmaksas",IF('11a+c+n'!$Q910="C",'11a+c+n'!B910,0))</f>
        <v>0</v>
      </c>
      <c r="C910" s="21">
        <f>IF($C$4="citu pasākumu izmaksas",IF('11a+c+n'!$Q910="C",'11a+c+n'!C910,0))</f>
        <v>0</v>
      </c>
      <c r="D910" s="21">
        <f>IF($C$4="citu pasākumu izmaksas",IF('11a+c+n'!$Q910="C",'11a+c+n'!D910,0))</f>
        <v>0</v>
      </c>
      <c r="E910" s="42"/>
      <c r="F910" s="64"/>
      <c r="G910" s="121"/>
      <c r="H910" s="121">
        <f>IF($C$4="citu pasākumu izmaksas",IF('11a+c+n'!$Q910="C",'11a+c+n'!H910,0))</f>
        <v>0</v>
      </c>
      <c r="I910" s="121"/>
      <c r="J910" s="121"/>
      <c r="K910" s="122">
        <f>IF($C$4="citu pasākumu izmaksas",IF('11a+c+n'!$Q910="C",'11a+c+n'!K910,0))</f>
        <v>0</v>
      </c>
      <c r="L910" s="83">
        <f>IF($C$4="citu pasākumu izmaksas",IF('11a+c+n'!$Q910="C",'11a+c+n'!L910,0))</f>
        <v>0</v>
      </c>
      <c r="M910" s="121">
        <f>IF($C$4="citu pasākumu izmaksas",IF('11a+c+n'!$Q910="C",'11a+c+n'!M910,0))</f>
        <v>0</v>
      </c>
      <c r="N910" s="121">
        <f>IF($C$4="citu pasākumu izmaksas",IF('11a+c+n'!$Q910="C",'11a+c+n'!N910,0))</f>
        <v>0</v>
      </c>
      <c r="O910" s="121">
        <f>IF($C$4="citu pasākumu izmaksas",IF('11a+c+n'!$Q910="C",'11a+c+n'!O910,0))</f>
        <v>0</v>
      </c>
      <c r="P910" s="122">
        <f>IF($C$4="citu pasākumu izmaksas",IF('11a+c+n'!$Q910="C",'11a+c+n'!P910,0))</f>
        <v>0</v>
      </c>
    </row>
    <row r="911" spans="1:16" x14ac:dyDescent="0.2">
      <c r="A911" s="49">
        <f>IF(P911=0,0,IF(COUNTBLANK(P911)=1,0,COUNTA($P$14:P911)))</f>
        <v>0</v>
      </c>
      <c r="B911" s="21">
        <f>IF($C$4="citu pasākumu izmaksas",IF('11a+c+n'!$Q911="C",'11a+c+n'!B911,0))</f>
        <v>0</v>
      </c>
      <c r="C911" s="21">
        <f>IF($C$4="citu pasākumu izmaksas",IF('11a+c+n'!$Q911="C",'11a+c+n'!C911,0))</f>
        <v>0</v>
      </c>
      <c r="D911" s="21">
        <f>IF($C$4="citu pasākumu izmaksas",IF('11a+c+n'!$Q911="C",'11a+c+n'!D911,0))</f>
        <v>0</v>
      </c>
      <c r="E911" s="42"/>
      <c r="F911" s="64"/>
      <c r="G911" s="121"/>
      <c r="H911" s="121">
        <f>IF($C$4="citu pasākumu izmaksas",IF('11a+c+n'!$Q911="C",'11a+c+n'!H911,0))</f>
        <v>0</v>
      </c>
      <c r="I911" s="121"/>
      <c r="J911" s="121"/>
      <c r="K911" s="122">
        <f>IF($C$4="citu pasākumu izmaksas",IF('11a+c+n'!$Q911="C",'11a+c+n'!K911,0))</f>
        <v>0</v>
      </c>
      <c r="L911" s="83">
        <f>IF($C$4="citu pasākumu izmaksas",IF('11a+c+n'!$Q911="C",'11a+c+n'!L911,0))</f>
        <v>0</v>
      </c>
      <c r="M911" s="121">
        <f>IF($C$4="citu pasākumu izmaksas",IF('11a+c+n'!$Q911="C",'11a+c+n'!M911,0))</f>
        <v>0</v>
      </c>
      <c r="N911" s="121">
        <f>IF($C$4="citu pasākumu izmaksas",IF('11a+c+n'!$Q911="C",'11a+c+n'!N911,0))</f>
        <v>0</v>
      </c>
      <c r="O911" s="121">
        <f>IF($C$4="citu pasākumu izmaksas",IF('11a+c+n'!$Q911="C",'11a+c+n'!O911,0))</f>
        <v>0</v>
      </c>
      <c r="P911" s="122">
        <f>IF($C$4="citu pasākumu izmaksas",IF('11a+c+n'!$Q911="C",'11a+c+n'!P911,0))</f>
        <v>0</v>
      </c>
    </row>
    <row r="912" spans="1:16" x14ac:dyDescent="0.2">
      <c r="A912" s="49">
        <f>IF(P912=0,0,IF(COUNTBLANK(P912)=1,0,COUNTA($P$14:P912)))</f>
        <v>0</v>
      </c>
      <c r="B912" s="21">
        <f>IF($C$4="citu pasākumu izmaksas",IF('11a+c+n'!$Q912="C",'11a+c+n'!B912,0))</f>
        <v>0</v>
      </c>
      <c r="C912" s="21">
        <f>IF($C$4="citu pasākumu izmaksas",IF('11a+c+n'!$Q912="C",'11a+c+n'!C912,0))</f>
        <v>0</v>
      </c>
      <c r="D912" s="21">
        <f>IF($C$4="citu pasākumu izmaksas",IF('11a+c+n'!$Q912="C",'11a+c+n'!D912,0))</f>
        <v>0</v>
      </c>
      <c r="E912" s="42"/>
      <c r="F912" s="64"/>
      <c r="G912" s="121"/>
      <c r="H912" s="121">
        <f>IF($C$4="citu pasākumu izmaksas",IF('11a+c+n'!$Q912="C",'11a+c+n'!H912,0))</f>
        <v>0</v>
      </c>
      <c r="I912" s="121"/>
      <c r="J912" s="121"/>
      <c r="K912" s="122">
        <f>IF($C$4="citu pasākumu izmaksas",IF('11a+c+n'!$Q912="C",'11a+c+n'!K912,0))</f>
        <v>0</v>
      </c>
      <c r="L912" s="83">
        <f>IF($C$4="citu pasākumu izmaksas",IF('11a+c+n'!$Q912="C",'11a+c+n'!L912,0))</f>
        <v>0</v>
      </c>
      <c r="M912" s="121">
        <f>IF($C$4="citu pasākumu izmaksas",IF('11a+c+n'!$Q912="C",'11a+c+n'!M912,0))</f>
        <v>0</v>
      </c>
      <c r="N912" s="121">
        <f>IF($C$4="citu pasākumu izmaksas",IF('11a+c+n'!$Q912="C",'11a+c+n'!N912,0))</f>
        <v>0</v>
      </c>
      <c r="O912" s="121">
        <f>IF($C$4="citu pasākumu izmaksas",IF('11a+c+n'!$Q912="C",'11a+c+n'!O912,0))</f>
        <v>0</v>
      </c>
      <c r="P912" s="122">
        <f>IF($C$4="citu pasākumu izmaksas",IF('11a+c+n'!$Q912="C",'11a+c+n'!P912,0))</f>
        <v>0</v>
      </c>
    </row>
    <row r="913" spans="1:16" x14ac:dyDescent="0.2">
      <c r="A913" s="49">
        <f>IF(P913=0,0,IF(COUNTBLANK(P913)=1,0,COUNTA($P$14:P913)))</f>
        <v>0</v>
      </c>
      <c r="B913" s="21">
        <f>IF($C$4="citu pasākumu izmaksas",IF('11a+c+n'!$Q913="C",'11a+c+n'!B913,0))</f>
        <v>0</v>
      </c>
      <c r="C913" s="21">
        <f>IF($C$4="citu pasākumu izmaksas",IF('11a+c+n'!$Q913="C",'11a+c+n'!C913,0))</f>
        <v>0</v>
      </c>
      <c r="D913" s="21">
        <f>IF($C$4="citu pasākumu izmaksas",IF('11a+c+n'!$Q913="C",'11a+c+n'!D913,0))</f>
        <v>0</v>
      </c>
      <c r="E913" s="42"/>
      <c r="F913" s="64"/>
      <c r="G913" s="121"/>
      <c r="H913" s="121">
        <f>IF($C$4="citu pasākumu izmaksas",IF('11a+c+n'!$Q913="C",'11a+c+n'!H913,0))</f>
        <v>0</v>
      </c>
      <c r="I913" s="121"/>
      <c r="J913" s="121"/>
      <c r="K913" s="122">
        <f>IF($C$4="citu pasākumu izmaksas",IF('11a+c+n'!$Q913="C",'11a+c+n'!K913,0))</f>
        <v>0</v>
      </c>
      <c r="L913" s="83">
        <f>IF($C$4="citu pasākumu izmaksas",IF('11a+c+n'!$Q913="C",'11a+c+n'!L913,0))</f>
        <v>0</v>
      </c>
      <c r="M913" s="121">
        <f>IF($C$4="citu pasākumu izmaksas",IF('11a+c+n'!$Q913="C",'11a+c+n'!M913,0))</f>
        <v>0</v>
      </c>
      <c r="N913" s="121">
        <f>IF($C$4="citu pasākumu izmaksas",IF('11a+c+n'!$Q913="C",'11a+c+n'!N913,0))</f>
        <v>0</v>
      </c>
      <c r="O913" s="121">
        <f>IF($C$4="citu pasākumu izmaksas",IF('11a+c+n'!$Q913="C",'11a+c+n'!O913,0))</f>
        <v>0</v>
      </c>
      <c r="P913" s="122">
        <f>IF($C$4="citu pasākumu izmaksas",IF('11a+c+n'!$Q913="C",'11a+c+n'!P913,0))</f>
        <v>0</v>
      </c>
    </row>
    <row r="914" spans="1:16" x14ac:dyDescent="0.2">
      <c r="A914" s="49">
        <f>IF(P914=0,0,IF(COUNTBLANK(P914)=1,0,COUNTA($P$14:P914)))</f>
        <v>0</v>
      </c>
      <c r="B914" s="21">
        <f>IF($C$4="citu pasākumu izmaksas",IF('11a+c+n'!$Q914="C",'11a+c+n'!B914,0))</f>
        <v>0</v>
      </c>
      <c r="C914" s="21">
        <f>IF($C$4="citu pasākumu izmaksas",IF('11a+c+n'!$Q914="C",'11a+c+n'!C914,0))</f>
        <v>0</v>
      </c>
      <c r="D914" s="21">
        <f>IF($C$4="citu pasākumu izmaksas",IF('11a+c+n'!$Q914="C",'11a+c+n'!D914,0))</f>
        <v>0</v>
      </c>
      <c r="E914" s="42"/>
      <c r="F914" s="64"/>
      <c r="G914" s="121"/>
      <c r="H914" s="121">
        <f>IF($C$4="citu pasākumu izmaksas",IF('11a+c+n'!$Q914="C",'11a+c+n'!H914,0))</f>
        <v>0</v>
      </c>
      <c r="I914" s="121"/>
      <c r="J914" s="121"/>
      <c r="K914" s="122">
        <f>IF($C$4="citu pasākumu izmaksas",IF('11a+c+n'!$Q914="C",'11a+c+n'!K914,0))</f>
        <v>0</v>
      </c>
      <c r="L914" s="83">
        <f>IF($C$4="citu pasākumu izmaksas",IF('11a+c+n'!$Q914="C",'11a+c+n'!L914,0))</f>
        <v>0</v>
      </c>
      <c r="M914" s="121">
        <f>IF($C$4="citu pasākumu izmaksas",IF('11a+c+n'!$Q914="C",'11a+c+n'!M914,0))</f>
        <v>0</v>
      </c>
      <c r="N914" s="121">
        <f>IF($C$4="citu pasākumu izmaksas",IF('11a+c+n'!$Q914="C",'11a+c+n'!N914,0))</f>
        <v>0</v>
      </c>
      <c r="O914" s="121">
        <f>IF($C$4="citu pasākumu izmaksas",IF('11a+c+n'!$Q914="C",'11a+c+n'!O914,0))</f>
        <v>0</v>
      </c>
      <c r="P914" s="122">
        <f>IF($C$4="citu pasākumu izmaksas",IF('11a+c+n'!$Q914="C",'11a+c+n'!P914,0))</f>
        <v>0</v>
      </c>
    </row>
    <row r="915" spans="1:16" x14ac:dyDescent="0.2">
      <c r="A915" s="49">
        <f>IF(P915=0,0,IF(COUNTBLANK(P915)=1,0,COUNTA($P$14:P915)))</f>
        <v>0</v>
      </c>
      <c r="B915" s="21">
        <f>IF($C$4="citu pasākumu izmaksas",IF('11a+c+n'!$Q915="C",'11a+c+n'!B915,0))</f>
        <v>0</v>
      </c>
      <c r="C915" s="21">
        <f>IF($C$4="citu pasākumu izmaksas",IF('11a+c+n'!$Q915="C",'11a+c+n'!C915,0))</f>
        <v>0</v>
      </c>
      <c r="D915" s="21">
        <f>IF($C$4="citu pasākumu izmaksas",IF('11a+c+n'!$Q915="C",'11a+c+n'!D915,0))</f>
        <v>0</v>
      </c>
      <c r="E915" s="42"/>
      <c r="F915" s="64"/>
      <c r="G915" s="121"/>
      <c r="H915" s="121">
        <f>IF($C$4="citu pasākumu izmaksas",IF('11a+c+n'!$Q915="C",'11a+c+n'!H915,0))</f>
        <v>0</v>
      </c>
      <c r="I915" s="121"/>
      <c r="J915" s="121"/>
      <c r="K915" s="122">
        <f>IF($C$4="citu pasākumu izmaksas",IF('11a+c+n'!$Q915="C",'11a+c+n'!K915,0))</f>
        <v>0</v>
      </c>
      <c r="L915" s="83">
        <f>IF($C$4="citu pasākumu izmaksas",IF('11a+c+n'!$Q915="C",'11a+c+n'!L915,0))</f>
        <v>0</v>
      </c>
      <c r="M915" s="121">
        <f>IF($C$4="citu pasākumu izmaksas",IF('11a+c+n'!$Q915="C",'11a+c+n'!M915,0))</f>
        <v>0</v>
      </c>
      <c r="N915" s="121">
        <f>IF($C$4="citu pasākumu izmaksas",IF('11a+c+n'!$Q915="C",'11a+c+n'!N915,0))</f>
        <v>0</v>
      </c>
      <c r="O915" s="121">
        <f>IF($C$4="citu pasākumu izmaksas",IF('11a+c+n'!$Q915="C",'11a+c+n'!O915,0))</f>
        <v>0</v>
      </c>
      <c r="P915" s="122">
        <f>IF($C$4="citu pasākumu izmaksas",IF('11a+c+n'!$Q915="C",'11a+c+n'!P915,0))</f>
        <v>0</v>
      </c>
    </row>
    <row r="916" spans="1:16" x14ac:dyDescent="0.2">
      <c r="A916" s="49">
        <f>IF(P916=0,0,IF(COUNTBLANK(P916)=1,0,COUNTA($P$14:P916)))</f>
        <v>0</v>
      </c>
      <c r="B916" s="21">
        <f>IF($C$4="citu pasākumu izmaksas",IF('11a+c+n'!$Q916="C",'11a+c+n'!B916,0))</f>
        <v>0</v>
      </c>
      <c r="C916" s="21">
        <f>IF($C$4="citu pasākumu izmaksas",IF('11a+c+n'!$Q916="C",'11a+c+n'!C916,0))</f>
        <v>0</v>
      </c>
      <c r="D916" s="21">
        <f>IF($C$4="citu pasākumu izmaksas",IF('11a+c+n'!$Q916="C",'11a+c+n'!D916,0))</f>
        <v>0</v>
      </c>
      <c r="E916" s="42"/>
      <c r="F916" s="64"/>
      <c r="G916" s="121"/>
      <c r="H916" s="121">
        <f>IF($C$4="citu pasākumu izmaksas",IF('11a+c+n'!$Q916="C",'11a+c+n'!H916,0))</f>
        <v>0</v>
      </c>
      <c r="I916" s="121"/>
      <c r="J916" s="121"/>
      <c r="K916" s="122">
        <f>IF($C$4="citu pasākumu izmaksas",IF('11a+c+n'!$Q916="C",'11a+c+n'!K916,0))</f>
        <v>0</v>
      </c>
      <c r="L916" s="83">
        <f>IF($C$4="citu pasākumu izmaksas",IF('11a+c+n'!$Q916="C",'11a+c+n'!L916,0))</f>
        <v>0</v>
      </c>
      <c r="M916" s="121">
        <f>IF($C$4="citu pasākumu izmaksas",IF('11a+c+n'!$Q916="C",'11a+c+n'!M916,0))</f>
        <v>0</v>
      </c>
      <c r="N916" s="121">
        <f>IF($C$4="citu pasākumu izmaksas",IF('11a+c+n'!$Q916="C",'11a+c+n'!N916,0))</f>
        <v>0</v>
      </c>
      <c r="O916" s="121">
        <f>IF($C$4="citu pasākumu izmaksas",IF('11a+c+n'!$Q916="C",'11a+c+n'!O916,0))</f>
        <v>0</v>
      </c>
      <c r="P916" s="122">
        <f>IF($C$4="citu pasākumu izmaksas",IF('11a+c+n'!$Q916="C",'11a+c+n'!P916,0))</f>
        <v>0</v>
      </c>
    </row>
    <row r="917" spans="1:16" x14ac:dyDescent="0.2">
      <c r="A917" s="49">
        <f>IF(P917=0,0,IF(COUNTBLANK(P917)=1,0,COUNTA($P$14:P917)))</f>
        <v>0</v>
      </c>
      <c r="B917" s="21">
        <f>IF($C$4="citu pasākumu izmaksas",IF('11a+c+n'!$Q917="C",'11a+c+n'!B917,0))</f>
        <v>0</v>
      </c>
      <c r="C917" s="21">
        <f>IF($C$4="citu pasākumu izmaksas",IF('11a+c+n'!$Q917="C",'11a+c+n'!C917,0))</f>
        <v>0</v>
      </c>
      <c r="D917" s="21">
        <f>IF($C$4="citu pasākumu izmaksas",IF('11a+c+n'!$Q917="C",'11a+c+n'!D917,0))</f>
        <v>0</v>
      </c>
      <c r="E917" s="42"/>
      <c r="F917" s="64"/>
      <c r="G917" s="121"/>
      <c r="H917" s="121">
        <f>IF($C$4="citu pasākumu izmaksas",IF('11a+c+n'!$Q917="C",'11a+c+n'!H917,0))</f>
        <v>0</v>
      </c>
      <c r="I917" s="121"/>
      <c r="J917" s="121"/>
      <c r="K917" s="122">
        <f>IF($C$4="citu pasākumu izmaksas",IF('11a+c+n'!$Q917="C",'11a+c+n'!K917,0))</f>
        <v>0</v>
      </c>
      <c r="L917" s="83">
        <f>IF($C$4="citu pasākumu izmaksas",IF('11a+c+n'!$Q917="C",'11a+c+n'!L917,0))</f>
        <v>0</v>
      </c>
      <c r="M917" s="121">
        <f>IF($C$4="citu pasākumu izmaksas",IF('11a+c+n'!$Q917="C",'11a+c+n'!M917,0))</f>
        <v>0</v>
      </c>
      <c r="N917" s="121">
        <f>IF($C$4="citu pasākumu izmaksas",IF('11a+c+n'!$Q917="C",'11a+c+n'!N917,0))</f>
        <v>0</v>
      </c>
      <c r="O917" s="121">
        <f>IF($C$4="citu pasākumu izmaksas",IF('11a+c+n'!$Q917="C",'11a+c+n'!O917,0))</f>
        <v>0</v>
      </c>
      <c r="P917" s="122">
        <f>IF($C$4="citu pasākumu izmaksas",IF('11a+c+n'!$Q917="C",'11a+c+n'!P917,0))</f>
        <v>0</v>
      </c>
    </row>
    <row r="918" spans="1:16" x14ac:dyDescent="0.2">
      <c r="A918" s="49">
        <f>IF(P918=0,0,IF(COUNTBLANK(P918)=1,0,COUNTA($P$14:P918)))</f>
        <v>0</v>
      </c>
      <c r="B918" s="21">
        <f>IF($C$4="citu pasākumu izmaksas",IF('11a+c+n'!$Q918="C",'11a+c+n'!B918,0))</f>
        <v>0</v>
      </c>
      <c r="C918" s="21">
        <f>IF($C$4="citu pasākumu izmaksas",IF('11a+c+n'!$Q918="C",'11a+c+n'!C918,0))</f>
        <v>0</v>
      </c>
      <c r="D918" s="21">
        <f>IF($C$4="citu pasākumu izmaksas",IF('11a+c+n'!$Q918="C",'11a+c+n'!D918,0))</f>
        <v>0</v>
      </c>
      <c r="E918" s="42"/>
      <c r="F918" s="64"/>
      <c r="G918" s="121"/>
      <c r="H918" s="121">
        <f>IF($C$4="citu pasākumu izmaksas",IF('11a+c+n'!$Q918="C",'11a+c+n'!H918,0))</f>
        <v>0</v>
      </c>
      <c r="I918" s="121"/>
      <c r="J918" s="121"/>
      <c r="K918" s="122">
        <f>IF($C$4="citu pasākumu izmaksas",IF('11a+c+n'!$Q918="C",'11a+c+n'!K918,0))</f>
        <v>0</v>
      </c>
      <c r="L918" s="83">
        <f>IF($C$4="citu pasākumu izmaksas",IF('11a+c+n'!$Q918="C",'11a+c+n'!L918,0))</f>
        <v>0</v>
      </c>
      <c r="M918" s="121">
        <f>IF($C$4="citu pasākumu izmaksas",IF('11a+c+n'!$Q918="C",'11a+c+n'!M918,0))</f>
        <v>0</v>
      </c>
      <c r="N918" s="121">
        <f>IF($C$4="citu pasākumu izmaksas",IF('11a+c+n'!$Q918="C",'11a+c+n'!N918,0))</f>
        <v>0</v>
      </c>
      <c r="O918" s="121">
        <f>IF($C$4="citu pasākumu izmaksas",IF('11a+c+n'!$Q918="C",'11a+c+n'!O918,0))</f>
        <v>0</v>
      </c>
      <c r="P918" s="122">
        <f>IF($C$4="citu pasākumu izmaksas",IF('11a+c+n'!$Q918="C",'11a+c+n'!P918,0))</f>
        <v>0</v>
      </c>
    </row>
    <row r="919" spans="1:16" x14ac:dyDescent="0.2">
      <c r="A919" s="49">
        <f>IF(P919=0,0,IF(COUNTBLANK(P919)=1,0,COUNTA($P$14:P919)))</f>
        <v>0</v>
      </c>
      <c r="B919" s="21">
        <f>IF($C$4="citu pasākumu izmaksas",IF('11a+c+n'!$Q919="C",'11a+c+n'!B919,0))</f>
        <v>0</v>
      </c>
      <c r="C919" s="21">
        <f>IF($C$4="citu pasākumu izmaksas",IF('11a+c+n'!$Q919="C",'11a+c+n'!C919,0))</f>
        <v>0</v>
      </c>
      <c r="D919" s="21">
        <f>IF($C$4="citu pasākumu izmaksas",IF('11a+c+n'!$Q919="C",'11a+c+n'!D919,0))</f>
        <v>0</v>
      </c>
      <c r="E919" s="42"/>
      <c r="F919" s="64"/>
      <c r="G919" s="121"/>
      <c r="H919" s="121">
        <f>IF($C$4="citu pasākumu izmaksas",IF('11a+c+n'!$Q919="C",'11a+c+n'!H919,0))</f>
        <v>0</v>
      </c>
      <c r="I919" s="121"/>
      <c r="J919" s="121"/>
      <c r="K919" s="122">
        <f>IF($C$4="citu pasākumu izmaksas",IF('11a+c+n'!$Q919="C",'11a+c+n'!K919,0))</f>
        <v>0</v>
      </c>
      <c r="L919" s="83">
        <f>IF($C$4="citu pasākumu izmaksas",IF('11a+c+n'!$Q919="C",'11a+c+n'!L919,0))</f>
        <v>0</v>
      </c>
      <c r="M919" s="121">
        <f>IF($C$4="citu pasākumu izmaksas",IF('11a+c+n'!$Q919="C",'11a+c+n'!M919,0))</f>
        <v>0</v>
      </c>
      <c r="N919" s="121">
        <f>IF($C$4="citu pasākumu izmaksas",IF('11a+c+n'!$Q919="C",'11a+c+n'!N919,0))</f>
        <v>0</v>
      </c>
      <c r="O919" s="121">
        <f>IF($C$4="citu pasākumu izmaksas",IF('11a+c+n'!$Q919="C",'11a+c+n'!O919,0))</f>
        <v>0</v>
      </c>
      <c r="P919" s="122">
        <f>IF($C$4="citu pasākumu izmaksas",IF('11a+c+n'!$Q919="C",'11a+c+n'!P919,0))</f>
        <v>0</v>
      </c>
    </row>
    <row r="920" spans="1:16" x14ac:dyDescent="0.2">
      <c r="A920" s="49">
        <f>IF(P920=0,0,IF(COUNTBLANK(P920)=1,0,COUNTA($P$14:P920)))</f>
        <v>0</v>
      </c>
      <c r="B920" s="21">
        <f>IF($C$4="citu pasākumu izmaksas",IF('11a+c+n'!$Q920="C",'11a+c+n'!B920,0))</f>
        <v>0</v>
      </c>
      <c r="C920" s="21">
        <f>IF($C$4="citu pasākumu izmaksas",IF('11a+c+n'!$Q920="C",'11a+c+n'!C920,0))</f>
        <v>0</v>
      </c>
      <c r="D920" s="21">
        <f>IF($C$4="citu pasākumu izmaksas",IF('11a+c+n'!$Q920="C",'11a+c+n'!D920,0))</f>
        <v>0</v>
      </c>
      <c r="E920" s="42"/>
      <c r="F920" s="64"/>
      <c r="G920" s="121"/>
      <c r="H920" s="121">
        <f>IF($C$4="citu pasākumu izmaksas",IF('11a+c+n'!$Q920="C",'11a+c+n'!H920,0))</f>
        <v>0</v>
      </c>
      <c r="I920" s="121"/>
      <c r="J920" s="121"/>
      <c r="K920" s="122">
        <f>IF($C$4="citu pasākumu izmaksas",IF('11a+c+n'!$Q920="C",'11a+c+n'!K920,0))</f>
        <v>0</v>
      </c>
      <c r="L920" s="83">
        <f>IF($C$4="citu pasākumu izmaksas",IF('11a+c+n'!$Q920="C",'11a+c+n'!L920,0))</f>
        <v>0</v>
      </c>
      <c r="M920" s="121">
        <f>IF($C$4="citu pasākumu izmaksas",IF('11a+c+n'!$Q920="C",'11a+c+n'!M920,0))</f>
        <v>0</v>
      </c>
      <c r="N920" s="121">
        <f>IF($C$4="citu pasākumu izmaksas",IF('11a+c+n'!$Q920="C",'11a+c+n'!N920,0))</f>
        <v>0</v>
      </c>
      <c r="O920" s="121">
        <f>IF($C$4="citu pasākumu izmaksas",IF('11a+c+n'!$Q920="C",'11a+c+n'!O920,0))</f>
        <v>0</v>
      </c>
      <c r="P920" s="122">
        <f>IF($C$4="citu pasākumu izmaksas",IF('11a+c+n'!$Q920="C",'11a+c+n'!P920,0))</f>
        <v>0</v>
      </c>
    </row>
    <row r="921" spans="1:16" x14ac:dyDescent="0.2">
      <c r="A921" s="49">
        <f>IF(P921=0,0,IF(COUNTBLANK(P921)=1,0,COUNTA($P$14:P921)))</f>
        <v>0</v>
      </c>
      <c r="B921" s="21">
        <f>IF($C$4="citu pasākumu izmaksas",IF('11a+c+n'!$Q921="C",'11a+c+n'!B921,0))</f>
        <v>0</v>
      </c>
      <c r="C921" s="21">
        <f>IF($C$4="citu pasākumu izmaksas",IF('11a+c+n'!$Q921="C",'11a+c+n'!C921,0))</f>
        <v>0</v>
      </c>
      <c r="D921" s="21">
        <f>IF($C$4="citu pasākumu izmaksas",IF('11a+c+n'!$Q921="C",'11a+c+n'!D921,0))</f>
        <v>0</v>
      </c>
      <c r="E921" s="42"/>
      <c r="F921" s="64"/>
      <c r="G921" s="121"/>
      <c r="H921" s="121">
        <f>IF($C$4="citu pasākumu izmaksas",IF('11a+c+n'!$Q921="C",'11a+c+n'!H921,0))</f>
        <v>0</v>
      </c>
      <c r="I921" s="121"/>
      <c r="J921" s="121"/>
      <c r="K921" s="122">
        <f>IF($C$4="citu pasākumu izmaksas",IF('11a+c+n'!$Q921="C",'11a+c+n'!K921,0))</f>
        <v>0</v>
      </c>
      <c r="L921" s="83">
        <f>IF($C$4="citu pasākumu izmaksas",IF('11a+c+n'!$Q921="C",'11a+c+n'!L921,0))</f>
        <v>0</v>
      </c>
      <c r="M921" s="121">
        <f>IF($C$4="citu pasākumu izmaksas",IF('11a+c+n'!$Q921="C",'11a+c+n'!M921,0))</f>
        <v>0</v>
      </c>
      <c r="N921" s="121">
        <f>IF($C$4="citu pasākumu izmaksas",IF('11a+c+n'!$Q921="C",'11a+c+n'!N921,0))</f>
        <v>0</v>
      </c>
      <c r="O921" s="121">
        <f>IF($C$4="citu pasākumu izmaksas",IF('11a+c+n'!$Q921="C",'11a+c+n'!O921,0))</f>
        <v>0</v>
      </c>
      <c r="P921" s="122">
        <f>IF($C$4="citu pasākumu izmaksas",IF('11a+c+n'!$Q921="C",'11a+c+n'!P921,0))</f>
        <v>0</v>
      </c>
    </row>
    <row r="922" spans="1:16" x14ac:dyDescent="0.2">
      <c r="A922" s="49">
        <f>IF(P922=0,0,IF(COUNTBLANK(P922)=1,0,COUNTA($P$14:P922)))</f>
        <v>0</v>
      </c>
      <c r="B922" s="21">
        <f>IF($C$4="citu pasākumu izmaksas",IF('11a+c+n'!$Q922="C",'11a+c+n'!B922,0))</f>
        <v>0</v>
      </c>
      <c r="C922" s="21">
        <f>IF($C$4="citu pasākumu izmaksas",IF('11a+c+n'!$Q922="C",'11a+c+n'!C922,0))</f>
        <v>0</v>
      </c>
      <c r="D922" s="21">
        <f>IF($C$4="citu pasākumu izmaksas",IF('11a+c+n'!$Q922="C",'11a+c+n'!D922,0))</f>
        <v>0</v>
      </c>
      <c r="E922" s="42"/>
      <c r="F922" s="64"/>
      <c r="G922" s="121"/>
      <c r="H922" s="121">
        <f>IF($C$4="citu pasākumu izmaksas",IF('11a+c+n'!$Q922="C",'11a+c+n'!H922,0))</f>
        <v>0</v>
      </c>
      <c r="I922" s="121"/>
      <c r="J922" s="121"/>
      <c r="K922" s="122">
        <f>IF($C$4="citu pasākumu izmaksas",IF('11a+c+n'!$Q922="C",'11a+c+n'!K922,0))</f>
        <v>0</v>
      </c>
      <c r="L922" s="83">
        <f>IF($C$4="citu pasākumu izmaksas",IF('11a+c+n'!$Q922="C",'11a+c+n'!L922,0))</f>
        <v>0</v>
      </c>
      <c r="M922" s="121">
        <f>IF($C$4="citu pasākumu izmaksas",IF('11a+c+n'!$Q922="C",'11a+c+n'!M922,0))</f>
        <v>0</v>
      </c>
      <c r="N922" s="121">
        <f>IF($C$4="citu pasākumu izmaksas",IF('11a+c+n'!$Q922="C",'11a+c+n'!N922,0))</f>
        <v>0</v>
      </c>
      <c r="O922" s="121">
        <f>IF($C$4="citu pasākumu izmaksas",IF('11a+c+n'!$Q922="C",'11a+c+n'!O922,0))</f>
        <v>0</v>
      </c>
      <c r="P922" s="122">
        <f>IF($C$4="citu pasākumu izmaksas",IF('11a+c+n'!$Q922="C",'11a+c+n'!P922,0))</f>
        <v>0</v>
      </c>
    </row>
    <row r="923" spans="1:16" x14ac:dyDescent="0.2">
      <c r="A923" s="49">
        <f>IF(P923=0,0,IF(COUNTBLANK(P923)=1,0,COUNTA($P$14:P923)))</f>
        <v>0</v>
      </c>
      <c r="B923" s="21">
        <f>IF($C$4="citu pasākumu izmaksas",IF('11a+c+n'!$Q923="C",'11a+c+n'!B923,0))</f>
        <v>0</v>
      </c>
      <c r="C923" s="21">
        <f>IF($C$4="citu pasākumu izmaksas",IF('11a+c+n'!$Q923="C",'11a+c+n'!C923,0))</f>
        <v>0</v>
      </c>
      <c r="D923" s="21">
        <f>IF($C$4="citu pasākumu izmaksas",IF('11a+c+n'!$Q923="C",'11a+c+n'!D923,0))</f>
        <v>0</v>
      </c>
      <c r="E923" s="42"/>
      <c r="F923" s="64"/>
      <c r="G923" s="121"/>
      <c r="H923" s="121">
        <f>IF($C$4="citu pasākumu izmaksas",IF('11a+c+n'!$Q923="C",'11a+c+n'!H923,0))</f>
        <v>0</v>
      </c>
      <c r="I923" s="121"/>
      <c r="J923" s="121"/>
      <c r="K923" s="122">
        <f>IF($C$4="citu pasākumu izmaksas",IF('11a+c+n'!$Q923="C",'11a+c+n'!K923,0))</f>
        <v>0</v>
      </c>
      <c r="L923" s="83">
        <f>IF($C$4="citu pasākumu izmaksas",IF('11a+c+n'!$Q923="C",'11a+c+n'!L923,0))</f>
        <v>0</v>
      </c>
      <c r="M923" s="121">
        <f>IF($C$4="citu pasākumu izmaksas",IF('11a+c+n'!$Q923="C",'11a+c+n'!M923,0))</f>
        <v>0</v>
      </c>
      <c r="N923" s="121">
        <f>IF($C$4="citu pasākumu izmaksas",IF('11a+c+n'!$Q923="C",'11a+c+n'!N923,0))</f>
        <v>0</v>
      </c>
      <c r="O923" s="121">
        <f>IF($C$4="citu pasākumu izmaksas",IF('11a+c+n'!$Q923="C",'11a+c+n'!O923,0))</f>
        <v>0</v>
      </c>
      <c r="P923" s="122">
        <f>IF($C$4="citu pasākumu izmaksas",IF('11a+c+n'!$Q923="C",'11a+c+n'!P923,0))</f>
        <v>0</v>
      </c>
    </row>
    <row r="924" spans="1:16" x14ac:dyDescent="0.2">
      <c r="A924" s="49">
        <f>IF(P924=0,0,IF(COUNTBLANK(P924)=1,0,COUNTA($P$14:P924)))</f>
        <v>0</v>
      </c>
      <c r="B924" s="21">
        <f>IF($C$4="citu pasākumu izmaksas",IF('11a+c+n'!$Q924="C",'11a+c+n'!B924,0))</f>
        <v>0</v>
      </c>
      <c r="C924" s="21">
        <f>IF($C$4="citu pasākumu izmaksas",IF('11a+c+n'!$Q924="C",'11a+c+n'!C924,0))</f>
        <v>0</v>
      </c>
      <c r="D924" s="21">
        <f>IF($C$4="citu pasākumu izmaksas",IF('11a+c+n'!$Q924="C",'11a+c+n'!D924,0))</f>
        <v>0</v>
      </c>
      <c r="E924" s="42"/>
      <c r="F924" s="64"/>
      <c r="G924" s="121"/>
      <c r="H924" s="121">
        <f>IF($C$4="citu pasākumu izmaksas",IF('11a+c+n'!$Q924="C",'11a+c+n'!H924,0))</f>
        <v>0</v>
      </c>
      <c r="I924" s="121"/>
      <c r="J924" s="121"/>
      <c r="K924" s="122">
        <f>IF($C$4="citu pasākumu izmaksas",IF('11a+c+n'!$Q924="C",'11a+c+n'!K924,0))</f>
        <v>0</v>
      </c>
      <c r="L924" s="83">
        <f>IF($C$4="citu pasākumu izmaksas",IF('11a+c+n'!$Q924="C",'11a+c+n'!L924,0))</f>
        <v>0</v>
      </c>
      <c r="M924" s="121">
        <f>IF($C$4="citu pasākumu izmaksas",IF('11a+c+n'!$Q924="C",'11a+c+n'!M924,0))</f>
        <v>0</v>
      </c>
      <c r="N924" s="121">
        <f>IF($C$4="citu pasākumu izmaksas",IF('11a+c+n'!$Q924="C",'11a+c+n'!N924,0))</f>
        <v>0</v>
      </c>
      <c r="O924" s="121">
        <f>IF($C$4="citu pasākumu izmaksas",IF('11a+c+n'!$Q924="C",'11a+c+n'!O924,0))</f>
        <v>0</v>
      </c>
      <c r="P924" s="122">
        <f>IF($C$4="citu pasākumu izmaksas",IF('11a+c+n'!$Q924="C",'11a+c+n'!P924,0))</f>
        <v>0</v>
      </c>
    </row>
    <row r="925" spans="1:16" x14ac:dyDescent="0.2">
      <c r="A925" s="49">
        <f>IF(P925=0,0,IF(COUNTBLANK(P925)=1,0,COUNTA($P$14:P925)))</f>
        <v>0</v>
      </c>
      <c r="B925" s="21">
        <f>IF($C$4="citu pasākumu izmaksas",IF('11a+c+n'!$Q925="C",'11a+c+n'!B925,0))</f>
        <v>0</v>
      </c>
      <c r="C925" s="21">
        <f>IF($C$4="citu pasākumu izmaksas",IF('11a+c+n'!$Q925="C",'11a+c+n'!C925,0))</f>
        <v>0</v>
      </c>
      <c r="D925" s="21">
        <f>IF($C$4="citu pasākumu izmaksas",IF('11a+c+n'!$Q925="C",'11a+c+n'!D925,0))</f>
        <v>0</v>
      </c>
      <c r="E925" s="42"/>
      <c r="F925" s="64"/>
      <c r="G925" s="121"/>
      <c r="H925" s="121">
        <f>IF($C$4="citu pasākumu izmaksas",IF('11a+c+n'!$Q925="C",'11a+c+n'!H925,0))</f>
        <v>0</v>
      </c>
      <c r="I925" s="121"/>
      <c r="J925" s="121"/>
      <c r="K925" s="122">
        <f>IF($C$4="citu pasākumu izmaksas",IF('11a+c+n'!$Q925="C",'11a+c+n'!K925,0))</f>
        <v>0</v>
      </c>
      <c r="L925" s="83">
        <f>IF($C$4="citu pasākumu izmaksas",IF('11a+c+n'!$Q925="C",'11a+c+n'!L925,0))</f>
        <v>0</v>
      </c>
      <c r="M925" s="121">
        <f>IF($C$4="citu pasākumu izmaksas",IF('11a+c+n'!$Q925="C",'11a+c+n'!M925,0))</f>
        <v>0</v>
      </c>
      <c r="N925" s="121">
        <f>IF($C$4="citu pasākumu izmaksas",IF('11a+c+n'!$Q925="C",'11a+c+n'!N925,0))</f>
        <v>0</v>
      </c>
      <c r="O925" s="121">
        <f>IF($C$4="citu pasākumu izmaksas",IF('11a+c+n'!$Q925="C",'11a+c+n'!O925,0))</f>
        <v>0</v>
      </c>
      <c r="P925" s="122">
        <f>IF($C$4="citu pasākumu izmaksas",IF('11a+c+n'!$Q925="C",'11a+c+n'!P925,0))</f>
        <v>0</v>
      </c>
    </row>
    <row r="926" spans="1:16" x14ac:dyDescent="0.2">
      <c r="A926" s="49">
        <f>IF(P926=0,0,IF(COUNTBLANK(P926)=1,0,COUNTA($P$14:P926)))</f>
        <v>0</v>
      </c>
      <c r="B926" s="21">
        <f>IF($C$4="citu pasākumu izmaksas",IF('11a+c+n'!$Q926="C",'11a+c+n'!B926,0))</f>
        <v>0</v>
      </c>
      <c r="C926" s="21">
        <f>IF($C$4="citu pasākumu izmaksas",IF('11a+c+n'!$Q926="C",'11a+c+n'!C926,0))</f>
        <v>0</v>
      </c>
      <c r="D926" s="21">
        <f>IF($C$4="citu pasākumu izmaksas",IF('11a+c+n'!$Q926="C",'11a+c+n'!D926,0))</f>
        <v>0</v>
      </c>
      <c r="E926" s="42"/>
      <c r="F926" s="64"/>
      <c r="G926" s="121"/>
      <c r="H926" s="121">
        <f>IF($C$4="citu pasākumu izmaksas",IF('11a+c+n'!$Q926="C",'11a+c+n'!H926,0))</f>
        <v>0</v>
      </c>
      <c r="I926" s="121"/>
      <c r="J926" s="121"/>
      <c r="K926" s="122">
        <f>IF($C$4="citu pasākumu izmaksas",IF('11a+c+n'!$Q926="C",'11a+c+n'!K926,0))</f>
        <v>0</v>
      </c>
      <c r="L926" s="83">
        <f>IF($C$4="citu pasākumu izmaksas",IF('11a+c+n'!$Q926="C",'11a+c+n'!L926,0))</f>
        <v>0</v>
      </c>
      <c r="M926" s="121">
        <f>IF($C$4="citu pasākumu izmaksas",IF('11a+c+n'!$Q926="C",'11a+c+n'!M926,0))</f>
        <v>0</v>
      </c>
      <c r="N926" s="121">
        <f>IF($C$4="citu pasākumu izmaksas",IF('11a+c+n'!$Q926="C",'11a+c+n'!N926,0))</f>
        <v>0</v>
      </c>
      <c r="O926" s="121">
        <f>IF($C$4="citu pasākumu izmaksas",IF('11a+c+n'!$Q926="C",'11a+c+n'!O926,0))</f>
        <v>0</v>
      </c>
      <c r="P926" s="122">
        <f>IF($C$4="citu pasākumu izmaksas",IF('11a+c+n'!$Q926="C",'11a+c+n'!P926,0))</f>
        <v>0</v>
      </c>
    </row>
    <row r="927" spans="1:16" x14ac:dyDescent="0.2">
      <c r="A927" s="49">
        <f>IF(P927=0,0,IF(COUNTBLANK(P927)=1,0,COUNTA($P$14:P927)))</f>
        <v>0</v>
      </c>
      <c r="B927" s="21">
        <f>IF($C$4="citu pasākumu izmaksas",IF('11a+c+n'!$Q927="C",'11a+c+n'!B927,0))</f>
        <v>0</v>
      </c>
      <c r="C927" s="21">
        <f>IF($C$4="citu pasākumu izmaksas",IF('11a+c+n'!$Q927="C",'11a+c+n'!C927,0))</f>
        <v>0</v>
      </c>
      <c r="D927" s="21">
        <f>IF($C$4="citu pasākumu izmaksas",IF('11a+c+n'!$Q927="C",'11a+c+n'!D927,0))</f>
        <v>0</v>
      </c>
      <c r="E927" s="42"/>
      <c r="F927" s="64"/>
      <c r="G927" s="121"/>
      <c r="H927" s="121">
        <f>IF($C$4="citu pasākumu izmaksas",IF('11a+c+n'!$Q927="C",'11a+c+n'!H927,0))</f>
        <v>0</v>
      </c>
      <c r="I927" s="121"/>
      <c r="J927" s="121"/>
      <c r="K927" s="122">
        <f>IF($C$4="citu pasākumu izmaksas",IF('11a+c+n'!$Q927="C",'11a+c+n'!K927,0))</f>
        <v>0</v>
      </c>
      <c r="L927" s="83">
        <f>IF($C$4="citu pasākumu izmaksas",IF('11a+c+n'!$Q927="C",'11a+c+n'!L927,0))</f>
        <v>0</v>
      </c>
      <c r="M927" s="121">
        <f>IF($C$4="citu pasākumu izmaksas",IF('11a+c+n'!$Q927="C",'11a+c+n'!M927,0))</f>
        <v>0</v>
      </c>
      <c r="N927" s="121">
        <f>IF($C$4="citu pasākumu izmaksas",IF('11a+c+n'!$Q927="C",'11a+c+n'!N927,0))</f>
        <v>0</v>
      </c>
      <c r="O927" s="121">
        <f>IF($C$4="citu pasākumu izmaksas",IF('11a+c+n'!$Q927="C",'11a+c+n'!O927,0))</f>
        <v>0</v>
      </c>
      <c r="P927" s="122">
        <f>IF($C$4="citu pasākumu izmaksas",IF('11a+c+n'!$Q927="C",'11a+c+n'!P927,0))</f>
        <v>0</v>
      </c>
    </row>
    <row r="928" spans="1:16" x14ac:dyDescent="0.2">
      <c r="A928" s="49">
        <f>IF(P928=0,0,IF(COUNTBLANK(P928)=1,0,COUNTA($P$14:P928)))</f>
        <v>0</v>
      </c>
      <c r="B928" s="21">
        <f>IF($C$4="citu pasākumu izmaksas",IF('11a+c+n'!$Q928="C",'11a+c+n'!B928,0))</f>
        <v>0</v>
      </c>
      <c r="C928" s="21">
        <f>IF($C$4="citu pasākumu izmaksas",IF('11a+c+n'!$Q928="C",'11a+c+n'!C928,0))</f>
        <v>0</v>
      </c>
      <c r="D928" s="21">
        <f>IF($C$4="citu pasākumu izmaksas",IF('11a+c+n'!$Q928="C",'11a+c+n'!D928,0))</f>
        <v>0</v>
      </c>
      <c r="E928" s="42"/>
      <c r="F928" s="64"/>
      <c r="G928" s="121"/>
      <c r="H928" s="121">
        <f>IF($C$4="citu pasākumu izmaksas",IF('11a+c+n'!$Q928="C",'11a+c+n'!H928,0))</f>
        <v>0</v>
      </c>
      <c r="I928" s="121"/>
      <c r="J928" s="121"/>
      <c r="K928" s="122">
        <f>IF($C$4="citu pasākumu izmaksas",IF('11a+c+n'!$Q928="C",'11a+c+n'!K928,0))</f>
        <v>0</v>
      </c>
      <c r="L928" s="83">
        <f>IF($C$4="citu pasākumu izmaksas",IF('11a+c+n'!$Q928="C",'11a+c+n'!L928,0))</f>
        <v>0</v>
      </c>
      <c r="M928" s="121">
        <f>IF($C$4="citu pasākumu izmaksas",IF('11a+c+n'!$Q928="C",'11a+c+n'!M928,0))</f>
        <v>0</v>
      </c>
      <c r="N928" s="121">
        <f>IF($C$4="citu pasākumu izmaksas",IF('11a+c+n'!$Q928="C",'11a+c+n'!N928,0))</f>
        <v>0</v>
      </c>
      <c r="O928" s="121">
        <f>IF($C$4="citu pasākumu izmaksas",IF('11a+c+n'!$Q928="C",'11a+c+n'!O928,0))</f>
        <v>0</v>
      </c>
      <c r="P928" s="122">
        <f>IF($C$4="citu pasākumu izmaksas",IF('11a+c+n'!$Q928="C",'11a+c+n'!P928,0))</f>
        <v>0</v>
      </c>
    </row>
    <row r="929" spans="1:16" x14ac:dyDescent="0.2">
      <c r="A929" s="49">
        <f>IF(P929=0,0,IF(COUNTBLANK(P929)=1,0,COUNTA($P$14:P929)))</f>
        <v>0</v>
      </c>
      <c r="B929" s="21">
        <f>IF($C$4="citu pasākumu izmaksas",IF('11a+c+n'!$Q929="C",'11a+c+n'!B929,0))</f>
        <v>0</v>
      </c>
      <c r="C929" s="21">
        <f>IF($C$4="citu pasākumu izmaksas",IF('11a+c+n'!$Q929="C",'11a+c+n'!C929,0))</f>
        <v>0</v>
      </c>
      <c r="D929" s="21">
        <f>IF($C$4="citu pasākumu izmaksas",IF('11a+c+n'!$Q929="C",'11a+c+n'!D929,0))</f>
        <v>0</v>
      </c>
      <c r="E929" s="42"/>
      <c r="F929" s="64"/>
      <c r="G929" s="121"/>
      <c r="H929" s="121">
        <f>IF($C$4="citu pasākumu izmaksas",IF('11a+c+n'!$Q929="C",'11a+c+n'!H929,0))</f>
        <v>0</v>
      </c>
      <c r="I929" s="121"/>
      <c r="J929" s="121"/>
      <c r="K929" s="122">
        <f>IF($C$4="citu pasākumu izmaksas",IF('11a+c+n'!$Q929="C",'11a+c+n'!K929,0))</f>
        <v>0</v>
      </c>
      <c r="L929" s="83">
        <f>IF($C$4="citu pasākumu izmaksas",IF('11a+c+n'!$Q929="C",'11a+c+n'!L929,0))</f>
        <v>0</v>
      </c>
      <c r="M929" s="121">
        <f>IF($C$4="citu pasākumu izmaksas",IF('11a+c+n'!$Q929="C",'11a+c+n'!M929,0))</f>
        <v>0</v>
      </c>
      <c r="N929" s="121">
        <f>IF($C$4="citu pasākumu izmaksas",IF('11a+c+n'!$Q929="C",'11a+c+n'!N929,0))</f>
        <v>0</v>
      </c>
      <c r="O929" s="121">
        <f>IF($C$4="citu pasākumu izmaksas",IF('11a+c+n'!$Q929="C",'11a+c+n'!O929,0))</f>
        <v>0</v>
      </c>
      <c r="P929" s="122">
        <f>IF($C$4="citu pasākumu izmaksas",IF('11a+c+n'!$Q929="C",'11a+c+n'!P929,0))</f>
        <v>0</v>
      </c>
    </row>
    <row r="930" spans="1:16" x14ac:dyDescent="0.2">
      <c r="A930" s="49">
        <f>IF(P930=0,0,IF(COUNTBLANK(P930)=1,0,COUNTA($P$14:P930)))</f>
        <v>0</v>
      </c>
      <c r="B930" s="21">
        <f>IF($C$4="citu pasākumu izmaksas",IF('11a+c+n'!$Q930="C",'11a+c+n'!B930,0))</f>
        <v>0</v>
      </c>
      <c r="C930" s="21">
        <f>IF($C$4="citu pasākumu izmaksas",IF('11a+c+n'!$Q930="C",'11a+c+n'!C930,0))</f>
        <v>0</v>
      </c>
      <c r="D930" s="21">
        <f>IF($C$4="citu pasākumu izmaksas",IF('11a+c+n'!$Q930="C",'11a+c+n'!D930,0))</f>
        <v>0</v>
      </c>
      <c r="E930" s="42"/>
      <c r="F930" s="64"/>
      <c r="G930" s="121"/>
      <c r="H930" s="121">
        <f>IF($C$4="citu pasākumu izmaksas",IF('11a+c+n'!$Q930="C",'11a+c+n'!H930,0))</f>
        <v>0</v>
      </c>
      <c r="I930" s="121"/>
      <c r="J930" s="121"/>
      <c r="K930" s="122">
        <f>IF($C$4="citu pasākumu izmaksas",IF('11a+c+n'!$Q930="C",'11a+c+n'!K930,0))</f>
        <v>0</v>
      </c>
      <c r="L930" s="83">
        <f>IF($C$4="citu pasākumu izmaksas",IF('11a+c+n'!$Q930="C",'11a+c+n'!L930,0))</f>
        <v>0</v>
      </c>
      <c r="M930" s="121">
        <f>IF($C$4="citu pasākumu izmaksas",IF('11a+c+n'!$Q930="C",'11a+c+n'!M930,0))</f>
        <v>0</v>
      </c>
      <c r="N930" s="121">
        <f>IF($C$4="citu pasākumu izmaksas",IF('11a+c+n'!$Q930="C",'11a+c+n'!N930,0))</f>
        <v>0</v>
      </c>
      <c r="O930" s="121">
        <f>IF($C$4="citu pasākumu izmaksas",IF('11a+c+n'!$Q930="C",'11a+c+n'!O930,0))</f>
        <v>0</v>
      </c>
      <c r="P930" s="122">
        <f>IF($C$4="citu pasākumu izmaksas",IF('11a+c+n'!$Q930="C",'11a+c+n'!P930,0))</f>
        <v>0</v>
      </c>
    </row>
    <row r="931" spans="1:16" x14ac:dyDescent="0.2">
      <c r="A931" s="49">
        <f>IF(P931=0,0,IF(COUNTBLANK(P931)=1,0,COUNTA($P$14:P931)))</f>
        <v>0</v>
      </c>
      <c r="B931" s="21">
        <f>IF($C$4="citu pasākumu izmaksas",IF('11a+c+n'!$Q931="C",'11a+c+n'!B931,0))</f>
        <v>0</v>
      </c>
      <c r="C931" s="21">
        <f>IF($C$4="citu pasākumu izmaksas",IF('11a+c+n'!$Q931="C",'11a+c+n'!C931,0))</f>
        <v>0</v>
      </c>
      <c r="D931" s="21">
        <f>IF($C$4="citu pasākumu izmaksas",IF('11a+c+n'!$Q931="C",'11a+c+n'!D931,0))</f>
        <v>0</v>
      </c>
      <c r="E931" s="42"/>
      <c r="F931" s="64"/>
      <c r="G931" s="121"/>
      <c r="H931" s="121">
        <f>IF($C$4="citu pasākumu izmaksas",IF('11a+c+n'!$Q931="C",'11a+c+n'!H931,0))</f>
        <v>0</v>
      </c>
      <c r="I931" s="121"/>
      <c r="J931" s="121"/>
      <c r="K931" s="122">
        <f>IF($C$4="citu pasākumu izmaksas",IF('11a+c+n'!$Q931="C",'11a+c+n'!K931,0))</f>
        <v>0</v>
      </c>
      <c r="L931" s="83">
        <f>IF($C$4="citu pasākumu izmaksas",IF('11a+c+n'!$Q931="C",'11a+c+n'!L931,0))</f>
        <v>0</v>
      </c>
      <c r="M931" s="121">
        <f>IF($C$4="citu pasākumu izmaksas",IF('11a+c+n'!$Q931="C",'11a+c+n'!M931,0))</f>
        <v>0</v>
      </c>
      <c r="N931" s="121">
        <f>IF($C$4="citu pasākumu izmaksas",IF('11a+c+n'!$Q931="C",'11a+c+n'!N931,0))</f>
        <v>0</v>
      </c>
      <c r="O931" s="121">
        <f>IF($C$4="citu pasākumu izmaksas",IF('11a+c+n'!$Q931="C",'11a+c+n'!O931,0))</f>
        <v>0</v>
      </c>
      <c r="P931" s="122">
        <f>IF($C$4="citu pasākumu izmaksas",IF('11a+c+n'!$Q931="C",'11a+c+n'!P931,0))</f>
        <v>0</v>
      </c>
    </row>
    <row r="932" spans="1:16" x14ac:dyDescent="0.2">
      <c r="A932" s="49">
        <f>IF(P932=0,0,IF(COUNTBLANK(P932)=1,0,COUNTA($P$14:P932)))</f>
        <v>0</v>
      </c>
      <c r="B932" s="21">
        <f>IF($C$4="citu pasākumu izmaksas",IF('11a+c+n'!$Q932="C",'11a+c+n'!B932,0))</f>
        <v>0</v>
      </c>
      <c r="C932" s="21">
        <f>IF($C$4="citu pasākumu izmaksas",IF('11a+c+n'!$Q932="C",'11a+c+n'!C932,0))</f>
        <v>0</v>
      </c>
      <c r="D932" s="21">
        <f>IF($C$4="citu pasākumu izmaksas",IF('11a+c+n'!$Q932="C",'11a+c+n'!D932,0))</f>
        <v>0</v>
      </c>
      <c r="E932" s="42"/>
      <c r="F932" s="64"/>
      <c r="G932" s="121"/>
      <c r="H932" s="121">
        <f>IF($C$4="citu pasākumu izmaksas",IF('11a+c+n'!$Q932="C",'11a+c+n'!H932,0))</f>
        <v>0</v>
      </c>
      <c r="I932" s="121"/>
      <c r="J932" s="121"/>
      <c r="K932" s="122">
        <f>IF($C$4="citu pasākumu izmaksas",IF('11a+c+n'!$Q932="C",'11a+c+n'!K932,0))</f>
        <v>0</v>
      </c>
      <c r="L932" s="83">
        <f>IF($C$4="citu pasākumu izmaksas",IF('11a+c+n'!$Q932="C",'11a+c+n'!L932,0))</f>
        <v>0</v>
      </c>
      <c r="M932" s="121">
        <f>IF($C$4="citu pasākumu izmaksas",IF('11a+c+n'!$Q932="C",'11a+c+n'!M932,0))</f>
        <v>0</v>
      </c>
      <c r="N932" s="121">
        <f>IF($C$4="citu pasākumu izmaksas",IF('11a+c+n'!$Q932="C",'11a+c+n'!N932,0))</f>
        <v>0</v>
      </c>
      <c r="O932" s="121">
        <f>IF($C$4="citu pasākumu izmaksas",IF('11a+c+n'!$Q932="C",'11a+c+n'!O932,0))</f>
        <v>0</v>
      </c>
      <c r="P932" s="122">
        <f>IF($C$4="citu pasākumu izmaksas",IF('11a+c+n'!$Q932="C",'11a+c+n'!P932,0))</f>
        <v>0</v>
      </c>
    </row>
    <row r="933" spans="1:16" x14ac:dyDescent="0.2">
      <c r="A933" s="49">
        <f>IF(P933=0,0,IF(COUNTBLANK(P933)=1,0,COUNTA($P$14:P933)))</f>
        <v>0</v>
      </c>
      <c r="B933" s="21">
        <f>IF($C$4="citu pasākumu izmaksas",IF('11a+c+n'!$Q933="C",'11a+c+n'!B933,0))</f>
        <v>0</v>
      </c>
      <c r="C933" s="21">
        <f>IF($C$4="citu pasākumu izmaksas",IF('11a+c+n'!$Q933="C",'11a+c+n'!C933,0))</f>
        <v>0</v>
      </c>
      <c r="D933" s="21">
        <f>IF($C$4="citu pasākumu izmaksas",IF('11a+c+n'!$Q933="C",'11a+c+n'!D933,0))</f>
        <v>0</v>
      </c>
      <c r="E933" s="42"/>
      <c r="F933" s="64"/>
      <c r="G933" s="121"/>
      <c r="H933" s="121">
        <f>IF($C$4="citu pasākumu izmaksas",IF('11a+c+n'!$Q933="C",'11a+c+n'!H933,0))</f>
        <v>0</v>
      </c>
      <c r="I933" s="121"/>
      <c r="J933" s="121"/>
      <c r="K933" s="122">
        <f>IF($C$4="citu pasākumu izmaksas",IF('11a+c+n'!$Q933="C",'11a+c+n'!K933,0))</f>
        <v>0</v>
      </c>
      <c r="L933" s="83">
        <f>IF($C$4="citu pasākumu izmaksas",IF('11a+c+n'!$Q933="C",'11a+c+n'!L933,0))</f>
        <v>0</v>
      </c>
      <c r="M933" s="121">
        <f>IF($C$4="citu pasākumu izmaksas",IF('11a+c+n'!$Q933="C",'11a+c+n'!M933,0))</f>
        <v>0</v>
      </c>
      <c r="N933" s="121">
        <f>IF($C$4="citu pasākumu izmaksas",IF('11a+c+n'!$Q933="C",'11a+c+n'!N933,0))</f>
        <v>0</v>
      </c>
      <c r="O933" s="121">
        <f>IF($C$4="citu pasākumu izmaksas",IF('11a+c+n'!$Q933="C",'11a+c+n'!O933,0))</f>
        <v>0</v>
      </c>
      <c r="P933" s="122">
        <f>IF($C$4="citu pasākumu izmaksas",IF('11a+c+n'!$Q933="C",'11a+c+n'!P933,0))</f>
        <v>0</v>
      </c>
    </row>
    <row r="934" spans="1:16" x14ac:dyDescent="0.2">
      <c r="A934" s="49">
        <f>IF(P934=0,0,IF(COUNTBLANK(P934)=1,0,COUNTA($P$14:P934)))</f>
        <v>0</v>
      </c>
      <c r="B934" s="21">
        <f>IF($C$4="citu pasākumu izmaksas",IF('11a+c+n'!$Q934="C",'11a+c+n'!B934,0))</f>
        <v>0</v>
      </c>
      <c r="C934" s="21">
        <f>IF($C$4="citu pasākumu izmaksas",IF('11a+c+n'!$Q934="C",'11a+c+n'!C934,0))</f>
        <v>0</v>
      </c>
      <c r="D934" s="21">
        <f>IF($C$4="citu pasākumu izmaksas",IF('11a+c+n'!$Q934="C",'11a+c+n'!D934,0))</f>
        <v>0</v>
      </c>
      <c r="E934" s="42"/>
      <c r="F934" s="64"/>
      <c r="G934" s="121"/>
      <c r="H934" s="121">
        <f>IF($C$4="citu pasākumu izmaksas",IF('11a+c+n'!$Q934="C",'11a+c+n'!H934,0))</f>
        <v>0</v>
      </c>
      <c r="I934" s="121"/>
      <c r="J934" s="121"/>
      <c r="K934" s="122">
        <f>IF($C$4="citu pasākumu izmaksas",IF('11a+c+n'!$Q934="C",'11a+c+n'!K934,0))</f>
        <v>0</v>
      </c>
      <c r="L934" s="83">
        <f>IF($C$4="citu pasākumu izmaksas",IF('11a+c+n'!$Q934="C",'11a+c+n'!L934,0))</f>
        <v>0</v>
      </c>
      <c r="M934" s="121">
        <f>IF($C$4="citu pasākumu izmaksas",IF('11a+c+n'!$Q934="C",'11a+c+n'!M934,0))</f>
        <v>0</v>
      </c>
      <c r="N934" s="121">
        <f>IF($C$4="citu pasākumu izmaksas",IF('11a+c+n'!$Q934="C",'11a+c+n'!N934,0))</f>
        <v>0</v>
      </c>
      <c r="O934" s="121">
        <f>IF($C$4="citu pasākumu izmaksas",IF('11a+c+n'!$Q934="C",'11a+c+n'!O934,0))</f>
        <v>0</v>
      </c>
      <c r="P934" s="122">
        <f>IF($C$4="citu pasākumu izmaksas",IF('11a+c+n'!$Q934="C",'11a+c+n'!P934,0))</f>
        <v>0</v>
      </c>
    </row>
    <row r="935" spans="1:16" x14ac:dyDescent="0.2">
      <c r="A935" s="49">
        <f>IF(P935=0,0,IF(COUNTBLANK(P935)=1,0,COUNTA($P$14:P935)))</f>
        <v>0</v>
      </c>
      <c r="B935" s="21">
        <f>IF($C$4="citu pasākumu izmaksas",IF('11a+c+n'!$Q935="C",'11a+c+n'!B935,0))</f>
        <v>0</v>
      </c>
      <c r="C935" s="21">
        <f>IF($C$4="citu pasākumu izmaksas",IF('11a+c+n'!$Q935="C",'11a+c+n'!C935,0))</f>
        <v>0</v>
      </c>
      <c r="D935" s="21">
        <f>IF($C$4="citu pasākumu izmaksas",IF('11a+c+n'!$Q935="C",'11a+c+n'!D935,0))</f>
        <v>0</v>
      </c>
      <c r="E935" s="42"/>
      <c r="F935" s="64"/>
      <c r="G935" s="121"/>
      <c r="H935" s="121">
        <f>IF($C$4="citu pasākumu izmaksas",IF('11a+c+n'!$Q935="C",'11a+c+n'!H935,0))</f>
        <v>0</v>
      </c>
      <c r="I935" s="121"/>
      <c r="J935" s="121"/>
      <c r="K935" s="122">
        <f>IF($C$4="citu pasākumu izmaksas",IF('11a+c+n'!$Q935="C",'11a+c+n'!K935,0))</f>
        <v>0</v>
      </c>
      <c r="L935" s="83">
        <f>IF($C$4="citu pasākumu izmaksas",IF('11a+c+n'!$Q935="C",'11a+c+n'!L935,0))</f>
        <v>0</v>
      </c>
      <c r="M935" s="121">
        <f>IF($C$4="citu pasākumu izmaksas",IF('11a+c+n'!$Q935="C",'11a+c+n'!M935,0))</f>
        <v>0</v>
      </c>
      <c r="N935" s="121">
        <f>IF($C$4="citu pasākumu izmaksas",IF('11a+c+n'!$Q935="C",'11a+c+n'!N935,0))</f>
        <v>0</v>
      </c>
      <c r="O935" s="121">
        <f>IF($C$4="citu pasākumu izmaksas",IF('11a+c+n'!$Q935="C",'11a+c+n'!O935,0))</f>
        <v>0</v>
      </c>
      <c r="P935" s="122">
        <f>IF($C$4="citu pasākumu izmaksas",IF('11a+c+n'!$Q935="C",'11a+c+n'!P935,0))</f>
        <v>0</v>
      </c>
    </row>
    <row r="936" spans="1:16" x14ac:dyDescent="0.2">
      <c r="A936" s="49">
        <f>IF(P936=0,0,IF(COUNTBLANK(P936)=1,0,COUNTA($P$14:P936)))</f>
        <v>0</v>
      </c>
      <c r="B936" s="21">
        <f>IF($C$4="citu pasākumu izmaksas",IF('11a+c+n'!$Q936="C",'11a+c+n'!B936,0))</f>
        <v>0</v>
      </c>
      <c r="C936" s="21">
        <f>IF($C$4="citu pasākumu izmaksas",IF('11a+c+n'!$Q936="C",'11a+c+n'!C936,0))</f>
        <v>0</v>
      </c>
      <c r="D936" s="21">
        <f>IF($C$4="citu pasākumu izmaksas",IF('11a+c+n'!$Q936="C",'11a+c+n'!D936,0))</f>
        <v>0</v>
      </c>
      <c r="E936" s="42"/>
      <c r="F936" s="64"/>
      <c r="G936" s="121"/>
      <c r="H936" s="121">
        <f>IF($C$4="citu pasākumu izmaksas",IF('11a+c+n'!$Q936="C",'11a+c+n'!H936,0))</f>
        <v>0</v>
      </c>
      <c r="I936" s="121"/>
      <c r="J936" s="121"/>
      <c r="K936" s="122">
        <f>IF($C$4="citu pasākumu izmaksas",IF('11a+c+n'!$Q936="C",'11a+c+n'!K936,0))</f>
        <v>0</v>
      </c>
      <c r="L936" s="83">
        <f>IF($C$4="citu pasākumu izmaksas",IF('11a+c+n'!$Q936="C",'11a+c+n'!L936,0))</f>
        <v>0</v>
      </c>
      <c r="M936" s="121">
        <f>IF($C$4="citu pasākumu izmaksas",IF('11a+c+n'!$Q936="C",'11a+c+n'!M936,0))</f>
        <v>0</v>
      </c>
      <c r="N936" s="121">
        <f>IF($C$4="citu pasākumu izmaksas",IF('11a+c+n'!$Q936="C",'11a+c+n'!N936,0))</f>
        <v>0</v>
      </c>
      <c r="O936" s="121">
        <f>IF($C$4="citu pasākumu izmaksas",IF('11a+c+n'!$Q936="C",'11a+c+n'!O936,0))</f>
        <v>0</v>
      </c>
      <c r="P936" s="122">
        <f>IF($C$4="citu pasākumu izmaksas",IF('11a+c+n'!$Q936="C",'11a+c+n'!P936,0))</f>
        <v>0</v>
      </c>
    </row>
    <row r="937" spans="1:16" x14ac:dyDescent="0.2">
      <c r="A937" s="49">
        <f>IF(P937=0,0,IF(COUNTBLANK(P937)=1,0,COUNTA($P$14:P937)))</f>
        <v>0</v>
      </c>
      <c r="B937" s="21">
        <f>IF($C$4="citu pasākumu izmaksas",IF('11a+c+n'!$Q937="C",'11a+c+n'!B937,0))</f>
        <v>0</v>
      </c>
      <c r="C937" s="21">
        <f>IF($C$4="citu pasākumu izmaksas",IF('11a+c+n'!$Q937="C",'11a+c+n'!C937,0))</f>
        <v>0</v>
      </c>
      <c r="D937" s="21">
        <f>IF($C$4="citu pasākumu izmaksas",IF('11a+c+n'!$Q937="C",'11a+c+n'!D937,0))</f>
        <v>0</v>
      </c>
      <c r="E937" s="42"/>
      <c r="F937" s="64"/>
      <c r="G937" s="121"/>
      <c r="H937" s="121">
        <f>IF($C$4="citu pasākumu izmaksas",IF('11a+c+n'!$Q937="C",'11a+c+n'!H937,0))</f>
        <v>0</v>
      </c>
      <c r="I937" s="121"/>
      <c r="J937" s="121"/>
      <c r="K937" s="122">
        <f>IF($C$4="citu pasākumu izmaksas",IF('11a+c+n'!$Q937="C",'11a+c+n'!K937,0))</f>
        <v>0</v>
      </c>
      <c r="L937" s="83">
        <f>IF($C$4="citu pasākumu izmaksas",IF('11a+c+n'!$Q937="C",'11a+c+n'!L937,0))</f>
        <v>0</v>
      </c>
      <c r="M937" s="121">
        <f>IF($C$4="citu pasākumu izmaksas",IF('11a+c+n'!$Q937="C",'11a+c+n'!M937,0))</f>
        <v>0</v>
      </c>
      <c r="N937" s="121">
        <f>IF($C$4="citu pasākumu izmaksas",IF('11a+c+n'!$Q937="C",'11a+c+n'!N937,0))</f>
        <v>0</v>
      </c>
      <c r="O937" s="121">
        <f>IF($C$4="citu pasākumu izmaksas",IF('11a+c+n'!$Q937="C",'11a+c+n'!O937,0))</f>
        <v>0</v>
      </c>
      <c r="P937" s="122">
        <f>IF($C$4="citu pasākumu izmaksas",IF('11a+c+n'!$Q937="C",'11a+c+n'!P937,0))</f>
        <v>0</v>
      </c>
    </row>
    <row r="938" spans="1:16" x14ac:dyDescent="0.2">
      <c r="A938" s="49">
        <f>IF(P938=0,0,IF(COUNTBLANK(P938)=1,0,COUNTA($P$14:P938)))</f>
        <v>0</v>
      </c>
      <c r="B938" s="21">
        <f>IF($C$4="citu pasākumu izmaksas",IF('11a+c+n'!$Q938="C",'11a+c+n'!B938,0))</f>
        <v>0</v>
      </c>
      <c r="C938" s="21">
        <f>IF($C$4="citu pasākumu izmaksas",IF('11a+c+n'!$Q938="C",'11a+c+n'!C938,0))</f>
        <v>0</v>
      </c>
      <c r="D938" s="21">
        <f>IF($C$4="citu pasākumu izmaksas",IF('11a+c+n'!$Q938="C",'11a+c+n'!D938,0))</f>
        <v>0</v>
      </c>
      <c r="E938" s="42"/>
      <c r="F938" s="64"/>
      <c r="G938" s="121"/>
      <c r="H938" s="121">
        <f>IF($C$4="citu pasākumu izmaksas",IF('11a+c+n'!$Q938="C",'11a+c+n'!H938,0))</f>
        <v>0</v>
      </c>
      <c r="I938" s="121"/>
      <c r="J938" s="121"/>
      <c r="K938" s="122">
        <f>IF($C$4="citu pasākumu izmaksas",IF('11a+c+n'!$Q938="C",'11a+c+n'!K938,0))</f>
        <v>0</v>
      </c>
      <c r="L938" s="83">
        <f>IF($C$4="citu pasākumu izmaksas",IF('11a+c+n'!$Q938="C",'11a+c+n'!L938,0))</f>
        <v>0</v>
      </c>
      <c r="M938" s="121">
        <f>IF($C$4="citu pasākumu izmaksas",IF('11a+c+n'!$Q938="C",'11a+c+n'!M938,0))</f>
        <v>0</v>
      </c>
      <c r="N938" s="121">
        <f>IF($C$4="citu pasākumu izmaksas",IF('11a+c+n'!$Q938="C",'11a+c+n'!N938,0))</f>
        <v>0</v>
      </c>
      <c r="O938" s="121">
        <f>IF($C$4="citu pasākumu izmaksas",IF('11a+c+n'!$Q938="C",'11a+c+n'!O938,0))</f>
        <v>0</v>
      </c>
      <c r="P938" s="122">
        <f>IF($C$4="citu pasākumu izmaksas",IF('11a+c+n'!$Q938="C",'11a+c+n'!P938,0))</f>
        <v>0</v>
      </c>
    </row>
    <row r="939" spans="1:16" x14ac:dyDescent="0.2">
      <c r="A939" s="49">
        <f>IF(P939=0,0,IF(COUNTBLANK(P939)=1,0,COUNTA($P$14:P939)))</f>
        <v>0</v>
      </c>
      <c r="B939" s="21">
        <f>IF($C$4="citu pasākumu izmaksas",IF('11a+c+n'!$Q939="C",'11a+c+n'!B939,0))</f>
        <v>0</v>
      </c>
      <c r="C939" s="21">
        <f>IF($C$4="citu pasākumu izmaksas",IF('11a+c+n'!$Q939="C",'11a+c+n'!C939,0))</f>
        <v>0</v>
      </c>
      <c r="D939" s="21">
        <f>IF($C$4="citu pasākumu izmaksas",IF('11a+c+n'!$Q939="C",'11a+c+n'!D939,0))</f>
        <v>0</v>
      </c>
      <c r="E939" s="42"/>
      <c r="F939" s="64"/>
      <c r="G939" s="121"/>
      <c r="H939" s="121">
        <f>IF($C$4="citu pasākumu izmaksas",IF('11a+c+n'!$Q939="C",'11a+c+n'!H939,0))</f>
        <v>0</v>
      </c>
      <c r="I939" s="121"/>
      <c r="J939" s="121"/>
      <c r="K939" s="122">
        <f>IF($C$4="citu pasākumu izmaksas",IF('11a+c+n'!$Q939="C",'11a+c+n'!K939,0))</f>
        <v>0</v>
      </c>
      <c r="L939" s="83">
        <f>IF($C$4="citu pasākumu izmaksas",IF('11a+c+n'!$Q939="C",'11a+c+n'!L939,0))</f>
        <v>0</v>
      </c>
      <c r="M939" s="121">
        <f>IF($C$4="citu pasākumu izmaksas",IF('11a+c+n'!$Q939="C",'11a+c+n'!M939,0))</f>
        <v>0</v>
      </c>
      <c r="N939" s="121">
        <f>IF($C$4="citu pasākumu izmaksas",IF('11a+c+n'!$Q939="C",'11a+c+n'!N939,0))</f>
        <v>0</v>
      </c>
      <c r="O939" s="121">
        <f>IF($C$4="citu pasākumu izmaksas",IF('11a+c+n'!$Q939="C",'11a+c+n'!O939,0))</f>
        <v>0</v>
      </c>
      <c r="P939" s="122">
        <f>IF($C$4="citu pasākumu izmaksas",IF('11a+c+n'!$Q939="C",'11a+c+n'!P939,0))</f>
        <v>0</v>
      </c>
    </row>
    <row r="940" spans="1:16" x14ac:dyDescent="0.2">
      <c r="A940" s="49">
        <f>IF(P940=0,0,IF(COUNTBLANK(P940)=1,0,COUNTA($P$14:P940)))</f>
        <v>0</v>
      </c>
      <c r="B940" s="21">
        <f>IF($C$4="citu pasākumu izmaksas",IF('11a+c+n'!$Q940="C",'11a+c+n'!B940,0))</f>
        <v>0</v>
      </c>
      <c r="C940" s="21">
        <f>IF($C$4="citu pasākumu izmaksas",IF('11a+c+n'!$Q940="C",'11a+c+n'!C940,0))</f>
        <v>0</v>
      </c>
      <c r="D940" s="21">
        <f>IF($C$4="citu pasākumu izmaksas",IF('11a+c+n'!$Q940="C",'11a+c+n'!D940,0))</f>
        <v>0</v>
      </c>
      <c r="E940" s="42"/>
      <c r="F940" s="64"/>
      <c r="G940" s="121"/>
      <c r="H940" s="121">
        <f>IF($C$4="citu pasākumu izmaksas",IF('11a+c+n'!$Q940="C",'11a+c+n'!H940,0))</f>
        <v>0</v>
      </c>
      <c r="I940" s="121"/>
      <c r="J940" s="121"/>
      <c r="K940" s="122">
        <f>IF($C$4="citu pasākumu izmaksas",IF('11a+c+n'!$Q940="C",'11a+c+n'!K940,0))</f>
        <v>0</v>
      </c>
      <c r="L940" s="83">
        <f>IF($C$4="citu pasākumu izmaksas",IF('11a+c+n'!$Q940="C",'11a+c+n'!L940,0))</f>
        <v>0</v>
      </c>
      <c r="M940" s="121">
        <f>IF($C$4="citu pasākumu izmaksas",IF('11a+c+n'!$Q940="C",'11a+c+n'!M940,0))</f>
        <v>0</v>
      </c>
      <c r="N940" s="121">
        <f>IF($C$4="citu pasākumu izmaksas",IF('11a+c+n'!$Q940="C",'11a+c+n'!N940,0))</f>
        <v>0</v>
      </c>
      <c r="O940" s="121">
        <f>IF($C$4="citu pasākumu izmaksas",IF('11a+c+n'!$Q940="C",'11a+c+n'!O940,0))</f>
        <v>0</v>
      </c>
      <c r="P940" s="122">
        <f>IF($C$4="citu pasākumu izmaksas",IF('11a+c+n'!$Q940="C",'11a+c+n'!P940,0))</f>
        <v>0</v>
      </c>
    </row>
    <row r="941" spans="1:16" x14ac:dyDescent="0.2">
      <c r="A941" s="49">
        <f>IF(P941=0,0,IF(COUNTBLANK(P941)=1,0,COUNTA($P$14:P941)))</f>
        <v>0</v>
      </c>
      <c r="B941" s="21">
        <f>IF($C$4="citu pasākumu izmaksas",IF('11a+c+n'!$Q941="C",'11a+c+n'!B941,0))</f>
        <v>0</v>
      </c>
      <c r="C941" s="21">
        <f>IF($C$4="citu pasākumu izmaksas",IF('11a+c+n'!$Q941="C",'11a+c+n'!C941,0))</f>
        <v>0</v>
      </c>
      <c r="D941" s="21">
        <f>IF($C$4="citu pasākumu izmaksas",IF('11a+c+n'!$Q941="C",'11a+c+n'!D941,0))</f>
        <v>0</v>
      </c>
      <c r="E941" s="42"/>
      <c r="F941" s="64"/>
      <c r="G941" s="121"/>
      <c r="H941" s="121">
        <f>IF($C$4="citu pasākumu izmaksas",IF('11a+c+n'!$Q941="C",'11a+c+n'!H941,0))</f>
        <v>0</v>
      </c>
      <c r="I941" s="121"/>
      <c r="J941" s="121"/>
      <c r="K941" s="122">
        <f>IF($C$4="citu pasākumu izmaksas",IF('11a+c+n'!$Q941="C",'11a+c+n'!K941,0))</f>
        <v>0</v>
      </c>
      <c r="L941" s="83">
        <f>IF($C$4="citu pasākumu izmaksas",IF('11a+c+n'!$Q941="C",'11a+c+n'!L941,0))</f>
        <v>0</v>
      </c>
      <c r="M941" s="121">
        <f>IF($C$4="citu pasākumu izmaksas",IF('11a+c+n'!$Q941="C",'11a+c+n'!M941,0))</f>
        <v>0</v>
      </c>
      <c r="N941" s="121">
        <f>IF($C$4="citu pasākumu izmaksas",IF('11a+c+n'!$Q941="C",'11a+c+n'!N941,0))</f>
        <v>0</v>
      </c>
      <c r="O941" s="121">
        <f>IF($C$4="citu pasākumu izmaksas",IF('11a+c+n'!$Q941="C",'11a+c+n'!O941,0))</f>
        <v>0</v>
      </c>
      <c r="P941" s="122">
        <f>IF($C$4="citu pasākumu izmaksas",IF('11a+c+n'!$Q941="C",'11a+c+n'!P941,0))</f>
        <v>0</v>
      </c>
    </row>
    <row r="942" spans="1:16" x14ac:dyDescent="0.2">
      <c r="A942" s="49">
        <f>IF(P942=0,0,IF(COUNTBLANK(P942)=1,0,COUNTA($P$14:P942)))</f>
        <v>0</v>
      </c>
      <c r="B942" s="21">
        <f>IF($C$4="citu pasākumu izmaksas",IF('11a+c+n'!$Q942="C",'11a+c+n'!B942,0))</f>
        <v>0</v>
      </c>
      <c r="C942" s="21">
        <f>IF($C$4="citu pasākumu izmaksas",IF('11a+c+n'!$Q942="C",'11a+c+n'!C942,0))</f>
        <v>0</v>
      </c>
      <c r="D942" s="21">
        <f>IF($C$4="citu pasākumu izmaksas",IF('11a+c+n'!$Q942="C",'11a+c+n'!D942,0))</f>
        <v>0</v>
      </c>
      <c r="E942" s="42"/>
      <c r="F942" s="64"/>
      <c r="G942" s="121"/>
      <c r="H942" s="121">
        <f>IF($C$4="citu pasākumu izmaksas",IF('11a+c+n'!$Q942="C",'11a+c+n'!H942,0))</f>
        <v>0</v>
      </c>
      <c r="I942" s="121"/>
      <c r="J942" s="121"/>
      <c r="K942" s="122">
        <f>IF($C$4="citu pasākumu izmaksas",IF('11a+c+n'!$Q942="C",'11a+c+n'!K942,0))</f>
        <v>0</v>
      </c>
      <c r="L942" s="83">
        <f>IF($C$4="citu pasākumu izmaksas",IF('11a+c+n'!$Q942="C",'11a+c+n'!L942,0))</f>
        <v>0</v>
      </c>
      <c r="M942" s="121">
        <f>IF($C$4="citu pasākumu izmaksas",IF('11a+c+n'!$Q942="C",'11a+c+n'!M942,0))</f>
        <v>0</v>
      </c>
      <c r="N942" s="121">
        <f>IF($C$4="citu pasākumu izmaksas",IF('11a+c+n'!$Q942="C",'11a+c+n'!N942,0))</f>
        <v>0</v>
      </c>
      <c r="O942" s="121">
        <f>IF($C$4="citu pasākumu izmaksas",IF('11a+c+n'!$Q942="C",'11a+c+n'!O942,0))</f>
        <v>0</v>
      </c>
      <c r="P942" s="122">
        <f>IF($C$4="citu pasākumu izmaksas",IF('11a+c+n'!$Q942="C",'11a+c+n'!P942,0))</f>
        <v>0</v>
      </c>
    </row>
    <row r="943" spans="1:16" x14ac:dyDescent="0.2">
      <c r="A943" s="49">
        <f>IF(P943=0,0,IF(COUNTBLANK(P943)=1,0,COUNTA($P$14:P943)))</f>
        <v>0</v>
      </c>
      <c r="B943" s="21">
        <f>IF($C$4="citu pasākumu izmaksas",IF('11a+c+n'!$Q943="C",'11a+c+n'!B943,0))</f>
        <v>0</v>
      </c>
      <c r="C943" s="21">
        <f>IF($C$4="citu pasākumu izmaksas",IF('11a+c+n'!$Q943="C",'11a+c+n'!C943,0))</f>
        <v>0</v>
      </c>
      <c r="D943" s="21">
        <f>IF($C$4="citu pasākumu izmaksas",IF('11a+c+n'!$Q943="C",'11a+c+n'!D943,0))</f>
        <v>0</v>
      </c>
      <c r="E943" s="42"/>
      <c r="F943" s="64"/>
      <c r="G943" s="121"/>
      <c r="H943" s="121">
        <f>IF($C$4="citu pasākumu izmaksas",IF('11a+c+n'!$Q943="C",'11a+c+n'!H943,0))</f>
        <v>0</v>
      </c>
      <c r="I943" s="121"/>
      <c r="J943" s="121"/>
      <c r="K943" s="122">
        <f>IF($C$4="citu pasākumu izmaksas",IF('11a+c+n'!$Q943="C",'11a+c+n'!K943,0))</f>
        <v>0</v>
      </c>
      <c r="L943" s="83">
        <f>IF($C$4="citu pasākumu izmaksas",IF('11a+c+n'!$Q943="C",'11a+c+n'!L943,0))</f>
        <v>0</v>
      </c>
      <c r="M943" s="121">
        <f>IF($C$4="citu pasākumu izmaksas",IF('11a+c+n'!$Q943="C",'11a+c+n'!M943,0))</f>
        <v>0</v>
      </c>
      <c r="N943" s="121">
        <f>IF($C$4="citu pasākumu izmaksas",IF('11a+c+n'!$Q943="C",'11a+c+n'!N943,0))</f>
        <v>0</v>
      </c>
      <c r="O943" s="121">
        <f>IF($C$4="citu pasākumu izmaksas",IF('11a+c+n'!$Q943="C",'11a+c+n'!O943,0))</f>
        <v>0</v>
      </c>
      <c r="P943" s="122">
        <f>IF($C$4="citu pasākumu izmaksas",IF('11a+c+n'!$Q943="C",'11a+c+n'!P943,0))</f>
        <v>0</v>
      </c>
    </row>
    <row r="944" spans="1:16" x14ac:dyDescent="0.2">
      <c r="A944" s="49">
        <f>IF(P944=0,0,IF(COUNTBLANK(P944)=1,0,COUNTA($P$14:P944)))</f>
        <v>0</v>
      </c>
      <c r="B944" s="21">
        <f>IF($C$4="citu pasākumu izmaksas",IF('11a+c+n'!$Q944="C",'11a+c+n'!B944,0))</f>
        <v>0</v>
      </c>
      <c r="C944" s="21">
        <f>IF($C$4="citu pasākumu izmaksas",IF('11a+c+n'!$Q944="C",'11a+c+n'!C944,0))</f>
        <v>0</v>
      </c>
      <c r="D944" s="21">
        <f>IF($C$4="citu pasākumu izmaksas",IF('11a+c+n'!$Q944="C",'11a+c+n'!D944,0))</f>
        <v>0</v>
      </c>
      <c r="E944" s="42"/>
      <c r="F944" s="64"/>
      <c r="G944" s="121"/>
      <c r="H944" s="121">
        <f>IF($C$4="citu pasākumu izmaksas",IF('11a+c+n'!$Q944="C",'11a+c+n'!H944,0))</f>
        <v>0</v>
      </c>
      <c r="I944" s="121"/>
      <c r="J944" s="121"/>
      <c r="K944" s="122">
        <f>IF($C$4="citu pasākumu izmaksas",IF('11a+c+n'!$Q944="C",'11a+c+n'!K944,0))</f>
        <v>0</v>
      </c>
      <c r="L944" s="83">
        <f>IF($C$4="citu pasākumu izmaksas",IF('11a+c+n'!$Q944="C",'11a+c+n'!L944,0))</f>
        <v>0</v>
      </c>
      <c r="M944" s="121">
        <f>IF($C$4="citu pasākumu izmaksas",IF('11a+c+n'!$Q944="C",'11a+c+n'!M944,0))</f>
        <v>0</v>
      </c>
      <c r="N944" s="121">
        <f>IF($C$4="citu pasākumu izmaksas",IF('11a+c+n'!$Q944="C",'11a+c+n'!N944,0))</f>
        <v>0</v>
      </c>
      <c r="O944" s="121">
        <f>IF($C$4="citu pasākumu izmaksas",IF('11a+c+n'!$Q944="C",'11a+c+n'!O944,0))</f>
        <v>0</v>
      </c>
      <c r="P944" s="122">
        <f>IF($C$4="citu pasākumu izmaksas",IF('11a+c+n'!$Q944="C",'11a+c+n'!P944,0))</f>
        <v>0</v>
      </c>
    </row>
    <row r="945" spans="1:16" x14ac:dyDescent="0.2">
      <c r="A945" s="49">
        <f>IF(P945=0,0,IF(COUNTBLANK(P945)=1,0,COUNTA($P$14:P945)))</f>
        <v>0</v>
      </c>
      <c r="B945" s="21">
        <f>IF($C$4="citu pasākumu izmaksas",IF('11a+c+n'!$Q945="C",'11a+c+n'!B945,0))</f>
        <v>0</v>
      </c>
      <c r="C945" s="21">
        <f>IF($C$4="citu pasākumu izmaksas",IF('11a+c+n'!$Q945="C",'11a+c+n'!C945,0))</f>
        <v>0</v>
      </c>
      <c r="D945" s="21">
        <f>IF($C$4="citu pasākumu izmaksas",IF('11a+c+n'!$Q945="C",'11a+c+n'!D945,0))</f>
        <v>0</v>
      </c>
      <c r="E945" s="42"/>
      <c r="F945" s="64"/>
      <c r="G945" s="121"/>
      <c r="H945" s="121">
        <f>IF($C$4="citu pasākumu izmaksas",IF('11a+c+n'!$Q945="C",'11a+c+n'!H945,0))</f>
        <v>0</v>
      </c>
      <c r="I945" s="121"/>
      <c r="J945" s="121"/>
      <c r="K945" s="122">
        <f>IF($C$4="citu pasākumu izmaksas",IF('11a+c+n'!$Q945="C",'11a+c+n'!K945,0))</f>
        <v>0</v>
      </c>
      <c r="L945" s="83">
        <f>IF($C$4="citu pasākumu izmaksas",IF('11a+c+n'!$Q945="C",'11a+c+n'!L945,0))</f>
        <v>0</v>
      </c>
      <c r="M945" s="121">
        <f>IF($C$4="citu pasākumu izmaksas",IF('11a+c+n'!$Q945="C",'11a+c+n'!M945,0))</f>
        <v>0</v>
      </c>
      <c r="N945" s="121">
        <f>IF($C$4="citu pasākumu izmaksas",IF('11a+c+n'!$Q945="C",'11a+c+n'!N945,0))</f>
        <v>0</v>
      </c>
      <c r="O945" s="121">
        <f>IF($C$4="citu pasākumu izmaksas",IF('11a+c+n'!$Q945="C",'11a+c+n'!O945,0))</f>
        <v>0</v>
      </c>
      <c r="P945" s="122">
        <f>IF($C$4="citu pasākumu izmaksas",IF('11a+c+n'!$Q945="C",'11a+c+n'!P945,0))</f>
        <v>0</v>
      </c>
    </row>
    <row r="946" spans="1:16" x14ac:dyDescent="0.2">
      <c r="A946" s="49">
        <f>IF(P946=0,0,IF(COUNTBLANK(P946)=1,0,COUNTA($P$14:P946)))</f>
        <v>0</v>
      </c>
      <c r="B946" s="21">
        <f>IF($C$4="citu pasākumu izmaksas",IF('11a+c+n'!$Q946="C",'11a+c+n'!B946,0))</f>
        <v>0</v>
      </c>
      <c r="C946" s="21">
        <f>IF($C$4="citu pasākumu izmaksas",IF('11a+c+n'!$Q946="C",'11a+c+n'!C946,0))</f>
        <v>0</v>
      </c>
      <c r="D946" s="21">
        <f>IF($C$4="citu pasākumu izmaksas",IF('11a+c+n'!$Q946="C",'11a+c+n'!D946,0))</f>
        <v>0</v>
      </c>
      <c r="E946" s="42"/>
      <c r="F946" s="64"/>
      <c r="G946" s="121"/>
      <c r="H946" s="121">
        <f>IF($C$4="citu pasākumu izmaksas",IF('11a+c+n'!$Q946="C",'11a+c+n'!H946,0))</f>
        <v>0</v>
      </c>
      <c r="I946" s="121"/>
      <c r="J946" s="121"/>
      <c r="K946" s="122">
        <f>IF($C$4="citu pasākumu izmaksas",IF('11a+c+n'!$Q946="C",'11a+c+n'!K946,0))</f>
        <v>0</v>
      </c>
      <c r="L946" s="83">
        <f>IF($C$4="citu pasākumu izmaksas",IF('11a+c+n'!$Q946="C",'11a+c+n'!L946,0))</f>
        <v>0</v>
      </c>
      <c r="M946" s="121">
        <f>IF($C$4="citu pasākumu izmaksas",IF('11a+c+n'!$Q946="C",'11a+c+n'!M946,0))</f>
        <v>0</v>
      </c>
      <c r="N946" s="121">
        <f>IF($C$4="citu pasākumu izmaksas",IF('11a+c+n'!$Q946="C",'11a+c+n'!N946,0))</f>
        <v>0</v>
      </c>
      <c r="O946" s="121">
        <f>IF($C$4="citu pasākumu izmaksas",IF('11a+c+n'!$Q946="C",'11a+c+n'!O946,0))</f>
        <v>0</v>
      </c>
      <c r="P946" s="122">
        <f>IF($C$4="citu pasākumu izmaksas",IF('11a+c+n'!$Q946="C",'11a+c+n'!P946,0))</f>
        <v>0</v>
      </c>
    </row>
    <row r="947" spans="1:16" x14ac:dyDescent="0.2">
      <c r="A947" s="49">
        <f>IF(P947=0,0,IF(COUNTBLANK(P947)=1,0,COUNTA($P$14:P947)))</f>
        <v>0</v>
      </c>
      <c r="B947" s="21">
        <f>IF($C$4="citu pasākumu izmaksas",IF('11a+c+n'!$Q947="C",'11a+c+n'!B947,0))</f>
        <v>0</v>
      </c>
      <c r="C947" s="21">
        <f>IF($C$4="citu pasākumu izmaksas",IF('11a+c+n'!$Q947="C",'11a+c+n'!C947,0))</f>
        <v>0</v>
      </c>
      <c r="D947" s="21">
        <f>IF($C$4="citu pasākumu izmaksas",IF('11a+c+n'!$Q947="C",'11a+c+n'!D947,0))</f>
        <v>0</v>
      </c>
      <c r="E947" s="42"/>
      <c r="F947" s="64"/>
      <c r="G947" s="121"/>
      <c r="H947" s="121">
        <f>IF($C$4="citu pasākumu izmaksas",IF('11a+c+n'!$Q947="C",'11a+c+n'!H947,0))</f>
        <v>0</v>
      </c>
      <c r="I947" s="121"/>
      <c r="J947" s="121"/>
      <c r="K947" s="122">
        <f>IF($C$4="citu pasākumu izmaksas",IF('11a+c+n'!$Q947="C",'11a+c+n'!K947,0))</f>
        <v>0</v>
      </c>
      <c r="L947" s="83">
        <f>IF($C$4="citu pasākumu izmaksas",IF('11a+c+n'!$Q947="C",'11a+c+n'!L947,0))</f>
        <v>0</v>
      </c>
      <c r="M947" s="121">
        <f>IF($C$4="citu pasākumu izmaksas",IF('11a+c+n'!$Q947="C",'11a+c+n'!M947,0))</f>
        <v>0</v>
      </c>
      <c r="N947" s="121">
        <f>IF($C$4="citu pasākumu izmaksas",IF('11a+c+n'!$Q947="C",'11a+c+n'!N947,0))</f>
        <v>0</v>
      </c>
      <c r="O947" s="121">
        <f>IF($C$4="citu pasākumu izmaksas",IF('11a+c+n'!$Q947="C",'11a+c+n'!O947,0))</f>
        <v>0</v>
      </c>
      <c r="P947" s="122">
        <f>IF($C$4="citu pasākumu izmaksas",IF('11a+c+n'!$Q947="C",'11a+c+n'!P947,0))</f>
        <v>0</v>
      </c>
    </row>
    <row r="948" spans="1:16" x14ac:dyDescent="0.2">
      <c r="A948" s="49">
        <f>IF(P948=0,0,IF(COUNTBLANK(P948)=1,0,COUNTA($P$14:P948)))</f>
        <v>0</v>
      </c>
      <c r="B948" s="21">
        <f>IF($C$4="citu pasākumu izmaksas",IF('11a+c+n'!$Q948="C",'11a+c+n'!B948,0))</f>
        <v>0</v>
      </c>
      <c r="C948" s="21">
        <f>IF($C$4="citu pasākumu izmaksas",IF('11a+c+n'!$Q948="C",'11a+c+n'!C948,0))</f>
        <v>0</v>
      </c>
      <c r="D948" s="21">
        <f>IF($C$4="citu pasākumu izmaksas",IF('11a+c+n'!$Q948="C",'11a+c+n'!D948,0))</f>
        <v>0</v>
      </c>
      <c r="E948" s="42"/>
      <c r="F948" s="64"/>
      <c r="G948" s="121"/>
      <c r="H948" s="121">
        <f>IF($C$4="citu pasākumu izmaksas",IF('11a+c+n'!$Q948="C",'11a+c+n'!H948,0))</f>
        <v>0</v>
      </c>
      <c r="I948" s="121"/>
      <c r="J948" s="121"/>
      <c r="K948" s="122">
        <f>IF($C$4="citu pasākumu izmaksas",IF('11a+c+n'!$Q948="C",'11a+c+n'!K948,0))</f>
        <v>0</v>
      </c>
      <c r="L948" s="83">
        <f>IF($C$4="citu pasākumu izmaksas",IF('11a+c+n'!$Q948="C",'11a+c+n'!L948,0))</f>
        <v>0</v>
      </c>
      <c r="M948" s="121">
        <f>IF($C$4="citu pasākumu izmaksas",IF('11a+c+n'!$Q948="C",'11a+c+n'!M948,0))</f>
        <v>0</v>
      </c>
      <c r="N948" s="121">
        <f>IF($C$4="citu pasākumu izmaksas",IF('11a+c+n'!$Q948="C",'11a+c+n'!N948,0))</f>
        <v>0</v>
      </c>
      <c r="O948" s="121">
        <f>IF($C$4="citu pasākumu izmaksas",IF('11a+c+n'!$Q948="C",'11a+c+n'!O948,0))</f>
        <v>0</v>
      </c>
      <c r="P948" s="122">
        <f>IF($C$4="citu pasākumu izmaksas",IF('11a+c+n'!$Q948="C",'11a+c+n'!P948,0))</f>
        <v>0</v>
      </c>
    </row>
    <row r="949" spans="1:16" x14ac:dyDescent="0.2">
      <c r="A949" s="49">
        <f>IF(P949=0,0,IF(COUNTBLANK(P949)=1,0,COUNTA($P$14:P949)))</f>
        <v>0</v>
      </c>
      <c r="B949" s="21">
        <f>IF($C$4="citu pasākumu izmaksas",IF('11a+c+n'!$Q949="C",'11a+c+n'!B949,0))</f>
        <v>0</v>
      </c>
      <c r="C949" s="21">
        <f>IF($C$4="citu pasākumu izmaksas",IF('11a+c+n'!$Q949="C",'11a+c+n'!C949,0))</f>
        <v>0</v>
      </c>
      <c r="D949" s="21">
        <f>IF($C$4="citu pasākumu izmaksas",IF('11a+c+n'!$Q949="C",'11a+c+n'!D949,0))</f>
        <v>0</v>
      </c>
      <c r="E949" s="42"/>
      <c r="F949" s="64"/>
      <c r="G949" s="121"/>
      <c r="H949" s="121">
        <f>IF($C$4="citu pasākumu izmaksas",IF('11a+c+n'!$Q949="C",'11a+c+n'!H949,0))</f>
        <v>0</v>
      </c>
      <c r="I949" s="121"/>
      <c r="J949" s="121"/>
      <c r="K949" s="122">
        <f>IF($C$4="citu pasākumu izmaksas",IF('11a+c+n'!$Q949="C",'11a+c+n'!K949,0))</f>
        <v>0</v>
      </c>
      <c r="L949" s="83">
        <f>IF($C$4="citu pasākumu izmaksas",IF('11a+c+n'!$Q949="C",'11a+c+n'!L949,0))</f>
        <v>0</v>
      </c>
      <c r="M949" s="121">
        <f>IF($C$4="citu pasākumu izmaksas",IF('11a+c+n'!$Q949="C",'11a+c+n'!M949,0))</f>
        <v>0</v>
      </c>
      <c r="N949" s="121">
        <f>IF($C$4="citu pasākumu izmaksas",IF('11a+c+n'!$Q949="C",'11a+c+n'!N949,0))</f>
        <v>0</v>
      </c>
      <c r="O949" s="121">
        <f>IF($C$4="citu pasākumu izmaksas",IF('11a+c+n'!$Q949="C",'11a+c+n'!O949,0))</f>
        <v>0</v>
      </c>
      <c r="P949" s="122">
        <f>IF($C$4="citu pasākumu izmaksas",IF('11a+c+n'!$Q949="C",'11a+c+n'!P949,0))</f>
        <v>0</v>
      </c>
    </row>
    <row r="950" spans="1:16" x14ac:dyDescent="0.2">
      <c r="A950" s="49">
        <f>IF(P950=0,0,IF(COUNTBLANK(P950)=1,0,COUNTA($P$14:P950)))</f>
        <v>0</v>
      </c>
      <c r="B950" s="21">
        <f>IF($C$4="citu pasākumu izmaksas",IF('11a+c+n'!$Q950="C",'11a+c+n'!B950,0))</f>
        <v>0</v>
      </c>
      <c r="C950" s="21">
        <f>IF($C$4="citu pasākumu izmaksas",IF('11a+c+n'!$Q950="C",'11a+c+n'!C950,0))</f>
        <v>0</v>
      </c>
      <c r="D950" s="21">
        <f>IF($C$4="citu pasākumu izmaksas",IF('11a+c+n'!$Q950="C",'11a+c+n'!D950,0))</f>
        <v>0</v>
      </c>
      <c r="E950" s="42"/>
      <c r="F950" s="64"/>
      <c r="G950" s="121"/>
      <c r="H950" s="121">
        <f>IF($C$4="citu pasākumu izmaksas",IF('11a+c+n'!$Q950="C",'11a+c+n'!H950,0))</f>
        <v>0</v>
      </c>
      <c r="I950" s="121"/>
      <c r="J950" s="121"/>
      <c r="K950" s="122">
        <f>IF($C$4="citu pasākumu izmaksas",IF('11a+c+n'!$Q950="C",'11a+c+n'!K950,0))</f>
        <v>0</v>
      </c>
      <c r="L950" s="83">
        <f>IF($C$4="citu pasākumu izmaksas",IF('11a+c+n'!$Q950="C",'11a+c+n'!L950,0))</f>
        <v>0</v>
      </c>
      <c r="M950" s="121">
        <f>IF($C$4="citu pasākumu izmaksas",IF('11a+c+n'!$Q950="C",'11a+c+n'!M950,0))</f>
        <v>0</v>
      </c>
      <c r="N950" s="121">
        <f>IF($C$4="citu pasākumu izmaksas",IF('11a+c+n'!$Q950="C",'11a+c+n'!N950,0))</f>
        <v>0</v>
      </c>
      <c r="O950" s="121">
        <f>IF($C$4="citu pasākumu izmaksas",IF('11a+c+n'!$Q950="C",'11a+c+n'!O950,0))</f>
        <v>0</v>
      </c>
      <c r="P950" s="122">
        <f>IF($C$4="citu pasākumu izmaksas",IF('11a+c+n'!$Q950="C",'11a+c+n'!P950,0))</f>
        <v>0</v>
      </c>
    </row>
    <row r="951" spans="1:16" x14ac:dyDescent="0.2">
      <c r="A951" s="49">
        <f>IF(P951=0,0,IF(COUNTBLANK(P951)=1,0,COUNTA($P$14:P951)))</f>
        <v>0</v>
      </c>
      <c r="B951" s="21">
        <f>IF($C$4="citu pasākumu izmaksas",IF('11a+c+n'!$Q951="C",'11a+c+n'!B951,0))</f>
        <v>0</v>
      </c>
      <c r="C951" s="21">
        <f>IF($C$4="citu pasākumu izmaksas",IF('11a+c+n'!$Q951="C",'11a+c+n'!C951,0))</f>
        <v>0</v>
      </c>
      <c r="D951" s="21">
        <f>IF($C$4="citu pasākumu izmaksas",IF('11a+c+n'!$Q951="C",'11a+c+n'!D951,0))</f>
        <v>0</v>
      </c>
      <c r="E951" s="42"/>
      <c r="F951" s="64"/>
      <c r="G951" s="121"/>
      <c r="H951" s="121">
        <f>IF($C$4="citu pasākumu izmaksas",IF('11a+c+n'!$Q951="C",'11a+c+n'!H951,0))</f>
        <v>0</v>
      </c>
      <c r="I951" s="121"/>
      <c r="J951" s="121"/>
      <c r="K951" s="122">
        <f>IF($C$4="citu pasākumu izmaksas",IF('11a+c+n'!$Q951="C",'11a+c+n'!K951,0))</f>
        <v>0</v>
      </c>
      <c r="L951" s="83">
        <f>IF($C$4="citu pasākumu izmaksas",IF('11a+c+n'!$Q951="C",'11a+c+n'!L951,0))</f>
        <v>0</v>
      </c>
      <c r="M951" s="121">
        <f>IF($C$4="citu pasākumu izmaksas",IF('11a+c+n'!$Q951="C",'11a+c+n'!M951,0))</f>
        <v>0</v>
      </c>
      <c r="N951" s="121">
        <f>IF($C$4="citu pasākumu izmaksas",IF('11a+c+n'!$Q951="C",'11a+c+n'!N951,0))</f>
        <v>0</v>
      </c>
      <c r="O951" s="121">
        <f>IF($C$4="citu pasākumu izmaksas",IF('11a+c+n'!$Q951="C",'11a+c+n'!O951,0))</f>
        <v>0</v>
      </c>
      <c r="P951" s="122">
        <f>IF($C$4="citu pasākumu izmaksas",IF('11a+c+n'!$Q951="C",'11a+c+n'!P951,0))</f>
        <v>0</v>
      </c>
    </row>
    <row r="952" spans="1:16" x14ac:dyDescent="0.2">
      <c r="A952" s="49">
        <f>IF(P952=0,0,IF(COUNTBLANK(P952)=1,0,COUNTA($P$14:P952)))</f>
        <v>0</v>
      </c>
      <c r="B952" s="21">
        <f>IF($C$4="citu pasākumu izmaksas",IF('11a+c+n'!$Q952="C",'11a+c+n'!B952,0))</f>
        <v>0</v>
      </c>
      <c r="C952" s="21">
        <f>IF($C$4="citu pasākumu izmaksas",IF('11a+c+n'!$Q952="C",'11a+c+n'!C952,0))</f>
        <v>0</v>
      </c>
      <c r="D952" s="21">
        <f>IF($C$4="citu pasākumu izmaksas",IF('11a+c+n'!$Q952="C",'11a+c+n'!D952,0))</f>
        <v>0</v>
      </c>
      <c r="E952" s="42"/>
      <c r="F952" s="64"/>
      <c r="G952" s="121"/>
      <c r="H952" s="121">
        <f>IF($C$4="citu pasākumu izmaksas",IF('11a+c+n'!$Q952="C",'11a+c+n'!H952,0))</f>
        <v>0</v>
      </c>
      <c r="I952" s="121"/>
      <c r="J952" s="121"/>
      <c r="K952" s="122">
        <f>IF($C$4="citu pasākumu izmaksas",IF('11a+c+n'!$Q952="C",'11a+c+n'!K952,0))</f>
        <v>0</v>
      </c>
      <c r="L952" s="83">
        <f>IF($C$4="citu pasākumu izmaksas",IF('11a+c+n'!$Q952="C",'11a+c+n'!L952,0))</f>
        <v>0</v>
      </c>
      <c r="M952" s="121">
        <f>IF($C$4="citu pasākumu izmaksas",IF('11a+c+n'!$Q952="C",'11a+c+n'!M952,0))</f>
        <v>0</v>
      </c>
      <c r="N952" s="121">
        <f>IF($C$4="citu pasākumu izmaksas",IF('11a+c+n'!$Q952="C",'11a+c+n'!N952,0))</f>
        <v>0</v>
      </c>
      <c r="O952" s="121">
        <f>IF($C$4="citu pasākumu izmaksas",IF('11a+c+n'!$Q952="C",'11a+c+n'!O952,0))</f>
        <v>0</v>
      </c>
      <c r="P952" s="122">
        <f>IF($C$4="citu pasākumu izmaksas",IF('11a+c+n'!$Q952="C",'11a+c+n'!P952,0))</f>
        <v>0</v>
      </c>
    </row>
    <row r="953" spans="1:16" x14ac:dyDescent="0.2">
      <c r="A953" s="49">
        <f>IF(P953=0,0,IF(COUNTBLANK(P953)=1,0,COUNTA($P$14:P953)))</f>
        <v>0</v>
      </c>
      <c r="B953" s="21">
        <f>IF($C$4="citu pasākumu izmaksas",IF('11a+c+n'!$Q953="C",'11a+c+n'!B953,0))</f>
        <v>0</v>
      </c>
      <c r="C953" s="21">
        <f>IF($C$4="citu pasākumu izmaksas",IF('11a+c+n'!$Q953="C",'11a+c+n'!C953,0))</f>
        <v>0</v>
      </c>
      <c r="D953" s="21">
        <f>IF($C$4="citu pasākumu izmaksas",IF('11a+c+n'!$Q953="C",'11a+c+n'!D953,0))</f>
        <v>0</v>
      </c>
      <c r="E953" s="42"/>
      <c r="F953" s="64"/>
      <c r="G953" s="121"/>
      <c r="H953" s="121">
        <f>IF($C$4="citu pasākumu izmaksas",IF('11a+c+n'!$Q953="C",'11a+c+n'!H953,0))</f>
        <v>0</v>
      </c>
      <c r="I953" s="121"/>
      <c r="J953" s="121"/>
      <c r="K953" s="122">
        <f>IF($C$4="citu pasākumu izmaksas",IF('11a+c+n'!$Q953="C",'11a+c+n'!K953,0))</f>
        <v>0</v>
      </c>
      <c r="L953" s="83">
        <f>IF($C$4="citu pasākumu izmaksas",IF('11a+c+n'!$Q953="C",'11a+c+n'!L953,0))</f>
        <v>0</v>
      </c>
      <c r="M953" s="121">
        <f>IF($C$4="citu pasākumu izmaksas",IF('11a+c+n'!$Q953="C",'11a+c+n'!M953,0))</f>
        <v>0</v>
      </c>
      <c r="N953" s="121">
        <f>IF($C$4="citu pasākumu izmaksas",IF('11a+c+n'!$Q953="C",'11a+c+n'!N953,0))</f>
        <v>0</v>
      </c>
      <c r="O953" s="121">
        <f>IF($C$4="citu pasākumu izmaksas",IF('11a+c+n'!$Q953="C",'11a+c+n'!O953,0))</f>
        <v>0</v>
      </c>
      <c r="P953" s="122">
        <f>IF($C$4="citu pasākumu izmaksas",IF('11a+c+n'!$Q953="C",'11a+c+n'!P953,0))</f>
        <v>0</v>
      </c>
    </row>
    <row r="954" spans="1:16" x14ac:dyDescent="0.2">
      <c r="A954" s="49">
        <f>IF(P954=0,0,IF(COUNTBLANK(P954)=1,0,COUNTA($P$14:P954)))</f>
        <v>0</v>
      </c>
      <c r="B954" s="21">
        <f>IF($C$4="citu pasākumu izmaksas",IF('11a+c+n'!$Q954="C",'11a+c+n'!B954,0))</f>
        <v>0</v>
      </c>
      <c r="C954" s="21">
        <f>IF($C$4="citu pasākumu izmaksas",IF('11a+c+n'!$Q954="C",'11a+c+n'!C954,0))</f>
        <v>0</v>
      </c>
      <c r="D954" s="21">
        <f>IF($C$4="citu pasākumu izmaksas",IF('11a+c+n'!$Q954="C",'11a+c+n'!D954,0))</f>
        <v>0</v>
      </c>
      <c r="E954" s="42"/>
      <c r="F954" s="64"/>
      <c r="G954" s="121"/>
      <c r="H954" s="121">
        <f>IF($C$4="citu pasākumu izmaksas",IF('11a+c+n'!$Q954="C",'11a+c+n'!H954,0))</f>
        <v>0</v>
      </c>
      <c r="I954" s="121"/>
      <c r="J954" s="121"/>
      <c r="K954" s="122">
        <f>IF($C$4="citu pasākumu izmaksas",IF('11a+c+n'!$Q954="C",'11a+c+n'!K954,0))</f>
        <v>0</v>
      </c>
      <c r="L954" s="83">
        <f>IF($C$4="citu pasākumu izmaksas",IF('11a+c+n'!$Q954="C",'11a+c+n'!L954,0))</f>
        <v>0</v>
      </c>
      <c r="M954" s="121">
        <f>IF($C$4="citu pasākumu izmaksas",IF('11a+c+n'!$Q954="C",'11a+c+n'!M954,0))</f>
        <v>0</v>
      </c>
      <c r="N954" s="121">
        <f>IF($C$4="citu pasākumu izmaksas",IF('11a+c+n'!$Q954="C",'11a+c+n'!N954,0))</f>
        <v>0</v>
      </c>
      <c r="O954" s="121">
        <f>IF($C$4="citu pasākumu izmaksas",IF('11a+c+n'!$Q954="C",'11a+c+n'!O954,0))</f>
        <v>0</v>
      </c>
      <c r="P954" s="122">
        <f>IF($C$4="citu pasākumu izmaksas",IF('11a+c+n'!$Q954="C",'11a+c+n'!P954,0))</f>
        <v>0</v>
      </c>
    </row>
    <row r="955" spans="1:16" x14ac:dyDescent="0.2">
      <c r="A955" s="49">
        <f>IF(P955=0,0,IF(COUNTBLANK(P955)=1,0,COUNTA($P$14:P955)))</f>
        <v>0</v>
      </c>
      <c r="B955" s="21">
        <f>IF($C$4="citu pasākumu izmaksas",IF('11a+c+n'!$Q955="C",'11a+c+n'!B955,0))</f>
        <v>0</v>
      </c>
      <c r="C955" s="21">
        <f>IF($C$4="citu pasākumu izmaksas",IF('11a+c+n'!$Q955="C",'11a+c+n'!C955,0))</f>
        <v>0</v>
      </c>
      <c r="D955" s="21">
        <f>IF($C$4="citu pasākumu izmaksas",IF('11a+c+n'!$Q955="C",'11a+c+n'!D955,0))</f>
        <v>0</v>
      </c>
      <c r="E955" s="42"/>
      <c r="F955" s="64"/>
      <c r="G955" s="121"/>
      <c r="H955" s="121">
        <f>IF($C$4="citu pasākumu izmaksas",IF('11a+c+n'!$Q955="C",'11a+c+n'!H955,0))</f>
        <v>0</v>
      </c>
      <c r="I955" s="121"/>
      <c r="J955" s="121"/>
      <c r="K955" s="122">
        <f>IF($C$4="citu pasākumu izmaksas",IF('11a+c+n'!$Q955="C",'11a+c+n'!K955,0))</f>
        <v>0</v>
      </c>
      <c r="L955" s="83">
        <f>IF($C$4="citu pasākumu izmaksas",IF('11a+c+n'!$Q955="C",'11a+c+n'!L955,0))</f>
        <v>0</v>
      </c>
      <c r="M955" s="121">
        <f>IF($C$4="citu pasākumu izmaksas",IF('11a+c+n'!$Q955="C",'11a+c+n'!M955,0))</f>
        <v>0</v>
      </c>
      <c r="N955" s="121">
        <f>IF($C$4="citu pasākumu izmaksas",IF('11a+c+n'!$Q955="C",'11a+c+n'!N955,0))</f>
        <v>0</v>
      </c>
      <c r="O955" s="121">
        <f>IF($C$4="citu pasākumu izmaksas",IF('11a+c+n'!$Q955="C",'11a+c+n'!O955,0))</f>
        <v>0</v>
      </c>
      <c r="P955" s="122">
        <f>IF($C$4="citu pasākumu izmaksas",IF('11a+c+n'!$Q955="C",'11a+c+n'!P955,0))</f>
        <v>0</v>
      </c>
    </row>
    <row r="956" spans="1:16" x14ac:dyDescent="0.2">
      <c r="A956" s="49">
        <f>IF(P956=0,0,IF(COUNTBLANK(P956)=1,0,COUNTA($P$14:P956)))</f>
        <v>0</v>
      </c>
      <c r="B956" s="21">
        <f>IF($C$4="citu pasākumu izmaksas",IF('11a+c+n'!$Q956="C",'11a+c+n'!B956,0))</f>
        <v>0</v>
      </c>
      <c r="C956" s="21">
        <f>IF($C$4="citu pasākumu izmaksas",IF('11a+c+n'!$Q956="C",'11a+c+n'!C956,0))</f>
        <v>0</v>
      </c>
      <c r="D956" s="21">
        <f>IF($C$4="citu pasākumu izmaksas",IF('11a+c+n'!$Q956="C",'11a+c+n'!D956,0))</f>
        <v>0</v>
      </c>
      <c r="E956" s="42"/>
      <c r="F956" s="64"/>
      <c r="G956" s="121"/>
      <c r="H956" s="121">
        <f>IF($C$4="citu pasākumu izmaksas",IF('11a+c+n'!$Q956="C",'11a+c+n'!H956,0))</f>
        <v>0</v>
      </c>
      <c r="I956" s="121"/>
      <c r="J956" s="121"/>
      <c r="K956" s="122">
        <f>IF($C$4="citu pasākumu izmaksas",IF('11a+c+n'!$Q956="C",'11a+c+n'!K956,0))</f>
        <v>0</v>
      </c>
      <c r="L956" s="83">
        <f>IF($C$4="citu pasākumu izmaksas",IF('11a+c+n'!$Q956="C",'11a+c+n'!L956,0))</f>
        <v>0</v>
      </c>
      <c r="M956" s="121">
        <f>IF($C$4="citu pasākumu izmaksas",IF('11a+c+n'!$Q956="C",'11a+c+n'!M956,0))</f>
        <v>0</v>
      </c>
      <c r="N956" s="121">
        <f>IF($C$4="citu pasākumu izmaksas",IF('11a+c+n'!$Q956="C",'11a+c+n'!N956,0))</f>
        <v>0</v>
      </c>
      <c r="O956" s="121">
        <f>IF($C$4="citu pasākumu izmaksas",IF('11a+c+n'!$Q956="C",'11a+c+n'!O956,0))</f>
        <v>0</v>
      </c>
      <c r="P956" s="122">
        <f>IF($C$4="citu pasākumu izmaksas",IF('11a+c+n'!$Q956="C",'11a+c+n'!P956,0))</f>
        <v>0</v>
      </c>
    </row>
    <row r="957" spans="1:16" x14ac:dyDescent="0.2">
      <c r="A957" s="49">
        <f>IF(P957=0,0,IF(COUNTBLANK(P957)=1,0,COUNTA($P$14:P957)))</f>
        <v>0</v>
      </c>
      <c r="B957" s="21">
        <f>IF($C$4="citu pasākumu izmaksas",IF('11a+c+n'!$Q957="C",'11a+c+n'!B957,0))</f>
        <v>0</v>
      </c>
      <c r="C957" s="21">
        <f>IF($C$4="citu pasākumu izmaksas",IF('11a+c+n'!$Q957="C",'11a+c+n'!C957,0))</f>
        <v>0</v>
      </c>
      <c r="D957" s="21">
        <f>IF($C$4="citu pasākumu izmaksas",IF('11a+c+n'!$Q957="C",'11a+c+n'!D957,0))</f>
        <v>0</v>
      </c>
      <c r="E957" s="42"/>
      <c r="F957" s="64"/>
      <c r="G957" s="121"/>
      <c r="H957" s="121">
        <f>IF($C$4="citu pasākumu izmaksas",IF('11a+c+n'!$Q957="C",'11a+c+n'!H957,0))</f>
        <v>0</v>
      </c>
      <c r="I957" s="121"/>
      <c r="J957" s="121"/>
      <c r="K957" s="122">
        <f>IF($C$4="citu pasākumu izmaksas",IF('11a+c+n'!$Q957="C",'11a+c+n'!K957,0))</f>
        <v>0</v>
      </c>
      <c r="L957" s="83">
        <f>IF($C$4="citu pasākumu izmaksas",IF('11a+c+n'!$Q957="C",'11a+c+n'!L957,0))</f>
        <v>0</v>
      </c>
      <c r="M957" s="121">
        <f>IF($C$4="citu pasākumu izmaksas",IF('11a+c+n'!$Q957="C",'11a+c+n'!M957,0))</f>
        <v>0</v>
      </c>
      <c r="N957" s="121">
        <f>IF($C$4="citu pasākumu izmaksas",IF('11a+c+n'!$Q957="C",'11a+c+n'!N957,0))</f>
        <v>0</v>
      </c>
      <c r="O957" s="121">
        <f>IF($C$4="citu pasākumu izmaksas",IF('11a+c+n'!$Q957="C",'11a+c+n'!O957,0))</f>
        <v>0</v>
      </c>
      <c r="P957" s="122">
        <f>IF($C$4="citu pasākumu izmaksas",IF('11a+c+n'!$Q957="C",'11a+c+n'!P957,0))</f>
        <v>0</v>
      </c>
    </row>
    <row r="958" spans="1:16" x14ac:dyDescent="0.2">
      <c r="A958" s="49">
        <f>IF(P958=0,0,IF(COUNTBLANK(P958)=1,0,COUNTA($P$14:P958)))</f>
        <v>0</v>
      </c>
      <c r="B958" s="21">
        <f>IF($C$4="citu pasākumu izmaksas",IF('11a+c+n'!$Q958="C",'11a+c+n'!B958,0))</f>
        <v>0</v>
      </c>
      <c r="C958" s="21">
        <f>IF($C$4="citu pasākumu izmaksas",IF('11a+c+n'!$Q958="C",'11a+c+n'!C958,0))</f>
        <v>0</v>
      </c>
      <c r="D958" s="21">
        <f>IF($C$4="citu pasākumu izmaksas",IF('11a+c+n'!$Q958="C",'11a+c+n'!D958,0))</f>
        <v>0</v>
      </c>
      <c r="E958" s="42"/>
      <c r="F958" s="64"/>
      <c r="G958" s="121"/>
      <c r="H958" s="121">
        <f>IF($C$4="citu pasākumu izmaksas",IF('11a+c+n'!$Q958="C",'11a+c+n'!H958,0))</f>
        <v>0</v>
      </c>
      <c r="I958" s="121"/>
      <c r="J958" s="121"/>
      <c r="K958" s="122">
        <f>IF($C$4="citu pasākumu izmaksas",IF('11a+c+n'!$Q958="C",'11a+c+n'!K958,0))</f>
        <v>0</v>
      </c>
      <c r="L958" s="83">
        <f>IF($C$4="citu pasākumu izmaksas",IF('11a+c+n'!$Q958="C",'11a+c+n'!L958,0))</f>
        <v>0</v>
      </c>
      <c r="M958" s="121">
        <f>IF($C$4="citu pasākumu izmaksas",IF('11a+c+n'!$Q958="C",'11a+c+n'!M958,0))</f>
        <v>0</v>
      </c>
      <c r="N958" s="121">
        <f>IF($C$4="citu pasākumu izmaksas",IF('11a+c+n'!$Q958="C",'11a+c+n'!N958,0))</f>
        <v>0</v>
      </c>
      <c r="O958" s="121">
        <f>IF($C$4="citu pasākumu izmaksas",IF('11a+c+n'!$Q958="C",'11a+c+n'!O958,0))</f>
        <v>0</v>
      </c>
      <c r="P958" s="122">
        <f>IF($C$4="citu pasākumu izmaksas",IF('11a+c+n'!$Q958="C",'11a+c+n'!P958,0))</f>
        <v>0</v>
      </c>
    </row>
    <row r="959" spans="1:16" x14ac:dyDescent="0.2">
      <c r="A959" s="49">
        <f>IF(P959=0,0,IF(COUNTBLANK(P959)=1,0,COUNTA($P$14:P959)))</f>
        <v>0</v>
      </c>
      <c r="B959" s="21">
        <f>IF($C$4="citu pasākumu izmaksas",IF('11a+c+n'!$Q959="C",'11a+c+n'!B959,0))</f>
        <v>0</v>
      </c>
      <c r="C959" s="21">
        <f>IF($C$4="citu pasākumu izmaksas",IF('11a+c+n'!$Q959="C",'11a+c+n'!C959,0))</f>
        <v>0</v>
      </c>
      <c r="D959" s="21">
        <f>IF($C$4="citu pasākumu izmaksas",IF('11a+c+n'!$Q959="C",'11a+c+n'!D959,0))</f>
        <v>0</v>
      </c>
      <c r="E959" s="42"/>
      <c r="F959" s="64"/>
      <c r="G959" s="121"/>
      <c r="H959" s="121">
        <f>IF($C$4="citu pasākumu izmaksas",IF('11a+c+n'!$Q959="C",'11a+c+n'!H959,0))</f>
        <v>0</v>
      </c>
      <c r="I959" s="121"/>
      <c r="J959" s="121"/>
      <c r="K959" s="122">
        <f>IF($C$4="citu pasākumu izmaksas",IF('11a+c+n'!$Q959="C",'11a+c+n'!K959,0))</f>
        <v>0</v>
      </c>
      <c r="L959" s="83">
        <f>IF($C$4="citu pasākumu izmaksas",IF('11a+c+n'!$Q959="C",'11a+c+n'!L959,0))</f>
        <v>0</v>
      </c>
      <c r="M959" s="121">
        <f>IF($C$4="citu pasākumu izmaksas",IF('11a+c+n'!$Q959="C",'11a+c+n'!M959,0))</f>
        <v>0</v>
      </c>
      <c r="N959" s="121">
        <f>IF($C$4="citu pasākumu izmaksas",IF('11a+c+n'!$Q959="C",'11a+c+n'!N959,0))</f>
        <v>0</v>
      </c>
      <c r="O959" s="121">
        <f>IF($C$4="citu pasākumu izmaksas",IF('11a+c+n'!$Q959="C",'11a+c+n'!O959,0))</f>
        <v>0</v>
      </c>
      <c r="P959" s="122">
        <f>IF($C$4="citu pasākumu izmaksas",IF('11a+c+n'!$Q959="C",'11a+c+n'!P959,0))</f>
        <v>0</v>
      </c>
    </row>
    <row r="960" spans="1:16" x14ac:dyDescent="0.2">
      <c r="A960" s="49">
        <f>IF(P960=0,0,IF(COUNTBLANK(P960)=1,0,COUNTA($P$14:P960)))</f>
        <v>0</v>
      </c>
      <c r="B960" s="21">
        <f>IF($C$4="citu pasākumu izmaksas",IF('11a+c+n'!$Q960="C",'11a+c+n'!B960,0))</f>
        <v>0</v>
      </c>
      <c r="C960" s="21">
        <f>IF($C$4="citu pasākumu izmaksas",IF('11a+c+n'!$Q960="C",'11a+c+n'!C960,0))</f>
        <v>0</v>
      </c>
      <c r="D960" s="21">
        <f>IF($C$4="citu pasākumu izmaksas",IF('11a+c+n'!$Q960="C",'11a+c+n'!D960,0))</f>
        <v>0</v>
      </c>
      <c r="E960" s="42"/>
      <c r="F960" s="64"/>
      <c r="G960" s="121"/>
      <c r="H960" s="121">
        <f>IF($C$4="citu pasākumu izmaksas",IF('11a+c+n'!$Q960="C",'11a+c+n'!H960,0))</f>
        <v>0</v>
      </c>
      <c r="I960" s="121"/>
      <c r="J960" s="121"/>
      <c r="K960" s="122">
        <f>IF($C$4="citu pasākumu izmaksas",IF('11a+c+n'!$Q960="C",'11a+c+n'!K960,0))</f>
        <v>0</v>
      </c>
      <c r="L960" s="83">
        <f>IF($C$4="citu pasākumu izmaksas",IF('11a+c+n'!$Q960="C",'11a+c+n'!L960,0))</f>
        <v>0</v>
      </c>
      <c r="M960" s="121">
        <f>IF($C$4="citu pasākumu izmaksas",IF('11a+c+n'!$Q960="C",'11a+c+n'!M960,0))</f>
        <v>0</v>
      </c>
      <c r="N960" s="121">
        <f>IF($C$4="citu pasākumu izmaksas",IF('11a+c+n'!$Q960="C",'11a+c+n'!N960,0))</f>
        <v>0</v>
      </c>
      <c r="O960" s="121">
        <f>IF($C$4="citu pasākumu izmaksas",IF('11a+c+n'!$Q960="C",'11a+c+n'!O960,0))</f>
        <v>0</v>
      </c>
      <c r="P960" s="122">
        <f>IF($C$4="citu pasākumu izmaksas",IF('11a+c+n'!$Q960="C",'11a+c+n'!P960,0))</f>
        <v>0</v>
      </c>
    </row>
    <row r="961" spans="1:16" x14ac:dyDescent="0.2">
      <c r="A961" s="49">
        <f>IF(P961=0,0,IF(COUNTBLANK(P961)=1,0,COUNTA($P$14:P961)))</f>
        <v>0</v>
      </c>
      <c r="B961" s="21">
        <f>IF($C$4="citu pasākumu izmaksas",IF('11a+c+n'!$Q961="C",'11a+c+n'!B961,0))</f>
        <v>0</v>
      </c>
      <c r="C961" s="21">
        <f>IF($C$4="citu pasākumu izmaksas",IF('11a+c+n'!$Q961="C",'11a+c+n'!C961,0))</f>
        <v>0</v>
      </c>
      <c r="D961" s="21">
        <f>IF($C$4="citu pasākumu izmaksas",IF('11a+c+n'!$Q961="C",'11a+c+n'!D961,0))</f>
        <v>0</v>
      </c>
      <c r="E961" s="42"/>
      <c r="F961" s="64"/>
      <c r="G961" s="121"/>
      <c r="H961" s="121">
        <f>IF($C$4="citu pasākumu izmaksas",IF('11a+c+n'!$Q961="C",'11a+c+n'!H961,0))</f>
        <v>0</v>
      </c>
      <c r="I961" s="121"/>
      <c r="J961" s="121"/>
      <c r="K961" s="122">
        <f>IF($C$4="citu pasākumu izmaksas",IF('11a+c+n'!$Q961="C",'11a+c+n'!K961,0))</f>
        <v>0</v>
      </c>
      <c r="L961" s="83">
        <f>IF($C$4="citu pasākumu izmaksas",IF('11a+c+n'!$Q961="C",'11a+c+n'!L961,0))</f>
        <v>0</v>
      </c>
      <c r="M961" s="121">
        <f>IF($C$4="citu pasākumu izmaksas",IF('11a+c+n'!$Q961="C",'11a+c+n'!M961,0))</f>
        <v>0</v>
      </c>
      <c r="N961" s="121">
        <f>IF($C$4="citu pasākumu izmaksas",IF('11a+c+n'!$Q961="C",'11a+c+n'!N961,0))</f>
        <v>0</v>
      </c>
      <c r="O961" s="121">
        <f>IF($C$4="citu pasākumu izmaksas",IF('11a+c+n'!$Q961="C",'11a+c+n'!O961,0))</f>
        <v>0</v>
      </c>
      <c r="P961" s="122">
        <f>IF($C$4="citu pasākumu izmaksas",IF('11a+c+n'!$Q961="C",'11a+c+n'!P961,0))</f>
        <v>0</v>
      </c>
    </row>
    <row r="962" spans="1:16" x14ac:dyDescent="0.2">
      <c r="A962" s="49">
        <f>IF(P962=0,0,IF(COUNTBLANK(P962)=1,0,COUNTA($P$14:P962)))</f>
        <v>0</v>
      </c>
      <c r="B962" s="21">
        <f>IF($C$4="citu pasākumu izmaksas",IF('11a+c+n'!$Q962="C",'11a+c+n'!B962,0))</f>
        <v>0</v>
      </c>
      <c r="C962" s="21">
        <f>IF($C$4="citu pasākumu izmaksas",IF('11a+c+n'!$Q962="C",'11a+c+n'!C962,0))</f>
        <v>0</v>
      </c>
      <c r="D962" s="21">
        <f>IF($C$4="citu pasākumu izmaksas",IF('11a+c+n'!$Q962="C",'11a+c+n'!D962,0))</f>
        <v>0</v>
      </c>
      <c r="E962" s="42"/>
      <c r="F962" s="64"/>
      <c r="G962" s="121"/>
      <c r="H962" s="121">
        <f>IF($C$4="citu pasākumu izmaksas",IF('11a+c+n'!$Q962="C",'11a+c+n'!H962,0))</f>
        <v>0</v>
      </c>
      <c r="I962" s="121"/>
      <c r="J962" s="121"/>
      <c r="K962" s="122">
        <f>IF($C$4="citu pasākumu izmaksas",IF('11a+c+n'!$Q962="C",'11a+c+n'!K962,0))</f>
        <v>0</v>
      </c>
      <c r="L962" s="83">
        <f>IF($C$4="citu pasākumu izmaksas",IF('11a+c+n'!$Q962="C",'11a+c+n'!L962,0))</f>
        <v>0</v>
      </c>
      <c r="M962" s="121">
        <f>IF($C$4="citu pasākumu izmaksas",IF('11a+c+n'!$Q962="C",'11a+c+n'!M962,0))</f>
        <v>0</v>
      </c>
      <c r="N962" s="121">
        <f>IF($C$4="citu pasākumu izmaksas",IF('11a+c+n'!$Q962="C",'11a+c+n'!N962,0))</f>
        <v>0</v>
      </c>
      <c r="O962" s="121">
        <f>IF($C$4="citu pasākumu izmaksas",IF('11a+c+n'!$Q962="C",'11a+c+n'!O962,0))</f>
        <v>0</v>
      </c>
      <c r="P962" s="122">
        <f>IF($C$4="citu pasākumu izmaksas",IF('11a+c+n'!$Q962="C",'11a+c+n'!P962,0))</f>
        <v>0</v>
      </c>
    </row>
    <row r="963" spans="1:16" x14ac:dyDescent="0.2">
      <c r="A963" s="49">
        <f>IF(P963=0,0,IF(COUNTBLANK(P963)=1,0,COUNTA($P$14:P963)))</f>
        <v>0</v>
      </c>
      <c r="B963" s="21">
        <f>IF($C$4="citu pasākumu izmaksas",IF('11a+c+n'!$Q963="C",'11a+c+n'!B963,0))</f>
        <v>0</v>
      </c>
      <c r="C963" s="21">
        <f>IF($C$4="citu pasākumu izmaksas",IF('11a+c+n'!$Q963="C",'11a+c+n'!C963,0))</f>
        <v>0</v>
      </c>
      <c r="D963" s="21">
        <f>IF($C$4="citu pasākumu izmaksas",IF('11a+c+n'!$Q963="C",'11a+c+n'!D963,0))</f>
        <v>0</v>
      </c>
      <c r="E963" s="42"/>
      <c r="F963" s="64"/>
      <c r="G963" s="121"/>
      <c r="H963" s="121">
        <f>IF($C$4="citu pasākumu izmaksas",IF('11a+c+n'!$Q963="C",'11a+c+n'!H963,0))</f>
        <v>0</v>
      </c>
      <c r="I963" s="121"/>
      <c r="J963" s="121"/>
      <c r="K963" s="122">
        <f>IF($C$4="citu pasākumu izmaksas",IF('11a+c+n'!$Q963="C",'11a+c+n'!K963,0))</f>
        <v>0</v>
      </c>
      <c r="L963" s="83">
        <f>IF($C$4="citu pasākumu izmaksas",IF('11a+c+n'!$Q963="C",'11a+c+n'!L963,0))</f>
        <v>0</v>
      </c>
      <c r="M963" s="121">
        <f>IF($C$4="citu pasākumu izmaksas",IF('11a+c+n'!$Q963="C",'11a+c+n'!M963,0))</f>
        <v>0</v>
      </c>
      <c r="N963" s="121">
        <f>IF($C$4="citu pasākumu izmaksas",IF('11a+c+n'!$Q963="C",'11a+c+n'!N963,0))</f>
        <v>0</v>
      </c>
      <c r="O963" s="121">
        <f>IF($C$4="citu pasākumu izmaksas",IF('11a+c+n'!$Q963="C",'11a+c+n'!O963,0))</f>
        <v>0</v>
      </c>
      <c r="P963" s="122">
        <f>IF($C$4="citu pasākumu izmaksas",IF('11a+c+n'!$Q963="C",'11a+c+n'!P963,0))</f>
        <v>0</v>
      </c>
    </row>
    <row r="964" spans="1:16" x14ac:dyDescent="0.2">
      <c r="A964" s="49">
        <f>IF(P964=0,0,IF(COUNTBLANK(P964)=1,0,COUNTA($P$14:P964)))</f>
        <v>0</v>
      </c>
      <c r="B964" s="21">
        <f>IF($C$4="citu pasākumu izmaksas",IF('11a+c+n'!$Q964="C",'11a+c+n'!B964,0))</f>
        <v>0</v>
      </c>
      <c r="C964" s="21">
        <f>IF($C$4="citu pasākumu izmaksas",IF('11a+c+n'!$Q964="C",'11a+c+n'!C964,0))</f>
        <v>0</v>
      </c>
      <c r="D964" s="21">
        <f>IF($C$4="citu pasākumu izmaksas",IF('11a+c+n'!$Q964="C",'11a+c+n'!D964,0))</f>
        <v>0</v>
      </c>
      <c r="E964" s="42"/>
      <c r="F964" s="64"/>
      <c r="G964" s="121"/>
      <c r="H964" s="121">
        <f>IF($C$4="citu pasākumu izmaksas",IF('11a+c+n'!$Q964="C",'11a+c+n'!H964,0))</f>
        <v>0</v>
      </c>
      <c r="I964" s="121"/>
      <c r="J964" s="121"/>
      <c r="K964" s="122">
        <f>IF($C$4="citu pasākumu izmaksas",IF('11a+c+n'!$Q964="C",'11a+c+n'!K964,0))</f>
        <v>0</v>
      </c>
      <c r="L964" s="83">
        <f>IF($C$4="citu pasākumu izmaksas",IF('11a+c+n'!$Q964="C",'11a+c+n'!L964,0))</f>
        <v>0</v>
      </c>
      <c r="M964" s="121">
        <f>IF($C$4="citu pasākumu izmaksas",IF('11a+c+n'!$Q964="C",'11a+c+n'!M964,0))</f>
        <v>0</v>
      </c>
      <c r="N964" s="121">
        <f>IF($C$4="citu pasākumu izmaksas",IF('11a+c+n'!$Q964="C",'11a+c+n'!N964,0))</f>
        <v>0</v>
      </c>
      <c r="O964" s="121">
        <f>IF($C$4="citu pasākumu izmaksas",IF('11a+c+n'!$Q964="C",'11a+c+n'!O964,0))</f>
        <v>0</v>
      </c>
      <c r="P964" s="122">
        <f>IF($C$4="citu pasākumu izmaksas",IF('11a+c+n'!$Q964="C",'11a+c+n'!P964,0))</f>
        <v>0</v>
      </c>
    </row>
    <row r="965" spans="1:16" x14ac:dyDescent="0.2">
      <c r="A965" s="49">
        <f>IF(P965=0,0,IF(COUNTBLANK(P965)=1,0,COUNTA($P$14:P965)))</f>
        <v>0</v>
      </c>
      <c r="B965" s="21">
        <f>IF($C$4="citu pasākumu izmaksas",IF('11a+c+n'!$Q965="C",'11a+c+n'!B965,0))</f>
        <v>0</v>
      </c>
      <c r="C965" s="21">
        <f>IF($C$4="citu pasākumu izmaksas",IF('11a+c+n'!$Q965="C",'11a+c+n'!C965,0))</f>
        <v>0</v>
      </c>
      <c r="D965" s="21">
        <f>IF($C$4="citu pasākumu izmaksas",IF('11a+c+n'!$Q965="C",'11a+c+n'!D965,0))</f>
        <v>0</v>
      </c>
      <c r="E965" s="42"/>
      <c r="F965" s="64"/>
      <c r="G965" s="121"/>
      <c r="H965" s="121">
        <f>IF($C$4="citu pasākumu izmaksas",IF('11a+c+n'!$Q965="C",'11a+c+n'!H965,0))</f>
        <v>0</v>
      </c>
      <c r="I965" s="121"/>
      <c r="J965" s="121"/>
      <c r="K965" s="122">
        <f>IF($C$4="citu pasākumu izmaksas",IF('11a+c+n'!$Q965="C",'11a+c+n'!K965,0))</f>
        <v>0</v>
      </c>
      <c r="L965" s="83">
        <f>IF($C$4="citu pasākumu izmaksas",IF('11a+c+n'!$Q965="C",'11a+c+n'!L965,0))</f>
        <v>0</v>
      </c>
      <c r="M965" s="121">
        <f>IF($C$4="citu pasākumu izmaksas",IF('11a+c+n'!$Q965="C",'11a+c+n'!M965,0))</f>
        <v>0</v>
      </c>
      <c r="N965" s="121">
        <f>IF($C$4="citu pasākumu izmaksas",IF('11a+c+n'!$Q965="C",'11a+c+n'!N965,0))</f>
        <v>0</v>
      </c>
      <c r="O965" s="121">
        <f>IF($C$4="citu pasākumu izmaksas",IF('11a+c+n'!$Q965="C",'11a+c+n'!O965,0))</f>
        <v>0</v>
      </c>
      <c r="P965" s="122">
        <f>IF($C$4="citu pasākumu izmaksas",IF('11a+c+n'!$Q965="C",'11a+c+n'!P965,0))</f>
        <v>0</v>
      </c>
    </row>
    <row r="966" spans="1:16" x14ac:dyDescent="0.2">
      <c r="A966" s="49">
        <f>IF(P966=0,0,IF(COUNTBLANK(P966)=1,0,COUNTA($P$14:P966)))</f>
        <v>0</v>
      </c>
      <c r="B966" s="21">
        <f>IF($C$4="citu pasākumu izmaksas",IF('11a+c+n'!$Q966="C",'11a+c+n'!B966,0))</f>
        <v>0</v>
      </c>
      <c r="C966" s="21">
        <f>IF($C$4="citu pasākumu izmaksas",IF('11a+c+n'!$Q966="C",'11a+c+n'!C966,0))</f>
        <v>0</v>
      </c>
      <c r="D966" s="21">
        <f>IF($C$4="citu pasākumu izmaksas",IF('11a+c+n'!$Q966="C",'11a+c+n'!D966,0))</f>
        <v>0</v>
      </c>
      <c r="E966" s="42"/>
      <c r="F966" s="64"/>
      <c r="G966" s="121"/>
      <c r="H966" s="121">
        <f>IF($C$4="citu pasākumu izmaksas",IF('11a+c+n'!$Q966="C",'11a+c+n'!H966,0))</f>
        <v>0</v>
      </c>
      <c r="I966" s="121"/>
      <c r="J966" s="121"/>
      <c r="K966" s="122">
        <f>IF($C$4="citu pasākumu izmaksas",IF('11a+c+n'!$Q966="C",'11a+c+n'!K966,0))</f>
        <v>0</v>
      </c>
      <c r="L966" s="83">
        <f>IF($C$4="citu pasākumu izmaksas",IF('11a+c+n'!$Q966="C",'11a+c+n'!L966,0))</f>
        <v>0</v>
      </c>
      <c r="M966" s="121">
        <f>IF($C$4="citu pasākumu izmaksas",IF('11a+c+n'!$Q966="C",'11a+c+n'!M966,0))</f>
        <v>0</v>
      </c>
      <c r="N966" s="121">
        <f>IF($C$4="citu pasākumu izmaksas",IF('11a+c+n'!$Q966="C",'11a+c+n'!N966,0))</f>
        <v>0</v>
      </c>
      <c r="O966" s="121">
        <f>IF($C$4="citu pasākumu izmaksas",IF('11a+c+n'!$Q966="C",'11a+c+n'!O966,0))</f>
        <v>0</v>
      </c>
      <c r="P966" s="122">
        <f>IF($C$4="citu pasākumu izmaksas",IF('11a+c+n'!$Q966="C",'11a+c+n'!P966,0))</f>
        <v>0</v>
      </c>
    </row>
    <row r="967" spans="1:16" x14ac:dyDescent="0.2">
      <c r="A967" s="49">
        <f>IF(P967=0,0,IF(COUNTBLANK(P967)=1,0,COUNTA($P$14:P967)))</f>
        <v>0</v>
      </c>
      <c r="B967" s="21">
        <f>IF($C$4="citu pasākumu izmaksas",IF('11a+c+n'!$Q967="C",'11a+c+n'!B967,0))</f>
        <v>0</v>
      </c>
      <c r="C967" s="21">
        <f>IF($C$4="citu pasākumu izmaksas",IF('11a+c+n'!$Q967="C",'11a+c+n'!C967,0))</f>
        <v>0</v>
      </c>
      <c r="D967" s="21">
        <f>IF($C$4="citu pasākumu izmaksas",IF('11a+c+n'!$Q967="C",'11a+c+n'!D967,0))</f>
        <v>0</v>
      </c>
      <c r="E967" s="42"/>
      <c r="F967" s="64"/>
      <c r="G967" s="121"/>
      <c r="H967" s="121">
        <f>IF($C$4="citu pasākumu izmaksas",IF('11a+c+n'!$Q967="C",'11a+c+n'!H967,0))</f>
        <v>0</v>
      </c>
      <c r="I967" s="121"/>
      <c r="J967" s="121"/>
      <c r="K967" s="122">
        <f>IF($C$4="citu pasākumu izmaksas",IF('11a+c+n'!$Q967="C",'11a+c+n'!K967,0))</f>
        <v>0</v>
      </c>
      <c r="L967" s="83">
        <f>IF($C$4="citu pasākumu izmaksas",IF('11a+c+n'!$Q967="C",'11a+c+n'!L967,0))</f>
        <v>0</v>
      </c>
      <c r="M967" s="121">
        <f>IF($C$4="citu pasākumu izmaksas",IF('11a+c+n'!$Q967="C",'11a+c+n'!M967,0))</f>
        <v>0</v>
      </c>
      <c r="N967" s="121">
        <f>IF($C$4="citu pasākumu izmaksas",IF('11a+c+n'!$Q967="C",'11a+c+n'!N967,0))</f>
        <v>0</v>
      </c>
      <c r="O967" s="121">
        <f>IF($C$4="citu pasākumu izmaksas",IF('11a+c+n'!$Q967="C",'11a+c+n'!O967,0))</f>
        <v>0</v>
      </c>
      <c r="P967" s="122">
        <f>IF($C$4="citu pasākumu izmaksas",IF('11a+c+n'!$Q967="C",'11a+c+n'!P967,0))</f>
        <v>0</v>
      </c>
    </row>
    <row r="968" spans="1:16" x14ac:dyDescent="0.2">
      <c r="A968" s="49">
        <f>IF(P968=0,0,IF(COUNTBLANK(P968)=1,0,COUNTA($P$14:P968)))</f>
        <v>0</v>
      </c>
      <c r="B968" s="21">
        <f>IF($C$4="citu pasākumu izmaksas",IF('11a+c+n'!$Q968="C",'11a+c+n'!B968,0))</f>
        <v>0</v>
      </c>
      <c r="C968" s="21">
        <f>IF($C$4="citu pasākumu izmaksas",IF('11a+c+n'!$Q968="C",'11a+c+n'!C968,0))</f>
        <v>0</v>
      </c>
      <c r="D968" s="21">
        <f>IF($C$4="citu pasākumu izmaksas",IF('11a+c+n'!$Q968="C",'11a+c+n'!D968,0))</f>
        <v>0</v>
      </c>
      <c r="E968" s="42"/>
      <c r="F968" s="64"/>
      <c r="G968" s="121"/>
      <c r="H968" s="121">
        <f>IF($C$4="citu pasākumu izmaksas",IF('11a+c+n'!$Q968="C",'11a+c+n'!H968,0))</f>
        <v>0</v>
      </c>
      <c r="I968" s="121"/>
      <c r="J968" s="121"/>
      <c r="K968" s="122">
        <f>IF($C$4="citu pasākumu izmaksas",IF('11a+c+n'!$Q968="C",'11a+c+n'!K968,0))</f>
        <v>0</v>
      </c>
      <c r="L968" s="83">
        <f>IF($C$4="citu pasākumu izmaksas",IF('11a+c+n'!$Q968="C",'11a+c+n'!L968,0))</f>
        <v>0</v>
      </c>
      <c r="M968" s="121">
        <f>IF($C$4="citu pasākumu izmaksas",IF('11a+c+n'!$Q968="C",'11a+c+n'!M968,0))</f>
        <v>0</v>
      </c>
      <c r="N968" s="121">
        <f>IF($C$4="citu pasākumu izmaksas",IF('11a+c+n'!$Q968="C",'11a+c+n'!N968,0))</f>
        <v>0</v>
      </c>
      <c r="O968" s="121">
        <f>IF($C$4="citu pasākumu izmaksas",IF('11a+c+n'!$Q968="C",'11a+c+n'!O968,0))</f>
        <v>0</v>
      </c>
      <c r="P968" s="122">
        <f>IF($C$4="citu pasākumu izmaksas",IF('11a+c+n'!$Q968="C",'11a+c+n'!P968,0))</f>
        <v>0</v>
      </c>
    </row>
    <row r="969" spans="1:16" x14ac:dyDescent="0.2">
      <c r="A969" s="49">
        <f>IF(P969=0,0,IF(COUNTBLANK(P969)=1,0,COUNTA($P$14:P969)))</f>
        <v>0</v>
      </c>
      <c r="B969" s="21">
        <f>IF($C$4="citu pasākumu izmaksas",IF('11a+c+n'!$Q969="C",'11a+c+n'!B969,0))</f>
        <v>0</v>
      </c>
      <c r="C969" s="21">
        <f>IF($C$4="citu pasākumu izmaksas",IF('11a+c+n'!$Q969="C",'11a+c+n'!C969,0))</f>
        <v>0</v>
      </c>
      <c r="D969" s="21">
        <f>IF($C$4="citu pasākumu izmaksas",IF('11a+c+n'!$Q969="C",'11a+c+n'!D969,0))</f>
        <v>0</v>
      </c>
      <c r="E969" s="42"/>
      <c r="F969" s="64"/>
      <c r="G969" s="121"/>
      <c r="H969" s="121">
        <f>IF($C$4="citu pasākumu izmaksas",IF('11a+c+n'!$Q969="C",'11a+c+n'!H969,0))</f>
        <v>0</v>
      </c>
      <c r="I969" s="121"/>
      <c r="J969" s="121"/>
      <c r="K969" s="122">
        <f>IF($C$4="citu pasākumu izmaksas",IF('11a+c+n'!$Q969="C",'11a+c+n'!K969,0))</f>
        <v>0</v>
      </c>
      <c r="L969" s="83">
        <f>IF($C$4="citu pasākumu izmaksas",IF('11a+c+n'!$Q969="C",'11a+c+n'!L969,0))</f>
        <v>0</v>
      </c>
      <c r="M969" s="121">
        <f>IF($C$4="citu pasākumu izmaksas",IF('11a+c+n'!$Q969="C",'11a+c+n'!M969,0))</f>
        <v>0</v>
      </c>
      <c r="N969" s="121">
        <f>IF($C$4="citu pasākumu izmaksas",IF('11a+c+n'!$Q969="C",'11a+c+n'!N969,0))</f>
        <v>0</v>
      </c>
      <c r="O969" s="121">
        <f>IF($C$4="citu pasākumu izmaksas",IF('11a+c+n'!$Q969="C",'11a+c+n'!O969,0))</f>
        <v>0</v>
      </c>
      <c r="P969" s="122">
        <f>IF($C$4="citu pasākumu izmaksas",IF('11a+c+n'!$Q969="C",'11a+c+n'!P969,0))</f>
        <v>0</v>
      </c>
    </row>
    <row r="970" spans="1:16" x14ac:dyDescent="0.2">
      <c r="A970" s="49">
        <f>IF(P970=0,0,IF(COUNTBLANK(P970)=1,0,COUNTA($P$14:P970)))</f>
        <v>0</v>
      </c>
      <c r="B970" s="21">
        <f>IF($C$4="citu pasākumu izmaksas",IF('11a+c+n'!$Q970="C",'11a+c+n'!B970,0))</f>
        <v>0</v>
      </c>
      <c r="C970" s="21">
        <f>IF($C$4="citu pasākumu izmaksas",IF('11a+c+n'!$Q970="C",'11a+c+n'!C970,0))</f>
        <v>0</v>
      </c>
      <c r="D970" s="21">
        <f>IF($C$4="citu pasākumu izmaksas",IF('11a+c+n'!$Q970="C",'11a+c+n'!D970,0))</f>
        <v>0</v>
      </c>
      <c r="E970" s="42"/>
      <c r="F970" s="64"/>
      <c r="G970" s="121"/>
      <c r="H970" s="121">
        <f>IF($C$4="citu pasākumu izmaksas",IF('11a+c+n'!$Q970="C",'11a+c+n'!H970,0))</f>
        <v>0</v>
      </c>
      <c r="I970" s="121"/>
      <c r="J970" s="121"/>
      <c r="K970" s="122">
        <f>IF($C$4="citu pasākumu izmaksas",IF('11a+c+n'!$Q970="C",'11a+c+n'!K970,0))</f>
        <v>0</v>
      </c>
      <c r="L970" s="83">
        <f>IF($C$4="citu pasākumu izmaksas",IF('11a+c+n'!$Q970="C",'11a+c+n'!L970,0))</f>
        <v>0</v>
      </c>
      <c r="M970" s="121">
        <f>IF($C$4="citu pasākumu izmaksas",IF('11a+c+n'!$Q970="C",'11a+c+n'!M970,0))</f>
        <v>0</v>
      </c>
      <c r="N970" s="121">
        <f>IF($C$4="citu pasākumu izmaksas",IF('11a+c+n'!$Q970="C",'11a+c+n'!N970,0))</f>
        <v>0</v>
      </c>
      <c r="O970" s="121">
        <f>IF($C$4="citu pasākumu izmaksas",IF('11a+c+n'!$Q970="C",'11a+c+n'!O970,0))</f>
        <v>0</v>
      </c>
      <c r="P970" s="122">
        <f>IF($C$4="citu pasākumu izmaksas",IF('11a+c+n'!$Q970="C",'11a+c+n'!P970,0))</f>
        <v>0</v>
      </c>
    </row>
    <row r="971" spans="1:16" x14ac:dyDescent="0.2">
      <c r="A971" s="49">
        <f>IF(P971=0,0,IF(COUNTBLANK(P971)=1,0,COUNTA($P$14:P971)))</f>
        <v>0</v>
      </c>
      <c r="B971" s="21">
        <f>IF($C$4="citu pasākumu izmaksas",IF('11a+c+n'!$Q971="C",'11a+c+n'!B971,0))</f>
        <v>0</v>
      </c>
      <c r="C971" s="21">
        <f>IF($C$4="citu pasākumu izmaksas",IF('11a+c+n'!$Q971="C",'11a+c+n'!C971,0))</f>
        <v>0</v>
      </c>
      <c r="D971" s="21">
        <f>IF($C$4="citu pasākumu izmaksas",IF('11a+c+n'!$Q971="C",'11a+c+n'!D971,0))</f>
        <v>0</v>
      </c>
      <c r="E971" s="42"/>
      <c r="F971" s="64"/>
      <c r="G971" s="121"/>
      <c r="H971" s="121">
        <f>IF($C$4="citu pasākumu izmaksas",IF('11a+c+n'!$Q971="C",'11a+c+n'!H971,0))</f>
        <v>0</v>
      </c>
      <c r="I971" s="121"/>
      <c r="J971" s="121"/>
      <c r="K971" s="122">
        <f>IF($C$4="citu pasākumu izmaksas",IF('11a+c+n'!$Q971="C",'11a+c+n'!K971,0))</f>
        <v>0</v>
      </c>
      <c r="L971" s="83">
        <f>IF($C$4="citu pasākumu izmaksas",IF('11a+c+n'!$Q971="C",'11a+c+n'!L971,0))</f>
        <v>0</v>
      </c>
      <c r="M971" s="121">
        <f>IF($C$4="citu pasākumu izmaksas",IF('11a+c+n'!$Q971="C",'11a+c+n'!M971,0))</f>
        <v>0</v>
      </c>
      <c r="N971" s="121">
        <f>IF($C$4="citu pasākumu izmaksas",IF('11a+c+n'!$Q971="C",'11a+c+n'!N971,0))</f>
        <v>0</v>
      </c>
      <c r="O971" s="121">
        <f>IF($C$4="citu pasākumu izmaksas",IF('11a+c+n'!$Q971="C",'11a+c+n'!O971,0))</f>
        <v>0</v>
      </c>
      <c r="P971" s="122">
        <f>IF($C$4="citu pasākumu izmaksas",IF('11a+c+n'!$Q971="C",'11a+c+n'!P971,0))</f>
        <v>0</v>
      </c>
    </row>
    <row r="972" spans="1:16" x14ac:dyDescent="0.2">
      <c r="A972" s="49">
        <f>IF(P972=0,0,IF(COUNTBLANK(P972)=1,0,COUNTA($P$14:P972)))</f>
        <v>0</v>
      </c>
      <c r="B972" s="21">
        <f>IF($C$4="citu pasākumu izmaksas",IF('11a+c+n'!$Q972="C",'11a+c+n'!B972,0))</f>
        <v>0</v>
      </c>
      <c r="C972" s="21">
        <f>IF($C$4="citu pasākumu izmaksas",IF('11a+c+n'!$Q972="C",'11a+c+n'!C972,0))</f>
        <v>0</v>
      </c>
      <c r="D972" s="21">
        <f>IF($C$4="citu pasākumu izmaksas",IF('11a+c+n'!$Q972="C",'11a+c+n'!D972,0))</f>
        <v>0</v>
      </c>
      <c r="E972" s="42"/>
      <c r="F972" s="64"/>
      <c r="G972" s="121"/>
      <c r="H972" s="121">
        <f>IF($C$4="citu pasākumu izmaksas",IF('11a+c+n'!$Q972="C",'11a+c+n'!H972,0))</f>
        <v>0</v>
      </c>
      <c r="I972" s="121"/>
      <c r="J972" s="121"/>
      <c r="K972" s="122">
        <f>IF($C$4="citu pasākumu izmaksas",IF('11a+c+n'!$Q972="C",'11a+c+n'!K972,0))</f>
        <v>0</v>
      </c>
      <c r="L972" s="83">
        <f>IF($C$4="citu pasākumu izmaksas",IF('11a+c+n'!$Q972="C",'11a+c+n'!L972,0))</f>
        <v>0</v>
      </c>
      <c r="M972" s="121">
        <f>IF($C$4="citu pasākumu izmaksas",IF('11a+c+n'!$Q972="C",'11a+c+n'!M972,0))</f>
        <v>0</v>
      </c>
      <c r="N972" s="121">
        <f>IF($C$4="citu pasākumu izmaksas",IF('11a+c+n'!$Q972="C",'11a+c+n'!N972,0))</f>
        <v>0</v>
      </c>
      <c r="O972" s="121">
        <f>IF($C$4="citu pasākumu izmaksas",IF('11a+c+n'!$Q972="C",'11a+c+n'!O972,0))</f>
        <v>0</v>
      </c>
      <c r="P972" s="122">
        <f>IF($C$4="citu pasākumu izmaksas",IF('11a+c+n'!$Q972="C",'11a+c+n'!P972,0))</f>
        <v>0</v>
      </c>
    </row>
    <row r="973" spans="1:16" x14ac:dyDescent="0.2">
      <c r="A973" s="49">
        <f>IF(P973=0,0,IF(COUNTBLANK(P973)=1,0,COUNTA($P$14:P973)))</f>
        <v>0</v>
      </c>
      <c r="B973" s="21">
        <f>IF($C$4="citu pasākumu izmaksas",IF('11a+c+n'!$Q973="C",'11a+c+n'!B973,0))</f>
        <v>0</v>
      </c>
      <c r="C973" s="21">
        <f>IF($C$4="citu pasākumu izmaksas",IF('11a+c+n'!$Q973="C",'11a+c+n'!C973,0))</f>
        <v>0</v>
      </c>
      <c r="D973" s="21">
        <f>IF($C$4="citu pasākumu izmaksas",IF('11a+c+n'!$Q973="C",'11a+c+n'!D973,0))</f>
        <v>0</v>
      </c>
      <c r="E973" s="42"/>
      <c r="F973" s="64"/>
      <c r="G973" s="121"/>
      <c r="H973" s="121">
        <f>IF($C$4="citu pasākumu izmaksas",IF('11a+c+n'!$Q973="C",'11a+c+n'!H973,0))</f>
        <v>0</v>
      </c>
      <c r="I973" s="121"/>
      <c r="J973" s="121"/>
      <c r="K973" s="122">
        <f>IF($C$4="citu pasākumu izmaksas",IF('11a+c+n'!$Q973="C",'11a+c+n'!K973,0))</f>
        <v>0</v>
      </c>
      <c r="L973" s="83">
        <f>IF($C$4="citu pasākumu izmaksas",IF('11a+c+n'!$Q973="C",'11a+c+n'!L973,0))</f>
        <v>0</v>
      </c>
      <c r="M973" s="121">
        <f>IF($C$4="citu pasākumu izmaksas",IF('11a+c+n'!$Q973="C",'11a+c+n'!M973,0))</f>
        <v>0</v>
      </c>
      <c r="N973" s="121">
        <f>IF($C$4="citu pasākumu izmaksas",IF('11a+c+n'!$Q973="C",'11a+c+n'!N973,0))</f>
        <v>0</v>
      </c>
      <c r="O973" s="121">
        <f>IF($C$4="citu pasākumu izmaksas",IF('11a+c+n'!$Q973="C",'11a+c+n'!O973,0))</f>
        <v>0</v>
      </c>
      <c r="P973" s="122">
        <f>IF($C$4="citu pasākumu izmaksas",IF('11a+c+n'!$Q973="C",'11a+c+n'!P973,0))</f>
        <v>0</v>
      </c>
    </row>
    <row r="974" spans="1:16" x14ac:dyDescent="0.2">
      <c r="A974" s="49">
        <f>IF(P974=0,0,IF(COUNTBLANK(P974)=1,0,COUNTA($P$14:P974)))</f>
        <v>0</v>
      </c>
      <c r="B974" s="21">
        <f>IF($C$4="citu pasākumu izmaksas",IF('11a+c+n'!$Q974="C",'11a+c+n'!B974,0))</f>
        <v>0</v>
      </c>
      <c r="C974" s="21">
        <f>IF($C$4="citu pasākumu izmaksas",IF('11a+c+n'!$Q974="C",'11a+c+n'!C974,0))</f>
        <v>0</v>
      </c>
      <c r="D974" s="21">
        <f>IF($C$4="citu pasākumu izmaksas",IF('11a+c+n'!$Q974="C",'11a+c+n'!D974,0))</f>
        <v>0</v>
      </c>
      <c r="E974" s="42"/>
      <c r="F974" s="64"/>
      <c r="G974" s="121"/>
      <c r="H974" s="121">
        <f>IF($C$4="citu pasākumu izmaksas",IF('11a+c+n'!$Q974="C",'11a+c+n'!H974,0))</f>
        <v>0</v>
      </c>
      <c r="I974" s="121"/>
      <c r="J974" s="121"/>
      <c r="K974" s="122">
        <f>IF($C$4="citu pasākumu izmaksas",IF('11a+c+n'!$Q974="C",'11a+c+n'!K974,0))</f>
        <v>0</v>
      </c>
      <c r="L974" s="83">
        <f>IF($C$4="citu pasākumu izmaksas",IF('11a+c+n'!$Q974="C",'11a+c+n'!L974,0))</f>
        <v>0</v>
      </c>
      <c r="M974" s="121">
        <f>IF($C$4="citu pasākumu izmaksas",IF('11a+c+n'!$Q974="C",'11a+c+n'!M974,0))</f>
        <v>0</v>
      </c>
      <c r="N974" s="121">
        <f>IF($C$4="citu pasākumu izmaksas",IF('11a+c+n'!$Q974="C",'11a+c+n'!N974,0))</f>
        <v>0</v>
      </c>
      <c r="O974" s="121">
        <f>IF($C$4="citu pasākumu izmaksas",IF('11a+c+n'!$Q974="C",'11a+c+n'!O974,0))</f>
        <v>0</v>
      </c>
      <c r="P974" s="122">
        <f>IF($C$4="citu pasākumu izmaksas",IF('11a+c+n'!$Q974="C",'11a+c+n'!P974,0))</f>
        <v>0</v>
      </c>
    </row>
    <row r="975" spans="1:16" x14ac:dyDescent="0.2">
      <c r="A975" s="49">
        <f>IF(P975=0,0,IF(COUNTBLANK(P975)=1,0,COUNTA($P$14:P975)))</f>
        <v>0</v>
      </c>
      <c r="B975" s="21">
        <f>IF($C$4="citu pasākumu izmaksas",IF('11a+c+n'!$Q975="C",'11a+c+n'!B975,0))</f>
        <v>0</v>
      </c>
      <c r="C975" s="21">
        <f>IF($C$4="citu pasākumu izmaksas",IF('11a+c+n'!$Q975="C",'11a+c+n'!C975,0))</f>
        <v>0</v>
      </c>
      <c r="D975" s="21">
        <f>IF($C$4="citu pasākumu izmaksas",IF('11a+c+n'!$Q975="C",'11a+c+n'!D975,0))</f>
        <v>0</v>
      </c>
      <c r="E975" s="42"/>
      <c r="F975" s="64"/>
      <c r="G975" s="121"/>
      <c r="H975" s="121">
        <f>IF($C$4="citu pasākumu izmaksas",IF('11a+c+n'!$Q975="C",'11a+c+n'!H975,0))</f>
        <v>0</v>
      </c>
      <c r="I975" s="121"/>
      <c r="J975" s="121"/>
      <c r="K975" s="122">
        <f>IF($C$4="citu pasākumu izmaksas",IF('11a+c+n'!$Q975="C",'11a+c+n'!K975,0))</f>
        <v>0</v>
      </c>
      <c r="L975" s="83">
        <f>IF($C$4="citu pasākumu izmaksas",IF('11a+c+n'!$Q975="C",'11a+c+n'!L975,0))</f>
        <v>0</v>
      </c>
      <c r="M975" s="121">
        <f>IF($C$4="citu pasākumu izmaksas",IF('11a+c+n'!$Q975="C",'11a+c+n'!M975,0))</f>
        <v>0</v>
      </c>
      <c r="N975" s="121">
        <f>IF($C$4="citu pasākumu izmaksas",IF('11a+c+n'!$Q975="C",'11a+c+n'!N975,0))</f>
        <v>0</v>
      </c>
      <c r="O975" s="121">
        <f>IF($C$4="citu pasākumu izmaksas",IF('11a+c+n'!$Q975="C",'11a+c+n'!O975,0))</f>
        <v>0</v>
      </c>
      <c r="P975" s="122">
        <f>IF($C$4="citu pasākumu izmaksas",IF('11a+c+n'!$Q975="C",'11a+c+n'!P975,0))</f>
        <v>0</v>
      </c>
    </row>
    <row r="976" spans="1:16" x14ac:dyDescent="0.2">
      <c r="A976" s="49">
        <f>IF(P976=0,0,IF(COUNTBLANK(P976)=1,0,COUNTA($P$14:P976)))</f>
        <v>0</v>
      </c>
      <c r="B976" s="21">
        <f>IF($C$4="citu pasākumu izmaksas",IF('11a+c+n'!$Q976="C",'11a+c+n'!B976,0))</f>
        <v>0</v>
      </c>
      <c r="C976" s="21">
        <f>IF($C$4="citu pasākumu izmaksas",IF('11a+c+n'!$Q976="C",'11a+c+n'!C976,0))</f>
        <v>0</v>
      </c>
      <c r="D976" s="21">
        <f>IF($C$4="citu pasākumu izmaksas",IF('11a+c+n'!$Q976="C",'11a+c+n'!D976,0))</f>
        <v>0</v>
      </c>
      <c r="E976" s="42"/>
      <c r="F976" s="64"/>
      <c r="G976" s="121"/>
      <c r="H976" s="121">
        <f>IF($C$4="citu pasākumu izmaksas",IF('11a+c+n'!$Q976="C",'11a+c+n'!H976,0))</f>
        <v>0</v>
      </c>
      <c r="I976" s="121"/>
      <c r="J976" s="121"/>
      <c r="K976" s="122">
        <f>IF($C$4="citu pasākumu izmaksas",IF('11a+c+n'!$Q976="C",'11a+c+n'!K976,0))</f>
        <v>0</v>
      </c>
      <c r="L976" s="83">
        <f>IF($C$4="citu pasākumu izmaksas",IF('11a+c+n'!$Q976="C",'11a+c+n'!L976,0))</f>
        <v>0</v>
      </c>
      <c r="M976" s="121">
        <f>IF($C$4="citu pasākumu izmaksas",IF('11a+c+n'!$Q976="C",'11a+c+n'!M976,0))</f>
        <v>0</v>
      </c>
      <c r="N976" s="121">
        <f>IF($C$4="citu pasākumu izmaksas",IF('11a+c+n'!$Q976="C",'11a+c+n'!N976,0))</f>
        <v>0</v>
      </c>
      <c r="O976" s="121">
        <f>IF($C$4="citu pasākumu izmaksas",IF('11a+c+n'!$Q976="C",'11a+c+n'!O976,0))</f>
        <v>0</v>
      </c>
      <c r="P976" s="122">
        <f>IF($C$4="citu pasākumu izmaksas",IF('11a+c+n'!$Q976="C",'11a+c+n'!P976,0))</f>
        <v>0</v>
      </c>
    </row>
    <row r="977" spans="1:16" x14ac:dyDescent="0.2">
      <c r="A977" s="49">
        <f>IF(P977=0,0,IF(COUNTBLANK(P977)=1,0,COUNTA($P$14:P977)))</f>
        <v>0</v>
      </c>
      <c r="B977" s="21">
        <f>IF($C$4="citu pasākumu izmaksas",IF('11a+c+n'!$Q977="C",'11a+c+n'!B977,0))</f>
        <v>0</v>
      </c>
      <c r="C977" s="21">
        <f>IF($C$4="citu pasākumu izmaksas",IF('11a+c+n'!$Q977="C",'11a+c+n'!C977,0))</f>
        <v>0</v>
      </c>
      <c r="D977" s="21">
        <f>IF($C$4="citu pasākumu izmaksas",IF('11a+c+n'!$Q977="C",'11a+c+n'!D977,0))</f>
        <v>0</v>
      </c>
      <c r="E977" s="42"/>
      <c r="F977" s="64"/>
      <c r="G977" s="121"/>
      <c r="H977" s="121">
        <f>IF($C$4="citu pasākumu izmaksas",IF('11a+c+n'!$Q977="C",'11a+c+n'!H977,0))</f>
        <v>0</v>
      </c>
      <c r="I977" s="121"/>
      <c r="J977" s="121"/>
      <c r="K977" s="122">
        <f>IF($C$4="citu pasākumu izmaksas",IF('11a+c+n'!$Q977="C",'11a+c+n'!K977,0))</f>
        <v>0</v>
      </c>
      <c r="L977" s="83">
        <f>IF($C$4="citu pasākumu izmaksas",IF('11a+c+n'!$Q977="C",'11a+c+n'!L977,0))</f>
        <v>0</v>
      </c>
      <c r="M977" s="121">
        <f>IF($C$4="citu pasākumu izmaksas",IF('11a+c+n'!$Q977="C",'11a+c+n'!M977,0))</f>
        <v>0</v>
      </c>
      <c r="N977" s="121">
        <f>IF($C$4="citu pasākumu izmaksas",IF('11a+c+n'!$Q977="C",'11a+c+n'!N977,0))</f>
        <v>0</v>
      </c>
      <c r="O977" s="121">
        <f>IF($C$4="citu pasākumu izmaksas",IF('11a+c+n'!$Q977="C",'11a+c+n'!O977,0))</f>
        <v>0</v>
      </c>
      <c r="P977" s="122">
        <f>IF($C$4="citu pasākumu izmaksas",IF('11a+c+n'!$Q977="C",'11a+c+n'!P977,0))</f>
        <v>0</v>
      </c>
    </row>
    <row r="978" spans="1:16" x14ac:dyDescent="0.2">
      <c r="A978" s="49">
        <f>IF(P978=0,0,IF(COUNTBLANK(P978)=1,0,COUNTA($P$14:P978)))</f>
        <v>0</v>
      </c>
      <c r="B978" s="21">
        <f>IF($C$4="citu pasākumu izmaksas",IF('11a+c+n'!$Q978="C",'11a+c+n'!B978,0))</f>
        <v>0</v>
      </c>
      <c r="C978" s="21">
        <f>IF($C$4="citu pasākumu izmaksas",IF('11a+c+n'!$Q978="C",'11a+c+n'!C978,0))</f>
        <v>0</v>
      </c>
      <c r="D978" s="21">
        <f>IF($C$4="citu pasākumu izmaksas",IF('11a+c+n'!$Q978="C",'11a+c+n'!D978,0))</f>
        <v>0</v>
      </c>
      <c r="E978" s="42"/>
      <c r="F978" s="64"/>
      <c r="G978" s="121"/>
      <c r="H978" s="121">
        <f>IF($C$4="citu pasākumu izmaksas",IF('11a+c+n'!$Q978="C",'11a+c+n'!H978,0))</f>
        <v>0</v>
      </c>
      <c r="I978" s="121"/>
      <c r="J978" s="121"/>
      <c r="K978" s="122">
        <f>IF($C$4="citu pasākumu izmaksas",IF('11a+c+n'!$Q978="C",'11a+c+n'!K978,0))</f>
        <v>0</v>
      </c>
      <c r="L978" s="83">
        <f>IF($C$4="citu pasākumu izmaksas",IF('11a+c+n'!$Q978="C",'11a+c+n'!L978,0))</f>
        <v>0</v>
      </c>
      <c r="M978" s="121">
        <f>IF($C$4="citu pasākumu izmaksas",IF('11a+c+n'!$Q978="C",'11a+c+n'!M978,0))</f>
        <v>0</v>
      </c>
      <c r="N978" s="121">
        <f>IF($C$4="citu pasākumu izmaksas",IF('11a+c+n'!$Q978="C",'11a+c+n'!N978,0))</f>
        <v>0</v>
      </c>
      <c r="O978" s="121">
        <f>IF($C$4="citu pasākumu izmaksas",IF('11a+c+n'!$Q978="C",'11a+c+n'!O978,0))</f>
        <v>0</v>
      </c>
      <c r="P978" s="122">
        <f>IF($C$4="citu pasākumu izmaksas",IF('11a+c+n'!$Q978="C",'11a+c+n'!P978,0))</f>
        <v>0</v>
      </c>
    </row>
    <row r="979" spans="1:16" x14ac:dyDescent="0.2">
      <c r="A979" s="49">
        <f>IF(P979=0,0,IF(COUNTBLANK(P979)=1,0,COUNTA($P$14:P979)))</f>
        <v>0</v>
      </c>
      <c r="B979" s="21">
        <f>IF($C$4="citu pasākumu izmaksas",IF('11a+c+n'!$Q979="C",'11a+c+n'!B979,0))</f>
        <v>0</v>
      </c>
      <c r="C979" s="21">
        <f>IF($C$4="citu pasākumu izmaksas",IF('11a+c+n'!$Q979="C",'11a+c+n'!C979,0))</f>
        <v>0</v>
      </c>
      <c r="D979" s="21">
        <f>IF($C$4="citu pasākumu izmaksas",IF('11a+c+n'!$Q979="C",'11a+c+n'!D979,0))</f>
        <v>0</v>
      </c>
      <c r="E979" s="42"/>
      <c r="F979" s="64"/>
      <c r="G979" s="121"/>
      <c r="H979" s="121">
        <f>IF($C$4="citu pasākumu izmaksas",IF('11a+c+n'!$Q979="C",'11a+c+n'!H979,0))</f>
        <v>0</v>
      </c>
      <c r="I979" s="121"/>
      <c r="J979" s="121"/>
      <c r="K979" s="122">
        <f>IF($C$4="citu pasākumu izmaksas",IF('11a+c+n'!$Q979="C",'11a+c+n'!K979,0))</f>
        <v>0</v>
      </c>
      <c r="L979" s="83">
        <f>IF($C$4="citu pasākumu izmaksas",IF('11a+c+n'!$Q979="C",'11a+c+n'!L979,0))</f>
        <v>0</v>
      </c>
      <c r="M979" s="121">
        <f>IF($C$4="citu pasākumu izmaksas",IF('11a+c+n'!$Q979="C",'11a+c+n'!M979,0))</f>
        <v>0</v>
      </c>
      <c r="N979" s="121">
        <f>IF($C$4="citu pasākumu izmaksas",IF('11a+c+n'!$Q979="C",'11a+c+n'!N979,0))</f>
        <v>0</v>
      </c>
      <c r="O979" s="121">
        <f>IF($C$4="citu pasākumu izmaksas",IF('11a+c+n'!$Q979="C",'11a+c+n'!O979,0))</f>
        <v>0</v>
      </c>
      <c r="P979" s="122">
        <f>IF($C$4="citu pasākumu izmaksas",IF('11a+c+n'!$Q979="C",'11a+c+n'!P979,0))</f>
        <v>0</v>
      </c>
    </row>
    <row r="980" spans="1:16" x14ac:dyDescent="0.2">
      <c r="A980" s="49">
        <f>IF(P980=0,0,IF(COUNTBLANK(P980)=1,0,COUNTA($P$14:P980)))</f>
        <v>0</v>
      </c>
      <c r="B980" s="21">
        <f>IF($C$4="citu pasākumu izmaksas",IF('11a+c+n'!$Q980="C",'11a+c+n'!B980,0))</f>
        <v>0</v>
      </c>
      <c r="C980" s="21">
        <f>IF($C$4="citu pasākumu izmaksas",IF('11a+c+n'!$Q980="C",'11a+c+n'!C980,0))</f>
        <v>0</v>
      </c>
      <c r="D980" s="21">
        <f>IF($C$4="citu pasākumu izmaksas",IF('11a+c+n'!$Q980="C",'11a+c+n'!D980,0))</f>
        <v>0</v>
      </c>
      <c r="E980" s="42"/>
      <c r="F980" s="64"/>
      <c r="G980" s="121"/>
      <c r="H980" s="121">
        <f>IF($C$4="citu pasākumu izmaksas",IF('11a+c+n'!$Q980="C",'11a+c+n'!H980,0))</f>
        <v>0</v>
      </c>
      <c r="I980" s="121"/>
      <c r="J980" s="121"/>
      <c r="K980" s="122">
        <f>IF($C$4="citu pasākumu izmaksas",IF('11a+c+n'!$Q980="C",'11a+c+n'!K980,0))</f>
        <v>0</v>
      </c>
      <c r="L980" s="83">
        <f>IF($C$4="citu pasākumu izmaksas",IF('11a+c+n'!$Q980="C",'11a+c+n'!L980,0))</f>
        <v>0</v>
      </c>
      <c r="M980" s="121">
        <f>IF($C$4="citu pasākumu izmaksas",IF('11a+c+n'!$Q980="C",'11a+c+n'!M980,0))</f>
        <v>0</v>
      </c>
      <c r="N980" s="121">
        <f>IF($C$4="citu pasākumu izmaksas",IF('11a+c+n'!$Q980="C",'11a+c+n'!N980,0))</f>
        <v>0</v>
      </c>
      <c r="O980" s="121">
        <f>IF($C$4="citu pasākumu izmaksas",IF('11a+c+n'!$Q980="C",'11a+c+n'!O980,0))</f>
        <v>0</v>
      </c>
      <c r="P980" s="122">
        <f>IF($C$4="citu pasākumu izmaksas",IF('11a+c+n'!$Q980="C",'11a+c+n'!P980,0))</f>
        <v>0</v>
      </c>
    </row>
    <row r="981" spans="1:16" x14ac:dyDescent="0.2">
      <c r="A981" s="49">
        <f>IF(P981=0,0,IF(COUNTBLANK(P981)=1,0,COUNTA($P$14:P981)))</f>
        <v>0</v>
      </c>
      <c r="B981" s="21">
        <f>IF($C$4="citu pasākumu izmaksas",IF('11a+c+n'!$Q981="C",'11a+c+n'!B981,0))</f>
        <v>0</v>
      </c>
      <c r="C981" s="21">
        <f>IF($C$4="citu pasākumu izmaksas",IF('11a+c+n'!$Q981="C",'11a+c+n'!C981,0))</f>
        <v>0</v>
      </c>
      <c r="D981" s="21">
        <f>IF($C$4="citu pasākumu izmaksas",IF('11a+c+n'!$Q981="C",'11a+c+n'!D981,0))</f>
        <v>0</v>
      </c>
      <c r="E981" s="42"/>
      <c r="F981" s="64"/>
      <c r="G981" s="121"/>
      <c r="H981" s="121">
        <f>IF($C$4="citu pasākumu izmaksas",IF('11a+c+n'!$Q981="C",'11a+c+n'!H981,0))</f>
        <v>0</v>
      </c>
      <c r="I981" s="121"/>
      <c r="J981" s="121"/>
      <c r="K981" s="122">
        <f>IF($C$4="citu pasākumu izmaksas",IF('11a+c+n'!$Q981="C",'11a+c+n'!K981,0))</f>
        <v>0</v>
      </c>
      <c r="L981" s="83">
        <f>IF($C$4="citu pasākumu izmaksas",IF('11a+c+n'!$Q981="C",'11a+c+n'!L981,0))</f>
        <v>0</v>
      </c>
      <c r="M981" s="121">
        <f>IF($C$4="citu pasākumu izmaksas",IF('11a+c+n'!$Q981="C",'11a+c+n'!M981,0))</f>
        <v>0</v>
      </c>
      <c r="N981" s="121">
        <f>IF($C$4="citu pasākumu izmaksas",IF('11a+c+n'!$Q981="C",'11a+c+n'!N981,0))</f>
        <v>0</v>
      </c>
      <c r="O981" s="121">
        <f>IF($C$4="citu pasākumu izmaksas",IF('11a+c+n'!$Q981="C",'11a+c+n'!O981,0))</f>
        <v>0</v>
      </c>
      <c r="P981" s="122">
        <f>IF($C$4="citu pasākumu izmaksas",IF('11a+c+n'!$Q981="C",'11a+c+n'!P981,0))</f>
        <v>0</v>
      </c>
    </row>
    <row r="982" spans="1:16" x14ac:dyDescent="0.2">
      <c r="A982" s="49">
        <f>IF(P982=0,0,IF(COUNTBLANK(P982)=1,0,COUNTA($P$14:P982)))</f>
        <v>0</v>
      </c>
      <c r="B982" s="21">
        <f>IF($C$4="citu pasākumu izmaksas",IF('11a+c+n'!$Q982="C",'11a+c+n'!B982,0))</f>
        <v>0</v>
      </c>
      <c r="C982" s="21">
        <f>IF($C$4="citu pasākumu izmaksas",IF('11a+c+n'!$Q982="C",'11a+c+n'!C982,0))</f>
        <v>0</v>
      </c>
      <c r="D982" s="21">
        <f>IF($C$4="citu pasākumu izmaksas",IF('11a+c+n'!$Q982="C",'11a+c+n'!D982,0))</f>
        <v>0</v>
      </c>
      <c r="E982" s="42"/>
      <c r="F982" s="64"/>
      <c r="G982" s="121"/>
      <c r="H982" s="121">
        <f>IF($C$4="citu pasākumu izmaksas",IF('11a+c+n'!$Q982="C",'11a+c+n'!H982,0))</f>
        <v>0</v>
      </c>
      <c r="I982" s="121"/>
      <c r="J982" s="121"/>
      <c r="K982" s="122">
        <f>IF($C$4="citu pasākumu izmaksas",IF('11a+c+n'!$Q982="C",'11a+c+n'!K982,0))</f>
        <v>0</v>
      </c>
      <c r="L982" s="83">
        <f>IF($C$4="citu pasākumu izmaksas",IF('11a+c+n'!$Q982="C",'11a+c+n'!L982,0))</f>
        <v>0</v>
      </c>
      <c r="M982" s="121">
        <f>IF($C$4="citu pasākumu izmaksas",IF('11a+c+n'!$Q982="C",'11a+c+n'!M982,0))</f>
        <v>0</v>
      </c>
      <c r="N982" s="121">
        <f>IF($C$4="citu pasākumu izmaksas",IF('11a+c+n'!$Q982="C",'11a+c+n'!N982,0))</f>
        <v>0</v>
      </c>
      <c r="O982" s="121">
        <f>IF($C$4="citu pasākumu izmaksas",IF('11a+c+n'!$Q982="C",'11a+c+n'!O982,0))</f>
        <v>0</v>
      </c>
      <c r="P982" s="122">
        <f>IF($C$4="citu pasākumu izmaksas",IF('11a+c+n'!$Q982="C",'11a+c+n'!P982,0))</f>
        <v>0</v>
      </c>
    </row>
    <row r="983" spans="1:16" x14ac:dyDescent="0.2">
      <c r="A983" s="49">
        <f>IF(P983=0,0,IF(COUNTBLANK(P983)=1,0,COUNTA($P$14:P983)))</f>
        <v>0</v>
      </c>
      <c r="B983" s="21">
        <f>IF($C$4="citu pasākumu izmaksas",IF('11a+c+n'!$Q983="C",'11a+c+n'!B983,0))</f>
        <v>0</v>
      </c>
      <c r="C983" s="21">
        <f>IF($C$4="citu pasākumu izmaksas",IF('11a+c+n'!$Q983="C",'11a+c+n'!C983,0))</f>
        <v>0</v>
      </c>
      <c r="D983" s="21">
        <f>IF($C$4="citu pasākumu izmaksas",IF('11a+c+n'!$Q983="C",'11a+c+n'!D983,0))</f>
        <v>0</v>
      </c>
      <c r="E983" s="42"/>
      <c r="F983" s="64"/>
      <c r="G983" s="121"/>
      <c r="H983" s="121">
        <f>IF($C$4="citu pasākumu izmaksas",IF('11a+c+n'!$Q983="C",'11a+c+n'!H983,0))</f>
        <v>0</v>
      </c>
      <c r="I983" s="121"/>
      <c r="J983" s="121"/>
      <c r="K983" s="122">
        <f>IF($C$4="citu pasākumu izmaksas",IF('11a+c+n'!$Q983="C",'11a+c+n'!K983,0))</f>
        <v>0</v>
      </c>
      <c r="L983" s="83">
        <f>IF($C$4="citu pasākumu izmaksas",IF('11a+c+n'!$Q983="C",'11a+c+n'!L983,0))</f>
        <v>0</v>
      </c>
      <c r="M983" s="121">
        <f>IF($C$4="citu pasākumu izmaksas",IF('11a+c+n'!$Q983="C",'11a+c+n'!M983,0))</f>
        <v>0</v>
      </c>
      <c r="N983" s="121">
        <f>IF($C$4="citu pasākumu izmaksas",IF('11a+c+n'!$Q983="C",'11a+c+n'!N983,0))</f>
        <v>0</v>
      </c>
      <c r="O983" s="121">
        <f>IF($C$4="citu pasākumu izmaksas",IF('11a+c+n'!$Q983="C",'11a+c+n'!O983,0))</f>
        <v>0</v>
      </c>
      <c r="P983" s="122">
        <f>IF($C$4="citu pasākumu izmaksas",IF('11a+c+n'!$Q983="C",'11a+c+n'!P983,0))</f>
        <v>0</v>
      </c>
    </row>
    <row r="984" spans="1:16" x14ac:dyDescent="0.2">
      <c r="A984" s="49">
        <f>IF(P984=0,0,IF(COUNTBLANK(P984)=1,0,COUNTA($P$14:P984)))</f>
        <v>0</v>
      </c>
      <c r="B984" s="21">
        <f>IF($C$4="citu pasākumu izmaksas",IF('11a+c+n'!$Q984="C",'11a+c+n'!B984,0))</f>
        <v>0</v>
      </c>
      <c r="C984" s="21">
        <f>IF($C$4="citu pasākumu izmaksas",IF('11a+c+n'!$Q984="C",'11a+c+n'!C984,0))</f>
        <v>0</v>
      </c>
      <c r="D984" s="21">
        <f>IF($C$4="citu pasākumu izmaksas",IF('11a+c+n'!$Q984="C",'11a+c+n'!D984,0))</f>
        <v>0</v>
      </c>
      <c r="E984" s="42"/>
      <c r="F984" s="64"/>
      <c r="G984" s="121"/>
      <c r="H984" s="121">
        <f>IF($C$4="citu pasākumu izmaksas",IF('11a+c+n'!$Q984="C",'11a+c+n'!H984,0))</f>
        <v>0</v>
      </c>
      <c r="I984" s="121"/>
      <c r="J984" s="121"/>
      <c r="K984" s="122">
        <f>IF($C$4="citu pasākumu izmaksas",IF('11a+c+n'!$Q984="C",'11a+c+n'!K984,0))</f>
        <v>0</v>
      </c>
      <c r="L984" s="83">
        <f>IF($C$4="citu pasākumu izmaksas",IF('11a+c+n'!$Q984="C",'11a+c+n'!L984,0))</f>
        <v>0</v>
      </c>
      <c r="M984" s="121">
        <f>IF($C$4="citu pasākumu izmaksas",IF('11a+c+n'!$Q984="C",'11a+c+n'!M984,0))</f>
        <v>0</v>
      </c>
      <c r="N984" s="121">
        <f>IF($C$4="citu pasākumu izmaksas",IF('11a+c+n'!$Q984="C",'11a+c+n'!N984,0))</f>
        <v>0</v>
      </c>
      <c r="O984" s="121">
        <f>IF($C$4="citu pasākumu izmaksas",IF('11a+c+n'!$Q984="C",'11a+c+n'!O984,0))</f>
        <v>0</v>
      </c>
      <c r="P984" s="122">
        <f>IF($C$4="citu pasākumu izmaksas",IF('11a+c+n'!$Q984="C",'11a+c+n'!P984,0))</f>
        <v>0</v>
      </c>
    </row>
    <row r="985" spans="1:16" x14ac:dyDescent="0.2">
      <c r="A985" s="49">
        <f>IF(P985=0,0,IF(COUNTBLANK(P985)=1,0,COUNTA($P$14:P985)))</f>
        <v>0</v>
      </c>
      <c r="B985" s="21">
        <f>IF($C$4="citu pasākumu izmaksas",IF('11a+c+n'!$Q985="C",'11a+c+n'!B985,0))</f>
        <v>0</v>
      </c>
      <c r="C985" s="21">
        <f>IF($C$4="citu pasākumu izmaksas",IF('11a+c+n'!$Q985="C",'11a+c+n'!C985,0))</f>
        <v>0</v>
      </c>
      <c r="D985" s="21">
        <f>IF($C$4="citu pasākumu izmaksas",IF('11a+c+n'!$Q985="C",'11a+c+n'!D985,0))</f>
        <v>0</v>
      </c>
      <c r="E985" s="42"/>
      <c r="F985" s="64"/>
      <c r="G985" s="121"/>
      <c r="H985" s="121">
        <f>IF($C$4="citu pasākumu izmaksas",IF('11a+c+n'!$Q985="C",'11a+c+n'!H985,0))</f>
        <v>0</v>
      </c>
      <c r="I985" s="121"/>
      <c r="J985" s="121"/>
      <c r="K985" s="122">
        <f>IF($C$4="citu pasākumu izmaksas",IF('11a+c+n'!$Q985="C",'11a+c+n'!K985,0))</f>
        <v>0</v>
      </c>
      <c r="L985" s="83">
        <f>IF($C$4="citu pasākumu izmaksas",IF('11a+c+n'!$Q985="C",'11a+c+n'!L985,0))</f>
        <v>0</v>
      </c>
      <c r="M985" s="121">
        <f>IF($C$4="citu pasākumu izmaksas",IF('11a+c+n'!$Q985="C",'11a+c+n'!M985,0))</f>
        <v>0</v>
      </c>
      <c r="N985" s="121">
        <f>IF($C$4="citu pasākumu izmaksas",IF('11a+c+n'!$Q985="C",'11a+c+n'!N985,0))</f>
        <v>0</v>
      </c>
      <c r="O985" s="121">
        <f>IF($C$4="citu pasākumu izmaksas",IF('11a+c+n'!$Q985="C",'11a+c+n'!O985,0))</f>
        <v>0</v>
      </c>
      <c r="P985" s="122">
        <f>IF($C$4="citu pasākumu izmaksas",IF('11a+c+n'!$Q985="C",'11a+c+n'!P985,0))</f>
        <v>0</v>
      </c>
    </row>
    <row r="986" spans="1:16" x14ac:dyDescent="0.2">
      <c r="A986" s="49">
        <f>IF(P986=0,0,IF(COUNTBLANK(P986)=1,0,COUNTA($P$14:P986)))</f>
        <v>0</v>
      </c>
      <c r="B986" s="21">
        <f>IF($C$4="citu pasākumu izmaksas",IF('11a+c+n'!$Q986="C",'11a+c+n'!B986,0))</f>
        <v>0</v>
      </c>
      <c r="C986" s="21">
        <f>IF($C$4="citu pasākumu izmaksas",IF('11a+c+n'!$Q986="C",'11a+c+n'!C986,0))</f>
        <v>0</v>
      </c>
      <c r="D986" s="21">
        <f>IF($C$4="citu pasākumu izmaksas",IF('11a+c+n'!$Q986="C",'11a+c+n'!D986,0))</f>
        <v>0</v>
      </c>
      <c r="E986" s="42"/>
      <c r="F986" s="64"/>
      <c r="G986" s="121"/>
      <c r="H986" s="121">
        <f>IF($C$4="citu pasākumu izmaksas",IF('11a+c+n'!$Q986="C",'11a+c+n'!H986,0))</f>
        <v>0</v>
      </c>
      <c r="I986" s="121"/>
      <c r="J986" s="121"/>
      <c r="K986" s="122">
        <f>IF($C$4="citu pasākumu izmaksas",IF('11a+c+n'!$Q986="C",'11a+c+n'!K986,0))</f>
        <v>0</v>
      </c>
      <c r="L986" s="83">
        <f>IF($C$4="citu pasākumu izmaksas",IF('11a+c+n'!$Q986="C",'11a+c+n'!L986,0))</f>
        <v>0</v>
      </c>
      <c r="M986" s="121">
        <f>IF($C$4="citu pasākumu izmaksas",IF('11a+c+n'!$Q986="C",'11a+c+n'!M986,0))</f>
        <v>0</v>
      </c>
      <c r="N986" s="121">
        <f>IF($C$4="citu pasākumu izmaksas",IF('11a+c+n'!$Q986="C",'11a+c+n'!N986,0))</f>
        <v>0</v>
      </c>
      <c r="O986" s="121">
        <f>IF($C$4="citu pasākumu izmaksas",IF('11a+c+n'!$Q986="C",'11a+c+n'!O986,0))</f>
        <v>0</v>
      </c>
      <c r="P986" s="122">
        <f>IF($C$4="citu pasākumu izmaksas",IF('11a+c+n'!$Q986="C",'11a+c+n'!P986,0))</f>
        <v>0</v>
      </c>
    </row>
    <row r="987" spans="1:16" x14ac:dyDescent="0.2">
      <c r="A987" s="49">
        <f>IF(P987=0,0,IF(COUNTBLANK(P987)=1,0,COUNTA($P$14:P987)))</f>
        <v>0</v>
      </c>
      <c r="B987" s="21">
        <f>IF($C$4="citu pasākumu izmaksas",IF('11a+c+n'!$Q987="C",'11a+c+n'!B987,0))</f>
        <v>0</v>
      </c>
      <c r="C987" s="21">
        <f>IF($C$4="citu pasākumu izmaksas",IF('11a+c+n'!$Q987="C",'11a+c+n'!C987,0))</f>
        <v>0</v>
      </c>
      <c r="D987" s="21">
        <f>IF($C$4="citu pasākumu izmaksas",IF('11a+c+n'!$Q987="C",'11a+c+n'!D987,0))</f>
        <v>0</v>
      </c>
      <c r="E987" s="42"/>
      <c r="F987" s="64"/>
      <c r="G987" s="121"/>
      <c r="H987" s="121">
        <f>IF($C$4="citu pasākumu izmaksas",IF('11a+c+n'!$Q987="C",'11a+c+n'!H987,0))</f>
        <v>0</v>
      </c>
      <c r="I987" s="121"/>
      <c r="J987" s="121"/>
      <c r="K987" s="122">
        <f>IF($C$4="citu pasākumu izmaksas",IF('11a+c+n'!$Q987="C",'11a+c+n'!K987,0))</f>
        <v>0</v>
      </c>
      <c r="L987" s="83">
        <f>IF($C$4="citu pasākumu izmaksas",IF('11a+c+n'!$Q987="C",'11a+c+n'!L987,0))</f>
        <v>0</v>
      </c>
      <c r="M987" s="121">
        <f>IF($C$4="citu pasākumu izmaksas",IF('11a+c+n'!$Q987="C",'11a+c+n'!M987,0))</f>
        <v>0</v>
      </c>
      <c r="N987" s="121">
        <f>IF($C$4="citu pasākumu izmaksas",IF('11a+c+n'!$Q987="C",'11a+c+n'!N987,0))</f>
        <v>0</v>
      </c>
      <c r="O987" s="121">
        <f>IF($C$4="citu pasākumu izmaksas",IF('11a+c+n'!$Q987="C",'11a+c+n'!O987,0))</f>
        <v>0</v>
      </c>
      <c r="P987" s="122">
        <f>IF($C$4="citu pasākumu izmaksas",IF('11a+c+n'!$Q987="C",'11a+c+n'!P987,0))</f>
        <v>0</v>
      </c>
    </row>
    <row r="988" spans="1:16" x14ac:dyDescent="0.2">
      <c r="A988" s="49">
        <f>IF(P988=0,0,IF(COUNTBLANK(P988)=1,0,COUNTA($P$14:P988)))</f>
        <v>0</v>
      </c>
      <c r="B988" s="21">
        <f>IF($C$4="citu pasākumu izmaksas",IF('11a+c+n'!$Q988="C",'11a+c+n'!B988,0))</f>
        <v>0</v>
      </c>
      <c r="C988" s="21">
        <f>IF($C$4="citu pasākumu izmaksas",IF('11a+c+n'!$Q988="C",'11a+c+n'!C988,0))</f>
        <v>0</v>
      </c>
      <c r="D988" s="21">
        <f>IF($C$4="citu pasākumu izmaksas",IF('11a+c+n'!$Q988="C",'11a+c+n'!D988,0))</f>
        <v>0</v>
      </c>
      <c r="E988" s="42"/>
      <c r="F988" s="64"/>
      <c r="G988" s="121"/>
      <c r="H988" s="121">
        <f>IF($C$4="citu pasākumu izmaksas",IF('11a+c+n'!$Q988="C",'11a+c+n'!H988,0))</f>
        <v>0</v>
      </c>
      <c r="I988" s="121"/>
      <c r="J988" s="121"/>
      <c r="K988" s="122">
        <f>IF($C$4="citu pasākumu izmaksas",IF('11a+c+n'!$Q988="C",'11a+c+n'!K988,0))</f>
        <v>0</v>
      </c>
      <c r="L988" s="83">
        <f>IF($C$4="citu pasākumu izmaksas",IF('11a+c+n'!$Q988="C",'11a+c+n'!L988,0))</f>
        <v>0</v>
      </c>
      <c r="M988" s="121">
        <f>IF($C$4="citu pasākumu izmaksas",IF('11a+c+n'!$Q988="C",'11a+c+n'!M988,0))</f>
        <v>0</v>
      </c>
      <c r="N988" s="121">
        <f>IF($C$4="citu pasākumu izmaksas",IF('11a+c+n'!$Q988="C",'11a+c+n'!N988,0))</f>
        <v>0</v>
      </c>
      <c r="O988" s="121">
        <f>IF($C$4="citu pasākumu izmaksas",IF('11a+c+n'!$Q988="C",'11a+c+n'!O988,0))</f>
        <v>0</v>
      </c>
      <c r="P988" s="122">
        <f>IF($C$4="citu pasākumu izmaksas",IF('11a+c+n'!$Q988="C",'11a+c+n'!P988,0))</f>
        <v>0</v>
      </c>
    </row>
    <row r="989" spans="1:16" x14ac:dyDescent="0.2">
      <c r="A989" s="49">
        <f>IF(P989=0,0,IF(COUNTBLANK(P989)=1,0,COUNTA($P$14:P989)))</f>
        <v>0</v>
      </c>
      <c r="B989" s="21">
        <f>IF($C$4="citu pasākumu izmaksas",IF('11a+c+n'!$Q989="C",'11a+c+n'!B989,0))</f>
        <v>0</v>
      </c>
      <c r="C989" s="21">
        <f>IF($C$4="citu pasākumu izmaksas",IF('11a+c+n'!$Q989="C",'11a+c+n'!C989,0))</f>
        <v>0</v>
      </c>
      <c r="D989" s="21">
        <f>IF($C$4="citu pasākumu izmaksas",IF('11a+c+n'!$Q989="C",'11a+c+n'!D989,0))</f>
        <v>0</v>
      </c>
      <c r="E989" s="42"/>
      <c r="F989" s="64"/>
      <c r="G989" s="121"/>
      <c r="H989" s="121">
        <f>IF($C$4="citu pasākumu izmaksas",IF('11a+c+n'!$Q989="C",'11a+c+n'!H989,0))</f>
        <v>0</v>
      </c>
      <c r="I989" s="121"/>
      <c r="J989" s="121"/>
      <c r="K989" s="122">
        <f>IF($C$4="citu pasākumu izmaksas",IF('11a+c+n'!$Q989="C",'11a+c+n'!K989,0))</f>
        <v>0</v>
      </c>
      <c r="L989" s="83">
        <f>IF($C$4="citu pasākumu izmaksas",IF('11a+c+n'!$Q989="C",'11a+c+n'!L989,0))</f>
        <v>0</v>
      </c>
      <c r="M989" s="121">
        <f>IF($C$4="citu pasākumu izmaksas",IF('11a+c+n'!$Q989="C",'11a+c+n'!M989,0))</f>
        <v>0</v>
      </c>
      <c r="N989" s="121">
        <f>IF($C$4="citu pasākumu izmaksas",IF('11a+c+n'!$Q989="C",'11a+c+n'!N989,0))</f>
        <v>0</v>
      </c>
      <c r="O989" s="121">
        <f>IF($C$4="citu pasākumu izmaksas",IF('11a+c+n'!$Q989="C",'11a+c+n'!O989,0))</f>
        <v>0</v>
      </c>
      <c r="P989" s="122">
        <f>IF($C$4="citu pasākumu izmaksas",IF('11a+c+n'!$Q989="C",'11a+c+n'!P989,0))</f>
        <v>0</v>
      </c>
    </row>
    <row r="990" spans="1:16" x14ac:dyDescent="0.2">
      <c r="A990" s="49">
        <f>IF(P990=0,0,IF(COUNTBLANK(P990)=1,0,COUNTA($P$14:P990)))</f>
        <v>0</v>
      </c>
      <c r="B990" s="21">
        <f>IF($C$4="citu pasākumu izmaksas",IF('11a+c+n'!$Q990="C",'11a+c+n'!B990,0))</f>
        <v>0</v>
      </c>
      <c r="C990" s="21">
        <f>IF($C$4="citu pasākumu izmaksas",IF('11a+c+n'!$Q990="C",'11a+c+n'!C990,0))</f>
        <v>0</v>
      </c>
      <c r="D990" s="21">
        <f>IF($C$4="citu pasākumu izmaksas",IF('11a+c+n'!$Q990="C",'11a+c+n'!D990,0))</f>
        <v>0</v>
      </c>
      <c r="E990" s="42"/>
      <c r="F990" s="64"/>
      <c r="G990" s="121"/>
      <c r="H990" s="121">
        <f>IF($C$4="citu pasākumu izmaksas",IF('11a+c+n'!$Q990="C",'11a+c+n'!H990,0))</f>
        <v>0</v>
      </c>
      <c r="I990" s="121"/>
      <c r="J990" s="121"/>
      <c r="K990" s="122">
        <f>IF($C$4="citu pasākumu izmaksas",IF('11a+c+n'!$Q990="C",'11a+c+n'!K990,0))</f>
        <v>0</v>
      </c>
      <c r="L990" s="83">
        <f>IF($C$4="citu pasākumu izmaksas",IF('11a+c+n'!$Q990="C",'11a+c+n'!L990,0))</f>
        <v>0</v>
      </c>
      <c r="M990" s="121">
        <f>IF($C$4="citu pasākumu izmaksas",IF('11a+c+n'!$Q990="C",'11a+c+n'!M990,0))</f>
        <v>0</v>
      </c>
      <c r="N990" s="121">
        <f>IF($C$4="citu pasākumu izmaksas",IF('11a+c+n'!$Q990="C",'11a+c+n'!N990,0))</f>
        <v>0</v>
      </c>
      <c r="O990" s="121">
        <f>IF($C$4="citu pasākumu izmaksas",IF('11a+c+n'!$Q990="C",'11a+c+n'!O990,0))</f>
        <v>0</v>
      </c>
      <c r="P990" s="122">
        <f>IF($C$4="citu pasākumu izmaksas",IF('11a+c+n'!$Q990="C",'11a+c+n'!P990,0))</f>
        <v>0</v>
      </c>
    </row>
    <row r="991" spans="1:16" x14ac:dyDescent="0.2">
      <c r="A991" s="49">
        <f>IF(P991=0,0,IF(COUNTBLANK(P991)=1,0,COUNTA($P$14:P991)))</f>
        <v>0</v>
      </c>
      <c r="B991" s="21">
        <f>IF($C$4="citu pasākumu izmaksas",IF('11a+c+n'!$Q991="C",'11a+c+n'!B991,0))</f>
        <v>0</v>
      </c>
      <c r="C991" s="21">
        <f>IF($C$4="citu pasākumu izmaksas",IF('11a+c+n'!$Q991="C",'11a+c+n'!C991,0))</f>
        <v>0</v>
      </c>
      <c r="D991" s="21">
        <f>IF($C$4="citu pasākumu izmaksas",IF('11a+c+n'!$Q991="C",'11a+c+n'!D991,0))</f>
        <v>0</v>
      </c>
      <c r="E991" s="42"/>
      <c r="F991" s="64"/>
      <c r="G991" s="121"/>
      <c r="H991" s="121">
        <f>IF($C$4="citu pasākumu izmaksas",IF('11a+c+n'!$Q991="C",'11a+c+n'!H991,0))</f>
        <v>0</v>
      </c>
      <c r="I991" s="121"/>
      <c r="J991" s="121"/>
      <c r="K991" s="122">
        <f>IF($C$4="citu pasākumu izmaksas",IF('11a+c+n'!$Q991="C",'11a+c+n'!K991,0))</f>
        <v>0</v>
      </c>
      <c r="L991" s="83">
        <f>IF($C$4="citu pasākumu izmaksas",IF('11a+c+n'!$Q991="C",'11a+c+n'!L991,0))</f>
        <v>0</v>
      </c>
      <c r="M991" s="121">
        <f>IF($C$4="citu pasākumu izmaksas",IF('11a+c+n'!$Q991="C",'11a+c+n'!M991,0))</f>
        <v>0</v>
      </c>
      <c r="N991" s="121">
        <f>IF($C$4="citu pasākumu izmaksas",IF('11a+c+n'!$Q991="C",'11a+c+n'!N991,0))</f>
        <v>0</v>
      </c>
      <c r="O991" s="121">
        <f>IF($C$4="citu pasākumu izmaksas",IF('11a+c+n'!$Q991="C",'11a+c+n'!O991,0))</f>
        <v>0</v>
      </c>
      <c r="P991" s="122">
        <f>IF($C$4="citu pasākumu izmaksas",IF('11a+c+n'!$Q991="C",'11a+c+n'!P991,0))</f>
        <v>0</v>
      </c>
    </row>
    <row r="992" spans="1:16" x14ac:dyDescent="0.2">
      <c r="A992" s="49">
        <f>IF(P992=0,0,IF(COUNTBLANK(P992)=1,0,COUNTA($P$14:P992)))</f>
        <v>0</v>
      </c>
      <c r="B992" s="21">
        <f>IF($C$4="citu pasākumu izmaksas",IF('11a+c+n'!$Q992="C",'11a+c+n'!B992,0))</f>
        <v>0</v>
      </c>
      <c r="C992" s="21">
        <f>IF($C$4="citu pasākumu izmaksas",IF('11a+c+n'!$Q992="C",'11a+c+n'!C992,0))</f>
        <v>0</v>
      </c>
      <c r="D992" s="21">
        <f>IF($C$4="citu pasākumu izmaksas",IF('11a+c+n'!$Q992="C",'11a+c+n'!D992,0))</f>
        <v>0</v>
      </c>
      <c r="E992" s="42"/>
      <c r="F992" s="64"/>
      <c r="G992" s="121"/>
      <c r="H992" s="121">
        <f>IF($C$4="citu pasākumu izmaksas",IF('11a+c+n'!$Q992="C",'11a+c+n'!H992,0))</f>
        <v>0</v>
      </c>
      <c r="I992" s="121"/>
      <c r="J992" s="121"/>
      <c r="K992" s="122">
        <f>IF($C$4="citu pasākumu izmaksas",IF('11a+c+n'!$Q992="C",'11a+c+n'!K992,0))</f>
        <v>0</v>
      </c>
      <c r="L992" s="83">
        <f>IF($C$4="citu pasākumu izmaksas",IF('11a+c+n'!$Q992="C",'11a+c+n'!L992,0))</f>
        <v>0</v>
      </c>
      <c r="M992" s="121">
        <f>IF($C$4="citu pasākumu izmaksas",IF('11a+c+n'!$Q992="C",'11a+c+n'!M992,0))</f>
        <v>0</v>
      </c>
      <c r="N992" s="121">
        <f>IF($C$4="citu pasākumu izmaksas",IF('11a+c+n'!$Q992="C",'11a+c+n'!N992,0))</f>
        <v>0</v>
      </c>
      <c r="O992" s="121">
        <f>IF($C$4="citu pasākumu izmaksas",IF('11a+c+n'!$Q992="C",'11a+c+n'!O992,0))</f>
        <v>0</v>
      </c>
      <c r="P992" s="122">
        <f>IF($C$4="citu pasākumu izmaksas",IF('11a+c+n'!$Q992="C",'11a+c+n'!P992,0))</f>
        <v>0</v>
      </c>
    </row>
    <row r="993" spans="1:16" x14ac:dyDescent="0.2">
      <c r="A993" s="49">
        <f>IF(P993=0,0,IF(COUNTBLANK(P993)=1,0,COUNTA($P$14:P993)))</f>
        <v>0</v>
      </c>
      <c r="B993" s="21">
        <f>IF($C$4="citu pasākumu izmaksas",IF('11a+c+n'!$Q993="C",'11a+c+n'!B993,0))</f>
        <v>0</v>
      </c>
      <c r="C993" s="21">
        <f>IF($C$4="citu pasākumu izmaksas",IF('11a+c+n'!$Q993="C",'11a+c+n'!C993,0))</f>
        <v>0</v>
      </c>
      <c r="D993" s="21">
        <f>IF($C$4="citu pasākumu izmaksas",IF('11a+c+n'!$Q993="C",'11a+c+n'!D993,0))</f>
        <v>0</v>
      </c>
      <c r="E993" s="42"/>
      <c r="F993" s="64"/>
      <c r="G993" s="121"/>
      <c r="H993" s="121">
        <f>IF($C$4="citu pasākumu izmaksas",IF('11a+c+n'!$Q993="C",'11a+c+n'!H993,0))</f>
        <v>0</v>
      </c>
      <c r="I993" s="121"/>
      <c r="J993" s="121"/>
      <c r="K993" s="122">
        <f>IF($C$4="citu pasākumu izmaksas",IF('11a+c+n'!$Q993="C",'11a+c+n'!K993,0))</f>
        <v>0</v>
      </c>
      <c r="L993" s="83">
        <f>IF($C$4="citu pasākumu izmaksas",IF('11a+c+n'!$Q993="C",'11a+c+n'!L993,0))</f>
        <v>0</v>
      </c>
      <c r="M993" s="121">
        <f>IF($C$4="citu pasākumu izmaksas",IF('11a+c+n'!$Q993="C",'11a+c+n'!M993,0))</f>
        <v>0</v>
      </c>
      <c r="N993" s="121">
        <f>IF($C$4="citu pasākumu izmaksas",IF('11a+c+n'!$Q993="C",'11a+c+n'!N993,0))</f>
        <v>0</v>
      </c>
      <c r="O993" s="121">
        <f>IF($C$4="citu pasākumu izmaksas",IF('11a+c+n'!$Q993="C",'11a+c+n'!O993,0))</f>
        <v>0</v>
      </c>
      <c r="P993" s="122">
        <f>IF($C$4="citu pasākumu izmaksas",IF('11a+c+n'!$Q993="C",'11a+c+n'!P993,0))</f>
        <v>0</v>
      </c>
    </row>
    <row r="994" spans="1:16" x14ac:dyDescent="0.2">
      <c r="A994" s="49">
        <f>IF(P994=0,0,IF(COUNTBLANK(P994)=1,0,COUNTA($P$14:P994)))</f>
        <v>0</v>
      </c>
      <c r="B994" s="21">
        <f>IF($C$4="citu pasākumu izmaksas",IF('11a+c+n'!$Q994="C",'11a+c+n'!B994,0))</f>
        <v>0</v>
      </c>
      <c r="C994" s="21">
        <f>IF($C$4="citu pasākumu izmaksas",IF('11a+c+n'!$Q994="C",'11a+c+n'!C994,0))</f>
        <v>0</v>
      </c>
      <c r="D994" s="21">
        <f>IF($C$4="citu pasākumu izmaksas",IF('11a+c+n'!$Q994="C",'11a+c+n'!D994,0))</f>
        <v>0</v>
      </c>
      <c r="E994" s="42"/>
      <c r="F994" s="64"/>
      <c r="G994" s="121"/>
      <c r="H994" s="121">
        <f>IF($C$4="citu pasākumu izmaksas",IF('11a+c+n'!$Q994="C",'11a+c+n'!H994,0))</f>
        <v>0</v>
      </c>
      <c r="I994" s="121"/>
      <c r="J994" s="121"/>
      <c r="K994" s="122">
        <f>IF($C$4="citu pasākumu izmaksas",IF('11a+c+n'!$Q994="C",'11a+c+n'!K994,0))</f>
        <v>0</v>
      </c>
      <c r="L994" s="83">
        <f>IF($C$4="citu pasākumu izmaksas",IF('11a+c+n'!$Q994="C",'11a+c+n'!L994,0))</f>
        <v>0</v>
      </c>
      <c r="M994" s="121">
        <f>IF($C$4="citu pasākumu izmaksas",IF('11a+c+n'!$Q994="C",'11a+c+n'!M994,0))</f>
        <v>0</v>
      </c>
      <c r="N994" s="121">
        <f>IF($C$4="citu pasākumu izmaksas",IF('11a+c+n'!$Q994="C",'11a+c+n'!N994,0))</f>
        <v>0</v>
      </c>
      <c r="O994" s="121">
        <f>IF($C$4="citu pasākumu izmaksas",IF('11a+c+n'!$Q994="C",'11a+c+n'!O994,0))</f>
        <v>0</v>
      </c>
      <c r="P994" s="122">
        <f>IF($C$4="citu pasākumu izmaksas",IF('11a+c+n'!$Q994="C",'11a+c+n'!P994,0))</f>
        <v>0</v>
      </c>
    </row>
    <row r="995" spans="1:16" x14ac:dyDescent="0.2">
      <c r="A995" s="49">
        <f>IF(P995=0,0,IF(COUNTBLANK(P995)=1,0,COUNTA($P$14:P995)))</f>
        <v>0</v>
      </c>
      <c r="B995" s="21">
        <f>IF($C$4="citu pasākumu izmaksas",IF('11a+c+n'!$Q995="C",'11a+c+n'!B995,0))</f>
        <v>0</v>
      </c>
      <c r="C995" s="21">
        <f>IF($C$4="citu pasākumu izmaksas",IF('11a+c+n'!$Q995="C",'11a+c+n'!C995,0))</f>
        <v>0</v>
      </c>
      <c r="D995" s="21">
        <f>IF($C$4="citu pasākumu izmaksas",IF('11a+c+n'!$Q995="C",'11a+c+n'!D995,0))</f>
        <v>0</v>
      </c>
      <c r="E995" s="42"/>
      <c r="F995" s="64"/>
      <c r="G995" s="121"/>
      <c r="H995" s="121">
        <f>IF($C$4="citu pasākumu izmaksas",IF('11a+c+n'!$Q995="C",'11a+c+n'!H995,0))</f>
        <v>0</v>
      </c>
      <c r="I995" s="121"/>
      <c r="J995" s="121"/>
      <c r="K995" s="122">
        <f>IF($C$4="citu pasākumu izmaksas",IF('11a+c+n'!$Q995="C",'11a+c+n'!K995,0))</f>
        <v>0</v>
      </c>
      <c r="L995" s="83">
        <f>IF($C$4="citu pasākumu izmaksas",IF('11a+c+n'!$Q995="C",'11a+c+n'!L995,0))</f>
        <v>0</v>
      </c>
      <c r="M995" s="121">
        <f>IF($C$4="citu pasākumu izmaksas",IF('11a+c+n'!$Q995="C",'11a+c+n'!M995,0))</f>
        <v>0</v>
      </c>
      <c r="N995" s="121">
        <f>IF($C$4="citu pasākumu izmaksas",IF('11a+c+n'!$Q995="C",'11a+c+n'!N995,0))</f>
        <v>0</v>
      </c>
      <c r="O995" s="121">
        <f>IF($C$4="citu pasākumu izmaksas",IF('11a+c+n'!$Q995="C",'11a+c+n'!O995,0))</f>
        <v>0</v>
      </c>
      <c r="P995" s="122">
        <f>IF($C$4="citu pasākumu izmaksas",IF('11a+c+n'!$Q995="C",'11a+c+n'!P995,0))</f>
        <v>0</v>
      </c>
    </row>
    <row r="996" spans="1:16" x14ac:dyDescent="0.2">
      <c r="A996" s="49">
        <f>IF(P996=0,0,IF(COUNTBLANK(P996)=1,0,COUNTA($P$14:P996)))</f>
        <v>0</v>
      </c>
      <c r="B996" s="21">
        <f>IF($C$4="citu pasākumu izmaksas",IF('11a+c+n'!$Q996="C",'11a+c+n'!B996,0))</f>
        <v>0</v>
      </c>
      <c r="C996" s="21">
        <f>IF($C$4="citu pasākumu izmaksas",IF('11a+c+n'!$Q996="C",'11a+c+n'!C996,0))</f>
        <v>0</v>
      </c>
      <c r="D996" s="21">
        <f>IF($C$4="citu pasākumu izmaksas",IF('11a+c+n'!$Q996="C",'11a+c+n'!D996,0))</f>
        <v>0</v>
      </c>
      <c r="E996" s="42"/>
      <c r="F996" s="64"/>
      <c r="G996" s="121"/>
      <c r="H996" s="121">
        <f>IF($C$4="citu pasākumu izmaksas",IF('11a+c+n'!$Q996="C",'11a+c+n'!H996,0))</f>
        <v>0</v>
      </c>
      <c r="I996" s="121"/>
      <c r="J996" s="121"/>
      <c r="K996" s="122">
        <f>IF($C$4="citu pasākumu izmaksas",IF('11a+c+n'!$Q996="C",'11a+c+n'!K996,0))</f>
        <v>0</v>
      </c>
      <c r="L996" s="83">
        <f>IF($C$4="citu pasākumu izmaksas",IF('11a+c+n'!$Q996="C",'11a+c+n'!L996,0))</f>
        <v>0</v>
      </c>
      <c r="M996" s="121">
        <f>IF($C$4="citu pasākumu izmaksas",IF('11a+c+n'!$Q996="C",'11a+c+n'!M996,0))</f>
        <v>0</v>
      </c>
      <c r="N996" s="121">
        <f>IF($C$4="citu pasākumu izmaksas",IF('11a+c+n'!$Q996="C",'11a+c+n'!N996,0))</f>
        <v>0</v>
      </c>
      <c r="O996" s="121">
        <f>IF($C$4="citu pasākumu izmaksas",IF('11a+c+n'!$Q996="C",'11a+c+n'!O996,0))</f>
        <v>0</v>
      </c>
      <c r="P996" s="122">
        <f>IF($C$4="citu pasākumu izmaksas",IF('11a+c+n'!$Q996="C",'11a+c+n'!P996,0))</f>
        <v>0</v>
      </c>
    </row>
    <row r="997" spans="1:16" x14ac:dyDescent="0.2">
      <c r="A997" s="49">
        <f>IF(P997=0,0,IF(COUNTBLANK(P997)=1,0,COUNTA($P$14:P997)))</f>
        <v>0</v>
      </c>
      <c r="B997" s="21">
        <f>IF($C$4="citu pasākumu izmaksas",IF('11a+c+n'!$Q997="C",'11a+c+n'!B997,0))</f>
        <v>0</v>
      </c>
      <c r="C997" s="21">
        <f>IF($C$4="citu pasākumu izmaksas",IF('11a+c+n'!$Q997="C",'11a+c+n'!C997,0))</f>
        <v>0</v>
      </c>
      <c r="D997" s="21">
        <f>IF($C$4="citu pasākumu izmaksas",IF('11a+c+n'!$Q997="C",'11a+c+n'!D997,0))</f>
        <v>0</v>
      </c>
      <c r="E997" s="42"/>
      <c r="F997" s="64"/>
      <c r="G997" s="121"/>
      <c r="H997" s="121">
        <f>IF($C$4="citu pasākumu izmaksas",IF('11a+c+n'!$Q997="C",'11a+c+n'!H997,0))</f>
        <v>0</v>
      </c>
      <c r="I997" s="121"/>
      <c r="J997" s="121"/>
      <c r="K997" s="122">
        <f>IF($C$4="citu pasākumu izmaksas",IF('11a+c+n'!$Q997="C",'11a+c+n'!K997,0))</f>
        <v>0</v>
      </c>
      <c r="L997" s="83">
        <f>IF($C$4="citu pasākumu izmaksas",IF('11a+c+n'!$Q997="C",'11a+c+n'!L997,0))</f>
        <v>0</v>
      </c>
      <c r="M997" s="121">
        <f>IF($C$4="citu pasākumu izmaksas",IF('11a+c+n'!$Q997="C",'11a+c+n'!M997,0))</f>
        <v>0</v>
      </c>
      <c r="N997" s="121">
        <f>IF($C$4="citu pasākumu izmaksas",IF('11a+c+n'!$Q997="C",'11a+c+n'!N997,0))</f>
        <v>0</v>
      </c>
      <c r="O997" s="121">
        <f>IF($C$4="citu pasākumu izmaksas",IF('11a+c+n'!$Q997="C",'11a+c+n'!O997,0))</f>
        <v>0</v>
      </c>
      <c r="P997" s="122">
        <f>IF($C$4="citu pasākumu izmaksas",IF('11a+c+n'!$Q997="C",'11a+c+n'!P997,0))</f>
        <v>0</v>
      </c>
    </row>
    <row r="998" spans="1:16" x14ac:dyDescent="0.2">
      <c r="A998" s="49">
        <f>IF(P998=0,0,IF(COUNTBLANK(P998)=1,0,COUNTA($P$14:P998)))</f>
        <v>0</v>
      </c>
      <c r="B998" s="21">
        <f>IF($C$4="citu pasākumu izmaksas",IF('11a+c+n'!$Q998="C",'11a+c+n'!B998,0))</f>
        <v>0</v>
      </c>
      <c r="C998" s="21">
        <f>IF($C$4="citu pasākumu izmaksas",IF('11a+c+n'!$Q998="C",'11a+c+n'!C998,0))</f>
        <v>0</v>
      </c>
      <c r="D998" s="21">
        <f>IF($C$4="citu pasākumu izmaksas",IF('11a+c+n'!$Q998="C",'11a+c+n'!D998,0))</f>
        <v>0</v>
      </c>
      <c r="E998" s="42"/>
      <c r="F998" s="64"/>
      <c r="G998" s="121"/>
      <c r="H998" s="121">
        <f>IF($C$4="citu pasākumu izmaksas",IF('11a+c+n'!$Q998="C",'11a+c+n'!H998,0))</f>
        <v>0</v>
      </c>
      <c r="I998" s="121"/>
      <c r="J998" s="121"/>
      <c r="K998" s="122">
        <f>IF($C$4="citu pasākumu izmaksas",IF('11a+c+n'!$Q998="C",'11a+c+n'!K998,0))</f>
        <v>0</v>
      </c>
      <c r="L998" s="83">
        <f>IF($C$4="citu pasākumu izmaksas",IF('11a+c+n'!$Q998="C",'11a+c+n'!L998,0))</f>
        <v>0</v>
      </c>
      <c r="M998" s="121">
        <f>IF($C$4="citu pasākumu izmaksas",IF('11a+c+n'!$Q998="C",'11a+c+n'!M998,0))</f>
        <v>0</v>
      </c>
      <c r="N998" s="121">
        <f>IF($C$4="citu pasākumu izmaksas",IF('11a+c+n'!$Q998="C",'11a+c+n'!N998,0))</f>
        <v>0</v>
      </c>
      <c r="O998" s="121">
        <f>IF($C$4="citu pasākumu izmaksas",IF('11a+c+n'!$Q998="C",'11a+c+n'!O998,0))</f>
        <v>0</v>
      </c>
      <c r="P998" s="122">
        <f>IF($C$4="citu pasākumu izmaksas",IF('11a+c+n'!$Q998="C",'11a+c+n'!P998,0))</f>
        <v>0</v>
      </c>
    </row>
    <row r="999" spans="1:16" x14ac:dyDescent="0.2">
      <c r="A999" s="49">
        <f>IF(P999=0,0,IF(COUNTBLANK(P999)=1,0,COUNTA($P$14:P999)))</f>
        <v>0</v>
      </c>
      <c r="B999" s="21">
        <f>IF($C$4="citu pasākumu izmaksas",IF('11a+c+n'!$Q999="C",'11a+c+n'!B999,0))</f>
        <v>0</v>
      </c>
      <c r="C999" s="21">
        <f>IF($C$4="citu pasākumu izmaksas",IF('11a+c+n'!$Q999="C",'11a+c+n'!C999,0))</f>
        <v>0</v>
      </c>
      <c r="D999" s="21">
        <f>IF($C$4="citu pasākumu izmaksas",IF('11a+c+n'!$Q999="C",'11a+c+n'!D999,0))</f>
        <v>0</v>
      </c>
      <c r="E999" s="42"/>
      <c r="F999" s="64"/>
      <c r="G999" s="121"/>
      <c r="H999" s="121">
        <f>IF($C$4="citu pasākumu izmaksas",IF('11a+c+n'!$Q999="C",'11a+c+n'!H999,0))</f>
        <v>0</v>
      </c>
      <c r="I999" s="121"/>
      <c r="J999" s="121"/>
      <c r="K999" s="122">
        <f>IF($C$4="citu pasākumu izmaksas",IF('11a+c+n'!$Q999="C",'11a+c+n'!K999,0))</f>
        <v>0</v>
      </c>
      <c r="L999" s="83">
        <f>IF($C$4="citu pasākumu izmaksas",IF('11a+c+n'!$Q999="C",'11a+c+n'!L999,0))</f>
        <v>0</v>
      </c>
      <c r="M999" s="121">
        <f>IF($C$4="citu pasākumu izmaksas",IF('11a+c+n'!$Q999="C",'11a+c+n'!M999,0))</f>
        <v>0</v>
      </c>
      <c r="N999" s="121">
        <f>IF($C$4="citu pasākumu izmaksas",IF('11a+c+n'!$Q999="C",'11a+c+n'!N999,0))</f>
        <v>0</v>
      </c>
      <c r="O999" s="121">
        <f>IF($C$4="citu pasākumu izmaksas",IF('11a+c+n'!$Q999="C",'11a+c+n'!O999,0))</f>
        <v>0</v>
      </c>
      <c r="P999" s="122">
        <f>IF($C$4="citu pasākumu izmaksas",IF('11a+c+n'!$Q999="C",'11a+c+n'!P999,0))</f>
        <v>0</v>
      </c>
    </row>
    <row r="1000" spans="1:16" x14ac:dyDescent="0.2">
      <c r="A1000" s="49">
        <f>IF(P1000=0,0,IF(COUNTBLANK(P1000)=1,0,COUNTA($P$14:P1000)))</f>
        <v>0</v>
      </c>
      <c r="B1000" s="21">
        <f>IF($C$4="citu pasākumu izmaksas",IF('11a+c+n'!$Q1000="C",'11a+c+n'!B1000,0))</f>
        <v>0</v>
      </c>
      <c r="C1000" s="21">
        <f>IF($C$4="citu pasākumu izmaksas",IF('11a+c+n'!$Q1000="C",'11a+c+n'!C1000,0))</f>
        <v>0</v>
      </c>
      <c r="D1000" s="21">
        <f>IF($C$4="citu pasākumu izmaksas",IF('11a+c+n'!$Q1000="C",'11a+c+n'!D1000,0))</f>
        <v>0</v>
      </c>
      <c r="E1000" s="42"/>
      <c r="F1000" s="64"/>
      <c r="G1000" s="121"/>
      <c r="H1000" s="121">
        <f>IF($C$4="citu pasākumu izmaksas",IF('11a+c+n'!$Q1000="C",'11a+c+n'!H1000,0))</f>
        <v>0</v>
      </c>
      <c r="I1000" s="121"/>
      <c r="J1000" s="121"/>
      <c r="K1000" s="122">
        <f>IF($C$4="citu pasākumu izmaksas",IF('11a+c+n'!$Q1000="C",'11a+c+n'!K1000,0))</f>
        <v>0</v>
      </c>
      <c r="L1000" s="83">
        <f>IF($C$4="citu pasākumu izmaksas",IF('11a+c+n'!$Q1000="C",'11a+c+n'!L1000,0))</f>
        <v>0</v>
      </c>
      <c r="M1000" s="121">
        <f>IF($C$4="citu pasākumu izmaksas",IF('11a+c+n'!$Q1000="C",'11a+c+n'!M1000,0))</f>
        <v>0</v>
      </c>
      <c r="N1000" s="121">
        <f>IF($C$4="citu pasākumu izmaksas",IF('11a+c+n'!$Q1000="C",'11a+c+n'!N1000,0))</f>
        <v>0</v>
      </c>
      <c r="O1000" s="121">
        <f>IF($C$4="citu pasākumu izmaksas",IF('11a+c+n'!$Q1000="C",'11a+c+n'!O1000,0))</f>
        <v>0</v>
      </c>
      <c r="P1000" s="122">
        <f>IF($C$4="citu pasākumu izmaksas",IF('11a+c+n'!$Q1000="C",'11a+c+n'!P1000,0))</f>
        <v>0</v>
      </c>
    </row>
    <row r="1001" spans="1:16" x14ac:dyDescent="0.2">
      <c r="A1001" s="49">
        <f>IF(P1001=0,0,IF(COUNTBLANK(P1001)=1,0,COUNTA($P$14:P1001)))</f>
        <v>0</v>
      </c>
      <c r="B1001" s="21">
        <f>IF($C$4="citu pasākumu izmaksas",IF('11a+c+n'!$Q1001="C",'11a+c+n'!B1001,0))</f>
        <v>0</v>
      </c>
      <c r="C1001" s="21">
        <f>IF($C$4="citu pasākumu izmaksas",IF('11a+c+n'!$Q1001="C",'11a+c+n'!C1001,0))</f>
        <v>0</v>
      </c>
      <c r="D1001" s="21">
        <f>IF($C$4="citu pasākumu izmaksas",IF('11a+c+n'!$Q1001="C",'11a+c+n'!D1001,0))</f>
        <v>0</v>
      </c>
      <c r="E1001" s="42">
        <f>IF($C$4="citu pasākumu izmaksas",IF('11a+c+n'!$Q1001="C",'11a+c+n'!E1001,0))</f>
        <v>0</v>
      </c>
      <c r="F1001" s="64"/>
      <c r="G1001" s="121"/>
      <c r="H1001" s="121">
        <f>IF($C$4="citu pasākumu izmaksas",IF('11a+c+n'!$Q1001="C",'11a+c+n'!H1001,0))</f>
        <v>0</v>
      </c>
      <c r="I1001" s="121"/>
      <c r="J1001" s="121"/>
      <c r="K1001" s="122">
        <f>IF($C$4="citu pasākumu izmaksas",IF('11a+c+n'!$Q1001="C",'11a+c+n'!K1001,0))</f>
        <v>0</v>
      </c>
      <c r="L1001" s="83">
        <f>IF($C$4="citu pasākumu izmaksas",IF('11a+c+n'!$Q1001="C",'11a+c+n'!L1001,0))</f>
        <v>0</v>
      </c>
      <c r="M1001" s="121">
        <f>IF($C$4="citu pasākumu izmaksas",IF('11a+c+n'!$Q1001="C",'11a+c+n'!M1001,0))</f>
        <v>0</v>
      </c>
      <c r="N1001" s="121">
        <f>IF($C$4="citu pasākumu izmaksas",IF('11a+c+n'!$Q1001="C",'11a+c+n'!N1001,0))</f>
        <v>0</v>
      </c>
      <c r="O1001" s="121">
        <f>IF($C$4="citu pasākumu izmaksas",IF('11a+c+n'!$Q1001="C",'11a+c+n'!O1001,0))</f>
        <v>0</v>
      </c>
      <c r="P1001" s="122">
        <f>IF($C$4="citu pasākumu izmaksas",IF('11a+c+n'!$Q1001="C",'11a+c+n'!P1001,0))</f>
        <v>0</v>
      </c>
    </row>
    <row r="1002" spans="1:16" x14ac:dyDescent="0.2">
      <c r="A1002" s="49">
        <f>IF(P1002=0,0,IF(COUNTBLANK(P1002)=1,0,COUNTA($P$14:P1002)))</f>
        <v>0</v>
      </c>
      <c r="B1002" s="21">
        <f>IF($C$4="citu pasākumu izmaksas",IF('11a+c+n'!$Q1002="C",'11a+c+n'!B1002,0))</f>
        <v>0</v>
      </c>
      <c r="C1002" s="21">
        <f>IF($C$4="citu pasākumu izmaksas",IF('11a+c+n'!$Q1002="C",'11a+c+n'!C1002,0))</f>
        <v>0</v>
      </c>
      <c r="D1002" s="21">
        <f>IF($C$4="citu pasākumu izmaksas",IF('11a+c+n'!$Q1002="C",'11a+c+n'!D1002,0))</f>
        <v>0</v>
      </c>
      <c r="E1002" s="42">
        <f>IF($C$4="citu pasākumu izmaksas",IF('11a+c+n'!$Q1002="C",'11a+c+n'!E1002,0))</f>
        <v>0</v>
      </c>
      <c r="F1002" s="64">
        <f>IF($C$4="citu pasākumu izmaksas",IF('11a+c+n'!$Q1002="C",'11a+c+n'!F1002,0))</f>
        <v>0</v>
      </c>
      <c r="G1002" s="121">
        <f>IF($C$4="citu pasākumu izmaksas",IF('11a+c+n'!$Q1002="C",'11a+c+n'!G1002,0))</f>
        <v>0</v>
      </c>
      <c r="H1002" s="121">
        <f>IF($C$4="citu pasākumu izmaksas",IF('11a+c+n'!$Q1002="C",'11a+c+n'!H1002,0))</f>
        <v>0</v>
      </c>
      <c r="I1002" s="121"/>
      <c r="J1002" s="121"/>
      <c r="K1002" s="122">
        <f>IF($C$4="citu pasākumu izmaksas",IF('11a+c+n'!$Q1002="C",'11a+c+n'!K1002,0))</f>
        <v>0</v>
      </c>
      <c r="L1002" s="83">
        <f>IF($C$4="citu pasākumu izmaksas",IF('11a+c+n'!$Q1002="C",'11a+c+n'!L1002,0))</f>
        <v>0</v>
      </c>
      <c r="M1002" s="121">
        <f>IF($C$4="citu pasākumu izmaksas",IF('11a+c+n'!$Q1002="C",'11a+c+n'!M1002,0))</f>
        <v>0</v>
      </c>
      <c r="N1002" s="121">
        <f>IF($C$4="citu pasākumu izmaksas",IF('11a+c+n'!$Q1002="C",'11a+c+n'!N1002,0))</f>
        <v>0</v>
      </c>
      <c r="O1002" s="121">
        <f>IF($C$4="citu pasākumu izmaksas",IF('11a+c+n'!$Q1002="C",'11a+c+n'!O1002,0))</f>
        <v>0</v>
      </c>
      <c r="P1002" s="122">
        <f>IF($C$4="citu pasākumu izmaksas",IF('11a+c+n'!$Q1002="C",'11a+c+n'!P1002,0))</f>
        <v>0</v>
      </c>
    </row>
    <row r="1003" spans="1:16" x14ac:dyDescent="0.2">
      <c r="A1003" s="49">
        <f>IF(P1003=0,0,IF(COUNTBLANK(P1003)=1,0,COUNTA($P$14:P1003)))</f>
        <v>0</v>
      </c>
      <c r="B1003" s="21">
        <f>IF($C$4="citu pasākumu izmaksas",IF('11a+c+n'!$Q1003="C",'11a+c+n'!B1003,0))</f>
        <v>0</v>
      </c>
      <c r="C1003" s="21">
        <f>IF($C$4="citu pasākumu izmaksas",IF('11a+c+n'!$Q1003="C",'11a+c+n'!C1003,0))</f>
        <v>0</v>
      </c>
      <c r="D1003" s="21">
        <f>IF($C$4="citu pasākumu izmaksas",IF('11a+c+n'!$Q1003="C",'11a+c+n'!D1003,0))</f>
        <v>0</v>
      </c>
      <c r="E1003" s="42">
        <f>IF($C$4="citu pasākumu izmaksas",IF('11a+c+n'!$Q1003="C",'11a+c+n'!E1003,0))</f>
        <v>0</v>
      </c>
      <c r="F1003" s="64">
        <f>IF($C$4="citu pasākumu izmaksas",IF('11a+c+n'!$Q1003="C",'11a+c+n'!F1003,0))</f>
        <v>0</v>
      </c>
      <c r="G1003" s="121">
        <f>IF($C$4="citu pasākumu izmaksas",IF('11a+c+n'!$Q1003="C",'11a+c+n'!G1003,0))</f>
        <v>0</v>
      </c>
      <c r="H1003" s="121">
        <f>IF($C$4="citu pasākumu izmaksas",IF('11a+c+n'!$Q1003="C",'11a+c+n'!H1003,0))</f>
        <v>0</v>
      </c>
      <c r="I1003" s="121"/>
      <c r="J1003" s="121"/>
      <c r="K1003" s="122">
        <f>IF($C$4="citu pasākumu izmaksas",IF('11a+c+n'!$Q1003="C",'11a+c+n'!K1003,0))</f>
        <v>0</v>
      </c>
      <c r="L1003" s="83">
        <f>IF($C$4="citu pasākumu izmaksas",IF('11a+c+n'!$Q1003="C",'11a+c+n'!L1003,0))</f>
        <v>0</v>
      </c>
      <c r="M1003" s="121">
        <f>IF($C$4="citu pasākumu izmaksas",IF('11a+c+n'!$Q1003="C",'11a+c+n'!M1003,0))</f>
        <v>0</v>
      </c>
      <c r="N1003" s="121">
        <f>IF($C$4="citu pasākumu izmaksas",IF('11a+c+n'!$Q1003="C",'11a+c+n'!N1003,0))</f>
        <v>0</v>
      </c>
      <c r="O1003" s="121">
        <f>IF($C$4="citu pasākumu izmaksas",IF('11a+c+n'!$Q1003="C",'11a+c+n'!O1003,0))</f>
        <v>0</v>
      </c>
      <c r="P1003" s="122">
        <f>IF($C$4="citu pasākumu izmaksas",IF('11a+c+n'!$Q1003="C",'11a+c+n'!P1003,0))</f>
        <v>0</v>
      </c>
    </row>
    <row r="1004" spans="1:16" x14ac:dyDescent="0.2">
      <c r="A1004" s="49">
        <f>IF(P1004=0,0,IF(COUNTBLANK(P1004)=1,0,COUNTA($P$14:P1004)))</f>
        <v>0</v>
      </c>
      <c r="B1004" s="21">
        <f>IF($C$4="citu pasākumu izmaksas",IF('11a+c+n'!$Q1004="C",'11a+c+n'!B1004,0))</f>
        <v>0</v>
      </c>
      <c r="C1004" s="21">
        <f>IF($C$4="citu pasākumu izmaksas",IF('11a+c+n'!$Q1004="C",'11a+c+n'!C1004,0))</f>
        <v>0</v>
      </c>
      <c r="D1004" s="21">
        <f>IF($C$4="citu pasākumu izmaksas",IF('11a+c+n'!$Q1004="C",'11a+c+n'!D1004,0))</f>
        <v>0</v>
      </c>
      <c r="E1004" s="42">
        <f>IF($C$4="citu pasākumu izmaksas",IF('11a+c+n'!$Q1004="C",'11a+c+n'!E1004,0))</f>
        <v>0</v>
      </c>
      <c r="F1004" s="64">
        <f>IF($C$4="citu pasākumu izmaksas",IF('11a+c+n'!$Q1004="C",'11a+c+n'!F1004,0))</f>
        <v>0</v>
      </c>
      <c r="G1004" s="121">
        <f>IF($C$4="citu pasākumu izmaksas",IF('11a+c+n'!$Q1004="C",'11a+c+n'!G1004,0))</f>
        <v>0</v>
      </c>
      <c r="H1004" s="121">
        <f>IF($C$4="citu pasākumu izmaksas",IF('11a+c+n'!$Q1004="C",'11a+c+n'!H1004,0))</f>
        <v>0</v>
      </c>
      <c r="I1004" s="121"/>
      <c r="J1004" s="121"/>
      <c r="K1004" s="122">
        <f>IF($C$4="citu pasākumu izmaksas",IF('11a+c+n'!$Q1004="C",'11a+c+n'!K1004,0))</f>
        <v>0</v>
      </c>
      <c r="L1004" s="83">
        <f>IF($C$4="citu pasākumu izmaksas",IF('11a+c+n'!$Q1004="C",'11a+c+n'!L1004,0))</f>
        <v>0</v>
      </c>
      <c r="M1004" s="121">
        <f>IF($C$4="citu pasākumu izmaksas",IF('11a+c+n'!$Q1004="C",'11a+c+n'!M1004,0))</f>
        <v>0</v>
      </c>
      <c r="N1004" s="121">
        <f>IF($C$4="citu pasākumu izmaksas",IF('11a+c+n'!$Q1004="C",'11a+c+n'!N1004,0))</f>
        <v>0</v>
      </c>
      <c r="O1004" s="121">
        <f>IF($C$4="citu pasākumu izmaksas",IF('11a+c+n'!$Q1004="C",'11a+c+n'!O1004,0))</f>
        <v>0</v>
      </c>
      <c r="P1004" s="122">
        <f>IF($C$4="citu pasākumu izmaksas",IF('11a+c+n'!$Q1004="C",'11a+c+n'!P1004,0))</f>
        <v>0</v>
      </c>
    </row>
    <row r="1005" spans="1:16" x14ac:dyDescent="0.2">
      <c r="A1005" s="49">
        <f>IF(P1005=0,0,IF(COUNTBLANK(P1005)=1,0,COUNTA($P$14:P1005)))</f>
        <v>0</v>
      </c>
      <c r="B1005" s="21">
        <f>IF($C$4="citu pasākumu izmaksas",IF('11a+c+n'!$Q1005="C",'11a+c+n'!B1005,0))</f>
        <v>0</v>
      </c>
      <c r="C1005" s="21">
        <f>IF($C$4="citu pasākumu izmaksas",IF('11a+c+n'!$Q1005="C",'11a+c+n'!C1005,0))</f>
        <v>0</v>
      </c>
      <c r="D1005" s="21">
        <f>IF($C$4="citu pasākumu izmaksas",IF('11a+c+n'!$Q1005="C",'11a+c+n'!D1005,0))</f>
        <v>0</v>
      </c>
      <c r="E1005" s="42">
        <f>IF($C$4="citu pasākumu izmaksas",IF('11a+c+n'!$Q1005="C",'11a+c+n'!E1005,0))</f>
        <v>0</v>
      </c>
      <c r="F1005" s="64">
        <f>IF($C$4="citu pasākumu izmaksas",IF('11a+c+n'!$Q1005="C",'11a+c+n'!F1005,0))</f>
        <v>0</v>
      </c>
      <c r="G1005" s="121">
        <f>IF($C$4="citu pasākumu izmaksas",IF('11a+c+n'!$Q1005="C",'11a+c+n'!G1005,0))</f>
        <v>0</v>
      </c>
      <c r="H1005" s="121">
        <f>IF($C$4="citu pasākumu izmaksas",IF('11a+c+n'!$Q1005="C",'11a+c+n'!H1005,0))</f>
        <v>0</v>
      </c>
      <c r="I1005" s="121"/>
      <c r="J1005" s="121"/>
      <c r="K1005" s="122">
        <f>IF($C$4="citu pasākumu izmaksas",IF('11a+c+n'!$Q1005="C",'11a+c+n'!K1005,0))</f>
        <v>0</v>
      </c>
      <c r="L1005" s="83">
        <f>IF($C$4="citu pasākumu izmaksas",IF('11a+c+n'!$Q1005="C",'11a+c+n'!L1005,0))</f>
        <v>0</v>
      </c>
      <c r="M1005" s="121">
        <f>IF($C$4="citu pasākumu izmaksas",IF('11a+c+n'!$Q1005="C",'11a+c+n'!M1005,0))</f>
        <v>0</v>
      </c>
      <c r="N1005" s="121">
        <f>IF($C$4="citu pasākumu izmaksas",IF('11a+c+n'!$Q1005="C",'11a+c+n'!N1005,0))</f>
        <v>0</v>
      </c>
      <c r="O1005" s="121">
        <f>IF($C$4="citu pasākumu izmaksas",IF('11a+c+n'!$Q1005="C",'11a+c+n'!O1005,0))</f>
        <v>0</v>
      </c>
      <c r="P1005" s="122">
        <f>IF($C$4="citu pasākumu izmaksas",IF('11a+c+n'!$Q1005="C",'11a+c+n'!P1005,0))</f>
        <v>0</v>
      </c>
    </row>
    <row r="1006" spans="1:16" x14ac:dyDescent="0.2">
      <c r="A1006" s="49">
        <f>IF(P1006=0,0,IF(COUNTBLANK(P1006)=1,0,COUNTA($P$14:P1006)))</f>
        <v>0</v>
      </c>
      <c r="B1006" s="21">
        <f>IF($C$4="citu pasākumu izmaksas",IF('11a+c+n'!$Q1006="C",'11a+c+n'!B1006,0))</f>
        <v>0</v>
      </c>
      <c r="C1006" s="21">
        <f>IF($C$4="citu pasākumu izmaksas",IF('11a+c+n'!$Q1006="C",'11a+c+n'!C1006,0))</f>
        <v>0</v>
      </c>
      <c r="D1006" s="21">
        <f>IF($C$4="citu pasākumu izmaksas",IF('11a+c+n'!$Q1006="C",'11a+c+n'!D1006,0))</f>
        <v>0</v>
      </c>
      <c r="E1006" s="42">
        <f>IF($C$4="citu pasākumu izmaksas",IF('11a+c+n'!$Q1006="C",'11a+c+n'!E1006,0))</f>
        <v>0</v>
      </c>
      <c r="F1006" s="64">
        <f>IF($C$4="citu pasākumu izmaksas",IF('11a+c+n'!$Q1006="C",'11a+c+n'!F1006,0))</f>
        <v>0</v>
      </c>
      <c r="G1006" s="121">
        <f>IF($C$4="citu pasākumu izmaksas",IF('11a+c+n'!$Q1006="C",'11a+c+n'!G1006,0))</f>
        <v>0</v>
      </c>
      <c r="H1006" s="121">
        <f>IF($C$4="citu pasākumu izmaksas",IF('11a+c+n'!$Q1006="C",'11a+c+n'!H1006,0))</f>
        <v>0</v>
      </c>
      <c r="I1006" s="121"/>
      <c r="J1006" s="121"/>
      <c r="K1006" s="122">
        <f>IF($C$4="citu pasākumu izmaksas",IF('11a+c+n'!$Q1006="C",'11a+c+n'!K1006,0))</f>
        <v>0</v>
      </c>
      <c r="L1006" s="83">
        <f>IF($C$4="citu pasākumu izmaksas",IF('11a+c+n'!$Q1006="C",'11a+c+n'!L1006,0))</f>
        <v>0</v>
      </c>
      <c r="M1006" s="121">
        <f>IF($C$4="citu pasākumu izmaksas",IF('11a+c+n'!$Q1006="C",'11a+c+n'!M1006,0))</f>
        <v>0</v>
      </c>
      <c r="N1006" s="121">
        <f>IF($C$4="citu pasākumu izmaksas",IF('11a+c+n'!$Q1006="C",'11a+c+n'!N1006,0))</f>
        <v>0</v>
      </c>
      <c r="O1006" s="121">
        <f>IF($C$4="citu pasākumu izmaksas",IF('11a+c+n'!$Q1006="C",'11a+c+n'!O1006,0))</f>
        <v>0</v>
      </c>
      <c r="P1006" s="122">
        <f>IF($C$4="citu pasākumu izmaksas",IF('11a+c+n'!$Q1006="C",'11a+c+n'!P1006,0))</f>
        <v>0</v>
      </c>
    </row>
    <row r="1007" spans="1:16" x14ac:dyDescent="0.2">
      <c r="A1007" s="49">
        <f>IF(P1007=0,0,IF(COUNTBLANK(P1007)=1,0,COUNTA($P$14:P1007)))</f>
        <v>0</v>
      </c>
      <c r="B1007" s="21">
        <f>IF($C$4="citu pasākumu izmaksas",IF('11a+c+n'!$Q1007="C",'11a+c+n'!B1007,0))</f>
        <v>0</v>
      </c>
      <c r="C1007" s="21">
        <f>IF($C$4="citu pasākumu izmaksas",IF('11a+c+n'!$Q1007="C",'11a+c+n'!C1007,0))</f>
        <v>0</v>
      </c>
      <c r="D1007" s="21">
        <f>IF($C$4="citu pasākumu izmaksas",IF('11a+c+n'!$Q1007="C",'11a+c+n'!D1007,0))</f>
        <v>0</v>
      </c>
      <c r="E1007" s="42">
        <f>IF($C$4="citu pasākumu izmaksas",IF('11a+c+n'!$Q1007="C",'11a+c+n'!E1007,0))</f>
        <v>0</v>
      </c>
      <c r="F1007" s="64">
        <f>IF($C$4="citu pasākumu izmaksas",IF('11a+c+n'!$Q1007="C",'11a+c+n'!F1007,0))</f>
        <v>0</v>
      </c>
      <c r="G1007" s="121">
        <f>IF($C$4="citu pasākumu izmaksas",IF('11a+c+n'!$Q1007="C",'11a+c+n'!G1007,0))</f>
        <v>0</v>
      </c>
      <c r="H1007" s="121">
        <f>IF($C$4="citu pasākumu izmaksas",IF('11a+c+n'!$Q1007="C",'11a+c+n'!H1007,0))</f>
        <v>0</v>
      </c>
      <c r="I1007" s="121"/>
      <c r="J1007" s="121"/>
      <c r="K1007" s="122">
        <f>IF($C$4="citu pasākumu izmaksas",IF('11a+c+n'!$Q1007="C",'11a+c+n'!K1007,0))</f>
        <v>0</v>
      </c>
      <c r="L1007" s="83">
        <f>IF($C$4="citu pasākumu izmaksas",IF('11a+c+n'!$Q1007="C",'11a+c+n'!L1007,0))</f>
        <v>0</v>
      </c>
      <c r="M1007" s="121">
        <f>IF($C$4="citu pasākumu izmaksas",IF('11a+c+n'!$Q1007="C",'11a+c+n'!M1007,0))</f>
        <v>0</v>
      </c>
      <c r="N1007" s="121">
        <f>IF($C$4="citu pasākumu izmaksas",IF('11a+c+n'!$Q1007="C",'11a+c+n'!N1007,0))</f>
        <v>0</v>
      </c>
      <c r="O1007" s="121">
        <f>IF($C$4="citu pasākumu izmaksas",IF('11a+c+n'!$Q1007="C",'11a+c+n'!O1007,0))</f>
        <v>0</v>
      </c>
      <c r="P1007" s="122">
        <f>IF($C$4="citu pasākumu izmaksas",IF('11a+c+n'!$Q1007="C",'11a+c+n'!P1007,0))</f>
        <v>0</v>
      </c>
    </row>
    <row r="1008" spans="1:16" x14ac:dyDescent="0.2">
      <c r="A1008" s="49">
        <f>IF(P1008=0,0,IF(COUNTBLANK(P1008)=1,0,COUNTA($P$14:P1008)))</f>
        <v>0</v>
      </c>
      <c r="B1008" s="21">
        <f>IF($C$4="citu pasākumu izmaksas",IF('11a+c+n'!$Q1008="C",'11a+c+n'!B1008,0))</f>
        <v>0</v>
      </c>
      <c r="C1008" s="21">
        <f>IF($C$4="citu pasākumu izmaksas",IF('11a+c+n'!$Q1008="C",'11a+c+n'!C1008,0))</f>
        <v>0</v>
      </c>
      <c r="D1008" s="21">
        <f>IF($C$4="citu pasākumu izmaksas",IF('11a+c+n'!$Q1008="C",'11a+c+n'!D1008,0))</f>
        <v>0</v>
      </c>
      <c r="E1008" s="42">
        <f>IF($C$4="citu pasākumu izmaksas",IF('11a+c+n'!$Q1008="C",'11a+c+n'!E1008,0))</f>
        <v>0</v>
      </c>
      <c r="F1008" s="64">
        <f>IF($C$4="citu pasākumu izmaksas",IF('11a+c+n'!$Q1008="C",'11a+c+n'!F1008,0))</f>
        <v>0</v>
      </c>
      <c r="G1008" s="121">
        <f>IF($C$4="citu pasākumu izmaksas",IF('11a+c+n'!$Q1008="C",'11a+c+n'!G1008,0))</f>
        <v>0</v>
      </c>
      <c r="H1008" s="121">
        <f>IF($C$4="citu pasākumu izmaksas",IF('11a+c+n'!$Q1008="C",'11a+c+n'!H1008,0))</f>
        <v>0</v>
      </c>
      <c r="I1008" s="121">
        <f>IF($C$4="citu pasākumu izmaksas",IF('11a+c+n'!$Q1008="C",'11a+c+n'!I1008,0))</f>
        <v>0</v>
      </c>
      <c r="J1008" s="121">
        <f>IF($C$4="citu pasākumu izmaksas",IF('11a+c+n'!$Q1008="C",'11a+c+n'!J1008,0))</f>
        <v>0</v>
      </c>
      <c r="K1008" s="122">
        <f>IF($C$4="citu pasākumu izmaksas",IF('11a+c+n'!$Q1008="C",'11a+c+n'!K1008,0))</f>
        <v>0</v>
      </c>
      <c r="L1008" s="83">
        <f>IF($C$4="citu pasākumu izmaksas",IF('11a+c+n'!$Q1008="C",'11a+c+n'!L1008,0))</f>
        <v>0</v>
      </c>
      <c r="M1008" s="121">
        <f>IF($C$4="citu pasākumu izmaksas",IF('11a+c+n'!$Q1008="C",'11a+c+n'!M1008,0))</f>
        <v>0</v>
      </c>
      <c r="N1008" s="121">
        <f>IF($C$4="citu pasākumu izmaksas",IF('11a+c+n'!$Q1008="C",'11a+c+n'!N1008,0))</f>
        <v>0</v>
      </c>
      <c r="O1008" s="121">
        <f>IF($C$4="citu pasākumu izmaksas",IF('11a+c+n'!$Q1008="C",'11a+c+n'!O1008,0))</f>
        <v>0</v>
      </c>
      <c r="P1008" s="122">
        <f>IF($C$4="citu pasākumu izmaksas",IF('11a+c+n'!$Q1008="C",'11a+c+n'!P1008,0))</f>
        <v>0</v>
      </c>
    </row>
    <row r="1009" spans="1:16" x14ac:dyDescent="0.2">
      <c r="A1009" s="49">
        <f>IF(P1009=0,0,IF(COUNTBLANK(P1009)=1,0,COUNTA($P$14:P1009)))</f>
        <v>0</v>
      </c>
      <c r="B1009" s="21">
        <f>IF($C$4="citu pasākumu izmaksas",IF('11a+c+n'!$Q1009="C",'11a+c+n'!B1009,0))</f>
        <v>0</v>
      </c>
      <c r="C1009" s="21">
        <f>IF($C$4="citu pasākumu izmaksas",IF('11a+c+n'!$Q1009="C",'11a+c+n'!C1009,0))</f>
        <v>0</v>
      </c>
      <c r="D1009" s="21">
        <f>IF($C$4="citu pasākumu izmaksas",IF('11a+c+n'!$Q1009="C",'11a+c+n'!D1009,0))</f>
        <v>0</v>
      </c>
      <c r="E1009" s="42">
        <f>IF($C$4="citu pasākumu izmaksas",IF('11a+c+n'!$Q1009="C",'11a+c+n'!E1009,0))</f>
        <v>0</v>
      </c>
      <c r="F1009" s="64">
        <f>IF($C$4="citu pasākumu izmaksas",IF('11a+c+n'!$Q1009="C",'11a+c+n'!F1009,0))</f>
        <v>0</v>
      </c>
      <c r="G1009" s="121">
        <f>IF($C$4="citu pasākumu izmaksas",IF('11a+c+n'!$Q1009="C",'11a+c+n'!G1009,0))</f>
        <v>0</v>
      </c>
      <c r="H1009" s="121">
        <f>IF($C$4="citu pasākumu izmaksas",IF('11a+c+n'!$Q1009="C",'11a+c+n'!H1009,0))</f>
        <v>0</v>
      </c>
      <c r="I1009" s="121">
        <f>IF($C$4="citu pasākumu izmaksas",IF('11a+c+n'!$Q1009="C",'11a+c+n'!I1009,0))</f>
        <v>0</v>
      </c>
      <c r="J1009" s="121">
        <f>IF($C$4="citu pasākumu izmaksas",IF('11a+c+n'!$Q1009="C",'11a+c+n'!J1009,0))</f>
        <v>0</v>
      </c>
      <c r="K1009" s="122">
        <f>IF($C$4="citu pasākumu izmaksas",IF('11a+c+n'!$Q1009="C",'11a+c+n'!K1009,0))</f>
        <v>0</v>
      </c>
      <c r="L1009" s="83">
        <f>IF($C$4="citu pasākumu izmaksas",IF('11a+c+n'!$Q1009="C",'11a+c+n'!L1009,0))</f>
        <v>0</v>
      </c>
      <c r="M1009" s="121">
        <f>IF($C$4="citu pasākumu izmaksas",IF('11a+c+n'!$Q1009="C",'11a+c+n'!M1009,0))</f>
        <v>0</v>
      </c>
      <c r="N1009" s="121">
        <f>IF($C$4="citu pasākumu izmaksas",IF('11a+c+n'!$Q1009="C",'11a+c+n'!N1009,0))</f>
        <v>0</v>
      </c>
      <c r="O1009" s="121">
        <f>IF($C$4="citu pasākumu izmaksas",IF('11a+c+n'!$Q1009="C",'11a+c+n'!O1009,0))</f>
        <v>0</v>
      </c>
      <c r="P1009" s="122">
        <f>IF($C$4="citu pasākumu izmaksas",IF('11a+c+n'!$Q1009="C",'11a+c+n'!P1009,0))</f>
        <v>0</v>
      </c>
    </row>
    <row r="1010" spans="1:16" x14ac:dyDescent="0.2">
      <c r="A1010" s="49">
        <f>IF(P1010=0,0,IF(COUNTBLANK(P1010)=1,0,COUNTA($P$14:P1010)))</f>
        <v>0</v>
      </c>
      <c r="B1010" s="21">
        <f>IF($C$4="citu pasākumu izmaksas",IF('11a+c+n'!$Q1010="C",'11a+c+n'!B1010,0))</f>
        <v>0</v>
      </c>
      <c r="C1010" s="21">
        <f>IF($C$4="citu pasākumu izmaksas",IF('11a+c+n'!$Q1010="C",'11a+c+n'!C1010,0))</f>
        <v>0</v>
      </c>
      <c r="D1010" s="21">
        <f>IF($C$4="citu pasākumu izmaksas",IF('11a+c+n'!$Q1010="C",'11a+c+n'!D1010,0))</f>
        <v>0</v>
      </c>
      <c r="E1010" s="42">
        <f>IF($C$4="citu pasākumu izmaksas",IF('11a+c+n'!$Q1010="C",'11a+c+n'!E1010,0))</f>
        <v>0</v>
      </c>
      <c r="F1010" s="64">
        <f>IF($C$4="citu pasākumu izmaksas",IF('11a+c+n'!$Q1010="C",'11a+c+n'!F1010,0))</f>
        <v>0</v>
      </c>
      <c r="G1010" s="121">
        <f>IF($C$4="citu pasākumu izmaksas",IF('11a+c+n'!$Q1010="C",'11a+c+n'!G1010,0))</f>
        <v>0</v>
      </c>
      <c r="H1010" s="121">
        <f>IF($C$4="citu pasākumu izmaksas",IF('11a+c+n'!$Q1010="C",'11a+c+n'!H1010,0))</f>
        <v>0</v>
      </c>
      <c r="I1010" s="121">
        <f>IF($C$4="citu pasākumu izmaksas",IF('11a+c+n'!$Q1010="C",'11a+c+n'!I1010,0))</f>
        <v>0</v>
      </c>
      <c r="J1010" s="121">
        <f>IF($C$4="citu pasākumu izmaksas",IF('11a+c+n'!$Q1010="C",'11a+c+n'!J1010,0))</f>
        <v>0</v>
      </c>
      <c r="K1010" s="122">
        <f>IF($C$4="citu pasākumu izmaksas",IF('11a+c+n'!$Q1010="C",'11a+c+n'!K1010,0))</f>
        <v>0</v>
      </c>
      <c r="L1010" s="83">
        <f>IF($C$4="citu pasākumu izmaksas",IF('11a+c+n'!$Q1010="C",'11a+c+n'!L1010,0))</f>
        <v>0</v>
      </c>
      <c r="M1010" s="121">
        <f>IF($C$4="citu pasākumu izmaksas",IF('11a+c+n'!$Q1010="C",'11a+c+n'!M1010,0))</f>
        <v>0</v>
      </c>
      <c r="N1010" s="121">
        <f>IF($C$4="citu pasākumu izmaksas",IF('11a+c+n'!$Q1010="C",'11a+c+n'!N1010,0))</f>
        <v>0</v>
      </c>
      <c r="O1010" s="121">
        <f>IF($C$4="citu pasākumu izmaksas",IF('11a+c+n'!$Q1010="C",'11a+c+n'!O1010,0))</f>
        <v>0</v>
      </c>
      <c r="P1010" s="122">
        <f>IF($C$4="citu pasākumu izmaksas",IF('11a+c+n'!$Q1010="C",'11a+c+n'!P1010,0))</f>
        <v>0</v>
      </c>
    </row>
    <row r="1011" spans="1:16" x14ac:dyDescent="0.2">
      <c r="A1011" s="49">
        <f>IF(P1011=0,0,IF(COUNTBLANK(P1011)=1,0,COUNTA($P$14:P1011)))</f>
        <v>0</v>
      </c>
      <c r="B1011" s="21">
        <f>IF($C$4="citu pasākumu izmaksas",IF('11a+c+n'!$Q1011="C",'11a+c+n'!B1011,0))</f>
        <v>0</v>
      </c>
      <c r="C1011" s="21">
        <f>IF($C$4="citu pasākumu izmaksas",IF('11a+c+n'!$Q1011="C",'11a+c+n'!C1011,0))</f>
        <v>0</v>
      </c>
      <c r="D1011" s="21">
        <f>IF($C$4="citu pasākumu izmaksas",IF('11a+c+n'!$Q1011="C",'11a+c+n'!D1011,0))</f>
        <v>0</v>
      </c>
      <c r="E1011" s="42">
        <f>IF($C$4="citu pasākumu izmaksas",IF('11a+c+n'!$Q1011="C",'11a+c+n'!E1011,0))</f>
        <v>0</v>
      </c>
      <c r="F1011" s="64">
        <f>IF($C$4="citu pasākumu izmaksas",IF('11a+c+n'!$Q1011="C",'11a+c+n'!F1011,0))</f>
        <v>0</v>
      </c>
      <c r="G1011" s="121">
        <f>IF($C$4="citu pasākumu izmaksas",IF('11a+c+n'!$Q1011="C",'11a+c+n'!G1011,0))</f>
        <v>0</v>
      </c>
      <c r="H1011" s="121">
        <f>IF($C$4="citu pasākumu izmaksas",IF('11a+c+n'!$Q1011="C",'11a+c+n'!H1011,0))</f>
        <v>0</v>
      </c>
      <c r="I1011" s="121">
        <f>IF($C$4="citu pasākumu izmaksas",IF('11a+c+n'!$Q1011="C",'11a+c+n'!I1011,0))</f>
        <v>0</v>
      </c>
      <c r="J1011" s="121">
        <f>IF($C$4="citu pasākumu izmaksas",IF('11a+c+n'!$Q1011="C",'11a+c+n'!J1011,0))</f>
        <v>0</v>
      </c>
      <c r="K1011" s="122">
        <f>IF($C$4="citu pasākumu izmaksas",IF('11a+c+n'!$Q1011="C",'11a+c+n'!K1011,0))</f>
        <v>0</v>
      </c>
      <c r="L1011" s="83">
        <f>IF($C$4="citu pasākumu izmaksas",IF('11a+c+n'!$Q1011="C",'11a+c+n'!L1011,0))</f>
        <v>0</v>
      </c>
      <c r="M1011" s="121">
        <f>IF($C$4="citu pasākumu izmaksas",IF('11a+c+n'!$Q1011="C",'11a+c+n'!M1011,0))</f>
        <v>0</v>
      </c>
      <c r="N1011" s="121">
        <f>IF($C$4="citu pasākumu izmaksas",IF('11a+c+n'!$Q1011="C",'11a+c+n'!N1011,0))</f>
        <v>0</v>
      </c>
      <c r="O1011" s="121">
        <f>IF($C$4="citu pasākumu izmaksas",IF('11a+c+n'!$Q1011="C",'11a+c+n'!O1011,0))</f>
        <v>0</v>
      </c>
      <c r="P1011" s="122">
        <f>IF($C$4="citu pasākumu izmaksas",IF('11a+c+n'!$Q1011="C",'11a+c+n'!P1011,0))</f>
        <v>0</v>
      </c>
    </row>
    <row r="1012" spans="1:16" x14ac:dyDescent="0.2">
      <c r="A1012" s="49">
        <f>IF(P1012=0,0,IF(COUNTBLANK(P1012)=1,0,COUNTA($P$14:P1012)))</f>
        <v>0</v>
      </c>
      <c r="B1012" s="21">
        <f>IF($C$4="citu pasākumu izmaksas",IF('11a+c+n'!$Q1012="C",'11a+c+n'!B1012,0))</f>
        <v>0</v>
      </c>
      <c r="C1012" s="21">
        <f>IF($C$4="citu pasākumu izmaksas",IF('11a+c+n'!$Q1012="C",'11a+c+n'!C1012,0))</f>
        <v>0</v>
      </c>
      <c r="D1012" s="21">
        <f>IF($C$4="citu pasākumu izmaksas",IF('11a+c+n'!$Q1012="C",'11a+c+n'!D1012,0))</f>
        <v>0</v>
      </c>
      <c r="E1012" s="42">
        <f>IF($C$4="citu pasākumu izmaksas",IF('11a+c+n'!$Q1012="C",'11a+c+n'!E1012,0))</f>
        <v>0</v>
      </c>
      <c r="F1012" s="64">
        <f>IF($C$4="citu pasākumu izmaksas",IF('11a+c+n'!$Q1012="C",'11a+c+n'!F1012,0))</f>
        <v>0</v>
      </c>
      <c r="G1012" s="121">
        <f>IF($C$4="citu pasākumu izmaksas",IF('11a+c+n'!$Q1012="C",'11a+c+n'!G1012,0))</f>
        <v>0</v>
      </c>
      <c r="H1012" s="121">
        <f>IF($C$4="citu pasākumu izmaksas",IF('11a+c+n'!$Q1012="C",'11a+c+n'!H1012,0))</f>
        <v>0</v>
      </c>
      <c r="I1012" s="121">
        <f>IF($C$4="citu pasākumu izmaksas",IF('11a+c+n'!$Q1012="C",'11a+c+n'!I1012,0))</f>
        <v>0</v>
      </c>
      <c r="J1012" s="121">
        <f>IF($C$4="citu pasākumu izmaksas",IF('11a+c+n'!$Q1012="C",'11a+c+n'!J1012,0))</f>
        <v>0</v>
      </c>
      <c r="K1012" s="122">
        <f>IF($C$4="citu pasākumu izmaksas",IF('11a+c+n'!$Q1012="C",'11a+c+n'!K1012,0))</f>
        <v>0</v>
      </c>
      <c r="L1012" s="83">
        <f>IF($C$4="citu pasākumu izmaksas",IF('11a+c+n'!$Q1012="C",'11a+c+n'!L1012,0))</f>
        <v>0</v>
      </c>
      <c r="M1012" s="121">
        <f>IF($C$4="citu pasākumu izmaksas",IF('11a+c+n'!$Q1012="C",'11a+c+n'!M1012,0))</f>
        <v>0</v>
      </c>
      <c r="N1012" s="121">
        <f>IF($C$4="citu pasākumu izmaksas",IF('11a+c+n'!$Q1012="C",'11a+c+n'!N1012,0))</f>
        <v>0</v>
      </c>
      <c r="O1012" s="121">
        <f>IF($C$4="citu pasākumu izmaksas",IF('11a+c+n'!$Q1012="C",'11a+c+n'!O1012,0))</f>
        <v>0</v>
      </c>
      <c r="P1012" s="122">
        <f>IF($C$4="citu pasākumu izmaksas",IF('11a+c+n'!$Q1012="C",'11a+c+n'!P1012,0))</f>
        <v>0</v>
      </c>
    </row>
    <row r="1013" spans="1:16" ht="12" thickBot="1" x14ac:dyDescent="0.25">
      <c r="A1013" s="50">
        <f>IF(P1013=0,0,IF(COUNTBLANK(P1013)=1,0,COUNTA($P$14:P1013)))</f>
        <v>0</v>
      </c>
      <c r="B1013" s="22">
        <f>IF($C$4="citu pasākumu izmaksas",IF('11a+c+n'!$Q1013="C",'11a+c+n'!B1013,0))</f>
        <v>0</v>
      </c>
      <c r="C1013" s="22">
        <f>IF($C$4="citu pasākumu izmaksas",IF('11a+c+n'!$Q1013="C",'11a+c+n'!C1013,0))</f>
        <v>0</v>
      </c>
      <c r="D1013" s="22">
        <f>IF($C$4="citu pasākumu izmaksas",IF('11a+c+n'!$Q1013="C",'11a+c+n'!D1013,0))</f>
        <v>0</v>
      </c>
      <c r="E1013" s="34">
        <f>IF($C$4="citu pasākumu izmaksas",IF('11a+c+n'!$Q1013="C",'11a+c+n'!E1013,0))</f>
        <v>0</v>
      </c>
      <c r="F1013" s="71">
        <f>IF($C$4="citu pasākumu izmaksas",IF('11a+c+n'!$Q1013="C",'11a+c+n'!F1013,0))</f>
        <v>0</v>
      </c>
      <c r="G1013" s="125">
        <f>IF($C$4="citu pasākumu izmaksas",IF('11a+c+n'!$Q1013="C",'11a+c+n'!G1013,0))</f>
        <v>0</v>
      </c>
      <c r="H1013" s="125">
        <f>IF($C$4="citu pasākumu izmaksas",IF('11a+c+n'!$Q1013="C",'11a+c+n'!H1013,0))</f>
        <v>0</v>
      </c>
      <c r="I1013" s="125">
        <f>IF($C$4="citu pasākumu izmaksas",IF('11a+c+n'!$Q1013="C",'11a+c+n'!I1013,0))</f>
        <v>0</v>
      </c>
      <c r="J1013" s="125">
        <f>IF($C$4="citu pasākumu izmaksas",IF('11a+c+n'!$Q1013="C",'11a+c+n'!J1013,0))</f>
        <v>0</v>
      </c>
      <c r="K1013" s="126">
        <f>IF($C$4="citu pasākumu izmaksas",IF('11a+c+n'!$Q1013="C",'11a+c+n'!K1013,0))</f>
        <v>0</v>
      </c>
      <c r="L1013" s="84">
        <f>IF($C$4="citu pasākumu izmaksas",IF('11a+c+n'!$Q1013="C",'11a+c+n'!L1013,0))</f>
        <v>0</v>
      </c>
      <c r="M1013" s="123">
        <f>IF($C$4="citu pasākumu izmaksas",IF('11a+c+n'!$Q1013="C",'11a+c+n'!M1013,0))</f>
        <v>0</v>
      </c>
      <c r="N1013" s="123">
        <f>IF($C$4="citu pasākumu izmaksas",IF('11a+c+n'!$Q1013="C",'11a+c+n'!N1013,0))</f>
        <v>0</v>
      </c>
      <c r="O1013" s="123">
        <f>IF($C$4="citu pasākumu izmaksas",IF('11a+c+n'!$Q1013="C",'11a+c+n'!O1013,0))</f>
        <v>0</v>
      </c>
      <c r="P1013" s="124">
        <f>IF($C$4="citu pasākumu izmaksas",IF('11a+c+n'!$Q1013="C",'11a+c+n'!P1013,0))</f>
        <v>0</v>
      </c>
    </row>
    <row r="1014" spans="1:16" ht="12" customHeight="1" thickBot="1" x14ac:dyDescent="0.25">
      <c r="A1014" s="336" t="s">
        <v>63</v>
      </c>
      <c r="B1014" s="337"/>
      <c r="C1014" s="337"/>
      <c r="D1014" s="337"/>
      <c r="E1014" s="337"/>
      <c r="F1014" s="337"/>
      <c r="G1014" s="337"/>
      <c r="H1014" s="337"/>
      <c r="I1014" s="337"/>
      <c r="J1014" s="337"/>
      <c r="K1014" s="338"/>
      <c r="L1014" s="139">
        <f t="shared" ref="L1014:O1014" si="0">SUM(L14:L1013)</f>
        <v>0</v>
      </c>
      <c r="M1014" s="140">
        <f t="shared" si="0"/>
        <v>0</v>
      </c>
      <c r="N1014" s="140">
        <f t="shared" si="0"/>
        <v>0</v>
      </c>
      <c r="O1014" s="140">
        <f t="shared" si="0"/>
        <v>0</v>
      </c>
      <c r="P1014" s="141">
        <f>SUM(P14:P1013)</f>
        <v>0</v>
      </c>
    </row>
    <row r="1015" spans="1:16" x14ac:dyDescent="0.2">
      <c r="A1015" s="13"/>
      <c r="B1015" s="13"/>
      <c r="C1015" s="13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</row>
    <row r="1016" spans="1:16" x14ac:dyDescent="0.2">
      <c r="A1016" s="13"/>
      <c r="B1016" s="13"/>
      <c r="C1016" s="13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</row>
    <row r="1017" spans="1:16" x14ac:dyDescent="0.2">
      <c r="A1017" s="1" t="s">
        <v>14</v>
      </c>
      <c r="B1017" s="13"/>
      <c r="C1017" s="339">
        <f>'Kops c'!C34:H34</f>
        <v>0</v>
      </c>
      <c r="D1017" s="339"/>
      <c r="E1017" s="339"/>
      <c r="F1017" s="339"/>
      <c r="G1017" s="339"/>
      <c r="H1017" s="339"/>
      <c r="I1017" s="13"/>
      <c r="J1017" s="13"/>
      <c r="K1017" s="13"/>
      <c r="L1017" s="13"/>
      <c r="M1017" s="13"/>
      <c r="N1017" s="13"/>
      <c r="O1017" s="13"/>
      <c r="P1017" s="13"/>
    </row>
    <row r="1018" spans="1:16" x14ac:dyDescent="0.2">
      <c r="A1018" s="13"/>
      <c r="B1018" s="13"/>
      <c r="C1018" s="259" t="s">
        <v>15</v>
      </c>
      <c r="D1018" s="259"/>
      <c r="E1018" s="259"/>
      <c r="F1018" s="259"/>
      <c r="G1018" s="259"/>
      <c r="H1018" s="259"/>
      <c r="I1018" s="13"/>
      <c r="J1018" s="13"/>
      <c r="K1018" s="13"/>
      <c r="L1018" s="13"/>
      <c r="M1018" s="13"/>
      <c r="N1018" s="13"/>
      <c r="O1018" s="13"/>
      <c r="P1018" s="13"/>
    </row>
    <row r="1019" spans="1:16" x14ac:dyDescent="0.2">
      <c r="A1019" s="13"/>
      <c r="B1019" s="13"/>
      <c r="C1019" s="13"/>
      <c r="D1019" s="13"/>
      <c r="E1019" s="13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</row>
    <row r="1020" spans="1:16" x14ac:dyDescent="0.2">
      <c r="A1020" s="303" t="str">
        <f>'Kops n'!A37:D37</f>
        <v>Tāme sastādīta</v>
      </c>
      <c r="B1020" s="304"/>
      <c r="C1020" s="304"/>
      <c r="D1020" s="304"/>
      <c r="E1020" s="13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</row>
    <row r="1021" spans="1:16" x14ac:dyDescent="0.2">
      <c r="A1021" s="13"/>
      <c r="B1021" s="13"/>
      <c r="C1021" s="13"/>
      <c r="D1021" s="13"/>
      <c r="E1021" s="13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</row>
    <row r="1022" spans="1:16" x14ac:dyDescent="0.2">
      <c r="A1022" s="1" t="s">
        <v>41</v>
      </c>
      <c r="B1022" s="13"/>
      <c r="C1022" s="339">
        <f>'Kops c'!C39:H39</f>
        <v>0</v>
      </c>
      <c r="D1022" s="339"/>
      <c r="E1022" s="339"/>
      <c r="F1022" s="339"/>
      <c r="G1022" s="339"/>
      <c r="H1022" s="339"/>
      <c r="I1022" s="13"/>
      <c r="J1022" s="13"/>
      <c r="K1022" s="13"/>
      <c r="L1022" s="13"/>
      <c r="M1022" s="13"/>
      <c r="N1022" s="13"/>
      <c r="O1022" s="13"/>
      <c r="P1022" s="13"/>
    </row>
    <row r="1023" spans="1:16" x14ac:dyDescent="0.2">
      <c r="A1023" s="13"/>
      <c r="B1023" s="13"/>
      <c r="C1023" s="259" t="s">
        <v>15</v>
      </c>
      <c r="D1023" s="259"/>
      <c r="E1023" s="259"/>
      <c r="F1023" s="259"/>
      <c r="G1023" s="259"/>
      <c r="H1023" s="259"/>
      <c r="I1023" s="13"/>
      <c r="J1023" s="13"/>
      <c r="K1023" s="13"/>
      <c r="L1023" s="13"/>
      <c r="M1023" s="13"/>
      <c r="N1023" s="13"/>
      <c r="O1023" s="13"/>
      <c r="P1023" s="13"/>
    </row>
    <row r="1024" spans="1:16" x14ac:dyDescent="0.2">
      <c r="A1024" s="13"/>
      <c r="B1024" s="13"/>
      <c r="C1024" s="13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</row>
    <row r="1025" spans="1:16" x14ac:dyDescent="0.2">
      <c r="A1025" s="79" t="s">
        <v>16</v>
      </c>
      <c r="B1025" s="40"/>
      <c r="C1025" s="87">
        <f>'Kops c'!C42</f>
        <v>0</v>
      </c>
      <c r="D1025" s="40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</row>
    <row r="1026" spans="1:16" x14ac:dyDescent="0.2">
      <c r="A1026" s="13"/>
      <c r="B1026" s="13"/>
      <c r="C1026" s="13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</row>
  </sheetData>
  <mergeCells count="23">
    <mergeCell ref="C1023:H1023"/>
    <mergeCell ref="L12:P12"/>
    <mergeCell ref="A1014:K1014"/>
    <mergeCell ref="C1017:H1017"/>
    <mergeCell ref="C1018:H1018"/>
    <mergeCell ref="A1020:D1020"/>
    <mergeCell ref="C1022:H1022"/>
    <mergeCell ref="D8:L8"/>
    <mergeCell ref="A9:F9"/>
    <mergeCell ref="J9:M9"/>
    <mergeCell ref="N9:O9"/>
    <mergeCell ref="A12:A13"/>
    <mergeCell ref="B12:B13"/>
    <mergeCell ref="C12:C13"/>
    <mergeCell ref="D12:D13"/>
    <mergeCell ref="E12:E13"/>
    <mergeCell ref="F12:K12"/>
    <mergeCell ref="D7:L7"/>
    <mergeCell ref="C2:I2"/>
    <mergeCell ref="C3:I3"/>
    <mergeCell ref="C4:I4"/>
    <mergeCell ref="D5:L5"/>
    <mergeCell ref="D6:L6"/>
  </mergeCells>
  <conditionalFormatting sqref="A1014:K1014">
    <cfRule type="containsText" dxfId="5" priority="3" operator="containsText" text="Tiešās izmaksas kopā, t. sk. darba devēja sociālais nodoklis __.__% ">
      <formula>NOT(ISERROR(SEARCH("Tiešās izmaksas kopā, t. sk. darba devēja sociālais nodoklis __.__% ",A1014)))</formula>
    </cfRule>
  </conditionalFormatting>
  <conditionalFormatting sqref="C2:I2 D5:L8 N9:O9 B14:P1013 L1014:P1014 C1017:H1017 C1022:H1022 C1025">
    <cfRule type="cellIs" dxfId="4" priority="2" operator="equal">
      <formula>0</formula>
    </cfRule>
  </conditionalFormatting>
  <conditionalFormatting sqref="A14:A1013">
    <cfRule type="cellIs" dxfId="3" priority="1" operator="equal">
      <formula>0</formula>
    </cfRule>
  </conditionalFormatting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rgb="FFFFC000"/>
  </sheetPr>
  <dimension ref="A1:P1026"/>
  <sheetViews>
    <sheetView workbookViewId="0">
      <selection activeCell="S23" sqref="S23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'11a+c+n'!D1</f>
        <v>11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7">
        <f>'11a+c+n'!C2:I2</f>
        <v>0</v>
      </c>
      <c r="D2" s="347"/>
      <c r="E2" s="347"/>
      <c r="F2" s="347"/>
      <c r="G2" s="347"/>
      <c r="H2" s="347"/>
      <c r="I2" s="347"/>
      <c r="J2" s="26"/>
    </row>
    <row r="3" spans="1:16" x14ac:dyDescent="0.2">
      <c r="A3" s="27"/>
      <c r="B3" s="27"/>
      <c r="C3" s="294" t="s">
        <v>21</v>
      </c>
      <c r="D3" s="294"/>
      <c r="E3" s="294"/>
      <c r="F3" s="294"/>
      <c r="G3" s="294"/>
      <c r="H3" s="294"/>
      <c r="I3" s="294"/>
      <c r="J3" s="27"/>
    </row>
    <row r="4" spans="1:16" x14ac:dyDescent="0.2">
      <c r="A4" s="27"/>
      <c r="B4" s="27"/>
      <c r="C4" s="328" t="s">
        <v>19</v>
      </c>
      <c r="D4" s="328"/>
      <c r="E4" s="328"/>
      <c r="F4" s="328"/>
      <c r="G4" s="328"/>
      <c r="H4" s="328"/>
      <c r="I4" s="328"/>
      <c r="J4" s="27"/>
    </row>
    <row r="5" spans="1:16" ht="15" customHeight="1" x14ac:dyDescent="0.2">
      <c r="A5" s="19"/>
      <c r="B5" s="19"/>
      <c r="C5" s="24" t="s">
        <v>5</v>
      </c>
      <c r="D5" s="329" t="str">
        <f>'Kops a+c+n'!D6</f>
        <v>Daudzstāvu dzīvojamās ēkas siltināšana</v>
      </c>
      <c r="E5" s="329"/>
      <c r="F5" s="329"/>
      <c r="G5" s="329"/>
      <c r="H5" s="329"/>
      <c r="I5" s="329"/>
      <c r="J5" s="329"/>
      <c r="K5" s="329"/>
      <c r="L5" s="329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29" t="str">
        <f>'Kops a+c+n'!D7</f>
        <v>Daudzstāvu dzīvojamā ēka</v>
      </c>
      <c r="E6" s="329"/>
      <c r="F6" s="329"/>
      <c r="G6" s="329"/>
      <c r="H6" s="329"/>
      <c r="I6" s="329"/>
      <c r="J6" s="329"/>
      <c r="K6" s="329"/>
      <c r="L6" s="329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29" t="str">
        <f>'Kops a+c+n'!D8</f>
        <v>Brīvības iela 5, Malta</v>
      </c>
      <c r="E7" s="329"/>
      <c r="F7" s="329"/>
      <c r="G7" s="329"/>
      <c r="H7" s="329"/>
      <c r="I7" s="329"/>
      <c r="J7" s="329"/>
      <c r="K7" s="329"/>
      <c r="L7" s="329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29">
        <f>'Kops a+c+n'!D9</f>
        <v>0</v>
      </c>
      <c r="E8" s="329"/>
      <c r="F8" s="329"/>
      <c r="G8" s="329"/>
      <c r="H8" s="329"/>
      <c r="I8" s="329"/>
      <c r="J8" s="329"/>
      <c r="K8" s="329"/>
      <c r="L8" s="329"/>
      <c r="M8" s="13"/>
      <c r="N8" s="13"/>
      <c r="O8" s="13"/>
      <c r="P8" s="13"/>
    </row>
    <row r="9" spans="1:16" ht="11.25" customHeight="1" x14ac:dyDescent="0.2">
      <c r="A9" s="349" t="str">
        <f>'11a+c+n'!A9</f>
        <v>Tāme sastādīta  20__. gada tirgus cenās, pamatojoties uz ___ daļas rasējumiem</v>
      </c>
      <c r="B9" s="349"/>
      <c r="C9" s="349"/>
      <c r="D9" s="349"/>
      <c r="E9" s="349"/>
      <c r="F9" s="349"/>
      <c r="G9" s="28"/>
      <c r="H9" s="28"/>
      <c r="I9" s="28"/>
      <c r="J9" s="331" t="s">
        <v>46</v>
      </c>
      <c r="K9" s="331"/>
      <c r="L9" s="331"/>
      <c r="M9" s="331"/>
      <c r="N9" s="332">
        <f>P1014</f>
        <v>0</v>
      </c>
      <c r="O9" s="332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285" t="s">
        <v>27</v>
      </c>
      <c r="B12" s="340" t="s">
        <v>49</v>
      </c>
      <c r="C12" s="334" t="s">
        <v>50</v>
      </c>
      <c r="D12" s="343" t="s">
        <v>51</v>
      </c>
      <c r="E12" s="345" t="s">
        <v>52</v>
      </c>
      <c r="F12" s="333" t="s">
        <v>53</v>
      </c>
      <c r="G12" s="334"/>
      <c r="H12" s="334"/>
      <c r="I12" s="334"/>
      <c r="J12" s="334"/>
      <c r="K12" s="335"/>
      <c r="L12" s="348" t="s">
        <v>54</v>
      </c>
      <c r="M12" s="334"/>
      <c r="N12" s="334"/>
      <c r="O12" s="334"/>
      <c r="P12" s="335"/>
    </row>
    <row r="13" spans="1:16" ht="126.75" customHeight="1" thickBot="1" x14ac:dyDescent="0.25">
      <c r="A13" s="286"/>
      <c r="B13" s="341"/>
      <c r="C13" s="342"/>
      <c r="D13" s="344"/>
      <c r="E13" s="346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68" t="s">
        <v>56</v>
      </c>
      <c r="M13" s="54" t="s">
        <v>58</v>
      </c>
      <c r="N13" s="54" t="s">
        <v>59</v>
      </c>
      <c r="O13" s="54" t="s">
        <v>60</v>
      </c>
      <c r="P13" s="92" t="s">
        <v>61</v>
      </c>
    </row>
    <row r="14" spans="1:16" x14ac:dyDescent="0.2">
      <c r="A14" s="48">
        <f>IF(P14=0,0,IF(COUNTBLANK(P14)=1,0,COUNTA($P$14:P14)))</f>
        <v>0</v>
      </c>
      <c r="B14" s="20">
        <f>IF($C$4="Neattiecināmās izmaksas",IF('11a+c+n'!$Q14="N",'11a+c+n'!B14,0))</f>
        <v>0</v>
      </c>
      <c r="C14" s="20">
        <f>IF($C$4="Neattiecināmās izmaksas",IF('11a+c+n'!$Q14="N",'11a+c+n'!C14,0))</f>
        <v>0</v>
      </c>
      <c r="D14" s="20">
        <f>IF($C$4="Neattiecināmās izmaksas",IF('11a+c+n'!$Q14="N",'11a+c+n'!D14,0))</f>
        <v>0</v>
      </c>
      <c r="E14" s="41"/>
      <c r="F14" s="62"/>
      <c r="G14" s="119"/>
      <c r="H14" s="119">
        <f>IF($C$4="Neattiecināmās izmaksas",IF('11a+c+n'!$Q14="N",'11a+c+n'!H14,0))</f>
        <v>0</v>
      </c>
      <c r="I14" s="119"/>
      <c r="J14" s="119"/>
      <c r="K14" s="120">
        <f>IF($C$4="Neattiecināmās izmaksas",IF('11a+c+n'!$Q14="N",'11a+c+n'!K14,0))</f>
        <v>0</v>
      </c>
      <c r="L14" s="82">
        <f>IF($C$4="Neattiecināmās izmaksas",IF('11a+c+n'!$Q14="N",'11a+c+n'!L14,0))</f>
        <v>0</v>
      </c>
      <c r="M14" s="119">
        <f>IF($C$4="Neattiecināmās izmaksas",IF('11a+c+n'!$Q14="N",'11a+c+n'!M14,0))</f>
        <v>0</v>
      </c>
      <c r="N14" s="119">
        <f>IF($C$4="Neattiecināmās izmaksas",IF('11a+c+n'!$Q14="N",'11a+c+n'!N14,0))</f>
        <v>0</v>
      </c>
      <c r="O14" s="119">
        <f>IF($C$4="Neattiecināmās izmaksas",IF('11a+c+n'!$Q14="N",'11a+c+n'!O14,0))</f>
        <v>0</v>
      </c>
      <c r="P14" s="120">
        <f>IF($C$4="Neattiecināmās izmaksas",IF('11a+c+n'!$Q14="N",'11a+c+n'!P14,0))</f>
        <v>0</v>
      </c>
    </row>
    <row r="15" spans="1:16" x14ac:dyDescent="0.2">
      <c r="A15" s="49">
        <f>IF(P15=0,0,IF(COUNTBLANK(P15)=1,0,COUNTA($P$14:P15)))</f>
        <v>0</v>
      </c>
      <c r="B15" s="21">
        <f>IF($C$4="Neattiecināmās izmaksas",IF('11a+c+n'!$Q15="N",'11a+c+n'!B15,0))</f>
        <v>0</v>
      </c>
      <c r="C15" s="21">
        <f>IF($C$4="Neattiecināmās izmaksas",IF('11a+c+n'!$Q15="N",'11a+c+n'!C15,0))</f>
        <v>0</v>
      </c>
      <c r="D15" s="21">
        <f>IF($C$4="Neattiecināmās izmaksas",IF('11a+c+n'!$Q15="N",'11a+c+n'!D15,0))</f>
        <v>0</v>
      </c>
      <c r="E15" s="42"/>
      <c r="F15" s="64"/>
      <c r="G15" s="121"/>
      <c r="H15" s="121">
        <f>IF($C$4="Neattiecināmās izmaksas",IF('11a+c+n'!$Q15="N",'11a+c+n'!H15,0))</f>
        <v>0</v>
      </c>
      <c r="I15" s="121"/>
      <c r="J15" s="121"/>
      <c r="K15" s="122">
        <f>IF($C$4="Neattiecināmās izmaksas",IF('11a+c+n'!$Q15="N",'11a+c+n'!K15,0))</f>
        <v>0</v>
      </c>
      <c r="L15" s="83">
        <f>IF($C$4="Neattiecināmās izmaksas",IF('11a+c+n'!$Q15="N",'11a+c+n'!L15,0))</f>
        <v>0</v>
      </c>
      <c r="M15" s="121">
        <f>IF($C$4="Neattiecināmās izmaksas",IF('11a+c+n'!$Q15="N",'11a+c+n'!M15,0))</f>
        <v>0</v>
      </c>
      <c r="N15" s="121">
        <f>IF($C$4="Neattiecināmās izmaksas",IF('11a+c+n'!$Q15="N",'11a+c+n'!N15,0))</f>
        <v>0</v>
      </c>
      <c r="O15" s="121">
        <f>IF($C$4="Neattiecināmās izmaksas",IF('11a+c+n'!$Q15="N",'11a+c+n'!O15,0))</f>
        <v>0</v>
      </c>
      <c r="P15" s="122">
        <f>IF($C$4="Neattiecināmās izmaksas",IF('11a+c+n'!$Q15="N",'11a+c+n'!P15,0))</f>
        <v>0</v>
      </c>
    </row>
    <row r="16" spans="1:16" x14ac:dyDescent="0.2">
      <c r="A16" s="49">
        <f>IF(P16=0,0,IF(COUNTBLANK(P16)=1,0,COUNTA($P$14:P16)))</f>
        <v>0</v>
      </c>
      <c r="B16" s="21">
        <f>IF($C$4="Neattiecināmās izmaksas",IF('11a+c+n'!$Q16="N",'11a+c+n'!B16,0))</f>
        <v>0</v>
      </c>
      <c r="C16" s="21">
        <f>IF($C$4="Neattiecināmās izmaksas",IF('11a+c+n'!$Q16="N",'11a+c+n'!C16,0))</f>
        <v>0</v>
      </c>
      <c r="D16" s="21">
        <f>IF($C$4="Neattiecināmās izmaksas",IF('11a+c+n'!$Q16="N",'11a+c+n'!D16,0))</f>
        <v>0</v>
      </c>
      <c r="E16" s="42"/>
      <c r="F16" s="64"/>
      <c r="G16" s="121"/>
      <c r="H16" s="121">
        <f>IF($C$4="Neattiecināmās izmaksas",IF('11a+c+n'!$Q16="N",'11a+c+n'!H16,0))</f>
        <v>0</v>
      </c>
      <c r="I16" s="121"/>
      <c r="J16" s="121"/>
      <c r="K16" s="122">
        <f>IF($C$4="Neattiecināmās izmaksas",IF('11a+c+n'!$Q16="N",'11a+c+n'!K16,0))</f>
        <v>0</v>
      </c>
      <c r="L16" s="83">
        <f>IF($C$4="Neattiecināmās izmaksas",IF('11a+c+n'!$Q16="N",'11a+c+n'!L16,0))</f>
        <v>0</v>
      </c>
      <c r="M16" s="121">
        <f>IF($C$4="Neattiecināmās izmaksas",IF('11a+c+n'!$Q16="N",'11a+c+n'!M16,0))</f>
        <v>0</v>
      </c>
      <c r="N16" s="121">
        <f>IF($C$4="Neattiecināmās izmaksas",IF('11a+c+n'!$Q16="N",'11a+c+n'!N16,0))</f>
        <v>0</v>
      </c>
      <c r="O16" s="121">
        <f>IF($C$4="Neattiecināmās izmaksas",IF('11a+c+n'!$Q16="N",'11a+c+n'!O16,0))</f>
        <v>0</v>
      </c>
      <c r="P16" s="122">
        <f>IF($C$4="Neattiecināmās izmaksas",IF('11a+c+n'!$Q16="N",'11a+c+n'!P16,0))</f>
        <v>0</v>
      </c>
    </row>
    <row r="17" spans="1:16" x14ac:dyDescent="0.2">
      <c r="A17" s="49">
        <f>IF(P17=0,0,IF(COUNTBLANK(P17)=1,0,COUNTA($P$14:P17)))</f>
        <v>0</v>
      </c>
      <c r="B17" s="21">
        <f>IF($C$4="Neattiecināmās izmaksas",IF('11a+c+n'!$Q17="N",'11a+c+n'!B17,0))</f>
        <v>0</v>
      </c>
      <c r="C17" s="21">
        <f>IF($C$4="Neattiecināmās izmaksas",IF('11a+c+n'!$Q17="N",'11a+c+n'!C17,0))</f>
        <v>0</v>
      </c>
      <c r="D17" s="21">
        <f>IF($C$4="Neattiecināmās izmaksas",IF('11a+c+n'!$Q17="N",'11a+c+n'!D17,0))</f>
        <v>0</v>
      </c>
      <c r="E17" s="42"/>
      <c r="F17" s="64"/>
      <c r="G17" s="121"/>
      <c r="H17" s="121">
        <f>IF($C$4="Neattiecināmās izmaksas",IF('11a+c+n'!$Q17="N",'11a+c+n'!H17,0))</f>
        <v>0</v>
      </c>
      <c r="I17" s="121"/>
      <c r="J17" s="121"/>
      <c r="K17" s="122">
        <f>IF($C$4="Neattiecināmās izmaksas",IF('11a+c+n'!$Q17="N",'11a+c+n'!K17,0))</f>
        <v>0</v>
      </c>
      <c r="L17" s="83">
        <f>IF($C$4="Neattiecināmās izmaksas",IF('11a+c+n'!$Q17="N",'11a+c+n'!L17,0))</f>
        <v>0</v>
      </c>
      <c r="M17" s="121">
        <f>IF($C$4="Neattiecināmās izmaksas",IF('11a+c+n'!$Q17="N",'11a+c+n'!M17,0))</f>
        <v>0</v>
      </c>
      <c r="N17" s="121">
        <f>IF($C$4="Neattiecināmās izmaksas",IF('11a+c+n'!$Q17="N",'11a+c+n'!N17,0))</f>
        <v>0</v>
      </c>
      <c r="O17" s="121">
        <f>IF($C$4="Neattiecināmās izmaksas",IF('11a+c+n'!$Q17="N",'11a+c+n'!O17,0))</f>
        <v>0</v>
      </c>
      <c r="P17" s="122">
        <f>IF($C$4="Neattiecināmās izmaksas",IF('11a+c+n'!$Q17="N",'11a+c+n'!P17,0))</f>
        <v>0</v>
      </c>
    </row>
    <row r="18" spans="1:16" x14ac:dyDescent="0.2">
      <c r="A18" s="49">
        <f>IF(P18=0,0,IF(COUNTBLANK(P18)=1,0,COUNTA($P$14:P18)))</f>
        <v>0</v>
      </c>
      <c r="B18" s="21">
        <f>IF($C$4="Neattiecināmās izmaksas",IF('11a+c+n'!$Q18="N",'11a+c+n'!B18,0))</f>
        <v>0</v>
      </c>
      <c r="C18" s="21">
        <f>IF($C$4="Neattiecināmās izmaksas",IF('11a+c+n'!$Q18="N",'11a+c+n'!C18,0))</f>
        <v>0</v>
      </c>
      <c r="D18" s="21">
        <f>IF($C$4="Neattiecināmās izmaksas",IF('11a+c+n'!$Q18="N",'11a+c+n'!D18,0))</f>
        <v>0</v>
      </c>
      <c r="E18" s="42"/>
      <c r="F18" s="64"/>
      <c r="G18" s="121"/>
      <c r="H18" s="121">
        <f>IF($C$4="Neattiecināmās izmaksas",IF('11a+c+n'!$Q18="N",'11a+c+n'!H18,0))</f>
        <v>0</v>
      </c>
      <c r="I18" s="121"/>
      <c r="J18" s="121"/>
      <c r="K18" s="122">
        <f>IF($C$4="Neattiecināmās izmaksas",IF('11a+c+n'!$Q18="N",'11a+c+n'!K18,0))</f>
        <v>0</v>
      </c>
      <c r="L18" s="83">
        <f>IF($C$4="Neattiecināmās izmaksas",IF('11a+c+n'!$Q18="N",'11a+c+n'!L18,0))</f>
        <v>0</v>
      </c>
      <c r="M18" s="121">
        <f>IF($C$4="Neattiecināmās izmaksas",IF('11a+c+n'!$Q18="N",'11a+c+n'!M18,0))</f>
        <v>0</v>
      </c>
      <c r="N18" s="121">
        <f>IF($C$4="Neattiecināmās izmaksas",IF('11a+c+n'!$Q18="N",'11a+c+n'!N18,0))</f>
        <v>0</v>
      </c>
      <c r="O18" s="121">
        <f>IF($C$4="Neattiecināmās izmaksas",IF('11a+c+n'!$Q18="N",'11a+c+n'!O18,0))</f>
        <v>0</v>
      </c>
      <c r="P18" s="122">
        <f>IF($C$4="Neattiecināmās izmaksas",IF('11a+c+n'!$Q18="N",'11a+c+n'!P18,0))</f>
        <v>0</v>
      </c>
    </row>
    <row r="19" spans="1:16" x14ac:dyDescent="0.2">
      <c r="A19" s="49">
        <f>IF(P19=0,0,IF(COUNTBLANK(P19)=1,0,COUNTA($P$14:P19)))</f>
        <v>0</v>
      </c>
      <c r="B19" s="21">
        <f>IF($C$4="Neattiecināmās izmaksas",IF('11a+c+n'!$Q19="N",'11a+c+n'!B19,0))</f>
        <v>0</v>
      </c>
      <c r="C19" s="21">
        <f>IF($C$4="Neattiecināmās izmaksas",IF('11a+c+n'!$Q19="N",'11a+c+n'!C19,0))</f>
        <v>0</v>
      </c>
      <c r="D19" s="21">
        <f>IF($C$4="Neattiecināmās izmaksas",IF('11a+c+n'!$Q19="N",'11a+c+n'!D19,0))</f>
        <v>0</v>
      </c>
      <c r="E19" s="42"/>
      <c r="F19" s="64"/>
      <c r="G19" s="121"/>
      <c r="H19" s="121">
        <f>IF($C$4="Neattiecināmās izmaksas",IF('11a+c+n'!$Q19="N",'11a+c+n'!H19,0))</f>
        <v>0</v>
      </c>
      <c r="I19" s="121"/>
      <c r="J19" s="121"/>
      <c r="K19" s="122">
        <f>IF($C$4="Neattiecināmās izmaksas",IF('11a+c+n'!$Q19="N",'11a+c+n'!K19,0))</f>
        <v>0</v>
      </c>
      <c r="L19" s="83">
        <f>IF($C$4="Neattiecināmās izmaksas",IF('11a+c+n'!$Q19="N",'11a+c+n'!L19,0))</f>
        <v>0</v>
      </c>
      <c r="M19" s="121">
        <f>IF($C$4="Neattiecināmās izmaksas",IF('11a+c+n'!$Q19="N",'11a+c+n'!M19,0))</f>
        <v>0</v>
      </c>
      <c r="N19" s="121">
        <f>IF($C$4="Neattiecināmās izmaksas",IF('11a+c+n'!$Q19="N",'11a+c+n'!N19,0))</f>
        <v>0</v>
      </c>
      <c r="O19" s="121">
        <f>IF($C$4="Neattiecināmās izmaksas",IF('11a+c+n'!$Q19="N",'11a+c+n'!O19,0))</f>
        <v>0</v>
      </c>
      <c r="P19" s="122">
        <f>IF($C$4="Neattiecināmās izmaksas",IF('11a+c+n'!$Q19="N",'11a+c+n'!P19,0))</f>
        <v>0</v>
      </c>
    </row>
    <row r="20" spans="1:16" x14ac:dyDescent="0.2">
      <c r="A20" s="49">
        <f>IF(P20=0,0,IF(COUNTBLANK(P20)=1,0,COUNTA($P$14:P20)))</f>
        <v>0</v>
      </c>
      <c r="B20" s="21">
        <f>IF($C$4="Neattiecināmās izmaksas",IF('11a+c+n'!$Q20="N",'11a+c+n'!B20,0))</f>
        <v>0</v>
      </c>
      <c r="C20" s="21">
        <f>IF($C$4="Neattiecināmās izmaksas",IF('11a+c+n'!$Q20="N",'11a+c+n'!C20,0))</f>
        <v>0</v>
      </c>
      <c r="D20" s="21">
        <f>IF($C$4="Neattiecināmās izmaksas",IF('11a+c+n'!$Q20="N",'11a+c+n'!D20,0))</f>
        <v>0</v>
      </c>
      <c r="E20" s="42"/>
      <c r="F20" s="64"/>
      <c r="G20" s="121"/>
      <c r="H20" s="121">
        <f>IF($C$4="Neattiecināmās izmaksas",IF('11a+c+n'!$Q20="N",'11a+c+n'!H20,0))</f>
        <v>0</v>
      </c>
      <c r="I20" s="121"/>
      <c r="J20" s="121"/>
      <c r="K20" s="122">
        <f>IF($C$4="Neattiecināmās izmaksas",IF('11a+c+n'!$Q20="N",'11a+c+n'!K20,0))</f>
        <v>0</v>
      </c>
      <c r="L20" s="83">
        <f>IF($C$4="Neattiecināmās izmaksas",IF('11a+c+n'!$Q20="N",'11a+c+n'!L20,0))</f>
        <v>0</v>
      </c>
      <c r="M20" s="121">
        <f>IF($C$4="Neattiecināmās izmaksas",IF('11a+c+n'!$Q20="N",'11a+c+n'!M20,0))</f>
        <v>0</v>
      </c>
      <c r="N20" s="121">
        <f>IF($C$4="Neattiecināmās izmaksas",IF('11a+c+n'!$Q20="N",'11a+c+n'!N20,0))</f>
        <v>0</v>
      </c>
      <c r="O20" s="121">
        <f>IF($C$4="Neattiecināmās izmaksas",IF('11a+c+n'!$Q20="N",'11a+c+n'!O20,0))</f>
        <v>0</v>
      </c>
      <c r="P20" s="122">
        <f>IF($C$4="Neattiecināmās izmaksas",IF('11a+c+n'!$Q20="N",'11a+c+n'!P20,0))</f>
        <v>0</v>
      </c>
    </row>
    <row r="21" spans="1:16" x14ac:dyDescent="0.2">
      <c r="A21" s="49">
        <f>IF(P21=0,0,IF(COUNTBLANK(P21)=1,0,COUNTA($P$14:P21)))</f>
        <v>0</v>
      </c>
      <c r="B21" s="21">
        <f>IF($C$4="Neattiecināmās izmaksas",IF('11a+c+n'!$Q21="N",'11a+c+n'!B21,0))</f>
        <v>0</v>
      </c>
      <c r="C21" s="21">
        <f>IF($C$4="Neattiecināmās izmaksas",IF('11a+c+n'!$Q21="N",'11a+c+n'!C21,0))</f>
        <v>0</v>
      </c>
      <c r="D21" s="21">
        <f>IF($C$4="Neattiecināmās izmaksas",IF('11a+c+n'!$Q21="N",'11a+c+n'!D21,0))</f>
        <v>0</v>
      </c>
      <c r="E21" s="42"/>
      <c r="F21" s="64"/>
      <c r="G21" s="121"/>
      <c r="H21" s="121">
        <f>IF($C$4="Neattiecināmās izmaksas",IF('11a+c+n'!$Q21="N",'11a+c+n'!H21,0))</f>
        <v>0</v>
      </c>
      <c r="I21" s="121"/>
      <c r="J21" s="121"/>
      <c r="K21" s="122">
        <f>IF($C$4="Neattiecināmās izmaksas",IF('11a+c+n'!$Q21="N",'11a+c+n'!K21,0))</f>
        <v>0</v>
      </c>
      <c r="L21" s="83">
        <f>IF($C$4="Neattiecināmās izmaksas",IF('11a+c+n'!$Q21="N",'11a+c+n'!L21,0))</f>
        <v>0</v>
      </c>
      <c r="M21" s="121">
        <f>IF($C$4="Neattiecināmās izmaksas",IF('11a+c+n'!$Q21="N",'11a+c+n'!M21,0))</f>
        <v>0</v>
      </c>
      <c r="N21" s="121">
        <f>IF($C$4="Neattiecināmās izmaksas",IF('11a+c+n'!$Q21="N",'11a+c+n'!N21,0))</f>
        <v>0</v>
      </c>
      <c r="O21" s="121">
        <f>IF($C$4="Neattiecināmās izmaksas",IF('11a+c+n'!$Q21="N",'11a+c+n'!O21,0))</f>
        <v>0</v>
      </c>
      <c r="P21" s="122">
        <f>IF($C$4="Neattiecināmās izmaksas",IF('11a+c+n'!$Q21="N",'11a+c+n'!P21,0))</f>
        <v>0</v>
      </c>
    </row>
    <row r="22" spans="1:16" x14ac:dyDescent="0.2">
      <c r="A22" s="49">
        <f>IF(P22=0,0,IF(COUNTBLANK(P22)=1,0,COUNTA($P$14:P22)))</f>
        <v>0</v>
      </c>
      <c r="B22" s="21">
        <f>IF($C$4="Neattiecināmās izmaksas",IF('11a+c+n'!$Q22="N",'11a+c+n'!B22,0))</f>
        <v>0</v>
      </c>
      <c r="C22" s="21">
        <f>IF($C$4="Neattiecināmās izmaksas",IF('11a+c+n'!$Q22="N",'11a+c+n'!C22,0))</f>
        <v>0</v>
      </c>
      <c r="D22" s="21">
        <f>IF($C$4="Neattiecināmās izmaksas",IF('11a+c+n'!$Q22="N",'11a+c+n'!D22,0))</f>
        <v>0</v>
      </c>
      <c r="E22" s="42"/>
      <c r="F22" s="64"/>
      <c r="G22" s="121"/>
      <c r="H22" s="121">
        <f>IF($C$4="Neattiecināmās izmaksas",IF('11a+c+n'!$Q22="N",'11a+c+n'!H22,0))</f>
        <v>0</v>
      </c>
      <c r="I22" s="121"/>
      <c r="J22" s="121"/>
      <c r="K22" s="122">
        <f>IF($C$4="Neattiecināmās izmaksas",IF('11a+c+n'!$Q22="N",'11a+c+n'!K22,0))</f>
        <v>0</v>
      </c>
      <c r="L22" s="83">
        <f>IF($C$4="Neattiecināmās izmaksas",IF('11a+c+n'!$Q22="N",'11a+c+n'!L22,0))</f>
        <v>0</v>
      </c>
      <c r="M22" s="121">
        <f>IF($C$4="Neattiecināmās izmaksas",IF('11a+c+n'!$Q22="N",'11a+c+n'!M22,0))</f>
        <v>0</v>
      </c>
      <c r="N22" s="121">
        <f>IF($C$4="Neattiecināmās izmaksas",IF('11a+c+n'!$Q22="N",'11a+c+n'!N22,0))</f>
        <v>0</v>
      </c>
      <c r="O22" s="121">
        <f>IF($C$4="Neattiecināmās izmaksas",IF('11a+c+n'!$Q22="N",'11a+c+n'!O22,0))</f>
        <v>0</v>
      </c>
      <c r="P22" s="122">
        <f>IF($C$4="Neattiecināmās izmaksas",IF('11a+c+n'!$Q22="N",'11a+c+n'!P22,0))</f>
        <v>0</v>
      </c>
    </row>
    <row r="23" spans="1:16" x14ac:dyDescent="0.2">
      <c r="A23" s="49">
        <f>IF(P23=0,0,IF(COUNTBLANK(P23)=1,0,COUNTA($P$14:P23)))</f>
        <v>0</v>
      </c>
      <c r="B23" s="21">
        <f>IF($C$4="Neattiecināmās izmaksas",IF('11a+c+n'!$Q23="N",'11a+c+n'!B23,0))</f>
        <v>0</v>
      </c>
      <c r="C23" s="21">
        <f>IF($C$4="Neattiecināmās izmaksas",IF('11a+c+n'!$Q23="N",'11a+c+n'!C23,0))</f>
        <v>0</v>
      </c>
      <c r="D23" s="21">
        <f>IF($C$4="Neattiecināmās izmaksas",IF('11a+c+n'!$Q23="N",'11a+c+n'!D23,0))</f>
        <v>0</v>
      </c>
      <c r="E23" s="42"/>
      <c r="F23" s="64"/>
      <c r="G23" s="121"/>
      <c r="H23" s="121">
        <f>IF($C$4="Neattiecināmās izmaksas",IF('11a+c+n'!$Q23="N",'11a+c+n'!H23,0))</f>
        <v>0</v>
      </c>
      <c r="I23" s="121"/>
      <c r="J23" s="121"/>
      <c r="K23" s="122">
        <f>IF($C$4="Neattiecināmās izmaksas",IF('11a+c+n'!$Q23="N",'11a+c+n'!K23,0))</f>
        <v>0</v>
      </c>
      <c r="L23" s="83">
        <f>IF($C$4="Neattiecināmās izmaksas",IF('11a+c+n'!$Q23="N",'11a+c+n'!L23,0))</f>
        <v>0</v>
      </c>
      <c r="M23" s="121">
        <f>IF($C$4="Neattiecināmās izmaksas",IF('11a+c+n'!$Q23="N",'11a+c+n'!M23,0))</f>
        <v>0</v>
      </c>
      <c r="N23" s="121">
        <f>IF($C$4="Neattiecināmās izmaksas",IF('11a+c+n'!$Q23="N",'11a+c+n'!N23,0))</f>
        <v>0</v>
      </c>
      <c r="O23" s="121">
        <f>IF($C$4="Neattiecināmās izmaksas",IF('11a+c+n'!$Q23="N",'11a+c+n'!O23,0))</f>
        <v>0</v>
      </c>
      <c r="P23" s="122">
        <f>IF($C$4="Neattiecināmās izmaksas",IF('11a+c+n'!$Q23="N",'11a+c+n'!P23,0))</f>
        <v>0</v>
      </c>
    </row>
    <row r="24" spans="1:16" x14ac:dyDescent="0.2">
      <c r="A24" s="49">
        <f>IF(P24=0,0,IF(COUNTBLANK(P24)=1,0,COUNTA($P$14:P24)))</f>
        <v>0</v>
      </c>
      <c r="B24" s="21">
        <f>IF($C$4="Neattiecināmās izmaksas",IF('11a+c+n'!$Q24="N",'11a+c+n'!B24,0))</f>
        <v>0</v>
      </c>
      <c r="C24" s="21">
        <f>IF($C$4="Neattiecināmās izmaksas",IF('11a+c+n'!$Q24="N",'11a+c+n'!C24,0))</f>
        <v>0</v>
      </c>
      <c r="D24" s="21">
        <f>IF($C$4="Neattiecināmās izmaksas",IF('11a+c+n'!$Q24="N",'11a+c+n'!D24,0))</f>
        <v>0</v>
      </c>
      <c r="E24" s="42"/>
      <c r="F24" s="64"/>
      <c r="G24" s="121"/>
      <c r="H24" s="121">
        <f>IF($C$4="Neattiecināmās izmaksas",IF('11a+c+n'!$Q24="N",'11a+c+n'!H24,0))</f>
        <v>0</v>
      </c>
      <c r="I24" s="121"/>
      <c r="J24" s="121"/>
      <c r="K24" s="122">
        <f>IF($C$4="Neattiecināmās izmaksas",IF('11a+c+n'!$Q24="N",'11a+c+n'!K24,0))</f>
        <v>0</v>
      </c>
      <c r="L24" s="83">
        <f>IF($C$4="Neattiecināmās izmaksas",IF('11a+c+n'!$Q24="N",'11a+c+n'!L24,0))</f>
        <v>0</v>
      </c>
      <c r="M24" s="121">
        <f>IF($C$4="Neattiecināmās izmaksas",IF('11a+c+n'!$Q24="N",'11a+c+n'!M24,0))</f>
        <v>0</v>
      </c>
      <c r="N24" s="121">
        <f>IF($C$4="Neattiecināmās izmaksas",IF('11a+c+n'!$Q24="N",'11a+c+n'!N24,0))</f>
        <v>0</v>
      </c>
      <c r="O24" s="121">
        <f>IF($C$4="Neattiecināmās izmaksas",IF('11a+c+n'!$Q24="N",'11a+c+n'!O24,0))</f>
        <v>0</v>
      </c>
      <c r="P24" s="122">
        <f>IF($C$4="Neattiecināmās izmaksas",IF('11a+c+n'!$Q24="N",'11a+c+n'!P24,0))</f>
        <v>0</v>
      </c>
    </row>
    <row r="25" spans="1:16" x14ac:dyDescent="0.2">
      <c r="A25" s="49">
        <f>IF(P25=0,0,IF(COUNTBLANK(P25)=1,0,COUNTA($P$14:P25)))</f>
        <v>0</v>
      </c>
      <c r="B25" s="21">
        <f>IF($C$4="Neattiecināmās izmaksas",IF('11a+c+n'!$Q25="N",'11a+c+n'!B25,0))</f>
        <v>0</v>
      </c>
      <c r="C25" s="21">
        <f>IF($C$4="Neattiecināmās izmaksas",IF('11a+c+n'!$Q25="N",'11a+c+n'!C25,0))</f>
        <v>0</v>
      </c>
      <c r="D25" s="21">
        <f>IF($C$4="Neattiecināmās izmaksas",IF('11a+c+n'!$Q25="N",'11a+c+n'!D25,0))</f>
        <v>0</v>
      </c>
      <c r="E25" s="42"/>
      <c r="F25" s="64"/>
      <c r="G25" s="121"/>
      <c r="H25" s="121">
        <f>IF($C$4="Neattiecināmās izmaksas",IF('11a+c+n'!$Q25="N",'11a+c+n'!H25,0))</f>
        <v>0</v>
      </c>
      <c r="I25" s="121"/>
      <c r="J25" s="121"/>
      <c r="K25" s="122">
        <f>IF($C$4="Neattiecināmās izmaksas",IF('11a+c+n'!$Q25="N",'11a+c+n'!K25,0))</f>
        <v>0</v>
      </c>
      <c r="L25" s="83">
        <f>IF($C$4="Neattiecināmās izmaksas",IF('11a+c+n'!$Q25="N",'11a+c+n'!L25,0))</f>
        <v>0</v>
      </c>
      <c r="M25" s="121">
        <f>IF($C$4="Neattiecināmās izmaksas",IF('11a+c+n'!$Q25="N",'11a+c+n'!M25,0))</f>
        <v>0</v>
      </c>
      <c r="N25" s="121">
        <f>IF($C$4="Neattiecināmās izmaksas",IF('11a+c+n'!$Q25="N",'11a+c+n'!N25,0))</f>
        <v>0</v>
      </c>
      <c r="O25" s="121">
        <f>IF($C$4="Neattiecināmās izmaksas",IF('11a+c+n'!$Q25="N",'11a+c+n'!O25,0))</f>
        <v>0</v>
      </c>
      <c r="P25" s="122">
        <f>IF($C$4="Neattiecināmās izmaksas",IF('11a+c+n'!$Q25="N",'11a+c+n'!P25,0))</f>
        <v>0</v>
      </c>
    </row>
    <row r="26" spans="1:16" x14ac:dyDescent="0.2">
      <c r="A26" s="49">
        <f>IF(P26=0,0,IF(COUNTBLANK(P26)=1,0,COUNTA($P$14:P26)))</f>
        <v>0</v>
      </c>
      <c r="B26" s="21">
        <f>IF($C$4="Neattiecināmās izmaksas",IF('11a+c+n'!$Q26="N",'11a+c+n'!B26,0))</f>
        <v>0</v>
      </c>
      <c r="C26" s="21">
        <f>IF($C$4="Neattiecināmās izmaksas",IF('11a+c+n'!$Q26="N",'11a+c+n'!C26,0))</f>
        <v>0</v>
      </c>
      <c r="D26" s="21">
        <f>IF($C$4="Neattiecināmās izmaksas",IF('11a+c+n'!$Q26="N",'11a+c+n'!D26,0))</f>
        <v>0</v>
      </c>
      <c r="E26" s="42"/>
      <c r="F26" s="64"/>
      <c r="G26" s="121"/>
      <c r="H26" s="121">
        <f>IF($C$4="Neattiecināmās izmaksas",IF('11a+c+n'!$Q26="N",'11a+c+n'!H26,0))</f>
        <v>0</v>
      </c>
      <c r="I26" s="121"/>
      <c r="J26" s="121"/>
      <c r="K26" s="122">
        <f>IF($C$4="Neattiecināmās izmaksas",IF('11a+c+n'!$Q26="N",'11a+c+n'!K26,0))</f>
        <v>0</v>
      </c>
      <c r="L26" s="83">
        <f>IF($C$4="Neattiecināmās izmaksas",IF('11a+c+n'!$Q26="N",'11a+c+n'!L26,0))</f>
        <v>0</v>
      </c>
      <c r="M26" s="121">
        <f>IF($C$4="Neattiecināmās izmaksas",IF('11a+c+n'!$Q26="N",'11a+c+n'!M26,0))</f>
        <v>0</v>
      </c>
      <c r="N26" s="121">
        <f>IF($C$4="Neattiecināmās izmaksas",IF('11a+c+n'!$Q26="N",'11a+c+n'!N26,0))</f>
        <v>0</v>
      </c>
      <c r="O26" s="121">
        <f>IF($C$4="Neattiecināmās izmaksas",IF('11a+c+n'!$Q26="N",'11a+c+n'!O26,0))</f>
        <v>0</v>
      </c>
      <c r="P26" s="122">
        <f>IF($C$4="Neattiecināmās izmaksas",IF('11a+c+n'!$Q26="N",'11a+c+n'!P26,0))</f>
        <v>0</v>
      </c>
    </row>
    <row r="27" spans="1:16" x14ac:dyDescent="0.2">
      <c r="A27" s="49">
        <f>IF(P27=0,0,IF(COUNTBLANK(P27)=1,0,COUNTA($P$14:P27)))</f>
        <v>0</v>
      </c>
      <c r="B27" s="21">
        <f>IF($C$4="Neattiecināmās izmaksas",IF('11a+c+n'!$Q27="N",'11a+c+n'!B27,0))</f>
        <v>0</v>
      </c>
      <c r="C27" s="21">
        <f>IF($C$4="Neattiecināmās izmaksas",IF('11a+c+n'!$Q27="N",'11a+c+n'!C27,0))</f>
        <v>0</v>
      </c>
      <c r="D27" s="21">
        <f>IF($C$4="Neattiecināmās izmaksas",IF('11a+c+n'!$Q27="N",'11a+c+n'!D27,0))</f>
        <v>0</v>
      </c>
      <c r="E27" s="42"/>
      <c r="F27" s="64"/>
      <c r="G27" s="121"/>
      <c r="H27" s="121">
        <f>IF($C$4="Neattiecināmās izmaksas",IF('11a+c+n'!$Q27="N",'11a+c+n'!H27,0))</f>
        <v>0</v>
      </c>
      <c r="I27" s="121"/>
      <c r="J27" s="121"/>
      <c r="K27" s="122">
        <f>IF($C$4="Neattiecināmās izmaksas",IF('11a+c+n'!$Q27="N",'11a+c+n'!K27,0))</f>
        <v>0</v>
      </c>
      <c r="L27" s="83">
        <f>IF($C$4="Neattiecināmās izmaksas",IF('11a+c+n'!$Q27="N",'11a+c+n'!L27,0))</f>
        <v>0</v>
      </c>
      <c r="M27" s="121">
        <f>IF($C$4="Neattiecināmās izmaksas",IF('11a+c+n'!$Q27="N",'11a+c+n'!M27,0))</f>
        <v>0</v>
      </c>
      <c r="N27" s="121">
        <f>IF($C$4="Neattiecināmās izmaksas",IF('11a+c+n'!$Q27="N",'11a+c+n'!N27,0))</f>
        <v>0</v>
      </c>
      <c r="O27" s="121">
        <f>IF($C$4="Neattiecināmās izmaksas",IF('11a+c+n'!$Q27="N",'11a+c+n'!O27,0))</f>
        <v>0</v>
      </c>
      <c r="P27" s="122">
        <f>IF($C$4="Neattiecināmās izmaksas",IF('11a+c+n'!$Q27="N",'11a+c+n'!P27,0))</f>
        <v>0</v>
      </c>
    </row>
    <row r="28" spans="1:16" x14ac:dyDescent="0.2">
      <c r="A28" s="49">
        <f>IF(P28=0,0,IF(COUNTBLANK(P28)=1,0,COUNTA($P$14:P28)))</f>
        <v>0</v>
      </c>
      <c r="B28" s="21">
        <f>IF($C$4="Neattiecināmās izmaksas",IF('11a+c+n'!$Q28="N",'11a+c+n'!B28,0))</f>
        <v>0</v>
      </c>
      <c r="C28" s="21">
        <f>IF($C$4="Neattiecināmās izmaksas",IF('11a+c+n'!$Q28="N",'11a+c+n'!C28,0))</f>
        <v>0</v>
      </c>
      <c r="D28" s="21">
        <f>IF($C$4="Neattiecināmās izmaksas",IF('11a+c+n'!$Q28="N",'11a+c+n'!D28,0))</f>
        <v>0</v>
      </c>
      <c r="E28" s="42"/>
      <c r="F28" s="64"/>
      <c r="G28" s="121"/>
      <c r="H28" s="121">
        <f>IF($C$4="Neattiecināmās izmaksas",IF('11a+c+n'!$Q28="N",'11a+c+n'!H28,0))</f>
        <v>0</v>
      </c>
      <c r="I28" s="121"/>
      <c r="J28" s="121"/>
      <c r="K28" s="122">
        <f>IF($C$4="Neattiecināmās izmaksas",IF('11a+c+n'!$Q28="N",'11a+c+n'!K28,0))</f>
        <v>0</v>
      </c>
      <c r="L28" s="83">
        <f>IF($C$4="Neattiecināmās izmaksas",IF('11a+c+n'!$Q28="N",'11a+c+n'!L28,0))</f>
        <v>0</v>
      </c>
      <c r="M28" s="121">
        <f>IF($C$4="Neattiecināmās izmaksas",IF('11a+c+n'!$Q28="N",'11a+c+n'!M28,0))</f>
        <v>0</v>
      </c>
      <c r="N28" s="121">
        <f>IF($C$4="Neattiecināmās izmaksas",IF('11a+c+n'!$Q28="N",'11a+c+n'!N28,0))</f>
        <v>0</v>
      </c>
      <c r="O28" s="121">
        <f>IF($C$4="Neattiecināmās izmaksas",IF('11a+c+n'!$Q28="N",'11a+c+n'!O28,0))</f>
        <v>0</v>
      </c>
      <c r="P28" s="122">
        <f>IF($C$4="Neattiecināmās izmaksas",IF('11a+c+n'!$Q28="N",'11a+c+n'!P28,0))</f>
        <v>0</v>
      </c>
    </row>
    <row r="29" spans="1:16" x14ac:dyDescent="0.2">
      <c r="A29" s="49">
        <f>IF(P29=0,0,IF(COUNTBLANK(P29)=1,0,COUNTA($P$14:P29)))</f>
        <v>0</v>
      </c>
      <c r="B29" s="21">
        <f>IF($C$4="Neattiecināmās izmaksas",IF('11a+c+n'!$Q29="N",'11a+c+n'!B29,0))</f>
        <v>0</v>
      </c>
      <c r="C29" s="21">
        <f>IF($C$4="Neattiecināmās izmaksas",IF('11a+c+n'!$Q29="N",'11a+c+n'!C29,0))</f>
        <v>0</v>
      </c>
      <c r="D29" s="21">
        <f>IF($C$4="Neattiecināmās izmaksas",IF('11a+c+n'!$Q29="N",'11a+c+n'!D29,0))</f>
        <v>0</v>
      </c>
      <c r="E29" s="42"/>
      <c r="F29" s="64"/>
      <c r="G29" s="121"/>
      <c r="H29" s="121">
        <f>IF($C$4="Neattiecināmās izmaksas",IF('11a+c+n'!$Q29="N",'11a+c+n'!H29,0))</f>
        <v>0</v>
      </c>
      <c r="I29" s="121"/>
      <c r="J29" s="121"/>
      <c r="K29" s="122">
        <f>IF($C$4="Neattiecināmās izmaksas",IF('11a+c+n'!$Q29="N",'11a+c+n'!K29,0))</f>
        <v>0</v>
      </c>
      <c r="L29" s="83">
        <f>IF($C$4="Neattiecināmās izmaksas",IF('11a+c+n'!$Q29="N",'11a+c+n'!L29,0))</f>
        <v>0</v>
      </c>
      <c r="M29" s="121">
        <f>IF($C$4="Neattiecināmās izmaksas",IF('11a+c+n'!$Q29="N",'11a+c+n'!M29,0))</f>
        <v>0</v>
      </c>
      <c r="N29" s="121">
        <f>IF($C$4="Neattiecināmās izmaksas",IF('11a+c+n'!$Q29="N",'11a+c+n'!N29,0))</f>
        <v>0</v>
      </c>
      <c r="O29" s="121">
        <f>IF($C$4="Neattiecināmās izmaksas",IF('11a+c+n'!$Q29="N",'11a+c+n'!O29,0))</f>
        <v>0</v>
      </c>
      <c r="P29" s="122">
        <f>IF($C$4="Neattiecināmās izmaksas",IF('11a+c+n'!$Q29="N",'11a+c+n'!P29,0))</f>
        <v>0</v>
      </c>
    </row>
    <row r="30" spans="1:16" x14ac:dyDescent="0.2">
      <c r="A30" s="49">
        <f>IF(P30=0,0,IF(COUNTBLANK(P30)=1,0,COUNTA($P$14:P30)))</f>
        <v>0</v>
      </c>
      <c r="B30" s="21">
        <f>IF($C$4="Neattiecināmās izmaksas",IF('11a+c+n'!$Q30="N",'11a+c+n'!B30,0))</f>
        <v>0</v>
      </c>
      <c r="C30" s="21">
        <f>IF($C$4="Neattiecināmās izmaksas",IF('11a+c+n'!$Q30="N",'11a+c+n'!C30,0))</f>
        <v>0</v>
      </c>
      <c r="D30" s="21">
        <f>IF($C$4="Neattiecināmās izmaksas",IF('11a+c+n'!$Q30="N",'11a+c+n'!D30,0))</f>
        <v>0</v>
      </c>
      <c r="E30" s="42"/>
      <c r="F30" s="64"/>
      <c r="G30" s="121"/>
      <c r="H30" s="121">
        <f>IF($C$4="Neattiecināmās izmaksas",IF('11a+c+n'!$Q30="N",'11a+c+n'!H30,0))</f>
        <v>0</v>
      </c>
      <c r="I30" s="121"/>
      <c r="J30" s="121"/>
      <c r="K30" s="122">
        <f>IF($C$4="Neattiecināmās izmaksas",IF('11a+c+n'!$Q30="N",'11a+c+n'!K30,0))</f>
        <v>0</v>
      </c>
      <c r="L30" s="83">
        <f>IF($C$4="Neattiecināmās izmaksas",IF('11a+c+n'!$Q30="N",'11a+c+n'!L30,0))</f>
        <v>0</v>
      </c>
      <c r="M30" s="121">
        <f>IF($C$4="Neattiecināmās izmaksas",IF('11a+c+n'!$Q30="N",'11a+c+n'!M30,0))</f>
        <v>0</v>
      </c>
      <c r="N30" s="121">
        <f>IF($C$4="Neattiecināmās izmaksas",IF('11a+c+n'!$Q30="N",'11a+c+n'!N30,0))</f>
        <v>0</v>
      </c>
      <c r="O30" s="121">
        <f>IF($C$4="Neattiecināmās izmaksas",IF('11a+c+n'!$Q30="N",'11a+c+n'!O30,0))</f>
        <v>0</v>
      </c>
      <c r="P30" s="122">
        <f>IF($C$4="Neattiecināmās izmaksas",IF('11a+c+n'!$Q30="N",'11a+c+n'!P30,0))</f>
        <v>0</v>
      </c>
    </row>
    <row r="31" spans="1:16" x14ac:dyDescent="0.2">
      <c r="A31" s="49">
        <f>IF(P31=0,0,IF(COUNTBLANK(P31)=1,0,COUNTA($P$14:P31)))</f>
        <v>0</v>
      </c>
      <c r="B31" s="21">
        <f>IF($C$4="Neattiecināmās izmaksas",IF('11a+c+n'!$Q31="N",'11a+c+n'!B31,0))</f>
        <v>0</v>
      </c>
      <c r="C31" s="21">
        <f>IF($C$4="Neattiecināmās izmaksas",IF('11a+c+n'!$Q31="N",'11a+c+n'!C31,0))</f>
        <v>0</v>
      </c>
      <c r="D31" s="21">
        <f>IF($C$4="Neattiecināmās izmaksas",IF('11a+c+n'!$Q31="N",'11a+c+n'!D31,0))</f>
        <v>0</v>
      </c>
      <c r="E31" s="42"/>
      <c r="F31" s="64"/>
      <c r="G31" s="121"/>
      <c r="H31" s="121">
        <f>IF($C$4="Neattiecināmās izmaksas",IF('11a+c+n'!$Q31="N",'11a+c+n'!H31,0))</f>
        <v>0</v>
      </c>
      <c r="I31" s="121"/>
      <c r="J31" s="121"/>
      <c r="K31" s="122">
        <f>IF($C$4="Neattiecināmās izmaksas",IF('11a+c+n'!$Q31="N",'11a+c+n'!K31,0))</f>
        <v>0</v>
      </c>
      <c r="L31" s="83">
        <f>IF($C$4="Neattiecināmās izmaksas",IF('11a+c+n'!$Q31="N",'11a+c+n'!L31,0))</f>
        <v>0</v>
      </c>
      <c r="M31" s="121">
        <f>IF($C$4="Neattiecināmās izmaksas",IF('11a+c+n'!$Q31="N",'11a+c+n'!M31,0))</f>
        <v>0</v>
      </c>
      <c r="N31" s="121">
        <f>IF($C$4="Neattiecināmās izmaksas",IF('11a+c+n'!$Q31="N",'11a+c+n'!N31,0))</f>
        <v>0</v>
      </c>
      <c r="O31" s="121">
        <f>IF($C$4="Neattiecināmās izmaksas",IF('11a+c+n'!$Q31="N",'11a+c+n'!O31,0))</f>
        <v>0</v>
      </c>
      <c r="P31" s="122">
        <f>IF($C$4="Neattiecināmās izmaksas",IF('11a+c+n'!$Q31="N",'11a+c+n'!P31,0))</f>
        <v>0</v>
      </c>
    </row>
    <row r="32" spans="1:16" x14ac:dyDescent="0.2">
      <c r="A32" s="49">
        <f>IF(P32=0,0,IF(COUNTBLANK(P32)=1,0,COUNTA($P$14:P32)))</f>
        <v>0</v>
      </c>
      <c r="B32" s="21">
        <f>IF($C$4="Neattiecināmās izmaksas",IF('11a+c+n'!$Q32="N",'11a+c+n'!B32,0))</f>
        <v>0</v>
      </c>
      <c r="C32" s="21">
        <f>IF($C$4="Neattiecināmās izmaksas",IF('11a+c+n'!$Q32="N",'11a+c+n'!C32,0))</f>
        <v>0</v>
      </c>
      <c r="D32" s="21">
        <f>IF($C$4="Neattiecināmās izmaksas",IF('11a+c+n'!$Q32="N",'11a+c+n'!D32,0))</f>
        <v>0</v>
      </c>
      <c r="E32" s="42"/>
      <c r="F32" s="64"/>
      <c r="G32" s="121"/>
      <c r="H32" s="121">
        <f>IF($C$4="Neattiecināmās izmaksas",IF('11a+c+n'!$Q32="N",'11a+c+n'!H32,0))</f>
        <v>0</v>
      </c>
      <c r="I32" s="121"/>
      <c r="J32" s="121"/>
      <c r="K32" s="122">
        <f>IF($C$4="Neattiecināmās izmaksas",IF('11a+c+n'!$Q32="N",'11a+c+n'!K32,0))</f>
        <v>0</v>
      </c>
      <c r="L32" s="83">
        <f>IF($C$4="Neattiecināmās izmaksas",IF('11a+c+n'!$Q32="N",'11a+c+n'!L32,0))</f>
        <v>0</v>
      </c>
      <c r="M32" s="121">
        <f>IF($C$4="Neattiecināmās izmaksas",IF('11a+c+n'!$Q32="N",'11a+c+n'!M32,0))</f>
        <v>0</v>
      </c>
      <c r="N32" s="121">
        <f>IF($C$4="Neattiecināmās izmaksas",IF('11a+c+n'!$Q32="N",'11a+c+n'!N32,0))</f>
        <v>0</v>
      </c>
      <c r="O32" s="121">
        <f>IF($C$4="Neattiecināmās izmaksas",IF('11a+c+n'!$Q32="N",'11a+c+n'!O32,0))</f>
        <v>0</v>
      </c>
      <c r="P32" s="122">
        <f>IF($C$4="Neattiecināmās izmaksas",IF('11a+c+n'!$Q32="N",'11a+c+n'!P32,0))</f>
        <v>0</v>
      </c>
    </row>
    <row r="33" spans="1:16" x14ac:dyDescent="0.2">
      <c r="A33" s="49">
        <f>IF(P33=0,0,IF(COUNTBLANK(P33)=1,0,COUNTA($P$14:P33)))</f>
        <v>0</v>
      </c>
      <c r="B33" s="21">
        <f>IF($C$4="Neattiecināmās izmaksas",IF('11a+c+n'!$Q33="N",'11a+c+n'!B33,0))</f>
        <v>0</v>
      </c>
      <c r="C33" s="21">
        <f>IF($C$4="Neattiecināmās izmaksas",IF('11a+c+n'!$Q33="N",'11a+c+n'!C33,0))</f>
        <v>0</v>
      </c>
      <c r="D33" s="21">
        <f>IF($C$4="Neattiecināmās izmaksas",IF('11a+c+n'!$Q33="N",'11a+c+n'!D33,0))</f>
        <v>0</v>
      </c>
      <c r="E33" s="42"/>
      <c r="F33" s="64"/>
      <c r="G33" s="121"/>
      <c r="H33" s="121">
        <f>IF($C$4="Neattiecināmās izmaksas",IF('11a+c+n'!$Q33="N",'11a+c+n'!H33,0))</f>
        <v>0</v>
      </c>
      <c r="I33" s="121"/>
      <c r="J33" s="121"/>
      <c r="K33" s="122">
        <f>IF($C$4="Neattiecināmās izmaksas",IF('11a+c+n'!$Q33="N",'11a+c+n'!K33,0))</f>
        <v>0</v>
      </c>
      <c r="L33" s="83">
        <f>IF($C$4="Neattiecināmās izmaksas",IF('11a+c+n'!$Q33="N",'11a+c+n'!L33,0))</f>
        <v>0</v>
      </c>
      <c r="M33" s="121">
        <f>IF($C$4="Neattiecināmās izmaksas",IF('11a+c+n'!$Q33="N",'11a+c+n'!M33,0))</f>
        <v>0</v>
      </c>
      <c r="N33" s="121">
        <f>IF($C$4="Neattiecināmās izmaksas",IF('11a+c+n'!$Q33="N",'11a+c+n'!N33,0))</f>
        <v>0</v>
      </c>
      <c r="O33" s="121">
        <f>IF($C$4="Neattiecināmās izmaksas",IF('11a+c+n'!$Q33="N",'11a+c+n'!O33,0))</f>
        <v>0</v>
      </c>
      <c r="P33" s="122">
        <f>IF($C$4="Neattiecināmās izmaksas",IF('11a+c+n'!$Q33="N",'11a+c+n'!P33,0))</f>
        <v>0</v>
      </c>
    </row>
    <row r="34" spans="1:16" x14ac:dyDescent="0.2">
      <c r="A34" s="49">
        <f>IF(P34=0,0,IF(COUNTBLANK(P34)=1,0,COUNTA($P$14:P34)))</f>
        <v>0</v>
      </c>
      <c r="B34" s="21">
        <f>IF($C$4="Neattiecināmās izmaksas",IF('11a+c+n'!$Q34="N",'11a+c+n'!B34,0))</f>
        <v>0</v>
      </c>
      <c r="C34" s="21">
        <f>IF($C$4="Neattiecināmās izmaksas",IF('11a+c+n'!$Q34="N",'11a+c+n'!C34,0))</f>
        <v>0</v>
      </c>
      <c r="D34" s="21">
        <f>IF($C$4="Neattiecināmās izmaksas",IF('11a+c+n'!$Q34="N",'11a+c+n'!D34,0))</f>
        <v>0</v>
      </c>
      <c r="E34" s="42"/>
      <c r="F34" s="64"/>
      <c r="G34" s="121"/>
      <c r="H34" s="121">
        <f>IF($C$4="Neattiecināmās izmaksas",IF('11a+c+n'!$Q34="N",'11a+c+n'!H34,0))</f>
        <v>0</v>
      </c>
      <c r="I34" s="121"/>
      <c r="J34" s="121"/>
      <c r="K34" s="122">
        <f>IF($C$4="Neattiecināmās izmaksas",IF('11a+c+n'!$Q34="N",'11a+c+n'!K34,0))</f>
        <v>0</v>
      </c>
      <c r="L34" s="83">
        <f>IF($C$4="Neattiecināmās izmaksas",IF('11a+c+n'!$Q34="N",'11a+c+n'!L34,0))</f>
        <v>0</v>
      </c>
      <c r="M34" s="121">
        <f>IF($C$4="Neattiecināmās izmaksas",IF('11a+c+n'!$Q34="N",'11a+c+n'!M34,0))</f>
        <v>0</v>
      </c>
      <c r="N34" s="121">
        <f>IF($C$4="Neattiecināmās izmaksas",IF('11a+c+n'!$Q34="N",'11a+c+n'!N34,0))</f>
        <v>0</v>
      </c>
      <c r="O34" s="121">
        <f>IF($C$4="Neattiecināmās izmaksas",IF('11a+c+n'!$Q34="N",'11a+c+n'!O34,0))</f>
        <v>0</v>
      </c>
      <c r="P34" s="122">
        <f>IF($C$4="Neattiecināmās izmaksas",IF('11a+c+n'!$Q34="N",'11a+c+n'!P34,0))</f>
        <v>0</v>
      </c>
    </row>
    <row r="35" spans="1:16" x14ac:dyDescent="0.2">
      <c r="A35" s="49">
        <f>IF(P35=0,0,IF(COUNTBLANK(P35)=1,0,COUNTA($P$14:P35)))</f>
        <v>0</v>
      </c>
      <c r="B35" s="21">
        <f>IF($C$4="Neattiecināmās izmaksas",IF('11a+c+n'!$Q35="N",'11a+c+n'!B35,0))</f>
        <v>0</v>
      </c>
      <c r="C35" s="21">
        <f>IF($C$4="Neattiecināmās izmaksas",IF('11a+c+n'!$Q35="N",'11a+c+n'!C35,0))</f>
        <v>0</v>
      </c>
      <c r="D35" s="21">
        <f>IF($C$4="Neattiecināmās izmaksas",IF('11a+c+n'!$Q35="N",'11a+c+n'!D35,0))</f>
        <v>0</v>
      </c>
      <c r="E35" s="42"/>
      <c r="F35" s="64"/>
      <c r="G35" s="121"/>
      <c r="H35" s="121">
        <f>IF($C$4="Neattiecināmās izmaksas",IF('11a+c+n'!$Q35="N",'11a+c+n'!H35,0))</f>
        <v>0</v>
      </c>
      <c r="I35" s="121"/>
      <c r="J35" s="121"/>
      <c r="K35" s="122">
        <f>IF($C$4="Neattiecināmās izmaksas",IF('11a+c+n'!$Q35="N",'11a+c+n'!K35,0))</f>
        <v>0</v>
      </c>
      <c r="L35" s="83">
        <f>IF($C$4="Neattiecināmās izmaksas",IF('11a+c+n'!$Q35="N",'11a+c+n'!L35,0))</f>
        <v>0</v>
      </c>
      <c r="M35" s="121">
        <f>IF($C$4="Neattiecināmās izmaksas",IF('11a+c+n'!$Q35="N",'11a+c+n'!M35,0))</f>
        <v>0</v>
      </c>
      <c r="N35" s="121">
        <f>IF($C$4="Neattiecināmās izmaksas",IF('11a+c+n'!$Q35="N",'11a+c+n'!N35,0))</f>
        <v>0</v>
      </c>
      <c r="O35" s="121">
        <f>IF($C$4="Neattiecināmās izmaksas",IF('11a+c+n'!$Q35="N",'11a+c+n'!O35,0))</f>
        <v>0</v>
      </c>
      <c r="P35" s="122">
        <f>IF($C$4="Neattiecināmās izmaksas",IF('11a+c+n'!$Q35="N",'11a+c+n'!P35,0))</f>
        <v>0</v>
      </c>
    </row>
    <row r="36" spans="1:16" x14ac:dyDescent="0.2">
      <c r="A36" s="49">
        <f>IF(P36=0,0,IF(COUNTBLANK(P36)=1,0,COUNTA($P$14:P36)))</f>
        <v>0</v>
      </c>
      <c r="B36" s="21">
        <f>IF($C$4="Neattiecināmās izmaksas",IF('11a+c+n'!$Q36="N",'11a+c+n'!B36,0))</f>
        <v>0</v>
      </c>
      <c r="C36" s="21">
        <f>IF($C$4="Neattiecināmās izmaksas",IF('11a+c+n'!$Q36="N",'11a+c+n'!C36,0))</f>
        <v>0</v>
      </c>
      <c r="D36" s="21">
        <f>IF($C$4="Neattiecināmās izmaksas",IF('11a+c+n'!$Q36="N",'11a+c+n'!D36,0))</f>
        <v>0</v>
      </c>
      <c r="E36" s="42"/>
      <c r="F36" s="64"/>
      <c r="G36" s="121"/>
      <c r="H36" s="121">
        <f>IF($C$4="Neattiecināmās izmaksas",IF('11a+c+n'!$Q36="N",'11a+c+n'!H36,0))</f>
        <v>0</v>
      </c>
      <c r="I36" s="121"/>
      <c r="J36" s="121"/>
      <c r="K36" s="122">
        <f>IF($C$4="Neattiecināmās izmaksas",IF('11a+c+n'!$Q36="N",'11a+c+n'!K36,0))</f>
        <v>0</v>
      </c>
      <c r="L36" s="83">
        <f>IF($C$4="Neattiecināmās izmaksas",IF('11a+c+n'!$Q36="N",'11a+c+n'!L36,0))</f>
        <v>0</v>
      </c>
      <c r="M36" s="121">
        <f>IF($C$4="Neattiecināmās izmaksas",IF('11a+c+n'!$Q36="N",'11a+c+n'!M36,0))</f>
        <v>0</v>
      </c>
      <c r="N36" s="121">
        <f>IF($C$4="Neattiecināmās izmaksas",IF('11a+c+n'!$Q36="N",'11a+c+n'!N36,0))</f>
        <v>0</v>
      </c>
      <c r="O36" s="121">
        <f>IF($C$4="Neattiecināmās izmaksas",IF('11a+c+n'!$Q36="N",'11a+c+n'!O36,0))</f>
        <v>0</v>
      </c>
      <c r="P36" s="122">
        <f>IF($C$4="Neattiecināmās izmaksas",IF('11a+c+n'!$Q36="N",'11a+c+n'!P36,0))</f>
        <v>0</v>
      </c>
    </row>
    <row r="37" spans="1:16" x14ac:dyDescent="0.2">
      <c r="A37" s="49">
        <f>IF(P37=0,0,IF(COUNTBLANK(P37)=1,0,COUNTA($P$14:P37)))</f>
        <v>0</v>
      </c>
      <c r="B37" s="21">
        <f>IF($C$4="Neattiecināmās izmaksas",IF('11a+c+n'!$Q37="N",'11a+c+n'!B37,0))</f>
        <v>0</v>
      </c>
      <c r="C37" s="21">
        <f>IF($C$4="Neattiecināmās izmaksas",IF('11a+c+n'!$Q37="N",'11a+c+n'!C37,0))</f>
        <v>0</v>
      </c>
      <c r="D37" s="21">
        <f>IF($C$4="Neattiecināmās izmaksas",IF('11a+c+n'!$Q37="N",'11a+c+n'!D37,0))</f>
        <v>0</v>
      </c>
      <c r="E37" s="42"/>
      <c r="F37" s="64"/>
      <c r="G37" s="121"/>
      <c r="H37" s="121">
        <f>IF($C$4="Neattiecināmās izmaksas",IF('11a+c+n'!$Q37="N",'11a+c+n'!H37,0))</f>
        <v>0</v>
      </c>
      <c r="I37" s="121"/>
      <c r="J37" s="121"/>
      <c r="K37" s="122">
        <f>IF($C$4="Neattiecināmās izmaksas",IF('11a+c+n'!$Q37="N",'11a+c+n'!K37,0))</f>
        <v>0</v>
      </c>
      <c r="L37" s="83">
        <f>IF($C$4="Neattiecināmās izmaksas",IF('11a+c+n'!$Q37="N",'11a+c+n'!L37,0))</f>
        <v>0</v>
      </c>
      <c r="M37" s="121">
        <f>IF($C$4="Neattiecināmās izmaksas",IF('11a+c+n'!$Q37="N",'11a+c+n'!M37,0))</f>
        <v>0</v>
      </c>
      <c r="N37" s="121">
        <f>IF($C$4="Neattiecināmās izmaksas",IF('11a+c+n'!$Q37="N",'11a+c+n'!N37,0))</f>
        <v>0</v>
      </c>
      <c r="O37" s="121">
        <f>IF($C$4="Neattiecināmās izmaksas",IF('11a+c+n'!$Q37="N",'11a+c+n'!O37,0))</f>
        <v>0</v>
      </c>
      <c r="P37" s="122">
        <f>IF($C$4="Neattiecināmās izmaksas",IF('11a+c+n'!$Q37="N",'11a+c+n'!P37,0))</f>
        <v>0</v>
      </c>
    </row>
    <row r="38" spans="1:16" x14ac:dyDescent="0.2">
      <c r="A38" s="49">
        <f>IF(P38=0,0,IF(COUNTBLANK(P38)=1,0,COUNTA($P$14:P38)))</f>
        <v>0</v>
      </c>
      <c r="B38" s="21">
        <f>IF($C$4="Neattiecināmās izmaksas",IF('11a+c+n'!$Q38="N",'11a+c+n'!B38,0))</f>
        <v>0</v>
      </c>
      <c r="C38" s="21">
        <f>IF($C$4="Neattiecināmās izmaksas",IF('11a+c+n'!$Q38="N",'11a+c+n'!C38,0))</f>
        <v>0</v>
      </c>
      <c r="D38" s="21">
        <f>IF($C$4="Neattiecināmās izmaksas",IF('11a+c+n'!$Q38="N",'11a+c+n'!D38,0))</f>
        <v>0</v>
      </c>
      <c r="E38" s="42"/>
      <c r="F38" s="64"/>
      <c r="G38" s="121"/>
      <c r="H38" s="121">
        <f>IF($C$4="Neattiecināmās izmaksas",IF('11a+c+n'!$Q38="N",'11a+c+n'!H38,0))</f>
        <v>0</v>
      </c>
      <c r="I38" s="121"/>
      <c r="J38" s="121"/>
      <c r="K38" s="122">
        <f>IF($C$4="Neattiecināmās izmaksas",IF('11a+c+n'!$Q38="N",'11a+c+n'!K38,0))</f>
        <v>0</v>
      </c>
      <c r="L38" s="83">
        <f>IF($C$4="Neattiecināmās izmaksas",IF('11a+c+n'!$Q38="N",'11a+c+n'!L38,0))</f>
        <v>0</v>
      </c>
      <c r="M38" s="121">
        <f>IF($C$4="Neattiecināmās izmaksas",IF('11a+c+n'!$Q38="N",'11a+c+n'!M38,0))</f>
        <v>0</v>
      </c>
      <c r="N38" s="121">
        <f>IF($C$4="Neattiecināmās izmaksas",IF('11a+c+n'!$Q38="N",'11a+c+n'!N38,0))</f>
        <v>0</v>
      </c>
      <c r="O38" s="121">
        <f>IF($C$4="Neattiecināmās izmaksas",IF('11a+c+n'!$Q38="N",'11a+c+n'!O38,0))</f>
        <v>0</v>
      </c>
      <c r="P38" s="122">
        <f>IF($C$4="Neattiecināmās izmaksas",IF('11a+c+n'!$Q38="N",'11a+c+n'!P38,0))</f>
        <v>0</v>
      </c>
    </row>
    <row r="39" spans="1:16" x14ac:dyDescent="0.2">
      <c r="A39" s="49">
        <f>IF(P39=0,0,IF(COUNTBLANK(P39)=1,0,COUNTA($P$14:P39)))</f>
        <v>0</v>
      </c>
      <c r="B39" s="21">
        <f>IF($C$4="Neattiecināmās izmaksas",IF('11a+c+n'!$Q39="N",'11a+c+n'!B39,0))</f>
        <v>0</v>
      </c>
      <c r="C39" s="21">
        <f>IF($C$4="Neattiecināmās izmaksas",IF('11a+c+n'!$Q39="N",'11a+c+n'!C39,0))</f>
        <v>0</v>
      </c>
      <c r="D39" s="21">
        <f>IF($C$4="Neattiecināmās izmaksas",IF('11a+c+n'!$Q39="N",'11a+c+n'!D39,0))</f>
        <v>0</v>
      </c>
      <c r="E39" s="42"/>
      <c r="F39" s="64"/>
      <c r="G39" s="121"/>
      <c r="H39" s="121">
        <f>IF($C$4="Neattiecināmās izmaksas",IF('11a+c+n'!$Q39="N",'11a+c+n'!H39,0))</f>
        <v>0</v>
      </c>
      <c r="I39" s="121"/>
      <c r="J39" s="121"/>
      <c r="K39" s="122">
        <f>IF($C$4="Neattiecināmās izmaksas",IF('11a+c+n'!$Q39="N",'11a+c+n'!K39,0))</f>
        <v>0</v>
      </c>
      <c r="L39" s="83">
        <f>IF($C$4="Neattiecināmās izmaksas",IF('11a+c+n'!$Q39="N",'11a+c+n'!L39,0))</f>
        <v>0</v>
      </c>
      <c r="M39" s="121">
        <f>IF($C$4="Neattiecināmās izmaksas",IF('11a+c+n'!$Q39="N",'11a+c+n'!M39,0))</f>
        <v>0</v>
      </c>
      <c r="N39" s="121">
        <f>IF($C$4="Neattiecināmās izmaksas",IF('11a+c+n'!$Q39="N",'11a+c+n'!N39,0))</f>
        <v>0</v>
      </c>
      <c r="O39" s="121">
        <f>IF($C$4="Neattiecināmās izmaksas",IF('11a+c+n'!$Q39="N",'11a+c+n'!O39,0))</f>
        <v>0</v>
      </c>
      <c r="P39" s="122">
        <f>IF($C$4="Neattiecināmās izmaksas",IF('11a+c+n'!$Q39="N",'11a+c+n'!P39,0))</f>
        <v>0</v>
      </c>
    </row>
    <row r="40" spans="1:16" x14ac:dyDescent="0.2">
      <c r="A40" s="49">
        <f>IF(P40=0,0,IF(COUNTBLANK(P40)=1,0,COUNTA($P$14:P40)))</f>
        <v>0</v>
      </c>
      <c r="B40" s="21">
        <f>IF($C$4="Neattiecināmās izmaksas",IF('11a+c+n'!$Q40="N",'11a+c+n'!B40,0))</f>
        <v>0</v>
      </c>
      <c r="C40" s="21">
        <f>IF($C$4="Neattiecināmās izmaksas",IF('11a+c+n'!$Q40="N",'11a+c+n'!C40,0))</f>
        <v>0</v>
      </c>
      <c r="D40" s="21">
        <f>IF($C$4="Neattiecināmās izmaksas",IF('11a+c+n'!$Q40="N",'11a+c+n'!D40,0))</f>
        <v>0</v>
      </c>
      <c r="E40" s="42"/>
      <c r="F40" s="64"/>
      <c r="G40" s="121"/>
      <c r="H40" s="121">
        <f>IF($C$4="Neattiecināmās izmaksas",IF('11a+c+n'!$Q40="N",'11a+c+n'!H40,0))</f>
        <v>0</v>
      </c>
      <c r="I40" s="121"/>
      <c r="J40" s="121"/>
      <c r="K40" s="122">
        <f>IF($C$4="Neattiecināmās izmaksas",IF('11a+c+n'!$Q40="N",'11a+c+n'!K40,0))</f>
        <v>0</v>
      </c>
      <c r="L40" s="83">
        <f>IF($C$4="Neattiecināmās izmaksas",IF('11a+c+n'!$Q40="N",'11a+c+n'!L40,0))</f>
        <v>0</v>
      </c>
      <c r="M40" s="121">
        <f>IF($C$4="Neattiecināmās izmaksas",IF('11a+c+n'!$Q40="N",'11a+c+n'!M40,0))</f>
        <v>0</v>
      </c>
      <c r="N40" s="121">
        <f>IF($C$4="Neattiecināmās izmaksas",IF('11a+c+n'!$Q40="N",'11a+c+n'!N40,0))</f>
        <v>0</v>
      </c>
      <c r="O40" s="121">
        <f>IF($C$4="Neattiecināmās izmaksas",IF('11a+c+n'!$Q40="N",'11a+c+n'!O40,0))</f>
        <v>0</v>
      </c>
      <c r="P40" s="122">
        <f>IF($C$4="Neattiecināmās izmaksas",IF('11a+c+n'!$Q40="N",'11a+c+n'!P40,0))</f>
        <v>0</v>
      </c>
    </row>
    <row r="41" spans="1:16" x14ac:dyDescent="0.2">
      <c r="A41" s="49">
        <f>IF(P41=0,0,IF(COUNTBLANK(P41)=1,0,COUNTA($P$14:P41)))</f>
        <v>0</v>
      </c>
      <c r="B41" s="21">
        <f>IF($C$4="Neattiecināmās izmaksas",IF('11a+c+n'!$Q41="N",'11a+c+n'!B41,0))</f>
        <v>0</v>
      </c>
      <c r="C41" s="21">
        <f>IF($C$4="Neattiecināmās izmaksas",IF('11a+c+n'!$Q41="N",'11a+c+n'!C41,0))</f>
        <v>0</v>
      </c>
      <c r="D41" s="21">
        <f>IF($C$4="Neattiecināmās izmaksas",IF('11a+c+n'!$Q41="N",'11a+c+n'!D41,0))</f>
        <v>0</v>
      </c>
      <c r="E41" s="42"/>
      <c r="F41" s="64"/>
      <c r="G41" s="121"/>
      <c r="H41" s="121">
        <f>IF($C$4="Neattiecināmās izmaksas",IF('11a+c+n'!$Q41="N",'11a+c+n'!H41,0))</f>
        <v>0</v>
      </c>
      <c r="I41" s="121"/>
      <c r="J41" s="121"/>
      <c r="K41" s="122">
        <f>IF($C$4="Neattiecināmās izmaksas",IF('11a+c+n'!$Q41="N",'11a+c+n'!K41,0))</f>
        <v>0</v>
      </c>
      <c r="L41" s="83">
        <f>IF($C$4="Neattiecināmās izmaksas",IF('11a+c+n'!$Q41="N",'11a+c+n'!L41,0))</f>
        <v>0</v>
      </c>
      <c r="M41" s="121">
        <f>IF($C$4="Neattiecināmās izmaksas",IF('11a+c+n'!$Q41="N",'11a+c+n'!M41,0))</f>
        <v>0</v>
      </c>
      <c r="N41" s="121">
        <f>IF($C$4="Neattiecināmās izmaksas",IF('11a+c+n'!$Q41="N",'11a+c+n'!N41,0))</f>
        <v>0</v>
      </c>
      <c r="O41" s="121">
        <f>IF($C$4="Neattiecināmās izmaksas",IF('11a+c+n'!$Q41="N",'11a+c+n'!O41,0))</f>
        <v>0</v>
      </c>
      <c r="P41" s="122">
        <f>IF($C$4="Neattiecināmās izmaksas",IF('11a+c+n'!$Q41="N",'11a+c+n'!P41,0))</f>
        <v>0</v>
      </c>
    </row>
    <row r="42" spans="1:16" x14ac:dyDescent="0.2">
      <c r="A42" s="49">
        <f>IF(P42=0,0,IF(COUNTBLANK(P42)=1,0,COUNTA($P$14:P42)))</f>
        <v>0</v>
      </c>
      <c r="B42" s="21">
        <f>IF($C$4="Neattiecināmās izmaksas",IF('11a+c+n'!$Q42="N",'11a+c+n'!B42,0))</f>
        <v>0</v>
      </c>
      <c r="C42" s="21">
        <f>IF($C$4="Neattiecināmās izmaksas",IF('11a+c+n'!$Q42="N",'11a+c+n'!C42,0))</f>
        <v>0</v>
      </c>
      <c r="D42" s="21">
        <f>IF($C$4="Neattiecināmās izmaksas",IF('11a+c+n'!$Q42="N",'11a+c+n'!D42,0))</f>
        <v>0</v>
      </c>
      <c r="E42" s="42"/>
      <c r="F42" s="64"/>
      <c r="G42" s="121"/>
      <c r="H42" s="121">
        <f>IF($C$4="Neattiecināmās izmaksas",IF('11a+c+n'!$Q42="N",'11a+c+n'!H42,0))</f>
        <v>0</v>
      </c>
      <c r="I42" s="121"/>
      <c r="J42" s="121"/>
      <c r="K42" s="122">
        <f>IF($C$4="Neattiecināmās izmaksas",IF('11a+c+n'!$Q42="N",'11a+c+n'!K42,0))</f>
        <v>0</v>
      </c>
      <c r="L42" s="83">
        <f>IF($C$4="Neattiecināmās izmaksas",IF('11a+c+n'!$Q42="N",'11a+c+n'!L42,0))</f>
        <v>0</v>
      </c>
      <c r="M42" s="121">
        <f>IF($C$4="Neattiecināmās izmaksas",IF('11a+c+n'!$Q42="N",'11a+c+n'!M42,0))</f>
        <v>0</v>
      </c>
      <c r="N42" s="121">
        <f>IF($C$4="Neattiecināmās izmaksas",IF('11a+c+n'!$Q42="N",'11a+c+n'!N42,0))</f>
        <v>0</v>
      </c>
      <c r="O42" s="121">
        <f>IF($C$4="Neattiecināmās izmaksas",IF('11a+c+n'!$Q42="N",'11a+c+n'!O42,0))</f>
        <v>0</v>
      </c>
      <c r="P42" s="122">
        <f>IF($C$4="Neattiecināmās izmaksas",IF('11a+c+n'!$Q42="N",'11a+c+n'!P42,0))</f>
        <v>0</v>
      </c>
    </row>
    <row r="43" spans="1:16" x14ac:dyDescent="0.2">
      <c r="A43" s="49">
        <f>IF(P43=0,0,IF(COUNTBLANK(P43)=1,0,COUNTA($P$14:P43)))</f>
        <v>0</v>
      </c>
      <c r="B43" s="21">
        <f>IF($C$4="Neattiecināmās izmaksas",IF('11a+c+n'!$Q43="N",'11a+c+n'!B43,0))</f>
        <v>0</v>
      </c>
      <c r="C43" s="21">
        <f>IF($C$4="Neattiecināmās izmaksas",IF('11a+c+n'!$Q43="N",'11a+c+n'!C43,0))</f>
        <v>0</v>
      </c>
      <c r="D43" s="21">
        <f>IF($C$4="Neattiecināmās izmaksas",IF('11a+c+n'!$Q43="N",'11a+c+n'!D43,0))</f>
        <v>0</v>
      </c>
      <c r="E43" s="42"/>
      <c r="F43" s="64"/>
      <c r="G43" s="121"/>
      <c r="H43" s="121">
        <f>IF($C$4="Neattiecināmās izmaksas",IF('11a+c+n'!$Q43="N",'11a+c+n'!H43,0))</f>
        <v>0</v>
      </c>
      <c r="I43" s="121"/>
      <c r="J43" s="121"/>
      <c r="K43" s="122">
        <f>IF($C$4="Neattiecināmās izmaksas",IF('11a+c+n'!$Q43="N",'11a+c+n'!K43,0))</f>
        <v>0</v>
      </c>
      <c r="L43" s="83">
        <f>IF($C$4="Neattiecināmās izmaksas",IF('11a+c+n'!$Q43="N",'11a+c+n'!L43,0))</f>
        <v>0</v>
      </c>
      <c r="M43" s="121">
        <f>IF($C$4="Neattiecināmās izmaksas",IF('11a+c+n'!$Q43="N",'11a+c+n'!M43,0))</f>
        <v>0</v>
      </c>
      <c r="N43" s="121">
        <f>IF($C$4="Neattiecināmās izmaksas",IF('11a+c+n'!$Q43="N",'11a+c+n'!N43,0))</f>
        <v>0</v>
      </c>
      <c r="O43" s="121">
        <f>IF($C$4="Neattiecināmās izmaksas",IF('11a+c+n'!$Q43="N",'11a+c+n'!O43,0))</f>
        <v>0</v>
      </c>
      <c r="P43" s="122">
        <f>IF($C$4="Neattiecināmās izmaksas",IF('11a+c+n'!$Q43="N",'11a+c+n'!P43,0))</f>
        <v>0</v>
      </c>
    </row>
    <row r="44" spans="1:16" x14ac:dyDescent="0.2">
      <c r="A44" s="49">
        <f>IF(P44=0,0,IF(COUNTBLANK(P44)=1,0,COUNTA($P$14:P44)))</f>
        <v>0</v>
      </c>
      <c r="B44" s="21">
        <f>IF($C$4="Neattiecināmās izmaksas",IF('11a+c+n'!$Q44="N",'11a+c+n'!B44,0))</f>
        <v>0</v>
      </c>
      <c r="C44" s="21">
        <f>IF($C$4="Neattiecināmās izmaksas",IF('11a+c+n'!$Q44="N",'11a+c+n'!C44,0))</f>
        <v>0</v>
      </c>
      <c r="D44" s="21">
        <f>IF($C$4="Neattiecināmās izmaksas",IF('11a+c+n'!$Q44="N",'11a+c+n'!D44,0))</f>
        <v>0</v>
      </c>
      <c r="E44" s="42"/>
      <c r="F44" s="64"/>
      <c r="G44" s="121"/>
      <c r="H44" s="121">
        <f>IF($C$4="Neattiecināmās izmaksas",IF('11a+c+n'!$Q44="N",'11a+c+n'!H44,0))</f>
        <v>0</v>
      </c>
      <c r="I44" s="121"/>
      <c r="J44" s="121"/>
      <c r="K44" s="122">
        <f>IF($C$4="Neattiecināmās izmaksas",IF('11a+c+n'!$Q44="N",'11a+c+n'!K44,0))</f>
        <v>0</v>
      </c>
      <c r="L44" s="83">
        <f>IF($C$4="Neattiecināmās izmaksas",IF('11a+c+n'!$Q44="N",'11a+c+n'!L44,0))</f>
        <v>0</v>
      </c>
      <c r="M44" s="121">
        <f>IF($C$4="Neattiecināmās izmaksas",IF('11a+c+n'!$Q44="N",'11a+c+n'!M44,0))</f>
        <v>0</v>
      </c>
      <c r="N44" s="121">
        <f>IF($C$4="Neattiecināmās izmaksas",IF('11a+c+n'!$Q44="N",'11a+c+n'!N44,0))</f>
        <v>0</v>
      </c>
      <c r="O44" s="121">
        <f>IF($C$4="Neattiecināmās izmaksas",IF('11a+c+n'!$Q44="N",'11a+c+n'!O44,0))</f>
        <v>0</v>
      </c>
      <c r="P44" s="122">
        <f>IF($C$4="Neattiecināmās izmaksas",IF('11a+c+n'!$Q44="N",'11a+c+n'!P44,0))</f>
        <v>0</v>
      </c>
    </row>
    <row r="45" spans="1:16" x14ac:dyDescent="0.2">
      <c r="A45" s="49">
        <f>IF(P45=0,0,IF(COUNTBLANK(P45)=1,0,COUNTA($P$14:P45)))</f>
        <v>0</v>
      </c>
      <c r="B45" s="21">
        <f>IF($C$4="Neattiecināmās izmaksas",IF('11a+c+n'!$Q45="N",'11a+c+n'!B45,0))</f>
        <v>0</v>
      </c>
      <c r="C45" s="21">
        <f>IF($C$4="Neattiecināmās izmaksas",IF('11a+c+n'!$Q45="N",'11a+c+n'!C45,0))</f>
        <v>0</v>
      </c>
      <c r="D45" s="21">
        <f>IF($C$4="Neattiecināmās izmaksas",IF('11a+c+n'!$Q45="N",'11a+c+n'!D45,0))</f>
        <v>0</v>
      </c>
      <c r="E45" s="42"/>
      <c r="F45" s="64"/>
      <c r="G45" s="121"/>
      <c r="H45" s="121">
        <f>IF($C$4="Neattiecināmās izmaksas",IF('11a+c+n'!$Q45="N",'11a+c+n'!H45,0))</f>
        <v>0</v>
      </c>
      <c r="I45" s="121"/>
      <c r="J45" s="121"/>
      <c r="K45" s="122">
        <f>IF($C$4="Neattiecināmās izmaksas",IF('11a+c+n'!$Q45="N",'11a+c+n'!K45,0))</f>
        <v>0</v>
      </c>
      <c r="L45" s="83">
        <f>IF($C$4="Neattiecināmās izmaksas",IF('11a+c+n'!$Q45="N",'11a+c+n'!L45,0))</f>
        <v>0</v>
      </c>
      <c r="M45" s="121">
        <f>IF($C$4="Neattiecināmās izmaksas",IF('11a+c+n'!$Q45="N",'11a+c+n'!M45,0))</f>
        <v>0</v>
      </c>
      <c r="N45" s="121">
        <f>IF($C$4="Neattiecināmās izmaksas",IF('11a+c+n'!$Q45="N",'11a+c+n'!N45,0))</f>
        <v>0</v>
      </c>
      <c r="O45" s="121">
        <f>IF($C$4="Neattiecināmās izmaksas",IF('11a+c+n'!$Q45="N",'11a+c+n'!O45,0))</f>
        <v>0</v>
      </c>
      <c r="P45" s="122">
        <f>IF($C$4="Neattiecināmās izmaksas",IF('11a+c+n'!$Q45="N",'11a+c+n'!P45,0))</f>
        <v>0</v>
      </c>
    </row>
    <row r="46" spans="1:16" x14ac:dyDescent="0.2">
      <c r="A46" s="49">
        <f>IF(P46=0,0,IF(COUNTBLANK(P46)=1,0,COUNTA($P$14:P46)))</f>
        <v>0</v>
      </c>
      <c r="B46" s="21">
        <f>IF($C$4="Neattiecināmās izmaksas",IF('11a+c+n'!$Q46="N",'11a+c+n'!B46,0))</f>
        <v>0</v>
      </c>
      <c r="C46" s="21">
        <f>IF($C$4="Neattiecināmās izmaksas",IF('11a+c+n'!$Q46="N",'11a+c+n'!C46,0))</f>
        <v>0</v>
      </c>
      <c r="D46" s="21">
        <f>IF($C$4="Neattiecināmās izmaksas",IF('11a+c+n'!$Q46="N",'11a+c+n'!D46,0))</f>
        <v>0</v>
      </c>
      <c r="E46" s="42"/>
      <c r="F46" s="64"/>
      <c r="G46" s="121"/>
      <c r="H46" s="121">
        <f>IF($C$4="Neattiecināmās izmaksas",IF('11a+c+n'!$Q46="N",'11a+c+n'!H46,0))</f>
        <v>0</v>
      </c>
      <c r="I46" s="121"/>
      <c r="J46" s="121"/>
      <c r="K46" s="122">
        <f>IF($C$4="Neattiecināmās izmaksas",IF('11a+c+n'!$Q46="N",'11a+c+n'!K46,0))</f>
        <v>0</v>
      </c>
      <c r="L46" s="83">
        <f>IF($C$4="Neattiecināmās izmaksas",IF('11a+c+n'!$Q46="N",'11a+c+n'!L46,0))</f>
        <v>0</v>
      </c>
      <c r="M46" s="121">
        <f>IF($C$4="Neattiecināmās izmaksas",IF('11a+c+n'!$Q46="N",'11a+c+n'!M46,0))</f>
        <v>0</v>
      </c>
      <c r="N46" s="121">
        <f>IF($C$4="Neattiecināmās izmaksas",IF('11a+c+n'!$Q46="N",'11a+c+n'!N46,0))</f>
        <v>0</v>
      </c>
      <c r="O46" s="121">
        <f>IF($C$4="Neattiecināmās izmaksas",IF('11a+c+n'!$Q46="N",'11a+c+n'!O46,0))</f>
        <v>0</v>
      </c>
      <c r="P46" s="122">
        <f>IF($C$4="Neattiecināmās izmaksas",IF('11a+c+n'!$Q46="N",'11a+c+n'!P46,0))</f>
        <v>0</v>
      </c>
    </row>
    <row r="47" spans="1:16" x14ac:dyDescent="0.2">
      <c r="A47" s="49">
        <f>IF(P47=0,0,IF(COUNTBLANK(P47)=1,0,COUNTA($P$14:P47)))</f>
        <v>0</v>
      </c>
      <c r="B47" s="21">
        <f>IF($C$4="Neattiecināmās izmaksas",IF('11a+c+n'!$Q47="N",'11a+c+n'!B47,0))</f>
        <v>0</v>
      </c>
      <c r="C47" s="21">
        <f>IF($C$4="Neattiecināmās izmaksas",IF('11a+c+n'!$Q47="N",'11a+c+n'!C47,0))</f>
        <v>0</v>
      </c>
      <c r="D47" s="21">
        <f>IF($C$4="Neattiecināmās izmaksas",IF('11a+c+n'!$Q47="N",'11a+c+n'!D47,0))</f>
        <v>0</v>
      </c>
      <c r="E47" s="42"/>
      <c r="F47" s="64"/>
      <c r="G47" s="121"/>
      <c r="H47" s="121">
        <f>IF($C$4="Neattiecināmās izmaksas",IF('11a+c+n'!$Q47="N",'11a+c+n'!H47,0))</f>
        <v>0</v>
      </c>
      <c r="I47" s="121"/>
      <c r="J47" s="121"/>
      <c r="K47" s="122">
        <f>IF($C$4="Neattiecināmās izmaksas",IF('11a+c+n'!$Q47="N",'11a+c+n'!K47,0))</f>
        <v>0</v>
      </c>
      <c r="L47" s="83">
        <f>IF($C$4="Neattiecināmās izmaksas",IF('11a+c+n'!$Q47="N",'11a+c+n'!L47,0))</f>
        <v>0</v>
      </c>
      <c r="M47" s="121">
        <f>IF($C$4="Neattiecināmās izmaksas",IF('11a+c+n'!$Q47="N",'11a+c+n'!M47,0))</f>
        <v>0</v>
      </c>
      <c r="N47" s="121">
        <f>IF($C$4="Neattiecināmās izmaksas",IF('11a+c+n'!$Q47="N",'11a+c+n'!N47,0))</f>
        <v>0</v>
      </c>
      <c r="O47" s="121">
        <f>IF($C$4="Neattiecināmās izmaksas",IF('11a+c+n'!$Q47="N",'11a+c+n'!O47,0))</f>
        <v>0</v>
      </c>
      <c r="P47" s="122">
        <f>IF($C$4="Neattiecināmās izmaksas",IF('11a+c+n'!$Q47="N",'11a+c+n'!P47,0))</f>
        <v>0</v>
      </c>
    </row>
    <row r="48" spans="1:16" x14ac:dyDescent="0.2">
      <c r="A48" s="49">
        <f>IF(P48=0,0,IF(COUNTBLANK(P48)=1,0,COUNTA($P$14:P48)))</f>
        <v>0</v>
      </c>
      <c r="B48" s="21">
        <f>IF($C$4="Neattiecināmās izmaksas",IF('11a+c+n'!$Q48="N",'11a+c+n'!B48,0))</f>
        <v>0</v>
      </c>
      <c r="C48" s="21">
        <f>IF($C$4="Neattiecināmās izmaksas",IF('11a+c+n'!$Q48="N",'11a+c+n'!C48,0))</f>
        <v>0</v>
      </c>
      <c r="D48" s="21">
        <f>IF($C$4="Neattiecināmās izmaksas",IF('11a+c+n'!$Q48="N",'11a+c+n'!D48,0))</f>
        <v>0</v>
      </c>
      <c r="E48" s="42"/>
      <c r="F48" s="64"/>
      <c r="G48" s="121"/>
      <c r="H48" s="121">
        <f>IF($C$4="Neattiecināmās izmaksas",IF('11a+c+n'!$Q48="N",'11a+c+n'!H48,0))</f>
        <v>0</v>
      </c>
      <c r="I48" s="121"/>
      <c r="J48" s="121"/>
      <c r="K48" s="122">
        <f>IF($C$4="Neattiecināmās izmaksas",IF('11a+c+n'!$Q48="N",'11a+c+n'!K48,0))</f>
        <v>0</v>
      </c>
      <c r="L48" s="83">
        <f>IF($C$4="Neattiecināmās izmaksas",IF('11a+c+n'!$Q48="N",'11a+c+n'!L48,0))</f>
        <v>0</v>
      </c>
      <c r="M48" s="121">
        <f>IF($C$4="Neattiecināmās izmaksas",IF('11a+c+n'!$Q48="N",'11a+c+n'!M48,0))</f>
        <v>0</v>
      </c>
      <c r="N48" s="121">
        <f>IF($C$4="Neattiecināmās izmaksas",IF('11a+c+n'!$Q48="N",'11a+c+n'!N48,0))</f>
        <v>0</v>
      </c>
      <c r="O48" s="121">
        <f>IF($C$4="Neattiecināmās izmaksas",IF('11a+c+n'!$Q48="N",'11a+c+n'!O48,0))</f>
        <v>0</v>
      </c>
      <c r="P48" s="122">
        <f>IF($C$4="Neattiecināmās izmaksas",IF('11a+c+n'!$Q48="N",'11a+c+n'!P48,0))</f>
        <v>0</v>
      </c>
    </row>
    <row r="49" spans="1:16" x14ac:dyDescent="0.2">
      <c r="A49" s="49">
        <f>IF(P49=0,0,IF(COUNTBLANK(P49)=1,0,COUNTA($P$14:P49)))</f>
        <v>0</v>
      </c>
      <c r="B49" s="21">
        <f>IF($C$4="Neattiecināmās izmaksas",IF('11a+c+n'!$Q49="N",'11a+c+n'!B49,0))</f>
        <v>0</v>
      </c>
      <c r="C49" s="21">
        <f>IF($C$4="Neattiecināmās izmaksas",IF('11a+c+n'!$Q49="N",'11a+c+n'!C49,0))</f>
        <v>0</v>
      </c>
      <c r="D49" s="21">
        <f>IF($C$4="Neattiecināmās izmaksas",IF('11a+c+n'!$Q49="N",'11a+c+n'!D49,0))</f>
        <v>0</v>
      </c>
      <c r="E49" s="42"/>
      <c r="F49" s="64"/>
      <c r="G49" s="121"/>
      <c r="H49" s="121">
        <f>IF($C$4="Neattiecināmās izmaksas",IF('11a+c+n'!$Q49="N",'11a+c+n'!H49,0))</f>
        <v>0</v>
      </c>
      <c r="I49" s="121"/>
      <c r="J49" s="121"/>
      <c r="K49" s="122">
        <f>IF($C$4="Neattiecināmās izmaksas",IF('11a+c+n'!$Q49="N",'11a+c+n'!K49,0))</f>
        <v>0</v>
      </c>
      <c r="L49" s="83">
        <f>IF($C$4="Neattiecināmās izmaksas",IF('11a+c+n'!$Q49="N",'11a+c+n'!L49,0))</f>
        <v>0</v>
      </c>
      <c r="M49" s="121">
        <f>IF($C$4="Neattiecināmās izmaksas",IF('11a+c+n'!$Q49="N",'11a+c+n'!M49,0))</f>
        <v>0</v>
      </c>
      <c r="N49" s="121">
        <f>IF($C$4="Neattiecināmās izmaksas",IF('11a+c+n'!$Q49="N",'11a+c+n'!N49,0))</f>
        <v>0</v>
      </c>
      <c r="O49" s="121">
        <f>IF($C$4="Neattiecināmās izmaksas",IF('11a+c+n'!$Q49="N",'11a+c+n'!O49,0))</f>
        <v>0</v>
      </c>
      <c r="P49" s="122">
        <f>IF($C$4="Neattiecināmās izmaksas",IF('11a+c+n'!$Q49="N",'11a+c+n'!P49,0))</f>
        <v>0</v>
      </c>
    </row>
    <row r="50" spans="1:16" x14ac:dyDescent="0.2">
      <c r="A50" s="49">
        <f>IF(P50=0,0,IF(COUNTBLANK(P50)=1,0,COUNTA($P$14:P50)))</f>
        <v>0</v>
      </c>
      <c r="B50" s="21">
        <f>IF($C$4="Neattiecināmās izmaksas",IF('11a+c+n'!$Q50="N",'11a+c+n'!B50,0))</f>
        <v>0</v>
      </c>
      <c r="C50" s="21">
        <f>IF($C$4="Neattiecināmās izmaksas",IF('11a+c+n'!$Q50="N",'11a+c+n'!C50,0))</f>
        <v>0</v>
      </c>
      <c r="D50" s="21">
        <f>IF($C$4="Neattiecināmās izmaksas",IF('11a+c+n'!$Q50="N",'11a+c+n'!D50,0))</f>
        <v>0</v>
      </c>
      <c r="E50" s="42"/>
      <c r="F50" s="64"/>
      <c r="G50" s="121"/>
      <c r="H50" s="121">
        <f>IF($C$4="Neattiecināmās izmaksas",IF('11a+c+n'!$Q50="N",'11a+c+n'!H50,0))</f>
        <v>0</v>
      </c>
      <c r="I50" s="121"/>
      <c r="J50" s="121"/>
      <c r="K50" s="122">
        <f>IF($C$4="Neattiecināmās izmaksas",IF('11a+c+n'!$Q50="N",'11a+c+n'!K50,0))</f>
        <v>0</v>
      </c>
      <c r="L50" s="83">
        <f>IF($C$4="Neattiecināmās izmaksas",IF('11a+c+n'!$Q50="N",'11a+c+n'!L50,0))</f>
        <v>0</v>
      </c>
      <c r="M50" s="121">
        <f>IF($C$4="Neattiecināmās izmaksas",IF('11a+c+n'!$Q50="N",'11a+c+n'!M50,0))</f>
        <v>0</v>
      </c>
      <c r="N50" s="121">
        <f>IF($C$4="Neattiecināmās izmaksas",IF('11a+c+n'!$Q50="N",'11a+c+n'!N50,0))</f>
        <v>0</v>
      </c>
      <c r="O50" s="121">
        <f>IF($C$4="Neattiecināmās izmaksas",IF('11a+c+n'!$Q50="N",'11a+c+n'!O50,0))</f>
        <v>0</v>
      </c>
      <c r="P50" s="122">
        <f>IF($C$4="Neattiecināmās izmaksas",IF('11a+c+n'!$Q50="N",'11a+c+n'!P50,0))</f>
        <v>0</v>
      </c>
    </row>
    <row r="51" spans="1:16" x14ac:dyDescent="0.2">
      <c r="A51" s="49">
        <f>IF(P51=0,0,IF(COUNTBLANK(P51)=1,0,COUNTA($P$14:P51)))</f>
        <v>0</v>
      </c>
      <c r="B51" s="21">
        <f>IF($C$4="Neattiecināmās izmaksas",IF('11a+c+n'!$Q51="N",'11a+c+n'!B51,0))</f>
        <v>0</v>
      </c>
      <c r="C51" s="21">
        <f>IF($C$4="Neattiecināmās izmaksas",IF('11a+c+n'!$Q51="N",'11a+c+n'!C51,0))</f>
        <v>0</v>
      </c>
      <c r="D51" s="21">
        <f>IF($C$4="Neattiecināmās izmaksas",IF('11a+c+n'!$Q51="N",'11a+c+n'!D51,0))</f>
        <v>0</v>
      </c>
      <c r="E51" s="42"/>
      <c r="F51" s="64"/>
      <c r="G51" s="121"/>
      <c r="H51" s="121">
        <f>IF($C$4="Neattiecināmās izmaksas",IF('11a+c+n'!$Q51="N",'11a+c+n'!H51,0))</f>
        <v>0</v>
      </c>
      <c r="I51" s="121"/>
      <c r="J51" s="121"/>
      <c r="K51" s="122">
        <f>IF($C$4="Neattiecināmās izmaksas",IF('11a+c+n'!$Q51="N",'11a+c+n'!K51,0))</f>
        <v>0</v>
      </c>
      <c r="L51" s="83">
        <f>IF($C$4="Neattiecināmās izmaksas",IF('11a+c+n'!$Q51="N",'11a+c+n'!L51,0))</f>
        <v>0</v>
      </c>
      <c r="M51" s="121">
        <f>IF($C$4="Neattiecināmās izmaksas",IF('11a+c+n'!$Q51="N",'11a+c+n'!M51,0))</f>
        <v>0</v>
      </c>
      <c r="N51" s="121">
        <f>IF($C$4="Neattiecināmās izmaksas",IF('11a+c+n'!$Q51="N",'11a+c+n'!N51,0))</f>
        <v>0</v>
      </c>
      <c r="O51" s="121">
        <f>IF($C$4="Neattiecināmās izmaksas",IF('11a+c+n'!$Q51="N",'11a+c+n'!O51,0))</f>
        <v>0</v>
      </c>
      <c r="P51" s="122">
        <f>IF($C$4="Neattiecināmās izmaksas",IF('11a+c+n'!$Q51="N",'11a+c+n'!P51,0))</f>
        <v>0</v>
      </c>
    </row>
    <row r="52" spans="1:16" x14ac:dyDescent="0.2">
      <c r="A52" s="49">
        <f>IF(P52=0,0,IF(COUNTBLANK(P52)=1,0,COUNTA($P$14:P52)))</f>
        <v>0</v>
      </c>
      <c r="B52" s="21">
        <f>IF($C$4="Neattiecināmās izmaksas",IF('11a+c+n'!$Q52="N",'11a+c+n'!B52,0))</f>
        <v>0</v>
      </c>
      <c r="C52" s="21">
        <f>IF($C$4="Neattiecināmās izmaksas",IF('11a+c+n'!$Q52="N",'11a+c+n'!C52,0))</f>
        <v>0</v>
      </c>
      <c r="D52" s="21">
        <f>IF($C$4="Neattiecināmās izmaksas",IF('11a+c+n'!$Q52="N",'11a+c+n'!D52,0))</f>
        <v>0</v>
      </c>
      <c r="E52" s="42"/>
      <c r="F52" s="64"/>
      <c r="G52" s="121"/>
      <c r="H52" s="121">
        <f>IF($C$4="Neattiecināmās izmaksas",IF('11a+c+n'!$Q52="N",'11a+c+n'!H52,0))</f>
        <v>0</v>
      </c>
      <c r="I52" s="121"/>
      <c r="J52" s="121"/>
      <c r="K52" s="122">
        <f>IF($C$4="Neattiecināmās izmaksas",IF('11a+c+n'!$Q52="N",'11a+c+n'!K52,0))</f>
        <v>0</v>
      </c>
      <c r="L52" s="83">
        <f>IF($C$4="Neattiecināmās izmaksas",IF('11a+c+n'!$Q52="N",'11a+c+n'!L52,0))</f>
        <v>0</v>
      </c>
      <c r="M52" s="121">
        <f>IF($C$4="Neattiecināmās izmaksas",IF('11a+c+n'!$Q52="N",'11a+c+n'!M52,0))</f>
        <v>0</v>
      </c>
      <c r="N52" s="121">
        <f>IF($C$4="Neattiecināmās izmaksas",IF('11a+c+n'!$Q52="N",'11a+c+n'!N52,0))</f>
        <v>0</v>
      </c>
      <c r="O52" s="121">
        <f>IF($C$4="Neattiecināmās izmaksas",IF('11a+c+n'!$Q52="N",'11a+c+n'!O52,0))</f>
        <v>0</v>
      </c>
      <c r="P52" s="122">
        <f>IF($C$4="Neattiecināmās izmaksas",IF('11a+c+n'!$Q52="N",'11a+c+n'!P52,0))</f>
        <v>0</v>
      </c>
    </row>
    <row r="53" spans="1:16" x14ac:dyDescent="0.2">
      <c r="A53" s="49">
        <f>IF(P53=0,0,IF(COUNTBLANK(P53)=1,0,COUNTA($P$14:P53)))</f>
        <v>0</v>
      </c>
      <c r="B53" s="21">
        <f>IF($C$4="Neattiecināmās izmaksas",IF('11a+c+n'!$Q53="N",'11a+c+n'!B53,0))</f>
        <v>0</v>
      </c>
      <c r="C53" s="21">
        <f>IF($C$4="Neattiecināmās izmaksas",IF('11a+c+n'!$Q53="N",'11a+c+n'!C53,0))</f>
        <v>0</v>
      </c>
      <c r="D53" s="21">
        <f>IF($C$4="Neattiecināmās izmaksas",IF('11a+c+n'!$Q53="N",'11a+c+n'!D53,0))</f>
        <v>0</v>
      </c>
      <c r="E53" s="42"/>
      <c r="F53" s="64"/>
      <c r="G53" s="121"/>
      <c r="H53" s="121">
        <f>IF($C$4="Neattiecināmās izmaksas",IF('11a+c+n'!$Q53="N",'11a+c+n'!H53,0))</f>
        <v>0</v>
      </c>
      <c r="I53" s="121"/>
      <c r="J53" s="121"/>
      <c r="K53" s="122">
        <f>IF($C$4="Neattiecināmās izmaksas",IF('11a+c+n'!$Q53="N",'11a+c+n'!K53,0))</f>
        <v>0</v>
      </c>
      <c r="L53" s="83">
        <f>IF($C$4="Neattiecināmās izmaksas",IF('11a+c+n'!$Q53="N",'11a+c+n'!L53,0))</f>
        <v>0</v>
      </c>
      <c r="M53" s="121">
        <f>IF($C$4="Neattiecināmās izmaksas",IF('11a+c+n'!$Q53="N",'11a+c+n'!M53,0))</f>
        <v>0</v>
      </c>
      <c r="N53" s="121">
        <f>IF($C$4="Neattiecināmās izmaksas",IF('11a+c+n'!$Q53="N",'11a+c+n'!N53,0))</f>
        <v>0</v>
      </c>
      <c r="O53" s="121">
        <f>IF($C$4="Neattiecināmās izmaksas",IF('11a+c+n'!$Q53="N",'11a+c+n'!O53,0))</f>
        <v>0</v>
      </c>
      <c r="P53" s="122">
        <f>IF($C$4="Neattiecināmās izmaksas",IF('11a+c+n'!$Q53="N",'11a+c+n'!P53,0))</f>
        <v>0</v>
      </c>
    </row>
    <row r="54" spans="1:16" x14ac:dyDescent="0.2">
      <c r="A54" s="49">
        <f>IF(P54=0,0,IF(COUNTBLANK(P54)=1,0,COUNTA($P$14:P54)))</f>
        <v>0</v>
      </c>
      <c r="B54" s="21">
        <f>IF($C$4="Neattiecināmās izmaksas",IF('11a+c+n'!$Q54="N",'11a+c+n'!B54,0))</f>
        <v>0</v>
      </c>
      <c r="C54" s="21">
        <f>IF($C$4="Neattiecināmās izmaksas",IF('11a+c+n'!$Q54="N",'11a+c+n'!C54,0))</f>
        <v>0</v>
      </c>
      <c r="D54" s="21">
        <f>IF($C$4="Neattiecināmās izmaksas",IF('11a+c+n'!$Q54="N",'11a+c+n'!D54,0))</f>
        <v>0</v>
      </c>
      <c r="E54" s="42"/>
      <c r="F54" s="64"/>
      <c r="G54" s="121"/>
      <c r="H54" s="121">
        <f>IF($C$4="Neattiecināmās izmaksas",IF('11a+c+n'!$Q54="N",'11a+c+n'!H54,0))</f>
        <v>0</v>
      </c>
      <c r="I54" s="121"/>
      <c r="J54" s="121"/>
      <c r="K54" s="122">
        <f>IF($C$4="Neattiecināmās izmaksas",IF('11a+c+n'!$Q54="N",'11a+c+n'!K54,0))</f>
        <v>0</v>
      </c>
      <c r="L54" s="83">
        <f>IF($C$4="Neattiecināmās izmaksas",IF('11a+c+n'!$Q54="N",'11a+c+n'!L54,0))</f>
        <v>0</v>
      </c>
      <c r="M54" s="121">
        <f>IF($C$4="Neattiecināmās izmaksas",IF('11a+c+n'!$Q54="N",'11a+c+n'!M54,0))</f>
        <v>0</v>
      </c>
      <c r="N54" s="121">
        <f>IF($C$4="Neattiecināmās izmaksas",IF('11a+c+n'!$Q54="N",'11a+c+n'!N54,0))</f>
        <v>0</v>
      </c>
      <c r="O54" s="121">
        <f>IF($C$4="Neattiecināmās izmaksas",IF('11a+c+n'!$Q54="N",'11a+c+n'!O54,0))</f>
        <v>0</v>
      </c>
      <c r="P54" s="122">
        <f>IF($C$4="Neattiecināmās izmaksas",IF('11a+c+n'!$Q54="N",'11a+c+n'!P54,0))</f>
        <v>0</v>
      </c>
    </row>
    <row r="55" spans="1:16" x14ac:dyDescent="0.2">
      <c r="A55" s="49">
        <f>IF(P55=0,0,IF(COUNTBLANK(P55)=1,0,COUNTA($P$14:P55)))</f>
        <v>0</v>
      </c>
      <c r="B55" s="21">
        <f>IF($C$4="Neattiecināmās izmaksas",IF('11a+c+n'!$Q55="N",'11a+c+n'!B55,0))</f>
        <v>0</v>
      </c>
      <c r="C55" s="21">
        <f>IF($C$4="Neattiecināmās izmaksas",IF('11a+c+n'!$Q55="N",'11a+c+n'!C55,0))</f>
        <v>0</v>
      </c>
      <c r="D55" s="21">
        <f>IF($C$4="Neattiecināmās izmaksas",IF('11a+c+n'!$Q55="N",'11a+c+n'!D55,0))</f>
        <v>0</v>
      </c>
      <c r="E55" s="42"/>
      <c r="F55" s="64"/>
      <c r="G55" s="121"/>
      <c r="H55" s="121">
        <f>IF($C$4="Neattiecināmās izmaksas",IF('11a+c+n'!$Q55="N",'11a+c+n'!H55,0))</f>
        <v>0</v>
      </c>
      <c r="I55" s="121"/>
      <c r="J55" s="121"/>
      <c r="K55" s="122">
        <f>IF($C$4="Neattiecināmās izmaksas",IF('11a+c+n'!$Q55="N",'11a+c+n'!K55,0))</f>
        <v>0</v>
      </c>
      <c r="L55" s="83">
        <f>IF($C$4="Neattiecināmās izmaksas",IF('11a+c+n'!$Q55="N",'11a+c+n'!L55,0))</f>
        <v>0</v>
      </c>
      <c r="M55" s="121">
        <f>IF($C$4="Neattiecināmās izmaksas",IF('11a+c+n'!$Q55="N",'11a+c+n'!M55,0))</f>
        <v>0</v>
      </c>
      <c r="N55" s="121">
        <f>IF($C$4="Neattiecināmās izmaksas",IF('11a+c+n'!$Q55="N",'11a+c+n'!N55,0))</f>
        <v>0</v>
      </c>
      <c r="O55" s="121">
        <f>IF($C$4="Neattiecināmās izmaksas",IF('11a+c+n'!$Q55="N",'11a+c+n'!O55,0))</f>
        <v>0</v>
      </c>
      <c r="P55" s="122">
        <f>IF($C$4="Neattiecināmās izmaksas",IF('11a+c+n'!$Q55="N",'11a+c+n'!P55,0))</f>
        <v>0</v>
      </c>
    </row>
    <row r="56" spans="1:16" x14ac:dyDescent="0.2">
      <c r="A56" s="49">
        <f>IF(P56=0,0,IF(COUNTBLANK(P56)=1,0,COUNTA($P$14:P56)))</f>
        <v>0</v>
      </c>
      <c r="B56" s="21">
        <f>IF($C$4="Neattiecināmās izmaksas",IF('11a+c+n'!$Q56="N",'11a+c+n'!B56,0))</f>
        <v>0</v>
      </c>
      <c r="C56" s="21">
        <f>IF($C$4="Neattiecināmās izmaksas",IF('11a+c+n'!$Q56="N",'11a+c+n'!C56,0))</f>
        <v>0</v>
      </c>
      <c r="D56" s="21">
        <f>IF($C$4="Neattiecināmās izmaksas",IF('11a+c+n'!$Q56="N",'11a+c+n'!D56,0))</f>
        <v>0</v>
      </c>
      <c r="E56" s="42"/>
      <c r="F56" s="64"/>
      <c r="G56" s="121"/>
      <c r="H56" s="121">
        <f>IF($C$4="Neattiecināmās izmaksas",IF('11a+c+n'!$Q56="N",'11a+c+n'!H56,0))</f>
        <v>0</v>
      </c>
      <c r="I56" s="121"/>
      <c r="J56" s="121"/>
      <c r="K56" s="122">
        <f>IF($C$4="Neattiecināmās izmaksas",IF('11a+c+n'!$Q56="N",'11a+c+n'!K56,0))</f>
        <v>0</v>
      </c>
      <c r="L56" s="83">
        <f>IF($C$4="Neattiecināmās izmaksas",IF('11a+c+n'!$Q56="N",'11a+c+n'!L56,0))</f>
        <v>0</v>
      </c>
      <c r="M56" s="121">
        <f>IF($C$4="Neattiecināmās izmaksas",IF('11a+c+n'!$Q56="N",'11a+c+n'!M56,0))</f>
        <v>0</v>
      </c>
      <c r="N56" s="121">
        <f>IF($C$4="Neattiecināmās izmaksas",IF('11a+c+n'!$Q56="N",'11a+c+n'!N56,0))</f>
        <v>0</v>
      </c>
      <c r="O56" s="121">
        <f>IF($C$4="Neattiecināmās izmaksas",IF('11a+c+n'!$Q56="N",'11a+c+n'!O56,0))</f>
        <v>0</v>
      </c>
      <c r="P56" s="122">
        <f>IF($C$4="Neattiecināmās izmaksas",IF('11a+c+n'!$Q56="N",'11a+c+n'!P56,0))</f>
        <v>0</v>
      </c>
    </row>
    <row r="57" spans="1:16" x14ac:dyDescent="0.2">
      <c r="A57" s="49">
        <f>IF(P57=0,0,IF(COUNTBLANK(P57)=1,0,COUNTA($P$14:P57)))</f>
        <v>0</v>
      </c>
      <c r="B57" s="21">
        <f>IF($C$4="Neattiecināmās izmaksas",IF('11a+c+n'!$Q57="N",'11a+c+n'!B57,0))</f>
        <v>0</v>
      </c>
      <c r="C57" s="21">
        <f>IF($C$4="Neattiecināmās izmaksas",IF('11a+c+n'!$Q57="N",'11a+c+n'!C57,0))</f>
        <v>0</v>
      </c>
      <c r="D57" s="21">
        <f>IF($C$4="Neattiecināmās izmaksas",IF('11a+c+n'!$Q57="N",'11a+c+n'!D57,0))</f>
        <v>0</v>
      </c>
      <c r="E57" s="42"/>
      <c r="F57" s="64"/>
      <c r="G57" s="121"/>
      <c r="H57" s="121">
        <f>IF($C$4="Neattiecināmās izmaksas",IF('11a+c+n'!$Q57="N",'11a+c+n'!H57,0))</f>
        <v>0</v>
      </c>
      <c r="I57" s="121"/>
      <c r="J57" s="121"/>
      <c r="K57" s="122">
        <f>IF($C$4="Neattiecināmās izmaksas",IF('11a+c+n'!$Q57="N",'11a+c+n'!K57,0))</f>
        <v>0</v>
      </c>
      <c r="L57" s="83">
        <f>IF($C$4="Neattiecināmās izmaksas",IF('11a+c+n'!$Q57="N",'11a+c+n'!L57,0))</f>
        <v>0</v>
      </c>
      <c r="M57" s="121">
        <f>IF($C$4="Neattiecināmās izmaksas",IF('11a+c+n'!$Q57="N",'11a+c+n'!M57,0))</f>
        <v>0</v>
      </c>
      <c r="N57" s="121">
        <f>IF($C$4="Neattiecināmās izmaksas",IF('11a+c+n'!$Q57="N",'11a+c+n'!N57,0))</f>
        <v>0</v>
      </c>
      <c r="O57" s="121">
        <f>IF($C$4="Neattiecināmās izmaksas",IF('11a+c+n'!$Q57="N",'11a+c+n'!O57,0))</f>
        <v>0</v>
      </c>
      <c r="P57" s="122">
        <f>IF($C$4="Neattiecināmās izmaksas",IF('11a+c+n'!$Q57="N",'11a+c+n'!P57,0))</f>
        <v>0</v>
      </c>
    </row>
    <row r="58" spans="1:16" x14ac:dyDescent="0.2">
      <c r="A58" s="49">
        <f>IF(P58=0,0,IF(COUNTBLANK(P58)=1,0,COUNTA($P$14:P58)))</f>
        <v>0</v>
      </c>
      <c r="B58" s="21">
        <f>IF($C$4="Neattiecināmās izmaksas",IF('11a+c+n'!$Q58="N",'11a+c+n'!B58,0))</f>
        <v>0</v>
      </c>
      <c r="C58" s="21">
        <f>IF($C$4="Neattiecināmās izmaksas",IF('11a+c+n'!$Q58="N",'11a+c+n'!C58,0))</f>
        <v>0</v>
      </c>
      <c r="D58" s="21">
        <f>IF($C$4="Neattiecināmās izmaksas",IF('11a+c+n'!$Q58="N",'11a+c+n'!D58,0))</f>
        <v>0</v>
      </c>
      <c r="E58" s="42"/>
      <c r="F58" s="64"/>
      <c r="G58" s="121"/>
      <c r="H58" s="121">
        <f>IF($C$4="Neattiecināmās izmaksas",IF('11a+c+n'!$Q58="N",'11a+c+n'!H58,0))</f>
        <v>0</v>
      </c>
      <c r="I58" s="121"/>
      <c r="J58" s="121"/>
      <c r="K58" s="122">
        <f>IF($C$4="Neattiecināmās izmaksas",IF('11a+c+n'!$Q58="N",'11a+c+n'!K58,0))</f>
        <v>0</v>
      </c>
      <c r="L58" s="83">
        <f>IF($C$4="Neattiecināmās izmaksas",IF('11a+c+n'!$Q58="N",'11a+c+n'!L58,0))</f>
        <v>0</v>
      </c>
      <c r="M58" s="121">
        <f>IF($C$4="Neattiecināmās izmaksas",IF('11a+c+n'!$Q58="N",'11a+c+n'!M58,0))</f>
        <v>0</v>
      </c>
      <c r="N58" s="121">
        <f>IF($C$4="Neattiecināmās izmaksas",IF('11a+c+n'!$Q58="N",'11a+c+n'!N58,0))</f>
        <v>0</v>
      </c>
      <c r="O58" s="121">
        <f>IF($C$4="Neattiecināmās izmaksas",IF('11a+c+n'!$Q58="N",'11a+c+n'!O58,0))</f>
        <v>0</v>
      </c>
      <c r="P58" s="122">
        <f>IF($C$4="Neattiecināmās izmaksas",IF('11a+c+n'!$Q58="N",'11a+c+n'!P58,0))</f>
        <v>0</v>
      </c>
    </row>
    <row r="59" spans="1:16" x14ac:dyDescent="0.2">
      <c r="A59" s="49">
        <f>IF(P59=0,0,IF(COUNTBLANK(P59)=1,0,COUNTA($P$14:P59)))</f>
        <v>0</v>
      </c>
      <c r="B59" s="21">
        <f>IF($C$4="Neattiecināmās izmaksas",IF('11a+c+n'!$Q59="N",'11a+c+n'!B59,0))</f>
        <v>0</v>
      </c>
      <c r="C59" s="21">
        <f>IF($C$4="Neattiecināmās izmaksas",IF('11a+c+n'!$Q59="N",'11a+c+n'!C59,0))</f>
        <v>0</v>
      </c>
      <c r="D59" s="21">
        <f>IF($C$4="Neattiecināmās izmaksas",IF('11a+c+n'!$Q59="N",'11a+c+n'!D59,0))</f>
        <v>0</v>
      </c>
      <c r="E59" s="42"/>
      <c r="F59" s="64"/>
      <c r="G59" s="121"/>
      <c r="H59" s="121">
        <f>IF($C$4="Neattiecināmās izmaksas",IF('11a+c+n'!$Q59="N",'11a+c+n'!H59,0))</f>
        <v>0</v>
      </c>
      <c r="I59" s="121"/>
      <c r="J59" s="121"/>
      <c r="K59" s="122">
        <f>IF($C$4="Neattiecināmās izmaksas",IF('11a+c+n'!$Q59="N",'11a+c+n'!K59,0))</f>
        <v>0</v>
      </c>
      <c r="L59" s="83">
        <f>IF($C$4="Neattiecināmās izmaksas",IF('11a+c+n'!$Q59="N",'11a+c+n'!L59,0))</f>
        <v>0</v>
      </c>
      <c r="M59" s="121">
        <f>IF($C$4="Neattiecināmās izmaksas",IF('11a+c+n'!$Q59="N",'11a+c+n'!M59,0))</f>
        <v>0</v>
      </c>
      <c r="N59" s="121">
        <f>IF($C$4="Neattiecināmās izmaksas",IF('11a+c+n'!$Q59="N",'11a+c+n'!N59,0))</f>
        <v>0</v>
      </c>
      <c r="O59" s="121">
        <f>IF($C$4="Neattiecināmās izmaksas",IF('11a+c+n'!$Q59="N",'11a+c+n'!O59,0))</f>
        <v>0</v>
      </c>
      <c r="P59" s="122">
        <f>IF($C$4="Neattiecināmās izmaksas",IF('11a+c+n'!$Q59="N",'11a+c+n'!P59,0))</f>
        <v>0</v>
      </c>
    </row>
    <row r="60" spans="1:16" x14ac:dyDescent="0.2">
      <c r="A60" s="49">
        <f>IF(P60=0,0,IF(COUNTBLANK(P60)=1,0,COUNTA($P$14:P60)))</f>
        <v>0</v>
      </c>
      <c r="B60" s="21">
        <f>IF($C$4="Neattiecināmās izmaksas",IF('11a+c+n'!$Q60="N",'11a+c+n'!B60,0))</f>
        <v>0</v>
      </c>
      <c r="C60" s="21">
        <f>IF($C$4="Neattiecināmās izmaksas",IF('11a+c+n'!$Q60="N",'11a+c+n'!C60,0))</f>
        <v>0</v>
      </c>
      <c r="D60" s="21">
        <f>IF($C$4="Neattiecināmās izmaksas",IF('11a+c+n'!$Q60="N",'11a+c+n'!D60,0))</f>
        <v>0</v>
      </c>
      <c r="E60" s="42"/>
      <c r="F60" s="64"/>
      <c r="G60" s="121"/>
      <c r="H60" s="121">
        <f>IF($C$4="Neattiecināmās izmaksas",IF('11a+c+n'!$Q60="N",'11a+c+n'!H60,0))</f>
        <v>0</v>
      </c>
      <c r="I60" s="121"/>
      <c r="J60" s="121"/>
      <c r="K60" s="122">
        <f>IF($C$4="Neattiecināmās izmaksas",IF('11a+c+n'!$Q60="N",'11a+c+n'!K60,0))</f>
        <v>0</v>
      </c>
      <c r="L60" s="83">
        <f>IF($C$4="Neattiecināmās izmaksas",IF('11a+c+n'!$Q60="N",'11a+c+n'!L60,0))</f>
        <v>0</v>
      </c>
      <c r="M60" s="121">
        <f>IF($C$4="Neattiecināmās izmaksas",IF('11a+c+n'!$Q60="N",'11a+c+n'!M60,0))</f>
        <v>0</v>
      </c>
      <c r="N60" s="121">
        <f>IF($C$4="Neattiecināmās izmaksas",IF('11a+c+n'!$Q60="N",'11a+c+n'!N60,0))</f>
        <v>0</v>
      </c>
      <c r="O60" s="121">
        <f>IF($C$4="Neattiecināmās izmaksas",IF('11a+c+n'!$Q60="N",'11a+c+n'!O60,0))</f>
        <v>0</v>
      </c>
      <c r="P60" s="122">
        <f>IF($C$4="Neattiecināmās izmaksas",IF('11a+c+n'!$Q60="N",'11a+c+n'!P60,0))</f>
        <v>0</v>
      </c>
    </row>
    <row r="61" spans="1:16" x14ac:dyDescent="0.2">
      <c r="A61" s="49">
        <f>IF(P61=0,0,IF(COUNTBLANK(P61)=1,0,COUNTA($P$14:P61)))</f>
        <v>0</v>
      </c>
      <c r="B61" s="21">
        <f>IF($C$4="Neattiecināmās izmaksas",IF('11a+c+n'!$Q61="N",'11a+c+n'!B61,0))</f>
        <v>0</v>
      </c>
      <c r="C61" s="21">
        <f>IF($C$4="Neattiecināmās izmaksas",IF('11a+c+n'!$Q61="N",'11a+c+n'!C61,0))</f>
        <v>0</v>
      </c>
      <c r="D61" s="21">
        <f>IF($C$4="Neattiecināmās izmaksas",IF('11a+c+n'!$Q61="N",'11a+c+n'!D61,0))</f>
        <v>0</v>
      </c>
      <c r="E61" s="42"/>
      <c r="F61" s="64"/>
      <c r="G61" s="121"/>
      <c r="H61" s="121">
        <f>IF($C$4="Neattiecināmās izmaksas",IF('11a+c+n'!$Q61="N",'11a+c+n'!H61,0))</f>
        <v>0</v>
      </c>
      <c r="I61" s="121"/>
      <c r="J61" s="121"/>
      <c r="K61" s="122">
        <f>IF($C$4="Neattiecināmās izmaksas",IF('11a+c+n'!$Q61="N",'11a+c+n'!K61,0))</f>
        <v>0</v>
      </c>
      <c r="L61" s="83">
        <f>IF($C$4="Neattiecināmās izmaksas",IF('11a+c+n'!$Q61="N",'11a+c+n'!L61,0))</f>
        <v>0</v>
      </c>
      <c r="M61" s="121">
        <f>IF($C$4="Neattiecināmās izmaksas",IF('11a+c+n'!$Q61="N",'11a+c+n'!M61,0))</f>
        <v>0</v>
      </c>
      <c r="N61" s="121">
        <f>IF($C$4="Neattiecināmās izmaksas",IF('11a+c+n'!$Q61="N",'11a+c+n'!N61,0))</f>
        <v>0</v>
      </c>
      <c r="O61" s="121">
        <f>IF($C$4="Neattiecināmās izmaksas",IF('11a+c+n'!$Q61="N",'11a+c+n'!O61,0))</f>
        <v>0</v>
      </c>
      <c r="P61" s="122">
        <f>IF($C$4="Neattiecināmās izmaksas",IF('11a+c+n'!$Q61="N",'11a+c+n'!P61,0))</f>
        <v>0</v>
      </c>
    </row>
    <row r="62" spans="1:16" x14ac:dyDescent="0.2">
      <c r="A62" s="49">
        <f>IF(P62=0,0,IF(COUNTBLANK(P62)=1,0,COUNTA($P$14:P62)))</f>
        <v>0</v>
      </c>
      <c r="B62" s="21">
        <f>IF($C$4="Neattiecināmās izmaksas",IF('11a+c+n'!$Q62="N",'11a+c+n'!B62,0))</f>
        <v>0</v>
      </c>
      <c r="C62" s="21">
        <f>IF($C$4="Neattiecināmās izmaksas",IF('11a+c+n'!$Q62="N",'11a+c+n'!C62,0))</f>
        <v>0</v>
      </c>
      <c r="D62" s="21">
        <f>IF($C$4="Neattiecināmās izmaksas",IF('11a+c+n'!$Q62="N",'11a+c+n'!D62,0))</f>
        <v>0</v>
      </c>
      <c r="E62" s="42"/>
      <c r="F62" s="64"/>
      <c r="G62" s="121"/>
      <c r="H62" s="121">
        <f>IF($C$4="Neattiecināmās izmaksas",IF('11a+c+n'!$Q62="N",'11a+c+n'!H62,0))</f>
        <v>0</v>
      </c>
      <c r="I62" s="121"/>
      <c r="J62" s="121"/>
      <c r="K62" s="122">
        <f>IF($C$4="Neattiecināmās izmaksas",IF('11a+c+n'!$Q62="N",'11a+c+n'!K62,0))</f>
        <v>0</v>
      </c>
      <c r="L62" s="83">
        <f>IF($C$4="Neattiecināmās izmaksas",IF('11a+c+n'!$Q62="N",'11a+c+n'!L62,0))</f>
        <v>0</v>
      </c>
      <c r="M62" s="121">
        <f>IF($C$4="Neattiecināmās izmaksas",IF('11a+c+n'!$Q62="N",'11a+c+n'!M62,0))</f>
        <v>0</v>
      </c>
      <c r="N62" s="121">
        <f>IF($C$4="Neattiecināmās izmaksas",IF('11a+c+n'!$Q62="N",'11a+c+n'!N62,0))</f>
        <v>0</v>
      </c>
      <c r="O62" s="121">
        <f>IF($C$4="Neattiecināmās izmaksas",IF('11a+c+n'!$Q62="N",'11a+c+n'!O62,0))</f>
        <v>0</v>
      </c>
      <c r="P62" s="122">
        <f>IF($C$4="Neattiecināmās izmaksas",IF('11a+c+n'!$Q62="N",'11a+c+n'!P62,0))</f>
        <v>0</v>
      </c>
    </row>
    <row r="63" spans="1:16" x14ac:dyDescent="0.2">
      <c r="A63" s="49">
        <f>IF(P63=0,0,IF(COUNTBLANK(P63)=1,0,COUNTA($P$14:P63)))</f>
        <v>0</v>
      </c>
      <c r="B63" s="21">
        <f>IF($C$4="Neattiecināmās izmaksas",IF('11a+c+n'!$Q63="N",'11a+c+n'!B63,0))</f>
        <v>0</v>
      </c>
      <c r="C63" s="21">
        <f>IF($C$4="Neattiecināmās izmaksas",IF('11a+c+n'!$Q63="N",'11a+c+n'!C63,0))</f>
        <v>0</v>
      </c>
      <c r="D63" s="21">
        <f>IF($C$4="Neattiecināmās izmaksas",IF('11a+c+n'!$Q63="N",'11a+c+n'!D63,0))</f>
        <v>0</v>
      </c>
      <c r="E63" s="42"/>
      <c r="F63" s="64"/>
      <c r="G63" s="121"/>
      <c r="H63" s="121">
        <f>IF($C$4="Neattiecināmās izmaksas",IF('11a+c+n'!$Q63="N",'11a+c+n'!H63,0))</f>
        <v>0</v>
      </c>
      <c r="I63" s="121"/>
      <c r="J63" s="121"/>
      <c r="K63" s="122">
        <f>IF($C$4="Neattiecināmās izmaksas",IF('11a+c+n'!$Q63="N",'11a+c+n'!K63,0))</f>
        <v>0</v>
      </c>
      <c r="L63" s="83">
        <f>IF($C$4="Neattiecināmās izmaksas",IF('11a+c+n'!$Q63="N",'11a+c+n'!L63,0))</f>
        <v>0</v>
      </c>
      <c r="M63" s="121">
        <f>IF($C$4="Neattiecināmās izmaksas",IF('11a+c+n'!$Q63="N",'11a+c+n'!M63,0))</f>
        <v>0</v>
      </c>
      <c r="N63" s="121">
        <f>IF($C$4="Neattiecināmās izmaksas",IF('11a+c+n'!$Q63="N",'11a+c+n'!N63,0))</f>
        <v>0</v>
      </c>
      <c r="O63" s="121">
        <f>IF($C$4="Neattiecināmās izmaksas",IF('11a+c+n'!$Q63="N",'11a+c+n'!O63,0))</f>
        <v>0</v>
      </c>
      <c r="P63" s="122">
        <f>IF($C$4="Neattiecināmās izmaksas",IF('11a+c+n'!$Q63="N",'11a+c+n'!P63,0))</f>
        <v>0</v>
      </c>
    </row>
    <row r="64" spans="1:16" x14ac:dyDescent="0.2">
      <c r="A64" s="49">
        <f>IF(P64=0,0,IF(COUNTBLANK(P64)=1,0,COUNTA($P$14:P64)))</f>
        <v>0</v>
      </c>
      <c r="B64" s="21">
        <f>IF($C$4="Neattiecināmās izmaksas",IF('11a+c+n'!$Q64="N",'11a+c+n'!B64,0))</f>
        <v>0</v>
      </c>
      <c r="C64" s="21">
        <f>IF($C$4="Neattiecināmās izmaksas",IF('11a+c+n'!$Q64="N",'11a+c+n'!C64,0))</f>
        <v>0</v>
      </c>
      <c r="D64" s="21">
        <f>IF($C$4="Neattiecināmās izmaksas",IF('11a+c+n'!$Q64="N",'11a+c+n'!D64,0))</f>
        <v>0</v>
      </c>
      <c r="E64" s="42"/>
      <c r="F64" s="64"/>
      <c r="G64" s="121"/>
      <c r="H64" s="121">
        <f>IF($C$4="Neattiecināmās izmaksas",IF('11a+c+n'!$Q64="N",'11a+c+n'!H64,0))</f>
        <v>0</v>
      </c>
      <c r="I64" s="121"/>
      <c r="J64" s="121"/>
      <c r="K64" s="122">
        <f>IF($C$4="Neattiecināmās izmaksas",IF('11a+c+n'!$Q64="N",'11a+c+n'!K64,0))</f>
        <v>0</v>
      </c>
      <c r="L64" s="83">
        <f>IF($C$4="Neattiecināmās izmaksas",IF('11a+c+n'!$Q64="N",'11a+c+n'!L64,0))</f>
        <v>0</v>
      </c>
      <c r="M64" s="121">
        <f>IF($C$4="Neattiecināmās izmaksas",IF('11a+c+n'!$Q64="N",'11a+c+n'!M64,0))</f>
        <v>0</v>
      </c>
      <c r="N64" s="121">
        <f>IF($C$4="Neattiecināmās izmaksas",IF('11a+c+n'!$Q64="N",'11a+c+n'!N64,0))</f>
        <v>0</v>
      </c>
      <c r="O64" s="121">
        <f>IF($C$4="Neattiecināmās izmaksas",IF('11a+c+n'!$Q64="N",'11a+c+n'!O64,0))</f>
        <v>0</v>
      </c>
      <c r="P64" s="122">
        <f>IF($C$4="Neattiecināmās izmaksas",IF('11a+c+n'!$Q64="N",'11a+c+n'!P64,0))</f>
        <v>0</v>
      </c>
    </row>
    <row r="65" spans="1:16" x14ac:dyDescent="0.2">
      <c r="A65" s="49">
        <f>IF(P65=0,0,IF(COUNTBLANK(P65)=1,0,COUNTA($P$14:P65)))</f>
        <v>0</v>
      </c>
      <c r="B65" s="21">
        <f>IF($C$4="Neattiecināmās izmaksas",IF('11a+c+n'!$Q65="N",'11a+c+n'!B65,0))</f>
        <v>0</v>
      </c>
      <c r="C65" s="21">
        <f>IF($C$4="Neattiecināmās izmaksas",IF('11a+c+n'!$Q65="N",'11a+c+n'!C65,0))</f>
        <v>0</v>
      </c>
      <c r="D65" s="21">
        <f>IF($C$4="Neattiecināmās izmaksas",IF('11a+c+n'!$Q65="N",'11a+c+n'!D65,0))</f>
        <v>0</v>
      </c>
      <c r="E65" s="42"/>
      <c r="F65" s="64"/>
      <c r="G65" s="121"/>
      <c r="H65" s="121">
        <f>IF($C$4="Neattiecināmās izmaksas",IF('11a+c+n'!$Q65="N",'11a+c+n'!H65,0))</f>
        <v>0</v>
      </c>
      <c r="I65" s="121"/>
      <c r="J65" s="121"/>
      <c r="K65" s="122">
        <f>IF($C$4="Neattiecināmās izmaksas",IF('11a+c+n'!$Q65="N",'11a+c+n'!K65,0))</f>
        <v>0</v>
      </c>
      <c r="L65" s="83">
        <f>IF($C$4="Neattiecināmās izmaksas",IF('11a+c+n'!$Q65="N",'11a+c+n'!L65,0))</f>
        <v>0</v>
      </c>
      <c r="M65" s="121">
        <f>IF($C$4="Neattiecināmās izmaksas",IF('11a+c+n'!$Q65="N",'11a+c+n'!M65,0))</f>
        <v>0</v>
      </c>
      <c r="N65" s="121">
        <f>IF($C$4="Neattiecināmās izmaksas",IF('11a+c+n'!$Q65="N",'11a+c+n'!N65,0))</f>
        <v>0</v>
      </c>
      <c r="O65" s="121">
        <f>IF($C$4="Neattiecināmās izmaksas",IF('11a+c+n'!$Q65="N",'11a+c+n'!O65,0))</f>
        <v>0</v>
      </c>
      <c r="P65" s="122">
        <f>IF($C$4="Neattiecināmās izmaksas",IF('11a+c+n'!$Q65="N",'11a+c+n'!P65,0))</f>
        <v>0</v>
      </c>
    </row>
    <row r="66" spans="1:16" x14ac:dyDescent="0.2">
      <c r="A66" s="49">
        <f>IF(P66=0,0,IF(COUNTBLANK(P66)=1,0,COUNTA($P$14:P66)))</f>
        <v>0</v>
      </c>
      <c r="B66" s="21">
        <f>IF($C$4="Neattiecināmās izmaksas",IF('11a+c+n'!$Q66="N",'11a+c+n'!B66,0))</f>
        <v>0</v>
      </c>
      <c r="C66" s="21">
        <f>IF($C$4="Neattiecināmās izmaksas",IF('11a+c+n'!$Q66="N",'11a+c+n'!C66,0))</f>
        <v>0</v>
      </c>
      <c r="D66" s="21">
        <f>IF($C$4="Neattiecināmās izmaksas",IF('11a+c+n'!$Q66="N",'11a+c+n'!D66,0))</f>
        <v>0</v>
      </c>
      <c r="E66" s="42"/>
      <c r="F66" s="64"/>
      <c r="G66" s="121"/>
      <c r="H66" s="121">
        <f>IF($C$4="Neattiecināmās izmaksas",IF('11a+c+n'!$Q66="N",'11a+c+n'!H66,0))</f>
        <v>0</v>
      </c>
      <c r="I66" s="121"/>
      <c r="J66" s="121"/>
      <c r="K66" s="122">
        <f>IF($C$4="Neattiecināmās izmaksas",IF('11a+c+n'!$Q66="N",'11a+c+n'!K66,0))</f>
        <v>0</v>
      </c>
      <c r="L66" s="83">
        <f>IF($C$4="Neattiecināmās izmaksas",IF('11a+c+n'!$Q66="N",'11a+c+n'!L66,0))</f>
        <v>0</v>
      </c>
      <c r="M66" s="121">
        <f>IF($C$4="Neattiecināmās izmaksas",IF('11a+c+n'!$Q66="N",'11a+c+n'!M66,0))</f>
        <v>0</v>
      </c>
      <c r="N66" s="121">
        <f>IF($C$4="Neattiecināmās izmaksas",IF('11a+c+n'!$Q66="N",'11a+c+n'!N66,0))</f>
        <v>0</v>
      </c>
      <c r="O66" s="121">
        <f>IF($C$4="Neattiecināmās izmaksas",IF('11a+c+n'!$Q66="N",'11a+c+n'!O66,0))</f>
        <v>0</v>
      </c>
      <c r="P66" s="122">
        <f>IF($C$4="Neattiecināmās izmaksas",IF('11a+c+n'!$Q66="N",'11a+c+n'!P66,0))</f>
        <v>0</v>
      </c>
    </row>
    <row r="67" spans="1:16" x14ac:dyDescent="0.2">
      <c r="A67" s="49">
        <f>IF(P67=0,0,IF(COUNTBLANK(P67)=1,0,COUNTA($P$14:P67)))</f>
        <v>0</v>
      </c>
      <c r="B67" s="21">
        <f>IF($C$4="Neattiecināmās izmaksas",IF('11a+c+n'!$Q67="N",'11a+c+n'!B67,0))</f>
        <v>0</v>
      </c>
      <c r="C67" s="21">
        <f>IF($C$4="Neattiecināmās izmaksas",IF('11a+c+n'!$Q67="N",'11a+c+n'!C67,0))</f>
        <v>0</v>
      </c>
      <c r="D67" s="21">
        <f>IF($C$4="Neattiecināmās izmaksas",IF('11a+c+n'!$Q67="N",'11a+c+n'!D67,0))</f>
        <v>0</v>
      </c>
      <c r="E67" s="42"/>
      <c r="F67" s="64"/>
      <c r="G67" s="121"/>
      <c r="H67" s="121">
        <f>IF($C$4="Neattiecināmās izmaksas",IF('11a+c+n'!$Q67="N",'11a+c+n'!H67,0))</f>
        <v>0</v>
      </c>
      <c r="I67" s="121"/>
      <c r="J67" s="121"/>
      <c r="K67" s="122">
        <f>IF($C$4="Neattiecināmās izmaksas",IF('11a+c+n'!$Q67="N",'11a+c+n'!K67,0))</f>
        <v>0</v>
      </c>
      <c r="L67" s="83">
        <f>IF($C$4="Neattiecināmās izmaksas",IF('11a+c+n'!$Q67="N",'11a+c+n'!L67,0))</f>
        <v>0</v>
      </c>
      <c r="M67" s="121">
        <f>IF($C$4="Neattiecināmās izmaksas",IF('11a+c+n'!$Q67="N",'11a+c+n'!M67,0))</f>
        <v>0</v>
      </c>
      <c r="N67" s="121">
        <f>IF($C$4="Neattiecināmās izmaksas",IF('11a+c+n'!$Q67="N",'11a+c+n'!N67,0))</f>
        <v>0</v>
      </c>
      <c r="O67" s="121">
        <f>IF($C$4="Neattiecināmās izmaksas",IF('11a+c+n'!$Q67="N",'11a+c+n'!O67,0))</f>
        <v>0</v>
      </c>
      <c r="P67" s="122">
        <f>IF($C$4="Neattiecināmās izmaksas",IF('11a+c+n'!$Q67="N",'11a+c+n'!P67,0))</f>
        <v>0</v>
      </c>
    </row>
    <row r="68" spans="1:16" x14ac:dyDescent="0.2">
      <c r="A68" s="49">
        <f>IF(P68=0,0,IF(COUNTBLANK(P68)=1,0,COUNTA($P$14:P68)))</f>
        <v>0</v>
      </c>
      <c r="B68" s="21">
        <f>IF($C$4="Neattiecināmās izmaksas",IF('11a+c+n'!$Q68="N",'11a+c+n'!B68,0))</f>
        <v>0</v>
      </c>
      <c r="C68" s="21">
        <f>IF($C$4="Neattiecināmās izmaksas",IF('11a+c+n'!$Q68="N",'11a+c+n'!C68,0))</f>
        <v>0</v>
      </c>
      <c r="D68" s="21">
        <f>IF($C$4="Neattiecināmās izmaksas",IF('11a+c+n'!$Q68="N",'11a+c+n'!D68,0))</f>
        <v>0</v>
      </c>
      <c r="E68" s="42"/>
      <c r="F68" s="64"/>
      <c r="G68" s="121"/>
      <c r="H68" s="121">
        <f>IF($C$4="Neattiecināmās izmaksas",IF('11a+c+n'!$Q68="N",'11a+c+n'!H68,0))</f>
        <v>0</v>
      </c>
      <c r="I68" s="121"/>
      <c r="J68" s="121"/>
      <c r="K68" s="122">
        <f>IF($C$4="Neattiecināmās izmaksas",IF('11a+c+n'!$Q68="N",'11a+c+n'!K68,0))</f>
        <v>0</v>
      </c>
      <c r="L68" s="83">
        <f>IF($C$4="Neattiecināmās izmaksas",IF('11a+c+n'!$Q68="N",'11a+c+n'!L68,0))</f>
        <v>0</v>
      </c>
      <c r="M68" s="121">
        <f>IF($C$4="Neattiecināmās izmaksas",IF('11a+c+n'!$Q68="N",'11a+c+n'!M68,0))</f>
        <v>0</v>
      </c>
      <c r="N68" s="121">
        <f>IF($C$4="Neattiecināmās izmaksas",IF('11a+c+n'!$Q68="N",'11a+c+n'!N68,0))</f>
        <v>0</v>
      </c>
      <c r="O68" s="121">
        <f>IF($C$4="Neattiecināmās izmaksas",IF('11a+c+n'!$Q68="N",'11a+c+n'!O68,0))</f>
        <v>0</v>
      </c>
      <c r="P68" s="122">
        <f>IF($C$4="Neattiecināmās izmaksas",IF('11a+c+n'!$Q68="N",'11a+c+n'!P68,0))</f>
        <v>0</v>
      </c>
    </row>
    <row r="69" spans="1:16" x14ac:dyDescent="0.2">
      <c r="A69" s="49">
        <f>IF(P69=0,0,IF(COUNTBLANK(P69)=1,0,COUNTA($P$14:P69)))</f>
        <v>0</v>
      </c>
      <c r="B69" s="21">
        <f>IF($C$4="Neattiecināmās izmaksas",IF('11a+c+n'!$Q69="N",'11a+c+n'!B69,0))</f>
        <v>0</v>
      </c>
      <c r="C69" s="21">
        <f>IF($C$4="Neattiecināmās izmaksas",IF('11a+c+n'!$Q69="N",'11a+c+n'!C69,0))</f>
        <v>0</v>
      </c>
      <c r="D69" s="21">
        <f>IF($C$4="Neattiecināmās izmaksas",IF('11a+c+n'!$Q69="N",'11a+c+n'!D69,0))</f>
        <v>0</v>
      </c>
      <c r="E69" s="42"/>
      <c r="F69" s="64"/>
      <c r="G69" s="121"/>
      <c r="H69" s="121">
        <f>IF($C$4="Neattiecināmās izmaksas",IF('11a+c+n'!$Q69="N",'11a+c+n'!H69,0))</f>
        <v>0</v>
      </c>
      <c r="I69" s="121"/>
      <c r="J69" s="121"/>
      <c r="K69" s="122">
        <f>IF($C$4="Neattiecināmās izmaksas",IF('11a+c+n'!$Q69="N",'11a+c+n'!K69,0))</f>
        <v>0</v>
      </c>
      <c r="L69" s="83">
        <f>IF($C$4="Neattiecināmās izmaksas",IF('11a+c+n'!$Q69="N",'11a+c+n'!L69,0))</f>
        <v>0</v>
      </c>
      <c r="M69" s="121">
        <f>IF($C$4="Neattiecināmās izmaksas",IF('11a+c+n'!$Q69="N",'11a+c+n'!M69,0))</f>
        <v>0</v>
      </c>
      <c r="N69" s="121">
        <f>IF($C$4="Neattiecināmās izmaksas",IF('11a+c+n'!$Q69="N",'11a+c+n'!N69,0))</f>
        <v>0</v>
      </c>
      <c r="O69" s="121">
        <f>IF($C$4="Neattiecināmās izmaksas",IF('11a+c+n'!$Q69="N",'11a+c+n'!O69,0))</f>
        <v>0</v>
      </c>
      <c r="P69" s="122">
        <f>IF($C$4="Neattiecināmās izmaksas",IF('11a+c+n'!$Q69="N",'11a+c+n'!P69,0))</f>
        <v>0</v>
      </c>
    </row>
    <row r="70" spans="1:16" x14ac:dyDescent="0.2">
      <c r="A70" s="49">
        <f>IF(P70=0,0,IF(COUNTBLANK(P70)=1,0,COUNTA($P$14:P70)))</f>
        <v>0</v>
      </c>
      <c r="B70" s="21">
        <f>IF($C$4="Neattiecināmās izmaksas",IF('11a+c+n'!$Q70="N",'11a+c+n'!B70,0))</f>
        <v>0</v>
      </c>
      <c r="C70" s="21">
        <f>IF($C$4="Neattiecināmās izmaksas",IF('11a+c+n'!$Q70="N",'11a+c+n'!C70,0))</f>
        <v>0</v>
      </c>
      <c r="D70" s="21">
        <f>IF($C$4="Neattiecināmās izmaksas",IF('11a+c+n'!$Q70="N",'11a+c+n'!D70,0))</f>
        <v>0</v>
      </c>
      <c r="E70" s="42"/>
      <c r="F70" s="64"/>
      <c r="G70" s="121"/>
      <c r="H70" s="121">
        <f>IF($C$4="Neattiecināmās izmaksas",IF('11a+c+n'!$Q70="N",'11a+c+n'!H70,0))</f>
        <v>0</v>
      </c>
      <c r="I70" s="121"/>
      <c r="J70" s="121"/>
      <c r="K70" s="122">
        <f>IF($C$4="Neattiecināmās izmaksas",IF('11a+c+n'!$Q70="N",'11a+c+n'!K70,0))</f>
        <v>0</v>
      </c>
      <c r="L70" s="83">
        <f>IF($C$4="Neattiecināmās izmaksas",IF('11a+c+n'!$Q70="N",'11a+c+n'!L70,0))</f>
        <v>0</v>
      </c>
      <c r="M70" s="121">
        <f>IF($C$4="Neattiecināmās izmaksas",IF('11a+c+n'!$Q70="N",'11a+c+n'!M70,0))</f>
        <v>0</v>
      </c>
      <c r="N70" s="121">
        <f>IF($C$4="Neattiecināmās izmaksas",IF('11a+c+n'!$Q70="N",'11a+c+n'!N70,0))</f>
        <v>0</v>
      </c>
      <c r="O70" s="121">
        <f>IF($C$4="Neattiecināmās izmaksas",IF('11a+c+n'!$Q70="N",'11a+c+n'!O70,0))</f>
        <v>0</v>
      </c>
      <c r="P70" s="122">
        <f>IF($C$4="Neattiecināmās izmaksas",IF('11a+c+n'!$Q70="N",'11a+c+n'!P70,0))</f>
        <v>0</v>
      </c>
    </row>
    <row r="71" spans="1:16" x14ac:dyDescent="0.2">
      <c r="A71" s="49">
        <f>IF(P71=0,0,IF(COUNTBLANK(P71)=1,0,COUNTA($P$14:P71)))</f>
        <v>0</v>
      </c>
      <c r="B71" s="21">
        <f>IF($C$4="Neattiecināmās izmaksas",IF('11a+c+n'!$Q71="N",'11a+c+n'!B71,0))</f>
        <v>0</v>
      </c>
      <c r="C71" s="21">
        <f>IF($C$4="Neattiecināmās izmaksas",IF('11a+c+n'!$Q71="N",'11a+c+n'!C71,0))</f>
        <v>0</v>
      </c>
      <c r="D71" s="21">
        <f>IF($C$4="Neattiecināmās izmaksas",IF('11a+c+n'!$Q71="N",'11a+c+n'!D71,0))</f>
        <v>0</v>
      </c>
      <c r="E71" s="42"/>
      <c r="F71" s="64"/>
      <c r="G71" s="121"/>
      <c r="H71" s="121">
        <f>IF($C$4="Neattiecināmās izmaksas",IF('11a+c+n'!$Q71="N",'11a+c+n'!H71,0))</f>
        <v>0</v>
      </c>
      <c r="I71" s="121"/>
      <c r="J71" s="121"/>
      <c r="K71" s="122">
        <f>IF($C$4="Neattiecināmās izmaksas",IF('11a+c+n'!$Q71="N",'11a+c+n'!K71,0))</f>
        <v>0</v>
      </c>
      <c r="L71" s="83">
        <f>IF($C$4="Neattiecināmās izmaksas",IF('11a+c+n'!$Q71="N",'11a+c+n'!L71,0))</f>
        <v>0</v>
      </c>
      <c r="M71" s="121">
        <f>IF($C$4="Neattiecināmās izmaksas",IF('11a+c+n'!$Q71="N",'11a+c+n'!M71,0))</f>
        <v>0</v>
      </c>
      <c r="N71" s="121">
        <f>IF($C$4="Neattiecināmās izmaksas",IF('11a+c+n'!$Q71="N",'11a+c+n'!N71,0))</f>
        <v>0</v>
      </c>
      <c r="O71" s="121">
        <f>IF($C$4="Neattiecināmās izmaksas",IF('11a+c+n'!$Q71="N",'11a+c+n'!O71,0))</f>
        <v>0</v>
      </c>
      <c r="P71" s="122">
        <f>IF($C$4="Neattiecināmās izmaksas",IF('11a+c+n'!$Q71="N",'11a+c+n'!P71,0))</f>
        <v>0</v>
      </c>
    </row>
    <row r="72" spans="1:16" x14ac:dyDescent="0.2">
      <c r="A72" s="49">
        <f>IF(P72=0,0,IF(COUNTBLANK(P72)=1,0,COUNTA($P$14:P72)))</f>
        <v>0</v>
      </c>
      <c r="B72" s="21">
        <f>IF($C$4="Neattiecināmās izmaksas",IF('11a+c+n'!$Q72="N",'11a+c+n'!B72,0))</f>
        <v>0</v>
      </c>
      <c r="C72" s="21">
        <f>IF($C$4="Neattiecināmās izmaksas",IF('11a+c+n'!$Q72="N",'11a+c+n'!C72,0))</f>
        <v>0</v>
      </c>
      <c r="D72" s="21">
        <f>IF($C$4="Neattiecināmās izmaksas",IF('11a+c+n'!$Q72="N",'11a+c+n'!D72,0))</f>
        <v>0</v>
      </c>
      <c r="E72" s="42"/>
      <c r="F72" s="64"/>
      <c r="G72" s="121"/>
      <c r="H72" s="121">
        <f>IF($C$4="Neattiecināmās izmaksas",IF('11a+c+n'!$Q72="N",'11a+c+n'!H72,0))</f>
        <v>0</v>
      </c>
      <c r="I72" s="121"/>
      <c r="J72" s="121"/>
      <c r="K72" s="122">
        <f>IF($C$4="Neattiecināmās izmaksas",IF('11a+c+n'!$Q72="N",'11a+c+n'!K72,0))</f>
        <v>0</v>
      </c>
      <c r="L72" s="83">
        <f>IF($C$4="Neattiecināmās izmaksas",IF('11a+c+n'!$Q72="N",'11a+c+n'!L72,0))</f>
        <v>0</v>
      </c>
      <c r="M72" s="121">
        <f>IF($C$4="Neattiecināmās izmaksas",IF('11a+c+n'!$Q72="N",'11a+c+n'!M72,0))</f>
        <v>0</v>
      </c>
      <c r="N72" s="121">
        <f>IF($C$4="Neattiecināmās izmaksas",IF('11a+c+n'!$Q72="N",'11a+c+n'!N72,0))</f>
        <v>0</v>
      </c>
      <c r="O72" s="121">
        <f>IF($C$4="Neattiecināmās izmaksas",IF('11a+c+n'!$Q72="N",'11a+c+n'!O72,0))</f>
        <v>0</v>
      </c>
      <c r="P72" s="122">
        <f>IF($C$4="Neattiecināmās izmaksas",IF('11a+c+n'!$Q72="N",'11a+c+n'!P72,0))</f>
        <v>0</v>
      </c>
    </row>
    <row r="73" spans="1:16" x14ac:dyDescent="0.2">
      <c r="A73" s="49">
        <f>IF(P73=0,0,IF(COUNTBLANK(P73)=1,0,COUNTA($P$14:P73)))</f>
        <v>0</v>
      </c>
      <c r="B73" s="21">
        <f>IF($C$4="Neattiecināmās izmaksas",IF('11a+c+n'!$Q73="N",'11a+c+n'!B73,0))</f>
        <v>0</v>
      </c>
      <c r="C73" s="21">
        <f>IF($C$4="Neattiecināmās izmaksas",IF('11a+c+n'!$Q73="N",'11a+c+n'!C73,0))</f>
        <v>0</v>
      </c>
      <c r="D73" s="21">
        <f>IF($C$4="Neattiecināmās izmaksas",IF('11a+c+n'!$Q73="N",'11a+c+n'!D73,0))</f>
        <v>0</v>
      </c>
      <c r="E73" s="42"/>
      <c r="F73" s="64"/>
      <c r="G73" s="121"/>
      <c r="H73" s="121">
        <f>IF($C$4="Neattiecināmās izmaksas",IF('11a+c+n'!$Q73="N",'11a+c+n'!H73,0))</f>
        <v>0</v>
      </c>
      <c r="I73" s="121"/>
      <c r="J73" s="121"/>
      <c r="K73" s="122">
        <f>IF($C$4="Neattiecināmās izmaksas",IF('11a+c+n'!$Q73="N",'11a+c+n'!K73,0))</f>
        <v>0</v>
      </c>
      <c r="L73" s="83">
        <f>IF($C$4="Neattiecināmās izmaksas",IF('11a+c+n'!$Q73="N",'11a+c+n'!L73,0))</f>
        <v>0</v>
      </c>
      <c r="M73" s="121">
        <f>IF($C$4="Neattiecināmās izmaksas",IF('11a+c+n'!$Q73="N",'11a+c+n'!M73,0))</f>
        <v>0</v>
      </c>
      <c r="N73" s="121">
        <f>IF($C$4="Neattiecināmās izmaksas",IF('11a+c+n'!$Q73="N",'11a+c+n'!N73,0))</f>
        <v>0</v>
      </c>
      <c r="O73" s="121">
        <f>IF($C$4="Neattiecināmās izmaksas",IF('11a+c+n'!$Q73="N",'11a+c+n'!O73,0))</f>
        <v>0</v>
      </c>
      <c r="P73" s="122">
        <f>IF($C$4="Neattiecināmās izmaksas",IF('11a+c+n'!$Q73="N",'11a+c+n'!P73,0))</f>
        <v>0</v>
      </c>
    </row>
    <row r="74" spans="1:16" x14ac:dyDescent="0.2">
      <c r="A74" s="49">
        <f>IF(P74=0,0,IF(COUNTBLANK(P74)=1,0,COUNTA($P$14:P74)))</f>
        <v>0</v>
      </c>
      <c r="B74" s="21">
        <f>IF($C$4="Neattiecināmās izmaksas",IF('11a+c+n'!$Q74="N",'11a+c+n'!B74,0))</f>
        <v>0</v>
      </c>
      <c r="C74" s="21">
        <f>IF($C$4="Neattiecināmās izmaksas",IF('11a+c+n'!$Q74="N",'11a+c+n'!C74,0))</f>
        <v>0</v>
      </c>
      <c r="D74" s="21">
        <f>IF($C$4="Neattiecināmās izmaksas",IF('11a+c+n'!$Q74="N",'11a+c+n'!D74,0))</f>
        <v>0</v>
      </c>
      <c r="E74" s="42"/>
      <c r="F74" s="64"/>
      <c r="G74" s="121"/>
      <c r="H74" s="121">
        <f>IF($C$4="Neattiecināmās izmaksas",IF('11a+c+n'!$Q74="N",'11a+c+n'!H74,0))</f>
        <v>0</v>
      </c>
      <c r="I74" s="121"/>
      <c r="J74" s="121"/>
      <c r="K74" s="122">
        <f>IF($C$4="Neattiecināmās izmaksas",IF('11a+c+n'!$Q74="N",'11a+c+n'!K74,0))</f>
        <v>0</v>
      </c>
      <c r="L74" s="83">
        <f>IF($C$4="Neattiecināmās izmaksas",IF('11a+c+n'!$Q74="N",'11a+c+n'!L74,0))</f>
        <v>0</v>
      </c>
      <c r="M74" s="121">
        <f>IF($C$4="Neattiecināmās izmaksas",IF('11a+c+n'!$Q74="N",'11a+c+n'!M74,0))</f>
        <v>0</v>
      </c>
      <c r="N74" s="121">
        <f>IF($C$4="Neattiecināmās izmaksas",IF('11a+c+n'!$Q74="N",'11a+c+n'!N74,0))</f>
        <v>0</v>
      </c>
      <c r="O74" s="121">
        <f>IF($C$4="Neattiecināmās izmaksas",IF('11a+c+n'!$Q74="N",'11a+c+n'!O74,0))</f>
        <v>0</v>
      </c>
      <c r="P74" s="122">
        <f>IF($C$4="Neattiecināmās izmaksas",IF('11a+c+n'!$Q74="N",'11a+c+n'!P74,0))</f>
        <v>0</v>
      </c>
    </row>
    <row r="75" spans="1:16" x14ac:dyDescent="0.2">
      <c r="A75" s="49">
        <f>IF(P75=0,0,IF(COUNTBLANK(P75)=1,0,COUNTA($P$14:P75)))</f>
        <v>0</v>
      </c>
      <c r="B75" s="21">
        <f>IF($C$4="Neattiecināmās izmaksas",IF('11a+c+n'!$Q75="N",'11a+c+n'!B75,0))</f>
        <v>0</v>
      </c>
      <c r="C75" s="21">
        <f>IF($C$4="Neattiecināmās izmaksas",IF('11a+c+n'!$Q75="N",'11a+c+n'!C75,0))</f>
        <v>0</v>
      </c>
      <c r="D75" s="21">
        <f>IF($C$4="Neattiecināmās izmaksas",IF('11a+c+n'!$Q75="N",'11a+c+n'!D75,0))</f>
        <v>0</v>
      </c>
      <c r="E75" s="42"/>
      <c r="F75" s="64"/>
      <c r="G75" s="121"/>
      <c r="H75" s="121">
        <f>IF($C$4="Neattiecināmās izmaksas",IF('11a+c+n'!$Q75="N",'11a+c+n'!H75,0))</f>
        <v>0</v>
      </c>
      <c r="I75" s="121"/>
      <c r="J75" s="121"/>
      <c r="K75" s="122">
        <f>IF($C$4="Neattiecināmās izmaksas",IF('11a+c+n'!$Q75="N",'11a+c+n'!K75,0))</f>
        <v>0</v>
      </c>
      <c r="L75" s="83">
        <f>IF($C$4="Neattiecināmās izmaksas",IF('11a+c+n'!$Q75="N",'11a+c+n'!L75,0))</f>
        <v>0</v>
      </c>
      <c r="M75" s="121">
        <f>IF($C$4="Neattiecināmās izmaksas",IF('11a+c+n'!$Q75="N",'11a+c+n'!M75,0))</f>
        <v>0</v>
      </c>
      <c r="N75" s="121">
        <f>IF($C$4="Neattiecināmās izmaksas",IF('11a+c+n'!$Q75="N",'11a+c+n'!N75,0))</f>
        <v>0</v>
      </c>
      <c r="O75" s="121">
        <f>IF($C$4="Neattiecināmās izmaksas",IF('11a+c+n'!$Q75="N",'11a+c+n'!O75,0))</f>
        <v>0</v>
      </c>
      <c r="P75" s="122">
        <f>IF($C$4="Neattiecināmās izmaksas",IF('11a+c+n'!$Q75="N",'11a+c+n'!P75,0))</f>
        <v>0</v>
      </c>
    </row>
    <row r="76" spans="1:16" x14ac:dyDescent="0.2">
      <c r="A76" s="49">
        <f>IF(P76=0,0,IF(COUNTBLANK(P76)=1,0,COUNTA($P$14:P76)))</f>
        <v>0</v>
      </c>
      <c r="B76" s="21">
        <f>IF($C$4="Neattiecināmās izmaksas",IF('11a+c+n'!$Q76="N",'11a+c+n'!B76,0))</f>
        <v>0</v>
      </c>
      <c r="C76" s="21">
        <f>IF($C$4="Neattiecināmās izmaksas",IF('11a+c+n'!$Q76="N",'11a+c+n'!C76,0))</f>
        <v>0</v>
      </c>
      <c r="D76" s="21">
        <f>IF($C$4="Neattiecināmās izmaksas",IF('11a+c+n'!$Q76="N",'11a+c+n'!D76,0))</f>
        <v>0</v>
      </c>
      <c r="E76" s="42"/>
      <c r="F76" s="64"/>
      <c r="G76" s="121"/>
      <c r="H76" s="121">
        <f>IF($C$4="Neattiecināmās izmaksas",IF('11a+c+n'!$Q76="N",'11a+c+n'!H76,0))</f>
        <v>0</v>
      </c>
      <c r="I76" s="121"/>
      <c r="J76" s="121"/>
      <c r="K76" s="122">
        <f>IF($C$4="Neattiecināmās izmaksas",IF('11a+c+n'!$Q76="N",'11a+c+n'!K76,0))</f>
        <v>0</v>
      </c>
      <c r="L76" s="83">
        <f>IF($C$4="Neattiecināmās izmaksas",IF('11a+c+n'!$Q76="N",'11a+c+n'!L76,0))</f>
        <v>0</v>
      </c>
      <c r="M76" s="121">
        <f>IF($C$4="Neattiecināmās izmaksas",IF('11a+c+n'!$Q76="N",'11a+c+n'!M76,0))</f>
        <v>0</v>
      </c>
      <c r="N76" s="121">
        <f>IF($C$4="Neattiecināmās izmaksas",IF('11a+c+n'!$Q76="N",'11a+c+n'!N76,0))</f>
        <v>0</v>
      </c>
      <c r="O76" s="121">
        <f>IF($C$4="Neattiecināmās izmaksas",IF('11a+c+n'!$Q76="N",'11a+c+n'!O76,0))</f>
        <v>0</v>
      </c>
      <c r="P76" s="122">
        <f>IF($C$4="Neattiecināmās izmaksas",IF('11a+c+n'!$Q76="N",'11a+c+n'!P76,0))</f>
        <v>0</v>
      </c>
    </row>
    <row r="77" spans="1:16" x14ac:dyDescent="0.2">
      <c r="A77" s="49">
        <f>IF(P77=0,0,IF(COUNTBLANK(P77)=1,0,COUNTA($P$14:P77)))</f>
        <v>0</v>
      </c>
      <c r="B77" s="21">
        <f>IF($C$4="Neattiecināmās izmaksas",IF('11a+c+n'!$Q77="N",'11a+c+n'!B77,0))</f>
        <v>0</v>
      </c>
      <c r="C77" s="21">
        <f>IF($C$4="Neattiecināmās izmaksas",IF('11a+c+n'!$Q77="N",'11a+c+n'!C77,0))</f>
        <v>0</v>
      </c>
      <c r="D77" s="21">
        <f>IF($C$4="Neattiecināmās izmaksas",IF('11a+c+n'!$Q77="N",'11a+c+n'!D77,0))</f>
        <v>0</v>
      </c>
      <c r="E77" s="42"/>
      <c r="F77" s="64"/>
      <c r="G77" s="121"/>
      <c r="H77" s="121">
        <f>IF($C$4="Neattiecināmās izmaksas",IF('11a+c+n'!$Q77="N",'11a+c+n'!H77,0))</f>
        <v>0</v>
      </c>
      <c r="I77" s="121"/>
      <c r="J77" s="121"/>
      <c r="K77" s="122">
        <f>IF($C$4="Neattiecināmās izmaksas",IF('11a+c+n'!$Q77="N",'11a+c+n'!K77,0))</f>
        <v>0</v>
      </c>
      <c r="L77" s="83">
        <f>IF($C$4="Neattiecināmās izmaksas",IF('11a+c+n'!$Q77="N",'11a+c+n'!L77,0))</f>
        <v>0</v>
      </c>
      <c r="M77" s="121">
        <f>IF($C$4="Neattiecināmās izmaksas",IF('11a+c+n'!$Q77="N",'11a+c+n'!M77,0))</f>
        <v>0</v>
      </c>
      <c r="N77" s="121">
        <f>IF($C$4="Neattiecināmās izmaksas",IF('11a+c+n'!$Q77="N",'11a+c+n'!N77,0))</f>
        <v>0</v>
      </c>
      <c r="O77" s="121">
        <f>IF($C$4="Neattiecināmās izmaksas",IF('11a+c+n'!$Q77="N",'11a+c+n'!O77,0))</f>
        <v>0</v>
      </c>
      <c r="P77" s="122">
        <f>IF($C$4="Neattiecināmās izmaksas",IF('11a+c+n'!$Q77="N",'11a+c+n'!P77,0))</f>
        <v>0</v>
      </c>
    </row>
    <row r="78" spans="1:16" x14ac:dyDescent="0.2">
      <c r="A78" s="49">
        <f>IF(P78=0,0,IF(COUNTBLANK(P78)=1,0,COUNTA($P$14:P78)))</f>
        <v>0</v>
      </c>
      <c r="B78" s="21">
        <f>IF($C$4="Neattiecināmās izmaksas",IF('11a+c+n'!$Q78="N",'11a+c+n'!B78,0))</f>
        <v>0</v>
      </c>
      <c r="C78" s="21">
        <f>IF($C$4="Neattiecināmās izmaksas",IF('11a+c+n'!$Q78="N",'11a+c+n'!C78,0))</f>
        <v>0</v>
      </c>
      <c r="D78" s="21">
        <f>IF($C$4="Neattiecināmās izmaksas",IF('11a+c+n'!$Q78="N",'11a+c+n'!D78,0))</f>
        <v>0</v>
      </c>
      <c r="E78" s="42"/>
      <c r="F78" s="64"/>
      <c r="G78" s="121"/>
      <c r="H78" s="121">
        <f>IF($C$4="Neattiecināmās izmaksas",IF('11a+c+n'!$Q78="N",'11a+c+n'!H78,0))</f>
        <v>0</v>
      </c>
      <c r="I78" s="121"/>
      <c r="J78" s="121"/>
      <c r="K78" s="122">
        <f>IF($C$4="Neattiecināmās izmaksas",IF('11a+c+n'!$Q78="N",'11a+c+n'!K78,0))</f>
        <v>0</v>
      </c>
      <c r="L78" s="83">
        <f>IF($C$4="Neattiecināmās izmaksas",IF('11a+c+n'!$Q78="N",'11a+c+n'!L78,0))</f>
        <v>0</v>
      </c>
      <c r="M78" s="121">
        <f>IF($C$4="Neattiecināmās izmaksas",IF('11a+c+n'!$Q78="N",'11a+c+n'!M78,0))</f>
        <v>0</v>
      </c>
      <c r="N78" s="121">
        <f>IF($C$4="Neattiecināmās izmaksas",IF('11a+c+n'!$Q78="N",'11a+c+n'!N78,0))</f>
        <v>0</v>
      </c>
      <c r="O78" s="121">
        <f>IF($C$4="Neattiecināmās izmaksas",IF('11a+c+n'!$Q78="N",'11a+c+n'!O78,0))</f>
        <v>0</v>
      </c>
      <c r="P78" s="122">
        <f>IF($C$4="Neattiecināmās izmaksas",IF('11a+c+n'!$Q78="N",'11a+c+n'!P78,0))</f>
        <v>0</v>
      </c>
    </row>
    <row r="79" spans="1:16" x14ac:dyDescent="0.2">
      <c r="A79" s="49">
        <f>IF(P79=0,0,IF(COUNTBLANK(P79)=1,0,COUNTA($P$14:P79)))</f>
        <v>0</v>
      </c>
      <c r="B79" s="21">
        <f>IF($C$4="Neattiecināmās izmaksas",IF('11a+c+n'!$Q79="N",'11a+c+n'!B79,0))</f>
        <v>0</v>
      </c>
      <c r="C79" s="21">
        <f>IF($C$4="Neattiecināmās izmaksas",IF('11a+c+n'!$Q79="N",'11a+c+n'!C79,0))</f>
        <v>0</v>
      </c>
      <c r="D79" s="21">
        <f>IF($C$4="Neattiecināmās izmaksas",IF('11a+c+n'!$Q79="N",'11a+c+n'!D79,0))</f>
        <v>0</v>
      </c>
      <c r="E79" s="42"/>
      <c r="F79" s="64"/>
      <c r="G79" s="121"/>
      <c r="H79" s="121">
        <f>IF($C$4="Neattiecināmās izmaksas",IF('11a+c+n'!$Q79="N",'11a+c+n'!H79,0))</f>
        <v>0</v>
      </c>
      <c r="I79" s="121"/>
      <c r="J79" s="121"/>
      <c r="K79" s="122">
        <f>IF($C$4="Neattiecināmās izmaksas",IF('11a+c+n'!$Q79="N",'11a+c+n'!K79,0))</f>
        <v>0</v>
      </c>
      <c r="L79" s="83">
        <f>IF($C$4="Neattiecināmās izmaksas",IF('11a+c+n'!$Q79="N",'11a+c+n'!L79,0))</f>
        <v>0</v>
      </c>
      <c r="M79" s="121">
        <f>IF($C$4="Neattiecināmās izmaksas",IF('11a+c+n'!$Q79="N",'11a+c+n'!M79,0))</f>
        <v>0</v>
      </c>
      <c r="N79" s="121">
        <f>IF($C$4="Neattiecināmās izmaksas",IF('11a+c+n'!$Q79="N",'11a+c+n'!N79,0))</f>
        <v>0</v>
      </c>
      <c r="O79" s="121">
        <f>IF($C$4="Neattiecināmās izmaksas",IF('11a+c+n'!$Q79="N",'11a+c+n'!O79,0))</f>
        <v>0</v>
      </c>
      <c r="P79" s="122">
        <f>IF($C$4="Neattiecināmās izmaksas",IF('11a+c+n'!$Q79="N",'11a+c+n'!P79,0))</f>
        <v>0</v>
      </c>
    </row>
    <row r="80" spans="1:16" x14ac:dyDescent="0.2">
      <c r="A80" s="49">
        <f>IF(P80=0,0,IF(COUNTBLANK(P80)=1,0,COUNTA($P$14:P80)))</f>
        <v>0</v>
      </c>
      <c r="B80" s="21">
        <f>IF($C$4="Neattiecināmās izmaksas",IF('11a+c+n'!$Q80="N",'11a+c+n'!B80,0))</f>
        <v>0</v>
      </c>
      <c r="C80" s="21">
        <f>IF($C$4="Neattiecināmās izmaksas",IF('11a+c+n'!$Q80="N",'11a+c+n'!C80,0))</f>
        <v>0</v>
      </c>
      <c r="D80" s="21">
        <f>IF($C$4="Neattiecināmās izmaksas",IF('11a+c+n'!$Q80="N",'11a+c+n'!D80,0))</f>
        <v>0</v>
      </c>
      <c r="E80" s="42"/>
      <c r="F80" s="64"/>
      <c r="G80" s="121"/>
      <c r="H80" s="121">
        <f>IF($C$4="Neattiecināmās izmaksas",IF('11a+c+n'!$Q80="N",'11a+c+n'!H80,0))</f>
        <v>0</v>
      </c>
      <c r="I80" s="121"/>
      <c r="J80" s="121"/>
      <c r="K80" s="122">
        <f>IF($C$4="Neattiecināmās izmaksas",IF('11a+c+n'!$Q80="N",'11a+c+n'!K80,0))</f>
        <v>0</v>
      </c>
      <c r="L80" s="83">
        <f>IF($C$4="Neattiecināmās izmaksas",IF('11a+c+n'!$Q80="N",'11a+c+n'!L80,0))</f>
        <v>0</v>
      </c>
      <c r="M80" s="121">
        <f>IF($C$4="Neattiecināmās izmaksas",IF('11a+c+n'!$Q80="N",'11a+c+n'!M80,0))</f>
        <v>0</v>
      </c>
      <c r="N80" s="121">
        <f>IF($C$4="Neattiecināmās izmaksas",IF('11a+c+n'!$Q80="N",'11a+c+n'!N80,0))</f>
        <v>0</v>
      </c>
      <c r="O80" s="121">
        <f>IF($C$4="Neattiecināmās izmaksas",IF('11a+c+n'!$Q80="N",'11a+c+n'!O80,0))</f>
        <v>0</v>
      </c>
      <c r="P80" s="122">
        <f>IF($C$4="Neattiecināmās izmaksas",IF('11a+c+n'!$Q80="N",'11a+c+n'!P80,0))</f>
        <v>0</v>
      </c>
    </row>
    <row r="81" spans="1:16" x14ac:dyDescent="0.2">
      <c r="A81" s="49">
        <f>IF(P81=0,0,IF(COUNTBLANK(P81)=1,0,COUNTA($P$14:P81)))</f>
        <v>0</v>
      </c>
      <c r="B81" s="21">
        <f>IF($C$4="Neattiecināmās izmaksas",IF('11a+c+n'!$Q81="N",'11a+c+n'!B81,0))</f>
        <v>0</v>
      </c>
      <c r="C81" s="21">
        <f>IF($C$4="Neattiecināmās izmaksas",IF('11a+c+n'!$Q81="N",'11a+c+n'!C81,0))</f>
        <v>0</v>
      </c>
      <c r="D81" s="21">
        <f>IF($C$4="Neattiecināmās izmaksas",IF('11a+c+n'!$Q81="N",'11a+c+n'!D81,0))</f>
        <v>0</v>
      </c>
      <c r="E81" s="42"/>
      <c r="F81" s="64"/>
      <c r="G81" s="121"/>
      <c r="H81" s="121">
        <f>IF($C$4="Neattiecināmās izmaksas",IF('11a+c+n'!$Q81="N",'11a+c+n'!H81,0))</f>
        <v>0</v>
      </c>
      <c r="I81" s="121"/>
      <c r="J81" s="121"/>
      <c r="K81" s="122">
        <f>IF($C$4="Neattiecināmās izmaksas",IF('11a+c+n'!$Q81="N",'11a+c+n'!K81,0))</f>
        <v>0</v>
      </c>
      <c r="L81" s="83">
        <f>IF($C$4="Neattiecināmās izmaksas",IF('11a+c+n'!$Q81="N",'11a+c+n'!L81,0))</f>
        <v>0</v>
      </c>
      <c r="M81" s="121">
        <f>IF($C$4="Neattiecināmās izmaksas",IF('11a+c+n'!$Q81="N",'11a+c+n'!M81,0))</f>
        <v>0</v>
      </c>
      <c r="N81" s="121">
        <f>IF($C$4="Neattiecināmās izmaksas",IF('11a+c+n'!$Q81="N",'11a+c+n'!N81,0))</f>
        <v>0</v>
      </c>
      <c r="O81" s="121">
        <f>IF($C$4="Neattiecināmās izmaksas",IF('11a+c+n'!$Q81="N",'11a+c+n'!O81,0))</f>
        <v>0</v>
      </c>
      <c r="P81" s="122">
        <f>IF($C$4="Neattiecināmās izmaksas",IF('11a+c+n'!$Q81="N",'11a+c+n'!P81,0))</f>
        <v>0</v>
      </c>
    </row>
    <row r="82" spans="1:16" x14ac:dyDescent="0.2">
      <c r="A82" s="49">
        <f>IF(P82=0,0,IF(COUNTBLANK(P82)=1,0,COUNTA($P$14:P82)))</f>
        <v>0</v>
      </c>
      <c r="B82" s="21">
        <f>IF($C$4="Neattiecināmās izmaksas",IF('11a+c+n'!$Q82="N",'11a+c+n'!B82,0))</f>
        <v>0</v>
      </c>
      <c r="C82" s="21">
        <f>IF($C$4="Neattiecināmās izmaksas",IF('11a+c+n'!$Q82="N",'11a+c+n'!C82,0))</f>
        <v>0</v>
      </c>
      <c r="D82" s="21">
        <f>IF($C$4="Neattiecināmās izmaksas",IF('11a+c+n'!$Q82="N",'11a+c+n'!D82,0))</f>
        <v>0</v>
      </c>
      <c r="E82" s="42"/>
      <c r="F82" s="64"/>
      <c r="G82" s="121"/>
      <c r="H82" s="121">
        <f>IF($C$4="Neattiecināmās izmaksas",IF('11a+c+n'!$Q82="N",'11a+c+n'!H82,0))</f>
        <v>0</v>
      </c>
      <c r="I82" s="121"/>
      <c r="J82" s="121"/>
      <c r="K82" s="122">
        <f>IF($C$4="Neattiecināmās izmaksas",IF('11a+c+n'!$Q82="N",'11a+c+n'!K82,0))</f>
        <v>0</v>
      </c>
      <c r="L82" s="83">
        <f>IF($C$4="Neattiecināmās izmaksas",IF('11a+c+n'!$Q82="N",'11a+c+n'!L82,0))</f>
        <v>0</v>
      </c>
      <c r="M82" s="121">
        <f>IF($C$4="Neattiecināmās izmaksas",IF('11a+c+n'!$Q82="N",'11a+c+n'!M82,0))</f>
        <v>0</v>
      </c>
      <c r="N82" s="121">
        <f>IF($C$4="Neattiecināmās izmaksas",IF('11a+c+n'!$Q82="N",'11a+c+n'!N82,0))</f>
        <v>0</v>
      </c>
      <c r="O82" s="121">
        <f>IF($C$4="Neattiecināmās izmaksas",IF('11a+c+n'!$Q82="N",'11a+c+n'!O82,0))</f>
        <v>0</v>
      </c>
      <c r="P82" s="122">
        <f>IF($C$4="Neattiecināmās izmaksas",IF('11a+c+n'!$Q82="N",'11a+c+n'!P82,0))</f>
        <v>0</v>
      </c>
    </row>
    <row r="83" spans="1:16" x14ac:dyDescent="0.2">
      <c r="A83" s="49">
        <f>IF(P83=0,0,IF(COUNTBLANK(P83)=1,0,COUNTA($P$14:P83)))</f>
        <v>0</v>
      </c>
      <c r="B83" s="21">
        <f>IF($C$4="Neattiecināmās izmaksas",IF('11a+c+n'!$Q83="N",'11a+c+n'!B83,0))</f>
        <v>0</v>
      </c>
      <c r="C83" s="21">
        <f>IF($C$4="Neattiecināmās izmaksas",IF('11a+c+n'!$Q83="N",'11a+c+n'!C83,0))</f>
        <v>0</v>
      </c>
      <c r="D83" s="21">
        <f>IF($C$4="Neattiecināmās izmaksas",IF('11a+c+n'!$Q83="N",'11a+c+n'!D83,0))</f>
        <v>0</v>
      </c>
      <c r="E83" s="42"/>
      <c r="F83" s="64"/>
      <c r="G83" s="121"/>
      <c r="H83" s="121">
        <f>IF($C$4="Neattiecināmās izmaksas",IF('11a+c+n'!$Q83="N",'11a+c+n'!H83,0))</f>
        <v>0</v>
      </c>
      <c r="I83" s="121"/>
      <c r="J83" s="121"/>
      <c r="K83" s="122">
        <f>IF($C$4="Neattiecināmās izmaksas",IF('11a+c+n'!$Q83="N",'11a+c+n'!K83,0))</f>
        <v>0</v>
      </c>
      <c r="L83" s="83">
        <f>IF($C$4="Neattiecināmās izmaksas",IF('11a+c+n'!$Q83="N",'11a+c+n'!L83,0))</f>
        <v>0</v>
      </c>
      <c r="M83" s="121">
        <f>IF($C$4="Neattiecināmās izmaksas",IF('11a+c+n'!$Q83="N",'11a+c+n'!M83,0))</f>
        <v>0</v>
      </c>
      <c r="N83" s="121">
        <f>IF($C$4="Neattiecināmās izmaksas",IF('11a+c+n'!$Q83="N",'11a+c+n'!N83,0))</f>
        <v>0</v>
      </c>
      <c r="O83" s="121">
        <f>IF($C$4="Neattiecināmās izmaksas",IF('11a+c+n'!$Q83="N",'11a+c+n'!O83,0))</f>
        <v>0</v>
      </c>
      <c r="P83" s="122">
        <f>IF($C$4="Neattiecināmās izmaksas",IF('11a+c+n'!$Q83="N",'11a+c+n'!P83,0))</f>
        <v>0</v>
      </c>
    </row>
    <row r="84" spans="1:16" x14ac:dyDescent="0.2">
      <c r="A84" s="49">
        <f>IF(P84=0,0,IF(COUNTBLANK(P84)=1,0,COUNTA($P$14:P84)))</f>
        <v>0</v>
      </c>
      <c r="B84" s="21">
        <f>IF($C$4="Neattiecināmās izmaksas",IF('11a+c+n'!$Q84="N",'11a+c+n'!B84,0))</f>
        <v>0</v>
      </c>
      <c r="C84" s="21">
        <f>IF($C$4="Neattiecināmās izmaksas",IF('11a+c+n'!$Q84="N",'11a+c+n'!C84,0))</f>
        <v>0</v>
      </c>
      <c r="D84" s="21">
        <f>IF($C$4="Neattiecināmās izmaksas",IF('11a+c+n'!$Q84="N",'11a+c+n'!D84,0))</f>
        <v>0</v>
      </c>
      <c r="E84" s="42"/>
      <c r="F84" s="64"/>
      <c r="G84" s="121"/>
      <c r="H84" s="121">
        <f>IF($C$4="Neattiecināmās izmaksas",IF('11a+c+n'!$Q84="N",'11a+c+n'!H84,0))</f>
        <v>0</v>
      </c>
      <c r="I84" s="121"/>
      <c r="J84" s="121"/>
      <c r="K84" s="122">
        <f>IF($C$4="Neattiecināmās izmaksas",IF('11a+c+n'!$Q84="N",'11a+c+n'!K84,0))</f>
        <v>0</v>
      </c>
      <c r="L84" s="83">
        <f>IF($C$4="Neattiecināmās izmaksas",IF('11a+c+n'!$Q84="N",'11a+c+n'!L84,0))</f>
        <v>0</v>
      </c>
      <c r="M84" s="121">
        <f>IF($C$4="Neattiecināmās izmaksas",IF('11a+c+n'!$Q84="N",'11a+c+n'!M84,0))</f>
        <v>0</v>
      </c>
      <c r="N84" s="121">
        <f>IF($C$4="Neattiecināmās izmaksas",IF('11a+c+n'!$Q84="N",'11a+c+n'!N84,0))</f>
        <v>0</v>
      </c>
      <c r="O84" s="121">
        <f>IF($C$4="Neattiecināmās izmaksas",IF('11a+c+n'!$Q84="N",'11a+c+n'!O84,0))</f>
        <v>0</v>
      </c>
      <c r="P84" s="122">
        <f>IF($C$4="Neattiecināmās izmaksas",IF('11a+c+n'!$Q84="N",'11a+c+n'!P84,0))</f>
        <v>0</v>
      </c>
    </row>
    <row r="85" spans="1:16" x14ac:dyDescent="0.2">
      <c r="A85" s="49">
        <f>IF(P85=0,0,IF(COUNTBLANK(P85)=1,0,COUNTA($P$14:P85)))</f>
        <v>0</v>
      </c>
      <c r="B85" s="21">
        <f>IF($C$4="Neattiecināmās izmaksas",IF('11a+c+n'!$Q85="N",'11a+c+n'!B85,0))</f>
        <v>0</v>
      </c>
      <c r="C85" s="21">
        <f>IF($C$4="Neattiecināmās izmaksas",IF('11a+c+n'!$Q85="N",'11a+c+n'!C85,0))</f>
        <v>0</v>
      </c>
      <c r="D85" s="21">
        <f>IF($C$4="Neattiecināmās izmaksas",IF('11a+c+n'!$Q85="N",'11a+c+n'!D85,0))</f>
        <v>0</v>
      </c>
      <c r="E85" s="42"/>
      <c r="F85" s="64"/>
      <c r="G85" s="121"/>
      <c r="H85" s="121">
        <f>IF($C$4="Neattiecināmās izmaksas",IF('11a+c+n'!$Q85="N",'11a+c+n'!H85,0))</f>
        <v>0</v>
      </c>
      <c r="I85" s="121"/>
      <c r="J85" s="121"/>
      <c r="K85" s="122">
        <f>IF($C$4="Neattiecināmās izmaksas",IF('11a+c+n'!$Q85="N",'11a+c+n'!K85,0))</f>
        <v>0</v>
      </c>
      <c r="L85" s="83">
        <f>IF($C$4="Neattiecināmās izmaksas",IF('11a+c+n'!$Q85="N",'11a+c+n'!L85,0))</f>
        <v>0</v>
      </c>
      <c r="M85" s="121">
        <f>IF($C$4="Neattiecināmās izmaksas",IF('11a+c+n'!$Q85="N",'11a+c+n'!M85,0))</f>
        <v>0</v>
      </c>
      <c r="N85" s="121">
        <f>IF($C$4="Neattiecināmās izmaksas",IF('11a+c+n'!$Q85="N",'11a+c+n'!N85,0))</f>
        <v>0</v>
      </c>
      <c r="O85" s="121">
        <f>IF($C$4="Neattiecināmās izmaksas",IF('11a+c+n'!$Q85="N",'11a+c+n'!O85,0))</f>
        <v>0</v>
      </c>
      <c r="P85" s="122">
        <f>IF($C$4="Neattiecināmās izmaksas",IF('11a+c+n'!$Q85="N",'11a+c+n'!P85,0))</f>
        <v>0</v>
      </c>
    </row>
    <row r="86" spans="1:16" x14ac:dyDescent="0.2">
      <c r="A86" s="49">
        <f>IF(P86=0,0,IF(COUNTBLANK(P86)=1,0,COUNTA($P$14:P86)))</f>
        <v>0</v>
      </c>
      <c r="B86" s="21">
        <f>IF($C$4="Neattiecināmās izmaksas",IF('11a+c+n'!$Q86="N",'11a+c+n'!B86,0))</f>
        <v>0</v>
      </c>
      <c r="C86" s="21">
        <f>IF($C$4="Neattiecināmās izmaksas",IF('11a+c+n'!$Q86="N",'11a+c+n'!C86,0))</f>
        <v>0</v>
      </c>
      <c r="D86" s="21">
        <f>IF($C$4="Neattiecināmās izmaksas",IF('11a+c+n'!$Q86="N",'11a+c+n'!D86,0))</f>
        <v>0</v>
      </c>
      <c r="E86" s="42"/>
      <c r="F86" s="64"/>
      <c r="G86" s="121"/>
      <c r="H86" s="121">
        <f>IF($C$4="Neattiecināmās izmaksas",IF('11a+c+n'!$Q86="N",'11a+c+n'!H86,0))</f>
        <v>0</v>
      </c>
      <c r="I86" s="121"/>
      <c r="J86" s="121"/>
      <c r="K86" s="122">
        <f>IF($C$4="Neattiecināmās izmaksas",IF('11a+c+n'!$Q86="N",'11a+c+n'!K86,0))</f>
        <v>0</v>
      </c>
      <c r="L86" s="83">
        <f>IF($C$4="Neattiecināmās izmaksas",IF('11a+c+n'!$Q86="N",'11a+c+n'!L86,0))</f>
        <v>0</v>
      </c>
      <c r="M86" s="121">
        <f>IF($C$4="Neattiecināmās izmaksas",IF('11a+c+n'!$Q86="N",'11a+c+n'!M86,0))</f>
        <v>0</v>
      </c>
      <c r="N86" s="121">
        <f>IF($C$4="Neattiecināmās izmaksas",IF('11a+c+n'!$Q86="N",'11a+c+n'!N86,0))</f>
        <v>0</v>
      </c>
      <c r="O86" s="121">
        <f>IF($C$4="Neattiecināmās izmaksas",IF('11a+c+n'!$Q86="N",'11a+c+n'!O86,0))</f>
        <v>0</v>
      </c>
      <c r="P86" s="122">
        <f>IF($C$4="Neattiecināmās izmaksas",IF('11a+c+n'!$Q86="N",'11a+c+n'!P86,0))</f>
        <v>0</v>
      </c>
    </row>
    <row r="87" spans="1:16" x14ac:dyDescent="0.2">
      <c r="A87" s="49">
        <f>IF(P87=0,0,IF(COUNTBLANK(P87)=1,0,COUNTA($P$14:P87)))</f>
        <v>0</v>
      </c>
      <c r="B87" s="21">
        <f>IF($C$4="Neattiecināmās izmaksas",IF('11a+c+n'!$Q87="N",'11a+c+n'!B87,0))</f>
        <v>0</v>
      </c>
      <c r="C87" s="21">
        <f>IF($C$4="Neattiecināmās izmaksas",IF('11a+c+n'!$Q87="N",'11a+c+n'!C87,0))</f>
        <v>0</v>
      </c>
      <c r="D87" s="21">
        <f>IF($C$4="Neattiecināmās izmaksas",IF('11a+c+n'!$Q87="N",'11a+c+n'!D87,0))</f>
        <v>0</v>
      </c>
      <c r="E87" s="42"/>
      <c r="F87" s="64"/>
      <c r="G87" s="121"/>
      <c r="H87" s="121">
        <f>IF($C$4="Neattiecināmās izmaksas",IF('11a+c+n'!$Q87="N",'11a+c+n'!H87,0))</f>
        <v>0</v>
      </c>
      <c r="I87" s="121"/>
      <c r="J87" s="121"/>
      <c r="K87" s="122">
        <f>IF($C$4="Neattiecināmās izmaksas",IF('11a+c+n'!$Q87="N",'11a+c+n'!K87,0))</f>
        <v>0</v>
      </c>
      <c r="L87" s="83">
        <f>IF($C$4="Neattiecināmās izmaksas",IF('11a+c+n'!$Q87="N",'11a+c+n'!L87,0))</f>
        <v>0</v>
      </c>
      <c r="M87" s="121">
        <f>IF($C$4="Neattiecināmās izmaksas",IF('11a+c+n'!$Q87="N",'11a+c+n'!M87,0))</f>
        <v>0</v>
      </c>
      <c r="N87" s="121">
        <f>IF($C$4="Neattiecināmās izmaksas",IF('11a+c+n'!$Q87="N",'11a+c+n'!N87,0))</f>
        <v>0</v>
      </c>
      <c r="O87" s="121">
        <f>IF($C$4="Neattiecināmās izmaksas",IF('11a+c+n'!$Q87="N",'11a+c+n'!O87,0))</f>
        <v>0</v>
      </c>
      <c r="P87" s="122">
        <f>IF($C$4="Neattiecināmās izmaksas",IF('11a+c+n'!$Q87="N",'11a+c+n'!P87,0))</f>
        <v>0</v>
      </c>
    </row>
    <row r="88" spans="1:16" x14ac:dyDescent="0.2">
      <c r="A88" s="49">
        <f>IF(P88=0,0,IF(COUNTBLANK(P88)=1,0,COUNTA($P$14:P88)))</f>
        <v>0</v>
      </c>
      <c r="B88" s="21">
        <f>IF($C$4="Neattiecināmās izmaksas",IF('11a+c+n'!$Q88="N",'11a+c+n'!B88,0))</f>
        <v>0</v>
      </c>
      <c r="C88" s="21">
        <f>IF($C$4="Neattiecināmās izmaksas",IF('11a+c+n'!$Q88="N",'11a+c+n'!C88,0))</f>
        <v>0</v>
      </c>
      <c r="D88" s="21">
        <f>IF($C$4="Neattiecināmās izmaksas",IF('11a+c+n'!$Q88="N",'11a+c+n'!D88,0))</f>
        <v>0</v>
      </c>
      <c r="E88" s="42"/>
      <c r="F88" s="64"/>
      <c r="G88" s="121"/>
      <c r="H88" s="121">
        <f>IF($C$4="Neattiecināmās izmaksas",IF('11a+c+n'!$Q88="N",'11a+c+n'!H88,0))</f>
        <v>0</v>
      </c>
      <c r="I88" s="121"/>
      <c r="J88" s="121"/>
      <c r="K88" s="122">
        <f>IF($C$4="Neattiecināmās izmaksas",IF('11a+c+n'!$Q88="N",'11a+c+n'!K88,0))</f>
        <v>0</v>
      </c>
      <c r="L88" s="83">
        <f>IF($C$4="Neattiecināmās izmaksas",IF('11a+c+n'!$Q88="N",'11a+c+n'!L88,0))</f>
        <v>0</v>
      </c>
      <c r="M88" s="121">
        <f>IF($C$4="Neattiecināmās izmaksas",IF('11a+c+n'!$Q88="N",'11a+c+n'!M88,0))</f>
        <v>0</v>
      </c>
      <c r="N88" s="121">
        <f>IF($C$4="Neattiecināmās izmaksas",IF('11a+c+n'!$Q88="N",'11a+c+n'!N88,0))</f>
        <v>0</v>
      </c>
      <c r="O88" s="121">
        <f>IF($C$4="Neattiecināmās izmaksas",IF('11a+c+n'!$Q88="N",'11a+c+n'!O88,0))</f>
        <v>0</v>
      </c>
      <c r="P88" s="122">
        <f>IF($C$4="Neattiecināmās izmaksas",IF('11a+c+n'!$Q88="N",'11a+c+n'!P88,0))</f>
        <v>0</v>
      </c>
    </row>
    <row r="89" spans="1:16" x14ac:dyDescent="0.2">
      <c r="A89" s="49">
        <f>IF(P89=0,0,IF(COUNTBLANK(P89)=1,0,COUNTA($P$14:P89)))</f>
        <v>0</v>
      </c>
      <c r="B89" s="21">
        <f>IF($C$4="Neattiecināmās izmaksas",IF('11a+c+n'!$Q89="N",'11a+c+n'!B89,0))</f>
        <v>0</v>
      </c>
      <c r="C89" s="21">
        <f>IF($C$4="Neattiecināmās izmaksas",IF('11a+c+n'!$Q89="N",'11a+c+n'!C89,0))</f>
        <v>0</v>
      </c>
      <c r="D89" s="21">
        <f>IF($C$4="Neattiecināmās izmaksas",IF('11a+c+n'!$Q89="N",'11a+c+n'!D89,0))</f>
        <v>0</v>
      </c>
      <c r="E89" s="42"/>
      <c r="F89" s="64"/>
      <c r="G89" s="121"/>
      <c r="H89" s="121">
        <f>IF($C$4="Neattiecināmās izmaksas",IF('11a+c+n'!$Q89="N",'11a+c+n'!H89,0))</f>
        <v>0</v>
      </c>
      <c r="I89" s="121"/>
      <c r="J89" s="121"/>
      <c r="K89" s="122">
        <f>IF($C$4="Neattiecināmās izmaksas",IF('11a+c+n'!$Q89="N",'11a+c+n'!K89,0))</f>
        <v>0</v>
      </c>
      <c r="L89" s="83">
        <f>IF($C$4="Neattiecināmās izmaksas",IF('11a+c+n'!$Q89="N",'11a+c+n'!L89,0))</f>
        <v>0</v>
      </c>
      <c r="M89" s="121">
        <f>IF($C$4="Neattiecināmās izmaksas",IF('11a+c+n'!$Q89="N",'11a+c+n'!M89,0))</f>
        <v>0</v>
      </c>
      <c r="N89" s="121">
        <f>IF($C$4="Neattiecināmās izmaksas",IF('11a+c+n'!$Q89="N",'11a+c+n'!N89,0))</f>
        <v>0</v>
      </c>
      <c r="O89" s="121">
        <f>IF($C$4="Neattiecināmās izmaksas",IF('11a+c+n'!$Q89="N",'11a+c+n'!O89,0))</f>
        <v>0</v>
      </c>
      <c r="P89" s="122">
        <f>IF($C$4="Neattiecināmās izmaksas",IF('11a+c+n'!$Q89="N",'11a+c+n'!P89,0))</f>
        <v>0</v>
      </c>
    </row>
    <row r="90" spans="1:16" x14ac:dyDescent="0.2">
      <c r="A90" s="49">
        <f>IF(P90=0,0,IF(COUNTBLANK(P90)=1,0,COUNTA($P$14:P90)))</f>
        <v>0</v>
      </c>
      <c r="B90" s="21">
        <f>IF($C$4="Neattiecināmās izmaksas",IF('11a+c+n'!$Q90="N",'11a+c+n'!B90,0))</f>
        <v>0</v>
      </c>
      <c r="C90" s="21">
        <f>IF($C$4="Neattiecināmās izmaksas",IF('11a+c+n'!$Q90="N",'11a+c+n'!C90,0))</f>
        <v>0</v>
      </c>
      <c r="D90" s="21">
        <f>IF($C$4="Neattiecināmās izmaksas",IF('11a+c+n'!$Q90="N",'11a+c+n'!D90,0))</f>
        <v>0</v>
      </c>
      <c r="E90" s="42"/>
      <c r="F90" s="64"/>
      <c r="G90" s="121"/>
      <c r="H90" s="121">
        <f>IF($C$4="Neattiecināmās izmaksas",IF('11a+c+n'!$Q90="N",'11a+c+n'!H90,0))</f>
        <v>0</v>
      </c>
      <c r="I90" s="121"/>
      <c r="J90" s="121"/>
      <c r="K90" s="122">
        <f>IF($C$4="Neattiecināmās izmaksas",IF('11a+c+n'!$Q90="N",'11a+c+n'!K90,0))</f>
        <v>0</v>
      </c>
      <c r="L90" s="83">
        <f>IF($C$4="Neattiecināmās izmaksas",IF('11a+c+n'!$Q90="N",'11a+c+n'!L90,0))</f>
        <v>0</v>
      </c>
      <c r="M90" s="121">
        <f>IF($C$4="Neattiecināmās izmaksas",IF('11a+c+n'!$Q90="N",'11a+c+n'!M90,0))</f>
        <v>0</v>
      </c>
      <c r="N90" s="121">
        <f>IF($C$4="Neattiecināmās izmaksas",IF('11a+c+n'!$Q90="N",'11a+c+n'!N90,0))</f>
        <v>0</v>
      </c>
      <c r="O90" s="121">
        <f>IF($C$4="Neattiecināmās izmaksas",IF('11a+c+n'!$Q90="N",'11a+c+n'!O90,0))</f>
        <v>0</v>
      </c>
      <c r="P90" s="122">
        <f>IF($C$4="Neattiecināmās izmaksas",IF('11a+c+n'!$Q90="N",'11a+c+n'!P90,0))</f>
        <v>0</v>
      </c>
    </row>
    <row r="91" spans="1:16" x14ac:dyDescent="0.2">
      <c r="A91" s="49">
        <f>IF(P91=0,0,IF(COUNTBLANK(P91)=1,0,COUNTA($P$14:P91)))</f>
        <v>0</v>
      </c>
      <c r="B91" s="21">
        <f>IF($C$4="Neattiecināmās izmaksas",IF('11a+c+n'!$Q91="N",'11a+c+n'!B91,0))</f>
        <v>0</v>
      </c>
      <c r="C91" s="21">
        <f>IF($C$4="Neattiecināmās izmaksas",IF('11a+c+n'!$Q91="N",'11a+c+n'!C91,0))</f>
        <v>0</v>
      </c>
      <c r="D91" s="21">
        <f>IF($C$4="Neattiecināmās izmaksas",IF('11a+c+n'!$Q91="N",'11a+c+n'!D91,0))</f>
        <v>0</v>
      </c>
      <c r="E91" s="42"/>
      <c r="F91" s="64"/>
      <c r="G91" s="121"/>
      <c r="H91" s="121">
        <f>IF($C$4="Neattiecināmās izmaksas",IF('11a+c+n'!$Q91="N",'11a+c+n'!H91,0))</f>
        <v>0</v>
      </c>
      <c r="I91" s="121"/>
      <c r="J91" s="121"/>
      <c r="K91" s="122">
        <f>IF($C$4="Neattiecināmās izmaksas",IF('11a+c+n'!$Q91="N",'11a+c+n'!K91,0))</f>
        <v>0</v>
      </c>
      <c r="L91" s="83">
        <f>IF($C$4="Neattiecināmās izmaksas",IF('11a+c+n'!$Q91="N",'11a+c+n'!L91,0))</f>
        <v>0</v>
      </c>
      <c r="M91" s="121">
        <f>IF($C$4="Neattiecināmās izmaksas",IF('11a+c+n'!$Q91="N",'11a+c+n'!M91,0))</f>
        <v>0</v>
      </c>
      <c r="N91" s="121">
        <f>IF($C$4="Neattiecināmās izmaksas",IF('11a+c+n'!$Q91="N",'11a+c+n'!N91,0))</f>
        <v>0</v>
      </c>
      <c r="O91" s="121">
        <f>IF($C$4="Neattiecināmās izmaksas",IF('11a+c+n'!$Q91="N",'11a+c+n'!O91,0))</f>
        <v>0</v>
      </c>
      <c r="P91" s="122">
        <f>IF($C$4="Neattiecināmās izmaksas",IF('11a+c+n'!$Q91="N",'11a+c+n'!P91,0))</f>
        <v>0</v>
      </c>
    </row>
    <row r="92" spans="1:16" x14ac:dyDescent="0.2">
      <c r="A92" s="49">
        <f>IF(P92=0,0,IF(COUNTBLANK(P92)=1,0,COUNTA($P$14:P92)))</f>
        <v>0</v>
      </c>
      <c r="B92" s="21">
        <f>IF($C$4="Neattiecināmās izmaksas",IF('11a+c+n'!$Q92="N",'11a+c+n'!B92,0))</f>
        <v>0</v>
      </c>
      <c r="C92" s="21">
        <f>IF($C$4="Neattiecināmās izmaksas",IF('11a+c+n'!$Q92="N",'11a+c+n'!C92,0))</f>
        <v>0</v>
      </c>
      <c r="D92" s="21">
        <f>IF($C$4="Neattiecināmās izmaksas",IF('11a+c+n'!$Q92="N",'11a+c+n'!D92,0))</f>
        <v>0</v>
      </c>
      <c r="E92" s="42"/>
      <c r="F92" s="64"/>
      <c r="G92" s="121"/>
      <c r="H92" s="121">
        <f>IF($C$4="Neattiecināmās izmaksas",IF('11a+c+n'!$Q92="N",'11a+c+n'!H92,0))</f>
        <v>0</v>
      </c>
      <c r="I92" s="121"/>
      <c r="J92" s="121"/>
      <c r="K92" s="122">
        <f>IF($C$4="Neattiecināmās izmaksas",IF('11a+c+n'!$Q92="N",'11a+c+n'!K92,0))</f>
        <v>0</v>
      </c>
      <c r="L92" s="83">
        <f>IF($C$4="Neattiecināmās izmaksas",IF('11a+c+n'!$Q92="N",'11a+c+n'!L92,0))</f>
        <v>0</v>
      </c>
      <c r="M92" s="121">
        <f>IF($C$4="Neattiecināmās izmaksas",IF('11a+c+n'!$Q92="N",'11a+c+n'!M92,0))</f>
        <v>0</v>
      </c>
      <c r="N92" s="121">
        <f>IF($C$4="Neattiecināmās izmaksas",IF('11a+c+n'!$Q92="N",'11a+c+n'!N92,0))</f>
        <v>0</v>
      </c>
      <c r="O92" s="121">
        <f>IF($C$4="Neattiecināmās izmaksas",IF('11a+c+n'!$Q92="N",'11a+c+n'!O92,0))</f>
        <v>0</v>
      </c>
      <c r="P92" s="122">
        <f>IF($C$4="Neattiecināmās izmaksas",IF('11a+c+n'!$Q92="N",'11a+c+n'!P92,0))</f>
        <v>0</v>
      </c>
    </row>
    <row r="93" spans="1:16" x14ac:dyDescent="0.2">
      <c r="A93" s="49">
        <f>IF(P93=0,0,IF(COUNTBLANK(P93)=1,0,COUNTA($P$14:P93)))</f>
        <v>0</v>
      </c>
      <c r="B93" s="21">
        <f>IF($C$4="Neattiecināmās izmaksas",IF('11a+c+n'!$Q93="N",'11a+c+n'!B93,0))</f>
        <v>0</v>
      </c>
      <c r="C93" s="21">
        <f>IF($C$4="Neattiecināmās izmaksas",IF('11a+c+n'!$Q93="N",'11a+c+n'!C93,0))</f>
        <v>0</v>
      </c>
      <c r="D93" s="21">
        <f>IF($C$4="Neattiecināmās izmaksas",IF('11a+c+n'!$Q93="N",'11a+c+n'!D93,0))</f>
        <v>0</v>
      </c>
      <c r="E93" s="42"/>
      <c r="F93" s="64"/>
      <c r="G93" s="121"/>
      <c r="H93" s="121">
        <f>IF($C$4="Neattiecināmās izmaksas",IF('11a+c+n'!$Q93="N",'11a+c+n'!H93,0))</f>
        <v>0</v>
      </c>
      <c r="I93" s="121"/>
      <c r="J93" s="121"/>
      <c r="K93" s="122">
        <f>IF($C$4="Neattiecināmās izmaksas",IF('11a+c+n'!$Q93="N",'11a+c+n'!K93,0))</f>
        <v>0</v>
      </c>
      <c r="L93" s="83">
        <f>IF($C$4="Neattiecināmās izmaksas",IF('11a+c+n'!$Q93="N",'11a+c+n'!L93,0))</f>
        <v>0</v>
      </c>
      <c r="M93" s="121">
        <f>IF($C$4="Neattiecināmās izmaksas",IF('11a+c+n'!$Q93="N",'11a+c+n'!M93,0))</f>
        <v>0</v>
      </c>
      <c r="N93" s="121">
        <f>IF($C$4="Neattiecināmās izmaksas",IF('11a+c+n'!$Q93="N",'11a+c+n'!N93,0))</f>
        <v>0</v>
      </c>
      <c r="O93" s="121">
        <f>IF($C$4="Neattiecināmās izmaksas",IF('11a+c+n'!$Q93="N",'11a+c+n'!O93,0))</f>
        <v>0</v>
      </c>
      <c r="P93" s="122">
        <f>IF($C$4="Neattiecināmās izmaksas",IF('11a+c+n'!$Q93="N",'11a+c+n'!P93,0))</f>
        <v>0</v>
      </c>
    </row>
    <row r="94" spans="1:16" x14ac:dyDescent="0.2">
      <c r="A94" s="49">
        <f>IF(P94=0,0,IF(COUNTBLANK(P94)=1,0,COUNTA($P$14:P94)))</f>
        <v>0</v>
      </c>
      <c r="B94" s="21">
        <f>IF($C$4="Neattiecināmās izmaksas",IF('11a+c+n'!$Q94="N",'11a+c+n'!B94,0))</f>
        <v>0</v>
      </c>
      <c r="C94" s="21">
        <f>IF($C$4="Neattiecināmās izmaksas",IF('11a+c+n'!$Q94="N",'11a+c+n'!C94,0))</f>
        <v>0</v>
      </c>
      <c r="D94" s="21">
        <f>IF($C$4="Neattiecināmās izmaksas",IF('11a+c+n'!$Q94="N",'11a+c+n'!D94,0))</f>
        <v>0</v>
      </c>
      <c r="E94" s="42"/>
      <c r="F94" s="64"/>
      <c r="G94" s="121"/>
      <c r="H94" s="121">
        <f>IF($C$4="Neattiecināmās izmaksas",IF('11a+c+n'!$Q94="N",'11a+c+n'!H94,0))</f>
        <v>0</v>
      </c>
      <c r="I94" s="121"/>
      <c r="J94" s="121"/>
      <c r="K94" s="122">
        <f>IF($C$4="Neattiecināmās izmaksas",IF('11a+c+n'!$Q94="N",'11a+c+n'!K94,0))</f>
        <v>0</v>
      </c>
      <c r="L94" s="83">
        <f>IF($C$4="Neattiecināmās izmaksas",IF('11a+c+n'!$Q94="N",'11a+c+n'!L94,0))</f>
        <v>0</v>
      </c>
      <c r="M94" s="121">
        <f>IF($C$4="Neattiecināmās izmaksas",IF('11a+c+n'!$Q94="N",'11a+c+n'!M94,0))</f>
        <v>0</v>
      </c>
      <c r="N94" s="121">
        <f>IF($C$4="Neattiecināmās izmaksas",IF('11a+c+n'!$Q94="N",'11a+c+n'!N94,0))</f>
        <v>0</v>
      </c>
      <c r="O94" s="121">
        <f>IF($C$4="Neattiecināmās izmaksas",IF('11a+c+n'!$Q94="N",'11a+c+n'!O94,0))</f>
        <v>0</v>
      </c>
      <c r="P94" s="122">
        <f>IF($C$4="Neattiecināmās izmaksas",IF('11a+c+n'!$Q94="N",'11a+c+n'!P94,0))</f>
        <v>0</v>
      </c>
    </row>
    <row r="95" spans="1:16" x14ac:dyDescent="0.2">
      <c r="A95" s="49">
        <f>IF(P95=0,0,IF(COUNTBLANK(P95)=1,0,COUNTA($P$14:P95)))</f>
        <v>0</v>
      </c>
      <c r="B95" s="21">
        <f>IF($C$4="Neattiecināmās izmaksas",IF('11a+c+n'!$Q95="N",'11a+c+n'!B95,0))</f>
        <v>0</v>
      </c>
      <c r="C95" s="21">
        <f>IF($C$4="Neattiecināmās izmaksas",IF('11a+c+n'!$Q95="N",'11a+c+n'!C95,0))</f>
        <v>0</v>
      </c>
      <c r="D95" s="21">
        <f>IF($C$4="Neattiecināmās izmaksas",IF('11a+c+n'!$Q95="N",'11a+c+n'!D95,0))</f>
        <v>0</v>
      </c>
      <c r="E95" s="42"/>
      <c r="F95" s="64"/>
      <c r="G95" s="121"/>
      <c r="H95" s="121">
        <f>IF($C$4="Neattiecināmās izmaksas",IF('11a+c+n'!$Q95="N",'11a+c+n'!H95,0))</f>
        <v>0</v>
      </c>
      <c r="I95" s="121"/>
      <c r="J95" s="121"/>
      <c r="K95" s="122">
        <f>IF($C$4="Neattiecināmās izmaksas",IF('11a+c+n'!$Q95="N",'11a+c+n'!K95,0))</f>
        <v>0</v>
      </c>
      <c r="L95" s="83">
        <f>IF($C$4="Neattiecināmās izmaksas",IF('11a+c+n'!$Q95="N",'11a+c+n'!L95,0))</f>
        <v>0</v>
      </c>
      <c r="M95" s="121">
        <f>IF($C$4="Neattiecināmās izmaksas",IF('11a+c+n'!$Q95="N",'11a+c+n'!M95,0))</f>
        <v>0</v>
      </c>
      <c r="N95" s="121">
        <f>IF($C$4="Neattiecināmās izmaksas",IF('11a+c+n'!$Q95="N",'11a+c+n'!N95,0))</f>
        <v>0</v>
      </c>
      <c r="O95" s="121">
        <f>IF($C$4="Neattiecināmās izmaksas",IF('11a+c+n'!$Q95="N",'11a+c+n'!O95,0))</f>
        <v>0</v>
      </c>
      <c r="P95" s="122">
        <f>IF($C$4="Neattiecināmās izmaksas",IF('11a+c+n'!$Q95="N",'11a+c+n'!P95,0))</f>
        <v>0</v>
      </c>
    </row>
    <row r="96" spans="1:16" x14ac:dyDescent="0.2">
      <c r="A96" s="49">
        <f>IF(P96=0,0,IF(COUNTBLANK(P96)=1,0,COUNTA($P$14:P96)))</f>
        <v>0</v>
      </c>
      <c r="B96" s="21">
        <f>IF($C$4="Neattiecināmās izmaksas",IF('11a+c+n'!$Q96="N",'11a+c+n'!B96,0))</f>
        <v>0</v>
      </c>
      <c r="C96" s="21">
        <f>IF($C$4="Neattiecināmās izmaksas",IF('11a+c+n'!$Q96="N",'11a+c+n'!C96,0))</f>
        <v>0</v>
      </c>
      <c r="D96" s="21">
        <f>IF($C$4="Neattiecināmās izmaksas",IF('11a+c+n'!$Q96="N",'11a+c+n'!D96,0))</f>
        <v>0</v>
      </c>
      <c r="E96" s="42"/>
      <c r="F96" s="64"/>
      <c r="G96" s="121"/>
      <c r="H96" s="121">
        <f>IF($C$4="Neattiecināmās izmaksas",IF('11a+c+n'!$Q96="N",'11a+c+n'!H96,0))</f>
        <v>0</v>
      </c>
      <c r="I96" s="121"/>
      <c r="J96" s="121"/>
      <c r="K96" s="122">
        <f>IF($C$4="Neattiecināmās izmaksas",IF('11a+c+n'!$Q96="N",'11a+c+n'!K96,0))</f>
        <v>0</v>
      </c>
      <c r="L96" s="83">
        <f>IF($C$4="Neattiecināmās izmaksas",IF('11a+c+n'!$Q96="N",'11a+c+n'!L96,0))</f>
        <v>0</v>
      </c>
      <c r="M96" s="121">
        <f>IF($C$4="Neattiecināmās izmaksas",IF('11a+c+n'!$Q96="N",'11a+c+n'!M96,0))</f>
        <v>0</v>
      </c>
      <c r="N96" s="121">
        <f>IF($C$4="Neattiecināmās izmaksas",IF('11a+c+n'!$Q96="N",'11a+c+n'!N96,0))</f>
        <v>0</v>
      </c>
      <c r="O96" s="121">
        <f>IF($C$4="Neattiecināmās izmaksas",IF('11a+c+n'!$Q96="N",'11a+c+n'!O96,0))</f>
        <v>0</v>
      </c>
      <c r="P96" s="122">
        <f>IF($C$4="Neattiecināmās izmaksas",IF('11a+c+n'!$Q96="N",'11a+c+n'!P96,0))</f>
        <v>0</v>
      </c>
    </row>
    <row r="97" spans="1:16" x14ac:dyDescent="0.2">
      <c r="A97" s="49">
        <f>IF(P97=0,0,IF(COUNTBLANK(P97)=1,0,COUNTA($P$14:P97)))</f>
        <v>0</v>
      </c>
      <c r="B97" s="21">
        <f>IF($C$4="Neattiecināmās izmaksas",IF('11a+c+n'!$Q97="N",'11a+c+n'!B97,0))</f>
        <v>0</v>
      </c>
      <c r="C97" s="21">
        <f>IF($C$4="Neattiecināmās izmaksas",IF('11a+c+n'!$Q97="N",'11a+c+n'!C97,0))</f>
        <v>0</v>
      </c>
      <c r="D97" s="21">
        <f>IF($C$4="Neattiecināmās izmaksas",IF('11a+c+n'!$Q97="N",'11a+c+n'!D97,0))</f>
        <v>0</v>
      </c>
      <c r="E97" s="42"/>
      <c r="F97" s="64"/>
      <c r="G97" s="121"/>
      <c r="H97" s="121">
        <f>IF($C$4="Neattiecināmās izmaksas",IF('11a+c+n'!$Q97="N",'11a+c+n'!H97,0))</f>
        <v>0</v>
      </c>
      <c r="I97" s="121"/>
      <c r="J97" s="121"/>
      <c r="K97" s="122">
        <f>IF($C$4="Neattiecināmās izmaksas",IF('11a+c+n'!$Q97="N",'11a+c+n'!K97,0))</f>
        <v>0</v>
      </c>
      <c r="L97" s="83">
        <f>IF($C$4="Neattiecināmās izmaksas",IF('11a+c+n'!$Q97="N",'11a+c+n'!L97,0))</f>
        <v>0</v>
      </c>
      <c r="M97" s="121">
        <f>IF($C$4="Neattiecināmās izmaksas",IF('11a+c+n'!$Q97="N",'11a+c+n'!M97,0))</f>
        <v>0</v>
      </c>
      <c r="N97" s="121">
        <f>IF($C$4="Neattiecināmās izmaksas",IF('11a+c+n'!$Q97="N",'11a+c+n'!N97,0))</f>
        <v>0</v>
      </c>
      <c r="O97" s="121">
        <f>IF($C$4="Neattiecināmās izmaksas",IF('11a+c+n'!$Q97="N",'11a+c+n'!O97,0))</f>
        <v>0</v>
      </c>
      <c r="P97" s="122">
        <f>IF($C$4="Neattiecināmās izmaksas",IF('11a+c+n'!$Q97="N",'11a+c+n'!P97,0))</f>
        <v>0</v>
      </c>
    </row>
    <row r="98" spans="1:16" x14ac:dyDescent="0.2">
      <c r="A98" s="49">
        <f>IF(P98=0,0,IF(COUNTBLANK(P98)=1,0,COUNTA($P$14:P98)))</f>
        <v>0</v>
      </c>
      <c r="B98" s="21">
        <f>IF($C$4="Neattiecināmās izmaksas",IF('11a+c+n'!$Q98="N",'11a+c+n'!B98,0))</f>
        <v>0</v>
      </c>
      <c r="C98" s="21">
        <f>IF($C$4="Neattiecināmās izmaksas",IF('11a+c+n'!$Q98="N",'11a+c+n'!C98,0))</f>
        <v>0</v>
      </c>
      <c r="D98" s="21">
        <f>IF($C$4="Neattiecināmās izmaksas",IF('11a+c+n'!$Q98="N",'11a+c+n'!D98,0))</f>
        <v>0</v>
      </c>
      <c r="E98" s="42"/>
      <c r="F98" s="64"/>
      <c r="G98" s="121"/>
      <c r="H98" s="121">
        <f>IF($C$4="Neattiecināmās izmaksas",IF('11a+c+n'!$Q98="N",'11a+c+n'!H98,0))</f>
        <v>0</v>
      </c>
      <c r="I98" s="121"/>
      <c r="J98" s="121"/>
      <c r="K98" s="122">
        <f>IF($C$4="Neattiecināmās izmaksas",IF('11a+c+n'!$Q98="N",'11a+c+n'!K98,0))</f>
        <v>0</v>
      </c>
      <c r="L98" s="83">
        <f>IF($C$4="Neattiecināmās izmaksas",IF('11a+c+n'!$Q98="N",'11a+c+n'!L98,0))</f>
        <v>0</v>
      </c>
      <c r="M98" s="121">
        <f>IF($C$4="Neattiecināmās izmaksas",IF('11a+c+n'!$Q98="N",'11a+c+n'!M98,0))</f>
        <v>0</v>
      </c>
      <c r="N98" s="121">
        <f>IF($C$4="Neattiecināmās izmaksas",IF('11a+c+n'!$Q98="N",'11a+c+n'!N98,0))</f>
        <v>0</v>
      </c>
      <c r="O98" s="121">
        <f>IF($C$4="Neattiecināmās izmaksas",IF('11a+c+n'!$Q98="N",'11a+c+n'!O98,0))</f>
        <v>0</v>
      </c>
      <c r="P98" s="122">
        <f>IF($C$4="Neattiecināmās izmaksas",IF('11a+c+n'!$Q98="N",'11a+c+n'!P98,0))</f>
        <v>0</v>
      </c>
    </row>
    <row r="99" spans="1:16" x14ac:dyDescent="0.2">
      <c r="A99" s="49">
        <f>IF(P99=0,0,IF(COUNTBLANK(P99)=1,0,COUNTA($P$14:P99)))</f>
        <v>0</v>
      </c>
      <c r="B99" s="21">
        <f>IF($C$4="Neattiecināmās izmaksas",IF('11a+c+n'!$Q99="N",'11a+c+n'!B99,0))</f>
        <v>0</v>
      </c>
      <c r="C99" s="21">
        <f>IF($C$4="Neattiecināmās izmaksas",IF('11a+c+n'!$Q99="N",'11a+c+n'!C99,0))</f>
        <v>0</v>
      </c>
      <c r="D99" s="21">
        <f>IF($C$4="Neattiecināmās izmaksas",IF('11a+c+n'!$Q99="N",'11a+c+n'!D99,0))</f>
        <v>0</v>
      </c>
      <c r="E99" s="42"/>
      <c r="F99" s="64"/>
      <c r="G99" s="121"/>
      <c r="H99" s="121">
        <f>IF($C$4="Neattiecināmās izmaksas",IF('11a+c+n'!$Q99="N",'11a+c+n'!H99,0))</f>
        <v>0</v>
      </c>
      <c r="I99" s="121"/>
      <c r="J99" s="121"/>
      <c r="K99" s="122">
        <f>IF($C$4="Neattiecināmās izmaksas",IF('11a+c+n'!$Q99="N",'11a+c+n'!K99,0))</f>
        <v>0</v>
      </c>
      <c r="L99" s="83">
        <f>IF($C$4="Neattiecināmās izmaksas",IF('11a+c+n'!$Q99="N",'11a+c+n'!L99,0))</f>
        <v>0</v>
      </c>
      <c r="M99" s="121">
        <f>IF($C$4="Neattiecināmās izmaksas",IF('11a+c+n'!$Q99="N",'11a+c+n'!M99,0))</f>
        <v>0</v>
      </c>
      <c r="N99" s="121">
        <f>IF($C$4="Neattiecināmās izmaksas",IF('11a+c+n'!$Q99="N",'11a+c+n'!N99,0))</f>
        <v>0</v>
      </c>
      <c r="O99" s="121">
        <f>IF($C$4="Neattiecināmās izmaksas",IF('11a+c+n'!$Q99="N",'11a+c+n'!O99,0))</f>
        <v>0</v>
      </c>
      <c r="P99" s="122">
        <f>IF($C$4="Neattiecināmās izmaksas",IF('11a+c+n'!$Q99="N",'11a+c+n'!P99,0))</f>
        <v>0</v>
      </c>
    </row>
    <row r="100" spans="1:16" x14ac:dyDescent="0.2">
      <c r="A100" s="49">
        <f>IF(P100=0,0,IF(COUNTBLANK(P100)=1,0,COUNTA($P$14:P100)))</f>
        <v>0</v>
      </c>
      <c r="B100" s="21">
        <f>IF($C$4="Neattiecināmās izmaksas",IF('11a+c+n'!$Q100="N",'11a+c+n'!B100,0))</f>
        <v>0</v>
      </c>
      <c r="C100" s="21">
        <f>IF($C$4="Neattiecināmās izmaksas",IF('11a+c+n'!$Q100="N",'11a+c+n'!C100,0))</f>
        <v>0</v>
      </c>
      <c r="D100" s="21">
        <f>IF($C$4="Neattiecināmās izmaksas",IF('11a+c+n'!$Q100="N",'11a+c+n'!D100,0))</f>
        <v>0</v>
      </c>
      <c r="E100" s="42"/>
      <c r="F100" s="64"/>
      <c r="G100" s="121"/>
      <c r="H100" s="121">
        <f>IF($C$4="Neattiecināmās izmaksas",IF('11a+c+n'!$Q100="N",'11a+c+n'!H100,0))</f>
        <v>0</v>
      </c>
      <c r="I100" s="121"/>
      <c r="J100" s="121"/>
      <c r="K100" s="122">
        <f>IF($C$4="Neattiecināmās izmaksas",IF('11a+c+n'!$Q100="N",'11a+c+n'!K100,0))</f>
        <v>0</v>
      </c>
      <c r="L100" s="83">
        <f>IF($C$4="Neattiecināmās izmaksas",IF('11a+c+n'!$Q100="N",'11a+c+n'!L100,0))</f>
        <v>0</v>
      </c>
      <c r="M100" s="121">
        <f>IF($C$4="Neattiecināmās izmaksas",IF('11a+c+n'!$Q100="N",'11a+c+n'!M100,0))</f>
        <v>0</v>
      </c>
      <c r="N100" s="121">
        <f>IF($C$4="Neattiecināmās izmaksas",IF('11a+c+n'!$Q100="N",'11a+c+n'!N100,0))</f>
        <v>0</v>
      </c>
      <c r="O100" s="121">
        <f>IF($C$4="Neattiecināmās izmaksas",IF('11a+c+n'!$Q100="N",'11a+c+n'!O100,0))</f>
        <v>0</v>
      </c>
      <c r="P100" s="122">
        <f>IF($C$4="Neattiecināmās izmaksas",IF('11a+c+n'!$Q100="N",'11a+c+n'!P100,0))</f>
        <v>0</v>
      </c>
    </row>
    <row r="101" spans="1:16" x14ac:dyDescent="0.2">
      <c r="A101" s="49">
        <f>IF(P101=0,0,IF(COUNTBLANK(P101)=1,0,COUNTA($P$14:P101)))</f>
        <v>0</v>
      </c>
      <c r="B101" s="21">
        <f>IF($C$4="Neattiecināmās izmaksas",IF('11a+c+n'!$Q101="N",'11a+c+n'!B101,0))</f>
        <v>0</v>
      </c>
      <c r="C101" s="21">
        <f>IF($C$4="Neattiecināmās izmaksas",IF('11a+c+n'!$Q101="N",'11a+c+n'!C101,0))</f>
        <v>0</v>
      </c>
      <c r="D101" s="21">
        <f>IF($C$4="Neattiecināmās izmaksas",IF('11a+c+n'!$Q101="N",'11a+c+n'!D101,0))</f>
        <v>0</v>
      </c>
      <c r="E101" s="42"/>
      <c r="F101" s="64"/>
      <c r="G101" s="121"/>
      <c r="H101" s="121">
        <f>IF($C$4="Neattiecināmās izmaksas",IF('11a+c+n'!$Q101="N",'11a+c+n'!H101,0))</f>
        <v>0</v>
      </c>
      <c r="I101" s="121"/>
      <c r="J101" s="121"/>
      <c r="K101" s="122">
        <f>IF($C$4="Neattiecināmās izmaksas",IF('11a+c+n'!$Q101="N",'11a+c+n'!K101,0))</f>
        <v>0</v>
      </c>
      <c r="L101" s="83">
        <f>IF($C$4="Neattiecināmās izmaksas",IF('11a+c+n'!$Q101="N",'11a+c+n'!L101,0))</f>
        <v>0</v>
      </c>
      <c r="M101" s="121">
        <f>IF($C$4="Neattiecināmās izmaksas",IF('11a+c+n'!$Q101="N",'11a+c+n'!M101,0))</f>
        <v>0</v>
      </c>
      <c r="N101" s="121">
        <f>IF($C$4="Neattiecināmās izmaksas",IF('11a+c+n'!$Q101="N",'11a+c+n'!N101,0))</f>
        <v>0</v>
      </c>
      <c r="O101" s="121">
        <f>IF($C$4="Neattiecināmās izmaksas",IF('11a+c+n'!$Q101="N",'11a+c+n'!O101,0))</f>
        <v>0</v>
      </c>
      <c r="P101" s="122">
        <f>IF($C$4="Neattiecināmās izmaksas",IF('11a+c+n'!$Q101="N",'11a+c+n'!P101,0))</f>
        <v>0</v>
      </c>
    </row>
    <row r="102" spans="1:16" x14ac:dyDescent="0.2">
      <c r="A102" s="49">
        <f>IF(P102=0,0,IF(COUNTBLANK(P102)=1,0,COUNTA($P$14:P102)))</f>
        <v>0</v>
      </c>
      <c r="B102" s="21">
        <f>IF($C$4="Neattiecināmās izmaksas",IF('11a+c+n'!$Q102="N",'11a+c+n'!B102,0))</f>
        <v>0</v>
      </c>
      <c r="C102" s="21">
        <f>IF($C$4="Neattiecināmās izmaksas",IF('11a+c+n'!$Q102="N",'11a+c+n'!C102,0))</f>
        <v>0</v>
      </c>
      <c r="D102" s="21">
        <f>IF($C$4="Neattiecināmās izmaksas",IF('11a+c+n'!$Q102="N",'11a+c+n'!D102,0))</f>
        <v>0</v>
      </c>
      <c r="E102" s="42"/>
      <c r="F102" s="64"/>
      <c r="G102" s="121"/>
      <c r="H102" s="121">
        <f>IF($C$4="Neattiecināmās izmaksas",IF('11a+c+n'!$Q102="N",'11a+c+n'!H102,0))</f>
        <v>0</v>
      </c>
      <c r="I102" s="121"/>
      <c r="J102" s="121"/>
      <c r="K102" s="122">
        <f>IF($C$4="Neattiecināmās izmaksas",IF('11a+c+n'!$Q102="N",'11a+c+n'!K102,0))</f>
        <v>0</v>
      </c>
      <c r="L102" s="83">
        <f>IF($C$4="Neattiecināmās izmaksas",IF('11a+c+n'!$Q102="N",'11a+c+n'!L102,0))</f>
        <v>0</v>
      </c>
      <c r="M102" s="121">
        <f>IF($C$4="Neattiecināmās izmaksas",IF('11a+c+n'!$Q102="N",'11a+c+n'!M102,0))</f>
        <v>0</v>
      </c>
      <c r="N102" s="121">
        <f>IF($C$4="Neattiecināmās izmaksas",IF('11a+c+n'!$Q102="N",'11a+c+n'!N102,0))</f>
        <v>0</v>
      </c>
      <c r="O102" s="121">
        <f>IF($C$4="Neattiecināmās izmaksas",IF('11a+c+n'!$Q102="N",'11a+c+n'!O102,0))</f>
        <v>0</v>
      </c>
      <c r="P102" s="122">
        <f>IF($C$4="Neattiecināmās izmaksas",IF('11a+c+n'!$Q102="N",'11a+c+n'!P102,0))</f>
        <v>0</v>
      </c>
    </row>
    <row r="103" spans="1:16" x14ac:dyDescent="0.2">
      <c r="A103" s="49">
        <f>IF(P103=0,0,IF(COUNTBLANK(P103)=1,0,COUNTA($P$14:P103)))</f>
        <v>0</v>
      </c>
      <c r="B103" s="21">
        <f>IF($C$4="Neattiecināmās izmaksas",IF('11a+c+n'!$Q103="N",'11a+c+n'!B103,0))</f>
        <v>0</v>
      </c>
      <c r="C103" s="21">
        <f>IF($C$4="Neattiecināmās izmaksas",IF('11a+c+n'!$Q103="N",'11a+c+n'!C103,0))</f>
        <v>0</v>
      </c>
      <c r="D103" s="21">
        <f>IF($C$4="Neattiecināmās izmaksas",IF('11a+c+n'!$Q103="N",'11a+c+n'!D103,0))</f>
        <v>0</v>
      </c>
      <c r="E103" s="42"/>
      <c r="F103" s="64"/>
      <c r="G103" s="121"/>
      <c r="H103" s="121">
        <f>IF($C$4="Neattiecināmās izmaksas",IF('11a+c+n'!$Q103="N",'11a+c+n'!H103,0))</f>
        <v>0</v>
      </c>
      <c r="I103" s="121"/>
      <c r="J103" s="121"/>
      <c r="K103" s="122">
        <f>IF($C$4="Neattiecināmās izmaksas",IF('11a+c+n'!$Q103="N",'11a+c+n'!K103,0))</f>
        <v>0</v>
      </c>
      <c r="L103" s="83">
        <f>IF($C$4="Neattiecināmās izmaksas",IF('11a+c+n'!$Q103="N",'11a+c+n'!L103,0))</f>
        <v>0</v>
      </c>
      <c r="M103" s="121">
        <f>IF($C$4="Neattiecināmās izmaksas",IF('11a+c+n'!$Q103="N",'11a+c+n'!M103,0))</f>
        <v>0</v>
      </c>
      <c r="N103" s="121">
        <f>IF($C$4="Neattiecināmās izmaksas",IF('11a+c+n'!$Q103="N",'11a+c+n'!N103,0))</f>
        <v>0</v>
      </c>
      <c r="O103" s="121">
        <f>IF($C$4="Neattiecināmās izmaksas",IF('11a+c+n'!$Q103="N",'11a+c+n'!O103,0))</f>
        <v>0</v>
      </c>
      <c r="P103" s="122">
        <f>IF($C$4="Neattiecināmās izmaksas",IF('11a+c+n'!$Q103="N",'11a+c+n'!P103,0))</f>
        <v>0</v>
      </c>
    </row>
    <row r="104" spans="1:16" x14ac:dyDescent="0.2">
      <c r="A104" s="49">
        <f>IF(P104=0,0,IF(COUNTBLANK(P104)=1,0,COUNTA($P$14:P104)))</f>
        <v>0</v>
      </c>
      <c r="B104" s="21">
        <f>IF($C$4="Neattiecināmās izmaksas",IF('11a+c+n'!$Q104="N",'11a+c+n'!B104,0))</f>
        <v>0</v>
      </c>
      <c r="C104" s="21">
        <f>IF($C$4="Neattiecināmās izmaksas",IF('11a+c+n'!$Q104="N",'11a+c+n'!C104,0))</f>
        <v>0</v>
      </c>
      <c r="D104" s="21">
        <f>IF($C$4="Neattiecināmās izmaksas",IF('11a+c+n'!$Q104="N",'11a+c+n'!D104,0))</f>
        <v>0</v>
      </c>
      <c r="E104" s="42"/>
      <c r="F104" s="64"/>
      <c r="G104" s="121"/>
      <c r="H104" s="121">
        <f>IF($C$4="Neattiecināmās izmaksas",IF('11a+c+n'!$Q104="N",'11a+c+n'!H104,0))</f>
        <v>0</v>
      </c>
      <c r="I104" s="121"/>
      <c r="J104" s="121"/>
      <c r="K104" s="122">
        <f>IF($C$4="Neattiecināmās izmaksas",IF('11a+c+n'!$Q104="N",'11a+c+n'!K104,0))</f>
        <v>0</v>
      </c>
      <c r="L104" s="83">
        <f>IF($C$4="Neattiecināmās izmaksas",IF('11a+c+n'!$Q104="N",'11a+c+n'!L104,0))</f>
        <v>0</v>
      </c>
      <c r="M104" s="121">
        <f>IF($C$4="Neattiecināmās izmaksas",IF('11a+c+n'!$Q104="N",'11a+c+n'!M104,0))</f>
        <v>0</v>
      </c>
      <c r="N104" s="121">
        <f>IF($C$4="Neattiecināmās izmaksas",IF('11a+c+n'!$Q104="N",'11a+c+n'!N104,0))</f>
        <v>0</v>
      </c>
      <c r="O104" s="121">
        <f>IF($C$4="Neattiecināmās izmaksas",IF('11a+c+n'!$Q104="N",'11a+c+n'!O104,0))</f>
        <v>0</v>
      </c>
      <c r="P104" s="122">
        <f>IF($C$4="Neattiecināmās izmaksas",IF('11a+c+n'!$Q104="N",'11a+c+n'!P104,0))</f>
        <v>0</v>
      </c>
    </row>
    <row r="105" spans="1:16" x14ac:dyDescent="0.2">
      <c r="A105" s="49">
        <f>IF(P105=0,0,IF(COUNTBLANK(P105)=1,0,COUNTA($P$14:P105)))</f>
        <v>0</v>
      </c>
      <c r="B105" s="21">
        <f>IF($C$4="Neattiecināmās izmaksas",IF('11a+c+n'!$Q105="N",'11a+c+n'!B105,0))</f>
        <v>0</v>
      </c>
      <c r="C105" s="21">
        <f>IF($C$4="Neattiecināmās izmaksas",IF('11a+c+n'!$Q105="N",'11a+c+n'!C105,0))</f>
        <v>0</v>
      </c>
      <c r="D105" s="21">
        <f>IF($C$4="Neattiecināmās izmaksas",IF('11a+c+n'!$Q105="N",'11a+c+n'!D105,0))</f>
        <v>0</v>
      </c>
      <c r="E105" s="42"/>
      <c r="F105" s="64"/>
      <c r="G105" s="121"/>
      <c r="H105" s="121">
        <f>IF($C$4="Neattiecināmās izmaksas",IF('11a+c+n'!$Q105="N",'11a+c+n'!H105,0))</f>
        <v>0</v>
      </c>
      <c r="I105" s="121"/>
      <c r="J105" s="121"/>
      <c r="K105" s="122">
        <f>IF($C$4="Neattiecināmās izmaksas",IF('11a+c+n'!$Q105="N",'11a+c+n'!K105,0))</f>
        <v>0</v>
      </c>
      <c r="L105" s="83">
        <f>IF($C$4="Neattiecināmās izmaksas",IF('11a+c+n'!$Q105="N",'11a+c+n'!L105,0))</f>
        <v>0</v>
      </c>
      <c r="M105" s="121">
        <f>IF($C$4="Neattiecināmās izmaksas",IF('11a+c+n'!$Q105="N",'11a+c+n'!M105,0))</f>
        <v>0</v>
      </c>
      <c r="N105" s="121">
        <f>IF($C$4="Neattiecināmās izmaksas",IF('11a+c+n'!$Q105="N",'11a+c+n'!N105,0))</f>
        <v>0</v>
      </c>
      <c r="O105" s="121">
        <f>IF($C$4="Neattiecināmās izmaksas",IF('11a+c+n'!$Q105="N",'11a+c+n'!O105,0))</f>
        <v>0</v>
      </c>
      <c r="P105" s="122">
        <f>IF($C$4="Neattiecināmās izmaksas",IF('11a+c+n'!$Q105="N",'11a+c+n'!P105,0))</f>
        <v>0</v>
      </c>
    </row>
    <row r="106" spans="1:16" x14ac:dyDescent="0.2">
      <c r="A106" s="49">
        <f>IF(P106=0,0,IF(COUNTBLANK(P106)=1,0,COUNTA($P$14:P106)))</f>
        <v>0</v>
      </c>
      <c r="B106" s="21">
        <f>IF($C$4="Neattiecināmās izmaksas",IF('11a+c+n'!$Q106="N",'11a+c+n'!B106,0))</f>
        <v>0</v>
      </c>
      <c r="C106" s="21">
        <f>IF($C$4="Neattiecināmās izmaksas",IF('11a+c+n'!$Q106="N",'11a+c+n'!C106,0))</f>
        <v>0</v>
      </c>
      <c r="D106" s="21">
        <f>IF($C$4="Neattiecināmās izmaksas",IF('11a+c+n'!$Q106="N",'11a+c+n'!D106,0))</f>
        <v>0</v>
      </c>
      <c r="E106" s="42"/>
      <c r="F106" s="64"/>
      <c r="G106" s="121"/>
      <c r="H106" s="121">
        <f>IF($C$4="Neattiecināmās izmaksas",IF('11a+c+n'!$Q106="N",'11a+c+n'!H106,0))</f>
        <v>0</v>
      </c>
      <c r="I106" s="121"/>
      <c r="J106" s="121"/>
      <c r="K106" s="122">
        <f>IF($C$4="Neattiecināmās izmaksas",IF('11a+c+n'!$Q106="N",'11a+c+n'!K106,0))</f>
        <v>0</v>
      </c>
      <c r="L106" s="83">
        <f>IF($C$4="Neattiecināmās izmaksas",IF('11a+c+n'!$Q106="N",'11a+c+n'!L106,0))</f>
        <v>0</v>
      </c>
      <c r="M106" s="121">
        <f>IF($C$4="Neattiecināmās izmaksas",IF('11a+c+n'!$Q106="N",'11a+c+n'!M106,0))</f>
        <v>0</v>
      </c>
      <c r="N106" s="121">
        <f>IF($C$4="Neattiecināmās izmaksas",IF('11a+c+n'!$Q106="N",'11a+c+n'!N106,0))</f>
        <v>0</v>
      </c>
      <c r="O106" s="121">
        <f>IF($C$4="Neattiecināmās izmaksas",IF('11a+c+n'!$Q106="N",'11a+c+n'!O106,0))</f>
        <v>0</v>
      </c>
      <c r="P106" s="122">
        <f>IF($C$4="Neattiecināmās izmaksas",IF('11a+c+n'!$Q106="N",'11a+c+n'!P106,0))</f>
        <v>0</v>
      </c>
    </row>
    <row r="107" spans="1:16" x14ac:dyDescent="0.2">
      <c r="A107" s="49">
        <f>IF(P107=0,0,IF(COUNTBLANK(P107)=1,0,COUNTA($P$14:P107)))</f>
        <v>0</v>
      </c>
      <c r="B107" s="21">
        <f>IF($C$4="Neattiecināmās izmaksas",IF('11a+c+n'!$Q107="N",'11a+c+n'!B107,0))</f>
        <v>0</v>
      </c>
      <c r="C107" s="21">
        <f>IF($C$4="Neattiecināmās izmaksas",IF('11a+c+n'!$Q107="N",'11a+c+n'!C107,0))</f>
        <v>0</v>
      </c>
      <c r="D107" s="21">
        <f>IF($C$4="Neattiecināmās izmaksas",IF('11a+c+n'!$Q107="N",'11a+c+n'!D107,0))</f>
        <v>0</v>
      </c>
      <c r="E107" s="42"/>
      <c r="F107" s="64"/>
      <c r="G107" s="121"/>
      <c r="H107" s="121">
        <f>IF($C$4="Neattiecināmās izmaksas",IF('11a+c+n'!$Q107="N",'11a+c+n'!H107,0))</f>
        <v>0</v>
      </c>
      <c r="I107" s="121"/>
      <c r="J107" s="121"/>
      <c r="K107" s="122">
        <f>IF($C$4="Neattiecināmās izmaksas",IF('11a+c+n'!$Q107="N",'11a+c+n'!K107,0))</f>
        <v>0</v>
      </c>
      <c r="L107" s="83">
        <f>IF($C$4="Neattiecināmās izmaksas",IF('11a+c+n'!$Q107="N",'11a+c+n'!L107,0))</f>
        <v>0</v>
      </c>
      <c r="M107" s="121">
        <f>IF($C$4="Neattiecināmās izmaksas",IF('11a+c+n'!$Q107="N",'11a+c+n'!M107,0))</f>
        <v>0</v>
      </c>
      <c r="N107" s="121">
        <f>IF($C$4="Neattiecināmās izmaksas",IF('11a+c+n'!$Q107="N",'11a+c+n'!N107,0))</f>
        <v>0</v>
      </c>
      <c r="O107" s="121">
        <f>IF($C$4="Neattiecināmās izmaksas",IF('11a+c+n'!$Q107="N",'11a+c+n'!O107,0))</f>
        <v>0</v>
      </c>
      <c r="P107" s="122">
        <f>IF($C$4="Neattiecināmās izmaksas",IF('11a+c+n'!$Q107="N",'11a+c+n'!P107,0))</f>
        <v>0</v>
      </c>
    </row>
    <row r="108" spans="1:16" x14ac:dyDescent="0.2">
      <c r="A108" s="49">
        <f>IF(P108=0,0,IF(COUNTBLANK(P108)=1,0,COUNTA($P$14:P108)))</f>
        <v>0</v>
      </c>
      <c r="B108" s="21">
        <f>IF($C$4="Neattiecināmās izmaksas",IF('11a+c+n'!$Q108="N",'11a+c+n'!B108,0))</f>
        <v>0</v>
      </c>
      <c r="C108" s="21">
        <f>IF($C$4="Neattiecināmās izmaksas",IF('11a+c+n'!$Q108="N",'11a+c+n'!C108,0))</f>
        <v>0</v>
      </c>
      <c r="D108" s="21">
        <f>IF($C$4="Neattiecināmās izmaksas",IF('11a+c+n'!$Q108="N",'11a+c+n'!D108,0))</f>
        <v>0</v>
      </c>
      <c r="E108" s="42"/>
      <c r="F108" s="64"/>
      <c r="G108" s="121"/>
      <c r="H108" s="121">
        <f>IF($C$4="Neattiecināmās izmaksas",IF('11a+c+n'!$Q108="N",'11a+c+n'!H108,0))</f>
        <v>0</v>
      </c>
      <c r="I108" s="121"/>
      <c r="J108" s="121"/>
      <c r="K108" s="122">
        <f>IF($C$4="Neattiecināmās izmaksas",IF('11a+c+n'!$Q108="N",'11a+c+n'!K108,0))</f>
        <v>0</v>
      </c>
      <c r="L108" s="83">
        <f>IF($C$4="Neattiecināmās izmaksas",IF('11a+c+n'!$Q108="N",'11a+c+n'!L108,0))</f>
        <v>0</v>
      </c>
      <c r="M108" s="121">
        <f>IF($C$4="Neattiecināmās izmaksas",IF('11a+c+n'!$Q108="N",'11a+c+n'!M108,0))</f>
        <v>0</v>
      </c>
      <c r="N108" s="121">
        <f>IF($C$4="Neattiecināmās izmaksas",IF('11a+c+n'!$Q108="N",'11a+c+n'!N108,0))</f>
        <v>0</v>
      </c>
      <c r="O108" s="121">
        <f>IF($C$4="Neattiecināmās izmaksas",IF('11a+c+n'!$Q108="N",'11a+c+n'!O108,0))</f>
        <v>0</v>
      </c>
      <c r="P108" s="122">
        <f>IF($C$4="Neattiecināmās izmaksas",IF('11a+c+n'!$Q108="N",'11a+c+n'!P108,0))</f>
        <v>0</v>
      </c>
    </row>
    <row r="109" spans="1:16" x14ac:dyDescent="0.2">
      <c r="A109" s="49">
        <f>IF(P109=0,0,IF(COUNTBLANK(P109)=1,0,COUNTA($P$14:P109)))</f>
        <v>0</v>
      </c>
      <c r="B109" s="21">
        <f>IF($C$4="Neattiecināmās izmaksas",IF('11a+c+n'!$Q109="N",'11a+c+n'!B109,0))</f>
        <v>0</v>
      </c>
      <c r="C109" s="21">
        <f>IF($C$4="Neattiecināmās izmaksas",IF('11a+c+n'!$Q109="N",'11a+c+n'!C109,0))</f>
        <v>0</v>
      </c>
      <c r="D109" s="21">
        <f>IF($C$4="Neattiecināmās izmaksas",IF('11a+c+n'!$Q109="N",'11a+c+n'!D109,0))</f>
        <v>0</v>
      </c>
      <c r="E109" s="42"/>
      <c r="F109" s="64"/>
      <c r="G109" s="121"/>
      <c r="H109" s="121">
        <f>IF($C$4="Neattiecināmās izmaksas",IF('11a+c+n'!$Q109="N",'11a+c+n'!H109,0))</f>
        <v>0</v>
      </c>
      <c r="I109" s="121"/>
      <c r="J109" s="121"/>
      <c r="K109" s="122">
        <f>IF($C$4="Neattiecināmās izmaksas",IF('11a+c+n'!$Q109="N",'11a+c+n'!K109,0))</f>
        <v>0</v>
      </c>
      <c r="L109" s="83">
        <f>IF($C$4="Neattiecināmās izmaksas",IF('11a+c+n'!$Q109="N",'11a+c+n'!L109,0))</f>
        <v>0</v>
      </c>
      <c r="M109" s="121">
        <f>IF($C$4="Neattiecināmās izmaksas",IF('11a+c+n'!$Q109="N",'11a+c+n'!M109,0))</f>
        <v>0</v>
      </c>
      <c r="N109" s="121">
        <f>IF($C$4="Neattiecināmās izmaksas",IF('11a+c+n'!$Q109="N",'11a+c+n'!N109,0))</f>
        <v>0</v>
      </c>
      <c r="O109" s="121">
        <f>IF($C$4="Neattiecināmās izmaksas",IF('11a+c+n'!$Q109="N",'11a+c+n'!O109,0))</f>
        <v>0</v>
      </c>
      <c r="P109" s="122">
        <f>IF($C$4="Neattiecināmās izmaksas",IF('11a+c+n'!$Q109="N",'11a+c+n'!P109,0))</f>
        <v>0</v>
      </c>
    </row>
    <row r="110" spans="1:16" x14ac:dyDescent="0.2">
      <c r="A110" s="49">
        <f>IF(P110=0,0,IF(COUNTBLANK(P110)=1,0,COUNTA($P$14:P110)))</f>
        <v>0</v>
      </c>
      <c r="B110" s="21">
        <f>IF($C$4="Neattiecināmās izmaksas",IF('11a+c+n'!$Q110="N",'11a+c+n'!B110,0))</f>
        <v>0</v>
      </c>
      <c r="C110" s="21">
        <f>IF($C$4="Neattiecināmās izmaksas",IF('11a+c+n'!$Q110="N",'11a+c+n'!C110,0))</f>
        <v>0</v>
      </c>
      <c r="D110" s="21">
        <f>IF($C$4="Neattiecināmās izmaksas",IF('11a+c+n'!$Q110="N",'11a+c+n'!D110,0))</f>
        <v>0</v>
      </c>
      <c r="E110" s="42"/>
      <c r="F110" s="64"/>
      <c r="G110" s="121"/>
      <c r="H110" s="121">
        <f>IF($C$4="Neattiecināmās izmaksas",IF('11a+c+n'!$Q110="N",'11a+c+n'!H110,0))</f>
        <v>0</v>
      </c>
      <c r="I110" s="121"/>
      <c r="J110" s="121"/>
      <c r="K110" s="122">
        <f>IF($C$4="Neattiecināmās izmaksas",IF('11a+c+n'!$Q110="N",'11a+c+n'!K110,0))</f>
        <v>0</v>
      </c>
      <c r="L110" s="83">
        <f>IF($C$4="Neattiecināmās izmaksas",IF('11a+c+n'!$Q110="N",'11a+c+n'!L110,0))</f>
        <v>0</v>
      </c>
      <c r="M110" s="121">
        <f>IF($C$4="Neattiecināmās izmaksas",IF('11a+c+n'!$Q110="N",'11a+c+n'!M110,0))</f>
        <v>0</v>
      </c>
      <c r="N110" s="121">
        <f>IF($C$4="Neattiecināmās izmaksas",IF('11a+c+n'!$Q110="N",'11a+c+n'!N110,0))</f>
        <v>0</v>
      </c>
      <c r="O110" s="121">
        <f>IF($C$4="Neattiecināmās izmaksas",IF('11a+c+n'!$Q110="N",'11a+c+n'!O110,0))</f>
        <v>0</v>
      </c>
      <c r="P110" s="122">
        <f>IF($C$4="Neattiecināmās izmaksas",IF('11a+c+n'!$Q110="N",'11a+c+n'!P110,0))</f>
        <v>0</v>
      </c>
    </row>
    <row r="111" spans="1:16" x14ac:dyDescent="0.2">
      <c r="A111" s="49">
        <f>IF(P111=0,0,IF(COUNTBLANK(P111)=1,0,COUNTA($P$14:P111)))</f>
        <v>0</v>
      </c>
      <c r="B111" s="21">
        <f>IF($C$4="Neattiecināmās izmaksas",IF('11a+c+n'!$Q111="N",'11a+c+n'!B111,0))</f>
        <v>0</v>
      </c>
      <c r="C111" s="21">
        <f>IF($C$4="Neattiecināmās izmaksas",IF('11a+c+n'!$Q111="N",'11a+c+n'!C111,0))</f>
        <v>0</v>
      </c>
      <c r="D111" s="21">
        <f>IF($C$4="Neattiecināmās izmaksas",IF('11a+c+n'!$Q111="N",'11a+c+n'!D111,0))</f>
        <v>0</v>
      </c>
      <c r="E111" s="42"/>
      <c r="F111" s="64"/>
      <c r="G111" s="121"/>
      <c r="H111" s="121">
        <f>IF($C$4="Neattiecināmās izmaksas",IF('11a+c+n'!$Q111="N",'11a+c+n'!H111,0))</f>
        <v>0</v>
      </c>
      <c r="I111" s="121"/>
      <c r="J111" s="121"/>
      <c r="K111" s="122">
        <f>IF($C$4="Neattiecināmās izmaksas",IF('11a+c+n'!$Q111="N",'11a+c+n'!K111,0))</f>
        <v>0</v>
      </c>
      <c r="L111" s="83">
        <f>IF($C$4="Neattiecināmās izmaksas",IF('11a+c+n'!$Q111="N",'11a+c+n'!L111,0))</f>
        <v>0</v>
      </c>
      <c r="M111" s="121">
        <f>IF($C$4="Neattiecināmās izmaksas",IF('11a+c+n'!$Q111="N",'11a+c+n'!M111,0))</f>
        <v>0</v>
      </c>
      <c r="N111" s="121">
        <f>IF($C$4="Neattiecināmās izmaksas",IF('11a+c+n'!$Q111="N",'11a+c+n'!N111,0))</f>
        <v>0</v>
      </c>
      <c r="O111" s="121">
        <f>IF($C$4="Neattiecināmās izmaksas",IF('11a+c+n'!$Q111="N",'11a+c+n'!O111,0))</f>
        <v>0</v>
      </c>
      <c r="P111" s="122">
        <f>IF($C$4="Neattiecināmās izmaksas",IF('11a+c+n'!$Q111="N",'11a+c+n'!P111,0))</f>
        <v>0</v>
      </c>
    </row>
    <row r="112" spans="1:16" x14ac:dyDescent="0.2">
      <c r="A112" s="49">
        <f>IF(P112=0,0,IF(COUNTBLANK(P112)=1,0,COUNTA($P$14:P112)))</f>
        <v>0</v>
      </c>
      <c r="B112" s="21">
        <f>IF($C$4="Neattiecināmās izmaksas",IF('11a+c+n'!$Q112="N",'11a+c+n'!B112,0))</f>
        <v>0</v>
      </c>
      <c r="C112" s="21">
        <f>IF($C$4="Neattiecināmās izmaksas",IF('11a+c+n'!$Q112="N",'11a+c+n'!C112,0))</f>
        <v>0</v>
      </c>
      <c r="D112" s="21">
        <f>IF($C$4="Neattiecināmās izmaksas",IF('11a+c+n'!$Q112="N",'11a+c+n'!D112,0))</f>
        <v>0</v>
      </c>
      <c r="E112" s="42"/>
      <c r="F112" s="64"/>
      <c r="G112" s="121"/>
      <c r="H112" s="121">
        <f>IF($C$4="Neattiecināmās izmaksas",IF('11a+c+n'!$Q112="N",'11a+c+n'!H112,0))</f>
        <v>0</v>
      </c>
      <c r="I112" s="121"/>
      <c r="J112" s="121"/>
      <c r="K112" s="122">
        <f>IF($C$4="Neattiecināmās izmaksas",IF('11a+c+n'!$Q112="N",'11a+c+n'!K112,0))</f>
        <v>0</v>
      </c>
      <c r="L112" s="83">
        <f>IF($C$4="Neattiecināmās izmaksas",IF('11a+c+n'!$Q112="N",'11a+c+n'!L112,0))</f>
        <v>0</v>
      </c>
      <c r="M112" s="121">
        <f>IF($C$4="Neattiecināmās izmaksas",IF('11a+c+n'!$Q112="N",'11a+c+n'!M112,0))</f>
        <v>0</v>
      </c>
      <c r="N112" s="121">
        <f>IF($C$4="Neattiecināmās izmaksas",IF('11a+c+n'!$Q112="N",'11a+c+n'!N112,0))</f>
        <v>0</v>
      </c>
      <c r="O112" s="121">
        <f>IF($C$4="Neattiecināmās izmaksas",IF('11a+c+n'!$Q112="N",'11a+c+n'!O112,0))</f>
        <v>0</v>
      </c>
      <c r="P112" s="122">
        <f>IF($C$4="Neattiecināmās izmaksas",IF('11a+c+n'!$Q112="N",'11a+c+n'!P112,0))</f>
        <v>0</v>
      </c>
    </row>
    <row r="113" spans="1:16" x14ac:dyDescent="0.2">
      <c r="A113" s="49">
        <f>IF(P113=0,0,IF(COUNTBLANK(P113)=1,0,COUNTA($P$14:P113)))</f>
        <v>0</v>
      </c>
      <c r="B113" s="21">
        <f>IF($C$4="Neattiecināmās izmaksas",IF('11a+c+n'!$Q113="N",'11a+c+n'!B113,0))</f>
        <v>0</v>
      </c>
      <c r="C113" s="21">
        <f>IF($C$4="Neattiecināmās izmaksas",IF('11a+c+n'!$Q113="N",'11a+c+n'!C113,0))</f>
        <v>0</v>
      </c>
      <c r="D113" s="21">
        <f>IF($C$4="Neattiecināmās izmaksas",IF('11a+c+n'!$Q113="N",'11a+c+n'!D113,0))</f>
        <v>0</v>
      </c>
      <c r="E113" s="42"/>
      <c r="F113" s="64"/>
      <c r="G113" s="121"/>
      <c r="H113" s="121">
        <f>IF($C$4="Neattiecināmās izmaksas",IF('11a+c+n'!$Q113="N",'11a+c+n'!H113,0))</f>
        <v>0</v>
      </c>
      <c r="I113" s="121"/>
      <c r="J113" s="121"/>
      <c r="K113" s="122">
        <f>IF($C$4="Neattiecināmās izmaksas",IF('11a+c+n'!$Q113="N",'11a+c+n'!K113,0))</f>
        <v>0</v>
      </c>
      <c r="L113" s="83">
        <f>IF($C$4="Neattiecināmās izmaksas",IF('11a+c+n'!$Q113="N",'11a+c+n'!L113,0))</f>
        <v>0</v>
      </c>
      <c r="M113" s="121">
        <f>IF($C$4="Neattiecināmās izmaksas",IF('11a+c+n'!$Q113="N",'11a+c+n'!M113,0))</f>
        <v>0</v>
      </c>
      <c r="N113" s="121">
        <f>IF($C$4="Neattiecināmās izmaksas",IF('11a+c+n'!$Q113="N",'11a+c+n'!N113,0))</f>
        <v>0</v>
      </c>
      <c r="O113" s="121">
        <f>IF($C$4="Neattiecināmās izmaksas",IF('11a+c+n'!$Q113="N",'11a+c+n'!O113,0))</f>
        <v>0</v>
      </c>
      <c r="P113" s="122">
        <f>IF($C$4="Neattiecināmās izmaksas",IF('11a+c+n'!$Q113="N",'11a+c+n'!P113,0))</f>
        <v>0</v>
      </c>
    </row>
    <row r="114" spans="1:16" x14ac:dyDescent="0.2">
      <c r="A114" s="49">
        <f>IF(P114=0,0,IF(COUNTBLANK(P114)=1,0,COUNTA($P$14:P114)))</f>
        <v>0</v>
      </c>
      <c r="B114" s="21">
        <f>IF($C$4="Neattiecināmās izmaksas",IF('11a+c+n'!$Q114="N",'11a+c+n'!B114,0))</f>
        <v>0</v>
      </c>
      <c r="C114" s="21">
        <f>IF($C$4="Neattiecināmās izmaksas",IF('11a+c+n'!$Q114="N",'11a+c+n'!C114,0))</f>
        <v>0</v>
      </c>
      <c r="D114" s="21">
        <f>IF($C$4="Neattiecināmās izmaksas",IF('11a+c+n'!$Q114="N",'11a+c+n'!D114,0))</f>
        <v>0</v>
      </c>
      <c r="E114" s="42"/>
      <c r="F114" s="64"/>
      <c r="G114" s="121"/>
      <c r="H114" s="121">
        <f>IF($C$4="Neattiecināmās izmaksas",IF('11a+c+n'!$Q114="N",'11a+c+n'!H114,0))</f>
        <v>0</v>
      </c>
      <c r="I114" s="121"/>
      <c r="J114" s="121"/>
      <c r="K114" s="122">
        <f>IF($C$4="Neattiecināmās izmaksas",IF('11a+c+n'!$Q114="N",'11a+c+n'!K114,0))</f>
        <v>0</v>
      </c>
      <c r="L114" s="83">
        <f>IF($C$4="Neattiecināmās izmaksas",IF('11a+c+n'!$Q114="N",'11a+c+n'!L114,0))</f>
        <v>0</v>
      </c>
      <c r="M114" s="121">
        <f>IF($C$4="Neattiecināmās izmaksas",IF('11a+c+n'!$Q114="N",'11a+c+n'!M114,0))</f>
        <v>0</v>
      </c>
      <c r="N114" s="121">
        <f>IF($C$4="Neattiecināmās izmaksas",IF('11a+c+n'!$Q114="N",'11a+c+n'!N114,0))</f>
        <v>0</v>
      </c>
      <c r="O114" s="121">
        <f>IF($C$4="Neattiecināmās izmaksas",IF('11a+c+n'!$Q114="N",'11a+c+n'!O114,0))</f>
        <v>0</v>
      </c>
      <c r="P114" s="122">
        <f>IF($C$4="Neattiecināmās izmaksas",IF('11a+c+n'!$Q114="N",'11a+c+n'!P114,0))</f>
        <v>0</v>
      </c>
    </row>
    <row r="115" spans="1:16" x14ac:dyDescent="0.2">
      <c r="A115" s="49">
        <f>IF(P115=0,0,IF(COUNTBLANK(P115)=1,0,COUNTA($P$14:P115)))</f>
        <v>0</v>
      </c>
      <c r="B115" s="21">
        <f>IF($C$4="Neattiecināmās izmaksas",IF('11a+c+n'!$Q115="N",'11a+c+n'!B115,0))</f>
        <v>0</v>
      </c>
      <c r="C115" s="21">
        <f>IF($C$4="Neattiecināmās izmaksas",IF('11a+c+n'!$Q115="N",'11a+c+n'!C115,0))</f>
        <v>0</v>
      </c>
      <c r="D115" s="21">
        <f>IF($C$4="Neattiecināmās izmaksas",IF('11a+c+n'!$Q115="N",'11a+c+n'!D115,0))</f>
        <v>0</v>
      </c>
      <c r="E115" s="42"/>
      <c r="F115" s="64"/>
      <c r="G115" s="121"/>
      <c r="H115" s="121">
        <f>IF($C$4="Neattiecināmās izmaksas",IF('11a+c+n'!$Q115="N",'11a+c+n'!H115,0))</f>
        <v>0</v>
      </c>
      <c r="I115" s="121"/>
      <c r="J115" s="121"/>
      <c r="K115" s="122">
        <f>IF($C$4="Neattiecināmās izmaksas",IF('11a+c+n'!$Q115="N",'11a+c+n'!K115,0))</f>
        <v>0</v>
      </c>
      <c r="L115" s="83">
        <f>IF($C$4="Neattiecināmās izmaksas",IF('11a+c+n'!$Q115="N",'11a+c+n'!L115,0))</f>
        <v>0</v>
      </c>
      <c r="M115" s="121">
        <f>IF($C$4="Neattiecināmās izmaksas",IF('11a+c+n'!$Q115="N",'11a+c+n'!M115,0))</f>
        <v>0</v>
      </c>
      <c r="N115" s="121">
        <f>IF($C$4="Neattiecināmās izmaksas",IF('11a+c+n'!$Q115="N",'11a+c+n'!N115,0))</f>
        <v>0</v>
      </c>
      <c r="O115" s="121">
        <f>IF($C$4="Neattiecināmās izmaksas",IF('11a+c+n'!$Q115="N",'11a+c+n'!O115,0))</f>
        <v>0</v>
      </c>
      <c r="P115" s="122">
        <f>IF($C$4="Neattiecināmās izmaksas",IF('11a+c+n'!$Q115="N",'11a+c+n'!P115,0))</f>
        <v>0</v>
      </c>
    </row>
    <row r="116" spans="1:16" x14ac:dyDescent="0.2">
      <c r="A116" s="49">
        <f>IF(P116=0,0,IF(COUNTBLANK(P116)=1,0,COUNTA($P$14:P116)))</f>
        <v>0</v>
      </c>
      <c r="B116" s="21">
        <f>IF($C$4="Neattiecināmās izmaksas",IF('11a+c+n'!$Q116="N",'11a+c+n'!B116,0))</f>
        <v>0</v>
      </c>
      <c r="C116" s="21">
        <f>IF($C$4="Neattiecināmās izmaksas",IF('11a+c+n'!$Q116="N",'11a+c+n'!C116,0))</f>
        <v>0</v>
      </c>
      <c r="D116" s="21">
        <f>IF($C$4="Neattiecināmās izmaksas",IF('11a+c+n'!$Q116="N",'11a+c+n'!D116,0))</f>
        <v>0</v>
      </c>
      <c r="E116" s="42"/>
      <c r="F116" s="64"/>
      <c r="G116" s="121"/>
      <c r="H116" s="121">
        <f>IF($C$4="Neattiecināmās izmaksas",IF('11a+c+n'!$Q116="N",'11a+c+n'!H116,0))</f>
        <v>0</v>
      </c>
      <c r="I116" s="121"/>
      <c r="J116" s="121"/>
      <c r="K116" s="122">
        <f>IF($C$4="Neattiecināmās izmaksas",IF('11a+c+n'!$Q116="N",'11a+c+n'!K116,0))</f>
        <v>0</v>
      </c>
      <c r="L116" s="83">
        <f>IF($C$4="Neattiecināmās izmaksas",IF('11a+c+n'!$Q116="N",'11a+c+n'!L116,0))</f>
        <v>0</v>
      </c>
      <c r="M116" s="121">
        <f>IF($C$4="Neattiecināmās izmaksas",IF('11a+c+n'!$Q116="N",'11a+c+n'!M116,0))</f>
        <v>0</v>
      </c>
      <c r="N116" s="121">
        <f>IF($C$4="Neattiecināmās izmaksas",IF('11a+c+n'!$Q116="N",'11a+c+n'!N116,0))</f>
        <v>0</v>
      </c>
      <c r="O116" s="121">
        <f>IF($C$4="Neattiecināmās izmaksas",IF('11a+c+n'!$Q116="N",'11a+c+n'!O116,0))</f>
        <v>0</v>
      </c>
      <c r="P116" s="122">
        <f>IF($C$4="Neattiecināmās izmaksas",IF('11a+c+n'!$Q116="N",'11a+c+n'!P116,0))</f>
        <v>0</v>
      </c>
    </row>
    <row r="117" spans="1:16" x14ac:dyDescent="0.2">
      <c r="A117" s="49">
        <f>IF(P117=0,0,IF(COUNTBLANK(P117)=1,0,COUNTA($P$14:P117)))</f>
        <v>0</v>
      </c>
      <c r="B117" s="21">
        <f>IF($C$4="Neattiecināmās izmaksas",IF('11a+c+n'!$Q117="N",'11a+c+n'!B117,0))</f>
        <v>0</v>
      </c>
      <c r="C117" s="21">
        <f>IF($C$4="Neattiecināmās izmaksas",IF('11a+c+n'!$Q117="N",'11a+c+n'!C117,0))</f>
        <v>0</v>
      </c>
      <c r="D117" s="21">
        <f>IF($C$4="Neattiecināmās izmaksas",IF('11a+c+n'!$Q117="N",'11a+c+n'!D117,0))</f>
        <v>0</v>
      </c>
      <c r="E117" s="42"/>
      <c r="F117" s="64"/>
      <c r="G117" s="121"/>
      <c r="H117" s="121">
        <f>IF($C$4="Neattiecināmās izmaksas",IF('11a+c+n'!$Q117="N",'11a+c+n'!H117,0))</f>
        <v>0</v>
      </c>
      <c r="I117" s="121"/>
      <c r="J117" s="121"/>
      <c r="K117" s="122">
        <f>IF($C$4="Neattiecināmās izmaksas",IF('11a+c+n'!$Q117="N",'11a+c+n'!K117,0))</f>
        <v>0</v>
      </c>
      <c r="L117" s="83">
        <f>IF($C$4="Neattiecināmās izmaksas",IF('11a+c+n'!$Q117="N",'11a+c+n'!L117,0))</f>
        <v>0</v>
      </c>
      <c r="M117" s="121">
        <f>IF($C$4="Neattiecināmās izmaksas",IF('11a+c+n'!$Q117="N",'11a+c+n'!M117,0))</f>
        <v>0</v>
      </c>
      <c r="N117" s="121">
        <f>IF($C$4="Neattiecināmās izmaksas",IF('11a+c+n'!$Q117="N",'11a+c+n'!N117,0))</f>
        <v>0</v>
      </c>
      <c r="O117" s="121">
        <f>IF($C$4="Neattiecināmās izmaksas",IF('11a+c+n'!$Q117="N",'11a+c+n'!O117,0))</f>
        <v>0</v>
      </c>
      <c r="P117" s="122">
        <f>IF($C$4="Neattiecināmās izmaksas",IF('11a+c+n'!$Q117="N",'11a+c+n'!P117,0))</f>
        <v>0</v>
      </c>
    </row>
    <row r="118" spans="1:16" x14ac:dyDescent="0.2">
      <c r="A118" s="49">
        <f>IF(P118=0,0,IF(COUNTBLANK(P118)=1,0,COUNTA($P$14:P118)))</f>
        <v>0</v>
      </c>
      <c r="B118" s="21">
        <f>IF($C$4="Neattiecināmās izmaksas",IF('11a+c+n'!$Q118="N",'11a+c+n'!B118,0))</f>
        <v>0</v>
      </c>
      <c r="C118" s="21">
        <f>IF($C$4="Neattiecināmās izmaksas",IF('11a+c+n'!$Q118="N",'11a+c+n'!C118,0))</f>
        <v>0</v>
      </c>
      <c r="D118" s="21">
        <f>IF($C$4="Neattiecināmās izmaksas",IF('11a+c+n'!$Q118="N",'11a+c+n'!D118,0))</f>
        <v>0</v>
      </c>
      <c r="E118" s="42"/>
      <c r="F118" s="64"/>
      <c r="G118" s="121"/>
      <c r="H118" s="121">
        <f>IF($C$4="Neattiecināmās izmaksas",IF('11a+c+n'!$Q118="N",'11a+c+n'!H118,0))</f>
        <v>0</v>
      </c>
      <c r="I118" s="121"/>
      <c r="J118" s="121"/>
      <c r="K118" s="122">
        <f>IF($C$4="Neattiecināmās izmaksas",IF('11a+c+n'!$Q118="N",'11a+c+n'!K118,0))</f>
        <v>0</v>
      </c>
      <c r="L118" s="83">
        <f>IF($C$4="Neattiecināmās izmaksas",IF('11a+c+n'!$Q118="N",'11a+c+n'!L118,0))</f>
        <v>0</v>
      </c>
      <c r="M118" s="121">
        <f>IF($C$4="Neattiecināmās izmaksas",IF('11a+c+n'!$Q118="N",'11a+c+n'!M118,0))</f>
        <v>0</v>
      </c>
      <c r="N118" s="121">
        <f>IF($C$4="Neattiecināmās izmaksas",IF('11a+c+n'!$Q118="N",'11a+c+n'!N118,0))</f>
        <v>0</v>
      </c>
      <c r="O118" s="121">
        <f>IF($C$4="Neattiecināmās izmaksas",IF('11a+c+n'!$Q118="N",'11a+c+n'!O118,0))</f>
        <v>0</v>
      </c>
      <c r="P118" s="122">
        <f>IF($C$4="Neattiecināmās izmaksas",IF('11a+c+n'!$Q118="N",'11a+c+n'!P118,0))</f>
        <v>0</v>
      </c>
    </row>
    <row r="119" spans="1:16" x14ac:dyDescent="0.2">
      <c r="A119" s="49">
        <f>IF(P119=0,0,IF(COUNTBLANK(P119)=1,0,COUNTA($P$14:P119)))</f>
        <v>0</v>
      </c>
      <c r="B119" s="21">
        <f>IF($C$4="Neattiecināmās izmaksas",IF('11a+c+n'!$Q119="N",'11a+c+n'!B119,0))</f>
        <v>0</v>
      </c>
      <c r="C119" s="21">
        <f>IF($C$4="Neattiecināmās izmaksas",IF('11a+c+n'!$Q119="N",'11a+c+n'!C119,0))</f>
        <v>0</v>
      </c>
      <c r="D119" s="21">
        <f>IF($C$4="Neattiecināmās izmaksas",IF('11a+c+n'!$Q119="N",'11a+c+n'!D119,0))</f>
        <v>0</v>
      </c>
      <c r="E119" s="42"/>
      <c r="F119" s="64"/>
      <c r="G119" s="121"/>
      <c r="H119" s="121">
        <f>IF($C$4="Neattiecināmās izmaksas",IF('11a+c+n'!$Q119="N",'11a+c+n'!H119,0))</f>
        <v>0</v>
      </c>
      <c r="I119" s="121"/>
      <c r="J119" s="121"/>
      <c r="K119" s="122">
        <f>IF($C$4="Neattiecināmās izmaksas",IF('11a+c+n'!$Q119="N",'11a+c+n'!K119,0))</f>
        <v>0</v>
      </c>
      <c r="L119" s="83">
        <f>IF($C$4="Neattiecināmās izmaksas",IF('11a+c+n'!$Q119="N",'11a+c+n'!L119,0))</f>
        <v>0</v>
      </c>
      <c r="M119" s="121">
        <f>IF($C$4="Neattiecināmās izmaksas",IF('11a+c+n'!$Q119="N",'11a+c+n'!M119,0))</f>
        <v>0</v>
      </c>
      <c r="N119" s="121">
        <f>IF($C$4="Neattiecināmās izmaksas",IF('11a+c+n'!$Q119="N",'11a+c+n'!N119,0))</f>
        <v>0</v>
      </c>
      <c r="O119" s="121">
        <f>IF($C$4="Neattiecināmās izmaksas",IF('11a+c+n'!$Q119="N",'11a+c+n'!O119,0))</f>
        <v>0</v>
      </c>
      <c r="P119" s="122">
        <f>IF($C$4="Neattiecināmās izmaksas",IF('11a+c+n'!$Q119="N",'11a+c+n'!P119,0))</f>
        <v>0</v>
      </c>
    </row>
    <row r="120" spans="1:16" x14ac:dyDescent="0.2">
      <c r="A120" s="49">
        <f>IF(P120=0,0,IF(COUNTBLANK(P120)=1,0,COUNTA($P$14:P120)))</f>
        <v>0</v>
      </c>
      <c r="B120" s="21">
        <f>IF($C$4="Neattiecināmās izmaksas",IF('11a+c+n'!$Q120="N",'11a+c+n'!B120,0))</f>
        <v>0</v>
      </c>
      <c r="C120" s="21">
        <f>IF($C$4="Neattiecināmās izmaksas",IF('11a+c+n'!$Q120="N",'11a+c+n'!C120,0))</f>
        <v>0</v>
      </c>
      <c r="D120" s="21">
        <f>IF($C$4="Neattiecināmās izmaksas",IF('11a+c+n'!$Q120="N",'11a+c+n'!D120,0))</f>
        <v>0</v>
      </c>
      <c r="E120" s="42"/>
      <c r="F120" s="64"/>
      <c r="G120" s="121"/>
      <c r="H120" s="121">
        <f>IF($C$4="Neattiecināmās izmaksas",IF('11a+c+n'!$Q120="N",'11a+c+n'!H120,0))</f>
        <v>0</v>
      </c>
      <c r="I120" s="121"/>
      <c r="J120" s="121"/>
      <c r="K120" s="122">
        <f>IF($C$4="Neattiecināmās izmaksas",IF('11a+c+n'!$Q120="N",'11a+c+n'!K120,0))</f>
        <v>0</v>
      </c>
      <c r="L120" s="83">
        <f>IF($C$4="Neattiecināmās izmaksas",IF('11a+c+n'!$Q120="N",'11a+c+n'!L120,0))</f>
        <v>0</v>
      </c>
      <c r="M120" s="121">
        <f>IF($C$4="Neattiecināmās izmaksas",IF('11a+c+n'!$Q120="N",'11a+c+n'!M120,0))</f>
        <v>0</v>
      </c>
      <c r="N120" s="121">
        <f>IF($C$4="Neattiecināmās izmaksas",IF('11a+c+n'!$Q120="N",'11a+c+n'!N120,0))</f>
        <v>0</v>
      </c>
      <c r="O120" s="121">
        <f>IF($C$4="Neattiecināmās izmaksas",IF('11a+c+n'!$Q120="N",'11a+c+n'!O120,0))</f>
        <v>0</v>
      </c>
      <c r="P120" s="122">
        <f>IF($C$4="Neattiecināmās izmaksas",IF('11a+c+n'!$Q120="N",'11a+c+n'!P120,0))</f>
        <v>0</v>
      </c>
    </row>
    <row r="121" spans="1:16" x14ac:dyDescent="0.2">
      <c r="A121" s="49">
        <f>IF(P121=0,0,IF(COUNTBLANK(P121)=1,0,COUNTA($P$14:P121)))</f>
        <v>0</v>
      </c>
      <c r="B121" s="21">
        <f>IF($C$4="Neattiecināmās izmaksas",IF('11a+c+n'!$Q121="N",'11a+c+n'!B121,0))</f>
        <v>0</v>
      </c>
      <c r="C121" s="21">
        <f>IF($C$4="Neattiecināmās izmaksas",IF('11a+c+n'!$Q121="N",'11a+c+n'!C121,0))</f>
        <v>0</v>
      </c>
      <c r="D121" s="21">
        <f>IF($C$4="Neattiecināmās izmaksas",IF('11a+c+n'!$Q121="N",'11a+c+n'!D121,0))</f>
        <v>0</v>
      </c>
      <c r="E121" s="42"/>
      <c r="F121" s="64"/>
      <c r="G121" s="121"/>
      <c r="H121" s="121">
        <f>IF($C$4="Neattiecināmās izmaksas",IF('11a+c+n'!$Q121="N",'11a+c+n'!H121,0))</f>
        <v>0</v>
      </c>
      <c r="I121" s="121"/>
      <c r="J121" s="121"/>
      <c r="K121" s="122">
        <f>IF($C$4="Neattiecināmās izmaksas",IF('11a+c+n'!$Q121="N",'11a+c+n'!K121,0))</f>
        <v>0</v>
      </c>
      <c r="L121" s="83">
        <f>IF($C$4="Neattiecināmās izmaksas",IF('11a+c+n'!$Q121="N",'11a+c+n'!L121,0))</f>
        <v>0</v>
      </c>
      <c r="M121" s="121">
        <f>IF($C$4="Neattiecināmās izmaksas",IF('11a+c+n'!$Q121="N",'11a+c+n'!M121,0))</f>
        <v>0</v>
      </c>
      <c r="N121" s="121">
        <f>IF($C$4="Neattiecināmās izmaksas",IF('11a+c+n'!$Q121="N",'11a+c+n'!N121,0))</f>
        <v>0</v>
      </c>
      <c r="O121" s="121">
        <f>IF($C$4="Neattiecināmās izmaksas",IF('11a+c+n'!$Q121="N",'11a+c+n'!O121,0))</f>
        <v>0</v>
      </c>
      <c r="P121" s="122">
        <f>IF($C$4="Neattiecināmās izmaksas",IF('11a+c+n'!$Q121="N",'11a+c+n'!P121,0))</f>
        <v>0</v>
      </c>
    </row>
    <row r="122" spans="1:16" x14ac:dyDescent="0.2">
      <c r="A122" s="49">
        <f>IF(P122=0,0,IF(COUNTBLANK(P122)=1,0,COUNTA($P$14:P122)))</f>
        <v>0</v>
      </c>
      <c r="B122" s="21">
        <f>IF($C$4="Neattiecināmās izmaksas",IF('11a+c+n'!$Q122="N",'11a+c+n'!B122,0))</f>
        <v>0</v>
      </c>
      <c r="C122" s="21">
        <f>IF($C$4="Neattiecināmās izmaksas",IF('11a+c+n'!$Q122="N",'11a+c+n'!C122,0))</f>
        <v>0</v>
      </c>
      <c r="D122" s="21">
        <f>IF($C$4="Neattiecināmās izmaksas",IF('11a+c+n'!$Q122="N",'11a+c+n'!D122,0))</f>
        <v>0</v>
      </c>
      <c r="E122" s="42"/>
      <c r="F122" s="64"/>
      <c r="G122" s="121"/>
      <c r="H122" s="121">
        <f>IF($C$4="Neattiecināmās izmaksas",IF('11a+c+n'!$Q122="N",'11a+c+n'!H122,0))</f>
        <v>0</v>
      </c>
      <c r="I122" s="121"/>
      <c r="J122" s="121"/>
      <c r="K122" s="122">
        <f>IF($C$4="Neattiecināmās izmaksas",IF('11a+c+n'!$Q122="N",'11a+c+n'!K122,0))</f>
        <v>0</v>
      </c>
      <c r="L122" s="83">
        <f>IF($C$4="Neattiecināmās izmaksas",IF('11a+c+n'!$Q122="N",'11a+c+n'!L122,0))</f>
        <v>0</v>
      </c>
      <c r="M122" s="121">
        <f>IF($C$4="Neattiecināmās izmaksas",IF('11a+c+n'!$Q122="N",'11a+c+n'!M122,0))</f>
        <v>0</v>
      </c>
      <c r="N122" s="121">
        <f>IF($C$4="Neattiecināmās izmaksas",IF('11a+c+n'!$Q122="N",'11a+c+n'!N122,0))</f>
        <v>0</v>
      </c>
      <c r="O122" s="121">
        <f>IF($C$4="Neattiecināmās izmaksas",IF('11a+c+n'!$Q122="N",'11a+c+n'!O122,0))</f>
        <v>0</v>
      </c>
      <c r="P122" s="122">
        <f>IF($C$4="Neattiecināmās izmaksas",IF('11a+c+n'!$Q122="N",'11a+c+n'!P122,0))</f>
        <v>0</v>
      </c>
    </row>
    <row r="123" spans="1:16" x14ac:dyDescent="0.2">
      <c r="A123" s="49">
        <f>IF(P123=0,0,IF(COUNTBLANK(P123)=1,0,COUNTA($P$14:P123)))</f>
        <v>0</v>
      </c>
      <c r="B123" s="21">
        <f>IF($C$4="Neattiecināmās izmaksas",IF('11a+c+n'!$Q123="N",'11a+c+n'!B123,0))</f>
        <v>0</v>
      </c>
      <c r="C123" s="21">
        <f>IF($C$4="Neattiecināmās izmaksas",IF('11a+c+n'!$Q123="N",'11a+c+n'!C123,0))</f>
        <v>0</v>
      </c>
      <c r="D123" s="21">
        <f>IF($C$4="Neattiecināmās izmaksas",IF('11a+c+n'!$Q123="N",'11a+c+n'!D123,0))</f>
        <v>0</v>
      </c>
      <c r="E123" s="42"/>
      <c r="F123" s="64"/>
      <c r="G123" s="121"/>
      <c r="H123" s="121">
        <f>IF($C$4="Neattiecināmās izmaksas",IF('11a+c+n'!$Q123="N",'11a+c+n'!H123,0))</f>
        <v>0</v>
      </c>
      <c r="I123" s="121"/>
      <c r="J123" s="121"/>
      <c r="K123" s="122">
        <f>IF($C$4="Neattiecināmās izmaksas",IF('11a+c+n'!$Q123="N",'11a+c+n'!K123,0))</f>
        <v>0</v>
      </c>
      <c r="L123" s="83">
        <f>IF($C$4="Neattiecināmās izmaksas",IF('11a+c+n'!$Q123="N",'11a+c+n'!L123,0))</f>
        <v>0</v>
      </c>
      <c r="M123" s="121">
        <f>IF($C$4="Neattiecināmās izmaksas",IF('11a+c+n'!$Q123="N",'11a+c+n'!M123,0))</f>
        <v>0</v>
      </c>
      <c r="N123" s="121">
        <f>IF($C$4="Neattiecināmās izmaksas",IF('11a+c+n'!$Q123="N",'11a+c+n'!N123,0))</f>
        <v>0</v>
      </c>
      <c r="O123" s="121">
        <f>IF($C$4="Neattiecināmās izmaksas",IF('11a+c+n'!$Q123="N",'11a+c+n'!O123,0))</f>
        <v>0</v>
      </c>
      <c r="P123" s="122">
        <f>IF($C$4="Neattiecināmās izmaksas",IF('11a+c+n'!$Q123="N",'11a+c+n'!P123,0))</f>
        <v>0</v>
      </c>
    </row>
    <row r="124" spans="1:16" x14ac:dyDescent="0.2">
      <c r="A124" s="49">
        <f>IF(P124=0,0,IF(COUNTBLANK(P124)=1,0,COUNTA($P$14:P124)))</f>
        <v>0</v>
      </c>
      <c r="B124" s="21">
        <f>IF($C$4="Neattiecināmās izmaksas",IF('11a+c+n'!$Q124="N",'11a+c+n'!B124,0))</f>
        <v>0</v>
      </c>
      <c r="C124" s="21">
        <f>IF($C$4="Neattiecināmās izmaksas",IF('11a+c+n'!$Q124="N",'11a+c+n'!C124,0))</f>
        <v>0</v>
      </c>
      <c r="D124" s="21">
        <f>IF($C$4="Neattiecināmās izmaksas",IF('11a+c+n'!$Q124="N",'11a+c+n'!D124,0))</f>
        <v>0</v>
      </c>
      <c r="E124" s="42"/>
      <c r="F124" s="64"/>
      <c r="G124" s="121"/>
      <c r="H124" s="121">
        <f>IF($C$4="Neattiecināmās izmaksas",IF('11a+c+n'!$Q124="N",'11a+c+n'!H124,0))</f>
        <v>0</v>
      </c>
      <c r="I124" s="121"/>
      <c r="J124" s="121"/>
      <c r="K124" s="122">
        <f>IF($C$4="Neattiecināmās izmaksas",IF('11a+c+n'!$Q124="N",'11a+c+n'!K124,0))</f>
        <v>0</v>
      </c>
      <c r="L124" s="83">
        <f>IF($C$4="Neattiecināmās izmaksas",IF('11a+c+n'!$Q124="N",'11a+c+n'!L124,0))</f>
        <v>0</v>
      </c>
      <c r="M124" s="121">
        <f>IF($C$4="Neattiecināmās izmaksas",IF('11a+c+n'!$Q124="N",'11a+c+n'!M124,0))</f>
        <v>0</v>
      </c>
      <c r="N124" s="121">
        <f>IF($C$4="Neattiecināmās izmaksas",IF('11a+c+n'!$Q124="N",'11a+c+n'!N124,0))</f>
        <v>0</v>
      </c>
      <c r="O124" s="121">
        <f>IF($C$4="Neattiecināmās izmaksas",IF('11a+c+n'!$Q124="N",'11a+c+n'!O124,0))</f>
        <v>0</v>
      </c>
      <c r="P124" s="122">
        <f>IF($C$4="Neattiecināmās izmaksas",IF('11a+c+n'!$Q124="N",'11a+c+n'!P124,0))</f>
        <v>0</v>
      </c>
    </row>
    <row r="125" spans="1:16" x14ac:dyDescent="0.2">
      <c r="A125" s="49">
        <f>IF(P125=0,0,IF(COUNTBLANK(P125)=1,0,COUNTA($P$14:P125)))</f>
        <v>0</v>
      </c>
      <c r="B125" s="21">
        <f>IF($C$4="Neattiecināmās izmaksas",IF('11a+c+n'!$Q125="N",'11a+c+n'!B125,0))</f>
        <v>0</v>
      </c>
      <c r="C125" s="21">
        <f>IF($C$4="Neattiecināmās izmaksas",IF('11a+c+n'!$Q125="N",'11a+c+n'!C125,0))</f>
        <v>0</v>
      </c>
      <c r="D125" s="21">
        <f>IF($C$4="Neattiecināmās izmaksas",IF('11a+c+n'!$Q125="N",'11a+c+n'!D125,0))</f>
        <v>0</v>
      </c>
      <c r="E125" s="42"/>
      <c r="F125" s="64"/>
      <c r="G125" s="121"/>
      <c r="H125" s="121">
        <f>IF($C$4="Neattiecināmās izmaksas",IF('11a+c+n'!$Q125="N",'11a+c+n'!H125,0))</f>
        <v>0</v>
      </c>
      <c r="I125" s="121"/>
      <c r="J125" s="121"/>
      <c r="K125" s="122">
        <f>IF($C$4="Neattiecināmās izmaksas",IF('11a+c+n'!$Q125="N",'11a+c+n'!K125,0))</f>
        <v>0</v>
      </c>
      <c r="L125" s="83">
        <f>IF($C$4="Neattiecināmās izmaksas",IF('11a+c+n'!$Q125="N",'11a+c+n'!L125,0))</f>
        <v>0</v>
      </c>
      <c r="M125" s="121">
        <f>IF($C$4="Neattiecināmās izmaksas",IF('11a+c+n'!$Q125="N",'11a+c+n'!M125,0))</f>
        <v>0</v>
      </c>
      <c r="N125" s="121">
        <f>IF($C$4="Neattiecināmās izmaksas",IF('11a+c+n'!$Q125="N",'11a+c+n'!N125,0))</f>
        <v>0</v>
      </c>
      <c r="O125" s="121">
        <f>IF($C$4="Neattiecināmās izmaksas",IF('11a+c+n'!$Q125="N",'11a+c+n'!O125,0))</f>
        <v>0</v>
      </c>
      <c r="P125" s="122">
        <f>IF($C$4="Neattiecināmās izmaksas",IF('11a+c+n'!$Q125="N",'11a+c+n'!P125,0))</f>
        <v>0</v>
      </c>
    </row>
    <row r="126" spans="1:16" x14ac:dyDescent="0.2">
      <c r="A126" s="49">
        <f>IF(P126=0,0,IF(COUNTBLANK(P126)=1,0,COUNTA($P$14:P126)))</f>
        <v>0</v>
      </c>
      <c r="B126" s="21">
        <f>IF($C$4="Neattiecināmās izmaksas",IF('11a+c+n'!$Q126="N",'11a+c+n'!B126,0))</f>
        <v>0</v>
      </c>
      <c r="C126" s="21">
        <f>IF($C$4="Neattiecināmās izmaksas",IF('11a+c+n'!$Q126="N",'11a+c+n'!C126,0))</f>
        <v>0</v>
      </c>
      <c r="D126" s="21">
        <f>IF($C$4="Neattiecināmās izmaksas",IF('11a+c+n'!$Q126="N",'11a+c+n'!D126,0))</f>
        <v>0</v>
      </c>
      <c r="E126" s="42"/>
      <c r="F126" s="64"/>
      <c r="G126" s="121"/>
      <c r="H126" s="121">
        <f>IF($C$4="Neattiecināmās izmaksas",IF('11a+c+n'!$Q126="N",'11a+c+n'!H126,0))</f>
        <v>0</v>
      </c>
      <c r="I126" s="121"/>
      <c r="J126" s="121"/>
      <c r="K126" s="122">
        <f>IF($C$4="Neattiecināmās izmaksas",IF('11a+c+n'!$Q126="N",'11a+c+n'!K126,0))</f>
        <v>0</v>
      </c>
      <c r="L126" s="83">
        <f>IF($C$4="Neattiecināmās izmaksas",IF('11a+c+n'!$Q126="N",'11a+c+n'!L126,0))</f>
        <v>0</v>
      </c>
      <c r="M126" s="121">
        <f>IF($C$4="Neattiecināmās izmaksas",IF('11a+c+n'!$Q126="N",'11a+c+n'!M126,0))</f>
        <v>0</v>
      </c>
      <c r="N126" s="121">
        <f>IF($C$4="Neattiecināmās izmaksas",IF('11a+c+n'!$Q126="N",'11a+c+n'!N126,0))</f>
        <v>0</v>
      </c>
      <c r="O126" s="121">
        <f>IF($C$4="Neattiecināmās izmaksas",IF('11a+c+n'!$Q126="N",'11a+c+n'!O126,0))</f>
        <v>0</v>
      </c>
      <c r="P126" s="122">
        <f>IF($C$4="Neattiecināmās izmaksas",IF('11a+c+n'!$Q126="N",'11a+c+n'!P126,0))</f>
        <v>0</v>
      </c>
    </row>
    <row r="127" spans="1:16" x14ac:dyDescent="0.2">
      <c r="A127" s="49">
        <f>IF(P127=0,0,IF(COUNTBLANK(P127)=1,0,COUNTA($P$14:P127)))</f>
        <v>0</v>
      </c>
      <c r="B127" s="21">
        <f>IF($C$4="Neattiecināmās izmaksas",IF('11a+c+n'!$Q127="N",'11a+c+n'!B127,0))</f>
        <v>0</v>
      </c>
      <c r="C127" s="21">
        <f>IF($C$4="Neattiecināmās izmaksas",IF('11a+c+n'!$Q127="N",'11a+c+n'!C127,0))</f>
        <v>0</v>
      </c>
      <c r="D127" s="21">
        <f>IF($C$4="Neattiecināmās izmaksas",IF('11a+c+n'!$Q127="N",'11a+c+n'!D127,0))</f>
        <v>0</v>
      </c>
      <c r="E127" s="42"/>
      <c r="F127" s="64"/>
      <c r="G127" s="121"/>
      <c r="H127" s="121">
        <f>IF($C$4="Neattiecināmās izmaksas",IF('11a+c+n'!$Q127="N",'11a+c+n'!H127,0))</f>
        <v>0</v>
      </c>
      <c r="I127" s="121"/>
      <c r="J127" s="121"/>
      <c r="K127" s="122">
        <f>IF($C$4="Neattiecināmās izmaksas",IF('11a+c+n'!$Q127="N",'11a+c+n'!K127,0))</f>
        <v>0</v>
      </c>
      <c r="L127" s="83">
        <f>IF($C$4="Neattiecināmās izmaksas",IF('11a+c+n'!$Q127="N",'11a+c+n'!L127,0))</f>
        <v>0</v>
      </c>
      <c r="M127" s="121">
        <f>IF($C$4="Neattiecināmās izmaksas",IF('11a+c+n'!$Q127="N",'11a+c+n'!M127,0))</f>
        <v>0</v>
      </c>
      <c r="N127" s="121">
        <f>IF($C$4="Neattiecināmās izmaksas",IF('11a+c+n'!$Q127="N",'11a+c+n'!N127,0))</f>
        <v>0</v>
      </c>
      <c r="O127" s="121">
        <f>IF($C$4="Neattiecināmās izmaksas",IF('11a+c+n'!$Q127="N",'11a+c+n'!O127,0))</f>
        <v>0</v>
      </c>
      <c r="P127" s="122">
        <f>IF($C$4="Neattiecināmās izmaksas",IF('11a+c+n'!$Q127="N",'11a+c+n'!P127,0))</f>
        <v>0</v>
      </c>
    </row>
    <row r="128" spans="1:16" x14ac:dyDescent="0.2">
      <c r="A128" s="49">
        <f>IF(P128=0,0,IF(COUNTBLANK(P128)=1,0,COUNTA($P$14:P128)))</f>
        <v>0</v>
      </c>
      <c r="B128" s="21">
        <f>IF($C$4="Neattiecināmās izmaksas",IF('11a+c+n'!$Q128="N",'11a+c+n'!B128,0))</f>
        <v>0</v>
      </c>
      <c r="C128" s="21">
        <f>IF($C$4="Neattiecināmās izmaksas",IF('11a+c+n'!$Q128="N",'11a+c+n'!C128,0))</f>
        <v>0</v>
      </c>
      <c r="D128" s="21">
        <f>IF($C$4="Neattiecināmās izmaksas",IF('11a+c+n'!$Q128="N",'11a+c+n'!D128,0))</f>
        <v>0</v>
      </c>
      <c r="E128" s="42"/>
      <c r="F128" s="64"/>
      <c r="G128" s="121"/>
      <c r="H128" s="121">
        <f>IF($C$4="Neattiecināmās izmaksas",IF('11a+c+n'!$Q128="N",'11a+c+n'!H128,0))</f>
        <v>0</v>
      </c>
      <c r="I128" s="121"/>
      <c r="J128" s="121"/>
      <c r="K128" s="122">
        <f>IF($C$4="Neattiecināmās izmaksas",IF('11a+c+n'!$Q128="N",'11a+c+n'!K128,0))</f>
        <v>0</v>
      </c>
      <c r="L128" s="83">
        <f>IF($C$4="Neattiecināmās izmaksas",IF('11a+c+n'!$Q128="N",'11a+c+n'!L128,0))</f>
        <v>0</v>
      </c>
      <c r="M128" s="121">
        <f>IF($C$4="Neattiecināmās izmaksas",IF('11a+c+n'!$Q128="N",'11a+c+n'!M128,0))</f>
        <v>0</v>
      </c>
      <c r="N128" s="121">
        <f>IF($C$4="Neattiecināmās izmaksas",IF('11a+c+n'!$Q128="N",'11a+c+n'!N128,0))</f>
        <v>0</v>
      </c>
      <c r="O128" s="121">
        <f>IF($C$4="Neattiecināmās izmaksas",IF('11a+c+n'!$Q128="N",'11a+c+n'!O128,0))</f>
        <v>0</v>
      </c>
      <c r="P128" s="122">
        <f>IF($C$4="Neattiecināmās izmaksas",IF('11a+c+n'!$Q128="N",'11a+c+n'!P128,0))</f>
        <v>0</v>
      </c>
    </row>
    <row r="129" spans="1:16" x14ac:dyDescent="0.2">
      <c r="A129" s="49">
        <f>IF(P129=0,0,IF(COUNTBLANK(P129)=1,0,COUNTA($P$14:P129)))</f>
        <v>0</v>
      </c>
      <c r="B129" s="21">
        <f>IF($C$4="Neattiecināmās izmaksas",IF('11a+c+n'!$Q129="N",'11a+c+n'!B129,0))</f>
        <v>0</v>
      </c>
      <c r="C129" s="21">
        <f>IF($C$4="Neattiecināmās izmaksas",IF('11a+c+n'!$Q129="N",'11a+c+n'!C129,0))</f>
        <v>0</v>
      </c>
      <c r="D129" s="21">
        <f>IF($C$4="Neattiecināmās izmaksas",IF('11a+c+n'!$Q129="N",'11a+c+n'!D129,0))</f>
        <v>0</v>
      </c>
      <c r="E129" s="42"/>
      <c r="F129" s="64"/>
      <c r="G129" s="121"/>
      <c r="H129" s="121">
        <f>IF($C$4="Neattiecināmās izmaksas",IF('11a+c+n'!$Q129="N",'11a+c+n'!H129,0))</f>
        <v>0</v>
      </c>
      <c r="I129" s="121"/>
      <c r="J129" s="121"/>
      <c r="K129" s="122">
        <f>IF($C$4="Neattiecināmās izmaksas",IF('11a+c+n'!$Q129="N",'11a+c+n'!K129,0))</f>
        <v>0</v>
      </c>
      <c r="L129" s="83">
        <f>IF($C$4="Neattiecināmās izmaksas",IF('11a+c+n'!$Q129="N",'11a+c+n'!L129,0))</f>
        <v>0</v>
      </c>
      <c r="M129" s="121">
        <f>IF($C$4="Neattiecināmās izmaksas",IF('11a+c+n'!$Q129="N",'11a+c+n'!M129,0))</f>
        <v>0</v>
      </c>
      <c r="N129" s="121">
        <f>IF($C$4="Neattiecināmās izmaksas",IF('11a+c+n'!$Q129="N",'11a+c+n'!N129,0))</f>
        <v>0</v>
      </c>
      <c r="O129" s="121">
        <f>IF($C$4="Neattiecināmās izmaksas",IF('11a+c+n'!$Q129="N",'11a+c+n'!O129,0))</f>
        <v>0</v>
      </c>
      <c r="P129" s="122">
        <f>IF($C$4="Neattiecināmās izmaksas",IF('11a+c+n'!$Q129="N",'11a+c+n'!P129,0))</f>
        <v>0</v>
      </c>
    </row>
    <row r="130" spans="1:16" x14ac:dyDescent="0.2">
      <c r="A130" s="49">
        <f>IF(P130=0,0,IF(COUNTBLANK(P130)=1,0,COUNTA($P$14:P130)))</f>
        <v>0</v>
      </c>
      <c r="B130" s="21">
        <f>IF($C$4="Neattiecināmās izmaksas",IF('11a+c+n'!$Q130="N",'11a+c+n'!B130,0))</f>
        <v>0</v>
      </c>
      <c r="C130" s="21">
        <f>IF($C$4="Neattiecināmās izmaksas",IF('11a+c+n'!$Q130="N",'11a+c+n'!C130,0))</f>
        <v>0</v>
      </c>
      <c r="D130" s="21">
        <f>IF($C$4="Neattiecināmās izmaksas",IF('11a+c+n'!$Q130="N",'11a+c+n'!D130,0))</f>
        <v>0</v>
      </c>
      <c r="E130" s="42"/>
      <c r="F130" s="64"/>
      <c r="G130" s="121"/>
      <c r="H130" s="121">
        <f>IF($C$4="Neattiecināmās izmaksas",IF('11a+c+n'!$Q130="N",'11a+c+n'!H130,0))</f>
        <v>0</v>
      </c>
      <c r="I130" s="121"/>
      <c r="J130" s="121"/>
      <c r="K130" s="122">
        <f>IF($C$4="Neattiecināmās izmaksas",IF('11a+c+n'!$Q130="N",'11a+c+n'!K130,0))</f>
        <v>0</v>
      </c>
      <c r="L130" s="83">
        <f>IF($C$4="Neattiecināmās izmaksas",IF('11a+c+n'!$Q130="N",'11a+c+n'!L130,0))</f>
        <v>0</v>
      </c>
      <c r="M130" s="121">
        <f>IF($C$4="Neattiecināmās izmaksas",IF('11a+c+n'!$Q130="N",'11a+c+n'!M130,0))</f>
        <v>0</v>
      </c>
      <c r="N130" s="121">
        <f>IF($C$4="Neattiecināmās izmaksas",IF('11a+c+n'!$Q130="N",'11a+c+n'!N130,0))</f>
        <v>0</v>
      </c>
      <c r="O130" s="121">
        <f>IF($C$4="Neattiecināmās izmaksas",IF('11a+c+n'!$Q130="N",'11a+c+n'!O130,0))</f>
        <v>0</v>
      </c>
      <c r="P130" s="122">
        <f>IF($C$4="Neattiecināmās izmaksas",IF('11a+c+n'!$Q130="N",'11a+c+n'!P130,0))</f>
        <v>0</v>
      </c>
    </row>
    <row r="131" spans="1:16" x14ac:dyDescent="0.2">
      <c r="A131" s="49">
        <f>IF(P131=0,0,IF(COUNTBLANK(P131)=1,0,COUNTA($P$14:P131)))</f>
        <v>0</v>
      </c>
      <c r="B131" s="21">
        <f>IF($C$4="Neattiecināmās izmaksas",IF('11a+c+n'!$Q131="N",'11a+c+n'!B131,0))</f>
        <v>0</v>
      </c>
      <c r="C131" s="21">
        <f>IF($C$4="Neattiecināmās izmaksas",IF('11a+c+n'!$Q131="N",'11a+c+n'!C131,0))</f>
        <v>0</v>
      </c>
      <c r="D131" s="21">
        <f>IF($C$4="Neattiecināmās izmaksas",IF('11a+c+n'!$Q131="N",'11a+c+n'!D131,0))</f>
        <v>0</v>
      </c>
      <c r="E131" s="42"/>
      <c r="F131" s="64"/>
      <c r="G131" s="121"/>
      <c r="H131" s="121">
        <f>IF($C$4="Neattiecināmās izmaksas",IF('11a+c+n'!$Q131="N",'11a+c+n'!H131,0))</f>
        <v>0</v>
      </c>
      <c r="I131" s="121"/>
      <c r="J131" s="121"/>
      <c r="K131" s="122">
        <f>IF($C$4="Neattiecināmās izmaksas",IF('11a+c+n'!$Q131="N",'11a+c+n'!K131,0))</f>
        <v>0</v>
      </c>
      <c r="L131" s="83">
        <f>IF($C$4="Neattiecināmās izmaksas",IF('11a+c+n'!$Q131="N",'11a+c+n'!L131,0))</f>
        <v>0</v>
      </c>
      <c r="M131" s="121">
        <f>IF($C$4="Neattiecināmās izmaksas",IF('11a+c+n'!$Q131="N",'11a+c+n'!M131,0))</f>
        <v>0</v>
      </c>
      <c r="N131" s="121">
        <f>IF($C$4="Neattiecināmās izmaksas",IF('11a+c+n'!$Q131="N",'11a+c+n'!N131,0))</f>
        <v>0</v>
      </c>
      <c r="O131" s="121">
        <f>IF($C$4="Neattiecināmās izmaksas",IF('11a+c+n'!$Q131="N",'11a+c+n'!O131,0))</f>
        <v>0</v>
      </c>
      <c r="P131" s="122">
        <f>IF($C$4="Neattiecināmās izmaksas",IF('11a+c+n'!$Q131="N",'11a+c+n'!P131,0))</f>
        <v>0</v>
      </c>
    </row>
    <row r="132" spans="1:16" x14ac:dyDescent="0.2">
      <c r="A132" s="49">
        <f>IF(P132=0,0,IF(COUNTBLANK(P132)=1,0,COUNTA($P$14:P132)))</f>
        <v>0</v>
      </c>
      <c r="B132" s="21">
        <f>IF($C$4="Neattiecināmās izmaksas",IF('11a+c+n'!$Q132="N",'11a+c+n'!B132,0))</f>
        <v>0</v>
      </c>
      <c r="C132" s="21">
        <f>IF($C$4="Neattiecināmās izmaksas",IF('11a+c+n'!$Q132="N",'11a+c+n'!C132,0))</f>
        <v>0</v>
      </c>
      <c r="D132" s="21">
        <f>IF($C$4="Neattiecināmās izmaksas",IF('11a+c+n'!$Q132="N",'11a+c+n'!D132,0))</f>
        <v>0</v>
      </c>
      <c r="E132" s="42"/>
      <c r="F132" s="64"/>
      <c r="G132" s="121"/>
      <c r="H132" s="121">
        <f>IF($C$4="Neattiecināmās izmaksas",IF('11a+c+n'!$Q132="N",'11a+c+n'!H132,0))</f>
        <v>0</v>
      </c>
      <c r="I132" s="121"/>
      <c r="J132" s="121"/>
      <c r="K132" s="122">
        <f>IF($C$4="Neattiecināmās izmaksas",IF('11a+c+n'!$Q132="N",'11a+c+n'!K132,0))</f>
        <v>0</v>
      </c>
      <c r="L132" s="83">
        <f>IF($C$4="Neattiecināmās izmaksas",IF('11a+c+n'!$Q132="N",'11a+c+n'!L132,0))</f>
        <v>0</v>
      </c>
      <c r="M132" s="121">
        <f>IF($C$4="Neattiecināmās izmaksas",IF('11a+c+n'!$Q132="N",'11a+c+n'!M132,0))</f>
        <v>0</v>
      </c>
      <c r="N132" s="121">
        <f>IF($C$4="Neattiecināmās izmaksas",IF('11a+c+n'!$Q132="N",'11a+c+n'!N132,0))</f>
        <v>0</v>
      </c>
      <c r="O132" s="121">
        <f>IF($C$4="Neattiecināmās izmaksas",IF('11a+c+n'!$Q132="N",'11a+c+n'!O132,0))</f>
        <v>0</v>
      </c>
      <c r="P132" s="122">
        <f>IF($C$4="Neattiecināmās izmaksas",IF('11a+c+n'!$Q132="N",'11a+c+n'!P132,0))</f>
        <v>0</v>
      </c>
    </row>
    <row r="133" spans="1:16" x14ac:dyDescent="0.2">
      <c r="A133" s="49">
        <f>IF(P133=0,0,IF(COUNTBLANK(P133)=1,0,COUNTA($P$14:P133)))</f>
        <v>0</v>
      </c>
      <c r="B133" s="21">
        <f>IF($C$4="Neattiecināmās izmaksas",IF('11a+c+n'!$Q133="N",'11a+c+n'!B133,0))</f>
        <v>0</v>
      </c>
      <c r="C133" s="21">
        <f>IF($C$4="Neattiecināmās izmaksas",IF('11a+c+n'!$Q133="N",'11a+c+n'!C133,0))</f>
        <v>0</v>
      </c>
      <c r="D133" s="21">
        <f>IF($C$4="Neattiecināmās izmaksas",IF('11a+c+n'!$Q133="N",'11a+c+n'!D133,0))</f>
        <v>0</v>
      </c>
      <c r="E133" s="42"/>
      <c r="F133" s="64"/>
      <c r="G133" s="121"/>
      <c r="H133" s="121">
        <f>IF($C$4="Neattiecināmās izmaksas",IF('11a+c+n'!$Q133="N",'11a+c+n'!H133,0))</f>
        <v>0</v>
      </c>
      <c r="I133" s="121"/>
      <c r="J133" s="121"/>
      <c r="K133" s="122">
        <f>IF($C$4="Neattiecināmās izmaksas",IF('11a+c+n'!$Q133="N",'11a+c+n'!K133,0))</f>
        <v>0</v>
      </c>
      <c r="L133" s="83">
        <f>IF($C$4="Neattiecināmās izmaksas",IF('11a+c+n'!$Q133="N",'11a+c+n'!L133,0))</f>
        <v>0</v>
      </c>
      <c r="M133" s="121">
        <f>IF($C$4="Neattiecināmās izmaksas",IF('11a+c+n'!$Q133="N",'11a+c+n'!M133,0))</f>
        <v>0</v>
      </c>
      <c r="N133" s="121">
        <f>IF($C$4="Neattiecināmās izmaksas",IF('11a+c+n'!$Q133="N",'11a+c+n'!N133,0))</f>
        <v>0</v>
      </c>
      <c r="O133" s="121">
        <f>IF($C$4="Neattiecināmās izmaksas",IF('11a+c+n'!$Q133="N",'11a+c+n'!O133,0))</f>
        <v>0</v>
      </c>
      <c r="P133" s="122">
        <f>IF($C$4="Neattiecināmās izmaksas",IF('11a+c+n'!$Q133="N",'11a+c+n'!P133,0))</f>
        <v>0</v>
      </c>
    </row>
    <row r="134" spans="1:16" x14ac:dyDescent="0.2">
      <c r="A134" s="49">
        <f>IF(P134=0,0,IF(COUNTBLANK(P134)=1,0,COUNTA($P$14:P134)))</f>
        <v>0</v>
      </c>
      <c r="B134" s="21">
        <f>IF($C$4="Neattiecināmās izmaksas",IF('11a+c+n'!$Q134="N",'11a+c+n'!B134,0))</f>
        <v>0</v>
      </c>
      <c r="C134" s="21">
        <f>IF($C$4="Neattiecināmās izmaksas",IF('11a+c+n'!$Q134="N",'11a+c+n'!C134,0))</f>
        <v>0</v>
      </c>
      <c r="D134" s="21">
        <f>IF($C$4="Neattiecināmās izmaksas",IF('11a+c+n'!$Q134="N",'11a+c+n'!D134,0))</f>
        <v>0</v>
      </c>
      <c r="E134" s="42"/>
      <c r="F134" s="64"/>
      <c r="G134" s="121"/>
      <c r="H134" s="121">
        <f>IF($C$4="Neattiecināmās izmaksas",IF('11a+c+n'!$Q134="N",'11a+c+n'!H134,0))</f>
        <v>0</v>
      </c>
      <c r="I134" s="121"/>
      <c r="J134" s="121"/>
      <c r="K134" s="122">
        <f>IF($C$4="Neattiecināmās izmaksas",IF('11a+c+n'!$Q134="N",'11a+c+n'!K134,0))</f>
        <v>0</v>
      </c>
      <c r="L134" s="83">
        <f>IF($C$4="Neattiecināmās izmaksas",IF('11a+c+n'!$Q134="N",'11a+c+n'!L134,0))</f>
        <v>0</v>
      </c>
      <c r="M134" s="121">
        <f>IF($C$4="Neattiecināmās izmaksas",IF('11a+c+n'!$Q134="N",'11a+c+n'!M134,0))</f>
        <v>0</v>
      </c>
      <c r="N134" s="121">
        <f>IF($C$4="Neattiecināmās izmaksas",IF('11a+c+n'!$Q134="N",'11a+c+n'!N134,0))</f>
        <v>0</v>
      </c>
      <c r="O134" s="121">
        <f>IF($C$4="Neattiecināmās izmaksas",IF('11a+c+n'!$Q134="N",'11a+c+n'!O134,0))</f>
        <v>0</v>
      </c>
      <c r="P134" s="122">
        <f>IF($C$4="Neattiecināmās izmaksas",IF('11a+c+n'!$Q134="N",'11a+c+n'!P134,0))</f>
        <v>0</v>
      </c>
    </row>
    <row r="135" spans="1:16" x14ac:dyDescent="0.2">
      <c r="A135" s="49">
        <f>IF(P135=0,0,IF(COUNTBLANK(P135)=1,0,COUNTA($P$14:P135)))</f>
        <v>0</v>
      </c>
      <c r="B135" s="21">
        <f>IF($C$4="Neattiecināmās izmaksas",IF('11a+c+n'!$Q135="N",'11a+c+n'!B135,0))</f>
        <v>0</v>
      </c>
      <c r="C135" s="21">
        <f>IF($C$4="Neattiecināmās izmaksas",IF('11a+c+n'!$Q135="N",'11a+c+n'!C135,0))</f>
        <v>0</v>
      </c>
      <c r="D135" s="21">
        <f>IF($C$4="Neattiecināmās izmaksas",IF('11a+c+n'!$Q135="N",'11a+c+n'!D135,0))</f>
        <v>0</v>
      </c>
      <c r="E135" s="42"/>
      <c r="F135" s="64"/>
      <c r="G135" s="121"/>
      <c r="H135" s="121">
        <f>IF($C$4="Neattiecināmās izmaksas",IF('11a+c+n'!$Q135="N",'11a+c+n'!H135,0))</f>
        <v>0</v>
      </c>
      <c r="I135" s="121"/>
      <c r="J135" s="121"/>
      <c r="K135" s="122">
        <f>IF($C$4="Neattiecināmās izmaksas",IF('11a+c+n'!$Q135="N",'11a+c+n'!K135,0))</f>
        <v>0</v>
      </c>
      <c r="L135" s="83">
        <f>IF($C$4="Neattiecināmās izmaksas",IF('11a+c+n'!$Q135="N",'11a+c+n'!L135,0))</f>
        <v>0</v>
      </c>
      <c r="M135" s="121">
        <f>IF($C$4="Neattiecināmās izmaksas",IF('11a+c+n'!$Q135="N",'11a+c+n'!M135,0))</f>
        <v>0</v>
      </c>
      <c r="N135" s="121">
        <f>IF($C$4="Neattiecināmās izmaksas",IF('11a+c+n'!$Q135="N",'11a+c+n'!N135,0))</f>
        <v>0</v>
      </c>
      <c r="O135" s="121">
        <f>IF($C$4="Neattiecināmās izmaksas",IF('11a+c+n'!$Q135="N",'11a+c+n'!O135,0))</f>
        <v>0</v>
      </c>
      <c r="P135" s="122">
        <f>IF($C$4="Neattiecināmās izmaksas",IF('11a+c+n'!$Q135="N",'11a+c+n'!P135,0))</f>
        <v>0</v>
      </c>
    </row>
    <row r="136" spans="1:16" x14ac:dyDescent="0.2">
      <c r="A136" s="49">
        <f>IF(P136=0,0,IF(COUNTBLANK(P136)=1,0,COUNTA($P$14:P136)))</f>
        <v>0</v>
      </c>
      <c r="B136" s="21">
        <f>IF($C$4="Neattiecināmās izmaksas",IF('11a+c+n'!$Q136="N",'11a+c+n'!B136,0))</f>
        <v>0</v>
      </c>
      <c r="C136" s="21">
        <f>IF($C$4="Neattiecināmās izmaksas",IF('11a+c+n'!$Q136="N",'11a+c+n'!C136,0))</f>
        <v>0</v>
      </c>
      <c r="D136" s="21">
        <f>IF($C$4="Neattiecināmās izmaksas",IF('11a+c+n'!$Q136="N",'11a+c+n'!D136,0))</f>
        <v>0</v>
      </c>
      <c r="E136" s="42"/>
      <c r="F136" s="64"/>
      <c r="G136" s="121"/>
      <c r="H136" s="121">
        <f>IF($C$4="Neattiecināmās izmaksas",IF('11a+c+n'!$Q136="N",'11a+c+n'!H136,0))</f>
        <v>0</v>
      </c>
      <c r="I136" s="121"/>
      <c r="J136" s="121"/>
      <c r="K136" s="122">
        <f>IF($C$4="Neattiecināmās izmaksas",IF('11a+c+n'!$Q136="N",'11a+c+n'!K136,0))</f>
        <v>0</v>
      </c>
      <c r="L136" s="83">
        <f>IF($C$4="Neattiecināmās izmaksas",IF('11a+c+n'!$Q136="N",'11a+c+n'!L136,0))</f>
        <v>0</v>
      </c>
      <c r="M136" s="121">
        <f>IF($C$4="Neattiecināmās izmaksas",IF('11a+c+n'!$Q136="N",'11a+c+n'!M136,0))</f>
        <v>0</v>
      </c>
      <c r="N136" s="121">
        <f>IF($C$4="Neattiecināmās izmaksas",IF('11a+c+n'!$Q136="N",'11a+c+n'!N136,0))</f>
        <v>0</v>
      </c>
      <c r="O136" s="121">
        <f>IF($C$4="Neattiecināmās izmaksas",IF('11a+c+n'!$Q136="N",'11a+c+n'!O136,0))</f>
        <v>0</v>
      </c>
      <c r="P136" s="122">
        <f>IF($C$4="Neattiecināmās izmaksas",IF('11a+c+n'!$Q136="N",'11a+c+n'!P136,0))</f>
        <v>0</v>
      </c>
    </row>
    <row r="137" spans="1:16" x14ac:dyDescent="0.2">
      <c r="A137" s="49">
        <f>IF(P137=0,0,IF(COUNTBLANK(P137)=1,0,COUNTA($P$14:P137)))</f>
        <v>0</v>
      </c>
      <c r="B137" s="21">
        <f>IF($C$4="Neattiecināmās izmaksas",IF('11a+c+n'!$Q137="N",'11a+c+n'!B137,0))</f>
        <v>0</v>
      </c>
      <c r="C137" s="21">
        <f>IF($C$4="Neattiecināmās izmaksas",IF('11a+c+n'!$Q137="N",'11a+c+n'!C137,0))</f>
        <v>0</v>
      </c>
      <c r="D137" s="21">
        <f>IF($C$4="Neattiecināmās izmaksas",IF('11a+c+n'!$Q137="N",'11a+c+n'!D137,0))</f>
        <v>0</v>
      </c>
      <c r="E137" s="42"/>
      <c r="F137" s="64"/>
      <c r="G137" s="121"/>
      <c r="H137" s="121">
        <f>IF($C$4="Neattiecināmās izmaksas",IF('11a+c+n'!$Q137="N",'11a+c+n'!H137,0))</f>
        <v>0</v>
      </c>
      <c r="I137" s="121"/>
      <c r="J137" s="121"/>
      <c r="K137" s="122">
        <f>IF($C$4="Neattiecināmās izmaksas",IF('11a+c+n'!$Q137="N",'11a+c+n'!K137,0))</f>
        <v>0</v>
      </c>
      <c r="L137" s="83">
        <f>IF($C$4="Neattiecināmās izmaksas",IF('11a+c+n'!$Q137="N",'11a+c+n'!L137,0))</f>
        <v>0</v>
      </c>
      <c r="M137" s="121">
        <f>IF($C$4="Neattiecināmās izmaksas",IF('11a+c+n'!$Q137="N",'11a+c+n'!M137,0))</f>
        <v>0</v>
      </c>
      <c r="N137" s="121">
        <f>IF($C$4="Neattiecināmās izmaksas",IF('11a+c+n'!$Q137="N",'11a+c+n'!N137,0))</f>
        <v>0</v>
      </c>
      <c r="O137" s="121">
        <f>IF($C$4="Neattiecināmās izmaksas",IF('11a+c+n'!$Q137="N",'11a+c+n'!O137,0))</f>
        <v>0</v>
      </c>
      <c r="P137" s="122">
        <f>IF($C$4="Neattiecināmās izmaksas",IF('11a+c+n'!$Q137="N",'11a+c+n'!P137,0))</f>
        <v>0</v>
      </c>
    </row>
    <row r="138" spans="1:16" x14ac:dyDescent="0.2">
      <c r="A138" s="49">
        <f>IF(P138=0,0,IF(COUNTBLANK(P138)=1,0,COUNTA($P$14:P138)))</f>
        <v>0</v>
      </c>
      <c r="B138" s="21">
        <f>IF($C$4="Neattiecināmās izmaksas",IF('11a+c+n'!$Q138="N",'11a+c+n'!B138,0))</f>
        <v>0</v>
      </c>
      <c r="C138" s="21">
        <f>IF($C$4="Neattiecināmās izmaksas",IF('11a+c+n'!$Q138="N",'11a+c+n'!C138,0))</f>
        <v>0</v>
      </c>
      <c r="D138" s="21">
        <f>IF($C$4="Neattiecināmās izmaksas",IF('11a+c+n'!$Q138="N",'11a+c+n'!D138,0))</f>
        <v>0</v>
      </c>
      <c r="E138" s="42"/>
      <c r="F138" s="64"/>
      <c r="G138" s="121"/>
      <c r="H138" s="121">
        <f>IF($C$4="Neattiecināmās izmaksas",IF('11a+c+n'!$Q138="N",'11a+c+n'!H138,0))</f>
        <v>0</v>
      </c>
      <c r="I138" s="121"/>
      <c r="J138" s="121"/>
      <c r="K138" s="122">
        <f>IF($C$4="Neattiecināmās izmaksas",IF('11a+c+n'!$Q138="N",'11a+c+n'!K138,0))</f>
        <v>0</v>
      </c>
      <c r="L138" s="83">
        <f>IF($C$4="Neattiecināmās izmaksas",IF('11a+c+n'!$Q138="N",'11a+c+n'!L138,0))</f>
        <v>0</v>
      </c>
      <c r="M138" s="121">
        <f>IF($C$4="Neattiecināmās izmaksas",IF('11a+c+n'!$Q138="N",'11a+c+n'!M138,0))</f>
        <v>0</v>
      </c>
      <c r="N138" s="121">
        <f>IF($C$4="Neattiecināmās izmaksas",IF('11a+c+n'!$Q138="N",'11a+c+n'!N138,0))</f>
        <v>0</v>
      </c>
      <c r="O138" s="121">
        <f>IF($C$4="Neattiecināmās izmaksas",IF('11a+c+n'!$Q138="N",'11a+c+n'!O138,0))</f>
        <v>0</v>
      </c>
      <c r="P138" s="122">
        <f>IF($C$4="Neattiecināmās izmaksas",IF('11a+c+n'!$Q138="N",'11a+c+n'!P138,0))</f>
        <v>0</v>
      </c>
    </row>
    <row r="139" spans="1:16" x14ac:dyDescent="0.2">
      <c r="A139" s="49">
        <f>IF(P139=0,0,IF(COUNTBLANK(P139)=1,0,COUNTA($P$14:P139)))</f>
        <v>0</v>
      </c>
      <c r="B139" s="21">
        <f>IF($C$4="Neattiecināmās izmaksas",IF('11a+c+n'!$Q139="N",'11a+c+n'!B139,0))</f>
        <v>0</v>
      </c>
      <c r="C139" s="21">
        <f>IF($C$4="Neattiecināmās izmaksas",IF('11a+c+n'!$Q139="N",'11a+c+n'!C139,0))</f>
        <v>0</v>
      </c>
      <c r="D139" s="21">
        <f>IF($C$4="Neattiecināmās izmaksas",IF('11a+c+n'!$Q139="N",'11a+c+n'!D139,0))</f>
        <v>0</v>
      </c>
      <c r="E139" s="42"/>
      <c r="F139" s="64"/>
      <c r="G139" s="121"/>
      <c r="H139" s="121">
        <f>IF($C$4="Neattiecināmās izmaksas",IF('11a+c+n'!$Q139="N",'11a+c+n'!H139,0))</f>
        <v>0</v>
      </c>
      <c r="I139" s="121"/>
      <c r="J139" s="121"/>
      <c r="K139" s="122">
        <f>IF($C$4="Neattiecināmās izmaksas",IF('11a+c+n'!$Q139="N",'11a+c+n'!K139,0))</f>
        <v>0</v>
      </c>
      <c r="L139" s="83">
        <f>IF($C$4="Neattiecināmās izmaksas",IF('11a+c+n'!$Q139="N",'11a+c+n'!L139,0))</f>
        <v>0</v>
      </c>
      <c r="M139" s="121">
        <f>IF($C$4="Neattiecināmās izmaksas",IF('11a+c+n'!$Q139="N",'11a+c+n'!M139,0))</f>
        <v>0</v>
      </c>
      <c r="N139" s="121">
        <f>IF($C$4="Neattiecināmās izmaksas",IF('11a+c+n'!$Q139="N",'11a+c+n'!N139,0))</f>
        <v>0</v>
      </c>
      <c r="O139" s="121">
        <f>IF($C$4="Neattiecināmās izmaksas",IF('11a+c+n'!$Q139="N",'11a+c+n'!O139,0))</f>
        <v>0</v>
      </c>
      <c r="P139" s="122">
        <f>IF($C$4="Neattiecināmās izmaksas",IF('11a+c+n'!$Q139="N",'11a+c+n'!P139,0))</f>
        <v>0</v>
      </c>
    </row>
    <row r="140" spans="1:16" x14ac:dyDescent="0.2">
      <c r="A140" s="49">
        <f>IF(P140=0,0,IF(COUNTBLANK(P140)=1,0,COUNTA($P$14:P140)))</f>
        <v>0</v>
      </c>
      <c r="B140" s="21">
        <f>IF($C$4="Neattiecināmās izmaksas",IF('11a+c+n'!$Q140="N",'11a+c+n'!B140,0))</f>
        <v>0</v>
      </c>
      <c r="C140" s="21">
        <f>IF($C$4="Neattiecināmās izmaksas",IF('11a+c+n'!$Q140="N",'11a+c+n'!C140,0))</f>
        <v>0</v>
      </c>
      <c r="D140" s="21">
        <f>IF($C$4="Neattiecināmās izmaksas",IF('11a+c+n'!$Q140="N",'11a+c+n'!D140,0))</f>
        <v>0</v>
      </c>
      <c r="E140" s="42"/>
      <c r="F140" s="64"/>
      <c r="G140" s="121"/>
      <c r="H140" s="121">
        <f>IF($C$4="Neattiecināmās izmaksas",IF('11a+c+n'!$Q140="N",'11a+c+n'!H140,0))</f>
        <v>0</v>
      </c>
      <c r="I140" s="121"/>
      <c r="J140" s="121"/>
      <c r="K140" s="122">
        <f>IF($C$4="Neattiecināmās izmaksas",IF('11a+c+n'!$Q140="N",'11a+c+n'!K140,0))</f>
        <v>0</v>
      </c>
      <c r="L140" s="83">
        <f>IF($C$4="Neattiecināmās izmaksas",IF('11a+c+n'!$Q140="N",'11a+c+n'!L140,0))</f>
        <v>0</v>
      </c>
      <c r="M140" s="121">
        <f>IF($C$4="Neattiecināmās izmaksas",IF('11a+c+n'!$Q140="N",'11a+c+n'!M140,0))</f>
        <v>0</v>
      </c>
      <c r="N140" s="121">
        <f>IF($C$4="Neattiecināmās izmaksas",IF('11a+c+n'!$Q140="N",'11a+c+n'!N140,0))</f>
        <v>0</v>
      </c>
      <c r="O140" s="121">
        <f>IF($C$4="Neattiecināmās izmaksas",IF('11a+c+n'!$Q140="N",'11a+c+n'!O140,0))</f>
        <v>0</v>
      </c>
      <c r="P140" s="122">
        <f>IF($C$4="Neattiecināmās izmaksas",IF('11a+c+n'!$Q140="N",'11a+c+n'!P140,0))</f>
        <v>0</v>
      </c>
    </row>
    <row r="141" spans="1:16" x14ac:dyDescent="0.2">
      <c r="A141" s="49">
        <f>IF(P141=0,0,IF(COUNTBLANK(P141)=1,0,COUNTA($P$14:P141)))</f>
        <v>0</v>
      </c>
      <c r="B141" s="21">
        <f>IF($C$4="Neattiecināmās izmaksas",IF('11a+c+n'!$Q141="N",'11a+c+n'!B141,0))</f>
        <v>0</v>
      </c>
      <c r="C141" s="21">
        <f>IF($C$4="Neattiecināmās izmaksas",IF('11a+c+n'!$Q141="N",'11a+c+n'!C141,0))</f>
        <v>0</v>
      </c>
      <c r="D141" s="21">
        <f>IF($C$4="Neattiecināmās izmaksas",IF('11a+c+n'!$Q141="N",'11a+c+n'!D141,0))</f>
        <v>0</v>
      </c>
      <c r="E141" s="42"/>
      <c r="F141" s="64"/>
      <c r="G141" s="121"/>
      <c r="H141" s="121">
        <f>IF($C$4="Neattiecināmās izmaksas",IF('11a+c+n'!$Q141="N",'11a+c+n'!H141,0))</f>
        <v>0</v>
      </c>
      <c r="I141" s="121"/>
      <c r="J141" s="121"/>
      <c r="K141" s="122">
        <f>IF($C$4="Neattiecināmās izmaksas",IF('11a+c+n'!$Q141="N",'11a+c+n'!K141,0))</f>
        <v>0</v>
      </c>
      <c r="L141" s="83">
        <f>IF($C$4="Neattiecināmās izmaksas",IF('11a+c+n'!$Q141="N",'11a+c+n'!L141,0))</f>
        <v>0</v>
      </c>
      <c r="M141" s="121">
        <f>IF($C$4="Neattiecināmās izmaksas",IF('11a+c+n'!$Q141="N",'11a+c+n'!M141,0))</f>
        <v>0</v>
      </c>
      <c r="N141" s="121">
        <f>IF($C$4="Neattiecināmās izmaksas",IF('11a+c+n'!$Q141="N",'11a+c+n'!N141,0))</f>
        <v>0</v>
      </c>
      <c r="O141" s="121">
        <f>IF($C$4="Neattiecināmās izmaksas",IF('11a+c+n'!$Q141="N",'11a+c+n'!O141,0))</f>
        <v>0</v>
      </c>
      <c r="P141" s="122">
        <f>IF($C$4="Neattiecināmās izmaksas",IF('11a+c+n'!$Q141="N",'11a+c+n'!P141,0))</f>
        <v>0</v>
      </c>
    </row>
    <row r="142" spans="1:16" x14ac:dyDescent="0.2">
      <c r="A142" s="49">
        <f>IF(P142=0,0,IF(COUNTBLANK(P142)=1,0,COUNTA($P$14:P142)))</f>
        <v>0</v>
      </c>
      <c r="B142" s="21">
        <f>IF($C$4="Neattiecināmās izmaksas",IF('11a+c+n'!$Q142="N",'11a+c+n'!B142,0))</f>
        <v>0</v>
      </c>
      <c r="C142" s="21">
        <f>IF($C$4="Neattiecināmās izmaksas",IF('11a+c+n'!$Q142="N",'11a+c+n'!C142,0))</f>
        <v>0</v>
      </c>
      <c r="D142" s="21">
        <f>IF($C$4="Neattiecināmās izmaksas",IF('11a+c+n'!$Q142="N",'11a+c+n'!D142,0))</f>
        <v>0</v>
      </c>
      <c r="E142" s="42"/>
      <c r="F142" s="64"/>
      <c r="G142" s="121"/>
      <c r="H142" s="121">
        <f>IF($C$4="Neattiecināmās izmaksas",IF('11a+c+n'!$Q142="N",'11a+c+n'!H142,0))</f>
        <v>0</v>
      </c>
      <c r="I142" s="121"/>
      <c r="J142" s="121"/>
      <c r="K142" s="122">
        <f>IF($C$4="Neattiecināmās izmaksas",IF('11a+c+n'!$Q142="N",'11a+c+n'!K142,0))</f>
        <v>0</v>
      </c>
      <c r="L142" s="83">
        <f>IF($C$4="Neattiecināmās izmaksas",IF('11a+c+n'!$Q142="N",'11a+c+n'!L142,0))</f>
        <v>0</v>
      </c>
      <c r="M142" s="121">
        <f>IF($C$4="Neattiecināmās izmaksas",IF('11a+c+n'!$Q142="N",'11a+c+n'!M142,0))</f>
        <v>0</v>
      </c>
      <c r="N142" s="121">
        <f>IF($C$4="Neattiecināmās izmaksas",IF('11a+c+n'!$Q142="N",'11a+c+n'!N142,0))</f>
        <v>0</v>
      </c>
      <c r="O142" s="121">
        <f>IF($C$4="Neattiecināmās izmaksas",IF('11a+c+n'!$Q142="N",'11a+c+n'!O142,0))</f>
        <v>0</v>
      </c>
      <c r="P142" s="122">
        <f>IF($C$4="Neattiecināmās izmaksas",IF('11a+c+n'!$Q142="N",'11a+c+n'!P142,0))</f>
        <v>0</v>
      </c>
    </row>
    <row r="143" spans="1:16" x14ac:dyDescent="0.2">
      <c r="A143" s="49">
        <f>IF(P143=0,0,IF(COUNTBLANK(P143)=1,0,COUNTA($P$14:P143)))</f>
        <v>0</v>
      </c>
      <c r="B143" s="21">
        <f>IF($C$4="Neattiecināmās izmaksas",IF('11a+c+n'!$Q143="N",'11a+c+n'!B143,0))</f>
        <v>0</v>
      </c>
      <c r="C143" s="21">
        <f>IF($C$4="Neattiecināmās izmaksas",IF('11a+c+n'!$Q143="N",'11a+c+n'!C143,0))</f>
        <v>0</v>
      </c>
      <c r="D143" s="21">
        <f>IF($C$4="Neattiecināmās izmaksas",IF('11a+c+n'!$Q143="N",'11a+c+n'!D143,0))</f>
        <v>0</v>
      </c>
      <c r="E143" s="42"/>
      <c r="F143" s="64"/>
      <c r="G143" s="121"/>
      <c r="H143" s="121">
        <f>IF($C$4="Neattiecināmās izmaksas",IF('11a+c+n'!$Q143="N",'11a+c+n'!H143,0))</f>
        <v>0</v>
      </c>
      <c r="I143" s="121"/>
      <c r="J143" s="121"/>
      <c r="K143" s="122">
        <f>IF($C$4="Neattiecināmās izmaksas",IF('11a+c+n'!$Q143="N",'11a+c+n'!K143,0))</f>
        <v>0</v>
      </c>
      <c r="L143" s="83">
        <f>IF($C$4="Neattiecināmās izmaksas",IF('11a+c+n'!$Q143="N",'11a+c+n'!L143,0))</f>
        <v>0</v>
      </c>
      <c r="M143" s="121">
        <f>IF($C$4="Neattiecināmās izmaksas",IF('11a+c+n'!$Q143="N",'11a+c+n'!M143,0))</f>
        <v>0</v>
      </c>
      <c r="N143" s="121">
        <f>IF($C$4="Neattiecināmās izmaksas",IF('11a+c+n'!$Q143="N",'11a+c+n'!N143,0))</f>
        <v>0</v>
      </c>
      <c r="O143" s="121">
        <f>IF($C$4="Neattiecināmās izmaksas",IF('11a+c+n'!$Q143="N",'11a+c+n'!O143,0))</f>
        <v>0</v>
      </c>
      <c r="P143" s="122">
        <f>IF($C$4="Neattiecināmās izmaksas",IF('11a+c+n'!$Q143="N",'11a+c+n'!P143,0))</f>
        <v>0</v>
      </c>
    </row>
    <row r="144" spans="1:16" x14ac:dyDescent="0.2">
      <c r="A144" s="49">
        <f>IF(P144=0,0,IF(COUNTBLANK(P144)=1,0,COUNTA($P$14:P144)))</f>
        <v>0</v>
      </c>
      <c r="B144" s="21">
        <f>IF($C$4="Neattiecināmās izmaksas",IF('11a+c+n'!$Q144="N",'11a+c+n'!B144,0))</f>
        <v>0</v>
      </c>
      <c r="C144" s="21">
        <f>IF($C$4="Neattiecināmās izmaksas",IF('11a+c+n'!$Q144="N",'11a+c+n'!C144,0))</f>
        <v>0</v>
      </c>
      <c r="D144" s="21">
        <f>IF($C$4="Neattiecināmās izmaksas",IF('11a+c+n'!$Q144="N",'11a+c+n'!D144,0))</f>
        <v>0</v>
      </c>
      <c r="E144" s="42"/>
      <c r="F144" s="64"/>
      <c r="G144" s="121"/>
      <c r="H144" s="121">
        <f>IF($C$4="Neattiecināmās izmaksas",IF('11a+c+n'!$Q144="N",'11a+c+n'!H144,0))</f>
        <v>0</v>
      </c>
      <c r="I144" s="121"/>
      <c r="J144" s="121"/>
      <c r="K144" s="122">
        <f>IF($C$4="Neattiecināmās izmaksas",IF('11a+c+n'!$Q144="N",'11a+c+n'!K144,0))</f>
        <v>0</v>
      </c>
      <c r="L144" s="83">
        <f>IF($C$4="Neattiecināmās izmaksas",IF('11a+c+n'!$Q144="N",'11a+c+n'!L144,0))</f>
        <v>0</v>
      </c>
      <c r="M144" s="121">
        <f>IF($C$4="Neattiecināmās izmaksas",IF('11a+c+n'!$Q144="N",'11a+c+n'!M144,0))</f>
        <v>0</v>
      </c>
      <c r="N144" s="121">
        <f>IF($C$4="Neattiecināmās izmaksas",IF('11a+c+n'!$Q144="N",'11a+c+n'!N144,0))</f>
        <v>0</v>
      </c>
      <c r="O144" s="121">
        <f>IF($C$4="Neattiecināmās izmaksas",IF('11a+c+n'!$Q144="N",'11a+c+n'!O144,0))</f>
        <v>0</v>
      </c>
      <c r="P144" s="122">
        <f>IF($C$4="Neattiecināmās izmaksas",IF('11a+c+n'!$Q144="N",'11a+c+n'!P144,0))</f>
        <v>0</v>
      </c>
    </row>
    <row r="145" spans="1:16" x14ac:dyDescent="0.2">
      <c r="A145" s="49">
        <f>IF(P145=0,0,IF(COUNTBLANK(P145)=1,0,COUNTA($P$14:P145)))</f>
        <v>0</v>
      </c>
      <c r="B145" s="21">
        <f>IF($C$4="Neattiecināmās izmaksas",IF('11a+c+n'!$Q145="N",'11a+c+n'!B145,0))</f>
        <v>0</v>
      </c>
      <c r="C145" s="21">
        <f>IF($C$4="Neattiecināmās izmaksas",IF('11a+c+n'!$Q145="N",'11a+c+n'!C145,0))</f>
        <v>0</v>
      </c>
      <c r="D145" s="21">
        <f>IF($C$4="Neattiecināmās izmaksas",IF('11a+c+n'!$Q145="N",'11a+c+n'!D145,0))</f>
        <v>0</v>
      </c>
      <c r="E145" s="42"/>
      <c r="F145" s="64"/>
      <c r="G145" s="121"/>
      <c r="H145" s="121">
        <f>IF($C$4="Neattiecināmās izmaksas",IF('11a+c+n'!$Q145="N",'11a+c+n'!H145,0))</f>
        <v>0</v>
      </c>
      <c r="I145" s="121"/>
      <c r="J145" s="121"/>
      <c r="K145" s="122">
        <f>IF($C$4="Neattiecināmās izmaksas",IF('11a+c+n'!$Q145="N",'11a+c+n'!K145,0))</f>
        <v>0</v>
      </c>
      <c r="L145" s="83">
        <f>IF($C$4="Neattiecināmās izmaksas",IF('11a+c+n'!$Q145="N",'11a+c+n'!L145,0))</f>
        <v>0</v>
      </c>
      <c r="M145" s="121">
        <f>IF($C$4="Neattiecināmās izmaksas",IF('11a+c+n'!$Q145="N",'11a+c+n'!M145,0))</f>
        <v>0</v>
      </c>
      <c r="N145" s="121">
        <f>IF($C$4="Neattiecināmās izmaksas",IF('11a+c+n'!$Q145="N",'11a+c+n'!N145,0))</f>
        <v>0</v>
      </c>
      <c r="O145" s="121">
        <f>IF($C$4="Neattiecināmās izmaksas",IF('11a+c+n'!$Q145="N",'11a+c+n'!O145,0))</f>
        <v>0</v>
      </c>
      <c r="P145" s="122">
        <f>IF($C$4="Neattiecināmās izmaksas",IF('11a+c+n'!$Q145="N",'11a+c+n'!P145,0))</f>
        <v>0</v>
      </c>
    </row>
    <row r="146" spans="1:16" x14ac:dyDescent="0.2">
      <c r="A146" s="49">
        <f>IF(P146=0,0,IF(COUNTBLANK(P146)=1,0,COUNTA($P$14:P146)))</f>
        <v>0</v>
      </c>
      <c r="B146" s="21">
        <f>IF($C$4="Neattiecināmās izmaksas",IF('11a+c+n'!$Q146="N",'11a+c+n'!B146,0))</f>
        <v>0</v>
      </c>
      <c r="C146" s="21">
        <f>IF($C$4="Neattiecināmās izmaksas",IF('11a+c+n'!$Q146="N",'11a+c+n'!C146,0))</f>
        <v>0</v>
      </c>
      <c r="D146" s="21">
        <f>IF($C$4="Neattiecināmās izmaksas",IF('11a+c+n'!$Q146="N",'11a+c+n'!D146,0))</f>
        <v>0</v>
      </c>
      <c r="E146" s="42"/>
      <c r="F146" s="64"/>
      <c r="G146" s="121"/>
      <c r="H146" s="121">
        <f>IF($C$4="Neattiecināmās izmaksas",IF('11a+c+n'!$Q146="N",'11a+c+n'!H146,0))</f>
        <v>0</v>
      </c>
      <c r="I146" s="121"/>
      <c r="J146" s="121"/>
      <c r="K146" s="122">
        <f>IF($C$4="Neattiecināmās izmaksas",IF('11a+c+n'!$Q146="N",'11a+c+n'!K146,0))</f>
        <v>0</v>
      </c>
      <c r="L146" s="83">
        <f>IF($C$4="Neattiecināmās izmaksas",IF('11a+c+n'!$Q146="N",'11a+c+n'!L146,0))</f>
        <v>0</v>
      </c>
      <c r="M146" s="121">
        <f>IF($C$4="Neattiecināmās izmaksas",IF('11a+c+n'!$Q146="N",'11a+c+n'!M146,0))</f>
        <v>0</v>
      </c>
      <c r="N146" s="121">
        <f>IF($C$4="Neattiecināmās izmaksas",IF('11a+c+n'!$Q146="N",'11a+c+n'!N146,0))</f>
        <v>0</v>
      </c>
      <c r="O146" s="121">
        <f>IF($C$4="Neattiecināmās izmaksas",IF('11a+c+n'!$Q146="N",'11a+c+n'!O146,0))</f>
        <v>0</v>
      </c>
      <c r="P146" s="122">
        <f>IF($C$4="Neattiecināmās izmaksas",IF('11a+c+n'!$Q146="N",'11a+c+n'!P146,0))</f>
        <v>0</v>
      </c>
    </row>
    <row r="147" spans="1:16" x14ac:dyDescent="0.2">
      <c r="A147" s="49">
        <f>IF(P147=0,0,IF(COUNTBLANK(P147)=1,0,COUNTA($P$14:P147)))</f>
        <v>0</v>
      </c>
      <c r="B147" s="21">
        <f>IF($C$4="Neattiecināmās izmaksas",IF('11a+c+n'!$Q147="N",'11a+c+n'!B147,0))</f>
        <v>0</v>
      </c>
      <c r="C147" s="21">
        <f>IF($C$4="Neattiecināmās izmaksas",IF('11a+c+n'!$Q147="N",'11a+c+n'!C147,0))</f>
        <v>0</v>
      </c>
      <c r="D147" s="21">
        <f>IF($C$4="Neattiecināmās izmaksas",IF('11a+c+n'!$Q147="N",'11a+c+n'!D147,0))</f>
        <v>0</v>
      </c>
      <c r="E147" s="42"/>
      <c r="F147" s="64"/>
      <c r="G147" s="121"/>
      <c r="H147" s="121">
        <f>IF($C$4="Neattiecināmās izmaksas",IF('11a+c+n'!$Q147="N",'11a+c+n'!H147,0))</f>
        <v>0</v>
      </c>
      <c r="I147" s="121"/>
      <c r="J147" s="121"/>
      <c r="K147" s="122">
        <f>IF($C$4="Neattiecināmās izmaksas",IF('11a+c+n'!$Q147="N",'11a+c+n'!K147,0))</f>
        <v>0</v>
      </c>
      <c r="L147" s="83">
        <f>IF($C$4="Neattiecināmās izmaksas",IF('11a+c+n'!$Q147="N",'11a+c+n'!L147,0))</f>
        <v>0</v>
      </c>
      <c r="M147" s="121">
        <f>IF($C$4="Neattiecināmās izmaksas",IF('11a+c+n'!$Q147="N",'11a+c+n'!M147,0))</f>
        <v>0</v>
      </c>
      <c r="N147" s="121">
        <f>IF($C$4="Neattiecināmās izmaksas",IF('11a+c+n'!$Q147="N",'11a+c+n'!N147,0))</f>
        <v>0</v>
      </c>
      <c r="O147" s="121">
        <f>IF($C$4="Neattiecināmās izmaksas",IF('11a+c+n'!$Q147="N",'11a+c+n'!O147,0))</f>
        <v>0</v>
      </c>
      <c r="P147" s="122">
        <f>IF($C$4="Neattiecināmās izmaksas",IF('11a+c+n'!$Q147="N",'11a+c+n'!P147,0))</f>
        <v>0</v>
      </c>
    </row>
    <row r="148" spans="1:16" x14ac:dyDescent="0.2">
      <c r="A148" s="49">
        <f>IF(P148=0,0,IF(COUNTBLANK(P148)=1,0,COUNTA($P$14:P148)))</f>
        <v>0</v>
      </c>
      <c r="B148" s="21">
        <f>IF($C$4="Neattiecināmās izmaksas",IF('11a+c+n'!$Q148="N",'11a+c+n'!B148,0))</f>
        <v>0</v>
      </c>
      <c r="C148" s="21">
        <f>IF($C$4="Neattiecināmās izmaksas",IF('11a+c+n'!$Q148="N",'11a+c+n'!C148,0))</f>
        <v>0</v>
      </c>
      <c r="D148" s="21">
        <f>IF($C$4="Neattiecināmās izmaksas",IF('11a+c+n'!$Q148="N",'11a+c+n'!D148,0))</f>
        <v>0</v>
      </c>
      <c r="E148" s="42"/>
      <c r="F148" s="64"/>
      <c r="G148" s="121"/>
      <c r="H148" s="121">
        <f>IF($C$4="Neattiecināmās izmaksas",IF('11a+c+n'!$Q148="N",'11a+c+n'!H148,0))</f>
        <v>0</v>
      </c>
      <c r="I148" s="121"/>
      <c r="J148" s="121"/>
      <c r="K148" s="122">
        <f>IF($C$4="Neattiecināmās izmaksas",IF('11a+c+n'!$Q148="N",'11a+c+n'!K148,0))</f>
        <v>0</v>
      </c>
      <c r="L148" s="83">
        <f>IF($C$4="Neattiecināmās izmaksas",IF('11a+c+n'!$Q148="N",'11a+c+n'!L148,0))</f>
        <v>0</v>
      </c>
      <c r="M148" s="121">
        <f>IF($C$4="Neattiecināmās izmaksas",IF('11a+c+n'!$Q148="N",'11a+c+n'!M148,0))</f>
        <v>0</v>
      </c>
      <c r="N148" s="121">
        <f>IF($C$4="Neattiecināmās izmaksas",IF('11a+c+n'!$Q148="N",'11a+c+n'!N148,0))</f>
        <v>0</v>
      </c>
      <c r="O148" s="121">
        <f>IF($C$4="Neattiecināmās izmaksas",IF('11a+c+n'!$Q148="N",'11a+c+n'!O148,0))</f>
        <v>0</v>
      </c>
      <c r="P148" s="122">
        <f>IF($C$4="Neattiecināmās izmaksas",IF('11a+c+n'!$Q148="N",'11a+c+n'!P148,0))</f>
        <v>0</v>
      </c>
    </row>
    <row r="149" spans="1:16" x14ac:dyDescent="0.2">
      <c r="A149" s="49">
        <f>IF(P149=0,0,IF(COUNTBLANK(P149)=1,0,COUNTA($P$14:P149)))</f>
        <v>0</v>
      </c>
      <c r="B149" s="21">
        <f>IF($C$4="Neattiecināmās izmaksas",IF('11a+c+n'!$Q149="N",'11a+c+n'!B149,0))</f>
        <v>0</v>
      </c>
      <c r="C149" s="21">
        <f>IF($C$4="Neattiecināmās izmaksas",IF('11a+c+n'!$Q149="N",'11a+c+n'!C149,0))</f>
        <v>0</v>
      </c>
      <c r="D149" s="21">
        <f>IF($C$4="Neattiecināmās izmaksas",IF('11a+c+n'!$Q149="N",'11a+c+n'!D149,0))</f>
        <v>0</v>
      </c>
      <c r="E149" s="42"/>
      <c r="F149" s="64"/>
      <c r="G149" s="121"/>
      <c r="H149" s="121">
        <f>IF($C$4="Neattiecināmās izmaksas",IF('11a+c+n'!$Q149="N",'11a+c+n'!H149,0))</f>
        <v>0</v>
      </c>
      <c r="I149" s="121"/>
      <c r="J149" s="121"/>
      <c r="K149" s="122">
        <f>IF($C$4="Neattiecināmās izmaksas",IF('11a+c+n'!$Q149="N",'11a+c+n'!K149,0))</f>
        <v>0</v>
      </c>
      <c r="L149" s="83">
        <f>IF($C$4="Neattiecināmās izmaksas",IF('11a+c+n'!$Q149="N",'11a+c+n'!L149,0))</f>
        <v>0</v>
      </c>
      <c r="M149" s="121">
        <f>IF($C$4="Neattiecināmās izmaksas",IF('11a+c+n'!$Q149="N",'11a+c+n'!M149,0))</f>
        <v>0</v>
      </c>
      <c r="N149" s="121">
        <f>IF($C$4="Neattiecināmās izmaksas",IF('11a+c+n'!$Q149="N",'11a+c+n'!N149,0))</f>
        <v>0</v>
      </c>
      <c r="O149" s="121">
        <f>IF($C$4="Neattiecināmās izmaksas",IF('11a+c+n'!$Q149="N",'11a+c+n'!O149,0))</f>
        <v>0</v>
      </c>
      <c r="P149" s="122">
        <f>IF($C$4="Neattiecināmās izmaksas",IF('11a+c+n'!$Q149="N",'11a+c+n'!P149,0))</f>
        <v>0</v>
      </c>
    </row>
    <row r="150" spans="1:16" x14ac:dyDescent="0.2">
      <c r="A150" s="49">
        <f>IF(P150=0,0,IF(COUNTBLANK(P150)=1,0,COUNTA($P$14:P150)))</f>
        <v>0</v>
      </c>
      <c r="B150" s="21">
        <f>IF($C$4="Neattiecināmās izmaksas",IF('11a+c+n'!$Q150="N",'11a+c+n'!B150,0))</f>
        <v>0</v>
      </c>
      <c r="C150" s="21">
        <f>IF($C$4="Neattiecināmās izmaksas",IF('11a+c+n'!$Q150="N",'11a+c+n'!C150,0))</f>
        <v>0</v>
      </c>
      <c r="D150" s="21">
        <f>IF($C$4="Neattiecināmās izmaksas",IF('11a+c+n'!$Q150="N",'11a+c+n'!D150,0))</f>
        <v>0</v>
      </c>
      <c r="E150" s="42"/>
      <c r="F150" s="64"/>
      <c r="G150" s="121"/>
      <c r="H150" s="121">
        <f>IF($C$4="Neattiecināmās izmaksas",IF('11a+c+n'!$Q150="N",'11a+c+n'!H150,0))</f>
        <v>0</v>
      </c>
      <c r="I150" s="121"/>
      <c r="J150" s="121"/>
      <c r="K150" s="122">
        <f>IF($C$4="Neattiecināmās izmaksas",IF('11a+c+n'!$Q150="N",'11a+c+n'!K150,0))</f>
        <v>0</v>
      </c>
      <c r="L150" s="83">
        <f>IF($C$4="Neattiecināmās izmaksas",IF('11a+c+n'!$Q150="N",'11a+c+n'!L150,0))</f>
        <v>0</v>
      </c>
      <c r="M150" s="121">
        <f>IF($C$4="Neattiecināmās izmaksas",IF('11a+c+n'!$Q150="N",'11a+c+n'!M150,0))</f>
        <v>0</v>
      </c>
      <c r="N150" s="121">
        <f>IF($C$4="Neattiecināmās izmaksas",IF('11a+c+n'!$Q150="N",'11a+c+n'!N150,0))</f>
        <v>0</v>
      </c>
      <c r="O150" s="121">
        <f>IF($C$4="Neattiecināmās izmaksas",IF('11a+c+n'!$Q150="N",'11a+c+n'!O150,0))</f>
        <v>0</v>
      </c>
      <c r="P150" s="122">
        <f>IF($C$4="Neattiecināmās izmaksas",IF('11a+c+n'!$Q150="N",'11a+c+n'!P150,0))</f>
        <v>0</v>
      </c>
    </row>
    <row r="151" spans="1:16" x14ac:dyDescent="0.2">
      <c r="A151" s="49">
        <f>IF(P151=0,0,IF(COUNTBLANK(P151)=1,0,COUNTA($P$14:P151)))</f>
        <v>0</v>
      </c>
      <c r="B151" s="21">
        <f>IF($C$4="Neattiecināmās izmaksas",IF('11a+c+n'!$Q151="N",'11a+c+n'!B151,0))</f>
        <v>0</v>
      </c>
      <c r="C151" s="21">
        <f>IF($C$4="Neattiecināmās izmaksas",IF('11a+c+n'!$Q151="N",'11a+c+n'!C151,0))</f>
        <v>0</v>
      </c>
      <c r="D151" s="21">
        <f>IF($C$4="Neattiecināmās izmaksas",IF('11a+c+n'!$Q151="N",'11a+c+n'!D151,0))</f>
        <v>0</v>
      </c>
      <c r="E151" s="42"/>
      <c r="F151" s="64"/>
      <c r="G151" s="121"/>
      <c r="H151" s="121">
        <f>IF($C$4="Neattiecināmās izmaksas",IF('11a+c+n'!$Q151="N",'11a+c+n'!H151,0))</f>
        <v>0</v>
      </c>
      <c r="I151" s="121"/>
      <c r="J151" s="121"/>
      <c r="K151" s="122">
        <f>IF($C$4="Neattiecināmās izmaksas",IF('11a+c+n'!$Q151="N",'11a+c+n'!K151,0))</f>
        <v>0</v>
      </c>
      <c r="L151" s="83">
        <f>IF($C$4="Neattiecināmās izmaksas",IF('11a+c+n'!$Q151="N",'11a+c+n'!L151,0))</f>
        <v>0</v>
      </c>
      <c r="M151" s="121">
        <f>IF($C$4="Neattiecināmās izmaksas",IF('11a+c+n'!$Q151="N",'11a+c+n'!M151,0))</f>
        <v>0</v>
      </c>
      <c r="N151" s="121">
        <f>IF($C$4="Neattiecināmās izmaksas",IF('11a+c+n'!$Q151="N",'11a+c+n'!N151,0))</f>
        <v>0</v>
      </c>
      <c r="O151" s="121">
        <f>IF($C$4="Neattiecināmās izmaksas",IF('11a+c+n'!$Q151="N",'11a+c+n'!O151,0))</f>
        <v>0</v>
      </c>
      <c r="P151" s="122">
        <f>IF($C$4="Neattiecināmās izmaksas",IF('11a+c+n'!$Q151="N",'11a+c+n'!P151,0))</f>
        <v>0</v>
      </c>
    </row>
    <row r="152" spans="1:16" x14ac:dyDescent="0.2">
      <c r="A152" s="49">
        <f>IF(P152=0,0,IF(COUNTBLANK(P152)=1,0,COUNTA($P$14:P152)))</f>
        <v>0</v>
      </c>
      <c r="B152" s="21">
        <f>IF($C$4="Neattiecināmās izmaksas",IF('11a+c+n'!$Q152="N",'11a+c+n'!B152,0))</f>
        <v>0</v>
      </c>
      <c r="C152" s="21">
        <f>IF($C$4="Neattiecināmās izmaksas",IF('11a+c+n'!$Q152="N",'11a+c+n'!C152,0))</f>
        <v>0</v>
      </c>
      <c r="D152" s="21">
        <f>IF($C$4="Neattiecināmās izmaksas",IF('11a+c+n'!$Q152="N",'11a+c+n'!D152,0))</f>
        <v>0</v>
      </c>
      <c r="E152" s="42"/>
      <c r="F152" s="64"/>
      <c r="G152" s="121"/>
      <c r="H152" s="121">
        <f>IF($C$4="Neattiecināmās izmaksas",IF('11a+c+n'!$Q152="N",'11a+c+n'!H152,0))</f>
        <v>0</v>
      </c>
      <c r="I152" s="121"/>
      <c r="J152" s="121"/>
      <c r="K152" s="122">
        <f>IF($C$4="Neattiecināmās izmaksas",IF('11a+c+n'!$Q152="N",'11a+c+n'!K152,0))</f>
        <v>0</v>
      </c>
      <c r="L152" s="83">
        <f>IF($C$4="Neattiecināmās izmaksas",IF('11a+c+n'!$Q152="N",'11a+c+n'!L152,0))</f>
        <v>0</v>
      </c>
      <c r="M152" s="121">
        <f>IF($C$4="Neattiecināmās izmaksas",IF('11a+c+n'!$Q152="N",'11a+c+n'!M152,0))</f>
        <v>0</v>
      </c>
      <c r="N152" s="121">
        <f>IF($C$4="Neattiecināmās izmaksas",IF('11a+c+n'!$Q152="N",'11a+c+n'!N152,0))</f>
        <v>0</v>
      </c>
      <c r="O152" s="121">
        <f>IF($C$4="Neattiecināmās izmaksas",IF('11a+c+n'!$Q152="N",'11a+c+n'!O152,0))</f>
        <v>0</v>
      </c>
      <c r="P152" s="122">
        <f>IF($C$4="Neattiecināmās izmaksas",IF('11a+c+n'!$Q152="N",'11a+c+n'!P152,0))</f>
        <v>0</v>
      </c>
    </row>
    <row r="153" spans="1:16" x14ac:dyDescent="0.2">
      <c r="A153" s="49">
        <f>IF(P153=0,0,IF(COUNTBLANK(P153)=1,0,COUNTA($P$14:P153)))</f>
        <v>0</v>
      </c>
      <c r="B153" s="21">
        <f>IF($C$4="Neattiecināmās izmaksas",IF('11a+c+n'!$Q153="N",'11a+c+n'!B153,0))</f>
        <v>0</v>
      </c>
      <c r="C153" s="21">
        <f>IF($C$4="Neattiecināmās izmaksas",IF('11a+c+n'!$Q153="N",'11a+c+n'!C153,0))</f>
        <v>0</v>
      </c>
      <c r="D153" s="21">
        <f>IF($C$4="Neattiecināmās izmaksas",IF('11a+c+n'!$Q153="N",'11a+c+n'!D153,0))</f>
        <v>0</v>
      </c>
      <c r="E153" s="42"/>
      <c r="F153" s="64"/>
      <c r="G153" s="121"/>
      <c r="H153" s="121">
        <f>IF($C$4="Neattiecināmās izmaksas",IF('11a+c+n'!$Q153="N",'11a+c+n'!H153,0))</f>
        <v>0</v>
      </c>
      <c r="I153" s="121"/>
      <c r="J153" s="121"/>
      <c r="K153" s="122">
        <f>IF($C$4="Neattiecināmās izmaksas",IF('11a+c+n'!$Q153="N",'11a+c+n'!K153,0))</f>
        <v>0</v>
      </c>
      <c r="L153" s="83">
        <f>IF($C$4="Neattiecināmās izmaksas",IF('11a+c+n'!$Q153="N",'11a+c+n'!L153,0))</f>
        <v>0</v>
      </c>
      <c r="M153" s="121">
        <f>IF($C$4="Neattiecināmās izmaksas",IF('11a+c+n'!$Q153="N",'11a+c+n'!M153,0))</f>
        <v>0</v>
      </c>
      <c r="N153" s="121">
        <f>IF($C$4="Neattiecināmās izmaksas",IF('11a+c+n'!$Q153="N",'11a+c+n'!N153,0))</f>
        <v>0</v>
      </c>
      <c r="O153" s="121">
        <f>IF($C$4="Neattiecināmās izmaksas",IF('11a+c+n'!$Q153="N",'11a+c+n'!O153,0))</f>
        <v>0</v>
      </c>
      <c r="P153" s="122">
        <f>IF($C$4="Neattiecināmās izmaksas",IF('11a+c+n'!$Q153="N",'11a+c+n'!P153,0))</f>
        <v>0</v>
      </c>
    </row>
    <row r="154" spans="1:16" x14ac:dyDescent="0.2">
      <c r="A154" s="49">
        <f>IF(P154=0,0,IF(COUNTBLANK(P154)=1,0,COUNTA($P$14:P154)))</f>
        <v>0</v>
      </c>
      <c r="B154" s="21">
        <f>IF($C$4="Neattiecināmās izmaksas",IF('11a+c+n'!$Q154="N",'11a+c+n'!B154,0))</f>
        <v>0</v>
      </c>
      <c r="C154" s="21">
        <f>IF($C$4="Neattiecināmās izmaksas",IF('11a+c+n'!$Q154="N",'11a+c+n'!C154,0))</f>
        <v>0</v>
      </c>
      <c r="D154" s="21">
        <f>IF($C$4="Neattiecināmās izmaksas",IF('11a+c+n'!$Q154="N",'11a+c+n'!D154,0))</f>
        <v>0</v>
      </c>
      <c r="E154" s="42"/>
      <c r="F154" s="64"/>
      <c r="G154" s="121"/>
      <c r="H154" s="121">
        <f>IF($C$4="Neattiecināmās izmaksas",IF('11a+c+n'!$Q154="N",'11a+c+n'!H154,0))</f>
        <v>0</v>
      </c>
      <c r="I154" s="121"/>
      <c r="J154" s="121"/>
      <c r="K154" s="122">
        <f>IF($C$4="Neattiecināmās izmaksas",IF('11a+c+n'!$Q154="N",'11a+c+n'!K154,0))</f>
        <v>0</v>
      </c>
      <c r="L154" s="83">
        <f>IF($C$4="Neattiecināmās izmaksas",IF('11a+c+n'!$Q154="N",'11a+c+n'!L154,0))</f>
        <v>0</v>
      </c>
      <c r="M154" s="121">
        <f>IF($C$4="Neattiecināmās izmaksas",IF('11a+c+n'!$Q154="N",'11a+c+n'!M154,0))</f>
        <v>0</v>
      </c>
      <c r="N154" s="121">
        <f>IF($C$4="Neattiecināmās izmaksas",IF('11a+c+n'!$Q154="N",'11a+c+n'!N154,0))</f>
        <v>0</v>
      </c>
      <c r="O154" s="121">
        <f>IF($C$4="Neattiecināmās izmaksas",IF('11a+c+n'!$Q154="N",'11a+c+n'!O154,0))</f>
        <v>0</v>
      </c>
      <c r="P154" s="122">
        <f>IF($C$4="Neattiecināmās izmaksas",IF('11a+c+n'!$Q154="N",'11a+c+n'!P154,0))</f>
        <v>0</v>
      </c>
    </row>
    <row r="155" spans="1:16" x14ac:dyDescent="0.2">
      <c r="A155" s="49">
        <f>IF(P155=0,0,IF(COUNTBLANK(P155)=1,0,COUNTA($P$14:P155)))</f>
        <v>0</v>
      </c>
      <c r="B155" s="21">
        <f>IF($C$4="Neattiecināmās izmaksas",IF('11a+c+n'!$Q155="N",'11a+c+n'!B155,0))</f>
        <v>0</v>
      </c>
      <c r="C155" s="21">
        <f>IF($C$4="Neattiecināmās izmaksas",IF('11a+c+n'!$Q155="N",'11a+c+n'!C155,0))</f>
        <v>0</v>
      </c>
      <c r="D155" s="21">
        <f>IF($C$4="Neattiecināmās izmaksas",IF('11a+c+n'!$Q155="N",'11a+c+n'!D155,0))</f>
        <v>0</v>
      </c>
      <c r="E155" s="42"/>
      <c r="F155" s="64"/>
      <c r="G155" s="121"/>
      <c r="H155" s="121">
        <f>IF($C$4="Neattiecināmās izmaksas",IF('11a+c+n'!$Q155="N",'11a+c+n'!H155,0))</f>
        <v>0</v>
      </c>
      <c r="I155" s="121"/>
      <c r="J155" s="121"/>
      <c r="K155" s="122">
        <f>IF($C$4="Neattiecināmās izmaksas",IF('11a+c+n'!$Q155="N",'11a+c+n'!K155,0))</f>
        <v>0</v>
      </c>
      <c r="L155" s="83">
        <f>IF($C$4="Neattiecināmās izmaksas",IF('11a+c+n'!$Q155="N",'11a+c+n'!L155,0))</f>
        <v>0</v>
      </c>
      <c r="M155" s="121">
        <f>IF($C$4="Neattiecināmās izmaksas",IF('11a+c+n'!$Q155="N",'11a+c+n'!M155,0))</f>
        <v>0</v>
      </c>
      <c r="N155" s="121">
        <f>IF($C$4="Neattiecināmās izmaksas",IF('11a+c+n'!$Q155="N",'11a+c+n'!N155,0))</f>
        <v>0</v>
      </c>
      <c r="O155" s="121">
        <f>IF($C$4="Neattiecināmās izmaksas",IF('11a+c+n'!$Q155="N",'11a+c+n'!O155,0))</f>
        <v>0</v>
      </c>
      <c r="P155" s="122">
        <f>IF($C$4="Neattiecināmās izmaksas",IF('11a+c+n'!$Q155="N",'11a+c+n'!P155,0))</f>
        <v>0</v>
      </c>
    </row>
    <row r="156" spans="1:16" x14ac:dyDescent="0.2">
      <c r="A156" s="49">
        <f>IF(P156=0,0,IF(COUNTBLANK(P156)=1,0,COUNTA($P$14:P156)))</f>
        <v>0</v>
      </c>
      <c r="B156" s="21">
        <f>IF($C$4="Neattiecināmās izmaksas",IF('11a+c+n'!$Q156="N",'11a+c+n'!B156,0))</f>
        <v>0</v>
      </c>
      <c r="C156" s="21">
        <f>IF($C$4="Neattiecināmās izmaksas",IF('11a+c+n'!$Q156="N",'11a+c+n'!C156,0))</f>
        <v>0</v>
      </c>
      <c r="D156" s="21">
        <f>IF($C$4="Neattiecināmās izmaksas",IF('11a+c+n'!$Q156="N",'11a+c+n'!D156,0))</f>
        <v>0</v>
      </c>
      <c r="E156" s="42"/>
      <c r="F156" s="64"/>
      <c r="G156" s="121"/>
      <c r="H156" s="121">
        <f>IF($C$4="Neattiecināmās izmaksas",IF('11a+c+n'!$Q156="N",'11a+c+n'!H156,0))</f>
        <v>0</v>
      </c>
      <c r="I156" s="121"/>
      <c r="J156" s="121"/>
      <c r="K156" s="122">
        <f>IF($C$4="Neattiecināmās izmaksas",IF('11a+c+n'!$Q156="N",'11a+c+n'!K156,0))</f>
        <v>0</v>
      </c>
      <c r="L156" s="83">
        <f>IF($C$4="Neattiecināmās izmaksas",IF('11a+c+n'!$Q156="N",'11a+c+n'!L156,0))</f>
        <v>0</v>
      </c>
      <c r="M156" s="121">
        <f>IF($C$4="Neattiecināmās izmaksas",IF('11a+c+n'!$Q156="N",'11a+c+n'!M156,0))</f>
        <v>0</v>
      </c>
      <c r="N156" s="121">
        <f>IF($C$4="Neattiecināmās izmaksas",IF('11a+c+n'!$Q156="N",'11a+c+n'!N156,0))</f>
        <v>0</v>
      </c>
      <c r="O156" s="121">
        <f>IF($C$4="Neattiecināmās izmaksas",IF('11a+c+n'!$Q156="N",'11a+c+n'!O156,0))</f>
        <v>0</v>
      </c>
      <c r="P156" s="122">
        <f>IF($C$4="Neattiecināmās izmaksas",IF('11a+c+n'!$Q156="N",'11a+c+n'!P156,0))</f>
        <v>0</v>
      </c>
    </row>
    <row r="157" spans="1:16" x14ac:dyDescent="0.2">
      <c r="A157" s="49">
        <f>IF(P157=0,0,IF(COUNTBLANK(P157)=1,0,COUNTA($P$14:P157)))</f>
        <v>0</v>
      </c>
      <c r="B157" s="21">
        <f>IF($C$4="Neattiecināmās izmaksas",IF('11a+c+n'!$Q157="N",'11a+c+n'!B157,0))</f>
        <v>0</v>
      </c>
      <c r="C157" s="21">
        <f>IF($C$4="Neattiecināmās izmaksas",IF('11a+c+n'!$Q157="N",'11a+c+n'!C157,0))</f>
        <v>0</v>
      </c>
      <c r="D157" s="21">
        <f>IF($C$4="Neattiecināmās izmaksas",IF('11a+c+n'!$Q157="N",'11a+c+n'!D157,0))</f>
        <v>0</v>
      </c>
      <c r="E157" s="42"/>
      <c r="F157" s="64"/>
      <c r="G157" s="121"/>
      <c r="H157" s="121">
        <f>IF($C$4="Neattiecināmās izmaksas",IF('11a+c+n'!$Q157="N",'11a+c+n'!H157,0))</f>
        <v>0</v>
      </c>
      <c r="I157" s="121"/>
      <c r="J157" s="121"/>
      <c r="K157" s="122">
        <f>IF($C$4="Neattiecināmās izmaksas",IF('11a+c+n'!$Q157="N",'11a+c+n'!K157,0))</f>
        <v>0</v>
      </c>
      <c r="L157" s="83">
        <f>IF($C$4="Neattiecināmās izmaksas",IF('11a+c+n'!$Q157="N",'11a+c+n'!L157,0))</f>
        <v>0</v>
      </c>
      <c r="M157" s="121">
        <f>IF($C$4="Neattiecināmās izmaksas",IF('11a+c+n'!$Q157="N",'11a+c+n'!M157,0))</f>
        <v>0</v>
      </c>
      <c r="N157" s="121">
        <f>IF($C$4="Neattiecināmās izmaksas",IF('11a+c+n'!$Q157="N",'11a+c+n'!N157,0))</f>
        <v>0</v>
      </c>
      <c r="O157" s="121">
        <f>IF($C$4="Neattiecināmās izmaksas",IF('11a+c+n'!$Q157="N",'11a+c+n'!O157,0))</f>
        <v>0</v>
      </c>
      <c r="P157" s="122">
        <f>IF($C$4="Neattiecināmās izmaksas",IF('11a+c+n'!$Q157="N",'11a+c+n'!P157,0))</f>
        <v>0</v>
      </c>
    </row>
    <row r="158" spans="1:16" x14ac:dyDescent="0.2">
      <c r="A158" s="49">
        <f>IF(P158=0,0,IF(COUNTBLANK(P158)=1,0,COUNTA($P$14:P158)))</f>
        <v>0</v>
      </c>
      <c r="B158" s="21">
        <f>IF($C$4="Neattiecināmās izmaksas",IF('11a+c+n'!$Q158="N",'11a+c+n'!B158,0))</f>
        <v>0</v>
      </c>
      <c r="C158" s="21">
        <f>IF($C$4="Neattiecināmās izmaksas",IF('11a+c+n'!$Q158="N",'11a+c+n'!C158,0))</f>
        <v>0</v>
      </c>
      <c r="D158" s="21">
        <f>IF($C$4="Neattiecināmās izmaksas",IF('11a+c+n'!$Q158="N",'11a+c+n'!D158,0))</f>
        <v>0</v>
      </c>
      <c r="E158" s="42"/>
      <c r="F158" s="64"/>
      <c r="G158" s="121"/>
      <c r="H158" s="121">
        <f>IF($C$4="Neattiecināmās izmaksas",IF('11a+c+n'!$Q158="N",'11a+c+n'!H158,0))</f>
        <v>0</v>
      </c>
      <c r="I158" s="121"/>
      <c r="J158" s="121"/>
      <c r="K158" s="122">
        <f>IF($C$4="Neattiecināmās izmaksas",IF('11a+c+n'!$Q158="N",'11a+c+n'!K158,0))</f>
        <v>0</v>
      </c>
      <c r="L158" s="83">
        <f>IF($C$4="Neattiecināmās izmaksas",IF('11a+c+n'!$Q158="N",'11a+c+n'!L158,0))</f>
        <v>0</v>
      </c>
      <c r="M158" s="121">
        <f>IF($C$4="Neattiecināmās izmaksas",IF('11a+c+n'!$Q158="N",'11a+c+n'!M158,0))</f>
        <v>0</v>
      </c>
      <c r="N158" s="121">
        <f>IF($C$4="Neattiecināmās izmaksas",IF('11a+c+n'!$Q158="N",'11a+c+n'!N158,0))</f>
        <v>0</v>
      </c>
      <c r="O158" s="121">
        <f>IF($C$4="Neattiecināmās izmaksas",IF('11a+c+n'!$Q158="N",'11a+c+n'!O158,0))</f>
        <v>0</v>
      </c>
      <c r="P158" s="122">
        <f>IF($C$4="Neattiecināmās izmaksas",IF('11a+c+n'!$Q158="N",'11a+c+n'!P158,0))</f>
        <v>0</v>
      </c>
    </row>
    <row r="159" spans="1:16" x14ac:dyDescent="0.2">
      <c r="A159" s="49">
        <f>IF(P159=0,0,IF(COUNTBLANK(P159)=1,0,COUNTA($P$14:P159)))</f>
        <v>0</v>
      </c>
      <c r="B159" s="21">
        <f>IF($C$4="Neattiecināmās izmaksas",IF('11a+c+n'!$Q159="N",'11a+c+n'!B159,0))</f>
        <v>0</v>
      </c>
      <c r="C159" s="21">
        <f>IF($C$4="Neattiecināmās izmaksas",IF('11a+c+n'!$Q159="N",'11a+c+n'!C159,0))</f>
        <v>0</v>
      </c>
      <c r="D159" s="21">
        <f>IF($C$4="Neattiecināmās izmaksas",IF('11a+c+n'!$Q159="N",'11a+c+n'!D159,0))</f>
        <v>0</v>
      </c>
      <c r="E159" s="42"/>
      <c r="F159" s="64"/>
      <c r="G159" s="121"/>
      <c r="H159" s="121">
        <f>IF($C$4="Neattiecināmās izmaksas",IF('11a+c+n'!$Q159="N",'11a+c+n'!H159,0))</f>
        <v>0</v>
      </c>
      <c r="I159" s="121"/>
      <c r="J159" s="121"/>
      <c r="K159" s="122">
        <f>IF($C$4="Neattiecināmās izmaksas",IF('11a+c+n'!$Q159="N",'11a+c+n'!K159,0))</f>
        <v>0</v>
      </c>
      <c r="L159" s="83">
        <f>IF($C$4="Neattiecināmās izmaksas",IF('11a+c+n'!$Q159="N",'11a+c+n'!L159,0))</f>
        <v>0</v>
      </c>
      <c r="M159" s="121">
        <f>IF($C$4="Neattiecināmās izmaksas",IF('11a+c+n'!$Q159="N",'11a+c+n'!M159,0))</f>
        <v>0</v>
      </c>
      <c r="N159" s="121">
        <f>IF($C$4="Neattiecināmās izmaksas",IF('11a+c+n'!$Q159="N",'11a+c+n'!N159,0))</f>
        <v>0</v>
      </c>
      <c r="O159" s="121">
        <f>IF($C$4="Neattiecināmās izmaksas",IF('11a+c+n'!$Q159="N",'11a+c+n'!O159,0))</f>
        <v>0</v>
      </c>
      <c r="P159" s="122">
        <f>IF($C$4="Neattiecināmās izmaksas",IF('11a+c+n'!$Q159="N",'11a+c+n'!P159,0))</f>
        <v>0</v>
      </c>
    </row>
    <row r="160" spans="1:16" x14ac:dyDescent="0.2">
      <c r="A160" s="49">
        <f>IF(P160=0,0,IF(COUNTBLANK(P160)=1,0,COUNTA($P$14:P160)))</f>
        <v>0</v>
      </c>
      <c r="B160" s="21">
        <f>IF($C$4="Neattiecināmās izmaksas",IF('11a+c+n'!$Q160="N",'11a+c+n'!B160,0))</f>
        <v>0</v>
      </c>
      <c r="C160" s="21">
        <f>IF($C$4="Neattiecināmās izmaksas",IF('11a+c+n'!$Q160="N",'11a+c+n'!C160,0))</f>
        <v>0</v>
      </c>
      <c r="D160" s="21">
        <f>IF($C$4="Neattiecināmās izmaksas",IF('11a+c+n'!$Q160="N",'11a+c+n'!D160,0))</f>
        <v>0</v>
      </c>
      <c r="E160" s="42"/>
      <c r="F160" s="64"/>
      <c r="G160" s="121"/>
      <c r="H160" s="121">
        <f>IF($C$4="Neattiecināmās izmaksas",IF('11a+c+n'!$Q160="N",'11a+c+n'!H160,0))</f>
        <v>0</v>
      </c>
      <c r="I160" s="121"/>
      <c r="J160" s="121"/>
      <c r="K160" s="122">
        <f>IF($C$4="Neattiecināmās izmaksas",IF('11a+c+n'!$Q160="N",'11a+c+n'!K160,0))</f>
        <v>0</v>
      </c>
      <c r="L160" s="83">
        <f>IF($C$4="Neattiecināmās izmaksas",IF('11a+c+n'!$Q160="N",'11a+c+n'!L160,0))</f>
        <v>0</v>
      </c>
      <c r="M160" s="121">
        <f>IF($C$4="Neattiecināmās izmaksas",IF('11a+c+n'!$Q160="N",'11a+c+n'!M160,0))</f>
        <v>0</v>
      </c>
      <c r="N160" s="121">
        <f>IF($C$4="Neattiecināmās izmaksas",IF('11a+c+n'!$Q160="N",'11a+c+n'!N160,0))</f>
        <v>0</v>
      </c>
      <c r="O160" s="121">
        <f>IF($C$4="Neattiecināmās izmaksas",IF('11a+c+n'!$Q160="N",'11a+c+n'!O160,0))</f>
        <v>0</v>
      </c>
      <c r="P160" s="122">
        <f>IF($C$4="Neattiecināmās izmaksas",IF('11a+c+n'!$Q160="N",'11a+c+n'!P160,0))</f>
        <v>0</v>
      </c>
    </row>
    <row r="161" spans="1:16" x14ac:dyDescent="0.2">
      <c r="A161" s="49">
        <f>IF(P161=0,0,IF(COUNTBLANK(P161)=1,0,COUNTA($P$14:P161)))</f>
        <v>0</v>
      </c>
      <c r="B161" s="21">
        <f>IF($C$4="Neattiecināmās izmaksas",IF('11a+c+n'!$Q161="N",'11a+c+n'!B161,0))</f>
        <v>0</v>
      </c>
      <c r="C161" s="21">
        <f>IF($C$4="Neattiecināmās izmaksas",IF('11a+c+n'!$Q161="N",'11a+c+n'!C161,0))</f>
        <v>0</v>
      </c>
      <c r="D161" s="21">
        <f>IF($C$4="Neattiecināmās izmaksas",IF('11a+c+n'!$Q161="N",'11a+c+n'!D161,0))</f>
        <v>0</v>
      </c>
      <c r="E161" s="42"/>
      <c r="F161" s="64"/>
      <c r="G161" s="121"/>
      <c r="H161" s="121">
        <f>IF($C$4="Neattiecināmās izmaksas",IF('11a+c+n'!$Q161="N",'11a+c+n'!H161,0))</f>
        <v>0</v>
      </c>
      <c r="I161" s="121"/>
      <c r="J161" s="121"/>
      <c r="K161" s="122">
        <f>IF($C$4="Neattiecināmās izmaksas",IF('11a+c+n'!$Q161="N",'11a+c+n'!K161,0))</f>
        <v>0</v>
      </c>
      <c r="L161" s="83">
        <f>IF($C$4="Neattiecināmās izmaksas",IF('11a+c+n'!$Q161="N",'11a+c+n'!L161,0))</f>
        <v>0</v>
      </c>
      <c r="M161" s="121">
        <f>IF($C$4="Neattiecināmās izmaksas",IF('11a+c+n'!$Q161="N",'11a+c+n'!M161,0))</f>
        <v>0</v>
      </c>
      <c r="N161" s="121">
        <f>IF($C$4="Neattiecināmās izmaksas",IF('11a+c+n'!$Q161="N",'11a+c+n'!N161,0))</f>
        <v>0</v>
      </c>
      <c r="O161" s="121">
        <f>IF($C$4="Neattiecināmās izmaksas",IF('11a+c+n'!$Q161="N",'11a+c+n'!O161,0))</f>
        <v>0</v>
      </c>
      <c r="P161" s="122">
        <f>IF($C$4="Neattiecināmās izmaksas",IF('11a+c+n'!$Q161="N",'11a+c+n'!P161,0))</f>
        <v>0</v>
      </c>
    </row>
    <row r="162" spans="1:16" x14ac:dyDescent="0.2">
      <c r="A162" s="49">
        <f>IF(P162=0,0,IF(COUNTBLANK(P162)=1,0,COUNTA($P$14:P162)))</f>
        <v>0</v>
      </c>
      <c r="B162" s="21">
        <f>IF($C$4="Neattiecināmās izmaksas",IF('11a+c+n'!$Q162="N",'11a+c+n'!B162,0))</f>
        <v>0</v>
      </c>
      <c r="C162" s="21">
        <f>IF($C$4="Neattiecināmās izmaksas",IF('11a+c+n'!$Q162="N",'11a+c+n'!C162,0))</f>
        <v>0</v>
      </c>
      <c r="D162" s="21">
        <f>IF($C$4="Neattiecināmās izmaksas",IF('11a+c+n'!$Q162="N",'11a+c+n'!D162,0))</f>
        <v>0</v>
      </c>
      <c r="E162" s="42"/>
      <c r="F162" s="64"/>
      <c r="G162" s="121"/>
      <c r="H162" s="121">
        <f>IF($C$4="Neattiecināmās izmaksas",IF('11a+c+n'!$Q162="N",'11a+c+n'!H162,0))</f>
        <v>0</v>
      </c>
      <c r="I162" s="121"/>
      <c r="J162" s="121"/>
      <c r="K162" s="122">
        <f>IF($C$4="Neattiecināmās izmaksas",IF('11a+c+n'!$Q162="N",'11a+c+n'!K162,0))</f>
        <v>0</v>
      </c>
      <c r="L162" s="83">
        <f>IF($C$4="Neattiecināmās izmaksas",IF('11a+c+n'!$Q162="N",'11a+c+n'!L162,0))</f>
        <v>0</v>
      </c>
      <c r="M162" s="121">
        <f>IF($C$4="Neattiecināmās izmaksas",IF('11a+c+n'!$Q162="N",'11a+c+n'!M162,0))</f>
        <v>0</v>
      </c>
      <c r="N162" s="121">
        <f>IF($C$4="Neattiecināmās izmaksas",IF('11a+c+n'!$Q162="N",'11a+c+n'!N162,0))</f>
        <v>0</v>
      </c>
      <c r="O162" s="121">
        <f>IF($C$4="Neattiecināmās izmaksas",IF('11a+c+n'!$Q162="N",'11a+c+n'!O162,0))</f>
        <v>0</v>
      </c>
      <c r="P162" s="122">
        <f>IF($C$4="Neattiecināmās izmaksas",IF('11a+c+n'!$Q162="N",'11a+c+n'!P162,0))</f>
        <v>0</v>
      </c>
    </row>
    <row r="163" spans="1:16" x14ac:dyDescent="0.2">
      <c r="A163" s="49">
        <f>IF(P163=0,0,IF(COUNTBLANK(P163)=1,0,COUNTA($P$14:P163)))</f>
        <v>0</v>
      </c>
      <c r="B163" s="21">
        <f>IF($C$4="Neattiecināmās izmaksas",IF('11a+c+n'!$Q163="N",'11a+c+n'!B163,0))</f>
        <v>0</v>
      </c>
      <c r="C163" s="21">
        <f>IF($C$4="Neattiecināmās izmaksas",IF('11a+c+n'!$Q163="N",'11a+c+n'!C163,0))</f>
        <v>0</v>
      </c>
      <c r="D163" s="21">
        <f>IF($C$4="Neattiecināmās izmaksas",IF('11a+c+n'!$Q163="N",'11a+c+n'!D163,0))</f>
        <v>0</v>
      </c>
      <c r="E163" s="42"/>
      <c r="F163" s="64"/>
      <c r="G163" s="121"/>
      <c r="H163" s="121">
        <f>IF($C$4="Neattiecināmās izmaksas",IF('11a+c+n'!$Q163="N",'11a+c+n'!H163,0))</f>
        <v>0</v>
      </c>
      <c r="I163" s="121"/>
      <c r="J163" s="121"/>
      <c r="K163" s="122">
        <f>IF($C$4="Neattiecināmās izmaksas",IF('11a+c+n'!$Q163="N",'11a+c+n'!K163,0))</f>
        <v>0</v>
      </c>
      <c r="L163" s="83">
        <f>IF($C$4="Neattiecināmās izmaksas",IF('11a+c+n'!$Q163="N",'11a+c+n'!L163,0))</f>
        <v>0</v>
      </c>
      <c r="M163" s="121">
        <f>IF($C$4="Neattiecināmās izmaksas",IF('11a+c+n'!$Q163="N",'11a+c+n'!M163,0))</f>
        <v>0</v>
      </c>
      <c r="N163" s="121">
        <f>IF($C$4="Neattiecināmās izmaksas",IF('11a+c+n'!$Q163="N",'11a+c+n'!N163,0))</f>
        <v>0</v>
      </c>
      <c r="O163" s="121">
        <f>IF($C$4="Neattiecināmās izmaksas",IF('11a+c+n'!$Q163="N",'11a+c+n'!O163,0))</f>
        <v>0</v>
      </c>
      <c r="P163" s="122">
        <f>IF($C$4="Neattiecināmās izmaksas",IF('11a+c+n'!$Q163="N",'11a+c+n'!P163,0))</f>
        <v>0</v>
      </c>
    </row>
    <row r="164" spans="1:16" x14ac:dyDescent="0.2">
      <c r="A164" s="49">
        <f>IF(P164=0,0,IF(COUNTBLANK(P164)=1,0,COUNTA($P$14:P164)))</f>
        <v>0</v>
      </c>
      <c r="B164" s="21">
        <f>IF($C$4="Neattiecināmās izmaksas",IF('11a+c+n'!$Q164="N",'11a+c+n'!B164,0))</f>
        <v>0</v>
      </c>
      <c r="C164" s="21">
        <f>IF($C$4="Neattiecināmās izmaksas",IF('11a+c+n'!$Q164="N",'11a+c+n'!C164,0))</f>
        <v>0</v>
      </c>
      <c r="D164" s="21">
        <f>IF($C$4="Neattiecināmās izmaksas",IF('11a+c+n'!$Q164="N",'11a+c+n'!D164,0))</f>
        <v>0</v>
      </c>
      <c r="E164" s="42"/>
      <c r="F164" s="64"/>
      <c r="G164" s="121"/>
      <c r="H164" s="121">
        <f>IF($C$4="Neattiecināmās izmaksas",IF('11a+c+n'!$Q164="N",'11a+c+n'!H164,0))</f>
        <v>0</v>
      </c>
      <c r="I164" s="121"/>
      <c r="J164" s="121"/>
      <c r="K164" s="122">
        <f>IF($C$4="Neattiecināmās izmaksas",IF('11a+c+n'!$Q164="N",'11a+c+n'!K164,0))</f>
        <v>0</v>
      </c>
      <c r="L164" s="83">
        <f>IF($C$4="Neattiecināmās izmaksas",IF('11a+c+n'!$Q164="N",'11a+c+n'!L164,0))</f>
        <v>0</v>
      </c>
      <c r="M164" s="121">
        <f>IF($C$4="Neattiecināmās izmaksas",IF('11a+c+n'!$Q164="N",'11a+c+n'!M164,0))</f>
        <v>0</v>
      </c>
      <c r="N164" s="121">
        <f>IF($C$4="Neattiecināmās izmaksas",IF('11a+c+n'!$Q164="N",'11a+c+n'!N164,0))</f>
        <v>0</v>
      </c>
      <c r="O164" s="121">
        <f>IF($C$4="Neattiecināmās izmaksas",IF('11a+c+n'!$Q164="N",'11a+c+n'!O164,0))</f>
        <v>0</v>
      </c>
      <c r="P164" s="122">
        <f>IF($C$4="Neattiecināmās izmaksas",IF('11a+c+n'!$Q164="N",'11a+c+n'!P164,0))</f>
        <v>0</v>
      </c>
    </row>
    <row r="165" spans="1:16" x14ac:dyDescent="0.2">
      <c r="A165" s="49">
        <f>IF(P165=0,0,IF(COUNTBLANK(P165)=1,0,COUNTA($P$14:P165)))</f>
        <v>0</v>
      </c>
      <c r="B165" s="21">
        <f>IF($C$4="Neattiecināmās izmaksas",IF('11a+c+n'!$Q165="N",'11a+c+n'!B165,0))</f>
        <v>0</v>
      </c>
      <c r="C165" s="21">
        <f>IF($C$4="Neattiecināmās izmaksas",IF('11a+c+n'!$Q165="N",'11a+c+n'!C165,0))</f>
        <v>0</v>
      </c>
      <c r="D165" s="21">
        <f>IF($C$4="Neattiecināmās izmaksas",IF('11a+c+n'!$Q165="N",'11a+c+n'!D165,0))</f>
        <v>0</v>
      </c>
      <c r="E165" s="42"/>
      <c r="F165" s="64"/>
      <c r="G165" s="121"/>
      <c r="H165" s="121">
        <f>IF($C$4="Neattiecināmās izmaksas",IF('11a+c+n'!$Q165="N",'11a+c+n'!H165,0))</f>
        <v>0</v>
      </c>
      <c r="I165" s="121"/>
      <c r="J165" s="121"/>
      <c r="K165" s="122">
        <f>IF($C$4="Neattiecināmās izmaksas",IF('11a+c+n'!$Q165="N",'11a+c+n'!K165,0))</f>
        <v>0</v>
      </c>
      <c r="L165" s="83">
        <f>IF($C$4="Neattiecināmās izmaksas",IF('11a+c+n'!$Q165="N",'11a+c+n'!L165,0))</f>
        <v>0</v>
      </c>
      <c r="M165" s="121">
        <f>IF($C$4="Neattiecināmās izmaksas",IF('11a+c+n'!$Q165="N",'11a+c+n'!M165,0))</f>
        <v>0</v>
      </c>
      <c r="N165" s="121">
        <f>IF($C$4="Neattiecināmās izmaksas",IF('11a+c+n'!$Q165="N",'11a+c+n'!N165,0))</f>
        <v>0</v>
      </c>
      <c r="O165" s="121">
        <f>IF($C$4="Neattiecināmās izmaksas",IF('11a+c+n'!$Q165="N",'11a+c+n'!O165,0))</f>
        <v>0</v>
      </c>
      <c r="P165" s="122">
        <f>IF($C$4="Neattiecināmās izmaksas",IF('11a+c+n'!$Q165="N",'11a+c+n'!P165,0))</f>
        <v>0</v>
      </c>
    </row>
    <row r="166" spans="1:16" x14ac:dyDescent="0.2">
      <c r="A166" s="49">
        <f>IF(P166=0,0,IF(COUNTBLANK(P166)=1,0,COUNTA($P$14:P166)))</f>
        <v>0</v>
      </c>
      <c r="B166" s="21">
        <f>IF($C$4="Neattiecināmās izmaksas",IF('11a+c+n'!$Q166="N",'11a+c+n'!B166,0))</f>
        <v>0</v>
      </c>
      <c r="C166" s="21">
        <f>IF($C$4="Neattiecināmās izmaksas",IF('11a+c+n'!$Q166="N",'11a+c+n'!C166,0))</f>
        <v>0</v>
      </c>
      <c r="D166" s="21">
        <f>IF($C$4="Neattiecināmās izmaksas",IF('11a+c+n'!$Q166="N",'11a+c+n'!D166,0))</f>
        <v>0</v>
      </c>
      <c r="E166" s="42"/>
      <c r="F166" s="64"/>
      <c r="G166" s="121"/>
      <c r="H166" s="121">
        <f>IF($C$4="Neattiecināmās izmaksas",IF('11a+c+n'!$Q166="N",'11a+c+n'!H166,0))</f>
        <v>0</v>
      </c>
      <c r="I166" s="121"/>
      <c r="J166" s="121"/>
      <c r="K166" s="122">
        <f>IF($C$4="Neattiecināmās izmaksas",IF('11a+c+n'!$Q166="N",'11a+c+n'!K166,0))</f>
        <v>0</v>
      </c>
      <c r="L166" s="83">
        <f>IF($C$4="Neattiecināmās izmaksas",IF('11a+c+n'!$Q166="N",'11a+c+n'!L166,0))</f>
        <v>0</v>
      </c>
      <c r="M166" s="121">
        <f>IF($C$4="Neattiecināmās izmaksas",IF('11a+c+n'!$Q166="N",'11a+c+n'!M166,0))</f>
        <v>0</v>
      </c>
      <c r="N166" s="121">
        <f>IF($C$4="Neattiecināmās izmaksas",IF('11a+c+n'!$Q166="N",'11a+c+n'!N166,0))</f>
        <v>0</v>
      </c>
      <c r="O166" s="121">
        <f>IF($C$4="Neattiecināmās izmaksas",IF('11a+c+n'!$Q166="N",'11a+c+n'!O166,0))</f>
        <v>0</v>
      </c>
      <c r="P166" s="122">
        <f>IF($C$4="Neattiecināmās izmaksas",IF('11a+c+n'!$Q166="N",'11a+c+n'!P166,0))</f>
        <v>0</v>
      </c>
    </row>
    <row r="167" spans="1:16" x14ac:dyDescent="0.2">
      <c r="A167" s="49">
        <f>IF(P167=0,0,IF(COUNTBLANK(P167)=1,0,COUNTA($P$14:P167)))</f>
        <v>0</v>
      </c>
      <c r="B167" s="21">
        <f>IF($C$4="Neattiecināmās izmaksas",IF('11a+c+n'!$Q167="N",'11a+c+n'!B167,0))</f>
        <v>0</v>
      </c>
      <c r="C167" s="21">
        <f>IF($C$4="Neattiecināmās izmaksas",IF('11a+c+n'!$Q167="N",'11a+c+n'!C167,0))</f>
        <v>0</v>
      </c>
      <c r="D167" s="21">
        <f>IF($C$4="Neattiecināmās izmaksas",IF('11a+c+n'!$Q167="N",'11a+c+n'!D167,0))</f>
        <v>0</v>
      </c>
      <c r="E167" s="42"/>
      <c r="F167" s="64"/>
      <c r="G167" s="121"/>
      <c r="H167" s="121">
        <f>IF($C$4="Neattiecināmās izmaksas",IF('11a+c+n'!$Q167="N",'11a+c+n'!H167,0))</f>
        <v>0</v>
      </c>
      <c r="I167" s="121"/>
      <c r="J167" s="121"/>
      <c r="K167" s="122">
        <f>IF($C$4="Neattiecināmās izmaksas",IF('11a+c+n'!$Q167="N",'11a+c+n'!K167,0))</f>
        <v>0</v>
      </c>
      <c r="L167" s="83">
        <f>IF($C$4="Neattiecināmās izmaksas",IF('11a+c+n'!$Q167="N",'11a+c+n'!L167,0))</f>
        <v>0</v>
      </c>
      <c r="M167" s="121">
        <f>IF($C$4="Neattiecināmās izmaksas",IF('11a+c+n'!$Q167="N",'11a+c+n'!M167,0))</f>
        <v>0</v>
      </c>
      <c r="N167" s="121">
        <f>IF($C$4="Neattiecināmās izmaksas",IF('11a+c+n'!$Q167="N",'11a+c+n'!N167,0))</f>
        <v>0</v>
      </c>
      <c r="O167" s="121">
        <f>IF($C$4="Neattiecināmās izmaksas",IF('11a+c+n'!$Q167="N",'11a+c+n'!O167,0))</f>
        <v>0</v>
      </c>
      <c r="P167" s="122">
        <f>IF($C$4="Neattiecināmās izmaksas",IF('11a+c+n'!$Q167="N",'11a+c+n'!P167,0))</f>
        <v>0</v>
      </c>
    </row>
    <row r="168" spans="1:16" x14ac:dyDescent="0.2">
      <c r="A168" s="49">
        <f>IF(P168=0,0,IF(COUNTBLANK(P168)=1,0,COUNTA($P$14:P168)))</f>
        <v>0</v>
      </c>
      <c r="B168" s="21">
        <f>IF($C$4="Neattiecināmās izmaksas",IF('11a+c+n'!$Q168="N",'11a+c+n'!B168,0))</f>
        <v>0</v>
      </c>
      <c r="C168" s="21">
        <f>IF($C$4="Neattiecināmās izmaksas",IF('11a+c+n'!$Q168="N",'11a+c+n'!C168,0))</f>
        <v>0</v>
      </c>
      <c r="D168" s="21">
        <f>IF($C$4="Neattiecināmās izmaksas",IF('11a+c+n'!$Q168="N",'11a+c+n'!D168,0))</f>
        <v>0</v>
      </c>
      <c r="E168" s="42"/>
      <c r="F168" s="64"/>
      <c r="G168" s="121"/>
      <c r="H168" s="121">
        <f>IF($C$4="Neattiecināmās izmaksas",IF('11a+c+n'!$Q168="N",'11a+c+n'!H168,0))</f>
        <v>0</v>
      </c>
      <c r="I168" s="121"/>
      <c r="J168" s="121"/>
      <c r="K168" s="122">
        <f>IF($C$4="Neattiecināmās izmaksas",IF('11a+c+n'!$Q168="N",'11a+c+n'!K168,0))</f>
        <v>0</v>
      </c>
      <c r="L168" s="83">
        <f>IF($C$4="Neattiecināmās izmaksas",IF('11a+c+n'!$Q168="N",'11a+c+n'!L168,0))</f>
        <v>0</v>
      </c>
      <c r="M168" s="121">
        <f>IF($C$4="Neattiecināmās izmaksas",IF('11a+c+n'!$Q168="N",'11a+c+n'!M168,0))</f>
        <v>0</v>
      </c>
      <c r="N168" s="121">
        <f>IF($C$4="Neattiecināmās izmaksas",IF('11a+c+n'!$Q168="N",'11a+c+n'!N168,0))</f>
        <v>0</v>
      </c>
      <c r="O168" s="121">
        <f>IF($C$4="Neattiecināmās izmaksas",IF('11a+c+n'!$Q168="N",'11a+c+n'!O168,0))</f>
        <v>0</v>
      </c>
      <c r="P168" s="122">
        <f>IF($C$4="Neattiecināmās izmaksas",IF('11a+c+n'!$Q168="N",'11a+c+n'!P168,0))</f>
        <v>0</v>
      </c>
    </row>
    <row r="169" spans="1:16" x14ac:dyDescent="0.2">
      <c r="A169" s="49">
        <f>IF(P169=0,0,IF(COUNTBLANK(P169)=1,0,COUNTA($P$14:P169)))</f>
        <v>0</v>
      </c>
      <c r="B169" s="21">
        <f>IF($C$4="Neattiecināmās izmaksas",IF('11a+c+n'!$Q169="N",'11a+c+n'!B169,0))</f>
        <v>0</v>
      </c>
      <c r="C169" s="21">
        <f>IF($C$4="Neattiecināmās izmaksas",IF('11a+c+n'!$Q169="N",'11a+c+n'!C169,0))</f>
        <v>0</v>
      </c>
      <c r="D169" s="21">
        <f>IF($C$4="Neattiecināmās izmaksas",IF('11a+c+n'!$Q169="N",'11a+c+n'!D169,0))</f>
        <v>0</v>
      </c>
      <c r="E169" s="42"/>
      <c r="F169" s="64"/>
      <c r="G169" s="121"/>
      <c r="H169" s="121">
        <f>IF($C$4="Neattiecināmās izmaksas",IF('11a+c+n'!$Q169="N",'11a+c+n'!H169,0))</f>
        <v>0</v>
      </c>
      <c r="I169" s="121"/>
      <c r="J169" s="121"/>
      <c r="K169" s="122">
        <f>IF($C$4="Neattiecināmās izmaksas",IF('11a+c+n'!$Q169="N",'11a+c+n'!K169,0))</f>
        <v>0</v>
      </c>
      <c r="L169" s="83">
        <f>IF($C$4="Neattiecināmās izmaksas",IF('11a+c+n'!$Q169="N",'11a+c+n'!L169,0))</f>
        <v>0</v>
      </c>
      <c r="M169" s="121">
        <f>IF($C$4="Neattiecināmās izmaksas",IF('11a+c+n'!$Q169="N",'11a+c+n'!M169,0))</f>
        <v>0</v>
      </c>
      <c r="N169" s="121">
        <f>IF($C$4="Neattiecināmās izmaksas",IF('11a+c+n'!$Q169="N",'11a+c+n'!N169,0))</f>
        <v>0</v>
      </c>
      <c r="O169" s="121">
        <f>IF($C$4="Neattiecināmās izmaksas",IF('11a+c+n'!$Q169="N",'11a+c+n'!O169,0))</f>
        <v>0</v>
      </c>
      <c r="P169" s="122">
        <f>IF($C$4="Neattiecināmās izmaksas",IF('11a+c+n'!$Q169="N",'11a+c+n'!P169,0))</f>
        <v>0</v>
      </c>
    </row>
    <row r="170" spans="1:16" x14ac:dyDescent="0.2">
      <c r="A170" s="49">
        <f>IF(P170=0,0,IF(COUNTBLANK(P170)=1,0,COUNTA($P$14:P170)))</f>
        <v>0</v>
      </c>
      <c r="B170" s="21">
        <f>IF($C$4="Neattiecināmās izmaksas",IF('11a+c+n'!$Q170="N",'11a+c+n'!B170,0))</f>
        <v>0</v>
      </c>
      <c r="C170" s="21">
        <f>IF($C$4="Neattiecināmās izmaksas",IF('11a+c+n'!$Q170="N",'11a+c+n'!C170,0))</f>
        <v>0</v>
      </c>
      <c r="D170" s="21">
        <f>IF($C$4="Neattiecināmās izmaksas",IF('11a+c+n'!$Q170="N",'11a+c+n'!D170,0))</f>
        <v>0</v>
      </c>
      <c r="E170" s="42"/>
      <c r="F170" s="64"/>
      <c r="G170" s="121"/>
      <c r="H170" s="121">
        <f>IF($C$4="Neattiecināmās izmaksas",IF('11a+c+n'!$Q170="N",'11a+c+n'!H170,0))</f>
        <v>0</v>
      </c>
      <c r="I170" s="121"/>
      <c r="J170" s="121"/>
      <c r="K170" s="122">
        <f>IF($C$4="Neattiecināmās izmaksas",IF('11a+c+n'!$Q170="N",'11a+c+n'!K170,0))</f>
        <v>0</v>
      </c>
      <c r="L170" s="83">
        <f>IF($C$4="Neattiecināmās izmaksas",IF('11a+c+n'!$Q170="N",'11a+c+n'!L170,0))</f>
        <v>0</v>
      </c>
      <c r="M170" s="121">
        <f>IF($C$4="Neattiecināmās izmaksas",IF('11a+c+n'!$Q170="N",'11a+c+n'!M170,0))</f>
        <v>0</v>
      </c>
      <c r="N170" s="121">
        <f>IF($C$4="Neattiecināmās izmaksas",IF('11a+c+n'!$Q170="N",'11a+c+n'!N170,0))</f>
        <v>0</v>
      </c>
      <c r="O170" s="121">
        <f>IF($C$4="Neattiecināmās izmaksas",IF('11a+c+n'!$Q170="N",'11a+c+n'!O170,0))</f>
        <v>0</v>
      </c>
      <c r="P170" s="122">
        <f>IF($C$4="Neattiecināmās izmaksas",IF('11a+c+n'!$Q170="N",'11a+c+n'!P170,0))</f>
        <v>0</v>
      </c>
    </row>
    <row r="171" spans="1:16" x14ac:dyDescent="0.2">
      <c r="A171" s="49">
        <f>IF(P171=0,0,IF(COUNTBLANK(P171)=1,0,COUNTA($P$14:P171)))</f>
        <v>0</v>
      </c>
      <c r="B171" s="21">
        <f>IF($C$4="Neattiecināmās izmaksas",IF('11a+c+n'!$Q171="N",'11a+c+n'!B171,0))</f>
        <v>0</v>
      </c>
      <c r="C171" s="21">
        <f>IF($C$4="Neattiecināmās izmaksas",IF('11a+c+n'!$Q171="N",'11a+c+n'!C171,0))</f>
        <v>0</v>
      </c>
      <c r="D171" s="21">
        <f>IF($C$4="Neattiecināmās izmaksas",IF('11a+c+n'!$Q171="N",'11a+c+n'!D171,0))</f>
        <v>0</v>
      </c>
      <c r="E171" s="42"/>
      <c r="F171" s="64"/>
      <c r="G171" s="121"/>
      <c r="H171" s="121">
        <f>IF($C$4="Neattiecināmās izmaksas",IF('11a+c+n'!$Q171="N",'11a+c+n'!H171,0))</f>
        <v>0</v>
      </c>
      <c r="I171" s="121"/>
      <c r="J171" s="121"/>
      <c r="K171" s="122">
        <f>IF($C$4="Neattiecināmās izmaksas",IF('11a+c+n'!$Q171="N",'11a+c+n'!K171,0))</f>
        <v>0</v>
      </c>
      <c r="L171" s="83">
        <f>IF($C$4="Neattiecināmās izmaksas",IF('11a+c+n'!$Q171="N",'11a+c+n'!L171,0))</f>
        <v>0</v>
      </c>
      <c r="M171" s="121">
        <f>IF($C$4="Neattiecināmās izmaksas",IF('11a+c+n'!$Q171="N",'11a+c+n'!M171,0))</f>
        <v>0</v>
      </c>
      <c r="N171" s="121">
        <f>IF($C$4="Neattiecināmās izmaksas",IF('11a+c+n'!$Q171="N",'11a+c+n'!N171,0))</f>
        <v>0</v>
      </c>
      <c r="O171" s="121">
        <f>IF($C$4="Neattiecināmās izmaksas",IF('11a+c+n'!$Q171="N",'11a+c+n'!O171,0))</f>
        <v>0</v>
      </c>
      <c r="P171" s="122">
        <f>IF($C$4="Neattiecināmās izmaksas",IF('11a+c+n'!$Q171="N",'11a+c+n'!P171,0))</f>
        <v>0</v>
      </c>
    </row>
    <row r="172" spans="1:16" x14ac:dyDescent="0.2">
      <c r="A172" s="49">
        <f>IF(P172=0,0,IF(COUNTBLANK(P172)=1,0,COUNTA($P$14:P172)))</f>
        <v>0</v>
      </c>
      <c r="B172" s="21">
        <f>IF($C$4="Neattiecināmās izmaksas",IF('11a+c+n'!$Q172="N",'11a+c+n'!B172,0))</f>
        <v>0</v>
      </c>
      <c r="C172" s="21">
        <f>IF($C$4="Neattiecināmās izmaksas",IF('11a+c+n'!$Q172="N",'11a+c+n'!C172,0))</f>
        <v>0</v>
      </c>
      <c r="D172" s="21">
        <f>IF($C$4="Neattiecināmās izmaksas",IF('11a+c+n'!$Q172="N",'11a+c+n'!D172,0))</f>
        <v>0</v>
      </c>
      <c r="E172" s="42"/>
      <c r="F172" s="64"/>
      <c r="G172" s="121"/>
      <c r="H172" s="121">
        <f>IF($C$4="Neattiecināmās izmaksas",IF('11a+c+n'!$Q172="N",'11a+c+n'!H172,0))</f>
        <v>0</v>
      </c>
      <c r="I172" s="121"/>
      <c r="J172" s="121"/>
      <c r="K172" s="122">
        <f>IF($C$4="Neattiecināmās izmaksas",IF('11a+c+n'!$Q172="N",'11a+c+n'!K172,0))</f>
        <v>0</v>
      </c>
      <c r="L172" s="83">
        <f>IF($C$4="Neattiecināmās izmaksas",IF('11a+c+n'!$Q172="N",'11a+c+n'!L172,0))</f>
        <v>0</v>
      </c>
      <c r="M172" s="121">
        <f>IF($C$4="Neattiecināmās izmaksas",IF('11a+c+n'!$Q172="N",'11a+c+n'!M172,0))</f>
        <v>0</v>
      </c>
      <c r="N172" s="121">
        <f>IF($C$4="Neattiecināmās izmaksas",IF('11a+c+n'!$Q172="N",'11a+c+n'!N172,0))</f>
        <v>0</v>
      </c>
      <c r="O172" s="121">
        <f>IF($C$4="Neattiecināmās izmaksas",IF('11a+c+n'!$Q172="N",'11a+c+n'!O172,0))</f>
        <v>0</v>
      </c>
      <c r="P172" s="122">
        <f>IF($C$4="Neattiecināmās izmaksas",IF('11a+c+n'!$Q172="N",'11a+c+n'!P172,0))</f>
        <v>0</v>
      </c>
    </row>
    <row r="173" spans="1:16" x14ac:dyDescent="0.2">
      <c r="A173" s="49">
        <f>IF(P173=0,0,IF(COUNTBLANK(P173)=1,0,COUNTA($P$14:P173)))</f>
        <v>0</v>
      </c>
      <c r="B173" s="21">
        <f>IF($C$4="Neattiecināmās izmaksas",IF('11a+c+n'!$Q173="N",'11a+c+n'!B173,0))</f>
        <v>0</v>
      </c>
      <c r="C173" s="21">
        <f>IF($C$4="Neattiecināmās izmaksas",IF('11a+c+n'!$Q173="N",'11a+c+n'!C173,0))</f>
        <v>0</v>
      </c>
      <c r="D173" s="21">
        <f>IF($C$4="Neattiecināmās izmaksas",IF('11a+c+n'!$Q173="N",'11a+c+n'!D173,0))</f>
        <v>0</v>
      </c>
      <c r="E173" s="42"/>
      <c r="F173" s="64"/>
      <c r="G173" s="121"/>
      <c r="H173" s="121">
        <f>IF($C$4="Neattiecināmās izmaksas",IF('11a+c+n'!$Q173="N",'11a+c+n'!H173,0))</f>
        <v>0</v>
      </c>
      <c r="I173" s="121"/>
      <c r="J173" s="121"/>
      <c r="K173" s="122">
        <f>IF($C$4="Neattiecināmās izmaksas",IF('11a+c+n'!$Q173="N",'11a+c+n'!K173,0))</f>
        <v>0</v>
      </c>
      <c r="L173" s="83">
        <f>IF($C$4="Neattiecināmās izmaksas",IF('11a+c+n'!$Q173="N",'11a+c+n'!L173,0))</f>
        <v>0</v>
      </c>
      <c r="M173" s="121">
        <f>IF($C$4="Neattiecināmās izmaksas",IF('11a+c+n'!$Q173="N",'11a+c+n'!M173,0))</f>
        <v>0</v>
      </c>
      <c r="N173" s="121">
        <f>IF($C$4="Neattiecināmās izmaksas",IF('11a+c+n'!$Q173="N",'11a+c+n'!N173,0))</f>
        <v>0</v>
      </c>
      <c r="O173" s="121">
        <f>IF($C$4="Neattiecināmās izmaksas",IF('11a+c+n'!$Q173="N",'11a+c+n'!O173,0))</f>
        <v>0</v>
      </c>
      <c r="P173" s="122">
        <f>IF($C$4="Neattiecināmās izmaksas",IF('11a+c+n'!$Q173="N",'11a+c+n'!P173,0))</f>
        <v>0</v>
      </c>
    </row>
    <row r="174" spans="1:16" x14ac:dyDescent="0.2">
      <c r="A174" s="49">
        <f>IF(P174=0,0,IF(COUNTBLANK(P174)=1,0,COUNTA($P$14:P174)))</f>
        <v>0</v>
      </c>
      <c r="B174" s="21">
        <f>IF($C$4="Neattiecināmās izmaksas",IF('11a+c+n'!$Q174="N",'11a+c+n'!B174,0))</f>
        <v>0</v>
      </c>
      <c r="C174" s="21">
        <f>IF($C$4="Neattiecināmās izmaksas",IF('11a+c+n'!$Q174="N",'11a+c+n'!C174,0))</f>
        <v>0</v>
      </c>
      <c r="D174" s="21">
        <f>IF($C$4="Neattiecināmās izmaksas",IF('11a+c+n'!$Q174="N",'11a+c+n'!D174,0))</f>
        <v>0</v>
      </c>
      <c r="E174" s="42"/>
      <c r="F174" s="64"/>
      <c r="G174" s="121"/>
      <c r="H174" s="121">
        <f>IF($C$4="Neattiecināmās izmaksas",IF('11a+c+n'!$Q174="N",'11a+c+n'!H174,0))</f>
        <v>0</v>
      </c>
      <c r="I174" s="121"/>
      <c r="J174" s="121"/>
      <c r="K174" s="122">
        <f>IF($C$4="Neattiecināmās izmaksas",IF('11a+c+n'!$Q174="N",'11a+c+n'!K174,0))</f>
        <v>0</v>
      </c>
      <c r="L174" s="83">
        <f>IF($C$4="Neattiecināmās izmaksas",IF('11a+c+n'!$Q174="N",'11a+c+n'!L174,0))</f>
        <v>0</v>
      </c>
      <c r="M174" s="121">
        <f>IF($C$4="Neattiecināmās izmaksas",IF('11a+c+n'!$Q174="N",'11a+c+n'!M174,0))</f>
        <v>0</v>
      </c>
      <c r="N174" s="121">
        <f>IF($C$4="Neattiecināmās izmaksas",IF('11a+c+n'!$Q174="N",'11a+c+n'!N174,0))</f>
        <v>0</v>
      </c>
      <c r="O174" s="121">
        <f>IF($C$4="Neattiecināmās izmaksas",IF('11a+c+n'!$Q174="N",'11a+c+n'!O174,0))</f>
        <v>0</v>
      </c>
      <c r="P174" s="122">
        <f>IF($C$4="Neattiecināmās izmaksas",IF('11a+c+n'!$Q174="N",'11a+c+n'!P174,0))</f>
        <v>0</v>
      </c>
    </row>
    <row r="175" spans="1:16" x14ac:dyDescent="0.2">
      <c r="A175" s="49">
        <f>IF(P175=0,0,IF(COUNTBLANK(P175)=1,0,COUNTA($P$14:P175)))</f>
        <v>0</v>
      </c>
      <c r="B175" s="21">
        <f>IF($C$4="Neattiecināmās izmaksas",IF('11a+c+n'!$Q175="N",'11a+c+n'!B175,0))</f>
        <v>0</v>
      </c>
      <c r="C175" s="21">
        <f>IF($C$4="Neattiecināmās izmaksas",IF('11a+c+n'!$Q175="N",'11a+c+n'!C175,0))</f>
        <v>0</v>
      </c>
      <c r="D175" s="21">
        <f>IF($C$4="Neattiecināmās izmaksas",IF('11a+c+n'!$Q175="N",'11a+c+n'!D175,0))</f>
        <v>0</v>
      </c>
      <c r="E175" s="42"/>
      <c r="F175" s="64"/>
      <c r="G175" s="121"/>
      <c r="H175" s="121">
        <f>IF($C$4="Neattiecināmās izmaksas",IF('11a+c+n'!$Q175="N",'11a+c+n'!H175,0))</f>
        <v>0</v>
      </c>
      <c r="I175" s="121"/>
      <c r="J175" s="121"/>
      <c r="K175" s="122">
        <f>IF($C$4="Neattiecināmās izmaksas",IF('11a+c+n'!$Q175="N",'11a+c+n'!K175,0))</f>
        <v>0</v>
      </c>
      <c r="L175" s="83">
        <f>IF($C$4="Neattiecināmās izmaksas",IF('11a+c+n'!$Q175="N",'11a+c+n'!L175,0))</f>
        <v>0</v>
      </c>
      <c r="M175" s="121">
        <f>IF($C$4="Neattiecināmās izmaksas",IF('11a+c+n'!$Q175="N",'11a+c+n'!M175,0))</f>
        <v>0</v>
      </c>
      <c r="N175" s="121">
        <f>IF($C$4="Neattiecināmās izmaksas",IF('11a+c+n'!$Q175="N",'11a+c+n'!N175,0))</f>
        <v>0</v>
      </c>
      <c r="O175" s="121">
        <f>IF($C$4="Neattiecināmās izmaksas",IF('11a+c+n'!$Q175="N",'11a+c+n'!O175,0))</f>
        <v>0</v>
      </c>
      <c r="P175" s="122">
        <f>IF($C$4="Neattiecināmās izmaksas",IF('11a+c+n'!$Q175="N",'11a+c+n'!P175,0))</f>
        <v>0</v>
      </c>
    </row>
    <row r="176" spans="1:16" x14ac:dyDescent="0.2">
      <c r="A176" s="49">
        <f>IF(P176=0,0,IF(COUNTBLANK(P176)=1,0,COUNTA($P$14:P176)))</f>
        <v>0</v>
      </c>
      <c r="B176" s="21">
        <f>IF($C$4="Neattiecināmās izmaksas",IF('11a+c+n'!$Q176="N",'11a+c+n'!B176,0))</f>
        <v>0</v>
      </c>
      <c r="C176" s="21">
        <f>IF($C$4="Neattiecināmās izmaksas",IF('11a+c+n'!$Q176="N",'11a+c+n'!C176,0))</f>
        <v>0</v>
      </c>
      <c r="D176" s="21">
        <f>IF($C$4="Neattiecināmās izmaksas",IF('11a+c+n'!$Q176="N",'11a+c+n'!D176,0))</f>
        <v>0</v>
      </c>
      <c r="E176" s="42"/>
      <c r="F176" s="64"/>
      <c r="G176" s="121"/>
      <c r="H176" s="121">
        <f>IF($C$4="Neattiecināmās izmaksas",IF('11a+c+n'!$Q176="N",'11a+c+n'!H176,0))</f>
        <v>0</v>
      </c>
      <c r="I176" s="121"/>
      <c r="J176" s="121"/>
      <c r="K176" s="122">
        <f>IF($C$4="Neattiecināmās izmaksas",IF('11a+c+n'!$Q176="N",'11a+c+n'!K176,0))</f>
        <v>0</v>
      </c>
      <c r="L176" s="83">
        <f>IF($C$4="Neattiecināmās izmaksas",IF('11a+c+n'!$Q176="N",'11a+c+n'!L176,0))</f>
        <v>0</v>
      </c>
      <c r="M176" s="121">
        <f>IF($C$4="Neattiecināmās izmaksas",IF('11a+c+n'!$Q176="N",'11a+c+n'!M176,0))</f>
        <v>0</v>
      </c>
      <c r="N176" s="121">
        <f>IF($C$4="Neattiecināmās izmaksas",IF('11a+c+n'!$Q176="N",'11a+c+n'!N176,0))</f>
        <v>0</v>
      </c>
      <c r="O176" s="121">
        <f>IF($C$4="Neattiecināmās izmaksas",IF('11a+c+n'!$Q176="N",'11a+c+n'!O176,0))</f>
        <v>0</v>
      </c>
      <c r="P176" s="122">
        <f>IF($C$4="Neattiecināmās izmaksas",IF('11a+c+n'!$Q176="N",'11a+c+n'!P176,0))</f>
        <v>0</v>
      </c>
    </row>
    <row r="177" spans="1:16" x14ac:dyDescent="0.2">
      <c r="A177" s="49">
        <f>IF(P177=0,0,IF(COUNTBLANK(P177)=1,0,COUNTA($P$14:P177)))</f>
        <v>0</v>
      </c>
      <c r="B177" s="21">
        <f>IF($C$4="Neattiecināmās izmaksas",IF('11a+c+n'!$Q177="N",'11a+c+n'!B177,0))</f>
        <v>0</v>
      </c>
      <c r="C177" s="21">
        <f>IF($C$4="Neattiecināmās izmaksas",IF('11a+c+n'!$Q177="N",'11a+c+n'!C177,0))</f>
        <v>0</v>
      </c>
      <c r="D177" s="21">
        <f>IF($C$4="Neattiecināmās izmaksas",IF('11a+c+n'!$Q177="N",'11a+c+n'!D177,0))</f>
        <v>0</v>
      </c>
      <c r="E177" s="42"/>
      <c r="F177" s="64"/>
      <c r="G177" s="121"/>
      <c r="H177" s="121">
        <f>IF($C$4="Neattiecināmās izmaksas",IF('11a+c+n'!$Q177="N",'11a+c+n'!H177,0))</f>
        <v>0</v>
      </c>
      <c r="I177" s="121"/>
      <c r="J177" s="121"/>
      <c r="K177" s="122">
        <f>IF($C$4="Neattiecināmās izmaksas",IF('11a+c+n'!$Q177="N",'11a+c+n'!K177,0))</f>
        <v>0</v>
      </c>
      <c r="L177" s="83">
        <f>IF($C$4="Neattiecināmās izmaksas",IF('11a+c+n'!$Q177="N",'11a+c+n'!L177,0))</f>
        <v>0</v>
      </c>
      <c r="M177" s="121">
        <f>IF($C$4="Neattiecināmās izmaksas",IF('11a+c+n'!$Q177="N",'11a+c+n'!M177,0))</f>
        <v>0</v>
      </c>
      <c r="N177" s="121">
        <f>IF($C$4="Neattiecināmās izmaksas",IF('11a+c+n'!$Q177="N",'11a+c+n'!N177,0))</f>
        <v>0</v>
      </c>
      <c r="O177" s="121">
        <f>IF($C$4="Neattiecināmās izmaksas",IF('11a+c+n'!$Q177="N",'11a+c+n'!O177,0))</f>
        <v>0</v>
      </c>
      <c r="P177" s="122">
        <f>IF($C$4="Neattiecināmās izmaksas",IF('11a+c+n'!$Q177="N",'11a+c+n'!P177,0))</f>
        <v>0</v>
      </c>
    </row>
    <row r="178" spans="1:16" x14ac:dyDescent="0.2">
      <c r="A178" s="49">
        <f>IF(P178=0,0,IF(COUNTBLANK(P178)=1,0,COUNTA($P$14:P178)))</f>
        <v>0</v>
      </c>
      <c r="B178" s="21">
        <f>IF($C$4="Neattiecināmās izmaksas",IF('11a+c+n'!$Q178="N",'11a+c+n'!B178,0))</f>
        <v>0</v>
      </c>
      <c r="C178" s="21">
        <f>IF($C$4="Neattiecināmās izmaksas",IF('11a+c+n'!$Q178="N",'11a+c+n'!C178,0))</f>
        <v>0</v>
      </c>
      <c r="D178" s="21">
        <f>IF($C$4="Neattiecināmās izmaksas",IF('11a+c+n'!$Q178="N",'11a+c+n'!D178,0))</f>
        <v>0</v>
      </c>
      <c r="E178" s="42"/>
      <c r="F178" s="64"/>
      <c r="G178" s="121"/>
      <c r="H178" s="121">
        <f>IF($C$4="Neattiecināmās izmaksas",IF('11a+c+n'!$Q178="N",'11a+c+n'!H178,0))</f>
        <v>0</v>
      </c>
      <c r="I178" s="121"/>
      <c r="J178" s="121"/>
      <c r="K178" s="122">
        <f>IF($C$4="Neattiecināmās izmaksas",IF('11a+c+n'!$Q178="N",'11a+c+n'!K178,0))</f>
        <v>0</v>
      </c>
      <c r="L178" s="83">
        <f>IF($C$4="Neattiecināmās izmaksas",IF('11a+c+n'!$Q178="N",'11a+c+n'!L178,0))</f>
        <v>0</v>
      </c>
      <c r="M178" s="121">
        <f>IF($C$4="Neattiecināmās izmaksas",IF('11a+c+n'!$Q178="N",'11a+c+n'!M178,0))</f>
        <v>0</v>
      </c>
      <c r="N178" s="121">
        <f>IF($C$4="Neattiecināmās izmaksas",IF('11a+c+n'!$Q178="N",'11a+c+n'!N178,0))</f>
        <v>0</v>
      </c>
      <c r="O178" s="121">
        <f>IF($C$4="Neattiecināmās izmaksas",IF('11a+c+n'!$Q178="N",'11a+c+n'!O178,0))</f>
        <v>0</v>
      </c>
      <c r="P178" s="122">
        <f>IF($C$4="Neattiecināmās izmaksas",IF('11a+c+n'!$Q178="N",'11a+c+n'!P178,0))</f>
        <v>0</v>
      </c>
    </row>
    <row r="179" spans="1:16" x14ac:dyDescent="0.2">
      <c r="A179" s="49">
        <f>IF(P179=0,0,IF(COUNTBLANK(P179)=1,0,COUNTA($P$14:P179)))</f>
        <v>0</v>
      </c>
      <c r="B179" s="21">
        <f>IF($C$4="Neattiecināmās izmaksas",IF('11a+c+n'!$Q179="N",'11a+c+n'!B179,0))</f>
        <v>0</v>
      </c>
      <c r="C179" s="21">
        <f>IF($C$4="Neattiecināmās izmaksas",IF('11a+c+n'!$Q179="N",'11a+c+n'!C179,0))</f>
        <v>0</v>
      </c>
      <c r="D179" s="21">
        <f>IF($C$4="Neattiecināmās izmaksas",IF('11a+c+n'!$Q179="N",'11a+c+n'!D179,0))</f>
        <v>0</v>
      </c>
      <c r="E179" s="42"/>
      <c r="F179" s="64"/>
      <c r="G179" s="121"/>
      <c r="H179" s="121">
        <f>IF($C$4="Neattiecināmās izmaksas",IF('11a+c+n'!$Q179="N",'11a+c+n'!H179,0))</f>
        <v>0</v>
      </c>
      <c r="I179" s="121"/>
      <c r="J179" s="121"/>
      <c r="K179" s="122">
        <f>IF($C$4="Neattiecināmās izmaksas",IF('11a+c+n'!$Q179="N",'11a+c+n'!K179,0))</f>
        <v>0</v>
      </c>
      <c r="L179" s="83">
        <f>IF($C$4="Neattiecināmās izmaksas",IF('11a+c+n'!$Q179="N",'11a+c+n'!L179,0))</f>
        <v>0</v>
      </c>
      <c r="M179" s="121">
        <f>IF($C$4="Neattiecināmās izmaksas",IF('11a+c+n'!$Q179="N",'11a+c+n'!M179,0))</f>
        <v>0</v>
      </c>
      <c r="N179" s="121">
        <f>IF($C$4="Neattiecināmās izmaksas",IF('11a+c+n'!$Q179="N",'11a+c+n'!N179,0))</f>
        <v>0</v>
      </c>
      <c r="O179" s="121">
        <f>IF($C$4="Neattiecināmās izmaksas",IF('11a+c+n'!$Q179="N",'11a+c+n'!O179,0))</f>
        <v>0</v>
      </c>
      <c r="P179" s="122">
        <f>IF($C$4="Neattiecināmās izmaksas",IF('11a+c+n'!$Q179="N",'11a+c+n'!P179,0))</f>
        <v>0</v>
      </c>
    </row>
    <row r="180" spans="1:16" x14ac:dyDescent="0.2">
      <c r="A180" s="49">
        <f>IF(P180=0,0,IF(COUNTBLANK(P180)=1,0,COUNTA($P$14:P180)))</f>
        <v>0</v>
      </c>
      <c r="B180" s="21">
        <f>IF($C$4="Neattiecināmās izmaksas",IF('11a+c+n'!$Q180="N",'11a+c+n'!B180,0))</f>
        <v>0</v>
      </c>
      <c r="C180" s="21">
        <f>IF($C$4="Neattiecināmās izmaksas",IF('11a+c+n'!$Q180="N",'11a+c+n'!C180,0))</f>
        <v>0</v>
      </c>
      <c r="D180" s="21">
        <f>IF($C$4="Neattiecināmās izmaksas",IF('11a+c+n'!$Q180="N",'11a+c+n'!D180,0))</f>
        <v>0</v>
      </c>
      <c r="E180" s="42"/>
      <c r="F180" s="64"/>
      <c r="G180" s="121"/>
      <c r="H180" s="121">
        <f>IF($C$4="Neattiecināmās izmaksas",IF('11a+c+n'!$Q180="N",'11a+c+n'!H180,0))</f>
        <v>0</v>
      </c>
      <c r="I180" s="121"/>
      <c r="J180" s="121"/>
      <c r="K180" s="122">
        <f>IF($C$4="Neattiecināmās izmaksas",IF('11a+c+n'!$Q180="N",'11a+c+n'!K180,0))</f>
        <v>0</v>
      </c>
      <c r="L180" s="83">
        <f>IF($C$4="Neattiecināmās izmaksas",IF('11a+c+n'!$Q180="N",'11a+c+n'!L180,0))</f>
        <v>0</v>
      </c>
      <c r="M180" s="121">
        <f>IF($C$4="Neattiecināmās izmaksas",IF('11a+c+n'!$Q180="N",'11a+c+n'!M180,0))</f>
        <v>0</v>
      </c>
      <c r="N180" s="121">
        <f>IF($C$4="Neattiecināmās izmaksas",IF('11a+c+n'!$Q180="N",'11a+c+n'!N180,0))</f>
        <v>0</v>
      </c>
      <c r="O180" s="121">
        <f>IF($C$4="Neattiecināmās izmaksas",IF('11a+c+n'!$Q180="N",'11a+c+n'!O180,0))</f>
        <v>0</v>
      </c>
      <c r="P180" s="122">
        <f>IF($C$4="Neattiecināmās izmaksas",IF('11a+c+n'!$Q180="N",'11a+c+n'!P180,0))</f>
        <v>0</v>
      </c>
    </row>
    <row r="181" spans="1:16" x14ac:dyDescent="0.2">
      <c r="A181" s="49">
        <f>IF(P181=0,0,IF(COUNTBLANK(P181)=1,0,COUNTA($P$14:P181)))</f>
        <v>0</v>
      </c>
      <c r="B181" s="21">
        <f>IF($C$4="Neattiecināmās izmaksas",IF('11a+c+n'!$Q181="N",'11a+c+n'!B181,0))</f>
        <v>0</v>
      </c>
      <c r="C181" s="21">
        <f>IF($C$4="Neattiecināmās izmaksas",IF('11a+c+n'!$Q181="N",'11a+c+n'!C181,0))</f>
        <v>0</v>
      </c>
      <c r="D181" s="21">
        <f>IF($C$4="Neattiecināmās izmaksas",IF('11a+c+n'!$Q181="N",'11a+c+n'!D181,0))</f>
        <v>0</v>
      </c>
      <c r="E181" s="42"/>
      <c r="F181" s="64"/>
      <c r="G181" s="121"/>
      <c r="H181" s="121">
        <f>IF($C$4="Neattiecināmās izmaksas",IF('11a+c+n'!$Q181="N",'11a+c+n'!H181,0))</f>
        <v>0</v>
      </c>
      <c r="I181" s="121"/>
      <c r="J181" s="121"/>
      <c r="K181" s="122">
        <f>IF($C$4="Neattiecināmās izmaksas",IF('11a+c+n'!$Q181="N",'11a+c+n'!K181,0))</f>
        <v>0</v>
      </c>
      <c r="L181" s="83">
        <f>IF($C$4="Neattiecināmās izmaksas",IF('11a+c+n'!$Q181="N",'11a+c+n'!L181,0))</f>
        <v>0</v>
      </c>
      <c r="M181" s="121">
        <f>IF($C$4="Neattiecināmās izmaksas",IF('11a+c+n'!$Q181="N",'11a+c+n'!M181,0))</f>
        <v>0</v>
      </c>
      <c r="N181" s="121">
        <f>IF($C$4="Neattiecināmās izmaksas",IF('11a+c+n'!$Q181="N",'11a+c+n'!N181,0))</f>
        <v>0</v>
      </c>
      <c r="O181" s="121">
        <f>IF($C$4="Neattiecināmās izmaksas",IF('11a+c+n'!$Q181="N",'11a+c+n'!O181,0))</f>
        <v>0</v>
      </c>
      <c r="P181" s="122">
        <f>IF($C$4="Neattiecināmās izmaksas",IF('11a+c+n'!$Q181="N",'11a+c+n'!P181,0))</f>
        <v>0</v>
      </c>
    </row>
    <row r="182" spans="1:16" x14ac:dyDescent="0.2">
      <c r="A182" s="49">
        <f>IF(P182=0,0,IF(COUNTBLANK(P182)=1,0,COUNTA($P$14:P182)))</f>
        <v>0</v>
      </c>
      <c r="B182" s="21">
        <f>IF($C$4="Neattiecināmās izmaksas",IF('11a+c+n'!$Q182="N",'11a+c+n'!B182,0))</f>
        <v>0</v>
      </c>
      <c r="C182" s="21">
        <f>IF($C$4="Neattiecināmās izmaksas",IF('11a+c+n'!$Q182="N",'11a+c+n'!C182,0))</f>
        <v>0</v>
      </c>
      <c r="D182" s="21">
        <f>IF($C$4="Neattiecināmās izmaksas",IF('11a+c+n'!$Q182="N",'11a+c+n'!D182,0))</f>
        <v>0</v>
      </c>
      <c r="E182" s="42"/>
      <c r="F182" s="64"/>
      <c r="G182" s="121"/>
      <c r="H182" s="121">
        <f>IF($C$4="Neattiecināmās izmaksas",IF('11a+c+n'!$Q182="N",'11a+c+n'!H182,0))</f>
        <v>0</v>
      </c>
      <c r="I182" s="121"/>
      <c r="J182" s="121"/>
      <c r="K182" s="122">
        <f>IF($C$4="Neattiecināmās izmaksas",IF('11a+c+n'!$Q182="N",'11a+c+n'!K182,0))</f>
        <v>0</v>
      </c>
      <c r="L182" s="83">
        <f>IF($C$4="Neattiecināmās izmaksas",IF('11a+c+n'!$Q182="N",'11a+c+n'!L182,0))</f>
        <v>0</v>
      </c>
      <c r="M182" s="121">
        <f>IF($C$4="Neattiecināmās izmaksas",IF('11a+c+n'!$Q182="N",'11a+c+n'!M182,0))</f>
        <v>0</v>
      </c>
      <c r="N182" s="121">
        <f>IF($C$4="Neattiecināmās izmaksas",IF('11a+c+n'!$Q182="N",'11a+c+n'!N182,0))</f>
        <v>0</v>
      </c>
      <c r="O182" s="121">
        <f>IF($C$4="Neattiecināmās izmaksas",IF('11a+c+n'!$Q182="N",'11a+c+n'!O182,0))</f>
        <v>0</v>
      </c>
      <c r="P182" s="122">
        <f>IF($C$4="Neattiecināmās izmaksas",IF('11a+c+n'!$Q182="N",'11a+c+n'!P182,0))</f>
        <v>0</v>
      </c>
    </row>
    <row r="183" spans="1:16" x14ac:dyDescent="0.2">
      <c r="A183" s="49">
        <f>IF(P183=0,0,IF(COUNTBLANK(P183)=1,0,COUNTA($P$14:P183)))</f>
        <v>0</v>
      </c>
      <c r="B183" s="21">
        <f>IF($C$4="Neattiecināmās izmaksas",IF('11a+c+n'!$Q183="N",'11a+c+n'!B183,0))</f>
        <v>0</v>
      </c>
      <c r="C183" s="21">
        <f>IF($C$4="Neattiecināmās izmaksas",IF('11a+c+n'!$Q183="N",'11a+c+n'!C183,0))</f>
        <v>0</v>
      </c>
      <c r="D183" s="21">
        <f>IF($C$4="Neattiecināmās izmaksas",IF('11a+c+n'!$Q183="N",'11a+c+n'!D183,0))</f>
        <v>0</v>
      </c>
      <c r="E183" s="42"/>
      <c r="F183" s="64"/>
      <c r="G183" s="121"/>
      <c r="H183" s="121">
        <f>IF($C$4="Neattiecināmās izmaksas",IF('11a+c+n'!$Q183="N",'11a+c+n'!H183,0))</f>
        <v>0</v>
      </c>
      <c r="I183" s="121"/>
      <c r="J183" s="121"/>
      <c r="K183" s="122">
        <f>IF($C$4="Neattiecināmās izmaksas",IF('11a+c+n'!$Q183="N",'11a+c+n'!K183,0))</f>
        <v>0</v>
      </c>
      <c r="L183" s="83">
        <f>IF($C$4="Neattiecināmās izmaksas",IF('11a+c+n'!$Q183="N",'11a+c+n'!L183,0))</f>
        <v>0</v>
      </c>
      <c r="M183" s="121">
        <f>IF($C$4="Neattiecināmās izmaksas",IF('11a+c+n'!$Q183="N",'11a+c+n'!M183,0))</f>
        <v>0</v>
      </c>
      <c r="N183" s="121">
        <f>IF($C$4="Neattiecināmās izmaksas",IF('11a+c+n'!$Q183="N",'11a+c+n'!N183,0))</f>
        <v>0</v>
      </c>
      <c r="O183" s="121">
        <f>IF($C$4="Neattiecināmās izmaksas",IF('11a+c+n'!$Q183="N",'11a+c+n'!O183,0))</f>
        <v>0</v>
      </c>
      <c r="P183" s="122">
        <f>IF($C$4="Neattiecināmās izmaksas",IF('11a+c+n'!$Q183="N",'11a+c+n'!P183,0))</f>
        <v>0</v>
      </c>
    </row>
    <row r="184" spans="1:16" x14ac:dyDescent="0.2">
      <c r="A184" s="49">
        <f>IF(P184=0,0,IF(COUNTBLANK(P184)=1,0,COUNTA($P$14:P184)))</f>
        <v>0</v>
      </c>
      <c r="B184" s="21">
        <f>IF($C$4="Neattiecināmās izmaksas",IF('11a+c+n'!$Q184="N",'11a+c+n'!B184,0))</f>
        <v>0</v>
      </c>
      <c r="C184" s="21">
        <f>IF($C$4="Neattiecināmās izmaksas",IF('11a+c+n'!$Q184="N",'11a+c+n'!C184,0))</f>
        <v>0</v>
      </c>
      <c r="D184" s="21">
        <f>IF($C$4="Neattiecināmās izmaksas",IF('11a+c+n'!$Q184="N",'11a+c+n'!D184,0))</f>
        <v>0</v>
      </c>
      <c r="E184" s="42"/>
      <c r="F184" s="64"/>
      <c r="G184" s="121"/>
      <c r="H184" s="121">
        <f>IF($C$4="Neattiecināmās izmaksas",IF('11a+c+n'!$Q184="N",'11a+c+n'!H184,0))</f>
        <v>0</v>
      </c>
      <c r="I184" s="121"/>
      <c r="J184" s="121"/>
      <c r="K184" s="122">
        <f>IF($C$4="Neattiecināmās izmaksas",IF('11a+c+n'!$Q184="N",'11a+c+n'!K184,0))</f>
        <v>0</v>
      </c>
      <c r="L184" s="83">
        <f>IF($C$4="Neattiecināmās izmaksas",IF('11a+c+n'!$Q184="N",'11a+c+n'!L184,0))</f>
        <v>0</v>
      </c>
      <c r="M184" s="121">
        <f>IF($C$4="Neattiecināmās izmaksas",IF('11a+c+n'!$Q184="N",'11a+c+n'!M184,0))</f>
        <v>0</v>
      </c>
      <c r="N184" s="121">
        <f>IF($C$4="Neattiecināmās izmaksas",IF('11a+c+n'!$Q184="N",'11a+c+n'!N184,0))</f>
        <v>0</v>
      </c>
      <c r="O184" s="121">
        <f>IF($C$4="Neattiecināmās izmaksas",IF('11a+c+n'!$Q184="N",'11a+c+n'!O184,0))</f>
        <v>0</v>
      </c>
      <c r="P184" s="122">
        <f>IF($C$4="Neattiecināmās izmaksas",IF('11a+c+n'!$Q184="N",'11a+c+n'!P184,0))</f>
        <v>0</v>
      </c>
    </row>
    <row r="185" spans="1:16" x14ac:dyDescent="0.2">
      <c r="A185" s="49">
        <f>IF(P185=0,0,IF(COUNTBLANK(P185)=1,0,COUNTA($P$14:P185)))</f>
        <v>0</v>
      </c>
      <c r="B185" s="21">
        <f>IF($C$4="Neattiecināmās izmaksas",IF('11a+c+n'!$Q185="N",'11a+c+n'!B185,0))</f>
        <v>0</v>
      </c>
      <c r="C185" s="21">
        <f>IF($C$4="Neattiecināmās izmaksas",IF('11a+c+n'!$Q185="N",'11a+c+n'!C185,0))</f>
        <v>0</v>
      </c>
      <c r="D185" s="21">
        <f>IF($C$4="Neattiecināmās izmaksas",IF('11a+c+n'!$Q185="N",'11a+c+n'!D185,0))</f>
        <v>0</v>
      </c>
      <c r="E185" s="42"/>
      <c r="F185" s="64"/>
      <c r="G185" s="121"/>
      <c r="H185" s="121">
        <f>IF($C$4="Neattiecināmās izmaksas",IF('11a+c+n'!$Q185="N",'11a+c+n'!H185,0))</f>
        <v>0</v>
      </c>
      <c r="I185" s="121"/>
      <c r="J185" s="121"/>
      <c r="K185" s="122">
        <f>IF($C$4="Neattiecināmās izmaksas",IF('11a+c+n'!$Q185="N",'11a+c+n'!K185,0))</f>
        <v>0</v>
      </c>
      <c r="L185" s="83">
        <f>IF($C$4="Neattiecināmās izmaksas",IF('11a+c+n'!$Q185="N",'11a+c+n'!L185,0))</f>
        <v>0</v>
      </c>
      <c r="M185" s="121">
        <f>IF($C$4="Neattiecināmās izmaksas",IF('11a+c+n'!$Q185="N",'11a+c+n'!M185,0))</f>
        <v>0</v>
      </c>
      <c r="N185" s="121">
        <f>IF($C$4="Neattiecināmās izmaksas",IF('11a+c+n'!$Q185="N",'11a+c+n'!N185,0))</f>
        <v>0</v>
      </c>
      <c r="O185" s="121">
        <f>IF($C$4="Neattiecināmās izmaksas",IF('11a+c+n'!$Q185="N",'11a+c+n'!O185,0))</f>
        <v>0</v>
      </c>
      <c r="P185" s="122">
        <f>IF($C$4="Neattiecināmās izmaksas",IF('11a+c+n'!$Q185="N",'11a+c+n'!P185,0))</f>
        <v>0</v>
      </c>
    </row>
    <row r="186" spans="1:16" x14ac:dyDescent="0.2">
      <c r="A186" s="49">
        <f>IF(P186=0,0,IF(COUNTBLANK(P186)=1,0,COUNTA($P$14:P186)))</f>
        <v>0</v>
      </c>
      <c r="B186" s="21">
        <f>IF($C$4="Neattiecināmās izmaksas",IF('11a+c+n'!$Q186="N",'11a+c+n'!B186,0))</f>
        <v>0</v>
      </c>
      <c r="C186" s="21">
        <f>IF($C$4="Neattiecināmās izmaksas",IF('11a+c+n'!$Q186="N",'11a+c+n'!C186,0))</f>
        <v>0</v>
      </c>
      <c r="D186" s="21">
        <f>IF($C$4="Neattiecināmās izmaksas",IF('11a+c+n'!$Q186="N",'11a+c+n'!D186,0))</f>
        <v>0</v>
      </c>
      <c r="E186" s="42"/>
      <c r="F186" s="64"/>
      <c r="G186" s="121"/>
      <c r="H186" s="121">
        <f>IF($C$4="Neattiecināmās izmaksas",IF('11a+c+n'!$Q186="N",'11a+c+n'!H186,0))</f>
        <v>0</v>
      </c>
      <c r="I186" s="121"/>
      <c r="J186" s="121"/>
      <c r="K186" s="122">
        <f>IF($C$4="Neattiecināmās izmaksas",IF('11a+c+n'!$Q186="N",'11a+c+n'!K186,0))</f>
        <v>0</v>
      </c>
      <c r="L186" s="83">
        <f>IF($C$4="Neattiecināmās izmaksas",IF('11a+c+n'!$Q186="N",'11a+c+n'!L186,0))</f>
        <v>0</v>
      </c>
      <c r="M186" s="121">
        <f>IF($C$4="Neattiecināmās izmaksas",IF('11a+c+n'!$Q186="N",'11a+c+n'!M186,0))</f>
        <v>0</v>
      </c>
      <c r="N186" s="121">
        <f>IF($C$4="Neattiecināmās izmaksas",IF('11a+c+n'!$Q186="N",'11a+c+n'!N186,0))</f>
        <v>0</v>
      </c>
      <c r="O186" s="121">
        <f>IF($C$4="Neattiecināmās izmaksas",IF('11a+c+n'!$Q186="N",'11a+c+n'!O186,0))</f>
        <v>0</v>
      </c>
      <c r="P186" s="122">
        <f>IF($C$4="Neattiecināmās izmaksas",IF('11a+c+n'!$Q186="N",'11a+c+n'!P186,0))</f>
        <v>0</v>
      </c>
    </row>
    <row r="187" spans="1:16" x14ac:dyDescent="0.2">
      <c r="A187" s="49">
        <f>IF(P187=0,0,IF(COUNTBLANK(P187)=1,0,COUNTA($P$14:P187)))</f>
        <v>0</v>
      </c>
      <c r="B187" s="21">
        <f>IF($C$4="Neattiecināmās izmaksas",IF('11a+c+n'!$Q187="N",'11a+c+n'!B187,0))</f>
        <v>0</v>
      </c>
      <c r="C187" s="21">
        <f>IF($C$4="Neattiecināmās izmaksas",IF('11a+c+n'!$Q187="N",'11a+c+n'!C187,0))</f>
        <v>0</v>
      </c>
      <c r="D187" s="21">
        <f>IF($C$4="Neattiecināmās izmaksas",IF('11a+c+n'!$Q187="N",'11a+c+n'!D187,0))</f>
        <v>0</v>
      </c>
      <c r="E187" s="42"/>
      <c r="F187" s="64"/>
      <c r="G187" s="121"/>
      <c r="H187" s="121">
        <f>IF($C$4="Neattiecināmās izmaksas",IF('11a+c+n'!$Q187="N",'11a+c+n'!H187,0))</f>
        <v>0</v>
      </c>
      <c r="I187" s="121"/>
      <c r="J187" s="121"/>
      <c r="K187" s="122">
        <f>IF($C$4="Neattiecināmās izmaksas",IF('11a+c+n'!$Q187="N",'11a+c+n'!K187,0))</f>
        <v>0</v>
      </c>
      <c r="L187" s="83">
        <f>IF($C$4="Neattiecināmās izmaksas",IF('11a+c+n'!$Q187="N",'11a+c+n'!L187,0))</f>
        <v>0</v>
      </c>
      <c r="M187" s="121">
        <f>IF($C$4="Neattiecināmās izmaksas",IF('11a+c+n'!$Q187="N",'11a+c+n'!M187,0))</f>
        <v>0</v>
      </c>
      <c r="N187" s="121">
        <f>IF($C$4="Neattiecināmās izmaksas",IF('11a+c+n'!$Q187="N",'11a+c+n'!N187,0))</f>
        <v>0</v>
      </c>
      <c r="O187" s="121">
        <f>IF($C$4="Neattiecināmās izmaksas",IF('11a+c+n'!$Q187="N",'11a+c+n'!O187,0))</f>
        <v>0</v>
      </c>
      <c r="P187" s="122">
        <f>IF($C$4="Neattiecināmās izmaksas",IF('11a+c+n'!$Q187="N",'11a+c+n'!P187,0))</f>
        <v>0</v>
      </c>
    </row>
    <row r="188" spans="1:16" x14ac:dyDescent="0.2">
      <c r="A188" s="49">
        <f>IF(P188=0,0,IF(COUNTBLANK(P188)=1,0,COUNTA($P$14:P188)))</f>
        <v>0</v>
      </c>
      <c r="B188" s="21">
        <f>IF($C$4="Neattiecināmās izmaksas",IF('11a+c+n'!$Q188="N",'11a+c+n'!B188,0))</f>
        <v>0</v>
      </c>
      <c r="C188" s="21">
        <f>IF($C$4="Neattiecināmās izmaksas",IF('11a+c+n'!$Q188="N",'11a+c+n'!C188,0))</f>
        <v>0</v>
      </c>
      <c r="D188" s="21">
        <f>IF($C$4="Neattiecināmās izmaksas",IF('11a+c+n'!$Q188="N",'11a+c+n'!D188,0))</f>
        <v>0</v>
      </c>
      <c r="E188" s="42"/>
      <c r="F188" s="64"/>
      <c r="G188" s="121"/>
      <c r="H188" s="121">
        <f>IF($C$4="Neattiecināmās izmaksas",IF('11a+c+n'!$Q188="N",'11a+c+n'!H188,0))</f>
        <v>0</v>
      </c>
      <c r="I188" s="121"/>
      <c r="J188" s="121"/>
      <c r="K188" s="122">
        <f>IF($C$4="Neattiecināmās izmaksas",IF('11a+c+n'!$Q188="N",'11a+c+n'!K188,0))</f>
        <v>0</v>
      </c>
      <c r="L188" s="83">
        <f>IF($C$4="Neattiecināmās izmaksas",IF('11a+c+n'!$Q188="N",'11a+c+n'!L188,0))</f>
        <v>0</v>
      </c>
      <c r="M188" s="121">
        <f>IF($C$4="Neattiecināmās izmaksas",IF('11a+c+n'!$Q188="N",'11a+c+n'!M188,0))</f>
        <v>0</v>
      </c>
      <c r="N188" s="121">
        <f>IF($C$4="Neattiecināmās izmaksas",IF('11a+c+n'!$Q188="N",'11a+c+n'!N188,0))</f>
        <v>0</v>
      </c>
      <c r="O188" s="121">
        <f>IF($C$4="Neattiecināmās izmaksas",IF('11a+c+n'!$Q188="N",'11a+c+n'!O188,0))</f>
        <v>0</v>
      </c>
      <c r="P188" s="122">
        <f>IF($C$4="Neattiecināmās izmaksas",IF('11a+c+n'!$Q188="N",'11a+c+n'!P188,0))</f>
        <v>0</v>
      </c>
    </row>
    <row r="189" spans="1:16" x14ac:dyDescent="0.2">
      <c r="A189" s="49">
        <f>IF(P189=0,0,IF(COUNTBLANK(P189)=1,0,COUNTA($P$14:P189)))</f>
        <v>0</v>
      </c>
      <c r="B189" s="21">
        <f>IF($C$4="Neattiecināmās izmaksas",IF('11a+c+n'!$Q189="N",'11a+c+n'!B189,0))</f>
        <v>0</v>
      </c>
      <c r="C189" s="21">
        <f>IF($C$4="Neattiecināmās izmaksas",IF('11a+c+n'!$Q189="N",'11a+c+n'!C189,0))</f>
        <v>0</v>
      </c>
      <c r="D189" s="21">
        <f>IF($C$4="Neattiecināmās izmaksas",IF('11a+c+n'!$Q189="N",'11a+c+n'!D189,0))</f>
        <v>0</v>
      </c>
      <c r="E189" s="42"/>
      <c r="F189" s="64"/>
      <c r="G189" s="121"/>
      <c r="H189" s="121">
        <f>IF($C$4="Neattiecināmās izmaksas",IF('11a+c+n'!$Q189="N",'11a+c+n'!H189,0))</f>
        <v>0</v>
      </c>
      <c r="I189" s="121"/>
      <c r="J189" s="121"/>
      <c r="K189" s="122">
        <f>IF($C$4="Neattiecināmās izmaksas",IF('11a+c+n'!$Q189="N",'11a+c+n'!K189,0))</f>
        <v>0</v>
      </c>
      <c r="L189" s="83">
        <f>IF($C$4="Neattiecināmās izmaksas",IF('11a+c+n'!$Q189="N",'11a+c+n'!L189,0))</f>
        <v>0</v>
      </c>
      <c r="M189" s="121">
        <f>IF($C$4="Neattiecināmās izmaksas",IF('11a+c+n'!$Q189="N",'11a+c+n'!M189,0))</f>
        <v>0</v>
      </c>
      <c r="N189" s="121">
        <f>IF($C$4="Neattiecināmās izmaksas",IF('11a+c+n'!$Q189="N",'11a+c+n'!N189,0))</f>
        <v>0</v>
      </c>
      <c r="O189" s="121">
        <f>IF($C$4="Neattiecināmās izmaksas",IF('11a+c+n'!$Q189="N",'11a+c+n'!O189,0))</f>
        <v>0</v>
      </c>
      <c r="P189" s="122">
        <f>IF($C$4="Neattiecināmās izmaksas",IF('11a+c+n'!$Q189="N",'11a+c+n'!P189,0))</f>
        <v>0</v>
      </c>
    </row>
    <row r="190" spans="1:16" x14ac:dyDescent="0.2">
      <c r="A190" s="49">
        <f>IF(P190=0,0,IF(COUNTBLANK(P190)=1,0,COUNTA($P$14:P190)))</f>
        <v>0</v>
      </c>
      <c r="B190" s="21">
        <f>IF($C$4="Neattiecināmās izmaksas",IF('11a+c+n'!$Q190="N",'11a+c+n'!B190,0))</f>
        <v>0</v>
      </c>
      <c r="C190" s="21">
        <f>IF($C$4="Neattiecināmās izmaksas",IF('11a+c+n'!$Q190="N",'11a+c+n'!C190,0))</f>
        <v>0</v>
      </c>
      <c r="D190" s="21">
        <f>IF($C$4="Neattiecināmās izmaksas",IF('11a+c+n'!$Q190="N",'11a+c+n'!D190,0))</f>
        <v>0</v>
      </c>
      <c r="E190" s="42"/>
      <c r="F190" s="64"/>
      <c r="G190" s="121"/>
      <c r="H190" s="121">
        <f>IF($C$4="Neattiecināmās izmaksas",IF('11a+c+n'!$Q190="N",'11a+c+n'!H190,0))</f>
        <v>0</v>
      </c>
      <c r="I190" s="121"/>
      <c r="J190" s="121"/>
      <c r="K190" s="122">
        <f>IF($C$4="Neattiecināmās izmaksas",IF('11a+c+n'!$Q190="N",'11a+c+n'!K190,0))</f>
        <v>0</v>
      </c>
      <c r="L190" s="83">
        <f>IF($C$4="Neattiecināmās izmaksas",IF('11a+c+n'!$Q190="N",'11a+c+n'!L190,0))</f>
        <v>0</v>
      </c>
      <c r="M190" s="121">
        <f>IF($C$4="Neattiecināmās izmaksas",IF('11a+c+n'!$Q190="N",'11a+c+n'!M190,0))</f>
        <v>0</v>
      </c>
      <c r="N190" s="121">
        <f>IF($C$4="Neattiecināmās izmaksas",IF('11a+c+n'!$Q190="N",'11a+c+n'!N190,0))</f>
        <v>0</v>
      </c>
      <c r="O190" s="121">
        <f>IF($C$4="Neattiecināmās izmaksas",IF('11a+c+n'!$Q190="N",'11a+c+n'!O190,0))</f>
        <v>0</v>
      </c>
      <c r="P190" s="122">
        <f>IF($C$4="Neattiecināmās izmaksas",IF('11a+c+n'!$Q190="N",'11a+c+n'!P190,0))</f>
        <v>0</v>
      </c>
    </row>
    <row r="191" spans="1:16" x14ac:dyDescent="0.2">
      <c r="A191" s="49">
        <f>IF(P191=0,0,IF(COUNTBLANK(P191)=1,0,COUNTA($P$14:P191)))</f>
        <v>0</v>
      </c>
      <c r="B191" s="21">
        <f>IF($C$4="Neattiecināmās izmaksas",IF('11a+c+n'!$Q191="N",'11a+c+n'!B191,0))</f>
        <v>0</v>
      </c>
      <c r="C191" s="21">
        <f>IF($C$4="Neattiecināmās izmaksas",IF('11a+c+n'!$Q191="N",'11a+c+n'!C191,0))</f>
        <v>0</v>
      </c>
      <c r="D191" s="21">
        <f>IF($C$4="Neattiecināmās izmaksas",IF('11a+c+n'!$Q191="N",'11a+c+n'!D191,0))</f>
        <v>0</v>
      </c>
      <c r="E191" s="42"/>
      <c r="F191" s="64"/>
      <c r="G191" s="121"/>
      <c r="H191" s="121">
        <f>IF($C$4="Neattiecināmās izmaksas",IF('11a+c+n'!$Q191="N",'11a+c+n'!H191,0))</f>
        <v>0</v>
      </c>
      <c r="I191" s="121"/>
      <c r="J191" s="121"/>
      <c r="K191" s="122">
        <f>IF($C$4="Neattiecināmās izmaksas",IF('11a+c+n'!$Q191="N",'11a+c+n'!K191,0))</f>
        <v>0</v>
      </c>
      <c r="L191" s="83">
        <f>IF($C$4="Neattiecināmās izmaksas",IF('11a+c+n'!$Q191="N",'11a+c+n'!L191,0))</f>
        <v>0</v>
      </c>
      <c r="M191" s="121">
        <f>IF($C$4="Neattiecināmās izmaksas",IF('11a+c+n'!$Q191="N",'11a+c+n'!M191,0))</f>
        <v>0</v>
      </c>
      <c r="N191" s="121">
        <f>IF($C$4="Neattiecināmās izmaksas",IF('11a+c+n'!$Q191="N",'11a+c+n'!N191,0))</f>
        <v>0</v>
      </c>
      <c r="O191" s="121">
        <f>IF($C$4="Neattiecināmās izmaksas",IF('11a+c+n'!$Q191="N",'11a+c+n'!O191,0))</f>
        <v>0</v>
      </c>
      <c r="P191" s="122">
        <f>IF($C$4="Neattiecināmās izmaksas",IF('11a+c+n'!$Q191="N",'11a+c+n'!P191,0))</f>
        <v>0</v>
      </c>
    </row>
    <row r="192" spans="1:16" x14ac:dyDescent="0.2">
      <c r="A192" s="49">
        <f>IF(P192=0,0,IF(COUNTBLANK(P192)=1,0,COUNTA($P$14:P192)))</f>
        <v>0</v>
      </c>
      <c r="B192" s="21">
        <f>IF($C$4="Neattiecināmās izmaksas",IF('11a+c+n'!$Q192="N",'11a+c+n'!B192,0))</f>
        <v>0</v>
      </c>
      <c r="C192" s="21">
        <f>IF($C$4="Neattiecināmās izmaksas",IF('11a+c+n'!$Q192="N",'11a+c+n'!C192,0))</f>
        <v>0</v>
      </c>
      <c r="D192" s="21">
        <f>IF($C$4="Neattiecināmās izmaksas",IF('11a+c+n'!$Q192="N",'11a+c+n'!D192,0))</f>
        <v>0</v>
      </c>
      <c r="E192" s="42"/>
      <c r="F192" s="64"/>
      <c r="G192" s="121"/>
      <c r="H192" s="121">
        <f>IF($C$4="Neattiecināmās izmaksas",IF('11a+c+n'!$Q192="N",'11a+c+n'!H192,0))</f>
        <v>0</v>
      </c>
      <c r="I192" s="121"/>
      <c r="J192" s="121"/>
      <c r="K192" s="122">
        <f>IF($C$4="Neattiecināmās izmaksas",IF('11a+c+n'!$Q192="N",'11a+c+n'!K192,0))</f>
        <v>0</v>
      </c>
      <c r="L192" s="83">
        <f>IF($C$4="Neattiecināmās izmaksas",IF('11a+c+n'!$Q192="N",'11a+c+n'!L192,0))</f>
        <v>0</v>
      </c>
      <c r="M192" s="121">
        <f>IF($C$4="Neattiecināmās izmaksas",IF('11a+c+n'!$Q192="N",'11a+c+n'!M192,0))</f>
        <v>0</v>
      </c>
      <c r="N192" s="121">
        <f>IF($C$4="Neattiecināmās izmaksas",IF('11a+c+n'!$Q192="N",'11a+c+n'!N192,0))</f>
        <v>0</v>
      </c>
      <c r="O192" s="121">
        <f>IF($C$4="Neattiecināmās izmaksas",IF('11a+c+n'!$Q192="N",'11a+c+n'!O192,0))</f>
        <v>0</v>
      </c>
      <c r="P192" s="122">
        <f>IF($C$4="Neattiecināmās izmaksas",IF('11a+c+n'!$Q192="N",'11a+c+n'!P192,0))</f>
        <v>0</v>
      </c>
    </row>
    <row r="193" spans="1:16" x14ac:dyDescent="0.2">
      <c r="A193" s="49">
        <f>IF(P193=0,0,IF(COUNTBLANK(P193)=1,0,COUNTA($P$14:P193)))</f>
        <v>0</v>
      </c>
      <c r="B193" s="21">
        <f>IF($C$4="Neattiecināmās izmaksas",IF('11a+c+n'!$Q193="N",'11a+c+n'!B193,0))</f>
        <v>0</v>
      </c>
      <c r="C193" s="21">
        <f>IF($C$4="Neattiecināmās izmaksas",IF('11a+c+n'!$Q193="N",'11a+c+n'!C193,0))</f>
        <v>0</v>
      </c>
      <c r="D193" s="21">
        <f>IF($C$4="Neattiecināmās izmaksas",IF('11a+c+n'!$Q193="N",'11a+c+n'!D193,0))</f>
        <v>0</v>
      </c>
      <c r="E193" s="42"/>
      <c r="F193" s="64"/>
      <c r="G193" s="121"/>
      <c r="H193" s="121">
        <f>IF($C$4="Neattiecināmās izmaksas",IF('11a+c+n'!$Q193="N",'11a+c+n'!H193,0))</f>
        <v>0</v>
      </c>
      <c r="I193" s="121"/>
      <c r="J193" s="121"/>
      <c r="K193" s="122">
        <f>IF($C$4="Neattiecināmās izmaksas",IF('11a+c+n'!$Q193="N",'11a+c+n'!K193,0))</f>
        <v>0</v>
      </c>
      <c r="L193" s="83">
        <f>IF($C$4="Neattiecināmās izmaksas",IF('11a+c+n'!$Q193="N",'11a+c+n'!L193,0))</f>
        <v>0</v>
      </c>
      <c r="M193" s="121">
        <f>IF($C$4="Neattiecināmās izmaksas",IF('11a+c+n'!$Q193="N",'11a+c+n'!M193,0))</f>
        <v>0</v>
      </c>
      <c r="N193" s="121">
        <f>IF($C$4="Neattiecināmās izmaksas",IF('11a+c+n'!$Q193="N",'11a+c+n'!N193,0))</f>
        <v>0</v>
      </c>
      <c r="O193" s="121">
        <f>IF($C$4="Neattiecināmās izmaksas",IF('11a+c+n'!$Q193="N",'11a+c+n'!O193,0))</f>
        <v>0</v>
      </c>
      <c r="P193" s="122">
        <f>IF($C$4="Neattiecināmās izmaksas",IF('11a+c+n'!$Q193="N",'11a+c+n'!P193,0))</f>
        <v>0</v>
      </c>
    </row>
    <row r="194" spans="1:16" x14ac:dyDescent="0.2">
      <c r="A194" s="49">
        <f>IF(P194=0,0,IF(COUNTBLANK(P194)=1,0,COUNTA($P$14:P194)))</f>
        <v>0</v>
      </c>
      <c r="B194" s="21">
        <f>IF($C$4="Neattiecināmās izmaksas",IF('11a+c+n'!$Q194="N",'11a+c+n'!B194,0))</f>
        <v>0</v>
      </c>
      <c r="C194" s="21">
        <f>IF($C$4="Neattiecināmās izmaksas",IF('11a+c+n'!$Q194="N",'11a+c+n'!C194,0))</f>
        <v>0</v>
      </c>
      <c r="D194" s="21">
        <f>IF($C$4="Neattiecināmās izmaksas",IF('11a+c+n'!$Q194="N",'11a+c+n'!D194,0))</f>
        <v>0</v>
      </c>
      <c r="E194" s="42"/>
      <c r="F194" s="64"/>
      <c r="G194" s="121"/>
      <c r="H194" s="121">
        <f>IF($C$4="Neattiecināmās izmaksas",IF('11a+c+n'!$Q194="N",'11a+c+n'!H194,0))</f>
        <v>0</v>
      </c>
      <c r="I194" s="121"/>
      <c r="J194" s="121"/>
      <c r="K194" s="122">
        <f>IF($C$4="Neattiecināmās izmaksas",IF('11a+c+n'!$Q194="N",'11a+c+n'!K194,0))</f>
        <v>0</v>
      </c>
      <c r="L194" s="83">
        <f>IF($C$4="Neattiecināmās izmaksas",IF('11a+c+n'!$Q194="N",'11a+c+n'!L194,0))</f>
        <v>0</v>
      </c>
      <c r="M194" s="121">
        <f>IF($C$4="Neattiecināmās izmaksas",IF('11a+c+n'!$Q194="N",'11a+c+n'!M194,0))</f>
        <v>0</v>
      </c>
      <c r="N194" s="121">
        <f>IF($C$4="Neattiecināmās izmaksas",IF('11a+c+n'!$Q194="N",'11a+c+n'!N194,0))</f>
        <v>0</v>
      </c>
      <c r="O194" s="121">
        <f>IF($C$4="Neattiecināmās izmaksas",IF('11a+c+n'!$Q194="N",'11a+c+n'!O194,0))</f>
        <v>0</v>
      </c>
      <c r="P194" s="122">
        <f>IF($C$4="Neattiecināmās izmaksas",IF('11a+c+n'!$Q194="N",'11a+c+n'!P194,0))</f>
        <v>0</v>
      </c>
    </row>
    <row r="195" spans="1:16" x14ac:dyDescent="0.2">
      <c r="A195" s="49">
        <f>IF(P195=0,0,IF(COUNTBLANK(P195)=1,0,COUNTA($P$14:P195)))</f>
        <v>0</v>
      </c>
      <c r="B195" s="21">
        <f>IF($C$4="Neattiecināmās izmaksas",IF('11a+c+n'!$Q195="N",'11a+c+n'!B195,0))</f>
        <v>0</v>
      </c>
      <c r="C195" s="21">
        <f>IF($C$4="Neattiecināmās izmaksas",IF('11a+c+n'!$Q195="N",'11a+c+n'!C195,0))</f>
        <v>0</v>
      </c>
      <c r="D195" s="21">
        <f>IF($C$4="Neattiecināmās izmaksas",IF('11a+c+n'!$Q195="N",'11a+c+n'!D195,0))</f>
        <v>0</v>
      </c>
      <c r="E195" s="42"/>
      <c r="F195" s="64"/>
      <c r="G195" s="121"/>
      <c r="H195" s="121">
        <f>IF($C$4="Neattiecināmās izmaksas",IF('11a+c+n'!$Q195="N",'11a+c+n'!H195,0))</f>
        <v>0</v>
      </c>
      <c r="I195" s="121"/>
      <c r="J195" s="121"/>
      <c r="K195" s="122">
        <f>IF($C$4="Neattiecināmās izmaksas",IF('11a+c+n'!$Q195="N",'11a+c+n'!K195,0))</f>
        <v>0</v>
      </c>
      <c r="L195" s="83">
        <f>IF($C$4="Neattiecināmās izmaksas",IF('11a+c+n'!$Q195="N",'11a+c+n'!L195,0))</f>
        <v>0</v>
      </c>
      <c r="M195" s="121">
        <f>IF($C$4="Neattiecināmās izmaksas",IF('11a+c+n'!$Q195="N",'11a+c+n'!M195,0))</f>
        <v>0</v>
      </c>
      <c r="N195" s="121">
        <f>IF($C$4="Neattiecināmās izmaksas",IF('11a+c+n'!$Q195="N",'11a+c+n'!N195,0))</f>
        <v>0</v>
      </c>
      <c r="O195" s="121">
        <f>IF($C$4="Neattiecināmās izmaksas",IF('11a+c+n'!$Q195="N",'11a+c+n'!O195,0))</f>
        <v>0</v>
      </c>
      <c r="P195" s="122">
        <f>IF($C$4="Neattiecināmās izmaksas",IF('11a+c+n'!$Q195="N",'11a+c+n'!P195,0))</f>
        <v>0</v>
      </c>
    </row>
    <row r="196" spans="1:16" x14ac:dyDescent="0.2">
      <c r="A196" s="49">
        <f>IF(P196=0,0,IF(COUNTBLANK(P196)=1,0,COUNTA($P$14:P196)))</f>
        <v>0</v>
      </c>
      <c r="B196" s="21">
        <f>IF($C$4="Neattiecināmās izmaksas",IF('11a+c+n'!$Q196="N",'11a+c+n'!B196,0))</f>
        <v>0</v>
      </c>
      <c r="C196" s="21">
        <f>IF($C$4="Neattiecināmās izmaksas",IF('11a+c+n'!$Q196="N",'11a+c+n'!C196,0))</f>
        <v>0</v>
      </c>
      <c r="D196" s="21">
        <f>IF($C$4="Neattiecināmās izmaksas",IF('11a+c+n'!$Q196="N",'11a+c+n'!D196,0))</f>
        <v>0</v>
      </c>
      <c r="E196" s="42"/>
      <c r="F196" s="64"/>
      <c r="G196" s="121"/>
      <c r="H196" s="121">
        <f>IF($C$4="Neattiecināmās izmaksas",IF('11a+c+n'!$Q196="N",'11a+c+n'!H196,0))</f>
        <v>0</v>
      </c>
      <c r="I196" s="121"/>
      <c r="J196" s="121"/>
      <c r="K196" s="122">
        <f>IF($C$4="Neattiecināmās izmaksas",IF('11a+c+n'!$Q196="N",'11a+c+n'!K196,0))</f>
        <v>0</v>
      </c>
      <c r="L196" s="83">
        <f>IF($C$4="Neattiecināmās izmaksas",IF('11a+c+n'!$Q196="N",'11a+c+n'!L196,0))</f>
        <v>0</v>
      </c>
      <c r="M196" s="121">
        <f>IF($C$4="Neattiecināmās izmaksas",IF('11a+c+n'!$Q196="N",'11a+c+n'!M196,0))</f>
        <v>0</v>
      </c>
      <c r="N196" s="121">
        <f>IF($C$4="Neattiecināmās izmaksas",IF('11a+c+n'!$Q196="N",'11a+c+n'!N196,0))</f>
        <v>0</v>
      </c>
      <c r="O196" s="121">
        <f>IF($C$4="Neattiecināmās izmaksas",IF('11a+c+n'!$Q196="N",'11a+c+n'!O196,0))</f>
        <v>0</v>
      </c>
      <c r="P196" s="122">
        <f>IF($C$4="Neattiecināmās izmaksas",IF('11a+c+n'!$Q196="N",'11a+c+n'!P196,0))</f>
        <v>0</v>
      </c>
    </row>
    <row r="197" spans="1:16" x14ac:dyDescent="0.2">
      <c r="A197" s="49">
        <f>IF(P197=0,0,IF(COUNTBLANK(P197)=1,0,COUNTA($P$14:P197)))</f>
        <v>0</v>
      </c>
      <c r="B197" s="21">
        <f>IF($C$4="Neattiecināmās izmaksas",IF('11a+c+n'!$Q197="N",'11a+c+n'!B197,0))</f>
        <v>0</v>
      </c>
      <c r="C197" s="21">
        <f>IF($C$4="Neattiecināmās izmaksas",IF('11a+c+n'!$Q197="N",'11a+c+n'!C197,0))</f>
        <v>0</v>
      </c>
      <c r="D197" s="21">
        <f>IF($C$4="Neattiecināmās izmaksas",IF('11a+c+n'!$Q197="N",'11a+c+n'!D197,0))</f>
        <v>0</v>
      </c>
      <c r="E197" s="42"/>
      <c r="F197" s="64"/>
      <c r="G197" s="121"/>
      <c r="H197" s="121">
        <f>IF($C$4="Neattiecināmās izmaksas",IF('11a+c+n'!$Q197="N",'11a+c+n'!H197,0))</f>
        <v>0</v>
      </c>
      <c r="I197" s="121"/>
      <c r="J197" s="121"/>
      <c r="K197" s="122">
        <f>IF($C$4="Neattiecināmās izmaksas",IF('11a+c+n'!$Q197="N",'11a+c+n'!K197,0))</f>
        <v>0</v>
      </c>
      <c r="L197" s="83">
        <f>IF($C$4="Neattiecināmās izmaksas",IF('11a+c+n'!$Q197="N",'11a+c+n'!L197,0))</f>
        <v>0</v>
      </c>
      <c r="M197" s="121">
        <f>IF($C$4="Neattiecināmās izmaksas",IF('11a+c+n'!$Q197="N",'11a+c+n'!M197,0))</f>
        <v>0</v>
      </c>
      <c r="N197" s="121">
        <f>IF($C$4="Neattiecināmās izmaksas",IF('11a+c+n'!$Q197="N",'11a+c+n'!N197,0))</f>
        <v>0</v>
      </c>
      <c r="O197" s="121">
        <f>IF($C$4="Neattiecināmās izmaksas",IF('11a+c+n'!$Q197="N",'11a+c+n'!O197,0))</f>
        <v>0</v>
      </c>
      <c r="P197" s="122">
        <f>IF($C$4="Neattiecināmās izmaksas",IF('11a+c+n'!$Q197="N",'11a+c+n'!P197,0))</f>
        <v>0</v>
      </c>
    </row>
    <row r="198" spans="1:16" x14ac:dyDescent="0.2">
      <c r="A198" s="49">
        <f>IF(P198=0,0,IF(COUNTBLANK(P198)=1,0,COUNTA($P$14:P198)))</f>
        <v>0</v>
      </c>
      <c r="B198" s="21">
        <f>IF($C$4="Neattiecināmās izmaksas",IF('11a+c+n'!$Q198="N",'11a+c+n'!B198,0))</f>
        <v>0</v>
      </c>
      <c r="C198" s="21">
        <f>IF($C$4="Neattiecināmās izmaksas",IF('11a+c+n'!$Q198="N",'11a+c+n'!C198,0))</f>
        <v>0</v>
      </c>
      <c r="D198" s="21">
        <f>IF($C$4="Neattiecināmās izmaksas",IF('11a+c+n'!$Q198="N",'11a+c+n'!D198,0))</f>
        <v>0</v>
      </c>
      <c r="E198" s="42"/>
      <c r="F198" s="64"/>
      <c r="G198" s="121"/>
      <c r="H198" s="121">
        <f>IF($C$4="Neattiecināmās izmaksas",IF('11a+c+n'!$Q198="N",'11a+c+n'!H198,0))</f>
        <v>0</v>
      </c>
      <c r="I198" s="121"/>
      <c r="J198" s="121"/>
      <c r="K198" s="122">
        <f>IF($C$4="Neattiecināmās izmaksas",IF('11a+c+n'!$Q198="N",'11a+c+n'!K198,0))</f>
        <v>0</v>
      </c>
      <c r="L198" s="83">
        <f>IF($C$4="Neattiecināmās izmaksas",IF('11a+c+n'!$Q198="N",'11a+c+n'!L198,0))</f>
        <v>0</v>
      </c>
      <c r="M198" s="121">
        <f>IF($C$4="Neattiecināmās izmaksas",IF('11a+c+n'!$Q198="N",'11a+c+n'!M198,0))</f>
        <v>0</v>
      </c>
      <c r="N198" s="121">
        <f>IF($C$4="Neattiecināmās izmaksas",IF('11a+c+n'!$Q198="N",'11a+c+n'!N198,0))</f>
        <v>0</v>
      </c>
      <c r="O198" s="121">
        <f>IF($C$4="Neattiecināmās izmaksas",IF('11a+c+n'!$Q198="N",'11a+c+n'!O198,0))</f>
        <v>0</v>
      </c>
      <c r="P198" s="122">
        <f>IF($C$4="Neattiecināmās izmaksas",IF('11a+c+n'!$Q198="N",'11a+c+n'!P198,0))</f>
        <v>0</v>
      </c>
    </row>
    <row r="199" spans="1:16" x14ac:dyDescent="0.2">
      <c r="A199" s="49">
        <f>IF(P199=0,0,IF(COUNTBLANK(P199)=1,0,COUNTA($P$14:P199)))</f>
        <v>0</v>
      </c>
      <c r="B199" s="21">
        <f>IF($C$4="Neattiecināmās izmaksas",IF('11a+c+n'!$Q199="N",'11a+c+n'!B199,0))</f>
        <v>0</v>
      </c>
      <c r="C199" s="21">
        <f>IF($C$4="Neattiecināmās izmaksas",IF('11a+c+n'!$Q199="N",'11a+c+n'!C199,0))</f>
        <v>0</v>
      </c>
      <c r="D199" s="21">
        <f>IF($C$4="Neattiecināmās izmaksas",IF('11a+c+n'!$Q199="N",'11a+c+n'!D199,0))</f>
        <v>0</v>
      </c>
      <c r="E199" s="42"/>
      <c r="F199" s="64"/>
      <c r="G199" s="121"/>
      <c r="H199" s="121">
        <f>IF($C$4="Neattiecināmās izmaksas",IF('11a+c+n'!$Q199="N",'11a+c+n'!H199,0))</f>
        <v>0</v>
      </c>
      <c r="I199" s="121"/>
      <c r="J199" s="121"/>
      <c r="K199" s="122">
        <f>IF($C$4="Neattiecināmās izmaksas",IF('11a+c+n'!$Q199="N",'11a+c+n'!K199,0))</f>
        <v>0</v>
      </c>
      <c r="L199" s="83">
        <f>IF($C$4="Neattiecināmās izmaksas",IF('11a+c+n'!$Q199="N",'11a+c+n'!L199,0))</f>
        <v>0</v>
      </c>
      <c r="M199" s="121">
        <f>IF($C$4="Neattiecināmās izmaksas",IF('11a+c+n'!$Q199="N",'11a+c+n'!M199,0))</f>
        <v>0</v>
      </c>
      <c r="N199" s="121">
        <f>IF($C$4="Neattiecināmās izmaksas",IF('11a+c+n'!$Q199="N",'11a+c+n'!N199,0))</f>
        <v>0</v>
      </c>
      <c r="O199" s="121">
        <f>IF($C$4="Neattiecināmās izmaksas",IF('11a+c+n'!$Q199="N",'11a+c+n'!O199,0))</f>
        <v>0</v>
      </c>
      <c r="P199" s="122">
        <f>IF($C$4="Neattiecināmās izmaksas",IF('11a+c+n'!$Q199="N",'11a+c+n'!P199,0))</f>
        <v>0</v>
      </c>
    </row>
    <row r="200" spans="1:16" x14ac:dyDescent="0.2">
      <c r="A200" s="49">
        <f>IF(P200=0,0,IF(COUNTBLANK(P200)=1,0,COUNTA($P$14:P200)))</f>
        <v>0</v>
      </c>
      <c r="B200" s="21">
        <f>IF($C$4="Neattiecināmās izmaksas",IF('11a+c+n'!$Q200="N",'11a+c+n'!B200,0))</f>
        <v>0</v>
      </c>
      <c r="C200" s="21">
        <f>IF($C$4="Neattiecināmās izmaksas",IF('11a+c+n'!$Q200="N",'11a+c+n'!C200,0))</f>
        <v>0</v>
      </c>
      <c r="D200" s="21">
        <f>IF($C$4="Neattiecināmās izmaksas",IF('11a+c+n'!$Q200="N",'11a+c+n'!D200,0))</f>
        <v>0</v>
      </c>
      <c r="E200" s="42"/>
      <c r="F200" s="64"/>
      <c r="G200" s="121"/>
      <c r="H200" s="121">
        <f>IF($C$4="Neattiecināmās izmaksas",IF('11a+c+n'!$Q200="N",'11a+c+n'!H200,0))</f>
        <v>0</v>
      </c>
      <c r="I200" s="121"/>
      <c r="J200" s="121"/>
      <c r="K200" s="122">
        <f>IF($C$4="Neattiecināmās izmaksas",IF('11a+c+n'!$Q200="N",'11a+c+n'!K200,0))</f>
        <v>0</v>
      </c>
      <c r="L200" s="83">
        <f>IF($C$4="Neattiecināmās izmaksas",IF('11a+c+n'!$Q200="N",'11a+c+n'!L200,0))</f>
        <v>0</v>
      </c>
      <c r="M200" s="121">
        <f>IF($C$4="Neattiecināmās izmaksas",IF('11a+c+n'!$Q200="N",'11a+c+n'!M200,0))</f>
        <v>0</v>
      </c>
      <c r="N200" s="121">
        <f>IF($C$4="Neattiecināmās izmaksas",IF('11a+c+n'!$Q200="N",'11a+c+n'!N200,0))</f>
        <v>0</v>
      </c>
      <c r="O200" s="121">
        <f>IF($C$4="Neattiecināmās izmaksas",IF('11a+c+n'!$Q200="N",'11a+c+n'!O200,0))</f>
        <v>0</v>
      </c>
      <c r="P200" s="122">
        <f>IF($C$4="Neattiecināmās izmaksas",IF('11a+c+n'!$Q200="N",'11a+c+n'!P200,0))</f>
        <v>0</v>
      </c>
    </row>
    <row r="201" spans="1:16" x14ac:dyDescent="0.2">
      <c r="A201" s="49">
        <f>IF(P201=0,0,IF(COUNTBLANK(P201)=1,0,COUNTA($P$14:P201)))</f>
        <v>0</v>
      </c>
      <c r="B201" s="21">
        <f>IF($C$4="Neattiecināmās izmaksas",IF('11a+c+n'!$Q201="N",'11a+c+n'!B201,0))</f>
        <v>0</v>
      </c>
      <c r="C201" s="21">
        <f>IF($C$4="Neattiecināmās izmaksas",IF('11a+c+n'!$Q201="N",'11a+c+n'!C201,0))</f>
        <v>0</v>
      </c>
      <c r="D201" s="21">
        <f>IF($C$4="Neattiecināmās izmaksas",IF('11a+c+n'!$Q201="N",'11a+c+n'!D201,0))</f>
        <v>0</v>
      </c>
      <c r="E201" s="42"/>
      <c r="F201" s="64"/>
      <c r="G201" s="121"/>
      <c r="H201" s="121">
        <f>IF($C$4="Neattiecināmās izmaksas",IF('11a+c+n'!$Q201="N",'11a+c+n'!H201,0))</f>
        <v>0</v>
      </c>
      <c r="I201" s="121"/>
      <c r="J201" s="121"/>
      <c r="K201" s="122">
        <f>IF($C$4="Neattiecināmās izmaksas",IF('11a+c+n'!$Q201="N",'11a+c+n'!K201,0))</f>
        <v>0</v>
      </c>
      <c r="L201" s="83">
        <f>IF($C$4="Neattiecināmās izmaksas",IF('11a+c+n'!$Q201="N",'11a+c+n'!L201,0))</f>
        <v>0</v>
      </c>
      <c r="M201" s="121">
        <f>IF($C$4="Neattiecināmās izmaksas",IF('11a+c+n'!$Q201="N",'11a+c+n'!M201,0))</f>
        <v>0</v>
      </c>
      <c r="N201" s="121">
        <f>IF($C$4="Neattiecināmās izmaksas",IF('11a+c+n'!$Q201="N",'11a+c+n'!N201,0))</f>
        <v>0</v>
      </c>
      <c r="O201" s="121">
        <f>IF($C$4="Neattiecināmās izmaksas",IF('11a+c+n'!$Q201="N",'11a+c+n'!O201,0))</f>
        <v>0</v>
      </c>
      <c r="P201" s="122">
        <f>IF($C$4="Neattiecināmās izmaksas",IF('11a+c+n'!$Q201="N",'11a+c+n'!P201,0))</f>
        <v>0</v>
      </c>
    </row>
    <row r="202" spans="1:16" x14ac:dyDescent="0.2">
      <c r="A202" s="49">
        <f>IF(P202=0,0,IF(COUNTBLANK(P202)=1,0,COUNTA($P$14:P202)))</f>
        <v>0</v>
      </c>
      <c r="B202" s="21">
        <f>IF($C$4="Neattiecināmās izmaksas",IF('11a+c+n'!$Q202="N",'11a+c+n'!B202,0))</f>
        <v>0</v>
      </c>
      <c r="C202" s="21">
        <f>IF($C$4="Neattiecināmās izmaksas",IF('11a+c+n'!$Q202="N",'11a+c+n'!C202,0))</f>
        <v>0</v>
      </c>
      <c r="D202" s="21">
        <f>IF($C$4="Neattiecināmās izmaksas",IF('11a+c+n'!$Q202="N",'11a+c+n'!D202,0))</f>
        <v>0</v>
      </c>
      <c r="E202" s="42"/>
      <c r="F202" s="64"/>
      <c r="G202" s="121"/>
      <c r="H202" s="121">
        <f>IF($C$4="Neattiecināmās izmaksas",IF('11a+c+n'!$Q202="N",'11a+c+n'!H202,0))</f>
        <v>0</v>
      </c>
      <c r="I202" s="121"/>
      <c r="J202" s="121"/>
      <c r="K202" s="122">
        <f>IF($C$4="Neattiecināmās izmaksas",IF('11a+c+n'!$Q202="N",'11a+c+n'!K202,0))</f>
        <v>0</v>
      </c>
      <c r="L202" s="83">
        <f>IF($C$4="Neattiecināmās izmaksas",IF('11a+c+n'!$Q202="N",'11a+c+n'!L202,0))</f>
        <v>0</v>
      </c>
      <c r="M202" s="121">
        <f>IF($C$4="Neattiecināmās izmaksas",IF('11a+c+n'!$Q202="N",'11a+c+n'!M202,0))</f>
        <v>0</v>
      </c>
      <c r="N202" s="121">
        <f>IF($C$4="Neattiecināmās izmaksas",IF('11a+c+n'!$Q202="N",'11a+c+n'!N202,0))</f>
        <v>0</v>
      </c>
      <c r="O202" s="121">
        <f>IF($C$4="Neattiecināmās izmaksas",IF('11a+c+n'!$Q202="N",'11a+c+n'!O202,0))</f>
        <v>0</v>
      </c>
      <c r="P202" s="122">
        <f>IF($C$4="Neattiecināmās izmaksas",IF('11a+c+n'!$Q202="N",'11a+c+n'!P202,0))</f>
        <v>0</v>
      </c>
    </row>
    <row r="203" spans="1:16" x14ac:dyDescent="0.2">
      <c r="A203" s="49">
        <f>IF(P203=0,0,IF(COUNTBLANK(P203)=1,0,COUNTA($P$14:P203)))</f>
        <v>0</v>
      </c>
      <c r="B203" s="21">
        <f>IF($C$4="Neattiecināmās izmaksas",IF('11a+c+n'!$Q203="N",'11a+c+n'!B203,0))</f>
        <v>0</v>
      </c>
      <c r="C203" s="21">
        <f>IF($C$4="Neattiecināmās izmaksas",IF('11a+c+n'!$Q203="N",'11a+c+n'!C203,0))</f>
        <v>0</v>
      </c>
      <c r="D203" s="21">
        <f>IF($C$4="Neattiecināmās izmaksas",IF('11a+c+n'!$Q203="N",'11a+c+n'!D203,0))</f>
        <v>0</v>
      </c>
      <c r="E203" s="42"/>
      <c r="F203" s="64"/>
      <c r="G203" s="121"/>
      <c r="H203" s="121">
        <f>IF($C$4="Neattiecināmās izmaksas",IF('11a+c+n'!$Q203="N",'11a+c+n'!H203,0))</f>
        <v>0</v>
      </c>
      <c r="I203" s="121"/>
      <c r="J203" s="121"/>
      <c r="K203" s="122">
        <f>IF($C$4="Neattiecināmās izmaksas",IF('11a+c+n'!$Q203="N",'11a+c+n'!K203,0))</f>
        <v>0</v>
      </c>
      <c r="L203" s="83">
        <f>IF($C$4="Neattiecināmās izmaksas",IF('11a+c+n'!$Q203="N",'11a+c+n'!L203,0))</f>
        <v>0</v>
      </c>
      <c r="M203" s="121">
        <f>IF($C$4="Neattiecināmās izmaksas",IF('11a+c+n'!$Q203="N",'11a+c+n'!M203,0))</f>
        <v>0</v>
      </c>
      <c r="N203" s="121">
        <f>IF($C$4="Neattiecināmās izmaksas",IF('11a+c+n'!$Q203="N",'11a+c+n'!N203,0))</f>
        <v>0</v>
      </c>
      <c r="O203" s="121">
        <f>IF($C$4="Neattiecināmās izmaksas",IF('11a+c+n'!$Q203="N",'11a+c+n'!O203,0))</f>
        <v>0</v>
      </c>
      <c r="P203" s="122">
        <f>IF($C$4="Neattiecināmās izmaksas",IF('11a+c+n'!$Q203="N",'11a+c+n'!P203,0))</f>
        <v>0</v>
      </c>
    </row>
    <row r="204" spans="1:16" x14ac:dyDescent="0.2">
      <c r="A204" s="49">
        <f>IF(P204=0,0,IF(COUNTBLANK(P204)=1,0,COUNTA($P$14:P204)))</f>
        <v>0</v>
      </c>
      <c r="B204" s="21">
        <f>IF($C$4="Neattiecināmās izmaksas",IF('11a+c+n'!$Q204="N",'11a+c+n'!B204,0))</f>
        <v>0</v>
      </c>
      <c r="C204" s="21">
        <f>IF($C$4="Neattiecināmās izmaksas",IF('11a+c+n'!$Q204="N",'11a+c+n'!C204,0))</f>
        <v>0</v>
      </c>
      <c r="D204" s="21">
        <f>IF($C$4="Neattiecināmās izmaksas",IF('11a+c+n'!$Q204="N",'11a+c+n'!D204,0))</f>
        <v>0</v>
      </c>
      <c r="E204" s="42"/>
      <c r="F204" s="64"/>
      <c r="G204" s="121"/>
      <c r="H204" s="121">
        <f>IF($C$4="Neattiecināmās izmaksas",IF('11a+c+n'!$Q204="N",'11a+c+n'!H204,0))</f>
        <v>0</v>
      </c>
      <c r="I204" s="121"/>
      <c r="J204" s="121"/>
      <c r="K204" s="122">
        <f>IF($C$4="Neattiecināmās izmaksas",IF('11a+c+n'!$Q204="N",'11a+c+n'!K204,0))</f>
        <v>0</v>
      </c>
      <c r="L204" s="83">
        <f>IF($C$4="Neattiecināmās izmaksas",IF('11a+c+n'!$Q204="N",'11a+c+n'!L204,0))</f>
        <v>0</v>
      </c>
      <c r="M204" s="121">
        <f>IF($C$4="Neattiecināmās izmaksas",IF('11a+c+n'!$Q204="N",'11a+c+n'!M204,0))</f>
        <v>0</v>
      </c>
      <c r="N204" s="121">
        <f>IF($C$4="Neattiecināmās izmaksas",IF('11a+c+n'!$Q204="N",'11a+c+n'!N204,0))</f>
        <v>0</v>
      </c>
      <c r="O204" s="121">
        <f>IF($C$4="Neattiecināmās izmaksas",IF('11a+c+n'!$Q204="N",'11a+c+n'!O204,0))</f>
        <v>0</v>
      </c>
      <c r="P204" s="122">
        <f>IF($C$4="Neattiecināmās izmaksas",IF('11a+c+n'!$Q204="N",'11a+c+n'!P204,0))</f>
        <v>0</v>
      </c>
    </row>
    <row r="205" spans="1:16" x14ac:dyDescent="0.2">
      <c r="A205" s="49">
        <f>IF(P205=0,0,IF(COUNTBLANK(P205)=1,0,COUNTA($P$14:P205)))</f>
        <v>0</v>
      </c>
      <c r="B205" s="21">
        <f>IF($C$4="Neattiecināmās izmaksas",IF('11a+c+n'!$Q205="N",'11a+c+n'!B205,0))</f>
        <v>0</v>
      </c>
      <c r="C205" s="21">
        <f>IF($C$4="Neattiecināmās izmaksas",IF('11a+c+n'!$Q205="N",'11a+c+n'!C205,0))</f>
        <v>0</v>
      </c>
      <c r="D205" s="21">
        <f>IF($C$4="Neattiecināmās izmaksas",IF('11a+c+n'!$Q205="N",'11a+c+n'!D205,0))</f>
        <v>0</v>
      </c>
      <c r="E205" s="42"/>
      <c r="F205" s="64"/>
      <c r="G205" s="121"/>
      <c r="H205" s="121">
        <f>IF($C$4="Neattiecināmās izmaksas",IF('11a+c+n'!$Q205="N",'11a+c+n'!H205,0))</f>
        <v>0</v>
      </c>
      <c r="I205" s="121"/>
      <c r="J205" s="121"/>
      <c r="K205" s="122">
        <f>IF($C$4="Neattiecināmās izmaksas",IF('11a+c+n'!$Q205="N",'11a+c+n'!K205,0))</f>
        <v>0</v>
      </c>
      <c r="L205" s="83">
        <f>IF($C$4="Neattiecināmās izmaksas",IF('11a+c+n'!$Q205="N",'11a+c+n'!L205,0))</f>
        <v>0</v>
      </c>
      <c r="M205" s="121">
        <f>IF($C$4="Neattiecināmās izmaksas",IF('11a+c+n'!$Q205="N",'11a+c+n'!M205,0))</f>
        <v>0</v>
      </c>
      <c r="N205" s="121">
        <f>IF($C$4="Neattiecināmās izmaksas",IF('11a+c+n'!$Q205="N",'11a+c+n'!N205,0))</f>
        <v>0</v>
      </c>
      <c r="O205" s="121">
        <f>IF($C$4="Neattiecināmās izmaksas",IF('11a+c+n'!$Q205="N",'11a+c+n'!O205,0))</f>
        <v>0</v>
      </c>
      <c r="P205" s="122">
        <f>IF($C$4="Neattiecināmās izmaksas",IF('11a+c+n'!$Q205="N",'11a+c+n'!P205,0))</f>
        <v>0</v>
      </c>
    </row>
    <row r="206" spans="1:16" x14ac:dyDescent="0.2">
      <c r="A206" s="49">
        <f>IF(P206=0,0,IF(COUNTBLANK(P206)=1,0,COUNTA($P$14:P206)))</f>
        <v>0</v>
      </c>
      <c r="B206" s="21">
        <f>IF($C$4="Neattiecināmās izmaksas",IF('11a+c+n'!$Q206="N",'11a+c+n'!B206,0))</f>
        <v>0</v>
      </c>
      <c r="C206" s="21">
        <f>IF($C$4="Neattiecināmās izmaksas",IF('11a+c+n'!$Q206="N",'11a+c+n'!C206,0))</f>
        <v>0</v>
      </c>
      <c r="D206" s="21">
        <f>IF($C$4="Neattiecināmās izmaksas",IF('11a+c+n'!$Q206="N",'11a+c+n'!D206,0))</f>
        <v>0</v>
      </c>
      <c r="E206" s="42"/>
      <c r="F206" s="64"/>
      <c r="G206" s="121"/>
      <c r="H206" s="121">
        <f>IF($C$4="Neattiecināmās izmaksas",IF('11a+c+n'!$Q206="N",'11a+c+n'!H206,0))</f>
        <v>0</v>
      </c>
      <c r="I206" s="121"/>
      <c r="J206" s="121"/>
      <c r="K206" s="122">
        <f>IF($C$4="Neattiecināmās izmaksas",IF('11a+c+n'!$Q206="N",'11a+c+n'!K206,0))</f>
        <v>0</v>
      </c>
      <c r="L206" s="83">
        <f>IF($C$4="Neattiecināmās izmaksas",IF('11a+c+n'!$Q206="N",'11a+c+n'!L206,0))</f>
        <v>0</v>
      </c>
      <c r="M206" s="121">
        <f>IF($C$4="Neattiecināmās izmaksas",IF('11a+c+n'!$Q206="N",'11a+c+n'!M206,0))</f>
        <v>0</v>
      </c>
      <c r="N206" s="121">
        <f>IF($C$4="Neattiecināmās izmaksas",IF('11a+c+n'!$Q206="N",'11a+c+n'!N206,0))</f>
        <v>0</v>
      </c>
      <c r="O206" s="121">
        <f>IF($C$4="Neattiecināmās izmaksas",IF('11a+c+n'!$Q206="N",'11a+c+n'!O206,0))</f>
        <v>0</v>
      </c>
      <c r="P206" s="122">
        <f>IF($C$4="Neattiecināmās izmaksas",IF('11a+c+n'!$Q206="N",'11a+c+n'!P206,0))</f>
        <v>0</v>
      </c>
    </row>
    <row r="207" spans="1:16" x14ac:dyDescent="0.2">
      <c r="A207" s="49">
        <f>IF(P207=0,0,IF(COUNTBLANK(P207)=1,0,COUNTA($P$14:P207)))</f>
        <v>0</v>
      </c>
      <c r="B207" s="21">
        <f>IF($C$4="Neattiecināmās izmaksas",IF('11a+c+n'!$Q207="N",'11a+c+n'!B207,0))</f>
        <v>0</v>
      </c>
      <c r="C207" s="21">
        <f>IF($C$4="Neattiecināmās izmaksas",IF('11a+c+n'!$Q207="N",'11a+c+n'!C207,0))</f>
        <v>0</v>
      </c>
      <c r="D207" s="21">
        <f>IF($C$4="Neattiecināmās izmaksas",IF('11a+c+n'!$Q207="N",'11a+c+n'!D207,0))</f>
        <v>0</v>
      </c>
      <c r="E207" s="42"/>
      <c r="F207" s="64"/>
      <c r="G207" s="121"/>
      <c r="H207" s="121">
        <f>IF($C$4="Neattiecināmās izmaksas",IF('11a+c+n'!$Q207="N",'11a+c+n'!H207,0))</f>
        <v>0</v>
      </c>
      <c r="I207" s="121"/>
      <c r="J207" s="121"/>
      <c r="K207" s="122">
        <f>IF($C$4="Neattiecināmās izmaksas",IF('11a+c+n'!$Q207="N",'11a+c+n'!K207,0))</f>
        <v>0</v>
      </c>
      <c r="L207" s="83">
        <f>IF($C$4="Neattiecināmās izmaksas",IF('11a+c+n'!$Q207="N",'11a+c+n'!L207,0))</f>
        <v>0</v>
      </c>
      <c r="M207" s="121">
        <f>IF($C$4="Neattiecināmās izmaksas",IF('11a+c+n'!$Q207="N",'11a+c+n'!M207,0))</f>
        <v>0</v>
      </c>
      <c r="N207" s="121">
        <f>IF($C$4="Neattiecināmās izmaksas",IF('11a+c+n'!$Q207="N",'11a+c+n'!N207,0))</f>
        <v>0</v>
      </c>
      <c r="O207" s="121">
        <f>IF($C$4="Neattiecināmās izmaksas",IF('11a+c+n'!$Q207="N",'11a+c+n'!O207,0))</f>
        <v>0</v>
      </c>
      <c r="P207" s="122">
        <f>IF($C$4="Neattiecināmās izmaksas",IF('11a+c+n'!$Q207="N",'11a+c+n'!P207,0))</f>
        <v>0</v>
      </c>
    </row>
    <row r="208" spans="1:16" x14ac:dyDescent="0.2">
      <c r="A208" s="49">
        <f>IF(P208=0,0,IF(COUNTBLANK(P208)=1,0,COUNTA($P$14:P208)))</f>
        <v>0</v>
      </c>
      <c r="B208" s="21">
        <f>IF($C$4="Neattiecināmās izmaksas",IF('11a+c+n'!$Q208="N",'11a+c+n'!B208,0))</f>
        <v>0</v>
      </c>
      <c r="C208" s="21">
        <f>IF($C$4="Neattiecināmās izmaksas",IF('11a+c+n'!$Q208="N",'11a+c+n'!C208,0))</f>
        <v>0</v>
      </c>
      <c r="D208" s="21">
        <f>IF($C$4="Neattiecināmās izmaksas",IF('11a+c+n'!$Q208="N",'11a+c+n'!D208,0))</f>
        <v>0</v>
      </c>
      <c r="E208" s="42"/>
      <c r="F208" s="64"/>
      <c r="G208" s="121"/>
      <c r="H208" s="121">
        <f>IF($C$4="Neattiecināmās izmaksas",IF('11a+c+n'!$Q208="N",'11a+c+n'!H208,0))</f>
        <v>0</v>
      </c>
      <c r="I208" s="121"/>
      <c r="J208" s="121"/>
      <c r="K208" s="122">
        <f>IF($C$4="Neattiecināmās izmaksas",IF('11a+c+n'!$Q208="N",'11a+c+n'!K208,0))</f>
        <v>0</v>
      </c>
      <c r="L208" s="83">
        <f>IF($C$4="Neattiecināmās izmaksas",IF('11a+c+n'!$Q208="N",'11a+c+n'!L208,0))</f>
        <v>0</v>
      </c>
      <c r="M208" s="121">
        <f>IF($C$4="Neattiecināmās izmaksas",IF('11a+c+n'!$Q208="N",'11a+c+n'!M208,0))</f>
        <v>0</v>
      </c>
      <c r="N208" s="121">
        <f>IF($C$4="Neattiecināmās izmaksas",IF('11a+c+n'!$Q208="N",'11a+c+n'!N208,0))</f>
        <v>0</v>
      </c>
      <c r="O208" s="121">
        <f>IF($C$4="Neattiecināmās izmaksas",IF('11a+c+n'!$Q208="N",'11a+c+n'!O208,0))</f>
        <v>0</v>
      </c>
      <c r="P208" s="122">
        <f>IF($C$4="Neattiecināmās izmaksas",IF('11a+c+n'!$Q208="N",'11a+c+n'!P208,0))</f>
        <v>0</v>
      </c>
    </row>
    <row r="209" spans="1:16" x14ac:dyDescent="0.2">
      <c r="A209" s="49">
        <f>IF(P209=0,0,IF(COUNTBLANK(P209)=1,0,COUNTA($P$14:P209)))</f>
        <v>0</v>
      </c>
      <c r="B209" s="21">
        <f>IF($C$4="Neattiecināmās izmaksas",IF('11a+c+n'!$Q209="N",'11a+c+n'!B209,0))</f>
        <v>0</v>
      </c>
      <c r="C209" s="21">
        <f>IF($C$4="Neattiecināmās izmaksas",IF('11a+c+n'!$Q209="N",'11a+c+n'!C209,0))</f>
        <v>0</v>
      </c>
      <c r="D209" s="21">
        <f>IF($C$4="Neattiecināmās izmaksas",IF('11a+c+n'!$Q209="N",'11a+c+n'!D209,0))</f>
        <v>0</v>
      </c>
      <c r="E209" s="42"/>
      <c r="F209" s="64"/>
      <c r="G209" s="121"/>
      <c r="H209" s="121">
        <f>IF($C$4="Neattiecināmās izmaksas",IF('11a+c+n'!$Q209="N",'11a+c+n'!H209,0))</f>
        <v>0</v>
      </c>
      <c r="I209" s="121"/>
      <c r="J209" s="121"/>
      <c r="K209" s="122">
        <f>IF($C$4="Neattiecināmās izmaksas",IF('11a+c+n'!$Q209="N",'11a+c+n'!K209,0))</f>
        <v>0</v>
      </c>
      <c r="L209" s="83">
        <f>IF($C$4="Neattiecināmās izmaksas",IF('11a+c+n'!$Q209="N",'11a+c+n'!L209,0))</f>
        <v>0</v>
      </c>
      <c r="M209" s="121">
        <f>IF($C$4="Neattiecināmās izmaksas",IF('11a+c+n'!$Q209="N",'11a+c+n'!M209,0))</f>
        <v>0</v>
      </c>
      <c r="N209" s="121">
        <f>IF($C$4="Neattiecināmās izmaksas",IF('11a+c+n'!$Q209="N",'11a+c+n'!N209,0))</f>
        <v>0</v>
      </c>
      <c r="O209" s="121">
        <f>IF($C$4="Neattiecināmās izmaksas",IF('11a+c+n'!$Q209="N",'11a+c+n'!O209,0))</f>
        <v>0</v>
      </c>
      <c r="P209" s="122">
        <f>IF($C$4="Neattiecināmās izmaksas",IF('11a+c+n'!$Q209="N",'11a+c+n'!P209,0))</f>
        <v>0</v>
      </c>
    </row>
    <row r="210" spans="1:16" x14ac:dyDescent="0.2">
      <c r="A210" s="49">
        <f>IF(P210=0,0,IF(COUNTBLANK(P210)=1,0,COUNTA($P$14:P210)))</f>
        <v>0</v>
      </c>
      <c r="B210" s="21">
        <f>IF($C$4="Neattiecināmās izmaksas",IF('11a+c+n'!$Q210="N",'11a+c+n'!B210,0))</f>
        <v>0</v>
      </c>
      <c r="C210" s="21">
        <f>IF($C$4="Neattiecināmās izmaksas",IF('11a+c+n'!$Q210="N",'11a+c+n'!C210,0))</f>
        <v>0</v>
      </c>
      <c r="D210" s="21">
        <f>IF($C$4="Neattiecināmās izmaksas",IF('11a+c+n'!$Q210="N",'11a+c+n'!D210,0))</f>
        <v>0</v>
      </c>
      <c r="E210" s="42"/>
      <c r="F210" s="64"/>
      <c r="G210" s="121"/>
      <c r="H210" s="121">
        <f>IF($C$4="Neattiecināmās izmaksas",IF('11a+c+n'!$Q210="N",'11a+c+n'!H210,0))</f>
        <v>0</v>
      </c>
      <c r="I210" s="121"/>
      <c r="J210" s="121"/>
      <c r="K210" s="122">
        <f>IF($C$4="Neattiecināmās izmaksas",IF('11a+c+n'!$Q210="N",'11a+c+n'!K210,0))</f>
        <v>0</v>
      </c>
      <c r="L210" s="83">
        <f>IF($C$4="Neattiecināmās izmaksas",IF('11a+c+n'!$Q210="N",'11a+c+n'!L210,0))</f>
        <v>0</v>
      </c>
      <c r="M210" s="121">
        <f>IF($C$4="Neattiecināmās izmaksas",IF('11a+c+n'!$Q210="N",'11a+c+n'!M210,0))</f>
        <v>0</v>
      </c>
      <c r="N210" s="121">
        <f>IF($C$4="Neattiecināmās izmaksas",IF('11a+c+n'!$Q210="N",'11a+c+n'!N210,0))</f>
        <v>0</v>
      </c>
      <c r="O210" s="121">
        <f>IF($C$4="Neattiecināmās izmaksas",IF('11a+c+n'!$Q210="N",'11a+c+n'!O210,0))</f>
        <v>0</v>
      </c>
      <c r="P210" s="122">
        <f>IF($C$4="Neattiecināmās izmaksas",IF('11a+c+n'!$Q210="N",'11a+c+n'!P210,0))</f>
        <v>0</v>
      </c>
    </row>
    <row r="211" spans="1:16" x14ac:dyDescent="0.2">
      <c r="A211" s="49">
        <f>IF(P211=0,0,IF(COUNTBLANK(P211)=1,0,COUNTA($P$14:P211)))</f>
        <v>0</v>
      </c>
      <c r="B211" s="21">
        <f>IF($C$4="Neattiecināmās izmaksas",IF('11a+c+n'!$Q211="N",'11a+c+n'!B211,0))</f>
        <v>0</v>
      </c>
      <c r="C211" s="21">
        <f>IF($C$4="Neattiecināmās izmaksas",IF('11a+c+n'!$Q211="N",'11a+c+n'!C211,0))</f>
        <v>0</v>
      </c>
      <c r="D211" s="21">
        <f>IF($C$4="Neattiecināmās izmaksas",IF('11a+c+n'!$Q211="N",'11a+c+n'!D211,0))</f>
        <v>0</v>
      </c>
      <c r="E211" s="42"/>
      <c r="F211" s="64"/>
      <c r="G211" s="121"/>
      <c r="H211" s="121">
        <f>IF($C$4="Neattiecināmās izmaksas",IF('11a+c+n'!$Q211="N",'11a+c+n'!H211,0))</f>
        <v>0</v>
      </c>
      <c r="I211" s="121"/>
      <c r="J211" s="121"/>
      <c r="K211" s="122">
        <f>IF($C$4="Neattiecināmās izmaksas",IF('11a+c+n'!$Q211="N",'11a+c+n'!K211,0))</f>
        <v>0</v>
      </c>
      <c r="L211" s="83">
        <f>IF($C$4="Neattiecināmās izmaksas",IF('11a+c+n'!$Q211="N",'11a+c+n'!L211,0))</f>
        <v>0</v>
      </c>
      <c r="M211" s="121">
        <f>IF($C$4="Neattiecināmās izmaksas",IF('11a+c+n'!$Q211="N",'11a+c+n'!M211,0))</f>
        <v>0</v>
      </c>
      <c r="N211" s="121">
        <f>IF($C$4="Neattiecināmās izmaksas",IF('11a+c+n'!$Q211="N",'11a+c+n'!N211,0))</f>
        <v>0</v>
      </c>
      <c r="O211" s="121">
        <f>IF($C$4="Neattiecināmās izmaksas",IF('11a+c+n'!$Q211="N",'11a+c+n'!O211,0))</f>
        <v>0</v>
      </c>
      <c r="P211" s="122">
        <f>IF($C$4="Neattiecināmās izmaksas",IF('11a+c+n'!$Q211="N",'11a+c+n'!P211,0))</f>
        <v>0</v>
      </c>
    </row>
    <row r="212" spans="1:16" x14ac:dyDescent="0.2">
      <c r="A212" s="49">
        <f>IF(P212=0,0,IF(COUNTBLANK(P212)=1,0,COUNTA($P$14:P212)))</f>
        <v>0</v>
      </c>
      <c r="B212" s="21">
        <f>IF($C$4="Neattiecināmās izmaksas",IF('11a+c+n'!$Q212="N",'11a+c+n'!B212,0))</f>
        <v>0</v>
      </c>
      <c r="C212" s="21">
        <f>IF($C$4="Neattiecināmās izmaksas",IF('11a+c+n'!$Q212="N",'11a+c+n'!C212,0))</f>
        <v>0</v>
      </c>
      <c r="D212" s="21">
        <f>IF($C$4="Neattiecināmās izmaksas",IF('11a+c+n'!$Q212="N",'11a+c+n'!D212,0))</f>
        <v>0</v>
      </c>
      <c r="E212" s="42"/>
      <c r="F212" s="64"/>
      <c r="G212" s="121"/>
      <c r="H212" s="121">
        <f>IF($C$4="Neattiecināmās izmaksas",IF('11a+c+n'!$Q212="N",'11a+c+n'!H212,0))</f>
        <v>0</v>
      </c>
      <c r="I212" s="121"/>
      <c r="J212" s="121"/>
      <c r="K212" s="122">
        <f>IF($C$4="Neattiecināmās izmaksas",IF('11a+c+n'!$Q212="N",'11a+c+n'!K212,0))</f>
        <v>0</v>
      </c>
      <c r="L212" s="83">
        <f>IF($C$4="Neattiecināmās izmaksas",IF('11a+c+n'!$Q212="N",'11a+c+n'!L212,0))</f>
        <v>0</v>
      </c>
      <c r="M212" s="121">
        <f>IF($C$4="Neattiecināmās izmaksas",IF('11a+c+n'!$Q212="N",'11a+c+n'!M212,0))</f>
        <v>0</v>
      </c>
      <c r="N212" s="121">
        <f>IF($C$4="Neattiecināmās izmaksas",IF('11a+c+n'!$Q212="N",'11a+c+n'!N212,0))</f>
        <v>0</v>
      </c>
      <c r="O212" s="121">
        <f>IF($C$4="Neattiecināmās izmaksas",IF('11a+c+n'!$Q212="N",'11a+c+n'!O212,0))</f>
        <v>0</v>
      </c>
      <c r="P212" s="122">
        <f>IF($C$4="Neattiecināmās izmaksas",IF('11a+c+n'!$Q212="N",'11a+c+n'!P212,0))</f>
        <v>0</v>
      </c>
    </row>
    <row r="213" spans="1:16" x14ac:dyDescent="0.2">
      <c r="A213" s="49">
        <f>IF(P213=0,0,IF(COUNTBLANK(P213)=1,0,COUNTA($P$14:P213)))</f>
        <v>0</v>
      </c>
      <c r="B213" s="21">
        <f>IF($C$4="Neattiecināmās izmaksas",IF('11a+c+n'!$Q213="N",'11a+c+n'!B213,0))</f>
        <v>0</v>
      </c>
      <c r="C213" s="21">
        <f>IF($C$4="Neattiecināmās izmaksas",IF('11a+c+n'!$Q213="N",'11a+c+n'!C213,0))</f>
        <v>0</v>
      </c>
      <c r="D213" s="21">
        <f>IF($C$4="Neattiecināmās izmaksas",IF('11a+c+n'!$Q213="N",'11a+c+n'!D213,0))</f>
        <v>0</v>
      </c>
      <c r="E213" s="42"/>
      <c r="F213" s="64"/>
      <c r="G213" s="121"/>
      <c r="H213" s="121">
        <f>IF($C$4="Neattiecināmās izmaksas",IF('11a+c+n'!$Q213="N",'11a+c+n'!H213,0))</f>
        <v>0</v>
      </c>
      <c r="I213" s="121"/>
      <c r="J213" s="121"/>
      <c r="K213" s="122">
        <f>IF($C$4="Neattiecināmās izmaksas",IF('11a+c+n'!$Q213="N",'11a+c+n'!K213,0))</f>
        <v>0</v>
      </c>
      <c r="L213" s="83">
        <f>IF($C$4="Neattiecināmās izmaksas",IF('11a+c+n'!$Q213="N",'11a+c+n'!L213,0))</f>
        <v>0</v>
      </c>
      <c r="M213" s="121">
        <f>IF($C$4="Neattiecināmās izmaksas",IF('11a+c+n'!$Q213="N",'11a+c+n'!M213,0))</f>
        <v>0</v>
      </c>
      <c r="N213" s="121">
        <f>IF($C$4="Neattiecināmās izmaksas",IF('11a+c+n'!$Q213="N",'11a+c+n'!N213,0))</f>
        <v>0</v>
      </c>
      <c r="O213" s="121">
        <f>IF($C$4="Neattiecināmās izmaksas",IF('11a+c+n'!$Q213="N",'11a+c+n'!O213,0))</f>
        <v>0</v>
      </c>
      <c r="P213" s="122">
        <f>IF($C$4="Neattiecināmās izmaksas",IF('11a+c+n'!$Q213="N",'11a+c+n'!P213,0))</f>
        <v>0</v>
      </c>
    </row>
    <row r="214" spans="1:16" x14ac:dyDescent="0.2">
      <c r="A214" s="49">
        <f>IF(P214=0,0,IF(COUNTBLANK(P214)=1,0,COUNTA($P$14:P214)))</f>
        <v>0</v>
      </c>
      <c r="B214" s="21">
        <f>IF($C$4="Neattiecināmās izmaksas",IF('11a+c+n'!$Q214="N",'11a+c+n'!B214,0))</f>
        <v>0</v>
      </c>
      <c r="C214" s="21">
        <f>IF($C$4="Neattiecināmās izmaksas",IF('11a+c+n'!$Q214="N",'11a+c+n'!C214,0))</f>
        <v>0</v>
      </c>
      <c r="D214" s="21">
        <f>IF($C$4="Neattiecināmās izmaksas",IF('11a+c+n'!$Q214="N",'11a+c+n'!D214,0))</f>
        <v>0</v>
      </c>
      <c r="E214" s="42"/>
      <c r="F214" s="64"/>
      <c r="G214" s="121"/>
      <c r="H214" s="121">
        <f>IF($C$4="Neattiecināmās izmaksas",IF('11a+c+n'!$Q214="N",'11a+c+n'!H214,0))</f>
        <v>0</v>
      </c>
      <c r="I214" s="121"/>
      <c r="J214" s="121"/>
      <c r="K214" s="122">
        <f>IF($C$4="Neattiecināmās izmaksas",IF('11a+c+n'!$Q214="N",'11a+c+n'!K214,0))</f>
        <v>0</v>
      </c>
      <c r="L214" s="83">
        <f>IF($C$4="Neattiecināmās izmaksas",IF('11a+c+n'!$Q214="N",'11a+c+n'!L214,0))</f>
        <v>0</v>
      </c>
      <c r="M214" s="121">
        <f>IF($C$4="Neattiecināmās izmaksas",IF('11a+c+n'!$Q214="N",'11a+c+n'!M214,0))</f>
        <v>0</v>
      </c>
      <c r="N214" s="121">
        <f>IF($C$4="Neattiecināmās izmaksas",IF('11a+c+n'!$Q214="N",'11a+c+n'!N214,0))</f>
        <v>0</v>
      </c>
      <c r="O214" s="121">
        <f>IF($C$4="Neattiecināmās izmaksas",IF('11a+c+n'!$Q214="N",'11a+c+n'!O214,0))</f>
        <v>0</v>
      </c>
      <c r="P214" s="122">
        <f>IF($C$4="Neattiecināmās izmaksas",IF('11a+c+n'!$Q214="N",'11a+c+n'!P214,0))</f>
        <v>0</v>
      </c>
    </row>
    <row r="215" spans="1:16" x14ac:dyDescent="0.2">
      <c r="A215" s="49">
        <f>IF(P215=0,0,IF(COUNTBLANK(P215)=1,0,COUNTA($P$14:P215)))</f>
        <v>0</v>
      </c>
      <c r="B215" s="21">
        <f>IF($C$4="Neattiecināmās izmaksas",IF('11a+c+n'!$Q215="N",'11a+c+n'!B215,0))</f>
        <v>0</v>
      </c>
      <c r="C215" s="21">
        <f>IF($C$4="Neattiecināmās izmaksas",IF('11a+c+n'!$Q215="N",'11a+c+n'!C215,0))</f>
        <v>0</v>
      </c>
      <c r="D215" s="21">
        <f>IF($C$4="Neattiecināmās izmaksas",IF('11a+c+n'!$Q215="N",'11a+c+n'!D215,0))</f>
        <v>0</v>
      </c>
      <c r="E215" s="42"/>
      <c r="F215" s="64"/>
      <c r="G215" s="121"/>
      <c r="H215" s="121">
        <f>IF($C$4="Neattiecināmās izmaksas",IF('11a+c+n'!$Q215="N",'11a+c+n'!H215,0))</f>
        <v>0</v>
      </c>
      <c r="I215" s="121"/>
      <c r="J215" s="121"/>
      <c r="K215" s="122">
        <f>IF($C$4="Neattiecināmās izmaksas",IF('11a+c+n'!$Q215="N",'11a+c+n'!K215,0))</f>
        <v>0</v>
      </c>
      <c r="L215" s="83">
        <f>IF($C$4="Neattiecināmās izmaksas",IF('11a+c+n'!$Q215="N",'11a+c+n'!L215,0))</f>
        <v>0</v>
      </c>
      <c r="M215" s="121">
        <f>IF($C$4="Neattiecināmās izmaksas",IF('11a+c+n'!$Q215="N",'11a+c+n'!M215,0))</f>
        <v>0</v>
      </c>
      <c r="N215" s="121">
        <f>IF($C$4="Neattiecināmās izmaksas",IF('11a+c+n'!$Q215="N",'11a+c+n'!N215,0))</f>
        <v>0</v>
      </c>
      <c r="O215" s="121">
        <f>IF($C$4="Neattiecināmās izmaksas",IF('11a+c+n'!$Q215="N",'11a+c+n'!O215,0))</f>
        <v>0</v>
      </c>
      <c r="P215" s="122">
        <f>IF($C$4="Neattiecināmās izmaksas",IF('11a+c+n'!$Q215="N",'11a+c+n'!P215,0))</f>
        <v>0</v>
      </c>
    </row>
    <row r="216" spans="1:16" x14ac:dyDescent="0.2">
      <c r="A216" s="49">
        <f>IF(P216=0,0,IF(COUNTBLANK(P216)=1,0,COUNTA($P$14:P216)))</f>
        <v>0</v>
      </c>
      <c r="B216" s="21">
        <f>IF($C$4="Neattiecināmās izmaksas",IF('11a+c+n'!$Q216="N",'11a+c+n'!B216,0))</f>
        <v>0</v>
      </c>
      <c r="C216" s="21">
        <f>IF($C$4="Neattiecināmās izmaksas",IF('11a+c+n'!$Q216="N",'11a+c+n'!C216,0))</f>
        <v>0</v>
      </c>
      <c r="D216" s="21">
        <f>IF($C$4="Neattiecināmās izmaksas",IF('11a+c+n'!$Q216="N",'11a+c+n'!D216,0))</f>
        <v>0</v>
      </c>
      <c r="E216" s="42"/>
      <c r="F216" s="64"/>
      <c r="G216" s="121"/>
      <c r="H216" s="121">
        <f>IF($C$4="Neattiecināmās izmaksas",IF('11a+c+n'!$Q216="N",'11a+c+n'!H216,0))</f>
        <v>0</v>
      </c>
      <c r="I216" s="121"/>
      <c r="J216" s="121"/>
      <c r="K216" s="122">
        <f>IF($C$4="Neattiecināmās izmaksas",IF('11a+c+n'!$Q216="N",'11a+c+n'!K216,0))</f>
        <v>0</v>
      </c>
      <c r="L216" s="83">
        <f>IF($C$4="Neattiecināmās izmaksas",IF('11a+c+n'!$Q216="N",'11a+c+n'!L216,0))</f>
        <v>0</v>
      </c>
      <c r="M216" s="121">
        <f>IF($C$4="Neattiecināmās izmaksas",IF('11a+c+n'!$Q216="N",'11a+c+n'!M216,0))</f>
        <v>0</v>
      </c>
      <c r="N216" s="121">
        <f>IF($C$4="Neattiecināmās izmaksas",IF('11a+c+n'!$Q216="N",'11a+c+n'!N216,0))</f>
        <v>0</v>
      </c>
      <c r="O216" s="121">
        <f>IF($C$4="Neattiecināmās izmaksas",IF('11a+c+n'!$Q216="N",'11a+c+n'!O216,0))</f>
        <v>0</v>
      </c>
      <c r="P216" s="122">
        <f>IF($C$4="Neattiecināmās izmaksas",IF('11a+c+n'!$Q216="N",'11a+c+n'!P216,0))</f>
        <v>0</v>
      </c>
    </row>
    <row r="217" spans="1:16" x14ac:dyDescent="0.2">
      <c r="A217" s="49">
        <f>IF(P217=0,0,IF(COUNTBLANK(P217)=1,0,COUNTA($P$14:P217)))</f>
        <v>0</v>
      </c>
      <c r="B217" s="21">
        <f>IF($C$4="Neattiecināmās izmaksas",IF('11a+c+n'!$Q217="N",'11a+c+n'!B217,0))</f>
        <v>0</v>
      </c>
      <c r="C217" s="21">
        <f>IF($C$4="Neattiecināmās izmaksas",IF('11a+c+n'!$Q217="N",'11a+c+n'!C217,0))</f>
        <v>0</v>
      </c>
      <c r="D217" s="21">
        <f>IF($C$4="Neattiecināmās izmaksas",IF('11a+c+n'!$Q217="N",'11a+c+n'!D217,0))</f>
        <v>0</v>
      </c>
      <c r="E217" s="42"/>
      <c r="F217" s="64"/>
      <c r="G217" s="121"/>
      <c r="H217" s="121">
        <f>IF($C$4="Neattiecināmās izmaksas",IF('11a+c+n'!$Q217="N",'11a+c+n'!H217,0))</f>
        <v>0</v>
      </c>
      <c r="I217" s="121"/>
      <c r="J217" s="121"/>
      <c r="K217" s="122">
        <f>IF($C$4="Neattiecināmās izmaksas",IF('11a+c+n'!$Q217="N",'11a+c+n'!K217,0))</f>
        <v>0</v>
      </c>
      <c r="L217" s="83">
        <f>IF($C$4="Neattiecināmās izmaksas",IF('11a+c+n'!$Q217="N",'11a+c+n'!L217,0))</f>
        <v>0</v>
      </c>
      <c r="M217" s="121">
        <f>IF($C$4="Neattiecināmās izmaksas",IF('11a+c+n'!$Q217="N",'11a+c+n'!M217,0))</f>
        <v>0</v>
      </c>
      <c r="N217" s="121">
        <f>IF($C$4="Neattiecināmās izmaksas",IF('11a+c+n'!$Q217="N",'11a+c+n'!N217,0))</f>
        <v>0</v>
      </c>
      <c r="O217" s="121">
        <f>IF($C$4="Neattiecināmās izmaksas",IF('11a+c+n'!$Q217="N",'11a+c+n'!O217,0))</f>
        <v>0</v>
      </c>
      <c r="P217" s="122">
        <f>IF($C$4="Neattiecināmās izmaksas",IF('11a+c+n'!$Q217="N",'11a+c+n'!P217,0))</f>
        <v>0</v>
      </c>
    </row>
    <row r="218" spans="1:16" x14ac:dyDescent="0.2">
      <c r="A218" s="49">
        <f>IF(P218=0,0,IF(COUNTBLANK(P218)=1,0,COUNTA($P$14:P218)))</f>
        <v>0</v>
      </c>
      <c r="B218" s="21">
        <f>IF($C$4="Neattiecināmās izmaksas",IF('11a+c+n'!$Q218="N",'11a+c+n'!B218,0))</f>
        <v>0</v>
      </c>
      <c r="C218" s="21">
        <f>IF($C$4="Neattiecināmās izmaksas",IF('11a+c+n'!$Q218="N",'11a+c+n'!C218,0))</f>
        <v>0</v>
      </c>
      <c r="D218" s="21">
        <f>IF($C$4="Neattiecināmās izmaksas",IF('11a+c+n'!$Q218="N",'11a+c+n'!D218,0))</f>
        <v>0</v>
      </c>
      <c r="E218" s="42"/>
      <c r="F218" s="64"/>
      <c r="G218" s="121"/>
      <c r="H218" s="121">
        <f>IF($C$4="Neattiecināmās izmaksas",IF('11a+c+n'!$Q218="N",'11a+c+n'!H218,0))</f>
        <v>0</v>
      </c>
      <c r="I218" s="121"/>
      <c r="J218" s="121"/>
      <c r="K218" s="122">
        <f>IF($C$4="Neattiecināmās izmaksas",IF('11a+c+n'!$Q218="N",'11a+c+n'!K218,0))</f>
        <v>0</v>
      </c>
      <c r="L218" s="83">
        <f>IF($C$4="Neattiecināmās izmaksas",IF('11a+c+n'!$Q218="N",'11a+c+n'!L218,0))</f>
        <v>0</v>
      </c>
      <c r="M218" s="121">
        <f>IF($C$4="Neattiecināmās izmaksas",IF('11a+c+n'!$Q218="N",'11a+c+n'!M218,0))</f>
        <v>0</v>
      </c>
      <c r="N218" s="121">
        <f>IF($C$4="Neattiecināmās izmaksas",IF('11a+c+n'!$Q218="N",'11a+c+n'!N218,0))</f>
        <v>0</v>
      </c>
      <c r="O218" s="121">
        <f>IF($C$4="Neattiecināmās izmaksas",IF('11a+c+n'!$Q218="N",'11a+c+n'!O218,0))</f>
        <v>0</v>
      </c>
      <c r="P218" s="122">
        <f>IF($C$4="Neattiecināmās izmaksas",IF('11a+c+n'!$Q218="N",'11a+c+n'!P218,0))</f>
        <v>0</v>
      </c>
    </row>
    <row r="219" spans="1:16" x14ac:dyDescent="0.2">
      <c r="A219" s="49">
        <f>IF(P219=0,0,IF(COUNTBLANK(P219)=1,0,COUNTA($P$14:P219)))</f>
        <v>0</v>
      </c>
      <c r="B219" s="21">
        <f>IF($C$4="Neattiecināmās izmaksas",IF('11a+c+n'!$Q219="N",'11a+c+n'!B219,0))</f>
        <v>0</v>
      </c>
      <c r="C219" s="21">
        <f>IF($C$4="Neattiecināmās izmaksas",IF('11a+c+n'!$Q219="N",'11a+c+n'!C219,0))</f>
        <v>0</v>
      </c>
      <c r="D219" s="21">
        <f>IF($C$4="Neattiecināmās izmaksas",IF('11a+c+n'!$Q219="N",'11a+c+n'!D219,0))</f>
        <v>0</v>
      </c>
      <c r="E219" s="42"/>
      <c r="F219" s="64"/>
      <c r="G219" s="121"/>
      <c r="H219" s="121">
        <f>IF($C$4="Neattiecināmās izmaksas",IF('11a+c+n'!$Q219="N",'11a+c+n'!H219,0))</f>
        <v>0</v>
      </c>
      <c r="I219" s="121"/>
      <c r="J219" s="121"/>
      <c r="K219" s="122">
        <f>IF($C$4="Neattiecināmās izmaksas",IF('11a+c+n'!$Q219="N",'11a+c+n'!K219,0))</f>
        <v>0</v>
      </c>
      <c r="L219" s="83">
        <f>IF($C$4="Neattiecināmās izmaksas",IF('11a+c+n'!$Q219="N",'11a+c+n'!L219,0))</f>
        <v>0</v>
      </c>
      <c r="M219" s="121">
        <f>IF($C$4="Neattiecināmās izmaksas",IF('11a+c+n'!$Q219="N",'11a+c+n'!M219,0))</f>
        <v>0</v>
      </c>
      <c r="N219" s="121">
        <f>IF($C$4="Neattiecināmās izmaksas",IF('11a+c+n'!$Q219="N",'11a+c+n'!N219,0))</f>
        <v>0</v>
      </c>
      <c r="O219" s="121">
        <f>IF($C$4="Neattiecināmās izmaksas",IF('11a+c+n'!$Q219="N",'11a+c+n'!O219,0))</f>
        <v>0</v>
      </c>
      <c r="P219" s="122">
        <f>IF($C$4="Neattiecināmās izmaksas",IF('11a+c+n'!$Q219="N",'11a+c+n'!P219,0))</f>
        <v>0</v>
      </c>
    </row>
    <row r="220" spans="1:16" x14ac:dyDescent="0.2">
      <c r="A220" s="49">
        <f>IF(P220=0,0,IF(COUNTBLANK(P220)=1,0,COUNTA($P$14:P220)))</f>
        <v>0</v>
      </c>
      <c r="B220" s="21">
        <f>IF($C$4="Neattiecināmās izmaksas",IF('11a+c+n'!$Q220="N",'11a+c+n'!B220,0))</f>
        <v>0</v>
      </c>
      <c r="C220" s="21">
        <f>IF($C$4="Neattiecināmās izmaksas",IF('11a+c+n'!$Q220="N",'11a+c+n'!C220,0))</f>
        <v>0</v>
      </c>
      <c r="D220" s="21">
        <f>IF($C$4="Neattiecināmās izmaksas",IF('11a+c+n'!$Q220="N",'11a+c+n'!D220,0))</f>
        <v>0</v>
      </c>
      <c r="E220" s="42"/>
      <c r="F220" s="64"/>
      <c r="G220" s="121"/>
      <c r="H220" s="121">
        <f>IF($C$4="Neattiecināmās izmaksas",IF('11a+c+n'!$Q220="N",'11a+c+n'!H220,0))</f>
        <v>0</v>
      </c>
      <c r="I220" s="121"/>
      <c r="J220" s="121"/>
      <c r="K220" s="122">
        <f>IF($C$4="Neattiecināmās izmaksas",IF('11a+c+n'!$Q220="N",'11a+c+n'!K220,0))</f>
        <v>0</v>
      </c>
      <c r="L220" s="83">
        <f>IF($C$4="Neattiecināmās izmaksas",IF('11a+c+n'!$Q220="N",'11a+c+n'!L220,0))</f>
        <v>0</v>
      </c>
      <c r="M220" s="121">
        <f>IF($C$4="Neattiecināmās izmaksas",IF('11a+c+n'!$Q220="N",'11a+c+n'!M220,0))</f>
        <v>0</v>
      </c>
      <c r="N220" s="121">
        <f>IF($C$4="Neattiecināmās izmaksas",IF('11a+c+n'!$Q220="N",'11a+c+n'!N220,0))</f>
        <v>0</v>
      </c>
      <c r="O220" s="121">
        <f>IF($C$4="Neattiecināmās izmaksas",IF('11a+c+n'!$Q220="N",'11a+c+n'!O220,0))</f>
        <v>0</v>
      </c>
      <c r="P220" s="122">
        <f>IF($C$4="Neattiecināmās izmaksas",IF('11a+c+n'!$Q220="N",'11a+c+n'!P220,0))</f>
        <v>0</v>
      </c>
    </row>
    <row r="221" spans="1:16" x14ac:dyDescent="0.2">
      <c r="A221" s="49">
        <f>IF(P221=0,0,IF(COUNTBLANK(P221)=1,0,COUNTA($P$14:P221)))</f>
        <v>0</v>
      </c>
      <c r="B221" s="21">
        <f>IF($C$4="Neattiecināmās izmaksas",IF('11a+c+n'!$Q221="N",'11a+c+n'!B221,0))</f>
        <v>0</v>
      </c>
      <c r="C221" s="21">
        <f>IF($C$4="Neattiecināmās izmaksas",IF('11a+c+n'!$Q221="N",'11a+c+n'!C221,0))</f>
        <v>0</v>
      </c>
      <c r="D221" s="21">
        <f>IF($C$4="Neattiecināmās izmaksas",IF('11a+c+n'!$Q221="N",'11a+c+n'!D221,0))</f>
        <v>0</v>
      </c>
      <c r="E221" s="42"/>
      <c r="F221" s="64"/>
      <c r="G221" s="121"/>
      <c r="H221" s="121">
        <f>IF($C$4="Neattiecināmās izmaksas",IF('11a+c+n'!$Q221="N",'11a+c+n'!H221,0))</f>
        <v>0</v>
      </c>
      <c r="I221" s="121"/>
      <c r="J221" s="121"/>
      <c r="K221" s="122">
        <f>IF($C$4="Neattiecināmās izmaksas",IF('11a+c+n'!$Q221="N",'11a+c+n'!K221,0))</f>
        <v>0</v>
      </c>
      <c r="L221" s="83">
        <f>IF($C$4="Neattiecināmās izmaksas",IF('11a+c+n'!$Q221="N",'11a+c+n'!L221,0))</f>
        <v>0</v>
      </c>
      <c r="M221" s="121">
        <f>IF($C$4="Neattiecināmās izmaksas",IF('11a+c+n'!$Q221="N",'11a+c+n'!M221,0))</f>
        <v>0</v>
      </c>
      <c r="N221" s="121">
        <f>IF($C$4="Neattiecināmās izmaksas",IF('11a+c+n'!$Q221="N",'11a+c+n'!N221,0))</f>
        <v>0</v>
      </c>
      <c r="O221" s="121">
        <f>IF($C$4="Neattiecināmās izmaksas",IF('11a+c+n'!$Q221="N",'11a+c+n'!O221,0))</f>
        <v>0</v>
      </c>
      <c r="P221" s="122">
        <f>IF($C$4="Neattiecināmās izmaksas",IF('11a+c+n'!$Q221="N",'11a+c+n'!P221,0))</f>
        <v>0</v>
      </c>
    </row>
    <row r="222" spans="1:16" x14ac:dyDescent="0.2">
      <c r="A222" s="49">
        <f>IF(P222=0,0,IF(COUNTBLANK(P222)=1,0,COUNTA($P$14:P222)))</f>
        <v>0</v>
      </c>
      <c r="B222" s="21">
        <f>IF($C$4="Neattiecināmās izmaksas",IF('11a+c+n'!$Q222="N",'11a+c+n'!B222,0))</f>
        <v>0</v>
      </c>
      <c r="C222" s="21">
        <f>IF($C$4="Neattiecināmās izmaksas",IF('11a+c+n'!$Q222="N",'11a+c+n'!C222,0))</f>
        <v>0</v>
      </c>
      <c r="D222" s="21">
        <f>IF($C$4="Neattiecināmās izmaksas",IF('11a+c+n'!$Q222="N",'11a+c+n'!D222,0))</f>
        <v>0</v>
      </c>
      <c r="E222" s="42"/>
      <c r="F222" s="64"/>
      <c r="G222" s="121"/>
      <c r="H222" s="121">
        <f>IF($C$4="Neattiecināmās izmaksas",IF('11a+c+n'!$Q222="N",'11a+c+n'!H222,0))</f>
        <v>0</v>
      </c>
      <c r="I222" s="121"/>
      <c r="J222" s="121"/>
      <c r="K222" s="122">
        <f>IF($C$4="Neattiecināmās izmaksas",IF('11a+c+n'!$Q222="N",'11a+c+n'!K222,0))</f>
        <v>0</v>
      </c>
      <c r="L222" s="83">
        <f>IF($C$4="Neattiecināmās izmaksas",IF('11a+c+n'!$Q222="N",'11a+c+n'!L222,0))</f>
        <v>0</v>
      </c>
      <c r="M222" s="121">
        <f>IF($C$4="Neattiecināmās izmaksas",IF('11a+c+n'!$Q222="N",'11a+c+n'!M222,0))</f>
        <v>0</v>
      </c>
      <c r="N222" s="121">
        <f>IF($C$4="Neattiecināmās izmaksas",IF('11a+c+n'!$Q222="N",'11a+c+n'!N222,0))</f>
        <v>0</v>
      </c>
      <c r="O222" s="121">
        <f>IF($C$4="Neattiecināmās izmaksas",IF('11a+c+n'!$Q222="N",'11a+c+n'!O222,0))</f>
        <v>0</v>
      </c>
      <c r="P222" s="122">
        <f>IF($C$4="Neattiecināmās izmaksas",IF('11a+c+n'!$Q222="N",'11a+c+n'!P222,0))</f>
        <v>0</v>
      </c>
    </row>
    <row r="223" spans="1:16" x14ac:dyDescent="0.2">
      <c r="A223" s="49">
        <f>IF(P223=0,0,IF(COUNTBLANK(P223)=1,0,COUNTA($P$14:P223)))</f>
        <v>0</v>
      </c>
      <c r="B223" s="21">
        <f>IF($C$4="Neattiecināmās izmaksas",IF('11a+c+n'!$Q223="N",'11a+c+n'!B223,0))</f>
        <v>0</v>
      </c>
      <c r="C223" s="21">
        <f>IF($C$4="Neattiecināmās izmaksas",IF('11a+c+n'!$Q223="N",'11a+c+n'!C223,0))</f>
        <v>0</v>
      </c>
      <c r="D223" s="21">
        <f>IF($C$4="Neattiecināmās izmaksas",IF('11a+c+n'!$Q223="N",'11a+c+n'!D223,0))</f>
        <v>0</v>
      </c>
      <c r="E223" s="42"/>
      <c r="F223" s="64"/>
      <c r="G223" s="121"/>
      <c r="H223" s="121">
        <f>IF($C$4="Neattiecināmās izmaksas",IF('11a+c+n'!$Q223="N",'11a+c+n'!H223,0))</f>
        <v>0</v>
      </c>
      <c r="I223" s="121"/>
      <c r="J223" s="121"/>
      <c r="K223" s="122">
        <f>IF($C$4="Neattiecināmās izmaksas",IF('11a+c+n'!$Q223="N",'11a+c+n'!K223,0))</f>
        <v>0</v>
      </c>
      <c r="L223" s="83">
        <f>IF($C$4="Neattiecināmās izmaksas",IF('11a+c+n'!$Q223="N",'11a+c+n'!L223,0))</f>
        <v>0</v>
      </c>
      <c r="M223" s="121">
        <f>IF($C$4="Neattiecināmās izmaksas",IF('11a+c+n'!$Q223="N",'11a+c+n'!M223,0))</f>
        <v>0</v>
      </c>
      <c r="N223" s="121">
        <f>IF($C$4="Neattiecināmās izmaksas",IF('11a+c+n'!$Q223="N",'11a+c+n'!N223,0))</f>
        <v>0</v>
      </c>
      <c r="O223" s="121">
        <f>IF($C$4="Neattiecināmās izmaksas",IF('11a+c+n'!$Q223="N",'11a+c+n'!O223,0))</f>
        <v>0</v>
      </c>
      <c r="P223" s="122">
        <f>IF($C$4="Neattiecināmās izmaksas",IF('11a+c+n'!$Q223="N",'11a+c+n'!P223,0))</f>
        <v>0</v>
      </c>
    </row>
    <row r="224" spans="1:16" x14ac:dyDescent="0.2">
      <c r="A224" s="49">
        <f>IF(P224=0,0,IF(COUNTBLANK(P224)=1,0,COUNTA($P$14:P224)))</f>
        <v>0</v>
      </c>
      <c r="B224" s="21">
        <f>IF($C$4="Neattiecināmās izmaksas",IF('11a+c+n'!$Q224="N",'11a+c+n'!B224,0))</f>
        <v>0</v>
      </c>
      <c r="C224" s="21">
        <f>IF($C$4="Neattiecināmās izmaksas",IF('11a+c+n'!$Q224="N",'11a+c+n'!C224,0))</f>
        <v>0</v>
      </c>
      <c r="D224" s="21">
        <f>IF($C$4="Neattiecināmās izmaksas",IF('11a+c+n'!$Q224="N",'11a+c+n'!D224,0))</f>
        <v>0</v>
      </c>
      <c r="E224" s="42"/>
      <c r="F224" s="64"/>
      <c r="G224" s="121"/>
      <c r="H224" s="121">
        <f>IF($C$4="Neattiecināmās izmaksas",IF('11a+c+n'!$Q224="N",'11a+c+n'!H224,0))</f>
        <v>0</v>
      </c>
      <c r="I224" s="121"/>
      <c r="J224" s="121"/>
      <c r="K224" s="122">
        <f>IF($C$4="Neattiecināmās izmaksas",IF('11a+c+n'!$Q224="N",'11a+c+n'!K224,0))</f>
        <v>0</v>
      </c>
      <c r="L224" s="83">
        <f>IF($C$4="Neattiecināmās izmaksas",IF('11a+c+n'!$Q224="N",'11a+c+n'!L224,0))</f>
        <v>0</v>
      </c>
      <c r="M224" s="121">
        <f>IF($C$4="Neattiecināmās izmaksas",IF('11a+c+n'!$Q224="N",'11a+c+n'!M224,0))</f>
        <v>0</v>
      </c>
      <c r="N224" s="121">
        <f>IF($C$4="Neattiecināmās izmaksas",IF('11a+c+n'!$Q224="N",'11a+c+n'!N224,0))</f>
        <v>0</v>
      </c>
      <c r="O224" s="121">
        <f>IF($C$4="Neattiecināmās izmaksas",IF('11a+c+n'!$Q224="N",'11a+c+n'!O224,0))</f>
        <v>0</v>
      </c>
      <c r="P224" s="122">
        <f>IF($C$4="Neattiecināmās izmaksas",IF('11a+c+n'!$Q224="N",'11a+c+n'!P224,0))</f>
        <v>0</v>
      </c>
    </row>
    <row r="225" spans="1:16" x14ac:dyDescent="0.2">
      <c r="A225" s="49">
        <f>IF(P225=0,0,IF(COUNTBLANK(P225)=1,0,COUNTA($P$14:P225)))</f>
        <v>0</v>
      </c>
      <c r="B225" s="21">
        <f>IF($C$4="Neattiecināmās izmaksas",IF('11a+c+n'!$Q225="N",'11a+c+n'!B225,0))</f>
        <v>0</v>
      </c>
      <c r="C225" s="21">
        <f>IF($C$4="Neattiecināmās izmaksas",IF('11a+c+n'!$Q225="N",'11a+c+n'!C225,0))</f>
        <v>0</v>
      </c>
      <c r="D225" s="21">
        <f>IF($C$4="Neattiecināmās izmaksas",IF('11a+c+n'!$Q225="N",'11a+c+n'!D225,0))</f>
        <v>0</v>
      </c>
      <c r="E225" s="42"/>
      <c r="F225" s="64"/>
      <c r="G225" s="121"/>
      <c r="H225" s="121">
        <f>IF($C$4="Neattiecināmās izmaksas",IF('11a+c+n'!$Q225="N",'11a+c+n'!H225,0))</f>
        <v>0</v>
      </c>
      <c r="I225" s="121"/>
      <c r="J225" s="121"/>
      <c r="K225" s="122">
        <f>IF($C$4="Neattiecināmās izmaksas",IF('11a+c+n'!$Q225="N",'11a+c+n'!K225,0))</f>
        <v>0</v>
      </c>
      <c r="L225" s="83">
        <f>IF($C$4="Neattiecināmās izmaksas",IF('11a+c+n'!$Q225="N",'11a+c+n'!L225,0))</f>
        <v>0</v>
      </c>
      <c r="M225" s="121">
        <f>IF($C$4="Neattiecināmās izmaksas",IF('11a+c+n'!$Q225="N",'11a+c+n'!M225,0))</f>
        <v>0</v>
      </c>
      <c r="N225" s="121">
        <f>IF($C$4="Neattiecināmās izmaksas",IF('11a+c+n'!$Q225="N",'11a+c+n'!N225,0))</f>
        <v>0</v>
      </c>
      <c r="O225" s="121">
        <f>IF($C$4="Neattiecināmās izmaksas",IF('11a+c+n'!$Q225="N",'11a+c+n'!O225,0))</f>
        <v>0</v>
      </c>
      <c r="P225" s="122">
        <f>IF($C$4="Neattiecināmās izmaksas",IF('11a+c+n'!$Q225="N",'11a+c+n'!P225,0))</f>
        <v>0</v>
      </c>
    </row>
    <row r="226" spans="1:16" x14ac:dyDescent="0.2">
      <c r="A226" s="49">
        <f>IF(P226=0,0,IF(COUNTBLANK(P226)=1,0,COUNTA($P$14:P226)))</f>
        <v>0</v>
      </c>
      <c r="B226" s="21">
        <f>IF($C$4="Neattiecināmās izmaksas",IF('11a+c+n'!$Q226="N",'11a+c+n'!B226,0))</f>
        <v>0</v>
      </c>
      <c r="C226" s="21">
        <f>IF($C$4="Neattiecināmās izmaksas",IF('11a+c+n'!$Q226="N",'11a+c+n'!C226,0))</f>
        <v>0</v>
      </c>
      <c r="D226" s="21">
        <f>IF($C$4="Neattiecināmās izmaksas",IF('11a+c+n'!$Q226="N",'11a+c+n'!D226,0))</f>
        <v>0</v>
      </c>
      <c r="E226" s="42"/>
      <c r="F226" s="64"/>
      <c r="G226" s="121"/>
      <c r="H226" s="121">
        <f>IF($C$4="Neattiecināmās izmaksas",IF('11a+c+n'!$Q226="N",'11a+c+n'!H226,0))</f>
        <v>0</v>
      </c>
      <c r="I226" s="121"/>
      <c r="J226" s="121"/>
      <c r="K226" s="122">
        <f>IF($C$4="Neattiecināmās izmaksas",IF('11a+c+n'!$Q226="N",'11a+c+n'!K226,0))</f>
        <v>0</v>
      </c>
      <c r="L226" s="83">
        <f>IF($C$4="Neattiecināmās izmaksas",IF('11a+c+n'!$Q226="N",'11a+c+n'!L226,0))</f>
        <v>0</v>
      </c>
      <c r="M226" s="121">
        <f>IF($C$4="Neattiecināmās izmaksas",IF('11a+c+n'!$Q226="N",'11a+c+n'!M226,0))</f>
        <v>0</v>
      </c>
      <c r="N226" s="121">
        <f>IF($C$4="Neattiecināmās izmaksas",IF('11a+c+n'!$Q226="N",'11a+c+n'!N226,0))</f>
        <v>0</v>
      </c>
      <c r="O226" s="121">
        <f>IF($C$4="Neattiecināmās izmaksas",IF('11a+c+n'!$Q226="N",'11a+c+n'!O226,0))</f>
        <v>0</v>
      </c>
      <c r="P226" s="122">
        <f>IF($C$4="Neattiecināmās izmaksas",IF('11a+c+n'!$Q226="N",'11a+c+n'!P226,0))</f>
        <v>0</v>
      </c>
    </row>
    <row r="227" spans="1:16" x14ac:dyDescent="0.2">
      <c r="A227" s="49">
        <f>IF(P227=0,0,IF(COUNTBLANK(P227)=1,0,COUNTA($P$14:P227)))</f>
        <v>0</v>
      </c>
      <c r="B227" s="21">
        <f>IF($C$4="Neattiecināmās izmaksas",IF('11a+c+n'!$Q227="N",'11a+c+n'!B227,0))</f>
        <v>0</v>
      </c>
      <c r="C227" s="21">
        <f>IF($C$4="Neattiecināmās izmaksas",IF('11a+c+n'!$Q227="N",'11a+c+n'!C227,0))</f>
        <v>0</v>
      </c>
      <c r="D227" s="21">
        <f>IF($C$4="Neattiecināmās izmaksas",IF('11a+c+n'!$Q227="N",'11a+c+n'!D227,0))</f>
        <v>0</v>
      </c>
      <c r="E227" s="42"/>
      <c r="F227" s="64"/>
      <c r="G227" s="121"/>
      <c r="H227" s="121">
        <f>IF($C$4="Neattiecināmās izmaksas",IF('11a+c+n'!$Q227="N",'11a+c+n'!H227,0))</f>
        <v>0</v>
      </c>
      <c r="I227" s="121"/>
      <c r="J227" s="121"/>
      <c r="K227" s="122">
        <f>IF($C$4="Neattiecināmās izmaksas",IF('11a+c+n'!$Q227="N",'11a+c+n'!K227,0))</f>
        <v>0</v>
      </c>
      <c r="L227" s="83">
        <f>IF($C$4="Neattiecināmās izmaksas",IF('11a+c+n'!$Q227="N",'11a+c+n'!L227,0))</f>
        <v>0</v>
      </c>
      <c r="M227" s="121">
        <f>IF($C$4="Neattiecināmās izmaksas",IF('11a+c+n'!$Q227="N",'11a+c+n'!M227,0))</f>
        <v>0</v>
      </c>
      <c r="N227" s="121">
        <f>IF($C$4="Neattiecināmās izmaksas",IF('11a+c+n'!$Q227="N",'11a+c+n'!N227,0))</f>
        <v>0</v>
      </c>
      <c r="O227" s="121">
        <f>IF($C$4="Neattiecināmās izmaksas",IF('11a+c+n'!$Q227="N",'11a+c+n'!O227,0))</f>
        <v>0</v>
      </c>
      <c r="P227" s="122">
        <f>IF($C$4="Neattiecināmās izmaksas",IF('11a+c+n'!$Q227="N",'11a+c+n'!P227,0))</f>
        <v>0</v>
      </c>
    </row>
    <row r="228" spans="1:16" x14ac:dyDescent="0.2">
      <c r="A228" s="49">
        <f>IF(P228=0,0,IF(COUNTBLANK(P228)=1,0,COUNTA($P$14:P228)))</f>
        <v>0</v>
      </c>
      <c r="B228" s="21">
        <f>IF($C$4="Neattiecināmās izmaksas",IF('11a+c+n'!$Q228="N",'11a+c+n'!B228,0))</f>
        <v>0</v>
      </c>
      <c r="C228" s="21">
        <f>IF($C$4="Neattiecināmās izmaksas",IF('11a+c+n'!$Q228="N",'11a+c+n'!C228,0))</f>
        <v>0</v>
      </c>
      <c r="D228" s="21">
        <f>IF($C$4="Neattiecināmās izmaksas",IF('11a+c+n'!$Q228="N",'11a+c+n'!D228,0))</f>
        <v>0</v>
      </c>
      <c r="E228" s="42"/>
      <c r="F228" s="64"/>
      <c r="G228" s="121"/>
      <c r="H228" s="121">
        <f>IF($C$4="Neattiecināmās izmaksas",IF('11a+c+n'!$Q228="N",'11a+c+n'!H228,0))</f>
        <v>0</v>
      </c>
      <c r="I228" s="121"/>
      <c r="J228" s="121"/>
      <c r="K228" s="122">
        <f>IF($C$4="Neattiecināmās izmaksas",IF('11a+c+n'!$Q228="N",'11a+c+n'!K228,0))</f>
        <v>0</v>
      </c>
      <c r="L228" s="83">
        <f>IF($C$4="Neattiecināmās izmaksas",IF('11a+c+n'!$Q228="N",'11a+c+n'!L228,0))</f>
        <v>0</v>
      </c>
      <c r="M228" s="121">
        <f>IF($C$4="Neattiecināmās izmaksas",IF('11a+c+n'!$Q228="N",'11a+c+n'!M228,0))</f>
        <v>0</v>
      </c>
      <c r="N228" s="121">
        <f>IF($C$4="Neattiecināmās izmaksas",IF('11a+c+n'!$Q228="N",'11a+c+n'!N228,0))</f>
        <v>0</v>
      </c>
      <c r="O228" s="121">
        <f>IF($C$4="Neattiecināmās izmaksas",IF('11a+c+n'!$Q228="N",'11a+c+n'!O228,0))</f>
        <v>0</v>
      </c>
      <c r="P228" s="122">
        <f>IF($C$4="Neattiecināmās izmaksas",IF('11a+c+n'!$Q228="N",'11a+c+n'!P228,0))</f>
        <v>0</v>
      </c>
    </row>
    <row r="229" spans="1:16" x14ac:dyDescent="0.2">
      <c r="A229" s="49">
        <f>IF(P229=0,0,IF(COUNTBLANK(P229)=1,0,COUNTA($P$14:P229)))</f>
        <v>0</v>
      </c>
      <c r="B229" s="21">
        <f>IF($C$4="Neattiecināmās izmaksas",IF('11a+c+n'!$Q229="N",'11a+c+n'!B229,0))</f>
        <v>0</v>
      </c>
      <c r="C229" s="21">
        <f>IF($C$4="Neattiecināmās izmaksas",IF('11a+c+n'!$Q229="N",'11a+c+n'!C229,0))</f>
        <v>0</v>
      </c>
      <c r="D229" s="21">
        <f>IF($C$4="Neattiecināmās izmaksas",IF('11a+c+n'!$Q229="N",'11a+c+n'!D229,0))</f>
        <v>0</v>
      </c>
      <c r="E229" s="42"/>
      <c r="F229" s="64"/>
      <c r="G229" s="121"/>
      <c r="H229" s="121">
        <f>IF($C$4="Neattiecināmās izmaksas",IF('11a+c+n'!$Q229="N",'11a+c+n'!H229,0))</f>
        <v>0</v>
      </c>
      <c r="I229" s="121"/>
      <c r="J229" s="121"/>
      <c r="K229" s="122">
        <f>IF($C$4="Neattiecināmās izmaksas",IF('11a+c+n'!$Q229="N",'11a+c+n'!K229,0))</f>
        <v>0</v>
      </c>
      <c r="L229" s="83">
        <f>IF($C$4="Neattiecināmās izmaksas",IF('11a+c+n'!$Q229="N",'11a+c+n'!L229,0))</f>
        <v>0</v>
      </c>
      <c r="M229" s="121">
        <f>IF($C$4="Neattiecināmās izmaksas",IF('11a+c+n'!$Q229="N",'11a+c+n'!M229,0))</f>
        <v>0</v>
      </c>
      <c r="N229" s="121">
        <f>IF($C$4="Neattiecināmās izmaksas",IF('11a+c+n'!$Q229="N",'11a+c+n'!N229,0))</f>
        <v>0</v>
      </c>
      <c r="O229" s="121">
        <f>IF($C$4="Neattiecināmās izmaksas",IF('11a+c+n'!$Q229="N",'11a+c+n'!O229,0))</f>
        <v>0</v>
      </c>
      <c r="P229" s="122">
        <f>IF($C$4="Neattiecināmās izmaksas",IF('11a+c+n'!$Q229="N",'11a+c+n'!P229,0))</f>
        <v>0</v>
      </c>
    </row>
    <row r="230" spans="1:16" x14ac:dyDescent="0.2">
      <c r="A230" s="49">
        <f>IF(P230=0,0,IF(COUNTBLANK(P230)=1,0,COUNTA($P$14:P230)))</f>
        <v>0</v>
      </c>
      <c r="B230" s="21">
        <f>IF($C$4="Neattiecināmās izmaksas",IF('11a+c+n'!$Q230="N",'11a+c+n'!B230,0))</f>
        <v>0</v>
      </c>
      <c r="C230" s="21">
        <f>IF($C$4="Neattiecināmās izmaksas",IF('11a+c+n'!$Q230="N",'11a+c+n'!C230,0))</f>
        <v>0</v>
      </c>
      <c r="D230" s="21">
        <f>IF($C$4="Neattiecināmās izmaksas",IF('11a+c+n'!$Q230="N",'11a+c+n'!D230,0))</f>
        <v>0</v>
      </c>
      <c r="E230" s="42"/>
      <c r="F230" s="64"/>
      <c r="G230" s="121"/>
      <c r="H230" s="121">
        <f>IF($C$4="Neattiecināmās izmaksas",IF('11a+c+n'!$Q230="N",'11a+c+n'!H230,0))</f>
        <v>0</v>
      </c>
      <c r="I230" s="121"/>
      <c r="J230" s="121"/>
      <c r="K230" s="122">
        <f>IF($C$4="Neattiecināmās izmaksas",IF('11a+c+n'!$Q230="N",'11a+c+n'!K230,0))</f>
        <v>0</v>
      </c>
      <c r="L230" s="83">
        <f>IF($C$4="Neattiecināmās izmaksas",IF('11a+c+n'!$Q230="N",'11a+c+n'!L230,0))</f>
        <v>0</v>
      </c>
      <c r="M230" s="121">
        <f>IF($C$4="Neattiecināmās izmaksas",IF('11a+c+n'!$Q230="N",'11a+c+n'!M230,0))</f>
        <v>0</v>
      </c>
      <c r="N230" s="121">
        <f>IF($C$4="Neattiecināmās izmaksas",IF('11a+c+n'!$Q230="N",'11a+c+n'!N230,0))</f>
        <v>0</v>
      </c>
      <c r="O230" s="121">
        <f>IF($C$4="Neattiecināmās izmaksas",IF('11a+c+n'!$Q230="N",'11a+c+n'!O230,0))</f>
        <v>0</v>
      </c>
      <c r="P230" s="122">
        <f>IF($C$4="Neattiecināmās izmaksas",IF('11a+c+n'!$Q230="N",'11a+c+n'!P230,0))</f>
        <v>0</v>
      </c>
    </row>
    <row r="231" spans="1:16" x14ac:dyDescent="0.2">
      <c r="A231" s="49">
        <f>IF(P231=0,0,IF(COUNTBLANK(P231)=1,0,COUNTA($P$14:P231)))</f>
        <v>0</v>
      </c>
      <c r="B231" s="21">
        <f>IF($C$4="Neattiecināmās izmaksas",IF('11a+c+n'!$Q231="N",'11a+c+n'!B231,0))</f>
        <v>0</v>
      </c>
      <c r="C231" s="21">
        <f>IF($C$4="Neattiecināmās izmaksas",IF('11a+c+n'!$Q231="N",'11a+c+n'!C231,0))</f>
        <v>0</v>
      </c>
      <c r="D231" s="21">
        <f>IF($C$4="Neattiecināmās izmaksas",IF('11a+c+n'!$Q231="N",'11a+c+n'!D231,0))</f>
        <v>0</v>
      </c>
      <c r="E231" s="42"/>
      <c r="F231" s="64"/>
      <c r="G231" s="121"/>
      <c r="H231" s="121">
        <f>IF($C$4="Neattiecināmās izmaksas",IF('11a+c+n'!$Q231="N",'11a+c+n'!H231,0))</f>
        <v>0</v>
      </c>
      <c r="I231" s="121"/>
      <c r="J231" s="121"/>
      <c r="K231" s="122">
        <f>IF($C$4="Neattiecināmās izmaksas",IF('11a+c+n'!$Q231="N",'11a+c+n'!K231,0))</f>
        <v>0</v>
      </c>
      <c r="L231" s="83">
        <f>IF($C$4="Neattiecināmās izmaksas",IF('11a+c+n'!$Q231="N",'11a+c+n'!L231,0))</f>
        <v>0</v>
      </c>
      <c r="M231" s="121">
        <f>IF($C$4="Neattiecināmās izmaksas",IF('11a+c+n'!$Q231="N",'11a+c+n'!M231,0))</f>
        <v>0</v>
      </c>
      <c r="N231" s="121">
        <f>IF($C$4="Neattiecināmās izmaksas",IF('11a+c+n'!$Q231="N",'11a+c+n'!N231,0))</f>
        <v>0</v>
      </c>
      <c r="O231" s="121">
        <f>IF($C$4="Neattiecināmās izmaksas",IF('11a+c+n'!$Q231="N",'11a+c+n'!O231,0))</f>
        <v>0</v>
      </c>
      <c r="P231" s="122">
        <f>IF($C$4="Neattiecināmās izmaksas",IF('11a+c+n'!$Q231="N",'11a+c+n'!P231,0))</f>
        <v>0</v>
      </c>
    </row>
    <row r="232" spans="1:16" x14ac:dyDescent="0.2">
      <c r="A232" s="49">
        <f>IF(P232=0,0,IF(COUNTBLANK(P232)=1,0,COUNTA($P$14:P232)))</f>
        <v>0</v>
      </c>
      <c r="B232" s="21">
        <f>IF($C$4="Neattiecināmās izmaksas",IF('11a+c+n'!$Q232="N",'11a+c+n'!B232,0))</f>
        <v>0</v>
      </c>
      <c r="C232" s="21">
        <f>IF($C$4="Neattiecināmās izmaksas",IF('11a+c+n'!$Q232="N",'11a+c+n'!C232,0))</f>
        <v>0</v>
      </c>
      <c r="D232" s="21">
        <f>IF($C$4="Neattiecināmās izmaksas",IF('11a+c+n'!$Q232="N",'11a+c+n'!D232,0))</f>
        <v>0</v>
      </c>
      <c r="E232" s="42"/>
      <c r="F232" s="64"/>
      <c r="G232" s="121"/>
      <c r="H232" s="121">
        <f>IF($C$4="Neattiecināmās izmaksas",IF('11a+c+n'!$Q232="N",'11a+c+n'!H232,0))</f>
        <v>0</v>
      </c>
      <c r="I232" s="121"/>
      <c r="J232" s="121"/>
      <c r="K232" s="122">
        <f>IF($C$4="Neattiecināmās izmaksas",IF('11a+c+n'!$Q232="N",'11a+c+n'!K232,0))</f>
        <v>0</v>
      </c>
      <c r="L232" s="83">
        <f>IF($C$4="Neattiecināmās izmaksas",IF('11a+c+n'!$Q232="N",'11a+c+n'!L232,0))</f>
        <v>0</v>
      </c>
      <c r="M232" s="121">
        <f>IF($C$4="Neattiecināmās izmaksas",IF('11a+c+n'!$Q232="N",'11a+c+n'!M232,0))</f>
        <v>0</v>
      </c>
      <c r="N232" s="121">
        <f>IF($C$4="Neattiecināmās izmaksas",IF('11a+c+n'!$Q232="N",'11a+c+n'!N232,0))</f>
        <v>0</v>
      </c>
      <c r="O232" s="121">
        <f>IF($C$4="Neattiecināmās izmaksas",IF('11a+c+n'!$Q232="N",'11a+c+n'!O232,0))</f>
        <v>0</v>
      </c>
      <c r="P232" s="122">
        <f>IF($C$4="Neattiecināmās izmaksas",IF('11a+c+n'!$Q232="N",'11a+c+n'!P232,0))</f>
        <v>0</v>
      </c>
    </row>
    <row r="233" spans="1:16" x14ac:dyDescent="0.2">
      <c r="A233" s="49">
        <f>IF(P233=0,0,IF(COUNTBLANK(P233)=1,0,COUNTA($P$14:P233)))</f>
        <v>0</v>
      </c>
      <c r="B233" s="21">
        <f>IF($C$4="Neattiecināmās izmaksas",IF('11a+c+n'!$Q233="N",'11a+c+n'!B233,0))</f>
        <v>0</v>
      </c>
      <c r="C233" s="21">
        <f>IF($C$4="Neattiecināmās izmaksas",IF('11a+c+n'!$Q233="N",'11a+c+n'!C233,0))</f>
        <v>0</v>
      </c>
      <c r="D233" s="21">
        <f>IF($C$4="Neattiecināmās izmaksas",IF('11a+c+n'!$Q233="N",'11a+c+n'!D233,0))</f>
        <v>0</v>
      </c>
      <c r="E233" s="42"/>
      <c r="F233" s="64"/>
      <c r="G233" s="121"/>
      <c r="H233" s="121">
        <f>IF($C$4="Neattiecināmās izmaksas",IF('11a+c+n'!$Q233="N",'11a+c+n'!H233,0))</f>
        <v>0</v>
      </c>
      <c r="I233" s="121"/>
      <c r="J233" s="121"/>
      <c r="K233" s="122">
        <f>IF($C$4="Neattiecināmās izmaksas",IF('11a+c+n'!$Q233="N",'11a+c+n'!K233,0))</f>
        <v>0</v>
      </c>
      <c r="L233" s="83">
        <f>IF($C$4="Neattiecināmās izmaksas",IF('11a+c+n'!$Q233="N",'11a+c+n'!L233,0))</f>
        <v>0</v>
      </c>
      <c r="M233" s="121">
        <f>IF($C$4="Neattiecināmās izmaksas",IF('11a+c+n'!$Q233="N",'11a+c+n'!M233,0))</f>
        <v>0</v>
      </c>
      <c r="N233" s="121">
        <f>IF($C$4="Neattiecināmās izmaksas",IF('11a+c+n'!$Q233="N",'11a+c+n'!N233,0))</f>
        <v>0</v>
      </c>
      <c r="O233" s="121">
        <f>IF($C$4="Neattiecināmās izmaksas",IF('11a+c+n'!$Q233="N",'11a+c+n'!O233,0))</f>
        <v>0</v>
      </c>
      <c r="P233" s="122">
        <f>IF($C$4="Neattiecināmās izmaksas",IF('11a+c+n'!$Q233="N",'11a+c+n'!P233,0))</f>
        <v>0</v>
      </c>
    </row>
    <row r="234" spans="1:16" x14ac:dyDescent="0.2">
      <c r="A234" s="49">
        <f>IF(P234=0,0,IF(COUNTBLANK(P234)=1,0,COUNTA($P$14:P234)))</f>
        <v>0</v>
      </c>
      <c r="B234" s="21">
        <f>IF($C$4="Neattiecināmās izmaksas",IF('11a+c+n'!$Q234="N",'11a+c+n'!B234,0))</f>
        <v>0</v>
      </c>
      <c r="C234" s="21">
        <f>IF($C$4="Neattiecināmās izmaksas",IF('11a+c+n'!$Q234="N",'11a+c+n'!C234,0))</f>
        <v>0</v>
      </c>
      <c r="D234" s="21">
        <f>IF($C$4="Neattiecināmās izmaksas",IF('11a+c+n'!$Q234="N",'11a+c+n'!D234,0))</f>
        <v>0</v>
      </c>
      <c r="E234" s="42"/>
      <c r="F234" s="64"/>
      <c r="G234" s="121"/>
      <c r="H234" s="121">
        <f>IF($C$4="Neattiecināmās izmaksas",IF('11a+c+n'!$Q234="N",'11a+c+n'!H234,0))</f>
        <v>0</v>
      </c>
      <c r="I234" s="121"/>
      <c r="J234" s="121"/>
      <c r="K234" s="122">
        <f>IF($C$4="Neattiecināmās izmaksas",IF('11a+c+n'!$Q234="N",'11a+c+n'!K234,0))</f>
        <v>0</v>
      </c>
      <c r="L234" s="83">
        <f>IF($C$4="Neattiecināmās izmaksas",IF('11a+c+n'!$Q234="N",'11a+c+n'!L234,0))</f>
        <v>0</v>
      </c>
      <c r="M234" s="121">
        <f>IF($C$4="Neattiecināmās izmaksas",IF('11a+c+n'!$Q234="N",'11a+c+n'!M234,0))</f>
        <v>0</v>
      </c>
      <c r="N234" s="121">
        <f>IF($C$4="Neattiecināmās izmaksas",IF('11a+c+n'!$Q234="N",'11a+c+n'!N234,0))</f>
        <v>0</v>
      </c>
      <c r="O234" s="121">
        <f>IF($C$4="Neattiecināmās izmaksas",IF('11a+c+n'!$Q234="N",'11a+c+n'!O234,0))</f>
        <v>0</v>
      </c>
      <c r="P234" s="122">
        <f>IF($C$4="Neattiecināmās izmaksas",IF('11a+c+n'!$Q234="N",'11a+c+n'!P234,0))</f>
        <v>0</v>
      </c>
    </row>
    <row r="235" spans="1:16" x14ac:dyDescent="0.2">
      <c r="A235" s="49">
        <f>IF(P235=0,0,IF(COUNTBLANK(P235)=1,0,COUNTA($P$14:P235)))</f>
        <v>0</v>
      </c>
      <c r="B235" s="21">
        <f>IF($C$4="Neattiecināmās izmaksas",IF('11a+c+n'!$Q235="N",'11a+c+n'!B235,0))</f>
        <v>0</v>
      </c>
      <c r="C235" s="21">
        <f>IF($C$4="Neattiecināmās izmaksas",IF('11a+c+n'!$Q235="N",'11a+c+n'!C235,0))</f>
        <v>0</v>
      </c>
      <c r="D235" s="21">
        <f>IF($C$4="Neattiecināmās izmaksas",IF('11a+c+n'!$Q235="N",'11a+c+n'!D235,0))</f>
        <v>0</v>
      </c>
      <c r="E235" s="42"/>
      <c r="F235" s="64"/>
      <c r="G235" s="121"/>
      <c r="H235" s="121">
        <f>IF($C$4="Neattiecināmās izmaksas",IF('11a+c+n'!$Q235="N",'11a+c+n'!H235,0))</f>
        <v>0</v>
      </c>
      <c r="I235" s="121"/>
      <c r="J235" s="121"/>
      <c r="K235" s="122">
        <f>IF($C$4="Neattiecināmās izmaksas",IF('11a+c+n'!$Q235="N",'11a+c+n'!K235,0))</f>
        <v>0</v>
      </c>
      <c r="L235" s="83">
        <f>IF($C$4="Neattiecināmās izmaksas",IF('11a+c+n'!$Q235="N",'11a+c+n'!L235,0))</f>
        <v>0</v>
      </c>
      <c r="M235" s="121">
        <f>IF($C$4="Neattiecināmās izmaksas",IF('11a+c+n'!$Q235="N",'11a+c+n'!M235,0))</f>
        <v>0</v>
      </c>
      <c r="N235" s="121">
        <f>IF($C$4="Neattiecināmās izmaksas",IF('11a+c+n'!$Q235="N",'11a+c+n'!N235,0))</f>
        <v>0</v>
      </c>
      <c r="O235" s="121">
        <f>IF($C$4="Neattiecināmās izmaksas",IF('11a+c+n'!$Q235="N",'11a+c+n'!O235,0))</f>
        <v>0</v>
      </c>
      <c r="P235" s="122">
        <f>IF($C$4="Neattiecināmās izmaksas",IF('11a+c+n'!$Q235="N",'11a+c+n'!P235,0))</f>
        <v>0</v>
      </c>
    </row>
    <row r="236" spans="1:16" x14ac:dyDescent="0.2">
      <c r="A236" s="49">
        <f>IF(P236=0,0,IF(COUNTBLANK(P236)=1,0,COUNTA($P$14:P236)))</f>
        <v>0</v>
      </c>
      <c r="B236" s="21">
        <f>IF($C$4="Neattiecināmās izmaksas",IF('11a+c+n'!$Q236="N",'11a+c+n'!B236,0))</f>
        <v>0</v>
      </c>
      <c r="C236" s="21">
        <f>IF($C$4="Neattiecināmās izmaksas",IF('11a+c+n'!$Q236="N",'11a+c+n'!C236,0))</f>
        <v>0</v>
      </c>
      <c r="D236" s="21">
        <f>IF($C$4="Neattiecināmās izmaksas",IF('11a+c+n'!$Q236="N",'11a+c+n'!D236,0))</f>
        <v>0</v>
      </c>
      <c r="E236" s="42"/>
      <c r="F236" s="64"/>
      <c r="G236" s="121"/>
      <c r="H236" s="121">
        <f>IF($C$4="Neattiecināmās izmaksas",IF('11a+c+n'!$Q236="N",'11a+c+n'!H236,0))</f>
        <v>0</v>
      </c>
      <c r="I236" s="121"/>
      <c r="J236" s="121"/>
      <c r="K236" s="122">
        <f>IF($C$4="Neattiecināmās izmaksas",IF('11a+c+n'!$Q236="N",'11a+c+n'!K236,0))</f>
        <v>0</v>
      </c>
      <c r="L236" s="83">
        <f>IF($C$4="Neattiecināmās izmaksas",IF('11a+c+n'!$Q236="N",'11a+c+n'!L236,0))</f>
        <v>0</v>
      </c>
      <c r="M236" s="121">
        <f>IF($C$4="Neattiecināmās izmaksas",IF('11a+c+n'!$Q236="N",'11a+c+n'!M236,0))</f>
        <v>0</v>
      </c>
      <c r="N236" s="121">
        <f>IF($C$4="Neattiecināmās izmaksas",IF('11a+c+n'!$Q236="N",'11a+c+n'!N236,0))</f>
        <v>0</v>
      </c>
      <c r="O236" s="121">
        <f>IF($C$4="Neattiecināmās izmaksas",IF('11a+c+n'!$Q236="N",'11a+c+n'!O236,0))</f>
        <v>0</v>
      </c>
      <c r="P236" s="122">
        <f>IF($C$4="Neattiecināmās izmaksas",IF('11a+c+n'!$Q236="N",'11a+c+n'!P236,0))</f>
        <v>0</v>
      </c>
    </row>
    <row r="237" spans="1:16" x14ac:dyDescent="0.2">
      <c r="A237" s="49">
        <f>IF(P237=0,0,IF(COUNTBLANK(P237)=1,0,COUNTA($P$14:P237)))</f>
        <v>0</v>
      </c>
      <c r="B237" s="21">
        <f>IF($C$4="Neattiecināmās izmaksas",IF('11a+c+n'!$Q237="N",'11a+c+n'!B237,0))</f>
        <v>0</v>
      </c>
      <c r="C237" s="21">
        <f>IF($C$4="Neattiecināmās izmaksas",IF('11a+c+n'!$Q237="N",'11a+c+n'!C237,0))</f>
        <v>0</v>
      </c>
      <c r="D237" s="21">
        <f>IF($C$4="Neattiecināmās izmaksas",IF('11a+c+n'!$Q237="N",'11a+c+n'!D237,0))</f>
        <v>0</v>
      </c>
      <c r="E237" s="42"/>
      <c r="F237" s="64"/>
      <c r="G237" s="121"/>
      <c r="H237" s="121">
        <f>IF($C$4="Neattiecināmās izmaksas",IF('11a+c+n'!$Q237="N",'11a+c+n'!H237,0))</f>
        <v>0</v>
      </c>
      <c r="I237" s="121"/>
      <c r="J237" s="121"/>
      <c r="K237" s="122">
        <f>IF($C$4="Neattiecināmās izmaksas",IF('11a+c+n'!$Q237="N",'11a+c+n'!K237,0))</f>
        <v>0</v>
      </c>
      <c r="L237" s="83">
        <f>IF($C$4="Neattiecināmās izmaksas",IF('11a+c+n'!$Q237="N",'11a+c+n'!L237,0))</f>
        <v>0</v>
      </c>
      <c r="M237" s="121">
        <f>IF($C$4="Neattiecināmās izmaksas",IF('11a+c+n'!$Q237="N",'11a+c+n'!M237,0))</f>
        <v>0</v>
      </c>
      <c r="N237" s="121">
        <f>IF($C$4="Neattiecināmās izmaksas",IF('11a+c+n'!$Q237="N",'11a+c+n'!N237,0))</f>
        <v>0</v>
      </c>
      <c r="O237" s="121">
        <f>IF($C$4="Neattiecināmās izmaksas",IF('11a+c+n'!$Q237="N",'11a+c+n'!O237,0))</f>
        <v>0</v>
      </c>
      <c r="P237" s="122">
        <f>IF($C$4="Neattiecināmās izmaksas",IF('11a+c+n'!$Q237="N",'11a+c+n'!P237,0))</f>
        <v>0</v>
      </c>
    </row>
    <row r="238" spans="1:16" x14ac:dyDescent="0.2">
      <c r="A238" s="49">
        <f>IF(P238=0,0,IF(COUNTBLANK(P238)=1,0,COUNTA($P$14:P238)))</f>
        <v>0</v>
      </c>
      <c r="B238" s="21">
        <f>IF($C$4="Neattiecināmās izmaksas",IF('11a+c+n'!$Q238="N",'11a+c+n'!B238,0))</f>
        <v>0</v>
      </c>
      <c r="C238" s="21">
        <f>IF($C$4="Neattiecināmās izmaksas",IF('11a+c+n'!$Q238="N",'11a+c+n'!C238,0))</f>
        <v>0</v>
      </c>
      <c r="D238" s="21">
        <f>IF($C$4="Neattiecināmās izmaksas",IF('11a+c+n'!$Q238="N",'11a+c+n'!D238,0))</f>
        <v>0</v>
      </c>
      <c r="E238" s="42"/>
      <c r="F238" s="64"/>
      <c r="G238" s="121"/>
      <c r="H238" s="121">
        <f>IF($C$4="Neattiecināmās izmaksas",IF('11a+c+n'!$Q238="N",'11a+c+n'!H238,0))</f>
        <v>0</v>
      </c>
      <c r="I238" s="121"/>
      <c r="J238" s="121"/>
      <c r="K238" s="122">
        <f>IF($C$4="Neattiecināmās izmaksas",IF('11a+c+n'!$Q238="N",'11a+c+n'!K238,0))</f>
        <v>0</v>
      </c>
      <c r="L238" s="83">
        <f>IF($C$4="Neattiecināmās izmaksas",IF('11a+c+n'!$Q238="N",'11a+c+n'!L238,0))</f>
        <v>0</v>
      </c>
      <c r="M238" s="121">
        <f>IF($C$4="Neattiecināmās izmaksas",IF('11a+c+n'!$Q238="N",'11a+c+n'!M238,0))</f>
        <v>0</v>
      </c>
      <c r="N238" s="121">
        <f>IF($C$4="Neattiecināmās izmaksas",IF('11a+c+n'!$Q238="N",'11a+c+n'!N238,0))</f>
        <v>0</v>
      </c>
      <c r="O238" s="121">
        <f>IF($C$4="Neattiecināmās izmaksas",IF('11a+c+n'!$Q238="N",'11a+c+n'!O238,0))</f>
        <v>0</v>
      </c>
      <c r="P238" s="122">
        <f>IF($C$4="Neattiecināmās izmaksas",IF('11a+c+n'!$Q238="N",'11a+c+n'!P238,0))</f>
        <v>0</v>
      </c>
    </row>
    <row r="239" spans="1:16" x14ac:dyDescent="0.2">
      <c r="A239" s="49">
        <f>IF(P239=0,0,IF(COUNTBLANK(P239)=1,0,COUNTA($P$14:P239)))</f>
        <v>0</v>
      </c>
      <c r="B239" s="21">
        <f>IF($C$4="Neattiecināmās izmaksas",IF('11a+c+n'!$Q239="N",'11a+c+n'!B239,0))</f>
        <v>0</v>
      </c>
      <c r="C239" s="21">
        <f>IF($C$4="Neattiecināmās izmaksas",IF('11a+c+n'!$Q239="N",'11a+c+n'!C239,0))</f>
        <v>0</v>
      </c>
      <c r="D239" s="21">
        <f>IF($C$4="Neattiecināmās izmaksas",IF('11a+c+n'!$Q239="N",'11a+c+n'!D239,0))</f>
        <v>0</v>
      </c>
      <c r="E239" s="42"/>
      <c r="F239" s="64"/>
      <c r="G239" s="121"/>
      <c r="H239" s="121">
        <f>IF($C$4="Neattiecināmās izmaksas",IF('11a+c+n'!$Q239="N",'11a+c+n'!H239,0))</f>
        <v>0</v>
      </c>
      <c r="I239" s="121"/>
      <c r="J239" s="121"/>
      <c r="K239" s="122">
        <f>IF($C$4="Neattiecināmās izmaksas",IF('11a+c+n'!$Q239="N",'11a+c+n'!K239,0))</f>
        <v>0</v>
      </c>
      <c r="L239" s="83">
        <f>IF($C$4="Neattiecināmās izmaksas",IF('11a+c+n'!$Q239="N",'11a+c+n'!L239,0))</f>
        <v>0</v>
      </c>
      <c r="M239" s="121">
        <f>IF($C$4="Neattiecināmās izmaksas",IF('11a+c+n'!$Q239="N",'11a+c+n'!M239,0))</f>
        <v>0</v>
      </c>
      <c r="N239" s="121">
        <f>IF($C$4="Neattiecināmās izmaksas",IF('11a+c+n'!$Q239="N",'11a+c+n'!N239,0))</f>
        <v>0</v>
      </c>
      <c r="O239" s="121">
        <f>IF($C$4="Neattiecināmās izmaksas",IF('11a+c+n'!$Q239="N",'11a+c+n'!O239,0))</f>
        <v>0</v>
      </c>
      <c r="P239" s="122">
        <f>IF($C$4="Neattiecināmās izmaksas",IF('11a+c+n'!$Q239="N",'11a+c+n'!P239,0))</f>
        <v>0</v>
      </c>
    </row>
    <row r="240" spans="1:16" x14ac:dyDescent="0.2">
      <c r="A240" s="49">
        <f>IF(P240=0,0,IF(COUNTBLANK(P240)=1,0,COUNTA($P$14:P240)))</f>
        <v>0</v>
      </c>
      <c r="B240" s="21">
        <f>IF($C$4="Neattiecināmās izmaksas",IF('11a+c+n'!$Q240="N",'11a+c+n'!B240,0))</f>
        <v>0</v>
      </c>
      <c r="C240" s="21">
        <f>IF($C$4="Neattiecināmās izmaksas",IF('11a+c+n'!$Q240="N",'11a+c+n'!C240,0))</f>
        <v>0</v>
      </c>
      <c r="D240" s="21">
        <f>IF($C$4="Neattiecināmās izmaksas",IF('11a+c+n'!$Q240="N",'11a+c+n'!D240,0))</f>
        <v>0</v>
      </c>
      <c r="E240" s="42"/>
      <c r="F240" s="64"/>
      <c r="G240" s="121"/>
      <c r="H240" s="121">
        <f>IF($C$4="Neattiecināmās izmaksas",IF('11a+c+n'!$Q240="N",'11a+c+n'!H240,0))</f>
        <v>0</v>
      </c>
      <c r="I240" s="121"/>
      <c r="J240" s="121"/>
      <c r="K240" s="122">
        <f>IF($C$4="Neattiecināmās izmaksas",IF('11a+c+n'!$Q240="N",'11a+c+n'!K240,0))</f>
        <v>0</v>
      </c>
      <c r="L240" s="83">
        <f>IF($C$4="Neattiecināmās izmaksas",IF('11a+c+n'!$Q240="N",'11a+c+n'!L240,0))</f>
        <v>0</v>
      </c>
      <c r="M240" s="121">
        <f>IF($C$4="Neattiecināmās izmaksas",IF('11a+c+n'!$Q240="N",'11a+c+n'!M240,0))</f>
        <v>0</v>
      </c>
      <c r="N240" s="121">
        <f>IF($C$4="Neattiecināmās izmaksas",IF('11a+c+n'!$Q240="N",'11a+c+n'!N240,0))</f>
        <v>0</v>
      </c>
      <c r="O240" s="121">
        <f>IF($C$4="Neattiecināmās izmaksas",IF('11a+c+n'!$Q240="N",'11a+c+n'!O240,0))</f>
        <v>0</v>
      </c>
      <c r="P240" s="122">
        <f>IF($C$4="Neattiecināmās izmaksas",IF('11a+c+n'!$Q240="N",'11a+c+n'!P240,0))</f>
        <v>0</v>
      </c>
    </row>
    <row r="241" spans="1:16" x14ac:dyDescent="0.2">
      <c r="A241" s="49">
        <f>IF(P241=0,0,IF(COUNTBLANK(P241)=1,0,COUNTA($P$14:P241)))</f>
        <v>0</v>
      </c>
      <c r="B241" s="21">
        <f>IF($C$4="Neattiecināmās izmaksas",IF('11a+c+n'!$Q241="N",'11a+c+n'!B241,0))</f>
        <v>0</v>
      </c>
      <c r="C241" s="21">
        <f>IF($C$4="Neattiecināmās izmaksas",IF('11a+c+n'!$Q241="N",'11a+c+n'!C241,0))</f>
        <v>0</v>
      </c>
      <c r="D241" s="21">
        <f>IF($C$4="Neattiecināmās izmaksas",IF('11a+c+n'!$Q241="N",'11a+c+n'!D241,0))</f>
        <v>0</v>
      </c>
      <c r="E241" s="42"/>
      <c r="F241" s="64"/>
      <c r="G241" s="121"/>
      <c r="H241" s="121">
        <f>IF($C$4="Neattiecināmās izmaksas",IF('11a+c+n'!$Q241="N",'11a+c+n'!H241,0))</f>
        <v>0</v>
      </c>
      <c r="I241" s="121"/>
      <c r="J241" s="121"/>
      <c r="K241" s="122">
        <f>IF($C$4="Neattiecināmās izmaksas",IF('11a+c+n'!$Q241="N",'11a+c+n'!K241,0))</f>
        <v>0</v>
      </c>
      <c r="L241" s="83">
        <f>IF($C$4="Neattiecināmās izmaksas",IF('11a+c+n'!$Q241="N",'11a+c+n'!L241,0))</f>
        <v>0</v>
      </c>
      <c r="M241" s="121">
        <f>IF($C$4="Neattiecināmās izmaksas",IF('11a+c+n'!$Q241="N",'11a+c+n'!M241,0))</f>
        <v>0</v>
      </c>
      <c r="N241" s="121">
        <f>IF($C$4="Neattiecināmās izmaksas",IF('11a+c+n'!$Q241="N",'11a+c+n'!N241,0))</f>
        <v>0</v>
      </c>
      <c r="O241" s="121">
        <f>IF($C$4="Neattiecināmās izmaksas",IF('11a+c+n'!$Q241="N",'11a+c+n'!O241,0))</f>
        <v>0</v>
      </c>
      <c r="P241" s="122">
        <f>IF($C$4="Neattiecināmās izmaksas",IF('11a+c+n'!$Q241="N",'11a+c+n'!P241,0))</f>
        <v>0</v>
      </c>
    </row>
    <row r="242" spans="1:16" x14ac:dyDescent="0.2">
      <c r="A242" s="49">
        <f>IF(P242=0,0,IF(COUNTBLANK(P242)=1,0,COUNTA($P$14:P242)))</f>
        <v>0</v>
      </c>
      <c r="B242" s="21">
        <f>IF($C$4="Neattiecināmās izmaksas",IF('11a+c+n'!$Q242="N",'11a+c+n'!B242,0))</f>
        <v>0</v>
      </c>
      <c r="C242" s="21">
        <f>IF($C$4="Neattiecināmās izmaksas",IF('11a+c+n'!$Q242="N",'11a+c+n'!C242,0))</f>
        <v>0</v>
      </c>
      <c r="D242" s="21">
        <f>IF($C$4="Neattiecināmās izmaksas",IF('11a+c+n'!$Q242="N",'11a+c+n'!D242,0))</f>
        <v>0</v>
      </c>
      <c r="E242" s="42"/>
      <c r="F242" s="64"/>
      <c r="G242" s="121"/>
      <c r="H242" s="121">
        <f>IF($C$4="Neattiecināmās izmaksas",IF('11a+c+n'!$Q242="N",'11a+c+n'!H242,0))</f>
        <v>0</v>
      </c>
      <c r="I242" s="121"/>
      <c r="J242" s="121"/>
      <c r="K242" s="122">
        <f>IF($C$4="Neattiecināmās izmaksas",IF('11a+c+n'!$Q242="N",'11a+c+n'!K242,0))</f>
        <v>0</v>
      </c>
      <c r="L242" s="83">
        <f>IF($C$4="Neattiecināmās izmaksas",IF('11a+c+n'!$Q242="N",'11a+c+n'!L242,0))</f>
        <v>0</v>
      </c>
      <c r="M242" s="121">
        <f>IF($C$4="Neattiecināmās izmaksas",IF('11a+c+n'!$Q242="N",'11a+c+n'!M242,0))</f>
        <v>0</v>
      </c>
      <c r="N242" s="121">
        <f>IF($C$4="Neattiecināmās izmaksas",IF('11a+c+n'!$Q242="N",'11a+c+n'!N242,0))</f>
        <v>0</v>
      </c>
      <c r="O242" s="121">
        <f>IF($C$4="Neattiecināmās izmaksas",IF('11a+c+n'!$Q242="N",'11a+c+n'!O242,0))</f>
        <v>0</v>
      </c>
      <c r="P242" s="122">
        <f>IF($C$4="Neattiecināmās izmaksas",IF('11a+c+n'!$Q242="N",'11a+c+n'!P242,0))</f>
        <v>0</v>
      </c>
    </row>
    <row r="243" spans="1:16" x14ac:dyDescent="0.2">
      <c r="A243" s="49">
        <f>IF(P243=0,0,IF(COUNTBLANK(P243)=1,0,COUNTA($P$14:P243)))</f>
        <v>0</v>
      </c>
      <c r="B243" s="21">
        <f>IF($C$4="Neattiecināmās izmaksas",IF('11a+c+n'!$Q243="N",'11a+c+n'!B243,0))</f>
        <v>0</v>
      </c>
      <c r="C243" s="21">
        <f>IF($C$4="Neattiecināmās izmaksas",IF('11a+c+n'!$Q243="N",'11a+c+n'!C243,0))</f>
        <v>0</v>
      </c>
      <c r="D243" s="21">
        <f>IF($C$4="Neattiecināmās izmaksas",IF('11a+c+n'!$Q243="N",'11a+c+n'!D243,0))</f>
        <v>0</v>
      </c>
      <c r="E243" s="42"/>
      <c r="F243" s="64"/>
      <c r="G243" s="121"/>
      <c r="H243" s="121">
        <f>IF($C$4="Neattiecināmās izmaksas",IF('11a+c+n'!$Q243="N",'11a+c+n'!H243,0))</f>
        <v>0</v>
      </c>
      <c r="I243" s="121"/>
      <c r="J243" s="121"/>
      <c r="K243" s="122">
        <f>IF($C$4="Neattiecināmās izmaksas",IF('11a+c+n'!$Q243="N",'11a+c+n'!K243,0))</f>
        <v>0</v>
      </c>
      <c r="L243" s="83">
        <f>IF($C$4="Neattiecināmās izmaksas",IF('11a+c+n'!$Q243="N",'11a+c+n'!L243,0))</f>
        <v>0</v>
      </c>
      <c r="M243" s="121">
        <f>IF($C$4="Neattiecināmās izmaksas",IF('11a+c+n'!$Q243="N",'11a+c+n'!M243,0))</f>
        <v>0</v>
      </c>
      <c r="N243" s="121">
        <f>IF($C$4="Neattiecināmās izmaksas",IF('11a+c+n'!$Q243="N",'11a+c+n'!N243,0))</f>
        <v>0</v>
      </c>
      <c r="O243" s="121">
        <f>IF($C$4="Neattiecināmās izmaksas",IF('11a+c+n'!$Q243="N",'11a+c+n'!O243,0))</f>
        <v>0</v>
      </c>
      <c r="P243" s="122">
        <f>IF($C$4="Neattiecināmās izmaksas",IF('11a+c+n'!$Q243="N",'11a+c+n'!P243,0))</f>
        <v>0</v>
      </c>
    </row>
    <row r="244" spans="1:16" x14ac:dyDescent="0.2">
      <c r="A244" s="49">
        <f>IF(P244=0,0,IF(COUNTBLANK(P244)=1,0,COUNTA($P$14:P244)))</f>
        <v>0</v>
      </c>
      <c r="B244" s="21">
        <f>IF($C$4="Neattiecināmās izmaksas",IF('11a+c+n'!$Q244="N",'11a+c+n'!B244,0))</f>
        <v>0</v>
      </c>
      <c r="C244" s="21">
        <f>IF($C$4="Neattiecināmās izmaksas",IF('11a+c+n'!$Q244="N",'11a+c+n'!C244,0))</f>
        <v>0</v>
      </c>
      <c r="D244" s="21">
        <f>IF($C$4="Neattiecināmās izmaksas",IF('11a+c+n'!$Q244="N",'11a+c+n'!D244,0))</f>
        <v>0</v>
      </c>
      <c r="E244" s="42"/>
      <c r="F244" s="64"/>
      <c r="G244" s="121"/>
      <c r="H244" s="121">
        <f>IF($C$4="Neattiecināmās izmaksas",IF('11a+c+n'!$Q244="N",'11a+c+n'!H244,0))</f>
        <v>0</v>
      </c>
      <c r="I244" s="121"/>
      <c r="J244" s="121"/>
      <c r="K244" s="122">
        <f>IF($C$4="Neattiecināmās izmaksas",IF('11a+c+n'!$Q244="N",'11a+c+n'!K244,0))</f>
        <v>0</v>
      </c>
      <c r="L244" s="83">
        <f>IF($C$4="Neattiecināmās izmaksas",IF('11a+c+n'!$Q244="N",'11a+c+n'!L244,0))</f>
        <v>0</v>
      </c>
      <c r="M244" s="121">
        <f>IF($C$4="Neattiecināmās izmaksas",IF('11a+c+n'!$Q244="N",'11a+c+n'!M244,0))</f>
        <v>0</v>
      </c>
      <c r="N244" s="121">
        <f>IF($C$4="Neattiecināmās izmaksas",IF('11a+c+n'!$Q244="N",'11a+c+n'!N244,0))</f>
        <v>0</v>
      </c>
      <c r="O244" s="121">
        <f>IF($C$4="Neattiecināmās izmaksas",IF('11a+c+n'!$Q244="N",'11a+c+n'!O244,0))</f>
        <v>0</v>
      </c>
      <c r="P244" s="122">
        <f>IF($C$4="Neattiecināmās izmaksas",IF('11a+c+n'!$Q244="N",'11a+c+n'!P244,0))</f>
        <v>0</v>
      </c>
    </row>
    <row r="245" spans="1:16" x14ac:dyDescent="0.2">
      <c r="A245" s="49">
        <f>IF(P245=0,0,IF(COUNTBLANK(P245)=1,0,COUNTA($P$14:P245)))</f>
        <v>0</v>
      </c>
      <c r="B245" s="21">
        <f>IF($C$4="Neattiecināmās izmaksas",IF('11a+c+n'!$Q245="N",'11a+c+n'!B245,0))</f>
        <v>0</v>
      </c>
      <c r="C245" s="21">
        <f>IF($C$4="Neattiecināmās izmaksas",IF('11a+c+n'!$Q245="N",'11a+c+n'!C245,0))</f>
        <v>0</v>
      </c>
      <c r="D245" s="21">
        <f>IF($C$4="Neattiecināmās izmaksas",IF('11a+c+n'!$Q245="N",'11a+c+n'!D245,0))</f>
        <v>0</v>
      </c>
      <c r="E245" s="42"/>
      <c r="F245" s="64"/>
      <c r="G245" s="121"/>
      <c r="H245" s="121">
        <f>IF($C$4="Neattiecināmās izmaksas",IF('11a+c+n'!$Q245="N",'11a+c+n'!H245,0))</f>
        <v>0</v>
      </c>
      <c r="I245" s="121"/>
      <c r="J245" s="121"/>
      <c r="K245" s="122">
        <f>IF($C$4="Neattiecināmās izmaksas",IF('11a+c+n'!$Q245="N",'11a+c+n'!K245,0))</f>
        <v>0</v>
      </c>
      <c r="L245" s="83">
        <f>IF($C$4="Neattiecināmās izmaksas",IF('11a+c+n'!$Q245="N",'11a+c+n'!L245,0))</f>
        <v>0</v>
      </c>
      <c r="M245" s="121">
        <f>IF($C$4="Neattiecināmās izmaksas",IF('11a+c+n'!$Q245="N",'11a+c+n'!M245,0))</f>
        <v>0</v>
      </c>
      <c r="N245" s="121">
        <f>IF($C$4="Neattiecināmās izmaksas",IF('11a+c+n'!$Q245="N",'11a+c+n'!N245,0))</f>
        <v>0</v>
      </c>
      <c r="O245" s="121">
        <f>IF($C$4="Neattiecināmās izmaksas",IF('11a+c+n'!$Q245="N",'11a+c+n'!O245,0))</f>
        <v>0</v>
      </c>
      <c r="P245" s="122">
        <f>IF($C$4="Neattiecināmās izmaksas",IF('11a+c+n'!$Q245="N",'11a+c+n'!P245,0))</f>
        <v>0</v>
      </c>
    </row>
    <row r="246" spans="1:16" x14ac:dyDescent="0.2">
      <c r="A246" s="49">
        <f>IF(P246=0,0,IF(COUNTBLANK(P246)=1,0,COUNTA($P$14:P246)))</f>
        <v>0</v>
      </c>
      <c r="B246" s="21">
        <f>IF($C$4="Neattiecināmās izmaksas",IF('11a+c+n'!$Q246="N",'11a+c+n'!B246,0))</f>
        <v>0</v>
      </c>
      <c r="C246" s="21">
        <f>IF($C$4="Neattiecināmās izmaksas",IF('11a+c+n'!$Q246="N",'11a+c+n'!C246,0))</f>
        <v>0</v>
      </c>
      <c r="D246" s="21">
        <f>IF($C$4="Neattiecināmās izmaksas",IF('11a+c+n'!$Q246="N",'11a+c+n'!D246,0))</f>
        <v>0</v>
      </c>
      <c r="E246" s="42"/>
      <c r="F246" s="64"/>
      <c r="G246" s="121"/>
      <c r="H246" s="121">
        <f>IF($C$4="Neattiecināmās izmaksas",IF('11a+c+n'!$Q246="N",'11a+c+n'!H246,0))</f>
        <v>0</v>
      </c>
      <c r="I246" s="121"/>
      <c r="J246" s="121"/>
      <c r="K246" s="122">
        <f>IF($C$4="Neattiecināmās izmaksas",IF('11a+c+n'!$Q246="N",'11a+c+n'!K246,0))</f>
        <v>0</v>
      </c>
      <c r="L246" s="83">
        <f>IF($C$4="Neattiecināmās izmaksas",IF('11a+c+n'!$Q246="N",'11a+c+n'!L246,0))</f>
        <v>0</v>
      </c>
      <c r="M246" s="121">
        <f>IF($C$4="Neattiecināmās izmaksas",IF('11a+c+n'!$Q246="N",'11a+c+n'!M246,0))</f>
        <v>0</v>
      </c>
      <c r="N246" s="121">
        <f>IF($C$4="Neattiecināmās izmaksas",IF('11a+c+n'!$Q246="N",'11a+c+n'!N246,0))</f>
        <v>0</v>
      </c>
      <c r="O246" s="121">
        <f>IF($C$4="Neattiecināmās izmaksas",IF('11a+c+n'!$Q246="N",'11a+c+n'!O246,0))</f>
        <v>0</v>
      </c>
      <c r="P246" s="122">
        <f>IF($C$4="Neattiecināmās izmaksas",IF('11a+c+n'!$Q246="N",'11a+c+n'!P246,0))</f>
        <v>0</v>
      </c>
    </row>
    <row r="247" spans="1:16" x14ac:dyDescent="0.2">
      <c r="A247" s="49">
        <f>IF(P247=0,0,IF(COUNTBLANK(P247)=1,0,COUNTA($P$14:P247)))</f>
        <v>0</v>
      </c>
      <c r="B247" s="21">
        <f>IF($C$4="Neattiecināmās izmaksas",IF('11a+c+n'!$Q247="N",'11a+c+n'!B247,0))</f>
        <v>0</v>
      </c>
      <c r="C247" s="21">
        <f>IF($C$4="Neattiecināmās izmaksas",IF('11a+c+n'!$Q247="N",'11a+c+n'!C247,0))</f>
        <v>0</v>
      </c>
      <c r="D247" s="21">
        <f>IF($C$4="Neattiecināmās izmaksas",IF('11a+c+n'!$Q247="N",'11a+c+n'!D247,0))</f>
        <v>0</v>
      </c>
      <c r="E247" s="42"/>
      <c r="F247" s="64"/>
      <c r="G247" s="121"/>
      <c r="H247" s="121">
        <f>IF($C$4="Neattiecināmās izmaksas",IF('11a+c+n'!$Q247="N",'11a+c+n'!H247,0))</f>
        <v>0</v>
      </c>
      <c r="I247" s="121"/>
      <c r="J247" s="121"/>
      <c r="K247" s="122">
        <f>IF($C$4="Neattiecināmās izmaksas",IF('11a+c+n'!$Q247="N",'11a+c+n'!K247,0))</f>
        <v>0</v>
      </c>
      <c r="L247" s="83">
        <f>IF($C$4="Neattiecināmās izmaksas",IF('11a+c+n'!$Q247="N",'11a+c+n'!L247,0))</f>
        <v>0</v>
      </c>
      <c r="M247" s="121">
        <f>IF($C$4="Neattiecināmās izmaksas",IF('11a+c+n'!$Q247="N",'11a+c+n'!M247,0))</f>
        <v>0</v>
      </c>
      <c r="N247" s="121">
        <f>IF($C$4="Neattiecināmās izmaksas",IF('11a+c+n'!$Q247="N",'11a+c+n'!N247,0))</f>
        <v>0</v>
      </c>
      <c r="O247" s="121">
        <f>IF($C$4="Neattiecināmās izmaksas",IF('11a+c+n'!$Q247="N",'11a+c+n'!O247,0))</f>
        <v>0</v>
      </c>
      <c r="P247" s="122">
        <f>IF($C$4="Neattiecināmās izmaksas",IF('11a+c+n'!$Q247="N",'11a+c+n'!P247,0))</f>
        <v>0</v>
      </c>
    </row>
    <row r="248" spans="1:16" x14ac:dyDescent="0.2">
      <c r="A248" s="49">
        <f>IF(P248=0,0,IF(COUNTBLANK(P248)=1,0,COUNTA($P$14:P248)))</f>
        <v>0</v>
      </c>
      <c r="B248" s="21">
        <f>IF($C$4="Neattiecināmās izmaksas",IF('11a+c+n'!$Q248="N",'11a+c+n'!B248,0))</f>
        <v>0</v>
      </c>
      <c r="C248" s="21">
        <f>IF($C$4="Neattiecināmās izmaksas",IF('11a+c+n'!$Q248="N",'11a+c+n'!C248,0))</f>
        <v>0</v>
      </c>
      <c r="D248" s="21">
        <f>IF($C$4="Neattiecināmās izmaksas",IF('11a+c+n'!$Q248="N",'11a+c+n'!D248,0))</f>
        <v>0</v>
      </c>
      <c r="E248" s="42"/>
      <c r="F248" s="64"/>
      <c r="G248" s="121"/>
      <c r="H248" s="121">
        <f>IF($C$4="Neattiecināmās izmaksas",IF('11a+c+n'!$Q248="N",'11a+c+n'!H248,0))</f>
        <v>0</v>
      </c>
      <c r="I248" s="121"/>
      <c r="J248" s="121"/>
      <c r="K248" s="122">
        <f>IF($C$4="Neattiecināmās izmaksas",IF('11a+c+n'!$Q248="N",'11a+c+n'!K248,0))</f>
        <v>0</v>
      </c>
      <c r="L248" s="83">
        <f>IF($C$4="Neattiecināmās izmaksas",IF('11a+c+n'!$Q248="N",'11a+c+n'!L248,0))</f>
        <v>0</v>
      </c>
      <c r="M248" s="121">
        <f>IF($C$4="Neattiecināmās izmaksas",IF('11a+c+n'!$Q248="N",'11a+c+n'!M248,0))</f>
        <v>0</v>
      </c>
      <c r="N248" s="121">
        <f>IF($C$4="Neattiecināmās izmaksas",IF('11a+c+n'!$Q248="N",'11a+c+n'!N248,0))</f>
        <v>0</v>
      </c>
      <c r="O248" s="121">
        <f>IF($C$4="Neattiecināmās izmaksas",IF('11a+c+n'!$Q248="N",'11a+c+n'!O248,0))</f>
        <v>0</v>
      </c>
      <c r="P248" s="122">
        <f>IF($C$4="Neattiecināmās izmaksas",IF('11a+c+n'!$Q248="N",'11a+c+n'!P248,0))</f>
        <v>0</v>
      </c>
    </row>
    <row r="249" spans="1:16" x14ac:dyDescent="0.2">
      <c r="A249" s="49">
        <f>IF(P249=0,0,IF(COUNTBLANK(P249)=1,0,COUNTA($P$14:P249)))</f>
        <v>0</v>
      </c>
      <c r="B249" s="21">
        <f>IF($C$4="Neattiecināmās izmaksas",IF('11a+c+n'!$Q249="N",'11a+c+n'!B249,0))</f>
        <v>0</v>
      </c>
      <c r="C249" s="21">
        <f>IF($C$4="Neattiecināmās izmaksas",IF('11a+c+n'!$Q249="N",'11a+c+n'!C249,0))</f>
        <v>0</v>
      </c>
      <c r="D249" s="21">
        <f>IF($C$4="Neattiecināmās izmaksas",IF('11a+c+n'!$Q249="N",'11a+c+n'!D249,0))</f>
        <v>0</v>
      </c>
      <c r="E249" s="42"/>
      <c r="F249" s="64"/>
      <c r="G249" s="121"/>
      <c r="H249" s="121">
        <f>IF($C$4="Neattiecināmās izmaksas",IF('11a+c+n'!$Q249="N",'11a+c+n'!H249,0))</f>
        <v>0</v>
      </c>
      <c r="I249" s="121"/>
      <c r="J249" s="121"/>
      <c r="K249" s="122">
        <f>IF($C$4="Neattiecināmās izmaksas",IF('11a+c+n'!$Q249="N",'11a+c+n'!K249,0))</f>
        <v>0</v>
      </c>
      <c r="L249" s="83">
        <f>IF($C$4="Neattiecināmās izmaksas",IF('11a+c+n'!$Q249="N",'11a+c+n'!L249,0))</f>
        <v>0</v>
      </c>
      <c r="M249" s="121">
        <f>IF($C$4="Neattiecināmās izmaksas",IF('11a+c+n'!$Q249="N",'11a+c+n'!M249,0))</f>
        <v>0</v>
      </c>
      <c r="N249" s="121">
        <f>IF($C$4="Neattiecināmās izmaksas",IF('11a+c+n'!$Q249="N",'11a+c+n'!N249,0))</f>
        <v>0</v>
      </c>
      <c r="O249" s="121">
        <f>IF($C$4="Neattiecināmās izmaksas",IF('11a+c+n'!$Q249="N",'11a+c+n'!O249,0))</f>
        <v>0</v>
      </c>
      <c r="P249" s="122">
        <f>IF($C$4="Neattiecināmās izmaksas",IF('11a+c+n'!$Q249="N",'11a+c+n'!P249,0))</f>
        <v>0</v>
      </c>
    </row>
    <row r="250" spans="1:16" x14ac:dyDescent="0.2">
      <c r="A250" s="49">
        <f>IF(P250=0,0,IF(COUNTBLANK(P250)=1,0,COUNTA($P$14:P250)))</f>
        <v>0</v>
      </c>
      <c r="B250" s="21">
        <f>IF($C$4="Neattiecināmās izmaksas",IF('11a+c+n'!$Q250="N",'11a+c+n'!B250,0))</f>
        <v>0</v>
      </c>
      <c r="C250" s="21">
        <f>IF($C$4="Neattiecināmās izmaksas",IF('11a+c+n'!$Q250="N",'11a+c+n'!C250,0))</f>
        <v>0</v>
      </c>
      <c r="D250" s="21">
        <f>IF($C$4="Neattiecināmās izmaksas",IF('11a+c+n'!$Q250="N",'11a+c+n'!D250,0))</f>
        <v>0</v>
      </c>
      <c r="E250" s="42"/>
      <c r="F250" s="64"/>
      <c r="G250" s="121"/>
      <c r="H250" s="121">
        <f>IF($C$4="Neattiecināmās izmaksas",IF('11a+c+n'!$Q250="N",'11a+c+n'!H250,0))</f>
        <v>0</v>
      </c>
      <c r="I250" s="121"/>
      <c r="J250" s="121"/>
      <c r="K250" s="122">
        <f>IF($C$4="Neattiecināmās izmaksas",IF('11a+c+n'!$Q250="N",'11a+c+n'!K250,0))</f>
        <v>0</v>
      </c>
      <c r="L250" s="83">
        <f>IF($C$4="Neattiecināmās izmaksas",IF('11a+c+n'!$Q250="N",'11a+c+n'!L250,0))</f>
        <v>0</v>
      </c>
      <c r="M250" s="121">
        <f>IF($C$4="Neattiecināmās izmaksas",IF('11a+c+n'!$Q250="N",'11a+c+n'!M250,0))</f>
        <v>0</v>
      </c>
      <c r="N250" s="121">
        <f>IF($C$4="Neattiecināmās izmaksas",IF('11a+c+n'!$Q250="N",'11a+c+n'!N250,0))</f>
        <v>0</v>
      </c>
      <c r="O250" s="121">
        <f>IF($C$4="Neattiecināmās izmaksas",IF('11a+c+n'!$Q250="N",'11a+c+n'!O250,0))</f>
        <v>0</v>
      </c>
      <c r="P250" s="122">
        <f>IF($C$4="Neattiecināmās izmaksas",IF('11a+c+n'!$Q250="N",'11a+c+n'!P250,0))</f>
        <v>0</v>
      </c>
    </row>
    <row r="251" spans="1:16" x14ac:dyDescent="0.2">
      <c r="A251" s="49">
        <f>IF(P251=0,0,IF(COUNTBLANK(P251)=1,0,COUNTA($P$14:P251)))</f>
        <v>0</v>
      </c>
      <c r="B251" s="21">
        <f>IF($C$4="Neattiecināmās izmaksas",IF('11a+c+n'!$Q251="N",'11a+c+n'!B251,0))</f>
        <v>0</v>
      </c>
      <c r="C251" s="21">
        <f>IF($C$4="Neattiecināmās izmaksas",IF('11a+c+n'!$Q251="N",'11a+c+n'!C251,0))</f>
        <v>0</v>
      </c>
      <c r="D251" s="21">
        <f>IF($C$4="Neattiecināmās izmaksas",IF('11a+c+n'!$Q251="N",'11a+c+n'!D251,0))</f>
        <v>0</v>
      </c>
      <c r="E251" s="42"/>
      <c r="F251" s="64"/>
      <c r="G251" s="121"/>
      <c r="H251" s="121">
        <f>IF($C$4="Neattiecināmās izmaksas",IF('11a+c+n'!$Q251="N",'11a+c+n'!H251,0))</f>
        <v>0</v>
      </c>
      <c r="I251" s="121"/>
      <c r="J251" s="121"/>
      <c r="K251" s="122">
        <f>IF($C$4="Neattiecināmās izmaksas",IF('11a+c+n'!$Q251="N",'11a+c+n'!K251,0))</f>
        <v>0</v>
      </c>
      <c r="L251" s="83">
        <f>IF($C$4="Neattiecināmās izmaksas",IF('11a+c+n'!$Q251="N",'11a+c+n'!L251,0))</f>
        <v>0</v>
      </c>
      <c r="M251" s="121">
        <f>IF($C$4="Neattiecināmās izmaksas",IF('11a+c+n'!$Q251="N",'11a+c+n'!M251,0))</f>
        <v>0</v>
      </c>
      <c r="N251" s="121">
        <f>IF($C$4="Neattiecināmās izmaksas",IF('11a+c+n'!$Q251="N",'11a+c+n'!N251,0))</f>
        <v>0</v>
      </c>
      <c r="O251" s="121">
        <f>IF($C$4="Neattiecināmās izmaksas",IF('11a+c+n'!$Q251="N",'11a+c+n'!O251,0))</f>
        <v>0</v>
      </c>
      <c r="P251" s="122">
        <f>IF($C$4="Neattiecināmās izmaksas",IF('11a+c+n'!$Q251="N",'11a+c+n'!P251,0))</f>
        <v>0</v>
      </c>
    </row>
    <row r="252" spans="1:16" x14ac:dyDescent="0.2">
      <c r="A252" s="49">
        <f>IF(P252=0,0,IF(COUNTBLANK(P252)=1,0,COUNTA($P$14:P252)))</f>
        <v>0</v>
      </c>
      <c r="B252" s="21">
        <f>IF($C$4="Neattiecināmās izmaksas",IF('11a+c+n'!$Q252="N",'11a+c+n'!B252,0))</f>
        <v>0</v>
      </c>
      <c r="C252" s="21">
        <f>IF($C$4="Neattiecināmās izmaksas",IF('11a+c+n'!$Q252="N",'11a+c+n'!C252,0))</f>
        <v>0</v>
      </c>
      <c r="D252" s="21">
        <f>IF($C$4="Neattiecināmās izmaksas",IF('11a+c+n'!$Q252="N",'11a+c+n'!D252,0))</f>
        <v>0</v>
      </c>
      <c r="E252" s="42"/>
      <c r="F252" s="64"/>
      <c r="G252" s="121"/>
      <c r="H252" s="121">
        <f>IF($C$4="Neattiecināmās izmaksas",IF('11a+c+n'!$Q252="N",'11a+c+n'!H252,0))</f>
        <v>0</v>
      </c>
      <c r="I252" s="121"/>
      <c r="J252" s="121"/>
      <c r="K252" s="122">
        <f>IF($C$4="Neattiecināmās izmaksas",IF('11a+c+n'!$Q252="N",'11a+c+n'!K252,0))</f>
        <v>0</v>
      </c>
      <c r="L252" s="83">
        <f>IF($C$4="Neattiecināmās izmaksas",IF('11a+c+n'!$Q252="N",'11a+c+n'!L252,0))</f>
        <v>0</v>
      </c>
      <c r="M252" s="121">
        <f>IF($C$4="Neattiecināmās izmaksas",IF('11a+c+n'!$Q252="N",'11a+c+n'!M252,0))</f>
        <v>0</v>
      </c>
      <c r="N252" s="121">
        <f>IF($C$4="Neattiecināmās izmaksas",IF('11a+c+n'!$Q252="N",'11a+c+n'!N252,0))</f>
        <v>0</v>
      </c>
      <c r="O252" s="121">
        <f>IF($C$4="Neattiecināmās izmaksas",IF('11a+c+n'!$Q252="N",'11a+c+n'!O252,0))</f>
        <v>0</v>
      </c>
      <c r="P252" s="122">
        <f>IF($C$4="Neattiecināmās izmaksas",IF('11a+c+n'!$Q252="N",'11a+c+n'!P252,0))</f>
        <v>0</v>
      </c>
    </row>
    <row r="253" spans="1:16" x14ac:dyDescent="0.2">
      <c r="A253" s="49">
        <f>IF(P253=0,0,IF(COUNTBLANK(P253)=1,0,COUNTA($P$14:P253)))</f>
        <v>0</v>
      </c>
      <c r="B253" s="21">
        <f>IF($C$4="Neattiecināmās izmaksas",IF('11a+c+n'!$Q253="N",'11a+c+n'!B253,0))</f>
        <v>0</v>
      </c>
      <c r="C253" s="21">
        <f>IF($C$4="Neattiecināmās izmaksas",IF('11a+c+n'!$Q253="N",'11a+c+n'!C253,0))</f>
        <v>0</v>
      </c>
      <c r="D253" s="21">
        <f>IF($C$4="Neattiecināmās izmaksas",IF('11a+c+n'!$Q253="N",'11a+c+n'!D253,0))</f>
        <v>0</v>
      </c>
      <c r="E253" s="42"/>
      <c r="F253" s="64"/>
      <c r="G253" s="121"/>
      <c r="H253" s="121">
        <f>IF($C$4="Neattiecināmās izmaksas",IF('11a+c+n'!$Q253="N",'11a+c+n'!H253,0))</f>
        <v>0</v>
      </c>
      <c r="I253" s="121"/>
      <c r="J253" s="121"/>
      <c r="K253" s="122">
        <f>IF($C$4="Neattiecināmās izmaksas",IF('11a+c+n'!$Q253="N",'11a+c+n'!K253,0))</f>
        <v>0</v>
      </c>
      <c r="L253" s="83">
        <f>IF($C$4="Neattiecināmās izmaksas",IF('11a+c+n'!$Q253="N",'11a+c+n'!L253,0))</f>
        <v>0</v>
      </c>
      <c r="M253" s="121">
        <f>IF($C$4="Neattiecināmās izmaksas",IF('11a+c+n'!$Q253="N",'11a+c+n'!M253,0))</f>
        <v>0</v>
      </c>
      <c r="N253" s="121">
        <f>IF($C$4="Neattiecināmās izmaksas",IF('11a+c+n'!$Q253="N",'11a+c+n'!N253,0))</f>
        <v>0</v>
      </c>
      <c r="O253" s="121">
        <f>IF($C$4="Neattiecināmās izmaksas",IF('11a+c+n'!$Q253="N",'11a+c+n'!O253,0))</f>
        <v>0</v>
      </c>
      <c r="P253" s="122">
        <f>IF($C$4="Neattiecināmās izmaksas",IF('11a+c+n'!$Q253="N",'11a+c+n'!P253,0))</f>
        <v>0</v>
      </c>
    </row>
    <row r="254" spans="1:16" x14ac:dyDescent="0.2">
      <c r="A254" s="49">
        <f>IF(P254=0,0,IF(COUNTBLANK(P254)=1,0,COUNTA($P$14:P254)))</f>
        <v>0</v>
      </c>
      <c r="B254" s="21">
        <f>IF($C$4="Neattiecināmās izmaksas",IF('11a+c+n'!$Q254="N",'11a+c+n'!B254,0))</f>
        <v>0</v>
      </c>
      <c r="C254" s="21">
        <f>IF($C$4="Neattiecināmās izmaksas",IF('11a+c+n'!$Q254="N",'11a+c+n'!C254,0))</f>
        <v>0</v>
      </c>
      <c r="D254" s="21">
        <f>IF($C$4="Neattiecināmās izmaksas",IF('11a+c+n'!$Q254="N",'11a+c+n'!D254,0))</f>
        <v>0</v>
      </c>
      <c r="E254" s="42"/>
      <c r="F254" s="64"/>
      <c r="G254" s="121"/>
      <c r="H254" s="121">
        <f>IF($C$4="Neattiecināmās izmaksas",IF('11a+c+n'!$Q254="N",'11a+c+n'!H254,0))</f>
        <v>0</v>
      </c>
      <c r="I254" s="121"/>
      <c r="J254" s="121"/>
      <c r="K254" s="122">
        <f>IF($C$4="Neattiecināmās izmaksas",IF('11a+c+n'!$Q254="N",'11a+c+n'!K254,0))</f>
        <v>0</v>
      </c>
      <c r="L254" s="83">
        <f>IF($C$4="Neattiecināmās izmaksas",IF('11a+c+n'!$Q254="N",'11a+c+n'!L254,0))</f>
        <v>0</v>
      </c>
      <c r="M254" s="121">
        <f>IF($C$4="Neattiecināmās izmaksas",IF('11a+c+n'!$Q254="N",'11a+c+n'!M254,0))</f>
        <v>0</v>
      </c>
      <c r="N254" s="121">
        <f>IF($C$4="Neattiecināmās izmaksas",IF('11a+c+n'!$Q254="N",'11a+c+n'!N254,0))</f>
        <v>0</v>
      </c>
      <c r="O254" s="121">
        <f>IF($C$4="Neattiecināmās izmaksas",IF('11a+c+n'!$Q254="N",'11a+c+n'!O254,0))</f>
        <v>0</v>
      </c>
      <c r="P254" s="122">
        <f>IF($C$4="Neattiecināmās izmaksas",IF('11a+c+n'!$Q254="N",'11a+c+n'!P254,0))</f>
        <v>0</v>
      </c>
    </row>
    <row r="255" spans="1:16" x14ac:dyDescent="0.2">
      <c r="A255" s="49">
        <f>IF(P255=0,0,IF(COUNTBLANK(P255)=1,0,COUNTA($P$14:P255)))</f>
        <v>0</v>
      </c>
      <c r="B255" s="21">
        <f>IF($C$4="Neattiecināmās izmaksas",IF('11a+c+n'!$Q255="N",'11a+c+n'!B255,0))</f>
        <v>0</v>
      </c>
      <c r="C255" s="21">
        <f>IF($C$4="Neattiecināmās izmaksas",IF('11a+c+n'!$Q255="N",'11a+c+n'!C255,0))</f>
        <v>0</v>
      </c>
      <c r="D255" s="21">
        <f>IF($C$4="Neattiecināmās izmaksas",IF('11a+c+n'!$Q255="N",'11a+c+n'!D255,0))</f>
        <v>0</v>
      </c>
      <c r="E255" s="42"/>
      <c r="F255" s="64"/>
      <c r="G255" s="121"/>
      <c r="H255" s="121">
        <f>IF($C$4="Neattiecināmās izmaksas",IF('11a+c+n'!$Q255="N",'11a+c+n'!H255,0))</f>
        <v>0</v>
      </c>
      <c r="I255" s="121"/>
      <c r="J255" s="121"/>
      <c r="K255" s="122">
        <f>IF($C$4="Neattiecināmās izmaksas",IF('11a+c+n'!$Q255="N",'11a+c+n'!K255,0))</f>
        <v>0</v>
      </c>
      <c r="L255" s="83">
        <f>IF($C$4="Neattiecināmās izmaksas",IF('11a+c+n'!$Q255="N",'11a+c+n'!L255,0))</f>
        <v>0</v>
      </c>
      <c r="M255" s="121">
        <f>IF($C$4="Neattiecināmās izmaksas",IF('11a+c+n'!$Q255="N",'11a+c+n'!M255,0))</f>
        <v>0</v>
      </c>
      <c r="N255" s="121">
        <f>IF($C$4="Neattiecināmās izmaksas",IF('11a+c+n'!$Q255="N",'11a+c+n'!N255,0))</f>
        <v>0</v>
      </c>
      <c r="O255" s="121">
        <f>IF($C$4="Neattiecināmās izmaksas",IF('11a+c+n'!$Q255="N",'11a+c+n'!O255,0))</f>
        <v>0</v>
      </c>
      <c r="P255" s="122">
        <f>IF($C$4="Neattiecināmās izmaksas",IF('11a+c+n'!$Q255="N",'11a+c+n'!P255,0))</f>
        <v>0</v>
      </c>
    </row>
    <row r="256" spans="1:16" x14ac:dyDescent="0.2">
      <c r="A256" s="49">
        <f>IF(P256=0,0,IF(COUNTBLANK(P256)=1,0,COUNTA($P$14:P256)))</f>
        <v>0</v>
      </c>
      <c r="B256" s="21">
        <f>IF($C$4="Neattiecināmās izmaksas",IF('11a+c+n'!$Q256="N",'11a+c+n'!B256,0))</f>
        <v>0</v>
      </c>
      <c r="C256" s="21">
        <f>IF($C$4="Neattiecināmās izmaksas",IF('11a+c+n'!$Q256="N",'11a+c+n'!C256,0))</f>
        <v>0</v>
      </c>
      <c r="D256" s="21">
        <f>IF($C$4="Neattiecināmās izmaksas",IF('11a+c+n'!$Q256="N",'11a+c+n'!D256,0))</f>
        <v>0</v>
      </c>
      <c r="E256" s="42"/>
      <c r="F256" s="64"/>
      <c r="G256" s="121"/>
      <c r="H256" s="121">
        <f>IF($C$4="Neattiecināmās izmaksas",IF('11a+c+n'!$Q256="N",'11a+c+n'!H256,0))</f>
        <v>0</v>
      </c>
      <c r="I256" s="121"/>
      <c r="J256" s="121"/>
      <c r="K256" s="122">
        <f>IF($C$4="Neattiecināmās izmaksas",IF('11a+c+n'!$Q256="N",'11a+c+n'!K256,0))</f>
        <v>0</v>
      </c>
      <c r="L256" s="83">
        <f>IF($C$4="Neattiecināmās izmaksas",IF('11a+c+n'!$Q256="N",'11a+c+n'!L256,0))</f>
        <v>0</v>
      </c>
      <c r="M256" s="121">
        <f>IF($C$4="Neattiecināmās izmaksas",IF('11a+c+n'!$Q256="N",'11a+c+n'!M256,0))</f>
        <v>0</v>
      </c>
      <c r="N256" s="121">
        <f>IF($C$4="Neattiecināmās izmaksas",IF('11a+c+n'!$Q256="N",'11a+c+n'!N256,0))</f>
        <v>0</v>
      </c>
      <c r="O256" s="121">
        <f>IF($C$4="Neattiecināmās izmaksas",IF('11a+c+n'!$Q256="N",'11a+c+n'!O256,0))</f>
        <v>0</v>
      </c>
      <c r="P256" s="122">
        <f>IF($C$4="Neattiecināmās izmaksas",IF('11a+c+n'!$Q256="N",'11a+c+n'!P256,0))</f>
        <v>0</v>
      </c>
    </row>
    <row r="257" spans="1:16" x14ac:dyDescent="0.2">
      <c r="A257" s="49">
        <f>IF(P257=0,0,IF(COUNTBLANK(P257)=1,0,COUNTA($P$14:P257)))</f>
        <v>0</v>
      </c>
      <c r="B257" s="21">
        <f>IF($C$4="Neattiecināmās izmaksas",IF('11a+c+n'!$Q257="N",'11a+c+n'!B257,0))</f>
        <v>0</v>
      </c>
      <c r="C257" s="21">
        <f>IF($C$4="Neattiecināmās izmaksas",IF('11a+c+n'!$Q257="N",'11a+c+n'!C257,0))</f>
        <v>0</v>
      </c>
      <c r="D257" s="21">
        <f>IF($C$4="Neattiecināmās izmaksas",IF('11a+c+n'!$Q257="N",'11a+c+n'!D257,0))</f>
        <v>0</v>
      </c>
      <c r="E257" s="42"/>
      <c r="F257" s="64"/>
      <c r="G257" s="121"/>
      <c r="H257" s="121">
        <f>IF($C$4="Neattiecināmās izmaksas",IF('11a+c+n'!$Q257="N",'11a+c+n'!H257,0))</f>
        <v>0</v>
      </c>
      <c r="I257" s="121"/>
      <c r="J257" s="121"/>
      <c r="K257" s="122">
        <f>IF($C$4="Neattiecināmās izmaksas",IF('11a+c+n'!$Q257="N",'11a+c+n'!K257,0))</f>
        <v>0</v>
      </c>
      <c r="L257" s="83">
        <f>IF($C$4="Neattiecināmās izmaksas",IF('11a+c+n'!$Q257="N",'11a+c+n'!L257,0))</f>
        <v>0</v>
      </c>
      <c r="M257" s="121">
        <f>IF($C$4="Neattiecināmās izmaksas",IF('11a+c+n'!$Q257="N",'11a+c+n'!M257,0))</f>
        <v>0</v>
      </c>
      <c r="N257" s="121">
        <f>IF($C$4="Neattiecināmās izmaksas",IF('11a+c+n'!$Q257="N",'11a+c+n'!N257,0))</f>
        <v>0</v>
      </c>
      <c r="O257" s="121">
        <f>IF($C$4="Neattiecināmās izmaksas",IF('11a+c+n'!$Q257="N",'11a+c+n'!O257,0))</f>
        <v>0</v>
      </c>
      <c r="P257" s="122">
        <f>IF($C$4="Neattiecināmās izmaksas",IF('11a+c+n'!$Q257="N",'11a+c+n'!P257,0))</f>
        <v>0</v>
      </c>
    </row>
    <row r="258" spans="1:16" x14ac:dyDescent="0.2">
      <c r="A258" s="49">
        <f>IF(P258=0,0,IF(COUNTBLANK(P258)=1,0,COUNTA($P$14:P258)))</f>
        <v>0</v>
      </c>
      <c r="B258" s="21">
        <f>IF($C$4="Neattiecināmās izmaksas",IF('11a+c+n'!$Q258="N",'11a+c+n'!B258,0))</f>
        <v>0</v>
      </c>
      <c r="C258" s="21">
        <f>IF($C$4="Neattiecināmās izmaksas",IF('11a+c+n'!$Q258="N",'11a+c+n'!C258,0))</f>
        <v>0</v>
      </c>
      <c r="D258" s="21">
        <f>IF($C$4="Neattiecināmās izmaksas",IF('11a+c+n'!$Q258="N",'11a+c+n'!D258,0))</f>
        <v>0</v>
      </c>
      <c r="E258" s="42"/>
      <c r="F258" s="64"/>
      <c r="G258" s="121"/>
      <c r="H258" s="121">
        <f>IF($C$4="Neattiecināmās izmaksas",IF('11a+c+n'!$Q258="N",'11a+c+n'!H258,0))</f>
        <v>0</v>
      </c>
      <c r="I258" s="121"/>
      <c r="J258" s="121"/>
      <c r="K258" s="122">
        <f>IF($C$4="Neattiecināmās izmaksas",IF('11a+c+n'!$Q258="N",'11a+c+n'!K258,0))</f>
        <v>0</v>
      </c>
      <c r="L258" s="83">
        <f>IF($C$4="Neattiecināmās izmaksas",IF('11a+c+n'!$Q258="N",'11a+c+n'!L258,0))</f>
        <v>0</v>
      </c>
      <c r="M258" s="121">
        <f>IF($C$4="Neattiecināmās izmaksas",IF('11a+c+n'!$Q258="N",'11a+c+n'!M258,0))</f>
        <v>0</v>
      </c>
      <c r="N258" s="121">
        <f>IF($C$4="Neattiecināmās izmaksas",IF('11a+c+n'!$Q258="N",'11a+c+n'!N258,0))</f>
        <v>0</v>
      </c>
      <c r="O258" s="121">
        <f>IF($C$4="Neattiecināmās izmaksas",IF('11a+c+n'!$Q258="N",'11a+c+n'!O258,0))</f>
        <v>0</v>
      </c>
      <c r="P258" s="122">
        <f>IF($C$4="Neattiecināmās izmaksas",IF('11a+c+n'!$Q258="N",'11a+c+n'!P258,0))</f>
        <v>0</v>
      </c>
    </row>
    <row r="259" spans="1:16" x14ac:dyDescent="0.2">
      <c r="A259" s="49">
        <f>IF(P259=0,0,IF(COUNTBLANK(P259)=1,0,COUNTA($P$14:P259)))</f>
        <v>0</v>
      </c>
      <c r="B259" s="21">
        <f>IF($C$4="Neattiecināmās izmaksas",IF('11a+c+n'!$Q259="N",'11a+c+n'!B259,0))</f>
        <v>0</v>
      </c>
      <c r="C259" s="21">
        <f>IF($C$4="Neattiecināmās izmaksas",IF('11a+c+n'!$Q259="N",'11a+c+n'!C259,0))</f>
        <v>0</v>
      </c>
      <c r="D259" s="21">
        <f>IF($C$4="Neattiecināmās izmaksas",IF('11a+c+n'!$Q259="N",'11a+c+n'!D259,0))</f>
        <v>0</v>
      </c>
      <c r="E259" s="42"/>
      <c r="F259" s="64"/>
      <c r="G259" s="121"/>
      <c r="H259" s="121">
        <f>IF($C$4="Neattiecināmās izmaksas",IF('11a+c+n'!$Q259="N",'11a+c+n'!H259,0))</f>
        <v>0</v>
      </c>
      <c r="I259" s="121"/>
      <c r="J259" s="121"/>
      <c r="K259" s="122">
        <f>IF($C$4="Neattiecināmās izmaksas",IF('11a+c+n'!$Q259="N",'11a+c+n'!K259,0))</f>
        <v>0</v>
      </c>
      <c r="L259" s="83">
        <f>IF($C$4="Neattiecināmās izmaksas",IF('11a+c+n'!$Q259="N",'11a+c+n'!L259,0))</f>
        <v>0</v>
      </c>
      <c r="M259" s="121">
        <f>IF($C$4="Neattiecināmās izmaksas",IF('11a+c+n'!$Q259="N",'11a+c+n'!M259,0))</f>
        <v>0</v>
      </c>
      <c r="N259" s="121">
        <f>IF($C$4="Neattiecināmās izmaksas",IF('11a+c+n'!$Q259="N",'11a+c+n'!N259,0))</f>
        <v>0</v>
      </c>
      <c r="O259" s="121">
        <f>IF($C$4="Neattiecināmās izmaksas",IF('11a+c+n'!$Q259="N",'11a+c+n'!O259,0))</f>
        <v>0</v>
      </c>
      <c r="P259" s="122">
        <f>IF($C$4="Neattiecināmās izmaksas",IF('11a+c+n'!$Q259="N",'11a+c+n'!P259,0))</f>
        <v>0</v>
      </c>
    </row>
    <row r="260" spans="1:16" x14ac:dyDescent="0.2">
      <c r="A260" s="49">
        <f>IF(P260=0,0,IF(COUNTBLANK(P260)=1,0,COUNTA($P$14:P260)))</f>
        <v>0</v>
      </c>
      <c r="B260" s="21">
        <f>IF($C$4="Neattiecināmās izmaksas",IF('11a+c+n'!$Q260="N",'11a+c+n'!B260,0))</f>
        <v>0</v>
      </c>
      <c r="C260" s="21">
        <f>IF($C$4="Neattiecināmās izmaksas",IF('11a+c+n'!$Q260="N",'11a+c+n'!C260,0))</f>
        <v>0</v>
      </c>
      <c r="D260" s="21">
        <f>IF($C$4="Neattiecināmās izmaksas",IF('11a+c+n'!$Q260="N",'11a+c+n'!D260,0))</f>
        <v>0</v>
      </c>
      <c r="E260" s="42"/>
      <c r="F260" s="64"/>
      <c r="G260" s="121"/>
      <c r="H260" s="121">
        <f>IF($C$4="Neattiecināmās izmaksas",IF('11a+c+n'!$Q260="N",'11a+c+n'!H260,0))</f>
        <v>0</v>
      </c>
      <c r="I260" s="121"/>
      <c r="J260" s="121"/>
      <c r="K260" s="122">
        <f>IF($C$4="Neattiecināmās izmaksas",IF('11a+c+n'!$Q260="N",'11a+c+n'!K260,0))</f>
        <v>0</v>
      </c>
      <c r="L260" s="83">
        <f>IF($C$4="Neattiecināmās izmaksas",IF('11a+c+n'!$Q260="N",'11a+c+n'!L260,0))</f>
        <v>0</v>
      </c>
      <c r="M260" s="121">
        <f>IF($C$4="Neattiecināmās izmaksas",IF('11a+c+n'!$Q260="N",'11a+c+n'!M260,0))</f>
        <v>0</v>
      </c>
      <c r="N260" s="121">
        <f>IF($C$4="Neattiecināmās izmaksas",IF('11a+c+n'!$Q260="N",'11a+c+n'!N260,0))</f>
        <v>0</v>
      </c>
      <c r="O260" s="121">
        <f>IF($C$4="Neattiecināmās izmaksas",IF('11a+c+n'!$Q260="N",'11a+c+n'!O260,0))</f>
        <v>0</v>
      </c>
      <c r="P260" s="122">
        <f>IF($C$4="Neattiecināmās izmaksas",IF('11a+c+n'!$Q260="N",'11a+c+n'!P260,0))</f>
        <v>0</v>
      </c>
    </row>
    <row r="261" spans="1:16" x14ac:dyDescent="0.2">
      <c r="A261" s="49">
        <f>IF(P261=0,0,IF(COUNTBLANK(P261)=1,0,COUNTA($P$14:P261)))</f>
        <v>0</v>
      </c>
      <c r="B261" s="21">
        <f>IF($C$4="Neattiecināmās izmaksas",IF('11a+c+n'!$Q261="N",'11a+c+n'!B261,0))</f>
        <v>0</v>
      </c>
      <c r="C261" s="21">
        <f>IF($C$4="Neattiecināmās izmaksas",IF('11a+c+n'!$Q261="N",'11a+c+n'!C261,0))</f>
        <v>0</v>
      </c>
      <c r="D261" s="21">
        <f>IF($C$4="Neattiecināmās izmaksas",IF('11a+c+n'!$Q261="N",'11a+c+n'!D261,0))</f>
        <v>0</v>
      </c>
      <c r="E261" s="42"/>
      <c r="F261" s="64"/>
      <c r="G261" s="121"/>
      <c r="H261" s="121">
        <f>IF($C$4="Neattiecināmās izmaksas",IF('11a+c+n'!$Q261="N",'11a+c+n'!H261,0))</f>
        <v>0</v>
      </c>
      <c r="I261" s="121"/>
      <c r="J261" s="121"/>
      <c r="K261" s="122">
        <f>IF($C$4="Neattiecināmās izmaksas",IF('11a+c+n'!$Q261="N",'11a+c+n'!K261,0))</f>
        <v>0</v>
      </c>
      <c r="L261" s="83">
        <f>IF($C$4="Neattiecināmās izmaksas",IF('11a+c+n'!$Q261="N",'11a+c+n'!L261,0))</f>
        <v>0</v>
      </c>
      <c r="M261" s="121">
        <f>IF($C$4="Neattiecināmās izmaksas",IF('11a+c+n'!$Q261="N",'11a+c+n'!M261,0))</f>
        <v>0</v>
      </c>
      <c r="N261" s="121">
        <f>IF($C$4="Neattiecināmās izmaksas",IF('11a+c+n'!$Q261="N",'11a+c+n'!N261,0))</f>
        <v>0</v>
      </c>
      <c r="O261" s="121">
        <f>IF($C$4="Neattiecināmās izmaksas",IF('11a+c+n'!$Q261="N",'11a+c+n'!O261,0))</f>
        <v>0</v>
      </c>
      <c r="P261" s="122">
        <f>IF($C$4="Neattiecināmās izmaksas",IF('11a+c+n'!$Q261="N",'11a+c+n'!P261,0))</f>
        <v>0</v>
      </c>
    </row>
    <row r="262" spans="1:16" x14ac:dyDescent="0.2">
      <c r="A262" s="49">
        <f>IF(P262=0,0,IF(COUNTBLANK(P262)=1,0,COUNTA($P$14:P262)))</f>
        <v>0</v>
      </c>
      <c r="B262" s="21">
        <f>IF($C$4="Neattiecināmās izmaksas",IF('11a+c+n'!$Q262="N",'11a+c+n'!B262,0))</f>
        <v>0</v>
      </c>
      <c r="C262" s="21">
        <f>IF($C$4="Neattiecināmās izmaksas",IF('11a+c+n'!$Q262="N",'11a+c+n'!C262,0))</f>
        <v>0</v>
      </c>
      <c r="D262" s="21">
        <f>IF($C$4="Neattiecināmās izmaksas",IF('11a+c+n'!$Q262="N",'11a+c+n'!D262,0))</f>
        <v>0</v>
      </c>
      <c r="E262" s="42"/>
      <c r="F262" s="64"/>
      <c r="G262" s="121"/>
      <c r="H262" s="121">
        <f>IF($C$4="Neattiecināmās izmaksas",IF('11a+c+n'!$Q262="N",'11a+c+n'!H262,0))</f>
        <v>0</v>
      </c>
      <c r="I262" s="121"/>
      <c r="J262" s="121"/>
      <c r="K262" s="122">
        <f>IF($C$4="Neattiecināmās izmaksas",IF('11a+c+n'!$Q262="N",'11a+c+n'!K262,0))</f>
        <v>0</v>
      </c>
      <c r="L262" s="83">
        <f>IF($C$4="Neattiecināmās izmaksas",IF('11a+c+n'!$Q262="N",'11a+c+n'!L262,0))</f>
        <v>0</v>
      </c>
      <c r="M262" s="121">
        <f>IF($C$4="Neattiecināmās izmaksas",IF('11a+c+n'!$Q262="N",'11a+c+n'!M262,0))</f>
        <v>0</v>
      </c>
      <c r="N262" s="121">
        <f>IF($C$4="Neattiecināmās izmaksas",IF('11a+c+n'!$Q262="N",'11a+c+n'!N262,0))</f>
        <v>0</v>
      </c>
      <c r="O262" s="121">
        <f>IF($C$4="Neattiecināmās izmaksas",IF('11a+c+n'!$Q262="N",'11a+c+n'!O262,0))</f>
        <v>0</v>
      </c>
      <c r="P262" s="122">
        <f>IF($C$4="Neattiecināmās izmaksas",IF('11a+c+n'!$Q262="N",'11a+c+n'!P262,0))</f>
        <v>0</v>
      </c>
    </row>
    <row r="263" spans="1:16" x14ac:dyDescent="0.2">
      <c r="A263" s="49">
        <f>IF(P263=0,0,IF(COUNTBLANK(P263)=1,0,COUNTA($P$14:P263)))</f>
        <v>0</v>
      </c>
      <c r="B263" s="21">
        <f>IF($C$4="Neattiecināmās izmaksas",IF('11a+c+n'!$Q263="N",'11a+c+n'!B263,0))</f>
        <v>0</v>
      </c>
      <c r="C263" s="21">
        <f>IF($C$4="Neattiecināmās izmaksas",IF('11a+c+n'!$Q263="N",'11a+c+n'!C263,0))</f>
        <v>0</v>
      </c>
      <c r="D263" s="21">
        <f>IF($C$4="Neattiecināmās izmaksas",IF('11a+c+n'!$Q263="N",'11a+c+n'!D263,0))</f>
        <v>0</v>
      </c>
      <c r="E263" s="42"/>
      <c r="F263" s="64"/>
      <c r="G263" s="121"/>
      <c r="H263" s="121">
        <f>IF($C$4="Neattiecināmās izmaksas",IF('11a+c+n'!$Q263="N",'11a+c+n'!H263,0))</f>
        <v>0</v>
      </c>
      <c r="I263" s="121"/>
      <c r="J263" s="121"/>
      <c r="K263" s="122">
        <f>IF($C$4="Neattiecināmās izmaksas",IF('11a+c+n'!$Q263="N",'11a+c+n'!K263,0))</f>
        <v>0</v>
      </c>
      <c r="L263" s="83">
        <f>IF($C$4="Neattiecināmās izmaksas",IF('11a+c+n'!$Q263="N",'11a+c+n'!L263,0))</f>
        <v>0</v>
      </c>
      <c r="M263" s="121">
        <f>IF($C$4="Neattiecināmās izmaksas",IF('11a+c+n'!$Q263="N",'11a+c+n'!M263,0))</f>
        <v>0</v>
      </c>
      <c r="N263" s="121">
        <f>IF($C$4="Neattiecināmās izmaksas",IF('11a+c+n'!$Q263="N",'11a+c+n'!N263,0))</f>
        <v>0</v>
      </c>
      <c r="O263" s="121">
        <f>IF($C$4="Neattiecināmās izmaksas",IF('11a+c+n'!$Q263="N",'11a+c+n'!O263,0))</f>
        <v>0</v>
      </c>
      <c r="P263" s="122">
        <f>IF($C$4="Neattiecināmās izmaksas",IF('11a+c+n'!$Q263="N",'11a+c+n'!P263,0))</f>
        <v>0</v>
      </c>
    </row>
    <row r="264" spans="1:16" x14ac:dyDescent="0.2">
      <c r="A264" s="49">
        <f>IF(P264=0,0,IF(COUNTBLANK(P264)=1,0,COUNTA($P$14:P264)))</f>
        <v>0</v>
      </c>
      <c r="B264" s="21">
        <f>IF($C$4="Neattiecināmās izmaksas",IF('11a+c+n'!$Q264="N",'11a+c+n'!B264,0))</f>
        <v>0</v>
      </c>
      <c r="C264" s="21">
        <f>IF($C$4="Neattiecināmās izmaksas",IF('11a+c+n'!$Q264="N",'11a+c+n'!C264,0))</f>
        <v>0</v>
      </c>
      <c r="D264" s="21">
        <f>IF($C$4="Neattiecināmās izmaksas",IF('11a+c+n'!$Q264="N",'11a+c+n'!D264,0))</f>
        <v>0</v>
      </c>
      <c r="E264" s="42"/>
      <c r="F264" s="64"/>
      <c r="G264" s="121"/>
      <c r="H264" s="121">
        <f>IF($C$4="Neattiecināmās izmaksas",IF('11a+c+n'!$Q264="N",'11a+c+n'!H264,0))</f>
        <v>0</v>
      </c>
      <c r="I264" s="121"/>
      <c r="J264" s="121"/>
      <c r="K264" s="122">
        <f>IF($C$4="Neattiecināmās izmaksas",IF('11a+c+n'!$Q264="N",'11a+c+n'!K264,0))</f>
        <v>0</v>
      </c>
      <c r="L264" s="83">
        <f>IF($C$4="Neattiecināmās izmaksas",IF('11a+c+n'!$Q264="N",'11a+c+n'!L264,0))</f>
        <v>0</v>
      </c>
      <c r="M264" s="121">
        <f>IF($C$4="Neattiecināmās izmaksas",IF('11a+c+n'!$Q264="N",'11a+c+n'!M264,0))</f>
        <v>0</v>
      </c>
      <c r="N264" s="121">
        <f>IF($C$4="Neattiecināmās izmaksas",IF('11a+c+n'!$Q264="N",'11a+c+n'!N264,0))</f>
        <v>0</v>
      </c>
      <c r="O264" s="121">
        <f>IF($C$4="Neattiecināmās izmaksas",IF('11a+c+n'!$Q264="N",'11a+c+n'!O264,0))</f>
        <v>0</v>
      </c>
      <c r="P264" s="122">
        <f>IF($C$4="Neattiecināmās izmaksas",IF('11a+c+n'!$Q264="N",'11a+c+n'!P264,0))</f>
        <v>0</v>
      </c>
    </row>
    <row r="265" spans="1:16" x14ac:dyDescent="0.2">
      <c r="A265" s="49">
        <f>IF(P265=0,0,IF(COUNTBLANK(P265)=1,0,COUNTA($P$14:P265)))</f>
        <v>0</v>
      </c>
      <c r="B265" s="21">
        <f>IF($C$4="Neattiecināmās izmaksas",IF('11a+c+n'!$Q265="N",'11a+c+n'!B265,0))</f>
        <v>0</v>
      </c>
      <c r="C265" s="21">
        <f>IF($C$4="Neattiecināmās izmaksas",IF('11a+c+n'!$Q265="N",'11a+c+n'!C265,0))</f>
        <v>0</v>
      </c>
      <c r="D265" s="21">
        <f>IF($C$4="Neattiecināmās izmaksas",IF('11a+c+n'!$Q265="N",'11a+c+n'!D265,0))</f>
        <v>0</v>
      </c>
      <c r="E265" s="42"/>
      <c r="F265" s="64"/>
      <c r="G265" s="121"/>
      <c r="H265" s="121">
        <f>IF($C$4="Neattiecināmās izmaksas",IF('11a+c+n'!$Q265="N",'11a+c+n'!H265,0))</f>
        <v>0</v>
      </c>
      <c r="I265" s="121"/>
      <c r="J265" s="121"/>
      <c r="K265" s="122">
        <f>IF($C$4="Neattiecināmās izmaksas",IF('11a+c+n'!$Q265="N",'11a+c+n'!K265,0))</f>
        <v>0</v>
      </c>
      <c r="L265" s="83">
        <f>IF($C$4="Neattiecināmās izmaksas",IF('11a+c+n'!$Q265="N",'11a+c+n'!L265,0))</f>
        <v>0</v>
      </c>
      <c r="M265" s="121">
        <f>IF($C$4="Neattiecināmās izmaksas",IF('11a+c+n'!$Q265="N",'11a+c+n'!M265,0))</f>
        <v>0</v>
      </c>
      <c r="N265" s="121">
        <f>IF($C$4="Neattiecināmās izmaksas",IF('11a+c+n'!$Q265="N",'11a+c+n'!N265,0))</f>
        <v>0</v>
      </c>
      <c r="O265" s="121">
        <f>IF($C$4="Neattiecināmās izmaksas",IF('11a+c+n'!$Q265="N",'11a+c+n'!O265,0))</f>
        <v>0</v>
      </c>
      <c r="P265" s="122">
        <f>IF($C$4="Neattiecināmās izmaksas",IF('11a+c+n'!$Q265="N",'11a+c+n'!P265,0))</f>
        <v>0</v>
      </c>
    </row>
    <row r="266" spans="1:16" x14ac:dyDescent="0.2">
      <c r="A266" s="49">
        <f>IF(P266=0,0,IF(COUNTBLANK(P266)=1,0,COUNTA($P$14:P266)))</f>
        <v>0</v>
      </c>
      <c r="B266" s="21">
        <f>IF($C$4="Neattiecināmās izmaksas",IF('11a+c+n'!$Q266="N",'11a+c+n'!B266,0))</f>
        <v>0</v>
      </c>
      <c r="C266" s="21">
        <f>IF($C$4="Neattiecināmās izmaksas",IF('11a+c+n'!$Q266="N",'11a+c+n'!C266,0))</f>
        <v>0</v>
      </c>
      <c r="D266" s="21">
        <f>IF($C$4="Neattiecināmās izmaksas",IF('11a+c+n'!$Q266="N",'11a+c+n'!D266,0))</f>
        <v>0</v>
      </c>
      <c r="E266" s="42"/>
      <c r="F266" s="64"/>
      <c r="G266" s="121"/>
      <c r="H266" s="121">
        <f>IF($C$4="Neattiecināmās izmaksas",IF('11a+c+n'!$Q266="N",'11a+c+n'!H266,0))</f>
        <v>0</v>
      </c>
      <c r="I266" s="121"/>
      <c r="J266" s="121"/>
      <c r="K266" s="122">
        <f>IF($C$4="Neattiecināmās izmaksas",IF('11a+c+n'!$Q266="N",'11a+c+n'!K266,0))</f>
        <v>0</v>
      </c>
      <c r="L266" s="83">
        <f>IF($C$4="Neattiecināmās izmaksas",IF('11a+c+n'!$Q266="N",'11a+c+n'!L266,0))</f>
        <v>0</v>
      </c>
      <c r="M266" s="121">
        <f>IF($C$4="Neattiecināmās izmaksas",IF('11a+c+n'!$Q266="N",'11a+c+n'!M266,0))</f>
        <v>0</v>
      </c>
      <c r="N266" s="121">
        <f>IF($C$4="Neattiecināmās izmaksas",IF('11a+c+n'!$Q266="N",'11a+c+n'!N266,0))</f>
        <v>0</v>
      </c>
      <c r="O266" s="121">
        <f>IF($C$4="Neattiecināmās izmaksas",IF('11a+c+n'!$Q266="N",'11a+c+n'!O266,0))</f>
        <v>0</v>
      </c>
      <c r="P266" s="122">
        <f>IF($C$4="Neattiecināmās izmaksas",IF('11a+c+n'!$Q266="N",'11a+c+n'!P266,0))</f>
        <v>0</v>
      </c>
    </row>
    <row r="267" spans="1:16" x14ac:dyDescent="0.2">
      <c r="A267" s="49">
        <f>IF(P267=0,0,IF(COUNTBLANK(P267)=1,0,COUNTA($P$14:P267)))</f>
        <v>0</v>
      </c>
      <c r="B267" s="21">
        <f>IF($C$4="Neattiecināmās izmaksas",IF('11a+c+n'!$Q267="N",'11a+c+n'!B267,0))</f>
        <v>0</v>
      </c>
      <c r="C267" s="21">
        <f>IF($C$4="Neattiecināmās izmaksas",IF('11a+c+n'!$Q267="N",'11a+c+n'!C267,0))</f>
        <v>0</v>
      </c>
      <c r="D267" s="21">
        <f>IF($C$4="Neattiecināmās izmaksas",IF('11a+c+n'!$Q267="N",'11a+c+n'!D267,0))</f>
        <v>0</v>
      </c>
      <c r="E267" s="42"/>
      <c r="F267" s="64"/>
      <c r="G267" s="121"/>
      <c r="H267" s="121">
        <f>IF($C$4="Neattiecināmās izmaksas",IF('11a+c+n'!$Q267="N",'11a+c+n'!H267,0))</f>
        <v>0</v>
      </c>
      <c r="I267" s="121"/>
      <c r="J267" s="121"/>
      <c r="K267" s="122">
        <f>IF($C$4="Neattiecināmās izmaksas",IF('11a+c+n'!$Q267="N",'11a+c+n'!K267,0))</f>
        <v>0</v>
      </c>
      <c r="L267" s="83">
        <f>IF($C$4="Neattiecināmās izmaksas",IF('11a+c+n'!$Q267="N",'11a+c+n'!L267,0))</f>
        <v>0</v>
      </c>
      <c r="M267" s="121">
        <f>IF($C$4="Neattiecināmās izmaksas",IF('11a+c+n'!$Q267="N",'11a+c+n'!M267,0))</f>
        <v>0</v>
      </c>
      <c r="N267" s="121">
        <f>IF($C$4="Neattiecināmās izmaksas",IF('11a+c+n'!$Q267="N",'11a+c+n'!N267,0))</f>
        <v>0</v>
      </c>
      <c r="O267" s="121">
        <f>IF($C$4="Neattiecināmās izmaksas",IF('11a+c+n'!$Q267="N",'11a+c+n'!O267,0))</f>
        <v>0</v>
      </c>
      <c r="P267" s="122">
        <f>IF($C$4="Neattiecināmās izmaksas",IF('11a+c+n'!$Q267="N",'11a+c+n'!P267,0))</f>
        <v>0</v>
      </c>
    </row>
    <row r="268" spans="1:16" x14ac:dyDescent="0.2">
      <c r="A268" s="49">
        <f>IF(P268=0,0,IF(COUNTBLANK(P268)=1,0,COUNTA($P$14:P268)))</f>
        <v>0</v>
      </c>
      <c r="B268" s="21">
        <f>IF($C$4="Neattiecināmās izmaksas",IF('11a+c+n'!$Q268="N",'11a+c+n'!B268,0))</f>
        <v>0</v>
      </c>
      <c r="C268" s="21">
        <f>IF($C$4="Neattiecināmās izmaksas",IF('11a+c+n'!$Q268="N",'11a+c+n'!C268,0))</f>
        <v>0</v>
      </c>
      <c r="D268" s="21">
        <f>IF($C$4="Neattiecināmās izmaksas",IF('11a+c+n'!$Q268="N",'11a+c+n'!D268,0))</f>
        <v>0</v>
      </c>
      <c r="E268" s="42"/>
      <c r="F268" s="64"/>
      <c r="G268" s="121"/>
      <c r="H268" s="121">
        <f>IF($C$4="Neattiecināmās izmaksas",IF('11a+c+n'!$Q268="N",'11a+c+n'!H268,0))</f>
        <v>0</v>
      </c>
      <c r="I268" s="121"/>
      <c r="J268" s="121"/>
      <c r="K268" s="122">
        <f>IF($C$4="Neattiecināmās izmaksas",IF('11a+c+n'!$Q268="N",'11a+c+n'!K268,0))</f>
        <v>0</v>
      </c>
      <c r="L268" s="83">
        <f>IF($C$4="Neattiecināmās izmaksas",IF('11a+c+n'!$Q268="N",'11a+c+n'!L268,0))</f>
        <v>0</v>
      </c>
      <c r="M268" s="121">
        <f>IF($C$4="Neattiecināmās izmaksas",IF('11a+c+n'!$Q268="N",'11a+c+n'!M268,0))</f>
        <v>0</v>
      </c>
      <c r="N268" s="121">
        <f>IF($C$4="Neattiecināmās izmaksas",IF('11a+c+n'!$Q268="N",'11a+c+n'!N268,0))</f>
        <v>0</v>
      </c>
      <c r="O268" s="121">
        <f>IF($C$4="Neattiecināmās izmaksas",IF('11a+c+n'!$Q268="N",'11a+c+n'!O268,0))</f>
        <v>0</v>
      </c>
      <c r="P268" s="122">
        <f>IF($C$4="Neattiecināmās izmaksas",IF('11a+c+n'!$Q268="N",'11a+c+n'!P268,0))</f>
        <v>0</v>
      </c>
    </row>
    <row r="269" spans="1:16" x14ac:dyDescent="0.2">
      <c r="A269" s="49">
        <f>IF(P269=0,0,IF(COUNTBLANK(P269)=1,0,COUNTA($P$14:P269)))</f>
        <v>0</v>
      </c>
      <c r="B269" s="21">
        <f>IF($C$4="Neattiecināmās izmaksas",IF('11a+c+n'!$Q269="N",'11a+c+n'!B269,0))</f>
        <v>0</v>
      </c>
      <c r="C269" s="21">
        <f>IF($C$4="Neattiecināmās izmaksas",IF('11a+c+n'!$Q269="N",'11a+c+n'!C269,0))</f>
        <v>0</v>
      </c>
      <c r="D269" s="21">
        <f>IF($C$4="Neattiecināmās izmaksas",IF('11a+c+n'!$Q269="N",'11a+c+n'!D269,0))</f>
        <v>0</v>
      </c>
      <c r="E269" s="42"/>
      <c r="F269" s="64"/>
      <c r="G269" s="121"/>
      <c r="H269" s="121">
        <f>IF($C$4="Neattiecināmās izmaksas",IF('11a+c+n'!$Q269="N",'11a+c+n'!H269,0))</f>
        <v>0</v>
      </c>
      <c r="I269" s="121"/>
      <c r="J269" s="121"/>
      <c r="K269" s="122">
        <f>IF($C$4="Neattiecināmās izmaksas",IF('11a+c+n'!$Q269="N",'11a+c+n'!K269,0))</f>
        <v>0</v>
      </c>
      <c r="L269" s="83">
        <f>IF($C$4="Neattiecināmās izmaksas",IF('11a+c+n'!$Q269="N",'11a+c+n'!L269,0))</f>
        <v>0</v>
      </c>
      <c r="M269" s="121">
        <f>IF($C$4="Neattiecināmās izmaksas",IF('11a+c+n'!$Q269="N",'11a+c+n'!M269,0))</f>
        <v>0</v>
      </c>
      <c r="N269" s="121">
        <f>IF($C$4="Neattiecināmās izmaksas",IF('11a+c+n'!$Q269="N",'11a+c+n'!N269,0))</f>
        <v>0</v>
      </c>
      <c r="O269" s="121">
        <f>IF($C$4="Neattiecināmās izmaksas",IF('11a+c+n'!$Q269="N",'11a+c+n'!O269,0))</f>
        <v>0</v>
      </c>
      <c r="P269" s="122">
        <f>IF($C$4="Neattiecināmās izmaksas",IF('11a+c+n'!$Q269="N",'11a+c+n'!P269,0))</f>
        <v>0</v>
      </c>
    </row>
    <row r="270" spans="1:16" x14ac:dyDescent="0.2">
      <c r="A270" s="49">
        <f>IF(P270=0,0,IF(COUNTBLANK(P270)=1,0,COUNTA($P$14:P270)))</f>
        <v>0</v>
      </c>
      <c r="B270" s="21">
        <f>IF($C$4="Neattiecināmās izmaksas",IF('11a+c+n'!$Q270="N",'11a+c+n'!B270,0))</f>
        <v>0</v>
      </c>
      <c r="C270" s="21">
        <f>IF($C$4="Neattiecināmās izmaksas",IF('11a+c+n'!$Q270="N",'11a+c+n'!C270,0))</f>
        <v>0</v>
      </c>
      <c r="D270" s="21">
        <f>IF($C$4="Neattiecināmās izmaksas",IF('11a+c+n'!$Q270="N",'11a+c+n'!D270,0))</f>
        <v>0</v>
      </c>
      <c r="E270" s="42"/>
      <c r="F270" s="64"/>
      <c r="G270" s="121"/>
      <c r="H270" s="121">
        <f>IF($C$4="Neattiecināmās izmaksas",IF('11a+c+n'!$Q270="N",'11a+c+n'!H270,0))</f>
        <v>0</v>
      </c>
      <c r="I270" s="121"/>
      <c r="J270" s="121"/>
      <c r="K270" s="122">
        <f>IF($C$4="Neattiecināmās izmaksas",IF('11a+c+n'!$Q270="N",'11a+c+n'!K270,0))</f>
        <v>0</v>
      </c>
      <c r="L270" s="83">
        <f>IF($C$4="Neattiecināmās izmaksas",IF('11a+c+n'!$Q270="N",'11a+c+n'!L270,0))</f>
        <v>0</v>
      </c>
      <c r="M270" s="121">
        <f>IF($C$4="Neattiecināmās izmaksas",IF('11a+c+n'!$Q270="N",'11a+c+n'!M270,0))</f>
        <v>0</v>
      </c>
      <c r="N270" s="121">
        <f>IF($C$4="Neattiecināmās izmaksas",IF('11a+c+n'!$Q270="N",'11a+c+n'!N270,0))</f>
        <v>0</v>
      </c>
      <c r="O270" s="121">
        <f>IF($C$4="Neattiecināmās izmaksas",IF('11a+c+n'!$Q270="N",'11a+c+n'!O270,0))</f>
        <v>0</v>
      </c>
      <c r="P270" s="122">
        <f>IF($C$4="Neattiecināmās izmaksas",IF('11a+c+n'!$Q270="N",'11a+c+n'!P270,0))</f>
        <v>0</v>
      </c>
    </row>
    <row r="271" spans="1:16" x14ac:dyDescent="0.2">
      <c r="A271" s="49">
        <f>IF(P271=0,0,IF(COUNTBLANK(P271)=1,0,COUNTA($P$14:P271)))</f>
        <v>0</v>
      </c>
      <c r="B271" s="21">
        <f>IF($C$4="Neattiecināmās izmaksas",IF('11a+c+n'!$Q271="N",'11a+c+n'!B271,0))</f>
        <v>0</v>
      </c>
      <c r="C271" s="21">
        <f>IF($C$4="Neattiecināmās izmaksas",IF('11a+c+n'!$Q271="N",'11a+c+n'!C271,0))</f>
        <v>0</v>
      </c>
      <c r="D271" s="21">
        <f>IF($C$4="Neattiecināmās izmaksas",IF('11a+c+n'!$Q271="N",'11a+c+n'!D271,0))</f>
        <v>0</v>
      </c>
      <c r="E271" s="42"/>
      <c r="F271" s="64"/>
      <c r="G271" s="121"/>
      <c r="H271" s="121">
        <f>IF($C$4="Neattiecināmās izmaksas",IF('11a+c+n'!$Q271="N",'11a+c+n'!H271,0))</f>
        <v>0</v>
      </c>
      <c r="I271" s="121"/>
      <c r="J271" s="121"/>
      <c r="K271" s="122">
        <f>IF($C$4="Neattiecināmās izmaksas",IF('11a+c+n'!$Q271="N",'11a+c+n'!K271,0))</f>
        <v>0</v>
      </c>
      <c r="L271" s="83">
        <f>IF($C$4="Neattiecināmās izmaksas",IF('11a+c+n'!$Q271="N",'11a+c+n'!L271,0))</f>
        <v>0</v>
      </c>
      <c r="M271" s="121">
        <f>IF($C$4="Neattiecināmās izmaksas",IF('11a+c+n'!$Q271="N",'11a+c+n'!M271,0))</f>
        <v>0</v>
      </c>
      <c r="N271" s="121">
        <f>IF($C$4="Neattiecināmās izmaksas",IF('11a+c+n'!$Q271="N",'11a+c+n'!N271,0))</f>
        <v>0</v>
      </c>
      <c r="O271" s="121">
        <f>IF($C$4="Neattiecināmās izmaksas",IF('11a+c+n'!$Q271="N",'11a+c+n'!O271,0))</f>
        <v>0</v>
      </c>
      <c r="P271" s="122">
        <f>IF($C$4="Neattiecināmās izmaksas",IF('11a+c+n'!$Q271="N",'11a+c+n'!P271,0))</f>
        <v>0</v>
      </c>
    </row>
    <row r="272" spans="1:16" x14ac:dyDescent="0.2">
      <c r="A272" s="49">
        <f>IF(P272=0,0,IF(COUNTBLANK(P272)=1,0,COUNTA($P$14:P272)))</f>
        <v>0</v>
      </c>
      <c r="B272" s="21">
        <f>IF($C$4="Neattiecināmās izmaksas",IF('11a+c+n'!$Q272="N",'11a+c+n'!B272,0))</f>
        <v>0</v>
      </c>
      <c r="C272" s="21">
        <f>IF($C$4="Neattiecināmās izmaksas",IF('11a+c+n'!$Q272="N",'11a+c+n'!C272,0))</f>
        <v>0</v>
      </c>
      <c r="D272" s="21">
        <f>IF($C$4="Neattiecināmās izmaksas",IF('11a+c+n'!$Q272="N",'11a+c+n'!D272,0))</f>
        <v>0</v>
      </c>
      <c r="E272" s="42"/>
      <c r="F272" s="64"/>
      <c r="G272" s="121"/>
      <c r="H272" s="121">
        <f>IF($C$4="Neattiecināmās izmaksas",IF('11a+c+n'!$Q272="N",'11a+c+n'!H272,0))</f>
        <v>0</v>
      </c>
      <c r="I272" s="121"/>
      <c r="J272" s="121"/>
      <c r="K272" s="122">
        <f>IF($C$4="Neattiecināmās izmaksas",IF('11a+c+n'!$Q272="N",'11a+c+n'!K272,0))</f>
        <v>0</v>
      </c>
      <c r="L272" s="83">
        <f>IF($C$4="Neattiecināmās izmaksas",IF('11a+c+n'!$Q272="N",'11a+c+n'!L272,0))</f>
        <v>0</v>
      </c>
      <c r="M272" s="121">
        <f>IF($C$4="Neattiecināmās izmaksas",IF('11a+c+n'!$Q272="N",'11a+c+n'!M272,0))</f>
        <v>0</v>
      </c>
      <c r="N272" s="121">
        <f>IF($C$4="Neattiecināmās izmaksas",IF('11a+c+n'!$Q272="N",'11a+c+n'!N272,0))</f>
        <v>0</v>
      </c>
      <c r="O272" s="121">
        <f>IF($C$4="Neattiecināmās izmaksas",IF('11a+c+n'!$Q272="N",'11a+c+n'!O272,0))</f>
        <v>0</v>
      </c>
      <c r="P272" s="122">
        <f>IF($C$4="Neattiecināmās izmaksas",IF('11a+c+n'!$Q272="N",'11a+c+n'!P272,0))</f>
        <v>0</v>
      </c>
    </row>
    <row r="273" spans="1:16" x14ac:dyDescent="0.2">
      <c r="A273" s="49">
        <f>IF(P273=0,0,IF(COUNTBLANK(P273)=1,0,COUNTA($P$14:P273)))</f>
        <v>0</v>
      </c>
      <c r="B273" s="21">
        <f>IF($C$4="Neattiecināmās izmaksas",IF('11a+c+n'!$Q273="N",'11a+c+n'!B273,0))</f>
        <v>0</v>
      </c>
      <c r="C273" s="21">
        <f>IF($C$4="Neattiecināmās izmaksas",IF('11a+c+n'!$Q273="N",'11a+c+n'!C273,0))</f>
        <v>0</v>
      </c>
      <c r="D273" s="21">
        <f>IF($C$4="Neattiecināmās izmaksas",IF('11a+c+n'!$Q273="N",'11a+c+n'!D273,0))</f>
        <v>0</v>
      </c>
      <c r="E273" s="42"/>
      <c r="F273" s="64"/>
      <c r="G273" s="121"/>
      <c r="H273" s="121">
        <f>IF($C$4="Neattiecināmās izmaksas",IF('11a+c+n'!$Q273="N",'11a+c+n'!H273,0))</f>
        <v>0</v>
      </c>
      <c r="I273" s="121"/>
      <c r="J273" s="121"/>
      <c r="K273" s="122">
        <f>IF($C$4="Neattiecināmās izmaksas",IF('11a+c+n'!$Q273="N",'11a+c+n'!K273,0))</f>
        <v>0</v>
      </c>
      <c r="L273" s="83">
        <f>IF($C$4="Neattiecināmās izmaksas",IF('11a+c+n'!$Q273="N",'11a+c+n'!L273,0))</f>
        <v>0</v>
      </c>
      <c r="M273" s="121">
        <f>IF($C$4="Neattiecināmās izmaksas",IF('11a+c+n'!$Q273="N",'11a+c+n'!M273,0))</f>
        <v>0</v>
      </c>
      <c r="N273" s="121">
        <f>IF($C$4="Neattiecināmās izmaksas",IF('11a+c+n'!$Q273="N",'11a+c+n'!N273,0))</f>
        <v>0</v>
      </c>
      <c r="O273" s="121">
        <f>IF($C$4="Neattiecināmās izmaksas",IF('11a+c+n'!$Q273="N",'11a+c+n'!O273,0))</f>
        <v>0</v>
      </c>
      <c r="P273" s="122">
        <f>IF($C$4="Neattiecināmās izmaksas",IF('11a+c+n'!$Q273="N",'11a+c+n'!P273,0))</f>
        <v>0</v>
      </c>
    </row>
    <row r="274" spans="1:16" x14ac:dyDescent="0.2">
      <c r="A274" s="49">
        <f>IF(P274=0,0,IF(COUNTBLANK(P274)=1,0,COUNTA($P$14:P274)))</f>
        <v>0</v>
      </c>
      <c r="B274" s="21">
        <f>IF($C$4="Neattiecināmās izmaksas",IF('11a+c+n'!$Q274="N",'11a+c+n'!B274,0))</f>
        <v>0</v>
      </c>
      <c r="C274" s="21">
        <f>IF($C$4="Neattiecināmās izmaksas",IF('11a+c+n'!$Q274="N",'11a+c+n'!C274,0))</f>
        <v>0</v>
      </c>
      <c r="D274" s="21">
        <f>IF($C$4="Neattiecināmās izmaksas",IF('11a+c+n'!$Q274="N",'11a+c+n'!D274,0))</f>
        <v>0</v>
      </c>
      <c r="E274" s="42"/>
      <c r="F274" s="64"/>
      <c r="G274" s="121"/>
      <c r="H274" s="121">
        <f>IF($C$4="Neattiecināmās izmaksas",IF('11a+c+n'!$Q274="N",'11a+c+n'!H274,0))</f>
        <v>0</v>
      </c>
      <c r="I274" s="121"/>
      <c r="J274" s="121"/>
      <c r="K274" s="122">
        <f>IF($C$4="Neattiecināmās izmaksas",IF('11a+c+n'!$Q274="N",'11a+c+n'!K274,0))</f>
        <v>0</v>
      </c>
      <c r="L274" s="83">
        <f>IF($C$4="Neattiecināmās izmaksas",IF('11a+c+n'!$Q274="N",'11a+c+n'!L274,0))</f>
        <v>0</v>
      </c>
      <c r="M274" s="121">
        <f>IF($C$4="Neattiecināmās izmaksas",IF('11a+c+n'!$Q274="N",'11a+c+n'!M274,0))</f>
        <v>0</v>
      </c>
      <c r="N274" s="121">
        <f>IF($C$4="Neattiecināmās izmaksas",IF('11a+c+n'!$Q274="N",'11a+c+n'!N274,0))</f>
        <v>0</v>
      </c>
      <c r="O274" s="121">
        <f>IF($C$4="Neattiecināmās izmaksas",IF('11a+c+n'!$Q274="N",'11a+c+n'!O274,0))</f>
        <v>0</v>
      </c>
      <c r="P274" s="122">
        <f>IF($C$4="Neattiecināmās izmaksas",IF('11a+c+n'!$Q274="N",'11a+c+n'!P274,0))</f>
        <v>0</v>
      </c>
    </row>
    <row r="275" spans="1:16" x14ac:dyDescent="0.2">
      <c r="A275" s="49">
        <f>IF(P275=0,0,IF(COUNTBLANK(P275)=1,0,COUNTA($P$14:P275)))</f>
        <v>0</v>
      </c>
      <c r="B275" s="21">
        <f>IF($C$4="Neattiecināmās izmaksas",IF('11a+c+n'!$Q275="N",'11a+c+n'!B275,0))</f>
        <v>0</v>
      </c>
      <c r="C275" s="21">
        <f>IF($C$4="Neattiecināmās izmaksas",IF('11a+c+n'!$Q275="N",'11a+c+n'!C275,0))</f>
        <v>0</v>
      </c>
      <c r="D275" s="21">
        <f>IF($C$4="Neattiecināmās izmaksas",IF('11a+c+n'!$Q275="N",'11a+c+n'!D275,0))</f>
        <v>0</v>
      </c>
      <c r="E275" s="42"/>
      <c r="F275" s="64"/>
      <c r="G275" s="121"/>
      <c r="H275" s="121">
        <f>IF($C$4="Neattiecināmās izmaksas",IF('11a+c+n'!$Q275="N",'11a+c+n'!H275,0))</f>
        <v>0</v>
      </c>
      <c r="I275" s="121"/>
      <c r="J275" s="121"/>
      <c r="K275" s="122">
        <f>IF($C$4="Neattiecināmās izmaksas",IF('11a+c+n'!$Q275="N",'11a+c+n'!K275,0))</f>
        <v>0</v>
      </c>
      <c r="L275" s="83">
        <f>IF($C$4="Neattiecināmās izmaksas",IF('11a+c+n'!$Q275="N",'11a+c+n'!L275,0))</f>
        <v>0</v>
      </c>
      <c r="M275" s="121">
        <f>IF($C$4="Neattiecināmās izmaksas",IF('11a+c+n'!$Q275="N",'11a+c+n'!M275,0))</f>
        <v>0</v>
      </c>
      <c r="N275" s="121">
        <f>IF($C$4="Neattiecināmās izmaksas",IF('11a+c+n'!$Q275="N",'11a+c+n'!N275,0))</f>
        <v>0</v>
      </c>
      <c r="O275" s="121">
        <f>IF($C$4="Neattiecināmās izmaksas",IF('11a+c+n'!$Q275="N",'11a+c+n'!O275,0))</f>
        <v>0</v>
      </c>
      <c r="P275" s="122">
        <f>IF($C$4="Neattiecināmās izmaksas",IF('11a+c+n'!$Q275="N",'11a+c+n'!P275,0))</f>
        <v>0</v>
      </c>
    </row>
    <row r="276" spans="1:16" x14ac:dyDescent="0.2">
      <c r="A276" s="49">
        <f>IF(P276=0,0,IF(COUNTBLANK(P276)=1,0,COUNTA($P$14:P276)))</f>
        <v>0</v>
      </c>
      <c r="B276" s="21">
        <f>IF($C$4="Neattiecināmās izmaksas",IF('11a+c+n'!$Q276="N",'11a+c+n'!B276,0))</f>
        <v>0</v>
      </c>
      <c r="C276" s="21">
        <f>IF($C$4="Neattiecināmās izmaksas",IF('11a+c+n'!$Q276="N",'11a+c+n'!C276,0))</f>
        <v>0</v>
      </c>
      <c r="D276" s="21">
        <f>IF($C$4="Neattiecināmās izmaksas",IF('11a+c+n'!$Q276="N",'11a+c+n'!D276,0))</f>
        <v>0</v>
      </c>
      <c r="E276" s="42"/>
      <c r="F276" s="64"/>
      <c r="G276" s="121"/>
      <c r="H276" s="121">
        <f>IF($C$4="Neattiecināmās izmaksas",IF('11a+c+n'!$Q276="N",'11a+c+n'!H276,0))</f>
        <v>0</v>
      </c>
      <c r="I276" s="121"/>
      <c r="J276" s="121"/>
      <c r="K276" s="122">
        <f>IF($C$4="Neattiecināmās izmaksas",IF('11a+c+n'!$Q276="N",'11a+c+n'!K276,0))</f>
        <v>0</v>
      </c>
      <c r="L276" s="83">
        <f>IF($C$4="Neattiecināmās izmaksas",IF('11a+c+n'!$Q276="N",'11a+c+n'!L276,0))</f>
        <v>0</v>
      </c>
      <c r="M276" s="121">
        <f>IF($C$4="Neattiecināmās izmaksas",IF('11a+c+n'!$Q276="N",'11a+c+n'!M276,0))</f>
        <v>0</v>
      </c>
      <c r="N276" s="121">
        <f>IF($C$4="Neattiecināmās izmaksas",IF('11a+c+n'!$Q276="N",'11a+c+n'!N276,0))</f>
        <v>0</v>
      </c>
      <c r="O276" s="121">
        <f>IF($C$4="Neattiecināmās izmaksas",IF('11a+c+n'!$Q276="N",'11a+c+n'!O276,0))</f>
        <v>0</v>
      </c>
      <c r="P276" s="122">
        <f>IF($C$4="Neattiecināmās izmaksas",IF('11a+c+n'!$Q276="N",'11a+c+n'!P276,0))</f>
        <v>0</v>
      </c>
    </row>
    <row r="277" spans="1:16" x14ac:dyDescent="0.2">
      <c r="A277" s="49">
        <f>IF(P277=0,0,IF(COUNTBLANK(P277)=1,0,COUNTA($P$14:P277)))</f>
        <v>0</v>
      </c>
      <c r="B277" s="21">
        <f>IF($C$4="Neattiecināmās izmaksas",IF('11a+c+n'!$Q277="N",'11a+c+n'!B277,0))</f>
        <v>0</v>
      </c>
      <c r="C277" s="21">
        <f>IF($C$4="Neattiecināmās izmaksas",IF('11a+c+n'!$Q277="N",'11a+c+n'!C277,0))</f>
        <v>0</v>
      </c>
      <c r="D277" s="21">
        <f>IF($C$4="Neattiecināmās izmaksas",IF('11a+c+n'!$Q277="N",'11a+c+n'!D277,0))</f>
        <v>0</v>
      </c>
      <c r="E277" s="42"/>
      <c r="F277" s="64"/>
      <c r="G277" s="121"/>
      <c r="H277" s="121">
        <f>IF($C$4="Neattiecināmās izmaksas",IF('11a+c+n'!$Q277="N",'11a+c+n'!H277,0))</f>
        <v>0</v>
      </c>
      <c r="I277" s="121"/>
      <c r="J277" s="121"/>
      <c r="K277" s="122">
        <f>IF($C$4="Neattiecināmās izmaksas",IF('11a+c+n'!$Q277="N",'11a+c+n'!K277,0))</f>
        <v>0</v>
      </c>
      <c r="L277" s="83">
        <f>IF($C$4="Neattiecināmās izmaksas",IF('11a+c+n'!$Q277="N",'11a+c+n'!L277,0))</f>
        <v>0</v>
      </c>
      <c r="M277" s="121">
        <f>IF($C$4="Neattiecināmās izmaksas",IF('11a+c+n'!$Q277="N",'11a+c+n'!M277,0))</f>
        <v>0</v>
      </c>
      <c r="N277" s="121">
        <f>IF($C$4="Neattiecināmās izmaksas",IF('11a+c+n'!$Q277="N",'11a+c+n'!N277,0))</f>
        <v>0</v>
      </c>
      <c r="O277" s="121">
        <f>IF($C$4="Neattiecināmās izmaksas",IF('11a+c+n'!$Q277="N",'11a+c+n'!O277,0))</f>
        <v>0</v>
      </c>
      <c r="P277" s="122">
        <f>IF($C$4="Neattiecināmās izmaksas",IF('11a+c+n'!$Q277="N",'11a+c+n'!P277,0))</f>
        <v>0</v>
      </c>
    </row>
    <row r="278" spans="1:16" x14ac:dyDescent="0.2">
      <c r="A278" s="49">
        <f>IF(P278=0,0,IF(COUNTBLANK(P278)=1,0,COUNTA($P$14:P278)))</f>
        <v>0</v>
      </c>
      <c r="B278" s="21">
        <f>IF($C$4="Neattiecināmās izmaksas",IF('11a+c+n'!$Q278="N",'11a+c+n'!B278,0))</f>
        <v>0</v>
      </c>
      <c r="C278" s="21">
        <f>IF($C$4="Neattiecināmās izmaksas",IF('11a+c+n'!$Q278="N",'11a+c+n'!C278,0))</f>
        <v>0</v>
      </c>
      <c r="D278" s="21">
        <f>IF($C$4="Neattiecināmās izmaksas",IF('11a+c+n'!$Q278="N",'11a+c+n'!D278,0))</f>
        <v>0</v>
      </c>
      <c r="E278" s="42"/>
      <c r="F278" s="64"/>
      <c r="G278" s="121"/>
      <c r="H278" s="121">
        <f>IF($C$4="Neattiecināmās izmaksas",IF('11a+c+n'!$Q278="N",'11a+c+n'!H278,0))</f>
        <v>0</v>
      </c>
      <c r="I278" s="121"/>
      <c r="J278" s="121"/>
      <c r="K278" s="122">
        <f>IF($C$4="Neattiecināmās izmaksas",IF('11a+c+n'!$Q278="N",'11a+c+n'!K278,0))</f>
        <v>0</v>
      </c>
      <c r="L278" s="83">
        <f>IF($C$4="Neattiecināmās izmaksas",IF('11a+c+n'!$Q278="N",'11a+c+n'!L278,0))</f>
        <v>0</v>
      </c>
      <c r="M278" s="121">
        <f>IF($C$4="Neattiecināmās izmaksas",IF('11a+c+n'!$Q278="N",'11a+c+n'!M278,0))</f>
        <v>0</v>
      </c>
      <c r="N278" s="121">
        <f>IF($C$4="Neattiecināmās izmaksas",IF('11a+c+n'!$Q278="N",'11a+c+n'!N278,0))</f>
        <v>0</v>
      </c>
      <c r="O278" s="121">
        <f>IF($C$4="Neattiecināmās izmaksas",IF('11a+c+n'!$Q278="N",'11a+c+n'!O278,0))</f>
        <v>0</v>
      </c>
      <c r="P278" s="122">
        <f>IF($C$4="Neattiecināmās izmaksas",IF('11a+c+n'!$Q278="N",'11a+c+n'!P278,0))</f>
        <v>0</v>
      </c>
    </row>
    <row r="279" spans="1:16" x14ac:dyDescent="0.2">
      <c r="A279" s="49">
        <f>IF(P279=0,0,IF(COUNTBLANK(P279)=1,0,COUNTA($P$14:P279)))</f>
        <v>0</v>
      </c>
      <c r="B279" s="21">
        <f>IF($C$4="Neattiecināmās izmaksas",IF('11a+c+n'!$Q279="N",'11a+c+n'!B279,0))</f>
        <v>0</v>
      </c>
      <c r="C279" s="21">
        <f>IF($C$4="Neattiecināmās izmaksas",IF('11a+c+n'!$Q279="N",'11a+c+n'!C279,0))</f>
        <v>0</v>
      </c>
      <c r="D279" s="21">
        <f>IF($C$4="Neattiecināmās izmaksas",IF('11a+c+n'!$Q279="N",'11a+c+n'!D279,0))</f>
        <v>0</v>
      </c>
      <c r="E279" s="42"/>
      <c r="F279" s="64"/>
      <c r="G279" s="121"/>
      <c r="H279" s="121">
        <f>IF($C$4="Neattiecināmās izmaksas",IF('11a+c+n'!$Q279="N",'11a+c+n'!H279,0))</f>
        <v>0</v>
      </c>
      <c r="I279" s="121"/>
      <c r="J279" s="121"/>
      <c r="K279" s="122">
        <f>IF($C$4="Neattiecināmās izmaksas",IF('11a+c+n'!$Q279="N",'11a+c+n'!K279,0))</f>
        <v>0</v>
      </c>
      <c r="L279" s="83">
        <f>IF($C$4="Neattiecināmās izmaksas",IF('11a+c+n'!$Q279="N",'11a+c+n'!L279,0))</f>
        <v>0</v>
      </c>
      <c r="M279" s="121">
        <f>IF($C$4="Neattiecināmās izmaksas",IF('11a+c+n'!$Q279="N",'11a+c+n'!M279,0))</f>
        <v>0</v>
      </c>
      <c r="N279" s="121">
        <f>IF($C$4="Neattiecināmās izmaksas",IF('11a+c+n'!$Q279="N",'11a+c+n'!N279,0))</f>
        <v>0</v>
      </c>
      <c r="O279" s="121">
        <f>IF($C$4="Neattiecināmās izmaksas",IF('11a+c+n'!$Q279="N",'11a+c+n'!O279,0))</f>
        <v>0</v>
      </c>
      <c r="P279" s="122">
        <f>IF($C$4="Neattiecināmās izmaksas",IF('11a+c+n'!$Q279="N",'11a+c+n'!P279,0))</f>
        <v>0</v>
      </c>
    </row>
    <row r="280" spans="1:16" x14ac:dyDescent="0.2">
      <c r="A280" s="49">
        <f>IF(P280=0,0,IF(COUNTBLANK(P280)=1,0,COUNTA($P$14:P280)))</f>
        <v>0</v>
      </c>
      <c r="B280" s="21">
        <f>IF($C$4="Neattiecināmās izmaksas",IF('11a+c+n'!$Q280="N",'11a+c+n'!B280,0))</f>
        <v>0</v>
      </c>
      <c r="C280" s="21">
        <f>IF($C$4="Neattiecināmās izmaksas",IF('11a+c+n'!$Q280="N",'11a+c+n'!C280,0))</f>
        <v>0</v>
      </c>
      <c r="D280" s="21">
        <f>IF($C$4="Neattiecināmās izmaksas",IF('11a+c+n'!$Q280="N",'11a+c+n'!D280,0))</f>
        <v>0</v>
      </c>
      <c r="E280" s="42"/>
      <c r="F280" s="64"/>
      <c r="G280" s="121"/>
      <c r="H280" s="121">
        <f>IF($C$4="Neattiecināmās izmaksas",IF('11a+c+n'!$Q280="N",'11a+c+n'!H280,0))</f>
        <v>0</v>
      </c>
      <c r="I280" s="121"/>
      <c r="J280" s="121"/>
      <c r="K280" s="122">
        <f>IF($C$4="Neattiecināmās izmaksas",IF('11a+c+n'!$Q280="N",'11a+c+n'!K280,0))</f>
        <v>0</v>
      </c>
      <c r="L280" s="83">
        <f>IF($C$4="Neattiecināmās izmaksas",IF('11a+c+n'!$Q280="N",'11a+c+n'!L280,0))</f>
        <v>0</v>
      </c>
      <c r="M280" s="121">
        <f>IF($C$4="Neattiecināmās izmaksas",IF('11a+c+n'!$Q280="N",'11a+c+n'!M280,0))</f>
        <v>0</v>
      </c>
      <c r="N280" s="121">
        <f>IF($C$4="Neattiecināmās izmaksas",IF('11a+c+n'!$Q280="N",'11a+c+n'!N280,0))</f>
        <v>0</v>
      </c>
      <c r="O280" s="121">
        <f>IF($C$4="Neattiecināmās izmaksas",IF('11a+c+n'!$Q280="N",'11a+c+n'!O280,0))</f>
        <v>0</v>
      </c>
      <c r="P280" s="122">
        <f>IF($C$4="Neattiecināmās izmaksas",IF('11a+c+n'!$Q280="N",'11a+c+n'!P280,0))</f>
        <v>0</v>
      </c>
    </row>
    <row r="281" spans="1:16" x14ac:dyDescent="0.2">
      <c r="A281" s="49">
        <f>IF(P281=0,0,IF(COUNTBLANK(P281)=1,0,COUNTA($P$14:P281)))</f>
        <v>0</v>
      </c>
      <c r="B281" s="21">
        <f>IF($C$4="Neattiecināmās izmaksas",IF('11a+c+n'!$Q281="N",'11a+c+n'!B281,0))</f>
        <v>0</v>
      </c>
      <c r="C281" s="21">
        <f>IF($C$4="Neattiecināmās izmaksas",IF('11a+c+n'!$Q281="N",'11a+c+n'!C281,0))</f>
        <v>0</v>
      </c>
      <c r="D281" s="21">
        <f>IF($C$4="Neattiecināmās izmaksas",IF('11a+c+n'!$Q281="N",'11a+c+n'!D281,0))</f>
        <v>0</v>
      </c>
      <c r="E281" s="42"/>
      <c r="F281" s="64"/>
      <c r="G281" s="121"/>
      <c r="H281" s="121">
        <f>IF($C$4="Neattiecināmās izmaksas",IF('11a+c+n'!$Q281="N",'11a+c+n'!H281,0))</f>
        <v>0</v>
      </c>
      <c r="I281" s="121"/>
      <c r="J281" s="121"/>
      <c r="K281" s="122">
        <f>IF($C$4="Neattiecināmās izmaksas",IF('11a+c+n'!$Q281="N",'11a+c+n'!K281,0))</f>
        <v>0</v>
      </c>
      <c r="L281" s="83">
        <f>IF($C$4="Neattiecināmās izmaksas",IF('11a+c+n'!$Q281="N",'11a+c+n'!L281,0))</f>
        <v>0</v>
      </c>
      <c r="M281" s="121">
        <f>IF($C$4="Neattiecināmās izmaksas",IF('11a+c+n'!$Q281="N",'11a+c+n'!M281,0))</f>
        <v>0</v>
      </c>
      <c r="N281" s="121">
        <f>IF($C$4="Neattiecināmās izmaksas",IF('11a+c+n'!$Q281="N",'11a+c+n'!N281,0))</f>
        <v>0</v>
      </c>
      <c r="O281" s="121">
        <f>IF($C$4="Neattiecināmās izmaksas",IF('11a+c+n'!$Q281="N",'11a+c+n'!O281,0))</f>
        <v>0</v>
      </c>
      <c r="P281" s="122">
        <f>IF($C$4="Neattiecināmās izmaksas",IF('11a+c+n'!$Q281="N",'11a+c+n'!P281,0))</f>
        <v>0</v>
      </c>
    </row>
    <row r="282" spans="1:16" x14ac:dyDescent="0.2">
      <c r="A282" s="49">
        <f>IF(P282=0,0,IF(COUNTBLANK(P282)=1,0,COUNTA($P$14:P282)))</f>
        <v>0</v>
      </c>
      <c r="B282" s="21">
        <f>IF($C$4="Neattiecināmās izmaksas",IF('11a+c+n'!$Q282="N",'11a+c+n'!B282,0))</f>
        <v>0</v>
      </c>
      <c r="C282" s="21">
        <f>IF($C$4="Neattiecināmās izmaksas",IF('11a+c+n'!$Q282="N",'11a+c+n'!C282,0))</f>
        <v>0</v>
      </c>
      <c r="D282" s="21">
        <f>IF($C$4="Neattiecināmās izmaksas",IF('11a+c+n'!$Q282="N",'11a+c+n'!D282,0))</f>
        <v>0</v>
      </c>
      <c r="E282" s="42"/>
      <c r="F282" s="64"/>
      <c r="G282" s="121"/>
      <c r="H282" s="121">
        <f>IF($C$4="Neattiecināmās izmaksas",IF('11a+c+n'!$Q282="N",'11a+c+n'!H282,0))</f>
        <v>0</v>
      </c>
      <c r="I282" s="121"/>
      <c r="J282" s="121"/>
      <c r="K282" s="122">
        <f>IF($C$4="Neattiecināmās izmaksas",IF('11a+c+n'!$Q282="N",'11a+c+n'!K282,0))</f>
        <v>0</v>
      </c>
      <c r="L282" s="83">
        <f>IF($C$4="Neattiecināmās izmaksas",IF('11a+c+n'!$Q282="N",'11a+c+n'!L282,0))</f>
        <v>0</v>
      </c>
      <c r="M282" s="121">
        <f>IF($C$4="Neattiecināmās izmaksas",IF('11a+c+n'!$Q282="N",'11a+c+n'!M282,0))</f>
        <v>0</v>
      </c>
      <c r="N282" s="121">
        <f>IF($C$4="Neattiecināmās izmaksas",IF('11a+c+n'!$Q282="N",'11a+c+n'!N282,0))</f>
        <v>0</v>
      </c>
      <c r="O282" s="121">
        <f>IF($C$4="Neattiecināmās izmaksas",IF('11a+c+n'!$Q282="N",'11a+c+n'!O282,0))</f>
        <v>0</v>
      </c>
      <c r="P282" s="122">
        <f>IF($C$4="Neattiecināmās izmaksas",IF('11a+c+n'!$Q282="N",'11a+c+n'!P282,0))</f>
        <v>0</v>
      </c>
    </row>
    <row r="283" spans="1:16" x14ac:dyDescent="0.2">
      <c r="A283" s="49">
        <f>IF(P283=0,0,IF(COUNTBLANK(P283)=1,0,COUNTA($P$14:P283)))</f>
        <v>0</v>
      </c>
      <c r="B283" s="21">
        <f>IF($C$4="Neattiecināmās izmaksas",IF('11a+c+n'!$Q283="N",'11a+c+n'!B283,0))</f>
        <v>0</v>
      </c>
      <c r="C283" s="21">
        <f>IF($C$4="Neattiecināmās izmaksas",IF('11a+c+n'!$Q283="N",'11a+c+n'!C283,0))</f>
        <v>0</v>
      </c>
      <c r="D283" s="21">
        <f>IF($C$4="Neattiecināmās izmaksas",IF('11a+c+n'!$Q283="N",'11a+c+n'!D283,0))</f>
        <v>0</v>
      </c>
      <c r="E283" s="42"/>
      <c r="F283" s="64"/>
      <c r="G283" s="121"/>
      <c r="H283" s="121">
        <f>IF($C$4="Neattiecināmās izmaksas",IF('11a+c+n'!$Q283="N",'11a+c+n'!H283,0))</f>
        <v>0</v>
      </c>
      <c r="I283" s="121"/>
      <c r="J283" s="121"/>
      <c r="K283" s="122">
        <f>IF($C$4="Neattiecināmās izmaksas",IF('11a+c+n'!$Q283="N",'11a+c+n'!K283,0))</f>
        <v>0</v>
      </c>
      <c r="L283" s="83">
        <f>IF($C$4="Neattiecināmās izmaksas",IF('11a+c+n'!$Q283="N",'11a+c+n'!L283,0))</f>
        <v>0</v>
      </c>
      <c r="M283" s="121">
        <f>IF($C$4="Neattiecināmās izmaksas",IF('11a+c+n'!$Q283="N",'11a+c+n'!M283,0))</f>
        <v>0</v>
      </c>
      <c r="N283" s="121">
        <f>IF($C$4="Neattiecināmās izmaksas",IF('11a+c+n'!$Q283="N",'11a+c+n'!N283,0))</f>
        <v>0</v>
      </c>
      <c r="O283" s="121">
        <f>IF($C$4="Neattiecināmās izmaksas",IF('11a+c+n'!$Q283="N",'11a+c+n'!O283,0))</f>
        <v>0</v>
      </c>
      <c r="P283" s="122">
        <f>IF($C$4="Neattiecināmās izmaksas",IF('11a+c+n'!$Q283="N",'11a+c+n'!P283,0))</f>
        <v>0</v>
      </c>
    </row>
    <row r="284" spans="1:16" x14ac:dyDescent="0.2">
      <c r="A284" s="49">
        <f>IF(P284=0,0,IF(COUNTBLANK(P284)=1,0,COUNTA($P$14:P284)))</f>
        <v>0</v>
      </c>
      <c r="B284" s="21">
        <f>IF($C$4="Neattiecināmās izmaksas",IF('11a+c+n'!$Q284="N",'11a+c+n'!B284,0))</f>
        <v>0</v>
      </c>
      <c r="C284" s="21">
        <f>IF($C$4="Neattiecināmās izmaksas",IF('11a+c+n'!$Q284="N",'11a+c+n'!C284,0))</f>
        <v>0</v>
      </c>
      <c r="D284" s="21">
        <f>IF($C$4="Neattiecināmās izmaksas",IF('11a+c+n'!$Q284="N",'11a+c+n'!D284,0))</f>
        <v>0</v>
      </c>
      <c r="E284" s="42"/>
      <c r="F284" s="64"/>
      <c r="G284" s="121"/>
      <c r="H284" s="121">
        <f>IF($C$4="Neattiecināmās izmaksas",IF('11a+c+n'!$Q284="N",'11a+c+n'!H284,0))</f>
        <v>0</v>
      </c>
      <c r="I284" s="121"/>
      <c r="J284" s="121"/>
      <c r="K284" s="122">
        <f>IF($C$4="Neattiecināmās izmaksas",IF('11a+c+n'!$Q284="N",'11a+c+n'!K284,0))</f>
        <v>0</v>
      </c>
      <c r="L284" s="83">
        <f>IF($C$4="Neattiecināmās izmaksas",IF('11a+c+n'!$Q284="N",'11a+c+n'!L284,0))</f>
        <v>0</v>
      </c>
      <c r="M284" s="121">
        <f>IF($C$4="Neattiecināmās izmaksas",IF('11a+c+n'!$Q284="N",'11a+c+n'!M284,0))</f>
        <v>0</v>
      </c>
      <c r="N284" s="121">
        <f>IF($C$4="Neattiecināmās izmaksas",IF('11a+c+n'!$Q284="N",'11a+c+n'!N284,0))</f>
        <v>0</v>
      </c>
      <c r="O284" s="121">
        <f>IF($C$4="Neattiecināmās izmaksas",IF('11a+c+n'!$Q284="N",'11a+c+n'!O284,0))</f>
        <v>0</v>
      </c>
      <c r="P284" s="122">
        <f>IF($C$4="Neattiecināmās izmaksas",IF('11a+c+n'!$Q284="N",'11a+c+n'!P284,0))</f>
        <v>0</v>
      </c>
    </row>
    <row r="285" spans="1:16" x14ac:dyDescent="0.2">
      <c r="A285" s="49">
        <f>IF(P285=0,0,IF(COUNTBLANK(P285)=1,0,COUNTA($P$14:P285)))</f>
        <v>0</v>
      </c>
      <c r="B285" s="21">
        <f>IF($C$4="Neattiecināmās izmaksas",IF('11a+c+n'!$Q285="N",'11a+c+n'!B285,0))</f>
        <v>0</v>
      </c>
      <c r="C285" s="21">
        <f>IF($C$4="Neattiecināmās izmaksas",IF('11a+c+n'!$Q285="N",'11a+c+n'!C285,0))</f>
        <v>0</v>
      </c>
      <c r="D285" s="21">
        <f>IF($C$4="Neattiecināmās izmaksas",IF('11a+c+n'!$Q285="N",'11a+c+n'!D285,0))</f>
        <v>0</v>
      </c>
      <c r="E285" s="42"/>
      <c r="F285" s="64"/>
      <c r="G285" s="121"/>
      <c r="H285" s="121">
        <f>IF($C$4="Neattiecināmās izmaksas",IF('11a+c+n'!$Q285="N",'11a+c+n'!H285,0))</f>
        <v>0</v>
      </c>
      <c r="I285" s="121"/>
      <c r="J285" s="121"/>
      <c r="K285" s="122">
        <f>IF($C$4="Neattiecināmās izmaksas",IF('11a+c+n'!$Q285="N",'11a+c+n'!K285,0))</f>
        <v>0</v>
      </c>
      <c r="L285" s="83">
        <f>IF($C$4="Neattiecināmās izmaksas",IF('11a+c+n'!$Q285="N",'11a+c+n'!L285,0))</f>
        <v>0</v>
      </c>
      <c r="M285" s="121">
        <f>IF($C$4="Neattiecināmās izmaksas",IF('11a+c+n'!$Q285="N",'11a+c+n'!M285,0))</f>
        <v>0</v>
      </c>
      <c r="N285" s="121">
        <f>IF($C$4="Neattiecināmās izmaksas",IF('11a+c+n'!$Q285="N",'11a+c+n'!N285,0))</f>
        <v>0</v>
      </c>
      <c r="O285" s="121">
        <f>IF($C$4="Neattiecināmās izmaksas",IF('11a+c+n'!$Q285="N",'11a+c+n'!O285,0))</f>
        <v>0</v>
      </c>
      <c r="P285" s="122">
        <f>IF($C$4="Neattiecināmās izmaksas",IF('11a+c+n'!$Q285="N",'11a+c+n'!P285,0))</f>
        <v>0</v>
      </c>
    </row>
    <row r="286" spans="1:16" x14ac:dyDescent="0.2">
      <c r="A286" s="49">
        <f>IF(P286=0,0,IF(COUNTBLANK(P286)=1,0,COUNTA($P$14:P286)))</f>
        <v>0</v>
      </c>
      <c r="B286" s="21">
        <f>IF($C$4="Neattiecināmās izmaksas",IF('11a+c+n'!$Q286="N",'11a+c+n'!B286,0))</f>
        <v>0</v>
      </c>
      <c r="C286" s="21">
        <f>IF($C$4="Neattiecināmās izmaksas",IF('11a+c+n'!$Q286="N",'11a+c+n'!C286,0))</f>
        <v>0</v>
      </c>
      <c r="D286" s="21">
        <f>IF($C$4="Neattiecināmās izmaksas",IF('11a+c+n'!$Q286="N",'11a+c+n'!D286,0))</f>
        <v>0</v>
      </c>
      <c r="E286" s="42"/>
      <c r="F286" s="64"/>
      <c r="G286" s="121"/>
      <c r="H286" s="121">
        <f>IF($C$4="Neattiecināmās izmaksas",IF('11a+c+n'!$Q286="N",'11a+c+n'!H286,0))</f>
        <v>0</v>
      </c>
      <c r="I286" s="121"/>
      <c r="J286" s="121"/>
      <c r="K286" s="122">
        <f>IF($C$4="Neattiecināmās izmaksas",IF('11a+c+n'!$Q286="N",'11a+c+n'!K286,0))</f>
        <v>0</v>
      </c>
      <c r="L286" s="83">
        <f>IF($C$4="Neattiecināmās izmaksas",IF('11a+c+n'!$Q286="N",'11a+c+n'!L286,0))</f>
        <v>0</v>
      </c>
      <c r="M286" s="121">
        <f>IF($C$4="Neattiecināmās izmaksas",IF('11a+c+n'!$Q286="N",'11a+c+n'!M286,0))</f>
        <v>0</v>
      </c>
      <c r="N286" s="121">
        <f>IF($C$4="Neattiecināmās izmaksas",IF('11a+c+n'!$Q286="N",'11a+c+n'!N286,0))</f>
        <v>0</v>
      </c>
      <c r="O286" s="121">
        <f>IF($C$4="Neattiecināmās izmaksas",IF('11a+c+n'!$Q286="N",'11a+c+n'!O286,0))</f>
        <v>0</v>
      </c>
      <c r="P286" s="122">
        <f>IF($C$4="Neattiecināmās izmaksas",IF('11a+c+n'!$Q286="N",'11a+c+n'!P286,0))</f>
        <v>0</v>
      </c>
    </row>
    <row r="287" spans="1:16" x14ac:dyDescent="0.2">
      <c r="A287" s="49">
        <f>IF(P287=0,0,IF(COUNTBLANK(P287)=1,0,COUNTA($P$14:P287)))</f>
        <v>0</v>
      </c>
      <c r="B287" s="21">
        <f>IF($C$4="Neattiecināmās izmaksas",IF('11a+c+n'!$Q287="N",'11a+c+n'!B287,0))</f>
        <v>0</v>
      </c>
      <c r="C287" s="21">
        <f>IF($C$4="Neattiecināmās izmaksas",IF('11a+c+n'!$Q287="N",'11a+c+n'!C287,0))</f>
        <v>0</v>
      </c>
      <c r="D287" s="21">
        <f>IF($C$4="Neattiecināmās izmaksas",IF('11a+c+n'!$Q287="N",'11a+c+n'!D287,0))</f>
        <v>0</v>
      </c>
      <c r="E287" s="42"/>
      <c r="F287" s="64"/>
      <c r="G287" s="121"/>
      <c r="H287" s="121">
        <f>IF($C$4="Neattiecināmās izmaksas",IF('11a+c+n'!$Q287="N",'11a+c+n'!H287,0))</f>
        <v>0</v>
      </c>
      <c r="I287" s="121"/>
      <c r="J287" s="121"/>
      <c r="K287" s="122">
        <f>IF($C$4="Neattiecināmās izmaksas",IF('11a+c+n'!$Q287="N",'11a+c+n'!K287,0))</f>
        <v>0</v>
      </c>
      <c r="L287" s="83">
        <f>IF($C$4="Neattiecināmās izmaksas",IF('11a+c+n'!$Q287="N",'11a+c+n'!L287,0))</f>
        <v>0</v>
      </c>
      <c r="M287" s="121">
        <f>IF($C$4="Neattiecināmās izmaksas",IF('11a+c+n'!$Q287="N",'11a+c+n'!M287,0))</f>
        <v>0</v>
      </c>
      <c r="N287" s="121">
        <f>IF($C$4="Neattiecināmās izmaksas",IF('11a+c+n'!$Q287="N",'11a+c+n'!N287,0))</f>
        <v>0</v>
      </c>
      <c r="O287" s="121">
        <f>IF($C$4="Neattiecināmās izmaksas",IF('11a+c+n'!$Q287="N",'11a+c+n'!O287,0))</f>
        <v>0</v>
      </c>
      <c r="P287" s="122">
        <f>IF($C$4="Neattiecināmās izmaksas",IF('11a+c+n'!$Q287="N",'11a+c+n'!P287,0))</f>
        <v>0</v>
      </c>
    </row>
    <row r="288" spans="1:16" x14ac:dyDescent="0.2">
      <c r="A288" s="49">
        <f>IF(P288=0,0,IF(COUNTBLANK(P288)=1,0,COUNTA($P$14:P288)))</f>
        <v>0</v>
      </c>
      <c r="B288" s="21">
        <f>IF($C$4="Neattiecināmās izmaksas",IF('11a+c+n'!$Q288="N",'11a+c+n'!B288,0))</f>
        <v>0</v>
      </c>
      <c r="C288" s="21">
        <f>IF($C$4="Neattiecināmās izmaksas",IF('11a+c+n'!$Q288="N",'11a+c+n'!C288,0))</f>
        <v>0</v>
      </c>
      <c r="D288" s="21">
        <f>IF($C$4="Neattiecināmās izmaksas",IF('11a+c+n'!$Q288="N",'11a+c+n'!D288,0))</f>
        <v>0</v>
      </c>
      <c r="E288" s="42"/>
      <c r="F288" s="64"/>
      <c r="G288" s="121"/>
      <c r="H288" s="121">
        <f>IF($C$4="Neattiecināmās izmaksas",IF('11a+c+n'!$Q288="N",'11a+c+n'!H288,0))</f>
        <v>0</v>
      </c>
      <c r="I288" s="121"/>
      <c r="J288" s="121"/>
      <c r="K288" s="122">
        <f>IF($C$4="Neattiecināmās izmaksas",IF('11a+c+n'!$Q288="N",'11a+c+n'!K288,0))</f>
        <v>0</v>
      </c>
      <c r="L288" s="83">
        <f>IF($C$4="Neattiecināmās izmaksas",IF('11a+c+n'!$Q288="N",'11a+c+n'!L288,0))</f>
        <v>0</v>
      </c>
      <c r="M288" s="121">
        <f>IF($C$4="Neattiecināmās izmaksas",IF('11a+c+n'!$Q288="N",'11a+c+n'!M288,0))</f>
        <v>0</v>
      </c>
      <c r="N288" s="121">
        <f>IF($C$4="Neattiecināmās izmaksas",IF('11a+c+n'!$Q288="N",'11a+c+n'!N288,0))</f>
        <v>0</v>
      </c>
      <c r="O288" s="121">
        <f>IF($C$4="Neattiecināmās izmaksas",IF('11a+c+n'!$Q288="N",'11a+c+n'!O288,0))</f>
        <v>0</v>
      </c>
      <c r="P288" s="122">
        <f>IF($C$4="Neattiecināmās izmaksas",IF('11a+c+n'!$Q288="N",'11a+c+n'!P288,0))</f>
        <v>0</v>
      </c>
    </row>
    <row r="289" spans="1:16" x14ac:dyDescent="0.2">
      <c r="A289" s="49">
        <f>IF(P289=0,0,IF(COUNTBLANK(P289)=1,0,COUNTA($P$14:P289)))</f>
        <v>0</v>
      </c>
      <c r="B289" s="21">
        <f>IF($C$4="Neattiecināmās izmaksas",IF('11a+c+n'!$Q289="N",'11a+c+n'!B289,0))</f>
        <v>0</v>
      </c>
      <c r="C289" s="21">
        <f>IF($C$4="Neattiecināmās izmaksas",IF('11a+c+n'!$Q289="N",'11a+c+n'!C289,0))</f>
        <v>0</v>
      </c>
      <c r="D289" s="21">
        <f>IF($C$4="Neattiecināmās izmaksas",IF('11a+c+n'!$Q289="N",'11a+c+n'!D289,0))</f>
        <v>0</v>
      </c>
      <c r="E289" s="42"/>
      <c r="F289" s="64"/>
      <c r="G289" s="121"/>
      <c r="H289" s="121">
        <f>IF($C$4="Neattiecināmās izmaksas",IF('11a+c+n'!$Q289="N",'11a+c+n'!H289,0))</f>
        <v>0</v>
      </c>
      <c r="I289" s="121"/>
      <c r="J289" s="121"/>
      <c r="K289" s="122">
        <f>IF($C$4="Neattiecināmās izmaksas",IF('11a+c+n'!$Q289="N",'11a+c+n'!K289,0))</f>
        <v>0</v>
      </c>
      <c r="L289" s="83">
        <f>IF($C$4="Neattiecināmās izmaksas",IF('11a+c+n'!$Q289="N",'11a+c+n'!L289,0))</f>
        <v>0</v>
      </c>
      <c r="M289" s="121">
        <f>IF($C$4="Neattiecināmās izmaksas",IF('11a+c+n'!$Q289="N",'11a+c+n'!M289,0))</f>
        <v>0</v>
      </c>
      <c r="N289" s="121">
        <f>IF($C$4="Neattiecināmās izmaksas",IF('11a+c+n'!$Q289="N",'11a+c+n'!N289,0))</f>
        <v>0</v>
      </c>
      <c r="O289" s="121">
        <f>IF($C$4="Neattiecināmās izmaksas",IF('11a+c+n'!$Q289="N",'11a+c+n'!O289,0))</f>
        <v>0</v>
      </c>
      <c r="P289" s="122">
        <f>IF($C$4="Neattiecināmās izmaksas",IF('11a+c+n'!$Q289="N",'11a+c+n'!P289,0))</f>
        <v>0</v>
      </c>
    </row>
    <row r="290" spans="1:16" x14ac:dyDescent="0.2">
      <c r="A290" s="49">
        <f>IF(P290=0,0,IF(COUNTBLANK(P290)=1,0,COUNTA($P$14:P290)))</f>
        <v>0</v>
      </c>
      <c r="B290" s="21">
        <f>IF($C$4="Neattiecināmās izmaksas",IF('11a+c+n'!$Q290="N",'11a+c+n'!B290,0))</f>
        <v>0</v>
      </c>
      <c r="C290" s="21">
        <f>IF($C$4="Neattiecināmās izmaksas",IF('11a+c+n'!$Q290="N",'11a+c+n'!C290,0))</f>
        <v>0</v>
      </c>
      <c r="D290" s="21">
        <f>IF($C$4="Neattiecināmās izmaksas",IF('11a+c+n'!$Q290="N",'11a+c+n'!D290,0))</f>
        <v>0</v>
      </c>
      <c r="E290" s="42"/>
      <c r="F290" s="64"/>
      <c r="G290" s="121"/>
      <c r="H290" s="121">
        <f>IF($C$4="Neattiecināmās izmaksas",IF('11a+c+n'!$Q290="N",'11a+c+n'!H290,0))</f>
        <v>0</v>
      </c>
      <c r="I290" s="121"/>
      <c r="J290" s="121"/>
      <c r="K290" s="122">
        <f>IF($C$4="Neattiecināmās izmaksas",IF('11a+c+n'!$Q290="N",'11a+c+n'!K290,0))</f>
        <v>0</v>
      </c>
      <c r="L290" s="83">
        <f>IF($C$4="Neattiecināmās izmaksas",IF('11a+c+n'!$Q290="N",'11a+c+n'!L290,0))</f>
        <v>0</v>
      </c>
      <c r="M290" s="121">
        <f>IF($C$4="Neattiecināmās izmaksas",IF('11a+c+n'!$Q290="N",'11a+c+n'!M290,0))</f>
        <v>0</v>
      </c>
      <c r="N290" s="121">
        <f>IF($C$4="Neattiecināmās izmaksas",IF('11a+c+n'!$Q290="N",'11a+c+n'!N290,0))</f>
        <v>0</v>
      </c>
      <c r="O290" s="121">
        <f>IF($C$4="Neattiecināmās izmaksas",IF('11a+c+n'!$Q290="N",'11a+c+n'!O290,0))</f>
        <v>0</v>
      </c>
      <c r="P290" s="122">
        <f>IF($C$4="Neattiecināmās izmaksas",IF('11a+c+n'!$Q290="N",'11a+c+n'!P290,0))</f>
        <v>0</v>
      </c>
    </row>
    <row r="291" spans="1:16" x14ac:dyDescent="0.2">
      <c r="A291" s="49">
        <f>IF(P291=0,0,IF(COUNTBLANK(P291)=1,0,COUNTA($P$14:P291)))</f>
        <v>0</v>
      </c>
      <c r="B291" s="21">
        <f>IF($C$4="Neattiecināmās izmaksas",IF('11a+c+n'!$Q291="N",'11a+c+n'!B291,0))</f>
        <v>0</v>
      </c>
      <c r="C291" s="21">
        <f>IF($C$4="Neattiecināmās izmaksas",IF('11a+c+n'!$Q291="N",'11a+c+n'!C291,0))</f>
        <v>0</v>
      </c>
      <c r="D291" s="21">
        <f>IF($C$4="Neattiecināmās izmaksas",IF('11a+c+n'!$Q291="N",'11a+c+n'!D291,0))</f>
        <v>0</v>
      </c>
      <c r="E291" s="42"/>
      <c r="F291" s="64"/>
      <c r="G291" s="121"/>
      <c r="H291" s="121">
        <f>IF($C$4="Neattiecināmās izmaksas",IF('11a+c+n'!$Q291="N",'11a+c+n'!H291,0))</f>
        <v>0</v>
      </c>
      <c r="I291" s="121"/>
      <c r="J291" s="121"/>
      <c r="K291" s="122">
        <f>IF($C$4="Neattiecināmās izmaksas",IF('11a+c+n'!$Q291="N",'11a+c+n'!K291,0))</f>
        <v>0</v>
      </c>
      <c r="L291" s="83">
        <f>IF($C$4="Neattiecināmās izmaksas",IF('11a+c+n'!$Q291="N",'11a+c+n'!L291,0))</f>
        <v>0</v>
      </c>
      <c r="M291" s="121">
        <f>IF($C$4="Neattiecināmās izmaksas",IF('11a+c+n'!$Q291="N",'11a+c+n'!M291,0))</f>
        <v>0</v>
      </c>
      <c r="N291" s="121">
        <f>IF($C$4="Neattiecināmās izmaksas",IF('11a+c+n'!$Q291="N",'11a+c+n'!N291,0))</f>
        <v>0</v>
      </c>
      <c r="O291" s="121">
        <f>IF($C$4="Neattiecināmās izmaksas",IF('11a+c+n'!$Q291="N",'11a+c+n'!O291,0))</f>
        <v>0</v>
      </c>
      <c r="P291" s="122">
        <f>IF($C$4="Neattiecināmās izmaksas",IF('11a+c+n'!$Q291="N",'11a+c+n'!P291,0))</f>
        <v>0</v>
      </c>
    </row>
    <row r="292" spans="1:16" x14ac:dyDescent="0.2">
      <c r="A292" s="49">
        <f>IF(P292=0,0,IF(COUNTBLANK(P292)=1,0,COUNTA($P$14:P292)))</f>
        <v>0</v>
      </c>
      <c r="B292" s="21">
        <f>IF($C$4="Neattiecināmās izmaksas",IF('11a+c+n'!$Q292="N",'11a+c+n'!B292,0))</f>
        <v>0</v>
      </c>
      <c r="C292" s="21">
        <f>IF($C$4="Neattiecināmās izmaksas",IF('11a+c+n'!$Q292="N",'11a+c+n'!C292,0))</f>
        <v>0</v>
      </c>
      <c r="D292" s="21">
        <f>IF($C$4="Neattiecināmās izmaksas",IF('11a+c+n'!$Q292="N",'11a+c+n'!D292,0))</f>
        <v>0</v>
      </c>
      <c r="E292" s="42"/>
      <c r="F292" s="64"/>
      <c r="G292" s="121"/>
      <c r="H292" s="121">
        <f>IF($C$4="Neattiecināmās izmaksas",IF('11a+c+n'!$Q292="N",'11a+c+n'!H292,0))</f>
        <v>0</v>
      </c>
      <c r="I292" s="121"/>
      <c r="J292" s="121"/>
      <c r="K292" s="122">
        <f>IF($C$4="Neattiecināmās izmaksas",IF('11a+c+n'!$Q292="N",'11a+c+n'!K292,0))</f>
        <v>0</v>
      </c>
      <c r="L292" s="83">
        <f>IF($C$4="Neattiecināmās izmaksas",IF('11a+c+n'!$Q292="N",'11a+c+n'!L292,0))</f>
        <v>0</v>
      </c>
      <c r="M292" s="121">
        <f>IF($C$4="Neattiecināmās izmaksas",IF('11a+c+n'!$Q292="N",'11a+c+n'!M292,0))</f>
        <v>0</v>
      </c>
      <c r="N292" s="121">
        <f>IF($C$4="Neattiecināmās izmaksas",IF('11a+c+n'!$Q292="N",'11a+c+n'!N292,0))</f>
        <v>0</v>
      </c>
      <c r="O292" s="121">
        <f>IF($C$4="Neattiecināmās izmaksas",IF('11a+c+n'!$Q292="N",'11a+c+n'!O292,0))</f>
        <v>0</v>
      </c>
      <c r="P292" s="122">
        <f>IF($C$4="Neattiecināmās izmaksas",IF('11a+c+n'!$Q292="N",'11a+c+n'!P292,0))</f>
        <v>0</v>
      </c>
    </row>
    <row r="293" spans="1:16" x14ac:dyDescent="0.2">
      <c r="A293" s="49">
        <f>IF(P293=0,0,IF(COUNTBLANK(P293)=1,0,COUNTA($P$14:P293)))</f>
        <v>0</v>
      </c>
      <c r="B293" s="21">
        <f>IF($C$4="Neattiecināmās izmaksas",IF('11a+c+n'!$Q293="N",'11a+c+n'!B293,0))</f>
        <v>0</v>
      </c>
      <c r="C293" s="21">
        <f>IF($C$4="Neattiecināmās izmaksas",IF('11a+c+n'!$Q293="N",'11a+c+n'!C293,0))</f>
        <v>0</v>
      </c>
      <c r="D293" s="21">
        <f>IF($C$4="Neattiecināmās izmaksas",IF('11a+c+n'!$Q293="N",'11a+c+n'!D293,0))</f>
        <v>0</v>
      </c>
      <c r="E293" s="42"/>
      <c r="F293" s="64"/>
      <c r="G293" s="121"/>
      <c r="H293" s="121">
        <f>IF($C$4="Neattiecināmās izmaksas",IF('11a+c+n'!$Q293="N",'11a+c+n'!H293,0))</f>
        <v>0</v>
      </c>
      <c r="I293" s="121"/>
      <c r="J293" s="121"/>
      <c r="K293" s="122">
        <f>IF($C$4="Neattiecināmās izmaksas",IF('11a+c+n'!$Q293="N",'11a+c+n'!K293,0))</f>
        <v>0</v>
      </c>
      <c r="L293" s="83">
        <f>IF($C$4="Neattiecināmās izmaksas",IF('11a+c+n'!$Q293="N",'11a+c+n'!L293,0))</f>
        <v>0</v>
      </c>
      <c r="M293" s="121">
        <f>IF($C$4="Neattiecināmās izmaksas",IF('11a+c+n'!$Q293="N",'11a+c+n'!M293,0))</f>
        <v>0</v>
      </c>
      <c r="N293" s="121">
        <f>IF($C$4="Neattiecināmās izmaksas",IF('11a+c+n'!$Q293="N",'11a+c+n'!N293,0))</f>
        <v>0</v>
      </c>
      <c r="O293" s="121">
        <f>IF($C$4="Neattiecināmās izmaksas",IF('11a+c+n'!$Q293="N",'11a+c+n'!O293,0))</f>
        <v>0</v>
      </c>
      <c r="P293" s="122">
        <f>IF($C$4="Neattiecināmās izmaksas",IF('11a+c+n'!$Q293="N",'11a+c+n'!P293,0))</f>
        <v>0</v>
      </c>
    </row>
    <row r="294" spans="1:16" x14ac:dyDescent="0.2">
      <c r="A294" s="49">
        <f>IF(P294=0,0,IF(COUNTBLANK(P294)=1,0,COUNTA($P$14:P294)))</f>
        <v>0</v>
      </c>
      <c r="B294" s="21">
        <f>IF($C$4="Neattiecināmās izmaksas",IF('11a+c+n'!$Q294="N",'11a+c+n'!B294,0))</f>
        <v>0</v>
      </c>
      <c r="C294" s="21">
        <f>IF($C$4="Neattiecināmās izmaksas",IF('11a+c+n'!$Q294="N",'11a+c+n'!C294,0))</f>
        <v>0</v>
      </c>
      <c r="D294" s="21">
        <f>IF($C$4="Neattiecināmās izmaksas",IF('11a+c+n'!$Q294="N",'11a+c+n'!D294,0))</f>
        <v>0</v>
      </c>
      <c r="E294" s="42"/>
      <c r="F294" s="64"/>
      <c r="G294" s="121"/>
      <c r="H294" s="121">
        <f>IF($C$4="Neattiecināmās izmaksas",IF('11a+c+n'!$Q294="N",'11a+c+n'!H294,0))</f>
        <v>0</v>
      </c>
      <c r="I294" s="121"/>
      <c r="J294" s="121"/>
      <c r="K294" s="122">
        <f>IF($C$4="Neattiecināmās izmaksas",IF('11a+c+n'!$Q294="N",'11a+c+n'!K294,0))</f>
        <v>0</v>
      </c>
      <c r="L294" s="83">
        <f>IF($C$4="Neattiecināmās izmaksas",IF('11a+c+n'!$Q294="N",'11a+c+n'!L294,0))</f>
        <v>0</v>
      </c>
      <c r="M294" s="121">
        <f>IF($C$4="Neattiecināmās izmaksas",IF('11a+c+n'!$Q294="N",'11a+c+n'!M294,0))</f>
        <v>0</v>
      </c>
      <c r="N294" s="121">
        <f>IF($C$4="Neattiecināmās izmaksas",IF('11a+c+n'!$Q294="N",'11a+c+n'!N294,0))</f>
        <v>0</v>
      </c>
      <c r="O294" s="121">
        <f>IF($C$4="Neattiecināmās izmaksas",IF('11a+c+n'!$Q294="N",'11a+c+n'!O294,0))</f>
        <v>0</v>
      </c>
      <c r="P294" s="122">
        <f>IF($C$4="Neattiecināmās izmaksas",IF('11a+c+n'!$Q294="N",'11a+c+n'!P294,0))</f>
        <v>0</v>
      </c>
    </row>
    <row r="295" spans="1:16" x14ac:dyDescent="0.2">
      <c r="A295" s="49">
        <f>IF(P295=0,0,IF(COUNTBLANK(P295)=1,0,COUNTA($P$14:P295)))</f>
        <v>0</v>
      </c>
      <c r="B295" s="21">
        <f>IF($C$4="Neattiecināmās izmaksas",IF('11a+c+n'!$Q295="N",'11a+c+n'!B295,0))</f>
        <v>0</v>
      </c>
      <c r="C295" s="21">
        <f>IF($C$4="Neattiecināmās izmaksas",IF('11a+c+n'!$Q295="N",'11a+c+n'!C295,0))</f>
        <v>0</v>
      </c>
      <c r="D295" s="21">
        <f>IF($C$4="Neattiecināmās izmaksas",IF('11a+c+n'!$Q295="N",'11a+c+n'!D295,0))</f>
        <v>0</v>
      </c>
      <c r="E295" s="42"/>
      <c r="F295" s="64"/>
      <c r="G295" s="121"/>
      <c r="H295" s="121">
        <f>IF($C$4="Neattiecināmās izmaksas",IF('11a+c+n'!$Q295="N",'11a+c+n'!H295,0))</f>
        <v>0</v>
      </c>
      <c r="I295" s="121"/>
      <c r="J295" s="121"/>
      <c r="K295" s="122">
        <f>IF($C$4="Neattiecināmās izmaksas",IF('11a+c+n'!$Q295="N",'11a+c+n'!K295,0))</f>
        <v>0</v>
      </c>
      <c r="L295" s="83">
        <f>IF($C$4="Neattiecināmās izmaksas",IF('11a+c+n'!$Q295="N",'11a+c+n'!L295,0))</f>
        <v>0</v>
      </c>
      <c r="M295" s="121">
        <f>IF($C$4="Neattiecināmās izmaksas",IF('11a+c+n'!$Q295="N",'11a+c+n'!M295,0))</f>
        <v>0</v>
      </c>
      <c r="N295" s="121">
        <f>IF($C$4="Neattiecināmās izmaksas",IF('11a+c+n'!$Q295="N",'11a+c+n'!N295,0))</f>
        <v>0</v>
      </c>
      <c r="O295" s="121">
        <f>IF($C$4="Neattiecināmās izmaksas",IF('11a+c+n'!$Q295="N",'11a+c+n'!O295,0))</f>
        <v>0</v>
      </c>
      <c r="P295" s="122">
        <f>IF($C$4="Neattiecināmās izmaksas",IF('11a+c+n'!$Q295="N",'11a+c+n'!P295,0))</f>
        <v>0</v>
      </c>
    </row>
    <row r="296" spans="1:16" x14ac:dyDescent="0.2">
      <c r="A296" s="49">
        <f>IF(P296=0,0,IF(COUNTBLANK(P296)=1,0,COUNTA($P$14:P296)))</f>
        <v>0</v>
      </c>
      <c r="B296" s="21">
        <f>IF($C$4="Neattiecināmās izmaksas",IF('11a+c+n'!$Q296="N",'11a+c+n'!B296,0))</f>
        <v>0</v>
      </c>
      <c r="C296" s="21">
        <f>IF($C$4="Neattiecināmās izmaksas",IF('11a+c+n'!$Q296="N",'11a+c+n'!C296,0))</f>
        <v>0</v>
      </c>
      <c r="D296" s="21">
        <f>IF($C$4="Neattiecināmās izmaksas",IF('11a+c+n'!$Q296="N",'11a+c+n'!D296,0))</f>
        <v>0</v>
      </c>
      <c r="E296" s="42"/>
      <c r="F296" s="64"/>
      <c r="G296" s="121"/>
      <c r="H296" s="121">
        <f>IF($C$4="Neattiecināmās izmaksas",IF('11a+c+n'!$Q296="N",'11a+c+n'!H296,0))</f>
        <v>0</v>
      </c>
      <c r="I296" s="121"/>
      <c r="J296" s="121"/>
      <c r="K296" s="122">
        <f>IF($C$4="Neattiecināmās izmaksas",IF('11a+c+n'!$Q296="N",'11a+c+n'!K296,0))</f>
        <v>0</v>
      </c>
      <c r="L296" s="83">
        <f>IF($C$4="Neattiecināmās izmaksas",IF('11a+c+n'!$Q296="N",'11a+c+n'!L296,0))</f>
        <v>0</v>
      </c>
      <c r="M296" s="121">
        <f>IF($C$4="Neattiecināmās izmaksas",IF('11a+c+n'!$Q296="N",'11a+c+n'!M296,0))</f>
        <v>0</v>
      </c>
      <c r="N296" s="121">
        <f>IF($C$4="Neattiecināmās izmaksas",IF('11a+c+n'!$Q296="N",'11a+c+n'!N296,0))</f>
        <v>0</v>
      </c>
      <c r="O296" s="121">
        <f>IF($C$4="Neattiecināmās izmaksas",IF('11a+c+n'!$Q296="N",'11a+c+n'!O296,0))</f>
        <v>0</v>
      </c>
      <c r="P296" s="122">
        <f>IF($C$4="Neattiecināmās izmaksas",IF('11a+c+n'!$Q296="N",'11a+c+n'!P296,0))</f>
        <v>0</v>
      </c>
    </row>
    <row r="297" spans="1:16" x14ac:dyDescent="0.2">
      <c r="A297" s="49">
        <f>IF(P297=0,0,IF(COUNTBLANK(P297)=1,0,COUNTA($P$14:P297)))</f>
        <v>0</v>
      </c>
      <c r="B297" s="21">
        <f>IF($C$4="Neattiecināmās izmaksas",IF('11a+c+n'!$Q297="N",'11a+c+n'!B297,0))</f>
        <v>0</v>
      </c>
      <c r="C297" s="21">
        <f>IF($C$4="Neattiecināmās izmaksas",IF('11a+c+n'!$Q297="N",'11a+c+n'!C297,0))</f>
        <v>0</v>
      </c>
      <c r="D297" s="21">
        <f>IF($C$4="Neattiecināmās izmaksas",IF('11a+c+n'!$Q297="N",'11a+c+n'!D297,0))</f>
        <v>0</v>
      </c>
      <c r="E297" s="42"/>
      <c r="F297" s="64"/>
      <c r="G297" s="121"/>
      <c r="H297" s="121">
        <f>IF($C$4="Neattiecināmās izmaksas",IF('11a+c+n'!$Q297="N",'11a+c+n'!H297,0))</f>
        <v>0</v>
      </c>
      <c r="I297" s="121"/>
      <c r="J297" s="121"/>
      <c r="K297" s="122">
        <f>IF($C$4="Neattiecināmās izmaksas",IF('11a+c+n'!$Q297="N",'11a+c+n'!K297,0))</f>
        <v>0</v>
      </c>
      <c r="L297" s="83">
        <f>IF($C$4="Neattiecināmās izmaksas",IF('11a+c+n'!$Q297="N",'11a+c+n'!L297,0))</f>
        <v>0</v>
      </c>
      <c r="M297" s="121">
        <f>IF($C$4="Neattiecināmās izmaksas",IF('11a+c+n'!$Q297="N",'11a+c+n'!M297,0))</f>
        <v>0</v>
      </c>
      <c r="N297" s="121">
        <f>IF($C$4="Neattiecināmās izmaksas",IF('11a+c+n'!$Q297="N",'11a+c+n'!N297,0))</f>
        <v>0</v>
      </c>
      <c r="O297" s="121">
        <f>IF($C$4="Neattiecināmās izmaksas",IF('11a+c+n'!$Q297="N",'11a+c+n'!O297,0))</f>
        <v>0</v>
      </c>
      <c r="P297" s="122">
        <f>IF($C$4="Neattiecināmās izmaksas",IF('11a+c+n'!$Q297="N",'11a+c+n'!P297,0))</f>
        <v>0</v>
      </c>
    </row>
    <row r="298" spans="1:16" x14ac:dyDescent="0.2">
      <c r="A298" s="49">
        <f>IF(P298=0,0,IF(COUNTBLANK(P298)=1,0,COUNTA($P$14:P298)))</f>
        <v>0</v>
      </c>
      <c r="B298" s="21">
        <f>IF($C$4="Neattiecināmās izmaksas",IF('11a+c+n'!$Q298="N",'11a+c+n'!B298,0))</f>
        <v>0</v>
      </c>
      <c r="C298" s="21">
        <f>IF($C$4="Neattiecināmās izmaksas",IF('11a+c+n'!$Q298="N",'11a+c+n'!C298,0))</f>
        <v>0</v>
      </c>
      <c r="D298" s="21">
        <f>IF($C$4="Neattiecināmās izmaksas",IF('11a+c+n'!$Q298="N",'11a+c+n'!D298,0))</f>
        <v>0</v>
      </c>
      <c r="E298" s="42"/>
      <c r="F298" s="64"/>
      <c r="G298" s="121"/>
      <c r="H298" s="121">
        <f>IF($C$4="Neattiecināmās izmaksas",IF('11a+c+n'!$Q298="N",'11a+c+n'!H298,0))</f>
        <v>0</v>
      </c>
      <c r="I298" s="121"/>
      <c r="J298" s="121"/>
      <c r="K298" s="122">
        <f>IF($C$4="Neattiecināmās izmaksas",IF('11a+c+n'!$Q298="N",'11a+c+n'!K298,0))</f>
        <v>0</v>
      </c>
      <c r="L298" s="83">
        <f>IF($C$4="Neattiecināmās izmaksas",IF('11a+c+n'!$Q298="N",'11a+c+n'!L298,0))</f>
        <v>0</v>
      </c>
      <c r="M298" s="121">
        <f>IF($C$4="Neattiecināmās izmaksas",IF('11a+c+n'!$Q298="N",'11a+c+n'!M298,0))</f>
        <v>0</v>
      </c>
      <c r="N298" s="121">
        <f>IF($C$4="Neattiecināmās izmaksas",IF('11a+c+n'!$Q298="N",'11a+c+n'!N298,0))</f>
        <v>0</v>
      </c>
      <c r="O298" s="121">
        <f>IF($C$4="Neattiecināmās izmaksas",IF('11a+c+n'!$Q298="N",'11a+c+n'!O298,0))</f>
        <v>0</v>
      </c>
      <c r="P298" s="122">
        <f>IF($C$4="Neattiecināmās izmaksas",IF('11a+c+n'!$Q298="N",'11a+c+n'!P298,0))</f>
        <v>0</v>
      </c>
    </row>
    <row r="299" spans="1:16" x14ac:dyDescent="0.2">
      <c r="A299" s="49">
        <f>IF(P299=0,0,IF(COUNTBLANK(P299)=1,0,COUNTA($P$14:P299)))</f>
        <v>0</v>
      </c>
      <c r="B299" s="21">
        <f>IF($C$4="Neattiecināmās izmaksas",IF('11a+c+n'!$Q299="N",'11a+c+n'!B299,0))</f>
        <v>0</v>
      </c>
      <c r="C299" s="21">
        <f>IF($C$4="Neattiecināmās izmaksas",IF('11a+c+n'!$Q299="N",'11a+c+n'!C299,0))</f>
        <v>0</v>
      </c>
      <c r="D299" s="21">
        <f>IF($C$4="Neattiecināmās izmaksas",IF('11a+c+n'!$Q299="N",'11a+c+n'!D299,0))</f>
        <v>0</v>
      </c>
      <c r="E299" s="42"/>
      <c r="F299" s="64"/>
      <c r="G299" s="121"/>
      <c r="H299" s="121">
        <f>IF($C$4="Neattiecināmās izmaksas",IF('11a+c+n'!$Q299="N",'11a+c+n'!H299,0))</f>
        <v>0</v>
      </c>
      <c r="I299" s="121"/>
      <c r="J299" s="121"/>
      <c r="K299" s="122">
        <f>IF($C$4="Neattiecināmās izmaksas",IF('11a+c+n'!$Q299="N",'11a+c+n'!K299,0))</f>
        <v>0</v>
      </c>
      <c r="L299" s="83">
        <f>IF($C$4="Neattiecināmās izmaksas",IF('11a+c+n'!$Q299="N",'11a+c+n'!L299,0))</f>
        <v>0</v>
      </c>
      <c r="M299" s="121">
        <f>IF($C$4="Neattiecināmās izmaksas",IF('11a+c+n'!$Q299="N",'11a+c+n'!M299,0))</f>
        <v>0</v>
      </c>
      <c r="N299" s="121">
        <f>IF($C$4="Neattiecināmās izmaksas",IF('11a+c+n'!$Q299="N",'11a+c+n'!N299,0))</f>
        <v>0</v>
      </c>
      <c r="O299" s="121">
        <f>IF($C$4="Neattiecināmās izmaksas",IF('11a+c+n'!$Q299="N",'11a+c+n'!O299,0))</f>
        <v>0</v>
      </c>
      <c r="P299" s="122">
        <f>IF($C$4="Neattiecināmās izmaksas",IF('11a+c+n'!$Q299="N",'11a+c+n'!P299,0))</f>
        <v>0</v>
      </c>
    </row>
    <row r="300" spans="1:16" x14ac:dyDescent="0.2">
      <c r="A300" s="49">
        <f>IF(P300=0,0,IF(COUNTBLANK(P300)=1,0,COUNTA($P$14:P300)))</f>
        <v>0</v>
      </c>
      <c r="B300" s="21">
        <f>IF($C$4="Neattiecināmās izmaksas",IF('11a+c+n'!$Q300="N",'11a+c+n'!B300,0))</f>
        <v>0</v>
      </c>
      <c r="C300" s="21">
        <f>IF($C$4="Neattiecināmās izmaksas",IF('11a+c+n'!$Q300="N",'11a+c+n'!C300,0))</f>
        <v>0</v>
      </c>
      <c r="D300" s="21">
        <f>IF($C$4="Neattiecināmās izmaksas",IF('11a+c+n'!$Q300="N",'11a+c+n'!D300,0))</f>
        <v>0</v>
      </c>
      <c r="E300" s="42"/>
      <c r="F300" s="64"/>
      <c r="G300" s="121"/>
      <c r="H300" s="121">
        <f>IF($C$4="Neattiecināmās izmaksas",IF('11a+c+n'!$Q300="N",'11a+c+n'!H300,0))</f>
        <v>0</v>
      </c>
      <c r="I300" s="121"/>
      <c r="J300" s="121"/>
      <c r="K300" s="122">
        <f>IF($C$4="Neattiecināmās izmaksas",IF('11a+c+n'!$Q300="N",'11a+c+n'!K300,0))</f>
        <v>0</v>
      </c>
      <c r="L300" s="83">
        <f>IF($C$4="Neattiecināmās izmaksas",IF('11a+c+n'!$Q300="N",'11a+c+n'!L300,0))</f>
        <v>0</v>
      </c>
      <c r="M300" s="121">
        <f>IF($C$4="Neattiecināmās izmaksas",IF('11a+c+n'!$Q300="N",'11a+c+n'!M300,0))</f>
        <v>0</v>
      </c>
      <c r="N300" s="121">
        <f>IF($C$4="Neattiecināmās izmaksas",IF('11a+c+n'!$Q300="N",'11a+c+n'!N300,0))</f>
        <v>0</v>
      </c>
      <c r="O300" s="121">
        <f>IF($C$4="Neattiecināmās izmaksas",IF('11a+c+n'!$Q300="N",'11a+c+n'!O300,0))</f>
        <v>0</v>
      </c>
      <c r="P300" s="122">
        <f>IF($C$4="Neattiecināmās izmaksas",IF('11a+c+n'!$Q300="N",'11a+c+n'!P300,0))</f>
        <v>0</v>
      </c>
    </row>
    <row r="301" spans="1:16" x14ac:dyDescent="0.2">
      <c r="A301" s="49">
        <f>IF(P301=0,0,IF(COUNTBLANK(P301)=1,0,COUNTA($P$14:P301)))</f>
        <v>0</v>
      </c>
      <c r="B301" s="21">
        <f>IF($C$4="Neattiecināmās izmaksas",IF('11a+c+n'!$Q301="N",'11a+c+n'!B301,0))</f>
        <v>0</v>
      </c>
      <c r="C301" s="21">
        <f>IF($C$4="Neattiecināmās izmaksas",IF('11a+c+n'!$Q301="N",'11a+c+n'!C301,0))</f>
        <v>0</v>
      </c>
      <c r="D301" s="21">
        <f>IF($C$4="Neattiecināmās izmaksas",IF('11a+c+n'!$Q301="N",'11a+c+n'!D301,0))</f>
        <v>0</v>
      </c>
      <c r="E301" s="42"/>
      <c r="F301" s="64"/>
      <c r="G301" s="121"/>
      <c r="H301" s="121">
        <f>IF($C$4="Neattiecināmās izmaksas",IF('11a+c+n'!$Q301="N",'11a+c+n'!H301,0))</f>
        <v>0</v>
      </c>
      <c r="I301" s="121"/>
      <c r="J301" s="121"/>
      <c r="K301" s="122">
        <f>IF($C$4="Neattiecināmās izmaksas",IF('11a+c+n'!$Q301="N",'11a+c+n'!K301,0))</f>
        <v>0</v>
      </c>
      <c r="L301" s="83">
        <f>IF($C$4="Neattiecināmās izmaksas",IF('11a+c+n'!$Q301="N",'11a+c+n'!L301,0))</f>
        <v>0</v>
      </c>
      <c r="M301" s="121">
        <f>IF($C$4="Neattiecināmās izmaksas",IF('11a+c+n'!$Q301="N",'11a+c+n'!M301,0))</f>
        <v>0</v>
      </c>
      <c r="N301" s="121">
        <f>IF($C$4="Neattiecināmās izmaksas",IF('11a+c+n'!$Q301="N",'11a+c+n'!N301,0))</f>
        <v>0</v>
      </c>
      <c r="O301" s="121">
        <f>IF($C$4="Neattiecināmās izmaksas",IF('11a+c+n'!$Q301="N",'11a+c+n'!O301,0))</f>
        <v>0</v>
      </c>
      <c r="P301" s="122">
        <f>IF($C$4="Neattiecināmās izmaksas",IF('11a+c+n'!$Q301="N",'11a+c+n'!P301,0))</f>
        <v>0</v>
      </c>
    </row>
    <row r="302" spans="1:16" x14ac:dyDescent="0.2">
      <c r="A302" s="49">
        <f>IF(P302=0,0,IF(COUNTBLANK(P302)=1,0,COUNTA($P$14:P302)))</f>
        <v>0</v>
      </c>
      <c r="B302" s="21">
        <f>IF($C$4="Neattiecināmās izmaksas",IF('11a+c+n'!$Q302="N",'11a+c+n'!B302,0))</f>
        <v>0</v>
      </c>
      <c r="C302" s="21">
        <f>IF($C$4="Neattiecināmās izmaksas",IF('11a+c+n'!$Q302="N",'11a+c+n'!C302,0))</f>
        <v>0</v>
      </c>
      <c r="D302" s="21">
        <f>IF($C$4="Neattiecināmās izmaksas",IF('11a+c+n'!$Q302="N",'11a+c+n'!D302,0))</f>
        <v>0</v>
      </c>
      <c r="E302" s="42"/>
      <c r="F302" s="64"/>
      <c r="G302" s="121"/>
      <c r="H302" s="121">
        <f>IF($C$4="Neattiecināmās izmaksas",IF('11a+c+n'!$Q302="N",'11a+c+n'!H302,0))</f>
        <v>0</v>
      </c>
      <c r="I302" s="121"/>
      <c r="J302" s="121"/>
      <c r="K302" s="122">
        <f>IF($C$4="Neattiecināmās izmaksas",IF('11a+c+n'!$Q302="N",'11a+c+n'!K302,0))</f>
        <v>0</v>
      </c>
      <c r="L302" s="83">
        <f>IF($C$4="Neattiecināmās izmaksas",IF('11a+c+n'!$Q302="N",'11a+c+n'!L302,0))</f>
        <v>0</v>
      </c>
      <c r="M302" s="121">
        <f>IF($C$4="Neattiecināmās izmaksas",IF('11a+c+n'!$Q302="N",'11a+c+n'!M302,0))</f>
        <v>0</v>
      </c>
      <c r="N302" s="121">
        <f>IF($C$4="Neattiecināmās izmaksas",IF('11a+c+n'!$Q302="N",'11a+c+n'!N302,0))</f>
        <v>0</v>
      </c>
      <c r="O302" s="121">
        <f>IF($C$4="Neattiecināmās izmaksas",IF('11a+c+n'!$Q302="N",'11a+c+n'!O302,0))</f>
        <v>0</v>
      </c>
      <c r="P302" s="122">
        <f>IF($C$4="Neattiecināmās izmaksas",IF('11a+c+n'!$Q302="N",'11a+c+n'!P302,0))</f>
        <v>0</v>
      </c>
    </row>
    <row r="303" spans="1:16" x14ac:dyDescent="0.2">
      <c r="A303" s="49">
        <f>IF(P303=0,0,IF(COUNTBLANK(P303)=1,0,COUNTA($P$14:P303)))</f>
        <v>0</v>
      </c>
      <c r="B303" s="21">
        <f>IF($C$4="Neattiecināmās izmaksas",IF('11a+c+n'!$Q303="N",'11a+c+n'!B303,0))</f>
        <v>0</v>
      </c>
      <c r="C303" s="21">
        <f>IF($C$4="Neattiecināmās izmaksas",IF('11a+c+n'!$Q303="N",'11a+c+n'!C303,0))</f>
        <v>0</v>
      </c>
      <c r="D303" s="21">
        <f>IF($C$4="Neattiecināmās izmaksas",IF('11a+c+n'!$Q303="N",'11a+c+n'!D303,0))</f>
        <v>0</v>
      </c>
      <c r="E303" s="42"/>
      <c r="F303" s="64"/>
      <c r="G303" s="121"/>
      <c r="H303" s="121">
        <f>IF($C$4="Neattiecināmās izmaksas",IF('11a+c+n'!$Q303="N",'11a+c+n'!H303,0))</f>
        <v>0</v>
      </c>
      <c r="I303" s="121"/>
      <c r="J303" s="121"/>
      <c r="K303" s="122">
        <f>IF($C$4="Neattiecināmās izmaksas",IF('11a+c+n'!$Q303="N",'11a+c+n'!K303,0))</f>
        <v>0</v>
      </c>
      <c r="L303" s="83">
        <f>IF($C$4="Neattiecināmās izmaksas",IF('11a+c+n'!$Q303="N",'11a+c+n'!L303,0))</f>
        <v>0</v>
      </c>
      <c r="M303" s="121">
        <f>IF($C$4="Neattiecināmās izmaksas",IF('11a+c+n'!$Q303="N",'11a+c+n'!M303,0))</f>
        <v>0</v>
      </c>
      <c r="N303" s="121">
        <f>IF($C$4="Neattiecināmās izmaksas",IF('11a+c+n'!$Q303="N",'11a+c+n'!N303,0))</f>
        <v>0</v>
      </c>
      <c r="O303" s="121">
        <f>IF($C$4="Neattiecināmās izmaksas",IF('11a+c+n'!$Q303="N",'11a+c+n'!O303,0))</f>
        <v>0</v>
      </c>
      <c r="P303" s="122">
        <f>IF($C$4="Neattiecināmās izmaksas",IF('11a+c+n'!$Q303="N",'11a+c+n'!P303,0))</f>
        <v>0</v>
      </c>
    </row>
    <row r="304" spans="1:16" x14ac:dyDescent="0.2">
      <c r="A304" s="49">
        <f>IF(P304=0,0,IF(COUNTBLANK(P304)=1,0,COUNTA($P$14:P304)))</f>
        <v>0</v>
      </c>
      <c r="B304" s="21">
        <f>IF($C$4="Neattiecināmās izmaksas",IF('11a+c+n'!$Q304="N",'11a+c+n'!B304,0))</f>
        <v>0</v>
      </c>
      <c r="C304" s="21">
        <f>IF($C$4="Neattiecināmās izmaksas",IF('11a+c+n'!$Q304="N",'11a+c+n'!C304,0))</f>
        <v>0</v>
      </c>
      <c r="D304" s="21">
        <f>IF($C$4="Neattiecināmās izmaksas",IF('11a+c+n'!$Q304="N",'11a+c+n'!D304,0))</f>
        <v>0</v>
      </c>
      <c r="E304" s="42"/>
      <c r="F304" s="64"/>
      <c r="G304" s="121"/>
      <c r="H304" s="121">
        <f>IF($C$4="Neattiecināmās izmaksas",IF('11a+c+n'!$Q304="N",'11a+c+n'!H304,0))</f>
        <v>0</v>
      </c>
      <c r="I304" s="121"/>
      <c r="J304" s="121"/>
      <c r="K304" s="122">
        <f>IF($C$4="Neattiecināmās izmaksas",IF('11a+c+n'!$Q304="N",'11a+c+n'!K304,0))</f>
        <v>0</v>
      </c>
      <c r="L304" s="83">
        <f>IF($C$4="Neattiecināmās izmaksas",IF('11a+c+n'!$Q304="N",'11a+c+n'!L304,0))</f>
        <v>0</v>
      </c>
      <c r="M304" s="121">
        <f>IF($C$4="Neattiecināmās izmaksas",IF('11a+c+n'!$Q304="N",'11a+c+n'!M304,0))</f>
        <v>0</v>
      </c>
      <c r="N304" s="121">
        <f>IF($C$4="Neattiecināmās izmaksas",IF('11a+c+n'!$Q304="N",'11a+c+n'!N304,0))</f>
        <v>0</v>
      </c>
      <c r="O304" s="121">
        <f>IF($C$4="Neattiecināmās izmaksas",IF('11a+c+n'!$Q304="N",'11a+c+n'!O304,0))</f>
        <v>0</v>
      </c>
      <c r="P304" s="122">
        <f>IF($C$4="Neattiecināmās izmaksas",IF('11a+c+n'!$Q304="N",'11a+c+n'!P304,0))</f>
        <v>0</v>
      </c>
    </row>
    <row r="305" spans="1:16" x14ac:dyDescent="0.2">
      <c r="A305" s="49">
        <f>IF(P305=0,0,IF(COUNTBLANK(P305)=1,0,COUNTA($P$14:P305)))</f>
        <v>0</v>
      </c>
      <c r="B305" s="21">
        <f>IF($C$4="Neattiecināmās izmaksas",IF('11a+c+n'!$Q305="N",'11a+c+n'!B305,0))</f>
        <v>0</v>
      </c>
      <c r="C305" s="21">
        <f>IF($C$4="Neattiecināmās izmaksas",IF('11a+c+n'!$Q305="N",'11a+c+n'!C305,0))</f>
        <v>0</v>
      </c>
      <c r="D305" s="21">
        <f>IF($C$4="Neattiecināmās izmaksas",IF('11a+c+n'!$Q305="N",'11a+c+n'!D305,0))</f>
        <v>0</v>
      </c>
      <c r="E305" s="42"/>
      <c r="F305" s="64"/>
      <c r="G305" s="121"/>
      <c r="H305" s="121">
        <f>IF($C$4="Neattiecināmās izmaksas",IF('11a+c+n'!$Q305="N",'11a+c+n'!H305,0))</f>
        <v>0</v>
      </c>
      <c r="I305" s="121"/>
      <c r="J305" s="121"/>
      <c r="K305" s="122">
        <f>IF($C$4="Neattiecināmās izmaksas",IF('11a+c+n'!$Q305="N",'11a+c+n'!K305,0))</f>
        <v>0</v>
      </c>
      <c r="L305" s="83">
        <f>IF($C$4="Neattiecināmās izmaksas",IF('11a+c+n'!$Q305="N",'11a+c+n'!L305,0))</f>
        <v>0</v>
      </c>
      <c r="M305" s="121">
        <f>IF($C$4="Neattiecināmās izmaksas",IF('11a+c+n'!$Q305="N",'11a+c+n'!M305,0))</f>
        <v>0</v>
      </c>
      <c r="N305" s="121">
        <f>IF($C$4="Neattiecināmās izmaksas",IF('11a+c+n'!$Q305="N",'11a+c+n'!N305,0))</f>
        <v>0</v>
      </c>
      <c r="O305" s="121">
        <f>IF($C$4="Neattiecināmās izmaksas",IF('11a+c+n'!$Q305="N",'11a+c+n'!O305,0))</f>
        <v>0</v>
      </c>
      <c r="P305" s="122">
        <f>IF($C$4="Neattiecināmās izmaksas",IF('11a+c+n'!$Q305="N",'11a+c+n'!P305,0))</f>
        <v>0</v>
      </c>
    </row>
    <row r="306" spans="1:16" x14ac:dyDescent="0.2">
      <c r="A306" s="49">
        <f>IF(P306=0,0,IF(COUNTBLANK(P306)=1,0,COUNTA($P$14:P306)))</f>
        <v>0</v>
      </c>
      <c r="B306" s="21">
        <f>IF($C$4="Neattiecināmās izmaksas",IF('11a+c+n'!$Q306="N",'11a+c+n'!B306,0))</f>
        <v>0</v>
      </c>
      <c r="C306" s="21">
        <f>IF($C$4="Neattiecināmās izmaksas",IF('11a+c+n'!$Q306="N",'11a+c+n'!C306,0))</f>
        <v>0</v>
      </c>
      <c r="D306" s="21">
        <f>IF($C$4="Neattiecināmās izmaksas",IF('11a+c+n'!$Q306="N",'11a+c+n'!D306,0))</f>
        <v>0</v>
      </c>
      <c r="E306" s="42"/>
      <c r="F306" s="64"/>
      <c r="G306" s="121"/>
      <c r="H306" s="121">
        <f>IF($C$4="Neattiecināmās izmaksas",IF('11a+c+n'!$Q306="N",'11a+c+n'!H306,0))</f>
        <v>0</v>
      </c>
      <c r="I306" s="121"/>
      <c r="J306" s="121"/>
      <c r="K306" s="122">
        <f>IF($C$4="Neattiecināmās izmaksas",IF('11a+c+n'!$Q306="N",'11a+c+n'!K306,0))</f>
        <v>0</v>
      </c>
      <c r="L306" s="83">
        <f>IF($C$4="Neattiecināmās izmaksas",IF('11a+c+n'!$Q306="N",'11a+c+n'!L306,0))</f>
        <v>0</v>
      </c>
      <c r="M306" s="121">
        <f>IF($C$4="Neattiecināmās izmaksas",IF('11a+c+n'!$Q306="N",'11a+c+n'!M306,0))</f>
        <v>0</v>
      </c>
      <c r="N306" s="121">
        <f>IF($C$4="Neattiecināmās izmaksas",IF('11a+c+n'!$Q306="N",'11a+c+n'!N306,0))</f>
        <v>0</v>
      </c>
      <c r="O306" s="121">
        <f>IF($C$4="Neattiecināmās izmaksas",IF('11a+c+n'!$Q306="N",'11a+c+n'!O306,0))</f>
        <v>0</v>
      </c>
      <c r="P306" s="122">
        <f>IF($C$4="Neattiecināmās izmaksas",IF('11a+c+n'!$Q306="N",'11a+c+n'!P306,0))</f>
        <v>0</v>
      </c>
    </row>
    <row r="307" spans="1:16" x14ac:dyDescent="0.2">
      <c r="A307" s="49">
        <f>IF(P307=0,0,IF(COUNTBLANK(P307)=1,0,COUNTA($P$14:P307)))</f>
        <v>0</v>
      </c>
      <c r="B307" s="21">
        <f>IF($C$4="Neattiecināmās izmaksas",IF('11a+c+n'!$Q307="N",'11a+c+n'!B307,0))</f>
        <v>0</v>
      </c>
      <c r="C307" s="21">
        <f>IF($C$4="Neattiecināmās izmaksas",IF('11a+c+n'!$Q307="N",'11a+c+n'!C307,0))</f>
        <v>0</v>
      </c>
      <c r="D307" s="21">
        <f>IF($C$4="Neattiecināmās izmaksas",IF('11a+c+n'!$Q307="N",'11a+c+n'!D307,0))</f>
        <v>0</v>
      </c>
      <c r="E307" s="42"/>
      <c r="F307" s="64"/>
      <c r="G307" s="121"/>
      <c r="H307" s="121">
        <f>IF($C$4="Neattiecināmās izmaksas",IF('11a+c+n'!$Q307="N",'11a+c+n'!H307,0))</f>
        <v>0</v>
      </c>
      <c r="I307" s="121"/>
      <c r="J307" s="121"/>
      <c r="K307" s="122">
        <f>IF($C$4="Neattiecināmās izmaksas",IF('11a+c+n'!$Q307="N",'11a+c+n'!K307,0))</f>
        <v>0</v>
      </c>
      <c r="L307" s="83">
        <f>IF($C$4="Neattiecināmās izmaksas",IF('11a+c+n'!$Q307="N",'11a+c+n'!L307,0))</f>
        <v>0</v>
      </c>
      <c r="M307" s="121">
        <f>IF($C$4="Neattiecināmās izmaksas",IF('11a+c+n'!$Q307="N",'11a+c+n'!M307,0))</f>
        <v>0</v>
      </c>
      <c r="N307" s="121">
        <f>IF($C$4="Neattiecināmās izmaksas",IF('11a+c+n'!$Q307="N",'11a+c+n'!N307,0))</f>
        <v>0</v>
      </c>
      <c r="O307" s="121">
        <f>IF($C$4="Neattiecināmās izmaksas",IF('11a+c+n'!$Q307="N",'11a+c+n'!O307,0))</f>
        <v>0</v>
      </c>
      <c r="P307" s="122">
        <f>IF($C$4="Neattiecināmās izmaksas",IF('11a+c+n'!$Q307="N",'11a+c+n'!P307,0))</f>
        <v>0</v>
      </c>
    </row>
    <row r="308" spans="1:16" x14ac:dyDescent="0.2">
      <c r="A308" s="49">
        <f>IF(P308=0,0,IF(COUNTBLANK(P308)=1,0,COUNTA($P$14:P308)))</f>
        <v>0</v>
      </c>
      <c r="B308" s="21">
        <f>IF($C$4="Neattiecināmās izmaksas",IF('11a+c+n'!$Q308="N",'11a+c+n'!B308,0))</f>
        <v>0</v>
      </c>
      <c r="C308" s="21">
        <f>IF($C$4="Neattiecināmās izmaksas",IF('11a+c+n'!$Q308="N",'11a+c+n'!C308,0))</f>
        <v>0</v>
      </c>
      <c r="D308" s="21">
        <f>IF($C$4="Neattiecināmās izmaksas",IF('11a+c+n'!$Q308="N",'11a+c+n'!D308,0))</f>
        <v>0</v>
      </c>
      <c r="E308" s="42"/>
      <c r="F308" s="64"/>
      <c r="G308" s="121"/>
      <c r="H308" s="121">
        <f>IF($C$4="Neattiecināmās izmaksas",IF('11a+c+n'!$Q308="N",'11a+c+n'!H308,0))</f>
        <v>0</v>
      </c>
      <c r="I308" s="121"/>
      <c r="J308" s="121"/>
      <c r="K308" s="122">
        <f>IF($C$4="Neattiecināmās izmaksas",IF('11a+c+n'!$Q308="N",'11a+c+n'!K308,0))</f>
        <v>0</v>
      </c>
      <c r="L308" s="83">
        <f>IF($C$4="Neattiecināmās izmaksas",IF('11a+c+n'!$Q308="N",'11a+c+n'!L308,0))</f>
        <v>0</v>
      </c>
      <c r="M308" s="121">
        <f>IF($C$4="Neattiecināmās izmaksas",IF('11a+c+n'!$Q308="N",'11a+c+n'!M308,0))</f>
        <v>0</v>
      </c>
      <c r="N308" s="121">
        <f>IF($C$4="Neattiecināmās izmaksas",IF('11a+c+n'!$Q308="N",'11a+c+n'!N308,0))</f>
        <v>0</v>
      </c>
      <c r="O308" s="121">
        <f>IF($C$4="Neattiecināmās izmaksas",IF('11a+c+n'!$Q308="N",'11a+c+n'!O308,0))</f>
        <v>0</v>
      </c>
      <c r="P308" s="122">
        <f>IF($C$4="Neattiecināmās izmaksas",IF('11a+c+n'!$Q308="N",'11a+c+n'!P308,0))</f>
        <v>0</v>
      </c>
    </row>
    <row r="309" spans="1:16" x14ac:dyDescent="0.2">
      <c r="A309" s="49">
        <f>IF(P309=0,0,IF(COUNTBLANK(P309)=1,0,COUNTA($P$14:P309)))</f>
        <v>0</v>
      </c>
      <c r="B309" s="21">
        <f>IF($C$4="Neattiecināmās izmaksas",IF('11a+c+n'!$Q309="N",'11a+c+n'!B309,0))</f>
        <v>0</v>
      </c>
      <c r="C309" s="21">
        <f>IF($C$4="Neattiecināmās izmaksas",IF('11a+c+n'!$Q309="N",'11a+c+n'!C309,0))</f>
        <v>0</v>
      </c>
      <c r="D309" s="21">
        <f>IF($C$4="Neattiecināmās izmaksas",IF('11a+c+n'!$Q309="N",'11a+c+n'!D309,0))</f>
        <v>0</v>
      </c>
      <c r="E309" s="42"/>
      <c r="F309" s="64"/>
      <c r="G309" s="121"/>
      <c r="H309" s="121">
        <f>IF($C$4="Neattiecināmās izmaksas",IF('11a+c+n'!$Q309="N",'11a+c+n'!H309,0))</f>
        <v>0</v>
      </c>
      <c r="I309" s="121"/>
      <c r="J309" s="121"/>
      <c r="K309" s="122">
        <f>IF($C$4="Neattiecināmās izmaksas",IF('11a+c+n'!$Q309="N",'11a+c+n'!K309,0))</f>
        <v>0</v>
      </c>
      <c r="L309" s="83">
        <f>IF($C$4="Neattiecināmās izmaksas",IF('11a+c+n'!$Q309="N",'11a+c+n'!L309,0))</f>
        <v>0</v>
      </c>
      <c r="M309" s="121">
        <f>IF($C$4="Neattiecināmās izmaksas",IF('11a+c+n'!$Q309="N",'11a+c+n'!M309,0))</f>
        <v>0</v>
      </c>
      <c r="N309" s="121">
        <f>IF($C$4="Neattiecināmās izmaksas",IF('11a+c+n'!$Q309="N",'11a+c+n'!N309,0))</f>
        <v>0</v>
      </c>
      <c r="O309" s="121">
        <f>IF($C$4="Neattiecināmās izmaksas",IF('11a+c+n'!$Q309="N",'11a+c+n'!O309,0))</f>
        <v>0</v>
      </c>
      <c r="P309" s="122">
        <f>IF($C$4="Neattiecināmās izmaksas",IF('11a+c+n'!$Q309="N",'11a+c+n'!P309,0))</f>
        <v>0</v>
      </c>
    </row>
    <row r="310" spans="1:16" x14ac:dyDescent="0.2">
      <c r="A310" s="49">
        <f>IF(P310=0,0,IF(COUNTBLANK(P310)=1,0,COUNTA($P$14:P310)))</f>
        <v>0</v>
      </c>
      <c r="B310" s="21">
        <f>IF($C$4="Neattiecināmās izmaksas",IF('11a+c+n'!$Q310="N",'11a+c+n'!B310,0))</f>
        <v>0</v>
      </c>
      <c r="C310" s="21">
        <f>IF($C$4="Neattiecināmās izmaksas",IF('11a+c+n'!$Q310="N",'11a+c+n'!C310,0))</f>
        <v>0</v>
      </c>
      <c r="D310" s="21">
        <f>IF($C$4="Neattiecināmās izmaksas",IF('11a+c+n'!$Q310="N",'11a+c+n'!D310,0))</f>
        <v>0</v>
      </c>
      <c r="E310" s="42"/>
      <c r="F310" s="64"/>
      <c r="G310" s="121"/>
      <c r="H310" s="121">
        <f>IF($C$4="Neattiecināmās izmaksas",IF('11a+c+n'!$Q310="N",'11a+c+n'!H310,0))</f>
        <v>0</v>
      </c>
      <c r="I310" s="121"/>
      <c r="J310" s="121"/>
      <c r="K310" s="122">
        <f>IF($C$4="Neattiecināmās izmaksas",IF('11a+c+n'!$Q310="N",'11a+c+n'!K310,0))</f>
        <v>0</v>
      </c>
      <c r="L310" s="83">
        <f>IF($C$4="Neattiecināmās izmaksas",IF('11a+c+n'!$Q310="N",'11a+c+n'!L310,0))</f>
        <v>0</v>
      </c>
      <c r="M310" s="121">
        <f>IF($C$4="Neattiecināmās izmaksas",IF('11a+c+n'!$Q310="N",'11a+c+n'!M310,0))</f>
        <v>0</v>
      </c>
      <c r="N310" s="121">
        <f>IF($C$4="Neattiecināmās izmaksas",IF('11a+c+n'!$Q310="N",'11a+c+n'!N310,0))</f>
        <v>0</v>
      </c>
      <c r="O310" s="121">
        <f>IF($C$4="Neattiecināmās izmaksas",IF('11a+c+n'!$Q310="N",'11a+c+n'!O310,0))</f>
        <v>0</v>
      </c>
      <c r="P310" s="122">
        <f>IF($C$4="Neattiecināmās izmaksas",IF('11a+c+n'!$Q310="N",'11a+c+n'!P310,0))</f>
        <v>0</v>
      </c>
    </row>
    <row r="311" spans="1:16" x14ac:dyDescent="0.2">
      <c r="A311" s="49">
        <f>IF(P311=0,0,IF(COUNTBLANK(P311)=1,0,COUNTA($P$14:P311)))</f>
        <v>0</v>
      </c>
      <c r="B311" s="21">
        <f>IF($C$4="Neattiecināmās izmaksas",IF('11a+c+n'!$Q311="N",'11a+c+n'!B311,0))</f>
        <v>0</v>
      </c>
      <c r="C311" s="21">
        <f>IF($C$4="Neattiecināmās izmaksas",IF('11a+c+n'!$Q311="N",'11a+c+n'!C311,0))</f>
        <v>0</v>
      </c>
      <c r="D311" s="21">
        <f>IF($C$4="Neattiecināmās izmaksas",IF('11a+c+n'!$Q311="N",'11a+c+n'!D311,0))</f>
        <v>0</v>
      </c>
      <c r="E311" s="42"/>
      <c r="F311" s="64"/>
      <c r="G311" s="121"/>
      <c r="H311" s="121">
        <f>IF($C$4="Neattiecināmās izmaksas",IF('11a+c+n'!$Q311="N",'11a+c+n'!H311,0))</f>
        <v>0</v>
      </c>
      <c r="I311" s="121"/>
      <c r="J311" s="121"/>
      <c r="K311" s="122">
        <f>IF($C$4="Neattiecināmās izmaksas",IF('11a+c+n'!$Q311="N",'11a+c+n'!K311,0))</f>
        <v>0</v>
      </c>
      <c r="L311" s="83">
        <f>IF($C$4="Neattiecināmās izmaksas",IF('11a+c+n'!$Q311="N",'11a+c+n'!L311,0))</f>
        <v>0</v>
      </c>
      <c r="M311" s="121">
        <f>IF($C$4="Neattiecināmās izmaksas",IF('11a+c+n'!$Q311="N",'11a+c+n'!M311,0))</f>
        <v>0</v>
      </c>
      <c r="N311" s="121">
        <f>IF($C$4="Neattiecināmās izmaksas",IF('11a+c+n'!$Q311="N",'11a+c+n'!N311,0))</f>
        <v>0</v>
      </c>
      <c r="O311" s="121">
        <f>IF($C$4="Neattiecināmās izmaksas",IF('11a+c+n'!$Q311="N",'11a+c+n'!O311,0))</f>
        <v>0</v>
      </c>
      <c r="P311" s="122">
        <f>IF($C$4="Neattiecināmās izmaksas",IF('11a+c+n'!$Q311="N",'11a+c+n'!P311,0))</f>
        <v>0</v>
      </c>
    </row>
    <row r="312" spans="1:16" x14ac:dyDescent="0.2">
      <c r="A312" s="49">
        <f>IF(P312=0,0,IF(COUNTBLANK(P312)=1,0,COUNTA($P$14:P312)))</f>
        <v>0</v>
      </c>
      <c r="B312" s="21">
        <f>IF($C$4="Neattiecināmās izmaksas",IF('11a+c+n'!$Q312="N",'11a+c+n'!B312,0))</f>
        <v>0</v>
      </c>
      <c r="C312" s="21">
        <f>IF($C$4="Neattiecināmās izmaksas",IF('11a+c+n'!$Q312="N",'11a+c+n'!C312,0))</f>
        <v>0</v>
      </c>
      <c r="D312" s="21">
        <f>IF($C$4="Neattiecināmās izmaksas",IF('11a+c+n'!$Q312="N",'11a+c+n'!D312,0))</f>
        <v>0</v>
      </c>
      <c r="E312" s="42"/>
      <c r="F312" s="64"/>
      <c r="G312" s="121"/>
      <c r="H312" s="121">
        <f>IF($C$4="Neattiecināmās izmaksas",IF('11a+c+n'!$Q312="N",'11a+c+n'!H312,0))</f>
        <v>0</v>
      </c>
      <c r="I312" s="121"/>
      <c r="J312" s="121"/>
      <c r="K312" s="122">
        <f>IF($C$4="Neattiecināmās izmaksas",IF('11a+c+n'!$Q312="N",'11a+c+n'!K312,0))</f>
        <v>0</v>
      </c>
      <c r="L312" s="83">
        <f>IF($C$4="Neattiecināmās izmaksas",IF('11a+c+n'!$Q312="N",'11a+c+n'!L312,0))</f>
        <v>0</v>
      </c>
      <c r="M312" s="121">
        <f>IF($C$4="Neattiecināmās izmaksas",IF('11a+c+n'!$Q312="N",'11a+c+n'!M312,0))</f>
        <v>0</v>
      </c>
      <c r="N312" s="121">
        <f>IF($C$4="Neattiecināmās izmaksas",IF('11a+c+n'!$Q312="N",'11a+c+n'!N312,0))</f>
        <v>0</v>
      </c>
      <c r="O312" s="121">
        <f>IF($C$4="Neattiecināmās izmaksas",IF('11a+c+n'!$Q312="N",'11a+c+n'!O312,0))</f>
        <v>0</v>
      </c>
      <c r="P312" s="122">
        <f>IF($C$4="Neattiecināmās izmaksas",IF('11a+c+n'!$Q312="N",'11a+c+n'!P312,0))</f>
        <v>0</v>
      </c>
    </row>
    <row r="313" spans="1:16" x14ac:dyDescent="0.2">
      <c r="A313" s="49">
        <f>IF(P313=0,0,IF(COUNTBLANK(P313)=1,0,COUNTA($P$14:P313)))</f>
        <v>0</v>
      </c>
      <c r="B313" s="21">
        <f>IF($C$4="Neattiecināmās izmaksas",IF('11a+c+n'!$Q313="N",'11a+c+n'!B313,0))</f>
        <v>0</v>
      </c>
      <c r="C313" s="21">
        <f>IF($C$4="Neattiecināmās izmaksas",IF('11a+c+n'!$Q313="N",'11a+c+n'!C313,0))</f>
        <v>0</v>
      </c>
      <c r="D313" s="21">
        <f>IF($C$4="Neattiecināmās izmaksas",IF('11a+c+n'!$Q313="N",'11a+c+n'!D313,0))</f>
        <v>0</v>
      </c>
      <c r="E313" s="42"/>
      <c r="F313" s="64"/>
      <c r="G313" s="121"/>
      <c r="H313" s="121">
        <f>IF($C$4="Neattiecināmās izmaksas",IF('11a+c+n'!$Q313="N",'11a+c+n'!H313,0))</f>
        <v>0</v>
      </c>
      <c r="I313" s="121"/>
      <c r="J313" s="121"/>
      <c r="K313" s="122">
        <f>IF($C$4="Neattiecināmās izmaksas",IF('11a+c+n'!$Q313="N",'11a+c+n'!K313,0))</f>
        <v>0</v>
      </c>
      <c r="L313" s="83">
        <f>IF($C$4="Neattiecināmās izmaksas",IF('11a+c+n'!$Q313="N",'11a+c+n'!L313,0))</f>
        <v>0</v>
      </c>
      <c r="M313" s="121">
        <f>IF($C$4="Neattiecināmās izmaksas",IF('11a+c+n'!$Q313="N",'11a+c+n'!M313,0))</f>
        <v>0</v>
      </c>
      <c r="N313" s="121">
        <f>IF($C$4="Neattiecināmās izmaksas",IF('11a+c+n'!$Q313="N",'11a+c+n'!N313,0))</f>
        <v>0</v>
      </c>
      <c r="O313" s="121">
        <f>IF($C$4="Neattiecināmās izmaksas",IF('11a+c+n'!$Q313="N",'11a+c+n'!O313,0))</f>
        <v>0</v>
      </c>
      <c r="P313" s="122">
        <f>IF($C$4="Neattiecināmās izmaksas",IF('11a+c+n'!$Q313="N",'11a+c+n'!P313,0))</f>
        <v>0</v>
      </c>
    </row>
    <row r="314" spans="1:16" x14ac:dyDescent="0.2">
      <c r="A314" s="49">
        <f>IF(P314=0,0,IF(COUNTBLANK(P314)=1,0,COUNTA($P$14:P314)))</f>
        <v>0</v>
      </c>
      <c r="B314" s="21">
        <f>IF($C$4="Neattiecināmās izmaksas",IF('11a+c+n'!$Q314="N",'11a+c+n'!B314,0))</f>
        <v>0</v>
      </c>
      <c r="C314" s="21">
        <f>IF($C$4="Neattiecināmās izmaksas",IF('11a+c+n'!$Q314="N",'11a+c+n'!C314,0))</f>
        <v>0</v>
      </c>
      <c r="D314" s="21">
        <f>IF($C$4="Neattiecināmās izmaksas",IF('11a+c+n'!$Q314="N",'11a+c+n'!D314,0))</f>
        <v>0</v>
      </c>
      <c r="E314" s="42"/>
      <c r="F314" s="64"/>
      <c r="G314" s="121"/>
      <c r="H314" s="121">
        <f>IF($C$4="Neattiecināmās izmaksas",IF('11a+c+n'!$Q314="N",'11a+c+n'!H314,0))</f>
        <v>0</v>
      </c>
      <c r="I314" s="121"/>
      <c r="J314" s="121"/>
      <c r="K314" s="122">
        <f>IF($C$4="Neattiecināmās izmaksas",IF('11a+c+n'!$Q314="N",'11a+c+n'!K314,0))</f>
        <v>0</v>
      </c>
      <c r="L314" s="83">
        <f>IF($C$4="Neattiecināmās izmaksas",IF('11a+c+n'!$Q314="N",'11a+c+n'!L314,0))</f>
        <v>0</v>
      </c>
      <c r="M314" s="121">
        <f>IF($C$4="Neattiecināmās izmaksas",IF('11a+c+n'!$Q314="N",'11a+c+n'!M314,0))</f>
        <v>0</v>
      </c>
      <c r="N314" s="121">
        <f>IF($C$4="Neattiecināmās izmaksas",IF('11a+c+n'!$Q314="N",'11a+c+n'!N314,0))</f>
        <v>0</v>
      </c>
      <c r="O314" s="121">
        <f>IF($C$4="Neattiecināmās izmaksas",IF('11a+c+n'!$Q314="N",'11a+c+n'!O314,0))</f>
        <v>0</v>
      </c>
      <c r="P314" s="122">
        <f>IF($C$4="Neattiecināmās izmaksas",IF('11a+c+n'!$Q314="N",'11a+c+n'!P314,0))</f>
        <v>0</v>
      </c>
    </row>
    <row r="315" spans="1:16" x14ac:dyDescent="0.2">
      <c r="A315" s="49">
        <f>IF(P315=0,0,IF(COUNTBLANK(P315)=1,0,COUNTA($P$14:P315)))</f>
        <v>0</v>
      </c>
      <c r="B315" s="21">
        <f>IF($C$4="Neattiecināmās izmaksas",IF('11a+c+n'!$Q315="N",'11a+c+n'!B315,0))</f>
        <v>0</v>
      </c>
      <c r="C315" s="21">
        <f>IF($C$4="Neattiecināmās izmaksas",IF('11a+c+n'!$Q315="N",'11a+c+n'!C315,0))</f>
        <v>0</v>
      </c>
      <c r="D315" s="21">
        <f>IF($C$4="Neattiecināmās izmaksas",IF('11a+c+n'!$Q315="N",'11a+c+n'!D315,0))</f>
        <v>0</v>
      </c>
      <c r="E315" s="42"/>
      <c r="F315" s="64"/>
      <c r="G315" s="121"/>
      <c r="H315" s="121">
        <f>IF($C$4="Neattiecināmās izmaksas",IF('11a+c+n'!$Q315="N",'11a+c+n'!H315,0))</f>
        <v>0</v>
      </c>
      <c r="I315" s="121"/>
      <c r="J315" s="121"/>
      <c r="K315" s="122">
        <f>IF($C$4="Neattiecināmās izmaksas",IF('11a+c+n'!$Q315="N",'11a+c+n'!K315,0))</f>
        <v>0</v>
      </c>
      <c r="L315" s="83">
        <f>IF($C$4="Neattiecināmās izmaksas",IF('11a+c+n'!$Q315="N",'11a+c+n'!L315,0))</f>
        <v>0</v>
      </c>
      <c r="M315" s="121">
        <f>IF($C$4="Neattiecināmās izmaksas",IF('11a+c+n'!$Q315="N",'11a+c+n'!M315,0))</f>
        <v>0</v>
      </c>
      <c r="N315" s="121">
        <f>IF($C$4="Neattiecināmās izmaksas",IF('11a+c+n'!$Q315="N",'11a+c+n'!N315,0))</f>
        <v>0</v>
      </c>
      <c r="O315" s="121">
        <f>IF($C$4="Neattiecināmās izmaksas",IF('11a+c+n'!$Q315="N",'11a+c+n'!O315,0))</f>
        <v>0</v>
      </c>
      <c r="P315" s="122">
        <f>IF($C$4="Neattiecināmās izmaksas",IF('11a+c+n'!$Q315="N",'11a+c+n'!P315,0))</f>
        <v>0</v>
      </c>
    </row>
    <row r="316" spans="1:16" x14ac:dyDescent="0.2">
      <c r="A316" s="49">
        <f>IF(P316=0,0,IF(COUNTBLANK(P316)=1,0,COUNTA($P$14:P316)))</f>
        <v>0</v>
      </c>
      <c r="B316" s="21">
        <f>IF($C$4="Neattiecināmās izmaksas",IF('11a+c+n'!$Q316="N",'11a+c+n'!B316,0))</f>
        <v>0</v>
      </c>
      <c r="C316" s="21">
        <f>IF($C$4="Neattiecināmās izmaksas",IF('11a+c+n'!$Q316="N",'11a+c+n'!C316,0))</f>
        <v>0</v>
      </c>
      <c r="D316" s="21">
        <f>IF($C$4="Neattiecināmās izmaksas",IF('11a+c+n'!$Q316="N",'11a+c+n'!D316,0))</f>
        <v>0</v>
      </c>
      <c r="E316" s="42"/>
      <c r="F316" s="64"/>
      <c r="G316" s="121"/>
      <c r="H316" s="121">
        <f>IF($C$4="Neattiecināmās izmaksas",IF('11a+c+n'!$Q316="N",'11a+c+n'!H316,0))</f>
        <v>0</v>
      </c>
      <c r="I316" s="121"/>
      <c r="J316" s="121"/>
      <c r="K316" s="122">
        <f>IF($C$4="Neattiecināmās izmaksas",IF('11a+c+n'!$Q316="N",'11a+c+n'!K316,0))</f>
        <v>0</v>
      </c>
      <c r="L316" s="83">
        <f>IF($C$4="Neattiecināmās izmaksas",IF('11a+c+n'!$Q316="N",'11a+c+n'!L316,0))</f>
        <v>0</v>
      </c>
      <c r="M316" s="121">
        <f>IF($C$4="Neattiecināmās izmaksas",IF('11a+c+n'!$Q316="N",'11a+c+n'!M316,0))</f>
        <v>0</v>
      </c>
      <c r="N316" s="121">
        <f>IF($C$4="Neattiecināmās izmaksas",IF('11a+c+n'!$Q316="N",'11a+c+n'!N316,0))</f>
        <v>0</v>
      </c>
      <c r="O316" s="121">
        <f>IF($C$4="Neattiecināmās izmaksas",IF('11a+c+n'!$Q316="N",'11a+c+n'!O316,0))</f>
        <v>0</v>
      </c>
      <c r="P316" s="122">
        <f>IF($C$4="Neattiecināmās izmaksas",IF('11a+c+n'!$Q316="N",'11a+c+n'!P316,0))</f>
        <v>0</v>
      </c>
    </row>
    <row r="317" spans="1:16" x14ac:dyDescent="0.2">
      <c r="A317" s="49">
        <f>IF(P317=0,0,IF(COUNTBLANK(P317)=1,0,COUNTA($P$14:P317)))</f>
        <v>0</v>
      </c>
      <c r="B317" s="21">
        <f>IF($C$4="Neattiecināmās izmaksas",IF('11a+c+n'!$Q317="N",'11a+c+n'!B317,0))</f>
        <v>0</v>
      </c>
      <c r="C317" s="21">
        <f>IF($C$4="Neattiecināmās izmaksas",IF('11a+c+n'!$Q317="N",'11a+c+n'!C317,0))</f>
        <v>0</v>
      </c>
      <c r="D317" s="21">
        <f>IF($C$4="Neattiecināmās izmaksas",IF('11a+c+n'!$Q317="N",'11a+c+n'!D317,0))</f>
        <v>0</v>
      </c>
      <c r="E317" s="42"/>
      <c r="F317" s="64"/>
      <c r="G317" s="121"/>
      <c r="H317" s="121">
        <f>IF($C$4="Neattiecināmās izmaksas",IF('11a+c+n'!$Q317="N",'11a+c+n'!H317,0))</f>
        <v>0</v>
      </c>
      <c r="I317" s="121"/>
      <c r="J317" s="121"/>
      <c r="K317" s="122">
        <f>IF($C$4="Neattiecināmās izmaksas",IF('11a+c+n'!$Q317="N",'11a+c+n'!K317,0))</f>
        <v>0</v>
      </c>
      <c r="L317" s="83">
        <f>IF($C$4="Neattiecināmās izmaksas",IF('11a+c+n'!$Q317="N",'11a+c+n'!L317,0))</f>
        <v>0</v>
      </c>
      <c r="M317" s="121">
        <f>IF($C$4="Neattiecināmās izmaksas",IF('11a+c+n'!$Q317="N",'11a+c+n'!M317,0))</f>
        <v>0</v>
      </c>
      <c r="N317" s="121">
        <f>IF($C$4="Neattiecināmās izmaksas",IF('11a+c+n'!$Q317="N",'11a+c+n'!N317,0))</f>
        <v>0</v>
      </c>
      <c r="O317" s="121">
        <f>IF($C$4="Neattiecināmās izmaksas",IF('11a+c+n'!$Q317="N",'11a+c+n'!O317,0))</f>
        <v>0</v>
      </c>
      <c r="P317" s="122">
        <f>IF($C$4="Neattiecināmās izmaksas",IF('11a+c+n'!$Q317="N",'11a+c+n'!P317,0))</f>
        <v>0</v>
      </c>
    </row>
    <row r="318" spans="1:16" x14ac:dyDescent="0.2">
      <c r="A318" s="49">
        <f>IF(P318=0,0,IF(COUNTBLANK(P318)=1,0,COUNTA($P$14:P318)))</f>
        <v>0</v>
      </c>
      <c r="B318" s="21">
        <f>IF($C$4="Neattiecināmās izmaksas",IF('11a+c+n'!$Q318="N",'11a+c+n'!B318,0))</f>
        <v>0</v>
      </c>
      <c r="C318" s="21">
        <f>IF($C$4="Neattiecināmās izmaksas",IF('11a+c+n'!$Q318="N",'11a+c+n'!C318,0))</f>
        <v>0</v>
      </c>
      <c r="D318" s="21">
        <f>IF($C$4="Neattiecināmās izmaksas",IF('11a+c+n'!$Q318="N",'11a+c+n'!D318,0))</f>
        <v>0</v>
      </c>
      <c r="E318" s="42"/>
      <c r="F318" s="64"/>
      <c r="G318" s="121"/>
      <c r="H318" s="121">
        <f>IF($C$4="Neattiecināmās izmaksas",IF('11a+c+n'!$Q318="N",'11a+c+n'!H318,0))</f>
        <v>0</v>
      </c>
      <c r="I318" s="121"/>
      <c r="J318" s="121"/>
      <c r="K318" s="122">
        <f>IF($C$4="Neattiecināmās izmaksas",IF('11a+c+n'!$Q318="N",'11a+c+n'!K318,0))</f>
        <v>0</v>
      </c>
      <c r="L318" s="83">
        <f>IF($C$4="Neattiecināmās izmaksas",IF('11a+c+n'!$Q318="N",'11a+c+n'!L318,0))</f>
        <v>0</v>
      </c>
      <c r="M318" s="121">
        <f>IF($C$4="Neattiecināmās izmaksas",IF('11a+c+n'!$Q318="N",'11a+c+n'!M318,0))</f>
        <v>0</v>
      </c>
      <c r="N318" s="121">
        <f>IF($C$4="Neattiecināmās izmaksas",IF('11a+c+n'!$Q318="N",'11a+c+n'!N318,0))</f>
        <v>0</v>
      </c>
      <c r="O318" s="121">
        <f>IF($C$4="Neattiecināmās izmaksas",IF('11a+c+n'!$Q318="N",'11a+c+n'!O318,0))</f>
        <v>0</v>
      </c>
      <c r="P318" s="122">
        <f>IF($C$4="Neattiecināmās izmaksas",IF('11a+c+n'!$Q318="N",'11a+c+n'!P318,0))</f>
        <v>0</v>
      </c>
    </row>
    <row r="319" spans="1:16" x14ac:dyDescent="0.2">
      <c r="A319" s="49">
        <f>IF(P319=0,0,IF(COUNTBLANK(P319)=1,0,COUNTA($P$14:P319)))</f>
        <v>0</v>
      </c>
      <c r="B319" s="21">
        <f>IF($C$4="Neattiecināmās izmaksas",IF('11a+c+n'!$Q319="N",'11a+c+n'!B319,0))</f>
        <v>0</v>
      </c>
      <c r="C319" s="21">
        <f>IF($C$4="Neattiecināmās izmaksas",IF('11a+c+n'!$Q319="N",'11a+c+n'!C319,0))</f>
        <v>0</v>
      </c>
      <c r="D319" s="21">
        <f>IF($C$4="Neattiecināmās izmaksas",IF('11a+c+n'!$Q319="N",'11a+c+n'!D319,0))</f>
        <v>0</v>
      </c>
      <c r="E319" s="42"/>
      <c r="F319" s="64"/>
      <c r="G319" s="121"/>
      <c r="H319" s="121">
        <f>IF($C$4="Neattiecināmās izmaksas",IF('11a+c+n'!$Q319="N",'11a+c+n'!H319,0))</f>
        <v>0</v>
      </c>
      <c r="I319" s="121"/>
      <c r="J319" s="121"/>
      <c r="K319" s="122">
        <f>IF($C$4="Neattiecināmās izmaksas",IF('11a+c+n'!$Q319="N",'11a+c+n'!K319,0))</f>
        <v>0</v>
      </c>
      <c r="L319" s="83">
        <f>IF($C$4="Neattiecināmās izmaksas",IF('11a+c+n'!$Q319="N",'11a+c+n'!L319,0))</f>
        <v>0</v>
      </c>
      <c r="M319" s="121">
        <f>IF($C$4="Neattiecināmās izmaksas",IF('11a+c+n'!$Q319="N",'11a+c+n'!M319,0))</f>
        <v>0</v>
      </c>
      <c r="N319" s="121">
        <f>IF($C$4="Neattiecināmās izmaksas",IF('11a+c+n'!$Q319="N",'11a+c+n'!N319,0))</f>
        <v>0</v>
      </c>
      <c r="O319" s="121">
        <f>IF($C$4="Neattiecināmās izmaksas",IF('11a+c+n'!$Q319="N",'11a+c+n'!O319,0))</f>
        <v>0</v>
      </c>
      <c r="P319" s="122">
        <f>IF($C$4="Neattiecināmās izmaksas",IF('11a+c+n'!$Q319="N",'11a+c+n'!P319,0))</f>
        <v>0</v>
      </c>
    </row>
    <row r="320" spans="1:16" x14ac:dyDescent="0.2">
      <c r="A320" s="49">
        <f>IF(P320=0,0,IF(COUNTBLANK(P320)=1,0,COUNTA($P$14:P320)))</f>
        <v>0</v>
      </c>
      <c r="B320" s="21">
        <f>IF($C$4="Neattiecināmās izmaksas",IF('11a+c+n'!$Q320="N",'11a+c+n'!B320,0))</f>
        <v>0</v>
      </c>
      <c r="C320" s="21">
        <f>IF($C$4="Neattiecināmās izmaksas",IF('11a+c+n'!$Q320="N",'11a+c+n'!C320,0))</f>
        <v>0</v>
      </c>
      <c r="D320" s="21">
        <f>IF($C$4="Neattiecināmās izmaksas",IF('11a+c+n'!$Q320="N",'11a+c+n'!D320,0))</f>
        <v>0</v>
      </c>
      <c r="E320" s="42"/>
      <c r="F320" s="64"/>
      <c r="G320" s="121"/>
      <c r="H320" s="121">
        <f>IF($C$4="Neattiecināmās izmaksas",IF('11a+c+n'!$Q320="N",'11a+c+n'!H320,0))</f>
        <v>0</v>
      </c>
      <c r="I320" s="121"/>
      <c r="J320" s="121"/>
      <c r="K320" s="122">
        <f>IF($C$4="Neattiecināmās izmaksas",IF('11a+c+n'!$Q320="N",'11a+c+n'!K320,0))</f>
        <v>0</v>
      </c>
      <c r="L320" s="83">
        <f>IF($C$4="Neattiecināmās izmaksas",IF('11a+c+n'!$Q320="N",'11a+c+n'!L320,0))</f>
        <v>0</v>
      </c>
      <c r="M320" s="121">
        <f>IF($C$4="Neattiecināmās izmaksas",IF('11a+c+n'!$Q320="N",'11a+c+n'!M320,0))</f>
        <v>0</v>
      </c>
      <c r="N320" s="121">
        <f>IF($C$4="Neattiecināmās izmaksas",IF('11a+c+n'!$Q320="N",'11a+c+n'!N320,0))</f>
        <v>0</v>
      </c>
      <c r="O320" s="121">
        <f>IF($C$4="Neattiecināmās izmaksas",IF('11a+c+n'!$Q320="N",'11a+c+n'!O320,0))</f>
        <v>0</v>
      </c>
      <c r="P320" s="122">
        <f>IF($C$4="Neattiecināmās izmaksas",IF('11a+c+n'!$Q320="N",'11a+c+n'!P320,0))</f>
        <v>0</v>
      </c>
    </row>
    <row r="321" spans="1:16" x14ac:dyDescent="0.2">
      <c r="A321" s="49">
        <f>IF(P321=0,0,IF(COUNTBLANK(P321)=1,0,COUNTA($P$14:P321)))</f>
        <v>0</v>
      </c>
      <c r="B321" s="21">
        <f>IF($C$4="Neattiecināmās izmaksas",IF('11a+c+n'!$Q321="N",'11a+c+n'!B321,0))</f>
        <v>0</v>
      </c>
      <c r="C321" s="21">
        <f>IF($C$4="Neattiecināmās izmaksas",IF('11a+c+n'!$Q321="N",'11a+c+n'!C321,0))</f>
        <v>0</v>
      </c>
      <c r="D321" s="21">
        <f>IF($C$4="Neattiecināmās izmaksas",IF('11a+c+n'!$Q321="N",'11a+c+n'!D321,0))</f>
        <v>0</v>
      </c>
      <c r="E321" s="42"/>
      <c r="F321" s="64"/>
      <c r="G321" s="121"/>
      <c r="H321" s="121">
        <f>IF($C$4="Neattiecināmās izmaksas",IF('11a+c+n'!$Q321="N",'11a+c+n'!H321,0))</f>
        <v>0</v>
      </c>
      <c r="I321" s="121"/>
      <c r="J321" s="121"/>
      <c r="K321" s="122">
        <f>IF($C$4="Neattiecināmās izmaksas",IF('11a+c+n'!$Q321="N",'11a+c+n'!K321,0))</f>
        <v>0</v>
      </c>
      <c r="L321" s="83">
        <f>IF($C$4="Neattiecināmās izmaksas",IF('11a+c+n'!$Q321="N",'11a+c+n'!L321,0))</f>
        <v>0</v>
      </c>
      <c r="M321" s="121">
        <f>IF($C$4="Neattiecināmās izmaksas",IF('11a+c+n'!$Q321="N",'11a+c+n'!M321,0))</f>
        <v>0</v>
      </c>
      <c r="N321" s="121">
        <f>IF($C$4="Neattiecināmās izmaksas",IF('11a+c+n'!$Q321="N",'11a+c+n'!N321,0))</f>
        <v>0</v>
      </c>
      <c r="O321" s="121">
        <f>IF($C$4="Neattiecināmās izmaksas",IF('11a+c+n'!$Q321="N",'11a+c+n'!O321,0))</f>
        <v>0</v>
      </c>
      <c r="P321" s="122">
        <f>IF($C$4="Neattiecināmās izmaksas",IF('11a+c+n'!$Q321="N",'11a+c+n'!P321,0))</f>
        <v>0</v>
      </c>
    </row>
    <row r="322" spans="1:16" x14ac:dyDescent="0.2">
      <c r="A322" s="49">
        <f>IF(P322=0,0,IF(COUNTBLANK(P322)=1,0,COUNTA($P$14:P322)))</f>
        <v>0</v>
      </c>
      <c r="B322" s="21">
        <f>IF($C$4="Neattiecināmās izmaksas",IF('11a+c+n'!$Q322="N",'11a+c+n'!B322,0))</f>
        <v>0</v>
      </c>
      <c r="C322" s="21">
        <f>IF($C$4="Neattiecināmās izmaksas",IF('11a+c+n'!$Q322="N",'11a+c+n'!C322,0))</f>
        <v>0</v>
      </c>
      <c r="D322" s="21">
        <f>IF($C$4="Neattiecināmās izmaksas",IF('11a+c+n'!$Q322="N",'11a+c+n'!D322,0))</f>
        <v>0</v>
      </c>
      <c r="E322" s="42"/>
      <c r="F322" s="64"/>
      <c r="G322" s="121"/>
      <c r="H322" s="121">
        <f>IF($C$4="Neattiecināmās izmaksas",IF('11a+c+n'!$Q322="N",'11a+c+n'!H322,0))</f>
        <v>0</v>
      </c>
      <c r="I322" s="121"/>
      <c r="J322" s="121"/>
      <c r="K322" s="122">
        <f>IF($C$4="Neattiecināmās izmaksas",IF('11a+c+n'!$Q322="N",'11a+c+n'!K322,0))</f>
        <v>0</v>
      </c>
      <c r="L322" s="83">
        <f>IF($C$4="Neattiecināmās izmaksas",IF('11a+c+n'!$Q322="N",'11a+c+n'!L322,0))</f>
        <v>0</v>
      </c>
      <c r="M322" s="121">
        <f>IF($C$4="Neattiecināmās izmaksas",IF('11a+c+n'!$Q322="N",'11a+c+n'!M322,0))</f>
        <v>0</v>
      </c>
      <c r="N322" s="121">
        <f>IF($C$4="Neattiecināmās izmaksas",IF('11a+c+n'!$Q322="N",'11a+c+n'!N322,0))</f>
        <v>0</v>
      </c>
      <c r="O322" s="121">
        <f>IF($C$4="Neattiecināmās izmaksas",IF('11a+c+n'!$Q322="N",'11a+c+n'!O322,0))</f>
        <v>0</v>
      </c>
      <c r="P322" s="122">
        <f>IF($C$4="Neattiecināmās izmaksas",IF('11a+c+n'!$Q322="N",'11a+c+n'!P322,0))</f>
        <v>0</v>
      </c>
    </row>
    <row r="323" spans="1:16" x14ac:dyDescent="0.2">
      <c r="A323" s="49">
        <f>IF(P323=0,0,IF(COUNTBLANK(P323)=1,0,COUNTA($P$14:P323)))</f>
        <v>0</v>
      </c>
      <c r="B323" s="21">
        <f>IF($C$4="Neattiecināmās izmaksas",IF('11a+c+n'!$Q323="N",'11a+c+n'!B323,0))</f>
        <v>0</v>
      </c>
      <c r="C323" s="21">
        <f>IF($C$4="Neattiecināmās izmaksas",IF('11a+c+n'!$Q323="N",'11a+c+n'!C323,0))</f>
        <v>0</v>
      </c>
      <c r="D323" s="21">
        <f>IF($C$4="Neattiecināmās izmaksas",IF('11a+c+n'!$Q323="N",'11a+c+n'!D323,0))</f>
        <v>0</v>
      </c>
      <c r="E323" s="42"/>
      <c r="F323" s="64"/>
      <c r="G323" s="121"/>
      <c r="H323" s="121">
        <f>IF($C$4="Neattiecināmās izmaksas",IF('11a+c+n'!$Q323="N",'11a+c+n'!H323,0))</f>
        <v>0</v>
      </c>
      <c r="I323" s="121"/>
      <c r="J323" s="121"/>
      <c r="K323" s="122">
        <f>IF($C$4="Neattiecināmās izmaksas",IF('11a+c+n'!$Q323="N",'11a+c+n'!K323,0))</f>
        <v>0</v>
      </c>
      <c r="L323" s="83">
        <f>IF($C$4="Neattiecināmās izmaksas",IF('11a+c+n'!$Q323="N",'11a+c+n'!L323,0))</f>
        <v>0</v>
      </c>
      <c r="M323" s="121">
        <f>IF($C$4="Neattiecināmās izmaksas",IF('11a+c+n'!$Q323="N",'11a+c+n'!M323,0))</f>
        <v>0</v>
      </c>
      <c r="N323" s="121">
        <f>IF($C$4="Neattiecināmās izmaksas",IF('11a+c+n'!$Q323="N",'11a+c+n'!N323,0))</f>
        <v>0</v>
      </c>
      <c r="O323" s="121">
        <f>IF($C$4="Neattiecināmās izmaksas",IF('11a+c+n'!$Q323="N",'11a+c+n'!O323,0))</f>
        <v>0</v>
      </c>
      <c r="P323" s="122">
        <f>IF($C$4="Neattiecināmās izmaksas",IF('11a+c+n'!$Q323="N",'11a+c+n'!P323,0))</f>
        <v>0</v>
      </c>
    </row>
    <row r="324" spans="1:16" x14ac:dyDescent="0.2">
      <c r="A324" s="49">
        <f>IF(P324=0,0,IF(COUNTBLANK(P324)=1,0,COUNTA($P$14:P324)))</f>
        <v>0</v>
      </c>
      <c r="B324" s="21">
        <f>IF($C$4="Neattiecināmās izmaksas",IF('11a+c+n'!$Q324="N",'11a+c+n'!B324,0))</f>
        <v>0</v>
      </c>
      <c r="C324" s="21">
        <f>IF($C$4="Neattiecināmās izmaksas",IF('11a+c+n'!$Q324="N",'11a+c+n'!C324,0))</f>
        <v>0</v>
      </c>
      <c r="D324" s="21">
        <f>IF($C$4="Neattiecināmās izmaksas",IF('11a+c+n'!$Q324="N",'11a+c+n'!D324,0))</f>
        <v>0</v>
      </c>
      <c r="E324" s="42"/>
      <c r="F324" s="64"/>
      <c r="G324" s="121"/>
      <c r="H324" s="121">
        <f>IF($C$4="Neattiecināmās izmaksas",IF('11a+c+n'!$Q324="N",'11a+c+n'!H324,0))</f>
        <v>0</v>
      </c>
      <c r="I324" s="121"/>
      <c r="J324" s="121"/>
      <c r="K324" s="122">
        <f>IF($C$4="Neattiecināmās izmaksas",IF('11a+c+n'!$Q324="N",'11a+c+n'!K324,0))</f>
        <v>0</v>
      </c>
      <c r="L324" s="83">
        <f>IF($C$4="Neattiecināmās izmaksas",IF('11a+c+n'!$Q324="N",'11a+c+n'!L324,0))</f>
        <v>0</v>
      </c>
      <c r="M324" s="121">
        <f>IF($C$4="Neattiecināmās izmaksas",IF('11a+c+n'!$Q324="N",'11a+c+n'!M324,0))</f>
        <v>0</v>
      </c>
      <c r="N324" s="121">
        <f>IF($C$4="Neattiecināmās izmaksas",IF('11a+c+n'!$Q324="N",'11a+c+n'!N324,0))</f>
        <v>0</v>
      </c>
      <c r="O324" s="121">
        <f>IF($C$4="Neattiecināmās izmaksas",IF('11a+c+n'!$Q324="N",'11a+c+n'!O324,0))</f>
        <v>0</v>
      </c>
      <c r="P324" s="122">
        <f>IF($C$4="Neattiecināmās izmaksas",IF('11a+c+n'!$Q324="N",'11a+c+n'!P324,0))</f>
        <v>0</v>
      </c>
    </row>
    <row r="325" spans="1:16" x14ac:dyDescent="0.2">
      <c r="A325" s="49">
        <f>IF(P325=0,0,IF(COUNTBLANK(P325)=1,0,COUNTA($P$14:P325)))</f>
        <v>0</v>
      </c>
      <c r="B325" s="21">
        <f>IF($C$4="Neattiecināmās izmaksas",IF('11a+c+n'!$Q325="N",'11a+c+n'!B325,0))</f>
        <v>0</v>
      </c>
      <c r="C325" s="21">
        <f>IF($C$4="Neattiecināmās izmaksas",IF('11a+c+n'!$Q325="N",'11a+c+n'!C325,0))</f>
        <v>0</v>
      </c>
      <c r="D325" s="21">
        <f>IF($C$4="Neattiecināmās izmaksas",IF('11a+c+n'!$Q325="N",'11a+c+n'!D325,0))</f>
        <v>0</v>
      </c>
      <c r="E325" s="42"/>
      <c r="F325" s="64"/>
      <c r="G325" s="121"/>
      <c r="H325" s="121">
        <f>IF($C$4="Neattiecināmās izmaksas",IF('11a+c+n'!$Q325="N",'11a+c+n'!H325,0))</f>
        <v>0</v>
      </c>
      <c r="I325" s="121"/>
      <c r="J325" s="121"/>
      <c r="K325" s="122">
        <f>IF($C$4="Neattiecināmās izmaksas",IF('11a+c+n'!$Q325="N",'11a+c+n'!K325,0))</f>
        <v>0</v>
      </c>
      <c r="L325" s="83">
        <f>IF($C$4="Neattiecināmās izmaksas",IF('11a+c+n'!$Q325="N",'11a+c+n'!L325,0))</f>
        <v>0</v>
      </c>
      <c r="M325" s="121">
        <f>IF($C$4="Neattiecināmās izmaksas",IF('11a+c+n'!$Q325="N",'11a+c+n'!M325,0))</f>
        <v>0</v>
      </c>
      <c r="N325" s="121">
        <f>IF($C$4="Neattiecināmās izmaksas",IF('11a+c+n'!$Q325="N",'11a+c+n'!N325,0))</f>
        <v>0</v>
      </c>
      <c r="O325" s="121">
        <f>IF($C$4="Neattiecināmās izmaksas",IF('11a+c+n'!$Q325="N",'11a+c+n'!O325,0))</f>
        <v>0</v>
      </c>
      <c r="P325" s="122">
        <f>IF($C$4="Neattiecināmās izmaksas",IF('11a+c+n'!$Q325="N",'11a+c+n'!P325,0))</f>
        <v>0</v>
      </c>
    </row>
    <row r="326" spans="1:16" x14ac:dyDescent="0.2">
      <c r="A326" s="49">
        <f>IF(P326=0,0,IF(COUNTBLANK(P326)=1,0,COUNTA($P$14:P326)))</f>
        <v>0</v>
      </c>
      <c r="B326" s="21">
        <f>IF($C$4="Neattiecināmās izmaksas",IF('11a+c+n'!$Q326="N",'11a+c+n'!B326,0))</f>
        <v>0</v>
      </c>
      <c r="C326" s="21">
        <f>IF($C$4="Neattiecināmās izmaksas",IF('11a+c+n'!$Q326="N",'11a+c+n'!C326,0))</f>
        <v>0</v>
      </c>
      <c r="D326" s="21">
        <f>IF($C$4="Neattiecināmās izmaksas",IF('11a+c+n'!$Q326="N",'11a+c+n'!D326,0))</f>
        <v>0</v>
      </c>
      <c r="E326" s="42"/>
      <c r="F326" s="64"/>
      <c r="G326" s="121"/>
      <c r="H326" s="121">
        <f>IF($C$4="Neattiecināmās izmaksas",IF('11a+c+n'!$Q326="N",'11a+c+n'!H326,0))</f>
        <v>0</v>
      </c>
      <c r="I326" s="121"/>
      <c r="J326" s="121"/>
      <c r="K326" s="122">
        <f>IF($C$4="Neattiecināmās izmaksas",IF('11a+c+n'!$Q326="N",'11a+c+n'!K326,0))</f>
        <v>0</v>
      </c>
      <c r="L326" s="83">
        <f>IF($C$4="Neattiecināmās izmaksas",IF('11a+c+n'!$Q326="N",'11a+c+n'!L326,0))</f>
        <v>0</v>
      </c>
      <c r="M326" s="121">
        <f>IF($C$4="Neattiecināmās izmaksas",IF('11a+c+n'!$Q326="N",'11a+c+n'!M326,0))</f>
        <v>0</v>
      </c>
      <c r="N326" s="121">
        <f>IF($C$4="Neattiecināmās izmaksas",IF('11a+c+n'!$Q326="N",'11a+c+n'!N326,0))</f>
        <v>0</v>
      </c>
      <c r="O326" s="121">
        <f>IF($C$4="Neattiecināmās izmaksas",IF('11a+c+n'!$Q326="N",'11a+c+n'!O326,0))</f>
        <v>0</v>
      </c>
      <c r="P326" s="122">
        <f>IF($C$4="Neattiecināmās izmaksas",IF('11a+c+n'!$Q326="N",'11a+c+n'!P326,0))</f>
        <v>0</v>
      </c>
    </row>
    <row r="327" spans="1:16" x14ac:dyDescent="0.2">
      <c r="A327" s="49">
        <f>IF(P327=0,0,IF(COUNTBLANK(P327)=1,0,COUNTA($P$14:P327)))</f>
        <v>0</v>
      </c>
      <c r="B327" s="21">
        <f>IF($C$4="Neattiecināmās izmaksas",IF('11a+c+n'!$Q327="N",'11a+c+n'!B327,0))</f>
        <v>0</v>
      </c>
      <c r="C327" s="21">
        <f>IF($C$4="Neattiecināmās izmaksas",IF('11a+c+n'!$Q327="N",'11a+c+n'!C327,0))</f>
        <v>0</v>
      </c>
      <c r="D327" s="21">
        <f>IF($C$4="Neattiecināmās izmaksas",IF('11a+c+n'!$Q327="N",'11a+c+n'!D327,0))</f>
        <v>0</v>
      </c>
      <c r="E327" s="42"/>
      <c r="F327" s="64"/>
      <c r="G327" s="121"/>
      <c r="H327" s="121">
        <f>IF($C$4="Neattiecināmās izmaksas",IF('11a+c+n'!$Q327="N",'11a+c+n'!H327,0))</f>
        <v>0</v>
      </c>
      <c r="I327" s="121"/>
      <c r="J327" s="121"/>
      <c r="K327" s="122">
        <f>IF($C$4="Neattiecināmās izmaksas",IF('11a+c+n'!$Q327="N",'11a+c+n'!K327,0))</f>
        <v>0</v>
      </c>
      <c r="L327" s="83">
        <f>IF($C$4="Neattiecināmās izmaksas",IF('11a+c+n'!$Q327="N",'11a+c+n'!L327,0))</f>
        <v>0</v>
      </c>
      <c r="M327" s="121">
        <f>IF($C$4="Neattiecināmās izmaksas",IF('11a+c+n'!$Q327="N",'11a+c+n'!M327,0))</f>
        <v>0</v>
      </c>
      <c r="N327" s="121">
        <f>IF($C$4="Neattiecināmās izmaksas",IF('11a+c+n'!$Q327="N",'11a+c+n'!N327,0))</f>
        <v>0</v>
      </c>
      <c r="O327" s="121">
        <f>IF($C$4="Neattiecināmās izmaksas",IF('11a+c+n'!$Q327="N",'11a+c+n'!O327,0))</f>
        <v>0</v>
      </c>
      <c r="P327" s="122">
        <f>IF($C$4="Neattiecināmās izmaksas",IF('11a+c+n'!$Q327="N",'11a+c+n'!P327,0))</f>
        <v>0</v>
      </c>
    </row>
    <row r="328" spans="1:16" x14ac:dyDescent="0.2">
      <c r="A328" s="49">
        <f>IF(P328=0,0,IF(COUNTBLANK(P328)=1,0,COUNTA($P$14:P328)))</f>
        <v>0</v>
      </c>
      <c r="B328" s="21">
        <f>IF($C$4="Neattiecināmās izmaksas",IF('11a+c+n'!$Q328="N",'11a+c+n'!B328,0))</f>
        <v>0</v>
      </c>
      <c r="C328" s="21">
        <f>IF($C$4="Neattiecināmās izmaksas",IF('11a+c+n'!$Q328="N",'11a+c+n'!C328,0))</f>
        <v>0</v>
      </c>
      <c r="D328" s="21">
        <f>IF($C$4="Neattiecināmās izmaksas",IF('11a+c+n'!$Q328="N",'11a+c+n'!D328,0))</f>
        <v>0</v>
      </c>
      <c r="E328" s="42"/>
      <c r="F328" s="64"/>
      <c r="G328" s="121"/>
      <c r="H328" s="121">
        <f>IF($C$4="Neattiecināmās izmaksas",IF('11a+c+n'!$Q328="N",'11a+c+n'!H328,0))</f>
        <v>0</v>
      </c>
      <c r="I328" s="121"/>
      <c r="J328" s="121"/>
      <c r="K328" s="122">
        <f>IF($C$4="Neattiecināmās izmaksas",IF('11a+c+n'!$Q328="N",'11a+c+n'!K328,0))</f>
        <v>0</v>
      </c>
      <c r="L328" s="83">
        <f>IF($C$4="Neattiecināmās izmaksas",IF('11a+c+n'!$Q328="N",'11a+c+n'!L328,0))</f>
        <v>0</v>
      </c>
      <c r="M328" s="121">
        <f>IF($C$4="Neattiecināmās izmaksas",IF('11a+c+n'!$Q328="N",'11a+c+n'!M328,0))</f>
        <v>0</v>
      </c>
      <c r="N328" s="121">
        <f>IF($C$4="Neattiecināmās izmaksas",IF('11a+c+n'!$Q328="N",'11a+c+n'!N328,0))</f>
        <v>0</v>
      </c>
      <c r="O328" s="121">
        <f>IF($C$4="Neattiecināmās izmaksas",IF('11a+c+n'!$Q328="N",'11a+c+n'!O328,0))</f>
        <v>0</v>
      </c>
      <c r="P328" s="122">
        <f>IF($C$4="Neattiecināmās izmaksas",IF('11a+c+n'!$Q328="N",'11a+c+n'!P328,0))</f>
        <v>0</v>
      </c>
    </row>
    <row r="329" spans="1:16" x14ac:dyDescent="0.2">
      <c r="A329" s="49">
        <f>IF(P329=0,0,IF(COUNTBLANK(P329)=1,0,COUNTA($P$14:P329)))</f>
        <v>0</v>
      </c>
      <c r="B329" s="21">
        <f>IF($C$4="Neattiecināmās izmaksas",IF('11a+c+n'!$Q329="N",'11a+c+n'!B329,0))</f>
        <v>0</v>
      </c>
      <c r="C329" s="21">
        <f>IF($C$4="Neattiecināmās izmaksas",IF('11a+c+n'!$Q329="N",'11a+c+n'!C329,0))</f>
        <v>0</v>
      </c>
      <c r="D329" s="21">
        <f>IF($C$4="Neattiecināmās izmaksas",IF('11a+c+n'!$Q329="N",'11a+c+n'!D329,0))</f>
        <v>0</v>
      </c>
      <c r="E329" s="42"/>
      <c r="F329" s="64"/>
      <c r="G329" s="121"/>
      <c r="H329" s="121">
        <f>IF($C$4="Neattiecināmās izmaksas",IF('11a+c+n'!$Q329="N",'11a+c+n'!H329,0))</f>
        <v>0</v>
      </c>
      <c r="I329" s="121"/>
      <c r="J329" s="121"/>
      <c r="K329" s="122">
        <f>IF($C$4="Neattiecināmās izmaksas",IF('11a+c+n'!$Q329="N",'11a+c+n'!K329,0))</f>
        <v>0</v>
      </c>
      <c r="L329" s="83">
        <f>IF($C$4="Neattiecināmās izmaksas",IF('11a+c+n'!$Q329="N",'11a+c+n'!L329,0))</f>
        <v>0</v>
      </c>
      <c r="M329" s="121">
        <f>IF($C$4="Neattiecināmās izmaksas",IF('11a+c+n'!$Q329="N",'11a+c+n'!M329,0))</f>
        <v>0</v>
      </c>
      <c r="N329" s="121">
        <f>IF($C$4="Neattiecināmās izmaksas",IF('11a+c+n'!$Q329="N",'11a+c+n'!N329,0))</f>
        <v>0</v>
      </c>
      <c r="O329" s="121">
        <f>IF($C$4="Neattiecināmās izmaksas",IF('11a+c+n'!$Q329="N",'11a+c+n'!O329,0))</f>
        <v>0</v>
      </c>
      <c r="P329" s="122">
        <f>IF($C$4="Neattiecināmās izmaksas",IF('11a+c+n'!$Q329="N",'11a+c+n'!P329,0))</f>
        <v>0</v>
      </c>
    </row>
    <row r="330" spans="1:16" x14ac:dyDescent="0.2">
      <c r="A330" s="49">
        <f>IF(P330=0,0,IF(COUNTBLANK(P330)=1,0,COUNTA($P$14:P330)))</f>
        <v>0</v>
      </c>
      <c r="B330" s="21">
        <f>IF($C$4="Neattiecināmās izmaksas",IF('11a+c+n'!$Q330="N",'11a+c+n'!B330,0))</f>
        <v>0</v>
      </c>
      <c r="C330" s="21">
        <f>IF($C$4="Neattiecināmās izmaksas",IF('11a+c+n'!$Q330="N",'11a+c+n'!C330,0))</f>
        <v>0</v>
      </c>
      <c r="D330" s="21">
        <f>IF($C$4="Neattiecināmās izmaksas",IF('11a+c+n'!$Q330="N",'11a+c+n'!D330,0))</f>
        <v>0</v>
      </c>
      <c r="E330" s="42"/>
      <c r="F330" s="64"/>
      <c r="G330" s="121"/>
      <c r="H330" s="121">
        <f>IF($C$4="Neattiecināmās izmaksas",IF('11a+c+n'!$Q330="N",'11a+c+n'!H330,0))</f>
        <v>0</v>
      </c>
      <c r="I330" s="121"/>
      <c r="J330" s="121"/>
      <c r="K330" s="122">
        <f>IF($C$4="Neattiecināmās izmaksas",IF('11a+c+n'!$Q330="N",'11a+c+n'!K330,0))</f>
        <v>0</v>
      </c>
      <c r="L330" s="83">
        <f>IF($C$4="Neattiecināmās izmaksas",IF('11a+c+n'!$Q330="N",'11a+c+n'!L330,0))</f>
        <v>0</v>
      </c>
      <c r="M330" s="121">
        <f>IF($C$4="Neattiecināmās izmaksas",IF('11a+c+n'!$Q330="N",'11a+c+n'!M330,0))</f>
        <v>0</v>
      </c>
      <c r="N330" s="121">
        <f>IF($C$4="Neattiecināmās izmaksas",IF('11a+c+n'!$Q330="N",'11a+c+n'!N330,0))</f>
        <v>0</v>
      </c>
      <c r="O330" s="121">
        <f>IF($C$4="Neattiecināmās izmaksas",IF('11a+c+n'!$Q330="N",'11a+c+n'!O330,0))</f>
        <v>0</v>
      </c>
      <c r="P330" s="122">
        <f>IF($C$4="Neattiecināmās izmaksas",IF('11a+c+n'!$Q330="N",'11a+c+n'!P330,0))</f>
        <v>0</v>
      </c>
    </row>
    <row r="331" spans="1:16" x14ac:dyDescent="0.2">
      <c r="A331" s="49">
        <f>IF(P331=0,0,IF(COUNTBLANK(P331)=1,0,COUNTA($P$14:P331)))</f>
        <v>0</v>
      </c>
      <c r="B331" s="21">
        <f>IF($C$4="Neattiecināmās izmaksas",IF('11a+c+n'!$Q331="N",'11a+c+n'!B331,0))</f>
        <v>0</v>
      </c>
      <c r="C331" s="21">
        <f>IF($C$4="Neattiecināmās izmaksas",IF('11a+c+n'!$Q331="N",'11a+c+n'!C331,0))</f>
        <v>0</v>
      </c>
      <c r="D331" s="21">
        <f>IF($C$4="Neattiecināmās izmaksas",IF('11a+c+n'!$Q331="N",'11a+c+n'!D331,0))</f>
        <v>0</v>
      </c>
      <c r="E331" s="42"/>
      <c r="F331" s="64"/>
      <c r="G331" s="121"/>
      <c r="H331" s="121">
        <f>IF($C$4="Neattiecināmās izmaksas",IF('11a+c+n'!$Q331="N",'11a+c+n'!H331,0))</f>
        <v>0</v>
      </c>
      <c r="I331" s="121"/>
      <c r="J331" s="121"/>
      <c r="K331" s="122">
        <f>IF($C$4="Neattiecināmās izmaksas",IF('11a+c+n'!$Q331="N",'11a+c+n'!K331,0))</f>
        <v>0</v>
      </c>
      <c r="L331" s="83">
        <f>IF($C$4="Neattiecināmās izmaksas",IF('11a+c+n'!$Q331="N",'11a+c+n'!L331,0))</f>
        <v>0</v>
      </c>
      <c r="M331" s="121">
        <f>IF($C$4="Neattiecināmās izmaksas",IF('11a+c+n'!$Q331="N",'11a+c+n'!M331,0))</f>
        <v>0</v>
      </c>
      <c r="N331" s="121">
        <f>IF($C$4="Neattiecināmās izmaksas",IF('11a+c+n'!$Q331="N",'11a+c+n'!N331,0))</f>
        <v>0</v>
      </c>
      <c r="O331" s="121">
        <f>IF($C$4="Neattiecināmās izmaksas",IF('11a+c+n'!$Q331="N",'11a+c+n'!O331,0))</f>
        <v>0</v>
      </c>
      <c r="P331" s="122">
        <f>IF($C$4="Neattiecināmās izmaksas",IF('11a+c+n'!$Q331="N",'11a+c+n'!P331,0))</f>
        <v>0</v>
      </c>
    </row>
    <row r="332" spans="1:16" x14ac:dyDescent="0.2">
      <c r="A332" s="49">
        <f>IF(P332=0,0,IF(COUNTBLANK(P332)=1,0,COUNTA($P$14:P332)))</f>
        <v>0</v>
      </c>
      <c r="B332" s="21">
        <f>IF($C$4="Neattiecināmās izmaksas",IF('11a+c+n'!$Q332="N",'11a+c+n'!B332,0))</f>
        <v>0</v>
      </c>
      <c r="C332" s="21">
        <f>IF($C$4="Neattiecināmās izmaksas",IF('11a+c+n'!$Q332="N",'11a+c+n'!C332,0))</f>
        <v>0</v>
      </c>
      <c r="D332" s="21">
        <f>IF($C$4="Neattiecināmās izmaksas",IF('11a+c+n'!$Q332="N",'11a+c+n'!D332,0))</f>
        <v>0</v>
      </c>
      <c r="E332" s="42"/>
      <c r="F332" s="64"/>
      <c r="G332" s="121"/>
      <c r="H332" s="121">
        <f>IF($C$4="Neattiecināmās izmaksas",IF('11a+c+n'!$Q332="N",'11a+c+n'!H332,0))</f>
        <v>0</v>
      </c>
      <c r="I332" s="121"/>
      <c r="J332" s="121"/>
      <c r="K332" s="122">
        <f>IF($C$4="Neattiecināmās izmaksas",IF('11a+c+n'!$Q332="N",'11a+c+n'!K332,0))</f>
        <v>0</v>
      </c>
      <c r="L332" s="83">
        <f>IF($C$4="Neattiecināmās izmaksas",IF('11a+c+n'!$Q332="N",'11a+c+n'!L332,0))</f>
        <v>0</v>
      </c>
      <c r="M332" s="121">
        <f>IF($C$4="Neattiecināmās izmaksas",IF('11a+c+n'!$Q332="N",'11a+c+n'!M332,0))</f>
        <v>0</v>
      </c>
      <c r="N332" s="121">
        <f>IF($C$4="Neattiecināmās izmaksas",IF('11a+c+n'!$Q332="N",'11a+c+n'!N332,0))</f>
        <v>0</v>
      </c>
      <c r="O332" s="121">
        <f>IF($C$4="Neattiecināmās izmaksas",IF('11a+c+n'!$Q332="N",'11a+c+n'!O332,0))</f>
        <v>0</v>
      </c>
      <c r="P332" s="122">
        <f>IF($C$4="Neattiecināmās izmaksas",IF('11a+c+n'!$Q332="N",'11a+c+n'!P332,0))</f>
        <v>0</v>
      </c>
    </row>
    <row r="333" spans="1:16" x14ac:dyDescent="0.2">
      <c r="A333" s="49">
        <f>IF(P333=0,0,IF(COUNTBLANK(P333)=1,0,COUNTA($P$14:P333)))</f>
        <v>0</v>
      </c>
      <c r="B333" s="21">
        <f>IF($C$4="Neattiecināmās izmaksas",IF('11a+c+n'!$Q333="N",'11a+c+n'!B333,0))</f>
        <v>0</v>
      </c>
      <c r="C333" s="21">
        <f>IF($C$4="Neattiecināmās izmaksas",IF('11a+c+n'!$Q333="N",'11a+c+n'!C333,0))</f>
        <v>0</v>
      </c>
      <c r="D333" s="21">
        <f>IF($C$4="Neattiecināmās izmaksas",IF('11a+c+n'!$Q333="N",'11a+c+n'!D333,0))</f>
        <v>0</v>
      </c>
      <c r="E333" s="42"/>
      <c r="F333" s="64"/>
      <c r="G333" s="121"/>
      <c r="H333" s="121">
        <f>IF($C$4="Neattiecināmās izmaksas",IF('11a+c+n'!$Q333="N",'11a+c+n'!H333,0))</f>
        <v>0</v>
      </c>
      <c r="I333" s="121"/>
      <c r="J333" s="121"/>
      <c r="K333" s="122">
        <f>IF($C$4="Neattiecināmās izmaksas",IF('11a+c+n'!$Q333="N",'11a+c+n'!K333,0))</f>
        <v>0</v>
      </c>
      <c r="L333" s="83">
        <f>IF($C$4="Neattiecināmās izmaksas",IF('11a+c+n'!$Q333="N",'11a+c+n'!L333,0))</f>
        <v>0</v>
      </c>
      <c r="M333" s="121">
        <f>IF($C$4="Neattiecināmās izmaksas",IF('11a+c+n'!$Q333="N",'11a+c+n'!M333,0))</f>
        <v>0</v>
      </c>
      <c r="N333" s="121">
        <f>IF($C$4="Neattiecināmās izmaksas",IF('11a+c+n'!$Q333="N",'11a+c+n'!N333,0))</f>
        <v>0</v>
      </c>
      <c r="O333" s="121">
        <f>IF($C$4="Neattiecināmās izmaksas",IF('11a+c+n'!$Q333="N",'11a+c+n'!O333,0))</f>
        <v>0</v>
      </c>
      <c r="P333" s="122">
        <f>IF($C$4="Neattiecināmās izmaksas",IF('11a+c+n'!$Q333="N",'11a+c+n'!P333,0))</f>
        <v>0</v>
      </c>
    </row>
    <row r="334" spans="1:16" x14ac:dyDescent="0.2">
      <c r="A334" s="49">
        <f>IF(P334=0,0,IF(COUNTBLANK(P334)=1,0,COUNTA($P$14:P334)))</f>
        <v>0</v>
      </c>
      <c r="B334" s="21">
        <f>IF($C$4="Neattiecināmās izmaksas",IF('11a+c+n'!$Q334="N",'11a+c+n'!B334,0))</f>
        <v>0</v>
      </c>
      <c r="C334" s="21">
        <f>IF($C$4="Neattiecināmās izmaksas",IF('11a+c+n'!$Q334="N",'11a+c+n'!C334,0))</f>
        <v>0</v>
      </c>
      <c r="D334" s="21">
        <f>IF($C$4="Neattiecināmās izmaksas",IF('11a+c+n'!$Q334="N",'11a+c+n'!D334,0))</f>
        <v>0</v>
      </c>
      <c r="E334" s="42"/>
      <c r="F334" s="64"/>
      <c r="G334" s="121"/>
      <c r="H334" s="121">
        <f>IF($C$4="Neattiecināmās izmaksas",IF('11a+c+n'!$Q334="N",'11a+c+n'!H334,0))</f>
        <v>0</v>
      </c>
      <c r="I334" s="121"/>
      <c r="J334" s="121"/>
      <c r="K334" s="122">
        <f>IF($C$4="Neattiecināmās izmaksas",IF('11a+c+n'!$Q334="N",'11a+c+n'!K334,0))</f>
        <v>0</v>
      </c>
      <c r="L334" s="83">
        <f>IF($C$4="Neattiecināmās izmaksas",IF('11a+c+n'!$Q334="N",'11a+c+n'!L334,0))</f>
        <v>0</v>
      </c>
      <c r="M334" s="121">
        <f>IF($C$4="Neattiecināmās izmaksas",IF('11a+c+n'!$Q334="N",'11a+c+n'!M334,0))</f>
        <v>0</v>
      </c>
      <c r="N334" s="121">
        <f>IF($C$4="Neattiecināmās izmaksas",IF('11a+c+n'!$Q334="N",'11a+c+n'!N334,0))</f>
        <v>0</v>
      </c>
      <c r="O334" s="121">
        <f>IF($C$4="Neattiecināmās izmaksas",IF('11a+c+n'!$Q334="N",'11a+c+n'!O334,0))</f>
        <v>0</v>
      </c>
      <c r="P334" s="122">
        <f>IF($C$4="Neattiecināmās izmaksas",IF('11a+c+n'!$Q334="N",'11a+c+n'!P334,0))</f>
        <v>0</v>
      </c>
    </row>
    <row r="335" spans="1:16" x14ac:dyDescent="0.2">
      <c r="A335" s="49">
        <f>IF(P335=0,0,IF(COUNTBLANK(P335)=1,0,COUNTA($P$14:P335)))</f>
        <v>0</v>
      </c>
      <c r="B335" s="21">
        <f>IF($C$4="Neattiecināmās izmaksas",IF('11a+c+n'!$Q335="N",'11a+c+n'!B335,0))</f>
        <v>0</v>
      </c>
      <c r="C335" s="21">
        <f>IF($C$4="Neattiecināmās izmaksas",IF('11a+c+n'!$Q335="N",'11a+c+n'!C335,0))</f>
        <v>0</v>
      </c>
      <c r="D335" s="21">
        <f>IF($C$4="Neattiecināmās izmaksas",IF('11a+c+n'!$Q335="N",'11a+c+n'!D335,0))</f>
        <v>0</v>
      </c>
      <c r="E335" s="42"/>
      <c r="F335" s="64"/>
      <c r="G335" s="121"/>
      <c r="H335" s="121">
        <f>IF($C$4="Neattiecināmās izmaksas",IF('11a+c+n'!$Q335="N",'11a+c+n'!H335,0))</f>
        <v>0</v>
      </c>
      <c r="I335" s="121"/>
      <c r="J335" s="121"/>
      <c r="K335" s="122">
        <f>IF($C$4="Neattiecināmās izmaksas",IF('11a+c+n'!$Q335="N",'11a+c+n'!K335,0))</f>
        <v>0</v>
      </c>
      <c r="L335" s="83">
        <f>IF($C$4="Neattiecināmās izmaksas",IF('11a+c+n'!$Q335="N",'11a+c+n'!L335,0))</f>
        <v>0</v>
      </c>
      <c r="M335" s="121">
        <f>IF($C$4="Neattiecināmās izmaksas",IF('11a+c+n'!$Q335="N",'11a+c+n'!M335,0))</f>
        <v>0</v>
      </c>
      <c r="N335" s="121">
        <f>IF($C$4="Neattiecināmās izmaksas",IF('11a+c+n'!$Q335="N",'11a+c+n'!N335,0))</f>
        <v>0</v>
      </c>
      <c r="O335" s="121">
        <f>IF($C$4="Neattiecināmās izmaksas",IF('11a+c+n'!$Q335="N",'11a+c+n'!O335,0))</f>
        <v>0</v>
      </c>
      <c r="P335" s="122">
        <f>IF($C$4="Neattiecināmās izmaksas",IF('11a+c+n'!$Q335="N",'11a+c+n'!P335,0))</f>
        <v>0</v>
      </c>
    </row>
    <row r="336" spans="1:16" x14ac:dyDescent="0.2">
      <c r="A336" s="49">
        <f>IF(P336=0,0,IF(COUNTBLANK(P336)=1,0,COUNTA($P$14:P336)))</f>
        <v>0</v>
      </c>
      <c r="B336" s="21">
        <f>IF($C$4="Neattiecināmās izmaksas",IF('11a+c+n'!$Q336="N",'11a+c+n'!B336,0))</f>
        <v>0</v>
      </c>
      <c r="C336" s="21">
        <f>IF($C$4="Neattiecināmās izmaksas",IF('11a+c+n'!$Q336="N",'11a+c+n'!C336,0))</f>
        <v>0</v>
      </c>
      <c r="D336" s="21">
        <f>IF($C$4="Neattiecināmās izmaksas",IF('11a+c+n'!$Q336="N",'11a+c+n'!D336,0))</f>
        <v>0</v>
      </c>
      <c r="E336" s="42"/>
      <c r="F336" s="64"/>
      <c r="G336" s="121"/>
      <c r="H336" s="121">
        <f>IF($C$4="Neattiecināmās izmaksas",IF('11a+c+n'!$Q336="N",'11a+c+n'!H336,0))</f>
        <v>0</v>
      </c>
      <c r="I336" s="121"/>
      <c r="J336" s="121"/>
      <c r="K336" s="122">
        <f>IF($C$4="Neattiecināmās izmaksas",IF('11a+c+n'!$Q336="N",'11a+c+n'!K336,0))</f>
        <v>0</v>
      </c>
      <c r="L336" s="83">
        <f>IF($C$4="Neattiecināmās izmaksas",IF('11a+c+n'!$Q336="N",'11a+c+n'!L336,0))</f>
        <v>0</v>
      </c>
      <c r="M336" s="121">
        <f>IF($C$4="Neattiecināmās izmaksas",IF('11a+c+n'!$Q336="N",'11a+c+n'!M336,0))</f>
        <v>0</v>
      </c>
      <c r="N336" s="121">
        <f>IF($C$4="Neattiecināmās izmaksas",IF('11a+c+n'!$Q336="N",'11a+c+n'!N336,0))</f>
        <v>0</v>
      </c>
      <c r="O336" s="121">
        <f>IF($C$4="Neattiecināmās izmaksas",IF('11a+c+n'!$Q336="N",'11a+c+n'!O336,0))</f>
        <v>0</v>
      </c>
      <c r="P336" s="122">
        <f>IF($C$4="Neattiecināmās izmaksas",IF('11a+c+n'!$Q336="N",'11a+c+n'!P336,0))</f>
        <v>0</v>
      </c>
    </row>
    <row r="337" spans="1:16" x14ac:dyDescent="0.2">
      <c r="A337" s="49">
        <f>IF(P337=0,0,IF(COUNTBLANK(P337)=1,0,COUNTA($P$14:P337)))</f>
        <v>0</v>
      </c>
      <c r="B337" s="21">
        <f>IF($C$4="Neattiecināmās izmaksas",IF('11a+c+n'!$Q337="N",'11a+c+n'!B337,0))</f>
        <v>0</v>
      </c>
      <c r="C337" s="21">
        <f>IF($C$4="Neattiecināmās izmaksas",IF('11a+c+n'!$Q337="N",'11a+c+n'!C337,0))</f>
        <v>0</v>
      </c>
      <c r="D337" s="21">
        <f>IF($C$4="Neattiecināmās izmaksas",IF('11a+c+n'!$Q337="N",'11a+c+n'!D337,0))</f>
        <v>0</v>
      </c>
      <c r="E337" s="42"/>
      <c r="F337" s="64"/>
      <c r="G337" s="121"/>
      <c r="H337" s="121">
        <f>IF($C$4="Neattiecināmās izmaksas",IF('11a+c+n'!$Q337="N",'11a+c+n'!H337,0))</f>
        <v>0</v>
      </c>
      <c r="I337" s="121"/>
      <c r="J337" s="121"/>
      <c r="K337" s="122">
        <f>IF($C$4="Neattiecināmās izmaksas",IF('11a+c+n'!$Q337="N",'11a+c+n'!K337,0))</f>
        <v>0</v>
      </c>
      <c r="L337" s="83">
        <f>IF($C$4="Neattiecināmās izmaksas",IF('11a+c+n'!$Q337="N",'11a+c+n'!L337,0))</f>
        <v>0</v>
      </c>
      <c r="M337" s="121">
        <f>IF($C$4="Neattiecināmās izmaksas",IF('11a+c+n'!$Q337="N",'11a+c+n'!M337,0))</f>
        <v>0</v>
      </c>
      <c r="N337" s="121">
        <f>IF($C$4="Neattiecināmās izmaksas",IF('11a+c+n'!$Q337="N",'11a+c+n'!N337,0))</f>
        <v>0</v>
      </c>
      <c r="O337" s="121">
        <f>IF($C$4="Neattiecināmās izmaksas",IF('11a+c+n'!$Q337="N",'11a+c+n'!O337,0))</f>
        <v>0</v>
      </c>
      <c r="P337" s="122">
        <f>IF($C$4="Neattiecināmās izmaksas",IF('11a+c+n'!$Q337="N",'11a+c+n'!P337,0))</f>
        <v>0</v>
      </c>
    </row>
    <row r="338" spans="1:16" x14ac:dyDescent="0.2">
      <c r="A338" s="49">
        <f>IF(P338=0,0,IF(COUNTBLANK(P338)=1,0,COUNTA($P$14:P338)))</f>
        <v>0</v>
      </c>
      <c r="B338" s="21">
        <f>IF($C$4="Neattiecināmās izmaksas",IF('11a+c+n'!$Q338="N",'11a+c+n'!B338,0))</f>
        <v>0</v>
      </c>
      <c r="C338" s="21">
        <f>IF($C$4="Neattiecināmās izmaksas",IF('11a+c+n'!$Q338="N",'11a+c+n'!C338,0))</f>
        <v>0</v>
      </c>
      <c r="D338" s="21">
        <f>IF($C$4="Neattiecināmās izmaksas",IF('11a+c+n'!$Q338="N",'11a+c+n'!D338,0))</f>
        <v>0</v>
      </c>
      <c r="E338" s="42"/>
      <c r="F338" s="64"/>
      <c r="G338" s="121"/>
      <c r="H338" s="121">
        <f>IF($C$4="Neattiecināmās izmaksas",IF('11a+c+n'!$Q338="N",'11a+c+n'!H338,0))</f>
        <v>0</v>
      </c>
      <c r="I338" s="121"/>
      <c r="J338" s="121"/>
      <c r="K338" s="122">
        <f>IF($C$4="Neattiecināmās izmaksas",IF('11a+c+n'!$Q338="N",'11a+c+n'!K338,0))</f>
        <v>0</v>
      </c>
      <c r="L338" s="83">
        <f>IF($C$4="Neattiecināmās izmaksas",IF('11a+c+n'!$Q338="N",'11a+c+n'!L338,0))</f>
        <v>0</v>
      </c>
      <c r="M338" s="121">
        <f>IF($C$4="Neattiecināmās izmaksas",IF('11a+c+n'!$Q338="N",'11a+c+n'!M338,0))</f>
        <v>0</v>
      </c>
      <c r="N338" s="121">
        <f>IF($C$4="Neattiecināmās izmaksas",IF('11a+c+n'!$Q338="N",'11a+c+n'!N338,0))</f>
        <v>0</v>
      </c>
      <c r="O338" s="121">
        <f>IF($C$4="Neattiecināmās izmaksas",IF('11a+c+n'!$Q338="N",'11a+c+n'!O338,0))</f>
        <v>0</v>
      </c>
      <c r="P338" s="122">
        <f>IF($C$4="Neattiecināmās izmaksas",IF('11a+c+n'!$Q338="N",'11a+c+n'!P338,0))</f>
        <v>0</v>
      </c>
    </row>
    <row r="339" spans="1:16" x14ac:dyDescent="0.2">
      <c r="A339" s="49">
        <f>IF(P339=0,0,IF(COUNTBLANK(P339)=1,0,COUNTA($P$14:P339)))</f>
        <v>0</v>
      </c>
      <c r="B339" s="21">
        <f>IF($C$4="Neattiecināmās izmaksas",IF('11a+c+n'!$Q339="N",'11a+c+n'!B339,0))</f>
        <v>0</v>
      </c>
      <c r="C339" s="21">
        <f>IF($C$4="Neattiecināmās izmaksas",IF('11a+c+n'!$Q339="N",'11a+c+n'!C339,0))</f>
        <v>0</v>
      </c>
      <c r="D339" s="21">
        <f>IF($C$4="Neattiecināmās izmaksas",IF('11a+c+n'!$Q339="N",'11a+c+n'!D339,0))</f>
        <v>0</v>
      </c>
      <c r="E339" s="42"/>
      <c r="F339" s="64"/>
      <c r="G339" s="121"/>
      <c r="H339" s="121">
        <f>IF($C$4="Neattiecināmās izmaksas",IF('11a+c+n'!$Q339="N",'11a+c+n'!H339,0))</f>
        <v>0</v>
      </c>
      <c r="I339" s="121"/>
      <c r="J339" s="121"/>
      <c r="K339" s="122">
        <f>IF($C$4="Neattiecināmās izmaksas",IF('11a+c+n'!$Q339="N",'11a+c+n'!K339,0))</f>
        <v>0</v>
      </c>
      <c r="L339" s="83">
        <f>IF($C$4="Neattiecināmās izmaksas",IF('11a+c+n'!$Q339="N",'11a+c+n'!L339,0))</f>
        <v>0</v>
      </c>
      <c r="M339" s="121">
        <f>IF($C$4="Neattiecināmās izmaksas",IF('11a+c+n'!$Q339="N",'11a+c+n'!M339,0))</f>
        <v>0</v>
      </c>
      <c r="N339" s="121">
        <f>IF($C$4="Neattiecināmās izmaksas",IF('11a+c+n'!$Q339="N",'11a+c+n'!N339,0))</f>
        <v>0</v>
      </c>
      <c r="O339" s="121">
        <f>IF($C$4="Neattiecināmās izmaksas",IF('11a+c+n'!$Q339="N",'11a+c+n'!O339,0))</f>
        <v>0</v>
      </c>
      <c r="P339" s="122">
        <f>IF($C$4="Neattiecināmās izmaksas",IF('11a+c+n'!$Q339="N",'11a+c+n'!P339,0))</f>
        <v>0</v>
      </c>
    </row>
    <row r="340" spans="1:16" x14ac:dyDescent="0.2">
      <c r="A340" s="49">
        <f>IF(P340=0,0,IF(COUNTBLANK(P340)=1,0,COUNTA($P$14:P340)))</f>
        <v>0</v>
      </c>
      <c r="B340" s="21">
        <f>IF($C$4="Neattiecināmās izmaksas",IF('11a+c+n'!$Q340="N",'11a+c+n'!B340,0))</f>
        <v>0</v>
      </c>
      <c r="C340" s="21">
        <f>IF($C$4="Neattiecināmās izmaksas",IF('11a+c+n'!$Q340="N",'11a+c+n'!C340,0))</f>
        <v>0</v>
      </c>
      <c r="D340" s="21">
        <f>IF($C$4="Neattiecināmās izmaksas",IF('11a+c+n'!$Q340="N",'11a+c+n'!D340,0))</f>
        <v>0</v>
      </c>
      <c r="E340" s="42"/>
      <c r="F340" s="64"/>
      <c r="G340" s="121"/>
      <c r="H340" s="121">
        <f>IF($C$4="Neattiecināmās izmaksas",IF('11a+c+n'!$Q340="N",'11a+c+n'!H340,0))</f>
        <v>0</v>
      </c>
      <c r="I340" s="121"/>
      <c r="J340" s="121"/>
      <c r="K340" s="122">
        <f>IF($C$4="Neattiecināmās izmaksas",IF('11a+c+n'!$Q340="N",'11a+c+n'!K340,0))</f>
        <v>0</v>
      </c>
      <c r="L340" s="83">
        <f>IF($C$4="Neattiecināmās izmaksas",IF('11a+c+n'!$Q340="N",'11a+c+n'!L340,0))</f>
        <v>0</v>
      </c>
      <c r="M340" s="121">
        <f>IF($C$4="Neattiecināmās izmaksas",IF('11a+c+n'!$Q340="N",'11a+c+n'!M340,0))</f>
        <v>0</v>
      </c>
      <c r="N340" s="121">
        <f>IF($C$4="Neattiecināmās izmaksas",IF('11a+c+n'!$Q340="N",'11a+c+n'!N340,0))</f>
        <v>0</v>
      </c>
      <c r="O340" s="121">
        <f>IF($C$4="Neattiecināmās izmaksas",IF('11a+c+n'!$Q340="N",'11a+c+n'!O340,0))</f>
        <v>0</v>
      </c>
      <c r="P340" s="122">
        <f>IF($C$4="Neattiecināmās izmaksas",IF('11a+c+n'!$Q340="N",'11a+c+n'!P340,0))</f>
        <v>0</v>
      </c>
    </row>
    <row r="341" spans="1:16" x14ac:dyDescent="0.2">
      <c r="A341" s="49">
        <f>IF(P341=0,0,IF(COUNTBLANK(P341)=1,0,COUNTA($P$14:P341)))</f>
        <v>0</v>
      </c>
      <c r="B341" s="21">
        <f>IF($C$4="Neattiecināmās izmaksas",IF('11a+c+n'!$Q341="N",'11a+c+n'!B341,0))</f>
        <v>0</v>
      </c>
      <c r="C341" s="21">
        <f>IF($C$4="Neattiecināmās izmaksas",IF('11a+c+n'!$Q341="N",'11a+c+n'!C341,0))</f>
        <v>0</v>
      </c>
      <c r="D341" s="21">
        <f>IF($C$4="Neattiecināmās izmaksas",IF('11a+c+n'!$Q341="N",'11a+c+n'!D341,0))</f>
        <v>0</v>
      </c>
      <c r="E341" s="42"/>
      <c r="F341" s="64"/>
      <c r="G341" s="121"/>
      <c r="H341" s="121">
        <f>IF($C$4="Neattiecināmās izmaksas",IF('11a+c+n'!$Q341="N",'11a+c+n'!H341,0))</f>
        <v>0</v>
      </c>
      <c r="I341" s="121"/>
      <c r="J341" s="121"/>
      <c r="K341" s="122">
        <f>IF($C$4="Neattiecināmās izmaksas",IF('11a+c+n'!$Q341="N",'11a+c+n'!K341,0))</f>
        <v>0</v>
      </c>
      <c r="L341" s="83">
        <f>IF($C$4="Neattiecināmās izmaksas",IF('11a+c+n'!$Q341="N",'11a+c+n'!L341,0))</f>
        <v>0</v>
      </c>
      <c r="M341" s="121">
        <f>IF($C$4="Neattiecināmās izmaksas",IF('11a+c+n'!$Q341="N",'11a+c+n'!M341,0))</f>
        <v>0</v>
      </c>
      <c r="N341" s="121">
        <f>IF($C$4="Neattiecināmās izmaksas",IF('11a+c+n'!$Q341="N",'11a+c+n'!N341,0))</f>
        <v>0</v>
      </c>
      <c r="O341" s="121">
        <f>IF($C$4="Neattiecināmās izmaksas",IF('11a+c+n'!$Q341="N",'11a+c+n'!O341,0))</f>
        <v>0</v>
      </c>
      <c r="P341" s="122">
        <f>IF($C$4="Neattiecināmās izmaksas",IF('11a+c+n'!$Q341="N",'11a+c+n'!P341,0))</f>
        <v>0</v>
      </c>
    </row>
    <row r="342" spans="1:16" x14ac:dyDescent="0.2">
      <c r="A342" s="49">
        <f>IF(P342=0,0,IF(COUNTBLANK(P342)=1,0,COUNTA($P$14:P342)))</f>
        <v>0</v>
      </c>
      <c r="B342" s="21">
        <f>IF($C$4="Neattiecināmās izmaksas",IF('11a+c+n'!$Q342="N",'11a+c+n'!B342,0))</f>
        <v>0</v>
      </c>
      <c r="C342" s="21">
        <f>IF($C$4="Neattiecināmās izmaksas",IF('11a+c+n'!$Q342="N",'11a+c+n'!C342,0))</f>
        <v>0</v>
      </c>
      <c r="D342" s="21">
        <f>IF($C$4="Neattiecināmās izmaksas",IF('11a+c+n'!$Q342="N",'11a+c+n'!D342,0))</f>
        <v>0</v>
      </c>
      <c r="E342" s="42"/>
      <c r="F342" s="64"/>
      <c r="G342" s="121"/>
      <c r="H342" s="121">
        <f>IF($C$4="Neattiecināmās izmaksas",IF('11a+c+n'!$Q342="N",'11a+c+n'!H342,0))</f>
        <v>0</v>
      </c>
      <c r="I342" s="121"/>
      <c r="J342" s="121"/>
      <c r="K342" s="122">
        <f>IF($C$4="Neattiecināmās izmaksas",IF('11a+c+n'!$Q342="N",'11a+c+n'!K342,0))</f>
        <v>0</v>
      </c>
      <c r="L342" s="83">
        <f>IF($C$4="Neattiecināmās izmaksas",IF('11a+c+n'!$Q342="N",'11a+c+n'!L342,0))</f>
        <v>0</v>
      </c>
      <c r="M342" s="121">
        <f>IF($C$4="Neattiecināmās izmaksas",IF('11a+c+n'!$Q342="N",'11a+c+n'!M342,0))</f>
        <v>0</v>
      </c>
      <c r="N342" s="121">
        <f>IF($C$4="Neattiecināmās izmaksas",IF('11a+c+n'!$Q342="N",'11a+c+n'!N342,0))</f>
        <v>0</v>
      </c>
      <c r="O342" s="121">
        <f>IF($C$4="Neattiecināmās izmaksas",IF('11a+c+n'!$Q342="N",'11a+c+n'!O342,0))</f>
        <v>0</v>
      </c>
      <c r="P342" s="122">
        <f>IF($C$4="Neattiecināmās izmaksas",IF('11a+c+n'!$Q342="N",'11a+c+n'!P342,0))</f>
        <v>0</v>
      </c>
    </row>
    <row r="343" spans="1:16" x14ac:dyDescent="0.2">
      <c r="A343" s="49">
        <f>IF(P343=0,0,IF(COUNTBLANK(P343)=1,0,COUNTA($P$14:P343)))</f>
        <v>0</v>
      </c>
      <c r="B343" s="21">
        <f>IF($C$4="Neattiecināmās izmaksas",IF('11a+c+n'!$Q343="N",'11a+c+n'!B343,0))</f>
        <v>0</v>
      </c>
      <c r="C343" s="21">
        <f>IF($C$4="Neattiecināmās izmaksas",IF('11a+c+n'!$Q343="N",'11a+c+n'!C343,0))</f>
        <v>0</v>
      </c>
      <c r="D343" s="21">
        <f>IF($C$4="Neattiecināmās izmaksas",IF('11a+c+n'!$Q343="N",'11a+c+n'!D343,0))</f>
        <v>0</v>
      </c>
      <c r="E343" s="42"/>
      <c r="F343" s="64"/>
      <c r="G343" s="121"/>
      <c r="H343" s="121">
        <f>IF($C$4="Neattiecināmās izmaksas",IF('11a+c+n'!$Q343="N",'11a+c+n'!H343,0))</f>
        <v>0</v>
      </c>
      <c r="I343" s="121"/>
      <c r="J343" s="121"/>
      <c r="K343" s="122">
        <f>IF($C$4="Neattiecināmās izmaksas",IF('11a+c+n'!$Q343="N",'11a+c+n'!K343,0))</f>
        <v>0</v>
      </c>
      <c r="L343" s="83">
        <f>IF($C$4="Neattiecināmās izmaksas",IF('11a+c+n'!$Q343="N",'11a+c+n'!L343,0))</f>
        <v>0</v>
      </c>
      <c r="M343" s="121">
        <f>IF($C$4="Neattiecināmās izmaksas",IF('11a+c+n'!$Q343="N",'11a+c+n'!M343,0))</f>
        <v>0</v>
      </c>
      <c r="N343" s="121">
        <f>IF($C$4="Neattiecināmās izmaksas",IF('11a+c+n'!$Q343="N",'11a+c+n'!N343,0))</f>
        <v>0</v>
      </c>
      <c r="O343" s="121">
        <f>IF($C$4="Neattiecināmās izmaksas",IF('11a+c+n'!$Q343="N",'11a+c+n'!O343,0))</f>
        <v>0</v>
      </c>
      <c r="P343" s="122">
        <f>IF($C$4="Neattiecināmās izmaksas",IF('11a+c+n'!$Q343="N",'11a+c+n'!P343,0))</f>
        <v>0</v>
      </c>
    </row>
    <row r="344" spans="1:16" x14ac:dyDescent="0.2">
      <c r="A344" s="49">
        <f>IF(P344=0,0,IF(COUNTBLANK(P344)=1,0,COUNTA($P$14:P344)))</f>
        <v>0</v>
      </c>
      <c r="B344" s="21">
        <f>IF($C$4="Neattiecināmās izmaksas",IF('11a+c+n'!$Q344="N",'11a+c+n'!B344,0))</f>
        <v>0</v>
      </c>
      <c r="C344" s="21">
        <f>IF($C$4="Neattiecināmās izmaksas",IF('11a+c+n'!$Q344="N",'11a+c+n'!C344,0))</f>
        <v>0</v>
      </c>
      <c r="D344" s="21">
        <f>IF($C$4="Neattiecināmās izmaksas",IF('11a+c+n'!$Q344="N",'11a+c+n'!D344,0))</f>
        <v>0</v>
      </c>
      <c r="E344" s="42"/>
      <c r="F344" s="64"/>
      <c r="G344" s="121"/>
      <c r="H344" s="121">
        <f>IF($C$4="Neattiecināmās izmaksas",IF('11a+c+n'!$Q344="N",'11a+c+n'!H344,0))</f>
        <v>0</v>
      </c>
      <c r="I344" s="121"/>
      <c r="J344" s="121"/>
      <c r="K344" s="122">
        <f>IF($C$4="Neattiecināmās izmaksas",IF('11a+c+n'!$Q344="N",'11a+c+n'!K344,0))</f>
        <v>0</v>
      </c>
      <c r="L344" s="83">
        <f>IF($C$4="Neattiecināmās izmaksas",IF('11a+c+n'!$Q344="N",'11a+c+n'!L344,0))</f>
        <v>0</v>
      </c>
      <c r="M344" s="121">
        <f>IF($C$4="Neattiecināmās izmaksas",IF('11a+c+n'!$Q344="N",'11a+c+n'!M344,0))</f>
        <v>0</v>
      </c>
      <c r="N344" s="121">
        <f>IF($C$4="Neattiecināmās izmaksas",IF('11a+c+n'!$Q344="N",'11a+c+n'!N344,0))</f>
        <v>0</v>
      </c>
      <c r="O344" s="121">
        <f>IF($C$4="Neattiecināmās izmaksas",IF('11a+c+n'!$Q344="N",'11a+c+n'!O344,0))</f>
        <v>0</v>
      </c>
      <c r="P344" s="122">
        <f>IF($C$4="Neattiecināmās izmaksas",IF('11a+c+n'!$Q344="N",'11a+c+n'!P344,0))</f>
        <v>0</v>
      </c>
    </row>
    <row r="345" spans="1:16" x14ac:dyDescent="0.2">
      <c r="A345" s="49">
        <f>IF(P345=0,0,IF(COUNTBLANK(P345)=1,0,COUNTA($P$14:P345)))</f>
        <v>0</v>
      </c>
      <c r="B345" s="21">
        <f>IF($C$4="Neattiecināmās izmaksas",IF('11a+c+n'!$Q345="N",'11a+c+n'!B345,0))</f>
        <v>0</v>
      </c>
      <c r="C345" s="21">
        <f>IF($C$4="Neattiecināmās izmaksas",IF('11a+c+n'!$Q345="N",'11a+c+n'!C345,0))</f>
        <v>0</v>
      </c>
      <c r="D345" s="21">
        <f>IF($C$4="Neattiecināmās izmaksas",IF('11a+c+n'!$Q345="N",'11a+c+n'!D345,0))</f>
        <v>0</v>
      </c>
      <c r="E345" s="42"/>
      <c r="F345" s="64"/>
      <c r="G345" s="121"/>
      <c r="H345" s="121">
        <f>IF($C$4="Neattiecināmās izmaksas",IF('11a+c+n'!$Q345="N",'11a+c+n'!H345,0))</f>
        <v>0</v>
      </c>
      <c r="I345" s="121"/>
      <c r="J345" s="121"/>
      <c r="K345" s="122">
        <f>IF($C$4="Neattiecināmās izmaksas",IF('11a+c+n'!$Q345="N",'11a+c+n'!K345,0))</f>
        <v>0</v>
      </c>
      <c r="L345" s="83">
        <f>IF($C$4="Neattiecināmās izmaksas",IF('11a+c+n'!$Q345="N",'11a+c+n'!L345,0))</f>
        <v>0</v>
      </c>
      <c r="M345" s="121">
        <f>IF($C$4="Neattiecināmās izmaksas",IF('11a+c+n'!$Q345="N",'11a+c+n'!M345,0))</f>
        <v>0</v>
      </c>
      <c r="N345" s="121">
        <f>IF($C$4="Neattiecināmās izmaksas",IF('11a+c+n'!$Q345="N",'11a+c+n'!N345,0))</f>
        <v>0</v>
      </c>
      <c r="O345" s="121">
        <f>IF($C$4="Neattiecināmās izmaksas",IF('11a+c+n'!$Q345="N",'11a+c+n'!O345,0))</f>
        <v>0</v>
      </c>
      <c r="P345" s="122">
        <f>IF($C$4="Neattiecināmās izmaksas",IF('11a+c+n'!$Q345="N",'11a+c+n'!P345,0))</f>
        <v>0</v>
      </c>
    </row>
    <row r="346" spans="1:16" x14ac:dyDescent="0.2">
      <c r="A346" s="49">
        <f>IF(P346=0,0,IF(COUNTBLANK(P346)=1,0,COUNTA($P$14:P346)))</f>
        <v>0</v>
      </c>
      <c r="B346" s="21">
        <f>IF($C$4="Neattiecināmās izmaksas",IF('11a+c+n'!$Q346="N",'11a+c+n'!B346,0))</f>
        <v>0</v>
      </c>
      <c r="C346" s="21">
        <f>IF($C$4="Neattiecināmās izmaksas",IF('11a+c+n'!$Q346="N",'11a+c+n'!C346,0))</f>
        <v>0</v>
      </c>
      <c r="D346" s="21">
        <f>IF($C$4="Neattiecināmās izmaksas",IF('11a+c+n'!$Q346="N",'11a+c+n'!D346,0))</f>
        <v>0</v>
      </c>
      <c r="E346" s="42"/>
      <c r="F346" s="64"/>
      <c r="G346" s="121"/>
      <c r="H346" s="121">
        <f>IF($C$4="Neattiecināmās izmaksas",IF('11a+c+n'!$Q346="N",'11a+c+n'!H346,0))</f>
        <v>0</v>
      </c>
      <c r="I346" s="121"/>
      <c r="J346" s="121"/>
      <c r="K346" s="122">
        <f>IF($C$4="Neattiecināmās izmaksas",IF('11a+c+n'!$Q346="N",'11a+c+n'!K346,0))</f>
        <v>0</v>
      </c>
      <c r="L346" s="83">
        <f>IF($C$4="Neattiecināmās izmaksas",IF('11a+c+n'!$Q346="N",'11a+c+n'!L346,0))</f>
        <v>0</v>
      </c>
      <c r="M346" s="121">
        <f>IF($C$4="Neattiecināmās izmaksas",IF('11a+c+n'!$Q346="N",'11a+c+n'!M346,0))</f>
        <v>0</v>
      </c>
      <c r="N346" s="121">
        <f>IF($C$4="Neattiecināmās izmaksas",IF('11a+c+n'!$Q346="N",'11a+c+n'!N346,0))</f>
        <v>0</v>
      </c>
      <c r="O346" s="121">
        <f>IF($C$4="Neattiecināmās izmaksas",IF('11a+c+n'!$Q346="N",'11a+c+n'!O346,0))</f>
        <v>0</v>
      </c>
      <c r="P346" s="122">
        <f>IF($C$4="Neattiecināmās izmaksas",IF('11a+c+n'!$Q346="N",'11a+c+n'!P346,0))</f>
        <v>0</v>
      </c>
    </row>
    <row r="347" spans="1:16" x14ac:dyDescent="0.2">
      <c r="A347" s="49">
        <f>IF(P347=0,0,IF(COUNTBLANK(P347)=1,0,COUNTA($P$14:P347)))</f>
        <v>0</v>
      </c>
      <c r="B347" s="21">
        <f>IF($C$4="Neattiecināmās izmaksas",IF('11a+c+n'!$Q347="N",'11a+c+n'!B347,0))</f>
        <v>0</v>
      </c>
      <c r="C347" s="21">
        <f>IF($C$4="Neattiecināmās izmaksas",IF('11a+c+n'!$Q347="N",'11a+c+n'!C347,0))</f>
        <v>0</v>
      </c>
      <c r="D347" s="21">
        <f>IF($C$4="Neattiecināmās izmaksas",IF('11a+c+n'!$Q347="N",'11a+c+n'!D347,0))</f>
        <v>0</v>
      </c>
      <c r="E347" s="42"/>
      <c r="F347" s="64"/>
      <c r="G347" s="121"/>
      <c r="H347" s="121">
        <f>IF($C$4="Neattiecināmās izmaksas",IF('11a+c+n'!$Q347="N",'11a+c+n'!H347,0))</f>
        <v>0</v>
      </c>
      <c r="I347" s="121"/>
      <c r="J347" s="121"/>
      <c r="K347" s="122">
        <f>IF($C$4="Neattiecināmās izmaksas",IF('11a+c+n'!$Q347="N",'11a+c+n'!K347,0))</f>
        <v>0</v>
      </c>
      <c r="L347" s="83">
        <f>IF($C$4="Neattiecināmās izmaksas",IF('11a+c+n'!$Q347="N",'11a+c+n'!L347,0))</f>
        <v>0</v>
      </c>
      <c r="M347" s="121">
        <f>IF($C$4="Neattiecināmās izmaksas",IF('11a+c+n'!$Q347="N",'11a+c+n'!M347,0))</f>
        <v>0</v>
      </c>
      <c r="N347" s="121">
        <f>IF($C$4="Neattiecināmās izmaksas",IF('11a+c+n'!$Q347="N",'11a+c+n'!N347,0))</f>
        <v>0</v>
      </c>
      <c r="O347" s="121">
        <f>IF($C$4="Neattiecināmās izmaksas",IF('11a+c+n'!$Q347="N",'11a+c+n'!O347,0))</f>
        <v>0</v>
      </c>
      <c r="P347" s="122">
        <f>IF($C$4="Neattiecināmās izmaksas",IF('11a+c+n'!$Q347="N",'11a+c+n'!P347,0))</f>
        <v>0</v>
      </c>
    </row>
    <row r="348" spans="1:16" x14ac:dyDescent="0.2">
      <c r="A348" s="49">
        <f>IF(P348=0,0,IF(COUNTBLANK(P348)=1,0,COUNTA($P$14:P348)))</f>
        <v>0</v>
      </c>
      <c r="B348" s="21">
        <f>IF($C$4="Neattiecināmās izmaksas",IF('11a+c+n'!$Q348="N",'11a+c+n'!B348,0))</f>
        <v>0</v>
      </c>
      <c r="C348" s="21">
        <f>IF($C$4="Neattiecināmās izmaksas",IF('11a+c+n'!$Q348="N",'11a+c+n'!C348,0))</f>
        <v>0</v>
      </c>
      <c r="D348" s="21">
        <f>IF($C$4="Neattiecināmās izmaksas",IF('11a+c+n'!$Q348="N",'11a+c+n'!D348,0))</f>
        <v>0</v>
      </c>
      <c r="E348" s="42"/>
      <c r="F348" s="64"/>
      <c r="G348" s="121"/>
      <c r="H348" s="121">
        <f>IF($C$4="Neattiecināmās izmaksas",IF('11a+c+n'!$Q348="N",'11a+c+n'!H348,0))</f>
        <v>0</v>
      </c>
      <c r="I348" s="121"/>
      <c r="J348" s="121"/>
      <c r="K348" s="122">
        <f>IF($C$4="Neattiecināmās izmaksas",IF('11a+c+n'!$Q348="N",'11a+c+n'!K348,0))</f>
        <v>0</v>
      </c>
      <c r="L348" s="83">
        <f>IF($C$4="Neattiecināmās izmaksas",IF('11a+c+n'!$Q348="N",'11a+c+n'!L348,0))</f>
        <v>0</v>
      </c>
      <c r="M348" s="121">
        <f>IF($C$4="Neattiecināmās izmaksas",IF('11a+c+n'!$Q348="N",'11a+c+n'!M348,0))</f>
        <v>0</v>
      </c>
      <c r="N348" s="121">
        <f>IF($C$4="Neattiecināmās izmaksas",IF('11a+c+n'!$Q348="N",'11a+c+n'!N348,0))</f>
        <v>0</v>
      </c>
      <c r="O348" s="121">
        <f>IF($C$4="Neattiecināmās izmaksas",IF('11a+c+n'!$Q348="N",'11a+c+n'!O348,0))</f>
        <v>0</v>
      </c>
      <c r="P348" s="122">
        <f>IF($C$4="Neattiecināmās izmaksas",IF('11a+c+n'!$Q348="N",'11a+c+n'!P348,0))</f>
        <v>0</v>
      </c>
    </row>
    <row r="349" spans="1:16" x14ac:dyDescent="0.2">
      <c r="A349" s="49">
        <f>IF(P349=0,0,IF(COUNTBLANK(P349)=1,0,COUNTA($P$14:P349)))</f>
        <v>0</v>
      </c>
      <c r="B349" s="21">
        <f>IF($C$4="Neattiecināmās izmaksas",IF('11a+c+n'!$Q349="N",'11a+c+n'!B349,0))</f>
        <v>0</v>
      </c>
      <c r="C349" s="21">
        <f>IF($C$4="Neattiecināmās izmaksas",IF('11a+c+n'!$Q349="N",'11a+c+n'!C349,0))</f>
        <v>0</v>
      </c>
      <c r="D349" s="21">
        <f>IF($C$4="Neattiecināmās izmaksas",IF('11a+c+n'!$Q349="N",'11a+c+n'!D349,0))</f>
        <v>0</v>
      </c>
      <c r="E349" s="42"/>
      <c r="F349" s="64"/>
      <c r="G349" s="121"/>
      <c r="H349" s="121">
        <f>IF($C$4="Neattiecināmās izmaksas",IF('11a+c+n'!$Q349="N",'11a+c+n'!H349,0))</f>
        <v>0</v>
      </c>
      <c r="I349" s="121"/>
      <c r="J349" s="121"/>
      <c r="K349" s="122">
        <f>IF($C$4="Neattiecināmās izmaksas",IF('11a+c+n'!$Q349="N",'11a+c+n'!K349,0))</f>
        <v>0</v>
      </c>
      <c r="L349" s="83">
        <f>IF($C$4="Neattiecināmās izmaksas",IF('11a+c+n'!$Q349="N",'11a+c+n'!L349,0))</f>
        <v>0</v>
      </c>
      <c r="M349" s="121">
        <f>IF($C$4="Neattiecināmās izmaksas",IF('11a+c+n'!$Q349="N",'11a+c+n'!M349,0))</f>
        <v>0</v>
      </c>
      <c r="N349" s="121">
        <f>IF($C$4="Neattiecināmās izmaksas",IF('11a+c+n'!$Q349="N",'11a+c+n'!N349,0))</f>
        <v>0</v>
      </c>
      <c r="O349" s="121">
        <f>IF($C$4="Neattiecināmās izmaksas",IF('11a+c+n'!$Q349="N",'11a+c+n'!O349,0))</f>
        <v>0</v>
      </c>
      <c r="P349" s="122">
        <f>IF($C$4="Neattiecināmās izmaksas",IF('11a+c+n'!$Q349="N",'11a+c+n'!P349,0))</f>
        <v>0</v>
      </c>
    </row>
    <row r="350" spans="1:16" x14ac:dyDescent="0.2">
      <c r="A350" s="49">
        <f>IF(P350=0,0,IF(COUNTBLANK(P350)=1,0,COUNTA($P$14:P350)))</f>
        <v>0</v>
      </c>
      <c r="B350" s="21">
        <f>IF($C$4="Neattiecināmās izmaksas",IF('11a+c+n'!$Q350="N",'11a+c+n'!B350,0))</f>
        <v>0</v>
      </c>
      <c r="C350" s="21">
        <f>IF($C$4="Neattiecināmās izmaksas",IF('11a+c+n'!$Q350="N",'11a+c+n'!C350,0))</f>
        <v>0</v>
      </c>
      <c r="D350" s="21">
        <f>IF($C$4="Neattiecināmās izmaksas",IF('11a+c+n'!$Q350="N",'11a+c+n'!D350,0))</f>
        <v>0</v>
      </c>
      <c r="E350" s="42"/>
      <c r="F350" s="64"/>
      <c r="G350" s="121"/>
      <c r="H350" s="121">
        <f>IF($C$4="Neattiecināmās izmaksas",IF('11a+c+n'!$Q350="N",'11a+c+n'!H350,0))</f>
        <v>0</v>
      </c>
      <c r="I350" s="121"/>
      <c r="J350" s="121"/>
      <c r="K350" s="122">
        <f>IF($C$4="Neattiecināmās izmaksas",IF('11a+c+n'!$Q350="N",'11a+c+n'!K350,0))</f>
        <v>0</v>
      </c>
      <c r="L350" s="83">
        <f>IF($C$4="Neattiecināmās izmaksas",IF('11a+c+n'!$Q350="N",'11a+c+n'!L350,0))</f>
        <v>0</v>
      </c>
      <c r="M350" s="121">
        <f>IF($C$4="Neattiecināmās izmaksas",IF('11a+c+n'!$Q350="N",'11a+c+n'!M350,0))</f>
        <v>0</v>
      </c>
      <c r="N350" s="121">
        <f>IF($C$4="Neattiecināmās izmaksas",IF('11a+c+n'!$Q350="N",'11a+c+n'!N350,0))</f>
        <v>0</v>
      </c>
      <c r="O350" s="121">
        <f>IF($C$4="Neattiecināmās izmaksas",IF('11a+c+n'!$Q350="N",'11a+c+n'!O350,0))</f>
        <v>0</v>
      </c>
      <c r="P350" s="122">
        <f>IF($C$4="Neattiecināmās izmaksas",IF('11a+c+n'!$Q350="N",'11a+c+n'!P350,0))</f>
        <v>0</v>
      </c>
    </row>
    <row r="351" spans="1:16" x14ac:dyDescent="0.2">
      <c r="A351" s="49">
        <f>IF(P351=0,0,IF(COUNTBLANK(P351)=1,0,COUNTA($P$14:P351)))</f>
        <v>0</v>
      </c>
      <c r="B351" s="21">
        <f>IF($C$4="Neattiecināmās izmaksas",IF('11a+c+n'!$Q351="N",'11a+c+n'!B351,0))</f>
        <v>0</v>
      </c>
      <c r="C351" s="21">
        <f>IF($C$4="Neattiecināmās izmaksas",IF('11a+c+n'!$Q351="N",'11a+c+n'!C351,0))</f>
        <v>0</v>
      </c>
      <c r="D351" s="21">
        <f>IF($C$4="Neattiecināmās izmaksas",IF('11a+c+n'!$Q351="N",'11a+c+n'!D351,0))</f>
        <v>0</v>
      </c>
      <c r="E351" s="42"/>
      <c r="F351" s="64"/>
      <c r="G351" s="121"/>
      <c r="H351" s="121">
        <f>IF($C$4="Neattiecināmās izmaksas",IF('11a+c+n'!$Q351="N",'11a+c+n'!H351,0))</f>
        <v>0</v>
      </c>
      <c r="I351" s="121"/>
      <c r="J351" s="121"/>
      <c r="K351" s="122">
        <f>IF($C$4="Neattiecināmās izmaksas",IF('11a+c+n'!$Q351="N",'11a+c+n'!K351,0))</f>
        <v>0</v>
      </c>
      <c r="L351" s="83">
        <f>IF($C$4="Neattiecināmās izmaksas",IF('11a+c+n'!$Q351="N",'11a+c+n'!L351,0))</f>
        <v>0</v>
      </c>
      <c r="M351" s="121">
        <f>IF($C$4="Neattiecināmās izmaksas",IF('11a+c+n'!$Q351="N",'11a+c+n'!M351,0))</f>
        <v>0</v>
      </c>
      <c r="N351" s="121">
        <f>IF($C$4="Neattiecināmās izmaksas",IF('11a+c+n'!$Q351="N",'11a+c+n'!N351,0))</f>
        <v>0</v>
      </c>
      <c r="O351" s="121">
        <f>IF($C$4="Neattiecināmās izmaksas",IF('11a+c+n'!$Q351="N",'11a+c+n'!O351,0))</f>
        <v>0</v>
      </c>
      <c r="P351" s="122">
        <f>IF($C$4="Neattiecināmās izmaksas",IF('11a+c+n'!$Q351="N",'11a+c+n'!P351,0))</f>
        <v>0</v>
      </c>
    </row>
    <row r="352" spans="1:16" x14ac:dyDescent="0.2">
      <c r="A352" s="49">
        <f>IF(P352=0,0,IF(COUNTBLANK(P352)=1,0,COUNTA($P$14:P352)))</f>
        <v>0</v>
      </c>
      <c r="B352" s="21">
        <f>IF($C$4="Neattiecināmās izmaksas",IF('11a+c+n'!$Q352="N",'11a+c+n'!B352,0))</f>
        <v>0</v>
      </c>
      <c r="C352" s="21">
        <f>IF($C$4="Neattiecināmās izmaksas",IF('11a+c+n'!$Q352="N",'11a+c+n'!C352,0))</f>
        <v>0</v>
      </c>
      <c r="D352" s="21">
        <f>IF($C$4="Neattiecināmās izmaksas",IF('11a+c+n'!$Q352="N",'11a+c+n'!D352,0))</f>
        <v>0</v>
      </c>
      <c r="E352" s="42"/>
      <c r="F352" s="64"/>
      <c r="G352" s="121"/>
      <c r="H352" s="121">
        <f>IF($C$4="Neattiecināmās izmaksas",IF('11a+c+n'!$Q352="N",'11a+c+n'!H352,0))</f>
        <v>0</v>
      </c>
      <c r="I352" s="121"/>
      <c r="J352" s="121"/>
      <c r="K352" s="122">
        <f>IF($C$4="Neattiecināmās izmaksas",IF('11a+c+n'!$Q352="N",'11a+c+n'!K352,0))</f>
        <v>0</v>
      </c>
      <c r="L352" s="83">
        <f>IF($C$4="Neattiecināmās izmaksas",IF('11a+c+n'!$Q352="N",'11a+c+n'!L352,0))</f>
        <v>0</v>
      </c>
      <c r="M352" s="121">
        <f>IF($C$4="Neattiecināmās izmaksas",IF('11a+c+n'!$Q352="N",'11a+c+n'!M352,0))</f>
        <v>0</v>
      </c>
      <c r="N352" s="121">
        <f>IF($C$4="Neattiecināmās izmaksas",IF('11a+c+n'!$Q352="N",'11a+c+n'!N352,0))</f>
        <v>0</v>
      </c>
      <c r="O352" s="121">
        <f>IF($C$4="Neattiecināmās izmaksas",IF('11a+c+n'!$Q352="N",'11a+c+n'!O352,0))</f>
        <v>0</v>
      </c>
      <c r="P352" s="122">
        <f>IF($C$4="Neattiecināmās izmaksas",IF('11a+c+n'!$Q352="N",'11a+c+n'!P352,0))</f>
        <v>0</v>
      </c>
    </row>
    <row r="353" spans="1:16" x14ac:dyDescent="0.2">
      <c r="A353" s="49">
        <f>IF(P353=0,0,IF(COUNTBLANK(P353)=1,0,COUNTA($P$14:P353)))</f>
        <v>0</v>
      </c>
      <c r="B353" s="21">
        <f>IF($C$4="Neattiecināmās izmaksas",IF('11a+c+n'!$Q353="N",'11a+c+n'!B353,0))</f>
        <v>0</v>
      </c>
      <c r="C353" s="21">
        <f>IF($C$4="Neattiecināmās izmaksas",IF('11a+c+n'!$Q353="N",'11a+c+n'!C353,0))</f>
        <v>0</v>
      </c>
      <c r="D353" s="21">
        <f>IF($C$4="Neattiecināmās izmaksas",IF('11a+c+n'!$Q353="N",'11a+c+n'!D353,0))</f>
        <v>0</v>
      </c>
      <c r="E353" s="42"/>
      <c r="F353" s="64"/>
      <c r="G353" s="121"/>
      <c r="H353" s="121">
        <f>IF($C$4="Neattiecināmās izmaksas",IF('11a+c+n'!$Q353="N",'11a+c+n'!H353,0))</f>
        <v>0</v>
      </c>
      <c r="I353" s="121"/>
      <c r="J353" s="121"/>
      <c r="K353" s="122">
        <f>IF($C$4="Neattiecināmās izmaksas",IF('11a+c+n'!$Q353="N",'11a+c+n'!K353,0))</f>
        <v>0</v>
      </c>
      <c r="L353" s="83">
        <f>IF($C$4="Neattiecināmās izmaksas",IF('11a+c+n'!$Q353="N",'11a+c+n'!L353,0))</f>
        <v>0</v>
      </c>
      <c r="M353" s="121">
        <f>IF($C$4="Neattiecināmās izmaksas",IF('11a+c+n'!$Q353="N",'11a+c+n'!M353,0))</f>
        <v>0</v>
      </c>
      <c r="N353" s="121">
        <f>IF($C$4="Neattiecināmās izmaksas",IF('11a+c+n'!$Q353="N",'11a+c+n'!N353,0))</f>
        <v>0</v>
      </c>
      <c r="O353" s="121">
        <f>IF($C$4="Neattiecināmās izmaksas",IF('11a+c+n'!$Q353="N",'11a+c+n'!O353,0))</f>
        <v>0</v>
      </c>
      <c r="P353" s="122">
        <f>IF($C$4="Neattiecināmās izmaksas",IF('11a+c+n'!$Q353="N",'11a+c+n'!P353,0))</f>
        <v>0</v>
      </c>
    </row>
    <row r="354" spans="1:16" x14ac:dyDescent="0.2">
      <c r="A354" s="49">
        <f>IF(P354=0,0,IF(COUNTBLANK(P354)=1,0,COUNTA($P$14:P354)))</f>
        <v>0</v>
      </c>
      <c r="B354" s="21">
        <f>IF($C$4="Neattiecināmās izmaksas",IF('11a+c+n'!$Q354="N",'11a+c+n'!B354,0))</f>
        <v>0</v>
      </c>
      <c r="C354" s="21">
        <f>IF($C$4="Neattiecināmās izmaksas",IF('11a+c+n'!$Q354="N",'11a+c+n'!C354,0))</f>
        <v>0</v>
      </c>
      <c r="D354" s="21">
        <f>IF($C$4="Neattiecināmās izmaksas",IF('11a+c+n'!$Q354="N",'11a+c+n'!D354,0))</f>
        <v>0</v>
      </c>
      <c r="E354" s="42"/>
      <c r="F354" s="64"/>
      <c r="G354" s="121"/>
      <c r="H354" s="121">
        <f>IF($C$4="Neattiecināmās izmaksas",IF('11a+c+n'!$Q354="N",'11a+c+n'!H354,0))</f>
        <v>0</v>
      </c>
      <c r="I354" s="121"/>
      <c r="J354" s="121"/>
      <c r="K354" s="122">
        <f>IF($C$4="Neattiecināmās izmaksas",IF('11a+c+n'!$Q354="N",'11a+c+n'!K354,0))</f>
        <v>0</v>
      </c>
      <c r="L354" s="83">
        <f>IF($C$4="Neattiecināmās izmaksas",IF('11a+c+n'!$Q354="N",'11a+c+n'!L354,0))</f>
        <v>0</v>
      </c>
      <c r="M354" s="121">
        <f>IF($C$4="Neattiecināmās izmaksas",IF('11a+c+n'!$Q354="N",'11a+c+n'!M354,0))</f>
        <v>0</v>
      </c>
      <c r="N354" s="121">
        <f>IF($C$4="Neattiecināmās izmaksas",IF('11a+c+n'!$Q354="N",'11a+c+n'!N354,0))</f>
        <v>0</v>
      </c>
      <c r="O354" s="121">
        <f>IF($C$4="Neattiecināmās izmaksas",IF('11a+c+n'!$Q354="N",'11a+c+n'!O354,0))</f>
        <v>0</v>
      </c>
      <c r="P354" s="122">
        <f>IF($C$4="Neattiecināmās izmaksas",IF('11a+c+n'!$Q354="N",'11a+c+n'!P354,0))</f>
        <v>0</v>
      </c>
    </row>
    <row r="355" spans="1:16" x14ac:dyDescent="0.2">
      <c r="A355" s="49">
        <f>IF(P355=0,0,IF(COUNTBLANK(P355)=1,0,COUNTA($P$14:P355)))</f>
        <v>0</v>
      </c>
      <c r="B355" s="21">
        <f>IF($C$4="Neattiecināmās izmaksas",IF('11a+c+n'!$Q355="N",'11a+c+n'!B355,0))</f>
        <v>0</v>
      </c>
      <c r="C355" s="21">
        <f>IF($C$4="Neattiecināmās izmaksas",IF('11a+c+n'!$Q355="N",'11a+c+n'!C355,0))</f>
        <v>0</v>
      </c>
      <c r="D355" s="21">
        <f>IF($C$4="Neattiecināmās izmaksas",IF('11a+c+n'!$Q355="N",'11a+c+n'!D355,0))</f>
        <v>0</v>
      </c>
      <c r="E355" s="42"/>
      <c r="F355" s="64"/>
      <c r="G355" s="121"/>
      <c r="H355" s="121">
        <f>IF($C$4="Neattiecināmās izmaksas",IF('11a+c+n'!$Q355="N",'11a+c+n'!H355,0))</f>
        <v>0</v>
      </c>
      <c r="I355" s="121"/>
      <c r="J355" s="121"/>
      <c r="K355" s="122">
        <f>IF($C$4="Neattiecināmās izmaksas",IF('11a+c+n'!$Q355="N",'11a+c+n'!K355,0))</f>
        <v>0</v>
      </c>
      <c r="L355" s="83">
        <f>IF($C$4="Neattiecināmās izmaksas",IF('11a+c+n'!$Q355="N",'11a+c+n'!L355,0))</f>
        <v>0</v>
      </c>
      <c r="M355" s="121">
        <f>IF($C$4="Neattiecināmās izmaksas",IF('11a+c+n'!$Q355="N",'11a+c+n'!M355,0))</f>
        <v>0</v>
      </c>
      <c r="N355" s="121">
        <f>IF($C$4="Neattiecināmās izmaksas",IF('11a+c+n'!$Q355="N",'11a+c+n'!N355,0))</f>
        <v>0</v>
      </c>
      <c r="O355" s="121">
        <f>IF($C$4="Neattiecināmās izmaksas",IF('11a+c+n'!$Q355="N",'11a+c+n'!O355,0))</f>
        <v>0</v>
      </c>
      <c r="P355" s="122">
        <f>IF($C$4="Neattiecināmās izmaksas",IF('11a+c+n'!$Q355="N",'11a+c+n'!P355,0))</f>
        <v>0</v>
      </c>
    </row>
    <row r="356" spans="1:16" x14ac:dyDescent="0.2">
      <c r="A356" s="49">
        <f>IF(P356=0,0,IF(COUNTBLANK(P356)=1,0,COUNTA($P$14:P356)))</f>
        <v>0</v>
      </c>
      <c r="B356" s="21">
        <f>IF($C$4="Neattiecināmās izmaksas",IF('11a+c+n'!$Q356="N",'11a+c+n'!B356,0))</f>
        <v>0</v>
      </c>
      <c r="C356" s="21">
        <f>IF($C$4="Neattiecināmās izmaksas",IF('11a+c+n'!$Q356="N",'11a+c+n'!C356,0))</f>
        <v>0</v>
      </c>
      <c r="D356" s="21">
        <f>IF($C$4="Neattiecināmās izmaksas",IF('11a+c+n'!$Q356="N",'11a+c+n'!D356,0))</f>
        <v>0</v>
      </c>
      <c r="E356" s="42"/>
      <c r="F356" s="64"/>
      <c r="G356" s="121"/>
      <c r="H356" s="121">
        <f>IF($C$4="Neattiecināmās izmaksas",IF('11a+c+n'!$Q356="N",'11a+c+n'!H356,0))</f>
        <v>0</v>
      </c>
      <c r="I356" s="121"/>
      <c r="J356" s="121"/>
      <c r="K356" s="122">
        <f>IF($C$4="Neattiecināmās izmaksas",IF('11a+c+n'!$Q356="N",'11a+c+n'!K356,0))</f>
        <v>0</v>
      </c>
      <c r="L356" s="83">
        <f>IF($C$4="Neattiecināmās izmaksas",IF('11a+c+n'!$Q356="N",'11a+c+n'!L356,0))</f>
        <v>0</v>
      </c>
      <c r="M356" s="121">
        <f>IF($C$4="Neattiecināmās izmaksas",IF('11a+c+n'!$Q356="N",'11a+c+n'!M356,0))</f>
        <v>0</v>
      </c>
      <c r="N356" s="121">
        <f>IF($C$4="Neattiecināmās izmaksas",IF('11a+c+n'!$Q356="N",'11a+c+n'!N356,0))</f>
        <v>0</v>
      </c>
      <c r="O356" s="121">
        <f>IF($C$4="Neattiecināmās izmaksas",IF('11a+c+n'!$Q356="N",'11a+c+n'!O356,0))</f>
        <v>0</v>
      </c>
      <c r="P356" s="122">
        <f>IF($C$4="Neattiecināmās izmaksas",IF('11a+c+n'!$Q356="N",'11a+c+n'!P356,0))</f>
        <v>0</v>
      </c>
    </row>
    <row r="357" spans="1:16" x14ac:dyDescent="0.2">
      <c r="A357" s="49">
        <f>IF(P357=0,0,IF(COUNTBLANK(P357)=1,0,COUNTA($P$14:P357)))</f>
        <v>0</v>
      </c>
      <c r="B357" s="21">
        <f>IF($C$4="Neattiecināmās izmaksas",IF('11a+c+n'!$Q357="N",'11a+c+n'!B357,0))</f>
        <v>0</v>
      </c>
      <c r="C357" s="21">
        <f>IF($C$4="Neattiecināmās izmaksas",IF('11a+c+n'!$Q357="N",'11a+c+n'!C357,0))</f>
        <v>0</v>
      </c>
      <c r="D357" s="21">
        <f>IF($C$4="Neattiecināmās izmaksas",IF('11a+c+n'!$Q357="N",'11a+c+n'!D357,0))</f>
        <v>0</v>
      </c>
      <c r="E357" s="42"/>
      <c r="F357" s="64"/>
      <c r="G357" s="121"/>
      <c r="H357" s="121">
        <f>IF($C$4="Neattiecināmās izmaksas",IF('11a+c+n'!$Q357="N",'11a+c+n'!H357,0))</f>
        <v>0</v>
      </c>
      <c r="I357" s="121"/>
      <c r="J357" s="121"/>
      <c r="K357" s="122">
        <f>IF($C$4="Neattiecināmās izmaksas",IF('11a+c+n'!$Q357="N",'11a+c+n'!K357,0))</f>
        <v>0</v>
      </c>
      <c r="L357" s="83">
        <f>IF($C$4="Neattiecināmās izmaksas",IF('11a+c+n'!$Q357="N",'11a+c+n'!L357,0))</f>
        <v>0</v>
      </c>
      <c r="M357" s="121">
        <f>IF($C$4="Neattiecināmās izmaksas",IF('11a+c+n'!$Q357="N",'11a+c+n'!M357,0))</f>
        <v>0</v>
      </c>
      <c r="N357" s="121">
        <f>IF($C$4="Neattiecināmās izmaksas",IF('11a+c+n'!$Q357="N",'11a+c+n'!N357,0))</f>
        <v>0</v>
      </c>
      <c r="O357" s="121">
        <f>IF($C$4="Neattiecināmās izmaksas",IF('11a+c+n'!$Q357="N",'11a+c+n'!O357,0))</f>
        <v>0</v>
      </c>
      <c r="P357" s="122">
        <f>IF($C$4="Neattiecināmās izmaksas",IF('11a+c+n'!$Q357="N",'11a+c+n'!P357,0))</f>
        <v>0</v>
      </c>
    </row>
    <row r="358" spans="1:16" x14ac:dyDescent="0.2">
      <c r="A358" s="49">
        <f>IF(P358=0,0,IF(COUNTBLANK(P358)=1,0,COUNTA($P$14:P358)))</f>
        <v>0</v>
      </c>
      <c r="B358" s="21">
        <f>IF($C$4="Neattiecināmās izmaksas",IF('11a+c+n'!$Q358="N",'11a+c+n'!B358,0))</f>
        <v>0</v>
      </c>
      <c r="C358" s="21">
        <f>IF($C$4="Neattiecināmās izmaksas",IF('11a+c+n'!$Q358="N",'11a+c+n'!C358,0))</f>
        <v>0</v>
      </c>
      <c r="D358" s="21">
        <f>IF($C$4="Neattiecināmās izmaksas",IF('11a+c+n'!$Q358="N",'11a+c+n'!D358,0))</f>
        <v>0</v>
      </c>
      <c r="E358" s="42"/>
      <c r="F358" s="64"/>
      <c r="G358" s="121"/>
      <c r="H358" s="121">
        <f>IF($C$4="Neattiecināmās izmaksas",IF('11a+c+n'!$Q358="N",'11a+c+n'!H358,0))</f>
        <v>0</v>
      </c>
      <c r="I358" s="121"/>
      <c r="J358" s="121"/>
      <c r="K358" s="122">
        <f>IF($C$4="Neattiecināmās izmaksas",IF('11a+c+n'!$Q358="N",'11a+c+n'!K358,0))</f>
        <v>0</v>
      </c>
      <c r="L358" s="83">
        <f>IF($C$4="Neattiecināmās izmaksas",IF('11a+c+n'!$Q358="N",'11a+c+n'!L358,0))</f>
        <v>0</v>
      </c>
      <c r="M358" s="121">
        <f>IF($C$4="Neattiecināmās izmaksas",IF('11a+c+n'!$Q358="N",'11a+c+n'!M358,0))</f>
        <v>0</v>
      </c>
      <c r="N358" s="121">
        <f>IF($C$4="Neattiecināmās izmaksas",IF('11a+c+n'!$Q358="N",'11a+c+n'!N358,0))</f>
        <v>0</v>
      </c>
      <c r="O358" s="121">
        <f>IF($C$4="Neattiecināmās izmaksas",IF('11a+c+n'!$Q358="N",'11a+c+n'!O358,0))</f>
        <v>0</v>
      </c>
      <c r="P358" s="122">
        <f>IF($C$4="Neattiecināmās izmaksas",IF('11a+c+n'!$Q358="N",'11a+c+n'!P358,0))</f>
        <v>0</v>
      </c>
    </row>
    <row r="359" spans="1:16" x14ac:dyDescent="0.2">
      <c r="A359" s="49">
        <f>IF(P359=0,0,IF(COUNTBLANK(P359)=1,0,COUNTA($P$14:P359)))</f>
        <v>0</v>
      </c>
      <c r="B359" s="21">
        <f>IF($C$4="Neattiecināmās izmaksas",IF('11a+c+n'!$Q359="N",'11a+c+n'!B359,0))</f>
        <v>0</v>
      </c>
      <c r="C359" s="21">
        <f>IF($C$4="Neattiecināmās izmaksas",IF('11a+c+n'!$Q359="N",'11a+c+n'!C359,0))</f>
        <v>0</v>
      </c>
      <c r="D359" s="21">
        <f>IF($C$4="Neattiecināmās izmaksas",IF('11a+c+n'!$Q359="N",'11a+c+n'!D359,0))</f>
        <v>0</v>
      </c>
      <c r="E359" s="42"/>
      <c r="F359" s="64"/>
      <c r="G359" s="121"/>
      <c r="H359" s="121">
        <f>IF($C$4="Neattiecināmās izmaksas",IF('11a+c+n'!$Q359="N",'11a+c+n'!H359,0))</f>
        <v>0</v>
      </c>
      <c r="I359" s="121"/>
      <c r="J359" s="121"/>
      <c r="K359" s="122">
        <f>IF($C$4="Neattiecināmās izmaksas",IF('11a+c+n'!$Q359="N",'11a+c+n'!K359,0))</f>
        <v>0</v>
      </c>
      <c r="L359" s="83">
        <f>IF($C$4="Neattiecināmās izmaksas",IF('11a+c+n'!$Q359="N",'11a+c+n'!L359,0))</f>
        <v>0</v>
      </c>
      <c r="M359" s="121">
        <f>IF($C$4="Neattiecināmās izmaksas",IF('11a+c+n'!$Q359="N",'11a+c+n'!M359,0))</f>
        <v>0</v>
      </c>
      <c r="N359" s="121">
        <f>IF($C$4="Neattiecināmās izmaksas",IF('11a+c+n'!$Q359="N",'11a+c+n'!N359,0))</f>
        <v>0</v>
      </c>
      <c r="O359" s="121">
        <f>IF($C$4="Neattiecināmās izmaksas",IF('11a+c+n'!$Q359="N",'11a+c+n'!O359,0))</f>
        <v>0</v>
      </c>
      <c r="P359" s="122">
        <f>IF($C$4="Neattiecināmās izmaksas",IF('11a+c+n'!$Q359="N",'11a+c+n'!P359,0))</f>
        <v>0</v>
      </c>
    </row>
    <row r="360" spans="1:16" x14ac:dyDescent="0.2">
      <c r="A360" s="49">
        <f>IF(P360=0,0,IF(COUNTBLANK(P360)=1,0,COUNTA($P$14:P360)))</f>
        <v>0</v>
      </c>
      <c r="B360" s="21">
        <f>IF($C$4="Neattiecināmās izmaksas",IF('11a+c+n'!$Q360="N",'11a+c+n'!B360,0))</f>
        <v>0</v>
      </c>
      <c r="C360" s="21">
        <f>IF($C$4="Neattiecināmās izmaksas",IF('11a+c+n'!$Q360="N",'11a+c+n'!C360,0))</f>
        <v>0</v>
      </c>
      <c r="D360" s="21">
        <f>IF($C$4="Neattiecināmās izmaksas",IF('11a+c+n'!$Q360="N",'11a+c+n'!D360,0))</f>
        <v>0</v>
      </c>
      <c r="E360" s="42"/>
      <c r="F360" s="64"/>
      <c r="G360" s="121"/>
      <c r="H360" s="121">
        <f>IF($C$4="Neattiecināmās izmaksas",IF('11a+c+n'!$Q360="N",'11a+c+n'!H360,0))</f>
        <v>0</v>
      </c>
      <c r="I360" s="121"/>
      <c r="J360" s="121"/>
      <c r="K360" s="122">
        <f>IF($C$4="Neattiecināmās izmaksas",IF('11a+c+n'!$Q360="N",'11a+c+n'!K360,0))</f>
        <v>0</v>
      </c>
      <c r="L360" s="83">
        <f>IF($C$4="Neattiecināmās izmaksas",IF('11a+c+n'!$Q360="N",'11a+c+n'!L360,0))</f>
        <v>0</v>
      </c>
      <c r="M360" s="121">
        <f>IF($C$4="Neattiecināmās izmaksas",IF('11a+c+n'!$Q360="N",'11a+c+n'!M360,0))</f>
        <v>0</v>
      </c>
      <c r="N360" s="121">
        <f>IF($C$4="Neattiecināmās izmaksas",IF('11a+c+n'!$Q360="N",'11a+c+n'!N360,0))</f>
        <v>0</v>
      </c>
      <c r="O360" s="121">
        <f>IF($C$4="Neattiecināmās izmaksas",IF('11a+c+n'!$Q360="N",'11a+c+n'!O360,0))</f>
        <v>0</v>
      </c>
      <c r="P360" s="122">
        <f>IF($C$4="Neattiecināmās izmaksas",IF('11a+c+n'!$Q360="N",'11a+c+n'!P360,0))</f>
        <v>0</v>
      </c>
    </row>
    <row r="361" spans="1:16" x14ac:dyDescent="0.2">
      <c r="A361" s="49">
        <f>IF(P361=0,0,IF(COUNTBLANK(P361)=1,0,COUNTA($P$14:P361)))</f>
        <v>0</v>
      </c>
      <c r="B361" s="21">
        <f>IF($C$4="Neattiecināmās izmaksas",IF('11a+c+n'!$Q361="N",'11a+c+n'!B361,0))</f>
        <v>0</v>
      </c>
      <c r="C361" s="21">
        <f>IF($C$4="Neattiecināmās izmaksas",IF('11a+c+n'!$Q361="N",'11a+c+n'!C361,0))</f>
        <v>0</v>
      </c>
      <c r="D361" s="21">
        <f>IF($C$4="Neattiecināmās izmaksas",IF('11a+c+n'!$Q361="N",'11a+c+n'!D361,0))</f>
        <v>0</v>
      </c>
      <c r="E361" s="42"/>
      <c r="F361" s="64"/>
      <c r="G361" s="121"/>
      <c r="H361" s="121">
        <f>IF($C$4="Neattiecināmās izmaksas",IF('11a+c+n'!$Q361="N",'11a+c+n'!H361,0))</f>
        <v>0</v>
      </c>
      <c r="I361" s="121"/>
      <c r="J361" s="121"/>
      <c r="K361" s="122">
        <f>IF($C$4="Neattiecināmās izmaksas",IF('11a+c+n'!$Q361="N",'11a+c+n'!K361,0))</f>
        <v>0</v>
      </c>
      <c r="L361" s="83">
        <f>IF($C$4="Neattiecināmās izmaksas",IF('11a+c+n'!$Q361="N",'11a+c+n'!L361,0))</f>
        <v>0</v>
      </c>
      <c r="M361" s="121">
        <f>IF($C$4="Neattiecināmās izmaksas",IF('11a+c+n'!$Q361="N",'11a+c+n'!M361,0))</f>
        <v>0</v>
      </c>
      <c r="N361" s="121">
        <f>IF($C$4="Neattiecināmās izmaksas",IF('11a+c+n'!$Q361="N",'11a+c+n'!N361,0))</f>
        <v>0</v>
      </c>
      <c r="O361" s="121">
        <f>IF($C$4="Neattiecināmās izmaksas",IF('11a+c+n'!$Q361="N",'11a+c+n'!O361,0))</f>
        <v>0</v>
      </c>
      <c r="P361" s="122">
        <f>IF($C$4="Neattiecināmās izmaksas",IF('11a+c+n'!$Q361="N",'11a+c+n'!P361,0))</f>
        <v>0</v>
      </c>
    </row>
    <row r="362" spans="1:16" x14ac:dyDescent="0.2">
      <c r="A362" s="49">
        <f>IF(P362=0,0,IF(COUNTBLANK(P362)=1,0,COUNTA($P$14:P362)))</f>
        <v>0</v>
      </c>
      <c r="B362" s="21">
        <f>IF($C$4="Neattiecināmās izmaksas",IF('11a+c+n'!$Q362="N",'11a+c+n'!B362,0))</f>
        <v>0</v>
      </c>
      <c r="C362" s="21">
        <f>IF($C$4="Neattiecināmās izmaksas",IF('11a+c+n'!$Q362="N",'11a+c+n'!C362,0))</f>
        <v>0</v>
      </c>
      <c r="D362" s="21">
        <f>IF($C$4="Neattiecināmās izmaksas",IF('11a+c+n'!$Q362="N",'11a+c+n'!D362,0))</f>
        <v>0</v>
      </c>
      <c r="E362" s="42"/>
      <c r="F362" s="64"/>
      <c r="G362" s="121"/>
      <c r="H362" s="121">
        <f>IF($C$4="Neattiecināmās izmaksas",IF('11a+c+n'!$Q362="N",'11a+c+n'!H362,0))</f>
        <v>0</v>
      </c>
      <c r="I362" s="121"/>
      <c r="J362" s="121"/>
      <c r="K362" s="122">
        <f>IF($C$4="Neattiecināmās izmaksas",IF('11a+c+n'!$Q362="N",'11a+c+n'!K362,0))</f>
        <v>0</v>
      </c>
      <c r="L362" s="83">
        <f>IF($C$4="Neattiecināmās izmaksas",IF('11a+c+n'!$Q362="N",'11a+c+n'!L362,0))</f>
        <v>0</v>
      </c>
      <c r="M362" s="121">
        <f>IF($C$4="Neattiecināmās izmaksas",IF('11a+c+n'!$Q362="N",'11a+c+n'!M362,0))</f>
        <v>0</v>
      </c>
      <c r="N362" s="121">
        <f>IF($C$4="Neattiecināmās izmaksas",IF('11a+c+n'!$Q362="N",'11a+c+n'!N362,0))</f>
        <v>0</v>
      </c>
      <c r="O362" s="121">
        <f>IF($C$4="Neattiecināmās izmaksas",IF('11a+c+n'!$Q362="N",'11a+c+n'!O362,0))</f>
        <v>0</v>
      </c>
      <c r="P362" s="122">
        <f>IF($C$4="Neattiecināmās izmaksas",IF('11a+c+n'!$Q362="N",'11a+c+n'!P362,0))</f>
        <v>0</v>
      </c>
    </row>
    <row r="363" spans="1:16" x14ac:dyDescent="0.2">
      <c r="A363" s="49">
        <f>IF(P363=0,0,IF(COUNTBLANK(P363)=1,0,COUNTA($P$14:P363)))</f>
        <v>0</v>
      </c>
      <c r="B363" s="21">
        <f>IF($C$4="Neattiecināmās izmaksas",IF('11a+c+n'!$Q363="N",'11a+c+n'!B363,0))</f>
        <v>0</v>
      </c>
      <c r="C363" s="21">
        <f>IF($C$4="Neattiecināmās izmaksas",IF('11a+c+n'!$Q363="N",'11a+c+n'!C363,0))</f>
        <v>0</v>
      </c>
      <c r="D363" s="21">
        <f>IF($C$4="Neattiecināmās izmaksas",IF('11a+c+n'!$Q363="N",'11a+c+n'!D363,0))</f>
        <v>0</v>
      </c>
      <c r="E363" s="42"/>
      <c r="F363" s="64"/>
      <c r="G363" s="121"/>
      <c r="H363" s="121">
        <f>IF($C$4="Neattiecināmās izmaksas",IF('11a+c+n'!$Q363="N",'11a+c+n'!H363,0))</f>
        <v>0</v>
      </c>
      <c r="I363" s="121"/>
      <c r="J363" s="121"/>
      <c r="K363" s="122">
        <f>IF($C$4="Neattiecināmās izmaksas",IF('11a+c+n'!$Q363="N",'11a+c+n'!K363,0))</f>
        <v>0</v>
      </c>
      <c r="L363" s="83">
        <f>IF($C$4="Neattiecināmās izmaksas",IF('11a+c+n'!$Q363="N",'11a+c+n'!L363,0))</f>
        <v>0</v>
      </c>
      <c r="M363" s="121">
        <f>IF($C$4="Neattiecināmās izmaksas",IF('11a+c+n'!$Q363="N",'11a+c+n'!M363,0))</f>
        <v>0</v>
      </c>
      <c r="N363" s="121">
        <f>IF($C$4="Neattiecināmās izmaksas",IF('11a+c+n'!$Q363="N",'11a+c+n'!N363,0))</f>
        <v>0</v>
      </c>
      <c r="O363" s="121">
        <f>IF($C$4="Neattiecināmās izmaksas",IF('11a+c+n'!$Q363="N",'11a+c+n'!O363,0))</f>
        <v>0</v>
      </c>
      <c r="P363" s="122">
        <f>IF($C$4="Neattiecināmās izmaksas",IF('11a+c+n'!$Q363="N",'11a+c+n'!P363,0))</f>
        <v>0</v>
      </c>
    </row>
    <row r="364" spans="1:16" x14ac:dyDescent="0.2">
      <c r="A364" s="49">
        <f>IF(P364=0,0,IF(COUNTBLANK(P364)=1,0,COUNTA($P$14:P364)))</f>
        <v>0</v>
      </c>
      <c r="B364" s="21">
        <f>IF($C$4="Neattiecināmās izmaksas",IF('11a+c+n'!$Q364="N",'11a+c+n'!B364,0))</f>
        <v>0</v>
      </c>
      <c r="C364" s="21">
        <f>IF($C$4="Neattiecināmās izmaksas",IF('11a+c+n'!$Q364="N",'11a+c+n'!C364,0))</f>
        <v>0</v>
      </c>
      <c r="D364" s="21">
        <f>IF($C$4="Neattiecināmās izmaksas",IF('11a+c+n'!$Q364="N",'11a+c+n'!D364,0))</f>
        <v>0</v>
      </c>
      <c r="E364" s="42"/>
      <c r="F364" s="64"/>
      <c r="G364" s="121"/>
      <c r="H364" s="121">
        <f>IF($C$4="Neattiecināmās izmaksas",IF('11a+c+n'!$Q364="N",'11a+c+n'!H364,0))</f>
        <v>0</v>
      </c>
      <c r="I364" s="121"/>
      <c r="J364" s="121"/>
      <c r="K364" s="122">
        <f>IF($C$4="Neattiecināmās izmaksas",IF('11a+c+n'!$Q364="N",'11a+c+n'!K364,0))</f>
        <v>0</v>
      </c>
      <c r="L364" s="83">
        <f>IF($C$4="Neattiecināmās izmaksas",IF('11a+c+n'!$Q364="N",'11a+c+n'!L364,0))</f>
        <v>0</v>
      </c>
      <c r="M364" s="121">
        <f>IF($C$4="Neattiecināmās izmaksas",IF('11a+c+n'!$Q364="N",'11a+c+n'!M364,0))</f>
        <v>0</v>
      </c>
      <c r="N364" s="121">
        <f>IF($C$4="Neattiecināmās izmaksas",IF('11a+c+n'!$Q364="N",'11a+c+n'!N364,0))</f>
        <v>0</v>
      </c>
      <c r="O364" s="121">
        <f>IF($C$4="Neattiecināmās izmaksas",IF('11a+c+n'!$Q364="N",'11a+c+n'!O364,0))</f>
        <v>0</v>
      </c>
      <c r="P364" s="122">
        <f>IF($C$4="Neattiecināmās izmaksas",IF('11a+c+n'!$Q364="N",'11a+c+n'!P364,0))</f>
        <v>0</v>
      </c>
    </row>
    <row r="365" spans="1:16" x14ac:dyDescent="0.2">
      <c r="A365" s="49">
        <f>IF(P365=0,0,IF(COUNTBLANK(P365)=1,0,COUNTA($P$14:P365)))</f>
        <v>0</v>
      </c>
      <c r="B365" s="21">
        <f>IF($C$4="Neattiecināmās izmaksas",IF('11a+c+n'!$Q365="N",'11a+c+n'!B365,0))</f>
        <v>0</v>
      </c>
      <c r="C365" s="21">
        <f>IF($C$4="Neattiecināmās izmaksas",IF('11a+c+n'!$Q365="N",'11a+c+n'!C365,0))</f>
        <v>0</v>
      </c>
      <c r="D365" s="21">
        <f>IF($C$4="Neattiecināmās izmaksas",IF('11a+c+n'!$Q365="N",'11a+c+n'!D365,0))</f>
        <v>0</v>
      </c>
      <c r="E365" s="42"/>
      <c r="F365" s="64"/>
      <c r="G365" s="121"/>
      <c r="H365" s="121">
        <f>IF($C$4="Neattiecināmās izmaksas",IF('11a+c+n'!$Q365="N",'11a+c+n'!H365,0))</f>
        <v>0</v>
      </c>
      <c r="I365" s="121"/>
      <c r="J365" s="121"/>
      <c r="K365" s="122">
        <f>IF($C$4="Neattiecināmās izmaksas",IF('11a+c+n'!$Q365="N",'11a+c+n'!K365,0))</f>
        <v>0</v>
      </c>
      <c r="L365" s="83">
        <f>IF($C$4="Neattiecināmās izmaksas",IF('11a+c+n'!$Q365="N",'11a+c+n'!L365,0))</f>
        <v>0</v>
      </c>
      <c r="M365" s="121">
        <f>IF($C$4="Neattiecināmās izmaksas",IF('11a+c+n'!$Q365="N",'11a+c+n'!M365,0))</f>
        <v>0</v>
      </c>
      <c r="N365" s="121">
        <f>IF($C$4="Neattiecināmās izmaksas",IF('11a+c+n'!$Q365="N",'11a+c+n'!N365,0))</f>
        <v>0</v>
      </c>
      <c r="O365" s="121">
        <f>IF($C$4="Neattiecināmās izmaksas",IF('11a+c+n'!$Q365="N",'11a+c+n'!O365,0))</f>
        <v>0</v>
      </c>
      <c r="P365" s="122">
        <f>IF($C$4="Neattiecināmās izmaksas",IF('11a+c+n'!$Q365="N",'11a+c+n'!P365,0))</f>
        <v>0</v>
      </c>
    </row>
    <row r="366" spans="1:16" x14ac:dyDescent="0.2">
      <c r="A366" s="49">
        <f>IF(P366=0,0,IF(COUNTBLANK(P366)=1,0,COUNTA($P$14:P366)))</f>
        <v>0</v>
      </c>
      <c r="B366" s="21">
        <f>IF($C$4="Neattiecināmās izmaksas",IF('11a+c+n'!$Q366="N",'11a+c+n'!B366,0))</f>
        <v>0</v>
      </c>
      <c r="C366" s="21">
        <f>IF($C$4="Neattiecināmās izmaksas",IF('11a+c+n'!$Q366="N",'11a+c+n'!C366,0))</f>
        <v>0</v>
      </c>
      <c r="D366" s="21">
        <f>IF($C$4="Neattiecināmās izmaksas",IF('11a+c+n'!$Q366="N",'11a+c+n'!D366,0))</f>
        <v>0</v>
      </c>
      <c r="E366" s="42"/>
      <c r="F366" s="64"/>
      <c r="G366" s="121"/>
      <c r="H366" s="121">
        <f>IF($C$4="Neattiecināmās izmaksas",IF('11a+c+n'!$Q366="N",'11a+c+n'!H366,0))</f>
        <v>0</v>
      </c>
      <c r="I366" s="121"/>
      <c r="J366" s="121"/>
      <c r="K366" s="122">
        <f>IF($C$4="Neattiecināmās izmaksas",IF('11a+c+n'!$Q366="N",'11a+c+n'!K366,0))</f>
        <v>0</v>
      </c>
      <c r="L366" s="83">
        <f>IF($C$4="Neattiecināmās izmaksas",IF('11a+c+n'!$Q366="N",'11a+c+n'!L366,0))</f>
        <v>0</v>
      </c>
      <c r="M366" s="121">
        <f>IF($C$4="Neattiecināmās izmaksas",IF('11a+c+n'!$Q366="N",'11a+c+n'!M366,0))</f>
        <v>0</v>
      </c>
      <c r="N366" s="121">
        <f>IF($C$4="Neattiecināmās izmaksas",IF('11a+c+n'!$Q366="N",'11a+c+n'!N366,0))</f>
        <v>0</v>
      </c>
      <c r="O366" s="121">
        <f>IF($C$4="Neattiecināmās izmaksas",IF('11a+c+n'!$Q366="N",'11a+c+n'!O366,0))</f>
        <v>0</v>
      </c>
      <c r="P366" s="122">
        <f>IF($C$4="Neattiecināmās izmaksas",IF('11a+c+n'!$Q366="N",'11a+c+n'!P366,0))</f>
        <v>0</v>
      </c>
    </row>
    <row r="367" spans="1:16" x14ac:dyDescent="0.2">
      <c r="A367" s="49">
        <f>IF(P367=0,0,IF(COUNTBLANK(P367)=1,0,COUNTA($P$14:P367)))</f>
        <v>0</v>
      </c>
      <c r="B367" s="21">
        <f>IF($C$4="Neattiecināmās izmaksas",IF('11a+c+n'!$Q367="N",'11a+c+n'!B367,0))</f>
        <v>0</v>
      </c>
      <c r="C367" s="21">
        <f>IF($C$4="Neattiecināmās izmaksas",IF('11a+c+n'!$Q367="N",'11a+c+n'!C367,0))</f>
        <v>0</v>
      </c>
      <c r="D367" s="21">
        <f>IF($C$4="Neattiecināmās izmaksas",IF('11a+c+n'!$Q367="N",'11a+c+n'!D367,0))</f>
        <v>0</v>
      </c>
      <c r="E367" s="42"/>
      <c r="F367" s="64"/>
      <c r="G367" s="121"/>
      <c r="H367" s="121">
        <f>IF($C$4="Neattiecināmās izmaksas",IF('11a+c+n'!$Q367="N",'11a+c+n'!H367,0))</f>
        <v>0</v>
      </c>
      <c r="I367" s="121"/>
      <c r="J367" s="121"/>
      <c r="K367" s="122">
        <f>IF($C$4="Neattiecināmās izmaksas",IF('11a+c+n'!$Q367="N",'11a+c+n'!K367,0))</f>
        <v>0</v>
      </c>
      <c r="L367" s="83">
        <f>IF($C$4="Neattiecināmās izmaksas",IF('11a+c+n'!$Q367="N",'11a+c+n'!L367,0))</f>
        <v>0</v>
      </c>
      <c r="M367" s="121">
        <f>IF($C$4="Neattiecināmās izmaksas",IF('11a+c+n'!$Q367="N",'11a+c+n'!M367,0))</f>
        <v>0</v>
      </c>
      <c r="N367" s="121">
        <f>IF($C$4="Neattiecināmās izmaksas",IF('11a+c+n'!$Q367="N",'11a+c+n'!N367,0))</f>
        <v>0</v>
      </c>
      <c r="O367" s="121">
        <f>IF($C$4="Neattiecināmās izmaksas",IF('11a+c+n'!$Q367="N",'11a+c+n'!O367,0))</f>
        <v>0</v>
      </c>
      <c r="P367" s="122">
        <f>IF($C$4="Neattiecināmās izmaksas",IF('11a+c+n'!$Q367="N",'11a+c+n'!P367,0))</f>
        <v>0</v>
      </c>
    </row>
    <row r="368" spans="1:16" x14ac:dyDescent="0.2">
      <c r="A368" s="49">
        <f>IF(P368=0,0,IF(COUNTBLANK(P368)=1,0,COUNTA($P$14:P368)))</f>
        <v>0</v>
      </c>
      <c r="B368" s="21">
        <f>IF($C$4="Neattiecināmās izmaksas",IF('11a+c+n'!$Q368="N",'11a+c+n'!B368,0))</f>
        <v>0</v>
      </c>
      <c r="C368" s="21">
        <f>IF($C$4="Neattiecināmās izmaksas",IF('11a+c+n'!$Q368="N",'11a+c+n'!C368,0))</f>
        <v>0</v>
      </c>
      <c r="D368" s="21">
        <f>IF($C$4="Neattiecināmās izmaksas",IF('11a+c+n'!$Q368="N",'11a+c+n'!D368,0))</f>
        <v>0</v>
      </c>
      <c r="E368" s="42"/>
      <c r="F368" s="64"/>
      <c r="G368" s="121"/>
      <c r="H368" s="121">
        <f>IF($C$4="Neattiecināmās izmaksas",IF('11a+c+n'!$Q368="N",'11a+c+n'!H368,0))</f>
        <v>0</v>
      </c>
      <c r="I368" s="121"/>
      <c r="J368" s="121"/>
      <c r="K368" s="122">
        <f>IF($C$4="Neattiecināmās izmaksas",IF('11a+c+n'!$Q368="N",'11a+c+n'!K368,0))</f>
        <v>0</v>
      </c>
      <c r="L368" s="83">
        <f>IF($C$4="Neattiecināmās izmaksas",IF('11a+c+n'!$Q368="N",'11a+c+n'!L368,0))</f>
        <v>0</v>
      </c>
      <c r="M368" s="121">
        <f>IF($C$4="Neattiecināmās izmaksas",IF('11a+c+n'!$Q368="N",'11a+c+n'!M368,0))</f>
        <v>0</v>
      </c>
      <c r="N368" s="121">
        <f>IF($C$4="Neattiecināmās izmaksas",IF('11a+c+n'!$Q368="N",'11a+c+n'!N368,0))</f>
        <v>0</v>
      </c>
      <c r="O368" s="121">
        <f>IF($C$4="Neattiecināmās izmaksas",IF('11a+c+n'!$Q368="N",'11a+c+n'!O368,0))</f>
        <v>0</v>
      </c>
      <c r="P368" s="122">
        <f>IF($C$4="Neattiecināmās izmaksas",IF('11a+c+n'!$Q368="N",'11a+c+n'!P368,0))</f>
        <v>0</v>
      </c>
    </row>
    <row r="369" spans="1:16" x14ac:dyDescent="0.2">
      <c r="A369" s="49">
        <f>IF(P369=0,0,IF(COUNTBLANK(P369)=1,0,COUNTA($P$14:P369)))</f>
        <v>0</v>
      </c>
      <c r="B369" s="21">
        <f>IF($C$4="Neattiecināmās izmaksas",IF('11a+c+n'!$Q369="N",'11a+c+n'!B369,0))</f>
        <v>0</v>
      </c>
      <c r="C369" s="21">
        <f>IF($C$4="Neattiecināmās izmaksas",IF('11a+c+n'!$Q369="N",'11a+c+n'!C369,0))</f>
        <v>0</v>
      </c>
      <c r="D369" s="21">
        <f>IF($C$4="Neattiecināmās izmaksas",IF('11a+c+n'!$Q369="N",'11a+c+n'!D369,0))</f>
        <v>0</v>
      </c>
      <c r="E369" s="42"/>
      <c r="F369" s="64"/>
      <c r="G369" s="121"/>
      <c r="H369" s="121">
        <f>IF($C$4="Neattiecināmās izmaksas",IF('11a+c+n'!$Q369="N",'11a+c+n'!H369,0))</f>
        <v>0</v>
      </c>
      <c r="I369" s="121"/>
      <c r="J369" s="121"/>
      <c r="K369" s="122">
        <f>IF($C$4="Neattiecināmās izmaksas",IF('11a+c+n'!$Q369="N",'11a+c+n'!K369,0))</f>
        <v>0</v>
      </c>
      <c r="L369" s="83">
        <f>IF($C$4="Neattiecināmās izmaksas",IF('11a+c+n'!$Q369="N",'11a+c+n'!L369,0))</f>
        <v>0</v>
      </c>
      <c r="M369" s="121">
        <f>IF($C$4="Neattiecināmās izmaksas",IF('11a+c+n'!$Q369="N",'11a+c+n'!M369,0))</f>
        <v>0</v>
      </c>
      <c r="N369" s="121">
        <f>IF($C$4="Neattiecināmās izmaksas",IF('11a+c+n'!$Q369="N",'11a+c+n'!N369,0))</f>
        <v>0</v>
      </c>
      <c r="O369" s="121">
        <f>IF($C$4="Neattiecināmās izmaksas",IF('11a+c+n'!$Q369="N",'11a+c+n'!O369,0))</f>
        <v>0</v>
      </c>
      <c r="P369" s="122">
        <f>IF($C$4="Neattiecināmās izmaksas",IF('11a+c+n'!$Q369="N",'11a+c+n'!P369,0))</f>
        <v>0</v>
      </c>
    </row>
    <row r="370" spans="1:16" x14ac:dyDescent="0.2">
      <c r="A370" s="49">
        <f>IF(P370=0,0,IF(COUNTBLANK(P370)=1,0,COUNTA($P$14:P370)))</f>
        <v>0</v>
      </c>
      <c r="B370" s="21">
        <f>IF($C$4="Neattiecināmās izmaksas",IF('11a+c+n'!$Q370="N",'11a+c+n'!B370,0))</f>
        <v>0</v>
      </c>
      <c r="C370" s="21">
        <f>IF($C$4="Neattiecināmās izmaksas",IF('11a+c+n'!$Q370="N",'11a+c+n'!C370,0))</f>
        <v>0</v>
      </c>
      <c r="D370" s="21">
        <f>IF($C$4="Neattiecināmās izmaksas",IF('11a+c+n'!$Q370="N",'11a+c+n'!D370,0))</f>
        <v>0</v>
      </c>
      <c r="E370" s="42"/>
      <c r="F370" s="64"/>
      <c r="G370" s="121"/>
      <c r="H370" s="121">
        <f>IF($C$4="Neattiecināmās izmaksas",IF('11a+c+n'!$Q370="N",'11a+c+n'!H370,0))</f>
        <v>0</v>
      </c>
      <c r="I370" s="121"/>
      <c r="J370" s="121"/>
      <c r="K370" s="122">
        <f>IF($C$4="Neattiecināmās izmaksas",IF('11a+c+n'!$Q370="N",'11a+c+n'!K370,0))</f>
        <v>0</v>
      </c>
      <c r="L370" s="83">
        <f>IF($C$4="Neattiecināmās izmaksas",IF('11a+c+n'!$Q370="N",'11a+c+n'!L370,0))</f>
        <v>0</v>
      </c>
      <c r="M370" s="121">
        <f>IF($C$4="Neattiecināmās izmaksas",IF('11a+c+n'!$Q370="N",'11a+c+n'!M370,0))</f>
        <v>0</v>
      </c>
      <c r="N370" s="121">
        <f>IF($C$4="Neattiecināmās izmaksas",IF('11a+c+n'!$Q370="N",'11a+c+n'!N370,0))</f>
        <v>0</v>
      </c>
      <c r="O370" s="121">
        <f>IF($C$4="Neattiecināmās izmaksas",IF('11a+c+n'!$Q370="N",'11a+c+n'!O370,0))</f>
        <v>0</v>
      </c>
      <c r="P370" s="122">
        <f>IF($C$4="Neattiecināmās izmaksas",IF('11a+c+n'!$Q370="N",'11a+c+n'!P370,0))</f>
        <v>0</v>
      </c>
    </row>
    <row r="371" spans="1:16" x14ac:dyDescent="0.2">
      <c r="A371" s="49">
        <f>IF(P371=0,0,IF(COUNTBLANK(P371)=1,0,COUNTA($P$14:P371)))</f>
        <v>0</v>
      </c>
      <c r="B371" s="21">
        <f>IF($C$4="Neattiecināmās izmaksas",IF('11a+c+n'!$Q371="N",'11a+c+n'!B371,0))</f>
        <v>0</v>
      </c>
      <c r="C371" s="21">
        <f>IF($C$4="Neattiecināmās izmaksas",IF('11a+c+n'!$Q371="N",'11a+c+n'!C371,0))</f>
        <v>0</v>
      </c>
      <c r="D371" s="21">
        <f>IF($C$4="Neattiecināmās izmaksas",IF('11a+c+n'!$Q371="N",'11a+c+n'!D371,0))</f>
        <v>0</v>
      </c>
      <c r="E371" s="42"/>
      <c r="F371" s="64"/>
      <c r="G371" s="121"/>
      <c r="H371" s="121">
        <f>IF($C$4="Neattiecināmās izmaksas",IF('11a+c+n'!$Q371="N",'11a+c+n'!H371,0))</f>
        <v>0</v>
      </c>
      <c r="I371" s="121"/>
      <c r="J371" s="121"/>
      <c r="K371" s="122">
        <f>IF($C$4="Neattiecināmās izmaksas",IF('11a+c+n'!$Q371="N",'11a+c+n'!K371,0))</f>
        <v>0</v>
      </c>
      <c r="L371" s="83">
        <f>IF($C$4="Neattiecināmās izmaksas",IF('11a+c+n'!$Q371="N",'11a+c+n'!L371,0))</f>
        <v>0</v>
      </c>
      <c r="M371" s="121">
        <f>IF($C$4="Neattiecināmās izmaksas",IF('11a+c+n'!$Q371="N",'11a+c+n'!M371,0))</f>
        <v>0</v>
      </c>
      <c r="N371" s="121">
        <f>IF($C$4="Neattiecināmās izmaksas",IF('11a+c+n'!$Q371="N",'11a+c+n'!N371,0))</f>
        <v>0</v>
      </c>
      <c r="O371" s="121">
        <f>IF($C$4="Neattiecināmās izmaksas",IF('11a+c+n'!$Q371="N",'11a+c+n'!O371,0))</f>
        <v>0</v>
      </c>
      <c r="P371" s="122">
        <f>IF($C$4="Neattiecināmās izmaksas",IF('11a+c+n'!$Q371="N",'11a+c+n'!P371,0))</f>
        <v>0</v>
      </c>
    </row>
    <row r="372" spans="1:16" x14ac:dyDescent="0.2">
      <c r="A372" s="49">
        <f>IF(P372=0,0,IF(COUNTBLANK(P372)=1,0,COUNTA($P$14:P372)))</f>
        <v>0</v>
      </c>
      <c r="B372" s="21">
        <f>IF($C$4="Neattiecināmās izmaksas",IF('11a+c+n'!$Q372="N",'11a+c+n'!B372,0))</f>
        <v>0</v>
      </c>
      <c r="C372" s="21">
        <f>IF($C$4="Neattiecināmās izmaksas",IF('11a+c+n'!$Q372="N",'11a+c+n'!C372,0))</f>
        <v>0</v>
      </c>
      <c r="D372" s="21">
        <f>IF($C$4="Neattiecināmās izmaksas",IF('11a+c+n'!$Q372="N",'11a+c+n'!D372,0))</f>
        <v>0</v>
      </c>
      <c r="E372" s="42"/>
      <c r="F372" s="64"/>
      <c r="G372" s="121"/>
      <c r="H372" s="121">
        <f>IF($C$4="Neattiecināmās izmaksas",IF('11a+c+n'!$Q372="N",'11a+c+n'!H372,0))</f>
        <v>0</v>
      </c>
      <c r="I372" s="121"/>
      <c r="J372" s="121"/>
      <c r="K372" s="122">
        <f>IF($C$4="Neattiecināmās izmaksas",IF('11a+c+n'!$Q372="N",'11a+c+n'!K372,0))</f>
        <v>0</v>
      </c>
      <c r="L372" s="83">
        <f>IF($C$4="Neattiecināmās izmaksas",IF('11a+c+n'!$Q372="N",'11a+c+n'!L372,0))</f>
        <v>0</v>
      </c>
      <c r="M372" s="121">
        <f>IF($C$4="Neattiecināmās izmaksas",IF('11a+c+n'!$Q372="N",'11a+c+n'!M372,0))</f>
        <v>0</v>
      </c>
      <c r="N372" s="121">
        <f>IF($C$4="Neattiecināmās izmaksas",IF('11a+c+n'!$Q372="N",'11a+c+n'!N372,0))</f>
        <v>0</v>
      </c>
      <c r="O372" s="121">
        <f>IF($C$4="Neattiecināmās izmaksas",IF('11a+c+n'!$Q372="N",'11a+c+n'!O372,0))</f>
        <v>0</v>
      </c>
      <c r="P372" s="122">
        <f>IF($C$4="Neattiecināmās izmaksas",IF('11a+c+n'!$Q372="N",'11a+c+n'!P372,0))</f>
        <v>0</v>
      </c>
    </row>
    <row r="373" spans="1:16" x14ac:dyDescent="0.2">
      <c r="A373" s="49">
        <f>IF(P373=0,0,IF(COUNTBLANK(P373)=1,0,COUNTA($P$14:P373)))</f>
        <v>0</v>
      </c>
      <c r="B373" s="21">
        <f>IF($C$4="Neattiecināmās izmaksas",IF('11a+c+n'!$Q373="N",'11a+c+n'!B373,0))</f>
        <v>0</v>
      </c>
      <c r="C373" s="21">
        <f>IF($C$4="Neattiecināmās izmaksas",IF('11a+c+n'!$Q373="N",'11a+c+n'!C373,0))</f>
        <v>0</v>
      </c>
      <c r="D373" s="21">
        <f>IF($C$4="Neattiecināmās izmaksas",IF('11a+c+n'!$Q373="N",'11a+c+n'!D373,0))</f>
        <v>0</v>
      </c>
      <c r="E373" s="42"/>
      <c r="F373" s="64"/>
      <c r="G373" s="121"/>
      <c r="H373" s="121">
        <f>IF($C$4="Neattiecināmās izmaksas",IF('11a+c+n'!$Q373="N",'11a+c+n'!H373,0))</f>
        <v>0</v>
      </c>
      <c r="I373" s="121"/>
      <c r="J373" s="121"/>
      <c r="K373" s="122">
        <f>IF($C$4="Neattiecināmās izmaksas",IF('11a+c+n'!$Q373="N",'11a+c+n'!K373,0))</f>
        <v>0</v>
      </c>
      <c r="L373" s="83">
        <f>IF($C$4="Neattiecināmās izmaksas",IF('11a+c+n'!$Q373="N",'11a+c+n'!L373,0))</f>
        <v>0</v>
      </c>
      <c r="M373" s="121">
        <f>IF($C$4="Neattiecināmās izmaksas",IF('11a+c+n'!$Q373="N",'11a+c+n'!M373,0))</f>
        <v>0</v>
      </c>
      <c r="N373" s="121">
        <f>IF($C$4="Neattiecināmās izmaksas",IF('11a+c+n'!$Q373="N",'11a+c+n'!N373,0))</f>
        <v>0</v>
      </c>
      <c r="O373" s="121">
        <f>IF($C$4="Neattiecināmās izmaksas",IF('11a+c+n'!$Q373="N",'11a+c+n'!O373,0))</f>
        <v>0</v>
      </c>
      <c r="P373" s="122">
        <f>IF($C$4="Neattiecināmās izmaksas",IF('11a+c+n'!$Q373="N",'11a+c+n'!P373,0))</f>
        <v>0</v>
      </c>
    </row>
    <row r="374" spans="1:16" x14ac:dyDescent="0.2">
      <c r="A374" s="49">
        <f>IF(P374=0,0,IF(COUNTBLANK(P374)=1,0,COUNTA($P$14:P374)))</f>
        <v>0</v>
      </c>
      <c r="B374" s="21">
        <f>IF($C$4="Neattiecināmās izmaksas",IF('11a+c+n'!$Q374="N",'11a+c+n'!B374,0))</f>
        <v>0</v>
      </c>
      <c r="C374" s="21">
        <f>IF($C$4="Neattiecināmās izmaksas",IF('11a+c+n'!$Q374="N",'11a+c+n'!C374,0))</f>
        <v>0</v>
      </c>
      <c r="D374" s="21">
        <f>IF($C$4="Neattiecināmās izmaksas",IF('11a+c+n'!$Q374="N",'11a+c+n'!D374,0))</f>
        <v>0</v>
      </c>
      <c r="E374" s="42"/>
      <c r="F374" s="64"/>
      <c r="G374" s="121"/>
      <c r="H374" s="121">
        <f>IF($C$4="Neattiecināmās izmaksas",IF('11a+c+n'!$Q374="N",'11a+c+n'!H374,0))</f>
        <v>0</v>
      </c>
      <c r="I374" s="121"/>
      <c r="J374" s="121"/>
      <c r="K374" s="122">
        <f>IF($C$4="Neattiecināmās izmaksas",IF('11a+c+n'!$Q374="N",'11a+c+n'!K374,0))</f>
        <v>0</v>
      </c>
      <c r="L374" s="83">
        <f>IF($C$4="Neattiecināmās izmaksas",IF('11a+c+n'!$Q374="N",'11a+c+n'!L374,0))</f>
        <v>0</v>
      </c>
      <c r="M374" s="121">
        <f>IF($C$4="Neattiecināmās izmaksas",IF('11a+c+n'!$Q374="N",'11a+c+n'!M374,0))</f>
        <v>0</v>
      </c>
      <c r="N374" s="121">
        <f>IF($C$4="Neattiecināmās izmaksas",IF('11a+c+n'!$Q374="N",'11a+c+n'!N374,0))</f>
        <v>0</v>
      </c>
      <c r="O374" s="121">
        <f>IF($C$4="Neattiecināmās izmaksas",IF('11a+c+n'!$Q374="N",'11a+c+n'!O374,0))</f>
        <v>0</v>
      </c>
      <c r="P374" s="122">
        <f>IF($C$4="Neattiecināmās izmaksas",IF('11a+c+n'!$Q374="N",'11a+c+n'!P374,0))</f>
        <v>0</v>
      </c>
    </row>
    <row r="375" spans="1:16" x14ac:dyDescent="0.2">
      <c r="A375" s="49">
        <f>IF(P375=0,0,IF(COUNTBLANK(P375)=1,0,COUNTA($P$14:P375)))</f>
        <v>0</v>
      </c>
      <c r="B375" s="21">
        <f>IF($C$4="Neattiecināmās izmaksas",IF('11a+c+n'!$Q375="N",'11a+c+n'!B375,0))</f>
        <v>0</v>
      </c>
      <c r="C375" s="21">
        <f>IF($C$4="Neattiecināmās izmaksas",IF('11a+c+n'!$Q375="N",'11a+c+n'!C375,0))</f>
        <v>0</v>
      </c>
      <c r="D375" s="21">
        <f>IF($C$4="Neattiecināmās izmaksas",IF('11a+c+n'!$Q375="N",'11a+c+n'!D375,0))</f>
        <v>0</v>
      </c>
      <c r="E375" s="42"/>
      <c r="F375" s="64"/>
      <c r="G375" s="121"/>
      <c r="H375" s="121">
        <f>IF($C$4="Neattiecināmās izmaksas",IF('11a+c+n'!$Q375="N",'11a+c+n'!H375,0))</f>
        <v>0</v>
      </c>
      <c r="I375" s="121"/>
      <c r="J375" s="121"/>
      <c r="K375" s="122">
        <f>IF($C$4="Neattiecināmās izmaksas",IF('11a+c+n'!$Q375="N",'11a+c+n'!K375,0))</f>
        <v>0</v>
      </c>
      <c r="L375" s="83">
        <f>IF($C$4="Neattiecināmās izmaksas",IF('11a+c+n'!$Q375="N",'11a+c+n'!L375,0))</f>
        <v>0</v>
      </c>
      <c r="M375" s="121">
        <f>IF($C$4="Neattiecināmās izmaksas",IF('11a+c+n'!$Q375="N",'11a+c+n'!M375,0))</f>
        <v>0</v>
      </c>
      <c r="N375" s="121">
        <f>IF($C$4="Neattiecināmās izmaksas",IF('11a+c+n'!$Q375="N",'11a+c+n'!N375,0))</f>
        <v>0</v>
      </c>
      <c r="O375" s="121">
        <f>IF($C$4="Neattiecināmās izmaksas",IF('11a+c+n'!$Q375="N",'11a+c+n'!O375,0))</f>
        <v>0</v>
      </c>
      <c r="P375" s="122">
        <f>IF($C$4="Neattiecināmās izmaksas",IF('11a+c+n'!$Q375="N",'11a+c+n'!P375,0))</f>
        <v>0</v>
      </c>
    </row>
    <row r="376" spans="1:16" x14ac:dyDescent="0.2">
      <c r="A376" s="49">
        <f>IF(P376=0,0,IF(COUNTBLANK(P376)=1,0,COUNTA($P$14:P376)))</f>
        <v>0</v>
      </c>
      <c r="B376" s="21">
        <f>IF($C$4="Neattiecināmās izmaksas",IF('11a+c+n'!$Q376="N",'11a+c+n'!B376,0))</f>
        <v>0</v>
      </c>
      <c r="C376" s="21">
        <f>IF($C$4="Neattiecināmās izmaksas",IF('11a+c+n'!$Q376="N",'11a+c+n'!C376,0))</f>
        <v>0</v>
      </c>
      <c r="D376" s="21">
        <f>IF($C$4="Neattiecināmās izmaksas",IF('11a+c+n'!$Q376="N",'11a+c+n'!D376,0))</f>
        <v>0</v>
      </c>
      <c r="E376" s="42"/>
      <c r="F376" s="64"/>
      <c r="G376" s="121"/>
      <c r="H376" s="121">
        <f>IF($C$4="Neattiecināmās izmaksas",IF('11a+c+n'!$Q376="N",'11a+c+n'!H376,0))</f>
        <v>0</v>
      </c>
      <c r="I376" s="121"/>
      <c r="J376" s="121"/>
      <c r="K376" s="122">
        <f>IF($C$4="Neattiecināmās izmaksas",IF('11a+c+n'!$Q376="N",'11a+c+n'!K376,0))</f>
        <v>0</v>
      </c>
      <c r="L376" s="83">
        <f>IF($C$4="Neattiecināmās izmaksas",IF('11a+c+n'!$Q376="N",'11a+c+n'!L376,0))</f>
        <v>0</v>
      </c>
      <c r="M376" s="121">
        <f>IF($C$4="Neattiecināmās izmaksas",IF('11a+c+n'!$Q376="N",'11a+c+n'!M376,0))</f>
        <v>0</v>
      </c>
      <c r="N376" s="121">
        <f>IF($C$4="Neattiecināmās izmaksas",IF('11a+c+n'!$Q376="N",'11a+c+n'!N376,0))</f>
        <v>0</v>
      </c>
      <c r="O376" s="121">
        <f>IF($C$4="Neattiecināmās izmaksas",IF('11a+c+n'!$Q376="N",'11a+c+n'!O376,0))</f>
        <v>0</v>
      </c>
      <c r="P376" s="122">
        <f>IF($C$4="Neattiecināmās izmaksas",IF('11a+c+n'!$Q376="N",'11a+c+n'!P376,0))</f>
        <v>0</v>
      </c>
    </row>
    <row r="377" spans="1:16" x14ac:dyDescent="0.2">
      <c r="A377" s="49">
        <f>IF(P377=0,0,IF(COUNTBLANK(P377)=1,0,COUNTA($P$14:P377)))</f>
        <v>0</v>
      </c>
      <c r="B377" s="21">
        <f>IF($C$4="Neattiecināmās izmaksas",IF('11a+c+n'!$Q377="N",'11a+c+n'!B377,0))</f>
        <v>0</v>
      </c>
      <c r="C377" s="21">
        <f>IF($C$4="Neattiecināmās izmaksas",IF('11a+c+n'!$Q377="N",'11a+c+n'!C377,0))</f>
        <v>0</v>
      </c>
      <c r="D377" s="21">
        <f>IF($C$4="Neattiecināmās izmaksas",IF('11a+c+n'!$Q377="N",'11a+c+n'!D377,0))</f>
        <v>0</v>
      </c>
      <c r="E377" s="42"/>
      <c r="F377" s="64"/>
      <c r="G377" s="121"/>
      <c r="H377" s="121">
        <f>IF($C$4="Neattiecināmās izmaksas",IF('11a+c+n'!$Q377="N",'11a+c+n'!H377,0))</f>
        <v>0</v>
      </c>
      <c r="I377" s="121"/>
      <c r="J377" s="121"/>
      <c r="K377" s="122">
        <f>IF($C$4="Neattiecināmās izmaksas",IF('11a+c+n'!$Q377="N",'11a+c+n'!K377,0))</f>
        <v>0</v>
      </c>
      <c r="L377" s="83">
        <f>IF($C$4="Neattiecināmās izmaksas",IF('11a+c+n'!$Q377="N",'11a+c+n'!L377,0))</f>
        <v>0</v>
      </c>
      <c r="M377" s="121">
        <f>IF($C$4="Neattiecināmās izmaksas",IF('11a+c+n'!$Q377="N",'11a+c+n'!M377,0))</f>
        <v>0</v>
      </c>
      <c r="N377" s="121">
        <f>IF($C$4="Neattiecināmās izmaksas",IF('11a+c+n'!$Q377="N",'11a+c+n'!N377,0))</f>
        <v>0</v>
      </c>
      <c r="O377" s="121">
        <f>IF($C$4="Neattiecināmās izmaksas",IF('11a+c+n'!$Q377="N",'11a+c+n'!O377,0))</f>
        <v>0</v>
      </c>
      <c r="P377" s="122">
        <f>IF($C$4="Neattiecināmās izmaksas",IF('11a+c+n'!$Q377="N",'11a+c+n'!P377,0))</f>
        <v>0</v>
      </c>
    </row>
    <row r="378" spans="1:16" x14ac:dyDescent="0.2">
      <c r="A378" s="49">
        <f>IF(P378=0,0,IF(COUNTBLANK(P378)=1,0,COUNTA($P$14:P378)))</f>
        <v>0</v>
      </c>
      <c r="B378" s="21">
        <f>IF($C$4="Neattiecināmās izmaksas",IF('11a+c+n'!$Q378="N",'11a+c+n'!B378,0))</f>
        <v>0</v>
      </c>
      <c r="C378" s="21">
        <f>IF($C$4="Neattiecināmās izmaksas",IF('11a+c+n'!$Q378="N",'11a+c+n'!C378,0))</f>
        <v>0</v>
      </c>
      <c r="D378" s="21">
        <f>IF($C$4="Neattiecināmās izmaksas",IF('11a+c+n'!$Q378="N",'11a+c+n'!D378,0))</f>
        <v>0</v>
      </c>
      <c r="E378" s="42"/>
      <c r="F378" s="64"/>
      <c r="G378" s="121"/>
      <c r="H378" s="121">
        <f>IF($C$4="Neattiecināmās izmaksas",IF('11a+c+n'!$Q378="N",'11a+c+n'!H378,0))</f>
        <v>0</v>
      </c>
      <c r="I378" s="121"/>
      <c r="J378" s="121"/>
      <c r="K378" s="122">
        <f>IF($C$4="Neattiecināmās izmaksas",IF('11a+c+n'!$Q378="N",'11a+c+n'!K378,0))</f>
        <v>0</v>
      </c>
      <c r="L378" s="83">
        <f>IF($C$4="Neattiecināmās izmaksas",IF('11a+c+n'!$Q378="N",'11a+c+n'!L378,0))</f>
        <v>0</v>
      </c>
      <c r="M378" s="121">
        <f>IF($C$4="Neattiecināmās izmaksas",IF('11a+c+n'!$Q378="N",'11a+c+n'!M378,0))</f>
        <v>0</v>
      </c>
      <c r="N378" s="121">
        <f>IF($C$4="Neattiecināmās izmaksas",IF('11a+c+n'!$Q378="N",'11a+c+n'!N378,0))</f>
        <v>0</v>
      </c>
      <c r="O378" s="121">
        <f>IF($C$4="Neattiecināmās izmaksas",IF('11a+c+n'!$Q378="N",'11a+c+n'!O378,0))</f>
        <v>0</v>
      </c>
      <c r="P378" s="122">
        <f>IF($C$4="Neattiecināmās izmaksas",IF('11a+c+n'!$Q378="N",'11a+c+n'!P378,0))</f>
        <v>0</v>
      </c>
    </row>
    <row r="379" spans="1:16" x14ac:dyDescent="0.2">
      <c r="A379" s="49">
        <f>IF(P379=0,0,IF(COUNTBLANK(P379)=1,0,COUNTA($P$14:P379)))</f>
        <v>0</v>
      </c>
      <c r="B379" s="21">
        <f>IF($C$4="Neattiecināmās izmaksas",IF('11a+c+n'!$Q379="N",'11a+c+n'!B379,0))</f>
        <v>0</v>
      </c>
      <c r="C379" s="21">
        <f>IF($C$4="Neattiecināmās izmaksas",IF('11a+c+n'!$Q379="N",'11a+c+n'!C379,0))</f>
        <v>0</v>
      </c>
      <c r="D379" s="21">
        <f>IF($C$4="Neattiecināmās izmaksas",IF('11a+c+n'!$Q379="N",'11a+c+n'!D379,0))</f>
        <v>0</v>
      </c>
      <c r="E379" s="42"/>
      <c r="F379" s="64"/>
      <c r="G379" s="121"/>
      <c r="H379" s="121">
        <f>IF($C$4="Neattiecināmās izmaksas",IF('11a+c+n'!$Q379="N",'11a+c+n'!H379,0))</f>
        <v>0</v>
      </c>
      <c r="I379" s="121"/>
      <c r="J379" s="121"/>
      <c r="K379" s="122">
        <f>IF($C$4="Neattiecināmās izmaksas",IF('11a+c+n'!$Q379="N",'11a+c+n'!K379,0))</f>
        <v>0</v>
      </c>
      <c r="L379" s="83">
        <f>IF($C$4="Neattiecināmās izmaksas",IF('11a+c+n'!$Q379="N",'11a+c+n'!L379,0))</f>
        <v>0</v>
      </c>
      <c r="M379" s="121">
        <f>IF($C$4="Neattiecināmās izmaksas",IF('11a+c+n'!$Q379="N",'11a+c+n'!M379,0))</f>
        <v>0</v>
      </c>
      <c r="N379" s="121">
        <f>IF($C$4="Neattiecināmās izmaksas",IF('11a+c+n'!$Q379="N",'11a+c+n'!N379,0))</f>
        <v>0</v>
      </c>
      <c r="O379" s="121">
        <f>IF($C$4="Neattiecināmās izmaksas",IF('11a+c+n'!$Q379="N",'11a+c+n'!O379,0))</f>
        <v>0</v>
      </c>
      <c r="P379" s="122">
        <f>IF($C$4="Neattiecināmās izmaksas",IF('11a+c+n'!$Q379="N",'11a+c+n'!P379,0))</f>
        <v>0</v>
      </c>
    </row>
    <row r="380" spans="1:16" x14ac:dyDescent="0.2">
      <c r="A380" s="49">
        <f>IF(P380=0,0,IF(COUNTBLANK(P380)=1,0,COUNTA($P$14:P380)))</f>
        <v>0</v>
      </c>
      <c r="B380" s="21">
        <f>IF($C$4="Neattiecināmās izmaksas",IF('11a+c+n'!$Q380="N",'11a+c+n'!B380,0))</f>
        <v>0</v>
      </c>
      <c r="C380" s="21">
        <f>IF($C$4="Neattiecināmās izmaksas",IF('11a+c+n'!$Q380="N",'11a+c+n'!C380,0))</f>
        <v>0</v>
      </c>
      <c r="D380" s="21">
        <f>IF($C$4="Neattiecināmās izmaksas",IF('11a+c+n'!$Q380="N",'11a+c+n'!D380,0))</f>
        <v>0</v>
      </c>
      <c r="E380" s="42"/>
      <c r="F380" s="64"/>
      <c r="G380" s="121"/>
      <c r="H380" s="121">
        <f>IF($C$4="Neattiecināmās izmaksas",IF('11a+c+n'!$Q380="N",'11a+c+n'!H380,0))</f>
        <v>0</v>
      </c>
      <c r="I380" s="121"/>
      <c r="J380" s="121"/>
      <c r="K380" s="122">
        <f>IF($C$4="Neattiecināmās izmaksas",IF('11a+c+n'!$Q380="N",'11a+c+n'!K380,0))</f>
        <v>0</v>
      </c>
      <c r="L380" s="83">
        <f>IF($C$4="Neattiecināmās izmaksas",IF('11a+c+n'!$Q380="N",'11a+c+n'!L380,0))</f>
        <v>0</v>
      </c>
      <c r="M380" s="121">
        <f>IF($C$4="Neattiecināmās izmaksas",IF('11a+c+n'!$Q380="N",'11a+c+n'!M380,0))</f>
        <v>0</v>
      </c>
      <c r="N380" s="121">
        <f>IF($C$4="Neattiecināmās izmaksas",IF('11a+c+n'!$Q380="N",'11a+c+n'!N380,0))</f>
        <v>0</v>
      </c>
      <c r="O380" s="121">
        <f>IF($C$4="Neattiecināmās izmaksas",IF('11a+c+n'!$Q380="N",'11a+c+n'!O380,0))</f>
        <v>0</v>
      </c>
      <c r="P380" s="122">
        <f>IF($C$4="Neattiecināmās izmaksas",IF('11a+c+n'!$Q380="N",'11a+c+n'!P380,0))</f>
        <v>0</v>
      </c>
    </row>
    <row r="381" spans="1:16" x14ac:dyDescent="0.2">
      <c r="A381" s="49">
        <f>IF(P381=0,0,IF(COUNTBLANK(P381)=1,0,COUNTA($P$14:P381)))</f>
        <v>0</v>
      </c>
      <c r="B381" s="21">
        <f>IF($C$4="Neattiecināmās izmaksas",IF('11a+c+n'!$Q381="N",'11a+c+n'!B381,0))</f>
        <v>0</v>
      </c>
      <c r="C381" s="21">
        <f>IF($C$4="Neattiecināmās izmaksas",IF('11a+c+n'!$Q381="N",'11a+c+n'!C381,0))</f>
        <v>0</v>
      </c>
      <c r="D381" s="21">
        <f>IF($C$4="Neattiecināmās izmaksas",IF('11a+c+n'!$Q381="N",'11a+c+n'!D381,0))</f>
        <v>0</v>
      </c>
      <c r="E381" s="42"/>
      <c r="F381" s="64"/>
      <c r="G381" s="121"/>
      <c r="H381" s="121">
        <f>IF($C$4="Neattiecināmās izmaksas",IF('11a+c+n'!$Q381="N",'11a+c+n'!H381,0))</f>
        <v>0</v>
      </c>
      <c r="I381" s="121"/>
      <c r="J381" s="121"/>
      <c r="K381" s="122">
        <f>IF($C$4="Neattiecināmās izmaksas",IF('11a+c+n'!$Q381="N",'11a+c+n'!K381,0))</f>
        <v>0</v>
      </c>
      <c r="L381" s="83">
        <f>IF($C$4="Neattiecināmās izmaksas",IF('11a+c+n'!$Q381="N",'11a+c+n'!L381,0))</f>
        <v>0</v>
      </c>
      <c r="M381" s="121">
        <f>IF($C$4="Neattiecināmās izmaksas",IF('11a+c+n'!$Q381="N",'11a+c+n'!M381,0))</f>
        <v>0</v>
      </c>
      <c r="N381" s="121">
        <f>IF($C$4="Neattiecināmās izmaksas",IF('11a+c+n'!$Q381="N",'11a+c+n'!N381,0))</f>
        <v>0</v>
      </c>
      <c r="O381" s="121">
        <f>IF($C$4="Neattiecināmās izmaksas",IF('11a+c+n'!$Q381="N",'11a+c+n'!O381,0))</f>
        <v>0</v>
      </c>
      <c r="P381" s="122">
        <f>IF($C$4="Neattiecināmās izmaksas",IF('11a+c+n'!$Q381="N",'11a+c+n'!P381,0))</f>
        <v>0</v>
      </c>
    </row>
    <row r="382" spans="1:16" x14ac:dyDescent="0.2">
      <c r="A382" s="49">
        <f>IF(P382=0,0,IF(COUNTBLANK(P382)=1,0,COUNTA($P$14:P382)))</f>
        <v>0</v>
      </c>
      <c r="B382" s="21">
        <f>IF($C$4="Neattiecināmās izmaksas",IF('11a+c+n'!$Q382="N",'11a+c+n'!B382,0))</f>
        <v>0</v>
      </c>
      <c r="C382" s="21">
        <f>IF($C$4="Neattiecināmās izmaksas",IF('11a+c+n'!$Q382="N",'11a+c+n'!C382,0))</f>
        <v>0</v>
      </c>
      <c r="D382" s="21">
        <f>IF($C$4="Neattiecināmās izmaksas",IF('11a+c+n'!$Q382="N",'11a+c+n'!D382,0))</f>
        <v>0</v>
      </c>
      <c r="E382" s="42"/>
      <c r="F382" s="64"/>
      <c r="G382" s="121"/>
      <c r="H382" s="121">
        <f>IF($C$4="Neattiecināmās izmaksas",IF('11a+c+n'!$Q382="N",'11a+c+n'!H382,0))</f>
        <v>0</v>
      </c>
      <c r="I382" s="121"/>
      <c r="J382" s="121"/>
      <c r="K382" s="122">
        <f>IF($C$4="Neattiecināmās izmaksas",IF('11a+c+n'!$Q382="N",'11a+c+n'!K382,0))</f>
        <v>0</v>
      </c>
      <c r="L382" s="83">
        <f>IF($C$4="Neattiecināmās izmaksas",IF('11a+c+n'!$Q382="N",'11a+c+n'!L382,0))</f>
        <v>0</v>
      </c>
      <c r="M382" s="121">
        <f>IF($C$4="Neattiecināmās izmaksas",IF('11a+c+n'!$Q382="N",'11a+c+n'!M382,0))</f>
        <v>0</v>
      </c>
      <c r="N382" s="121">
        <f>IF($C$4="Neattiecināmās izmaksas",IF('11a+c+n'!$Q382="N",'11a+c+n'!N382,0))</f>
        <v>0</v>
      </c>
      <c r="O382" s="121">
        <f>IF($C$4="Neattiecināmās izmaksas",IF('11a+c+n'!$Q382="N",'11a+c+n'!O382,0))</f>
        <v>0</v>
      </c>
      <c r="P382" s="122">
        <f>IF($C$4="Neattiecināmās izmaksas",IF('11a+c+n'!$Q382="N",'11a+c+n'!P382,0))</f>
        <v>0</v>
      </c>
    </row>
    <row r="383" spans="1:16" x14ac:dyDescent="0.2">
      <c r="A383" s="49">
        <f>IF(P383=0,0,IF(COUNTBLANK(P383)=1,0,COUNTA($P$14:P383)))</f>
        <v>0</v>
      </c>
      <c r="B383" s="21">
        <f>IF($C$4="Neattiecināmās izmaksas",IF('11a+c+n'!$Q383="N",'11a+c+n'!B383,0))</f>
        <v>0</v>
      </c>
      <c r="C383" s="21">
        <f>IF($C$4="Neattiecināmās izmaksas",IF('11a+c+n'!$Q383="N",'11a+c+n'!C383,0))</f>
        <v>0</v>
      </c>
      <c r="D383" s="21">
        <f>IF($C$4="Neattiecināmās izmaksas",IF('11a+c+n'!$Q383="N",'11a+c+n'!D383,0))</f>
        <v>0</v>
      </c>
      <c r="E383" s="42"/>
      <c r="F383" s="64"/>
      <c r="G383" s="121"/>
      <c r="H383" s="121">
        <f>IF($C$4="Neattiecināmās izmaksas",IF('11a+c+n'!$Q383="N",'11a+c+n'!H383,0))</f>
        <v>0</v>
      </c>
      <c r="I383" s="121"/>
      <c r="J383" s="121"/>
      <c r="K383" s="122">
        <f>IF($C$4="Neattiecināmās izmaksas",IF('11a+c+n'!$Q383="N",'11a+c+n'!K383,0))</f>
        <v>0</v>
      </c>
      <c r="L383" s="83">
        <f>IF($C$4="Neattiecināmās izmaksas",IF('11a+c+n'!$Q383="N",'11a+c+n'!L383,0))</f>
        <v>0</v>
      </c>
      <c r="M383" s="121">
        <f>IF($C$4="Neattiecināmās izmaksas",IF('11a+c+n'!$Q383="N",'11a+c+n'!M383,0))</f>
        <v>0</v>
      </c>
      <c r="N383" s="121">
        <f>IF($C$4="Neattiecināmās izmaksas",IF('11a+c+n'!$Q383="N",'11a+c+n'!N383,0))</f>
        <v>0</v>
      </c>
      <c r="O383" s="121">
        <f>IF($C$4="Neattiecināmās izmaksas",IF('11a+c+n'!$Q383="N",'11a+c+n'!O383,0))</f>
        <v>0</v>
      </c>
      <c r="P383" s="122">
        <f>IF($C$4="Neattiecināmās izmaksas",IF('11a+c+n'!$Q383="N",'11a+c+n'!P383,0))</f>
        <v>0</v>
      </c>
    </row>
    <row r="384" spans="1:16" x14ac:dyDescent="0.2">
      <c r="A384" s="49">
        <f>IF(P384=0,0,IF(COUNTBLANK(P384)=1,0,COUNTA($P$14:P384)))</f>
        <v>0</v>
      </c>
      <c r="B384" s="21">
        <f>IF($C$4="Neattiecināmās izmaksas",IF('11a+c+n'!$Q384="N",'11a+c+n'!B384,0))</f>
        <v>0</v>
      </c>
      <c r="C384" s="21">
        <f>IF($C$4="Neattiecināmās izmaksas",IF('11a+c+n'!$Q384="N",'11a+c+n'!C384,0))</f>
        <v>0</v>
      </c>
      <c r="D384" s="21">
        <f>IF($C$4="Neattiecināmās izmaksas",IF('11a+c+n'!$Q384="N",'11a+c+n'!D384,0))</f>
        <v>0</v>
      </c>
      <c r="E384" s="42"/>
      <c r="F384" s="64"/>
      <c r="G384" s="121"/>
      <c r="H384" s="121">
        <f>IF($C$4="Neattiecināmās izmaksas",IF('11a+c+n'!$Q384="N",'11a+c+n'!H384,0))</f>
        <v>0</v>
      </c>
      <c r="I384" s="121"/>
      <c r="J384" s="121"/>
      <c r="K384" s="122">
        <f>IF($C$4="Neattiecināmās izmaksas",IF('11a+c+n'!$Q384="N",'11a+c+n'!K384,0))</f>
        <v>0</v>
      </c>
      <c r="L384" s="83">
        <f>IF($C$4="Neattiecināmās izmaksas",IF('11a+c+n'!$Q384="N",'11a+c+n'!L384,0))</f>
        <v>0</v>
      </c>
      <c r="M384" s="121">
        <f>IF($C$4="Neattiecināmās izmaksas",IF('11a+c+n'!$Q384="N",'11a+c+n'!M384,0))</f>
        <v>0</v>
      </c>
      <c r="N384" s="121">
        <f>IF($C$4="Neattiecināmās izmaksas",IF('11a+c+n'!$Q384="N",'11a+c+n'!N384,0))</f>
        <v>0</v>
      </c>
      <c r="O384" s="121">
        <f>IF($C$4="Neattiecināmās izmaksas",IF('11a+c+n'!$Q384="N",'11a+c+n'!O384,0))</f>
        <v>0</v>
      </c>
      <c r="P384" s="122">
        <f>IF($C$4="Neattiecināmās izmaksas",IF('11a+c+n'!$Q384="N",'11a+c+n'!P384,0))</f>
        <v>0</v>
      </c>
    </row>
    <row r="385" spans="1:16" x14ac:dyDescent="0.2">
      <c r="A385" s="49">
        <f>IF(P385=0,0,IF(COUNTBLANK(P385)=1,0,COUNTA($P$14:P385)))</f>
        <v>0</v>
      </c>
      <c r="B385" s="21">
        <f>IF($C$4="Neattiecināmās izmaksas",IF('11a+c+n'!$Q385="N",'11a+c+n'!B385,0))</f>
        <v>0</v>
      </c>
      <c r="C385" s="21">
        <f>IF($C$4="Neattiecināmās izmaksas",IF('11a+c+n'!$Q385="N",'11a+c+n'!C385,0))</f>
        <v>0</v>
      </c>
      <c r="D385" s="21">
        <f>IF($C$4="Neattiecināmās izmaksas",IF('11a+c+n'!$Q385="N",'11a+c+n'!D385,0))</f>
        <v>0</v>
      </c>
      <c r="E385" s="42"/>
      <c r="F385" s="64"/>
      <c r="G385" s="121"/>
      <c r="H385" s="121">
        <f>IF($C$4="Neattiecināmās izmaksas",IF('11a+c+n'!$Q385="N",'11a+c+n'!H385,0))</f>
        <v>0</v>
      </c>
      <c r="I385" s="121"/>
      <c r="J385" s="121"/>
      <c r="K385" s="122">
        <f>IF($C$4="Neattiecināmās izmaksas",IF('11a+c+n'!$Q385="N",'11a+c+n'!K385,0))</f>
        <v>0</v>
      </c>
      <c r="L385" s="83">
        <f>IF($C$4="Neattiecināmās izmaksas",IF('11a+c+n'!$Q385="N",'11a+c+n'!L385,0))</f>
        <v>0</v>
      </c>
      <c r="M385" s="121">
        <f>IF($C$4="Neattiecināmās izmaksas",IF('11a+c+n'!$Q385="N",'11a+c+n'!M385,0))</f>
        <v>0</v>
      </c>
      <c r="N385" s="121">
        <f>IF($C$4="Neattiecināmās izmaksas",IF('11a+c+n'!$Q385="N",'11a+c+n'!N385,0))</f>
        <v>0</v>
      </c>
      <c r="O385" s="121">
        <f>IF($C$4="Neattiecināmās izmaksas",IF('11a+c+n'!$Q385="N",'11a+c+n'!O385,0))</f>
        <v>0</v>
      </c>
      <c r="P385" s="122">
        <f>IF($C$4="Neattiecināmās izmaksas",IF('11a+c+n'!$Q385="N",'11a+c+n'!P385,0))</f>
        <v>0</v>
      </c>
    </row>
    <row r="386" spans="1:16" x14ac:dyDescent="0.2">
      <c r="A386" s="49">
        <f>IF(P386=0,0,IF(COUNTBLANK(P386)=1,0,COUNTA($P$14:P386)))</f>
        <v>0</v>
      </c>
      <c r="B386" s="21">
        <f>IF($C$4="Neattiecināmās izmaksas",IF('11a+c+n'!$Q386="N",'11a+c+n'!B386,0))</f>
        <v>0</v>
      </c>
      <c r="C386" s="21">
        <f>IF($C$4="Neattiecināmās izmaksas",IF('11a+c+n'!$Q386="N",'11a+c+n'!C386,0))</f>
        <v>0</v>
      </c>
      <c r="D386" s="21">
        <f>IF($C$4="Neattiecināmās izmaksas",IF('11a+c+n'!$Q386="N",'11a+c+n'!D386,0))</f>
        <v>0</v>
      </c>
      <c r="E386" s="42"/>
      <c r="F386" s="64"/>
      <c r="G386" s="121"/>
      <c r="H386" s="121">
        <f>IF($C$4="Neattiecināmās izmaksas",IF('11a+c+n'!$Q386="N",'11a+c+n'!H386,0))</f>
        <v>0</v>
      </c>
      <c r="I386" s="121"/>
      <c r="J386" s="121"/>
      <c r="K386" s="122">
        <f>IF($C$4="Neattiecināmās izmaksas",IF('11a+c+n'!$Q386="N",'11a+c+n'!K386,0))</f>
        <v>0</v>
      </c>
      <c r="L386" s="83">
        <f>IF($C$4="Neattiecināmās izmaksas",IF('11a+c+n'!$Q386="N",'11a+c+n'!L386,0))</f>
        <v>0</v>
      </c>
      <c r="M386" s="121">
        <f>IF($C$4="Neattiecināmās izmaksas",IF('11a+c+n'!$Q386="N",'11a+c+n'!M386,0))</f>
        <v>0</v>
      </c>
      <c r="N386" s="121">
        <f>IF($C$4="Neattiecināmās izmaksas",IF('11a+c+n'!$Q386="N",'11a+c+n'!N386,0))</f>
        <v>0</v>
      </c>
      <c r="O386" s="121">
        <f>IF($C$4="Neattiecināmās izmaksas",IF('11a+c+n'!$Q386="N",'11a+c+n'!O386,0))</f>
        <v>0</v>
      </c>
      <c r="P386" s="122">
        <f>IF($C$4="Neattiecināmās izmaksas",IF('11a+c+n'!$Q386="N",'11a+c+n'!P386,0))</f>
        <v>0</v>
      </c>
    </row>
    <row r="387" spans="1:16" x14ac:dyDescent="0.2">
      <c r="A387" s="49">
        <f>IF(P387=0,0,IF(COUNTBLANK(P387)=1,0,COUNTA($P$14:P387)))</f>
        <v>0</v>
      </c>
      <c r="B387" s="21">
        <f>IF($C$4="Neattiecināmās izmaksas",IF('11a+c+n'!$Q387="N",'11a+c+n'!B387,0))</f>
        <v>0</v>
      </c>
      <c r="C387" s="21">
        <f>IF($C$4="Neattiecināmās izmaksas",IF('11a+c+n'!$Q387="N",'11a+c+n'!C387,0))</f>
        <v>0</v>
      </c>
      <c r="D387" s="21">
        <f>IF($C$4="Neattiecināmās izmaksas",IF('11a+c+n'!$Q387="N",'11a+c+n'!D387,0))</f>
        <v>0</v>
      </c>
      <c r="E387" s="42"/>
      <c r="F387" s="64"/>
      <c r="G387" s="121"/>
      <c r="H387" s="121">
        <f>IF($C$4="Neattiecināmās izmaksas",IF('11a+c+n'!$Q387="N",'11a+c+n'!H387,0))</f>
        <v>0</v>
      </c>
      <c r="I387" s="121"/>
      <c r="J387" s="121"/>
      <c r="K387" s="122">
        <f>IF($C$4="Neattiecināmās izmaksas",IF('11a+c+n'!$Q387="N",'11a+c+n'!K387,0))</f>
        <v>0</v>
      </c>
      <c r="L387" s="83">
        <f>IF($C$4="Neattiecināmās izmaksas",IF('11a+c+n'!$Q387="N",'11a+c+n'!L387,0))</f>
        <v>0</v>
      </c>
      <c r="M387" s="121">
        <f>IF($C$4="Neattiecināmās izmaksas",IF('11a+c+n'!$Q387="N",'11a+c+n'!M387,0))</f>
        <v>0</v>
      </c>
      <c r="N387" s="121">
        <f>IF($C$4="Neattiecināmās izmaksas",IF('11a+c+n'!$Q387="N",'11a+c+n'!N387,0))</f>
        <v>0</v>
      </c>
      <c r="O387" s="121">
        <f>IF($C$4="Neattiecināmās izmaksas",IF('11a+c+n'!$Q387="N",'11a+c+n'!O387,0))</f>
        <v>0</v>
      </c>
      <c r="P387" s="122">
        <f>IF($C$4="Neattiecināmās izmaksas",IF('11a+c+n'!$Q387="N",'11a+c+n'!P387,0))</f>
        <v>0</v>
      </c>
    </row>
    <row r="388" spans="1:16" x14ac:dyDescent="0.2">
      <c r="A388" s="49">
        <f>IF(P388=0,0,IF(COUNTBLANK(P388)=1,0,COUNTA($P$14:P388)))</f>
        <v>0</v>
      </c>
      <c r="B388" s="21">
        <f>IF($C$4="Neattiecināmās izmaksas",IF('11a+c+n'!$Q388="N",'11a+c+n'!B388,0))</f>
        <v>0</v>
      </c>
      <c r="C388" s="21">
        <f>IF($C$4="Neattiecināmās izmaksas",IF('11a+c+n'!$Q388="N",'11a+c+n'!C388,0))</f>
        <v>0</v>
      </c>
      <c r="D388" s="21">
        <f>IF($C$4="Neattiecināmās izmaksas",IF('11a+c+n'!$Q388="N",'11a+c+n'!D388,0))</f>
        <v>0</v>
      </c>
      <c r="E388" s="42"/>
      <c r="F388" s="64"/>
      <c r="G388" s="121"/>
      <c r="H388" s="121">
        <f>IF($C$4="Neattiecināmās izmaksas",IF('11a+c+n'!$Q388="N",'11a+c+n'!H388,0))</f>
        <v>0</v>
      </c>
      <c r="I388" s="121"/>
      <c r="J388" s="121"/>
      <c r="K388" s="122">
        <f>IF($C$4="Neattiecināmās izmaksas",IF('11a+c+n'!$Q388="N",'11a+c+n'!K388,0))</f>
        <v>0</v>
      </c>
      <c r="L388" s="83">
        <f>IF($C$4="Neattiecināmās izmaksas",IF('11a+c+n'!$Q388="N",'11a+c+n'!L388,0))</f>
        <v>0</v>
      </c>
      <c r="M388" s="121">
        <f>IF($C$4="Neattiecināmās izmaksas",IF('11a+c+n'!$Q388="N",'11a+c+n'!M388,0))</f>
        <v>0</v>
      </c>
      <c r="N388" s="121">
        <f>IF($C$4="Neattiecināmās izmaksas",IF('11a+c+n'!$Q388="N",'11a+c+n'!N388,0))</f>
        <v>0</v>
      </c>
      <c r="O388" s="121">
        <f>IF($C$4="Neattiecināmās izmaksas",IF('11a+c+n'!$Q388="N",'11a+c+n'!O388,0))</f>
        <v>0</v>
      </c>
      <c r="P388" s="122">
        <f>IF($C$4="Neattiecināmās izmaksas",IF('11a+c+n'!$Q388="N",'11a+c+n'!P388,0))</f>
        <v>0</v>
      </c>
    </row>
    <row r="389" spans="1:16" x14ac:dyDescent="0.2">
      <c r="A389" s="49">
        <f>IF(P389=0,0,IF(COUNTBLANK(P389)=1,0,COUNTA($P$14:P389)))</f>
        <v>0</v>
      </c>
      <c r="B389" s="21">
        <f>IF($C$4="Neattiecināmās izmaksas",IF('11a+c+n'!$Q389="N",'11a+c+n'!B389,0))</f>
        <v>0</v>
      </c>
      <c r="C389" s="21">
        <f>IF($C$4="Neattiecināmās izmaksas",IF('11a+c+n'!$Q389="N",'11a+c+n'!C389,0))</f>
        <v>0</v>
      </c>
      <c r="D389" s="21">
        <f>IF($C$4="Neattiecināmās izmaksas",IF('11a+c+n'!$Q389="N",'11a+c+n'!D389,0))</f>
        <v>0</v>
      </c>
      <c r="E389" s="42"/>
      <c r="F389" s="64"/>
      <c r="G389" s="121"/>
      <c r="H389" s="121">
        <f>IF($C$4="Neattiecināmās izmaksas",IF('11a+c+n'!$Q389="N",'11a+c+n'!H389,0))</f>
        <v>0</v>
      </c>
      <c r="I389" s="121"/>
      <c r="J389" s="121"/>
      <c r="K389" s="122">
        <f>IF($C$4="Neattiecināmās izmaksas",IF('11a+c+n'!$Q389="N",'11a+c+n'!K389,0))</f>
        <v>0</v>
      </c>
      <c r="L389" s="83">
        <f>IF($C$4="Neattiecināmās izmaksas",IF('11a+c+n'!$Q389="N",'11a+c+n'!L389,0))</f>
        <v>0</v>
      </c>
      <c r="M389" s="121">
        <f>IF($C$4="Neattiecināmās izmaksas",IF('11a+c+n'!$Q389="N",'11a+c+n'!M389,0))</f>
        <v>0</v>
      </c>
      <c r="N389" s="121">
        <f>IF($C$4="Neattiecināmās izmaksas",IF('11a+c+n'!$Q389="N",'11a+c+n'!N389,0))</f>
        <v>0</v>
      </c>
      <c r="O389" s="121">
        <f>IF($C$4="Neattiecināmās izmaksas",IF('11a+c+n'!$Q389="N",'11a+c+n'!O389,0))</f>
        <v>0</v>
      </c>
      <c r="P389" s="122">
        <f>IF($C$4="Neattiecināmās izmaksas",IF('11a+c+n'!$Q389="N",'11a+c+n'!P389,0))</f>
        <v>0</v>
      </c>
    </row>
    <row r="390" spans="1:16" x14ac:dyDescent="0.2">
      <c r="A390" s="49">
        <f>IF(P390=0,0,IF(COUNTBLANK(P390)=1,0,COUNTA($P$14:P390)))</f>
        <v>0</v>
      </c>
      <c r="B390" s="21">
        <f>IF($C$4="Neattiecināmās izmaksas",IF('11a+c+n'!$Q390="N",'11a+c+n'!B390,0))</f>
        <v>0</v>
      </c>
      <c r="C390" s="21">
        <f>IF($C$4="Neattiecināmās izmaksas",IF('11a+c+n'!$Q390="N",'11a+c+n'!C390,0))</f>
        <v>0</v>
      </c>
      <c r="D390" s="21">
        <f>IF($C$4="Neattiecināmās izmaksas",IF('11a+c+n'!$Q390="N",'11a+c+n'!D390,0))</f>
        <v>0</v>
      </c>
      <c r="E390" s="42"/>
      <c r="F390" s="64"/>
      <c r="G390" s="121"/>
      <c r="H390" s="121">
        <f>IF($C$4="Neattiecināmās izmaksas",IF('11a+c+n'!$Q390="N",'11a+c+n'!H390,0))</f>
        <v>0</v>
      </c>
      <c r="I390" s="121"/>
      <c r="J390" s="121"/>
      <c r="K390" s="122">
        <f>IF($C$4="Neattiecināmās izmaksas",IF('11a+c+n'!$Q390="N",'11a+c+n'!K390,0))</f>
        <v>0</v>
      </c>
      <c r="L390" s="83">
        <f>IF($C$4="Neattiecināmās izmaksas",IF('11a+c+n'!$Q390="N",'11a+c+n'!L390,0))</f>
        <v>0</v>
      </c>
      <c r="M390" s="121">
        <f>IF($C$4="Neattiecināmās izmaksas",IF('11a+c+n'!$Q390="N",'11a+c+n'!M390,0))</f>
        <v>0</v>
      </c>
      <c r="N390" s="121">
        <f>IF($C$4="Neattiecināmās izmaksas",IF('11a+c+n'!$Q390="N",'11a+c+n'!N390,0))</f>
        <v>0</v>
      </c>
      <c r="O390" s="121">
        <f>IF($C$4="Neattiecināmās izmaksas",IF('11a+c+n'!$Q390="N",'11a+c+n'!O390,0))</f>
        <v>0</v>
      </c>
      <c r="P390" s="122">
        <f>IF($C$4="Neattiecināmās izmaksas",IF('11a+c+n'!$Q390="N",'11a+c+n'!P390,0))</f>
        <v>0</v>
      </c>
    </row>
    <row r="391" spans="1:16" x14ac:dyDescent="0.2">
      <c r="A391" s="49">
        <f>IF(P391=0,0,IF(COUNTBLANK(P391)=1,0,COUNTA($P$14:P391)))</f>
        <v>0</v>
      </c>
      <c r="B391" s="21">
        <f>IF($C$4="Neattiecināmās izmaksas",IF('11a+c+n'!$Q391="N",'11a+c+n'!B391,0))</f>
        <v>0</v>
      </c>
      <c r="C391" s="21">
        <f>IF($C$4="Neattiecināmās izmaksas",IF('11a+c+n'!$Q391="N",'11a+c+n'!C391,0))</f>
        <v>0</v>
      </c>
      <c r="D391" s="21">
        <f>IF($C$4="Neattiecināmās izmaksas",IF('11a+c+n'!$Q391="N",'11a+c+n'!D391,0))</f>
        <v>0</v>
      </c>
      <c r="E391" s="42"/>
      <c r="F391" s="64"/>
      <c r="G391" s="121"/>
      <c r="H391" s="121">
        <f>IF($C$4="Neattiecināmās izmaksas",IF('11a+c+n'!$Q391="N",'11a+c+n'!H391,0))</f>
        <v>0</v>
      </c>
      <c r="I391" s="121"/>
      <c r="J391" s="121"/>
      <c r="K391" s="122">
        <f>IF($C$4="Neattiecināmās izmaksas",IF('11a+c+n'!$Q391="N",'11a+c+n'!K391,0))</f>
        <v>0</v>
      </c>
      <c r="L391" s="83">
        <f>IF($C$4="Neattiecināmās izmaksas",IF('11a+c+n'!$Q391="N",'11a+c+n'!L391,0))</f>
        <v>0</v>
      </c>
      <c r="M391" s="121">
        <f>IF($C$4="Neattiecināmās izmaksas",IF('11a+c+n'!$Q391="N",'11a+c+n'!M391,0))</f>
        <v>0</v>
      </c>
      <c r="N391" s="121">
        <f>IF($C$4="Neattiecināmās izmaksas",IF('11a+c+n'!$Q391="N",'11a+c+n'!N391,0))</f>
        <v>0</v>
      </c>
      <c r="O391" s="121">
        <f>IF($C$4="Neattiecināmās izmaksas",IF('11a+c+n'!$Q391="N",'11a+c+n'!O391,0))</f>
        <v>0</v>
      </c>
      <c r="P391" s="122">
        <f>IF($C$4="Neattiecināmās izmaksas",IF('11a+c+n'!$Q391="N",'11a+c+n'!P391,0))</f>
        <v>0</v>
      </c>
    </row>
    <row r="392" spans="1:16" x14ac:dyDescent="0.2">
      <c r="A392" s="49">
        <f>IF(P392=0,0,IF(COUNTBLANK(P392)=1,0,COUNTA($P$14:P392)))</f>
        <v>0</v>
      </c>
      <c r="B392" s="21">
        <f>IF($C$4="Neattiecināmās izmaksas",IF('11a+c+n'!$Q392="N",'11a+c+n'!B392,0))</f>
        <v>0</v>
      </c>
      <c r="C392" s="21">
        <f>IF($C$4="Neattiecināmās izmaksas",IF('11a+c+n'!$Q392="N",'11a+c+n'!C392,0))</f>
        <v>0</v>
      </c>
      <c r="D392" s="21">
        <f>IF($C$4="Neattiecināmās izmaksas",IF('11a+c+n'!$Q392="N",'11a+c+n'!D392,0))</f>
        <v>0</v>
      </c>
      <c r="E392" s="42"/>
      <c r="F392" s="64"/>
      <c r="G392" s="121"/>
      <c r="H392" s="121">
        <f>IF($C$4="Neattiecināmās izmaksas",IF('11a+c+n'!$Q392="N",'11a+c+n'!H392,0))</f>
        <v>0</v>
      </c>
      <c r="I392" s="121"/>
      <c r="J392" s="121"/>
      <c r="K392" s="122">
        <f>IF($C$4="Neattiecināmās izmaksas",IF('11a+c+n'!$Q392="N",'11a+c+n'!K392,0))</f>
        <v>0</v>
      </c>
      <c r="L392" s="83">
        <f>IF($C$4="Neattiecināmās izmaksas",IF('11a+c+n'!$Q392="N",'11a+c+n'!L392,0))</f>
        <v>0</v>
      </c>
      <c r="M392" s="121">
        <f>IF($C$4="Neattiecināmās izmaksas",IF('11a+c+n'!$Q392="N",'11a+c+n'!M392,0))</f>
        <v>0</v>
      </c>
      <c r="N392" s="121">
        <f>IF($C$4="Neattiecināmās izmaksas",IF('11a+c+n'!$Q392="N",'11a+c+n'!N392,0))</f>
        <v>0</v>
      </c>
      <c r="O392" s="121">
        <f>IF($C$4="Neattiecināmās izmaksas",IF('11a+c+n'!$Q392="N",'11a+c+n'!O392,0))</f>
        <v>0</v>
      </c>
      <c r="P392" s="122">
        <f>IF($C$4="Neattiecināmās izmaksas",IF('11a+c+n'!$Q392="N",'11a+c+n'!P392,0))</f>
        <v>0</v>
      </c>
    </row>
    <row r="393" spans="1:16" x14ac:dyDescent="0.2">
      <c r="A393" s="49">
        <f>IF(P393=0,0,IF(COUNTBLANK(P393)=1,0,COUNTA($P$14:P393)))</f>
        <v>0</v>
      </c>
      <c r="B393" s="21">
        <f>IF($C$4="Neattiecināmās izmaksas",IF('11a+c+n'!$Q393="N",'11a+c+n'!B393,0))</f>
        <v>0</v>
      </c>
      <c r="C393" s="21">
        <f>IF($C$4="Neattiecināmās izmaksas",IF('11a+c+n'!$Q393="N",'11a+c+n'!C393,0))</f>
        <v>0</v>
      </c>
      <c r="D393" s="21">
        <f>IF($C$4="Neattiecināmās izmaksas",IF('11a+c+n'!$Q393="N",'11a+c+n'!D393,0))</f>
        <v>0</v>
      </c>
      <c r="E393" s="42"/>
      <c r="F393" s="64"/>
      <c r="G393" s="121"/>
      <c r="H393" s="121">
        <f>IF($C$4="Neattiecināmās izmaksas",IF('11a+c+n'!$Q393="N",'11a+c+n'!H393,0))</f>
        <v>0</v>
      </c>
      <c r="I393" s="121"/>
      <c r="J393" s="121"/>
      <c r="K393" s="122">
        <f>IF($C$4="Neattiecināmās izmaksas",IF('11a+c+n'!$Q393="N",'11a+c+n'!K393,0))</f>
        <v>0</v>
      </c>
      <c r="L393" s="83">
        <f>IF($C$4="Neattiecināmās izmaksas",IF('11a+c+n'!$Q393="N",'11a+c+n'!L393,0))</f>
        <v>0</v>
      </c>
      <c r="M393" s="121">
        <f>IF($C$4="Neattiecināmās izmaksas",IF('11a+c+n'!$Q393="N",'11a+c+n'!M393,0))</f>
        <v>0</v>
      </c>
      <c r="N393" s="121">
        <f>IF($C$4="Neattiecināmās izmaksas",IF('11a+c+n'!$Q393="N",'11a+c+n'!N393,0))</f>
        <v>0</v>
      </c>
      <c r="O393" s="121">
        <f>IF($C$4="Neattiecināmās izmaksas",IF('11a+c+n'!$Q393="N",'11a+c+n'!O393,0))</f>
        <v>0</v>
      </c>
      <c r="P393" s="122">
        <f>IF($C$4="Neattiecināmās izmaksas",IF('11a+c+n'!$Q393="N",'11a+c+n'!P393,0))</f>
        <v>0</v>
      </c>
    </row>
    <row r="394" spans="1:16" x14ac:dyDescent="0.2">
      <c r="A394" s="49">
        <f>IF(P394=0,0,IF(COUNTBLANK(P394)=1,0,COUNTA($P$14:P394)))</f>
        <v>0</v>
      </c>
      <c r="B394" s="21">
        <f>IF($C$4="Neattiecināmās izmaksas",IF('11a+c+n'!$Q394="N",'11a+c+n'!B394,0))</f>
        <v>0</v>
      </c>
      <c r="C394" s="21">
        <f>IF($C$4="Neattiecināmās izmaksas",IF('11a+c+n'!$Q394="N",'11a+c+n'!C394,0))</f>
        <v>0</v>
      </c>
      <c r="D394" s="21">
        <f>IF($C$4="Neattiecināmās izmaksas",IF('11a+c+n'!$Q394="N",'11a+c+n'!D394,0))</f>
        <v>0</v>
      </c>
      <c r="E394" s="42"/>
      <c r="F394" s="64"/>
      <c r="G394" s="121"/>
      <c r="H394" s="121">
        <f>IF($C$4="Neattiecināmās izmaksas",IF('11a+c+n'!$Q394="N",'11a+c+n'!H394,0))</f>
        <v>0</v>
      </c>
      <c r="I394" s="121"/>
      <c r="J394" s="121"/>
      <c r="K394" s="122">
        <f>IF($C$4="Neattiecināmās izmaksas",IF('11a+c+n'!$Q394="N",'11a+c+n'!K394,0))</f>
        <v>0</v>
      </c>
      <c r="L394" s="83">
        <f>IF($C$4="Neattiecināmās izmaksas",IF('11a+c+n'!$Q394="N",'11a+c+n'!L394,0))</f>
        <v>0</v>
      </c>
      <c r="M394" s="121">
        <f>IF($C$4="Neattiecināmās izmaksas",IF('11a+c+n'!$Q394="N",'11a+c+n'!M394,0))</f>
        <v>0</v>
      </c>
      <c r="N394" s="121">
        <f>IF($C$4="Neattiecināmās izmaksas",IF('11a+c+n'!$Q394="N",'11a+c+n'!N394,0))</f>
        <v>0</v>
      </c>
      <c r="O394" s="121">
        <f>IF($C$4="Neattiecināmās izmaksas",IF('11a+c+n'!$Q394="N",'11a+c+n'!O394,0))</f>
        <v>0</v>
      </c>
      <c r="P394" s="122">
        <f>IF($C$4="Neattiecināmās izmaksas",IF('11a+c+n'!$Q394="N",'11a+c+n'!P394,0))</f>
        <v>0</v>
      </c>
    </row>
    <row r="395" spans="1:16" x14ac:dyDescent="0.2">
      <c r="A395" s="49">
        <f>IF(P395=0,0,IF(COUNTBLANK(P395)=1,0,COUNTA($P$14:P395)))</f>
        <v>0</v>
      </c>
      <c r="B395" s="21">
        <f>IF($C$4="Neattiecināmās izmaksas",IF('11a+c+n'!$Q395="N",'11a+c+n'!B395,0))</f>
        <v>0</v>
      </c>
      <c r="C395" s="21">
        <f>IF($C$4="Neattiecināmās izmaksas",IF('11a+c+n'!$Q395="N",'11a+c+n'!C395,0))</f>
        <v>0</v>
      </c>
      <c r="D395" s="21">
        <f>IF($C$4="Neattiecināmās izmaksas",IF('11a+c+n'!$Q395="N",'11a+c+n'!D395,0))</f>
        <v>0</v>
      </c>
      <c r="E395" s="42"/>
      <c r="F395" s="64"/>
      <c r="G395" s="121"/>
      <c r="H395" s="121">
        <f>IF($C$4="Neattiecināmās izmaksas",IF('11a+c+n'!$Q395="N",'11a+c+n'!H395,0))</f>
        <v>0</v>
      </c>
      <c r="I395" s="121"/>
      <c r="J395" s="121"/>
      <c r="K395" s="122">
        <f>IF($C$4="Neattiecināmās izmaksas",IF('11a+c+n'!$Q395="N",'11a+c+n'!K395,0))</f>
        <v>0</v>
      </c>
      <c r="L395" s="83">
        <f>IF($C$4="Neattiecināmās izmaksas",IF('11a+c+n'!$Q395="N",'11a+c+n'!L395,0))</f>
        <v>0</v>
      </c>
      <c r="M395" s="121">
        <f>IF($C$4="Neattiecināmās izmaksas",IF('11a+c+n'!$Q395="N",'11a+c+n'!M395,0))</f>
        <v>0</v>
      </c>
      <c r="N395" s="121">
        <f>IF($C$4="Neattiecināmās izmaksas",IF('11a+c+n'!$Q395="N",'11a+c+n'!N395,0))</f>
        <v>0</v>
      </c>
      <c r="O395" s="121">
        <f>IF($C$4="Neattiecināmās izmaksas",IF('11a+c+n'!$Q395="N",'11a+c+n'!O395,0))</f>
        <v>0</v>
      </c>
      <c r="P395" s="122">
        <f>IF($C$4="Neattiecināmās izmaksas",IF('11a+c+n'!$Q395="N",'11a+c+n'!P395,0))</f>
        <v>0</v>
      </c>
    </row>
    <row r="396" spans="1:16" x14ac:dyDescent="0.2">
      <c r="A396" s="49">
        <f>IF(P396=0,0,IF(COUNTBLANK(P396)=1,0,COUNTA($P$14:P396)))</f>
        <v>0</v>
      </c>
      <c r="B396" s="21">
        <f>IF($C$4="Neattiecināmās izmaksas",IF('11a+c+n'!$Q396="N",'11a+c+n'!B396,0))</f>
        <v>0</v>
      </c>
      <c r="C396" s="21">
        <f>IF($C$4="Neattiecināmās izmaksas",IF('11a+c+n'!$Q396="N",'11a+c+n'!C396,0))</f>
        <v>0</v>
      </c>
      <c r="D396" s="21">
        <f>IF($C$4="Neattiecināmās izmaksas",IF('11a+c+n'!$Q396="N",'11a+c+n'!D396,0))</f>
        <v>0</v>
      </c>
      <c r="E396" s="42"/>
      <c r="F396" s="64"/>
      <c r="G396" s="121"/>
      <c r="H396" s="121">
        <f>IF($C$4="Neattiecināmās izmaksas",IF('11a+c+n'!$Q396="N",'11a+c+n'!H396,0))</f>
        <v>0</v>
      </c>
      <c r="I396" s="121"/>
      <c r="J396" s="121"/>
      <c r="K396" s="122">
        <f>IF($C$4="Neattiecināmās izmaksas",IF('11a+c+n'!$Q396="N",'11a+c+n'!K396,0))</f>
        <v>0</v>
      </c>
      <c r="L396" s="83">
        <f>IF($C$4="Neattiecināmās izmaksas",IF('11a+c+n'!$Q396="N",'11a+c+n'!L396,0))</f>
        <v>0</v>
      </c>
      <c r="M396" s="121">
        <f>IF($C$4="Neattiecināmās izmaksas",IF('11a+c+n'!$Q396="N",'11a+c+n'!M396,0))</f>
        <v>0</v>
      </c>
      <c r="N396" s="121">
        <f>IF($C$4="Neattiecināmās izmaksas",IF('11a+c+n'!$Q396="N",'11a+c+n'!N396,0))</f>
        <v>0</v>
      </c>
      <c r="O396" s="121">
        <f>IF($C$4="Neattiecināmās izmaksas",IF('11a+c+n'!$Q396="N",'11a+c+n'!O396,0))</f>
        <v>0</v>
      </c>
      <c r="P396" s="122">
        <f>IF($C$4="Neattiecināmās izmaksas",IF('11a+c+n'!$Q396="N",'11a+c+n'!P396,0))</f>
        <v>0</v>
      </c>
    </row>
    <row r="397" spans="1:16" x14ac:dyDescent="0.2">
      <c r="A397" s="49">
        <f>IF(P397=0,0,IF(COUNTBLANK(P397)=1,0,COUNTA($P$14:P397)))</f>
        <v>0</v>
      </c>
      <c r="B397" s="21">
        <f>IF($C$4="Neattiecināmās izmaksas",IF('11a+c+n'!$Q397="N",'11a+c+n'!B397,0))</f>
        <v>0</v>
      </c>
      <c r="C397" s="21">
        <f>IF($C$4="Neattiecināmās izmaksas",IF('11a+c+n'!$Q397="N",'11a+c+n'!C397,0))</f>
        <v>0</v>
      </c>
      <c r="D397" s="21">
        <f>IF($C$4="Neattiecināmās izmaksas",IF('11a+c+n'!$Q397="N",'11a+c+n'!D397,0))</f>
        <v>0</v>
      </c>
      <c r="E397" s="42"/>
      <c r="F397" s="64"/>
      <c r="G397" s="121"/>
      <c r="H397" s="121">
        <f>IF($C$4="Neattiecināmās izmaksas",IF('11a+c+n'!$Q397="N",'11a+c+n'!H397,0))</f>
        <v>0</v>
      </c>
      <c r="I397" s="121"/>
      <c r="J397" s="121"/>
      <c r="K397" s="122">
        <f>IF($C$4="Neattiecināmās izmaksas",IF('11a+c+n'!$Q397="N",'11a+c+n'!K397,0))</f>
        <v>0</v>
      </c>
      <c r="L397" s="83">
        <f>IF($C$4="Neattiecināmās izmaksas",IF('11a+c+n'!$Q397="N",'11a+c+n'!L397,0))</f>
        <v>0</v>
      </c>
      <c r="M397" s="121">
        <f>IF($C$4="Neattiecināmās izmaksas",IF('11a+c+n'!$Q397="N",'11a+c+n'!M397,0))</f>
        <v>0</v>
      </c>
      <c r="N397" s="121">
        <f>IF($C$4="Neattiecināmās izmaksas",IF('11a+c+n'!$Q397="N",'11a+c+n'!N397,0))</f>
        <v>0</v>
      </c>
      <c r="O397" s="121">
        <f>IF($C$4="Neattiecināmās izmaksas",IF('11a+c+n'!$Q397="N",'11a+c+n'!O397,0))</f>
        <v>0</v>
      </c>
      <c r="P397" s="122">
        <f>IF($C$4="Neattiecināmās izmaksas",IF('11a+c+n'!$Q397="N",'11a+c+n'!P397,0))</f>
        <v>0</v>
      </c>
    </row>
    <row r="398" spans="1:16" x14ac:dyDescent="0.2">
      <c r="A398" s="49">
        <f>IF(P398=0,0,IF(COUNTBLANK(P398)=1,0,COUNTA($P$14:P398)))</f>
        <v>0</v>
      </c>
      <c r="B398" s="21">
        <f>IF($C$4="Neattiecināmās izmaksas",IF('11a+c+n'!$Q398="N",'11a+c+n'!B398,0))</f>
        <v>0</v>
      </c>
      <c r="C398" s="21">
        <f>IF($C$4="Neattiecināmās izmaksas",IF('11a+c+n'!$Q398="N",'11a+c+n'!C398,0))</f>
        <v>0</v>
      </c>
      <c r="D398" s="21">
        <f>IF($C$4="Neattiecināmās izmaksas",IF('11a+c+n'!$Q398="N",'11a+c+n'!D398,0))</f>
        <v>0</v>
      </c>
      <c r="E398" s="42"/>
      <c r="F398" s="64"/>
      <c r="G398" s="121"/>
      <c r="H398" s="121">
        <f>IF($C$4="Neattiecināmās izmaksas",IF('11a+c+n'!$Q398="N",'11a+c+n'!H398,0))</f>
        <v>0</v>
      </c>
      <c r="I398" s="121"/>
      <c r="J398" s="121"/>
      <c r="K398" s="122">
        <f>IF($C$4="Neattiecināmās izmaksas",IF('11a+c+n'!$Q398="N",'11a+c+n'!K398,0))</f>
        <v>0</v>
      </c>
      <c r="L398" s="83">
        <f>IF($C$4="Neattiecināmās izmaksas",IF('11a+c+n'!$Q398="N",'11a+c+n'!L398,0))</f>
        <v>0</v>
      </c>
      <c r="M398" s="121">
        <f>IF($C$4="Neattiecināmās izmaksas",IF('11a+c+n'!$Q398="N",'11a+c+n'!M398,0))</f>
        <v>0</v>
      </c>
      <c r="N398" s="121">
        <f>IF($C$4="Neattiecināmās izmaksas",IF('11a+c+n'!$Q398="N",'11a+c+n'!N398,0))</f>
        <v>0</v>
      </c>
      <c r="O398" s="121">
        <f>IF($C$4="Neattiecināmās izmaksas",IF('11a+c+n'!$Q398="N",'11a+c+n'!O398,0))</f>
        <v>0</v>
      </c>
      <c r="P398" s="122">
        <f>IF($C$4="Neattiecināmās izmaksas",IF('11a+c+n'!$Q398="N",'11a+c+n'!P398,0))</f>
        <v>0</v>
      </c>
    </row>
    <row r="399" spans="1:16" x14ac:dyDescent="0.2">
      <c r="A399" s="49">
        <f>IF(P399=0,0,IF(COUNTBLANK(P399)=1,0,COUNTA($P$14:P399)))</f>
        <v>0</v>
      </c>
      <c r="B399" s="21">
        <f>IF($C$4="Neattiecināmās izmaksas",IF('11a+c+n'!$Q399="N",'11a+c+n'!B399,0))</f>
        <v>0</v>
      </c>
      <c r="C399" s="21">
        <f>IF($C$4="Neattiecināmās izmaksas",IF('11a+c+n'!$Q399="N",'11a+c+n'!C399,0))</f>
        <v>0</v>
      </c>
      <c r="D399" s="21">
        <f>IF($C$4="Neattiecināmās izmaksas",IF('11a+c+n'!$Q399="N",'11a+c+n'!D399,0))</f>
        <v>0</v>
      </c>
      <c r="E399" s="42"/>
      <c r="F399" s="64"/>
      <c r="G399" s="121"/>
      <c r="H399" s="121">
        <f>IF($C$4="Neattiecināmās izmaksas",IF('11a+c+n'!$Q399="N",'11a+c+n'!H399,0))</f>
        <v>0</v>
      </c>
      <c r="I399" s="121"/>
      <c r="J399" s="121"/>
      <c r="K399" s="122">
        <f>IF($C$4="Neattiecināmās izmaksas",IF('11a+c+n'!$Q399="N",'11a+c+n'!K399,0))</f>
        <v>0</v>
      </c>
      <c r="L399" s="83">
        <f>IF($C$4="Neattiecināmās izmaksas",IF('11a+c+n'!$Q399="N",'11a+c+n'!L399,0))</f>
        <v>0</v>
      </c>
      <c r="M399" s="121">
        <f>IF($C$4="Neattiecināmās izmaksas",IF('11a+c+n'!$Q399="N",'11a+c+n'!M399,0))</f>
        <v>0</v>
      </c>
      <c r="N399" s="121">
        <f>IF($C$4="Neattiecināmās izmaksas",IF('11a+c+n'!$Q399="N",'11a+c+n'!N399,0))</f>
        <v>0</v>
      </c>
      <c r="O399" s="121">
        <f>IF($C$4="Neattiecināmās izmaksas",IF('11a+c+n'!$Q399="N",'11a+c+n'!O399,0))</f>
        <v>0</v>
      </c>
      <c r="P399" s="122">
        <f>IF($C$4="Neattiecināmās izmaksas",IF('11a+c+n'!$Q399="N",'11a+c+n'!P399,0))</f>
        <v>0</v>
      </c>
    </row>
    <row r="400" spans="1:16" x14ac:dyDescent="0.2">
      <c r="A400" s="49">
        <f>IF(P400=0,0,IF(COUNTBLANK(P400)=1,0,COUNTA($P$14:P400)))</f>
        <v>0</v>
      </c>
      <c r="B400" s="21">
        <f>IF($C$4="Neattiecināmās izmaksas",IF('11a+c+n'!$Q400="N",'11a+c+n'!B400,0))</f>
        <v>0</v>
      </c>
      <c r="C400" s="21">
        <f>IF($C$4="Neattiecināmās izmaksas",IF('11a+c+n'!$Q400="N",'11a+c+n'!C400,0))</f>
        <v>0</v>
      </c>
      <c r="D400" s="21">
        <f>IF($C$4="Neattiecināmās izmaksas",IF('11a+c+n'!$Q400="N",'11a+c+n'!D400,0))</f>
        <v>0</v>
      </c>
      <c r="E400" s="42"/>
      <c r="F400" s="64"/>
      <c r="G400" s="121"/>
      <c r="H400" s="121">
        <f>IF($C$4="Neattiecināmās izmaksas",IF('11a+c+n'!$Q400="N",'11a+c+n'!H400,0))</f>
        <v>0</v>
      </c>
      <c r="I400" s="121"/>
      <c r="J400" s="121"/>
      <c r="K400" s="122">
        <f>IF($C$4="Neattiecināmās izmaksas",IF('11a+c+n'!$Q400="N",'11a+c+n'!K400,0))</f>
        <v>0</v>
      </c>
      <c r="L400" s="83">
        <f>IF($C$4="Neattiecināmās izmaksas",IF('11a+c+n'!$Q400="N",'11a+c+n'!L400,0))</f>
        <v>0</v>
      </c>
      <c r="M400" s="121">
        <f>IF($C$4="Neattiecināmās izmaksas",IF('11a+c+n'!$Q400="N",'11a+c+n'!M400,0))</f>
        <v>0</v>
      </c>
      <c r="N400" s="121">
        <f>IF($C$4="Neattiecināmās izmaksas",IF('11a+c+n'!$Q400="N",'11a+c+n'!N400,0))</f>
        <v>0</v>
      </c>
      <c r="O400" s="121">
        <f>IF($C$4="Neattiecināmās izmaksas",IF('11a+c+n'!$Q400="N",'11a+c+n'!O400,0))</f>
        <v>0</v>
      </c>
      <c r="P400" s="122">
        <f>IF($C$4="Neattiecināmās izmaksas",IF('11a+c+n'!$Q400="N",'11a+c+n'!P400,0))</f>
        <v>0</v>
      </c>
    </row>
    <row r="401" spans="1:16" x14ac:dyDescent="0.2">
      <c r="A401" s="49">
        <f>IF(P401=0,0,IF(COUNTBLANK(P401)=1,0,COUNTA($P$14:P401)))</f>
        <v>0</v>
      </c>
      <c r="B401" s="21">
        <f>IF($C$4="Neattiecināmās izmaksas",IF('11a+c+n'!$Q401="N",'11a+c+n'!B401,0))</f>
        <v>0</v>
      </c>
      <c r="C401" s="21">
        <f>IF($C$4="Neattiecināmās izmaksas",IF('11a+c+n'!$Q401="N",'11a+c+n'!C401,0))</f>
        <v>0</v>
      </c>
      <c r="D401" s="21">
        <f>IF($C$4="Neattiecināmās izmaksas",IF('11a+c+n'!$Q401="N",'11a+c+n'!D401,0))</f>
        <v>0</v>
      </c>
      <c r="E401" s="42"/>
      <c r="F401" s="64"/>
      <c r="G401" s="121"/>
      <c r="H401" s="121">
        <f>IF($C$4="Neattiecināmās izmaksas",IF('11a+c+n'!$Q401="N",'11a+c+n'!H401,0))</f>
        <v>0</v>
      </c>
      <c r="I401" s="121"/>
      <c r="J401" s="121"/>
      <c r="K401" s="122">
        <f>IF($C$4="Neattiecināmās izmaksas",IF('11a+c+n'!$Q401="N",'11a+c+n'!K401,0))</f>
        <v>0</v>
      </c>
      <c r="L401" s="83">
        <f>IF($C$4="Neattiecināmās izmaksas",IF('11a+c+n'!$Q401="N",'11a+c+n'!L401,0))</f>
        <v>0</v>
      </c>
      <c r="M401" s="121">
        <f>IF($C$4="Neattiecināmās izmaksas",IF('11a+c+n'!$Q401="N",'11a+c+n'!M401,0))</f>
        <v>0</v>
      </c>
      <c r="N401" s="121">
        <f>IF($C$4="Neattiecināmās izmaksas",IF('11a+c+n'!$Q401="N",'11a+c+n'!N401,0))</f>
        <v>0</v>
      </c>
      <c r="O401" s="121">
        <f>IF($C$4="Neattiecināmās izmaksas",IF('11a+c+n'!$Q401="N",'11a+c+n'!O401,0))</f>
        <v>0</v>
      </c>
      <c r="P401" s="122">
        <f>IF($C$4="Neattiecināmās izmaksas",IF('11a+c+n'!$Q401="N",'11a+c+n'!P401,0))</f>
        <v>0</v>
      </c>
    </row>
    <row r="402" spans="1:16" x14ac:dyDescent="0.2">
      <c r="A402" s="49">
        <f>IF(P402=0,0,IF(COUNTBLANK(P402)=1,0,COUNTA($P$14:P402)))</f>
        <v>0</v>
      </c>
      <c r="B402" s="21">
        <f>IF($C$4="Neattiecināmās izmaksas",IF('11a+c+n'!$Q402="N",'11a+c+n'!B402,0))</f>
        <v>0</v>
      </c>
      <c r="C402" s="21">
        <f>IF($C$4="Neattiecināmās izmaksas",IF('11a+c+n'!$Q402="N",'11a+c+n'!C402,0))</f>
        <v>0</v>
      </c>
      <c r="D402" s="21">
        <f>IF($C$4="Neattiecināmās izmaksas",IF('11a+c+n'!$Q402="N",'11a+c+n'!D402,0))</f>
        <v>0</v>
      </c>
      <c r="E402" s="42"/>
      <c r="F402" s="64"/>
      <c r="G402" s="121"/>
      <c r="H402" s="121">
        <f>IF($C$4="Neattiecināmās izmaksas",IF('11a+c+n'!$Q402="N",'11a+c+n'!H402,0))</f>
        <v>0</v>
      </c>
      <c r="I402" s="121"/>
      <c r="J402" s="121"/>
      <c r="K402" s="122">
        <f>IF($C$4="Neattiecināmās izmaksas",IF('11a+c+n'!$Q402="N",'11a+c+n'!K402,0))</f>
        <v>0</v>
      </c>
      <c r="L402" s="83">
        <f>IF($C$4="Neattiecināmās izmaksas",IF('11a+c+n'!$Q402="N",'11a+c+n'!L402,0))</f>
        <v>0</v>
      </c>
      <c r="M402" s="121">
        <f>IF($C$4="Neattiecināmās izmaksas",IF('11a+c+n'!$Q402="N",'11a+c+n'!M402,0))</f>
        <v>0</v>
      </c>
      <c r="N402" s="121">
        <f>IF($C$4="Neattiecināmās izmaksas",IF('11a+c+n'!$Q402="N",'11a+c+n'!N402,0))</f>
        <v>0</v>
      </c>
      <c r="O402" s="121">
        <f>IF($C$4="Neattiecināmās izmaksas",IF('11a+c+n'!$Q402="N",'11a+c+n'!O402,0))</f>
        <v>0</v>
      </c>
      <c r="P402" s="122">
        <f>IF($C$4="Neattiecināmās izmaksas",IF('11a+c+n'!$Q402="N",'11a+c+n'!P402,0))</f>
        <v>0</v>
      </c>
    </row>
    <row r="403" spans="1:16" x14ac:dyDescent="0.2">
      <c r="A403" s="49">
        <f>IF(P403=0,0,IF(COUNTBLANK(P403)=1,0,COUNTA($P$14:P403)))</f>
        <v>0</v>
      </c>
      <c r="B403" s="21">
        <f>IF($C$4="Neattiecināmās izmaksas",IF('11a+c+n'!$Q403="N",'11a+c+n'!B403,0))</f>
        <v>0</v>
      </c>
      <c r="C403" s="21">
        <f>IF($C$4="Neattiecināmās izmaksas",IF('11a+c+n'!$Q403="N",'11a+c+n'!C403,0))</f>
        <v>0</v>
      </c>
      <c r="D403" s="21">
        <f>IF($C$4="Neattiecināmās izmaksas",IF('11a+c+n'!$Q403="N",'11a+c+n'!D403,0))</f>
        <v>0</v>
      </c>
      <c r="E403" s="42"/>
      <c r="F403" s="64"/>
      <c r="G403" s="121"/>
      <c r="H403" s="121">
        <f>IF($C$4="Neattiecināmās izmaksas",IF('11a+c+n'!$Q403="N",'11a+c+n'!H403,0))</f>
        <v>0</v>
      </c>
      <c r="I403" s="121"/>
      <c r="J403" s="121"/>
      <c r="K403" s="122">
        <f>IF($C$4="Neattiecināmās izmaksas",IF('11a+c+n'!$Q403="N",'11a+c+n'!K403,0))</f>
        <v>0</v>
      </c>
      <c r="L403" s="83">
        <f>IF($C$4="Neattiecināmās izmaksas",IF('11a+c+n'!$Q403="N",'11a+c+n'!L403,0))</f>
        <v>0</v>
      </c>
      <c r="M403" s="121">
        <f>IF($C$4="Neattiecināmās izmaksas",IF('11a+c+n'!$Q403="N",'11a+c+n'!M403,0))</f>
        <v>0</v>
      </c>
      <c r="N403" s="121">
        <f>IF($C$4="Neattiecināmās izmaksas",IF('11a+c+n'!$Q403="N",'11a+c+n'!N403,0))</f>
        <v>0</v>
      </c>
      <c r="O403" s="121">
        <f>IF($C$4="Neattiecināmās izmaksas",IF('11a+c+n'!$Q403="N",'11a+c+n'!O403,0))</f>
        <v>0</v>
      </c>
      <c r="P403" s="122">
        <f>IF($C$4="Neattiecināmās izmaksas",IF('11a+c+n'!$Q403="N",'11a+c+n'!P403,0))</f>
        <v>0</v>
      </c>
    </row>
    <row r="404" spans="1:16" x14ac:dyDescent="0.2">
      <c r="A404" s="49">
        <f>IF(P404=0,0,IF(COUNTBLANK(P404)=1,0,COUNTA($P$14:P404)))</f>
        <v>0</v>
      </c>
      <c r="B404" s="21">
        <f>IF($C$4="Neattiecināmās izmaksas",IF('11a+c+n'!$Q404="N",'11a+c+n'!B404,0))</f>
        <v>0</v>
      </c>
      <c r="C404" s="21">
        <f>IF($C$4="Neattiecināmās izmaksas",IF('11a+c+n'!$Q404="N",'11a+c+n'!C404,0))</f>
        <v>0</v>
      </c>
      <c r="D404" s="21">
        <f>IF($C$4="Neattiecināmās izmaksas",IF('11a+c+n'!$Q404="N",'11a+c+n'!D404,0))</f>
        <v>0</v>
      </c>
      <c r="E404" s="42"/>
      <c r="F404" s="64"/>
      <c r="G404" s="121"/>
      <c r="H404" s="121">
        <f>IF($C$4="Neattiecināmās izmaksas",IF('11a+c+n'!$Q404="N",'11a+c+n'!H404,0))</f>
        <v>0</v>
      </c>
      <c r="I404" s="121"/>
      <c r="J404" s="121"/>
      <c r="K404" s="122">
        <f>IF($C$4="Neattiecināmās izmaksas",IF('11a+c+n'!$Q404="N",'11a+c+n'!K404,0))</f>
        <v>0</v>
      </c>
      <c r="L404" s="83">
        <f>IF($C$4="Neattiecināmās izmaksas",IF('11a+c+n'!$Q404="N",'11a+c+n'!L404,0))</f>
        <v>0</v>
      </c>
      <c r="M404" s="121">
        <f>IF($C$4="Neattiecināmās izmaksas",IF('11a+c+n'!$Q404="N",'11a+c+n'!M404,0))</f>
        <v>0</v>
      </c>
      <c r="N404" s="121">
        <f>IF($C$4="Neattiecināmās izmaksas",IF('11a+c+n'!$Q404="N",'11a+c+n'!N404,0))</f>
        <v>0</v>
      </c>
      <c r="O404" s="121">
        <f>IF($C$4="Neattiecināmās izmaksas",IF('11a+c+n'!$Q404="N",'11a+c+n'!O404,0))</f>
        <v>0</v>
      </c>
      <c r="P404" s="122">
        <f>IF($C$4="Neattiecināmās izmaksas",IF('11a+c+n'!$Q404="N",'11a+c+n'!P404,0))</f>
        <v>0</v>
      </c>
    </row>
    <row r="405" spans="1:16" x14ac:dyDescent="0.2">
      <c r="A405" s="49">
        <f>IF(P405=0,0,IF(COUNTBLANK(P405)=1,0,COUNTA($P$14:P405)))</f>
        <v>0</v>
      </c>
      <c r="B405" s="21">
        <f>IF($C$4="Neattiecināmās izmaksas",IF('11a+c+n'!$Q405="N",'11a+c+n'!B405,0))</f>
        <v>0</v>
      </c>
      <c r="C405" s="21">
        <f>IF($C$4="Neattiecināmās izmaksas",IF('11a+c+n'!$Q405="N",'11a+c+n'!C405,0))</f>
        <v>0</v>
      </c>
      <c r="D405" s="21">
        <f>IF($C$4="Neattiecināmās izmaksas",IF('11a+c+n'!$Q405="N",'11a+c+n'!D405,0))</f>
        <v>0</v>
      </c>
      <c r="E405" s="42"/>
      <c r="F405" s="64"/>
      <c r="G405" s="121"/>
      <c r="H405" s="121">
        <f>IF($C$4="Neattiecināmās izmaksas",IF('11a+c+n'!$Q405="N",'11a+c+n'!H405,0))</f>
        <v>0</v>
      </c>
      <c r="I405" s="121"/>
      <c r="J405" s="121"/>
      <c r="K405" s="122">
        <f>IF($C$4="Neattiecināmās izmaksas",IF('11a+c+n'!$Q405="N",'11a+c+n'!K405,0))</f>
        <v>0</v>
      </c>
      <c r="L405" s="83">
        <f>IF($C$4="Neattiecināmās izmaksas",IF('11a+c+n'!$Q405="N",'11a+c+n'!L405,0))</f>
        <v>0</v>
      </c>
      <c r="M405" s="121">
        <f>IF($C$4="Neattiecināmās izmaksas",IF('11a+c+n'!$Q405="N",'11a+c+n'!M405,0))</f>
        <v>0</v>
      </c>
      <c r="N405" s="121">
        <f>IF($C$4="Neattiecināmās izmaksas",IF('11a+c+n'!$Q405="N",'11a+c+n'!N405,0))</f>
        <v>0</v>
      </c>
      <c r="O405" s="121">
        <f>IF($C$4="Neattiecināmās izmaksas",IF('11a+c+n'!$Q405="N",'11a+c+n'!O405,0))</f>
        <v>0</v>
      </c>
      <c r="P405" s="122">
        <f>IF($C$4="Neattiecināmās izmaksas",IF('11a+c+n'!$Q405="N",'11a+c+n'!P405,0))</f>
        <v>0</v>
      </c>
    </row>
    <row r="406" spans="1:16" x14ac:dyDescent="0.2">
      <c r="A406" s="49">
        <f>IF(P406=0,0,IF(COUNTBLANK(P406)=1,0,COUNTA($P$14:P406)))</f>
        <v>0</v>
      </c>
      <c r="B406" s="21">
        <f>IF($C$4="Neattiecināmās izmaksas",IF('11a+c+n'!$Q406="N",'11a+c+n'!B406,0))</f>
        <v>0</v>
      </c>
      <c r="C406" s="21">
        <f>IF($C$4="Neattiecināmās izmaksas",IF('11a+c+n'!$Q406="N",'11a+c+n'!C406,0))</f>
        <v>0</v>
      </c>
      <c r="D406" s="21">
        <f>IF($C$4="Neattiecināmās izmaksas",IF('11a+c+n'!$Q406="N",'11a+c+n'!D406,0))</f>
        <v>0</v>
      </c>
      <c r="E406" s="42"/>
      <c r="F406" s="64"/>
      <c r="G406" s="121"/>
      <c r="H406" s="121">
        <f>IF($C$4="Neattiecināmās izmaksas",IF('11a+c+n'!$Q406="N",'11a+c+n'!H406,0))</f>
        <v>0</v>
      </c>
      <c r="I406" s="121"/>
      <c r="J406" s="121"/>
      <c r="K406" s="122">
        <f>IF($C$4="Neattiecināmās izmaksas",IF('11a+c+n'!$Q406="N",'11a+c+n'!K406,0))</f>
        <v>0</v>
      </c>
      <c r="L406" s="83">
        <f>IF($C$4="Neattiecināmās izmaksas",IF('11a+c+n'!$Q406="N",'11a+c+n'!L406,0))</f>
        <v>0</v>
      </c>
      <c r="M406" s="121">
        <f>IF($C$4="Neattiecināmās izmaksas",IF('11a+c+n'!$Q406="N",'11a+c+n'!M406,0))</f>
        <v>0</v>
      </c>
      <c r="N406" s="121">
        <f>IF($C$4="Neattiecināmās izmaksas",IF('11a+c+n'!$Q406="N",'11a+c+n'!N406,0))</f>
        <v>0</v>
      </c>
      <c r="O406" s="121">
        <f>IF($C$4="Neattiecināmās izmaksas",IF('11a+c+n'!$Q406="N",'11a+c+n'!O406,0))</f>
        <v>0</v>
      </c>
      <c r="P406" s="122">
        <f>IF($C$4="Neattiecināmās izmaksas",IF('11a+c+n'!$Q406="N",'11a+c+n'!P406,0))</f>
        <v>0</v>
      </c>
    </row>
    <row r="407" spans="1:16" x14ac:dyDescent="0.2">
      <c r="A407" s="49">
        <f>IF(P407=0,0,IF(COUNTBLANK(P407)=1,0,COUNTA($P$14:P407)))</f>
        <v>0</v>
      </c>
      <c r="B407" s="21">
        <f>IF($C$4="Neattiecināmās izmaksas",IF('11a+c+n'!$Q407="N",'11a+c+n'!B407,0))</f>
        <v>0</v>
      </c>
      <c r="C407" s="21">
        <f>IF($C$4="Neattiecināmās izmaksas",IF('11a+c+n'!$Q407="N",'11a+c+n'!C407,0))</f>
        <v>0</v>
      </c>
      <c r="D407" s="21">
        <f>IF($C$4="Neattiecināmās izmaksas",IF('11a+c+n'!$Q407="N",'11a+c+n'!D407,0))</f>
        <v>0</v>
      </c>
      <c r="E407" s="42"/>
      <c r="F407" s="64"/>
      <c r="G407" s="121"/>
      <c r="H407" s="121">
        <f>IF($C$4="Neattiecināmās izmaksas",IF('11a+c+n'!$Q407="N",'11a+c+n'!H407,0))</f>
        <v>0</v>
      </c>
      <c r="I407" s="121"/>
      <c r="J407" s="121"/>
      <c r="K407" s="122">
        <f>IF($C$4="Neattiecināmās izmaksas",IF('11a+c+n'!$Q407="N",'11a+c+n'!K407,0))</f>
        <v>0</v>
      </c>
      <c r="L407" s="83">
        <f>IF($C$4="Neattiecināmās izmaksas",IF('11a+c+n'!$Q407="N",'11a+c+n'!L407,0))</f>
        <v>0</v>
      </c>
      <c r="M407" s="121">
        <f>IF($C$4="Neattiecināmās izmaksas",IF('11a+c+n'!$Q407="N",'11a+c+n'!M407,0))</f>
        <v>0</v>
      </c>
      <c r="N407" s="121">
        <f>IF($C$4="Neattiecināmās izmaksas",IF('11a+c+n'!$Q407="N",'11a+c+n'!N407,0))</f>
        <v>0</v>
      </c>
      <c r="O407" s="121">
        <f>IF($C$4="Neattiecināmās izmaksas",IF('11a+c+n'!$Q407="N",'11a+c+n'!O407,0))</f>
        <v>0</v>
      </c>
      <c r="P407" s="122">
        <f>IF($C$4="Neattiecināmās izmaksas",IF('11a+c+n'!$Q407="N",'11a+c+n'!P407,0))</f>
        <v>0</v>
      </c>
    </row>
    <row r="408" spans="1:16" x14ac:dyDescent="0.2">
      <c r="A408" s="49">
        <f>IF(P408=0,0,IF(COUNTBLANK(P408)=1,0,COUNTA($P$14:P408)))</f>
        <v>0</v>
      </c>
      <c r="B408" s="21">
        <f>IF($C$4="Neattiecināmās izmaksas",IF('11a+c+n'!$Q408="N",'11a+c+n'!B408,0))</f>
        <v>0</v>
      </c>
      <c r="C408" s="21">
        <f>IF($C$4="Neattiecināmās izmaksas",IF('11a+c+n'!$Q408="N",'11a+c+n'!C408,0))</f>
        <v>0</v>
      </c>
      <c r="D408" s="21">
        <f>IF($C$4="Neattiecināmās izmaksas",IF('11a+c+n'!$Q408="N",'11a+c+n'!D408,0))</f>
        <v>0</v>
      </c>
      <c r="E408" s="42"/>
      <c r="F408" s="64"/>
      <c r="G408" s="121"/>
      <c r="H408" s="121">
        <f>IF($C$4="Neattiecināmās izmaksas",IF('11a+c+n'!$Q408="N",'11a+c+n'!H408,0))</f>
        <v>0</v>
      </c>
      <c r="I408" s="121"/>
      <c r="J408" s="121"/>
      <c r="K408" s="122">
        <f>IF($C$4="Neattiecināmās izmaksas",IF('11a+c+n'!$Q408="N",'11a+c+n'!K408,0))</f>
        <v>0</v>
      </c>
      <c r="L408" s="83">
        <f>IF($C$4="Neattiecināmās izmaksas",IF('11a+c+n'!$Q408="N",'11a+c+n'!L408,0))</f>
        <v>0</v>
      </c>
      <c r="M408" s="121">
        <f>IF($C$4="Neattiecināmās izmaksas",IF('11a+c+n'!$Q408="N",'11a+c+n'!M408,0))</f>
        <v>0</v>
      </c>
      <c r="N408" s="121">
        <f>IF($C$4="Neattiecināmās izmaksas",IF('11a+c+n'!$Q408="N",'11a+c+n'!N408,0))</f>
        <v>0</v>
      </c>
      <c r="O408" s="121">
        <f>IF($C$4="Neattiecināmās izmaksas",IF('11a+c+n'!$Q408="N",'11a+c+n'!O408,0))</f>
        <v>0</v>
      </c>
      <c r="P408" s="122">
        <f>IF($C$4="Neattiecināmās izmaksas",IF('11a+c+n'!$Q408="N",'11a+c+n'!P408,0))</f>
        <v>0</v>
      </c>
    </row>
    <row r="409" spans="1:16" x14ac:dyDescent="0.2">
      <c r="A409" s="49">
        <f>IF(P409=0,0,IF(COUNTBLANK(P409)=1,0,COUNTA($P$14:P409)))</f>
        <v>0</v>
      </c>
      <c r="B409" s="21">
        <f>IF($C$4="Neattiecināmās izmaksas",IF('11a+c+n'!$Q409="N",'11a+c+n'!B409,0))</f>
        <v>0</v>
      </c>
      <c r="C409" s="21">
        <f>IF($C$4="Neattiecināmās izmaksas",IF('11a+c+n'!$Q409="N",'11a+c+n'!C409,0))</f>
        <v>0</v>
      </c>
      <c r="D409" s="21">
        <f>IF($C$4="Neattiecināmās izmaksas",IF('11a+c+n'!$Q409="N",'11a+c+n'!D409,0))</f>
        <v>0</v>
      </c>
      <c r="E409" s="42"/>
      <c r="F409" s="64"/>
      <c r="G409" s="121"/>
      <c r="H409" s="121">
        <f>IF($C$4="Neattiecināmās izmaksas",IF('11a+c+n'!$Q409="N",'11a+c+n'!H409,0))</f>
        <v>0</v>
      </c>
      <c r="I409" s="121"/>
      <c r="J409" s="121"/>
      <c r="K409" s="122">
        <f>IF($C$4="Neattiecināmās izmaksas",IF('11a+c+n'!$Q409="N",'11a+c+n'!K409,0))</f>
        <v>0</v>
      </c>
      <c r="L409" s="83">
        <f>IF($C$4="Neattiecināmās izmaksas",IF('11a+c+n'!$Q409="N",'11a+c+n'!L409,0))</f>
        <v>0</v>
      </c>
      <c r="M409" s="121">
        <f>IF($C$4="Neattiecināmās izmaksas",IF('11a+c+n'!$Q409="N",'11a+c+n'!M409,0))</f>
        <v>0</v>
      </c>
      <c r="N409" s="121">
        <f>IF($C$4="Neattiecināmās izmaksas",IF('11a+c+n'!$Q409="N",'11a+c+n'!N409,0))</f>
        <v>0</v>
      </c>
      <c r="O409" s="121">
        <f>IF($C$4="Neattiecināmās izmaksas",IF('11a+c+n'!$Q409="N",'11a+c+n'!O409,0))</f>
        <v>0</v>
      </c>
      <c r="P409" s="122">
        <f>IF($C$4="Neattiecināmās izmaksas",IF('11a+c+n'!$Q409="N",'11a+c+n'!P409,0))</f>
        <v>0</v>
      </c>
    </row>
    <row r="410" spans="1:16" x14ac:dyDescent="0.2">
      <c r="A410" s="49">
        <f>IF(P410=0,0,IF(COUNTBLANK(P410)=1,0,COUNTA($P$14:P410)))</f>
        <v>0</v>
      </c>
      <c r="B410" s="21">
        <f>IF($C$4="Neattiecināmās izmaksas",IF('11a+c+n'!$Q410="N",'11a+c+n'!B410,0))</f>
        <v>0</v>
      </c>
      <c r="C410" s="21">
        <f>IF($C$4="Neattiecināmās izmaksas",IF('11a+c+n'!$Q410="N",'11a+c+n'!C410,0))</f>
        <v>0</v>
      </c>
      <c r="D410" s="21">
        <f>IF($C$4="Neattiecināmās izmaksas",IF('11a+c+n'!$Q410="N",'11a+c+n'!D410,0))</f>
        <v>0</v>
      </c>
      <c r="E410" s="42"/>
      <c r="F410" s="64"/>
      <c r="G410" s="121"/>
      <c r="H410" s="121">
        <f>IF($C$4="Neattiecināmās izmaksas",IF('11a+c+n'!$Q410="N",'11a+c+n'!H410,0))</f>
        <v>0</v>
      </c>
      <c r="I410" s="121"/>
      <c r="J410" s="121"/>
      <c r="K410" s="122">
        <f>IF($C$4="Neattiecināmās izmaksas",IF('11a+c+n'!$Q410="N",'11a+c+n'!K410,0))</f>
        <v>0</v>
      </c>
      <c r="L410" s="83">
        <f>IF($C$4="Neattiecināmās izmaksas",IF('11a+c+n'!$Q410="N",'11a+c+n'!L410,0))</f>
        <v>0</v>
      </c>
      <c r="M410" s="121">
        <f>IF($C$4="Neattiecināmās izmaksas",IF('11a+c+n'!$Q410="N",'11a+c+n'!M410,0))</f>
        <v>0</v>
      </c>
      <c r="N410" s="121">
        <f>IF($C$4="Neattiecināmās izmaksas",IF('11a+c+n'!$Q410="N",'11a+c+n'!N410,0))</f>
        <v>0</v>
      </c>
      <c r="O410" s="121">
        <f>IF($C$4="Neattiecināmās izmaksas",IF('11a+c+n'!$Q410="N",'11a+c+n'!O410,0))</f>
        <v>0</v>
      </c>
      <c r="P410" s="122">
        <f>IF($C$4="Neattiecināmās izmaksas",IF('11a+c+n'!$Q410="N",'11a+c+n'!P410,0))</f>
        <v>0</v>
      </c>
    </row>
    <row r="411" spans="1:16" x14ac:dyDescent="0.2">
      <c r="A411" s="49">
        <f>IF(P411=0,0,IF(COUNTBLANK(P411)=1,0,COUNTA($P$14:P411)))</f>
        <v>0</v>
      </c>
      <c r="B411" s="21">
        <f>IF($C$4="Neattiecināmās izmaksas",IF('11a+c+n'!$Q411="N",'11a+c+n'!B411,0))</f>
        <v>0</v>
      </c>
      <c r="C411" s="21">
        <f>IF($C$4="Neattiecināmās izmaksas",IF('11a+c+n'!$Q411="N",'11a+c+n'!C411,0))</f>
        <v>0</v>
      </c>
      <c r="D411" s="21">
        <f>IF($C$4="Neattiecināmās izmaksas",IF('11a+c+n'!$Q411="N",'11a+c+n'!D411,0))</f>
        <v>0</v>
      </c>
      <c r="E411" s="42"/>
      <c r="F411" s="64"/>
      <c r="G411" s="121"/>
      <c r="H411" s="121">
        <f>IF($C$4="Neattiecināmās izmaksas",IF('11a+c+n'!$Q411="N",'11a+c+n'!H411,0))</f>
        <v>0</v>
      </c>
      <c r="I411" s="121"/>
      <c r="J411" s="121"/>
      <c r="K411" s="122">
        <f>IF($C$4="Neattiecināmās izmaksas",IF('11a+c+n'!$Q411="N",'11a+c+n'!K411,0))</f>
        <v>0</v>
      </c>
      <c r="L411" s="83">
        <f>IF($C$4="Neattiecināmās izmaksas",IF('11a+c+n'!$Q411="N",'11a+c+n'!L411,0))</f>
        <v>0</v>
      </c>
      <c r="M411" s="121">
        <f>IF($C$4="Neattiecināmās izmaksas",IF('11a+c+n'!$Q411="N",'11a+c+n'!M411,0))</f>
        <v>0</v>
      </c>
      <c r="N411" s="121">
        <f>IF($C$4="Neattiecināmās izmaksas",IF('11a+c+n'!$Q411="N",'11a+c+n'!N411,0))</f>
        <v>0</v>
      </c>
      <c r="O411" s="121">
        <f>IF($C$4="Neattiecināmās izmaksas",IF('11a+c+n'!$Q411="N",'11a+c+n'!O411,0))</f>
        <v>0</v>
      </c>
      <c r="P411" s="122">
        <f>IF($C$4="Neattiecināmās izmaksas",IF('11a+c+n'!$Q411="N",'11a+c+n'!P411,0))</f>
        <v>0</v>
      </c>
    </row>
    <row r="412" spans="1:16" x14ac:dyDescent="0.2">
      <c r="A412" s="49">
        <f>IF(P412=0,0,IF(COUNTBLANK(P412)=1,0,COUNTA($P$14:P412)))</f>
        <v>0</v>
      </c>
      <c r="B412" s="21">
        <f>IF($C$4="Neattiecināmās izmaksas",IF('11a+c+n'!$Q412="N",'11a+c+n'!B412,0))</f>
        <v>0</v>
      </c>
      <c r="C412" s="21">
        <f>IF($C$4="Neattiecināmās izmaksas",IF('11a+c+n'!$Q412="N",'11a+c+n'!C412,0))</f>
        <v>0</v>
      </c>
      <c r="D412" s="21">
        <f>IF($C$4="Neattiecināmās izmaksas",IF('11a+c+n'!$Q412="N",'11a+c+n'!D412,0))</f>
        <v>0</v>
      </c>
      <c r="E412" s="42"/>
      <c r="F412" s="64"/>
      <c r="G412" s="121"/>
      <c r="H412" s="121">
        <f>IF($C$4="Neattiecināmās izmaksas",IF('11a+c+n'!$Q412="N",'11a+c+n'!H412,0))</f>
        <v>0</v>
      </c>
      <c r="I412" s="121"/>
      <c r="J412" s="121"/>
      <c r="K412" s="122">
        <f>IF($C$4="Neattiecināmās izmaksas",IF('11a+c+n'!$Q412="N",'11a+c+n'!K412,0))</f>
        <v>0</v>
      </c>
      <c r="L412" s="83">
        <f>IF($C$4="Neattiecināmās izmaksas",IF('11a+c+n'!$Q412="N",'11a+c+n'!L412,0))</f>
        <v>0</v>
      </c>
      <c r="M412" s="121">
        <f>IF($C$4="Neattiecināmās izmaksas",IF('11a+c+n'!$Q412="N",'11a+c+n'!M412,0))</f>
        <v>0</v>
      </c>
      <c r="N412" s="121">
        <f>IF($C$4="Neattiecināmās izmaksas",IF('11a+c+n'!$Q412="N",'11a+c+n'!N412,0))</f>
        <v>0</v>
      </c>
      <c r="O412" s="121">
        <f>IF($C$4="Neattiecināmās izmaksas",IF('11a+c+n'!$Q412="N",'11a+c+n'!O412,0))</f>
        <v>0</v>
      </c>
      <c r="P412" s="122">
        <f>IF($C$4="Neattiecināmās izmaksas",IF('11a+c+n'!$Q412="N",'11a+c+n'!P412,0))</f>
        <v>0</v>
      </c>
    </row>
    <row r="413" spans="1:16" x14ac:dyDescent="0.2">
      <c r="A413" s="49">
        <f>IF(P413=0,0,IF(COUNTBLANK(P413)=1,0,COUNTA($P$14:P413)))</f>
        <v>0</v>
      </c>
      <c r="B413" s="21">
        <f>IF($C$4="Neattiecināmās izmaksas",IF('11a+c+n'!$Q413="N",'11a+c+n'!B413,0))</f>
        <v>0</v>
      </c>
      <c r="C413" s="21">
        <f>IF($C$4="Neattiecināmās izmaksas",IF('11a+c+n'!$Q413="N",'11a+c+n'!C413,0))</f>
        <v>0</v>
      </c>
      <c r="D413" s="21">
        <f>IF($C$4="Neattiecināmās izmaksas",IF('11a+c+n'!$Q413="N",'11a+c+n'!D413,0))</f>
        <v>0</v>
      </c>
      <c r="E413" s="42"/>
      <c r="F413" s="64"/>
      <c r="G413" s="121"/>
      <c r="H413" s="121">
        <f>IF($C$4="Neattiecināmās izmaksas",IF('11a+c+n'!$Q413="N",'11a+c+n'!H413,0))</f>
        <v>0</v>
      </c>
      <c r="I413" s="121"/>
      <c r="J413" s="121"/>
      <c r="K413" s="122">
        <f>IF($C$4="Neattiecināmās izmaksas",IF('11a+c+n'!$Q413="N",'11a+c+n'!K413,0))</f>
        <v>0</v>
      </c>
      <c r="L413" s="83">
        <f>IF($C$4="Neattiecināmās izmaksas",IF('11a+c+n'!$Q413="N",'11a+c+n'!L413,0))</f>
        <v>0</v>
      </c>
      <c r="M413" s="121">
        <f>IF($C$4="Neattiecināmās izmaksas",IF('11a+c+n'!$Q413="N",'11a+c+n'!M413,0))</f>
        <v>0</v>
      </c>
      <c r="N413" s="121">
        <f>IF($C$4="Neattiecināmās izmaksas",IF('11a+c+n'!$Q413="N",'11a+c+n'!N413,0))</f>
        <v>0</v>
      </c>
      <c r="O413" s="121">
        <f>IF($C$4="Neattiecināmās izmaksas",IF('11a+c+n'!$Q413="N",'11a+c+n'!O413,0))</f>
        <v>0</v>
      </c>
      <c r="P413" s="122">
        <f>IF($C$4="Neattiecināmās izmaksas",IF('11a+c+n'!$Q413="N",'11a+c+n'!P413,0))</f>
        <v>0</v>
      </c>
    </row>
    <row r="414" spans="1:16" x14ac:dyDescent="0.2">
      <c r="A414" s="49">
        <f>IF(P414=0,0,IF(COUNTBLANK(P414)=1,0,COUNTA($P$14:P414)))</f>
        <v>0</v>
      </c>
      <c r="B414" s="21">
        <f>IF($C$4="Neattiecināmās izmaksas",IF('11a+c+n'!$Q414="N",'11a+c+n'!B414,0))</f>
        <v>0</v>
      </c>
      <c r="C414" s="21">
        <f>IF($C$4="Neattiecināmās izmaksas",IF('11a+c+n'!$Q414="N",'11a+c+n'!C414,0))</f>
        <v>0</v>
      </c>
      <c r="D414" s="21">
        <f>IF($C$4="Neattiecināmās izmaksas",IF('11a+c+n'!$Q414="N",'11a+c+n'!D414,0))</f>
        <v>0</v>
      </c>
      <c r="E414" s="42"/>
      <c r="F414" s="64"/>
      <c r="G414" s="121"/>
      <c r="H414" s="121">
        <f>IF($C$4="Neattiecināmās izmaksas",IF('11a+c+n'!$Q414="N",'11a+c+n'!H414,0))</f>
        <v>0</v>
      </c>
      <c r="I414" s="121"/>
      <c r="J414" s="121"/>
      <c r="K414" s="122">
        <f>IF($C$4="Neattiecināmās izmaksas",IF('11a+c+n'!$Q414="N",'11a+c+n'!K414,0))</f>
        <v>0</v>
      </c>
      <c r="L414" s="83">
        <f>IF($C$4="Neattiecināmās izmaksas",IF('11a+c+n'!$Q414="N",'11a+c+n'!L414,0))</f>
        <v>0</v>
      </c>
      <c r="M414" s="121">
        <f>IF($C$4="Neattiecināmās izmaksas",IF('11a+c+n'!$Q414="N",'11a+c+n'!M414,0))</f>
        <v>0</v>
      </c>
      <c r="N414" s="121">
        <f>IF($C$4="Neattiecināmās izmaksas",IF('11a+c+n'!$Q414="N",'11a+c+n'!N414,0))</f>
        <v>0</v>
      </c>
      <c r="O414" s="121">
        <f>IF($C$4="Neattiecināmās izmaksas",IF('11a+c+n'!$Q414="N",'11a+c+n'!O414,0))</f>
        <v>0</v>
      </c>
      <c r="P414" s="122">
        <f>IF($C$4="Neattiecināmās izmaksas",IF('11a+c+n'!$Q414="N",'11a+c+n'!P414,0))</f>
        <v>0</v>
      </c>
    </row>
    <row r="415" spans="1:16" x14ac:dyDescent="0.2">
      <c r="A415" s="49">
        <f>IF(P415=0,0,IF(COUNTBLANK(P415)=1,0,COUNTA($P$14:P415)))</f>
        <v>0</v>
      </c>
      <c r="B415" s="21">
        <f>IF($C$4="Neattiecināmās izmaksas",IF('11a+c+n'!$Q415="N",'11a+c+n'!B415,0))</f>
        <v>0</v>
      </c>
      <c r="C415" s="21">
        <f>IF($C$4="Neattiecināmās izmaksas",IF('11a+c+n'!$Q415="N",'11a+c+n'!C415,0))</f>
        <v>0</v>
      </c>
      <c r="D415" s="21">
        <f>IF($C$4="Neattiecināmās izmaksas",IF('11a+c+n'!$Q415="N",'11a+c+n'!D415,0))</f>
        <v>0</v>
      </c>
      <c r="E415" s="42"/>
      <c r="F415" s="64"/>
      <c r="G415" s="121"/>
      <c r="H415" s="121">
        <f>IF($C$4="Neattiecināmās izmaksas",IF('11a+c+n'!$Q415="N",'11a+c+n'!H415,0))</f>
        <v>0</v>
      </c>
      <c r="I415" s="121"/>
      <c r="J415" s="121"/>
      <c r="K415" s="122">
        <f>IF($C$4="Neattiecināmās izmaksas",IF('11a+c+n'!$Q415="N",'11a+c+n'!K415,0))</f>
        <v>0</v>
      </c>
      <c r="L415" s="83">
        <f>IF($C$4="Neattiecināmās izmaksas",IF('11a+c+n'!$Q415="N",'11a+c+n'!L415,0))</f>
        <v>0</v>
      </c>
      <c r="M415" s="121">
        <f>IF($C$4="Neattiecināmās izmaksas",IF('11a+c+n'!$Q415="N",'11a+c+n'!M415,0))</f>
        <v>0</v>
      </c>
      <c r="N415" s="121">
        <f>IF($C$4="Neattiecināmās izmaksas",IF('11a+c+n'!$Q415="N",'11a+c+n'!N415,0))</f>
        <v>0</v>
      </c>
      <c r="O415" s="121">
        <f>IF($C$4="Neattiecināmās izmaksas",IF('11a+c+n'!$Q415="N",'11a+c+n'!O415,0))</f>
        <v>0</v>
      </c>
      <c r="P415" s="122">
        <f>IF($C$4="Neattiecināmās izmaksas",IF('11a+c+n'!$Q415="N",'11a+c+n'!P415,0))</f>
        <v>0</v>
      </c>
    </row>
    <row r="416" spans="1:16" x14ac:dyDescent="0.2">
      <c r="A416" s="49">
        <f>IF(P416=0,0,IF(COUNTBLANK(P416)=1,0,COUNTA($P$14:P416)))</f>
        <v>0</v>
      </c>
      <c r="B416" s="21">
        <f>IF($C$4="Neattiecināmās izmaksas",IF('11a+c+n'!$Q416="N",'11a+c+n'!B416,0))</f>
        <v>0</v>
      </c>
      <c r="C416" s="21">
        <f>IF($C$4="Neattiecināmās izmaksas",IF('11a+c+n'!$Q416="N",'11a+c+n'!C416,0))</f>
        <v>0</v>
      </c>
      <c r="D416" s="21">
        <f>IF($C$4="Neattiecināmās izmaksas",IF('11a+c+n'!$Q416="N",'11a+c+n'!D416,0))</f>
        <v>0</v>
      </c>
      <c r="E416" s="42"/>
      <c r="F416" s="64"/>
      <c r="G416" s="121"/>
      <c r="H416" s="121">
        <f>IF($C$4="Neattiecināmās izmaksas",IF('11a+c+n'!$Q416="N",'11a+c+n'!H416,0))</f>
        <v>0</v>
      </c>
      <c r="I416" s="121"/>
      <c r="J416" s="121"/>
      <c r="K416" s="122">
        <f>IF($C$4="Neattiecināmās izmaksas",IF('11a+c+n'!$Q416="N",'11a+c+n'!K416,0))</f>
        <v>0</v>
      </c>
      <c r="L416" s="83">
        <f>IF($C$4="Neattiecināmās izmaksas",IF('11a+c+n'!$Q416="N",'11a+c+n'!L416,0))</f>
        <v>0</v>
      </c>
      <c r="M416" s="121">
        <f>IF($C$4="Neattiecināmās izmaksas",IF('11a+c+n'!$Q416="N",'11a+c+n'!M416,0))</f>
        <v>0</v>
      </c>
      <c r="N416" s="121">
        <f>IF($C$4="Neattiecināmās izmaksas",IF('11a+c+n'!$Q416="N",'11a+c+n'!N416,0))</f>
        <v>0</v>
      </c>
      <c r="O416" s="121">
        <f>IF($C$4="Neattiecināmās izmaksas",IF('11a+c+n'!$Q416="N",'11a+c+n'!O416,0))</f>
        <v>0</v>
      </c>
      <c r="P416" s="122">
        <f>IF($C$4="Neattiecināmās izmaksas",IF('11a+c+n'!$Q416="N",'11a+c+n'!P416,0))</f>
        <v>0</v>
      </c>
    </row>
    <row r="417" spans="1:16" x14ac:dyDescent="0.2">
      <c r="A417" s="49">
        <f>IF(P417=0,0,IF(COUNTBLANK(P417)=1,0,COUNTA($P$14:P417)))</f>
        <v>0</v>
      </c>
      <c r="B417" s="21">
        <f>IF($C$4="Neattiecināmās izmaksas",IF('11a+c+n'!$Q417="N",'11a+c+n'!B417,0))</f>
        <v>0</v>
      </c>
      <c r="C417" s="21">
        <f>IF($C$4="Neattiecināmās izmaksas",IF('11a+c+n'!$Q417="N",'11a+c+n'!C417,0))</f>
        <v>0</v>
      </c>
      <c r="D417" s="21">
        <f>IF($C$4="Neattiecināmās izmaksas",IF('11a+c+n'!$Q417="N",'11a+c+n'!D417,0))</f>
        <v>0</v>
      </c>
      <c r="E417" s="42"/>
      <c r="F417" s="64"/>
      <c r="G417" s="121"/>
      <c r="H417" s="121">
        <f>IF($C$4="Neattiecināmās izmaksas",IF('11a+c+n'!$Q417="N",'11a+c+n'!H417,0))</f>
        <v>0</v>
      </c>
      <c r="I417" s="121"/>
      <c r="J417" s="121"/>
      <c r="K417" s="122">
        <f>IF($C$4="Neattiecināmās izmaksas",IF('11a+c+n'!$Q417="N",'11a+c+n'!K417,0))</f>
        <v>0</v>
      </c>
      <c r="L417" s="83">
        <f>IF($C$4="Neattiecināmās izmaksas",IF('11a+c+n'!$Q417="N",'11a+c+n'!L417,0))</f>
        <v>0</v>
      </c>
      <c r="M417" s="121">
        <f>IF($C$4="Neattiecināmās izmaksas",IF('11a+c+n'!$Q417="N",'11a+c+n'!M417,0))</f>
        <v>0</v>
      </c>
      <c r="N417" s="121">
        <f>IF($C$4="Neattiecināmās izmaksas",IF('11a+c+n'!$Q417="N",'11a+c+n'!N417,0))</f>
        <v>0</v>
      </c>
      <c r="O417" s="121">
        <f>IF($C$4="Neattiecināmās izmaksas",IF('11a+c+n'!$Q417="N",'11a+c+n'!O417,0))</f>
        <v>0</v>
      </c>
      <c r="P417" s="122">
        <f>IF($C$4="Neattiecināmās izmaksas",IF('11a+c+n'!$Q417="N",'11a+c+n'!P417,0))</f>
        <v>0</v>
      </c>
    </row>
    <row r="418" spans="1:16" x14ac:dyDescent="0.2">
      <c r="A418" s="49">
        <f>IF(P418=0,0,IF(COUNTBLANK(P418)=1,0,COUNTA($P$14:P418)))</f>
        <v>0</v>
      </c>
      <c r="B418" s="21">
        <f>IF($C$4="Neattiecināmās izmaksas",IF('11a+c+n'!$Q418="N",'11a+c+n'!B418,0))</f>
        <v>0</v>
      </c>
      <c r="C418" s="21">
        <f>IF($C$4="Neattiecināmās izmaksas",IF('11a+c+n'!$Q418="N",'11a+c+n'!C418,0))</f>
        <v>0</v>
      </c>
      <c r="D418" s="21">
        <f>IF($C$4="Neattiecināmās izmaksas",IF('11a+c+n'!$Q418="N",'11a+c+n'!D418,0))</f>
        <v>0</v>
      </c>
      <c r="E418" s="42"/>
      <c r="F418" s="64"/>
      <c r="G418" s="121"/>
      <c r="H418" s="121">
        <f>IF($C$4="Neattiecināmās izmaksas",IF('11a+c+n'!$Q418="N",'11a+c+n'!H418,0))</f>
        <v>0</v>
      </c>
      <c r="I418" s="121"/>
      <c r="J418" s="121"/>
      <c r="K418" s="122">
        <f>IF($C$4="Neattiecināmās izmaksas",IF('11a+c+n'!$Q418="N",'11a+c+n'!K418,0))</f>
        <v>0</v>
      </c>
      <c r="L418" s="83">
        <f>IF($C$4="Neattiecināmās izmaksas",IF('11a+c+n'!$Q418="N",'11a+c+n'!L418,0))</f>
        <v>0</v>
      </c>
      <c r="M418" s="121">
        <f>IF($C$4="Neattiecināmās izmaksas",IF('11a+c+n'!$Q418="N",'11a+c+n'!M418,0))</f>
        <v>0</v>
      </c>
      <c r="N418" s="121">
        <f>IF($C$4="Neattiecināmās izmaksas",IF('11a+c+n'!$Q418="N",'11a+c+n'!N418,0))</f>
        <v>0</v>
      </c>
      <c r="O418" s="121">
        <f>IF($C$4="Neattiecināmās izmaksas",IF('11a+c+n'!$Q418="N",'11a+c+n'!O418,0))</f>
        <v>0</v>
      </c>
      <c r="P418" s="122">
        <f>IF($C$4="Neattiecināmās izmaksas",IF('11a+c+n'!$Q418="N",'11a+c+n'!P418,0))</f>
        <v>0</v>
      </c>
    </row>
    <row r="419" spans="1:16" x14ac:dyDescent="0.2">
      <c r="A419" s="49">
        <f>IF(P419=0,0,IF(COUNTBLANK(P419)=1,0,COUNTA($P$14:P419)))</f>
        <v>0</v>
      </c>
      <c r="B419" s="21">
        <f>IF($C$4="Neattiecināmās izmaksas",IF('11a+c+n'!$Q419="N",'11a+c+n'!B419,0))</f>
        <v>0</v>
      </c>
      <c r="C419" s="21">
        <f>IF($C$4="Neattiecināmās izmaksas",IF('11a+c+n'!$Q419="N",'11a+c+n'!C419,0))</f>
        <v>0</v>
      </c>
      <c r="D419" s="21">
        <f>IF($C$4="Neattiecināmās izmaksas",IF('11a+c+n'!$Q419="N",'11a+c+n'!D419,0))</f>
        <v>0</v>
      </c>
      <c r="E419" s="42"/>
      <c r="F419" s="64"/>
      <c r="G419" s="121"/>
      <c r="H419" s="121">
        <f>IF($C$4="Neattiecināmās izmaksas",IF('11a+c+n'!$Q419="N",'11a+c+n'!H419,0))</f>
        <v>0</v>
      </c>
      <c r="I419" s="121"/>
      <c r="J419" s="121"/>
      <c r="K419" s="122">
        <f>IF($C$4="Neattiecināmās izmaksas",IF('11a+c+n'!$Q419="N",'11a+c+n'!K419,0))</f>
        <v>0</v>
      </c>
      <c r="L419" s="83">
        <f>IF($C$4="Neattiecināmās izmaksas",IF('11a+c+n'!$Q419="N",'11a+c+n'!L419,0))</f>
        <v>0</v>
      </c>
      <c r="M419" s="121">
        <f>IF($C$4="Neattiecināmās izmaksas",IF('11a+c+n'!$Q419="N",'11a+c+n'!M419,0))</f>
        <v>0</v>
      </c>
      <c r="N419" s="121">
        <f>IF($C$4="Neattiecināmās izmaksas",IF('11a+c+n'!$Q419="N",'11a+c+n'!N419,0))</f>
        <v>0</v>
      </c>
      <c r="O419" s="121">
        <f>IF($C$4="Neattiecināmās izmaksas",IF('11a+c+n'!$Q419="N",'11a+c+n'!O419,0))</f>
        <v>0</v>
      </c>
      <c r="P419" s="122">
        <f>IF($C$4="Neattiecināmās izmaksas",IF('11a+c+n'!$Q419="N",'11a+c+n'!P419,0))</f>
        <v>0</v>
      </c>
    </row>
    <row r="420" spans="1:16" x14ac:dyDescent="0.2">
      <c r="A420" s="49">
        <f>IF(P420=0,0,IF(COUNTBLANK(P420)=1,0,COUNTA($P$14:P420)))</f>
        <v>0</v>
      </c>
      <c r="B420" s="21">
        <f>IF($C$4="Neattiecināmās izmaksas",IF('11a+c+n'!$Q420="N",'11a+c+n'!B420,0))</f>
        <v>0</v>
      </c>
      <c r="C420" s="21">
        <f>IF($C$4="Neattiecināmās izmaksas",IF('11a+c+n'!$Q420="N",'11a+c+n'!C420,0))</f>
        <v>0</v>
      </c>
      <c r="D420" s="21">
        <f>IF($C$4="Neattiecināmās izmaksas",IF('11a+c+n'!$Q420="N",'11a+c+n'!D420,0))</f>
        <v>0</v>
      </c>
      <c r="E420" s="42"/>
      <c r="F420" s="64"/>
      <c r="G420" s="121"/>
      <c r="H420" s="121">
        <f>IF($C$4="Neattiecināmās izmaksas",IF('11a+c+n'!$Q420="N",'11a+c+n'!H420,0))</f>
        <v>0</v>
      </c>
      <c r="I420" s="121"/>
      <c r="J420" s="121"/>
      <c r="K420" s="122">
        <f>IF($C$4="Neattiecināmās izmaksas",IF('11a+c+n'!$Q420="N",'11a+c+n'!K420,0))</f>
        <v>0</v>
      </c>
      <c r="L420" s="83">
        <f>IF($C$4="Neattiecināmās izmaksas",IF('11a+c+n'!$Q420="N",'11a+c+n'!L420,0))</f>
        <v>0</v>
      </c>
      <c r="M420" s="121">
        <f>IF($C$4="Neattiecināmās izmaksas",IF('11a+c+n'!$Q420="N",'11a+c+n'!M420,0))</f>
        <v>0</v>
      </c>
      <c r="N420" s="121">
        <f>IF($C$4="Neattiecināmās izmaksas",IF('11a+c+n'!$Q420="N",'11a+c+n'!N420,0))</f>
        <v>0</v>
      </c>
      <c r="O420" s="121">
        <f>IF($C$4="Neattiecināmās izmaksas",IF('11a+c+n'!$Q420="N",'11a+c+n'!O420,0))</f>
        <v>0</v>
      </c>
      <c r="P420" s="122">
        <f>IF($C$4="Neattiecināmās izmaksas",IF('11a+c+n'!$Q420="N",'11a+c+n'!P420,0))</f>
        <v>0</v>
      </c>
    </row>
    <row r="421" spans="1:16" x14ac:dyDescent="0.2">
      <c r="A421" s="49">
        <f>IF(P421=0,0,IF(COUNTBLANK(P421)=1,0,COUNTA($P$14:P421)))</f>
        <v>0</v>
      </c>
      <c r="B421" s="21">
        <f>IF($C$4="Neattiecināmās izmaksas",IF('11a+c+n'!$Q421="N",'11a+c+n'!B421,0))</f>
        <v>0</v>
      </c>
      <c r="C421" s="21">
        <f>IF($C$4="Neattiecināmās izmaksas",IF('11a+c+n'!$Q421="N",'11a+c+n'!C421,0))</f>
        <v>0</v>
      </c>
      <c r="D421" s="21">
        <f>IF($C$4="Neattiecināmās izmaksas",IF('11a+c+n'!$Q421="N",'11a+c+n'!D421,0))</f>
        <v>0</v>
      </c>
      <c r="E421" s="42"/>
      <c r="F421" s="64"/>
      <c r="G421" s="121"/>
      <c r="H421" s="121">
        <f>IF($C$4="Neattiecināmās izmaksas",IF('11a+c+n'!$Q421="N",'11a+c+n'!H421,0))</f>
        <v>0</v>
      </c>
      <c r="I421" s="121"/>
      <c r="J421" s="121"/>
      <c r="K421" s="122">
        <f>IF($C$4="Neattiecināmās izmaksas",IF('11a+c+n'!$Q421="N",'11a+c+n'!K421,0))</f>
        <v>0</v>
      </c>
      <c r="L421" s="83">
        <f>IF($C$4="Neattiecināmās izmaksas",IF('11a+c+n'!$Q421="N",'11a+c+n'!L421,0))</f>
        <v>0</v>
      </c>
      <c r="M421" s="121">
        <f>IF($C$4="Neattiecināmās izmaksas",IF('11a+c+n'!$Q421="N",'11a+c+n'!M421,0))</f>
        <v>0</v>
      </c>
      <c r="N421" s="121">
        <f>IF($C$4="Neattiecināmās izmaksas",IF('11a+c+n'!$Q421="N",'11a+c+n'!N421,0))</f>
        <v>0</v>
      </c>
      <c r="O421" s="121">
        <f>IF($C$4="Neattiecināmās izmaksas",IF('11a+c+n'!$Q421="N",'11a+c+n'!O421,0))</f>
        <v>0</v>
      </c>
      <c r="P421" s="122">
        <f>IF($C$4="Neattiecināmās izmaksas",IF('11a+c+n'!$Q421="N",'11a+c+n'!P421,0))</f>
        <v>0</v>
      </c>
    </row>
    <row r="422" spans="1:16" x14ac:dyDescent="0.2">
      <c r="A422" s="49">
        <f>IF(P422=0,0,IF(COUNTBLANK(P422)=1,0,COUNTA($P$14:P422)))</f>
        <v>0</v>
      </c>
      <c r="B422" s="21">
        <f>IF($C$4="Neattiecināmās izmaksas",IF('11a+c+n'!$Q422="N",'11a+c+n'!B422,0))</f>
        <v>0</v>
      </c>
      <c r="C422" s="21">
        <f>IF($C$4="Neattiecināmās izmaksas",IF('11a+c+n'!$Q422="N",'11a+c+n'!C422,0))</f>
        <v>0</v>
      </c>
      <c r="D422" s="21">
        <f>IF($C$4="Neattiecināmās izmaksas",IF('11a+c+n'!$Q422="N",'11a+c+n'!D422,0))</f>
        <v>0</v>
      </c>
      <c r="E422" s="42"/>
      <c r="F422" s="64"/>
      <c r="G422" s="121"/>
      <c r="H422" s="121">
        <f>IF($C$4="Neattiecināmās izmaksas",IF('11a+c+n'!$Q422="N",'11a+c+n'!H422,0))</f>
        <v>0</v>
      </c>
      <c r="I422" s="121"/>
      <c r="J422" s="121"/>
      <c r="K422" s="122">
        <f>IF($C$4="Neattiecināmās izmaksas",IF('11a+c+n'!$Q422="N",'11a+c+n'!K422,0))</f>
        <v>0</v>
      </c>
      <c r="L422" s="83">
        <f>IF($C$4="Neattiecināmās izmaksas",IF('11a+c+n'!$Q422="N",'11a+c+n'!L422,0))</f>
        <v>0</v>
      </c>
      <c r="M422" s="121">
        <f>IF($C$4="Neattiecināmās izmaksas",IF('11a+c+n'!$Q422="N",'11a+c+n'!M422,0))</f>
        <v>0</v>
      </c>
      <c r="N422" s="121">
        <f>IF($C$4="Neattiecināmās izmaksas",IF('11a+c+n'!$Q422="N",'11a+c+n'!N422,0))</f>
        <v>0</v>
      </c>
      <c r="O422" s="121">
        <f>IF($C$4="Neattiecināmās izmaksas",IF('11a+c+n'!$Q422="N",'11a+c+n'!O422,0))</f>
        <v>0</v>
      </c>
      <c r="P422" s="122">
        <f>IF($C$4="Neattiecināmās izmaksas",IF('11a+c+n'!$Q422="N",'11a+c+n'!P422,0))</f>
        <v>0</v>
      </c>
    </row>
    <row r="423" spans="1:16" x14ac:dyDescent="0.2">
      <c r="A423" s="49">
        <f>IF(P423=0,0,IF(COUNTBLANK(P423)=1,0,COUNTA($P$14:P423)))</f>
        <v>0</v>
      </c>
      <c r="B423" s="21">
        <f>IF($C$4="Neattiecināmās izmaksas",IF('11a+c+n'!$Q423="N",'11a+c+n'!B423,0))</f>
        <v>0</v>
      </c>
      <c r="C423" s="21">
        <f>IF($C$4="Neattiecināmās izmaksas",IF('11a+c+n'!$Q423="N",'11a+c+n'!C423,0))</f>
        <v>0</v>
      </c>
      <c r="D423" s="21">
        <f>IF($C$4="Neattiecināmās izmaksas",IF('11a+c+n'!$Q423="N",'11a+c+n'!D423,0))</f>
        <v>0</v>
      </c>
      <c r="E423" s="42"/>
      <c r="F423" s="64"/>
      <c r="G423" s="121"/>
      <c r="H423" s="121">
        <f>IF($C$4="Neattiecināmās izmaksas",IF('11a+c+n'!$Q423="N",'11a+c+n'!H423,0))</f>
        <v>0</v>
      </c>
      <c r="I423" s="121"/>
      <c r="J423" s="121"/>
      <c r="K423" s="122">
        <f>IF($C$4="Neattiecināmās izmaksas",IF('11a+c+n'!$Q423="N",'11a+c+n'!K423,0))</f>
        <v>0</v>
      </c>
      <c r="L423" s="83">
        <f>IF($C$4="Neattiecināmās izmaksas",IF('11a+c+n'!$Q423="N",'11a+c+n'!L423,0))</f>
        <v>0</v>
      </c>
      <c r="M423" s="121">
        <f>IF($C$4="Neattiecināmās izmaksas",IF('11a+c+n'!$Q423="N",'11a+c+n'!M423,0))</f>
        <v>0</v>
      </c>
      <c r="N423" s="121">
        <f>IF($C$4="Neattiecināmās izmaksas",IF('11a+c+n'!$Q423="N",'11a+c+n'!N423,0))</f>
        <v>0</v>
      </c>
      <c r="O423" s="121">
        <f>IF($C$4="Neattiecināmās izmaksas",IF('11a+c+n'!$Q423="N",'11a+c+n'!O423,0))</f>
        <v>0</v>
      </c>
      <c r="P423" s="122">
        <f>IF($C$4="Neattiecināmās izmaksas",IF('11a+c+n'!$Q423="N",'11a+c+n'!P423,0))</f>
        <v>0</v>
      </c>
    </row>
    <row r="424" spans="1:16" x14ac:dyDescent="0.2">
      <c r="A424" s="49">
        <f>IF(P424=0,0,IF(COUNTBLANK(P424)=1,0,COUNTA($P$14:P424)))</f>
        <v>0</v>
      </c>
      <c r="B424" s="21">
        <f>IF($C$4="Neattiecināmās izmaksas",IF('11a+c+n'!$Q424="N",'11a+c+n'!B424,0))</f>
        <v>0</v>
      </c>
      <c r="C424" s="21">
        <f>IF($C$4="Neattiecināmās izmaksas",IF('11a+c+n'!$Q424="N",'11a+c+n'!C424,0))</f>
        <v>0</v>
      </c>
      <c r="D424" s="21">
        <f>IF($C$4="Neattiecināmās izmaksas",IF('11a+c+n'!$Q424="N",'11a+c+n'!D424,0))</f>
        <v>0</v>
      </c>
      <c r="E424" s="42"/>
      <c r="F424" s="64"/>
      <c r="G424" s="121"/>
      <c r="H424" s="121">
        <f>IF($C$4="Neattiecināmās izmaksas",IF('11a+c+n'!$Q424="N",'11a+c+n'!H424,0))</f>
        <v>0</v>
      </c>
      <c r="I424" s="121"/>
      <c r="J424" s="121"/>
      <c r="K424" s="122">
        <f>IF($C$4="Neattiecināmās izmaksas",IF('11a+c+n'!$Q424="N",'11a+c+n'!K424,0))</f>
        <v>0</v>
      </c>
      <c r="L424" s="83">
        <f>IF($C$4="Neattiecināmās izmaksas",IF('11a+c+n'!$Q424="N",'11a+c+n'!L424,0))</f>
        <v>0</v>
      </c>
      <c r="M424" s="121">
        <f>IF($C$4="Neattiecināmās izmaksas",IF('11a+c+n'!$Q424="N",'11a+c+n'!M424,0))</f>
        <v>0</v>
      </c>
      <c r="N424" s="121">
        <f>IF($C$4="Neattiecināmās izmaksas",IF('11a+c+n'!$Q424="N",'11a+c+n'!N424,0))</f>
        <v>0</v>
      </c>
      <c r="O424" s="121">
        <f>IF($C$4="Neattiecināmās izmaksas",IF('11a+c+n'!$Q424="N",'11a+c+n'!O424,0))</f>
        <v>0</v>
      </c>
      <c r="P424" s="122">
        <f>IF($C$4="Neattiecināmās izmaksas",IF('11a+c+n'!$Q424="N",'11a+c+n'!P424,0))</f>
        <v>0</v>
      </c>
    </row>
    <row r="425" spans="1:16" x14ac:dyDescent="0.2">
      <c r="A425" s="49">
        <f>IF(P425=0,0,IF(COUNTBLANK(P425)=1,0,COUNTA($P$14:P425)))</f>
        <v>0</v>
      </c>
      <c r="B425" s="21">
        <f>IF($C$4="Neattiecināmās izmaksas",IF('11a+c+n'!$Q425="N",'11a+c+n'!B425,0))</f>
        <v>0</v>
      </c>
      <c r="C425" s="21">
        <f>IF($C$4="Neattiecināmās izmaksas",IF('11a+c+n'!$Q425="N",'11a+c+n'!C425,0))</f>
        <v>0</v>
      </c>
      <c r="D425" s="21">
        <f>IF($C$4="Neattiecināmās izmaksas",IF('11a+c+n'!$Q425="N",'11a+c+n'!D425,0))</f>
        <v>0</v>
      </c>
      <c r="E425" s="42"/>
      <c r="F425" s="64"/>
      <c r="G425" s="121"/>
      <c r="H425" s="121">
        <f>IF($C$4="Neattiecināmās izmaksas",IF('11a+c+n'!$Q425="N",'11a+c+n'!H425,0))</f>
        <v>0</v>
      </c>
      <c r="I425" s="121"/>
      <c r="J425" s="121"/>
      <c r="K425" s="122">
        <f>IF($C$4="Neattiecināmās izmaksas",IF('11a+c+n'!$Q425="N",'11a+c+n'!K425,0))</f>
        <v>0</v>
      </c>
      <c r="L425" s="83">
        <f>IF($C$4="Neattiecināmās izmaksas",IF('11a+c+n'!$Q425="N",'11a+c+n'!L425,0))</f>
        <v>0</v>
      </c>
      <c r="M425" s="121">
        <f>IF($C$4="Neattiecināmās izmaksas",IF('11a+c+n'!$Q425="N",'11a+c+n'!M425,0))</f>
        <v>0</v>
      </c>
      <c r="N425" s="121">
        <f>IF($C$4="Neattiecināmās izmaksas",IF('11a+c+n'!$Q425="N",'11a+c+n'!N425,0))</f>
        <v>0</v>
      </c>
      <c r="O425" s="121">
        <f>IF($C$4="Neattiecināmās izmaksas",IF('11a+c+n'!$Q425="N",'11a+c+n'!O425,0))</f>
        <v>0</v>
      </c>
      <c r="P425" s="122">
        <f>IF($C$4="Neattiecināmās izmaksas",IF('11a+c+n'!$Q425="N",'11a+c+n'!P425,0))</f>
        <v>0</v>
      </c>
    </row>
    <row r="426" spans="1:16" x14ac:dyDescent="0.2">
      <c r="A426" s="49">
        <f>IF(P426=0,0,IF(COUNTBLANK(P426)=1,0,COUNTA($P$14:P426)))</f>
        <v>0</v>
      </c>
      <c r="B426" s="21">
        <f>IF($C$4="Neattiecināmās izmaksas",IF('11a+c+n'!$Q426="N",'11a+c+n'!B426,0))</f>
        <v>0</v>
      </c>
      <c r="C426" s="21">
        <f>IF($C$4="Neattiecināmās izmaksas",IF('11a+c+n'!$Q426="N",'11a+c+n'!C426,0))</f>
        <v>0</v>
      </c>
      <c r="D426" s="21">
        <f>IF($C$4="Neattiecināmās izmaksas",IF('11a+c+n'!$Q426="N",'11a+c+n'!D426,0))</f>
        <v>0</v>
      </c>
      <c r="E426" s="42"/>
      <c r="F426" s="64"/>
      <c r="G426" s="121"/>
      <c r="H426" s="121">
        <f>IF($C$4="Neattiecināmās izmaksas",IF('11a+c+n'!$Q426="N",'11a+c+n'!H426,0))</f>
        <v>0</v>
      </c>
      <c r="I426" s="121"/>
      <c r="J426" s="121"/>
      <c r="K426" s="122">
        <f>IF($C$4="Neattiecināmās izmaksas",IF('11a+c+n'!$Q426="N",'11a+c+n'!K426,0))</f>
        <v>0</v>
      </c>
      <c r="L426" s="83">
        <f>IF($C$4="Neattiecināmās izmaksas",IF('11a+c+n'!$Q426="N",'11a+c+n'!L426,0))</f>
        <v>0</v>
      </c>
      <c r="M426" s="121">
        <f>IF($C$4="Neattiecināmās izmaksas",IF('11a+c+n'!$Q426="N",'11a+c+n'!M426,0))</f>
        <v>0</v>
      </c>
      <c r="N426" s="121">
        <f>IF($C$4="Neattiecināmās izmaksas",IF('11a+c+n'!$Q426="N",'11a+c+n'!N426,0))</f>
        <v>0</v>
      </c>
      <c r="O426" s="121">
        <f>IF($C$4="Neattiecināmās izmaksas",IF('11a+c+n'!$Q426="N",'11a+c+n'!O426,0))</f>
        <v>0</v>
      </c>
      <c r="P426" s="122">
        <f>IF($C$4="Neattiecināmās izmaksas",IF('11a+c+n'!$Q426="N",'11a+c+n'!P426,0))</f>
        <v>0</v>
      </c>
    </row>
    <row r="427" spans="1:16" x14ac:dyDescent="0.2">
      <c r="A427" s="49">
        <f>IF(P427=0,0,IF(COUNTBLANK(P427)=1,0,COUNTA($P$14:P427)))</f>
        <v>0</v>
      </c>
      <c r="B427" s="21">
        <f>IF($C$4="Neattiecināmās izmaksas",IF('11a+c+n'!$Q427="N",'11a+c+n'!B427,0))</f>
        <v>0</v>
      </c>
      <c r="C427" s="21">
        <f>IF($C$4="Neattiecināmās izmaksas",IF('11a+c+n'!$Q427="N",'11a+c+n'!C427,0))</f>
        <v>0</v>
      </c>
      <c r="D427" s="21">
        <f>IF($C$4="Neattiecināmās izmaksas",IF('11a+c+n'!$Q427="N",'11a+c+n'!D427,0))</f>
        <v>0</v>
      </c>
      <c r="E427" s="42"/>
      <c r="F427" s="64"/>
      <c r="G427" s="121"/>
      <c r="H427" s="121">
        <f>IF($C$4="Neattiecināmās izmaksas",IF('11a+c+n'!$Q427="N",'11a+c+n'!H427,0))</f>
        <v>0</v>
      </c>
      <c r="I427" s="121"/>
      <c r="J427" s="121"/>
      <c r="K427" s="122">
        <f>IF($C$4="Neattiecināmās izmaksas",IF('11a+c+n'!$Q427="N",'11a+c+n'!K427,0))</f>
        <v>0</v>
      </c>
      <c r="L427" s="83">
        <f>IF($C$4="Neattiecināmās izmaksas",IF('11a+c+n'!$Q427="N",'11a+c+n'!L427,0))</f>
        <v>0</v>
      </c>
      <c r="M427" s="121">
        <f>IF($C$4="Neattiecināmās izmaksas",IF('11a+c+n'!$Q427="N",'11a+c+n'!M427,0))</f>
        <v>0</v>
      </c>
      <c r="N427" s="121">
        <f>IF($C$4="Neattiecināmās izmaksas",IF('11a+c+n'!$Q427="N",'11a+c+n'!N427,0))</f>
        <v>0</v>
      </c>
      <c r="O427" s="121">
        <f>IF($C$4="Neattiecināmās izmaksas",IF('11a+c+n'!$Q427="N",'11a+c+n'!O427,0))</f>
        <v>0</v>
      </c>
      <c r="P427" s="122">
        <f>IF($C$4="Neattiecināmās izmaksas",IF('11a+c+n'!$Q427="N",'11a+c+n'!P427,0))</f>
        <v>0</v>
      </c>
    </row>
    <row r="428" spans="1:16" x14ac:dyDescent="0.2">
      <c r="A428" s="49">
        <f>IF(P428=0,0,IF(COUNTBLANK(P428)=1,0,COUNTA($P$14:P428)))</f>
        <v>0</v>
      </c>
      <c r="B428" s="21">
        <f>IF($C$4="Neattiecināmās izmaksas",IF('11a+c+n'!$Q428="N",'11a+c+n'!B428,0))</f>
        <v>0</v>
      </c>
      <c r="C428" s="21">
        <f>IF($C$4="Neattiecināmās izmaksas",IF('11a+c+n'!$Q428="N",'11a+c+n'!C428,0))</f>
        <v>0</v>
      </c>
      <c r="D428" s="21">
        <f>IF($C$4="Neattiecināmās izmaksas",IF('11a+c+n'!$Q428="N",'11a+c+n'!D428,0))</f>
        <v>0</v>
      </c>
      <c r="E428" s="42"/>
      <c r="F428" s="64"/>
      <c r="G428" s="121"/>
      <c r="H428" s="121">
        <f>IF($C$4="Neattiecināmās izmaksas",IF('11a+c+n'!$Q428="N",'11a+c+n'!H428,0))</f>
        <v>0</v>
      </c>
      <c r="I428" s="121"/>
      <c r="J428" s="121"/>
      <c r="K428" s="122">
        <f>IF($C$4="Neattiecināmās izmaksas",IF('11a+c+n'!$Q428="N",'11a+c+n'!K428,0))</f>
        <v>0</v>
      </c>
      <c r="L428" s="83">
        <f>IF($C$4="Neattiecināmās izmaksas",IF('11a+c+n'!$Q428="N",'11a+c+n'!L428,0))</f>
        <v>0</v>
      </c>
      <c r="M428" s="121">
        <f>IF($C$4="Neattiecināmās izmaksas",IF('11a+c+n'!$Q428="N",'11a+c+n'!M428,0))</f>
        <v>0</v>
      </c>
      <c r="N428" s="121">
        <f>IF($C$4="Neattiecināmās izmaksas",IF('11a+c+n'!$Q428="N",'11a+c+n'!N428,0))</f>
        <v>0</v>
      </c>
      <c r="O428" s="121">
        <f>IF($C$4="Neattiecināmās izmaksas",IF('11a+c+n'!$Q428="N",'11a+c+n'!O428,0))</f>
        <v>0</v>
      </c>
      <c r="P428" s="122">
        <f>IF($C$4="Neattiecināmās izmaksas",IF('11a+c+n'!$Q428="N",'11a+c+n'!P428,0))</f>
        <v>0</v>
      </c>
    </row>
    <row r="429" spans="1:16" x14ac:dyDescent="0.2">
      <c r="A429" s="49">
        <f>IF(P429=0,0,IF(COUNTBLANK(P429)=1,0,COUNTA($P$14:P429)))</f>
        <v>0</v>
      </c>
      <c r="B429" s="21">
        <f>IF($C$4="Neattiecināmās izmaksas",IF('11a+c+n'!$Q429="N",'11a+c+n'!B429,0))</f>
        <v>0</v>
      </c>
      <c r="C429" s="21">
        <f>IF($C$4="Neattiecināmās izmaksas",IF('11a+c+n'!$Q429="N",'11a+c+n'!C429,0))</f>
        <v>0</v>
      </c>
      <c r="D429" s="21">
        <f>IF($C$4="Neattiecināmās izmaksas",IF('11a+c+n'!$Q429="N",'11a+c+n'!D429,0))</f>
        <v>0</v>
      </c>
      <c r="E429" s="42"/>
      <c r="F429" s="64"/>
      <c r="G429" s="121"/>
      <c r="H429" s="121">
        <f>IF($C$4="Neattiecināmās izmaksas",IF('11a+c+n'!$Q429="N",'11a+c+n'!H429,0))</f>
        <v>0</v>
      </c>
      <c r="I429" s="121"/>
      <c r="J429" s="121"/>
      <c r="K429" s="122">
        <f>IF($C$4="Neattiecināmās izmaksas",IF('11a+c+n'!$Q429="N",'11a+c+n'!K429,0))</f>
        <v>0</v>
      </c>
      <c r="L429" s="83">
        <f>IF($C$4="Neattiecināmās izmaksas",IF('11a+c+n'!$Q429="N",'11a+c+n'!L429,0))</f>
        <v>0</v>
      </c>
      <c r="M429" s="121">
        <f>IF($C$4="Neattiecināmās izmaksas",IF('11a+c+n'!$Q429="N",'11a+c+n'!M429,0))</f>
        <v>0</v>
      </c>
      <c r="N429" s="121">
        <f>IF($C$4="Neattiecināmās izmaksas",IF('11a+c+n'!$Q429="N",'11a+c+n'!N429,0))</f>
        <v>0</v>
      </c>
      <c r="O429" s="121">
        <f>IF($C$4="Neattiecināmās izmaksas",IF('11a+c+n'!$Q429="N",'11a+c+n'!O429,0))</f>
        <v>0</v>
      </c>
      <c r="P429" s="122">
        <f>IF($C$4="Neattiecināmās izmaksas",IF('11a+c+n'!$Q429="N",'11a+c+n'!P429,0))</f>
        <v>0</v>
      </c>
    </row>
    <row r="430" spans="1:16" x14ac:dyDescent="0.2">
      <c r="A430" s="49">
        <f>IF(P430=0,0,IF(COUNTBLANK(P430)=1,0,COUNTA($P$14:P430)))</f>
        <v>0</v>
      </c>
      <c r="B430" s="21">
        <f>IF($C$4="Neattiecināmās izmaksas",IF('11a+c+n'!$Q430="N",'11a+c+n'!B430,0))</f>
        <v>0</v>
      </c>
      <c r="C430" s="21">
        <f>IF($C$4="Neattiecināmās izmaksas",IF('11a+c+n'!$Q430="N",'11a+c+n'!C430,0))</f>
        <v>0</v>
      </c>
      <c r="D430" s="21">
        <f>IF($C$4="Neattiecināmās izmaksas",IF('11a+c+n'!$Q430="N",'11a+c+n'!D430,0))</f>
        <v>0</v>
      </c>
      <c r="E430" s="42"/>
      <c r="F430" s="64"/>
      <c r="G430" s="121"/>
      <c r="H430" s="121">
        <f>IF($C$4="Neattiecināmās izmaksas",IF('11a+c+n'!$Q430="N",'11a+c+n'!H430,0))</f>
        <v>0</v>
      </c>
      <c r="I430" s="121"/>
      <c r="J430" s="121"/>
      <c r="K430" s="122">
        <f>IF($C$4="Neattiecināmās izmaksas",IF('11a+c+n'!$Q430="N",'11a+c+n'!K430,0))</f>
        <v>0</v>
      </c>
      <c r="L430" s="83">
        <f>IF($C$4="Neattiecināmās izmaksas",IF('11a+c+n'!$Q430="N",'11a+c+n'!L430,0))</f>
        <v>0</v>
      </c>
      <c r="M430" s="121">
        <f>IF($C$4="Neattiecināmās izmaksas",IF('11a+c+n'!$Q430="N",'11a+c+n'!M430,0))</f>
        <v>0</v>
      </c>
      <c r="N430" s="121">
        <f>IF($C$4="Neattiecināmās izmaksas",IF('11a+c+n'!$Q430="N",'11a+c+n'!N430,0))</f>
        <v>0</v>
      </c>
      <c r="O430" s="121">
        <f>IF($C$4="Neattiecināmās izmaksas",IF('11a+c+n'!$Q430="N",'11a+c+n'!O430,0))</f>
        <v>0</v>
      </c>
      <c r="P430" s="122">
        <f>IF($C$4="Neattiecināmās izmaksas",IF('11a+c+n'!$Q430="N",'11a+c+n'!P430,0))</f>
        <v>0</v>
      </c>
    </row>
    <row r="431" spans="1:16" x14ac:dyDescent="0.2">
      <c r="A431" s="49">
        <f>IF(P431=0,0,IF(COUNTBLANK(P431)=1,0,COUNTA($P$14:P431)))</f>
        <v>0</v>
      </c>
      <c r="B431" s="21">
        <f>IF($C$4="Neattiecināmās izmaksas",IF('11a+c+n'!$Q431="N",'11a+c+n'!B431,0))</f>
        <v>0</v>
      </c>
      <c r="C431" s="21">
        <f>IF($C$4="Neattiecināmās izmaksas",IF('11a+c+n'!$Q431="N",'11a+c+n'!C431,0))</f>
        <v>0</v>
      </c>
      <c r="D431" s="21">
        <f>IF($C$4="Neattiecināmās izmaksas",IF('11a+c+n'!$Q431="N",'11a+c+n'!D431,0))</f>
        <v>0</v>
      </c>
      <c r="E431" s="42"/>
      <c r="F431" s="64"/>
      <c r="G431" s="121"/>
      <c r="H431" s="121">
        <f>IF($C$4="Neattiecināmās izmaksas",IF('11a+c+n'!$Q431="N",'11a+c+n'!H431,0))</f>
        <v>0</v>
      </c>
      <c r="I431" s="121"/>
      <c r="J431" s="121"/>
      <c r="K431" s="122">
        <f>IF($C$4="Neattiecināmās izmaksas",IF('11a+c+n'!$Q431="N",'11a+c+n'!K431,0))</f>
        <v>0</v>
      </c>
      <c r="L431" s="83">
        <f>IF($C$4="Neattiecināmās izmaksas",IF('11a+c+n'!$Q431="N",'11a+c+n'!L431,0))</f>
        <v>0</v>
      </c>
      <c r="M431" s="121">
        <f>IF($C$4="Neattiecināmās izmaksas",IF('11a+c+n'!$Q431="N",'11a+c+n'!M431,0))</f>
        <v>0</v>
      </c>
      <c r="N431" s="121">
        <f>IF($C$4="Neattiecināmās izmaksas",IF('11a+c+n'!$Q431="N",'11a+c+n'!N431,0))</f>
        <v>0</v>
      </c>
      <c r="O431" s="121">
        <f>IF($C$4="Neattiecināmās izmaksas",IF('11a+c+n'!$Q431="N",'11a+c+n'!O431,0))</f>
        <v>0</v>
      </c>
      <c r="P431" s="122">
        <f>IF($C$4="Neattiecināmās izmaksas",IF('11a+c+n'!$Q431="N",'11a+c+n'!P431,0))</f>
        <v>0</v>
      </c>
    </row>
    <row r="432" spans="1:16" x14ac:dyDescent="0.2">
      <c r="A432" s="49">
        <f>IF(P432=0,0,IF(COUNTBLANK(P432)=1,0,COUNTA($P$14:P432)))</f>
        <v>0</v>
      </c>
      <c r="B432" s="21">
        <f>IF($C$4="Neattiecināmās izmaksas",IF('11a+c+n'!$Q432="N",'11a+c+n'!B432,0))</f>
        <v>0</v>
      </c>
      <c r="C432" s="21">
        <f>IF($C$4="Neattiecināmās izmaksas",IF('11a+c+n'!$Q432="N",'11a+c+n'!C432,0))</f>
        <v>0</v>
      </c>
      <c r="D432" s="21">
        <f>IF($C$4="Neattiecināmās izmaksas",IF('11a+c+n'!$Q432="N",'11a+c+n'!D432,0))</f>
        <v>0</v>
      </c>
      <c r="E432" s="42"/>
      <c r="F432" s="64"/>
      <c r="G432" s="121"/>
      <c r="H432" s="121">
        <f>IF($C$4="Neattiecināmās izmaksas",IF('11a+c+n'!$Q432="N",'11a+c+n'!H432,0))</f>
        <v>0</v>
      </c>
      <c r="I432" s="121"/>
      <c r="J432" s="121"/>
      <c r="K432" s="122">
        <f>IF($C$4="Neattiecināmās izmaksas",IF('11a+c+n'!$Q432="N",'11a+c+n'!K432,0))</f>
        <v>0</v>
      </c>
      <c r="L432" s="83">
        <f>IF($C$4="Neattiecināmās izmaksas",IF('11a+c+n'!$Q432="N",'11a+c+n'!L432,0))</f>
        <v>0</v>
      </c>
      <c r="M432" s="121">
        <f>IF($C$4="Neattiecināmās izmaksas",IF('11a+c+n'!$Q432="N",'11a+c+n'!M432,0))</f>
        <v>0</v>
      </c>
      <c r="N432" s="121">
        <f>IF($C$4="Neattiecināmās izmaksas",IF('11a+c+n'!$Q432="N",'11a+c+n'!N432,0))</f>
        <v>0</v>
      </c>
      <c r="O432" s="121">
        <f>IF($C$4="Neattiecināmās izmaksas",IF('11a+c+n'!$Q432="N",'11a+c+n'!O432,0))</f>
        <v>0</v>
      </c>
      <c r="P432" s="122">
        <f>IF($C$4="Neattiecināmās izmaksas",IF('11a+c+n'!$Q432="N",'11a+c+n'!P432,0))</f>
        <v>0</v>
      </c>
    </row>
    <row r="433" spans="1:16" x14ac:dyDescent="0.2">
      <c r="A433" s="49">
        <f>IF(P433=0,0,IF(COUNTBLANK(P433)=1,0,COUNTA($P$14:P433)))</f>
        <v>0</v>
      </c>
      <c r="B433" s="21">
        <f>IF($C$4="Neattiecināmās izmaksas",IF('11a+c+n'!$Q433="N",'11a+c+n'!B433,0))</f>
        <v>0</v>
      </c>
      <c r="C433" s="21">
        <f>IF($C$4="Neattiecināmās izmaksas",IF('11a+c+n'!$Q433="N",'11a+c+n'!C433,0))</f>
        <v>0</v>
      </c>
      <c r="D433" s="21">
        <f>IF($C$4="Neattiecināmās izmaksas",IF('11a+c+n'!$Q433="N",'11a+c+n'!D433,0))</f>
        <v>0</v>
      </c>
      <c r="E433" s="42"/>
      <c r="F433" s="64"/>
      <c r="G433" s="121"/>
      <c r="H433" s="121">
        <f>IF($C$4="Neattiecināmās izmaksas",IF('11a+c+n'!$Q433="N",'11a+c+n'!H433,0))</f>
        <v>0</v>
      </c>
      <c r="I433" s="121"/>
      <c r="J433" s="121"/>
      <c r="K433" s="122">
        <f>IF($C$4="Neattiecināmās izmaksas",IF('11a+c+n'!$Q433="N",'11a+c+n'!K433,0))</f>
        <v>0</v>
      </c>
      <c r="L433" s="83">
        <f>IF($C$4="Neattiecināmās izmaksas",IF('11a+c+n'!$Q433="N",'11a+c+n'!L433,0))</f>
        <v>0</v>
      </c>
      <c r="M433" s="121">
        <f>IF($C$4="Neattiecināmās izmaksas",IF('11a+c+n'!$Q433="N",'11a+c+n'!M433,0))</f>
        <v>0</v>
      </c>
      <c r="N433" s="121">
        <f>IF($C$4="Neattiecināmās izmaksas",IF('11a+c+n'!$Q433="N",'11a+c+n'!N433,0))</f>
        <v>0</v>
      </c>
      <c r="O433" s="121">
        <f>IF($C$4="Neattiecināmās izmaksas",IF('11a+c+n'!$Q433="N",'11a+c+n'!O433,0))</f>
        <v>0</v>
      </c>
      <c r="P433" s="122">
        <f>IF($C$4="Neattiecināmās izmaksas",IF('11a+c+n'!$Q433="N",'11a+c+n'!P433,0))</f>
        <v>0</v>
      </c>
    </row>
    <row r="434" spans="1:16" x14ac:dyDescent="0.2">
      <c r="A434" s="49">
        <f>IF(P434=0,0,IF(COUNTBLANK(P434)=1,0,COUNTA($P$14:P434)))</f>
        <v>0</v>
      </c>
      <c r="B434" s="21">
        <f>IF($C$4="Neattiecināmās izmaksas",IF('11a+c+n'!$Q434="N",'11a+c+n'!B434,0))</f>
        <v>0</v>
      </c>
      <c r="C434" s="21">
        <f>IF($C$4="Neattiecināmās izmaksas",IF('11a+c+n'!$Q434="N",'11a+c+n'!C434,0))</f>
        <v>0</v>
      </c>
      <c r="D434" s="21">
        <f>IF($C$4="Neattiecināmās izmaksas",IF('11a+c+n'!$Q434="N",'11a+c+n'!D434,0))</f>
        <v>0</v>
      </c>
      <c r="E434" s="42"/>
      <c r="F434" s="64"/>
      <c r="G434" s="121"/>
      <c r="H434" s="121">
        <f>IF($C$4="Neattiecināmās izmaksas",IF('11a+c+n'!$Q434="N",'11a+c+n'!H434,0))</f>
        <v>0</v>
      </c>
      <c r="I434" s="121"/>
      <c r="J434" s="121"/>
      <c r="K434" s="122">
        <f>IF($C$4="Neattiecināmās izmaksas",IF('11a+c+n'!$Q434="N",'11a+c+n'!K434,0))</f>
        <v>0</v>
      </c>
      <c r="L434" s="83">
        <f>IF($C$4="Neattiecināmās izmaksas",IF('11a+c+n'!$Q434="N",'11a+c+n'!L434,0))</f>
        <v>0</v>
      </c>
      <c r="M434" s="121">
        <f>IF($C$4="Neattiecināmās izmaksas",IF('11a+c+n'!$Q434="N",'11a+c+n'!M434,0))</f>
        <v>0</v>
      </c>
      <c r="N434" s="121">
        <f>IF($C$4="Neattiecināmās izmaksas",IF('11a+c+n'!$Q434="N",'11a+c+n'!N434,0))</f>
        <v>0</v>
      </c>
      <c r="O434" s="121">
        <f>IF($C$4="Neattiecināmās izmaksas",IF('11a+c+n'!$Q434="N",'11a+c+n'!O434,0))</f>
        <v>0</v>
      </c>
      <c r="P434" s="122">
        <f>IF($C$4="Neattiecināmās izmaksas",IF('11a+c+n'!$Q434="N",'11a+c+n'!P434,0))</f>
        <v>0</v>
      </c>
    </row>
    <row r="435" spans="1:16" x14ac:dyDescent="0.2">
      <c r="A435" s="49">
        <f>IF(P435=0,0,IF(COUNTBLANK(P435)=1,0,COUNTA($P$14:P435)))</f>
        <v>0</v>
      </c>
      <c r="B435" s="21">
        <f>IF($C$4="Neattiecināmās izmaksas",IF('11a+c+n'!$Q435="N",'11a+c+n'!B435,0))</f>
        <v>0</v>
      </c>
      <c r="C435" s="21">
        <f>IF($C$4="Neattiecināmās izmaksas",IF('11a+c+n'!$Q435="N",'11a+c+n'!C435,0))</f>
        <v>0</v>
      </c>
      <c r="D435" s="21">
        <f>IF($C$4="Neattiecināmās izmaksas",IF('11a+c+n'!$Q435="N",'11a+c+n'!D435,0))</f>
        <v>0</v>
      </c>
      <c r="E435" s="42"/>
      <c r="F435" s="64"/>
      <c r="G435" s="121"/>
      <c r="H435" s="121">
        <f>IF($C$4="Neattiecināmās izmaksas",IF('11a+c+n'!$Q435="N",'11a+c+n'!H435,0))</f>
        <v>0</v>
      </c>
      <c r="I435" s="121"/>
      <c r="J435" s="121"/>
      <c r="K435" s="122">
        <f>IF($C$4="Neattiecināmās izmaksas",IF('11a+c+n'!$Q435="N",'11a+c+n'!K435,0))</f>
        <v>0</v>
      </c>
      <c r="L435" s="83">
        <f>IF($C$4="Neattiecināmās izmaksas",IF('11a+c+n'!$Q435="N",'11a+c+n'!L435,0))</f>
        <v>0</v>
      </c>
      <c r="M435" s="121">
        <f>IF($C$4="Neattiecināmās izmaksas",IF('11a+c+n'!$Q435="N",'11a+c+n'!M435,0))</f>
        <v>0</v>
      </c>
      <c r="N435" s="121">
        <f>IF($C$4="Neattiecināmās izmaksas",IF('11a+c+n'!$Q435="N",'11a+c+n'!N435,0))</f>
        <v>0</v>
      </c>
      <c r="O435" s="121">
        <f>IF($C$4="Neattiecināmās izmaksas",IF('11a+c+n'!$Q435="N",'11a+c+n'!O435,0))</f>
        <v>0</v>
      </c>
      <c r="P435" s="122">
        <f>IF($C$4="Neattiecināmās izmaksas",IF('11a+c+n'!$Q435="N",'11a+c+n'!P435,0))</f>
        <v>0</v>
      </c>
    </row>
    <row r="436" spans="1:16" x14ac:dyDescent="0.2">
      <c r="A436" s="49">
        <f>IF(P436=0,0,IF(COUNTBLANK(P436)=1,0,COUNTA($P$14:P436)))</f>
        <v>0</v>
      </c>
      <c r="B436" s="21">
        <f>IF($C$4="Neattiecināmās izmaksas",IF('11a+c+n'!$Q436="N",'11a+c+n'!B436,0))</f>
        <v>0</v>
      </c>
      <c r="C436" s="21">
        <f>IF($C$4="Neattiecināmās izmaksas",IF('11a+c+n'!$Q436="N",'11a+c+n'!C436,0))</f>
        <v>0</v>
      </c>
      <c r="D436" s="21">
        <f>IF($C$4="Neattiecināmās izmaksas",IF('11a+c+n'!$Q436="N",'11a+c+n'!D436,0))</f>
        <v>0</v>
      </c>
      <c r="E436" s="42"/>
      <c r="F436" s="64"/>
      <c r="G436" s="121"/>
      <c r="H436" s="121">
        <f>IF($C$4="Neattiecināmās izmaksas",IF('11a+c+n'!$Q436="N",'11a+c+n'!H436,0))</f>
        <v>0</v>
      </c>
      <c r="I436" s="121"/>
      <c r="J436" s="121"/>
      <c r="K436" s="122">
        <f>IF($C$4="Neattiecināmās izmaksas",IF('11a+c+n'!$Q436="N",'11a+c+n'!K436,0))</f>
        <v>0</v>
      </c>
      <c r="L436" s="83">
        <f>IF($C$4="Neattiecināmās izmaksas",IF('11a+c+n'!$Q436="N",'11a+c+n'!L436,0))</f>
        <v>0</v>
      </c>
      <c r="M436" s="121">
        <f>IF($C$4="Neattiecināmās izmaksas",IF('11a+c+n'!$Q436="N",'11a+c+n'!M436,0))</f>
        <v>0</v>
      </c>
      <c r="N436" s="121">
        <f>IF($C$4="Neattiecināmās izmaksas",IF('11a+c+n'!$Q436="N",'11a+c+n'!N436,0))</f>
        <v>0</v>
      </c>
      <c r="O436" s="121">
        <f>IF($C$4="Neattiecināmās izmaksas",IF('11a+c+n'!$Q436="N",'11a+c+n'!O436,0))</f>
        <v>0</v>
      </c>
      <c r="P436" s="122">
        <f>IF($C$4="Neattiecināmās izmaksas",IF('11a+c+n'!$Q436="N",'11a+c+n'!P436,0))</f>
        <v>0</v>
      </c>
    </row>
    <row r="437" spans="1:16" x14ac:dyDescent="0.2">
      <c r="A437" s="49">
        <f>IF(P437=0,0,IF(COUNTBLANK(P437)=1,0,COUNTA($P$14:P437)))</f>
        <v>0</v>
      </c>
      <c r="B437" s="21">
        <f>IF($C$4="Neattiecināmās izmaksas",IF('11a+c+n'!$Q437="N",'11a+c+n'!B437,0))</f>
        <v>0</v>
      </c>
      <c r="C437" s="21">
        <f>IF($C$4="Neattiecināmās izmaksas",IF('11a+c+n'!$Q437="N",'11a+c+n'!C437,0))</f>
        <v>0</v>
      </c>
      <c r="D437" s="21">
        <f>IF($C$4="Neattiecināmās izmaksas",IF('11a+c+n'!$Q437="N",'11a+c+n'!D437,0))</f>
        <v>0</v>
      </c>
      <c r="E437" s="42"/>
      <c r="F437" s="64"/>
      <c r="G437" s="121"/>
      <c r="H437" s="121">
        <f>IF($C$4="Neattiecināmās izmaksas",IF('11a+c+n'!$Q437="N",'11a+c+n'!H437,0))</f>
        <v>0</v>
      </c>
      <c r="I437" s="121"/>
      <c r="J437" s="121"/>
      <c r="K437" s="122">
        <f>IF($C$4="Neattiecināmās izmaksas",IF('11a+c+n'!$Q437="N",'11a+c+n'!K437,0))</f>
        <v>0</v>
      </c>
      <c r="L437" s="83">
        <f>IF($C$4="Neattiecināmās izmaksas",IF('11a+c+n'!$Q437="N",'11a+c+n'!L437,0))</f>
        <v>0</v>
      </c>
      <c r="M437" s="121">
        <f>IF($C$4="Neattiecināmās izmaksas",IF('11a+c+n'!$Q437="N",'11a+c+n'!M437,0))</f>
        <v>0</v>
      </c>
      <c r="N437" s="121">
        <f>IF($C$4="Neattiecināmās izmaksas",IF('11a+c+n'!$Q437="N",'11a+c+n'!N437,0))</f>
        <v>0</v>
      </c>
      <c r="O437" s="121">
        <f>IF($C$4="Neattiecināmās izmaksas",IF('11a+c+n'!$Q437="N",'11a+c+n'!O437,0))</f>
        <v>0</v>
      </c>
      <c r="P437" s="122">
        <f>IF($C$4="Neattiecināmās izmaksas",IF('11a+c+n'!$Q437="N",'11a+c+n'!P437,0))</f>
        <v>0</v>
      </c>
    </row>
    <row r="438" spans="1:16" x14ac:dyDescent="0.2">
      <c r="A438" s="49">
        <f>IF(P438=0,0,IF(COUNTBLANK(P438)=1,0,COUNTA($P$14:P438)))</f>
        <v>0</v>
      </c>
      <c r="B438" s="21">
        <f>IF($C$4="Neattiecināmās izmaksas",IF('11a+c+n'!$Q438="N",'11a+c+n'!B438,0))</f>
        <v>0</v>
      </c>
      <c r="C438" s="21">
        <f>IF($C$4="Neattiecināmās izmaksas",IF('11a+c+n'!$Q438="N",'11a+c+n'!C438,0))</f>
        <v>0</v>
      </c>
      <c r="D438" s="21">
        <f>IF($C$4="Neattiecināmās izmaksas",IF('11a+c+n'!$Q438="N",'11a+c+n'!D438,0))</f>
        <v>0</v>
      </c>
      <c r="E438" s="42"/>
      <c r="F438" s="64"/>
      <c r="G438" s="121"/>
      <c r="H438" s="121">
        <f>IF($C$4="Neattiecināmās izmaksas",IF('11a+c+n'!$Q438="N",'11a+c+n'!H438,0))</f>
        <v>0</v>
      </c>
      <c r="I438" s="121"/>
      <c r="J438" s="121"/>
      <c r="K438" s="122">
        <f>IF($C$4="Neattiecināmās izmaksas",IF('11a+c+n'!$Q438="N",'11a+c+n'!K438,0))</f>
        <v>0</v>
      </c>
      <c r="L438" s="83">
        <f>IF($C$4="Neattiecināmās izmaksas",IF('11a+c+n'!$Q438="N",'11a+c+n'!L438,0))</f>
        <v>0</v>
      </c>
      <c r="M438" s="121">
        <f>IF($C$4="Neattiecināmās izmaksas",IF('11a+c+n'!$Q438="N",'11a+c+n'!M438,0))</f>
        <v>0</v>
      </c>
      <c r="N438" s="121">
        <f>IF($C$4="Neattiecināmās izmaksas",IF('11a+c+n'!$Q438="N",'11a+c+n'!N438,0))</f>
        <v>0</v>
      </c>
      <c r="O438" s="121">
        <f>IF($C$4="Neattiecināmās izmaksas",IF('11a+c+n'!$Q438="N",'11a+c+n'!O438,0))</f>
        <v>0</v>
      </c>
      <c r="P438" s="122">
        <f>IF($C$4="Neattiecināmās izmaksas",IF('11a+c+n'!$Q438="N",'11a+c+n'!P438,0))</f>
        <v>0</v>
      </c>
    </row>
    <row r="439" spans="1:16" x14ac:dyDescent="0.2">
      <c r="A439" s="49">
        <f>IF(P439=0,0,IF(COUNTBLANK(P439)=1,0,COUNTA($P$14:P439)))</f>
        <v>0</v>
      </c>
      <c r="B439" s="21">
        <f>IF($C$4="Neattiecināmās izmaksas",IF('11a+c+n'!$Q439="N",'11a+c+n'!B439,0))</f>
        <v>0</v>
      </c>
      <c r="C439" s="21">
        <f>IF($C$4="Neattiecināmās izmaksas",IF('11a+c+n'!$Q439="N",'11a+c+n'!C439,0))</f>
        <v>0</v>
      </c>
      <c r="D439" s="21">
        <f>IF($C$4="Neattiecināmās izmaksas",IF('11a+c+n'!$Q439="N",'11a+c+n'!D439,0))</f>
        <v>0</v>
      </c>
      <c r="E439" s="42"/>
      <c r="F439" s="64"/>
      <c r="G439" s="121"/>
      <c r="H439" s="121">
        <f>IF($C$4="Neattiecināmās izmaksas",IF('11a+c+n'!$Q439="N",'11a+c+n'!H439,0))</f>
        <v>0</v>
      </c>
      <c r="I439" s="121"/>
      <c r="J439" s="121"/>
      <c r="K439" s="122">
        <f>IF($C$4="Neattiecināmās izmaksas",IF('11a+c+n'!$Q439="N",'11a+c+n'!K439,0))</f>
        <v>0</v>
      </c>
      <c r="L439" s="83">
        <f>IF($C$4="Neattiecināmās izmaksas",IF('11a+c+n'!$Q439="N",'11a+c+n'!L439,0))</f>
        <v>0</v>
      </c>
      <c r="M439" s="121">
        <f>IF($C$4="Neattiecināmās izmaksas",IF('11a+c+n'!$Q439="N",'11a+c+n'!M439,0))</f>
        <v>0</v>
      </c>
      <c r="N439" s="121">
        <f>IF($C$4="Neattiecināmās izmaksas",IF('11a+c+n'!$Q439="N",'11a+c+n'!N439,0))</f>
        <v>0</v>
      </c>
      <c r="O439" s="121">
        <f>IF($C$4="Neattiecināmās izmaksas",IF('11a+c+n'!$Q439="N",'11a+c+n'!O439,0))</f>
        <v>0</v>
      </c>
      <c r="P439" s="122">
        <f>IF($C$4="Neattiecināmās izmaksas",IF('11a+c+n'!$Q439="N",'11a+c+n'!P439,0))</f>
        <v>0</v>
      </c>
    </row>
    <row r="440" spans="1:16" x14ac:dyDescent="0.2">
      <c r="A440" s="49">
        <f>IF(P440=0,0,IF(COUNTBLANK(P440)=1,0,COUNTA($P$14:P440)))</f>
        <v>0</v>
      </c>
      <c r="B440" s="21">
        <f>IF($C$4="Neattiecināmās izmaksas",IF('11a+c+n'!$Q440="N",'11a+c+n'!B440,0))</f>
        <v>0</v>
      </c>
      <c r="C440" s="21">
        <f>IF($C$4="Neattiecināmās izmaksas",IF('11a+c+n'!$Q440="N",'11a+c+n'!C440,0))</f>
        <v>0</v>
      </c>
      <c r="D440" s="21">
        <f>IF($C$4="Neattiecināmās izmaksas",IF('11a+c+n'!$Q440="N",'11a+c+n'!D440,0))</f>
        <v>0</v>
      </c>
      <c r="E440" s="42"/>
      <c r="F440" s="64"/>
      <c r="G440" s="121"/>
      <c r="H440" s="121">
        <f>IF($C$4="Neattiecināmās izmaksas",IF('11a+c+n'!$Q440="N",'11a+c+n'!H440,0))</f>
        <v>0</v>
      </c>
      <c r="I440" s="121"/>
      <c r="J440" s="121"/>
      <c r="K440" s="122">
        <f>IF($C$4="Neattiecināmās izmaksas",IF('11a+c+n'!$Q440="N",'11a+c+n'!K440,0))</f>
        <v>0</v>
      </c>
      <c r="L440" s="83">
        <f>IF($C$4="Neattiecināmās izmaksas",IF('11a+c+n'!$Q440="N",'11a+c+n'!L440,0))</f>
        <v>0</v>
      </c>
      <c r="M440" s="121">
        <f>IF($C$4="Neattiecināmās izmaksas",IF('11a+c+n'!$Q440="N",'11a+c+n'!M440,0))</f>
        <v>0</v>
      </c>
      <c r="N440" s="121">
        <f>IF($C$4="Neattiecināmās izmaksas",IF('11a+c+n'!$Q440="N",'11a+c+n'!N440,0))</f>
        <v>0</v>
      </c>
      <c r="O440" s="121">
        <f>IF($C$4="Neattiecināmās izmaksas",IF('11a+c+n'!$Q440="N",'11a+c+n'!O440,0))</f>
        <v>0</v>
      </c>
      <c r="P440" s="122">
        <f>IF($C$4="Neattiecināmās izmaksas",IF('11a+c+n'!$Q440="N",'11a+c+n'!P440,0))</f>
        <v>0</v>
      </c>
    </row>
    <row r="441" spans="1:16" x14ac:dyDescent="0.2">
      <c r="A441" s="49">
        <f>IF(P441=0,0,IF(COUNTBLANK(P441)=1,0,COUNTA($P$14:P441)))</f>
        <v>0</v>
      </c>
      <c r="B441" s="21">
        <f>IF($C$4="Neattiecināmās izmaksas",IF('11a+c+n'!$Q441="N",'11a+c+n'!B441,0))</f>
        <v>0</v>
      </c>
      <c r="C441" s="21">
        <f>IF($C$4="Neattiecināmās izmaksas",IF('11a+c+n'!$Q441="N",'11a+c+n'!C441,0))</f>
        <v>0</v>
      </c>
      <c r="D441" s="21">
        <f>IF($C$4="Neattiecināmās izmaksas",IF('11a+c+n'!$Q441="N",'11a+c+n'!D441,0))</f>
        <v>0</v>
      </c>
      <c r="E441" s="42"/>
      <c r="F441" s="64"/>
      <c r="G441" s="121"/>
      <c r="H441" s="121">
        <f>IF($C$4="Neattiecināmās izmaksas",IF('11a+c+n'!$Q441="N",'11a+c+n'!H441,0))</f>
        <v>0</v>
      </c>
      <c r="I441" s="121"/>
      <c r="J441" s="121"/>
      <c r="K441" s="122">
        <f>IF($C$4="Neattiecināmās izmaksas",IF('11a+c+n'!$Q441="N",'11a+c+n'!K441,0))</f>
        <v>0</v>
      </c>
      <c r="L441" s="83">
        <f>IF($C$4="Neattiecināmās izmaksas",IF('11a+c+n'!$Q441="N",'11a+c+n'!L441,0))</f>
        <v>0</v>
      </c>
      <c r="M441" s="121">
        <f>IF($C$4="Neattiecināmās izmaksas",IF('11a+c+n'!$Q441="N",'11a+c+n'!M441,0))</f>
        <v>0</v>
      </c>
      <c r="N441" s="121">
        <f>IF($C$4="Neattiecināmās izmaksas",IF('11a+c+n'!$Q441="N",'11a+c+n'!N441,0))</f>
        <v>0</v>
      </c>
      <c r="O441" s="121">
        <f>IF($C$4="Neattiecināmās izmaksas",IF('11a+c+n'!$Q441="N",'11a+c+n'!O441,0))</f>
        <v>0</v>
      </c>
      <c r="P441" s="122">
        <f>IF($C$4="Neattiecināmās izmaksas",IF('11a+c+n'!$Q441="N",'11a+c+n'!P441,0))</f>
        <v>0</v>
      </c>
    </row>
    <row r="442" spans="1:16" x14ac:dyDescent="0.2">
      <c r="A442" s="49">
        <f>IF(P442=0,0,IF(COUNTBLANK(P442)=1,0,COUNTA($P$14:P442)))</f>
        <v>0</v>
      </c>
      <c r="B442" s="21">
        <f>IF($C$4="Neattiecināmās izmaksas",IF('11a+c+n'!$Q442="N",'11a+c+n'!B442,0))</f>
        <v>0</v>
      </c>
      <c r="C442" s="21">
        <f>IF($C$4="Neattiecināmās izmaksas",IF('11a+c+n'!$Q442="N",'11a+c+n'!C442,0))</f>
        <v>0</v>
      </c>
      <c r="D442" s="21">
        <f>IF($C$4="Neattiecināmās izmaksas",IF('11a+c+n'!$Q442="N",'11a+c+n'!D442,0))</f>
        <v>0</v>
      </c>
      <c r="E442" s="42"/>
      <c r="F442" s="64"/>
      <c r="G442" s="121"/>
      <c r="H442" s="121">
        <f>IF($C$4="Neattiecināmās izmaksas",IF('11a+c+n'!$Q442="N",'11a+c+n'!H442,0))</f>
        <v>0</v>
      </c>
      <c r="I442" s="121"/>
      <c r="J442" s="121"/>
      <c r="K442" s="122">
        <f>IF($C$4="Neattiecināmās izmaksas",IF('11a+c+n'!$Q442="N",'11a+c+n'!K442,0))</f>
        <v>0</v>
      </c>
      <c r="L442" s="83">
        <f>IF($C$4="Neattiecināmās izmaksas",IF('11a+c+n'!$Q442="N",'11a+c+n'!L442,0))</f>
        <v>0</v>
      </c>
      <c r="M442" s="121">
        <f>IF($C$4="Neattiecināmās izmaksas",IF('11a+c+n'!$Q442="N",'11a+c+n'!M442,0))</f>
        <v>0</v>
      </c>
      <c r="N442" s="121">
        <f>IF($C$4="Neattiecināmās izmaksas",IF('11a+c+n'!$Q442="N",'11a+c+n'!N442,0))</f>
        <v>0</v>
      </c>
      <c r="O442" s="121">
        <f>IF($C$4="Neattiecināmās izmaksas",IF('11a+c+n'!$Q442="N",'11a+c+n'!O442,0))</f>
        <v>0</v>
      </c>
      <c r="P442" s="122">
        <f>IF($C$4="Neattiecināmās izmaksas",IF('11a+c+n'!$Q442="N",'11a+c+n'!P442,0))</f>
        <v>0</v>
      </c>
    </row>
    <row r="443" spans="1:16" x14ac:dyDescent="0.2">
      <c r="A443" s="49">
        <f>IF(P443=0,0,IF(COUNTBLANK(P443)=1,0,COUNTA($P$14:P443)))</f>
        <v>0</v>
      </c>
      <c r="B443" s="21">
        <f>IF($C$4="Neattiecināmās izmaksas",IF('11a+c+n'!$Q443="N",'11a+c+n'!B443,0))</f>
        <v>0</v>
      </c>
      <c r="C443" s="21">
        <f>IF($C$4="Neattiecināmās izmaksas",IF('11a+c+n'!$Q443="N",'11a+c+n'!C443,0))</f>
        <v>0</v>
      </c>
      <c r="D443" s="21">
        <f>IF($C$4="Neattiecināmās izmaksas",IF('11a+c+n'!$Q443="N",'11a+c+n'!D443,0))</f>
        <v>0</v>
      </c>
      <c r="E443" s="42"/>
      <c r="F443" s="64"/>
      <c r="G443" s="121"/>
      <c r="H443" s="121">
        <f>IF($C$4="Neattiecināmās izmaksas",IF('11a+c+n'!$Q443="N",'11a+c+n'!H443,0))</f>
        <v>0</v>
      </c>
      <c r="I443" s="121"/>
      <c r="J443" s="121"/>
      <c r="K443" s="122">
        <f>IF($C$4="Neattiecināmās izmaksas",IF('11a+c+n'!$Q443="N",'11a+c+n'!K443,0))</f>
        <v>0</v>
      </c>
      <c r="L443" s="83">
        <f>IF($C$4="Neattiecināmās izmaksas",IF('11a+c+n'!$Q443="N",'11a+c+n'!L443,0))</f>
        <v>0</v>
      </c>
      <c r="M443" s="121">
        <f>IF($C$4="Neattiecināmās izmaksas",IF('11a+c+n'!$Q443="N",'11a+c+n'!M443,0))</f>
        <v>0</v>
      </c>
      <c r="N443" s="121">
        <f>IF($C$4="Neattiecināmās izmaksas",IF('11a+c+n'!$Q443="N",'11a+c+n'!N443,0))</f>
        <v>0</v>
      </c>
      <c r="O443" s="121">
        <f>IF($C$4="Neattiecināmās izmaksas",IF('11a+c+n'!$Q443="N",'11a+c+n'!O443,0))</f>
        <v>0</v>
      </c>
      <c r="P443" s="122">
        <f>IF($C$4="Neattiecināmās izmaksas",IF('11a+c+n'!$Q443="N",'11a+c+n'!P443,0))</f>
        <v>0</v>
      </c>
    </row>
    <row r="444" spans="1:16" x14ac:dyDescent="0.2">
      <c r="A444" s="49">
        <f>IF(P444=0,0,IF(COUNTBLANK(P444)=1,0,COUNTA($P$14:P444)))</f>
        <v>0</v>
      </c>
      <c r="B444" s="21">
        <f>IF($C$4="Neattiecināmās izmaksas",IF('11a+c+n'!$Q444="N",'11a+c+n'!B444,0))</f>
        <v>0</v>
      </c>
      <c r="C444" s="21">
        <f>IF($C$4="Neattiecināmās izmaksas",IF('11a+c+n'!$Q444="N",'11a+c+n'!C444,0))</f>
        <v>0</v>
      </c>
      <c r="D444" s="21">
        <f>IF($C$4="Neattiecināmās izmaksas",IF('11a+c+n'!$Q444="N",'11a+c+n'!D444,0))</f>
        <v>0</v>
      </c>
      <c r="E444" s="42"/>
      <c r="F444" s="64"/>
      <c r="G444" s="121"/>
      <c r="H444" s="121">
        <f>IF($C$4="Neattiecināmās izmaksas",IF('11a+c+n'!$Q444="N",'11a+c+n'!H444,0))</f>
        <v>0</v>
      </c>
      <c r="I444" s="121"/>
      <c r="J444" s="121"/>
      <c r="K444" s="122">
        <f>IF($C$4="Neattiecināmās izmaksas",IF('11a+c+n'!$Q444="N",'11a+c+n'!K444,0))</f>
        <v>0</v>
      </c>
      <c r="L444" s="83">
        <f>IF($C$4="Neattiecināmās izmaksas",IF('11a+c+n'!$Q444="N",'11a+c+n'!L444,0))</f>
        <v>0</v>
      </c>
      <c r="M444" s="121">
        <f>IF($C$4="Neattiecināmās izmaksas",IF('11a+c+n'!$Q444="N",'11a+c+n'!M444,0))</f>
        <v>0</v>
      </c>
      <c r="N444" s="121">
        <f>IF($C$4="Neattiecināmās izmaksas",IF('11a+c+n'!$Q444="N",'11a+c+n'!N444,0))</f>
        <v>0</v>
      </c>
      <c r="O444" s="121">
        <f>IF($C$4="Neattiecināmās izmaksas",IF('11a+c+n'!$Q444="N",'11a+c+n'!O444,0))</f>
        <v>0</v>
      </c>
      <c r="P444" s="122">
        <f>IF($C$4="Neattiecināmās izmaksas",IF('11a+c+n'!$Q444="N",'11a+c+n'!P444,0))</f>
        <v>0</v>
      </c>
    </row>
    <row r="445" spans="1:16" x14ac:dyDescent="0.2">
      <c r="A445" s="49">
        <f>IF(P445=0,0,IF(COUNTBLANK(P445)=1,0,COUNTA($P$14:P445)))</f>
        <v>0</v>
      </c>
      <c r="B445" s="21">
        <f>IF($C$4="Neattiecināmās izmaksas",IF('11a+c+n'!$Q445="N",'11a+c+n'!B445,0))</f>
        <v>0</v>
      </c>
      <c r="C445" s="21">
        <f>IF($C$4="Neattiecināmās izmaksas",IF('11a+c+n'!$Q445="N",'11a+c+n'!C445,0))</f>
        <v>0</v>
      </c>
      <c r="D445" s="21">
        <f>IF($C$4="Neattiecināmās izmaksas",IF('11a+c+n'!$Q445="N",'11a+c+n'!D445,0))</f>
        <v>0</v>
      </c>
      <c r="E445" s="42"/>
      <c r="F445" s="64"/>
      <c r="G445" s="121"/>
      <c r="H445" s="121">
        <f>IF($C$4="Neattiecināmās izmaksas",IF('11a+c+n'!$Q445="N",'11a+c+n'!H445,0))</f>
        <v>0</v>
      </c>
      <c r="I445" s="121"/>
      <c r="J445" s="121"/>
      <c r="K445" s="122">
        <f>IF($C$4="Neattiecināmās izmaksas",IF('11a+c+n'!$Q445="N",'11a+c+n'!K445,0))</f>
        <v>0</v>
      </c>
      <c r="L445" s="83">
        <f>IF($C$4="Neattiecināmās izmaksas",IF('11a+c+n'!$Q445="N",'11a+c+n'!L445,0))</f>
        <v>0</v>
      </c>
      <c r="M445" s="121">
        <f>IF($C$4="Neattiecināmās izmaksas",IF('11a+c+n'!$Q445="N",'11a+c+n'!M445,0))</f>
        <v>0</v>
      </c>
      <c r="N445" s="121">
        <f>IF($C$4="Neattiecināmās izmaksas",IF('11a+c+n'!$Q445="N",'11a+c+n'!N445,0))</f>
        <v>0</v>
      </c>
      <c r="O445" s="121">
        <f>IF($C$4="Neattiecināmās izmaksas",IF('11a+c+n'!$Q445="N",'11a+c+n'!O445,0))</f>
        <v>0</v>
      </c>
      <c r="P445" s="122">
        <f>IF($C$4="Neattiecināmās izmaksas",IF('11a+c+n'!$Q445="N",'11a+c+n'!P445,0))</f>
        <v>0</v>
      </c>
    </row>
    <row r="446" spans="1:16" x14ac:dyDescent="0.2">
      <c r="A446" s="49">
        <f>IF(P446=0,0,IF(COUNTBLANK(P446)=1,0,COUNTA($P$14:P446)))</f>
        <v>0</v>
      </c>
      <c r="B446" s="21">
        <f>IF($C$4="Neattiecināmās izmaksas",IF('11a+c+n'!$Q446="N",'11a+c+n'!B446,0))</f>
        <v>0</v>
      </c>
      <c r="C446" s="21">
        <f>IF($C$4="Neattiecināmās izmaksas",IF('11a+c+n'!$Q446="N",'11a+c+n'!C446,0))</f>
        <v>0</v>
      </c>
      <c r="D446" s="21">
        <f>IF($C$4="Neattiecināmās izmaksas",IF('11a+c+n'!$Q446="N",'11a+c+n'!D446,0))</f>
        <v>0</v>
      </c>
      <c r="E446" s="42"/>
      <c r="F446" s="64"/>
      <c r="G446" s="121"/>
      <c r="H446" s="121">
        <f>IF($C$4="Neattiecināmās izmaksas",IF('11a+c+n'!$Q446="N",'11a+c+n'!H446,0))</f>
        <v>0</v>
      </c>
      <c r="I446" s="121"/>
      <c r="J446" s="121"/>
      <c r="K446" s="122">
        <f>IF($C$4="Neattiecināmās izmaksas",IF('11a+c+n'!$Q446="N",'11a+c+n'!K446,0))</f>
        <v>0</v>
      </c>
      <c r="L446" s="83">
        <f>IF($C$4="Neattiecināmās izmaksas",IF('11a+c+n'!$Q446="N",'11a+c+n'!L446,0))</f>
        <v>0</v>
      </c>
      <c r="M446" s="121">
        <f>IF($C$4="Neattiecināmās izmaksas",IF('11a+c+n'!$Q446="N",'11a+c+n'!M446,0))</f>
        <v>0</v>
      </c>
      <c r="N446" s="121">
        <f>IF($C$4="Neattiecināmās izmaksas",IF('11a+c+n'!$Q446="N",'11a+c+n'!N446,0))</f>
        <v>0</v>
      </c>
      <c r="O446" s="121">
        <f>IF($C$4="Neattiecināmās izmaksas",IF('11a+c+n'!$Q446="N",'11a+c+n'!O446,0))</f>
        <v>0</v>
      </c>
      <c r="P446" s="122">
        <f>IF($C$4="Neattiecināmās izmaksas",IF('11a+c+n'!$Q446="N",'11a+c+n'!P446,0))</f>
        <v>0</v>
      </c>
    </row>
    <row r="447" spans="1:16" x14ac:dyDescent="0.2">
      <c r="A447" s="49">
        <f>IF(P447=0,0,IF(COUNTBLANK(P447)=1,0,COUNTA($P$14:P447)))</f>
        <v>0</v>
      </c>
      <c r="B447" s="21">
        <f>IF($C$4="Neattiecināmās izmaksas",IF('11a+c+n'!$Q447="N",'11a+c+n'!B447,0))</f>
        <v>0</v>
      </c>
      <c r="C447" s="21">
        <f>IF($C$4="Neattiecināmās izmaksas",IF('11a+c+n'!$Q447="N",'11a+c+n'!C447,0))</f>
        <v>0</v>
      </c>
      <c r="D447" s="21">
        <f>IF($C$4="Neattiecināmās izmaksas",IF('11a+c+n'!$Q447="N",'11a+c+n'!D447,0))</f>
        <v>0</v>
      </c>
      <c r="E447" s="42"/>
      <c r="F447" s="64"/>
      <c r="G447" s="121"/>
      <c r="H447" s="121">
        <f>IF($C$4="Neattiecināmās izmaksas",IF('11a+c+n'!$Q447="N",'11a+c+n'!H447,0))</f>
        <v>0</v>
      </c>
      <c r="I447" s="121"/>
      <c r="J447" s="121"/>
      <c r="K447" s="122">
        <f>IF($C$4="Neattiecināmās izmaksas",IF('11a+c+n'!$Q447="N",'11a+c+n'!K447,0))</f>
        <v>0</v>
      </c>
      <c r="L447" s="83">
        <f>IF($C$4="Neattiecināmās izmaksas",IF('11a+c+n'!$Q447="N",'11a+c+n'!L447,0))</f>
        <v>0</v>
      </c>
      <c r="M447" s="121">
        <f>IF($C$4="Neattiecināmās izmaksas",IF('11a+c+n'!$Q447="N",'11a+c+n'!M447,0))</f>
        <v>0</v>
      </c>
      <c r="N447" s="121">
        <f>IF($C$4="Neattiecināmās izmaksas",IF('11a+c+n'!$Q447="N",'11a+c+n'!N447,0))</f>
        <v>0</v>
      </c>
      <c r="O447" s="121">
        <f>IF($C$4="Neattiecināmās izmaksas",IF('11a+c+n'!$Q447="N",'11a+c+n'!O447,0))</f>
        <v>0</v>
      </c>
      <c r="P447" s="122">
        <f>IF($C$4="Neattiecināmās izmaksas",IF('11a+c+n'!$Q447="N",'11a+c+n'!P447,0))</f>
        <v>0</v>
      </c>
    </row>
    <row r="448" spans="1:16" x14ac:dyDescent="0.2">
      <c r="A448" s="49">
        <f>IF(P448=0,0,IF(COUNTBLANK(P448)=1,0,COUNTA($P$14:P448)))</f>
        <v>0</v>
      </c>
      <c r="B448" s="21">
        <f>IF($C$4="Neattiecināmās izmaksas",IF('11a+c+n'!$Q448="N",'11a+c+n'!B448,0))</f>
        <v>0</v>
      </c>
      <c r="C448" s="21">
        <f>IF($C$4="Neattiecināmās izmaksas",IF('11a+c+n'!$Q448="N",'11a+c+n'!C448,0))</f>
        <v>0</v>
      </c>
      <c r="D448" s="21">
        <f>IF($C$4="Neattiecināmās izmaksas",IF('11a+c+n'!$Q448="N",'11a+c+n'!D448,0))</f>
        <v>0</v>
      </c>
      <c r="E448" s="42"/>
      <c r="F448" s="64"/>
      <c r="G448" s="121"/>
      <c r="H448" s="121">
        <f>IF($C$4="Neattiecināmās izmaksas",IF('11a+c+n'!$Q448="N",'11a+c+n'!H448,0))</f>
        <v>0</v>
      </c>
      <c r="I448" s="121"/>
      <c r="J448" s="121"/>
      <c r="K448" s="122">
        <f>IF($C$4="Neattiecināmās izmaksas",IF('11a+c+n'!$Q448="N",'11a+c+n'!K448,0))</f>
        <v>0</v>
      </c>
      <c r="L448" s="83">
        <f>IF($C$4="Neattiecināmās izmaksas",IF('11a+c+n'!$Q448="N",'11a+c+n'!L448,0))</f>
        <v>0</v>
      </c>
      <c r="M448" s="121">
        <f>IF($C$4="Neattiecināmās izmaksas",IF('11a+c+n'!$Q448="N",'11a+c+n'!M448,0))</f>
        <v>0</v>
      </c>
      <c r="N448" s="121">
        <f>IF($C$4="Neattiecināmās izmaksas",IF('11a+c+n'!$Q448="N",'11a+c+n'!N448,0))</f>
        <v>0</v>
      </c>
      <c r="O448" s="121">
        <f>IF($C$4="Neattiecināmās izmaksas",IF('11a+c+n'!$Q448="N",'11a+c+n'!O448,0))</f>
        <v>0</v>
      </c>
      <c r="P448" s="122">
        <f>IF($C$4="Neattiecināmās izmaksas",IF('11a+c+n'!$Q448="N",'11a+c+n'!P448,0))</f>
        <v>0</v>
      </c>
    </row>
    <row r="449" spans="1:16" x14ac:dyDescent="0.2">
      <c r="A449" s="49">
        <f>IF(P449=0,0,IF(COUNTBLANK(P449)=1,0,COUNTA($P$14:P449)))</f>
        <v>0</v>
      </c>
      <c r="B449" s="21">
        <f>IF($C$4="Neattiecināmās izmaksas",IF('11a+c+n'!$Q449="N",'11a+c+n'!B449,0))</f>
        <v>0</v>
      </c>
      <c r="C449" s="21">
        <f>IF($C$4="Neattiecināmās izmaksas",IF('11a+c+n'!$Q449="N",'11a+c+n'!C449,0))</f>
        <v>0</v>
      </c>
      <c r="D449" s="21">
        <f>IF($C$4="Neattiecināmās izmaksas",IF('11a+c+n'!$Q449="N",'11a+c+n'!D449,0))</f>
        <v>0</v>
      </c>
      <c r="E449" s="42"/>
      <c r="F449" s="64"/>
      <c r="G449" s="121"/>
      <c r="H449" s="121">
        <f>IF($C$4="Neattiecināmās izmaksas",IF('11a+c+n'!$Q449="N",'11a+c+n'!H449,0))</f>
        <v>0</v>
      </c>
      <c r="I449" s="121"/>
      <c r="J449" s="121"/>
      <c r="K449" s="122">
        <f>IF($C$4="Neattiecināmās izmaksas",IF('11a+c+n'!$Q449="N",'11a+c+n'!K449,0))</f>
        <v>0</v>
      </c>
      <c r="L449" s="83">
        <f>IF($C$4="Neattiecināmās izmaksas",IF('11a+c+n'!$Q449="N",'11a+c+n'!L449,0))</f>
        <v>0</v>
      </c>
      <c r="M449" s="121">
        <f>IF($C$4="Neattiecināmās izmaksas",IF('11a+c+n'!$Q449="N",'11a+c+n'!M449,0))</f>
        <v>0</v>
      </c>
      <c r="N449" s="121">
        <f>IF($C$4="Neattiecināmās izmaksas",IF('11a+c+n'!$Q449="N",'11a+c+n'!N449,0))</f>
        <v>0</v>
      </c>
      <c r="O449" s="121">
        <f>IF($C$4="Neattiecināmās izmaksas",IF('11a+c+n'!$Q449="N",'11a+c+n'!O449,0))</f>
        <v>0</v>
      </c>
      <c r="P449" s="122">
        <f>IF($C$4="Neattiecināmās izmaksas",IF('11a+c+n'!$Q449="N",'11a+c+n'!P449,0))</f>
        <v>0</v>
      </c>
    </row>
    <row r="450" spans="1:16" x14ac:dyDescent="0.2">
      <c r="A450" s="49">
        <f>IF(P450=0,0,IF(COUNTBLANK(P450)=1,0,COUNTA($P$14:P450)))</f>
        <v>0</v>
      </c>
      <c r="B450" s="21">
        <f>IF($C$4="Neattiecināmās izmaksas",IF('11a+c+n'!$Q450="N",'11a+c+n'!B450,0))</f>
        <v>0</v>
      </c>
      <c r="C450" s="21">
        <f>IF($C$4="Neattiecināmās izmaksas",IF('11a+c+n'!$Q450="N",'11a+c+n'!C450,0))</f>
        <v>0</v>
      </c>
      <c r="D450" s="21">
        <f>IF($C$4="Neattiecināmās izmaksas",IF('11a+c+n'!$Q450="N",'11a+c+n'!D450,0))</f>
        <v>0</v>
      </c>
      <c r="E450" s="42"/>
      <c r="F450" s="64"/>
      <c r="G450" s="121"/>
      <c r="H450" s="121">
        <f>IF($C$4="Neattiecināmās izmaksas",IF('11a+c+n'!$Q450="N",'11a+c+n'!H450,0))</f>
        <v>0</v>
      </c>
      <c r="I450" s="121"/>
      <c r="J450" s="121"/>
      <c r="K450" s="122">
        <f>IF($C$4="Neattiecināmās izmaksas",IF('11a+c+n'!$Q450="N",'11a+c+n'!K450,0))</f>
        <v>0</v>
      </c>
      <c r="L450" s="83">
        <f>IF($C$4="Neattiecināmās izmaksas",IF('11a+c+n'!$Q450="N",'11a+c+n'!L450,0))</f>
        <v>0</v>
      </c>
      <c r="M450" s="121">
        <f>IF($C$4="Neattiecināmās izmaksas",IF('11a+c+n'!$Q450="N",'11a+c+n'!M450,0))</f>
        <v>0</v>
      </c>
      <c r="N450" s="121">
        <f>IF($C$4="Neattiecināmās izmaksas",IF('11a+c+n'!$Q450="N",'11a+c+n'!N450,0))</f>
        <v>0</v>
      </c>
      <c r="O450" s="121">
        <f>IF($C$4="Neattiecināmās izmaksas",IF('11a+c+n'!$Q450="N",'11a+c+n'!O450,0))</f>
        <v>0</v>
      </c>
      <c r="P450" s="122">
        <f>IF($C$4="Neattiecināmās izmaksas",IF('11a+c+n'!$Q450="N",'11a+c+n'!P450,0))</f>
        <v>0</v>
      </c>
    </row>
    <row r="451" spans="1:16" x14ac:dyDescent="0.2">
      <c r="A451" s="49">
        <f>IF(P451=0,0,IF(COUNTBLANK(P451)=1,0,COUNTA($P$14:P451)))</f>
        <v>0</v>
      </c>
      <c r="B451" s="21">
        <f>IF($C$4="Neattiecināmās izmaksas",IF('11a+c+n'!$Q451="N",'11a+c+n'!B451,0))</f>
        <v>0</v>
      </c>
      <c r="C451" s="21">
        <f>IF($C$4="Neattiecināmās izmaksas",IF('11a+c+n'!$Q451="N",'11a+c+n'!C451,0))</f>
        <v>0</v>
      </c>
      <c r="D451" s="21">
        <f>IF($C$4="Neattiecināmās izmaksas",IF('11a+c+n'!$Q451="N",'11a+c+n'!D451,0))</f>
        <v>0</v>
      </c>
      <c r="E451" s="42"/>
      <c r="F451" s="64"/>
      <c r="G451" s="121"/>
      <c r="H451" s="121">
        <f>IF($C$4="Neattiecināmās izmaksas",IF('11a+c+n'!$Q451="N",'11a+c+n'!H451,0))</f>
        <v>0</v>
      </c>
      <c r="I451" s="121"/>
      <c r="J451" s="121"/>
      <c r="K451" s="122">
        <f>IF($C$4="Neattiecināmās izmaksas",IF('11a+c+n'!$Q451="N",'11a+c+n'!K451,0))</f>
        <v>0</v>
      </c>
      <c r="L451" s="83">
        <f>IF($C$4="Neattiecināmās izmaksas",IF('11a+c+n'!$Q451="N",'11a+c+n'!L451,0))</f>
        <v>0</v>
      </c>
      <c r="M451" s="121">
        <f>IF($C$4="Neattiecināmās izmaksas",IF('11a+c+n'!$Q451="N",'11a+c+n'!M451,0))</f>
        <v>0</v>
      </c>
      <c r="N451" s="121">
        <f>IF($C$4="Neattiecināmās izmaksas",IF('11a+c+n'!$Q451="N",'11a+c+n'!N451,0))</f>
        <v>0</v>
      </c>
      <c r="O451" s="121">
        <f>IF($C$4="Neattiecināmās izmaksas",IF('11a+c+n'!$Q451="N",'11a+c+n'!O451,0))</f>
        <v>0</v>
      </c>
      <c r="P451" s="122">
        <f>IF($C$4="Neattiecināmās izmaksas",IF('11a+c+n'!$Q451="N",'11a+c+n'!P451,0))</f>
        <v>0</v>
      </c>
    </row>
    <row r="452" spans="1:16" x14ac:dyDescent="0.2">
      <c r="A452" s="49">
        <f>IF(P452=0,0,IF(COUNTBLANK(P452)=1,0,COUNTA($P$14:P452)))</f>
        <v>0</v>
      </c>
      <c r="B452" s="21">
        <f>IF($C$4="Neattiecināmās izmaksas",IF('11a+c+n'!$Q452="N",'11a+c+n'!B452,0))</f>
        <v>0</v>
      </c>
      <c r="C452" s="21">
        <f>IF($C$4="Neattiecināmās izmaksas",IF('11a+c+n'!$Q452="N",'11a+c+n'!C452,0))</f>
        <v>0</v>
      </c>
      <c r="D452" s="21">
        <f>IF($C$4="Neattiecināmās izmaksas",IF('11a+c+n'!$Q452="N",'11a+c+n'!D452,0))</f>
        <v>0</v>
      </c>
      <c r="E452" s="42"/>
      <c r="F452" s="64"/>
      <c r="G452" s="121"/>
      <c r="H452" s="121">
        <f>IF($C$4="Neattiecināmās izmaksas",IF('11a+c+n'!$Q452="N",'11a+c+n'!H452,0))</f>
        <v>0</v>
      </c>
      <c r="I452" s="121"/>
      <c r="J452" s="121"/>
      <c r="K452" s="122">
        <f>IF($C$4="Neattiecināmās izmaksas",IF('11a+c+n'!$Q452="N",'11a+c+n'!K452,0))</f>
        <v>0</v>
      </c>
      <c r="L452" s="83">
        <f>IF($C$4="Neattiecināmās izmaksas",IF('11a+c+n'!$Q452="N",'11a+c+n'!L452,0))</f>
        <v>0</v>
      </c>
      <c r="M452" s="121">
        <f>IF($C$4="Neattiecināmās izmaksas",IF('11a+c+n'!$Q452="N",'11a+c+n'!M452,0))</f>
        <v>0</v>
      </c>
      <c r="N452" s="121">
        <f>IF($C$4="Neattiecināmās izmaksas",IF('11a+c+n'!$Q452="N",'11a+c+n'!N452,0))</f>
        <v>0</v>
      </c>
      <c r="O452" s="121">
        <f>IF($C$4="Neattiecināmās izmaksas",IF('11a+c+n'!$Q452="N",'11a+c+n'!O452,0))</f>
        <v>0</v>
      </c>
      <c r="P452" s="122">
        <f>IF($C$4="Neattiecināmās izmaksas",IF('11a+c+n'!$Q452="N",'11a+c+n'!P452,0))</f>
        <v>0</v>
      </c>
    </row>
    <row r="453" spans="1:16" x14ac:dyDescent="0.2">
      <c r="A453" s="49">
        <f>IF(P453=0,0,IF(COUNTBLANK(P453)=1,0,COUNTA($P$14:P453)))</f>
        <v>0</v>
      </c>
      <c r="B453" s="21">
        <f>IF($C$4="Neattiecināmās izmaksas",IF('11a+c+n'!$Q453="N",'11a+c+n'!B453,0))</f>
        <v>0</v>
      </c>
      <c r="C453" s="21">
        <f>IF($C$4="Neattiecināmās izmaksas",IF('11a+c+n'!$Q453="N",'11a+c+n'!C453,0))</f>
        <v>0</v>
      </c>
      <c r="D453" s="21">
        <f>IF($C$4="Neattiecināmās izmaksas",IF('11a+c+n'!$Q453="N",'11a+c+n'!D453,0))</f>
        <v>0</v>
      </c>
      <c r="E453" s="42"/>
      <c r="F453" s="64"/>
      <c r="G453" s="121"/>
      <c r="H453" s="121">
        <f>IF($C$4="Neattiecināmās izmaksas",IF('11a+c+n'!$Q453="N",'11a+c+n'!H453,0))</f>
        <v>0</v>
      </c>
      <c r="I453" s="121"/>
      <c r="J453" s="121"/>
      <c r="K453" s="122">
        <f>IF($C$4="Neattiecināmās izmaksas",IF('11a+c+n'!$Q453="N",'11a+c+n'!K453,0))</f>
        <v>0</v>
      </c>
      <c r="L453" s="83">
        <f>IF($C$4="Neattiecināmās izmaksas",IF('11a+c+n'!$Q453="N",'11a+c+n'!L453,0))</f>
        <v>0</v>
      </c>
      <c r="M453" s="121">
        <f>IF($C$4="Neattiecināmās izmaksas",IF('11a+c+n'!$Q453="N",'11a+c+n'!M453,0))</f>
        <v>0</v>
      </c>
      <c r="N453" s="121">
        <f>IF($C$4="Neattiecināmās izmaksas",IF('11a+c+n'!$Q453="N",'11a+c+n'!N453,0))</f>
        <v>0</v>
      </c>
      <c r="O453" s="121">
        <f>IF($C$4="Neattiecināmās izmaksas",IF('11a+c+n'!$Q453="N",'11a+c+n'!O453,0))</f>
        <v>0</v>
      </c>
      <c r="P453" s="122">
        <f>IF($C$4="Neattiecināmās izmaksas",IF('11a+c+n'!$Q453="N",'11a+c+n'!P453,0))</f>
        <v>0</v>
      </c>
    </row>
    <row r="454" spans="1:16" x14ac:dyDescent="0.2">
      <c r="A454" s="49">
        <f>IF(P454=0,0,IF(COUNTBLANK(P454)=1,0,COUNTA($P$14:P454)))</f>
        <v>0</v>
      </c>
      <c r="B454" s="21">
        <f>IF($C$4="Neattiecināmās izmaksas",IF('11a+c+n'!$Q454="N",'11a+c+n'!B454,0))</f>
        <v>0</v>
      </c>
      <c r="C454" s="21">
        <f>IF($C$4="Neattiecināmās izmaksas",IF('11a+c+n'!$Q454="N",'11a+c+n'!C454,0))</f>
        <v>0</v>
      </c>
      <c r="D454" s="21">
        <f>IF($C$4="Neattiecināmās izmaksas",IF('11a+c+n'!$Q454="N",'11a+c+n'!D454,0))</f>
        <v>0</v>
      </c>
      <c r="E454" s="42"/>
      <c r="F454" s="64"/>
      <c r="G454" s="121"/>
      <c r="H454" s="121">
        <f>IF($C$4="Neattiecināmās izmaksas",IF('11a+c+n'!$Q454="N",'11a+c+n'!H454,0))</f>
        <v>0</v>
      </c>
      <c r="I454" s="121"/>
      <c r="J454" s="121"/>
      <c r="K454" s="122">
        <f>IF($C$4="Neattiecināmās izmaksas",IF('11a+c+n'!$Q454="N",'11a+c+n'!K454,0))</f>
        <v>0</v>
      </c>
      <c r="L454" s="83">
        <f>IF($C$4="Neattiecināmās izmaksas",IF('11a+c+n'!$Q454="N",'11a+c+n'!L454,0))</f>
        <v>0</v>
      </c>
      <c r="M454" s="121">
        <f>IF($C$4="Neattiecināmās izmaksas",IF('11a+c+n'!$Q454="N",'11a+c+n'!M454,0))</f>
        <v>0</v>
      </c>
      <c r="N454" s="121">
        <f>IF($C$4="Neattiecināmās izmaksas",IF('11a+c+n'!$Q454="N",'11a+c+n'!N454,0))</f>
        <v>0</v>
      </c>
      <c r="O454" s="121">
        <f>IF($C$4="Neattiecināmās izmaksas",IF('11a+c+n'!$Q454="N",'11a+c+n'!O454,0))</f>
        <v>0</v>
      </c>
      <c r="P454" s="122">
        <f>IF($C$4="Neattiecināmās izmaksas",IF('11a+c+n'!$Q454="N",'11a+c+n'!P454,0))</f>
        <v>0</v>
      </c>
    </row>
    <row r="455" spans="1:16" x14ac:dyDescent="0.2">
      <c r="A455" s="49">
        <f>IF(P455=0,0,IF(COUNTBLANK(P455)=1,0,COUNTA($P$14:P455)))</f>
        <v>0</v>
      </c>
      <c r="B455" s="21">
        <f>IF($C$4="Neattiecināmās izmaksas",IF('11a+c+n'!$Q455="N",'11a+c+n'!B455,0))</f>
        <v>0</v>
      </c>
      <c r="C455" s="21">
        <f>IF($C$4="Neattiecināmās izmaksas",IF('11a+c+n'!$Q455="N",'11a+c+n'!C455,0))</f>
        <v>0</v>
      </c>
      <c r="D455" s="21">
        <f>IF($C$4="Neattiecināmās izmaksas",IF('11a+c+n'!$Q455="N",'11a+c+n'!D455,0))</f>
        <v>0</v>
      </c>
      <c r="E455" s="42"/>
      <c r="F455" s="64"/>
      <c r="G455" s="121"/>
      <c r="H455" s="121">
        <f>IF($C$4="Neattiecināmās izmaksas",IF('11a+c+n'!$Q455="N",'11a+c+n'!H455,0))</f>
        <v>0</v>
      </c>
      <c r="I455" s="121"/>
      <c r="J455" s="121"/>
      <c r="K455" s="122">
        <f>IF($C$4="Neattiecināmās izmaksas",IF('11a+c+n'!$Q455="N",'11a+c+n'!K455,0))</f>
        <v>0</v>
      </c>
      <c r="L455" s="83">
        <f>IF($C$4="Neattiecināmās izmaksas",IF('11a+c+n'!$Q455="N",'11a+c+n'!L455,0))</f>
        <v>0</v>
      </c>
      <c r="M455" s="121">
        <f>IF($C$4="Neattiecināmās izmaksas",IF('11a+c+n'!$Q455="N",'11a+c+n'!M455,0))</f>
        <v>0</v>
      </c>
      <c r="N455" s="121">
        <f>IF($C$4="Neattiecināmās izmaksas",IF('11a+c+n'!$Q455="N",'11a+c+n'!N455,0))</f>
        <v>0</v>
      </c>
      <c r="O455" s="121">
        <f>IF($C$4="Neattiecināmās izmaksas",IF('11a+c+n'!$Q455="N",'11a+c+n'!O455,0))</f>
        <v>0</v>
      </c>
      <c r="P455" s="122">
        <f>IF($C$4="Neattiecināmās izmaksas",IF('11a+c+n'!$Q455="N",'11a+c+n'!P455,0))</f>
        <v>0</v>
      </c>
    </row>
    <row r="456" spans="1:16" x14ac:dyDescent="0.2">
      <c r="A456" s="49">
        <f>IF(P456=0,0,IF(COUNTBLANK(P456)=1,0,COUNTA($P$14:P456)))</f>
        <v>0</v>
      </c>
      <c r="B456" s="21">
        <f>IF($C$4="Neattiecināmās izmaksas",IF('11a+c+n'!$Q456="N",'11a+c+n'!B456,0))</f>
        <v>0</v>
      </c>
      <c r="C456" s="21">
        <f>IF($C$4="Neattiecināmās izmaksas",IF('11a+c+n'!$Q456="N",'11a+c+n'!C456,0))</f>
        <v>0</v>
      </c>
      <c r="D456" s="21">
        <f>IF($C$4="Neattiecināmās izmaksas",IF('11a+c+n'!$Q456="N",'11a+c+n'!D456,0))</f>
        <v>0</v>
      </c>
      <c r="E456" s="42"/>
      <c r="F456" s="64"/>
      <c r="G456" s="121"/>
      <c r="H456" s="121">
        <f>IF($C$4="Neattiecināmās izmaksas",IF('11a+c+n'!$Q456="N",'11a+c+n'!H456,0))</f>
        <v>0</v>
      </c>
      <c r="I456" s="121"/>
      <c r="J456" s="121"/>
      <c r="K456" s="122">
        <f>IF($C$4="Neattiecināmās izmaksas",IF('11a+c+n'!$Q456="N",'11a+c+n'!K456,0))</f>
        <v>0</v>
      </c>
      <c r="L456" s="83">
        <f>IF($C$4="Neattiecināmās izmaksas",IF('11a+c+n'!$Q456="N",'11a+c+n'!L456,0))</f>
        <v>0</v>
      </c>
      <c r="M456" s="121">
        <f>IF($C$4="Neattiecināmās izmaksas",IF('11a+c+n'!$Q456="N",'11a+c+n'!M456,0))</f>
        <v>0</v>
      </c>
      <c r="N456" s="121">
        <f>IF($C$4="Neattiecināmās izmaksas",IF('11a+c+n'!$Q456="N",'11a+c+n'!N456,0))</f>
        <v>0</v>
      </c>
      <c r="O456" s="121">
        <f>IF($C$4="Neattiecināmās izmaksas",IF('11a+c+n'!$Q456="N",'11a+c+n'!O456,0))</f>
        <v>0</v>
      </c>
      <c r="P456" s="122">
        <f>IF($C$4="Neattiecināmās izmaksas",IF('11a+c+n'!$Q456="N",'11a+c+n'!P456,0))</f>
        <v>0</v>
      </c>
    </row>
    <row r="457" spans="1:16" x14ac:dyDescent="0.2">
      <c r="A457" s="49">
        <f>IF(P457=0,0,IF(COUNTBLANK(P457)=1,0,COUNTA($P$14:P457)))</f>
        <v>0</v>
      </c>
      <c r="B457" s="21">
        <f>IF($C$4="Neattiecināmās izmaksas",IF('11a+c+n'!$Q457="N",'11a+c+n'!B457,0))</f>
        <v>0</v>
      </c>
      <c r="C457" s="21">
        <f>IF($C$4="Neattiecināmās izmaksas",IF('11a+c+n'!$Q457="N",'11a+c+n'!C457,0))</f>
        <v>0</v>
      </c>
      <c r="D457" s="21">
        <f>IF($C$4="Neattiecināmās izmaksas",IF('11a+c+n'!$Q457="N",'11a+c+n'!D457,0))</f>
        <v>0</v>
      </c>
      <c r="E457" s="42"/>
      <c r="F457" s="64"/>
      <c r="G457" s="121"/>
      <c r="H457" s="121">
        <f>IF($C$4="Neattiecināmās izmaksas",IF('11a+c+n'!$Q457="N",'11a+c+n'!H457,0))</f>
        <v>0</v>
      </c>
      <c r="I457" s="121"/>
      <c r="J457" s="121"/>
      <c r="K457" s="122">
        <f>IF($C$4="Neattiecināmās izmaksas",IF('11a+c+n'!$Q457="N",'11a+c+n'!K457,0))</f>
        <v>0</v>
      </c>
      <c r="L457" s="83">
        <f>IF($C$4="Neattiecināmās izmaksas",IF('11a+c+n'!$Q457="N",'11a+c+n'!L457,0))</f>
        <v>0</v>
      </c>
      <c r="M457" s="121">
        <f>IF($C$4="Neattiecināmās izmaksas",IF('11a+c+n'!$Q457="N",'11a+c+n'!M457,0))</f>
        <v>0</v>
      </c>
      <c r="N457" s="121">
        <f>IF($C$4="Neattiecināmās izmaksas",IF('11a+c+n'!$Q457="N",'11a+c+n'!N457,0))</f>
        <v>0</v>
      </c>
      <c r="O457" s="121">
        <f>IF($C$4="Neattiecināmās izmaksas",IF('11a+c+n'!$Q457="N",'11a+c+n'!O457,0))</f>
        <v>0</v>
      </c>
      <c r="P457" s="122">
        <f>IF($C$4="Neattiecināmās izmaksas",IF('11a+c+n'!$Q457="N",'11a+c+n'!P457,0))</f>
        <v>0</v>
      </c>
    </row>
    <row r="458" spans="1:16" x14ac:dyDescent="0.2">
      <c r="A458" s="49">
        <f>IF(P458=0,0,IF(COUNTBLANK(P458)=1,0,COUNTA($P$14:P458)))</f>
        <v>0</v>
      </c>
      <c r="B458" s="21">
        <f>IF($C$4="Neattiecināmās izmaksas",IF('11a+c+n'!$Q458="N",'11a+c+n'!B458,0))</f>
        <v>0</v>
      </c>
      <c r="C458" s="21">
        <f>IF($C$4="Neattiecināmās izmaksas",IF('11a+c+n'!$Q458="N",'11a+c+n'!C458,0))</f>
        <v>0</v>
      </c>
      <c r="D458" s="21">
        <f>IF($C$4="Neattiecināmās izmaksas",IF('11a+c+n'!$Q458="N",'11a+c+n'!D458,0))</f>
        <v>0</v>
      </c>
      <c r="E458" s="42"/>
      <c r="F458" s="64"/>
      <c r="G458" s="121"/>
      <c r="H458" s="121">
        <f>IF($C$4="Neattiecināmās izmaksas",IF('11a+c+n'!$Q458="N",'11a+c+n'!H458,0))</f>
        <v>0</v>
      </c>
      <c r="I458" s="121"/>
      <c r="J458" s="121"/>
      <c r="K458" s="122">
        <f>IF($C$4="Neattiecināmās izmaksas",IF('11a+c+n'!$Q458="N",'11a+c+n'!K458,0))</f>
        <v>0</v>
      </c>
      <c r="L458" s="83">
        <f>IF($C$4="Neattiecināmās izmaksas",IF('11a+c+n'!$Q458="N",'11a+c+n'!L458,0))</f>
        <v>0</v>
      </c>
      <c r="M458" s="121">
        <f>IF($C$4="Neattiecināmās izmaksas",IF('11a+c+n'!$Q458="N",'11a+c+n'!M458,0))</f>
        <v>0</v>
      </c>
      <c r="N458" s="121">
        <f>IF($C$4="Neattiecināmās izmaksas",IF('11a+c+n'!$Q458="N",'11a+c+n'!N458,0))</f>
        <v>0</v>
      </c>
      <c r="O458" s="121">
        <f>IF($C$4="Neattiecināmās izmaksas",IF('11a+c+n'!$Q458="N",'11a+c+n'!O458,0))</f>
        <v>0</v>
      </c>
      <c r="P458" s="122">
        <f>IF($C$4="Neattiecināmās izmaksas",IF('11a+c+n'!$Q458="N",'11a+c+n'!P458,0))</f>
        <v>0</v>
      </c>
    </row>
    <row r="459" spans="1:16" x14ac:dyDescent="0.2">
      <c r="A459" s="49">
        <f>IF(P459=0,0,IF(COUNTBLANK(P459)=1,0,COUNTA($P$14:P459)))</f>
        <v>0</v>
      </c>
      <c r="B459" s="21">
        <f>IF($C$4="Neattiecināmās izmaksas",IF('11a+c+n'!$Q459="N",'11a+c+n'!B459,0))</f>
        <v>0</v>
      </c>
      <c r="C459" s="21">
        <f>IF($C$4="Neattiecināmās izmaksas",IF('11a+c+n'!$Q459="N",'11a+c+n'!C459,0))</f>
        <v>0</v>
      </c>
      <c r="D459" s="21">
        <f>IF($C$4="Neattiecināmās izmaksas",IF('11a+c+n'!$Q459="N",'11a+c+n'!D459,0))</f>
        <v>0</v>
      </c>
      <c r="E459" s="42"/>
      <c r="F459" s="64"/>
      <c r="G459" s="121"/>
      <c r="H459" s="121">
        <f>IF($C$4="Neattiecināmās izmaksas",IF('11a+c+n'!$Q459="N",'11a+c+n'!H459,0))</f>
        <v>0</v>
      </c>
      <c r="I459" s="121"/>
      <c r="J459" s="121"/>
      <c r="K459" s="122">
        <f>IF($C$4="Neattiecināmās izmaksas",IF('11a+c+n'!$Q459="N",'11a+c+n'!K459,0))</f>
        <v>0</v>
      </c>
      <c r="L459" s="83">
        <f>IF($C$4="Neattiecināmās izmaksas",IF('11a+c+n'!$Q459="N",'11a+c+n'!L459,0))</f>
        <v>0</v>
      </c>
      <c r="M459" s="121">
        <f>IF($C$4="Neattiecināmās izmaksas",IF('11a+c+n'!$Q459="N",'11a+c+n'!M459,0))</f>
        <v>0</v>
      </c>
      <c r="N459" s="121">
        <f>IF($C$4="Neattiecināmās izmaksas",IF('11a+c+n'!$Q459="N",'11a+c+n'!N459,0))</f>
        <v>0</v>
      </c>
      <c r="O459" s="121">
        <f>IF($C$4="Neattiecināmās izmaksas",IF('11a+c+n'!$Q459="N",'11a+c+n'!O459,0))</f>
        <v>0</v>
      </c>
      <c r="P459" s="122">
        <f>IF($C$4="Neattiecināmās izmaksas",IF('11a+c+n'!$Q459="N",'11a+c+n'!P459,0))</f>
        <v>0</v>
      </c>
    </row>
    <row r="460" spans="1:16" x14ac:dyDescent="0.2">
      <c r="A460" s="49">
        <f>IF(P460=0,0,IF(COUNTBLANK(P460)=1,0,COUNTA($P$14:P460)))</f>
        <v>0</v>
      </c>
      <c r="B460" s="21">
        <f>IF($C$4="Neattiecināmās izmaksas",IF('11a+c+n'!$Q460="N",'11a+c+n'!B460,0))</f>
        <v>0</v>
      </c>
      <c r="C460" s="21">
        <f>IF($C$4="Neattiecināmās izmaksas",IF('11a+c+n'!$Q460="N",'11a+c+n'!C460,0))</f>
        <v>0</v>
      </c>
      <c r="D460" s="21">
        <f>IF($C$4="Neattiecināmās izmaksas",IF('11a+c+n'!$Q460="N",'11a+c+n'!D460,0))</f>
        <v>0</v>
      </c>
      <c r="E460" s="42"/>
      <c r="F460" s="64"/>
      <c r="G460" s="121"/>
      <c r="H460" s="121">
        <f>IF($C$4="Neattiecināmās izmaksas",IF('11a+c+n'!$Q460="N",'11a+c+n'!H460,0))</f>
        <v>0</v>
      </c>
      <c r="I460" s="121"/>
      <c r="J460" s="121"/>
      <c r="K460" s="122">
        <f>IF($C$4="Neattiecināmās izmaksas",IF('11a+c+n'!$Q460="N",'11a+c+n'!K460,0))</f>
        <v>0</v>
      </c>
      <c r="L460" s="83">
        <f>IF($C$4="Neattiecināmās izmaksas",IF('11a+c+n'!$Q460="N",'11a+c+n'!L460,0))</f>
        <v>0</v>
      </c>
      <c r="M460" s="121">
        <f>IF($C$4="Neattiecināmās izmaksas",IF('11a+c+n'!$Q460="N",'11a+c+n'!M460,0))</f>
        <v>0</v>
      </c>
      <c r="N460" s="121">
        <f>IF($C$4="Neattiecināmās izmaksas",IF('11a+c+n'!$Q460="N",'11a+c+n'!N460,0))</f>
        <v>0</v>
      </c>
      <c r="O460" s="121">
        <f>IF($C$4="Neattiecināmās izmaksas",IF('11a+c+n'!$Q460="N",'11a+c+n'!O460,0))</f>
        <v>0</v>
      </c>
      <c r="P460" s="122">
        <f>IF($C$4="Neattiecināmās izmaksas",IF('11a+c+n'!$Q460="N",'11a+c+n'!P460,0))</f>
        <v>0</v>
      </c>
    </row>
    <row r="461" spans="1:16" x14ac:dyDescent="0.2">
      <c r="A461" s="49">
        <f>IF(P461=0,0,IF(COUNTBLANK(P461)=1,0,COUNTA($P$14:P461)))</f>
        <v>0</v>
      </c>
      <c r="B461" s="21">
        <f>IF($C$4="Neattiecināmās izmaksas",IF('11a+c+n'!$Q461="N",'11a+c+n'!B461,0))</f>
        <v>0</v>
      </c>
      <c r="C461" s="21">
        <f>IF($C$4="Neattiecināmās izmaksas",IF('11a+c+n'!$Q461="N",'11a+c+n'!C461,0))</f>
        <v>0</v>
      </c>
      <c r="D461" s="21">
        <f>IF($C$4="Neattiecināmās izmaksas",IF('11a+c+n'!$Q461="N",'11a+c+n'!D461,0))</f>
        <v>0</v>
      </c>
      <c r="E461" s="42"/>
      <c r="F461" s="64"/>
      <c r="G461" s="121"/>
      <c r="H461" s="121">
        <f>IF($C$4="Neattiecināmās izmaksas",IF('11a+c+n'!$Q461="N",'11a+c+n'!H461,0))</f>
        <v>0</v>
      </c>
      <c r="I461" s="121"/>
      <c r="J461" s="121"/>
      <c r="K461" s="122">
        <f>IF($C$4="Neattiecināmās izmaksas",IF('11a+c+n'!$Q461="N",'11a+c+n'!K461,0))</f>
        <v>0</v>
      </c>
      <c r="L461" s="83">
        <f>IF($C$4="Neattiecināmās izmaksas",IF('11a+c+n'!$Q461="N",'11a+c+n'!L461,0))</f>
        <v>0</v>
      </c>
      <c r="M461" s="121">
        <f>IF($C$4="Neattiecināmās izmaksas",IF('11a+c+n'!$Q461="N",'11a+c+n'!M461,0))</f>
        <v>0</v>
      </c>
      <c r="N461" s="121">
        <f>IF($C$4="Neattiecināmās izmaksas",IF('11a+c+n'!$Q461="N",'11a+c+n'!N461,0))</f>
        <v>0</v>
      </c>
      <c r="O461" s="121">
        <f>IF($C$4="Neattiecināmās izmaksas",IF('11a+c+n'!$Q461="N",'11a+c+n'!O461,0))</f>
        <v>0</v>
      </c>
      <c r="P461" s="122">
        <f>IF($C$4="Neattiecināmās izmaksas",IF('11a+c+n'!$Q461="N",'11a+c+n'!P461,0))</f>
        <v>0</v>
      </c>
    </row>
    <row r="462" spans="1:16" x14ac:dyDescent="0.2">
      <c r="A462" s="49">
        <f>IF(P462=0,0,IF(COUNTBLANK(P462)=1,0,COUNTA($P$14:P462)))</f>
        <v>0</v>
      </c>
      <c r="B462" s="21">
        <f>IF($C$4="Neattiecināmās izmaksas",IF('11a+c+n'!$Q462="N",'11a+c+n'!B462,0))</f>
        <v>0</v>
      </c>
      <c r="C462" s="21">
        <f>IF($C$4="Neattiecināmās izmaksas",IF('11a+c+n'!$Q462="N",'11a+c+n'!C462,0))</f>
        <v>0</v>
      </c>
      <c r="D462" s="21">
        <f>IF($C$4="Neattiecināmās izmaksas",IF('11a+c+n'!$Q462="N",'11a+c+n'!D462,0))</f>
        <v>0</v>
      </c>
      <c r="E462" s="42"/>
      <c r="F462" s="64"/>
      <c r="G462" s="121"/>
      <c r="H462" s="121">
        <f>IF($C$4="Neattiecināmās izmaksas",IF('11a+c+n'!$Q462="N",'11a+c+n'!H462,0))</f>
        <v>0</v>
      </c>
      <c r="I462" s="121"/>
      <c r="J462" s="121"/>
      <c r="K462" s="122">
        <f>IF($C$4="Neattiecināmās izmaksas",IF('11a+c+n'!$Q462="N",'11a+c+n'!K462,0))</f>
        <v>0</v>
      </c>
      <c r="L462" s="83">
        <f>IF($C$4="Neattiecināmās izmaksas",IF('11a+c+n'!$Q462="N",'11a+c+n'!L462,0))</f>
        <v>0</v>
      </c>
      <c r="M462" s="121">
        <f>IF($C$4="Neattiecināmās izmaksas",IF('11a+c+n'!$Q462="N",'11a+c+n'!M462,0))</f>
        <v>0</v>
      </c>
      <c r="N462" s="121">
        <f>IF($C$4="Neattiecināmās izmaksas",IF('11a+c+n'!$Q462="N",'11a+c+n'!N462,0))</f>
        <v>0</v>
      </c>
      <c r="O462" s="121">
        <f>IF($C$4="Neattiecināmās izmaksas",IF('11a+c+n'!$Q462="N",'11a+c+n'!O462,0))</f>
        <v>0</v>
      </c>
      <c r="P462" s="122">
        <f>IF($C$4="Neattiecināmās izmaksas",IF('11a+c+n'!$Q462="N",'11a+c+n'!P462,0))</f>
        <v>0</v>
      </c>
    </row>
    <row r="463" spans="1:16" x14ac:dyDescent="0.2">
      <c r="A463" s="49">
        <f>IF(P463=0,0,IF(COUNTBLANK(P463)=1,0,COUNTA($P$14:P463)))</f>
        <v>0</v>
      </c>
      <c r="B463" s="21">
        <f>IF($C$4="Neattiecināmās izmaksas",IF('11a+c+n'!$Q463="N",'11a+c+n'!B463,0))</f>
        <v>0</v>
      </c>
      <c r="C463" s="21">
        <f>IF($C$4="Neattiecināmās izmaksas",IF('11a+c+n'!$Q463="N",'11a+c+n'!C463,0))</f>
        <v>0</v>
      </c>
      <c r="D463" s="21">
        <f>IF($C$4="Neattiecināmās izmaksas",IF('11a+c+n'!$Q463="N",'11a+c+n'!D463,0))</f>
        <v>0</v>
      </c>
      <c r="E463" s="42"/>
      <c r="F463" s="64"/>
      <c r="G463" s="121"/>
      <c r="H463" s="121">
        <f>IF($C$4="Neattiecināmās izmaksas",IF('11a+c+n'!$Q463="N",'11a+c+n'!H463,0))</f>
        <v>0</v>
      </c>
      <c r="I463" s="121"/>
      <c r="J463" s="121"/>
      <c r="K463" s="122">
        <f>IF($C$4="Neattiecināmās izmaksas",IF('11a+c+n'!$Q463="N",'11a+c+n'!K463,0))</f>
        <v>0</v>
      </c>
      <c r="L463" s="83">
        <f>IF($C$4="Neattiecināmās izmaksas",IF('11a+c+n'!$Q463="N",'11a+c+n'!L463,0))</f>
        <v>0</v>
      </c>
      <c r="M463" s="121">
        <f>IF($C$4="Neattiecināmās izmaksas",IF('11a+c+n'!$Q463="N",'11a+c+n'!M463,0))</f>
        <v>0</v>
      </c>
      <c r="N463" s="121">
        <f>IF($C$4="Neattiecināmās izmaksas",IF('11a+c+n'!$Q463="N",'11a+c+n'!N463,0))</f>
        <v>0</v>
      </c>
      <c r="O463" s="121">
        <f>IF($C$4="Neattiecināmās izmaksas",IF('11a+c+n'!$Q463="N",'11a+c+n'!O463,0))</f>
        <v>0</v>
      </c>
      <c r="P463" s="122">
        <f>IF($C$4="Neattiecināmās izmaksas",IF('11a+c+n'!$Q463="N",'11a+c+n'!P463,0))</f>
        <v>0</v>
      </c>
    </row>
    <row r="464" spans="1:16" x14ac:dyDescent="0.2">
      <c r="A464" s="49">
        <f>IF(P464=0,0,IF(COUNTBLANK(P464)=1,0,COUNTA($P$14:P464)))</f>
        <v>0</v>
      </c>
      <c r="B464" s="21">
        <f>IF($C$4="Neattiecināmās izmaksas",IF('11a+c+n'!$Q464="N",'11a+c+n'!B464,0))</f>
        <v>0</v>
      </c>
      <c r="C464" s="21">
        <f>IF($C$4="Neattiecināmās izmaksas",IF('11a+c+n'!$Q464="N",'11a+c+n'!C464,0))</f>
        <v>0</v>
      </c>
      <c r="D464" s="21">
        <f>IF($C$4="Neattiecināmās izmaksas",IF('11a+c+n'!$Q464="N",'11a+c+n'!D464,0))</f>
        <v>0</v>
      </c>
      <c r="E464" s="42"/>
      <c r="F464" s="64"/>
      <c r="G464" s="121"/>
      <c r="H464" s="121">
        <f>IF($C$4="Neattiecināmās izmaksas",IF('11a+c+n'!$Q464="N",'11a+c+n'!H464,0))</f>
        <v>0</v>
      </c>
      <c r="I464" s="121"/>
      <c r="J464" s="121"/>
      <c r="K464" s="122">
        <f>IF($C$4="Neattiecināmās izmaksas",IF('11a+c+n'!$Q464="N",'11a+c+n'!K464,0))</f>
        <v>0</v>
      </c>
      <c r="L464" s="83">
        <f>IF($C$4="Neattiecināmās izmaksas",IF('11a+c+n'!$Q464="N",'11a+c+n'!L464,0))</f>
        <v>0</v>
      </c>
      <c r="M464" s="121">
        <f>IF($C$4="Neattiecināmās izmaksas",IF('11a+c+n'!$Q464="N",'11a+c+n'!M464,0))</f>
        <v>0</v>
      </c>
      <c r="N464" s="121">
        <f>IF($C$4="Neattiecināmās izmaksas",IF('11a+c+n'!$Q464="N",'11a+c+n'!N464,0))</f>
        <v>0</v>
      </c>
      <c r="O464" s="121">
        <f>IF($C$4="Neattiecināmās izmaksas",IF('11a+c+n'!$Q464="N",'11a+c+n'!O464,0))</f>
        <v>0</v>
      </c>
      <c r="P464" s="122">
        <f>IF($C$4="Neattiecināmās izmaksas",IF('11a+c+n'!$Q464="N",'11a+c+n'!P464,0))</f>
        <v>0</v>
      </c>
    </row>
    <row r="465" spans="1:16" x14ac:dyDescent="0.2">
      <c r="A465" s="49">
        <f>IF(P465=0,0,IF(COUNTBLANK(P465)=1,0,COUNTA($P$14:P465)))</f>
        <v>0</v>
      </c>
      <c r="B465" s="21">
        <f>IF($C$4="Neattiecināmās izmaksas",IF('11a+c+n'!$Q465="N",'11a+c+n'!B465,0))</f>
        <v>0</v>
      </c>
      <c r="C465" s="21">
        <f>IF($C$4="Neattiecināmās izmaksas",IF('11a+c+n'!$Q465="N",'11a+c+n'!C465,0))</f>
        <v>0</v>
      </c>
      <c r="D465" s="21">
        <f>IF($C$4="Neattiecināmās izmaksas",IF('11a+c+n'!$Q465="N",'11a+c+n'!D465,0))</f>
        <v>0</v>
      </c>
      <c r="E465" s="42"/>
      <c r="F465" s="64"/>
      <c r="G465" s="121"/>
      <c r="H465" s="121">
        <f>IF($C$4="Neattiecināmās izmaksas",IF('11a+c+n'!$Q465="N",'11a+c+n'!H465,0))</f>
        <v>0</v>
      </c>
      <c r="I465" s="121"/>
      <c r="J465" s="121"/>
      <c r="K465" s="122">
        <f>IF($C$4="Neattiecināmās izmaksas",IF('11a+c+n'!$Q465="N",'11a+c+n'!K465,0))</f>
        <v>0</v>
      </c>
      <c r="L465" s="83">
        <f>IF($C$4="Neattiecināmās izmaksas",IF('11a+c+n'!$Q465="N",'11a+c+n'!L465,0))</f>
        <v>0</v>
      </c>
      <c r="M465" s="121">
        <f>IF($C$4="Neattiecināmās izmaksas",IF('11a+c+n'!$Q465="N",'11a+c+n'!M465,0))</f>
        <v>0</v>
      </c>
      <c r="N465" s="121">
        <f>IF($C$4="Neattiecināmās izmaksas",IF('11a+c+n'!$Q465="N",'11a+c+n'!N465,0))</f>
        <v>0</v>
      </c>
      <c r="O465" s="121">
        <f>IF($C$4="Neattiecināmās izmaksas",IF('11a+c+n'!$Q465="N",'11a+c+n'!O465,0))</f>
        <v>0</v>
      </c>
      <c r="P465" s="122">
        <f>IF($C$4="Neattiecināmās izmaksas",IF('11a+c+n'!$Q465="N",'11a+c+n'!P465,0))</f>
        <v>0</v>
      </c>
    </row>
    <row r="466" spans="1:16" x14ac:dyDescent="0.2">
      <c r="A466" s="49">
        <f>IF(P466=0,0,IF(COUNTBLANK(P466)=1,0,COUNTA($P$14:P466)))</f>
        <v>0</v>
      </c>
      <c r="B466" s="21">
        <f>IF($C$4="Neattiecināmās izmaksas",IF('11a+c+n'!$Q466="N",'11a+c+n'!B466,0))</f>
        <v>0</v>
      </c>
      <c r="C466" s="21">
        <f>IF($C$4="Neattiecināmās izmaksas",IF('11a+c+n'!$Q466="N",'11a+c+n'!C466,0))</f>
        <v>0</v>
      </c>
      <c r="D466" s="21">
        <f>IF($C$4="Neattiecināmās izmaksas",IF('11a+c+n'!$Q466="N",'11a+c+n'!D466,0))</f>
        <v>0</v>
      </c>
      <c r="E466" s="42"/>
      <c r="F466" s="64"/>
      <c r="G466" s="121"/>
      <c r="H466" s="121">
        <f>IF($C$4="Neattiecināmās izmaksas",IF('11a+c+n'!$Q466="N",'11a+c+n'!H466,0))</f>
        <v>0</v>
      </c>
      <c r="I466" s="121"/>
      <c r="J466" s="121"/>
      <c r="K466" s="122">
        <f>IF($C$4="Neattiecināmās izmaksas",IF('11a+c+n'!$Q466="N",'11a+c+n'!K466,0))</f>
        <v>0</v>
      </c>
      <c r="L466" s="83">
        <f>IF($C$4="Neattiecināmās izmaksas",IF('11a+c+n'!$Q466="N",'11a+c+n'!L466,0))</f>
        <v>0</v>
      </c>
      <c r="M466" s="121">
        <f>IF($C$4="Neattiecināmās izmaksas",IF('11a+c+n'!$Q466="N",'11a+c+n'!M466,0))</f>
        <v>0</v>
      </c>
      <c r="N466" s="121">
        <f>IF($C$4="Neattiecināmās izmaksas",IF('11a+c+n'!$Q466="N",'11a+c+n'!N466,0))</f>
        <v>0</v>
      </c>
      <c r="O466" s="121">
        <f>IF($C$4="Neattiecināmās izmaksas",IF('11a+c+n'!$Q466="N",'11a+c+n'!O466,0))</f>
        <v>0</v>
      </c>
      <c r="P466" s="122">
        <f>IF($C$4="Neattiecināmās izmaksas",IF('11a+c+n'!$Q466="N",'11a+c+n'!P466,0))</f>
        <v>0</v>
      </c>
    </row>
    <row r="467" spans="1:16" x14ac:dyDescent="0.2">
      <c r="A467" s="49">
        <f>IF(P467=0,0,IF(COUNTBLANK(P467)=1,0,COUNTA($P$14:P467)))</f>
        <v>0</v>
      </c>
      <c r="B467" s="21">
        <f>IF($C$4="Neattiecināmās izmaksas",IF('11a+c+n'!$Q467="N",'11a+c+n'!B467,0))</f>
        <v>0</v>
      </c>
      <c r="C467" s="21">
        <f>IF($C$4="Neattiecināmās izmaksas",IF('11a+c+n'!$Q467="N",'11a+c+n'!C467,0))</f>
        <v>0</v>
      </c>
      <c r="D467" s="21">
        <f>IF($C$4="Neattiecināmās izmaksas",IF('11a+c+n'!$Q467="N",'11a+c+n'!D467,0))</f>
        <v>0</v>
      </c>
      <c r="E467" s="42"/>
      <c r="F467" s="64"/>
      <c r="G467" s="121"/>
      <c r="H467" s="121">
        <f>IF($C$4="Neattiecināmās izmaksas",IF('11a+c+n'!$Q467="N",'11a+c+n'!H467,0))</f>
        <v>0</v>
      </c>
      <c r="I467" s="121"/>
      <c r="J467" s="121"/>
      <c r="K467" s="122">
        <f>IF($C$4="Neattiecināmās izmaksas",IF('11a+c+n'!$Q467="N",'11a+c+n'!K467,0))</f>
        <v>0</v>
      </c>
      <c r="L467" s="83">
        <f>IF($C$4="Neattiecināmās izmaksas",IF('11a+c+n'!$Q467="N",'11a+c+n'!L467,0))</f>
        <v>0</v>
      </c>
      <c r="M467" s="121">
        <f>IF($C$4="Neattiecināmās izmaksas",IF('11a+c+n'!$Q467="N",'11a+c+n'!M467,0))</f>
        <v>0</v>
      </c>
      <c r="N467" s="121">
        <f>IF($C$4="Neattiecināmās izmaksas",IF('11a+c+n'!$Q467="N",'11a+c+n'!N467,0))</f>
        <v>0</v>
      </c>
      <c r="O467" s="121">
        <f>IF($C$4="Neattiecināmās izmaksas",IF('11a+c+n'!$Q467="N",'11a+c+n'!O467,0))</f>
        <v>0</v>
      </c>
      <c r="P467" s="122">
        <f>IF($C$4="Neattiecināmās izmaksas",IF('11a+c+n'!$Q467="N",'11a+c+n'!P467,0))</f>
        <v>0</v>
      </c>
    </row>
    <row r="468" spans="1:16" x14ac:dyDescent="0.2">
      <c r="A468" s="49">
        <f>IF(P468=0,0,IF(COUNTBLANK(P468)=1,0,COUNTA($P$14:P468)))</f>
        <v>0</v>
      </c>
      <c r="B468" s="21">
        <f>IF($C$4="Neattiecināmās izmaksas",IF('11a+c+n'!$Q468="N",'11a+c+n'!B468,0))</f>
        <v>0</v>
      </c>
      <c r="C468" s="21">
        <f>IF($C$4="Neattiecināmās izmaksas",IF('11a+c+n'!$Q468="N",'11a+c+n'!C468,0))</f>
        <v>0</v>
      </c>
      <c r="D468" s="21">
        <f>IF($C$4="Neattiecināmās izmaksas",IF('11a+c+n'!$Q468="N",'11a+c+n'!D468,0))</f>
        <v>0</v>
      </c>
      <c r="E468" s="42"/>
      <c r="F468" s="64"/>
      <c r="G468" s="121"/>
      <c r="H468" s="121">
        <f>IF($C$4="Neattiecināmās izmaksas",IF('11a+c+n'!$Q468="N",'11a+c+n'!H468,0))</f>
        <v>0</v>
      </c>
      <c r="I468" s="121"/>
      <c r="J468" s="121"/>
      <c r="K468" s="122">
        <f>IF($C$4="Neattiecināmās izmaksas",IF('11a+c+n'!$Q468="N",'11a+c+n'!K468,0))</f>
        <v>0</v>
      </c>
      <c r="L468" s="83">
        <f>IF($C$4="Neattiecināmās izmaksas",IF('11a+c+n'!$Q468="N",'11a+c+n'!L468,0))</f>
        <v>0</v>
      </c>
      <c r="M468" s="121">
        <f>IF($C$4="Neattiecināmās izmaksas",IF('11a+c+n'!$Q468="N",'11a+c+n'!M468,0))</f>
        <v>0</v>
      </c>
      <c r="N468" s="121">
        <f>IF($C$4="Neattiecināmās izmaksas",IF('11a+c+n'!$Q468="N",'11a+c+n'!N468,0))</f>
        <v>0</v>
      </c>
      <c r="O468" s="121">
        <f>IF($C$4="Neattiecināmās izmaksas",IF('11a+c+n'!$Q468="N",'11a+c+n'!O468,0))</f>
        <v>0</v>
      </c>
      <c r="P468" s="122">
        <f>IF($C$4="Neattiecināmās izmaksas",IF('11a+c+n'!$Q468="N",'11a+c+n'!P468,0))</f>
        <v>0</v>
      </c>
    </row>
    <row r="469" spans="1:16" x14ac:dyDescent="0.2">
      <c r="A469" s="49">
        <f>IF(P469=0,0,IF(COUNTBLANK(P469)=1,0,COUNTA($P$14:P469)))</f>
        <v>0</v>
      </c>
      <c r="B469" s="21">
        <f>IF($C$4="Neattiecināmās izmaksas",IF('11a+c+n'!$Q469="N",'11a+c+n'!B469,0))</f>
        <v>0</v>
      </c>
      <c r="C469" s="21">
        <f>IF($C$4="Neattiecināmās izmaksas",IF('11a+c+n'!$Q469="N",'11a+c+n'!C469,0))</f>
        <v>0</v>
      </c>
      <c r="D469" s="21">
        <f>IF($C$4="Neattiecināmās izmaksas",IF('11a+c+n'!$Q469="N",'11a+c+n'!D469,0))</f>
        <v>0</v>
      </c>
      <c r="E469" s="42"/>
      <c r="F469" s="64"/>
      <c r="G469" s="121"/>
      <c r="H469" s="121">
        <f>IF($C$4="Neattiecināmās izmaksas",IF('11a+c+n'!$Q469="N",'11a+c+n'!H469,0))</f>
        <v>0</v>
      </c>
      <c r="I469" s="121"/>
      <c r="J469" s="121"/>
      <c r="K469" s="122">
        <f>IF($C$4="Neattiecināmās izmaksas",IF('11a+c+n'!$Q469="N",'11a+c+n'!K469,0))</f>
        <v>0</v>
      </c>
      <c r="L469" s="83">
        <f>IF($C$4="Neattiecināmās izmaksas",IF('11a+c+n'!$Q469="N",'11a+c+n'!L469,0))</f>
        <v>0</v>
      </c>
      <c r="M469" s="121">
        <f>IF($C$4="Neattiecināmās izmaksas",IF('11a+c+n'!$Q469="N",'11a+c+n'!M469,0))</f>
        <v>0</v>
      </c>
      <c r="N469" s="121">
        <f>IF($C$4="Neattiecināmās izmaksas",IF('11a+c+n'!$Q469="N",'11a+c+n'!N469,0))</f>
        <v>0</v>
      </c>
      <c r="O469" s="121">
        <f>IF($C$4="Neattiecināmās izmaksas",IF('11a+c+n'!$Q469="N",'11a+c+n'!O469,0))</f>
        <v>0</v>
      </c>
      <c r="P469" s="122">
        <f>IF($C$4="Neattiecināmās izmaksas",IF('11a+c+n'!$Q469="N",'11a+c+n'!P469,0))</f>
        <v>0</v>
      </c>
    </row>
    <row r="470" spans="1:16" x14ac:dyDescent="0.2">
      <c r="A470" s="49">
        <f>IF(P470=0,0,IF(COUNTBLANK(P470)=1,0,COUNTA($P$14:P470)))</f>
        <v>0</v>
      </c>
      <c r="B470" s="21">
        <f>IF($C$4="Neattiecināmās izmaksas",IF('11a+c+n'!$Q470="N",'11a+c+n'!B470,0))</f>
        <v>0</v>
      </c>
      <c r="C470" s="21">
        <f>IF($C$4="Neattiecināmās izmaksas",IF('11a+c+n'!$Q470="N",'11a+c+n'!C470,0))</f>
        <v>0</v>
      </c>
      <c r="D470" s="21">
        <f>IF($C$4="Neattiecināmās izmaksas",IF('11a+c+n'!$Q470="N",'11a+c+n'!D470,0))</f>
        <v>0</v>
      </c>
      <c r="E470" s="42"/>
      <c r="F470" s="64"/>
      <c r="G470" s="121"/>
      <c r="H470" s="121">
        <f>IF($C$4="Neattiecināmās izmaksas",IF('11a+c+n'!$Q470="N",'11a+c+n'!H470,0))</f>
        <v>0</v>
      </c>
      <c r="I470" s="121"/>
      <c r="J470" s="121"/>
      <c r="K470" s="122">
        <f>IF($C$4="Neattiecināmās izmaksas",IF('11a+c+n'!$Q470="N",'11a+c+n'!K470,0))</f>
        <v>0</v>
      </c>
      <c r="L470" s="83">
        <f>IF($C$4="Neattiecināmās izmaksas",IF('11a+c+n'!$Q470="N",'11a+c+n'!L470,0))</f>
        <v>0</v>
      </c>
      <c r="M470" s="121">
        <f>IF($C$4="Neattiecināmās izmaksas",IF('11a+c+n'!$Q470="N",'11a+c+n'!M470,0))</f>
        <v>0</v>
      </c>
      <c r="N470" s="121">
        <f>IF($C$4="Neattiecināmās izmaksas",IF('11a+c+n'!$Q470="N",'11a+c+n'!N470,0))</f>
        <v>0</v>
      </c>
      <c r="O470" s="121">
        <f>IF($C$4="Neattiecināmās izmaksas",IF('11a+c+n'!$Q470="N",'11a+c+n'!O470,0))</f>
        <v>0</v>
      </c>
      <c r="P470" s="122">
        <f>IF($C$4="Neattiecināmās izmaksas",IF('11a+c+n'!$Q470="N",'11a+c+n'!P470,0))</f>
        <v>0</v>
      </c>
    </row>
    <row r="471" spans="1:16" x14ac:dyDescent="0.2">
      <c r="A471" s="49">
        <f>IF(P471=0,0,IF(COUNTBLANK(P471)=1,0,COUNTA($P$14:P471)))</f>
        <v>0</v>
      </c>
      <c r="B471" s="21">
        <f>IF($C$4="Neattiecināmās izmaksas",IF('11a+c+n'!$Q471="N",'11a+c+n'!B471,0))</f>
        <v>0</v>
      </c>
      <c r="C471" s="21">
        <f>IF($C$4="Neattiecināmās izmaksas",IF('11a+c+n'!$Q471="N",'11a+c+n'!C471,0))</f>
        <v>0</v>
      </c>
      <c r="D471" s="21">
        <f>IF($C$4="Neattiecināmās izmaksas",IF('11a+c+n'!$Q471="N",'11a+c+n'!D471,0))</f>
        <v>0</v>
      </c>
      <c r="E471" s="42"/>
      <c r="F471" s="64"/>
      <c r="G471" s="121"/>
      <c r="H471" s="121">
        <f>IF($C$4="Neattiecināmās izmaksas",IF('11a+c+n'!$Q471="N",'11a+c+n'!H471,0))</f>
        <v>0</v>
      </c>
      <c r="I471" s="121"/>
      <c r="J471" s="121"/>
      <c r="K471" s="122">
        <f>IF($C$4="Neattiecināmās izmaksas",IF('11a+c+n'!$Q471="N",'11a+c+n'!K471,0))</f>
        <v>0</v>
      </c>
      <c r="L471" s="83">
        <f>IF($C$4="Neattiecināmās izmaksas",IF('11a+c+n'!$Q471="N",'11a+c+n'!L471,0))</f>
        <v>0</v>
      </c>
      <c r="M471" s="121">
        <f>IF($C$4="Neattiecināmās izmaksas",IF('11a+c+n'!$Q471="N",'11a+c+n'!M471,0))</f>
        <v>0</v>
      </c>
      <c r="N471" s="121">
        <f>IF($C$4="Neattiecināmās izmaksas",IF('11a+c+n'!$Q471="N",'11a+c+n'!N471,0))</f>
        <v>0</v>
      </c>
      <c r="O471" s="121">
        <f>IF($C$4="Neattiecināmās izmaksas",IF('11a+c+n'!$Q471="N",'11a+c+n'!O471,0))</f>
        <v>0</v>
      </c>
      <c r="P471" s="122">
        <f>IF($C$4="Neattiecināmās izmaksas",IF('11a+c+n'!$Q471="N",'11a+c+n'!P471,0))</f>
        <v>0</v>
      </c>
    </row>
    <row r="472" spans="1:16" x14ac:dyDescent="0.2">
      <c r="A472" s="49">
        <f>IF(P472=0,0,IF(COUNTBLANK(P472)=1,0,COUNTA($P$14:P472)))</f>
        <v>0</v>
      </c>
      <c r="B472" s="21">
        <f>IF($C$4="Neattiecināmās izmaksas",IF('11a+c+n'!$Q472="N",'11a+c+n'!B472,0))</f>
        <v>0</v>
      </c>
      <c r="C472" s="21">
        <f>IF($C$4="Neattiecināmās izmaksas",IF('11a+c+n'!$Q472="N",'11a+c+n'!C472,0))</f>
        <v>0</v>
      </c>
      <c r="D472" s="21">
        <f>IF($C$4="Neattiecināmās izmaksas",IF('11a+c+n'!$Q472="N",'11a+c+n'!D472,0))</f>
        <v>0</v>
      </c>
      <c r="E472" s="42"/>
      <c r="F472" s="64"/>
      <c r="G472" s="121"/>
      <c r="H472" s="121">
        <f>IF($C$4="Neattiecināmās izmaksas",IF('11a+c+n'!$Q472="N",'11a+c+n'!H472,0))</f>
        <v>0</v>
      </c>
      <c r="I472" s="121"/>
      <c r="J472" s="121"/>
      <c r="K472" s="122">
        <f>IF($C$4="Neattiecināmās izmaksas",IF('11a+c+n'!$Q472="N",'11a+c+n'!K472,0))</f>
        <v>0</v>
      </c>
      <c r="L472" s="83">
        <f>IF($C$4="Neattiecināmās izmaksas",IF('11a+c+n'!$Q472="N",'11a+c+n'!L472,0))</f>
        <v>0</v>
      </c>
      <c r="M472" s="121">
        <f>IF($C$4="Neattiecināmās izmaksas",IF('11a+c+n'!$Q472="N",'11a+c+n'!M472,0))</f>
        <v>0</v>
      </c>
      <c r="N472" s="121">
        <f>IF($C$4="Neattiecināmās izmaksas",IF('11a+c+n'!$Q472="N",'11a+c+n'!N472,0))</f>
        <v>0</v>
      </c>
      <c r="O472" s="121">
        <f>IF($C$4="Neattiecināmās izmaksas",IF('11a+c+n'!$Q472="N",'11a+c+n'!O472,0))</f>
        <v>0</v>
      </c>
      <c r="P472" s="122">
        <f>IF($C$4="Neattiecināmās izmaksas",IF('11a+c+n'!$Q472="N",'11a+c+n'!P472,0))</f>
        <v>0</v>
      </c>
    </row>
    <row r="473" spans="1:16" x14ac:dyDescent="0.2">
      <c r="A473" s="49">
        <f>IF(P473=0,0,IF(COUNTBLANK(P473)=1,0,COUNTA($P$14:P473)))</f>
        <v>0</v>
      </c>
      <c r="B473" s="21">
        <f>IF($C$4="Neattiecināmās izmaksas",IF('11a+c+n'!$Q473="N",'11a+c+n'!B473,0))</f>
        <v>0</v>
      </c>
      <c r="C473" s="21">
        <f>IF($C$4="Neattiecināmās izmaksas",IF('11a+c+n'!$Q473="N",'11a+c+n'!C473,0))</f>
        <v>0</v>
      </c>
      <c r="D473" s="21">
        <f>IF($C$4="Neattiecināmās izmaksas",IF('11a+c+n'!$Q473="N",'11a+c+n'!D473,0))</f>
        <v>0</v>
      </c>
      <c r="E473" s="42"/>
      <c r="F473" s="64"/>
      <c r="G473" s="121"/>
      <c r="H473" s="121">
        <f>IF($C$4="Neattiecināmās izmaksas",IF('11a+c+n'!$Q473="N",'11a+c+n'!H473,0))</f>
        <v>0</v>
      </c>
      <c r="I473" s="121"/>
      <c r="J473" s="121"/>
      <c r="K473" s="122">
        <f>IF($C$4="Neattiecināmās izmaksas",IF('11a+c+n'!$Q473="N",'11a+c+n'!K473,0))</f>
        <v>0</v>
      </c>
      <c r="L473" s="83">
        <f>IF($C$4="Neattiecināmās izmaksas",IF('11a+c+n'!$Q473="N",'11a+c+n'!L473,0))</f>
        <v>0</v>
      </c>
      <c r="M473" s="121">
        <f>IF($C$4="Neattiecināmās izmaksas",IF('11a+c+n'!$Q473="N",'11a+c+n'!M473,0))</f>
        <v>0</v>
      </c>
      <c r="N473" s="121">
        <f>IF($C$4="Neattiecināmās izmaksas",IF('11a+c+n'!$Q473="N",'11a+c+n'!N473,0))</f>
        <v>0</v>
      </c>
      <c r="O473" s="121">
        <f>IF($C$4="Neattiecināmās izmaksas",IF('11a+c+n'!$Q473="N",'11a+c+n'!O473,0))</f>
        <v>0</v>
      </c>
      <c r="P473" s="122">
        <f>IF($C$4="Neattiecināmās izmaksas",IF('11a+c+n'!$Q473="N",'11a+c+n'!P473,0))</f>
        <v>0</v>
      </c>
    </row>
    <row r="474" spans="1:16" x14ac:dyDescent="0.2">
      <c r="A474" s="49">
        <f>IF(P474=0,0,IF(COUNTBLANK(P474)=1,0,COUNTA($P$14:P474)))</f>
        <v>0</v>
      </c>
      <c r="B474" s="21">
        <f>IF($C$4="Neattiecināmās izmaksas",IF('11a+c+n'!$Q474="N",'11a+c+n'!B474,0))</f>
        <v>0</v>
      </c>
      <c r="C474" s="21">
        <f>IF($C$4="Neattiecināmās izmaksas",IF('11a+c+n'!$Q474="N",'11a+c+n'!C474,0))</f>
        <v>0</v>
      </c>
      <c r="D474" s="21">
        <f>IF($C$4="Neattiecināmās izmaksas",IF('11a+c+n'!$Q474="N",'11a+c+n'!D474,0))</f>
        <v>0</v>
      </c>
      <c r="E474" s="42"/>
      <c r="F474" s="64"/>
      <c r="G474" s="121"/>
      <c r="H474" s="121">
        <f>IF($C$4="Neattiecināmās izmaksas",IF('11a+c+n'!$Q474="N",'11a+c+n'!H474,0))</f>
        <v>0</v>
      </c>
      <c r="I474" s="121"/>
      <c r="J474" s="121"/>
      <c r="K474" s="122">
        <f>IF($C$4="Neattiecināmās izmaksas",IF('11a+c+n'!$Q474="N",'11a+c+n'!K474,0))</f>
        <v>0</v>
      </c>
      <c r="L474" s="83">
        <f>IF($C$4="Neattiecināmās izmaksas",IF('11a+c+n'!$Q474="N",'11a+c+n'!L474,0))</f>
        <v>0</v>
      </c>
      <c r="M474" s="121">
        <f>IF($C$4="Neattiecināmās izmaksas",IF('11a+c+n'!$Q474="N",'11a+c+n'!M474,0))</f>
        <v>0</v>
      </c>
      <c r="N474" s="121">
        <f>IF($C$4="Neattiecināmās izmaksas",IF('11a+c+n'!$Q474="N",'11a+c+n'!N474,0))</f>
        <v>0</v>
      </c>
      <c r="O474" s="121">
        <f>IF($C$4="Neattiecināmās izmaksas",IF('11a+c+n'!$Q474="N",'11a+c+n'!O474,0))</f>
        <v>0</v>
      </c>
      <c r="P474" s="122">
        <f>IF($C$4="Neattiecināmās izmaksas",IF('11a+c+n'!$Q474="N",'11a+c+n'!P474,0))</f>
        <v>0</v>
      </c>
    </row>
    <row r="475" spans="1:16" x14ac:dyDescent="0.2">
      <c r="A475" s="49">
        <f>IF(P475=0,0,IF(COUNTBLANK(P475)=1,0,COUNTA($P$14:P475)))</f>
        <v>0</v>
      </c>
      <c r="B475" s="21">
        <f>IF($C$4="Neattiecināmās izmaksas",IF('11a+c+n'!$Q475="N",'11a+c+n'!B475,0))</f>
        <v>0</v>
      </c>
      <c r="C475" s="21">
        <f>IF($C$4="Neattiecināmās izmaksas",IF('11a+c+n'!$Q475="N",'11a+c+n'!C475,0))</f>
        <v>0</v>
      </c>
      <c r="D475" s="21">
        <f>IF($C$4="Neattiecināmās izmaksas",IF('11a+c+n'!$Q475="N",'11a+c+n'!D475,0))</f>
        <v>0</v>
      </c>
      <c r="E475" s="42"/>
      <c r="F475" s="64"/>
      <c r="G475" s="121"/>
      <c r="H475" s="121">
        <f>IF($C$4="Neattiecināmās izmaksas",IF('11a+c+n'!$Q475="N",'11a+c+n'!H475,0))</f>
        <v>0</v>
      </c>
      <c r="I475" s="121"/>
      <c r="J475" s="121"/>
      <c r="K475" s="122">
        <f>IF($C$4="Neattiecināmās izmaksas",IF('11a+c+n'!$Q475="N",'11a+c+n'!K475,0))</f>
        <v>0</v>
      </c>
      <c r="L475" s="83">
        <f>IF($C$4="Neattiecināmās izmaksas",IF('11a+c+n'!$Q475="N",'11a+c+n'!L475,0))</f>
        <v>0</v>
      </c>
      <c r="M475" s="121">
        <f>IF($C$4="Neattiecināmās izmaksas",IF('11a+c+n'!$Q475="N",'11a+c+n'!M475,0))</f>
        <v>0</v>
      </c>
      <c r="N475" s="121">
        <f>IF($C$4="Neattiecināmās izmaksas",IF('11a+c+n'!$Q475="N",'11a+c+n'!N475,0))</f>
        <v>0</v>
      </c>
      <c r="O475" s="121">
        <f>IF($C$4="Neattiecināmās izmaksas",IF('11a+c+n'!$Q475="N",'11a+c+n'!O475,0))</f>
        <v>0</v>
      </c>
      <c r="P475" s="122">
        <f>IF($C$4="Neattiecināmās izmaksas",IF('11a+c+n'!$Q475="N",'11a+c+n'!P475,0))</f>
        <v>0</v>
      </c>
    </row>
    <row r="476" spans="1:16" x14ac:dyDescent="0.2">
      <c r="A476" s="49">
        <f>IF(P476=0,0,IF(COUNTBLANK(P476)=1,0,COUNTA($P$14:P476)))</f>
        <v>0</v>
      </c>
      <c r="B476" s="21">
        <f>IF($C$4="Neattiecināmās izmaksas",IF('11a+c+n'!$Q476="N",'11a+c+n'!B476,0))</f>
        <v>0</v>
      </c>
      <c r="C476" s="21">
        <f>IF($C$4="Neattiecināmās izmaksas",IF('11a+c+n'!$Q476="N",'11a+c+n'!C476,0))</f>
        <v>0</v>
      </c>
      <c r="D476" s="21">
        <f>IF($C$4="Neattiecināmās izmaksas",IF('11a+c+n'!$Q476="N",'11a+c+n'!D476,0))</f>
        <v>0</v>
      </c>
      <c r="E476" s="42"/>
      <c r="F476" s="64"/>
      <c r="G476" s="121"/>
      <c r="H476" s="121">
        <f>IF($C$4="Neattiecināmās izmaksas",IF('11a+c+n'!$Q476="N",'11a+c+n'!H476,0))</f>
        <v>0</v>
      </c>
      <c r="I476" s="121"/>
      <c r="J476" s="121"/>
      <c r="K476" s="122">
        <f>IF($C$4="Neattiecināmās izmaksas",IF('11a+c+n'!$Q476="N",'11a+c+n'!K476,0))</f>
        <v>0</v>
      </c>
      <c r="L476" s="83">
        <f>IF($C$4="Neattiecināmās izmaksas",IF('11a+c+n'!$Q476="N",'11a+c+n'!L476,0))</f>
        <v>0</v>
      </c>
      <c r="M476" s="121">
        <f>IF($C$4="Neattiecināmās izmaksas",IF('11a+c+n'!$Q476="N",'11a+c+n'!M476,0))</f>
        <v>0</v>
      </c>
      <c r="N476" s="121">
        <f>IF($C$4="Neattiecināmās izmaksas",IF('11a+c+n'!$Q476="N",'11a+c+n'!N476,0))</f>
        <v>0</v>
      </c>
      <c r="O476" s="121">
        <f>IF($C$4="Neattiecināmās izmaksas",IF('11a+c+n'!$Q476="N",'11a+c+n'!O476,0))</f>
        <v>0</v>
      </c>
      <c r="P476" s="122">
        <f>IF($C$4="Neattiecināmās izmaksas",IF('11a+c+n'!$Q476="N",'11a+c+n'!P476,0))</f>
        <v>0</v>
      </c>
    </row>
    <row r="477" spans="1:16" x14ac:dyDescent="0.2">
      <c r="A477" s="49">
        <f>IF(P477=0,0,IF(COUNTBLANK(P477)=1,0,COUNTA($P$14:P477)))</f>
        <v>0</v>
      </c>
      <c r="B477" s="21">
        <f>IF($C$4="Neattiecināmās izmaksas",IF('11a+c+n'!$Q477="N",'11a+c+n'!B477,0))</f>
        <v>0</v>
      </c>
      <c r="C477" s="21">
        <f>IF($C$4="Neattiecināmās izmaksas",IF('11a+c+n'!$Q477="N",'11a+c+n'!C477,0))</f>
        <v>0</v>
      </c>
      <c r="D477" s="21">
        <f>IF($C$4="Neattiecināmās izmaksas",IF('11a+c+n'!$Q477="N",'11a+c+n'!D477,0))</f>
        <v>0</v>
      </c>
      <c r="E477" s="42"/>
      <c r="F477" s="64"/>
      <c r="G477" s="121"/>
      <c r="H477" s="121">
        <f>IF($C$4="Neattiecināmās izmaksas",IF('11a+c+n'!$Q477="N",'11a+c+n'!H477,0))</f>
        <v>0</v>
      </c>
      <c r="I477" s="121"/>
      <c r="J477" s="121"/>
      <c r="K477" s="122">
        <f>IF($C$4="Neattiecināmās izmaksas",IF('11a+c+n'!$Q477="N",'11a+c+n'!K477,0))</f>
        <v>0</v>
      </c>
      <c r="L477" s="83">
        <f>IF($C$4="Neattiecināmās izmaksas",IF('11a+c+n'!$Q477="N",'11a+c+n'!L477,0))</f>
        <v>0</v>
      </c>
      <c r="M477" s="121">
        <f>IF($C$4="Neattiecināmās izmaksas",IF('11a+c+n'!$Q477="N",'11a+c+n'!M477,0))</f>
        <v>0</v>
      </c>
      <c r="N477" s="121">
        <f>IF($C$4="Neattiecināmās izmaksas",IF('11a+c+n'!$Q477="N",'11a+c+n'!N477,0))</f>
        <v>0</v>
      </c>
      <c r="O477" s="121">
        <f>IF($C$4="Neattiecināmās izmaksas",IF('11a+c+n'!$Q477="N",'11a+c+n'!O477,0))</f>
        <v>0</v>
      </c>
      <c r="P477" s="122">
        <f>IF($C$4="Neattiecināmās izmaksas",IF('11a+c+n'!$Q477="N",'11a+c+n'!P477,0))</f>
        <v>0</v>
      </c>
    </row>
    <row r="478" spans="1:16" x14ac:dyDescent="0.2">
      <c r="A478" s="49">
        <f>IF(P478=0,0,IF(COUNTBLANK(P478)=1,0,COUNTA($P$14:P478)))</f>
        <v>0</v>
      </c>
      <c r="B478" s="21">
        <f>IF($C$4="Neattiecināmās izmaksas",IF('11a+c+n'!$Q478="N",'11a+c+n'!B478,0))</f>
        <v>0</v>
      </c>
      <c r="C478" s="21">
        <f>IF($C$4="Neattiecināmās izmaksas",IF('11a+c+n'!$Q478="N",'11a+c+n'!C478,0))</f>
        <v>0</v>
      </c>
      <c r="D478" s="21">
        <f>IF($C$4="Neattiecināmās izmaksas",IF('11a+c+n'!$Q478="N",'11a+c+n'!D478,0))</f>
        <v>0</v>
      </c>
      <c r="E478" s="42"/>
      <c r="F478" s="64"/>
      <c r="G478" s="121"/>
      <c r="H478" s="121">
        <f>IF($C$4="Neattiecināmās izmaksas",IF('11a+c+n'!$Q478="N",'11a+c+n'!H478,0))</f>
        <v>0</v>
      </c>
      <c r="I478" s="121"/>
      <c r="J478" s="121"/>
      <c r="K478" s="122">
        <f>IF($C$4="Neattiecināmās izmaksas",IF('11a+c+n'!$Q478="N",'11a+c+n'!K478,0))</f>
        <v>0</v>
      </c>
      <c r="L478" s="83">
        <f>IF($C$4="Neattiecināmās izmaksas",IF('11a+c+n'!$Q478="N",'11a+c+n'!L478,0))</f>
        <v>0</v>
      </c>
      <c r="M478" s="121">
        <f>IF($C$4="Neattiecināmās izmaksas",IF('11a+c+n'!$Q478="N",'11a+c+n'!M478,0))</f>
        <v>0</v>
      </c>
      <c r="N478" s="121">
        <f>IF($C$4="Neattiecināmās izmaksas",IF('11a+c+n'!$Q478="N",'11a+c+n'!N478,0))</f>
        <v>0</v>
      </c>
      <c r="O478" s="121">
        <f>IF($C$4="Neattiecināmās izmaksas",IF('11a+c+n'!$Q478="N",'11a+c+n'!O478,0))</f>
        <v>0</v>
      </c>
      <c r="P478" s="122">
        <f>IF($C$4="Neattiecināmās izmaksas",IF('11a+c+n'!$Q478="N",'11a+c+n'!P478,0))</f>
        <v>0</v>
      </c>
    </row>
    <row r="479" spans="1:16" x14ac:dyDescent="0.2">
      <c r="A479" s="49">
        <f>IF(P479=0,0,IF(COUNTBLANK(P479)=1,0,COUNTA($P$14:P479)))</f>
        <v>0</v>
      </c>
      <c r="B479" s="21">
        <f>IF($C$4="Neattiecināmās izmaksas",IF('11a+c+n'!$Q479="N",'11a+c+n'!B479,0))</f>
        <v>0</v>
      </c>
      <c r="C479" s="21">
        <f>IF($C$4="Neattiecināmās izmaksas",IF('11a+c+n'!$Q479="N",'11a+c+n'!C479,0))</f>
        <v>0</v>
      </c>
      <c r="D479" s="21">
        <f>IF($C$4="Neattiecināmās izmaksas",IF('11a+c+n'!$Q479="N",'11a+c+n'!D479,0))</f>
        <v>0</v>
      </c>
      <c r="E479" s="42"/>
      <c r="F479" s="64"/>
      <c r="G479" s="121"/>
      <c r="H479" s="121">
        <f>IF($C$4="Neattiecināmās izmaksas",IF('11a+c+n'!$Q479="N",'11a+c+n'!H479,0))</f>
        <v>0</v>
      </c>
      <c r="I479" s="121"/>
      <c r="J479" s="121"/>
      <c r="K479" s="122">
        <f>IF($C$4="Neattiecināmās izmaksas",IF('11a+c+n'!$Q479="N",'11a+c+n'!K479,0))</f>
        <v>0</v>
      </c>
      <c r="L479" s="83">
        <f>IF($C$4="Neattiecināmās izmaksas",IF('11a+c+n'!$Q479="N",'11a+c+n'!L479,0))</f>
        <v>0</v>
      </c>
      <c r="M479" s="121">
        <f>IF($C$4="Neattiecināmās izmaksas",IF('11a+c+n'!$Q479="N",'11a+c+n'!M479,0))</f>
        <v>0</v>
      </c>
      <c r="N479" s="121">
        <f>IF($C$4="Neattiecināmās izmaksas",IF('11a+c+n'!$Q479="N",'11a+c+n'!N479,0))</f>
        <v>0</v>
      </c>
      <c r="O479" s="121">
        <f>IF($C$4="Neattiecināmās izmaksas",IF('11a+c+n'!$Q479="N",'11a+c+n'!O479,0))</f>
        <v>0</v>
      </c>
      <c r="P479" s="122">
        <f>IF($C$4="Neattiecināmās izmaksas",IF('11a+c+n'!$Q479="N",'11a+c+n'!P479,0))</f>
        <v>0</v>
      </c>
    </row>
    <row r="480" spans="1:16" x14ac:dyDescent="0.2">
      <c r="A480" s="49">
        <f>IF(P480=0,0,IF(COUNTBLANK(P480)=1,0,COUNTA($P$14:P480)))</f>
        <v>0</v>
      </c>
      <c r="B480" s="21">
        <f>IF($C$4="Neattiecināmās izmaksas",IF('11a+c+n'!$Q480="N",'11a+c+n'!B480,0))</f>
        <v>0</v>
      </c>
      <c r="C480" s="21">
        <f>IF($C$4="Neattiecināmās izmaksas",IF('11a+c+n'!$Q480="N",'11a+c+n'!C480,0))</f>
        <v>0</v>
      </c>
      <c r="D480" s="21">
        <f>IF($C$4="Neattiecināmās izmaksas",IF('11a+c+n'!$Q480="N",'11a+c+n'!D480,0))</f>
        <v>0</v>
      </c>
      <c r="E480" s="42"/>
      <c r="F480" s="64"/>
      <c r="G480" s="121"/>
      <c r="H480" s="121">
        <f>IF($C$4="Neattiecināmās izmaksas",IF('11a+c+n'!$Q480="N",'11a+c+n'!H480,0))</f>
        <v>0</v>
      </c>
      <c r="I480" s="121"/>
      <c r="J480" s="121"/>
      <c r="K480" s="122">
        <f>IF($C$4="Neattiecināmās izmaksas",IF('11a+c+n'!$Q480="N",'11a+c+n'!K480,0))</f>
        <v>0</v>
      </c>
      <c r="L480" s="83">
        <f>IF($C$4="Neattiecināmās izmaksas",IF('11a+c+n'!$Q480="N",'11a+c+n'!L480,0))</f>
        <v>0</v>
      </c>
      <c r="M480" s="121">
        <f>IF($C$4="Neattiecināmās izmaksas",IF('11a+c+n'!$Q480="N",'11a+c+n'!M480,0))</f>
        <v>0</v>
      </c>
      <c r="N480" s="121">
        <f>IF($C$4="Neattiecināmās izmaksas",IF('11a+c+n'!$Q480="N",'11a+c+n'!N480,0))</f>
        <v>0</v>
      </c>
      <c r="O480" s="121">
        <f>IF($C$4="Neattiecināmās izmaksas",IF('11a+c+n'!$Q480="N",'11a+c+n'!O480,0))</f>
        <v>0</v>
      </c>
      <c r="P480" s="122">
        <f>IF($C$4="Neattiecināmās izmaksas",IF('11a+c+n'!$Q480="N",'11a+c+n'!P480,0))</f>
        <v>0</v>
      </c>
    </row>
    <row r="481" spans="1:16" x14ac:dyDescent="0.2">
      <c r="A481" s="49">
        <f>IF(P481=0,0,IF(COUNTBLANK(P481)=1,0,COUNTA($P$14:P481)))</f>
        <v>0</v>
      </c>
      <c r="B481" s="21">
        <f>IF($C$4="Neattiecināmās izmaksas",IF('11a+c+n'!$Q481="N",'11a+c+n'!B481,0))</f>
        <v>0</v>
      </c>
      <c r="C481" s="21">
        <f>IF($C$4="Neattiecināmās izmaksas",IF('11a+c+n'!$Q481="N",'11a+c+n'!C481,0))</f>
        <v>0</v>
      </c>
      <c r="D481" s="21">
        <f>IF($C$4="Neattiecināmās izmaksas",IF('11a+c+n'!$Q481="N",'11a+c+n'!D481,0))</f>
        <v>0</v>
      </c>
      <c r="E481" s="42"/>
      <c r="F481" s="64"/>
      <c r="G481" s="121"/>
      <c r="H481" s="121">
        <f>IF($C$4="Neattiecināmās izmaksas",IF('11a+c+n'!$Q481="N",'11a+c+n'!H481,0))</f>
        <v>0</v>
      </c>
      <c r="I481" s="121"/>
      <c r="J481" s="121"/>
      <c r="K481" s="122">
        <f>IF($C$4="Neattiecināmās izmaksas",IF('11a+c+n'!$Q481="N",'11a+c+n'!K481,0))</f>
        <v>0</v>
      </c>
      <c r="L481" s="83">
        <f>IF($C$4="Neattiecināmās izmaksas",IF('11a+c+n'!$Q481="N",'11a+c+n'!L481,0))</f>
        <v>0</v>
      </c>
      <c r="M481" s="121">
        <f>IF($C$4="Neattiecināmās izmaksas",IF('11a+c+n'!$Q481="N",'11a+c+n'!M481,0))</f>
        <v>0</v>
      </c>
      <c r="N481" s="121">
        <f>IF($C$4="Neattiecināmās izmaksas",IF('11a+c+n'!$Q481="N",'11a+c+n'!N481,0))</f>
        <v>0</v>
      </c>
      <c r="O481" s="121">
        <f>IF($C$4="Neattiecināmās izmaksas",IF('11a+c+n'!$Q481="N",'11a+c+n'!O481,0))</f>
        <v>0</v>
      </c>
      <c r="P481" s="122">
        <f>IF($C$4="Neattiecināmās izmaksas",IF('11a+c+n'!$Q481="N",'11a+c+n'!P481,0))</f>
        <v>0</v>
      </c>
    </row>
    <row r="482" spans="1:16" x14ac:dyDescent="0.2">
      <c r="A482" s="49">
        <f>IF(P482=0,0,IF(COUNTBLANK(P482)=1,0,COUNTA($P$14:P482)))</f>
        <v>0</v>
      </c>
      <c r="B482" s="21">
        <f>IF($C$4="Neattiecināmās izmaksas",IF('11a+c+n'!$Q482="N",'11a+c+n'!B482,0))</f>
        <v>0</v>
      </c>
      <c r="C482" s="21">
        <f>IF($C$4="Neattiecināmās izmaksas",IF('11a+c+n'!$Q482="N",'11a+c+n'!C482,0))</f>
        <v>0</v>
      </c>
      <c r="D482" s="21">
        <f>IF($C$4="Neattiecināmās izmaksas",IF('11a+c+n'!$Q482="N",'11a+c+n'!D482,0))</f>
        <v>0</v>
      </c>
      <c r="E482" s="42"/>
      <c r="F482" s="64"/>
      <c r="G482" s="121"/>
      <c r="H482" s="121">
        <f>IF($C$4="Neattiecināmās izmaksas",IF('11a+c+n'!$Q482="N",'11a+c+n'!H482,0))</f>
        <v>0</v>
      </c>
      <c r="I482" s="121"/>
      <c r="J482" s="121"/>
      <c r="K482" s="122">
        <f>IF($C$4="Neattiecināmās izmaksas",IF('11a+c+n'!$Q482="N",'11a+c+n'!K482,0))</f>
        <v>0</v>
      </c>
      <c r="L482" s="83">
        <f>IF($C$4="Neattiecināmās izmaksas",IF('11a+c+n'!$Q482="N",'11a+c+n'!L482,0))</f>
        <v>0</v>
      </c>
      <c r="M482" s="121">
        <f>IF($C$4="Neattiecināmās izmaksas",IF('11a+c+n'!$Q482="N",'11a+c+n'!M482,0))</f>
        <v>0</v>
      </c>
      <c r="N482" s="121">
        <f>IF($C$4="Neattiecināmās izmaksas",IF('11a+c+n'!$Q482="N",'11a+c+n'!N482,0))</f>
        <v>0</v>
      </c>
      <c r="O482" s="121">
        <f>IF($C$4="Neattiecināmās izmaksas",IF('11a+c+n'!$Q482="N",'11a+c+n'!O482,0))</f>
        <v>0</v>
      </c>
      <c r="P482" s="122">
        <f>IF($C$4="Neattiecināmās izmaksas",IF('11a+c+n'!$Q482="N",'11a+c+n'!P482,0))</f>
        <v>0</v>
      </c>
    </row>
    <row r="483" spans="1:16" x14ac:dyDescent="0.2">
      <c r="A483" s="49">
        <f>IF(P483=0,0,IF(COUNTBLANK(P483)=1,0,COUNTA($P$14:P483)))</f>
        <v>0</v>
      </c>
      <c r="B483" s="21">
        <f>IF($C$4="Neattiecināmās izmaksas",IF('11a+c+n'!$Q483="N",'11a+c+n'!B483,0))</f>
        <v>0</v>
      </c>
      <c r="C483" s="21">
        <f>IF($C$4="Neattiecināmās izmaksas",IF('11a+c+n'!$Q483="N",'11a+c+n'!C483,0))</f>
        <v>0</v>
      </c>
      <c r="D483" s="21">
        <f>IF($C$4="Neattiecināmās izmaksas",IF('11a+c+n'!$Q483="N",'11a+c+n'!D483,0))</f>
        <v>0</v>
      </c>
      <c r="E483" s="42"/>
      <c r="F483" s="64"/>
      <c r="G483" s="121"/>
      <c r="H483" s="121">
        <f>IF($C$4="Neattiecināmās izmaksas",IF('11a+c+n'!$Q483="N",'11a+c+n'!H483,0))</f>
        <v>0</v>
      </c>
      <c r="I483" s="121"/>
      <c r="J483" s="121"/>
      <c r="K483" s="122">
        <f>IF($C$4="Neattiecināmās izmaksas",IF('11a+c+n'!$Q483="N",'11a+c+n'!K483,0))</f>
        <v>0</v>
      </c>
      <c r="L483" s="83">
        <f>IF($C$4="Neattiecināmās izmaksas",IF('11a+c+n'!$Q483="N",'11a+c+n'!L483,0))</f>
        <v>0</v>
      </c>
      <c r="M483" s="121">
        <f>IF($C$4="Neattiecināmās izmaksas",IF('11a+c+n'!$Q483="N",'11a+c+n'!M483,0))</f>
        <v>0</v>
      </c>
      <c r="N483" s="121">
        <f>IF($C$4="Neattiecināmās izmaksas",IF('11a+c+n'!$Q483="N",'11a+c+n'!N483,0))</f>
        <v>0</v>
      </c>
      <c r="O483" s="121">
        <f>IF($C$4="Neattiecināmās izmaksas",IF('11a+c+n'!$Q483="N",'11a+c+n'!O483,0))</f>
        <v>0</v>
      </c>
      <c r="P483" s="122">
        <f>IF($C$4="Neattiecināmās izmaksas",IF('11a+c+n'!$Q483="N",'11a+c+n'!P483,0))</f>
        <v>0</v>
      </c>
    </row>
    <row r="484" spans="1:16" x14ac:dyDescent="0.2">
      <c r="A484" s="49">
        <f>IF(P484=0,0,IF(COUNTBLANK(P484)=1,0,COUNTA($P$14:P484)))</f>
        <v>0</v>
      </c>
      <c r="B484" s="21">
        <f>IF($C$4="Neattiecināmās izmaksas",IF('11a+c+n'!$Q484="N",'11a+c+n'!B484,0))</f>
        <v>0</v>
      </c>
      <c r="C484" s="21">
        <f>IF($C$4="Neattiecināmās izmaksas",IF('11a+c+n'!$Q484="N",'11a+c+n'!C484,0))</f>
        <v>0</v>
      </c>
      <c r="D484" s="21">
        <f>IF($C$4="Neattiecināmās izmaksas",IF('11a+c+n'!$Q484="N",'11a+c+n'!D484,0))</f>
        <v>0</v>
      </c>
      <c r="E484" s="42"/>
      <c r="F484" s="64"/>
      <c r="G484" s="121"/>
      <c r="H484" s="121">
        <f>IF($C$4="Neattiecināmās izmaksas",IF('11a+c+n'!$Q484="N",'11a+c+n'!H484,0))</f>
        <v>0</v>
      </c>
      <c r="I484" s="121"/>
      <c r="J484" s="121"/>
      <c r="K484" s="122">
        <f>IF($C$4="Neattiecināmās izmaksas",IF('11a+c+n'!$Q484="N",'11a+c+n'!K484,0))</f>
        <v>0</v>
      </c>
      <c r="L484" s="83">
        <f>IF($C$4="Neattiecināmās izmaksas",IF('11a+c+n'!$Q484="N",'11a+c+n'!L484,0))</f>
        <v>0</v>
      </c>
      <c r="M484" s="121">
        <f>IF($C$4="Neattiecināmās izmaksas",IF('11a+c+n'!$Q484="N",'11a+c+n'!M484,0))</f>
        <v>0</v>
      </c>
      <c r="N484" s="121">
        <f>IF($C$4="Neattiecināmās izmaksas",IF('11a+c+n'!$Q484="N",'11a+c+n'!N484,0))</f>
        <v>0</v>
      </c>
      <c r="O484" s="121">
        <f>IF($C$4="Neattiecināmās izmaksas",IF('11a+c+n'!$Q484="N",'11a+c+n'!O484,0))</f>
        <v>0</v>
      </c>
      <c r="P484" s="122">
        <f>IF($C$4="Neattiecināmās izmaksas",IF('11a+c+n'!$Q484="N",'11a+c+n'!P484,0))</f>
        <v>0</v>
      </c>
    </row>
    <row r="485" spans="1:16" x14ac:dyDescent="0.2">
      <c r="A485" s="49">
        <f>IF(P485=0,0,IF(COUNTBLANK(P485)=1,0,COUNTA($P$14:P485)))</f>
        <v>0</v>
      </c>
      <c r="B485" s="21">
        <f>IF($C$4="Neattiecināmās izmaksas",IF('11a+c+n'!$Q485="N",'11a+c+n'!B485,0))</f>
        <v>0</v>
      </c>
      <c r="C485" s="21">
        <f>IF($C$4="Neattiecināmās izmaksas",IF('11a+c+n'!$Q485="N",'11a+c+n'!C485,0))</f>
        <v>0</v>
      </c>
      <c r="D485" s="21">
        <f>IF($C$4="Neattiecināmās izmaksas",IF('11a+c+n'!$Q485="N",'11a+c+n'!D485,0))</f>
        <v>0</v>
      </c>
      <c r="E485" s="42"/>
      <c r="F485" s="64"/>
      <c r="G485" s="121"/>
      <c r="H485" s="121">
        <f>IF($C$4="Neattiecināmās izmaksas",IF('11a+c+n'!$Q485="N",'11a+c+n'!H485,0))</f>
        <v>0</v>
      </c>
      <c r="I485" s="121"/>
      <c r="J485" s="121"/>
      <c r="K485" s="122">
        <f>IF($C$4="Neattiecināmās izmaksas",IF('11a+c+n'!$Q485="N",'11a+c+n'!K485,0))</f>
        <v>0</v>
      </c>
      <c r="L485" s="83">
        <f>IF($C$4="Neattiecināmās izmaksas",IF('11a+c+n'!$Q485="N",'11a+c+n'!L485,0))</f>
        <v>0</v>
      </c>
      <c r="M485" s="121">
        <f>IF($C$4="Neattiecināmās izmaksas",IF('11a+c+n'!$Q485="N",'11a+c+n'!M485,0))</f>
        <v>0</v>
      </c>
      <c r="N485" s="121">
        <f>IF($C$4="Neattiecināmās izmaksas",IF('11a+c+n'!$Q485="N",'11a+c+n'!N485,0))</f>
        <v>0</v>
      </c>
      <c r="O485" s="121">
        <f>IF($C$4="Neattiecināmās izmaksas",IF('11a+c+n'!$Q485="N",'11a+c+n'!O485,0))</f>
        <v>0</v>
      </c>
      <c r="P485" s="122">
        <f>IF($C$4="Neattiecināmās izmaksas",IF('11a+c+n'!$Q485="N",'11a+c+n'!P485,0))</f>
        <v>0</v>
      </c>
    </row>
    <row r="486" spans="1:16" x14ac:dyDescent="0.2">
      <c r="A486" s="49">
        <f>IF(P486=0,0,IF(COUNTBLANK(P486)=1,0,COUNTA($P$14:P486)))</f>
        <v>0</v>
      </c>
      <c r="B486" s="21">
        <f>IF($C$4="Neattiecināmās izmaksas",IF('11a+c+n'!$Q486="N",'11a+c+n'!B486,0))</f>
        <v>0</v>
      </c>
      <c r="C486" s="21">
        <f>IF($C$4="Neattiecināmās izmaksas",IF('11a+c+n'!$Q486="N",'11a+c+n'!C486,0))</f>
        <v>0</v>
      </c>
      <c r="D486" s="21">
        <f>IF($C$4="Neattiecināmās izmaksas",IF('11a+c+n'!$Q486="N",'11a+c+n'!D486,0))</f>
        <v>0</v>
      </c>
      <c r="E486" s="42"/>
      <c r="F486" s="64"/>
      <c r="G486" s="121"/>
      <c r="H486" s="121">
        <f>IF($C$4="Neattiecināmās izmaksas",IF('11a+c+n'!$Q486="N",'11a+c+n'!H486,0))</f>
        <v>0</v>
      </c>
      <c r="I486" s="121"/>
      <c r="J486" s="121"/>
      <c r="K486" s="122">
        <f>IF($C$4="Neattiecināmās izmaksas",IF('11a+c+n'!$Q486="N",'11a+c+n'!K486,0))</f>
        <v>0</v>
      </c>
      <c r="L486" s="83">
        <f>IF($C$4="Neattiecināmās izmaksas",IF('11a+c+n'!$Q486="N",'11a+c+n'!L486,0))</f>
        <v>0</v>
      </c>
      <c r="M486" s="121">
        <f>IF($C$4="Neattiecināmās izmaksas",IF('11a+c+n'!$Q486="N",'11a+c+n'!M486,0))</f>
        <v>0</v>
      </c>
      <c r="N486" s="121">
        <f>IF($C$4="Neattiecināmās izmaksas",IF('11a+c+n'!$Q486="N",'11a+c+n'!N486,0))</f>
        <v>0</v>
      </c>
      <c r="O486" s="121">
        <f>IF($C$4="Neattiecināmās izmaksas",IF('11a+c+n'!$Q486="N",'11a+c+n'!O486,0))</f>
        <v>0</v>
      </c>
      <c r="P486" s="122">
        <f>IF($C$4="Neattiecināmās izmaksas",IF('11a+c+n'!$Q486="N",'11a+c+n'!P486,0))</f>
        <v>0</v>
      </c>
    </row>
    <row r="487" spans="1:16" x14ac:dyDescent="0.2">
      <c r="A487" s="49">
        <f>IF(P487=0,0,IF(COUNTBLANK(P487)=1,0,COUNTA($P$14:P487)))</f>
        <v>0</v>
      </c>
      <c r="B487" s="21">
        <f>IF($C$4="Neattiecināmās izmaksas",IF('11a+c+n'!$Q487="N",'11a+c+n'!B487,0))</f>
        <v>0</v>
      </c>
      <c r="C487" s="21">
        <f>IF($C$4="Neattiecināmās izmaksas",IF('11a+c+n'!$Q487="N",'11a+c+n'!C487,0))</f>
        <v>0</v>
      </c>
      <c r="D487" s="21">
        <f>IF($C$4="Neattiecināmās izmaksas",IF('11a+c+n'!$Q487="N",'11a+c+n'!D487,0))</f>
        <v>0</v>
      </c>
      <c r="E487" s="42"/>
      <c r="F487" s="64"/>
      <c r="G487" s="121"/>
      <c r="H487" s="121">
        <f>IF($C$4="Neattiecināmās izmaksas",IF('11a+c+n'!$Q487="N",'11a+c+n'!H487,0))</f>
        <v>0</v>
      </c>
      <c r="I487" s="121"/>
      <c r="J487" s="121"/>
      <c r="K487" s="122">
        <f>IF($C$4="Neattiecināmās izmaksas",IF('11a+c+n'!$Q487="N",'11a+c+n'!K487,0))</f>
        <v>0</v>
      </c>
      <c r="L487" s="83">
        <f>IF($C$4="Neattiecināmās izmaksas",IF('11a+c+n'!$Q487="N",'11a+c+n'!L487,0))</f>
        <v>0</v>
      </c>
      <c r="M487" s="121">
        <f>IF($C$4="Neattiecināmās izmaksas",IF('11a+c+n'!$Q487="N",'11a+c+n'!M487,0))</f>
        <v>0</v>
      </c>
      <c r="N487" s="121">
        <f>IF($C$4="Neattiecināmās izmaksas",IF('11a+c+n'!$Q487="N",'11a+c+n'!N487,0))</f>
        <v>0</v>
      </c>
      <c r="O487" s="121">
        <f>IF($C$4="Neattiecināmās izmaksas",IF('11a+c+n'!$Q487="N",'11a+c+n'!O487,0))</f>
        <v>0</v>
      </c>
      <c r="P487" s="122">
        <f>IF($C$4="Neattiecināmās izmaksas",IF('11a+c+n'!$Q487="N",'11a+c+n'!P487,0))</f>
        <v>0</v>
      </c>
    </row>
    <row r="488" spans="1:16" x14ac:dyDescent="0.2">
      <c r="A488" s="49">
        <f>IF(P488=0,0,IF(COUNTBLANK(P488)=1,0,COUNTA($P$14:P488)))</f>
        <v>0</v>
      </c>
      <c r="B488" s="21">
        <f>IF($C$4="Neattiecināmās izmaksas",IF('11a+c+n'!$Q488="N",'11a+c+n'!B488,0))</f>
        <v>0</v>
      </c>
      <c r="C488" s="21">
        <f>IF($C$4="Neattiecināmās izmaksas",IF('11a+c+n'!$Q488="N",'11a+c+n'!C488,0))</f>
        <v>0</v>
      </c>
      <c r="D488" s="21">
        <f>IF($C$4="Neattiecināmās izmaksas",IF('11a+c+n'!$Q488="N",'11a+c+n'!D488,0))</f>
        <v>0</v>
      </c>
      <c r="E488" s="42"/>
      <c r="F488" s="64"/>
      <c r="G488" s="121"/>
      <c r="H488" s="121">
        <f>IF($C$4="Neattiecināmās izmaksas",IF('11a+c+n'!$Q488="N",'11a+c+n'!H488,0))</f>
        <v>0</v>
      </c>
      <c r="I488" s="121"/>
      <c r="J488" s="121"/>
      <c r="K488" s="122">
        <f>IF($C$4="Neattiecināmās izmaksas",IF('11a+c+n'!$Q488="N",'11a+c+n'!K488,0))</f>
        <v>0</v>
      </c>
      <c r="L488" s="83">
        <f>IF($C$4="Neattiecināmās izmaksas",IF('11a+c+n'!$Q488="N",'11a+c+n'!L488,0))</f>
        <v>0</v>
      </c>
      <c r="M488" s="121">
        <f>IF($C$4="Neattiecināmās izmaksas",IF('11a+c+n'!$Q488="N",'11a+c+n'!M488,0))</f>
        <v>0</v>
      </c>
      <c r="N488" s="121">
        <f>IF($C$4="Neattiecināmās izmaksas",IF('11a+c+n'!$Q488="N",'11a+c+n'!N488,0))</f>
        <v>0</v>
      </c>
      <c r="O488" s="121">
        <f>IF($C$4="Neattiecināmās izmaksas",IF('11a+c+n'!$Q488="N",'11a+c+n'!O488,0))</f>
        <v>0</v>
      </c>
      <c r="P488" s="122">
        <f>IF($C$4="Neattiecināmās izmaksas",IF('11a+c+n'!$Q488="N",'11a+c+n'!P488,0))</f>
        <v>0</v>
      </c>
    </row>
    <row r="489" spans="1:16" x14ac:dyDescent="0.2">
      <c r="A489" s="49">
        <f>IF(P489=0,0,IF(COUNTBLANK(P489)=1,0,COUNTA($P$14:P489)))</f>
        <v>0</v>
      </c>
      <c r="B489" s="21">
        <f>IF($C$4="Neattiecināmās izmaksas",IF('11a+c+n'!$Q489="N",'11a+c+n'!B489,0))</f>
        <v>0</v>
      </c>
      <c r="C489" s="21">
        <f>IF($C$4="Neattiecināmās izmaksas",IF('11a+c+n'!$Q489="N",'11a+c+n'!C489,0))</f>
        <v>0</v>
      </c>
      <c r="D489" s="21">
        <f>IF($C$4="Neattiecināmās izmaksas",IF('11a+c+n'!$Q489="N",'11a+c+n'!D489,0))</f>
        <v>0</v>
      </c>
      <c r="E489" s="42"/>
      <c r="F489" s="64"/>
      <c r="G489" s="121"/>
      <c r="H489" s="121">
        <f>IF($C$4="Neattiecināmās izmaksas",IF('11a+c+n'!$Q489="N",'11a+c+n'!H489,0))</f>
        <v>0</v>
      </c>
      <c r="I489" s="121"/>
      <c r="J489" s="121"/>
      <c r="K489" s="122">
        <f>IF($C$4="Neattiecināmās izmaksas",IF('11a+c+n'!$Q489="N",'11a+c+n'!K489,0))</f>
        <v>0</v>
      </c>
      <c r="L489" s="83">
        <f>IF($C$4="Neattiecināmās izmaksas",IF('11a+c+n'!$Q489="N",'11a+c+n'!L489,0))</f>
        <v>0</v>
      </c>
      <c r="M489" s="121">
        <f>IF($C$4="Neattiecināmās izmaksas",IF('11a+c+n'!$Q489="N",'11a+c+n'!M489,0))</f>
        <v>0</v>
      </c>
      <c r="N489" s="121">
        <f>IF($C$4="Neattiecināmās izmaksas",IF('11a+c+n'!$Q489="N",'11a+c+n'!N489,0))</f>
        <v>0</v>
      </c>
      <c r="O489" s="121">
        <f>IF($C$4="Neattiecināmās izmaksas",IF('11a+c+n'!$Q489="N",'11a+c+n'!O489,0))</f>
        <v>0</v>
      </c>
      <c r="P489" s="122">
        <f>IF($C$4="Neattiecināmās izmaksas",IF('11a+c+n'!$Q489="N",'11a+c+n'!P489,0))</f>
        <v>0</v>
      </c>
    </row>
    <row r="490" spans="1:16" x14ac:dyDescent="0.2">
      <c r="A490" s="49">
        <f>IF(P490=0,0,IF(COUNTBLANK(P490)=1,0,COUNTA($P$14:P490)))</f>
        <v>0</v>
      </c>
      <c r="B490" s="21">
        <f>IF($C$4="Neattiecināmās izmaksas",IF('11a+c+n'!$Q490="N",'11a+c+n'!B490,0))</f>
        <v>0</v>
      </c>
      <c r="C490" s="21">
        <f>IF($C$4="Neattiecināmās izmaksas",IF('11a+c+n'!$Q490="N",'11a+c+n'!C490,0))</f>
        <v>0</v>
      </c>
      <c r="D490" s="21">
        <f>IF($C$4="Neattiecināmās izmaksas",IF('11a+c+n'!$Q490="N",'11a+c+n'!D490,0))</f>
        <v>0</v>
      </c>
      <c r="E490" s="42"/>
      <c r="F490" s="64"/>
      <c r="G490" s="121"/>
      <c r="H490" s="121">
        <f>IF($C$4="Neattiecināmās izmaksas",IF('11a+c+n'!$Q490="N",'11a+c+n'!H490,0))</f>
        <v>0</v>
      </c>
      <c r="I490" s="121"/>
      <c r="J490" s="121"/>
      <c r="K490" s="122">
        <f>IF($C$4="Neattiecināmās izmaksas",IF('11a+c+n'!$Q490="N",'11a+c+n'!K490,0))</f>
        <v>0</v>
      </c>
      <c r="L490" s="83">
        <f>IF($C$4="Neattiecināmās izmaksas",IF('11a+c+n'!$Q490="N",'11a+c+n'!L490,0))</f>
        <v>0</v>
      </c>
      <c r="M490" s="121">
        <f>IF($C$4="Neattiecināmās izmaksas",IF('11a+c+n'!$Q490="N",'11a+c+n'!M490,0))</f>
        <v>0</v>
      </c>
      <c r="N490" s="121">
        <f>IF($C$4="Neattiecināmās izmaksas",IF('11a+c+n'!$Q490="N",'11a+c+n'!N490,0))</f>
        <v>0</v>
      </c>
      <c r="O490" s="121">
        <f>IF($C$4="Neattiecināmās izmaksas",IF('11a+c+n'!$Q490="N",'11a+c+n'!O490,0))</f>
        <v>0</v>
      </c>
      <c r="P490" s="122">
        <f>IF($C$4="Neattiecināmās izmaksas",IF('11a+c+n'!$Q490="N",'11a+c+n'!P490,0))</f>
        <v>0</v>
      </c>
    </row>
    <row r="491" spans="1:16" x14ac:dyDescent="0.2">
      <c r="A491" s="49">
        <f>IF(P491=0,0,IF(COUNTBLANK(P491)=1,0,COUNTA($P$14:P491)))</f>
        <v>0</v>
      </c>
      <c r="B491" s="21">
        <f>IF($C$4="Neattiecināmās izmaksas",IF('11a+c+n'!$Q491="N",'11a+c+n'!B491,0))</f>
        <v>0</v>
      </c>
      <c r="C491" s="21">
        <f>IF($C$4="Neattiecināmās izmaksas",IF('11a+c+n'!$Q491="N",'11a+c+n'!C491,0))</f>
        <v>0</v>
      </c>
      <c r="D491" s="21">
        <f>IF($C$4="Neattiecināmās izmaksas",IF('11a+c+n'!$Q491="N",'11a+c+n'!D491,0))</f>
        <v>0</v>
      </c>
      <c r="E491" s="42"/>
      <c r="F491" s="64"/>
      <c r="G491" s="121"/>
      <c r="H491" s="121">
        <f>IF($C$4="Neattiecināmās izmaksas",IF('11a+c+n'!$Q491="N",'11a+c+n'!H491,0))</f>
        <v>0</v>
      </c>
      <c r="I491" s="121"/>
      <c r="J491" s="121"/>
      <c r="K491" s="122">
        <f>IF($C$4="Neattiecināmās izmaksas",IF('11a+c+n'!$Q491="N",'11a+c+n'!K491,0))</f>
        <v>0</v>
      </c>
      <c r="L491" s="83">
        <f>IF($C$4="Neattiecināmās izmaksas",IF('11a+c+n'!$Q491="N",'11a+c+n'!L491,0))</f>
        <v>0</v>
      </c>
      <c r="M491" s="121">
        <f>IF($C$4="Neattiecināmās izmaksas",IF('11a+c+n'!$Q491="N",'11a+c+n'!M491,0))</f>
        <v>0</v>
      </c>
      <c r="N491" s="121">
        <f>IF($C$4="Neattiecināmās izmaksas",IF('11a+c+n'!$Q491="N",'11a+c+n'!N491,0))</f>
        <v>0</v>
      </c>
      <c r="O491" s="121">
        <f>IF($C$4="Neattiecināmās izmaksas",IF('11a+c+n'!$Q491="N",'11a+c+n'!O491,0))</f>
        <v>0</v>
      </c>
      <c r="P491" s="122">
        <f>IF($C$4="Neattiecināmās izmaksas",IF('11a+c+n'!$Q491="N",'11a+c+n'!P491,0))</f>
        <v>0</v>
      </c>
    </row>
    <row r="492" spans="1:16" x14ac:dyDescent="0.2">
      <c r="A492" s="49">
        <f>IF(P492=0,0,IF(COUNTBLANK(P492)=1,0,COUNTA($P$14:P492)))</f>
        <v>0</v>
      </c>
      <c r="B492" s="21">
        <f>IF($C$4="Neattiecināmās izmaksas",IF('11a+c+n'!$Q492="N",'11a+c+n'!B492,0))</f>
        <v>0</v>
      </c>
      <c r="C492" s="21">
        <f>IF($C$4="Neattiecināmās izmaksas",IF('11a+c+n'!$Q492="N",'11a+c+n'!C492,0))</f>
        <v>0</v>
      </c>
      <c r="D492" s="21">
        <f>IF($C$4="Neattiecināmās izmaksas",IF('11a+c+n'!$Q492="N",'11a+c+n'!D492,0))</f>
        <v>0</v>
      </c>
      <c r="E492" s="42"/>
      <c r="F492" s="64"/>
      <c r="G492" s="121"/>
      <c r="H492" s="121">
        <f>IF($C$4="Neattiecināmās izmaksas",IF('11a+c+n'!$Q492="N",'11a+c+n'!H492,0))</f>
        <v>0</v>
      </c>
      <c r="I492" s="121"/>
      <c r="J492" s="121"/>
      <c r="K492" s="122">
        <f>IF($C$4="Neattiecināmās izmaksas",IF('11a+c+n'!$Q492="N",'11a+c+n'!K492,0))</f>
        <v>0</v>
      </c>
      <c r="L492" s="83">
        <f>IF($C$4="Neattiecināmās izmaksas",IF('11a+c+n'!$Q492="N",'11a+c+n'!L492,0))</f>
        <v>0</v>
      </c>
      <c r="M492" s="121">
        <f>IF($C$4="Neattiecināmās izmaksas",IF('11a+c+n'!$Q492="N",'11a+c+n'!M492,0))</f>
        <v>0</v>
      </c>
      <c r="N492" s="121">
        <f>IF($C$4="Neattiecināmās izmaksas",IF('11a+c+n'!$Q492="N",'11a+c+n'!N492,0))</f>
        <v>0</v>
      </c>
      <c r="O492" s="121">
        <f>IF($C$4="Neattiecināmās izmaksas",IF('11a+c+n'!$Q492="N",'11a+c+n'!O492,0))</f>
        <v>0</v>
      </c>
      <c r="P492" s="122">
        <f>IF($C$4="Neattiecināmās izmaksas",IF('11a+c+n'!$Q492="N",'11a+c+n'!P492,0))</f>
        <v>0</v>
      </c>
    </row>
    <row r="493" spans="1:16" x14ac:dyDescent="0.2">
      <c r="A493" s="49">
        <f>IF(P493=0,0,IF(COUNTBLANK(P493)=1,0,COUNTA($P$14:P493)))</f>
        <v>0</v>
      </c>
      <c r="B493" s="21">
        <f>IF($C$4="Neattiecināmās izmaksas",IF('11a+c+n'!$Q493="N",'11a+c+n'!B493,0))</f>
        <v>0</v>
      </c>
      <c r="C493" s="21">
        <f>IF($C$4="Neattiecināmās izmaksas",IF('11a+c+n'!$Q493="N",'11a+c+n'!C493,0))</f>
        <v>0</v>
      </c>
      <c r="D493" s="21">
        <f>IF($C$4="Neattiecināmās izmaksas",IF('11a+c+n'!$Q493="N",'11a+c+n'!D493,0))</f>
        <v>0</v>
      </c>
      <c r="E493" s="42"/>
      <c r="F493" s="64"/>
      <c r="G493" s="121"/>
      <c r="H493" s="121">
        <f>IF($C$4="Neattiecināmās izmaksas",IF('11a+c+n'!$Q493="N",'11a+c+n'!H493,0))</f>
        <v>0</v>
      </c>
      <c r="I493" s="121"/>
      <c r="J493" s="121"/>
      <c r="K493" s="122">
        <f>IF($C$4="Neattiecināmās izmaksas",IF('11a+c+n'!$Q493="N",'11a+c+n'!K493,0))</f>
        <v>0</v>
      </c>
      <c r="L493" s="83">
        <f>IF($C$4="Neattiecināmās izmaksas",IF('11a+c+n'!$Q493="N",'11a+c+n'!L493,0))</f>
        <v>0</v>
      </c>
      <c r="M493" s="121">
        <f>IF($C$4="Neattiecināmās izmaksas",IF('11a+c+n'!$Q493="N",'11a+c+n'!M493,0))</f>
        <v>0</v>
      </c>
      <c r="N493" s="121">
        <f>IF($C$4="Neattiecināmās izmaksas",IF('11a+c+n'!$Q493="N",'11a+c+n'!N493,0))</f>
        <v>0</v>
      </c>
      <c r="O493" s="121">
        <f>IF($C$4="Neattiecināmās izmaksas",IF('11a+c+n'!$Q493="N",'11a+c+n'!O493,0))</f>
        <v>0</v>
      </c>
      <c r="P493" s="122">
        <f>IF($C$4="Neattiecināmās izmaksas",IF('11a+c+n'!$Q493="N",'11a+c+n'!P493,0))</f>
        <v>0</v>
      </c>
    </row>
    <row r="494" spans="1:16" x14ac:dyDescent="0.2">
      <c r="A494" s="49">
        <f>IF(P494=0,0,IF(COUNTBLANK(P494)=1,0,COUNTA($P$14:P494)))</f>
        <v>0</v>
      </c>
      <c r="B494" s="21">
        <f>IF($C$4="Neattiecināmās izmaksas",IF('11a+c+n'!$Q494="N",'11a+c+n'!B494,0))</f>
        <v>0</v>
      </c>
      <c r="C494" s="21">
        <f>IF($C$4="Neattiecināmās izmaksas",IF('11a+c+n'!$Q494="N",'11a+c+n'!C494,0))</f>
        <v>0</v>
      </c>
      <c r="D494" s="21">
        <f>IF($C$4="Neattiecināmās izmaksas",IF('11a+c+n'!$Q494="N",'11a+c+n'!D494,0))</f>
        <v>0</v>
      </c>
      <c r="E494" s="42"/>
      <c r="F494" s="64"/>
      <c r="G494" s="121"/>
      <c r="H494" s="121">
        <f>IF($C$4="Neattiecināmās izmaksas",IF('11a+c+n'!$Q494="N",'11a+c+n'!H494,0))</f>
        <v>0</v>
      </c>
      <c r="I494" s="121"/>
      <c r="J494" s="121"/>
      <c r="K494" s="122">
        <f>IF($C$4="Neattiecināmās izmaksas",IF('11a+c+n'!$Q494="N",'11a+c+n'!K494,0))</f>
        <v>0</v>
      </c>
      <c r="L494" s="83">
        <f>IF($C$4="Neattiecināmās izmaksas",IF('11a+c+n'!$Q494="N",'11a+c+n'!L494,0))</f>
        <v>0</v>
      </c>
      <c r="M494" s="121">
        <f>IF($C$4="Neattiecināmās izmaksas",IF('11a+c+n'!$Q494="N",'11a+c+n'!M494,0))</f>
        <v>0</v>
      </c>
      <c r="N494" s="121">
        <f>IF($C$4="Neattiecināmās izmaksas",IF('11a+c+n'!$Q494="N",'11a+c+n'!N494,0))</f>
        <v>0</v>
      </c>
      <c r="O494" s="121">
        <f>IF($C$4="Neattiecināmās izmaksas",IF('11a+c+n'!$Q494="N",'11a+c+n'!O494,0))</f>
        <v>0</v>
      </c>
      <c r="P494" s="122">
        <f>IF($C$4="Neattiecināmās izmaksas",IF('11a+c+n'!$Q494="N",'11a+c+n'!P494,0))</f>
        <v>0</v>
      </c>
    </row>
    <row r="495" spans="1:16" x14ac:dyDescent="0.2">
      <c r="A495" s="49">
        <f>IF(P495=0,0,IF(COUNTBLANK(P495)=1,0,COUNTA($P$14:P495)))</f>
        <v>0</v>
      </c>
      <c r="B495" s="21">
        <f>IF($C$4="Neattiecināmās izmaksas",IF('11a+c+n'!$Q495="N",'11a+c+n'!B495,0))</f>
        <v>0</v>
      </c>
      <c r="C495" s="21">
        <f>IF($C$4="Neattiecināmās izmaksas",IF('11a+c+n'!$Q495="N",'11a+c+n'!C495,0))</f>
        <v>0</v>
      </c>
      <c r="D495" s="21">
        <f>IF($C$4="Neattiecināmās izmaksas",IF('11a+c+n'!$Q495="N",'11a+c+n'!D495,0))</f>
        <v>0</v>
      </c>
      <c r="E495" s="42"/>
      <c r="F495" s="64"/>
      <c r="G495" s="121"/>
      <c r="H495" s="121">
        <f>IF($C$4="Neattiecināmās izmaksas",IF('11a+c+n'!$Q495="N",'11a+c+n'!H495,0))</f>
        <v>0</v>
      </c>
      <c r="I495" s="121"/>
      <c r="J495" s="121"/>
      <c r="K495" s="122">
        <f>IF($C$4="Neattiecināmās izmaksas",IF('11a+c+n'!$Q495="N",'11a+c+n'!K495,0))</f>
        <v>0</v>
      </c>
      <c r="L495" s="83">
        <f>IF($C$4="Neattiecināmās izmaksas",IF('11a+c+n'!$Q495="N",'11a+c+n'!L495,0))</f>
        <v>0</v>
      </c>
      <c r="M495" s="121">
        <f>IF($C$4="Neattiecināmās izmaksas",IF('11a+c+n'!$Q495="N",'11a+c+n'!M495,0))</f>
        <v>0</v>
      </c>
      <c r="N495" s="121">
        <f>IF($C$4="Neattiecināmās izmaksas",IF('11a+c+n'!$Q495="N",'11a+c+n'!N495,0))</f>
        <v>0</v>
      </c>
      <c r="O495" s="121">
        <f>IF($C$4="Neattiecināmās izmaksas",IF('11a+c+n'!$Q495="N",'11a+c+n'!O495,0))</f>
        <v>0</v>
      </c>
      <c r="P495" s="122">
        <f>IF($C$4="Neattiecināmās izmaksas",IF('11a+c+n'!$Q495="N",'11a+c+n'!P495,0))</f>
        <v>0</v>
      </c>
    </row>
    <row r="496" spans="1:16" x14ac:dyDescent="0.2">
      <c r="A496" s="49">
        <f>IF(P496=0,0,IF(COUNTBLANK(P496)=1,0,COUNTA($P$14:P496)))</f>
        <v>0</v>
      </c>
      <c r="B496" s="21">
        <f>IF($C$4="Neattiecināmās izmaksas",IF('11a+c+n'!$Q496="N",'11a+c+n'!B496,0))</f>
        <v>0</v>
      </c>
      <c r="C496" s="21">
        <f>IF($C$4="Neattiecināmās izmaksas",IF('11a+c+n'!$Q496="N",'11a+c+n'!C496,0))</f>
        <v>0</v>
      </c>
      <c r="D496" s="21">
        <f>IF($C$4="Neattiecināmās izmaksas",IF('11a+c+n'!$Q496="N",'11a+c+n'!D496,0))</f>
        <v>0</v>
      </c>
      <c r="E496" s="42"/>
      <c r="F496" s="64"/>
      <c r="G496" s="121"/>
      <c r="H496" s="121">
        <f>IF($C$4="Neattiecināmās izmaksas",IF('11a+c+n'!$Q496="N",'11a+c+n'!H496,0))</f>
        <v>0</v>
      </c>
      <c r="I496" s="121"/>
      <c r="J496" s="121"/>
      <c r="K496" s="122">
        <f>IF($C$4="Neattiecināmās izmaksas",IF('11a+c+n'!$Q496="N",'11a+c+n'!K496,0))</f>
        <v>0</v>
      </c>
      <c r="L496" s="83">
        <f>IF($C$4="Neattiecināmās izmaksas",IF('11a+c+n'!$Q496="N",'11a+c+n'!L496,0))</f>
        <v>0</v>
      </c>
      <c r="M496" s="121">
        <f>IF($C$4="Neattiecināmās izmaksas",IF('11a+c+n'!$Q496="N",'11a+c+n'!M496,0))</f>
        <v>0</v>
      </c>
      <c r="N496" s="121">
        <f>IF($C$4="Neattiecināmās izmaksas",IF('11a+c+n'!$Q496="N",'11a+c+n'!N496,0))</f>
        <v>0</v>
      </c>
      <c r="O496" s="121">
        <f>IF($C$4="Neattiecināmās izmaksas",IF('11a+c+n'!$Q496="N",'11a+c+n'!O496,0))</f>
        <v>0</v>
      </c>
      <c r="P496" s="122">
        <f>IF($C$4="Neattiecināmās izmaksas",IF('11a+c+n'!$Q496="N",'11a+c+n'!P496,0))</f>
        <v>0</v>
      </c>
    </row>
    <row r="497" spans="1:16" x14ac:dyDescent="0.2">
      <c r="A497" s="49">
        <f>IF(P497=0,0,IF(COUNTBLANK(P497)=1,0,COUNTA($P$14:P497)))</f>
        <v>0</v>
      </c>
      <c r="B497" s="21">
        <f>IF($C$4="Neattiecināmās izmaksas",IF('11a+c+n'!$Q497="N",'11a+c+n'!B497,0))</f>
        <v>0</v>
      </c>
      <c r="C497" s="21">
        <f>IF($C$4="Neattiecināmās izmaksas",IF('11a+c+n'!$Q497="N",'11a+c+n'!C497,0))</f>
        <v>0</v>
      </c>
      <c r="D497" s="21">
        <f>IF($C$4="Neattiecināmās izmaksas",IF('11a+c+n'!$Q497="N",'11a+c+n'!D497,0))</f>
        <v>0</v>
      </c>
      <c r="E497" s="42"/>
      <c r="F497" s="64"/>
      <c r="G497" s="121"/>
      <c r="H497" s="121">
        <f>IF($C$4="Neattiecināmās izmaksas",IF('11a+c+n'!$Q497="N",'11a+c+n'!H497,0))</f>
        <v>0</v>
      </c>
      <c r="I497" s="121"/>
      <c r="J497" s="121"/>
      <c r="K497" s="122">
        <f>IF($C$4="Neattiecināmās izmaksas",IF('11a+c+n'!$Q497="N",'11a+c+n'!K497,0))</f>
        <v>0</v>
      </c>
      <c r="L497" s="83">
        <f>IF($C$4="Neattiecināmās izmaksas",IF('11a+c+n'!$Q497="N",'11a+c+n'!L497,0))</f>
        <v>0</v>
      </c>
      <c r="M497" s="121">
        <f>IF($C$4="Neattiecināmās izmaksas",IF('11a+c+n'!$Q497="N",'11a+c+n'!M497,0))</f>
        <v>0</v>
      </c>
      <c r="N497" s="121">
        <f>IF($C$4="Neattiecināmās izmaksas",IF('11a+c+n'!$Q497="N",'11a+c+n'!N497,0))</f>
        <v>0</v>
      </c>
      <c r="O497" s="121">
        <f>IF($C$4="Neattiecināmās izmaksas",IF('11a+c+n'!$Q497="N",'11a+c+n'!O497,0))</f>
        <v>0</v>
      </c>
      <c r="P497" s="122">
        <f>IF($C$4="Neattiecināmās izmaksas",IF('11a+c+n'!$Q497="N",'11a+c+n'!P497,0))</f>
        <v>0</v>
      </c>
    </row>
    <row r="498" spans="1:16" x14ac:dyDescent="0.2">
      <c r="A498" s="49">
        <f>IF(P498=0,0,IF(COUNTBLANK(P498)=1,0,COUNTA($P$14:P498)))</f>
        <v>0</v>
      </c>
      <c r="B498" s="21">
        <f>IF($C$4="Neattiecināmās izmaksas",IF('11a+c+n'!$Q498="N",'11a+c+n'!B498,0))</f>
        <v>0</v>
      </c>
      <c r="C498" s="21">
        <f>IF($C$4="Neattiecināmās izmaksas",IF('11a+c+n'!$Q498="N",'11a+c+n'!C498,0))</f>
        <v>0</v>
      </c>
      <c r="D498" s="21">
        <f>IF($C$4="Neattiecināmās izmaksas",IF('11a+c+n'!$Q498="N",'11a+c+n'!D498,0))</f>
        <v>0</v>
      </c>
      <c r="E498" s="42"/>
      <c r="F498" s="64"/>
      <c r="G498" s="121"/>
      <c r="H498" s="121">
        <f>IF($C$4="Neattiecināmās izmaksas",IF('11a+c+n'!$Q498="N",'11a+c+n'!H498,0))</f>
        <v>0</v>
      </c>
      <c r="I498" s="121"/>
      <c r="J498" s="121"/>
      <c r="K498" s="122">
        <f>IF($C$4="Neattiecināmās izmaksas",IF('11a+c+n'!$Q498="N",'11a+c+n'!K498,0))</f>
        <v>0</v>
      </c>
      <c r="L498" s="83">
        <f>IF($C$4="Neattiecināmās izmaksas",IF('11a+c+n'!$Q498="N",'11a+c+n'!L498,0))</f>
        <v>0</v>
      </c>
      <c r="M498" s="121">
        <f>IF($C$4="Neattiecināmās izmaksas",IF('11a+c+n'!$Q498="N",'11a+c+n'!M498,0))</f>
        <v>0</v>
      </c>
      <c r="N498" s="121">
        <f>IF($C$4="Neattiecināmās izmaksas",IF('11a+c+n'!$Q498="N",'11a+c+n'!N498,0))</f>
        <v>0</v>
      </c>
      <c r="O498" s="121">
        <f>IF($C$4="Neattiecināmās izmaksas",IF('11a+c+n'!$Q498="N",'11a+c+n'!O498,0))</f>
        <v>0</v>
      </c>
      <c r="P498" s="122">
        <f>IF($C$4="Neattiecināmās izmaksas",IF('11a+c+n'!$Q498="N",'11a+c+n'!P498,0))</f>
        <v>0</v>
      </c>
    </row>
    <row r="499" spans="1:16" x14ac:dyDescent="0.2">
      <c r="A499" s="49">
        <f>IF(P499=0,0,IF(COUNTBLANK(P499)=1,0,COUNTA($P$14:P499)))</f>
        <v>0</v>
      </c>
      <c r="B499" s="21">
        <f>IF($C$4="Neattiecināmās izmaksas",IF('11a+c+n'!$Q499="N",'11a+c+n'!B499,0))</f>
        <v>0</v>
      </c>
      <c r="C499" s="21">
        <f>IF($C$4="Neattiecināmās izmaksas",IF('11a+c+n'!$Q499="N",'11a+c+n'!C499,0))</f>
        <v>0</v>
      </c>
      <c r="D499" s="21">
        <f>IF($C$4="Neattiecināmās izmaksas",IF('11a+c+n'!$Q499="N",'11a+c+n'!D499,0))</f>
        <v>0</v>
      </c>
      <c r="E499" s="42"/>
      <c r="F499" s="64"/>
      <c r="G499" s="121"/>
      <c r="H499" s="121">
        <f>IF($C$4="Neattiecināmās izmaksas",IF('11a+c+n'!$Q499="N",'11a+c+n'!H499,0))</f>
        <v>0</v>
      </c>
      <c r="I499" s="121"/>
      <c r="J499" s="121"/>
      <c r="K499" s="122">
        <f>IF($C$4="Neattiecināmās izmaksas",IF('11a+c+n'!$Q499="N",'11a+c+n'!K499,0))</f>
        <v>0</v>
      </c>
      <c r="L499" s="83">
        <f>IF($C$4="Neattiecināmās izmaksas",IF('11a+c+n'!$Q499="N",'11a+c+n'!L499,0))</f>
        <v>0</v>
      </c>
      <c r="M499" s="121">
        <f>IF($C$4="Neattiecināmās izmaksas",IF('11a+c+n'!$Q499="N",'11a+c+n'!M499,0))</f>
        <v>0</v>
      </c>
      <c r="N499" s="121">
        <f>IF($C$4="Neattiecināmās izmaksas",IF('11a+c+n'!$Q499="N",'11a+c+n'!N499,0))</f>
        <v>0</v>
      </c>
      <c r="O499" s="121">
        <f>IF($C$4="Neattiecināmās izmaksas",IF('11a+c+n'!$Q499="N",'11a+c+n'!O499,0))</f>
        <v>0</v>
      </c>
      <c r="P499" s="122">
        <f>IF($C$4="Neattiecināmās izmaksas",IF('11a+c+n'!$Q499="N",'11a+c+n'!P499,0))</f>
        <v>0</v>
      </c>
    </row>
    <row r="500" spans="1:16" x14ac:dyDescent="0.2">
      <c r="A500" s="49">
        <f>IF(P500=0,0,IF(COUNTBLANK(P500)=1,0,COUNTA($P$14:P500)))</f>
        <v>0</v>
      </c>
      <c r="B500" s="21">
        <f>IF($C$4="Neattiecināmās izmaksas",IF('11a+c+n'!$Q500="N",'11a+c+n'!B500,0))</f>
        <v>0</v>
      </c>
      <c r="C500" s="21">
        <f>IF($C$4="Neattiecināmās izmaksas",IF('11a+c+n'!$Q500="N",'11a+c+n'!C500,0))</f>
        <v>0</v>
      </c>
      <c r="D500" s="21">
        <f>IF($C$4="Neattiecināmās izmaksas",IF('11a+c+n'!$Q500="N",'11a+c+n'!D500,0))</f>
        <v>0</v>
      </c>
      <c r="E500" s="42"/>
      <c r="F500" s="64"/>
      <c r="G500" s="121"/>
      <c r="H500" s="121">
        <f>IF($C$4="Neattiecināmās izmaksas",IF('11a+c+n'!$Q500="N",'11a+c+n'!H500,0))</f>
        <v>0</v>
      </c>
      <c r="I500" s="121"/>
      <c r="J500" s="121"/>
      <c r="K500" s="122">
        <f>IF($C$4="Neattiecināmās izmaksas",IF('11a+c+n'!$Q500="N",'11a+c+n'!K500,0))</f>
        <v>0</v>
      </c>
      <c r="L500" s="83">
        <f>IF($C$4="Neattiecināmās izmaksas",IF('11a+c+n'!$Q500="N",'11a+c+n'!L500,0))</f>
        <v>0</v>
      </c>
      <c r="M500" s="121">
        <f>IF($C$4="Neattiecināmās izmaksas",IF('11a+c+n'!$Q500="N",'11a+c+n'!M500,0))</f>
        <v>0</v>
      </c>
      <c r="N500" s="121">
        <f>IF($C$4="Neattiecināmās izmaksas",IF('11a+c+n'!$Q500="N",'11a+c+n'!N500,0))</f>
        <v>0</v>
      </c>
      <c r="O500" s="121">
        <f>IF($C$4="Neattiecināmās izmaksas",IF('11a+c+n'!$Q500="N",'11a+c+n'!O500,0))</f>
        <v>0</v>
      </c>
      <c r="P500" s="122">
        <f>IF($C$4="Neattiecināmās izmaksas",IF('11a+c+n'!$Q500="N",'11a+c+n'!P500,0))</f>
        <v>0</v>
      </c>
    </row>
    <row r="501" spans="1:16" x14ac:dyDescent="0.2">
      <c r="A501" s="49">
        <f>IF(P501=0,0,IF(COUNTBLANK(P501)=1,0,COUNTA($P$14:P501)))</f>
        <v>0</v>
      </c>
      <c r="B501" s="21">
        <f>IF($C$4="Neattiecināmās izmaksas",IF('11a+c+n'!$Q501="N",'11a+c+n'!B501,0))</f>
        <v>0</v>
      </c>
      <c r="C501" s="21">
        <f>IF($C$4="Neattiecināmās izmaksas",IF('11a+c+n'!$Q501="N",'11a+c+n'!C501,0))</f>
        <v>0</v>
      </c>
      <c r="D501" s="21">
        <f>IF($C$4="Neattiecināmās izmaksas",IF('11a+c+n'!$Q501="N",'11a+c+n'!D501,0))</f>
        <v>0</v>
      </c>
      <c r="E501" s="42"/>
      <c r="F501" s="64"/>
      <c r="G501" s="121"/>
      <c r="H501" s="121">
        <f>IF($C$4="Neattiecināmās izmaksas",IF('11a+c+n'!$Q501="N",'11a+c+n'!H501,0))</f>
        <v>0</v>
      </c>
      <c r="I501" s="121"/>
      <c r="J501" s="121"/>
      <c r="K501" s="122">
        <f>IF($C$4="Neattiecināmās izmaksas",IF('11a+c+n'!$Q501="N",'11a+c+n'!K501,0))</f>
        <v>0</v>
      </c>
      <c r="L501" s="83">
        <f>IF($C$4="Neattiecināmās izmaksas",IF('11a+c+n'!$Q501="N",'11a+c+n'!L501,0))</f>
        <v>0</v>
      </c>
      <c r="M501" s="121">
        <f>IF($C$4="Neattiecināmās izmaksas",IF('11a+c+n'!$Q501="N",'11a+c+n'!M501,0))</f>
        <v>0</v>
      </c>
      <c r="N501" s="121">
        <f>IF($C$4="Neattiecināmās izmaksas",IF('11a+c+n'!$Q501="N",'11a+c+n'!N501,0))</f>
        <v>0</v>
      </c>
      <c r="O501" s="121">
        <f>IF($C$4="Neattiecināmās izmaksas",IF('11a+c+n'!$Q501="N",'11a+c+n'!O501,0))</f>
        <v>0</v>
      </c>
      <c r="P501" s="122">
        <f>IF($C$4="Neattiecināmās izmaksas",IF('11a+c+n'!$Q501="N",'11a+c+n'!P501,0))</f>
        <v>0</v>
      </c>
    </row>
    <row r="502" spans="1:16" x14ac:dyDescent="0.2">
      <c r="A502" s="49">
        <f>IF(P502=0,0,IF(COUNTBLANK(P502)=1,0,COUNTA($P$14:P502)))</f>
        <v>0</v>
      </c>
      <c r="B502" s="21">
        <f>IF($C$4="Neattiecināmās izmaksas",IF('11a+c+n'!$Q502="N",'11a+c+n'!B502,0))</f>
        <v>0</v>
      </c>
      <c r="C502" s="21">
        <f>IF($C$4="Neattiecināmās izmaksas",IF('11a+c+n'!$Q502="N",'11a+c+n'!C502,0))</f>
        <v>0</v>
      </c>
      <c r="D502" s="21">
        <f>IF($C$4="Neattiecināmās izmaksas",IF('11a+c+n'!$Q502="N",'11a+c+n'!D502,0))</f>
        <v>0</v>
      </c>
      <c r="E502" s="42"/>
      <c r="F502" s="64"/>
      <c r="G502" s="121"/>
      <c r="H502" s="121">
        <f>IF($C$4="Neattiecināmās izmaksas",IF('11a+c+n'!$Q502="N",'11a+c+n'!H502,0))</f>
        <v>0</v>
      </c>
      <c r="I502" s="121"/>
      <c r="J502" s="121"/>
      <c r="K502" s="122">
        <f>IF($C$4="Neattiecināmās izmaksas",IF('11a+c+n'!$Q502="N",'11a+c+n'!K502,0))</f>
        <v>0</v>
      </c>
      <c r="L502" s="83">
        <f>IF($C$4="Neattiecināmās izmaksas",IF('11a+c+n'!$Q502="N",'11a+c+n'!L502,0))</f>
        <v>0</v>
      </c>
      <c r="M502" s="121">
        <f>IF($C$4="Neattiecināmās izmaksas",IF('11a+c+n'!$Q502="N",'11a+c+n'!M502,0))</f>
        <v>0</v>
      </c>
      <c r="N502" s="121">
        <f>IF($C$4="Neattiecināmās izmaksas",IF('11a+c+n'!$Q502="N",'11a+c+n'!N502,0))</f>
        <v>0</v>
      </c>
      <c r="O502" s="121">
        <f>IF($C$4="Neattiecināmās izmaksas",IF('11a+c+n'!$Q502="N",'11a+c+n'!O502,0))</f>
        <v>0</v>
      </c>
      <c r="P502" s="122">
        <f>IF($C$4="Neattiecināmās izmaksas",IF('11a+c+n'!$Q502="N",'11a+c+n'!P502,0))</f>
        <v>0</v>
      </c>
    </row>
    <row r="503" spans="1:16" x14ac:dyDescent="0.2">
      <c r="A503" s="49">
        <f>IF(P503=0,0,IF(COUNTBLANK(P503)=1,0,COUNTA($P$14:P503)))</f>
        <v>0</v>
      </c>
      <c r="B503" s="21">
        <f>IF($C$4="Neattiecināmās izmaksas",IF('11a+c+n'!$Q503="N",'11a+c+n'!B503,0))</f>
        <v>0</v>
      </c>
      <c r="C503" s="21">
        <f>IF($C$4="Neattiecināmās izmaksas",IF('11a+c+n'!$Q503="N",'11a+c+n'!C503,0))</f>
        <v>0</v>
      </c>
      <c r="D503" s="21">
        <f>IF($C$4="Neattiecināmās izmaksas",IF('11a+c+n'!$Q503="N",'11a+c+n'!D503,0))</f>
        <v>0</v>
      </c>
      <c r="E503" s="42"/>
      <c r="F503" s="64"/>
      <c r="G503" s="121"/>
      <c r="H503" s="121">
        <f>IF($C$4="Neattiecināmās izmaksas",IF('11a+c+n'!$Q503="N",'11a+c+n'!H503,0))</f>
        <v>0</v>
      </c>
      <c r="I503" s="121"/>
      <c r="J503" s="121"/>
      <c r="K503" s="122">
        <f>IF($C$4="Neattiecināmās izmaksas",IF('11a+c+n'!$Q503="N",'11a+c+n'!K503,0))</f>
        <v>0</v>
      </c>
      <c r="L503" s="83">
        <f>IF($C$4="Neattiecināmās izmaksas",IF('11a+c+n'!$Q503="N",'11a+c+n'!L503,0))</f>
        <v>0</v>
      </c>
      <c r="M503" s="121">
        <f>IF($C$4="Neattiecināmās izmaksas",IF('11a+c+n'!$Q503="N",'11a+c+n'!M503,0))</f>
        <v>0</v>
      </c>
      <c r="N503" s="121">
        <f>IF($C$4="Neattiecināmās izmaksas",IF('11a+c+n'!$Q503="N",'11a+c+n'!N503,0))</f>
        <v>0</v>
      </c>
      <c r="O503" s="121">
        <f>IF($C$4="Neattiecināmās izmaksas",IF('11a+c+n'!$Q503="N",'11a+c+n'!O503,0))</f>
        <v>0</v>
      </c>
      <c r="P503" s="122">
        <f>IF($C$4="Neattiecināmās izmaksas",IF('11a+c+n'!$Q503="N",'11a+c+n'!P503,0))</f>
        <v>0</v>
      </c>
    </row>
    <row r="504" spans="1:16" x14ac:dyDescent="0.2">
      <c r="A504" s="49">
        <f>IF(P504=0,0,IF(COUNTBLANK(P504)=1,0,COUNTA($P$14:P504)))</f>
        <v>0</v>
      </c>
      <c r="B504" s="21">
        <f>IF($C$4="Neattiecināmās izmaksas",IF('11a+c+n'!$Q504="N",'11a+c+n'!B504,0))</f>
        <v>0</v>
      </c>
      <c r="C504" s="21">
        <f>IF($C$4="Neattiecināmās izmaksas",IF('11a+c+n'!$Q504="N",'11a+c+n'!C504,0))</f>
        <v>0</v>
      </c>
      <c r="D504" s="21">
        <f>IF($C$4="Neattiecināmās izmaksas",IF('11a+c+n'!$Q504="N",'11a+c+n'!D504,0))</f>
        <v>0</v>
      </c>
      <c r="E504" s="42"/>
      <c r="F504" s="64"/>
      <c r="G504" s="121"/>
      <c r="H504" s="121">
        <f>IF($C$4="Neattiecināmās izmaksas",IF('11a+c+n'!$Q504="N",'11a+c+n'!H504,0))</f>
        <v>0</v>
      </c>
      <c r="I504" s="121"/>
      <c r="J504" s="121"/>
      <c r="K504" s="122">
        <f>IF($C$4="Neattiecināmās izmaksas",IF('11a+c+n'!$Q504="N",'11a+c+n'!K504,0))</f>
        <v>0</v>
      </c>
      <c r="L504" s="83">
        <f>IF($C$4="Neattiecināmās izmaksas",IF('11a+c+n'!$Q504="N",'11a+c+n'!L504,0))</f>
        <v>0</v>
      </c>
      <c r="M504" s="121">
        <f>IF($C$4="Neattiecināmās izmaksas",IF('11a+c+n'!$Q504="N",'11a+c+n'!M504,0))</f>
        <v>0</v>
      </c>
      <c r="N504" s="121">
        <f>IF($C$4="Neattiecināmās izmaksas",IF('11a+c+n'!$Q504="N",'11a+c+n'!N504,0))</f>
        <v>0</v>
      </c>
      <c r="O504" s="121">
        <f>IF($C$4="Neattiecināmās izmaksas",IF('11a+c+n'!$Q504="N",'11a+c+n'!O504,0))</f>
        <v>0</v>
      </c>
      <c r="P504" s="122">
        <f>IF($C$4="Neattiecināmās izmaksas",IF('11a+c+n'!$Q504="N",'11a+c+n'!P504,0))</f>
        <v>0</v>
      </c>
    </row>
    <row r="505" spans="1:16" x14ac:dyDescent="0.2">
      <c r="A505" s="49">
        <f>IF(P505=0,0,IF(COUNTBLANK(P505)=1,0,COUNTA($P$14:P505)))</f>
        <v>0</v>
      </c>
      <c r="B505" s="21">
        <f>IF($C$4="Neattiecināmās izmaksas",IF('11a+c+n'!$Q505="N",'11a+c+n'!B505,0))</f>
        <v>0</v>
      </c>
      <c r="C505" s="21">
        <f>IF($C$4="Neattiecināmās izmaksas",IF('11a+c+n'!$Q505="N",'11a+c+n'!C505,0))</f>
        <v>0</v>
      </c>
      <c r="D505" s="21">
        <f>IF($C$4="Neattiecināmās izmaksas",IF('11a+c+n'!$Q505="N",'11a+c+n'!D505,0))</f>
        <v>0</v>
      </c>
      <c r="E505" s="42"/>
      <c r="F505" s="64"/>
      <c r="G505" s="121"/>
      <c r="H505" s="121">
        <f>IF($C$4="Neattiecināmās izmaksas",IF('11a+c+n'!$Q505="N",'11a+c+n'!H505,0))</f>
        <v>0</v>
      </c>
      <c r="I505" s="121"/>
      <c r="J505" s="121"/>
      <c r="K505" s="122">
        <f>IF($C$4="Neattiecināmās izmaksas",IF('11a+c+n'!$Q505="N",'11a+c+n'!K505,0))</f>
        <v>0</v>
      </c>
      <c r="L505" s="83">
        <f>IF($C$4="Neattiecināmās izmaksas",IF('11a+c+n'!$Q505="N",'11a+c+n'!L505,0))</f>
        <v>0</v>
      </c>
      <c r="M505" s="121">
        <f>IF($C$4="Neattiecināmās izmaksas",IF('11a+c+n'!$Q505="N",'11a+c+n'!M505,0))</f>
        <v>0</v>
      </c>
      <c r="N505" s="121">
        <f>IF($C$4="Neattiecināmās izmaksas",IF('11a+c+n'!$Q505="N",'11a+c+n'!N505,0))</f>
        <v>0</v>
      </c>
      <c r="O505" s="121">
        <f>IF($C$4="Neattiecināmās izmaksas",IF('11a+c+n'!$Q505="N",'11a+c+n'!O505,0))</f>
        <v>0</v>
      </c>
      <c r="P505" s="122">
        <f>IF($C$4="Neattiecināmās izmaksas",IF('11a+c+n'!$Q505="N",'11a+c+n'!P505,0))</f>
        <v>0</v>
      </c>
    </row>
    <row r="506" spans="1:16" x14ac:dyDescent="0.2">
      <c r="A506" s="49">
        <f>IF(P506=0,0,IF(COUNTBLANK(P506)=1,0,COUNTA($P$14:P506)))</f>
        <v>0</v>
      </c>
      <c r="B506" s="21">
        <f>IF($C$4="Neattiecināmās izmaksas",IF('11a+c+n'!$Q506="N",'11a+c+n'!B506,0))</f>
        <v>0</v>
      </c>
      <c r="C506" s="21">
        <f>IF($C$4="Neattiecināmās izmaksas",IF('11a+c+n'!$Q506="N",'11a+c+n'!C506,0))</f>
        <v>0</v>
      </c>
      <c r="D506" s="21">
        <f>IF($C$4="Neattiecināmās izmaksas",IF('11a+c+n'!$Q506="N",'11a+c+n'!D506,0))</f>
        <v>0</v>
      </c>
      <c r="E506" s="42"/>
      <c r="F506" s="64"/>
      <c r="G506" s="121"/>
      <c r="H506" s="121">
        <f>IF($C$4="Neattiecināmās izmaksas",IF('11a+c+n'!$Q506="N",'11a+c+n'!H506,0))</f>
        <v>0</v>
      </c>
      <c r="I506" s="121"/>
      <c r="J506" s="121"/>
      <c r="K506" s="122">
        <f>IF($C$4="Neattiecināmās izmaksas",IF('11a+c+n'!$Q506="N",'11a+c+n'!K506,0))</f>
        <v>0</v>
      </c>
      <c r="L506" s="83">
        <f>IF($C$4="Neattiecināmās izmaksas",IF('11a+c+n'!$Q506="N",'11a+c+n'!L506,0))</f>
        <v>0</v>
      </c>
      <c r="M506" s="121">
        <f>IF($C$4="Neattiecināmās izmaksas",IF('11a+c+n'!$Q506="N",'11a+c+n'!M506,0))</f>
        <v>0</v>
      </c>
      <c r="N506" s="121">
        <f>IF($C$4="Neattiecināmās izmaksas",IF('11a+c+n'!$Q506="N",'11a+c+n'!N506,0))</f>
        <v>0</v>
      </c>
      <c r="O506" s="121">
        <f>IF($C$4="Neattiecināmās izmaksas",IF('11a+c+n'!$Q506="N",'11a+c+n'!O506,0))</f>
        <v>0</v>
      </c>
      <c r="P506" s="122">
        <f>IF($C$4="Neattiecināmās izmaksas",IF('11a+c+n'!$Q506="N",'11a+c+n'!P506,0))</f>
        <v>0</v>
      </c>
    </row>
    <row r="507" spans="1:16" x14ac:dyDescent="0.2">
      <c r="A507" s="49">
        <f>IF(P507=0,0,IF(COUNTBLANK(P507)=1,0,COUNTA($P$14:P507)))</f>
        <v>0</v>
      </c>
      <c r="B507" s="21">
        <f>IF($C$4="Neattiecināmās izmaksas",IF('11a+c+n'!$Q507="N",'11a+c+n'!B507,0))</f>
        <v>0</v>
      </c>
      <c r="C507" s="21">
        <f>IF($C$4="Neattiecināmās izmaksas",IF('11a+c+n'!$Q507="N",'11a+c+n'!C507,0))</f>
        <v>0</v>
      </c>
      <c r="D507" s="21">
        <f>IF($C$4="Neattiecināmās izmaksas",IF('11a+c+n'!$Q507="N",'11a+c+n'!D507,0))</f>
        <v>0</v>
      </c>
      <c r="E507" s="42"/>
      <c r="F507" s="64"/>
      <c r="G507" s="121"/>
      <c r="H507" s="121">
        <f>IF($C$4="Neattiecināmās izmaksas",IF('11a+c+n'!$Q507="N",'11a+c+n'!H507,0))</f>
        <v>0</v>
      </c>
      <c r="I507" s="121"/>
      <c r="J507" s="121"/>
      <c r="K507" s="122">
        <f>IF($C$4="Neattiecināmās izmaksas",IF('11a+c+n'!$Q507="N",'11a+c+n'!K507,0))</f>
        <v>0</v>
      </c>
      <c r="L507" s="83">
        <f>IF($C$4="Neattiecināmās izmaksas",IF('11a+c+n'!$Q507="N",'11a+c+n'!L507,0))</f>
        <v>0</v>
      </c>
      <c r="M507" s="121">
        <f>IF($C$4="Neattiecināmās izmaksas",IF('11a+c+n'!$Q507="N",'11a+c+n'!M507,0))</f>
        <v>0</v>
      </c>
      <c r="N507" s="121">
        <f>IF($C$4="Neattiecināmās izmaksas",IF('11a+c+n'!$Q507="N",'11a+c+n'!N507,0))</f>
        <v>0</v>
      </c>
      <c r="O507" s="121">
        <f>IF($C$4="Neattiecināmās izmaksas",IF('11a+c+n'!$Q507="N",'11a+c+n'!O507,0))</f>
        <v>0</v>
      </c>
      <c r="P507" s="122">
        <f>IF($C$4="Neattiecināmās izmaksas",IF('11a+c+n'!$Q507="N",'11a+c+n'!P507,0))</f>
        <v>0</v>
      </c>
    </row>
    <row r="508" spans="1:16" x14ac:dyDescent="0.2">
      <c r="A508" s="49">
        <f>IF(P508=0,0,IF(COUNTBLANK(P508)=1,0,COUNTA($P$14:P508)))</f>
        <v>0</v>
      </c>
      <c r="B508" s="21">
        <f>IF($C$4="Neattiecināmās izmaksas",IF('11a+c+n'!$Q508="N",'11a+c+n'!B508,0))</f>
        <v>0</v>
      </c>
      <c r="C508" s="21">
        <f>IF($C$4="Neattiecināmās izmaksas",IF('11a+c+n'!$Q508="N",'11a+c+n'!C508,0))</f>
        <v>0</v>
      </c>
      <c r="D508" s="21">
        <f>IF($C$4="Neattiecināmās izmaksas",IF('11a+c+n'!$Q508="N",'11a+c+n'!D508,0))</f>
        <v>0</v>
      </c>
      <c r="E508" s="42"/>
      <c r="F508" s="64"/>
      <c r="G508" s="121"/>
      <c r="H508" s="121">
        <f>IF($C$4="Neattiecināmās izmaksas",IF('11a+c+n'!$Q508="N",'11a+c+n'!H508,0))</f>
        <v>0</v>
      </c>
      <c r="I508" s="121"/>
      <c r="J508" s="121"/>
      <c r="K508" s="122">
        <f>IF($C$4="Neattiecināmās izmaksas",IF('11a+c+n'!$Q508="N",'11a+c+n'!K508,0))</f>
        <v>0</v>
      </c>
      <c r="L508" s="83">
        <f>IF($C$4="Neattiecināmās izmaksas",IF('11a+c+n'!$Q508="N",'11a+c+n'!L508,0))</f>
        <v>0</v>
      </c>
      <c r="M508" s="121">
        <f>IF($C$4="Neattiecināmās izmaksas",IF('11a+c+n'!$Q508="N",'11a+c+n'!M508,0))</f>
        <v>0</v>
      </c>
      <c r="N508" s="121">
        <f>IF($C$4="Neattiecināmās izmaksas",IF('11a+c+n'!$Q508="N",'11a+c+n'!N508,0))</f>
        <v>0</v>
      </c>
      <c r="O508" s="121">
        <f>IF($C$4="Neattiecināmās izmaksas",IF('11a+c+n'!$Q508="N",'11a+c+n'!O508,0))</f>
        <v>0</v>
      </c>
      <c r="P508" s="122">
        <f>IF($C$4="Neattiecināmās izmaksas",IF('11a+c+n'!$Q508="N",'11a+c+n'!P508,0))</f>
        <v>0</v>
      </c>
    </row>
    <row r="509" spans="1:16" x14ac:dyDescent="0.2">
      <c r="A509" s="49">
        <f>IF(P509=0,0,IF(COUNTBLANK(P509)=1,0,COUNTA($P$14:P509)))</f>
        <v>0</v>
      </c>
      <c r="B509" s="21">
        <f>IF($C$4="Neattiecināmās izmaksas",IF('11a+c+n'!$Q509="N",'11a+c+n'!B509,0))</f>
        <v>0</v>
      </c>
      <c r="C509" s="21">
        <f>IF($C$4="Neattiecināmās izmaksas",IF('11a+c+n'!$Q509="N",'11a+c+n'!C509,0))</f>
        <v>0</v>
      </c>
      <c r="D509" s="21">
        <f>IF($C$4="Neattiecināmās izmaksas",IF('11a+c+n'!$Q509="N",'11a+c+n'!D509,0))</f>
        <v>0</v>
      </c>
      <c r="E509" s="42"/>
      <c r="F509" s="64"/>
      <c r="G509" s="121"/>
      <c r="H509" s="121">
        <f>IF($C$4="Neattiecināmās izmaksas",IF('11a+c+n'!$Q509="N",'11a+c+n'!H509,0))</f>
        <v>0</v>
      </c>
      <c r="I509" s="121"/>
      <c r="J509" s="121"/>
      <c r="K509" s="122">
        <f>IF($C$4="Neattiecināmās izmaksas",IF('11a+c+n'!$Q509="N",'11a+c+n'!K509,0))</f>
        <v>0</v>
      </c>
      <c r="L509" s="83">
        <f>IF($C$4="Neattiecināmās izmaksas",IF('11a+c+n'!$Q509="N",'11a+c+n'!L509,0))</f>
        <v>0</v>
      </c>
      <c r="M509" s="121">
        <f>IF($C$4="Neattiecināmās izmaksas",IF('11a+c+n'!$Q509="N",'11a+c+n'!M509,0))</f>
        <v>0</v>
      </c>
      <c r="N509" s="121">
        <f>IF($C$4="Neattiecināmās izmaksas",IF('11a+c+n'!$Q509="N",'11a+c+n'!N509,0))</f>
        <v>0</v>
      </c>
      <c r="O509" s="121">
        <f>IF($C$4="Neattiecināmās izmaksas",IF('11a+c+n'!$Q509="N",'11a+c+n'!O509,0))</f>
        <v>0</v>
      </c>
      <c r="P509" s="122">
        <f>IF($C$4="Neattiecināmās izmaksas",IF('11a+c+n'!$Q509="N",'11a+c+n'!P509,0))</f>
        <v>0</v>
      </c>
    </row>
    <row r="510" spans="1:16" x14ac:dyDescent="0.2">
      <c r="A510" s="49">
        <f>IF(P510=0,0,IF(COUNTBLANK(P510)=1,0,COUNTA($P$14:P510)))</f>
        <v>0</v>
      </c>
      <c r="B510" s="21">
        <f>IF($C$4="Neattiecināmās izmaksas",IF('11a+c+n'!$Q510="N",'11a+c+n'!B510,0))</f>
        <v>0</v>
      </c>
      <c r="C510" s="21">
        <f>IF($C$4="Neattiecināmās izmaksas",IF('11a+c+n'!$Q510="N",'11a+c+n'!C510,0))</f>
        <v>0</v>
      </c>
      <c r="D510" s="21">
        <f>IF($C$4="Neattiecināmās izmaksas",IF('11a+c+n'!$Q510="N",'11a+c+n'!D510,0))</f>
        <v>0</v>
      </c>
      <c r="E510" s="42"/>
      <c r="F510" s="64"/>
      <c r="G510" s="121"/>
      <c r="H510" s="121">
        <f>IF($C$4="Neattiecināmās izmaksas",IF('11a+c+n'!$Q510="N",'11a+c+n'!H510,0))</f>
        <v>0</v>
      </c>
      <c r="I510" s="121"/>
      <c r="J510" s="121"/>
      <c r="K510" s="122">
        <f>IF($C$4="Neattiecināmās izmaksas",IF('11a+c+n'!$Q510="N",'11a+c+n'!K510,0))</f>
        <v>0</v>
      </c>
      <c r="L510" s="83">
        <f>IF($C$4="Neattiecināmās izmaksas",IF('11a+c+n'!$Q510="N",'11a+c+n'!L510,0))</f>
        <v>0</v>
      </c>
      <c r="M510" s="121">
        <f>IF($C$4="Neattiecināmās izmaksas",IF('11a+c+n'!$Q510="N",'11a+c+n'!M510,0))</f>
        <v>0</v>
      </c>
      <c r="N510" s="121">
        <f>IF($C$4="Neattiecināmās izmaksas",IF('11a+c+n'!$Q510="N",'11a+c+n'!N510,0))</f>
        <v>0</v>
      </c>
      <c r="O510" s="121">
        <f>IF($C$4="Neattiecināmās izmaksas",IF('11a+c+n'!$Q510="N",'11a+c+n'!O510,0))</f>
        <v>0</v>
      </c>
      <c r="P510" s="122">
        <f>IF($C$4="Neattiecināmās izmaksas",IF('11a+c+n'!$Q510="N",'11a+c+n'!P510,0))</f>
        <v>0</v>
      </c>
    </row>
    <row r="511" spans="1:16" x14ac:dyDescent="0.2">
      <c r="A511" s="49">
        <f>IF(P511=0,0,IF(COUNTBLANK(P511)=1,0,COUNTA($P$14:P511)))</f>
        <v>0</v>
      </c>
      <c r="B511" s="21">
        <f>IF($C$4="Neattiecināmās izmaksas",IF('11a+c+n'!$Q511="N",'11a+c+n'!B511,0))</f>
        <v>0</v>
      </c>
      <c r="C511" s="21">
        <f>IF($C$4="Neattiecināmās izmaksas",IF('11a+c+n'!$Q511="N",'11a+c+n'!C511,0))</f>
        <v>0</v>
      </c>
      <c r="D511" s="21">
        <f>IF($C$4="Neattiecināmās izmaksas",IF('11a+c+n'!$Q511="N",'11a+c+n'!D511,0))</f>
        <v>0</v>
      </c>
      <c r="E511" s="42"/>
      <c r="F511" s="64"/>
      <c r="G511" s="121"/>
      <c r="H511" s="121">
        <f>IF($C$4="Neattiecināmās izmaksas",IF('11a+c+n'!$Q511="N",'11a+c+n'!H511,0))</f>
        <v>0</v>
      </c>
      <c r="I511" s="121"/>
      <c r="J511" s="121"/>
      <c r="K511" s="122">
        <f>IF($C$4="Neattiecināmās izmaksas",IF('11a+c+n'!$Q511="N",'11a+c+n'!K511,0))</f>
        <v>0</v>
      </c>
      <c r="L511" s="83">
        <f>IF($C$4="Neattiecināmās izmaksas",IF('11a+c+n'!$Q511="N",'11a+c+n'!L511,0))</f>
        <v>0</v>
      </c>
      <c r="M511" s="121">
        <f>IF($C$4="Neattiecināmās izmaksas",IF('11a+c+n'!$Q511="N",'11a+c+n'!M511,0))</f>
        <v>0</v>
      </c>
      <c r="N511" s="121">
        <f>IF($C$4="Neattiecināmās izmaksas",IF('11a+c+n'!$Q511="N",'11a+c+n'!N511,0))</f>
        <v>0</v>
      </c>
      <c r="O511" s="121">
        <f>IF($C$4="Neattiecināmās izmaksas",IF('11a+c+n'!$Q511="N",'11a+c+n'!O511,0))</f>
        <v>0</v>
      </c>
      <c r="P511" s="122">
        <f>IF($C$4="Neattiecināmās izmaksas",IF('11a+c+n'!$Q511="N",'11a+c+n'!P511,0))</f>
        <v>0</v>
      </c>
    </row>
    <row r="512" spans="1:16" x14ac:dyDescent="0.2">
      <c r="A512" s="49">
        <f>IF(P512=0,0,IF(COUNTBLANK(P512)=1,0,COUNTA($P$14:P512)))</f>
        <v>0</v>
      </c>
      <c r="B512" s="21">
        <f>IF($C$4="Neattiecināmās izmaksas",IF('11a+c+n'!$Q512="N",'11a+c+n'!B512,0))</f>
        <v>0</v>
      </c>
      <c r="C512" s="21">
        <f>IF($C$4="Neattiecināmās izmaksas",IF('11a+c+n'!$Q512="N",'11a+c+n'!C512,0))</f>
        <v>0</v>
      </c>
      <c r="D512" s="21">
        <f>IF($C$4="Neattiecināmās izmaksas",IF('11a+c+n'!$Q512="N",'11a+c+n'!D512,0))</f>
        <v>0</v>
      </c>
      <c r="E512" s="42"/>
      <c r="F512" s="64"/>
      <c r="G512" s="121"/>
      <c r="H512" s="121">
        <f>IF($C$4="Neattiecināmās izmaksas",IF('11a+c+n'!$Q512="N",'11a+c+n'!H512,0))</f>
        <v>0</v>
      </c>
      <c r="I512" s="121"/>
      <c r="J512" s="121"/>
      <c r="K512" s="122">
        <f>IF($C$4="Neattiecināmās izmaksas",IF('11a+c+n'!$Q512="N",'11a+c+n'!K512,0))</f>
        <v>0</v>
      </c>
      <c r="L512" s="83">
        <f>IF($C$4="Neattiecināmās izmaksas",IF('11a+c+n'!$Q512="N",'11a+c+n'!L512,0))</f>
        <v>0</v>
      </c>
      <c r="M512" s="121">
        <f>IF($C$4="Neattiecināmās izmaksas",IF('11a+c+n'!$Q512="N",'11a+c+n'!M512,0))</f>
        <v>0</v>
      </c>
      <c r="N512" s="121">
        <f>IF($C$4="Neattiecināmās izmaksas",IF('11a+c+n'!$Q512="N",'11a+c+n'!N512,0))</f>
        <v>0</v>
      </c>
      <c r="O512" s="121">
        <f>IF($C$4="Neattiecināmās izmaksas",IF('11a+c+n'!$Q512="N",'11a+c+n'!O512,0))</f>
        <v>0</v>
      </c>
      <c r="P512" s="122">
        <f>IF($C$4="Neattiecināmās izmaksas",IF('11a+c+n'!$Q512="N",'11a+c+n'!P512,0))</f>
        <v>0</v>
      </c>
    </row>
    <row r="513" spans="1:16" x14ac:dyDescent="0.2">
      <c r="A513" s="49">
        <f>IF(P513=0,0,IF(COUNTBLANK(P513)=1,0,COUNTA($P$14:P513)))</f>
        <v>0</v>
      </c>
      <c r="B513" s="21">
        <f>IF($C$4="Neattiecināmās izmaksas",IF('11a+c+n'!$Q513="N",'11a+c+n'!B513,0))</f>
        <v>0</v>
      </c>
      <c r="C513" s="21">
        <f>IF($C$4="Neattiecināmās izmaksas",IF('11a+c+n'!$Q513="N",'11a+c+n'!C513,0))</f>
        <v>0</v>
      </c>
      <c r="D513" s="21">
        <f>IF($C$4="Neattiecināmās izmaksas",IF('11a+c+n'!$Q513="N",'11a+c+n'!D513,0))</f>
        <v>0</v>
      </c>
      <c r="E513" s="42"/>
      <c r="F513" s="64"/>
      <c r="G513" s="121"/>
      <c r="H513" s="121">
        <f>IF($C$4="Neattiecināmās izmaksas",IF('11a+c+n'!$Q513="N",'11a+c+n'!H513,0))</f>
        <v>0</v>
      </c>
      <c r="I513" s="121"/>
      <c r="J513" s="121"/>
      <c r="K513" s="122">
        <f>IF($C$4="Neattiecināmās izmaksas",IF('11a+c+n'!$Q513="N",'11a+c+n'!K513,0))</f>
        <v>0</v>
      </c>
      <c r="L513" s="83">
        <f>IF($C$4="Neattiecināmās izmaksas",IF('11a+c+n'!$Q513="N",'11a+c+n'!L513,0))</f>
        <v>0</v>
      </c>
      <c r="M513" s="121">
        <f>IF($C$4="Neattiecināmās izmaksas",IF('11a+c+n'!$Q513="N",'11a+c+n'!M513,0))</f>
        <v>0</v>
      </c>
      <c r="N513" s="121">
        <f>IF($C$4="Neattiecināmās izmaksas",IF('11a+c+n'!$Q513="N",'11a+c+n'!N513,0))</f>
        <v>0</v>
      </c>
      <c r="O513" s="121">
        <f>IF($C$4="Neattiecināmās izmaksas",IF('11a+c+n'!$Q513="N",'11a+c+n'!O513,0))</f>
        <v>0</v>
      </c>
      <c r="P513" s="122">
        <f>IF($C$4="Neattiecināmās izmaksas",IF('11a+c+n'!$Q513="N",'11a+c+n'!P513,0))</f>
        <v>0</v>
      </c>
    </row>
    <row r="514" spans="1:16" x14ac:dyDescent="0.2">
      <c r="A514" s="49">
        <f>IF(P514=0,0,IF(COUNTBLANK(P514)=1,0,COUNTA($P$14:P514)))</f>
        <v>0</v>
      </c>
      <c r="B514" s="21">
        <f>IF($C$4="Neattiecināmās izmaksas",IF('11a+c+n'!$Q514="N",'11a+c+n'!B514,0))</f>
        <v>0</v>
      </c>
      <c r="C514" s="21">
        <f>IF($C$4="Neattiecināmās izmaksas",IF('11a+c+n'!$Q514="N",'11a+c+n'!C514,0))</f>
        <v>0</v>
      </c>
      <c r="D514" s="21">
        <f>IF($C$4="Neattiecināmās izmaksas",IF('11a+c+n'!$Q514="N",'11a+c+n'!D514,0))</f>
        <v>0</v>
      </c>
      <c r="E514" s="42"/>
      <c r="F514" s="64"/>
      <c r="G514" s="121"/>
      <c r="H514" s="121">
        <f>IF($C$4="Neattiecināmās izmaksas",IF('11a+c+n'!$Q514="N",'11a+c+n'!H514,0))</f>
        <v>0</v>
      </c>
      <c r="I514" s="121"/>
      <c r="J514" s="121"/>
      <c r="K514" s="122">
        <f>IF($C$4="Neattiecināmās izmaksas",IF('11a+c+n'!$Q514="N",'11a+c+n'!K514,0))</f>
        <v>0</v>
      </c>
      <c r="L514" s="83">
        <f>IF($C$4="Neattiecināmās izmaksas",IF('11a+c+n'!$Q514="N",'11a+c+n'!L514,0))</f>
        <v>0</v>
      </c>
      <c r="M514" s="121">
        <f>IF($C$4="Neattiecināmās izmaksas",IF('11a+c+n'!$Q514="N",'11a+c+n'!M514,0))</f>
        <v>0</v>
      </c>
      <c r="N514" s="121">
        <f>IF($C$4="Neattiecināmās izmaksas",IF('11a+c+n'!$Q514="N",'11a+c+n'!N514,0))</f>
        <v>0</v>
      </c>
      <c r="O514" s="121">
        <f>IF($C$4="Neattiecināmās izmaksas",IF('11a+c+n'!$Q514="N",'11a+c+n'!O514,0))</f>
        <v>0</v>
      </c>
      <c r="P514" s="122">
        <f>IF($C$4="Neattiecināmās izmaksas",IF('11a+c+n'!$Q514="N",'11a+c+n'!P514,0))</f>
        <v>0</v>
      </c>
    </row>
    <row r="515" spans="1:16" x14ac:dyDescent="0.2">
      <c r="A515" s="49">
        <f>IF(P515=0,0,IF(COUNTBLANK(P515)=1,0,COUNTA($P$14:P515)))</f>
        <v>0</v>
      </c>
      <c r="B515" s="21">
        <f>IF($C$4="Neattiecināmās izmaksas",IF('11a+c+n'!$Q515="N",'11a+c+n'!B515,0))</f>
        <v>0</v>
      </c>
      <c r="C515" s="21">
        <f>IF($C$4="Neattiecināmās izmaksas",IF('11a+c+n'!$Q515="N",'11a+c+n'!C515,0))</f>
        <v>0</v>
      </c>
      <c r="D515" s="21">
        <f>IF($C$4="Neattiecināmās izmaksas",IF('11a+c+n'!$Q515="N",'11a+c+n'!D515,0))</f>
        <v>0</v>
      </c>
      <c r="E515" s="42"/>
      <c r="F515" s="64"/>
      <c r="G515" s="121"/>
      <c r="H515" s="121">
        <f>IF($C$4="Neattiecināmās izmaksas",IF('11a+c+n'!$Q515="N",'11a+c+n'!H515,0))</f>
        <v>0</v>
      </c>
      <c r="I515" s="121"/>
      <c r="J515" s="121"/>
      <c r="K515" s="122">
        <f>IF($C$4="Neattiecināmās izmaksas",IF('11a+c+n'!$Q515="N",'11a+c+n'!K515,0))</f>
        <v>0</v>
      </c>
      <c r="L515" s="83">
        <f>IF($C$4="Neattiecināmās izmaksas",IF('11a+c+n'!$Q515="N",'11a+c+n'!L515,0))</f>
        <v>0</v>
      </c>
      <c r="M515" s="121">
        <f>IF($C$4="Neattiecināmās izmaksas",IF('11a+c+n'!$Q515="N",'11a+c+n'!M515,0))</f>
        <v>0</v>
      </c>
      <c r="N515" s="121">
        <f>IF($C$4="Neattiecināmās izmaksas",IF('11a+c+n'!$Q515="N",'11a+c+n'!N515,0))</f>
        <v>0</v>
      </c>
      <c r="O515" s="121">
        <f>IF($C$4="Neattiecināmās izmaksas",IF('11a+c+n'!$Q515="N",'11a+c+n'!O515,0))</f>
        <v>0</v>
      </c>
      <c r="P515" s="122">
        <f>IF($C$4="Neattiecināmās izmaksas",IF('11a+c+n'!$Q515="N",'11a+c+n'!P515,0))</f>
        <v>0</v>
      </c>
    </row>
    <row r="516" spans="1:16" x14ac:dyDescent="0.2">
      <c r="A516" s="49">
        <f>IF(P516=0,0,IF(COUNTBLANK(P516)=1,0,COUNTA($P$14:P516)))</f>
        <v>0</v>
      </c>
      <c r="B516" s="21">
        <f>IF($C$4="Neattiecināmās izmaksas",IF('11a+c+n'!$Q516="N",'11a+c+n'!B516,0))</f>
        <v>0</v>
      </c>
      <c r="C516" s="21">
        <f>IF($C$4="Neattiecināmās izmaksas",IF('11a+c+n'!$Q516="N",'11a+c+n'!C516,0))</f>
        <v>0</v>
      </c>
      <c r="D516" s="21">
        <f>IF($C$4="Neattiecināmās izmaksas",IF('11a+c+n'!$Q516="N",'11a+c+n'!D516,0))</f>
        <v>0</v>
      </c>
      <c r="E516" s="42"/>
      <c r="F516" s="64"/>
      <c r="G516" s="121"/>
      <c r="H516" s="121">
        <f>IF($C$4="Neattiecināmās izmaksas",IF('11a+c+n'!$Q516="N",'11a+c+n'!H516,0))</f>
        <v>0</v>
      </c>
      <c r="I516" s="121"/>
      <c r="J516" s="121"/>
      <c r="K516" s="122">
        <f>IF($C$4="Neattiecināmās izmaksas",IF('11a+c+n'!$Q516="N",'11a+c+n'!K516,0))</f>
        <v>0</v>
      </c>
      <c r="L516" s="83">
        <f>IF($C$4="Neattiecināmās izmaksas",IF('11a+c+n'!$Q516="N",'11a+c+n'!L516,0))</f>
        <v>0</v>
      </c>
      <c r="M516" s="121">
        <f>IF($C$4="Neattiecināmās izmaksas",IF('11a+c+n'!$Q516="N",'11a+c+n'!M516,0))</f>
        <v>0</v>
      </c>
      <c r="N516" s="121">
        <f>IF($C$4="Neattiecināmās izmaksas",IF('11a+c+n'!$Q516="N",'11a+c+n'!N516,0))</f>
        <v>0</v>
      </c>
      <c r="O516" s="121">
        <f>IF($C$4="Neattiecināmās izmaksas",IF('11a+c+n'!$Q516="N",'11a+c+n'!O516,0))</f>
        <v>0</v>
      </c>
      <c r="P516" s="122">
        <f>IF($C$4="Neattiecināmās izmaksas",IF('11a+c+n'!$Q516="N",'11a+c+n'!P516,0))</f>
        <v>0</v>
      </c>
    </row>
    <row r="517" spans="1:16" x14ac:dyDescent="0.2">
      <c r="A517" s="49">
        <f>IF(P517=0,0,IF(COUNTBLANK(P517)=1,0,COUNTA($P$14:P517)))</f>
        <v>0</v>
      </c>
      <c r="B517" s="21">
        <f>IF($C$4="Neattiecināmās izmaksas",IF('11a+c+n'!$Q517="N",'11a+c+n'!B517,0))</f>
        <v>0</v>
      </c>
      <c r="C517" s="21">
        <f>IF($C$4="Neattiecināmās izmaksas",IF('11a+c+n'!$Q517="N",'11a+c+n'!C517,0))</f>
        <v>0</v>
      </c>
      <c r="D517" s="21">
        <f>IF($C$4="Neattiecināmās izmaksas",IF('11a+c+n'!$Q517="N",'11a+c+n'!D517,0))</f>
        <v>0</v>
      </c>
      <c r="E517" s="42"/>
      <c r="F517" s="64"/>
      <c r="G517" s="121"/>
      <c r="H517" s="121">
        <f>IF($C$4="Neattiecināmās izmaksas",IF('11a+c+n'!$Q517="N",'11a+c+n'!H517,0))</f>
        <v>0</v>
      </c>
      <c r="I517" s="121"/>
      <c r="J517" s="121"/>
      <c r="K517" s="122">
        <f>IF($C$4="Neattiecināmās izmaksas",IF('11a+c+n'!$Q517="N",'11a+c+n'!K517,0))</f>
        <v>0</v>
      </c>
      <c r="L517" s="83">
        <f>IF($C$4="Neattiecināmās izmaksas",IF('11a+c+n'!$Q517="N",'11a+c+n'!L517,0))</f>
        <v>0</v>
      </c>
      <c r="M517" s="121">
        <f>IF($C$4="Neattiecināmās izmaksas",IF('11a+c+n'!$Q517="N",'11a+c+n'!M517,0))</f>
        <v>0</v>
      </c>
      <c r="N517" s="121">
        <f>IF($C$4="Neattiecināmās izmaksas",IF('11a+c+n'!$Q517="N",'11a+c+n'!N517,0))</f>
        <v>0</v>
      </c>
      <c r="O517" s="121">
        <f>IF($C$4="Neattiecināmās izmaksas",IF('11a+c+n'!$Q517="N",'11a+c+n'!O517,0))</f>
        <v>0</v>
      </c>
      <c r="P517" s="122">
        <f>IF($C$4="Neattiecināmās izmaksas",IF('11a+c+n'!$Q517="N",'11a+c+n'!P517,0))</f>
        <v>0</v>
      </c>
    </row>
    <row r="518" spans="1:16" x14ac:dyDescent="0.2">
      <c r="A518" s="49">
        <f>IF(P518=0,0,IF(COUNTBLANK(P518)=1,0,COUNTA($P$14:P518)))</f>
        <v>0</v>
      </c>
      <c r="B518" s="21">
        <f>IF($C$4="Neattiecināmās izmaksas",IF('11a+c+n'!$Q518="N",'11a+c+n'!B518,0))</f>
        <v>0</v>
      </c>
      <c r="C518" s="21">
        <f>IF($C$4="Neattiecināmās izmaksas",IF('11a+c+n'!$Q518="N",'11a+c+n'!C518,0))</f>
        <v>0</v>
      </c>
      <c r="D518" s="21">
        <f>IF($C$4="Neattiecināmās izmaksas",IF('11a+c+n'!$Q518="N",'11a+c+n'!D518,0))</f>
        <v>0</v>
      </c>
      <c r="E518" s="42"/>
      <c r="F518" s="64"/>
      <c r="G518" s="121"/>
      <c r="H518" s="121">
        <f>IF($C$4="Neattiecināmās izmaksas",IF('11a+c+n'!$Q518="N",'11a+c+n'!H518,0))</f>
        <v>0</v>
      </c>
      <c r="I518" s="121"/>
      <c r="J518" s="121"/>
      <c r="K518" s="122">
        <f>IF($C$4="Neattiecināmās izmaksas",IF('11a+c+n'!$Q518="N",'11a+c+n'!K518,0))</f>
        <v>0</v>
      </c>
      <c r="L518" s="83">
        <f>IF($C$4="Neattiecināmās izmaksas",IF('11a+c+n'!$Q518="N",'11a+c+n'!L518,0))</f>
        <v>0</v>
      </c>
      <c r="M518" s="121">
        <f>IF($C$4="Neattiecināmās izmaksas",IF('11a+c+n'!$Q518="N",'11a+c+n'!M518,0))</f>
        <v>0</v>
      </c>
      <c r="N518" s="121">
        <f>IF($C$4="Neattiecināmās izmaksas",IF('11a+c+n'!$Q518="N",'11a+c+n'!N518,0))</f>
        <v>0</v>
      </c>
      <c r="O518" s="121">
        <f>IF($C$4="Neattiecināmās izmaksas",IF('11a+c+n'!$Q518="N",'11a+c+n'!O518,0))</f>
        <v>0</v>
      </c>
      <c r="P518" s="122">
        <f>IF($C$4="Neattiecināmās izmaksas",IF('11a+c+n'!$Q518="N",'11a+c+n'!P518,0))</f>
        <v>0</v>
      </c>
    </row>
    <row r="519" spans="1:16" x14ac:dyDescent="0.2">
      <c r="A519" s="49">
        <f>IF(P519=0,0,IF(COUNTBLANK(P519)=1,0,COUNTA($P$14:P519)))</f>
        <v>0</v>
      </c>
      <c r="B519" s="21">
        <f>IF($C$4="Neattiecināmās izmaksas",IF('11a+c+n'!$Q519="N",'11a+c+n'!B519,0))</f>
        <v>0</v>
      </c>
      <c r="C519" s="21">
        <f>IF($C$4="Neattiecināmās izmaksas",IF('11a+c+n'!$Q519="N",'11a+c+n'!C519,0))</f>
        <v>0</v>
      </c>
      <c r="D519" s="21">
        <f>IF($C$4="Neattiecināmās izmaksas",IF('11a+c+n'!$Q519="N",'11a+c+n'!D519,0))</f>
        <v>0</v>
      </c>
      <c r="E519" s="42"/>
      <c r="F519" s="64"/>
      <c r="G519" s="121"/>
      <c r="H519" s="121">
        <f>IF($C$4="Neattiecināmās izmaksas",IF('11a+c+n'!$Q519="N",'11a+c+n'!H519,0))</f>
        <v>0</v>
      </c>
      <c r="I519" s="121"/>
      <c r="J519" s="121"/>
      <c r="K519" s="122">
        <f>IF($C$4="Neattiecināmās izmaksas",IF('11a+c+n'!$Q519="N",'11a+c+n'!K519,0))</f>
        <v>0</v>
      </c>
      <c r="L519" s="83">
        <f>IF($C$4="Neattiecināmās izmaksas",IF('11a+c+n'!$Q519="N",'11a+c+n'!L519,0))</f>
        <v>0</v>
      </c>
      <c r="M519" s="121">
        <f>IF($C$4="Neattiecināmās izmaksas",IF('11a+c+n'!$Q519="N",'11a+c+n'!M519,0))</f>
        <v>0</v>
      </c>
      <c r="N519" s="121">
        <f>IF($C$4="Neattiecināmās izmaksas",IF('11a+c+n'!$Q519="N",'11a+c+n'!N519,0))</f>
        <v>0</v>
      </c>
      <c r="O519" s="121">
        <f>IF($C$4="Neattiecināmās izmaksas",IF('11a+c+n'!$Q519="N",'11a+c+n'!O519,0))</f>
        <v>0</v>
      </c>
      <c r="P519" s="122">
        <f>IF($C$4="Neattiecināmās izmaksas",IF('11a+c+n'!$Q519="N",'11a+c+n'!P519,0))</f>
        <v>0</v>
      </c>
    </row>
    <row r="520" spans="1:16" x14ac:dyDescent="0.2">
      <c r="A520" s="49">
        <f>IF(P520=0,0,IF(COUNTBLANK(P520)=1,0,COUNTA($P$14:P520)))</f>
        <v>0</v>
      </c>
      <c r="B520" s="21">
        <f>IF($C$4="Neattiecināmās izmaksas",IF('11a+c+n'!$Q520="N",'11a+c+n'!B520,0))</f>
        <v>0</v>
      </c>
      <c r="C520" s="21">
        <f>IF($C$4="Neattiecināmās izmaksas",IF('11a+c+n'!$Q520="N",'11a+c+n'!C520,0))</f>
        <v>0</v>
      </c>
      <c r="D520" s="21">
        <f>IF($C$4="Neattiecināmās izmaksas",IF('11a+c+n'!$Q520="N",'11a+c+n'!D520,0))</f>
        <v>0</v>
      </c>
      <c r="E520" s="42"/>
      <c r="F520" s="64"/>
      <c r="G520" s="121"/>
      <c r="H520" s="121">
        <f>IF($C$4="Neattiecināmās izmaksas",IF('11a+c+n'!$Q520="N",'11a+c+n'!H520,0))</f>
        <v>0</v>
      </c>
      <c r="I520" s="121"/>
      <c r="J520" s="121"/>
      <c r="K520" s="122">
        <f>IF($C$4="Neattiecināmās izmaksas",IF('11a+c+n'!$Q520="N",'11a+c+n'!K520,0))</f>
        <v>0</v>
      </c>
      <c r="L520" s="83">
        <f>IF($C$4="Neattiecināmās izmaksas",IF('11a+c+n'!$Q520="N",'11a+c+n'!L520,0))</f>
        <v>0</v>
      </c>
      <c r="M520" s="121">
        <f>IF($C$4="Neattiecināmās izmaksas",IF('11a+c+n'!$Q520="N",'11a+c+n'!M520,0))</f>
        <v>0</v>
      </c>
      <c r="N520" s="121">
        <f>IF($C$4="Neattiecināmās izmaksas",IF('11a+c+n'!$Q520="N",'11a+c+n'!N520,0))</f>
        <v>0</v>
      </c>
      <c r="O520" s="121">
        <f>IF($C$4="Neattiecināmās izmaksas",IF('11a+c+n'!$Q520="N",'11a+c+n'!O520,0))</f>
        <v>0</v>
      </c>
      <c r="P520" s="122">
        <f>IF($C$4="Neattiecināmās izmaksas",IF('11a+c+n'!$Q520="N",'11a+c+n'!P520,0))</f>
        <v>0</v>
      </c>
    </row>
    <row r="521" spans="1:16" x14ac:dyDescent="0.2">
      <c r="A521" s="49">
        <f>IF(P521=0,0,IF(COUNTBLANK(P521)=1,0,COUNTA($P$14:P521)))</f>
        <v>0</v>
      </c>
      <c r="B521" s="21">
        <f>IF($C$4="Neattiecināmās izmaksas",IF('11a+c+n'!$Q521="N",'11a+c+n'!B521,0))</f>
        <v>0</v>
      </c>
      <c r="C521" s="21">
        <f>IF($C$4="Neattiecināmās izmaksas",IF('11a+c+n'!$Q521="N",'11a+c+n'!C521,0))</f>
        <v>0</v>
      </c>
      <c r="D521" s="21">
        <f>IF($C$4="Neattiecināmās izmaksas",IF('11a+c+n'!$Q521="N",'11a+c+n'!D521,0))</f>
        <v>0</v>
      </c>
      <c r="E521" s="42"/>
      <c r="F521" s="64"/>
      <c r="G521" s="121"/>
      <c r="H521" s="121">
        <f>IF($C$4="Neattiecināmās izmaksas",IF('11a+c+n'!$Q521="N",'11a+c+n'!H521,0))</f>
        <v>0</v>
      </c>
      <c r="I521" s="121"/>
      <c r="J521" s="121"/>
      <c r="K521" s="122">
        <f>IF($C$4="Neattiecināmās izmaksas",IF('11a+c+n'!$Q521="N",'11a+c+n'!K521,0))</f>
        <v>0</v>
      </c>
      <c r="L521" s="83">
        <f>IF($C$4="Neattiecināmās izmaksas",IF('11a+c+n'!$Q521="N",'11a+c+n'!L521,0))</f>
        <v>0</v>
      </c>
      <c r="M521" s="121">
        <f>IF($C$4="Neattiecināmās izmaksas",IF('11a+c+n'!$Q521="N",'11a+c+n'!M521,0))</f>
        <v>0</v>
      </c>
      <c r="N521" s="121">
        <f>IF($C$4="Neattiecināmās izmaksas",IF('11a+c+n'!$Q521="N",'11a+c+n'!N521,0))</f>
        <v>0</v>
      </c>
      <c r="O521" s="121">
        <f>IF($C$4="Neattiecināmās izmaksas",IF('11a+c+n'!$Q521="N",'11a+c+n'!O521,0))</f>
        <v>0</v>
      </c>
      <c r="P521" s="122">
        <f>IF($C$4="Neattiecināmās izmaksas",IF('11a+c+n'!$Q521="N",'11a+c+n'!P521,0))</f>
        <v>0</v>
      </c>
    </row>
    <row r="522" spans="1:16" x14ac:dyDescent="0.2">
      <c r="A522" s="49">
        <f>IF(P522=0,0,IF(COUNTBLANK(P522)=1,0,COUNTA($P$14:P522)))</f>
        <v>0</v>
      </c>
      <c r="B522" s="21">
        <f>IF($C$4="Neattiecināmās izmaksas",IF('11a+c+n'!$Q522="N",'11a+c+n'!B522,0))</f>
        <v>0</v>
      </c>
      <c r="C522" s="21">
        <f>IF($C$4="Neattiecināmās izmaksas",IF('11a+c+n'!$Q522="N",'11a+c+n'!C522,0))</f>
        <v>0</v>
      </c>
      <c r="D522" s="21">
        <f>IF($C$4="Neattiecināmās izmaksas",IF('11a+c+n'!$Q522="N",'11a+c+n'!D522,0))</f>
        <v>0</v>
      </c>
      <c r="E522" s="42"/>
      <c r="F522" s="64"/>
      <c r="G522" s="121"/>
      <c r="H522" s="121">
        <f>IF($C$4="Neattiecināmās izmaksas",IF('11a+c+n'!$Q522="N",'11a+c+n'!H522,0))</f>
        <v>0</v>
      </c>
      <c r="I522" s="121"/>
      <c r="J522" s="121"/>
      <c r="K522" s="122">
        <f>IF($C$4="Neattiecināmās izmaksas",IF('11a+c+n'!$Q522="N",'11a+c+n'!K522,0))</f>
        <v>0</v>
      </c>
      <c r="L522" s="83">
        <f>IF($C$4="Neattiecināmās izmaksas",IF('11a+c+n'!$Q522="N",'11a+c+n'!L522,0))</f>
        <v>0</v>
      </c>
      <c r="M522" s="121">
        <f>IF($C$4="Neattiecināmās izmaksas",IF('11a+c+n'!$Q522="N",'11a+c+n'!M522,0))</f>
        <v>0</v>
      </c>
      <c r="N522" s="121">
        <f>IF($C$4="Neattiecināmās izmaksas",IF('11a+c+n'!$Q522="N",'11a+c+n'!N522,0))</f>
        <v>0</v>
      </c>
      <c r="O522" s="121">
        <f>IF($C$4="Neattiecināmās izmaksas",IF('11a+c+n'!$Q522="N",'11a+c+n'!O522,0))</f>
        <v>0</v>
      </c>
      <c r="P522" s="122">
        <f>IF($C$4="Neattiecināmās izmaksas",IF('11a+c+n'!$Q522="N",'11a+c+n'!P522,0))</f>
        <v>0</v>
      </c>
    </row>
    <row r="523" spans="1:16" x14ac:dyDescent="0.2">
      <c r="A523" s="49">
        <f>IF(P523=0,0,IF(COUNTBLANK(P523)=1,0,COUNTA($P$14:P523)))</f>
        <v>0</v>
      </c>
      <c r="B523" s="21">
        <f>IF($C$4="Neattiecināmās izmaksas",IF('11a+c+n'!$Q523="N",'11a+c+n'!B523,0))</f>
        <v>0</v>
      </c>
      <c r="C523" s="21">
        <f>IF($C$4="Neattiecināmās izmaksas",IF('11a+c+n'!$Q523="N",'11a+c+n'!C523,0))</f>
        <v>0</v>
      </c>
      <c r="D523" s="21">
        <f>IF($C$4="Neattiecināmās izmaksas",IF('11a+c+n'!$Q523="N",'11a+c+n'!D523,0))</f>
        <v>0</v>
      </c>
      <c r="E523" s="42"/>
      <c r="F523" s="64"/>
      <c r="G523" s="121"/>
      <c r="H523" s="121">
        <f>IF($C$4="Neattiecināmās izmaksas",IF('11a+c+n'!$Q523="N",'11a+c+n'!H523,0))</f>
        <v>0</v>
      </c>
      <c r="I523" s="121"/>
      <c r="J523" s="121"/>
      <c r="K523" s="122">
        <f>IF($C$4="Neattiecināmās izmaksas",IF('11a+c+n'!$Q523="N",'11a+c+n'!K523,0))</f>
        <v>0</v>
      </c>
      <c r="L523" s="83">
        <f>IF($C$4="Neattiecināmās izmaksas",IF('11a+c+n'!$Q523="N",'11a+c+n'!L523,0))</f>
        <v>0</v>
      </c>
      <c r="M523" s="121">
        <f>IF($C$4="Neattiecināmās izmaksas",IF('11a+c+n'!$Q523="N",'11a+c+n'!M523,0))</f>
        <v>0</v>
      </c>
      <c r="N523" s="121">
        <f>IF($C$4="Neattiecināmās izmaksas",IF('11a+c+n'!$Q523="N",'11a+c+n'!N523,0))</f>
        <v>0</v>
      </c>
      <c r="O523" s="121">
        <f>IF($C$4="Neattiecināmās izmaksas",IF('11a+c+n'!$Q523="N",'11a+c+n'!O523,0))</f>
        <v>0</v>
      </c>
      <c r="P523" s="122">
        <f>IF($C$4="Neattiecināmās izmaksas",IF('11a+c+n'!$Q523="N",'11a+c+n'!P523,0))</f>
        <v>0</v>
      </c>
    </row>
    <row r="524" spans="1:16" x14ac:dyDescent="0.2">
      <c r="A524" s="49">
        <f>IF(P524=0,0,IF(COUNTBLANK(P524)=1,0,COUNTA($P$14:P524)))</f>
        <v>0</v>
      </c>
      <c r="B524" s="21">
        <f>IF($C$4="Neattiecināmās izmaksas",IF('11a+c+n'!$Q524="N",'11a+c+n'!B524,0))</f>
        <v>0</v>
      </c>
      <c r="C524" s="21">
        <f>IF($C$4="Neattiecināmās izmaksas",IF('11a+c+n'!$Q524="N",'11a+c+n'!C524,0))</f>
        <v>0</v>
      </c>
      <c r="D524" s="21">
        <f>IF($C$4="Neattiecināmās izmaksas",IF('11a+c+n'!$Q524="N",'11a+c+n'!D524,0))</f>
        <v>0</v>
      </c>
      <c r="E524" s="42"/>
      <c r="F524" s="64"/>
      <c r="G524" s="121"/>
      <c r="H524" s="121">
        <f>IF($C$4="Neattiecināmās izmaksas",IF('11a+c+n'!$Q524="N",'11a+c+n'!H524,0))</f>
        <v>0</v>
      </c>
      <c r="I524" s="121"/>
      <c r="J524" s="121"/>
      <c r="K524" s="122">
        <f>IF($C$4="Neattiecināmās izmaksas",IF('11a+c+n'!$Q524="N",'11a+c+n'!K524,0))</f>
        <v>0</v>
      </c>
      <c r="L524" s="83">
        <f>IF($C$4="Neattiecināmās izmaksas",IF('11a+c+n'!$Q524="N",'11a+c+n'!L524,0))</f>
        <v>0</v>
      </c>
      <c r="M524" s="121">
        <f>IF($C$4="Neattiecināmās izmaksas",IF('11a+c+n'!$Q524="N",'11a+c+n'!M524,0))</f>
        <v>0</v>
      </c>
      <c r="N524" s="121">
        <f>IF($C$4="Neattiecināmās izmaksas",IF('11a+c+n'!$Q524="N",'11a+c+n'!N524,0))</f>
        <v>0</v>
      </c>
      <c r="O524" s="121">
        <f>IF($C$4="Neattiecināmās izmaksas",IF('11a+c+n'!$Q524="N",'11a+c+n'!O524,0))</f>
        <v>0</v>
      </c>
      <c r="P524" s="122">
        <f>IF($C$4="Neattiecināmās izmaksas",IF('11a+c+n'!$Q524="N",'11a+c+n'!P524,0))</f>
        <v>0</v>
      </c>
    </row>
    <row r="525" spans="1:16" x14ac:dyDescent="0.2">
      <c r="A525" s="49">
        <f>IF(P525=0,0,IF(COUNTBLANK(P525)=1,0,COUNTA($P$14:P525)))</f>
        <v>0</v>
      </c>
      <c r="B525" s="21">
        <f>IF($C$4="Neattiecināmās izmaksas",IF('11a+c+n'!$Q525="N",'11a+c+n'!B525,0))</f>
        <v>0</v>
      </c>
      <c r="C525" s="21">
        <f>IF($C$4="Neattiecināmās izmaksas",IF('11a+c+n'!$Q525="N",'11a+c+n'!C525,0))</f>
        <v>0</v>
      </c>
      <c r="D525" s="21">
        <f>IF($C$4="Neattiecināmās izmaksas",IF('11a+c+n'!$Q525="N",'11a+c+n'!D525,0))</f>
        <v>0</v>
      </c>
      <c r="E525" s="42"/>
      <c r="F525" s="64"/>
      <c r="G525" s="121"/>
      <c r="H525" s="121">
        <f>IF($C$4="Neattiecināmās izmaksas",IF('11a+c+n'!$Q525="N",'11a+c+n'!H525,0))</f>
        <v>0</v>
      </c>
      <c r="I525" s="121"/>
      <c r="J525" s="121"/>
      <c r="K525" s="122">
        <f>IF($C$4="Neattiecināmās izmaksas",IF('11a+c+n'!$Q525="N",'11a+c+n'!K525,0))</f>
        <v>0</v>
      </c>
      <c r="L525" s="83">
        <f>IF($C$4="Neattiecināmās izmaksas",IF('11a+c+n'!$Q525="N",'11a+c+n'!L525,0))</f>
        <v>0</v>
      </c>
      <c r="M525" s="121">
        <f>IF($C$4="Neattiecināmās izmaksas",IF('11a+c+n'!$Q525="N",'11a+c+n'!M525,0))</f>
        <v>0</v>
      </c>
      <c r="N525" s="121">
        <f>IF($C$4="Neattiecināmās izmaksas",IF('11a+c+n'!$Q525="N",'11a+c+n'!N525,0))</f>
        <v>0</v>
      </c>
      <c r="O525" s="121">
        <f>IF($C$4="Neattiecināmās izmaksas",IF('11a+c+n'!$Q525="N",'11a+c+n'!O525,0))</f>
        <v>0</v>
      </c>
      <c r="P525" s="122">
        <f>IF($C$4="Neattiecināmās izmaksas",IF('11a+c+n'!$Q525="N",'11a+c+n'!P525,0))</f>
        <v>0</v>
      </c>
    </row>
    <row r="526" spans="1:16" x14ac:dyDescent="0.2">
      <c r="A526" s="49">
        <f>IF(P526=0,0,IF(COUNTBLANK(P526)=1,0,COUNTA($P$14:P526)))</f>
        <v>0</v>
      </c>
      <c r="B526" s="21">
        <f>IF($C$4="Neattiecināmās izmaksas",IF('11a+c+n'!$Q526="N",'11a+c+n'!B526,0))</f>
        <v>0</v>
      </c>
      <c r="C526" s="21">
        <f>IF($C$4="Neattiecināmās izmaksas",IF('11a+c+n'!$Q526="N",'11a+c+n'!C526,0))</f>
        <v>0</v>
      </c>
      <c r="D526" s="21">
        <f>IF($C$4="Neattiecināmās izmaksas",IF('11a+c+n'!$Q526="N",'11a+c+n'!D526,0))</f>
        <v>0</v>
      </c>
      <c r="E526" s="42"/>
      <c r="F526" s="64"/>
      <c r="G526" s="121"/>
      <c r="H526" s="121">
        <f>IF($C$4="Neattiecināmās izmaksas",IF('11a+c+n'!$Q526="N",'11a+c+n'!H526,0))</f>
        <v>0</v>
      </c>
      <c r="I526" s="121"/>
      <c r="J526" s="121"/>
      <c r="K526" s="122">
        <f>IF($C$4="Neattiecināmās izmaksas",IF('11a+c+n'!$Q526="N",'11a+c+n'!K526,0))</f>
        <v>0</v>
      </c>
      <c r="L526" s="83">
        <f>IF($C$4="Neattiecināmās izmaksas",IF('11a+c+n'!$Q526="N",'11a+c+n'!L526,0))</f>
        <v>0</v>
      </c>
      <c r="M526" s="121">
        <f>IF($C$4="Neattiecināmās izmaksas",IF('11a+c+n'!$Q526="N",'11a+c+n'!M526,0))</f>
        <v>0</v>
      </c>
      <c r="N526" s="121">
        <f>IF($C$4="Neattiecināmās izmaksas",IF('11a+c+n'!$Q526="N",'11a+c+n'!N526,0))</f>
        <v>0</v>
      </c>
      <c r="O526" s="121">
        <f>IF($C$4="Neattiecināmās izmaksas",IF('11a+c+n'!$Q526="N",'11a+c+n'!O526,0))</f>
        <v>0</v>
      </c>
      <c r="P526" s="122">
        <f>IF($C$4="Neattiecināmās izmaksas",IF('11a+c+n'!$Q526="N",'11a+c+n'!P526,0))</f>
        <v>0</v>
      </c>
    </row>
    <row r="527" spans="1:16" x14ac:dyDescent="0.2">
      <c r="A527" s="49">
        <f>IF(P527=0,0,IF(COUNTBLANK(P527)=1,0,COUNTA($P$14:P527)))</f>
        <v>0</v>
      </c>
      <c r="B527" s="21">
        <f>IF($C$4="Neattiecināmās izmaksas",IF('11a+c+n'!$Q527="N",'11a+c+n'!B527,0))</f>
        <v>0</v>
      </c>
      <c r="C527" s="21">
        <f>IF($C$4="Neattiecināmās izmaksas",IF('11a+c+n'!$Q527="N",'11a+c+n'!C527,0))</f>
        <v>0</v>
      </c>
      <c r="D527" s="21">
        <f>IF($C$4="Neattiecināmās izmaksas",IF('11a+c+n'!$Q527="N",'11a+c+n'!D527,0))</f>
        <v>0</v>
      </c>
      <c r="E527" s="42"/>
      <c r="F527" s="64"/>
      <c r="G527" s="121"/>
      <c r="H527" s="121">
        <f>IF($C$4="Neattiecināmās izmaksas",IF('11a+c+n'!$Q527="N",'11a+c+n'!H527,0))</f>
        <v>0</v>
      </c>
      <c r="I527" s="121"/>
      <c r="J527" s="121"/>
      <c r="K527" s="122">
        <f>IF($C$4="Neattiecināmās izmaksas",IF('11a+c+n'!$Q527="N",'11a+c+n'!K527,0))</f>
        <v>0</v>
      </c>
      <c r="L527" s="83">
        <f>IF($C$4="Neattiecināmās izmaksas",IF('11a+c+n'!$Q527="N",'11a+c+n'!L527,0))</f>
        <v>0</v>
      </c>
      <c r="M527" s="121">
        <f>IF($C$4="Neattiecināmās izmaksas",IF('11a+c+n'!$Q527="N",'11a+c+n'!M527,0))</f>
        <v>0</v>
      </c>
      <c r="N527" s="121">
        <f>IF($C$4="Neattiecināmās izmaksas",IF('11a+c+n'!$Q527="N",'11a+c+n'!N527,0))</f>
        <v>0</v>
      </c>
      <c r="O527" s="121">
        <f>IF($C$4="Neattiecināmās izmaksas",IF('11a+c+n'!$Q527="N",'11a+c+n'!O527,0))</f>
        <v>0</v>
      </c>
      <c r="P527" s="122">
        <f>IF($C$4="Neattiecināmās izmaksas",IF('11a+c+n'!$Q527="N",'11a+c+n'!P527,0))</f>
        <v>0</v>
      </c>
    </row>
    <row r="528" spans="1:16" x14ac:dyDescent="0.2">
      <c r="A528" s="49">
        <f>IF(P528=0,0,IF(COUNTBLANK(P528)=1,0,COUNTA($P$14:P528)))</f>
        <v>0</v>
      </c>
      <c r="B528" s="21">
        <f>IF($C$4="Neattiecināmās izmaksas",IF('11a+c+n'!$Q528="N",'11a+c+n'!B528,0))</f>
        <v>0</v>
      </c>
      <c r="C528" s="21">
        <f>IF($C$4="Neattiecināmās izmaksas",IF('11a+c+n'!$Q528="N",'11a+c+n'!C528,0))</f>
        <v>0</v>
      </c>
      <c r="D528" s="21">
        <f>IF($C$4="Neattiecināmās izmaksas",IF('11a+c+n'!$Q528="N",'11a+c+n'!D528,0))</f>
        <v>0</v>
      </c>
      <c r="E528" s="42"/>
      <c r="F528" s="64"/>
      <c r="G528" s="121"/>
      <c r="H528" s="121">
        <f>IF($C$4="Neattiecināmās izmaksas",IF('11a+c+n'!$Q528="N",'11a+c+n'!H528,0))</f>
        <v>0</v>
      </c>
      <c r="I528" s="121"/>
      <c r="J528" s="121"/>
      <c r="K528" s="122">
        <f>IF($C$4="Neattiecināmās izmaksas",IF('11a+c+n'!$Q528="N",'11a+c+n'!K528,0))</f>
        <v>0</v>
      </c>
      <c r="L528" s="83">
        <f>IF($C$4="Neattiecināmās izmaksas",IF('11a+c+n'!$Q528="N",'11a+c+n'!L528,0))</f>
        <v>0</v>
      </c>
      <c r="M528" s="121">
        <f>IF($C$4="Neattiecināmās izmaksas",IF('11a+c+n'!$Q528="N",'11a+c+n'!M528,0))</f>
        <v>0</v>
      </c>
      <c r="N528" s="121">
        <f>IF($C$4="Neattiecināmās izmaksas",IF('11a+c+n'!$Q528="N",'11a+c+n'!N528,0))</f>
        <v>0</v>
      </c>
      <c r="O528" s="121">
        <f>IF($C$4="Neattiecināmās izmaksas",IF('11a+c+n'!$Q528="N",'11a+c+n'!O528,0))</f>
        <v>0</v>
      </c>
      <c r="P528" s="122">
        <f>IF($C$4="Neattiecināmās izmaksas",IF('11a+c+n'!$Q528="N",'11a+c+n'!P528,0))</f>
        <v>0</v>
      </c>
    </row>
    <row r="529" spans="1:16" x14ac:dyDescent="0.2">
      <c r="A529" s="49">
        <f>IF(P529=0,0,IF(COUNTBLANK(P529)=1,0,COUNTA($P$14:P529)))</f>
        <v>0</v>
      </c>
      <c r="B529" s="21">
        <f>IF($C$4="Neattiecināmās izmaksas",IF('11a+c+n'!$Q529="N",'11a+c+n'!B529,0))</f>
        <v>0</v>
      </c>
      <c r="C529" s="21">
        <f>IF($C$4="Neattiecināmās izmaksas",IF('11a+c+n'!$Q529="N",'11a+c+n'!C529,0))</f>
        <v>0</v>
      </c>
      <c r="D529" s="21">
        <f>IF($C$4="Neattiecināmās izmaksas",IF('11a+c+n'!$Q529="N",'11a+c+n'!D529,0))</f>
        <v>0</v>
      </c>
      <c r="E529" s="42"/>
      <c r="F529" s="64"/>
      <c r="G529" s="121"/>
      <c r="H529" s="121">
        <f>IF($C$4="Neattiecināmās izmaksas",IF('11a+c+n'!$Q529="N",'11a+c+n'!H529,0))</f>
        <v>0</v>
      </c>
      <c r="I529" s="121"/>
      <c r="J529" s="121"/>
      <c r="K529" s="122">
        <f>IF($C$4="Neattiecināmās izmaksas",IF('11a+c+n'!$Q529="N",'11a+c+n'!K529,0))</f>
        <v>0</v>
      </c>
      <c r="L529" s="83">
        <f>IF($C$4="Neattiecināmās izmaksas",IF('11a+c+n'!$Q529="N",'11a+c+n'!L529,0))</f>
        <v>0</v>
      </c>
      <c r="M529" s="121">
        <f>IF($C$4="Neattiecināmās izmaksas",IF('11a+c+n'!$Q529="N",'11a+c+n'!M529,0))</f>
        <v>0</v>
      </c>
      <c r="N529" s="121">
        <f>IF($C$4="Neattiecināmās izmaksas",IF('11a+c+n'!$Q529="N",'11a+c+n'!N529,0))</f>
        <v>0</v>
      </c>
      <c r="O529" s="121">
        <f>IF($C$4="Neattiecināmās izmaksas",IF('11a+c+n'!$Q529="N",'11a+c+n'!O529,0))</f>
        <v>0</v>
      </c>
      <c r="P529" s="122">
        <f>IF($C$4="Neattiecināmās izmaksas",IF('11a+c+n'!$Q529="N",'11a+c+n'!P529,0))</f>
        <v>0</v>
      </c>
    </row>
    <row r="530" spans="1:16" x14ac:dyDescent="0.2">
      <c r="A530" s="49">
        <f>IF(P530=0,0,IF(COUNTBLANK(P530)=1,0,COUNTA($P$14:P530)))</f>
        <v>0</v>
      </c>
      <c r="B530" s="21">
        <f>IF($C$4="Neattiecināmās izmaksas",IF('11a+c+n'!$Q530="N",'11a+c+n'!B530,0))</f>
        <v>0</v>
      </c>
      <c r="C530" s="21">
        <f>IF($C$4="Neattiecināmās izmaksas",IF('11a+c+n'!$Q530="N",'11a+c+n'!C530,0))</f>
        <v>0</v>
      </c>
      <c r="D530" s="21">
        <f>IF($C$4="Neattiecināmās izmaksas",IF('11a+c+n'!$Q530="N",'11a+c+n'!D530,0))</f>
        <v>0</v>
      </c>
      <c r="E530" s="42"/>
      <c r="F530" s="64"/>
      <c r="G530" s="121"/>
      <c r="H530" s="121">
        <f>IF($C$4="Neattiecināmās izmaksas",IF('11a+c+n'!$Q530="N",'11a+c+n'!H530,0))</f>
        <v>0</v>
      </c>
      <c r="I530" s="121"/>
      <c r="J530" s="121"/>
      <c r="K530" s="122">
        <f>IF($C$4="Neattiecināmās izmaksas",IF('11a+c+n'!$Q530="N",'11a+c+n'!K530,0))</f>
        <v>0</v>
      </c>
      <c r="L530" s="83">
        <f>IF($C$4="Neattiecināmās izmaksas",IF('11a+c+n'!$Q530="N",'11a+c+n'!L530,0))</f>
        <v>0</v>
      </c>
      <c r="M530" s="121">
        <f>IF($C$4="Neattiecināmās izmaksas",IF('11a+c+n'!$Q530="N",'11a+c+n'!M530,0))</f>
        <v>0</v>
      </c>
      <c r="N530" s="121">
        <f>IF($C$4="Neattiecināmās izmaksas",IF('11a+c+n'!$Q530="N",'11a+c+n'!N530,0))</f>
        <v>0</v>
      </c>
      <c r="O530" s="121">
        <f>IF($C$4="Neattiecināmās izmaksas",IF('11a+c+n'!$Q530="N",'11a+c+n'!O530,0))</f>
        <v>0</v>
      </c>
      <c r="P530" s="122">
        <f>IF($C$4="Neattiecināmās izmaksas",IF('11a+c+n'!$Q530="N",'11a+c+n'!P530,0))</f>
        <v>0</v>
      </c>
    </row>
    <row r="531" spans="1:16" x14ac:dyDescent="0.2">
      <c r="A531" s="49">
        <f>IF(P531=0,0,IF(COUNTBLANK(P531)=1,0,COUNTA($P$14:P531)))</f>
        <v>0</v>
      </c>
      <c r="B531" s="21">
        <f>IF($C$4="Neattiecināmās izmaksas",IF('11a+c+n'!$Q531="N",'11a+c+n'!B531,0))</f>
        <v>0</v>
      </c>
      <c r="C531" s="21">
        <f>IF($C$4="Neattiecināmās izmaksas",IF('11a+c+n'!$Q531="N",'11a+c+n'!C531,0))</f>
        <v>0</v>
      </c>
      <c r="D531" s="21">
        <f>IF($C$4="Neattiecināmās izmaksas",IF('11a+c+n'!$Q531="N",'11a+c+n'!D531,0))</f>
        <v>0</v>
      </c>
      <c r="E531" s="42"/>
      <c r="F531" s="64"/>
      <c r="G531" s="121"/>
      <c r="H531" s="121">
        <f>IF($C$4="Neattiecināmās izmaksas",IF('11a+c+n'!$Q531="N",'11a+c+n'!H531,0))</f>
        <v>0</v>
      </c>
      <c r="I531" s="121"/>
      <c r="J531" s="121"/>
      <c r="K531" s="122">
        <f>IF($C$4="Neattiecināmās izmaksas",IF('11a+c+n'!$Q531="N",'11a+c+n'!K531,0))</f>
        <v>0</v>
      </c>
      <c r="L531" s="83">
        <f>IF($C$4="Neattiecināmās izmaksas",IF('11a+c+n'!$Q531="N",'11a+c+n'!L531,0))</f>
        <v>0</v>
      </c>
      <c r="M531" s="121">
        <f>IF($C$4="Neattiecināmās izmaksas",IF('11a+c+n'!$Q531="N",'11a+c+n'!M531,0))</f>
        <v>0</v>
      </c>
      <c r="N531" s="121">
        <f>IF($C$4="Neattiecināmās izmaksas",IF('11a+c+n'!$Q531="N",'11a+c+n'!N531,0))</f>
        <v>0</v>
      </c>
      <c r="O531" s="121">
        <f>IF($C$4="Neattiecināmās izmaksas",IF('11a+c+n'!$Q531="N",'11a+c+n'!O531,0))</f>
        <v>0</v>
      </c>
      <c r="P531" s="122">
        <f>IF($C$4="Neattiecināmās izmaksas",IF('11a+c+n'!$Q531="N",'11a+c+n'!P531,0))</f>
        <v>0</v>
      </c>
    </row>
    <row r="532" spans="1:16" x14ac:dyDescent="0.2">
      <c r="A532" s="49">
        <f>IF(P532=0,0,IF(COUNTBLANK(P532)=1,0,COUNTA($P$14:P532)))</f>
        <v>0</v>
      </c>
      <c r="B532" s="21">
        <f>IF($C$4="Neattiecināmās izmaksas",IF('11a+c+n'!$Q532="N",'11a+c+n'!B532,0))</f>
        <v>0</v>
      </c>
      <c r="C532" s="21">
        <f>IF($C$4="Neattiecināmās izmaksas",IF('11a+c+n'!$Q532="N",'11a+c+n'!C532,0))</f>
        <v>0</v>
      </c>
      <c r="D532" s="21">
        <f>IF($C$4="Neattiecināmās izmaksas",IF('11a+c+n'!$Q532="N",'11a+c+n'!D532,0))</f>
        <v>0</v>
      </c>
      <c r="E532" s="42"/>
      <c r="F532" s="64"/>
      <c r="G532" s="121"/>
      <c r="H532" s="121">
        <f>IF($C$4="Neattiecināmās izmaksas",IF('11a+c+n'!$Q532="N",'11a+c+n'!H532,0))</f>
        <v>0</v>
      </c>
      <c r="I532" s="121"/>
      <c r="J532" s="121"/>
      <c r="K532" s="122">
        <f>IF($C$4="Neattiecināmās izmaksas",IF('11a+c+n'!$Q532="N",'11a+c+n'!K532,0))</f>
        <v>0</v>
      </c>
      <c r="L532" s="83">
        <f>IF($C$4="Neattiecināmās izmaksas",IF('11a+c+n'!$Q532="N",'11a+c+n'!L532,0))</f>
        <v>0</v>
      </c>
      <c r="M532" s="121">
        <f>IF($C$4="Neattiecināmās izmaksas",IF('11a+c+n'!$Q532="N",'11a+c+n'!M532,0))</f>
        <v>0</v>
      </c>
      <c r="N532" s="121">
        <f>IF($C$4="Neattiecināmās izmaksas",IF('11a+c+n'!$Q532="N",'11a+c+n'!N532,0))</f>
        <v>0</v>
      </c>
      <c r="O532" s="121">
        <f>IF($C$4="Neattiecināmās izmaksas",IF('11a+c+n'!$Q532="N",'11a+c+n'!O532,0))</f>
        <v>0</v>
      </c>
      <c r="P532" s="122">
        <f>IF($C$4="Neattiecināmās izmaksas",IF('11a+c+n'!$Q532="N",'11a+c+n'!P532,0))</f>
        <v>0</v>
      </c>
    </row>
    <row r="533" spans="1:16" x14ac:dyDescent="0.2">
      <c r="A533" s="49">
        <f>IF(P533=0,0,IF(COUNTBLANK(P533)=1,0,COUNTA($P$14:P533)))</f>
        <v>0</v>
      </c>
      <c r="B533" s="21">
        <f>IF($C$4="Neattiecināmās izmaksas",IF('11a+c+n'!$Q533="N",'11a+c+n'!B533,0))</f>
        <v>0</v>
      </c>
      <c r="C533" s="21">
        <f>IF($C$4="Neattiecināmās izmaksas",IF('11a+c+n'!$Q533="N",'11a+c+n'!C533,0))</f>
        <v>0</v>
      </c>
      <c r="D533" s="21">
        <f>IF($C$4="Neattiecināmās izmaksas",IF('11a+c+n'!$Q533="N",'11a+c+n'!D533,0))</f>
        <v>0</v>
      </c>
      <c r="E533" s="42"/>
      <c r="F533" s="64"/>
      <c r="G533" s="121"/>
      <c r="H533" s="121">
        <f>IF($C$4="Neattiecināmās izmaksas",IF('11a+c+n'!$Q533="N",'11a+c+n'!H533,0))</f>
        <v>0</v>
      </c>
      <c r="I533" s="121"/>
      <c r="J533" s="121"/>
      <c r="K533" s="122">
        <f>IF($C$4="Neattiecināmās izmaksas",IF('11a+c+n'!$Q533="N",'11a+c+n'!K533,0))</f>
        <v>0</v>
      </c>
      <c r="L533" s="83">
        <f>IF($C$4="Neattiecināmās izmaksas",IF('11a+c+n'!$Q533="N",'11a+c+n'!L533,0))</f>
        <v>0</v>
      </c>
      <c r="M533" s="121">
        <f>IF($C$4="Neattiecināmās izmaksas",IF('11a+c+n'!$Q533="N",'11a+c+n'!M533,0))</f>
        <v>0</v>
      </c>
      <c r="N533" s="121">
        <f>IF($C$4="Neattiecināmās izmaksas",IF('11a+c+n'!$Q533="N",'11a+c+n'!N533,0))</f>
        <v>0</v>
      </c>
      <c r="O533" s="121">
        <f>IF($C$4="Neattiecināmās izmaksas",IF('11a+c+n'!$Q533="N",'11a+c+n'!O533,0))</f>
        <v>0</v>
      </c>
      <c r="P533" s="122">
        <f>IF($C$4="Neattiecināmās izmaksas",IF('11a+c+n'!$Q533="N",'11a+c+n'!P533,0))</f>
        <v>0</v>
      </c>
    </row>
    <row r="534" spans="1:16" x14ac:dyDescent="0.2">
      <c r="A534" s="49">
        <f>IF(P534=0,0,IF(COUNTBLANK(P534)=1,0,COUNTA($P$14:P534)))</f>
        <v>0</v>
      </c>
      <c r="B534" s="21">
        <f>IF($C$4="Neattiecināmās izmaksas",IF('11a+c+n'!$Q534="N",'11a+c+n'!B534,0))</f>
        <v>0</v>
      </c>
      <c r="C534" s="21">
        <f>IF($C$4="Neattiecināmās izmaksas",IF('11a+c+n'!$Q534="N",'11a+c+n'!C534,0))</f>
        <v>0</v>
      </c>
      <c r="D534" s="21">
        <f>IF($C$4="Neattiecināmās izmaksas",IF('11a+c+n'!$Q534="N",'11a+c+n'!D534,0))</f>
        <v>0</v>
      </c>
      <c r="E534" s="42"/>
      <c r="F534" s="64"/>
      <c r="G534" s="121"/>
      <c r="H534" s="121">
        <f>IF($C$4="Neattiecināmās izmaksas",IF('11a+c+n'!$Q534="N",'11a+c+n'!H534,0))</f>
        <v>0</v>
      </c>
      <c r="I534" s="121"/>
      <c r="J534" s="121"/>
      <c r="K534" s="122">
        <f>IF($C$4="Neattiecināmās izmaksas",IF('11a+c+n'!$Q534="N",'11a+c+n'!K534,0))</f>
        <v>0</v>
      </c>
      <c r="L534" s="83">
        <f>IF($C$4="Neattiecināmās izmaksas",IF('11a+c+n'!$Q534="N",'11a+c+n'!L534,0))</f>
        <v>0</v>
      </c>
      <c r="M534" s="121">
        <f>IF($C$4="Neattiecināmās izmaksas",IF('11a+c+n'!$Q534="N",'11a+c+n'!M534,0))</f>
        <v>0</v>
      </c>
      <c r="N534" s="121">
        <f>IF($C$4="Neattiecināmās izmaksas",IF('11a+c+n'!$Q534="N",'11a+c+n'!N534,0))</f>
        <v>0</v>
      </c>
      <c r="O534" s="121">
        <f>IF($C$4="Neattiecināmās izmaksas",IF('11a+c+n'!$Q534="N",'11a+c+n'!O534,0))</f>
        <v>0</v>
      </c>
      <c r="P534" s="122">
        <f>IF($C$4="Neattiecināmās izmaksas",IF('11a+c+n'!$Q534="N",'11a+c+n'!P534,0))</f>
        <v>0</v>
      </c>
    </row>
    <row r="535" spans="1:16" x14ac:dyDescent="0.2">
      <c r="A535" s="49">
        <f>IF(P535=0,0,IF(COUNTBLANK(P535)=1,0,COUNTA($P$14:P535)))</f>
        <v>0</v>
      </c>
      <c r="B535" s="21">
        <f>IF($C$4="Neattiecināmās izmaksas",IF('11a+c+n'!$Q535="N",'11a+c+n'!B535,0))</f>
        <v>0</v>
      </c>
      <c r="C535" s="21">
        <f>IF($C$4="Neattiecināmās izmaksas",IF('11a+c+n'!$Q535="N",'11a+c+n'!C535,0))</f>
        <v>0</v>
      </c>
      <c r="D535" s="21">
        <f>IF($C$4="Neattiecināmās izmaksas",IF('11a+c+n'!$Q535="N",'11a+c+n'!D535,0))</f>
        <v>0</v>
      </c>
      <c r="E535" s="42"/>
      <c r="F535" s="64"/>
      <c r="G535" s="121"/>
      <c r="H535" s="121">
        <f>IF($C$4="Neattiecināmās izmaksas",IF('11a+c+n'!$Q535="N",'11a+c+n'!H535,0))</f>
        <v>0</v>
      </c>
      <c r="I535" s="121"/>
      <c r="J535" s="121"/>
      <c r="K535" s="122">
        <f>IF($C$4="Neattiecināmās izmaksas",IF('11a+c+n'!$Q535="N",'11a+c+n'!K535,0))</f>
        <v>0</v>
      </c>
      <c r="L535" s="83">
        <f>IF($C$4="Neattiecināmās izmaksas",IF('11a+c+n'!$Q535="N",'11a+c+n'!L535,0))</f>
        <v>0</v>
      </c>
      <c r="M535" s="121">
        <f>IF($C$4="Neattiecināmās izmaksas",IF('11a+c+n'!$Q535="N",'11a+c+n'!M535,0))</f>
        <v>0</v>
      </c>
      <c r="N535" s="121">
        <f>IF($C$4="Neattiecināmās izmaksas",IF('11a+c+n'!$Q535="N",'11a+c+n'!N535,0))</f>
        <v>0</v>
      </c>
      <c r="O535" s="121">
        <f>IF($C$4="Neattiecināmās izmaksas",IF('11a+c+n'!$Q535="N",'11a+c+n'!O535,0))</f>
        <v>0</v>
      </c>
      <c r="P535" s="122">
        <f>IF($C$4="Neattiecināmās izmaksas",IF('11a+c+n'!$Q535="N",'11a+c+n'!P535,0))</f>
        <v>0</v>
      </c>
    </row>
    <row r="536" spans="1:16" x14ac:dyDescent="0.2">
      <c r="A536" s="49">
        <f>IF(P536=0,0,IF(COUNTBLANK(P536)=1,0,COUNTA($P$14:P536)))</f>
        <v>0</v>
      </c>
      <c r="B536" s="21">
        <f>IF($C$4="Neattiecināmās izmaksas",IF('11a+c+n'!$Q536="N",'11a+c+n'!B536,0))</f>
        <v>0</v>
      </c>
      <c r="C536" s="21">
        <f>IF($C$4="Neattiecināmās izmaksas",IF('11a+c+n'!$Q536="N",'11a+c+n'!C536,0))</f>
        <v>0</v>
      </c>
      <c r="D536" s="21">
        <f>IF($C$4="Neattiecināmās izmaksas",IF('11a+c+n'!$Q536="N",'11a+c+n'!D536,0))</f>
        <v>0</v>
      </c>
      <c r="E536" s="42"/>
      <c r="F536" s="64"/>
      <c r="G536" s="121"/>
      <c r="H536" s="121">
        <f>IF($C$4="Neattiecināmās izmaksas",IF('11a+c+n'!$Q536="N",'11a+c+n'!H536,0))</f>
        <v>0</v>
      </c>
      <c r="I536" s="121"/>
      <c r="J536" s="121"/>
      <c r="K536" s="122">
        <f>IF($C$4="Neattiecināmās izmaksas",IF('11a+c+n'!$Q536="N",'11a+c+n'!K536,0))</f>
        <v>0</v>
      </c>
      <c r="L536" s="83">
        <f>IF($C$4="Neattiecināmās izmaksas",IF('11a+c+n'!$Q536="N",'11a+c+n'!L536,0))</f>
        <v>0</v>
      </c>
      <c r="M536" s="121">
        <f>IF($C$4="Neattiecināmās izmaksas",IF('11a+c+n'!$Q536="N",'11a+c+n'!M536,0))</f>
        <v>0</v>
      </c>
      <c r="N536" s="121">
        <f>IF($C$4="Neattiecināmās izmaksas",IF('11a+c+n'!$Q536="N",'11a+c+n'!N536,0))</f>
        <v>0</v>
      </c>
      <c r="O536" s="121">
        <f>IF($C$4="Neattiecināmās izmaksas",IF('11a+c+n'!$Q536="N",'11a+c+n'!O536,0))</f>
        <v>0</v>
      </c>
      <c r="P536" s="122">
        <f>IF($C$4="Neattiecināmās izmaksas",IF('11a+c+n'!$Q536="N",'11a+c+n'!P536,0))</f>
        <v>0</v>
      </c>
    </row>
    <row r="537" spans="1:16" x14ac:dyDescent="0.2">
      <c r="A537" s="49">
        <f>IF(P537=0,0,IF(COUNTBLANK(P537)=1,0,COUNTA($P$14:P537)))</f>
        <v>0</v>
      </c>
      <c r="B537" s="21">
        <f>IF($C$4="Neattiecināmās izmaksas",IF('11a+c+n'!$Q537="N",'11a+c+n'!B537,0))</f>
        <v>0</v>
      </c>
      <c r="C537" s="21">
        <f>IF($C$4="Neattiecināmās izmaksas",IF('11a+c+n'!$Q537="N",'11a+c+n'!C537,0))</f>
        <v>0</v>
      </c>
      <c r="D537" s="21">
        <f>IF($C$4="Neattiecināmās izmaksas",IF('11a+c+n'!$Q537="N",'11a+c+n'!D537,0))</f>
        <v>0</v>
      </c>
      <c r="E537" s="42"/>
      <c r="F537" s="64"/>
      <c r="G537" s="121"/>
      <c r="H537" s="121">
        <f>IF($C$4="Neattiecināmās izmaksas",IF('11a+c+n'!$Q537="N",'11a+c+n'!H537,0))</f>
        <v>0</v>
      </c>
      <c r="I537" s="121"/>
      <c r="J537" s="121"/>
      <c r="K537" s="122">
        <f>IF($C$4="Neattiecināmās izmaksas",IF('11a+c+n'!$Q537="N",'11a+c+n'!K537,0))</f>
        <v>0</v>
      </c>
      <c r="L537" s="83">
        <f>IF($C$4="Neattiecināmās izmaksas",IF('11a+c+n'!$Q537="N",'11a+c+n'!L537,0))</f>
        <v>0</v>
      </c>
      <c r="M537" s="121">
        <f>IF($C$4="Neattiecināmās izmaksas",IF('11a+c+n'!$Q537="N",'11a+c+n'!M537,0))</f>
        <v>0</v>
      </c>
      <c r="N537" s="121">
        <f>IF($C$4="Neattiecināmās izmaksas",IF('11a+c+n'!$Q537="N",'11a+c+n'!N537,0))</f>
        <v>0</v>
      </c>
      <c r="O537" s="121">
        <f>IF($C$4="Neattiecināmās izmaksas",IF('11a+c+n'!$Q537="N",'11a+c+n'!O537,0))</f>
        <v>0</v>
      </c>
      <c r="P537" s="122">
        <f>IF($C$4="Neattiecināmās izmaksas",IF('11a+c+n'!$Q537="N",'11a+c+n'!P537,0))</f>
        <v>0</v>
      </c>
    </row>
    <row r="538" spans="1:16" x14ac:dyDescent="0.2">
      <c r="A538" s="49">
        <f>IF(P538=0,0,IF(COUNTBLANK(P538)=1,0,COUNTA($P$14:P538)))</f>
        <v>0</v>
      </c>
      <c r="B538" s="21">
        <f>IF($C$4="Neattiecināmās izmaksas",IF('11a+c+n'!$Q538="N",'11a+c+n'!B538,0))</f>
        <v>0</v>
      </c>
      <c r="C538" s="21">
        <f>IF($C$4="Neattiecināmās izmaksas",IF('11a+c+n'!$Q538="N",'11a+c+n'!C538,0))</f>
        <v>0</v>
      </c>
      <c r="D538" s="21">
        <f>IF($C$4="Neattiecināmās izmaksas",IF('11a+c+n'!$Q538="N",'11a+c+n'!D538,0))</f>
        <v>0</v>
      </c>
      <c r="E538" s="42"/>
      <c r="F538" s="64"/>
      <c r="G538" s="121"/>
      <c r="H538" s="121">
        <f>IF($C$4="Neattiecināmās izmaksas",IF('11a+c+n'!$Q538="N",'11a+c+n'!H538,0))</f>
        <v>0</v>
      </c>
      <c r="I538" s="121"/>
      <c r="J538" s="121"/>
      <c r="K538" s="122">
        <f>IF($C$4="Neattiecināmās izmaksas",IF('11a+c+n'!$Q538="N",'11a+c+n'!K538,0))</f>
        <v>0</v>
      </c>
      <c r="L538" s="83">
        <f>IF($C$4="Neattiecināmās izmaksas",IF('11a+c+n'!$Q538="N",'11a+c+n'!L538,0))</f>
        <v>0</v>
      </c>
      <c r="M538" s="121">
        <f>IF($C$4="Neattiecināmās izmaksas",IF('11a+c+n'!$Q538="N",'11a+c+n'!M538,0))</f>
        <v>0</v>
      </c>
      <c r="N538" s="121">
        <f>IF($C$4="Neattiecināmās izmaksas",IF('11a+c+n'!$Q538="N",'11a+c+n'!N538,0))</f>
        <v>0</v>
      </c>
      <c r="O538" s="121">
        <f>IF($C$4="Neattiecināmās izmaksas",IF('11a+c+n'!$Q538="N",'11a+c+n'!O538,0))</f>
        <v>0</v>
      </c>
      <c r="P538" s="122">
        <f>IF($C$4="Neattiecināmās izmaksas",IF('11a+c+n'!$Q538="N",'11a+c+n'!P538,0))</f>
        <v>0</v>
      </c>
    </row>
    <row r="539" spans="1:16" x14ac:dyDescent="0.2">
      <c r="A539" s="49">
        <f>IF(P539=0,0,IF(COUNTBLANK(P539)=1,0,COUNTA($P$14:P539)))</f>
        <v>0</v>
      </c>
      <c r="B539" s="21">
        <f>IF($C$4="Neattiecināmās izmaksas",IF('11a+c+n'!$Q539="N",'11a+c+n'!B539,0))</f>
        <v>0</v>
      </c>
      <c r="C539" s="21">
        <f>IF($C$4="Neattiecināmās izmaksas",IF('11a+c+n'!$Q539="N",'11a+c+n'!C539,0))</f>
        <v>0</v>
      </c>
      <c r="D539" s="21">
        <f>IF($C$4="Neattiecināmās izmaksas",IF('11a+c+n'!$Q539="N",'11a+c+n'!D539,0))</f>
        <v>0</v>
      </c>
      <c r="E539" s="42"/>
      <c r="F539" s="64"/>
      <c r="G539" s="121"/>
      <c r="H539" s="121">
        <f>IF($C$4="Neattiecināmās izmaksas",IF('11a+c+n'!$Q539="N",'11a+c+n'!H539,0))</f>
        <v>0</v>
      </c>
      <c r="I539" s="121"/>
      <c r="J539" s="121"/>
      <c r="K539" s="122">
        <f>IF($C$4="Neattiecināmās izmaksas",IF('11a+c+n'!$Q539="N",'11a+c+n'!K539,0))</f>
        <v>0</v>
      </c>
      <c r="L539" s="83">
        <f>IF($C$4="Neattiecināmās izmaksas",IF('11a+c+n'!$Q539="N",'11a+c+n'!L539,0))</f>
        <v>0</v>
      </c>
      <c r="M539" s="121">
        <f>IF($C$4="Neattiecināmās izmaksas",IF('11a+c+n'!$Q539="N",'11a+c+n'!M539,0))</f>
        <v>0</v>
      </c>
      <c r="N539" s="121">
        <f>IF($C$4="Neattiecināmās izmaksas",IF('11a+c+n'!$Q539="N",'11a+c+n'!N539,0))</f>
        <v>0</v>
      </c>
      <c r="O539" s="121">
        <f>IF($C$4="Neattiecināmās izmaksas",IF('11a+c+n'!$Q539="N",'11a+c+n'!O539,0))</f>
        <v>0</v>
      </c>
      <c r="P539" s="122">
        <f>IF($C$4="Neattiecināmās izmaksas",IF('11a+c+n'!$Q539="N",'11a+c+n'!P539,0))</f>
        <v>0</v>
      </c>
    </row>
    <row r="540" spans="1:16" x14ac:dyDescent="0.2">
      <c r="A540" s="49">
        <f>IF(P540=0,0,IF(COUNTBLANK(P540)=1,0,COUNTA($P$14:P540)))</f>
        <v>0</v>
      </c>
      <c r="B540" s="21">
        <f>IF($C$4="Neattiecināmās izmaksas",IF('11a+c+n'!$Q540="N",'11a+c+n'!B540,0))</f>
        <v>0</v>
      </c>
      <c r="C540" s="21">
        <f>IF($C$4="Neattiecināmās izmaksas",IF('11a+c+n'!$Q540="N",'11a+c+n'!C540,0))</f>
        <v>0</v>
      </c>
      <c r="D540" s="21">
        <f>IF($C$4="Neattiecināmās izmaksas",IF('11a+c+n'!$Q540="N",'11a+c+n'!D540,0))</f>
        <v>0</v>
      </c>
      <c r="E540" s="42"/>
      <c r="F540" s="64"/>
      <c r="G540" s="121"/>
      <c r="H540" s="121">
        <f>IF($C$4="Neattiecināmās izmaksas",IF('11a+c+n'!$Q540="N",'11a+c+n'!H540,0))</f>
        <v>0</v>
      </c>
      <c r="I540" s="121"/>
      <c r="J540" s="121"/>
      <c r="K540" s="122">
        <f>IF($C$4="Neattiecināmās izmaksas",IF('11a+c+n'!$Q540="N",'11a+c+n'!K540,0))</f>
        <v>0</v>
      </c>
      <c r="L540" s="83">
        <f>IF($C$4="Neattiecināmās izmaksas",IF('11a+c+n'!$Q540="N",'11a+c+n'!L540,0))</f>
        <v>0</v>
      </c>
      <c r="M540" s="121">
        <f>IF($C$4="Neattiecināmās izmaksas",IF('11a+c+n'!$Q540="N",'11a+c+n'!M540,0))</f>
        <v>0</v>
      </c>
      <c r="N540" s="121">
        <f>IF($C$4="Neattiecināmās izmaksas",IF('11a+c+n'!$Q540="N",'11a+c+n'!N540,0))</f>
        <v>0</v>
      </c>
      <c r="O540" s="121">
        <f>IF($C$4="Neattiecināmās izmaksas",IF('11a+c+n'!$Q540="N",'11a+c+n'!O540,0))</f>
        <v>0</v>
      </c>
      <c r="P540" s="122">
        <f>IF($C$4="Neattiecināmās izmaksas",IF('11a+c+n'!$Q540="N",'11a+c+n'!P540,0))</f>
        <v>0</v>
      </c>
    </row>
    <row r="541" spans="1:16" x14ac:dyDescent="0.2">
      <c r="A541" s="49">
        <f>IF(P541=0,0,IF(COUNTBLANK(P541)=1,0,COUNTA($P$14:P541)))</f>
        <v>0</v>
      </c>
      <c r="B541" s="21">
        <f>IF($C$4="Neattiecināmās izmaksas",IF('11a+c+n'!$Q541="N",'11a+c+n'!B541,0))</f>
        <v>0</v>
      </c>
      <c r="C541" s="21">
        <f>IF($C$4="Neattiecināmās izmaksas",IF('11a+c+n'!$Q541="N",'11a+c+n'!C541,0))</f>
        <v>0</v>
      </c>
      <c r="D541" s="21">
        <f>IF($C$4="Neattiecināmās izmaksas",IF('11a+c+n'!$Q541="N",'11a+c+n'!D541,0))</f>
        <v>0</v>
      </c>
      <c r="E541" s="42"/>
      <c r="F541" s="64"/>
      <c r="G541" s="121"/>
      <c r="H541" s="121">
        <f>IF($C$4="Neattiecināmās izmaksas",IF('11a+c+n'!$Q541="N",'11a+c+n'!H541,0))</f>
        <v>0</v>
      </c>
      <c r="I541" s="121"/>
      <c r="J541" s="121"/>
      <c r="K541" s="122">
        <f>IF($C$4="Neattiecināmās izmaksas",IF('11a+c+n'!$Q541="N",'11a+c+n'!K541,0))</f>
        <v>0</v>
      </c>
      <c r="L541" s="83">
        <f>IF($C$4="Neattiecināmās izmaksas",IF('11a+c+n'!$Q541="N",'11a+c+n'!L541,0))</f>
        <v>0</v>
      </c>
      <c r="M541" s="121">
        <f>IF($C$4="Neattiecināmās izmaksas",IF('11a+c+n'!$Q541="N",'11a+c+n'!M541,0))</f>
        <v>0</v>
      </c>
      <c r="N541" s="121">
        <f>IF($C$4="Neattiecināmās izmaksas",IF('11a+c+n'!$Q541="N",'11a+c+n'!N541,0))</f>
        <v>0</v>
      </c>
      <c r="O541" s="121">
        <f>IF($C$4="Neattiecināmās izmaksas",IF('11a+c+n'!$Q541="N",'11a+c+n'!O541,0))</f>
        <v>0</v>
      </c>
      <c r="P541" s="122">
        <f>IF($C$4="Neattiecināmās izmaksas",IF('11a+c+n'!$Q541="N",'11a+c+n'!P541,0))</f>
        <v>0</v>
      </c>
    </row>
    <row r="542" spans="1:16" x14ac:dyDescent="0.2">
      <c r="A542" s="49">
        <f>IF(P542=0,0,IF(COUNTBLANK(P542)=1,0,COUNTA($P$14:P542)))</f>
        <v>0</v>
      </c>
      <c r="B542" s="21">
        <f>IF($C$4="Neattiecināmās izmaksas",IF('11a+c+n'!$Q542="N",'11a+c+n'!B542,0))</f>
        <v>0</v>
      </c>
      <c r="C542" s="21">
        <f>IF($C$4="Neattiecināmās izmaksas",IF('11a+c+n'!$Q542="N",'11a+c+n'!C542,0))</f>
        <v>0</v>
      </c>
      <c r="D542" s="21">
        <f>IF($C$4="Neattiecināmās izmaksas",IF('11a+c+n'!$Q542="N",'11a+c+n'!D542,0))</f>
        <v>0</v>
      </c>
      <c r="E542" s="42"/>
      <c r="F542" s="64"/>
      <c r="G542" s="121"/>
      <c r="H542" s="121">
        <f>IF($C$4="Neattiecināmās izmaksas",IF('11a+c+n'!$Q542="N",'11a+c+n'!H542,0))</f>
        <v>0</v>
      </c>
      <c r="I542" s="121"/>
      <c r="J542" s="121"/>
      <c r="K542" s="122">
        <f>IF($C$4="Neattiecināmās izmaksas",IF('11a+c+n'!$Q542="N",'11a+c+n'!K542,0))</f>
        <v>0</v>
      </c>
      <c r="L542" s="83">
        <f>IF($C$4="Neattiecināmās izmaksas",IF('11a+c+n'!$Q542="N",'11a+c+n'!L542,0))</f>
        <v>0</v>
      </c>
      <c r="M542" s="121">
        <f>IF($C$4="Neattiecināmās izmaksas",IF('11a+c+n'!$Q542="N",'11a+c+n'!M542,0))</f>
        <v>0</v>
      </c>
      <c r="N542" s="121">
        <f>IF($C$4="Neattiecināmās izmaksas",IF('11a+c+n'!$Q542="N",'11a+c+n'!N542,0))</f>
        <v>0</v>
      </c>
      <c r="O542" s="121">
        <f>IF($C$4="Neattiecināmās izmaksas",IF('11a+c+n'!$Q542="N",'11a+c+n'!O542,0))</f>
        <v>0</v>
      </c>
      <c r="P542" s="122">
        <f>IF($C$4="Neattiecināmās izmaksas",IF('11a+c+n'!$Q542="N",'11a+c+n'!P542,0))</f>
        <v>0</v>
      </c>
    </row>
    <row r="543" spans="1:16" x14ac:dyDescent="0.2">
      <c r="A543" s="49">
        <f>IF(P543=0,0,IF(COUNTBLANK(P543)=1,0,COUNTA($P$14:P543)))</f>
        <v>0</v>
      </c>
      <c r="B543" s="21">
        <f>IF($C$4="Neattiecināmās izmaksas",IF('11a+c+n'!$Q543="N",'11a+c+n'!B543,0))</f>
        <v>0</v>
      </c>
      <c r="C543" s="21">
        <f>IF($C$4="Neattiecināmās izmaksas",IF('11a+c+n'!$Q543="N",'11a+c+n'!C543,0))</f>
        <v>0</v>
      </c>
      <c r="D543" s="21">
        <f>IF($C$4="Neattiecināmās izmaksas",IF('11a+c+n'!$Q543="N",'11a+c+n'!D543,0))</f>
        <v>0</v>
      </c>
      <c r="E543" s="42"/>
      <c r="F543" s="64"/>
      <c r="G543" s="121"/>
      <c r="H543" s="121">
        <f>IF($C$4="Neattiecināmās izmaksas",IF('11a+c+n'!$Q543="N",'11a+c+n'!H543,0))</f>
        <v>0</v>
      </c>
      <c r="I543" s="121"/>
      <c r="J543" s="121"/>
      <c r="K543" s="122">
        <f>IF($C$4="Neattiecināmās izmaksas",IF('11a+c+n'!$Q543="N",'11a+c+n'!K543,0))</f>
        <v>0</v>
      </c>
      <c r="L543" s="83">
        <f>IF($C$4="Neattiecināmās izmaksas",IF('11a+c+n'!$Q543="N",'11a+c+n'!L543,0))</f>
        <v>0</v>
      </c>
      <c r="M543" s="121">
        <f>IF($C$4="Neattiecināmās izmaksas",IF('11a+c+n'!$Q543="N",'11a+c+n'!M543,0))</f>
        <v>0</v>
      </c>
      <c r="N543" s="121">
        <f>IF($C$4="Neattiecināmās izmaksas",IF('11a+c+n'!$Q543="N",'11a+c+n'!N543,0))</f>
        <v>0</v>
      </c>
      <c r="O543" s="121">
        <f>IF($C$4="Neattiecināmās izmaksas",IF('11a+c+n'!$Q543="N",'11a+c+n'!O543,0))</f>
        <v>0</v>
      </c>
      <c r="P543" s="122">
        <f>IF($C$4="Neattiecināmās izmaksas",IF('11a+c+n'!$Q543="N",'11a+c+n'!P543,0))</f>
        <v>0</v>
      </c>
    </row>
    <row r="544" spans="1:16" x14ac:dyDescent="0.2">
      <c r="A544" s="49">
        <f>IF(P544=0,0,IF(COUNTBLANK(P544)=1,0,COUNTA($P$14:P544)))</f>
        <v>0</v>
      </c>
      <c r="B544" s="21">
        <f>IF($C$4="Neattiecināmās izmaksas",IF('11a+c+n'!$Q544="N",'11a+c+n'!B544,0))</f>
        <v>0</v>
      </c>
      <c r="C544" s="21">
        <f>IF($C$4="Neattiecināmās izmaksas",IF('11a+c+n'!$Q544="N",'11a+c+n'!C544,0))</f>
        <v>0</v>
      </c>
      <c r="D544" s="21">
        <f>IF($C$4="Neattiecināmās izmaksas",IF('11a+c+n'!$Q544="N",'11a+c+n'!D544,0))</f>
        <v>0</v>
      </c>
      <c r="E544" s="42"/>
      <c r="F544" s="64"/>
      <c r="G544" s="121"/>
      <c r="H544" s="121">
        <f>IF($C$4="Neattiecināmās izmaksas",IF('11a+c+n'!$Q544="N",'11a+c+n'!H544,0))</f>
        <v>0</v>
      </c>
      <c r="I544" s="121"/>
      <c r="J544" s="121"/>
      <c r="K544" s="122">
        <f>IF($C$4="Neattiecināmās izmaksas",IF('11a+c+n'!$Q544="N",'11a+c+n'!K544,0))</f>
        <v>0</v>
      </c>
      <c r="L544" s="83">
        <f>IF($C$4="Neattiecināmās izmaksas",IF('11a+c+n'!$Q544="N",'11a+c+n'!L544,0))</f>
        <v>0</v>
      </c>
      <c r="M544" s="121">
        <f>IF($C$4="Neattiecināmās izmaksas",IF('11a+c+n'!$Q544="N",'11a+c+n'!M544,0))</f>
        <v>0</v>
      </c>
      <c r="N544" s="121">
        <f>IF($C$4="Neattiecināmās izmaksas",IF('11a+c+n'!$Q544="N",'11a+c+n'!N544,0))</f>
        <v>0</v>
      </c>
      <c r="O544" s="121">
        <f>IF($C$4="Neattiecināmās izmaksas",IF('11a+c+n'!$Q544="N",'11a+c+n'!O544,0))</f>
        <v>0</v>
      </c>
      <c r="P544" s="122">
        <f>IF($C$4="Neattiecināmās izmaksas",IF('11a+c+n'!$Q544="N",'11a+c+n'!P544,0))</f>
        <v>0</v>
      </c>
    </row>
    <row r="545" spans="1:16" x14ac:dyDescent="0.2">
      <c r="A545" s="49">
        <f>IF(P545=0,0,IF(COUNTBLANK(P545)=1,0,COUNTA($P$14:P545)))</f>
        <v>0</v>
      </c>
      <c r="B545" s="21">
        <f>IF($C$4="Neattiecināmās izmaksas",IF('11a+c+n'!$Q545="N",'11a+c+n'!B545,0))</f>
        <v>0</v>
      </c>
      <c r="C545" s="21">
        <f>IF($C$4="Neattiecināmās izmaksas",IF('11a+c+n'!$Q545="N",'11a+c+n'!C545,0))</f>
        <v>0</v>
      </c>
      <c r="D545" s="21">
        <f>IF($C$4="Neattiecināmās izmaksas",IF('11a+c+n'!$Q545="N",'11a+c+n'!D545,0))</f>
        <v>0</v>
      </c>
      <c r="E545" s="42"/>
      <c r="F545" s="64"/>
      <c r="G545" s="121"/>
      <c r="H545" s="121">
        <f>IF($C$4="Neattiecināmās izmaksas",IF('11a+c+n'!$Q545="N",'11a+c+n'!H545,0))</f>
        <v>0</v>
      </c>
      <c r="I545" s="121"/>
      <c r="J545" s="121"/>
      <c r="K545" s="122">
        <f>IF($C$4="Neattiecināmās izmaksas",IF('11a+c+n'!$Q545="N",'11a+c+n'!K545,0))</f>
        <v>0</v>
      </c>
      <c r="L545" s="83">
        <f>IF($C$4="Neattiecināmās izmaksas",IF('11a+c+n'!$Q545="N",'11a+c+n'!L545,0))</f>
        <v>0</v>
      </c>
      <c r="M545" s="121">
        <f>IF($C$4="Neattiecināmās izmaksas",IF('11a+c+n'!$Q545="N",'11a+c+n'!M545,0))</f>
        <v>0</v>
      </c>
      <c r="N545" s="121">
        <f>IF($C$4="Neattiecināmās izmaksas",IF('11a+c+n'!$Q545="N",'11a+c+n'!N545,0))</f>
        <v>0</v>
      </c>
      <c r="O545" s="121">
        <f>IF($C$4="Neattiecināmās izmaksas",IF('11a+c+n'!$Q545="N",'11a+c+n'!O545,0))</f>
        <v>0</v>
      </c>
      <c r="P545" s="122">
        <f>IF($C$4="Neattiecināmās izmaksas",IF('11a+c+n'!$Q545="N",'11a+c+n'!P545,0))</f>
        <v>0</v>
      </c>
    </row>
    <row r="546" spans="1:16" x14ac:dyDescent="0.2">
      <c r="A546" s="49">
        <f>IF(P546=0,0,IF(COUNTBLANK(P546)=1,0,COUNTA($P$14:P546)))</f>
        <v>0</v>
      </c>
      <c r="B546" s="21">
        <f>IF($C$4="Neattiecināmās izmaksas",IF('11a+c+n'!$Q546="N",'11a+c+n'!B546,0))</f>
        <v>0</v>
      </c>
      <c r="C546" s="21">
        <f>IF($C$4="Neattiecināmās izmaksas",IF('11a+c+n'!$Q546="N",'11a+c+n'!C546,0))</f>
        <v>0</v>
      </c>
      <c r="D546" s="21">
        <f>IF($C$4="Neattiecināmās izmaksas",IF('11a+c+n'!$Q546="N",'11a+c+n'!D546,0))</f>
        <v>0</v>
      </c>
      <c r="E546" s="42"/>
      <c r="F546" s="64"/>
      <c r="G546" s="121"/>
      <c r="H546" s="121">
        <f>IF($C$4="Neattiecināmās izmaksas",IF('11a+c+n'!$Q546="N",'11a+c+n'!H546,0))</f>
        <v>0</v>
      </c>
      <c r="I546" s="121"/>
      <c r="J546" s="121"/>
      <c r="K546" s="122">
        <f>IF($C$4="Neattiecināmās izmaksas",IF('11a+c+n'!$Q546="N",'11a+c+n'!K546,0))</f>
        <v>0</v>
      </c>
      <c r="L546" s="83">
        <f>IF($C$4="Neattiecināmās izmaksas",IF('11a+c+n'!$Q546="N",'11a+c+n'!L546,0))</f>
        <v>0</v>
      </c>
      <c r="M546" s="121">
        <f>IF($C$4="Neattiecināmās izmaksas",IF('11a+c+n'!$Q546="N",'11a+c+n'!M546,0))</f>
        <v>0</v>
      </c>
      <c r="N546" s="121">
        <f>IF($C$4="Neattiecināmās izmaksas",IF('11a+c+n'!$Q546="N",'11a+c+n'!N546,0))</f>
        <v>0</v>
      </c>
      <c r="O546" s="121">
        <f>IF($C$4="Neattiecināmās izmaksas",IF('11a+c+n'!$Q546="N",'11a+c+n'!O546,0))</f>
        <v>0</v>
      </c>
      <c r="P546" s="122">
        <f>IF($C$4="Neattiecināmās izmaksas",IF('11a+c+n'!$Q546="N",'11a+c+n'!P546,0))</f>
        <v>0</v>
      </c>
    </row>
    <row r="547" spans="1:16" x14ac:dyDescent="0.2">
      <c r="A547" s="49">
        <f>IF(P547=0,0,IF(COUNTBLANK(P547)=1,0,COUNTA($P$14:P547)))</f>
        <v>0</v>
      </c>
      <c r="B547" s="21">
        <f>IF($C$4="Neattiecināmās izmaksas",IF('11a+c+n'!$Q547="N",'11a+c+n'!B547,0))</f>
        <v>0</v>
      </c>
      <c r="C547" s="21">
        <f>IF($C$4="Neattiecināmās izmaksas",IF('11a+c+n'!$Q547="N",'11a+c+n'!C547,0))</f>
        <v>0</v>
      </c>
      <c r="D547" s="21">
        <f>IF($C$4="Neattiecināmās izmaksas",IF('11a+c+n'!$Q547="N",'11a+c+n'!D547,0))</f>
        <v>0</v>
      </c>
      <c r="E547" s="42"/>
      <c r="F547" s="64"/>
      <c r="G547" s="121"/>
      <c r="H547" s="121">
        <f>IF($C$4="Neattiecināmās izmaksas",IF('11a+c+n'!$Q547="N",'11a+c+n'!H547,0))</f>
        <v>0</v>
      </c>
      <c r="I547" s="121"/>
      <c r="J547" s="121"/>
      <c r="K547" s="122">
        <f>IF($C$4="Neattiecināmās izmaksas",IF('11a+c+n'!$Q547="N",'11a+c+n'!K547,0))</f>
        <v>0</v>
      </c>
      <c r="L547" s="83">
        <f>IF($C$4="Neattiecināmās izmaksas",IF('11a+c+n'!$Q547="N",'11a+c+n'!L547,0))</f>
        <v>0</v>
      </c>
      <c r="M547" s="121">
        <f>IF($C$4="Neattiecināmās izmaksas",IF('11a+c+n'!$Q547="N",'11a+c+n'!M547,0))</f>
        <v>0</v>
      </c>
      <c r="N547" s="121">
        <f>IF($C$4="Neattiecināmās izmaksas",IF('11a+c+n'!$Q547="N",'11a+c+n'!N547,0))</f>
        <v>0</v>
      </c>
      <c r="O547" s="121">
        <f>IF($C$4="Neattiecināmās izmaksas",IF('11a+c+n'!$Q547="N",'11a+c+n'!O547,0))</f>
        <v>0</v>
      </c>
      <c r="P547" s="122">
        <f>IF($C$4="Neattiecināmās izmaksas",IF('11a+c+n'!$Q547="N",'11a+c+n'!P547,0))</f>
        <v>0</v>
      </c>
    </row>
    <row r="548" spans="1:16" x14ac:dyDescent="0.2">
      <c r="A548" s="49">
        <f>IF(P548=0,0,IF(COUNTBLANK(P548)=1,0,COUNTA($P$14:P548)))</f>
        <v>0</v>
      </c>
      <c r="B548" s="21">
        <f>IF($C$4="Neattiecināmās izmaksas",IF('11a+c+n'!$Q548="N",'11a+c+n'!B548,0))</f>
        <v>0</v>
      </c>
      <c r="C548" s="21">
        <f>IF($C$4="Neattiecināmās izmaksas",IF('11a+c+n'!$Q548="N",'11a+c+n'!C548,0))</f>
        <v>0</v>
      </c>
      <c r="D548" s="21">
        <f>IF($C$4="Neattiecināmās izmaksas",IF('11a+c+n'!$Q548="N",'11a+c+n'!D548,0))</f>
        <v>0</v>
      </c>
      <c r="E548" s="42"/>
      <c r="F548" s="64"/>
      <c r="G548" s="121"/>
      <c r="H548" s="121">
        <f>IF($C$4="Neattiecināmās izmaksas",IF('11a+c+n'!$Q548="N",'11a+c+n'!H548,0))</f>
        <v>0</v>
      </c>
      <c r="I548" s="121"/>
      <c r="J548" s="121"/>
      <c r="K548" s="122">
        <f>IF($C$4="Neattiecināmās izmaksas",IF('11a+c+n'!$Q548="N",'11a+c+n'!K548,0))</f>
        <v>0</v>
      </c>
      <c r="L548" s="83">
        <f>IF($C$4="Neattiecināmās izmaksas",IF('11a+c+n'!$Q548="N",'11a+c+n'!L548,0))</f>
        <v>0</v>
      </c>
      <c r="M548" s="121">
        <f>IF($C$4="Neattiecināmās izmaksas",IF('11a+c+n'!$Q548="N",'11a+c+n'!M548,0))</f>
        <v>0</v>
      </c>
      <c r="N548" s="121">
        <f>IF($C$4="Neattiecināmās izmaksas",IF('11a+c+n'!$Q548="N",'11a+c+n'!N548,0))</f>
        <v>0</v>
      </c>
      <c r="O548" s="121">
        <f>IF($C$4="Neattiecināmās izmaksas",IF('11a+c+n'!$Q548="N",'11a+c+n'!O548,0))</f>
        <v>0</v>
      </c>
      <c r="P548" s="122">
        <f>IF($C$4="Neattiecināmās izmaksas",IF('11a+c+n'!$Q548="N",'11a+c+n'!P548,0))</f>
        <v>0</v>
      </c>
    </row>
    <row r="549" spans="1:16" x14ac:dyDescent="0.2">
      <c r="A549" s="49">
        <f>IF(P549=0,0,IF(COUNTBLANK(P549)=1,0,COUNTA($P$14:P549)))</f>
        <v>0</v>
      </c>
      <c r="B549" s="21">
        <f>IF($C$4="Neattiecināmās izmaksas",IF('11a+c+n'!$Q549="N",'11a+c+n'!B549,0))</f>
        <v>0</v>
      </c>
      <c r="C549" s="21">
        <f>IF($C$4="Neattiecināmās izmaksas",IF('11a+c+n'!$Q549="N",'11a+c+n'!C549,0))</f>
        <v>0</v>
      </c>
      <c r="D549" s="21">
        <f>IF($C$4="Neattiecināmās izmaksas",IF('11a+c+n'!$Q549="N",'11a+c+n'!D549,0))</f>
        <v>0</v>
      </c>
      <c r="E549" s="42"/>
      <c r="F549" s="64"/>
      <c r="G549" s="121"/>
      <c r="H549" s="121">
        <f>IF($C$4="Neattiecināmās izmaksas",IF('11a+c+n'!$Q549="N",'11a+c+n'!H549,0))</f>
        <v>0</v>
      </c>
      <c r="I549" s="121"/>
      <c r="J549" s="121"/>
      <c r="K549" s="122">
        <f>IF($C$4="Neattiecināmās izmaksas",IF('11a+c+n'!$Q549="N",'11a+c+n'!K549,0))</f>
        <v>0</v>
      </c>
      <c r="L549" s="83">
        <f>IF($C$4="Neattiecināmās izmaksas",IF('11a+c+n'!$Q549="N",'11a+c+n'!L549,0))</f>
        <v>0</v>
      </c>
      <c r="M549" s="121">
        <f>IF($C$4="Neattiecināmās izmaksas",IF('11a+c+n'!$Q549="N",'11a+c+n'!M549,0))</f>
        <v>0</v>
      </c>
      <c r="N549" s="121">
        <f>IF($C$4="Neattiecināmās izmaksas",IF('11a+c+n'!$Q549="N",'11a+c+n'!N549,0))</f>
        <v>0</v>
      </c>
      <c r="O549" s="121">
        <f>IF($C$4="Neattiecināmās izmaksas",IF('11a+c+n'!$Q549="N",'11a+c+n'!O549,0))</f>
        <v>0</v>
      </c>
      <c r="P549" s="122">
        <f>IF($C$4="Neattiecināmās izmaksas",IF('11a+c+n'!$Q549="N",'11a+c+n'!P549,0))</f>
        <v>0</v>
      </c>
    </row>
    <row r="550" spans="1:16" x14ac:dyDescent="0.2">
      <c r="A550" s="49">
        <f>IF(P550=0,0,IF(COUNTBLANK(P550)=1,0,COUNTA($P$14:P550)))</f>
        <v>0</v>
      </c>
      <c r="B550" s="21">
        <f>IF($C$4="Neattiecināmās izmaksas",IF('11a+c+n'!$Q550="N",'11a+c+n'!B550,0))</f>
        <v>0</v>
      </c>
      <c r="C550" s="21">
        <f>IF($C$4="Neattiecināmās izmaksas",IF('11a+c+n'!$Q550="N",'11a+c+n'!C550,0))</f>
        <v>0</v>
      </c>
      <c r="D550" s="21">
        <f>IF($C$4="Neattiecināmās izmaksas",IF('11a+c+n'!$Q550="N",'11a+c+n'!D550,0))</f>
        <v>0</v>
      </c>
      <c r="E550" s="42"/>
      <c r="F550" s="64"/>
      <c r="G550" s="121"/>
      <c r="H550" s="121">
        <f>IF($C$4="Neattiecināmās izmaksas",IF('11a+c+n'!$Q550="N",'11a+c+n'!H550,0))</f>
        <v>0</v>
      </c>
      <c r="I550" s="121"/>
      <c r="J550" s="121"/>
      <c r="K550" s="122">
        <f>IF($C$4="Neattiecināmās izmaksas",IF('11a+c+n'!$Q550="N",'11a+c+n'!K550,0))</f>
        <v>0</v>
      </c>
      <c r="L550" s="83">
        <f>IF($C$4="Neattiecināmās izmaksas",IF('11a+c+n'!$Q550="N",'11a+c+n'!L550,0))</f>
        <v>0</v>
      </c>
      <c r="M550" s="121">
        <f>IF($C$4="Neattiecināmās izmaksas",IF('11a+c+n'!$Q550="N",'11a+c+n'!M550,0))</f>
        <v>0</v>
      </c>
      <c r="N550" s="121">
        <f>IF($C$4="Neattiecināmās izmaksas",IF('11a+c+n'!$Q550="N",'11a+c+n'!N550,0))</f>
        <v>0</v>
      </c>
      <c r="O550" s="121">
        <f>IF($C$4="Neattiecināmās izmaksas",IF('11a+c+n'!$Q550="N",'11a+c+n'!O550,0))</f>
        <v>0</v>
      </c>
      <c r="P550" s="122">
        <f>IF($C$4="Neattiecināmās izmaksas",IF('11a+c+n'!$Q550="N",'11a+c+n'!P550,0))</f>
        <v>0</v>
      </c>
    </row>
    <row r="551" spans="1:16" x14ac:dyDescent="0.2">
      <c r="A551" s="49">
        <f>IF(P551=0,0,IF(COUNTBLANK(P551)=1,0,COUNTA($P$14:P551)))</f>
        <v>0</v>
      </c>
      <c r="B551" s="21">
        <f>IF($C$4="Neattiecināmās izmaksas",IF('11a+c+n'!$Q551="N",'11a+c+n'!B551,0))</f>
        <v>0</v>
      </c>
      <c r="C551" s="21">
        <f>IF($C$4="Neattiecināmās izmaksas",IF('11a+c+n'!$Q551="N",'11a+c+n'!C551,0))</f>
        <v>0</v>
      </c>
      <c r="D551" s="21">
        <f>IF($C$4="Neattiecināmās izmaksas",IF('11a+c+n'!$Q551="N",'11a+c+n'!D551,0))</f>
        <v>0</v>
      </c>
      <c r="E551" s="42"/>
      <c r="F551" s="64"/>
      <c r="G551" s="121"/>
      <c r="H551" s="121">
        <f>IF($C$4="Neattiecināmās izmaksas",IF('11a+c+n'!$Q551="N",'11a+c+n'!H551,0))</f>
        <v>0</v>
      </c>
      <c r="I551" s="121"/>
      <c r="J551" s="121"/>
      <c r="K551" s="122">
        <f>IF($C$4="Neattiecināmās izmaksas",IF('11a+c+n'!$Q551="N",'11a+c+n'!K551,0))</f>
        <v>0</v>
      </c>
      <c r="L551" s="83">
        <f>IF($C$4="Neattiecināmās izmaksas",IF('11a+c+n'!$Q551="N",'11a+c+n'!L551,0))</f>
        <v>0</v>
      </c>
      <c r="M551" s="121">
        <f>IF($C$4="Neattiecināmās izmaksas",IF('11a+c+n'!$Q551="N",'11a+c+n'!M551,0))</f>
        <v>0</v>
      </c>
      <c r="N551" s="121">
        <f>IF($C$4="Neattiecināmās izmaksas",IF('11a+c+n'!$Q551="N",'11a+c+n'!N551,0))</f>
        <v>0</v>
      </c>
      <c r="O551" s="121">
        <f>IF($C$4="Neattiecināmās izmaksas",IF('11a+c+n'!$Q551="N",'11a+c+n'!O551,0))</f>
        <v>0</v>
      </c>
      <c r="P551" s="122">
        <f>IF($C$4="Neattiecināmās izmaksas",IF('11a+c+n'!$Q551="N",'11a+c+n'!P551,0))</f>
        <v>0</v>
      </c>
    </row>
    <row r="552" spans="1:16" x14ac:dyDescent="0.2">
      <c r="A552" s="49">
        <f>IF(P552=0,0,IF(COUNTBLANK(P552)=1,0,COUNTA($P$14:P552)))</f>
        <v>0</v>
      </c>
      <c r="B552" s="21">
        <f>IF($C$4="Neattiecināmās izmaksas",IF('11a+c+n'!$Q552="N",'11a+c+n'!B552,0))</f>
        <v>0</v>
      </c>
      <c r="C552" s="21">
        <f>IF($C$4="Neattiecināmās izmaksas",IF('11a+c+n'!$Q552="N",'11a+c+n'!C552,0))</f>
        <v>0</v>
      </c>
      <c r="D552" s="21">
        <f>IF($C$4="Neattiecināmās izmaksas",IF('11a+c+n'!$Q552="N",'11a+c+n'!D552,0))</f>
        <v>0</v>
      </c>
      <c r="E552" s="42"/>
      <c r="F552" s="64"/>
      <c r="G552" s="121"/>
      <c r="H552" s="121">
        <f>IF($C$4="Neattiecināmās izmaksas",IF('11a+c+n'!$Q552="N",'11a+c+n'!H552,0))</f>
        <v>0</v>
      </c>
      <c r="I552" s="121"/>
      <c r="J552" s="121"/>
      <c r="K552" s="122">
        <f>IF($C$4="Neattiecināmās izmaksas",IF('11a+c+n'!$Q552="N",'11a+c+n'!K552,0))</f>
        <v>0</v>
      </c>
      <c r="L552" s="83">
        <f>IF($C$4="Neattiecināmās izmaksas",IF('11a+c+n'!$Q552="N",'11a+c+n'!L552,0))</f>
        <v>0</v>
      </c>
      <c r="M552" s="121">
        <f>IF($C$4="Neattiecināmās izmaksas",IF('11a+c+n'!$Q552="N",'11a+c+n'!M552,0))</f>
        <v>0</v>
      </c>
      <c r="N552" s="121">
        <f>IF($C$4="Neattiecināmās izmaksas",IF('11a+c+n'!$Q552="N",'11a+c+n'!N552,0))</f>
        <v>0</v>
      </c>
      <c r="O552" s="121">
        <f>IF($C$4="Neattiecināmās izmaksas",IF('11a+c+n'!$Q552="N",'11a+c+n'!O552,0))</f>
        <v>0</v>
      </c>
      <c r="P552" s="122">
        <f>IF($C$4="Neattiecināmās izmaksas",IF('11a+c+n'!$Q552="N",'11a+c+n'!P552,0))</f>
        <v>0</v>
      </c>
    </row>
    <row r="553" spans="1:16" x14ac:dyDescent="0.2">
      <c r="A553" s="49">
        <f>IF(P553=0,0,IF(COUNTBLANK(P553)=1,0,COUNTA($P$14:P553)))</f>
        <v>0</v>
      </c>
      <c r="B553" s="21">
        <f>IF($C$4="Neattiecināmās izmaksas",IF('11a+c+n'!$Q553="N",'11a+c+n'!B553,0))</f>
        <v>0</v>
      </c>
      <c r="C553" s="21">
        <f>IF($C$4="Neattiecināmās izmaksas",IF('11a+c+n'!$Q553="N",'11a+c+n'!C553,0))</f>
        <v>0</v>
      </c>
      <c r="D553" s="21">
        <f>IF($C$4="Neattiecināmās izmaksas",IF('11a+c+n'!$Q553="N",'11a+c+n'!D553,0))</f>
        <v>0</v>
      </c>
      <c r="E553" s="42"/>
      <c r="F553" s="64"/>
      <c r="G553" s="121"/>
      <c r="H553" s="121">
        <f>IF($C$4="Neattiecināmās izmaksas",IF('11a+c+n'!$Q553="N",'11a+c+n'!H553,0))</f>
        <v>0</v>
      </c>
      <c r="I553" s="121"/>
      <c r="J553" s="121"/>
      <c r="K553" s="122">
        <f>IF($C$4="Neattiecināmās izmaksas",IF('11a+c+n'!$Q553="N",'11a+c+n'!K553,0))</f>
        <v>0</v>
      </c>
      <c r="L553" s="83">
        <f>IF($C$4="Neattiecināmās izmaksas",IF('11a+c+n'!$Q553="N",'11a+c+n'!L553,0))</f>
        <v>0</v>
      </c>
      <c r="M553" s="121">
        <f>IF($C$4="Neattiecināmās izmaksas",IF('11a+c+n'!$Q553="N",'11a+c+n'!M553,0))</f>
        <v>0</v>
      </c>
      <c r="N553" s="121">
        <f>IF($C$4="Neattiecināmās izmaksas",IF('11a+c+n'!$Q553="N",'11a+c+n'!N553,0))</f>
        <v>0</v>
      </c>
      <c r="O553" s="121">
        <f>IF($C$4="Neattiecināmās izmaksas",IF('11a+c+n'!$Q553="N",'11a+c+n'!O553,0))</f>
        <v>0</v>
      </c>
      <c r="P553" s="122">
        <f>IF($C$4="Neattiecināmās izmaksas",IF('11a+c+n'!$Q553="N",'11a+c+n'!P553,0))</f>
        <v>0</v>
      </c>
    </row>
    <row r="554" spans="1:16" x14ac:dyDescent="0.2">
      <c r="A554" s="49">
        <f>IF(P554=0,0,IF(COUNTBLANK(P554)=1,0,COUNTA($P$14:P554)))</f>
        <v>0</v>
      </c>
      <c r="B554" s="21">
        <f>IF($C$4="Neattiecināmās izmaksas",IF('11a+c+n'!$Q554="N",'11a+c+n'!B554,0))</f>
        <v>0</v>
      </c>
      <c r="C554" s="21">
        <f>IF($C$4="Neattiecināmās izmaksas",IF('11a+c+n'!$Q554="N",'11a+c+n'!C554,0))</f>
        <v>0</v>
      </c>
      <c r="D554" s="21">
        <f>IF($C$4="Neattiecināmās izmaksas",IF('11a+c+n'!$Q554="N",'11a+c+n'!D554,0))</f>
        <v>0</v>
      </c>
      <c r="E554" s="42"/>
      <c r="F554" s="64"/>
      <c r="G554" s="121"/>
      <c r="H554" s="121">
        <f>IF($C$4="Neattiecināmās izmaksas",IF('11a+c+n'!$Q554="N",'11a+c+n'!H554,0))</f>
        <v>0</v>
      </c>
      <c r="I554" s="121"/>
      <c r="J554" s="121"/>
      <c r="K554" s="122">
        <f>IF($C$4="Neattiecināmās izmaksas",IF('11a+c+n'!$Q554="N",'11a+c+n'!K554,0))</f>
        <v>0</v>
      </c>
      <c r="L554" s="83">
        <f>IF($C$4="Neattiecināmās izmaksas",IF('11a+c+n'!$Q554="N",'11a+c+n'!L554,0))</f>
        <v>0</v>
      </c>
      <c r="M554" s="121">
        <f>IF($C$4="Neattiecināmās izmaksas",IF('11a+c+n'!$Q554="N",'11a+c+n'!M554,0))</f>
        <v>0</v>
      </c>
      <c r="N554" s="121">
        <f>IF($C$4="Neattiecināmās izmaksas",IF('11a+c+n'!$Q554="N",'11a+c+n'!N554,0))</f>
        <v>0</v>
      </c>
      <c r="O554" s="121">
        <f>IF($C$4="Neattiecināmās izmaksas",IF('11a+c+n'!$Q554="N",'11a+c+n'!O554,0))</f>
        <v>0</v>
      </c>
      <c r="P554" s="122">
        <f>IF($C$4="Neattiecināmās izmaksas",IF('11a+c+n'!$Q554="N",'11a+c+n'!P554,0))</f>
        <v>0</v>
      </c>
    </row>
    <row r="555" spans="1:16" x14ac:dyDescent="0.2">
      <c r="A555" s="49">
        <f>IF(P555=0,0,IF(COUNTBLANK(P555)=1,0,COUNTA($P$14:P555)))</f>
        <v>0</v>
      </c>
      <c r="B555" s="21">
        <f>IF($C$4="Neattiecināmās izmaksas",IF('11a+c+n'!$Q555="N",'11a+c+n'!B555,0))</f>
        <v>0</v>
      </c>
      <c r="C555" s="21">
        <f>IF($C$4="Neattiecināmās izmaksas",IF('11a+c+n'!$Q555="N",'11a+c+n'!C555,0))</f>
        <v>0</v>
      </c>
      <c r="D555" s="21">
        <f>IF($C$4="Neattiecināmās izmaksas",IF('11a+c+n'!$Q555="N",'11a+c+n'!D555,0))</f>
        <v>0</v>
      </c>
      <c r="E555" s="42"/>
      <c r="F555" s="64"/>
      <c r="G555" s="121"/>
      <c r="H555" s="121">
        <f>IF($C$4="Neattiecināmās izmaksas",IF('11a+c+n'!$Q555="N",'11a+c+n'!H555,0))</f>
        <v>0</v>
      </c>
      <c r="I555" s="121"/>
      <c r="J555" s="121"/>
      <c r="K555" s="122">
        <f>IF($C$4="Neattiecināmās izmaksas",IF('11a+c+n'!$Q555="N",'11a+c+n'!K555,0))</f>
        <v>0</v>
      </c>
      <c r="L555" s="83">
        <f>IF($C$4="Neattiecināmās izmaksas",IF('11a+c+n'!$Q555="N",'11a+c+n'!L555,0))</f>
        <v>0</v>
      </c>
      <c r="M555" s="121">
        <f>IF($C$4="Neattiecināmās izmaksas",IF('11a+c+n'!$Q555="N",'11a+c+n'!M555,0))</f>
        <v>0</v>
      </c>
      <c r="N555" s="121">
        <f>IF($C$4="Neattiecināmās izmaksas",IF('11a+c+n'!$Q555="N",'11a+c+n'!N555,0))</f>
        <v>0</v>
      </c>
      <c r="O555" s="121">
        <f>IF($C$4="Neattiecināmās izmaksas",IF('11a+c+n'!$Q555="N",'11a+c+n'!O555,0))</f>
        <v>0</v>
      </c>
      <c r="P555" s="122">
        <f>IF($C$4="Neattiecināmās izmaksas",IF('11a+c+n'!$Q555="N",'11a+c+n'!P555,0))</f>
        <v>0</v>
      </c>
    </row>
    <row r="556" spans="1:16" x14ac:dyDescent="0.2">
      <c r="A556" s="49">
        <f>IF(P556=0,0,IF(COUNTBLANK(P556)=1,0,COUNTA($P$14:P556)))</f>
        <v>0</v>
      </c>
      <c r="B556" s="21">
        <f>IF($C$4="Neattiecināmās izmaksas",IF('11a+c+n'!$Q556="N",'11a+c+n'!B556,0))</f>
        <v>0</v>
      </c>
      <c r="C556" s="21">
        <f>IF($C$4="Neattiecināmās izmaksas",IF('11a+c+n'!$Q556="N",'11a+c+n'!C556,0))</f>
        <v>0</v>
      </c>
      <c r="D556" s="21">
        <f>IF($C$4="Neattiecināmās izmaksas",IF('11a+c+n'!$Q556="N",'11a+c+n'!D556,0))</f>
        <v>0</v>
      </c>
      <c r="E556" s="42"/>
      <c r="F556" s="64"/>
      <c r="G556" s="121"/>
      <c r="H556" s="121">
        <f>IF($C$4="Neattiecināmās izmaksas",IF('11a+c+n'!$Q556="N",'11a+c+n'!H556,0))</f>
        <v>0</v>
      </c>
      <c r="I556" s="121"/>
      <c r="J556" s="121"/>
      <c r="K556" s="122">
        <f>IF($C$4="Neattiecināmās izmaksas",IF('11a+c+n'!$Q556="N",'11a+c+n'!K556,0))</f>
        <v>0</v>
      </c>
      <c r="L556" s="83">
        <f>IF($C$4="Neattiecināmās izmaksas",IF('11a+c+n'!$Q556="N",'11a+c+n'!L556,0))</f>
        <v>0</v>
      </c>
      <c r="M556" s="121">
        <f>IF($C$4="Neattiecināmās izmaksas",IF('11a+c+n'!$Q556="N",'11a+c+n'!M556,0))</f>
        <v>0</v>
      </c>
      <c r="N556" s="121">
        <f>IF($C$4="Neattiecināmās izmaksas",IF('11a+c+n'!$Q556="N",'11a+c+n'!N556,0))</f>
        <v>0</v>
      </c>
      <c r="O556" s="121">
        <f>IF($C$4="Neattiecināmās izmaksas",IF('11a+c+n'!$Q556="N",'11a+c+n'!O556,0))</f>
        <v>0</v>
      </c>
      <c r="P556" s="122">
        <f>IF($C$4="Neattiecināmās izmaksas",IF('11a+c+n'!$Q556="N",'11a+c+n'!P556,0))</f>
        <v>0</v>
      </c>
    </row>
    <row r="557" spans="1:16" x14ac:dyDescent="0.2">
      <c r="A557" s="49">
        <f>IF(P557=0,0,IF(COUNTBLANK(P557)=1,0,COUNTA($P$14:P557)))</f>
        <v>0</v>
      </c>
      <c r="B557" s="21">
        <f>IF($C$4="Neattiecināmās izmaksas",IF('11a+c+n'!$Q557="N",'11a+c+n'!B557,0))</f>
        <v>0</v>
      </c>
      <c r="C557" s="21">
        <f>IF($C$4="Neattiecināmās izmaksas",IF('11a+c+n'!$Q557="N",'11a+c+n'!C557,0))</f>
        <v>0</v>
      </c>
      <c r="D557" s="21">
        <f>IF($C$4="Neattiecināmās izmaksas",IF('11a+c+n'!$Q557="N",'11a+c+n'!D557,0))</f>
        <v>0</v>
      </c>
      <c r="E557" s="42"/>
      <c r="F557" s="64"/>
      <c r="G557" s="121"/>
      <c r="H557" s="121">
        <f>IF($C$4="Neattiecināmās izmaksas",IF('11a+c+n'!$Q557="N",'11a+c+n'!H557,0))</f>
        <v>0</v>
      </c>
      <c r="I557" s="121"/>
      <c r="J557" s="121"/>
      <c r="K557" s="122">
        <f>IF($C$4="Neattiecināmās izmaksas",IF('11a+c+n'!$Q557="N",'11a+c+n'!K557,0))</f>
        <v>0</v>
      </c>
      <c r="L557" s="83">
        <f>IF($C$4="Neattiecināmās izmaksas",IF('11a+c+n'!$Q557="N",'11a+c+n'!L557,0))</f>
        <v>0</v>
      </c>
      <c r="M557" s="121">
        <f>IF($C$4="Neattiecināmās izmaksas",IF('11a+c+n'!$Q557="N",'11a+c+n'!M557,0))</f>
        <v>0</v>
      </c>
      <c r="N557" s="121">
        <f>IF($C$4="Neattiecināmās izmaksas",IF('11a+c+n'!$Q557="N",'11a+c+n'!N557,0))</f>
        <v>0</v>
      </c>
      <c r="O557" s="121">
        <f>IF($C$4="Neattiecināmās izmaksas",IF('11a+c+n'!$Q557="N",'11a+c+n'!O557,0))</f>
        <v>0</v>
      </c>
      <c r="P557" s="122">
        <f>IF($C$4="Neattiecināmās izmaksas",IF('11a+c+n'!$Q557="N",'11a+c+n'!P557,0))</f>
        <v>0</v>
      </c>
    </row>
    <row r="558" spans="1:16" x14ac:dyDescent="0.2">
      <c r="A558" s="49">
        <f>IF(P558=0,0,IF(COUNTBLANK(P558)=1,0,COUNTA($P$14:P558)))</f>
        <v>0</v>
      </c>
      <c r="B558" s="21">
        <f>IF($C$4="Neattiecināmās izmaksas",IF('11a+c+n'!$Q558="N",'11a+c+n'!B558,0))</f>
        <v>0</v>
      </c>
      <c r="C558" s="21">
        <f>IF($C$4="Neattiecināmās izmaksas",IF('11a+c+n'!$Q558="N",'11a+c+n'!C558,0))</f>
        <v>0</v>
      </c>
      <c r="D558" s="21">
        <f>IF($C$4="Neattiecināmās izmaksas",IF('11a+c+n'!$Q558="N",'11a+c+n'!D558,0))</f>
        <v>0</v>
      </c>
      <c r="E558" s="42"/>
      <c r="F558" s="64"/>
      <c r="G558" s="121"/>
      <c r="H558" s="121">
        <f>IF($C$4="Neattiecināmās izmaksas",IF('11a+c+n'!$Q558="N",'11a+c+n'!H558,0))</f>
        <v>0</v>
      </c>
      <c r="I558" s="121"/>
      <c r="J558" s="121"/>
      <c r="K558" s="122">
        <f>IF($C$4="Neattiecināmās izmaksas",IF('11a+c+n'!$Q558="N",'11a+c+n'!K558,0))</f>
        <v>0</v>
      </c>
      <c r="L558" s="83">
        <f>IF($C$4="Neattiecināmās izmaksas",IF('11a+c+n'!$Q558="N",'11a+c+n'!L558,0))</f>
        <v>0</v>
      </c>
      <c r="M558" s="121">
        <f>IF($C$4="Neattiecināmās izmaksas",IF('11a+c+n'!$Q558="N",'11a+c+n'!M558,0))</f>
        <v>0</v>
      </c>
      <c r="N558" s="121">
        <f>IF($C$4="Neattiecināmās izmaksas",IF('11a+c+n'!$Q558="N",'11a+c+n'!N558,0))</f>
        <v>0</v>
      </c>
      <c r="O558" s="121">
        <f>IF($C$4="Neattiecināmās izmaksas",IF('11a+c+n'!$Q558="N",'11a+c+n'!O558,0))</f>
        <v>0</v>
      </c>
      <c r="P558" s="122">
        <f>IF($C$4="Neattiecināmās izmaksas",IF('11a+c+n'!$Q558="N",'11a+c+n'!P558,0))</f>
        <v>0</v>
      </c>
    </row>
    <row r="559" spans="1:16" x14ac:dyDescent="0.2">
      <c r="A559" s="49">
        <f>IF(P559=0,0,IF(COUNTBLANK(P559)=1,0,COUNTA($P$14:P559)))</f>
        <v>0</v>
      </c>
      <c r="B559" s="21">
        <f>IF($C$4="Neattiecināmās izmaksas",IF('11a+c+n'!$Q559="N",'11a+c+n'!B559,0))</f>
        <v>0</v>
      </c>
      <c r="C559" s="21">
        <f>IF($C$4="Neattiecināmās izmaksas",IF('11a+c+n'!$Q559="N",'11a+c+n'!C559,0))</f>
        <v>0</v>
      </c>
      <c r="D559" s="21">
        <f>IF($C$4="Neattiecināmās izmaksas",IF('11a+c+n'!$Q559="N",'11a+c+n'!D559,0))</f>
        <v>0</v>
      </c>
      <c r="E559" s="42"/>
      <c r="F559" s="64"/>
      <c r="G559" s="121"/>
      <c r="H559" s="121">
        <f>IF($C$4="Neattiecināmās izmaksas",IF('11a+c+n'!$Q559="N",'11a+c+n'!H559,0))</f>
        <v>0</v>
      </c>
      <c r="I559" s="121"/>
      <c r="J559" s="121"/>
      <c r="K559" s="122">
        <f>IF($C$4="Neattiecināmās izmaksas",IF('11a+c+n'!$Q559="N",'11a+c+n'!K559,0))</f>
        <v>0</v>
      </c>
      <c r="L559" s="83">
        <f>IF($C$4="Neattiecināmās izmaksas",IF('11a+c+n'!$Q559="N",'11a+c+n'!L559,0))</f>
        <v>0</v>
      </c>
      <c r="M559" s="121">
        <f>IF($C$4="Neattiecināmās izmaksas",IF('11a+c+n'!$Q559="N",'11a+c+n'!M559,0))</f>
        <v>0</v>
      </c>
      <c r="N559" s="121">
        <f>IF($C$4="Neattiecināmās izmaksas",IF('11a+c+n'!$Q559="N",'11a+c+n'!N559,0))</f>
        <v>0</v>
      </c>
      <c r="O559" s="121">
        <f>IF($C$4="Neattiecināmās izmaksas",IF('11a+c+n'!$Q559="N",'11a+c+n'!O559,0))</f>
        <v>0</v>
      </c>
      <c r="P559" s="122">
        <f>IF($C$4="Neattiecināmās izmaksas",IF('11a+c+n'!$Q559="N",'11a+c+n'!P559,0))</f>
        <v>0</v>
      </c>
    </row>
    <row r="560" spans="1:16" x14ac:dyDescent="0.2">
      <c r="A560" s="49">
        <f>IF(P560=0,0,IF(COUNTBLANK(P560)=1,0,COUNTA($P$14:P560)))</f>
        <v>0</v>
      </c>
      <c r="B560" s="21">
        <f>IF($C$4="Neattiecināmās izmaksas",IF('11a+c+n'!$Q560="N",'11a+c+n'!B560,0))</f>
        <v>0</v>
      </c>
      <c r="C560" s="21">
        <f>IF($C$4="Neattiecināmās izmaksas",IF('11a+c+n'!$Q560="N",'11a+c+n'!C560,0))</f>
        <v>0</v>
      </c>
      <c r="D560" s="21">
        <f>IF($C$4="Neattiecināmās izmaksas",IF('11a+c+n'!$Q560="N",'11a+c+n'!D560,0))</f>
        <v>0</v>
      </c>
      <c r="E560" s="42"/>
      <c r="F560" s="64"/>
      <c r="G560" s="121"/>
      <c r="H560" s="121">
        <f>IF($C$4="Neattiecināmās izmaksas",IF('11a+c+n'!$Q560="N",'11a+c+n'!H560,0))</f>
        <v>0</v>
      </c>
      <c r="I560" s="121"/>
      <c r="J560" s="121"/>
      <c r="K560" s="122">
        <f>IF($C$4="Neattiecināmās izmaksas",IF('11a+c+n'!$Q560="N",'11a+c+n'!K560,0))</f>
        <v>0</v>
      </c>
      <c r="L560" s="83">
        <f>IF($C$4="Neattiecināmās izmaksas",IF('11a+c+n'!$Q560="N",'11a+c+n'!L560,0))</f>
        <v>0</v>
      </c>
      <c r="M560" s="121">
        <f>IF($C$4="Neattiecināmās izmaksas",IF('11a+c+n'!$Q560="N",'11a+c+n'!M560,0))</f>
        <v>0</v>
      </c>
      <c r="N560" s="121">
        <f>IF($C$4="Neattiecināmās izmaksas",IF('11a+c+n'!$Q560="N",'11a+c+n'!N560,0))</f>
        <v>0</v>
      </c>
      <c r="O560" s="121">
        <f>IF($C$4="Neattiecināmās izmaksas",IF('11a+c+n'!$Q560="N",'11a+c+n'!O560,0))</f>
        <v>0</v>
      </c>
      <c r="P560" s="122">
        <f>IF($C$4="Neattiecināmās izmaksas",IF('11a+c+n'!$Q560="N",'11a+c+n'!P560,0))</f>
        <v>0</v>
      </c>
    </row>
    <row r="561" spans="1:16" x14ac:dyDescent="0.2">
      <c r="A561" s="49">
        <f>IF(P561=0,0,IF(COUNTBLANK(P561)=1,0,COUNTA($P$14:P561)))</f>
        <v>0</v>
      </c>
      <c r="B561" s="21">
        <f>IF($C$4="Neattiecināmās izmaksas",IF('11a+c+n'!$Q561="N",'11a+c+n'!B561,0))</f>
        <v>0</v>
      </c>
      <c r="C561" s="21">
        <f>IF($C$4="Neattiecināmās izmaksas",IF('11a+c+n'!$Q561="N",'11a+c+n'!C561,0))</f>
        <v>0</v>
      </c>
      <c r="D561" s="21">
        <f>IF($C$4="Neattiecināmās izmaksas",IF('11a+c+n'!$Q561="N",'11a+c+n'!D561,0))</f>
        <v>0</v>
      </c>
      <c r="E561" s="42"/>
      <c r="F561" s="64"/>
      <c r="G561" s="121"/>
      <c r="H561" s="121">
        <f>IF($C$4="Neattiecināmās izmaksas",IF('11a+c+n'!$Q561="N",'11a+c+n'!H561,0))</f>
        <v>0</v>
      </c>
      <c r="I561" s="121"/>
      <c r="J561" s="121"/>
      <c r="K561" s="122">
        <f>IF($C$4="Neattiecināmās izmaksas",IF('11a+c+n'!$Q561="N",'11a+c+n'!K561,0))</f>
        <v>0</v>
      </c>
      <c r="L561" s="83">
        <f>IF($C$4="Neattiecināmās izmaksas",IF('11a+c+n'!$Q561="N",'11a+c+n'!L561,0))</f>
        <v>0</v>
      </c>
      <c r="M561" s="121">
        <f>IF($C$4="Neattiecināmās izmaksas",IF('11a+c+n'!$Q561="N",'11a+c+n'!M561,0))</f>
        <v>0</v>
      </c>
      <c r="N561" s="121">
        <f>IF($C$4="Neattiecināmās izmaksas",IF('11a+c+n'!$Q561="N",'11a+c+n'!N561,0))</f>
        <v>0</v>
      </c>
      <c r="O561" s="121">
        <f>IF($C$4="Neattiecināmās izmaksas",IF('11a+c+n'!$Q561="N",'11a+c+n'!O561,0))</f>
        <v>0</v>
      </c>
      <c r="P561" s="122">
        <f>IF($C$4="Neattiecināmās izmaksas",IF('11a+c+n'!$Q561="N",'11a+c+n'!P561,0))</f>
        <v>0</v>
      </c>
    </row>
    <row r="562" spans="1:16" x14ac:dyDescent="0.2">
      <c r="A562" s="49">
        <f>IF(P562=0,0,IF(COUNTBLANK(P562)=1,0,COUNTA($P$14:P562)))</f>
        <v>0</v>
      </c>
      <c r="B562" s="21">
        <f>IF($C$4="Neattiecināmās izmaksas",IF('11a+c+n'!$Q562="N",'11a+c+n'!B562,0))</f>
        <v>0</v>
      </c>
      <c r="C562" s="21">
        <f>IF($C$4="Neattiecināmās izmaksas",IF('11a+c+n'!$Q562="N",'11a+c+n'!C562,0))</f>
        <v>0</v>
      </c>
      <c r="D562" s="21">
        <f>IF($C$4="Neattiecināmās izmaksas",IF('11a+c+n'!$Q562="N",'11a+c+n'!D562,0))</f>
        <v>0</v>
      </c>
      <c r="E562" s="42"/>
      <c r="F562" s="64"/>
      <c r="G562" s="121"/>
      <c r="H562" s="121">
        <f>IF($C$4="Neattiecināmās izmaksas",IF('11a+c+n'!$Q562="N",'11a+c+n'!H562,0))</f>
        <v>0</v>
      </c>
      <c r="I562" s="121"/>
      <c r="J562" s="121"/>
      <c r="K562" s="122">
        <f>IF($C$4="Neattiecināmās izmaksas",IF('11a+c+n'!$Q562="N",'11a+c+n'!K562,0))</f>
        <v>0</v>
      </c>
      <c r="L562" s="83">
        <f>IF($C$4="Neattiecināmās izmaksas",IF('11a+c+n'!$Q562="N",'11a+c+n'!L562,0))</f>
        <v>0</v>
      </c>
      <c r="M562" s="121">
        <f>IF($C$4="Neattiecināmās izmaksas",IF('11a+c+n'!$Q562="N",'11a+c+n'!M562,0))</f>
        <v>0</v>
      </c>
      <c r="N562" s="121">
        <f>IF($C$4="Neattiecināmās izmaksas",IF('11a+c+n'!$Q562="N",'11a+c+n'!N562,0))</f>
        <v>0</v>
      </c>
      <c r="O562" s="121">
        <f>IF($C$4="Neattiecināmās izmaksas",IF('11a+c+n'!$Q562="N",'11a+c+n'!O562,0))</f>
        <v>0</v>
      </c>
      <c r="P562" s="122">
        <f>IF($C$4="Neattiecināmās izmaksas",IF('11a+c+n'!$Q562="N",'11a+c+n'!P562,0))</f>
        <v>0</v>
      </c>
    </row>
    <row r="563" spans="1:16" x14ac:dyDescent="0.2">
      <c r="A563" s="49">
        <f>IF(P563=0,0,IF(COUNTBLANK(P563)=1,0,COUNTA($P$14:P563)))</f>
        <v>0</v>
      </c>
      <c r="B563" s="21">
        <f>IF($C$4="Neattiecināmās izmaksas",IF('11a+c+n'!$Q563="N",'11a+c+n'!B563,0))</f>
        <v>0</v>
      </c>
      <c r="C563" s="21">
        <f>IF($C$4="Neattiecināmās izmaksas",IF('11a+c+n'!$Q563="N",'11a+c+n'!C563,0))</f>
        <v>0</v>
      </c>
      <c r="D563" s="21">
        <f>IF($C$4="Neattiecināmās izmaksas",IF('11a+c+n'!$Q563="N",'11a+c+n'!D563,0))</f>
        <v>0</v>
      </c>
      <c r="E563" s="42"/>
      <c r="F563" s="64"/>
      <c r="G563" s="121"/>
      <c r="H563" s="121">
        <f>IF($C$4="Neattiecināmās izmaksas",IF('11a+c+n'!$Q563="N",'11a+c+n'!H563,0))</f>
        <v>0</v>
      </c>
      <c r="I563" s="121"/>
      <c r="J563" s="121"/>
      <c r="K563" s="122">
        <f>IF($C$4="Neattiecināmās izmaksas",IF('11a+c+n'!$Q563="N",'11a+c+n'!K563,0))</f>
        <v>0</v>
      </c>
      <c r="L563" s="83">
        <f>IF($C$4="Neattiecināmās izmaksas",IF('11a+c+n'!$Q563="N",'11a+c+n'!L563,0))</f>
        <v>0</v>
      </c>
      <c r="M563" s="121">
        <f>IF($C$4="Neattiecināmās izmaksas",IF('11a+c+n'!$Q563="N",'11a+c+n'!M563,0))</f>
        <v>0</v>
      </c>
      <c r="N563" s="121">
        <f>IF($C$4="Neattiecināmās izmaksas",IF('11a+c+n'!$Q563="N",'11a+c+n'!N563,0))</f>
        <v>0</v>
      </c>
      <c r="O563" s="121">
        <f>IF($C$4="Neattiecināmās izmaksas",IF('11a+c+n'!$Q563="N",'11a+c+n'!O563,0))</f>
        <v>0</v>
      </c>
      <c r="P563" s="122">
        <f>IF($C$4="Neattiecināmās izmaksas",IF('11a+c+n'!$Q563="N",'11a+c+n'!P563,0))</f>
        <v>0</v>
      </c>
    </row>
    <row r="564" spans="1:16" x14ac:dyDescent="0.2">
      <c r="A564" s="49">
        <f>IF(P564=0,0,IF(COUNTBLANK(P564)=1,0,COUNTA($P$14:P564)))</f>
        <v>0</v>
      </c>
      <c r="B564" s="21">
        <f>IF($C$4="Neattiecināmās izmaksas",IF('11a+c+n'!$Q564="N",'11a+c+n'!B564,0))</f>
        <v>0</v>
      </c>
      <c r="C564" s="21">
        <f>IF($C$4="Neattiecināmās izmaksas",IF('11a+c+n'!$Q564="N",'11a+c+n'!C564,0))</f>
        <v>0</v>
      </c>
      <c r="D564" s="21">
        <f>IF($C$4="Neattiecināmās izmaksas",IF('11a+c+n'!$Q564="N",'11a+c+n'!D564,0))</f>
        <v>0</v>
      </c>
      <c r="E564" s="42"/>
      <c r="F564" s="64"/>
      <c r="G564" s="121"/>
      <c r="H564" s="121">
        <f>IF($C$4="Neattiecināmās izmaksas",IF('11a+c+n'!$Q564="N",'11a+c+n'!H564,0))</f>
        <v>0</v>
      </c>
      <c r="I564" s="121"/>
      <c r="J564" s="121"/>
      <c r="K564" s="122">
        <f>IF($C$4="Neattiecināmās izmaksas",IF('11a+c+n'!$Q564="N",'11a+c+n'!K564,0))</f>
        <v>0</v>
      </c>
      <c r="L564" s="83">
        <f>IF($C$4="Neattiecināmās izmaksas",IF('11a+c+n'!$Q564="N",'11a+c+n'!L564,0))</f>
        <v>0</v>
      </c>
      <c r="M564" s="121">
        <f>IF($C$4="Neattiecināmās izmaksas",IF('11a+c+n'!$Q564="N",'11a+c+n'!M564,0))</f>
        <v>0</v>
      </c>
      <c r="N564" s="121">
        <f>IF($C$4="Neattiecināmās izmaksas",IF('11a+c+n'!$Q564="N",'11a+c+n'!N564,0))</f>
        <v>0</v>
      </c>
      <c r="O564" s="121">
        <f>IF($C$4="Neattiecināmās izmaksas",IF('11a+c+n'!$Q564="N",'11a+c+n'!O564,0))</f>
        <v>0</v>
      </c>
      <c r="P564" s="122">
        <f>IF($C$4="Neattiecināmās izmaksas",IF('11a+c+n'!$Q564="N",'11a+c+n'!P564,0))</f>
        <v>0</v>
      </c>
    </row>
    <row r="565" spans="1:16" x14ac:dyDescent="0.2">
      <c r="A565" s="49">
        <f>IF(P565=0,0,IF(COUNTBLANK(P565)=1,0,COUNTA($P$14:P565)))</f>
        <v>0</v>
      </c>
      <c r="B565" s="21">
        <f>IF($C$4="Neattiecināmās izmaksas",IF('11a+c+n'!$Q565="N",'11a+c+n'!B565,0))</f>
        <v>0</v>
      </c>
      <c r="C565" s="21">
        <f>IF($C$4="Neattiecināmās izmaksas",IF('11a+c+n'!$Q565="N",'11a+c+n'!C565,0))</f>
        <v>0</v>
      </c>
      <c r="D565" s="21">
        <f>IF($C$4="Neattiecināmās izmaksas",IF('11a+c+n'!$Q565="N",'11a+c+n'!D565,0))</f>
        <v>0</v>
      </c>
      <c r="E565" s="42"/>
      <c r="F565" s="64"/>
      <c r="G565" s="121"/>
      <c r="H565" s="121">
        <f>IF($C$4="Neattiecināmās izmaksas",IF('11a+c+n'!$Q565="N",'11a+c+n'!H565,0))</f>
        <v>0</v>
      </c>
      <c r="I565" s="121"/>
      <c r="J565" s="121"/>
      <c r="K565" s="122">
        <f>IF($C$4="Neattiecināmās izmaksas",IF('11a+c+n'!$Q565="N",'11a+c+n'!K565,0))</f>
        <v>0</v>
      </c>
      <c r="L565" s="83">
        <f>IF($C$4="Neattiecināmās izmaksas",IF('11a+c+n'!$Q565="N",'11a+c+n'!L565,0))</f>
        <v>0</v>
      </c>
      <c r="M565" s="121">
        <f>IF($C$4="Neattiecināmās izmaksas",IF('11a+c+n'!$Q565="N",'11a+c+n'!M565,0))</f>
        <v>0</v>
      </c>
      <c r="N565" s="121">
        <f>IF($C$4="Neattiecināmās izmaksas",IF('11a+c+n'!$Q565="N",'11a+c+n'!N565,0))</f>
        <v>0</v>
      </c>
      <c r="O565" s="121">
        <f>IF($C$4="Neattiecināmās izmaksas",IF('11a+c+n'!$Q565="N",'11a+c+n'!O565,0))</f>
        <v>0</v>
      </c>
      <c r="P565" s="122">
        <f>IF($C$4="Neattiecināmās izmaksas",IF('11a+c+n'!$Q565="N",'11a+c+n'!P565,0))</f>
        <v>0</v>
      </c>
    </row>
    <row r="566" spans="1:16" x14ac:dyDescent="0.2">
      <c r="A566" s="49">
        <f>IF(P566=0,0,IF(COUNTBLANK(P566)=1,0,COUNTA($P$14:P566)))</f>
        <v>0</v>
      </c>
      <c r="B566" s="21">
        <f>IF($C$4="Neattiecināmās izmaksas",IF('11a+c+n'!$Q566="N",'11a+c+n'!B566,0))</f>
        <v>0</v>
      </c>
      <c r="C566" s="21">
        <f>IF($C$4="Neattiecināmās izmaksas",IF('11a+c+n'!$Q566="N",'11a+c+n'!C566,0))</f>
        <v>0</v>
      </c>
      <c r="D566" s="21">
        <f>IF($C$4="Neattiecināmās izmaksas",IF('11a+c+n'!$Q566="N",'11a+c+n'!D566,0))</f>
        <v>0</v>
      </c>
      <c r="E566" s="42"/>
      <c r="F566" s="64"/>
      <c r="G566" s="121"/>
      <c r="H566" s="121">
        <f>IF($C$4="Neattiecināmās izmaksas",IF('11a+c+n'!$Q566="N",'11a+c+n'!H566,0))</f>
        <v>0</v>
      </c>
      <c r="I566" s="121"/>
      <c r="J566" s="121"/>
      <c r="K566" s="122">
        <f>IF($C$4="Neattiecināmās izmaksas",IF('11a+c+n'!$Q566="N",'11a+c+n'!K566,0))</f>
        <v>0</v>
      </c>
      <c r="L566" s="83">
        <f>IF($C$4="Neattiecināmās izmaksas",IF('11a+c+n'!$Q566="N",'11a+c+n'!L566,0))</f>
        <v>0</v>
      </c>
      <c r="M566" s="121">
        <f>IF($C$4="Neattiecināmās izmaksas",IF('11a+c+n'!$Q566="N",'11a+c+n'!M566,0))</f>
        <v>0</v>
      </c>
      <c r="N566" s="121">
        <f>IF($C$4="Neattiecināmās izmaksas",IF('11a+c+n'!$Q566="N",'11a+c+n'!N566,0))</f>
        <v>0</v>
      </c>
      <c r="O566" s="121">
        <f>IF($C$4="Neattiecināmās izmaksas",IF('11a+c+n'!$Q566="N",'11a+c+n'!O566,0))</f>
        <v>0</v>
      </c>
      <c r="P566" s="122">
        <f>IF($C$4="Neattiecināmās izmaksas",IF('11a+c+n'!$Q566="N",'11a+c+n'!P566,0))</f>
        <v>0</v>
      </c>
    </row>
    <row r="567" spans="1:16" x14ac:dyDescent="0.2">
      <c r="A567" s="49">
        <f>IF(P567=0,0,IF(COUNTBLANK(P567)=1,0,COUNTA($P$14:P567)))</f>
        <v>0</v>
      </c>
      <c r="B567" s="21">
        <f>IF($C$4="Neattiecināmās izmaksas",IF('11a+c+n'!$Q567="N",'11a+c+n'!B567,0))</f>
        <v>0</v>
      </c>
      <c r="C567" s="21">
        <f>IF($C$4="Neattiecināmās izmaksas",IF('11a+c+n'!$Q567="N",'11a+c+n'!C567,0))</f>
        <v>0</v>
      </c>
      <c r="D567" s="21">
        <f>IF($C$4="Neattiecināmās izmaksas",IF('11a+c+n'!$Q567="N",'11a+c+n'!D567,0))</f>
        <v>0</v>
      </c>
      <c r="E567" s="42"/>
      <c r="F567" s="64"/>
      <c r="G567" s="121"/>
      <c r="H567" s="121">
        <f>IF($C$4="Neattiecināmās izmaksas",IF('11a+c+n'!$Q567="N",'11a+c+n'!H567,0))</f>
        <v>0</v>
      </c>
      <c r="I567" s="121"/>
      <c r="J567" s="121"/>
      <c r="K567" s="122">
        <f>IF($C$4="Neattiecināmās izmaksas",IF('11a+c+n'!$Q567="N",'11a+c+n'!K567,0))</f>
        <v>0</v>
      </c>
      <c r="L567" s="83">
        <f>IF($C$4="Neattiecināmās izmaksas",IF('11a+c+n'!$Q567="N",'11a+c+n'!L567,0))</f>
        <v>0</v>
      </c>
      <c r="M567" s="121">
        <f>IF($C$4="Neattiecināmās izmaksas",IF('11a+c+n'!$Q567="N",'11a+c+n'!M567,0))</f>
        <v>0</v>
      </c>
      <c r="N567" s="121">
        <f>IF($C$4="Neattiecināmās izmaksas",IF('11a+c+n'!$Q567="N",'11a+c+n'!N567,0))</f>
        <v>0</v>
      </c>
      <c r="O567" s="121">
        <f>IF($C$4="Neattiecināmās izmaksas",IF('11a+c+n'!$Q567="N",'11a+c+n'!O567,0))</f>
        <v>0</v>
      </c>
      <c r="P567" s="122">
        <f>IF($C$4="Neattiecināmās izmaksas",IF('11a+c+n'!$Q567="N",'11a+c+n'!P567,0))</f>
        <v>0</v>
      </c>
    </row>
    <row r="568" spans="1:16" x14ac:dyDescent="0.2">
      <c r="A568" s="49">
        <f>IF(P568=0,0,IF(COUNTBLANK(P568)=1,0,COUNTA($P$14:P568)))</f>
        <v>0</v>
      </c>
      <c r="B568" s="21">
        <f>IF($C$4="Neattiecināmās izmaksas",IF('11a+c+n'!$Q568="N",'11a+c+n'!B568,0))</f>
        <v>0</v>
      </c>
      <c r="C568" s="21">
        <f>IF($C$4="Neattiecināmās izmaksas",IF('11a+c+n'!$Q568="N",'11a+c+n'!C568,0))</f>
        <v>0</v>
      </c>
      <c r="D568" s="21">
        <f>IF($C$4="Neattiecināmās izmaksas",IF('11a+c+n'!$Q568="N",'11a+c+n'!D568,0))</f>
        <v>0</v>
      </c>
      <c r="E568" s="42"/>
      <c r="F568" s="64"/>
      <c r="G568" s="121"/>
      <c r="H568" s="121">
        <f>IF($C$4="Neattiecināmās izmaksas",IF('11a+c+n'!$Q568="N",'11a+c+n'!H568,0))</f>
        <v>0</v>
      </c>
      <c r="I568" s="121"/>
      <c r="J568" s="121"/>
      <c r="K568" s="122">
        <f>IF($C$4="Neattiecināmās izmaksas",IF('11a+c+n'!$Q568="N",'11a+c+n'!K568,0))</f>
        <v>0</v>
      </c>
      <c r="L568" s="83">
        <f>IF($C$4="Neattiecināmās izmaksas",IF('11a+c+n'!$Q568="N",'11a+c+n'!L568,0))</f>
        <v>0</v>
      </c>
      <c r="M568" s="121">
        <f>IF($C$4="Neattiecināmās izmaksas",IF('11a+c+n'!$Q568="N",'11a+c+n'!M568,0))</f>
        <v>0</v>
      </c>
      <c r="N568" s="121">
        <f>IF($C$4="Neattiecināmās izmaksas",IF('11a+c+n'!$Q568="N",'11a+c+n'!N568,0))</f>
        <v>0</v>
      </c>
      <c r="O568" s="121">
        <f>IF($C$4="Neattiecināmās izmaksas",IF('11a+c+n'!$Q568="N",'11a+c+n'!O568,0))</f>
        <v>0</v>
      </c>
      <c r="P568" s="122">
        <f>IF($C$4="Neattiecināmās izmaksas",IF('11a+c+n'!$Q568="N",'11a+c+n'!P568,0))</f>
        <v>0</v>
      </c>
    </row>
    <row r="569" spans="1:16" x14ac:dyDescent="0.2">
      <c r="A569" s="49">
        <f>IF(P569=0,0,IF(COUNTBLANK(P569)=1,0,COUNTA($P$14:P569)))</f>
        <v>0</v>
      </c>
      <c r="B569" s="21">
        <f>IF($C$4="Neattiecināmās izmaksas",IF('11a+c+n'!$Q569="N",'11a+c+n'!B569,0))</f>
        <v>0</v>
      </c>
      <c r="C569" s="21">
        <f>IF($C$4="Neattiecināmās izmaksas",IF('11a+c+n'!$Q569="N",'11a+c+n'!C569,0))</f>
        <v>0</v>
      </c>
      <c r="D569" s="21">
        <f>IF($C$4="Neattiecināmās izmaksas",IF('11a+c+n'!$Q569="N",'11a+c+n'!D569,0))</f>
        <v>0</v>
      </c>
      <c r="E569" s="42"/>
      <c r="F569" s="64"/>
      <c r="G569" s="121"/>
      <c r="H569" s="121">
        <f>IF($C$4="Neattiecināmās izmaksas",IF('11a+c+n'!$Q569="N",'11a+c+n'!H569,0))</f>
        <v>0</v>
      </c>
      <c r="I569" s="121"/>
      <c r="J569" s="121"/>
      <c r="K569" s="122">
        <f>IF($C$4="Neattiecināmās izmaksas",IF('11a+c+n'!$Q569="N",'11a+c+n'!K569,0))</f>
        <v>0</v>
      </c>
      <c r="L569" s="83">
        <f>IF($C$4="Neattiecināmās izmaksas",IF('11a+c+n'!$Q569="N",'11a+c+n'!L569,0))</f>
        <v>0</v>
      </c>
      <c r="M569" s="121">
        <f>IF($C$4="Neattiecināmās izmaksas",IF('11a+c+n'!$Q569="N",'11a+c+n'!M569,0))</f>
        <v>0</v>
      </c>
      <c r="N569" s="121">
        <f>IF($C$4="Neattiecināmās izmaksas",IF('11a+c+n'!$Q569="N",'11a+c+n'!N569,0))</f>
        <v>0</v>
      </c>
      <c r="O569" s="121">
        <f>IF($C$4="Neattiecināmās izmaksas",IF('11a+c+n'!$Q569="N",'11a+c+n'!O569,0))</f>
        <v>0</v>
      </c>
      <c r="P569" s="122">
        <f>IF($C$4="Neattiecināmās izmaksas",IF('11a+c+n'!$Q569="N",'11a+c+n'!P569,0))</f>
        <v>0</v>
      </c>
    </row>
    <row r="570" spans="1:16" x14ac:dyDescent="0.2">
      <c r="A570" s="49">
        <f>IF(P570=0,0,IF(COUNTBLANK(P570)=1,0,COUNTA($P$14:P570)))</f>
        <v>0</v>
      </c>
      <c r="B570" s="21">
        <f>IF($C$4="Neattiecināmās izmaksas",IF('11a+c+n'!$Q570="N",'11a+c+n'!B570,0))</f>
        <v>0</v>
      </c>
      <c r="C570" s="21">
        <f>IF($C$4="Neattiecināmās izmaksas",IF('11a+c+n'!$Q570="N",'11a+c+n'!C570,0))</f>
        <v>0</v>
      </c>
      <c r="D570" s="21">
        <f>IF($C$4="Neattiecināmās izmaksas",IF('11a+c+n'!$Q570="N",'11a+c+n'!D570,0))</f>
        <v>0</v>
      </c>
      <c r="E570" s="42"/>
      <c r="F570" s="64"/>
      <c r="G570" s="121"/>
      <c r="H570" s="121">
        <f>IF($C$4="Neattiecināmās izmaksas",IF('11a+c+n'!$Q570="N",'11a+c+n'!H570,0))</f>
        <v>0</v>
      </c>
      <c r="I570" s="121"/>
      <c r="J570" s="121"/>
      <c r="K570" s="122">
        <f>IF($C$4="Neattiecināmās izmaksas",IF('11a+c+n'!$Q570="N",'11a+c+n'!K570,0))</f>
        <v>0</v>
      </c>
      <c r="L570" s="83">
        <f>IF($C$4="Neattiecināmās izmaksas",IF('11a+c+n'!$Q570="N",'11a+c+n'!L570,0))</f>
        <v>0</v>
      </c>
      <c r="M570" s="121">
        <f>IF($C$4="Neattiecināmās izmaksas",IF('11a+c+n'!$Q570="N",'11a+c+n'!M570,0))</f>
        <v>0</v>
      </c>
      <c r="N570" s="121">
        <f>IF($C$4="Neattiecināmās izmaksas",IF('11a+c+n'!$Q570="N",'11a+c+n'!N570,0))</f>
        <v>0</v>
      </c>
      <c r="O570" s="121">
        <f>IF($C$4="Neattiecināmās izmaksas",IF('11a+c+n'!$Q570="N",'11a+c+n'!O570,0))</f>
        <v>0</v>
      </c>
      <c r="P570" s="122">
        <f>IF($C$4="Neattiecināmās izmaksas",IF('11a+c+n'!$Q570="N",'11a+c+n'!P570,0))</f>
        <v>0</v>
      </c>
    </row>
    <row r="571" spans="1:16" x14ac:dyDescent="0.2">
      <c r="A571" s="49">
        <f>IF(P571=0,0,IF(COUNTBLANK(P571)=1,0,COUNTA($P$14:P571)))</f>
        <v>0</v>
      </c>
      <c r="B571" s="21">
        <f>IF($C$4="Neattiecināmās izmaksas",IF('11a+c+n'!$Q571="N",'11a+c+n'!B571,0))</f>
        <v>0</v>
      </c>
      <c r="C571" s="21">
        <f>IF($C$4="Neattiecināmās izmaksas",IF('11a+c+n'!$Q571="N",'11a+c+n'!C571,0))</f>
        <v>0</v>
      </c>
      <c r="D571" s="21">
        <f>IF($C$4="Neattiecināmās izmaksas",IF('11a+c+n'!$Q571="N",'11a+c+n'!D571,0))</f>
        <v>0</v>
      </c>
      <c r="E571" s="42"/>
      <c r="F571" s="64"/>
      <c r="G571" s="121"/>
      <c r="H571" s="121">
        <f>IF($C$4="Neattiecināmās izmaksas",IF('11a+c+n'!$Q571="N",'11a+c+n'!H571,0))</f>
        <v>0</v>
      </c>
      <c r="I571" s="121"/>
      <c r="J571" s="121"/>
      <c r="K571" s="122">
        <f>IF($C$4="Neattiecināmās izmaksas",IF('11a+c+n'!$Q571="N",'11a+c+n'!K571,0))</f>
        <v>0</v>
      </c>
      <c r="L571" s="83">
        <f>IF($C$4="Neattiecināmās izmaksas",IF('11a+c+n'!$Q571="N",'11a+c+n'!L571,0))</f>
        <v>0</v>
      </c>
      <c r="M571" s="121">
        <f>IF($C$4="Neattiecināmās izmaksas",IF('11a+c+n'!$Q571="N",'11a+c+n'!M571,0))</f>
        <v>0</v>
      </c>
      <c r="N571" s="121">
        <f>IF($C$4="Neattiecināmās izmaksas",IF('11a+c+n'!$Q571="N",'11a+c+n'!N571,0))</f>
        <v>0</v>
      </c>
      <c r="O571" s="121">
        <f>IF($C$4="Neattiecināmās izmaksas",IF('11a+c+n'!$Q571="N",'11a+c+n'!O571,0))</f>
        <v>0</v>
      </c>
      <c r="P571" s="122">
        <f>IF($C$4="Neattiecināmās izmaksas",IF('11a+c+n'!$Q571="N",'11a+c+n'!P571,0))</f>
        <v>0</v>
      </c>
    </row>
    <row r="572" spans="1:16" x14ac:dyDescent="0.2">
      <c r="A572" s="49">
        <f>IF(P572=0,0,IF(COUNTBLANK(P572)=1,0,COUNTA($P$14:P572)))</f>
        <v>0</v>
      </c>
      <c r="B572" s="21">
        <f>IF($C$4="Neattiecināmās izmaksas",IF('11a+c+n'!$Q572="N",'11a+c+n'!B572,0))</f>
        <v>0</v>
      </c>
      <c r="C572" s="21">
        <f>IF($C$4="Neattiecināmās izmaksas",IF('11a+c+n'!$Q572="N",'11a+c+n'!C572,0))</f>
        <v>0</v>
      </c>
      <c r="D572" s="21">
        <f>IF($C$4="Neattiecināmās izmaksas",IF('11a+c+n'!$Q572="N",'11a+c+n'!D572,0))</f>
        <v>0</v>
      </c>
      <c r="E572" s="42"/>
      <c r="F572" s="64"/>
      <c r="G572" s="121"/>
      <c r="H572" s="121">
        <f>IF($C$4="Neattiecināmās izmaksas",IF('11a+c+n'!$Q572="N",'11a+c+n'!H572,0))</f>
        <v>0</v>
      </c>
      <c r="I572" s="121"/>
      <c r="J572" s="121"/>
      <c r="K572" s="122">
        <f>IF($C$4="Neattiecināmās izmaksas",IF('11a+c+n'!$Q572="N",'11a+c+n'!K572,0))</f>
        <v>0</v>
      </c>
      <c r="L572" s="83">
        <f>IF($C$4="Neattiecināmās izmaksas",IF('11a+c+n'!$Q572="N",'11a+c+n'!L572,0))</f>
        <v>0</v>
      </c>
      <c r="M572" s="121">
        <f>IF($C$4="Neattiecināmās izmaksas",IF('11a+c+n'!$Q572="N",'11a+c+n'!M572,0))</f>
        <v>0</v>
      </c>
      <c r="N572" s="121">
        <f>IF($C$4="Neattiecināmās izmaksas",IF('11a+c+n'!$Q572="N",'11a+c+n'!N572,0))</f>
        <v>0</v>
      </c>
      <c r="O572" s="121">
        <f>IF($C$4="Neattiecināmās izmaksas",IF('11a+c+n'!$Q572="N",'11a+c+n'!O572,0))</f>
        <v>0</v>
      </c>
      <c r="P572" s="122">
        <f>IF($C$4="Neattiecināmās izmaksas",IF('11a+c+n'!$Q572="N",'11a+c+n'!P572,0))</f>
        <v>0</v>
      </c>
    </row>
    <row r="573" spans="1:16" x14ac:dyDescent="0.2">
      <c r="A573" s="49">
        <f>IF(P573=0,0,IF(COUNTBLANK(P573)=1,0,COUNTA($P$14:P573)))</f>
        <v>0</v>
      </c>
      <c r="B573" s="21">
        <f>IF($C$4="Neattiecināmās izmaksas",IF('11a+c+n'!$Q573="N",'11a+c+n'!B573,0))</f>
        <v>0</v>
      </c>
      <c r="C573" s="21">
        <f>IF($C$4="Neattiecināmās izmaksas",IF('11a+c+n'!$Q573="N",'11a+c+n'!C573,0))</f>
        <v>0</v>
      </c>
      <c r="D573" s="21">
        <f>IF($C$4="Neattiecināmās izmaksas",IF('11a+c+n'!$Q573="N",'11a+c+n'!D573,0))</f>
        <v>0</v>
      </c>
      <c r="E573" s="42"/>
      <c r="F573" s="64"/>
      <c r="G573" s="121"/>
      <c r="H573" s="121">
        <f>IF($C$4="Neattiecināmās izmaksas",IF('11a+c+n'!$Q573="N",'11a+c+n'!H573,0))</f>
        <v>0</v>
      </c>
      <c r="I573" s="121"/>
      <c r="J573" s="121"/>
      <c r="K573" s="122">
        <f>IF($C$4="Neattiecināmās izmaksas",IF('11a+c+n'!$Q573="N",'11a+c+n'!K573,0))</f>
        <v>0</v>
      </c>
      <c r="L573" s="83">
        <f>IF($C$4="Neattiecināmās izmaksas",IF('11a+c+n'!$Q573="N",'11a+c+n'!L573,0))</f>
        <v>0</v>
      </c>
      <c r="M573" s="121">
        <f>IF($C$4="Neattiecināmās izmaksas",IF('11a+c+n'!$Q573="N",'11a+c+n'!M573,0))</f>
        <v>0</v>
      </c>
      <c r="N573" s="121">
        <f>IF($C$4="Neattiecināmās izmaksas",IF('11a+c+n'!$Q573="N",'11a+c+n'!N573,0))</f>
        <v>0</v>
      </c>
      <c r="O573" s="121">
        <f>IF($C$4="Neattiecināmās izmaksas",IF('11a+c+n'!$Q573="N",'11a+c+n'!O573,0))</f>
        <v>0</v>
      </c>
      <c r="P573" s="122">
        <f>IF($C$4="Neattiecināmās izmaksas",IF('11a+c+n'!$Q573="N",'11a+c+n'!P573,0))</f>
        <v>0</v>
      </c>
    </row>
    <row r="574" spans="1:16" x14ac:dyDescent="0.2">
      <c r="A574" s="49">
        <f>IF(P574=0,0,IF(COUNTBLANK(P574)=1,0,COUNTA($P$14:P574)))</f>
        <v>0</v>
      </c>
      <c r="B574" s="21">
        <f>IF($C$4="Neattiecināmās izmaksas",IF('11a+c+n'!$Q574="N",'11a+c+n'!B574,0))</f>
        <v>0</v>
      </c>
      <c r="C574" s="21">
        <f>IF($C$4="Neattiecināmās izmaksas",IF('11a+c+n'!$Q574="N",'11a+c+n'!C574,0))</f>
        <v>0</v>
      </c>
      <c r="D574" s="21">
        <f>IF($C$4="Neattiecināmās izmaksas",IF('11a+c+n'!$Q574="N",'11a+c+n'!D574,0))</f>
        <v>0</v>
      </c>
      <c r="E574" s="42"/>
      <c r="F574" s="64"/>
      <c r="G574" s="121"/>
      <c r="H574" s="121">
        <f>IF($C$4="Neattiecināmās izmaksas",IF('11a+c+n'!$Q574="N",'11a+c+n'!H574,0))</f>
        <v>0</v>
      </c>
      <c r="I574" s="121"/>
      <c r="J574" s="121"/>
      <c r="K574" s="122">
        <f>IF($C$4="Neattiecināmās izmaksas",IF('11a+c+n'!$Q574="N",'11a+c+n'!K574,0))</f>
        <v>0</v>
      </c>
      <c r="L574" s="83">
        <f>IF($C$4="Neattiecināmās izmaksas",IF('11a+c+n'!$Q574="N",'11a+c+n'!L574,0))</f>
        <v>0</v>
      </c>
      <c r="M574" s="121">
        <f>IF($C$4="Neattiecināmās izmaksas",IF('11a+c+n'!$Q574="N",'11a+c+n'!M574,0))</f>
        <v>0</v>
      </c>
      <c r="N574" s="121">
        <f>IF($C$4="Neattiecināmās izmaksas",IF('11a+c+n'!$Q574="N",'11a+c+n'!N574,0))</f>
        <v>0</v>
      </c>
      <c r="O574" s="121">
        <f>IF($C$4="Neattiecināmās izmaksas",IF('11a+c+n'!$Q574="N",'11a+c+n'!O574,0))</f>
        <v>0</v>
      </c>
      <c r="P574" s="122">
        <f>IF($C$4="Neattiecināmās izmaksas",IF('11a+c+n'!$Q574="N",'11a+c+n'!P574,0))</f>
        <v>0</v>
      </c>
    </row>
    <row r="575" spans="1:16" x14ac:dyDescent="0.2">
      <c r="A575" s="49">
        <f>IF(P575=0,0,IF(COUNTBLANK(P575)=1,0,COUNTA($P$14:P575)))</f>
        <v>0</v>
      </c>
      <c r="B575" s="21">
        <f>IF($C$4="Neattiecināmās izmaksas",IF('11a+c+n'!$Q575="N",'11a+c+n'!B575,0))</f>
        <v>0</v>
      </c>
      <c r="C575" s="21">
        <f>IF($C$4="Neattiecināmās izmaksas",IF('11a+c+n'!$Q575="N",'11a+c+n'!C575,0))</f>
        <v>0</v>
      </c>
      <c r="D575" s="21">
        <f>IF($C$4="Neattiecināmās izmaksas",IF('11a+c+n'!$Q575="N",'11a+c+n'!D575,0))</f>
        <v>0</v>
      </c>
      <c r="E575" s="42"/>
      <c r="F575" s="64"/>
      <c r="G575" s="121"/>
      <c r="H575" s="121">
        <f>IF($C$4="Neattiecināmās izmaksas",IF('11a+c+n'!$Q575="N",'11a+c+n'!H575,0))</f>
        <v>0</v>
      </c>
      <c r="I575" s="121"/>
      <c r="J575" s="121"/>
      <c r="K575" s="122">
        <f>IF($C$4="Neattiecināmās izmaksas",IF('11a+c+n'!$Q575="N",'11a+c+n'!K575,0))</f>
        <v>0</v>
      </c>
      <c r="L575" s="83">
        <f>IF($C$4="Neattiecināmās izmaksas",IF('11a+c+n'!$Q575="N",'11a+c+n'!L575,0))</f>
        <v>0</v>
      </c>
      <c r="M575" s="121">
        <f>IF($C$4="Neattiecināmās izmaksas",IF('11a+c+n'!$Q575="N",'11a+c+n'!M575,0))</f>
        <v>0</v>
      </c>
      <c r="N575" s="121">
        <f>IF($C$4="Neattiecināmās izmaksas",IF('11a+c+n'!$Q575="N",'11a+c+n'!N575,0))</f>
        <v>0</v>
      </c>
      <c r="O575" s="121">
        <f>IF($C$4="Neattiecināmās izmaksas",IF('11a+c+n'!$Q575="N",'11a+c+n'!O575,0))</f>
        <v>0</v>
      </c>
      <c r="P575" s="122">
        <f>IF($C$4="Neattiecināmās izmaksas",IF('11a+c+n'!$Q575="N",'11a+c+n'!P575,0))</f>
        <v>0</v>
      </c>
    </row>
    <row r="576" spans="1:16" x14ac:dyDescent="0.2">
      <c r="A576" s="49">
        <f>IF(P576=0,0,IF(COUNTBLANK(P576)=1,0,COUNTA($P$14:P576)))</f>
        <v>0</v>
      </c>
      <c r="B576" s="21">
        <f>IF($C$4="Neattiecināmās izmaksas",IF('11a+c+n'!$Q576="N",'11a+c+n'!B576,0))</f>
        <v>0</v>
      </c>
      <c r="C576" s="21">
        <f>IF($C$4="Neattiecināmās izmaksas",IF('11a+c+n'!$Q576="N",'11a+c+n'!C576,0))</f>
        <v>0</v>
      </c>
      <c r="D576" s="21">
        <f>IF($C$4="Neattiecināmās izmaksas",IF('11a+c+n'!$Q576="N",'11a+c+n'!D576,0))</f>
        <v>0</v>
      </c>
      <c r="E576" s="42"/>
      <c r="F576" s="64"/>
      <c r="G576" s="121"/>
      <c r="H576" s="121">
        <f>IF($C$4="Neattiecināmās izmaksas",IF('11a+c+n'!$Q576="N",'11a+c+n'!H576,0))</f>
        <v>0</v>
      </c>
      <c r="I576" s="121"/>
      <c r="J576" s="121"/>
      <c r="K576" s="122">
        <f>IF($C$4="Neattiecināmās izmaksas",IF('11a+c+n'!$Q576="N",'11a+c+n'!K576,0))</f>
        <v>0</v>
      </c>
      <c r="L576" s="83">
        <f>IF($C$4="Neattiecināmās izmaksas",IF('11a+c+n'!$Q576="N",'11a+c+n'!L576,0))</f>
        <v>0</v>
      </c>
      <c r="M576" s="121">
        <f>IF($C$4="Neattiecināmās izmaksas",IF('11a+c+n'!$Q576="N",'11a+c+n'!M576,0))</f>
        <v>0</v>
      </c>
      <c r="N576" s="121">
        <f>IF($C$4="Neattiecināmās izmaksas",IF('11a+c+n'!$Q576="N",'11a+c+n'!N576,0))</f>
        <v>0</v>
      </c>
      <c r="O576" s="121">
        <f>IF($C$4="Neattiecināmās izmaksas",IF('11a+c+n'!$Q576="N",'11a+c+n'!O576,0))</f>
        <v>0</v>
      </c>
      <c r="P576" s="122">
        <f>IF($C$4="Neattiecināmās izmaksas",IF('11a+c+n'!$Q576="N",'11a+c+n'!P576,0))</f>
        <v>0</v>
      </c>
    </row>
    <row r="577" spans="1:16" x14ac:dyDescent="0.2">
      <c r="A577" s="49">
        <f>IF(P577=0,0,IF(COUNTBLANK(P577)=1,0,COUNTA($P$14:P577)))</f>
        <v>0</v>
      </c>
      <c r="B577" s="21">
        <f>IF($C$4="Neattiecināmās izmaksas",IF('11a+c+n'!$Q577="N",'11a+c+n'!B577,0))</f>
        <v>0</v>
      </c>
      <c r="C577" s="21">
        <f>IF($C$4="Neattiecināmās izmaksas",IF('11a+c+n'!$Q577="N",'11a+c+n'!C577,0))</f>
        <v>0</v>
      </c>
      <c r="D577" s="21">
        <f>IF($C$4="Neattiecināmās izmaksas",IF('11a+c+n'!$Q577="N",'11a+c+n'!D577,0))</f>
        <v>0</v>
      </c>
      <c r="E577" s="42"/>
      <c r="F577" s="64"/>
      <c r="G577" s="121"/>
      <c r="H577" s="121">
        <f>IF($C$4="Neattiecināmās izmaksas",IF('11a+c+n'!$Q577="N",'11a+c+n'!H577,0))</f>
        <v>0</v>
      </c>
      <c r="I577" s="121"/>
      <c r="J577" s="121"/>
      <c r="K577" s="122">
        <f>IF($C$4="Neattiecināmās izmaksas",IF('11a+c+n'!$Q577="N",'11a+c+n'!K577,0))</f>
        <v>0</v>
      </c>
      <c r="L577" s="83">
        <f>IF($C$4="Neattiecināmās izmaksas",IF('11a+c+n'!$Q577="N",'11a+c+n'!L577,0))</f>
        <v>0</v>
      </c>
      <c r="M577" s="121">
        <f>IF($C$4="Neattiecināmās izmaksas",IF('11a+c+n'!$Q577="N",'11a+c+n'!M577,0))</f>
        <v>0</v>
      </c>
      <c r="N577" s="121">
        <f>IF($C$4="Neattiecināmās izmaksas",IF('11a+c+n'!$Q577="N",'11a+c+n'!N577,0))</f>
        <v>0</v>
      </c>
      <c r="O577" s="121">
        <f>IF($C$4="Neattiecināmās izmaksas",IF('11a+c+n'!$Q577="N",'11a+c+n'!O577,0))</f>
        <v>0</v>
      </c>
      <c r="P577" s="122">
        <f>IF($C$4="Neattiecināmās izmaksas",IF('11a+c+n'!$Q577="N",'11a+c+n'!P577,0))</f>
        <v>0</v>
      </c>
    </row>
    <row r="578" spans="1:16" x14ac:dyDescent="0.2">
      <c r="A578" s="49">
        <f>IF(P578=0,0,IF(COUNTBLANK(P578)=1,0,COUNTA($P$14:P578)))</f>
        <v>0</v>
      </c>
      <c r="B578" s="21">
        <f>IF($C$4="Neattiecināmās izmaksas",IF('11a+c+n'!$Q578="N",'11a+c+n'!B578,0))</f>
        <v>0</v>
      </c>
      <c r="C578" s="21">
        <f>IF($C$4="Neattiecināmās izmaksas",IF('11a+c+n'!$Q578="N",'11a+c+n'!C578,0))</f>
        <v>0</v>
      </c>
      <c r="D578" s="21">
        <f>IF($C$4="Neattiecināmās izmaksas",IF('11a+c+n'!$Q578="N",'11a+c+n'!D578,0))</f>
        <v>0</v>
      </c>
      <c r="E578" s="42"/>
      <c r="F578" s="64"/>
      <c r="G578" s="121"/>
      <c r="H578" s="121">
        <f>IF($C$4="Neattiecināmās izmaksas",IF('11a+c+n'!$Q578="N",'11a+c+n'!H578,0))</f>
        <v>0</v>
      </c>
      <c r="I578" s="121"/>
      <c r="J578" s="121"/>
      <c r="K578" s="122">
        <f>IF($C$4="Neattiecināmās izmaksas",IF('11a+c+n'!$Q578="N",'11a+c+n'!K578,0))</f>
        <v>0</v>
      </c>
      <c r="L578" s="83">
        <f>IF($C$4="Neattiecināmās izmaksas",IF('11a+c+n'!$Q578="N",'11a+c+n'!L578,0))</f>
        <v>0</v>
      </c>
      <c r="M578" s="121">
        <f>IF($C$4="Neattiecināmās izmaksas",IF('11a+c+n'!$Q578="N",'11a+c+n'!M578,0))</f>
        <v>0</v>
      </c>
      <c r="N578" s="121">
        <f>IF($C$4="Neattiecināmās izmaksas",IF('11a+c+n'!$Q578="N",'11a+c+n'!N578,0))</f>
        <v>0</v>
      </c>
      <c r="O578" s="121">
        <f>IF($C$4="Neattiecināmās izmaksas",IF('11a+c+n'!$Q578="N",'11a+c+n'!O578,0))</f>
        <v>0</v>
      </c>
      <c r="P578" s="122">
        <f>IF($C$4="Neattiecināmās izmaksas",IF('11a+c+n'!$Q578="N",'11a+c+n'!P578,0))</f>
        <v>0</v>
      </c>
    </row>
    <row r="579" spans="1:16" x14ac:dyDescent="0.2">
      <c r="A579" s="49">
        <f>IF(P579=0,0,IF(COUNTBLANK(P579)=1,0,COUNTA($P$14:P579)))</f>
        <v>0</v>
      </c>
      <c r="B579" s="21">
        <f>IF($C$4="Neattiecināmās izmaksas",IF('11a+c+n'!$Q579="N",'11a+c+n'!B579,0))</f>
        <v>0</v>
      </c>
      <c r="C579" s="21">
        <f>IF($C$4="Neattiecināmās izmaksas",IF('11a+c+n'!$Q579="N",'11a+c+n'!C579,0))</f>
        <v>0</v>
      </c>
      <c r="D579" s="21">
        <f>IF($C$4="Neattiecināmās izmaksas",IF('11a+c+n'!$Q579="N",'11a+c+n'!D579,0))</f>
        <v>0</v>
      </c>
      <c r="E579" s="42"/>
      <c r="F579" s="64"/>
      <c r="G579" s="121"/>
      <c r="H579" s="121">
        <f>IF($C$4="Neattiecināmās izmaksas",IF('11a+c+n'!$Q579="N",'11a+c+n'!H579,0))</f>
        <v>0</v>
      </c>
      <c r="I579" s="121"/>
      <c r="J579" s="121"/>
      <c r="K579" s="122">
        <f>IF($C$4="Neattiecināmās izmaksas",IF('11a+c+n'!$Q579="N",'11a+c+n'!K579,0))</f>
        <v>0</v>
      </c>
      <c r="L579" s="83">
        <f>IF($C$4="Neattiecināmās izmaksas",IF('11a+c+n'!$Q579="N",'11a+c+n'!L579,0))</f>
        <v>0</v>
      </c>
      <c r="M579" s="121">
        <f>IF($C$4="Neattiecināmās izmaksas",IF('11a+c+n'!$Q579="N",'11a+c+n'!M579,0))</f>
        <v>0</v>
      </c>
      <c r="N579" s="121">
        <f>IF($C$4="Neattiecināmās izmaksas",IF('11a+c+n'!$Q579="N",'11a+c+n'!N579,0))</f>
        <v>0</v>
      </c>
      <c r="O579" s="121">
        <f>IF($C$4="Neattiecināmās izmaksas",IF('11a+c+n'!$Q579="N",'11a+c+n'!O579,0))</f>
        <v>0</v>
      </c>
      <c r="P579" s="122">
        <f>IF($C$4="Neattiecināmās izmaksas",IF('11a+c+n'!$Q579="N",'11a+c+n'!P579,0))</f>
        <v>0</v>
      </c>
    </row>
    <row r="580" spans="1:16" x14ac:dyDescent="0.2">
      <c r="A580" s="49">
        <f>IF(P580=0,0,IF(COUNTBLANK(P580)=1,0,COUNTA($P$14:P580)))</f>
        <v>0</v>
      </c>
      <c r="B580" s="21">
        <f>IF($C$4="Neattiecināmās izmaksas",IF('11a+c+n'!$Q580="N",'11a+c+n'!B580,0))</f>
        <v>0</v>
      </c>
      <c r="C580" s="21">
        <f>IF($C$4="Neattiecināmās izmaksas",IF('11a+c+n'!$Q580="N",'11a+c+n'!C580,0))</f>
        <v>0</v>
      </c>
      <c r="D580" s="21">
        <f>IF($C$4="Neattiecināmās izmaksas",IF('11a+c+n'!$Q580="N",'11a+c+n'!D580,0))</f>
        <v>0</v>
      </c>
      <c r="E580" s="42"/>
      <c r="F580" s="64"/>
      <c r="G580" s="121"/>
      <c r="H580" s="121">
        <f>IF($C$4="Neattiecināmās izmaksas",IF('11a+c+n'!$Q580="N",'11a+c+n'!H580,0))</f>
        <v>0</v>
      </c>
      <c r="I580" s="121"/>
      <c r="J580" s="121"/>
      <c r="K580" s="122">
        <f>IF($C$4="Neattiecināmās izmaksas",IF('11a+c+n'!$Q580="N",'11a+c+n'!K580,0))</f>
        <v>0</v>
      </c>
      <c r="L580" s="83">
        <f>IF($C$4="Neattiecināmās izmaksas",IF('11a+c+n'!$Q580="N",'11a+c+n'!L580,0))</f>
        <v>0</v>
      </c>
      <c r="M580" s="121">
        <f>IF($C$4="Neattiecināmās izmaksas",IF('11a+c+n'!$Q580="N",'11a+c+n'!M580,0))</f>
        <v>0</v>
      </c>
      <c r="N580" s="121">
        <f>IF($C$4="Neattiecināmās izmaksas",IF('11a+c+n'!$Q580="N",'11a+c+n'!N580,0))</f>
        <v>0</v>
      </c>
      <c r="O580" s="121">
        <f>IF($C$4="Neattiecināmās izmaksas",IF('11a+c+n'!$Q580="N",'11a+c+n'!O580,0))</f>
        <v>0</v>
      </c>
      <c r="P580" s="122">
        <f>IF($C$4="Neattiecināmās izmaksas",IF('11a+c+n'!$Q580="N",'11a+c+n'!P580,0))</f>
        <v>0</v>
      </c>
    </row>
    <row r="581" spans="1:16" x14ac:dyDescent="0.2">
      <c r="A581" s="49">
        <f>IF(P581=0,0,IF(COUNTBLANK(P581)=1,0,COUNTA($P$14:P581)))</f>
        <v>0</v>
      </c>
      <c r="B581" s="21">
        <f>IF($C$4="Neattiecināmās izmaksas",IF('11a+c+n'!$Q581="N",'11a+c+n'!B581,0))</f>
        <v>0</v>
      </c>
      <c r="C581" s="21">
        <f>IF($C$4="Neattiecināmās izmaksas",IF('11a+c+n'!$Q581="N",'11a+c+n'!C581,0))</f>
        <v>0</v>
      </c>
      <c r="D581" s="21">
        <f>IF($C$4="Neattiecināmās izmaksas",IF('11a+c+n'!$Q581="N",'11a+c+n'!D581,0))</f>
        <v>0</v>
      </c>
      <c r="E581" s="42"/>
      <c r="F581" s="64"/>
      <c r="G581" s="121"/>
      <c r="H581" s="121">
        <f>IF($C$4="Neattiecināmās izmaksas",IF('11a+c+n'!$Q581="N",'11a+c+n'!H581,0))</f>
        <v>0</v>
      </c>
      <c r="I581" s="121"/>
      <c r="J581" s="121"/>
      <c r="K581" s="122">
        <f>IF($C$4="Neattiecināmās izmaksas",IF('11a+c+n'!$Q581="N",'11a+c+n'!K581,0))</f>
        <v>0</v>
      </c>
      <c r="L581" s="83">
        <f>IF($C$4="Neattiecināmās izmaksas",IF('11a+c+n'!$Q581="N",'11a+c+n'!L581,0))</f>
        <v>0</v>
      </c>
      <c r="M581" s="121">
        <f>IF($C$4="Neattiecināmās izmaksas",IF('11a+c+n'!$Q581="N",'11a+c+n'!M581,0))</f>
        <v>0</v>
      </c>
      <c r="N581" s="121">
        <f>IF($C$4="Neattiecināmās izmaksas",IF('11a+c+n'!$Q581="N",'11a+c+n'!N581,0))</f>
        <v>0</v>
      </c>
      <c r="O581" s="121">
        <f>IF($C$4="Neattiecināmās izmaksas",IF('11a+c+n'!$Q581="N",'11a+c+n'!O581,0))</f>
        <v>0</v>
      </c>
      <c r="P581" s="122">
        <f>IF($C$4="Neattiecināmās izmaksas",IF('11a+c+n'!$Q581="N",'11a+c+n'!P581,0))</f>
        <v>0</v>
      </c>
    </row>
    <row r="582" spans="1:16" x14ac:dyDescent="0.2">
      <c r="A582" s="49">
        <f>IF(P582=0,0,IF(COUNTBLANK(P582)=1,0,COUNTA($P$14:P582)))</f>
        <v>0</v>
      </c>
      <c r="B582" s="21">
        <f>IF($C$4="Neattiecināmās izmaksas",IF('11a+c+n'!$Q582="N",'11a+c+n'!B582,0))</f>
        <v>0</v>
      </c>
      <c r="C582" s="21">
        <f>IF($C$4="Neattiecināmās izmaksas",IF('11a+c+n'!$Q582="N",'11a+c+n'!C582,0))</f>
        <v>0</v>
      </c>
      <c r="D582" s="21">
        <f>IF($C$4="Neattiecināmās izmaksas",IF('11a+c+n'!$Q582="N",'11a+c+n'!D582,0))</f>
        <v>0</v>
      </c>
      <c r="E582" s="42"/>
      <c r="F582" s="64"/>
      <c r="G582" s="121"/>
      <c r="H582" s="121">
        <f>IF($C$4="Neattiecināmās izmaksas",IF('11a+c+n'!$Q582="N",'11a+c+n'!H582,0))</f>
        <v>0</v>
      </c>
      <c r="I582" s="121"/>
      <c r="J582" s="121"/>
      <c r="K582" s="122">
        <f>IF($C$4="Neattiecināmās izmaksas",IF('11a+c+n'!$Q582="N",'11a+c+n'!K582,0))</f>
        <v>0</v>
      </c>
      <c r="L582" s="83">
        <f>IF($C$4="Neattiecināmās izmaksas",IF('11a+c+n'!$Q582="N",'11a+c+n'!L582,0))</f>
        <v>0</v>
      </c>
      <c r="M582" s="121">
        <f>IF($C$4="Neattiecināmās izmaksas",IF('11a+c+n'!$Q582="N",'11a+c+n'!M582,0))</f>
        <v>0</v>
      </c>
      <c r="N582" s="121">
        <f>IF($C$4="Neattiecināmās izmaksas",IF('11a+c+n'!$Q582="N",'11a+c+n'!N582,0))</f>
        <v>0</v>
      </c>
      <c r="O582" s="121">
        <f>IF($C$4="Neattiecināmās izmaksas",IF('11a+c+n'!$Q582="N",'11a+c+n'!O582,0))</f>
        <v>0</v>
      </c>
      <c r="P582" s="122">
        <f>IF($C$4="Neattiecināmās izmaksas",IF('11a+c+n'!$Q582="N",'11a+c+n'!P582,0))</f>
        <v>0</v>
      </c>
    </row>
    <row r="583" spans="1:16" x14ac:dyDescent="0.2">
      <c r="A583" s="49">
        <f>IF(P583=0,0,IF(COUNTBLANK(P583)=1,0,COUNTA($P$14:P583)))</f>
        <v>0</v>
      </c>
      <c r="B583" s="21">
        <f>IF($C$4="Neattiecināmās izmaksas",IF('11a+c+n'!$Q583="N",'11a+c+n'!B583,0))</f>
        <v>0</v>
      </c>
      <c r="C583" s="21">
        <f>IF($C$4="Neattiecināmās izmaksas",IF('11a+c+n'!$Q583="N",'11a+c+n'!C583,0))</f>
        <v>0</v>
      </c>
      <c r="D583" s="21">
        <f>IF($C$4="Neattiecināmās izmaksas",IF('11a+c+n'!$Q583="N",'11a+c+n'!D583,0))</f>
        <v>0</v>
      </c>
      <c r="E583" s="42"/>
      <c r="F583" s="64"/>
      <c r="G583" s="121"/>
      <c r="H583" s="121">
        <f>IF($C$4="Neattiecināmās izmaksas",IF('11a+c+n'!$Q583="N",'11a+c+n'!H583,0))</f>
        <v>0</v>
      </c>
      <c r="I583" s="121"/>
      <c r="J583" s="121"/>
      <c r="K583" s="122">
        <f>IF($C$4="Neattiecināmās izmaksas",IF('11a+c+n'!$Q583="N",'11a+c+n'!K583,0))</f>
        <v>0</v>
      </c>
      <c r="L583" s="83">
        <f>IF($C$4="Neattiecināmās izmaksas",IF('11a+c+n'!$Q583="N",'11a+c+n'!L583,0))</f>
        <v>0</v>
      </c>
      <c r="M583" s="121">
        <f>IF($C$4="Neattiecināmās izmaksas",IF('11a+c+n'!$Q583="N",'11a+c+n'!M583,0))</f>
        <v>0</v>
      </c>
      <c r="N583" s="121">
        <f>IF($C$4="Neattiecināmās izmaksas",IF('11a+c+n'!$Q583="N",'11a+c+n'!N583,0))</f>
        <v>0</v>
      </c>
      <c r="O583" s="121">
        <f>IF($C$4="Neattiecināmās izmaksas",IF('11a+c+n'!$Q583="N",'11a+c+n'!O583,0))</f>
        <v>0</v>
      </c>
      <c r="P583" s="122">
        <f>IF($C$4="Neattiecināmās izmaksas",IF('11a+c+n'!$Q583="N",'11a+c+n'!P583,0))</f>
        <v>0</v>
      </c>
    </row>
    <row r="584" spans="1:16" x14ac:dyDescent="0.2">
      <c r="A584" s="49">
        <f>IF(P584=0,0,IF(COUNTBLANK(P584)=1,0,COUNTA($P$14:P584)))</f>
        <v>0</v>
      </c>
      <c r="B584" s="21">
        <f>IF($C$4="Neattiecināmās izmaksas",IF('11a+c+n'!$Q584="N",'11a+c+n'!B584,0))</f>
        <v>0</v>
      </c>
      <c r="C584" s="21">
        <f>IF($C$4="Neattiecināmās izmaksas",IF('11a+c+n'!$Q584="N",'11a+c+n'!C584,0))</f>
        <v>0</v>
      </c>
      <c r="D584" s="21">
        <f>IF($C$4="Neattiecināmās izmaksas",IF('11a+c+n'!$Q584="N",'11a+c+n'!D584,0))</f>
        <v>0</v>
      </c>
      <c r="E584" s="42"/>
      <c r="F584" s="64"/>
      <c r="G584" s="121"/>
      <c r="H584" s="121">
        <f>IF($C$4="Neattiecināmās izmaksas",IF('11a+c+n'!$Q584="N",'11a+c+n'!H584,0))</f>
        <v>0</v>
      </c>
      <c r="I584" s="121"/>
      <c r="J584" s="121"/>
      <c r="K584" s="122">
        <f>IF($C$4="Neattiecināmās izmaksas",IF('11a+c+n'!$Q584="N",'11a+c+n'!K584,0))</f>
        <v>0</v>
      </c>
      <c r="L584" s="83">
        <f>IF($C$4="Neattiecināmās izmaksas",IF('11a+c+n'!$Q584="N",'11a+c+n'!L584,0))</f>
        <v>0</v>
      </c>
      <c r="M584" s="121">
        <f>IF($C$4="Neattiecināmās izmaksas",IF('11a+c+n'!$Q584="N",'11a+c+n'!M584,0))</f>
        <v>0</v>
      </c>
      <c r="N584" s="121">
        <f>IF($C$4="Neattiecināmās izmaksas",IF('11a+c+n'!$Q584="N",'11a+c+n'!N584,0))</f>
        <v>0</v>
      </c>
      <c r="O584" s="121">
        <f>IF($C$4="Neattiecināmās izmaksas",IF('11a+c+n'!$Q584="N",'11a+c+n'!O584,0))</f>
        <v>0</v>
      </c>
      <c r="P584" s="122">
        <f>IF($C$4="Neattiecināmās izmaksas",IF('11a+c+n'!$Q584="N",'11a+c+n'!P584,0))</f>
        <v>0</v>
      </c>
    </row>
    <row r="585" spans="1:16" x14ac:dyDescent="0.2">
      <c r="A585" s="49">
        <f>IF(P585=0,0,IF(COUNTBLANK(P585)=1,0,COUNTA($P$14:P585)))</f>
        <v>0</v>
      </c>
      <c r="B585" s="21">
        <f>IF($C$4="Neattiecināmās izmaksas",IF('11a+c+n'!$Q585="N",'11a+c+n'!B585,0))</f>
        <v>0</v>
      </c>
      <c r="C585" s="21">
        <f>IF($C$4="Neattiecināmās izmaksas",IF('11a+c+n'!$Q585="N",'11a+c+n'!C585,0))</f>
        <v>0</v>
      </c>
      <c r="D585" s="21">
        <f>IF($C$4="Neattiecināmās izmaksas",IF('11a+c+n'!$Q585="N",'11a+c+n'!D585,0))</f>
        <v>0</v>
      </c>
      <c r="E585" s="42"/>
      <c r="F585" s="64"/>
      <c r="G585" s="121"/>
      <c r="H585" s="121">
        <f>IF($C$4="Neattiecināmās izmaksas",IF('11a+c+n'!$Q585="N",'11a+c+n'!H585,0))</f>
        <v>0</v>
      </c>
      <c r="I585" s="121"/>
      <c r="J585" s="121"/>
      <c r="K585" s="122">
        <f>IF($C$4="Neattiecināmās izmaksas",IF('11a+c+n'!$Q585="N",'11a+c+n'!K585,0))</f>
        <v>0</v>
      </c>
      <c r="L585" s="83">
        <f>IF($C$4="Neattiecināmās izmaksas",IF('11a+c+n'!$Q585="N",'11a+c+n'!L585,0))</f>
        <v>0</v>
      </c>
      <c r="M585" s="121">
        <f>IF($C$4="Neattiecināmās izmaksas",IF('11a+c+n'!$Q585="N",'11a+c+n'!M585,0))</f>
        <v>0</v>
      </c>
      <c r="N585" s="121">
        <f>IF($C$4="Neattiecināmās izmaksas",IF('11a+c+n'!$Q585="N",'11a+c+n'!N585,0))</f>
        <v>0</v>
      </c>
      <c r="O585" s="121">
        <f>IF($C$4="Neattiecināmās izmaksas",IF('11a+c+n'!$Q585="N",'11a+c+n'!O585,0))</f>
        <v>0</v>
      </c>
      <c r="P585" s="122">
        <f>IF($C$4="Neattiecināmās izmaksas",IF('11a+c+n'!$Q585="N",'11a+c+n'!P585,0))</f>
        <v>0</v>
      </c>
    </row>
    <row r="586" spans="1:16" x14ac:dyDescent="0.2">
      <c r="A586" s="49">
        <f>IF(P586=0,0,IF(COUNTBLANK(P586)=1,0,COUNTA($P$14:P586)))</f>
        <v>0</v>
      </c>
      <c r="B586" s="21">
        <f>IF($C$4="Neattiecināmās izmaksas",IF('11a+c+n'!$Q586="N",'11a+c+n'!B586,0))</f>
        <v>0</v>
      </c>
      <c r="C586" s="21">
        <f>IF($C$4="Neattiecināmās izmaksas",IF('11a+c+n'!$Q586="N",'11a+c+n'!C586,0))</f>
        <v>0</v>
      </c>
      <c r="D586" s="21">
        <f>IF($C$4="Neattiecināmās izmaksas",IF('11a+c+n'!$Q586="N",'11a+c+n'!D586,0))</f>
        <v>0</v>
      </c>
      <c r="E586" s="42"/>
      <c r="F586" s="64"/>
      <c r="G586" s="121"/>
      <c r="H586" s="121">
        <f>IF($C$4="Neattiecināmās izmaksas",IF('11a+c+n'!$Q586="N",'11a+c+n'!H586,0))</f>
        <v>0</v>
      </c>
      <c r="I586" s="121"/>
      <c r="J586" s="121"/>
      <c r="K586" s="122">
        <f>IF($C$4="Neattiecināmās izmaksas",IF('11a+c+n'!$Q586="N",'11a+c+n'!K586,0))</f>
        <v>0</v>
      </c>
      <c r="L586" s="83">
        <f>IF($C$4="Neattiecināmās izmaksas",IF('11a+c+n'!$Q586="N",'11a+c+n'!L586,0))</f>
        <v>0</v>
      </c>
      <c r="M586" s="121">
        <f>IF($C$4="Neattiecināmās izmaksas",IF('11a+c+n'!$Q586="N",'11a+c+n'!M586,0))</f>
        <v>0</v>
      </c>
      <c r="N586" s="121">
        <f>IF($C$4="Neattiecināmās izmaksas",IF('11a+c+n'!$Q586="N",'11a+c+n'!N586,0))</f>
        <v>0</v>
      </c>
      <c r="O586" s="121">
        <f>IF($C$4="Neattiecināmās izmaksas",IF('11a+c+n'!$Q586="N",'11a+c+n'!O586,0))</f>
        <v>0</v>
      </c>
      <c r="P586" s="122">
        <f>IF($C$4="Neattiecināmās izmaksas",IF('11a+c+n'!$Q586="N",'11a+c+n'!P586,0))</f>
        <v>0</v>
      </c>
    </row>
    <row r="587" spans="1:16" x14ac:dyDescent="0.2">
      <c r="A587" s="49">
        <f>IF(P587=0,0,IF(COUNTBLANK(P587)=1,0,COUNTA($P$14:P587)))</f>
        <v>0</v>
      </c>
      <c r="B587" s="21">
        <f>IF($C$4="Neattiecināmās izmaksas",IF('11a+c+n'!$Q587="N",'11a+c+n'!B587,0))</f>
        <v>0</v>
      </c>
      <c r="C587" s="21">
        <f>IF($C$4="Neattiecināmās izmaksas",IF('11a+c+n'!$Q587="N",'11a+c+n'!C587,0))</f>
        <v>0</v>
      </c>
      <c r="D587" s="21">
        <f>IF($C$4="Neattiecināmās izmaksas",IF('11a+c+n'!$Q587="N",'11a+c+n'!D587,0))</f>
        <v>0</v>
      </c>
      <c r="E587" s="42"/>
      <c r="F587" s="64"/>
      <c r="G587" s="121"/>
      <c r="H587" s="121">
        <f>IF($C$4="Neattiecināmās izmaksas",IF('11a+c+n'!$Q587="N",'11a+c+n'!H587,0))</f>
        <v>0</v>
      </c>
      <c r="I587" s="121"/>
      <c r="J587" s="121"/>
      <c r="K587" s="122">
        <f>IF($C$4="Neattiecināmās izmaksas",IF('11a+c+n'!$Q587="N",'11a+c+n'!K587,0))</f>
        <v>0</v>
      </c>
      <c r="L587" s="83">
        <f>IF($C$4="Neattiecināmās izmaksas",IF('11a+c+n'!$Q587="N",'11a+c+n'!L587,0))</f>
        <v>0</v>
      </c>
      <c r="M587" s="121">
        <f>IF($C$4="Neattiecināmās izmaksas",IF('11a+c+n'!$Q587="N",'11a+c+n'!M587,0))</f>
        <v>0</v>
      </c>
      <c r="N587" s="121">
        <f>IF($C$4="Neattiecināmās izmaksas",IF('11a+c+n'!$Q587="N",'11a+c+n'!N587,0))</f>
        <v>0</v>
      </c>
      <c r="O587" s="121">
        <f>IF($C$4="Neattiecināmās izmaksas",IF('11a+c+n'!$Q587="N",'11a+c+n'!O587,0))</f>
        <v>0</v>
      </c>
      <c r="P587" s="122">
        <f>IF($C$4="Neattiecināmās izmaksas",IF('11a+c+n'!$Q587="N",'11a+c+n'!P587,0))</f>
        <v>0</v>
      </c>
    </row>
    <row r="588" spans="1:16" x14ac:dyDescent="0.2">
      <c r="A588" s="49">
        <f>IF(P588=0,0,IF(COUNTBLANK(P588)=1,0,COUNTA($P$14:P588)))</f>
        <v>0</v>
      </c>
      <c r="B588" s="21">
        <f>IF($C$4="Neattiecināmās izmaksas",IF('11a+c+n'!$Q588="N",'11a+c+n'!B588,0))</f>
        <v>0</v>
      </c>
      <c r="C588" s="21">
        <f>IF($C$4="Neattiecināmās izmaksas",IF('11a+c+n'!$Q588="N",'11a+c+n'!C588,0))</f>
        <v>0</v>
      </c>
      <c r="D588" s="21">
        <f>IF($C$4="Neattiecināmās izmaksas",IF('11a+c+n'!$Q588="N",'11a+c+n'!D588,0))</f>
        <v>0</v>
      </c>
      <c r="E588" s="42"/>
      <c r="F588" s="64"/>
      <c r="G588" s="121"/>
      <c r="H588" s="121">
        <f>IF($C$4="Neattiecināmās izmaksas",IF('11a+c+n'!$Q588="N",'11a+c+n'!H588,0))</f>
        <v>0</v>
      </c>
      <c r="I588" s="121"/>
      <c r="J588" s="121"/>
      <c r="K588" s="122">
        <f>IF($C$4="Neattiecināmās izmaksas",IF('11a+c+n'!$Q588="N",'11a+c+n'!K588,0))</f>
        <v>0</v>
      </c>
      <c r="L588" s="83">
        <f>IF($C$4="Neattiecināmās izmaksas",IF('11a+c+n'!$Q588="N",'11a+c+n'!L588,0))</f>
        <v>0</v>
      </c>
      <c r="M588" s="121">
        <f>IF($C$4="Neattiecināmās izmaksas",IF('11a+c+n'!$Q588="N",'11a+c+n'!M588,0))</f>
        <v>0</v>
      </c>
      <c r="N588" s="121">
        <f>IF($C$4="Neattiecināmās izmaksas",IF('11a+c+n'!$Q588="N",'11a+c+n'!N588,0))</f>
        <v>0</v>
      </c>
      <c r="O588" s="121">
        <f>IF($C$4="Neattiecināmās izmaksas",IF('11a+c+n'!$Q588="N",'11a+c+n'!O588,0))</f>
        <v>0</v>
      </c>
      <c r="P588" s="122">
        <f>IF($C$4="Neattiecināmās izmaksas",IF('11a+c+n'!$Q588="N",'11a+c+n'!P588,0))</f>
        <v>0</v>
      </c>
    </row>
    <row r="589" spans="1:16" x14ac:dyDescent="0.2">
      <c r="A589" s="49">
        <f>IF(P589=0,0,IF(COUNTBLANK(P589)=1,0,COUNTA($P$14:P589)))</f>
        <v>0</v>
      </c>
      <c r="B589" s="21">
        <f>IF($C$4="Neattiecināmās izmaksas",IF('11a+c+n'!$Q589="N",'11a+c+n'!B589,0))</f>
        <v>0</v>
      </c>
      <c r="C589" s="21">
        <f>IF($C$4="Neattiecināmās izmaksas",IF('11a+c+n'!$Q589="N",'11a+c+n'!C589,0))</f>
        <v>0</v>
      </c>
      <c r="D589" s="21">
        <f>IF($C$4="Neattiecināmās izmaksas",IF('11a+c+n'!$Q589="N",'11a+c+n'!D589,0))</f>
        <v>0</v>
      </c>
      <c r="E589" s="42"/>
      <c r="F589" s="64"/>
      <c r="G589" s="121"/>
      <c r="H589" s="121">
        <f>IF($C$4="Neattiecināmās izmaksas",IF('11a+c+n'!$Q589="N",'11a+c+n'!H589,0))</f>
        <v>0</v>
      </c>
      <c r="I589" s="121"/>
      <c r="J589" s="121"/>
      <c r="K589" s="122">
        <f>IF($C$4="Neattiecināmās izmaksas",IF('11a+c+n'!$Q589="N",'11a+c+n'!K589,0))</f>
        <v>0</v>
      </c>
      <c r="L589" s="83">
        <f>IF($C$4="Neattiecināmās izmaksas",IF('11a+c+n'!$Q589="N",'11a+c+n'!L589,0))</f>
        <v>0</v>
      </c>
      <c r="M589" s="121">
        <f>IF($C$4="Neattiecināmās izmaksas",IF('11a+c+n'!$Q589="N",'11a+c+n'!M589,0))</f>
        <v>0</v>
      </c>
      <c r="N589" s="121">
        <f>IF($C$4="Neattiecināmās izmaksas",IF('11a+c+n'!$Q589="N",'11a+c+n'!N589,0))</f>
        <v>0</v>
      </c>
      <c r="O589" s="121">
        <f>IF($C$4="Neattiecināmās izmaksas",IF('11a+c+n'!$Q589="N",'11a+c+n'!O589,0))</f>
        <v>0</v>
      </c>
      <c r="P589" s="122">
        <f>IF($C$4="Neattiecināmās izmaksas",IF('11a+c+n'!$Q589="N",'11a+c+n'!P589,0))</f>
        <v>0</v>
      </c>
    </row>
    <row r="590" spans="1:16" x14ac:dyDescent="0.2">
      <c r="A590" s="49">
        <f>IF(P590=0,0,IF(COUNTBLANK(P590)=1,0,COUNTA($P$14:P590)))</f>
        <v>0</v>
      </c>
      <c r="B590" s="21">
        <f>IF($C$4="Neattiecināmās izmaksas",IF('11a+c+n'!$Q590="N",'11a+c+n'!B590,0))</f>
        <v>0</v>
      </c>
      <c r="C590" s="21">
        <f>IF($C$4="Neattiecināmās izmaksas",IF('11a+c+n'!$Q590="N",'11a+c+n'!C590,0))</f>
        <v>0</v>
      </c>
      <c r="D590" s="21">
        <f>IF($C$4="Neattiecināmās izmaksas",IF('11a+c+n'!$Q590="N",'11a+c+n'!D590,0))</f>
        <v>0</v>
      </c>
      <c r="E590" s="42"/>
      <c r="F590" s="64"/>
      <c r="G590" s="121"/>
      <c r="H590" s="121">
        <f>IF($C$4="Neattiecināmās izmaksas",IF('11a+c+n'!$Q590="N",'11a+c+n'!H590,0))</f>
        <v>0</v>
      </c>
      <c r="I590" s="121"/>
      <c r="J590" s="121"/>
      <c r="K590" s="122">
        <f>IF($C$4="Neattiecināmās izmaksas",IF('11a+c+n'!$Q590="N",'11a+c+n'!K590,0))</f>
        <v>0</v>
      </c>
      <c r="L590" s="83">
        <f>IF($C$4="Neattiecināmās izmaksas",IF('11a+c+n'!$Q590="N",'11a+c+n'!L590,0))</f>
        <v>0</v>
      </c>
      <c r="M590" s="121">
        <f>IF($C$4="Neattiecināmās izmaksas",IF('11a+c+n'!$Q590="N",'11a+c+n'!M590,0))</f>
        <v>0</v>
      </c>
      <c r="N590" s="121">
        <f>IF($C$4="Neattiecināmās izmaksas",IF('11a+c+n'!$Q590="N",'11a+c+n'!N590,0))</f>
        <v>0</v>
      </c>
      <c r="O590" s="121">
        <f>IF($C$4="Neattiecināmās izmaksas",IF('11a+c+n'!$Q590="N",'11a+c+n'!O590,0))</f>
        <v>0</v>
      </c>
      <c r="P590" s="122">
        <f>IF($C$4="Neattiecināmās izmaksas",IF('11a+c+n'!$Q590="N",'11a+c+n'!P590,0))</f>
        <v>0</v>
      </c>
    </row>
    <row r="591" spans="1:16" x14ac:dyDescent="0.2">
      <c r="A591" s="49">
        <f>IF(P591=0,0,IF(COUNTBLANK(P591)=1,0,COUNTA($P$14:P591)))</f>
        <v>0</v>
      </c>
      <c r="B591" s="21">
        <f>IF($C$4="Neattiecināmās izmaksas",IF('11a+c+n'!$Q591="N",'11a+c+n'!B591,0))</f>
        <v>0</v>
      </c>
      <c r="C591" s="21">
        <f>IF($C$4="Neattiecināmās izmaksas",IF('11a+c+n'!$Q591="N",'11a+c+n'!C591,0))</f>
        <v>0</v>
      </c>
      <c r="D591" s="21">
        <f>IF($C$4="Neattiecināmās izmaksas",IF('11a+c+n'!$Q591="N",'11a+c+n'!D591,0))</f>
        <v>0</v>
      </c>
      <c r="E591" s="42"/>
      <c r="F591" s="64"/>
      <c r="G591" s="121"/>
      <c r="H591" s="121">
        <f>IF($C$4="Neattiecināmās izmaksas",IF('11a+c+n'!$Q591="N",'11a+c+n'!H591,0))</f>
        <v>0</v>
      </c>
      <c r="I591" s="121"/>
      <c r="J591" s="121"/>
      <c r="K591" s="122">
        <f>IF($C$4="Neattiecināmās izmaksas",IF('11a+c+n'!$Q591="N",'11a+c+n'!K591,0))</f>
        <v>0</v>
      </c>
      <c r="L591" s="83">
        <f>IF($C$4="Neattiecināmās izmaksas",IF('11a+c+n'!$Q591="N",'11a+c+n'!L591,0))</f>
        <v>0</v>
      </c>
      <c r="M591" s="121">
        <f>IF($C$4="Neattiecināmās izmaksas",IF('11a+c+n'!$Q591="N",'11a+c+n'!M591,0))</f>
        <v>0</v>
      </c>
      <c r="N591" s="121">
        <f>IF($C$4="Neattiecināmās izmaksas",IF('11a+c+n'!$Q591="N",'11a+c+n'!N591,0))</f>
        <v>0</v>
      </c>
      <c r="O591" s="121">
        <f>IF($C$4="Neattiecināmās izmaksas",IF('11a+c+n'!$Q591="N",'11a+c+n'!O591,0))</f>
        <v>0</v>
      </c>
      <c r="P591" s="122">
        <f>IF($C$4="Neattiecināmās izmaksas",IF('11a+c+n'!$Q591="N",'11a+c+n'!P591,0))</f>
        <v>0</v>
      </c>
    </row>
    <row r="592" spans="1:16" x14ac:dyDescent="0.2">
      <c r="A592" s="49">
        <f>IF(P592=0,0,IF(COUNTBLANK(P592)=1,0,COUNTA($P$14:P592)))</f>
        <v>0</v>
      </c>
      <c r="B592" s="21">
        <f>IF($C$4="Neattiecināmās izmaksas",IF('11a+c+n'!$Q592="N",'11a+c+n'!B592,0))</f>
        <v>0</v>
      </c>
      <c r="C592" s="21">
        <f>IF($C$4="Neattiecināmās izmaksas",IF('11a+c+n'!$Q592="N",'11a+c+n'!C592,0))</f>
        <v>0</v>
      </c>
      <c r="D592" s="21">
        <f>IF($C$4="Neattiecināmās izmaksas",IF('11a+c+n'!$Q592="N",'11a+c+n'!D592,0))</f>
        <v>0</v>
      </c>
      <c r="E592" s="42"/>
      <c r="F592" s="64"/>
      <c r="G592" s="121"/>
      <c r="H592" s="121">
        <f>IF($C$4="Neattiecināmās izmaksas",IF('11a+c+n'!$Q592="N",'11a+c+n'!H592,0))</f>
        <v>0</v>
      </c>
      <c r="I592" s="121"/>
      <c r="J592" s="121"/>
      <c r="K592" s="122">
        <f>IF($C$4="Neattiecināmās izmaksas",IF('11a+c+n'!$Q592="N",'11a+c+n'!K592,0))</f>
        <v>0</v>
      </c>
      <c r="L592" s="83">
        <f>IF($C$4="Neattiecināmās izmaksas",IF('11a+c+n'!$Q592="N",'11a+c+n'!L592,0))</f>
        <v>0</v>
      </c>
      <c r="M592" s="121">
        <f>IF($C$4="Neattiecināmās izmaksas",IF('11a+c+n'!$Q592="N",'11a+c+n'!M592,0))</f>
        <v>0</v>
      </c>
      <c r="N592" s="121">
        <f>IF($C$4="Neattiecināmās izmaksas",IF('11a+c+n'!$Q592="N",'11a+c+n'!N592,0))</f>
        <v>0</v>
      </c>
      <c r="O592" s="121">
        <f>IF($C$4="Neattiecināmās izmaksas",IF('11a+c+n'!$Q592="N",'11a+c+n'!O592,0))</f>
        <v>0</v>
      </c>
      <c r="P592" s="122">
        <f>IF($C$4="Neattiecināmās izmaksas",IF('11a+c+n'!$Q592="N",'11a+c+n'!P592,0))</f>
        <v>0</v>
      </c>
    </row>
    <row r="593" spans="1:16" x14ac:dyDescent="0.2">
      <c r="A593" s="49">
        <f>IF(P593=0,0,IF(COUNTBLANK(P593)=1,0,COUNTA($P$14:P593)))</f>
        <v>0</v>
      </c>
      <c r="B593" s="21">
        <f>IF($C$4="Neattiecināmās izmaksas",IF('11a+c+n'!$Q593="N",'11a+c+n'!B593,0))</f>
        <v>0</v>
      </c>
      <c r="C593" s="21">
        <f>IF($C$4="Neattiecināmās izmaksas",IF('11a+c+n'!$Q593="N",'11a+c+n'!C593,0))</f>
        <v>0</v>
      </c>
      <c r="D593" s="21">
        <f>IF($C$4="Neattiecināmās izmaksas",IF('11a+c+n'!$Q593="N",'11a+c+n'!D593,0))</f>
        <v>0</v>
      </c>
      <c r="E593" s="42"/>
      <c r="F593" s="64"/>
      <c r="G593" s="121"/>
      <c r="H593" s="121">
        <f>IF($C$4="Neattiecināmās izmaksas",IF('11a+c+n'!$Q593="N",'11a+c+n'!H593,0))</f>
        <v>0</v>
      </c>
      <c r="I593" s="121"/>
      <c r="J593" s="121"/>
      <c r="K593" s="122">
        <f>IF($C$4="Neattiecināmās izmaksas",IF('11a+c+n'!$Q593="N",'11a+c+n'!K593,0))</f>
        <v>0</v>
      </c>
      <c r="L593" s="83">
        <f>IF($C$4="Neattiecināmās izmaksas",IF('11a+c+n'!$Q593="N",'11a+c+n'!L593,0))</f>
        <v>0</v>
      </c>
      <c r="M593" s="121">
        <f>IF($C$4="Neattiecināmās izmaksas",IF('11a+c+n'!$Q593="N",'11a+c+n'!M593,0))</f>
        <v>0</v>
      </c>
      <c r="N593" s="121">
        <f>IF($C$4="Neattiecināmās izmaksas",IF('11a+c+n'!$Q593="N",'11a+c+n'!N593,0))</f>
        <v>0</v>
      </c>
      <c r="O593" s="121">
        <f>IF($C$4="Neattiecināmās izmaksas",IF('11a+c+n'!$Q593="N",'11a+c+n'!O593,0))</f>
        <v>0</v>
      </c>
      <c r="P593" s="122">
        <f>IF($C$4="Neattiecināmās izmaksas",IF('11a+c+n'!$Q593="N",'11a+c+n'!P593,0))</f>
        <v>0</v>
      </c>
    </row>
    <row r="594" spans="1:16" x14ac:dyDescent="0.2">
      <c r="A594" s="49">
        <f>IF(P594=0,0,IF(COUNTBLANK(P594)=1,0,COUNTA($P$14:P594)))</f>
        <v>0</v>
      </c>
      <c r="B594" s="21">
        <f>IF($C$4="Neattiecināmās izmaksas",IF('11a+c+n'!$Q594="N",'11a+c+n'!B594,0))</f>
        <v>0</v>
      </c>
      <c r="C594" s="21">
        <f>IF($C$4="Neattiecināmās izmaksas",IF('11a+c+n'!$Q594="N",'11a+c+n'!C594,0))</f>
        <v>0</v>
      </c>
      <c r="D594" s="21">
        <f>IF($C$4="Neattiecināmās izmaksas",IF('11a+c+n'!$Q594="N",'11a+c+n'!D594,0))</f>
        <v>0</v>
      </c>
      <c r="E594" s="42"/>
      <c r="F594" s="64"/>
      <c r="G594" s="121"/>
      <c r="H594" s="121">
        <f>IF($C$4="Neattiecināmās izmaksas",IF('11a+c+n'!$Q594="N",'11a+c+n'!H594,0))</f>
        <v>0</v>
      </c>
      <c r="I594" s="121"/>
      <c r="J594" s="121"/>
      <c r="K594" s="122">
        <f>IF($C$4="Neattiecināmās izmaksas",IF('11a+c+n'!$Q594="N",'11a+c+n'!K594,0))</f>
        <v>0</v>
      </c>
      <c r="L594" s="83">
        <f>IF($C$4="Neattiecināmās izmaksas",IF('11a+c+n'!$Q594="N",'11a+c+n'!L594,0))</f>
        <v>0</v>
      </c>
      <c r="M594" s="121">
        <f>IF($C$4="Neattiecināmās izmaksas",IF('11a+c+n'!$Q594="N",'11a+c+n'!M594,0))</f>
        <v>0</v>
      </c>
      <c r="N594" s="121">
        <f>IF($C$4="Neattiecināmās izmaksas",IF('11a+c+n'!$Q594="N",'11a+c+n'!N594,0))</f>
        <v>0</v>
      </c>
      <c r="O594" s="121">
        <f>IF($C$4="Neattiecināmās izmaksas",IF('11a+c+n'!$Q594="N",'11a+c+n'!O594,0))</f>
        <v>0</v>
      </c>
      <c r="P594" s="122">
        <f>IF($C$4="Neattiecināmās izmaksas",IF('11a+c+n'!$Q594="N",'11a+c+n'!P594,0))</f>
        <v>0</v>
      </c>
    </row>
    <row r="595" spans="1:16" x14ac:dyDescent="0.2">
      <c r="A595" s="49">
        <f>IF(P595=0,0,IF(COUNTBLANK(P595)=1,0,COUNTA($P$14:P595)))</f>
        <v>0</v>
      </c>
      <c r="B595" s="21">
        <f>IF($C$4="Neattiecināmās izmaksas",IF('11a+c+n'!$Q595="N",'11a+c+n'!B595,0))</f>
        <v>0</v>
      </c>
      <c r="C595" s="21">
        <f>IF($C$4="Neattiecināmās izmaksas",IF('11a+c+n'!$Q595="N",'11a+c+n'!C595,0))</f>
        <v>0</v>
      </c>
      <c r="D595" s="21">
        <f>IF($C$4="Neattiecināmās izmaksas",IF('11a+c+n'!$Q595="N",'11a+c+n'!D595,0))</f>
        <v>0</v>
      </c>
      <c r="E595" s="42"/>
      <c r="F595" s="64"/>
      <c r="G595" s="121"/>
      <c r="H595" s="121">
        <f>IF($C$4="Neattiecināmās izmaksas",IF('11a+c+n'!$Q595="N",'11a+c+n'!H595,0))</f>
        <v>0</v>
      </c>
      <c r="I595" s="121"/>
      <c r="J595" s="121"/>
      <c r="K595" s="122">
        <f>IF($C$4="Neattiecināmās izmaksas",IF('11a+c+n'!$Q595="N",'11a+c+n'!K595,0))</f>
        <v>0</v>
      </c>
      <c r="L595" s="83">
        <f>IF($C$4="Neattiecināmās izmaksas",IF('11a+c+n'!$Q595="N",'11a+c+n'!L595,0))</f>
        <v>0</v>
      </c>
      <c r="M595" s="121">
        <f>IF($C$4="Neattiecināmās izmaksas",IF('11a+c+n'!$Q595="N",'11a+c+n'!M595,0))</f>
        <v>0</v>
      </c>
      <c r="N595" s="121">
        <f>IF($C$4="Neattiecināmās izmaksas",IF('11a+c+n'!$Q595="N",'11a+c+n'!N595,0))</f>
        <v>0</v>
      </c>
      <c r="O595" s="121">
        <f>IF($C$4="Neattiecināmās izmaksas",IF('11a+c+n'!$Q595="N",'11a+c+n'!O595,0))</f>
        <v>0</v>
      </c>
      <c r="P595" s="122">
        <f>IF($C$4="Neattiecināmās izmaksas",IF('11a+c+n'!$Q595="N",'11a+c+n'!P595,0))</f>
        <v>0</v>
      </c>
    </row>
    <row r="596" spans="1:16" x14ac:dyDescent="0.2">
      <c r="A596" s="49">
        <f>IF(P596=0,0,IF(COUNTBLANK(P596)=1,0,COUNTA($P$14:P596)))</f>
        <v>0</v>
      </c>
      <c r="B596" s="21">
        <f>IF($C$4="Neattiecināmās izmaksas",IF('11a+c+n'!$Q596="N",'11a+c+n'!B596,0))</f>
        <v>0</v>
      </c>
      <c r="C596" s="21">
        <f>IF($C$4="Neattiecināmās izmaksas",IF('11a+c+n'!$Q596="N",'11a+c+n'!C596,0))</f>
        <v>0</v>
      </c>
      <c r="D596" s="21">
        <f>IF($C$4="Neattiecināmās izmaksas",IF('11a+c+n'!$Q596="N",'11a+c+n'!D596,0))</f>
        <v>0</v>
      </c>
      <c r="E596" s="42"/>
      <c r="F596" s="64"/>
      <c r="G596" s="121"/>
      <c r="H596" s="121">
        <f>IF($C$4="Neattiecināmās izmaksas",IF('11a+c+n'!$Q596="N",'11a+c+n'!H596,0))</f>
        <v>0</v>
      </c>
      <c r="I596" s="121"/>
      <c r="J596" s="121"/>
      <c r="K596" s="122">
        <f>IF($C$4="Neattiecināmās izmaksas",IF('11a+c+n'!$Q596="N",'11a+c+n'!K596,0))</f>
        <v>0</v>
      </c>
      <c r="L596" s="83">
        <f>IF($C$4="Neattiecināmās izmaksas",IF('11a+c+n'!$Q596="N",'11a+c+n'!L596,0))</f>
        <v>0</v>
      </c>
      <c r="M596" s="121">
        <f>IF($C$4="Neattiecināmās izmaksas",IF('11a+c+n'!$Q596="N",'11a+c+n'!M596,0))</f>
        <v>0</v>
      </c>
      <c r="N596" s="121">
        <f>IF($C$4="Neattiecināmās izmaksas",IF('11a+c+n'!$Q596="N",'11a+c+n'!N596,0))</f>
        <v>0</v>
      </c>
      <c r="O596" s="121">
        <f>IF($C$4="Neattiecināmās izmaksas",IF('11a+c+n'!$Q596="N",'11a+c+n'!O596,0))</f>
        <v>0</v>
      </c>
      <c r="P596" s="122">
        <f>IF($C$4="Neattiecināmās izmaksas",IF('11a+c+n'!$Q596="N",'11a+c+n'!P596,0))</f>
        <v>0</v>
      </c>
    </row>
    <row r="597" spans="1:16" x14ac:dyDescent="0.2">
      <c r="A597" s="49">
        <f>IF(P597=0,0,IF(COUNTBLANK(P597)=1,0,COUNTA($P$14:P597)))</f>
        <v>0</v>
      </c>
      <c r="B597" s="21">
        <f>IF($C$4="Neattiecināmās izmaksas",IF('11a+c+n'!$Q597="N",'11a+c+n'!B597,0))</f>
        <v>0</v>
      </c>
      <c r="C597" s="21">
        <f>IF($C$4="Neattiecināmās izmaksas",IF('11a+c+n'!$Q597="N",'11a+c+n'!C597,0))</f>
        <v>0</v>
      </c>
      <c r="D597" s="21">
        <f>IF($C$4="Neattiecināmās izmaksas",IF('11a+c+n'!$Q597="N",'11a+c+n'!D597,0))</f>
        <v>0</v>
      </c>
      <c r="E597" s="42"/>
      <c r="F597" s="64"/>
      <c r="G597" s="121"/>
      <c r="H597" s="121">
        <f>IF($C$4="Neattiecināmās izmaksas",IF('11a+c+n'!$Q597="N",'11a+c+n'!H597,0))</f>
        <v>0</v>
      </c>
      <c r="I597" s="121"/>
      <c r="J597" s="121"/>
      <c r="K597" s="122">
        <f>IF($C$4="Neattiecināmās izmaksas",IF('11a+c+n'!$Q597="N",'11a+c+n'!K597,0))</f>
        <v>0</v>
      </c>
      <c r="L597" s="83">
        <f>IF($C$4="Neattiecināmās izmaksas",IF('11a+c+n'!$Q597="N",'11a+c+n'!L597,0))</f>
        <v>0</v>
      </c>
      <c r="M597" s="121">
        <f>IF($C$4="Neattiecināmās izmaksas",IF('11a+c+n'!$Q597="N",'11a+c+n'!M597,0))</f>
        <v>0</v>
      </c>
      <c r="N597" s="121">
        <f>IF($C$4="Neattiecināmās izmaksas",IF('11a+c+n'!$Q597="N",'11a+c+n'!N597,0))</f>
        <v>0</v>
      </c>
      <c r="O597" s="121">
        <f>IF($C$4="Neattiecināmās izmaksas",IF('11a+c+n'!$Q597="N",'11a+c+n'!O597,0))</f>
        <v>0</v>
      </c>
      <c r="P597" s="122">
        <f>IF($C$4="Neattiecināmās izmaksas",IF('11a+c+n'!$Q597="N",'11a+c+n'!P597,0))</f>
        <v>0</v>
      </c>
    </row>
    <row r="598" spans="1:16" x14ac:dyDescent="0.2">
      <c r="A598" s="49">
        <f>IF(P598=0,0,IF(COUNTBLANK(P598)=1,0,COUNTA($P$14:P598)))</f>
        <v>0</v>
      </c>
      <c r="B598" s="21">
        <f>IF($C$4="Neattiecināmās izmaksas",IF('11a+c+n'!$Q598="N",'11a+c+n'!B598,0))</f>
        <v>0</v>
      </c>
      <c r="C598" s="21">
        <f>IF($C$4="Neattiecināmās izmaksas",IF('11a+c+n'!$Q598="N",'11a+c+n'!C598,0))</f>
        <v>0</v>
      </c>
      <c r="D598" s="21">
        <f>IF($C$4="Neattiecināmās izmaksas",IF('11a+c+n'!$Q598="N",'11a+c+n'!D598,0))</f>
        <v>0</v>
      </c>
      <c r="E598" s="42"/>
      <c r="F598" s="64"/>
      <c r="G598" s="121"/>
      <c r="H598" s="121">
        <f>IF($C$4="Neattiecināmās izmaksas",IF('11a+c+n'!$Q598="N",'11a+c+n'!H598,0))</f>
        <v>0</v>
      </c>
      <c r="I598" s="121"/>
      <c r="J598" s="121"/>
      <c r="K598" s="122">
        <f>IF($C$4="Neattiecināmās izmaksas",IF('11a+c+n'!$Q598="N",'11a+c+n'!K598,0))</f>
        <v>0</v>
      </c>
      <c r="L598" s="83">
        <f>IF($C$4="Neattiecināmās izmaksas",IF('11a+c+n'!$Q598="N",'11a+c+n'!L598,0))</f>
        <v>0</v>
      </c>
      <c r="M598" s="121">
        <f>IF($C$4="Neattiecināmās izmaksas",IF('11a+c+n'!$Q598="N",'11a+c+n'!M598,0))</f>
        <v>0</v>
      </c>
      <c r="N598" s="121">
        <f>IF($C$4="Neattiecināmās izmaksas",IF('11a+c+n'!$Q598="N",'11a+c+n'!N598,0))</f>
        <v>0</v>
      </c>
      <c r="O598" s="121">
        <f>IF($C$4="Neattiecināmās izmaksas",IF('11a+c+n'!$Q598="N",'11a+c+n'!O598,0))</f>
        <v>0</v>
      </c>
      <c r="P598" s="122">
        <f>IF($C$4="Neattiecināmās izmaksas",IF('11a+c+n'!$Q598="N",'11a+c+n'!P598,0))</f>
        <v>0</v>
      </c>
    </row>
    <row r="599" spans="1:16" x14ac:dyDescent="0.2">
      <c r="A599" s="49">
        <f>IF(P599=0,0,IF(COUNTBLANK(P599)=1,0,COUNTA($P$14:P599)))</f>
        <v>0</v>
      </c>
      <c r="B599" s="21">
        <f>IF($C$4="Neattiecināmās izmaksas",IF('11a+c+n'!$Q599="N",'11a+c+n'!B599,0))</f>
        <v>0</v>
      </c>
      <c r="C599" s="21">
        <f>IF($C$4="Neattiecināmās izmaksas",IF('11a+c+n'!$Q599="N",'11a+c+n'!C599,0))</f>
        <v>0</v>
      </c>
      <c r="D599" s="21">
        <f>IF($C$4="Neattiecināmās izmaksas",IF('11a+c+n'!$Q599="N",'11a+c+n'!D599,0))</f>
        <v>0</v>
      </c>
      <c r="E599" s="42"/>
      <c r="F599" s="64"/>
      <c r="G599" s="121"/>
      <c r="H599" s="121">
        <f>IF($C$4="Neattiecināmās izmaksas",IF('11a+c+n'!$Q599="N",'11a+c+n'!H599,0))</f>
        <v>0</v>
      </c>
      <c r="I599" s="121"/>
      <c r="J599" s="121"/>
      <c r="K599" s="122">
        <f>IF($C$4="Neattiecināmās izmaksas",IF('11a+c+n'!$Q599="N",'11a+c+n'!K599,0))</f>
        <v>0</v>
      </c>
      <c r="L599" s="83">
        <f>IF($C$4="Neattiecināmās izmaksas",IF('11a+c+n'!$Q599="N",'11a+c+n'!L599,0))</f>
        <v>0</v>
      </c>
      <c r="M599" s="121">
        <f>IF($C$4="Neattiecināmās izmaksas",IF('11a+c+n'!$Q599="N",'11a+c+n'!M599,0))</f>
        <v>0</v>
      </c>
      <c r="N599" s="121">
        <f>IF($C$4="Neattiecināmās izmaksas",IF('11a+c+n'!$Q599="N",'11a+c+n'!N599,0))</f>
        <v>0</v>
      </c>
      <c r="O599" s="121">
        <f>IF($C$4="Neattiecināmās izmaksas",IF('11a+c+n'!$Q599="N",'11a+c+n'!O599,0))</f>
        <v>0</v>
      </c>
      <c r="P599" s="122">
        <f>IF($C$4="Neattiecināmās izmaksas",IF('11a+c+n'!$Q599="N",'11a+c+n'!P599,0))</f>
        <v>0</v>
      </c>
    </row>
    <row r="600" spans="1:16" x14ac:dyDescent="0.2">
      <c r="A600" s="49">
        <f>IF(P600=0,0,IF(COUNTBLANK(P600)=1,0,COUNTA($P$14:P600)))</f>
        <v>0</v>
      </c>
      <c r="B600" s="21">
        <f>IF($C$4="Neattiecināmās izmaksas",IF('11a+c+n'!$Q600="N",'11a+c+n'!B600,0))</f>
        <v>0</v>
      </c>
      <c r="C600" s="21">
        <f>IF($C$4="Neattiecināmās izmaksas",IF('11a+c+n'!$Q600="N",'11a+c+n'!C600,0))</f>
        <v>0</v>
      </c>
      <c r="D600" s="21">
        <f>IF($C$4="Neattiecināmās izmaksas",IF('11a+c+n'!$Q600="N",'11a+c+n'!D600,0))</f>
        <v>0</v>
      </c>
      <c r="E600" s="42"/>
      <c r="F600" s="64"/>
      <c r="G600" s="121"/>
      <c r="H600" s="121">
        <f>IF($C$4="Neattiecināmās izmaksas",IF('11a+c+n'!$Q600="N",'11a+c+n'!H600,0))</f>
        <v>0</v>
      </c>
      <c r="I600" s="121"/>
      <c r="J600" s="121"/>
      <c r="K600" s="122">
        <f>IF($C$4="Neattiecināmās izmaksas",IF('11a+c+n'!$Q600="N",'11a+c+n'!K600,0))</f>
        <v>0</v>
      </c>
      <c r="L600" s="83">
        <f>IF($C$4="Neattiecināmās izmaksas",IF('11a+c+n'!$Q600="N",'11a+c+n'!L600,0))</f>
        <v>0</v>
      </c>
      <c r="M600" s="121">
        <f>IF($C$4="Neattiecināmās izmaksas",IF('11a+c+n'!$Q600="N",'11a+c+n'!M600,0))</f>
        <v>0</v>
      </c>
      <c r="N600" s="121">
        <f>IF($C$4="Neattiecināmās izmaksas",IF('11a+c+n'!$Q600="N",'11a+c+n'!N600,0))</f>
        <v>0</v>
      </c>
      <c r="O600" s="121">
        <f>IF($C$4="Neattiecināmās izmaksas",IF('11a+c+n'!$Q600="N",'11a+c+n'!O600,0))</f>
        <v>0</v>
      </c>
      <c r="P600" s="122">
        <f>IF($C$4="Neattiecināmās izmaksas",IF('11a+c+n'!$Q600="N",'11a+c+n'!P600,0))</f>
        <v>0</v>
      </c>
    </row>
    <row r="601" spans="1:16" x14ac:dyDescent="0.2">
      <c r="A601" s="49">
        <f>IF(P601=0,0,IF(COUNTBLANK(P601)=1,0,COUNTA($P$14:P601)))</f>
        <v>0</v>
      </c>
      <c r="B601" s="21">
        <f>IF($C$4="Neattiecināmās izmaksas",IF('11a+c+n'!$Q601="N",'11a+c+n'!B601,0))</f>
        <v>0</v>
      </c>
      <c r="C601" s="21">
        <f>IF($C$4="Neattiecināmās izmaksas",IF('11a+c+n'!$Q601="N",'11a+c+n'!C601,0))</f>
        <v>0</v>
      </c>
      <c r="D601" s="21">
        <f>IF($C$4="Neattiecināmās izmaksas",IF('11a+c+n'!$Q601="N",'11a+c+n'!D601,0))</f>
        <v>0</v>
      </c>
      <c r="E601" s="42"/>
      <c r="F601" s="64"/>
      <c r="G601" s="121"/>
      <c r="H601" s="121">
        <f>IF($C$4="Neattiecināmās izmaksas",IF('11a+c+n'!$Q601="N",'11a+c+n'!H601,0))</f>
        <v>0</v>
      </c>
      <c r="I601" s="121"/>
      <c r="J601" s="121"/>
      <c r="K601" s="122">
        <f>IF($C$4="Neattiecināmās izmaksas",IF('11a+c+n'!$Q601="N",'11a+c+n'!K601,0))</f>
        <v>0</v>
      </c>
      <c r="L601" s="83">
        <f>IF($C$4="Neattiecināmās izmaksas",IF('11a+c+n'!$Q601="N",'11a+c+n'!L601,0))</f>
        <v>0</v>
      </c>
      <c r="M601" s="121">
        <f>IF($C$4="Neattiecināmās izmaksas",IF('11a+c+n'!$Q601="N",'11a+c+n'!M601,0))</f>
        <v>0</v>
      </c>
      <c r="N601" s="121">
        <f>IF($C$4="Neattiecināmās izmaksas",IF('11a+c+n'!$Q601="N",'11a+c+n'!N601,0))</f>
        <v>0</v>
      </c>
      <c r="O601" s="121">
        <f>IF($C$4="Neattiecināmās izmaksas",IF('11a+c+n'!$Q601="N",'11a+c+n'!O601,0))</f>
        <v>0</v>
      </c>
      <c r="P601" s="122">
        <f>IF($C$4="Neattiecināmās izmaksas",IF('11a+c+n'!$Q601="N",'11a+c+n'!P601,0))</f>
        <v>0</v>
      </c>
    </row>
    <row r="602" spans="1:16" x14ac:dyDescent="0.2">
      <c r="A602" s="49">
        <f>IF(P602=0,0,IF(COUNTBLANK(P602)=1,0,COUNTA($P$14:P602)))</f>
        <v>0</v>
      </c>
      <c r="B602" s="21">
        <f>IF($C$4="Neattiecināmās izmaksas",IF('11a+c+n'!$Q602="N",'11a+c+n'!B602,0))</f>
        <v>0</v>
      </c>
      <c r="C602" s="21">
        <f>IF($C$4="Neattiecināmās izmaksas",IF('11a+c+n'!$Q602="N",'11a+c+n'!C602,0))</f>
        <v>0</v>
      </c>
      <c r="D602" s="21">
        <f>IF($C$4="Neattiecināmās izmaksas",IF('11a+c+n'!$Q602="N",'11a+c+n'!D602,0))</f>
        <v>0</v>
      </c>
      <c r="E602" s="42"/>
      <c r="F602" s="64"/>
      <c r="G602" s="121"/>
      <c r="H602" s="121">
        <f>IF($C$4="Neattiecināmās izmaksas",IF('11a+c+n'!$Q602="N",'11a+c+n'!H602,0))</f>
        <v>0</v>
      </c>
      <c r="I602" s="121"/>
      <c r="J602" s="121"/>
      <c r="K602" s="122">
        <f>IF($C$4="Neattiecināmās izmaksas",IF('11a+c+n'!$Q602="N",'11a+c+n'!K602,0))</f>
        <v>0</v>
      </c>
      <c r="L602" s="83">
        <f>IF($C$4="Neattiecināmās izmaksas",IF('11a+c+n'!$Q602="N",'11a+c+n'!L602,0))</f>
        <v>0</v>
      </c>
      <c r="M602" s="121">
        <f>IF($C$4="Neattiecināmās izmaksas",IF('11a+c+n'!$Q602="N",'11a+c+n'!M602,0))</f>
        <v>0</v>
      </c>
      <c r="N602" s="121">
        <f>IF($C$4="Neattiecināmās izmaksas",IF('11a+c+n'!$Q602="N",'11a+c+n'!N602,0))</f>
        <v>0</v>
      </c>
      <c r="O602" s="121">
        <f>IF($C$4="Neattiecināmās izmaksas",IF('11a+c+n'!$Q602="N",'11a+c+n'!O602,0))</f>
        <v>0</v>
      </c>
      <c r="P602" s="122">
        <f>IF($C$4="Neattiecināmās izmaksas",IF('11a+c+n'!$Q602="N",'11a+c+n'!P602,0))</f>
        <v>0</v>
      </c>
    </row>
    <row r="603" spans="1:16" x14ac:dyDescent="0.2">
      <c r="A603" s="49">
        <f>IF(P603=0,0,IF(COUNTBLANK(P603)=1,0,COUNTA($P$14:P603)))</f>
        <v>0</v>
      </c>
      <c r="B603" s="21">
        <f>IF($C$4="Neattiecināmās izmaksas",IF('11a+c+n'!$Q603="N",'11a+c+n'!B603,0))</f>
        <v>0</v>
      </c>
      <c r="C603" s="21">
        <f>IF($C$4="Neattiecināmās izmaksas",IF('11a+c+n'!$Q603="N",'11a+c+n'!C603,0))</f>
        <v>0</v>
      </c>
      <c r="D603" s="21">
        <f>IF($C$4="Neattiecināmās izmaksas",IF('11a+c+n'!$Q603="N",'11a+c+n'!D603,0))</f>
        <v>0</v>
      </c>
      <c r="E603" s="42"/>
      <c r="F603" s="64"/>
      <c r="G603" s="121"/>
      <c r="H603" s="121">
        <f>IF($C$4="Neattiecināmās izmaksas",IF('11a+c+n'!$Q603="N",'11a+c+n'!H603,0))</f>
        <v>0</v>
      </c>
      <c r="I603" s="121"/>
      <c r="J603" s="121"/>
      <c r="K603" s="122">
        <f>IF($C$4="Neattiecināmās izmaksas",IF('11a+c+n'!$Q603="N",'11a+c+n'!K603,0))</f>
        <v>0</v>
      </c>
      <c r="L603" s="83">
        <f>IF($C$4="Neattiecināmās izmaksas",IF('11a+c+n'!$Q603="N",'11a+c+n'!L603,0))</f>
        <v>0</v>
      </c>
      <c r="M603" s="121">
        <f>IF($C$4="Neattiecināmās izmaksas",IF('11a+c+n'!$Q603="N",'11a+c+n'!M603,0))</f>
        <v>0</v>
      </c>
      <c r="N603" s="121">
        <f>IF($C$4="Neattiecināmās izmaksas",IF('11a+c+n'!$Q603="N",'11a+c+n'!N603,0))</f>
        <v>0</v>
      </c>
      <c r="O603" s="121">
        <f>IF($C$4="Neattiecināmās izmaksas",IF('11a+c+n'!$Q603="N",'11a+c+n'!O603,0))</f>
        <v>0</v>
      </c>
      <c r="P603" s="122">
        <f>IF($C$4="Neattiecināmās izmaksas",IF('11a+c+n'!$Q603="N",'11a+c+n'!P603,0))</f>
        <v>0</v>
      </c>
    </row>
    <row r="604" spans="1:16" x14ac:dyDescent="0.2">
      <c r="A604" s="49">
        <f>IF(P604=0,0,IF(COUNTBLANK(P604)=1,0,COUNTA($P$14:P604)))</f>
        <v>0</v>
      </c>
      <c r="B604" s="21">
        <f>IF($C$4="Neattiecināmās izmaksas",IF('11a+c+n'!$Q604="N",'11a+c+n'!B604,0))</f>
        <v>0</v>
      </c>
      <c r="C604" s="21">
        <f>IF($C$4="Neattiecināmās izmaksas",IF('11a+c+n'!$Q604="N",'11a+c+n'!C604,0))</f>
        <v>0</v>
      </c>
      <c r="D604" s="21">
        <f>IF($C$4="Neattiecināmās izmaksas",IF('11a+c+n'!$Q604="N",'11a+c+n'!D604,0))</f>
        <v>0</v>
      </c>
      <c r="E604" s="42"/>
      <c r="F604" s="64"/>
      <c r="G604" s="121"/>
      <c r="H604" s="121">
        <f>IF($C$4="Neattiecināmās izmaksas",IF('11a+c+n'!$Q604="N",'11a+c+n'!H604,0))</f>
        <v>0</v>
      </c>
      <c r="I604" s="121"/>
      <c r="J604" s="121"/>
      <c r="K604" s="122">
        <f>IF($C$4="Neattiecināmās izmaksas",IF('11a+c+n'!$Q604="N",'11a+c+n'!K604,0))</f>
        <v>0</v>
      </c>
      <c r="L604" s="83">
        <f>IF($C$4="Neattiecināmās izmaksas",IF('11a+c+n'!$Q604="N",'11a+c+n'!L604,0))</f>
        <v>0</v>
      </c>
      <c r="M604" s="121">
        <f>IF($C$4="Neattiecināmās izmaksas",IF('11a+c+n'!$Q604="N",'11a+c+n'!M604,0))</f>
        <v>0</v>
      </c>
      <c r="N604" s="121">
        <f>IF($C$4="Neattiecināmās izmaksas",IF('11a+c+n'!$Q604="N",'11a+c+n'!N604,0))</f>
        <v>0</v>
      </c>
      <c r="O604" s="121">
        <f>IF($C$4="Neattiecināmās izmaksas",IF('11a+c+n'!$Q604="N",'11a+c+n'!O604,0))</f>
        <v>0</v>
      </c>
      <c r="P604" s="122">
        <f>IF($C$4="Neattiecināmās izmaksas",IF('11a+c+n'!$Q604="N",'11a+c+n'!P604,0))</f>
        <v>0</v>
      </c>
    </row>
    <row r="605" spans="1:16" x14ac:dyDescent="0.2">
      <c r="A605" s="49">
        <f>IF(P605=0,0,IF(COUNTBLANK(P605)=1,0,COUNTA($P$14:P605)))</f>
        <v>0</v>
      </c>
      <c r="B605" s="21">
        <f>IF($C$4="Neattiecināmās izmaksas",IF('11a+c+n'!$Q605="N",'11a+c+n'!B605,0))</f>
        <v>0</v>
      </c>
      <c r="C605" s="21">
        <f>IF($C$4="Neattiecināmās izmaksas",IF('11a+c+n'!$Q605="N",'11a+c+n'!C605,0))</f>
        <v>0</v>
      </c>
      <c r="D605" s="21">
        <f>IF($C$4="Neattiecināmās izmaksas",IF('11a+c+n'!$Q605="N",'11a+c+n'!D605,0))</f>
        <v>0</v>
      </c>
      <c r="E605" s="42"/>
      <c r="F605" s="64"/>
      <c r="G605" s="121"/>
      <c r="H605" s="121">
        <f>IF($C$4="Neattiecināmās izmaksas",IF('11a+c+n'!$Q605="N",'11a+c+n'!H605,0))</f>
        <v>0</v>
      </c>
      <c r="I605" s="121"/>
      <c r="J605" s="121"/>
      <c r="K605" s="122">
        <f>IF($C$4="Neattiecināmās izmaksas",IF('11a+c+n'!$Q605="N",'11a+c+n'!K605,0))</f>
        <v>0</v>
      </c>
      <c r="L605" s="83">
        <f>IF($C$4="Neattiecināmās izmaksas",IF('11a+c+n'!$Q605="N",'11a+c+n'!L605,0))</f>
        <v>0</v>
      </c>
      <c r="M605" s="121">
        <f>IF($C$4="Neattiecināmās izmaksas",IF('11a+c+n'!$Q605="N",'11a+c+n'!M605,0))</f>
        <v>0</v>
      </c>
      <c r="N605" s="121">
        <f>IF($C$4="Neattiecināmās izmaksas",IF('11a+c+n'!$Q605="N",'11a+c+n'!N605,0))</f>
        <v>0</v>
      </c>
      <c r="O605" s="121">
        <f>IF($C$4="Neattiecināmās izmaksas",IF('11a+c+n'!$Q605="N",'11a+c+n'!O605,0))</f>
        <v>0</v>
      </c>
      <c r="P605" s="122">
        <f>IF($C$4="Neattiecināmās izmaksas",IF('11a+c+n'!$Q605="N",'11a+c+n'!P605,0))</f>
        <v>0</v>
      </c>
    </row>
    <row r="606" spans="1:16" x14ac:dyDescent="0.2">
      <c r="A606" s="49">
        <f>IF(P606=0,0,IF(COUNTBLANK(P606)=1,0,COUNTA($P$14:P606)))</f>
        <v>0</v>
      </c>
      <c r="B606" s="21">
        <f>IF($C$4="Neattiecināmās izmaksas",IF('11a+c+n'!$Q606="N",'11a+c+n'!B606,0))</f>
        <v>0</v>
      </c>
      <c r="C606" s="21">
        <f>IF($C$4="Neattiecināmās izmaksas",IF('11a+c+n'!$Q606="N",'11a+c+n'!C606,0))</f>
        <v>0</v>
      </c>
      <c r="D606" s="21">
        <f>IF($C$4="Neattiecināmās izmaksas",IF('11a+c+n'!$Q606="N",'11a+c+n'!D606,0))</f>
        <v>0</v>
      </c>
      <c r="E606" s="42"/>
      <c r="F606" s="64"/>
      <c r="G606" s="121"/>
      <c r="H606" s="121">
        <f>IF($C$4="Neattiecināmās izmaksas",IF('11a+c+n'!$Q606="N",'11a+c+n'!H606,0))</f>
        <v>0</v>
      </c>
      <c r="I606" s="121"/>
      <c r="J606" s="121"/>
      <c r="K606" s="122">
        <f>IF($C$4="Neattiecināmās izmaksas",IF('11a+c+n'!$Q606="N",'11a+c+n'!K606,0))</f>
        <v>0</v>
      </c>
      <c r="L606" s="83">
        <f>IF($C$4="Neattiecināmās izmaksas",IF('11a+c+n'!$Q606="N",'11a+c+n'!L606,0))</f>
        <v>0</v>
      </c>
      <c r="M606" s="121">
        <f>IF($C$4="Neattiecināmās izmaksas",IF('11a+c+n'!$Q606="N",'11a+c+n'!M606,0))</f>
        <v>0</v>
      </c>
      <c r="N606" s="121">
        <f>IF($C$4="Neattiecināmās izmaksas",IF('11a+c+n'!$Q606="N",'11a+c+n'!N606,0))</f>
        <v>0</v>
      </c>
      <c r="O606" s="121">
        <f>IF($C$4="Neattiecināmās izmaksas",IF('11a+c+n'!$Q606="N",'11a+c+n'!O606,0))</f>
        <v>0</v>
      </c>
      <c r="P606" s="122">
        <f>IF($C$4="Neattiecināmās izmaksas",IF('11a+c+n'!$Q606="N",'11a+c+n'!P606,0))</f>
        <v>0</v>
      </c>
    </row>
    <row r="607" spans="1:16" x14ac:dyDescent="0.2">
      <c r="A607" s="49">
        <f>IF(P607=0,0,IF(COUNTBLANK(P607)=1,0,COUNTA($P$14:P607)))</f>
        <v>0</v>
      </c>
      <c r="B607" s="21">
        <f>IF($C$4="Neattiecināmās izmaksas",IF('11a+c+n'!$Q607="N",'11a+c+n'!B607,0))</f>
        <v>0</v>
      </c>
      <c r="C607" s="21">
        <f>IF($C$4="Neattiecināmās izmaksas",IF('11a+c+n'!$Q607="N",'11a+c+n'!C607,0))</f>
        <v>0</v>
      </c>
      <c r="D607" s="21">
        <f>IF($C$4="Neattiecināmās izmaksas",IF('11a+c+n'!$Q607="N",'11a+c+n'!D607,0))</f>
        <v>0</v>
      </c>
      <c r="E607" s="42"/>
      <c r="F607" s="64"/>
      <c r="G607" s="121"/>
      <c r="H607" s="121">
        <f>IF($C$4="Neattiecināmās izmaksas",IF('11a+c+n'!$Q607="N",'11a+c+n'!H607,0))</f>
        <v>0</v>
      </c>
      <c r="I607" s="121"/>
      <c r="J607" s="121"/>
      <c r="K607" s="122">
        <f>IF($C$4="Neattiecināmās izmaksas",IF('11a+c+n'!$Q607="N",'11a+c+n'!K607,0))</f>
        <v>0</v>
      </c>
      <c r="L607" s="83">
        <f>IF($C$4="Neattiecināmās izmaksas",IF('11a+c+n'!$Q607="N",'11a+c+n'!L607,0))</f>
        <v>0</v>
      </c>
      <c r="M607" s="121">
        <f>IF($C$4="Neattiecināmās izmaksas",IF('11a+c+n'!$Q607="N",'11a+c+n'!M607,0))</f>
        <v>0</v>
      </c>
      <c r="N607" s="121">
        <f>IF($C$4="Neattiecināmās izmaksas",IF('11a+c+n'!$Q607="N",'11a+c+n'!N607,0))</f>
        <v>0</v>
      </c>
      <c r="O607" s="121">
        <f>IF($C$4="Neattiecināmās izmaksas",IF('11a+c+n'!$Q607="N",'11a+c+n'!O607,0))</f>
        <v>0</v>
      </c>
      <c r="P607" s="122">
        <f>IF($C$4="Neattiecināmās izmaksas",IF('11a+c+n'!$Q607="N",'11a+c+n'!P607,0))</f>
        <v>0</v>
      </c>
    </row>
    <row r="608" spans="1:16" x14ac:dyDescent="0.2">
      <c r="A608" s="49">
        <f>IF(P608=0,0,IF(COUNTBLANK(P608)=1,0,COUNTA($P$14:P608)))</f>
        <v>0</v>
      </c>
      <c r="B608" s="21">
        <f>IF($C$4="Neattiecināmās izmaksas",IF('11a+c+n'!$Q608="N",'11a+c+n'!B608,0))</f>
        <v>0</v>
      </c>
      <c r="C608" s="21">
        <f>IF($C$4="Neattiecināmās izmaksas",IF('11a+c+n'!$Q608="N",'11a+c+n'!C608,0))</f>
        <v>0</v>
      </c>
      <c r="D608" s="21">
        <f>IF($C$4="Neattiecināmās izmaksas",IF('11a+c+n'!$Q608="N",'11a+c+n'!D608,0))</f>
        <v>0</v>
      </c>
      <c r="E608" s="42"/>
      <c r="F608" s="64"/>
      <c r="G608" s="121"/>
      <c r="H608" s="121">
        <f>IF($C$4="Neattiecināmās izmaksas",IF('11a+c+n'!$Q608="N",'11a+c+n'!H608,0))</f>
        <v>0</v>
      </c>
      <c r="I608" s="121"/>
      <c r="J608" s="121"/>
      <c r="K608" s="122">
        <f>IF($C$4="Neattiecināmās izmaksas",IF('11a+c+n'!$Q608="N",'11a+c+n'!K608,0))</f>
        <v>0</v>
      </c>
      <c r="L608" s="83">
        <f>IF($C$4="Neattiecināmās izmaksas",IF('11a+c+n'!$Q608="N",'11a+c+n'!L608,0))</f>
        <v>0</v>
      </c>
      <c r="M608" s="121">
        <f>IF($C$4="Neattiecināmās izmaksas",IF('11a+c+n'!$Q608="N",'11a+c+n'!M608,0))</f>
        <v>0</v>
      </c>
      <c r="N608" s="121">
        <f>IF($C$4="Neattiecināmās izmaksas",IF('11a+c+n'!$Q608="N",'11a+c+n'!N608,0))</f>
        <v>0</v>
      </c>
      <c r="O608" s="121">
        <f>IF($C$4="Neattiecināmās izmaksas",IF('11a+c+n'!$Q608="N",'11a+c+n'!O608,0))</f>
        <v>0</v>
      </c>
      <c r="P608" s="122">
        <f>IF($C$4="Neattiecināmās izmaksas",IF('11a+c+n'!$Q608="N",'11a+c+n'!P608,0))</f>
        <v>0</v>
      </c>
    </row>
    <row r="609" spans="1:16" x14ac:dyDescent="0.2">
      <c r="A609" s="49">
        <f>IF(P609=0,0,IF(COUNTBLANK(P609)=1,0,COUNTA($P$14:P609)))</f>
        <v>0</v>
      </c>
      <c r="B609" s="21">
        <f>IF($C$4="Neattiecināmās izmaksas",IF('11a+c+n'!$Q609="N",'11a+c+n'!B609,0))</f>
        <v>0</v>
      </c>
      <c r="C609" s="21">
        <f>IF($C$4="Neattiecināmās izmaksas",IF('11a+c+n'!$Q609="N",'11a+c+n'!C609,0))</f>
        <v>0</v>
      </c>
      <c r="D609" s="21">
        <f>IF($C$4="Neattiecināmās izmaksas",IF('11a+c+n'!$Q609="N",'11a+c+n'!D609,0))</f>
        <v>0</v>
      </c>
      <c r="E609" s="42"/>
      <c r="F609" s="64"/>
      <c r="G609" s="121"/>
      <c r="H609" s="121">
        <f>IF($C$4="Neattiecināmās izmaksas",IF('11a+c+n'!$Q609="N",'11a+c+n'!H609,0))</f>
        <v>0</v>
      </c>
      <c r="I609" s="121"/>
      <c r="J609" s="121"/>
      <c r="K609" s="122">
        <f>IF($C$4="Neattiecināmās izmaksas",IF('11a+c+n'!$Q609="N",'11a+c+n'!K609,0))</f>
        <v>0</v>
      </c>
      <c r="L609" s="83">
        <f>IF($C$4="Neattiecināmās izmaksas",IF('11a+c+n'!$Q609="N",'11a+c+n'!L609,0))</f>
        <v>0</v>
      </c>
      <c r="M609" s="121">
        <f>IF($C$4="Neattiecināmās izmaksas",IF('11a+c+n'!$Q609="N",'11a+c+n'!M609,0))</f>
        <v>0</v>
      </c>
      <c r="N609" s="121">
        <f>IF($C$4="Neattiecināmās izmaksas",IF('11a+c+n'!$Q609="N",'11a+c+n'!N609,0))</f>
        <v>0</v>
      </c>
      <c r="O609" s="121">
        <f>IF($C$4="Neattiecināmās izmaksas",IF('11a+c+n'!$Q609="N",'11a+c+n'!O609,0))</f>
        <v>0</v>
      </c>
      <c r="P609" s="122">
        <f>IF($C$4="Neattiecināmās izmaksas",IF('11a+c+n'!$Q609="N",'11a+c+n'!P609,0))</f>
        <v>0</v>
      </c>
    </row>
    <row r="610" spans="1:16" x14ac:dyDescent="0.2">
      <c r="A610" s="49">
        <f>IF(P610=0,0,IF(COUNTBLANK(P610)=1,0,COUNTA($P$14:P610)))</f>
        <v>0</v>
      </c>
      <c r="B610" s="21">
        <f>IF($C$4="Neattiecināmās izmaksas",IF('11a+c+n'!$Q610="N",'11a+c+n'!B610,0))</f>
        <v>0</v>
      </c>
      <c r="C610" s="21">
        <f>IF($C$4="Neattiecināmās izmaksas",IF('11a+c+n'!$Q610="N",'11a+c+n'!C610,0))</f>
        <v>0</v>
      </c>
      <c r="D610" s="21">
        <f>IF($C$4="Neattiecināmās izmaksas",IF('11a+c+n'!$Q610="N",'11a+c+n'!D610,0))</f>
        <v>0</v>
      </c>
      <c r="E610" s="42"/>
      <c r="F610" s="64"/>
      <c r="G610" s="121"/>
      <c r="H610" s="121">
        <f>IF($C$4="Neattiecināmās izmaksas",IF('11a+c+n'!$Q610="N",'11a+c+n'!H610,0))</f>
        <v>0</v>
      </c>
      <c r="I610" s="121"/>
      <c r="J610" s="121"/>
      <c r="K610" s="122">
        <f>IF($C$4="Neattiecināmās izmaksas",IF('11a+c+n'!$Q610="N",'11a+c+n'!K610,0))</f>
        <v>0</v>
      </c>
      <c r="L610" s="83">
        <f>IF($C$4="Neattiecināmās izmaksas",IF('11a+c+n'!$Q610="N",'11a+c+n'!L610,0))</f>
        <v>0</v>
      </c>
      <c r="M610" s="121">
        <f>IF($C$4="Neattiecināmās izmaksas",IF('11a+c+n'!$Q610="N",'11a+c+n'!M610,0))</f>
        <v>0</v>
      </c>
      <c r="N610" s="121">
        <f>IF($C$4="Neattiecināmās izmaksas",IF('11a+c+n'!$Q610="N",'11a+c+n'!N610,0))</f>
        <v>0</v>
      </c>
      <c r="O610" s="121">
        <f>IF($C$4="Neattiecināmās izmaksas",IF('11a+c+n'!$Q610="N",'11a+c+n'!O610,0))</f>
        <v>0</v>
      </c>
      <c r="P610" s="122">
        <f>IF($C$4="Neattiecināmās izmaksas",IF('11a+c+n'!$Q610="N",'11a+c+n'!P610,0))</f>
        <v>0</v>
      </c>
    </row>
    <row r="611" spans="1:16" x14ac:dyDescent="0.2">
      <c r="A611" s="49">
        <f>IF(P611=0,0,IF(COUNTBLANK(P611)=1,0,COUNTA($P$14:P611)))</f>
        <v>0</v>
      </c>
      <c r="B611" s="21">
        <f>IF($C$4="Neattiecināmās izmaksas",IF('11a+c+n'!$Q611="N",'11a+c+n'!B611,0))</f>
        <v>0</v>
      </c>
      <c r="C611" s="21">
        <f>IF($C$4="Neattiecināmās izmaksas",IF('11a+c+n'!$Q611="N",'11a+c+n'!C611,0))</f>
        <v>0</v>
      </c>
      <c r="D611" s="21">
        <f>IF($C$4="Neattiecināmās izmaksas",IF('11a+c+n'!$Q611="N",'11a+c+n'!D611,0))</f>
        <v>0</v>
      </c>
      <c r="E611" s="42"/>
      <c r="F611" s="64"/>
      <c r="G611" s="121"/>
      <c r="H611" s="121">
        <f>IF($C$4="Neattiecināmās izmaksas",IF('11a+c+n'!$Q611="N",'11a+c+n'!H611,0))</f>
        <v>0</v>
      </c>
      <c r="I611" s="121"/>
      <c r="J611" s="121"/>
      <c r="K611" s="122">
        <f>IF($C$4="Neattiecināmās izmaksas",IF('11a+c+n'!$Q611="N",'11a+c+n'!K611,0))</f>
        <v>0</v>
      </c>
      <c r="L611" s="83">
        <f>IF($C$4="Neattiecināmās izmaksas",IF('11a+c+n'!$Q611="N",'11a+c+n'!L611,0))</f>
        <v>0</v>
      </c>
      <c r="M611" s="121">
        <f>IF($C$4="Neattiecināmās izmaksas",IF('11a+c+n'!$Q611="N",'11a+c+n'!M611,0))</f>
        <v>0</v>
      </c>
      <c r="N611" s="121">
        <f>IF($C$4="Neattiecināmās izmaksas",IF('11a+c+n'!$Q611="N",'11a+c+n'!N611,0))</f>
        <v>0</v>
      </c>
      <c r="O611" s="121">
        <f>IF($C$4="Neattiecināmās izmaksas",IF('11a+c+n'!$Q611="N",'11a+c+n'!O611,0))</f>
        <v>0</v>
      </c>
      <c r="P611" s="122">
        <f>IF($C$4="Neattiecināmās izmaksas",IF('11a+c+n'!$Q611="N",'11a+c+n'!P611,0))</f>
        <v>0</v>
      </c>
    </row>
    <row r="612" spans="1:16" x14ac:dyDescent="0.2">
      <c r="A612" s="49">
        <f>IF(P612=0,0,IF(COUNTBLANK(P612)=1,0,COUNTA($P$14:P612)))</f>
        <v>0</v>
      </c>
      <c r="B612" s="21">
        <f>IF($C$4="Neattiecināmās izmaksas",IF('11a+c+n'!$Q612="N",'11a+c+n'!B612,0))</f>
        <v>0</v>
      </c>
      <c r="C612" s="21">
        <f>IF($C$4="Neattiecināmās izmaksas",IF('11a+c+n'!$Q612="N",'11a+c+n'!C612,0))</f>
        <v>0</v>
      </c>
      <c r="D612" s="21">
        <f>IF($C$4="Neattiecināmās izmaksas",IF('11a+c+n'!$Q612="N",'11a+c+n'!D612,0))</f>
        <v>0</v>
      </c>
      <c r="E612" s="42"/>
      <c r="F612" s="64"/>
      <c r="G612" s="121"/>
      <c r="H612" s="121">
        <f>IF($C$4="Neattiecināmās izmaksas",IF('11a+c+n'!$Q612="N",'11a+c+n'!H612,0))</f>
        <v>0</v>
      </c>
      <c r="I612" s="121"/>
      <c r="J612" s="121"/>
      <c r="K612" s="122">
        <f>IF($C$4="Neattiecināmās izmaksas",IF('11a+c+n'!$Q612="N",'11a+c+n'!K612,0))</f>
        <v>0</v>
      </c>
      <c r="L612" s="83">
        <f>IF($C$4="Neattiecināmās izmaksas",IF('11a+c+n'!$Q612="N",'11a+c+n'!L612,0))</f>
        <v>0</v>
      </c>
      <c r="M612" s="121">
        <f>IF($C$4="Neattiecināmās izmaksas",IF('11a+c+n'!$Q612="N",'11a+c+n'!M612,0))</f>
        <v>0</v>
      </c>
      <c r="N612" s="121">
        <f>IF($C$4="Neattiecināmās izmaksas",IF('11a+c+n'!$Q612="N",'11a+c+n'!N612,0))</f>
        <v>0</v>
      </c>
      <c r="O612" s="121">
        <f>IF($C$4="Neattiecināmās izmaksas",IF('11a+c+n'!$Q612="N",'11a+c+n'!O612,0))</f>
        <v>0</v>
      </c>
      <c r="P612" s="122">
        <f>IF($C$4="Neattiecināmās izmaksas",IF('11a+c+n'!$Q612="N",'11a+c+n'!P612,0))</f>
        <v>0</v>
      </c>
    </row>
    <row r="613" spans="1:16" x14ac:dyDescent="0.2">
      <c r="A613" s="49">
        <f>IF(P613=0,0,IF(COUNTBLANK(P613)=1,0,COUNTA($P$14:P613)))</f>
        <v>0</v>
      </c>
      <c r="B613" s="21">
        <f>IF($C$4="Neattiecināmās izmaksas",IF('11a+c+n'!$Q613="N",'11a+c+n'!B613,0))</f>
        <v>0</v>
      </c>
      <c r="C613" s="21">
        <f>IF($C$4="Neattiecināmās izmaksas",IF('11a+c+n'!$Q613="N",'11a+c+n'!C613,0))</f>
        <v>0</v>
      </c>
      <c r="D613" s="21">
        <f>IF($C$4="Neattiecināmās izmaksas",IF('11a+c+n'!$Q613="N",'11a+c+n'!D613,0))</f>
        <v>0</v>
      </c>
      <c r="E613" s="42"/>
      <c r="F613" s="64"/>
      <c r="G613" s="121"/>
      <c r="H613" s="121">
        <f>IF($C$4="Neattiecināmās izmaksas",IF('11a+c+n'!$Q613="N",'11a+c+n'!H613,0))</f>
        <v>0</v>
      </c>
      <c r="I613" s="121"/>
      <c r="J613" s="121"/>
      <c r="K613" s="122">
        <f>IF($C$4="Neattiecināmās izmaksas",IF('11a+c+n'!$Q613="N",'11a+c+n'!K613,0))</f>
        <v>0</v>
      </c>
      <c r="L613" s="83">
        <f>IF($C$4="Neattiecināmās izmaksas",IF('11a+c+n'!$Q613="N",'11a+c+n'!L613,0))</f>
        <v>0</v>
      </c>
      <c r="M613" s="121">
        <f>IF($C$4="Neattiecināmās izmaksas",IF('11a+c+n'!$Q613="N",'11a+c+n'!M613,0))</f>
        <v>0</v>
      </c>
      <c r="N613" s="121">
        <f>IF($C$4="Neattiecināmās izmaksas",IF('11a+c+n'!$Q613="N",'11a+c+n'!N613,0))</f>
        <v>0</v>
      </c>
      <c r="O613" s="121">
        <f>IF($C$4="Neattiecināmās izmaksas",IF('11a+c+n'!$Q613="N",'11a+c+n'!O613,0))</f>
        <v>0</v>
      </c>
      <c r="P613" s="122">
        <f>IF($C$4="Neattiecināmās izmaksas",IF('11a+c+n'!$Q613="N",'11a+c+n'!P613,0))</f>
        <v>0</v>
      </c>
    </row>
    <row r="614" spans="1:16" x14ac:dyDescent="0.2">
      <c r="A614" s="49">
        <f>IF(P614=0,0,IF(COUNTBLANK(P614)=1,0,COUNTA($P$14:P614)))</f>
        <v>0</v>
      </c>
      <c r="B614" s="21">
        <f>IF($C$4="Neattiecināmās izmaksas",IF('11a+c+n'!$Q614="N",'11a+c+n'!B614,0))</f>
        <v>0</v>
      </c>
      <c r="C614" s="21">
        <f>IF($C$4="Neattiecināmās izmaksas",IF('11a+c+n'!$Q614="N",'11a+c+n'!C614,0))</f>
        <v>0</v>
      </c>
      <c r="D614" s="21">
        <f>IF($C$4="Neattiecināmās izmaksas",IF('11a+c+n'!$Q614="N",'11a+c+n'!D614,0))</f>
        <v>0</v>
      </c>
      <c r="E614" s="42"/>
      <c r="F614" s="64"/>
      <c r="G614" s="121"/>
      <c r="H614" s="121">
        <f>IF($C$4="Neattiecināmās izmaksas",IF('11a+c+n'!$Q614="N",'11a+c+n'!H614,0))</f>
        <v>0</v>
      </c>
      <c r="I614" s="121"/>
      <c r="J614" s="121"/>
      <c r="K614" s="122">
        <f>IF($C$4="Neattiecināmās izmaksas",IF('11a+c+n'!$Q614="N",'11a+c+n'!K614,0))</f>
        <v>0</v>
      </c>
      <c r="L614" s="83">
        <f>IF($C$4="Neattiecināmās izmaksas",IF('11a+c+n'!$Q614="N",'11a+c+n'!L614,0))</f>
        <v>0</v>
      </c>
      <c r="M614" s="121">
        <f>IF($C$4="Neattiecināmās izmaksas",IF('11a+c+n'!$Q614="N",'11a+c+n'!M614,0))</f>
        <v>0</v>
      </c>
      <c r="N614" s="121">
        <f>IF($C$4="Neattiecināmās izmaksas",IF('11a+c+n'!$Q614="N",'11a+c+n'!N614,0))</f>
        <v>0</v>
      </c>
      <c r="O614" s="121">
        <f>IF($C$4="Neattiecināmās izmaksas",IF('11a+c+n'!$Q614="N",'11a+c+n'!O614,0))</f>
        <v>0</v>
      </c>
      <c r="P614" s="122">
        <f>IF($C$4="Neattiecināmās izmaksas",IF('11a+c+n'!$Q614="N",'11a+c+n'!P614,0))</f>
        <v>0</v>
      </c>
    </row>
    <row r="615" spans="1:16" x14ac:dyDescent="0.2">
      <c r="A615" s="49">
        <f>IF(P615=0,0,IF(COUNTBLANK(P615)=1,0,COUNTA($P$14:P615)))</f>
        <v>0</v>
      </c>
      <c r="B615" s="21">
        <f>IF($C$4="Neattiecināmās izmaksas",IF('11a+c+n'!$Q615="N",'11a+c+n'!B615,0))</f>
        <v>0</v>
      </c>
      <c r="C615" s="21">
        <f>IF($C$4="Neattiecināmās izmaksas",IF('11a+c+n'!$Q615="N",'11a+c+n'!C615,0))</f>
        <v>0</v>
      </c>
      <c r="D615" s="21">
        <f>IF($C$4="Neattiecināmās izmaksas",IF('11a+c+n'!$Q615="N",'11a+c+n'!D615,0))</f>
        <v>0</v>
      </c>
      <c r="E615" s="42"/>
      <c r="F615" s="64"/>
      <c r="G615" s="121"/>
      <c r="H615" s="121">
        <f>IF($C$4="Neattiecināmās izmaksas",IF('11a+c+n'!$Q615="N",'11a+c+n'!H615,0))</f>
        <v>0</v>
      </c>
      <c r="I615" s="121"/>
      <c r="J615" s="121"/>
      <c r="K615" s="122">
        <f>IF($C$4="Neattiecināmās izmaksas",IF('11a+c+n'!$Q615="N",'11a+c+n'!K615,0))</f>
        <v>0</v>
      </c>
      <c r="L615" s="83">
        <f>IF($C$4="Neattiecināmās izmaksas",IF('11a+c+n'!$Q615="N",'11a+c+n'!L615,0))</f>
        <v>0</v>
      </c>
      <c r="M615" s="121">
        <f>IF($C$4="Neattiecināmās izmaksas",IF('11a+c+n'!$Q615="N",'11a+c+n'!M615,0))</f>
        <v>0</v>
      </c>
      <c r="N615" s="121">
        <f>IF($C$4="Neattiecināmās izmaksas",IF('11a+c+n'!$Q615="N",'11a+c+n'!N615,0))</f>
        <v>0</v>
      </c>
      <c r="O615" s="121">
        <f>IF($C$4="Neattiecināmās izmaksas",IF('11a+c+n'!$Q615="N",'11a+c+n'!O615,0))</f>
        <v>0</v>
      </c>
      <c r="P615" s="122">
        <f>IF($C$4="Neattiecināmās izmaksas",IF('11a+c+n'!$Q615="N",'11a+c+n'!P615,0))</f>
        <v>0</v>
      </c>
    </row>
    <row r="616" spans="1:16" x14ac:dyDescent="0.2">
      <c r="A616" s="49">
        <f>IF(P616=0,0,IF(COUNTBLANK(P616)=1,0,COUNTA($P$14:P616)))</f>
        <v>0</v>
      </c>
      <c r="B616" s="21">
        <f>IF($C$4="Neattiecināmās izmaksas",IF('11a+c+n'!$Q616="N",'11a+c+n'!B616,0))</f>
        <v>0</v>
      </c>
      <c r="C616" s="21">
        <f>IF($C$4="Neattiecināmās izmaksas",IF('11a+c+n'!$Q616="N",'11a+c+n'!C616,0))</f>
        <v>0</v>
      </c>
      <c r="D616" s="21">
        <f>IF($C$4="Neattiecināmās izmaksas",IF('11a+c+n'!$Q616="N",'11a+c+n'!D616,0))</f>
        <v>0</v>
      </c>
      <c r="E616" s="42"/>
      <c r="F616" s="64"/>
      <c r="G616" s="121"/>
      <c r="H616" s="121">
        <f>IF($C$4="Neattiecināmās izmaksas",IF('11a+c+n'!$Q616="N",'11a+c+n'!H616,0))</f>
        <v>0</v>
      </c>
      <c r="I616" s="121"/>
      <c r="J616" s="121"/>
      <c r="K616" s="122">
        <f>IF($C$4="Neattiecināmās izmaksas",IF('11a+c+n'!$Q616="N",'11a+c+n'!K616,0))</f>
        <v>0</v>
      </c>
      <c r="L616" s="83">
        <f>IF($C$4="Neattiecināmās izmaksas",IF('11a+c+n'!$Q616="N",'11a+c+n'!L616,0))</f>
        <v>0</v>
      </c>
      <c r="M616" s="121">
        <f>IF($C$4="Neattiecināmās izmaksas",IF('11a+c+n'!$Q616="N",'11a+c+n'!M616,0))</f>
        <v>0</v>
      </c>
      <c r="N616" s="121">
        <f>IF($C$4="Neattiecināmās izmaksas",IF('11a+c+n'!$Q616="N",'11a+c+n'!N616,0))</f>
        <v>0</v>
      </c>
      <c r="O616" s="121">
        <f>IF($C$4="Neattiecināmās izmaksas",IF('11a+c+n'!$Q616="N",'11a+c+n'!O616,0))</f>
        <v>0</v>
      </c>
      <c r="P616" s="122">
        <f>IF($C$4="Neattiecināmās izmaksas",IF('11a+c+n'!$Q616="N",'11a+c+n'!P616,0))</f>
        <v>0</v>
      </c>
    </row>
    <row r="617" spans="1:16" x14ac:dyDescent="0.2">
      <c r="A617" s="49">
        <f>IF(P617=0,0,IF(COUNTBLANK(P617)=1,0,COUNTA($P$14:P617)))</f>
        <v>0</v>
      </c>
      <c r="B617" s="21">
        <f>IF($C$4="Neattiecināmās izmaksas",IF('11a+c+n'!$Q617="N",'11a+c+n'!B617,0))</f>
        <v>0</v>
      </c>
      <c r="C617" s="21">
        <f>IF($C$4="Neattiecināmās izmaksas",IF('11a+c+n'!$Q617="N",'11a+c+n'!C617,0))</f>
        <v>0</v>
      </c>
      <c r="D617" s="21">
        <f>IF($C$4="Neattiecināmās izmaksas",IF('11a+c+n'!$Q617="N",'11a+c+n'!D617,0))</f>
        <v>0</v>
      </c>
      <c r="E617" s="42"/>
      <c r="F617" s="64"/>
      <c r="G617" s="121"/>
      <c r="H617" s="121">
        <f>IF($C$4="Neattiecināmās izmaksas",IF('11a+c+n'!$Q617="N",'11a+c+n'!H617,0))</f>
        <v>0</v>
      </c>
      <c r="I617" s="121"/>
      <c r="J617" s="121"/>
      <c r="K617" s="122">
        <f>IF($C$4="Neattiecināmās izmaksas",IF('11a+c+n'!$Q617="N",'11a+c+n'!K617,0))</f>
        <v>0</v>
      </c>
      <c r="L617" s="83">
        <f>IF($C$4="Neattiecināmās izmaksas",IF('11a+c+n'!$Q617="N",'11a+c+n'!L617,0))</f>
        <v>0</v>
      </c>
      <c r="M617" s="121">
        <f>IF($C$4="Neattiecināmās izmaksas",IF('11a+c+n'!$Q617="N",'11a+c+n'!M617,0))</f>
        <v>0</v>
      </c>
      <c r="N617" s="121">
        <f>IF($C$4="Neattiecināmās izmaksas",IF('11a+c+n'!$Q617="N",'11a+c+n'!N617,0))</f>
        <v>0</v>
      </c>
      <c r="O617" s="121">
        <f>IF($C$4="Neattiecināmās izmaksas",IF('11a+c+n'!$Q617="N",'11a+c+n'!O617,0))</f>
        <v>0</v>
      </c>
      <c r="P617" s="122">
        <f>IF($C$4="Neattiecināmās izmaksas",IF('11a+c+n'!$Q617="N",'11a+c+n'!P617,0))</f>
        <v>0</v>
      </c>
    </row>
    <row r="618" spans="1:16" x14ac:dyDescent="0.2">
      <c r="A618" s="49">
        <f>IF(P618=0,0,IF(COUNTBLANK(P618)=1,0,COUNTA($P$14:P618)))</f>
        <v>0</v>
      </c>
      <c r="B618" s="21">
        <f>IF($C$4="Neattiecināmās izmaksas",IF('11a+c+n'!$Q618="N",'11a+c+n'!B618,0))</f>
        <v>0</v>
      </c>
      <c r="C618" s="21">
        <f>IF($C$4="Neattiecināmās izmaksas",IF('11a+c+n'!$Q618="N",'11a+c+n'!C618,0))</f>
        <v>0</v>
      </c>
      <c r="D618" s="21">
        <f>IF($C$4="Neattiecināmās izmaksas",IF('11a+c+n'!$Q618="N",'11a+c+n'!D618,0))</f>
        <v>0</v>
      </c>
      <c r="E618" s="42"/>
      <c r="F618" s="64"/>
      <c r="G618" s="121"/>
      <c r="H618" s="121">
        <f>IF($C$4="Neattiecināmās izmaksas",IF('11a+c+n'!$Q618="N",'11a+c+n'!H618,0))</f>
        <v>0</v>
      </c>
      <c r="I618" s="121"/>
      <c r="J618" s="121"/>
      <c r="K618" s="122">
        <f>IF($C$4="Neattiecināmās izmaksas",IF('11a+c+n'!$Q618="N",'11a+c+n'!K618,0))</f>
        <v>0</v>
      </c>
      <c r="L618" s="83">
        <f>IF($C$4="Neattiecināmās izmaksas",IF('11a+c+n'!$Q618="N",'11a+c+n'!L618,0))</f>
        <v>0</v>
      </c>
      <c r="M618" s="121">
        <f>IF($C$4="Neattiecināmās izmaksas",IF('11a+c+n'!$Q618="N",'11a+c+n'!M618,0))</f>
        <v>0</v>
      </c>
      <c r="N618" s="121">
        <f>IF($C$4="Neattiecināmās izmaksas",IF('11a+c+n'!$Q618="N",'11a+c+n'!N618,0))</f>
        <v>0</v>
      </c>
      <c r="O618" s="121">
        <f>IF($C$4="Neattiecināmās izmaksas",IF('11a+c+n'!$Q618="N",'11a+c+n'!O618,0))</f>
        <v>0</v>
      </c>
      <c r="P618" s="122">
        <f>IF($C$4="Neattiecināmās izmaksas",IF('11a+c+n'!$Q618="N",'11a+c+n'!P618,0))</f>
        <v>0</v>
      </c>
    </row>
    <row r="619" spans="1:16" x14ac:dyDescent="0.2">
      <c r="A619" s="49">
        <f>IF(P619=0,0,IF(COUNTBLANK(P619)=1,0,COUNTA($P$14:P619)))</f>
        <v>0</v>
      </c>
      <c r="B619" s="21">
        <f>IF($C$4="Neattiecināmās izmaksas",IF('11a+c+n'!$Q619="N",'11a+c+n'!B619,0))</f>
        <v>0</v>
      </c>
      <c r="C619" s="21">
        <f>IF($C$4="Neattiecināmās izmaksas",IF('11a+c+n'!$Q619="N",'11a+c+n'!C619,0))</f>
        <v>0</v>
      </c>
      <c r="D619" s="21">
        <f>IF($C$4="Neattiecināmās izmaksas",IF('11a+c+n'!$Q619="N",'11a+c+n'!D619,0))</f>
        <v>0</v>
      </c>
      <c r="E619" s="42"/>
      <c r="F619" s="64"/>
      <c r="G619" s="121"/>
      <c r="H619" s="121">
        <f>IF($C$4="Neattiecināmās izmaksas",IF('11a+c+n'!$Q619="N",'11a+c+n'!H619,0))</f>
        <v>0</v>
      </c>
      <c r="I619" s="121"/>
      <c r="J619" s="121"/>
      <c r="K619" s="122">
        <f>IF($C$4="Neattiecināmās izmaksas",IF('11a+c+n'!$Q619="N",'11a+c+n'!K619,0))</f>
        <v>0</v>
      </c>
      <c r="L619" s="83">
        <f>IF($C$4="Neattiecināmās izmaksas",IF('11a+c+n'!$Q619="N",'11a+c+n'!L619,0))</f>
        <v>0</v>
      </c>
      <c r="M619" s="121">
        <f>IF($C$4="Neattiecināmās izmaksas",IF('11a+c+n'!$Q619="N",'11a+c+n'!M619,0))</f>
        <v>0</v>
      </c>
      <c r="N619" s="121">
        <f>IF($C$4="Neattiecināmās izmaksas",IF('11a+c+n'!$Q619="N",'11a+c+n'!N619,0))</f>
        <v>0</v>
      </c>
      <c r="O619" s="121">
        <f>IF($C$4="Neattiecināmās izmaksas",IF('11a+c+n'!$Q619="N",'11a+c+n'!O619,0))</f>
        <v>0</v>
      </c>
      <c r="P619" s="122">
        <f>IF($C$4="Neattiecināmās izmaksas",IF('11a+c+n'!$Q619="N",'11a+c+n'!P619,0))</f>
        <v>0</v>
      </c>
    </row>
    <row r="620" spans="1:16" x14ac:dyDescent="0.2">
      <c r="A620" s="49">
        <f>IF(P620=0,0,IF(COUNTBLANK(P620)=1,0,COUNTA($P$14:P620)))</f>
        <v>0</v>
      </c>
      <c r="B620" s="21">
        <f>IF($C$4="Neattiecināmās izmaksas",IF('11a+c+n'!$Q620="N",'11a+c+n'!B620,0))</f>
        <v>0</v>
      </c>
      <c r="C620" s="21">
        <f>IF($C$4="Neattiecināmās izmaksas",IF('11a+c+n'!$Q620="N",'11a+c+n'!C620,0))</f>
        <v>0</v>
      </c>
      <c r="D620" s="21">
        <f>IF($C$4="Neattiecināmās izmaksas",IF('11a+c+n'!$Q620="N",'11a+c+n'!D620,0))</f>
        <v>0</v>
      </c>
      <c r="E620" s="42"/>
      <c r="F620" s="64"/>
      <c r="G620" s="121"/>
      <c r="H620" s="121">
        <f>IF($C$4="Neattiecināmās izmaksas",IF('11a+c+n'!$Q620="N",'11a+c+n'!H620,0))</f>
        <v>0</v>
      </c>
      <c r="I620" s="121"/>
      <c r="J620" s="121"/>
      <c r="K620" s="122">
        <f>IF($C$4="Neattiecināmās izmaksas",IF('11a+c+n'!$Q620="N",'11a+c+n'!K620,0))</f>
        <v>0</v>
      </c>
      <c r="L620" s="83">
        <f>IF($C$4="Neattiecināmās izmaksas",IF('11a+c+n'!$Q620="N",'11a+c+n'!L620,0))</f>
        <v>0</v>
      </c>
      <c r="M620" s="121">
        <f>IF($C$4="Neattiecināmās izmaksas",IF('11a+c+n'!$Q620="N",'11a+c+n'!M620,0))</f>
        <v>0</v>
      </c>
      <c r="N620" s="121">
        <f>IF($C$4="Neattiecināmās izmaksas",IF('11a+c+n'!$Q620="N",'11a+c+n'!N620,0))</f>
        <v>0</v>
      </c>
      <c r="O620" s="121">
        <f>IF($C$4="Neattiecināmās izmaksas",IF('11a+c+n'!$Q620="N",'11a+c+n'!O620,0))</f>
        <v>0</v>
      </c>
      <c r="P620" s="122">
        <f>IF($C$4="Neattiecināmās izmaksas",IF('11a+c+n'!$Q620="N",'11a+c+n'!P620,0))</f>
        <v>0</v>
      </c>
    </row>
    <row r="621" spans="1:16" x14ac:dyDescent="0.2">
      <c r="A621" s="49">
        <f>IF(P621=0,0,IF(COUNTBLANK(P621)=1,0,COUNTA($P$14:P621)))</f>
        <v>0</v>
      </c>
      <c r="B621" s="21">
        <f>IF($C$4="Neattiecināmās izmaksas",IF('11a+c+n'!$Q621="N",'11a+c+n'!B621,0))</f>
        <v>0</v>
      </c>
      <c r="C621" s="21">
        <f>IF($C$4="Neattiecināmās izmaksas",IF('11a+c+n'!$Q621="N",'11a+c+n'!C621,0))</f>
        <v>0</v>
      </c>
      <c r="D621" s="21">
        <f>IF($C$4="Neattiecināmās izmaksas",IF('11a+c+n'!$Q621="N",'11a+c+n'!D621,0))</f>
        <v>0</v>
      </c>
      <c r="E621" s="42"/>
      <c r="F621" s="64"/>
      <c r="G621" s="121"/>
      <c r="H621" s="121">
        <f>IF($C$4="Neattiecināmās izmaksas",IF('11a+c+n'!$Q621="N",'11a+c+n'!H621,0))</f>
        <v>0</v>
      </c>
      <c r="I621" s="121"/>
      <c r="J621" s="121"/>
      <c r="K621" s="122">
        <f>IF($C$4="Neattiecināmās izmaksas",IF('11a+c+n'!$Q621="N",'11a+c+n'!K621,0))</f>
        <v>0</v>
      </c>
      <c r="L621" s="83">
        <f>IF($C$4="Neattiecināmās izmaksas",IF('11a+c+n'!$Q621="N",'11a+c+n'!L621,0))</f>
        <v>0</v>
      </c>
      <c r="M621" s="121">
        <f>IF($C$4="Neattiecināmās izmaksas",IF('11a+c+n'!$Q621="N",'11a+c+n'!M621,0))</f>
        <v>0</v>
      </c>
      <c r="N621" s="121">
        <f>IF($C$4="Neattiecināmās izmaksas",IF('11a+c+n'!$Q621="N",'11a+c+n'!N621,0))</f>
        <v>0</v>
      </c>
      <c r="O621" s="121">
        <f>IF($C$4="Neattiecināmās izmaksas",IF('11a+c+n'!$Q621="N",'11a+c+n'!O621,0))</f>
        <v>0</v>
      </c>
      <c r="P621" s="122">
        <f>IF($C$4="Neattiecināmās izmaksas",IF('11a+c+n'!$Q621="N",'11a+c+n'!P621,0))</f>
        <v>0</v>
      </c>
    </row>
    <row r="622" spans="1:16" x14ac:dyDescent="0.2">
      <c r="A622" s="49">
        <f>IF(P622=0,0,IF(COUNTBLANK(P622)=1,0,COUNTA($P$14:P622)))</f>
        <v>0</v>
      </c>
      <c r="B622" s="21">
        <f>IF($C$4="Neattiecināmās izmaksas",IF('11a+c+n'!$Q622="N",'11a+c+n'!B622,0))</f>
        <v>0</v>
      </c>
      <c r="C622" s="21">
        <f>IF($C$4="Neattiecināmās izmaksas",IF('11a+c+n'!$Q622="N",'11a+c+n'!C622,0))</f>
        <v>0</v>
      </c>
      <c r="D622" s="21">
        <f>IF($C$4="Neattiecināmās izmaksas",IF('11a+c+n'!$Q622="N",'11a+c+n'!D622,0))</f>
        <v>0</v>
      </c>
      <c r="E622" s="42"/>
      <c r="F622" s="64"/>
      <c r="G622" s="121"/>
      <c r="H622" s="121">
        <f>IF($C$4="Neattiecināmās izmaksas",IF('11a+c+n'!$Q622="N",'11a+c+n'!H622,0))</f>
        <v>0</v>
      </c>
      <c r="I622" s="121"/>
      <c r="J622" s="121"/>
      <c r="K622" s="122">
        <f>IF($C$4="Neattiecināmās izmaksas",IF('11a+c+n'!$Q622="N",'11a+c+n'!K622,0))</f>
        <v>0</v>
      </c>
      <c r="L622" s="83">
        <f>IF($C$4="Neattiecināmās izmaksas",IF('11a+c+n'!$Q622="N",'11a+c+n'!L622,0))</f>
        <v>0</v>
      </c>
      <c r="M622" s="121">
        <f>IF($C$4="Neattiecināmās izmaksas",IF('11a+c+n'!$Q622="N",'11a+c+n'!M622,0))</f>
        <v>0</v>
      </c>
      <c r="N622" s="121">
        <f>IF($C$4="Neattiecināmās izmaksas",IF('11a+c+n'!$Q622="N",'11a+c+n'!N622,0))</f>
        <v>0</v>
      </c>
      <c r="O622" s="121">
        <f>IF($C$4="Neattiecināmās izmaksas",IF('11a+c+n'!$Q622="N",'11a+c+n'!O622,0))</f>
        <v>0</v>
      </c>
      <c r="P622" s="122">
        <f>IF($C$4="Neattiecināmās izmaksas",IF('11a+c+n'!$Q622="N",'11a+c+n'!P622,0))</f>
        <v>0</v>
      </c>
    </row>
    <row r="623" spans="1:16" x14ac:dyDescent="0.2">
      <c r="A623" s="49">
        <f>IF(P623=0,0,IF(COUNTBLANK(P623)=1,0,COUNTA($P$14:P623)))</f>
        <v>0</v>
      </c>
      <c r="B623" s="21">
        <f>IF($C$4="Neattiecināmās izmaksas",IF('11a+c+n'!$Q623="N",'11a+c+n'!B623,0))</f>
        <v>0</v>
      </c>
      <c r="C623" s="21">
        <f>IF($C$4="Neattiecināmās izmaksas",IF('11a+c+n'!$Q623="N",'11a+c+n'!C623,0))</f>
        <v>0</v>
      </c>
      <c r="D623" s="21">
        <f>IF($C$4="Neattiecināmās izmaksas",IF('11a+c+n'!$Q623="N",'11a+c+n'!D623,0))</f>
        <v>0</v>
      </c>
      <c r="E623" s="42"/>
      <c r="F623" s="64"/>
      <c r="G623" s="121"/>
      <c r="H623" s="121">
        <f>IF($C$4="Neattiecināmās izmaksas",IF('11a+c+n'!$Q623="N",'11a+c+n'!H623,0))</f>
        <v>0</v>
      </c>
      <c r="I623" s="121"/>
      <c r="J623" s="121"/>
      <c r="K623" s="122">
        <f>IF($C$4="Neattiecināmās izmaksas",IF('11a+c+n'!$Q623="N",'11a+c+n'!K623,0))</f>
        <v>0</v>
      </c>
      <c r="L623" s="83">
        <f>IF($C$4="Neattiecināmās izmaksas",IF('11a+c+n'!$Q623="N",'11a+c+n'!L623,0))</f>
        <v>0</v>
      </c>
      <c r="M623" s="121">
        <f>IF($C$4="Neattiecināmās izmaksas",IF('11a+c+n'!$Q623="N",'11a+c+n'!M623,0))</f>
        <v>0</v>
      </c>
      <c r="N623" s="121">
        <f>IF($C$4="Neattiecināmās izmaksas",IF('11a+c+n'!$Q623="N",'11a+c+n'!N623,0))</f>
        <v>0</v>
      </c>
      <c r="O623" s="121">
        <f>IF($C$4="Neattiecināmās izmaksas",IF('11a+c+n'!$Q623="N",'11a+c+n'!O623,0))</f>
        <v>0</v>
      </c>
      <c r="P623" s="122">
        <f>IF($C$4="Neattiecināmās izmaksas",IF('11a+c+n'!$Q623="N",'11a+c+n'!P623,0))</f>
        <v>0</v>
      </c>
    </row>
    <row r="624" spans="1:16" x14ac:dyDescent="0.2">
      <c r="A624" s="49">
        <f>IF(P624=0,0,IF(COUNTBLANK(P624)=1,0,COUNTA($P$14:P624)))</f>
        <v>0</v>
      </c>
      <c r="B624" s="21">
        <f>IF($C$4="Neattiecināmās izmaksas",IF('11a+c+n'!$Q624="N",'11a+c+n'!B624,0))</f>
        <v>0</v>
      </c>
      <c r="C624" s="21">
        <f>IF($C$4="Neattiecināmās izmaksas",IF('11a+c+n'!$Q624="N",'11a+c+n'!C624,0))</f>
        <v>0</v>
      </c>
      <c r="D624" s="21">
        <f>IF($C$4="Neattiecināmās izmaksas",IF('11a+c+n'!$Q624="N",'11a+c+n'!D624,0))</f>
        <v>0</v>
      </c>
      <c r="E624" s="42"/>
      <c r="F624" s="64"/>
      <c r="G624" s="121"/>
      <c r="H624" s="121">
        <f>IF($C$4="Neattiecināmās izmaksas",IF('11a+c+n'!$Q624="N",'11a+c+n'!H624,0))</f>
        <v>0</v>
      </c>
      <c r="I624" s="121"/>
      <c r="J624" s="121"/>
      <c r="K624" s="122">
        <f>IF($C$4="Neattiecināmās izmaksas",IF('11a+c+n'!$Q624="N",'11a+c+n'!K624,0))</f>
        <v>0</v>
      </c>
      <c r="L624" s="83">
        <f>IF($C$4="Neattiecināmās izmaksas",IF('11a+c+n'!$Q624="N",'11a+c+n'!L624,0))</f>
        <v>0</v>
      </c>
      <c r="M624" s="121">
        <f>IF($C$4="Neattiecināmās izmaksas",IF('11a+c+n'!$Q624="N",'11a+c+n'!M624,0))</f>
        <v>0</v>
      </c>
      <c r="N624" s="121">
        <f>IF($C$4="Neattiecināmās izmaksas",IF('11a+c+n'!$Q624="N",'11a+c+n'!N624,0))</f>
        <v>0</v>
      </c>
      <c r="O624" s="121">
        <f>IF($C$4="Neattiecināmās izmaksas",IF('11a+c+n'!$Q624="N",'11a+c+n'!O624,0))</f>
        <v>0</v>
      </c>
      <c r="P624" s="122">
        <f>IF($C$4="Neattiecināmās izmaksas",IF('11a+c+n'!$Q624="N",'11a+c+n'!P624,0))</f>
        <v>0</v>
      </c>
    </row>
    <row r="625" spans="1:16" x14ac:dyDescent="0.2">
      <c r="A625" s="49">
        <f>IF(P625=0,0,IF(COUNTBLANK(P625)=1,0,COUNTA($P$14:P625)))</f>
        <v>0</v>
      </c>
      <c r="B625" s="21">
        <f>IF($C$4="Neattiecināmās izmaksas",IF('11a+c+n'!$Q625="N",'11a+c+n'!B625,0))</f>
        <v>0</v>
      </c>
      <c r="C625" s="21">
        <f>IF($C$4="Neattiecināmās izmaksas",IF('11a+c+n'!$Q625="N",'11a+c+n'!C625,0))</f>
        <v>0</v>
      </c>
      <c r="D625" s="21">
        <f>IF($C$4="Neattiecināmās izmaksas",IF('11a+c+n'!$Q625="N",'11a+c+n'!D625,0))</f>
        <v>0</v>
      </c>
      <c r="E625" s="42"/>
      <c r="F625" s="64"/>
      <c r="G625" s="121"/>
      <c r="H625" s="121">
        <f>IF($C$4="Neattiecināmās izmaksas",IF('11a+c+n'!$Q625="N",'11a+c+n'!H625,0))</f>
        <v>0</v>
      </c>
      <c r="I625" s="121"/>
      <c r="J625" s="121"/>
      <c r="K625" s="122">
        <f>IF($C$4="Neattiecināmās izmaksas",IF('11a+c+n'!$Q625="N",'11a+c+n'!K625,0))</f>
        <v>0</v>
      </c>
      <c r="L625" s="83">
        <f>IF($C$4="Neattiecināmās izmaksas",IF('11a+c+n'!$Q625="N",'11a+c+n'!L625,0))</f>
        <v>0</v>
      </c>
      <c r="M625" s="121">
        <f>IF($C$4="Neattiecināmās izmaksas",IF('11a+c+n'!$Q625="N",'11a+c+n'!M625,0))</f>
        <v>0</v>
      </c>
      <c r="N625" s="121">
        <f>IF($C$4="Neattiecināmās izmaksas",IF('11a+c+n'!$Q625="N",'11a+c+n'!N625,0))</f>
        <v>0</v>
      </c>
      <c r="O625" s="121">
        <f>IF($C$4="Neattiecināmās izmaksas",IF('11a+c+n'!$Q625="N",'11a+c+n'!O625,0))</f>
        <v>0</v>
      </c>
      <c r="P625" s="122">
        <f>IF($C$4="Neattiecināmās izmaksas",IF('11a+c+n'!$Q625="N",'11a+c+n'!P625,0))</f>
        <v>0</v>
      </c>
    </row>
    <row r="626" spans="1:16" x14ac:dyDescent="0.2">
      <c r="A626" s="49">
        <f>IF(P626=0,0,IF(COUNTBLANK(P626)=1,0,COUNTA($P$14:P626)))</f>
        <v>0</v>
      </c>
      <c r="B626" s="21">
        <f>IF($C$4="Neattiecināmās izmaksas",IF('11a+c+n'!$Q626="N",'11a+c+n'!B626,0))</f>
        <v>0</v>
      </c>
      <c r="C626" s="21">
        <f>IF($C$4="Neattiecināmās izmaksas",IF('11a+c+n'!$Q626="N",'11a+c+n'!C626,0))</f>
        <v>0</v>
      </c>
      <c r="D626" s="21">
        <f>IF($C$4="Neattiecināmās izmaksas",IF('11a+c+n'!$Q626="N",'11a+c+n'!D626,0))</f>
        <v>0</v>
      </c>
      <c r="E626" s="42"/>
      <c r="F626" s="64"/>
      <c r="G626" s="121"/>
      <c r="H626" s="121">
        <f>IF($C$4="Neattiecināmās izmaksas",IF('11a+c+n'!$Q626="N",'11a+c+n'!H626,0))</f>
        <v>0</v>
      </c>
      <c r="I626" s="121"/>
      <c r="J626" s="121"/>
      <c r="K626" s="122">
        <f>IF($C$4="Neattiecināmās izmaksas",IF('11a+c+n'!$Q626="N",'11a+c+n'!K626,0))</f>
        <v>0</v>
      </c>
      <c r="L626" s="83">
        <f>IF($C$4="Neattiecināmās izmaksas",IF('11a+c+n'!$Q626="N",'11a+c+n'!L626,0))</f>
        <v>0</v>
      </c>
      <c r="M626" s="121">
        <f>IF($C$4="Neattiecināmās izmaksas",IF('11a+c+n'!$Q626="N",'11a+c+n'!M626,0))</f>
        <v>0</v>
      </c>
      <c r="N626" s="121">
        <f>IF($C$4="Neattiecināmās izmaksas",IF('11a+c+n'!$Q626="N",'11a+c+n'!N626,0))</f>
        <v>0</v>
      </c>
      <c r="O626" s="121">
        <f>IF($C$4="Neattiecināmās izmaksas",IF('11a+c+n'!$Q626="N",'11a+c+n'!O626,0))</f>
        <v>0</v>
      </c>
      <c r="P626" s="122">
        <f>IF($C$4="Neattiecināmās izmaksas",IF('11a+c+n'!$Q626="N",'11a+c+n'!P626,0))</f>
        <v>0</v>
      </c>
    </row>
    <row r="627" spans="1:16" x14ac:dyDescent="0.2">
      <c r="A627" s="49">
        <f>IF(P627=0,0,IF(COUNTBLANK(P627)=1,0,COUNTA($P$14:P627)))</f>
        <v>0</v>
      </c>
      <c r="B627" s="21">
        <f>IF($C$4="Neattiecināmās izmaksas",IF('11a+c+n'!$Q627="N",'11a+c+n'!B627,0))</f>
        <v>0</v>
      </c>
      <c r="C627" s="21">
        <f>IF($C$4="Neattiecināmās izmaksas",IF('11a+c+n'!$Q627="N",'11a+c+n'!C627,0))</f>
        <v>0</v>
      </c>
      <c r="D627" s="21">
        <f>IF($C$4="Neattiecināmās izmaksas",IF('11a+c+n'!$Q627="N",'11a+c+n'!D627,0))</f>
        <v>0</v>
      </c>
      <c r="E627" s="42"/>
      <c r="F627" s="64"/>
      <c r="G627" s="121"/>
      <c r="H627" s="121">
        <f>IF($C$4="Neattiecināmās izmaksas",IF('11a+c+n'!$Q627="N",'11a+c+n'!H627,0))</f>
        <v>0</v>
      </c>
      <c r="I627" s="121"/>
      <c r="J627" s="121"/>
      <c r="K627" s="122">
        <f>IF($C$4="Neattiecināmās izmaksas",IF('11a+c+n'!$Q627="N",'11a+c+n'!K627,0))</f>
        <v>0</v>
      </c>
      <c r="L627" s="83">
        <f>IF($C$4="Neattiecināmās izmaksas",IF('11a+c+n'!$Q627="N",'11a+c+n'!L627,0))</f>
        <v>0</v>
      </c>
      <c r="M627" s="121">
        <f>IF($C$4="Neattiecināmās izmaksas",IF('11a+c+n'!$Q627="N",'11a+c+n'!M627,0))</f>
        <v>0</v>
      </c>
      <c r="N627" s="121">
        <f>IF($C$4="Neattiecināmās izmaksas",IF('11a+c+n'!$Q627="N",'11a+c+n'!N627,0))</f>
        <v>0</v>
      </c>
      <c r="O627" s="121">
        <f>IF($C$4="Neattiecināmās izmaksas",IF('11a+c+n'!$Q627="N",'11a+c+n'!O627,0))</f>
        <v>0</v>
      </c>
      <c r="P627" s="122">
        <f>IF($C$4="Neattiecināmās izmaksas",IF('11a+c+n'!$Q627="N",'11a+c+n'!P627,0))</f>
        <v>0</v>
      </c>
    </row>
    <row r="628" spans="1:16" x14ac:dyDescent="0.2">
      <c r="A628" s="49">
        <f>IF(P628=0,0,IF(COUNTBLANK(P628)=1,0,COUNTA($P$14:P628)))</f>
        <v>0</v>
      </c>
      <c r="B628" s="21">
        <f>IF($C$4="Neattiecināmās izmaksas",IF('11a+c+n'!$Q628="N",'11a+c+n'!B628,0))</f>
        <v>0</v>
      </c>
      <c r="C628" s="21">
        <f>IF($C$4="Neattiecināmās izmaksas",IF('11a+c+n'!$Q628="N",'11a+c+n'!C628,0))</f>
        <v>0</v>
      </c>
      <c r="D628" s="21">
        <f>IF($C$4="Neattiecināmās izmaksas",IF('11a+c+n'!$Q628="N",'11a+c+n'!D628,0))</f>
        <v>0</v>
      </c>
      <c r="E628" s="42"/>
      <c r="F628" s="64"/>
      <c r="G628" s="121"/>
      <c r="H628" s="121">
        <f>IF($C$4="Neattiecināmās izmaksas",IF('11a+c+n'!$Q628="N",'11a+c+n'!H628,0))</f>
        <v>0</v>
      </c>
      <c r="I628" s="121"/>
      <c r="J628" s="121"/>
      <c r="K628" s="122">
        <f>IF($C$4="Neattiecināmās izmaksas",IF('11a+c+n'!$Q628="N",'11a+c+n'!K628,0))</f>
        <v>0</v>
      </c>
      <c r="L628" s="83">
        <f>IF($C$4="Neattiecināmās izmaksas",IF('11a+c+n'!$Q628="N",'11a+c+n'!L628,0))</f>
        <v>0</v>
      </c>
      <c r="M628" s="121">
        <f>IF($C$4="Neattiecināmās izmaksas",IF('11a+c+n'!$Q628="N",'11a+c+n'!M628,0))</f>
        <v>0</v>
      </c>
      <c r="N628" s="121">
        <f>IF($C$4="Neattiecināmās izmaksas",IF('11a+c+n'!$Q628="N",'11a+c+n'!N628,0))</f>
        <v>0</v>
      </c>
      <c r="O628" s="121">
        <f>IF($C$4="Neattiecināmās izmaksas",IF('11a+c+n'!$Q628="N",'11a+c+n'!O628,0))</f>
        <v>0</v>
      </c>
      <c r="P628" s="122">
        <f>IF($C$4="Neattiecināmās izmaksas",IF('11a+c+n'!$Q628="N",'11a+c+n'!P628,0))</f>
        <v>0</v>
      </c>
    </row>
    <row r="629" spans="1:16" x14ac:dyDescent="0.2">
      <c r="A629" s="49">
        <f>IF(P629=0,0,IF(COUNTBLANK(P629)=1,0,COUNTA($P$14:P629)))</f>
        <v>0</v>
      </c>
      <c r="B629" s="21">
        <f>IF($C$4="Neattiecināmās izmaksas",IF('11a+c+n'!$Q629="N",'11a+c+n'!B629,0))</f>
        <v>0</v>
      </c>
      <c r="C629" s="21">
        <f>IF($C$4="Neattiecināmās izmaksas",IF('11a+c+n'!$Q629="N",'11a+c+n'!C629,0))</f>
        <v>0</v>
      </c>
      <c r="D629" s="21">
        <f>IF($C$4="Neattiecināmās izmaksas",IF('11a+c+n'!$Q629="N",'11a+c+n'!D629,0))</f>
        <v>0</v>
      </c>
      <c r="E629" s="42"/>
      <c r="F629" s="64"/>
      <c r="G629" s="121"/>
      <c r="H629" s="121">
        <f>IF($C$4="Neattiecināmās izmaksas",IF('11a+c+n'!$Q629="N",'11a+c+n'!H629,0))</f>
        <v>0</v>
      </c>
      <c r="I629" s="121"/>
      <c r="J629" s="121"/>
      <c r="K629" s="122">
        <f>IF($C$4="Neattiecināmās izmaksas",IF('11a+c+n'!$Q629="N",'11a+c+n'!K629,0))</f>
        <v>0</v>
      </c>
      <c r="L629" s="83">
        <f>IF($C$4="Neattiecināmās izmaksas",IF('11a+c+n'!$Q629="N",'11a+c+n'!L629,0))</f>
        <v>0</v>
      </c>
      <c r="M629" s="121">
        <f>IF($C$4="Neattiecināmās izmaksas",IF('11a+c+n'!$Q629="N",'11a+c+n'!M629,0))</f>
        <v>0</v>
      </c>
      <c r="N629" s="121">
        <f>IF($C$4="Neattiecināmās izmaksas",IF('11a+c+n'!$Q629="N",'11a+c+n'!N629,0))</f>
        <v>0</v>
      </c>
      <c r="O629" s="121">
        <f>IF($C$4="Neattiecināmās izmaksas",IF('11a+c+n'!$Q629="N",'11a+c+n'!O629,0))</f>
        <v>0</v>
      </c>
      <c r="P629" s="122">
        <f>IF($C$4="Neattiecināmās izmaksas",IF('11a+c+n'!$Q629="N",'11a+c+n'!P629,0))</f>
        <v>0</v>
      </c>
    </row>
    <row r="630" spans="1:16" x14ac:dyDescent="0.2">
      <c r="A630" s="49">
        <f>IF(P630=0,0,IF(COUNTBLANK(P630)=1,0,COUNTA($P$14:P630)))</f>
        <v>0</v>
      </c>
      <c r="B630" s="21">
        <f>IF($C$4="Neattiecināmās izmaksas",IF('11a+c+n'!$Q630="N",'11a+c+n'!B630,0))</f>
        <v>0</v>
      </c>
      <c r="C630" s="21">
        <f>IF($C$4="Neattiecināmās izmaksas",IF('11a+c+n'!$Q630="N",'11a+c+n'!C630,0))</f>
        <v>0</v>
      </c>
      <c r="D630" s="21">
        <f>IF($C$4="Neattiecināmās izmaksas",IF('11a+c+n'!$Q630="N",'11a+c+n'!D630,0))</f>
        <v>0</v>
      </c>
      <c r="E630" s="42"/>
      <c r="F630" s="64"/>
      <c r="G630" s="121"/>
      <c r="H630" s="121">
        <f>IF($C$4="Neattiecināmās izmaksas",IF('11a+c+n'!$Q630="N",'11a+c+n'!H630,0))</f>
        <v>0</v>
      </c>
      <c r="I630" s="121"/>
      <c r="J630" s="121"/>
      <c r="K630" s="122">
        <f>IF($C$4="Neattiecināmās izmaksas",IF('11a+c+n'!$Q630="N",'11a+c+n'!K630,0))</f>
        <v>0</v>
      </c>
      <c r="L630" s="83">
        <f>IF($C$4="Neattiecināmās izmaksas",IF('11a+c+n'!$Q630="N",'11a+c+n'!L630,0))</f>
        <v>0</v>
      </c>
      <c r="M630" s="121">
        <f>IF($C$4="Neattiecināmās izmaksas",IF('11a+c+n'!$Q630="N",'11a+c+n'!M630,0))</f>
        <v>0</v>
      </c>
      <c r="N630" s="121">
        <f>IF($C$4="Neattiecināmās izmaksas",IF('11a+c+n'!$Q630="N",'11a+c+n'!N630,0))</f>
        <v>0</v>
      </c>
      <c r="O630" s="121">
        <f>IF($C$4="Neattiecināmās izmaksas",IF('11a+c+n'!$Q630="N",'11a+c+n'!O630,0))</f>
        <v>0</v>
      </c>
      <c r="P630" s="122">
        <f>IF($C$4="Neattiecināmās izmaksas",IF('11a+c+n'!$Q630="N",'11a+c+n'!P630,0))</f>
        <v>0</v>
      </c>
    </row>
    <row r="631" spans="1:16" x14ac:dyDescent="0.2">
      <c r="A631" s="49">
        <f>IF(P631=0,0,IF(COUNTBLANK(P631)=1,0,COUNTA($P$14:P631)))</f>
        <v>0</v>
      </c>
      <c r="B631" s="21">
        <f>IF($C$4="Neattiecināmās izmaksas",IF('11a+c+n'!$Q631="N",'11a+c+n'!B631,0))</f>
        <v>0</v>
      </c>
      <c r="C631" s="21">
        <f>IF($C$4="Neattiecināmās izmaksas",IF('11a+c+n'!$Q631="N",'11a+c+n'!C631,0))</f>
        <v>0</v>
      </c>
      <c r="D631" s="21">
        <f>IF($C$4="Neattiecināmās izmaksas",IF('11a+c+n'!$Q631="N",'11a+c+n'!D631,0))</f>
        <v>0</v>
      </c>
      <c r="E631" s="42"/>
      <c r="F631" s="64"/>
      <c r="G631" s="121"/>
      <c r="H631" s="121">
        <f>IF($C$4="Neattiecināmās izmaksas",IF('11a+c+n'!$Q631="N",'11a+c+n'!H631,0))</f>
        <v>0</v>
      </c>
      <c r="I631" s="121"/>
      <c r="J631" s="121"/>
      <c r="K631" s="122">
        <f>IF($C$4="Neattiecināmās izmaksas",IF('11a+c+n'!$Q631="N",'11a+c+n'!K631,0))</f>
        <v>0</v>
      </c>
      <c r="L631" s="83">
        <f>IF($C$4="Neattiecināmās izmaksas",IF('11a+c+n'!$Q631="N",'11a+c+n'!L631,0))</f>
        <v>0</v>
      </c>
      <c r="M631" s="121">
        <f>IF($C$4="Neattiecināmās izmaksas",IF('11a+c+n'!$Q631="N",'11a+c+n'!M631,0))</f>
        <v>0</v>
      </c>
      <c r="N631" s="121">
        <f>IF($C$4="Neattiecināmās izmaksas",IF('11a+c+n'!$Q631="N",'11a+c+n'!N631,0))</f>
        <v>0</v>
      </c>
      <c r="O631" s="121">
        <f>IF($C$4="Neattiecināmās izmaksas",IF('11a+c+n'!$Q631="N",'11a+c+n'!O631,0))</f>
        <v>0</v>
      </c>
      <c r="P631" s="122">
        <f>IF($C$4="Neattiecināmās izmaksas",IF('11a+c+n'!$Q631="N",'11a+c+n'!P631,0))</f>
        <v>0</v>
      </c>
    </row>
    <row r="632" spans="1:16" x14ac:dyDescent="0.2">
      <c r="A632" s="49">
        <f>IF(P632=0,0,IF(COUNTBLANK(P632)=1,0,COUNTA($P$14:P632)))</f>
        <v>0</v>
      </c>
      <c r="B632" s="21">
        <f>IF($C$4="Neattiecināmās izmaksas",IF('11a+c+n'!$Q632="N",'11a+c+n'!B632,0))</f>
        <v>0</v>
      </c>
      <c r="C632" s="21">
        <f>IF($C$4="Neattiecināmās izmaksas",IF('11a+c+n'!$Q632="N",'11a+c+n'!C632,0))</f>
        <v>0</v>
      </c>
      <c r="D632" s="21">
        <f>IF($C$4="Neattiecināmās izmaksas",IF('11a+c+n'!$Q632="N",'11a+c+n'!D632,0))</f>
        <v>0</v>
      </c>
      <c r="E632" s="42"/>
      <c r="F632" s="64"/>
      <c r="G632" s="121"/>
      <c r="H632" s="121">
        <f>IF($C$4="Neattiecināmās izmaksas",IF('11a+c+n'!$Q632="N",'11a+c+n'!H632,0))</f>
        <v>0</v>
      </c>
      <c r="I632" s="121"/>
      <c r="J632" s="121"/>
      <c r="K632" s="122">
        <f>IF($C$4="Neattiecināmās izmaksas",IF('11a+c+n'!$Q632="N",'11a+c+n'!K632,0))</f>
        <v>0</v>
      </c>
      <c r="L632" s="83">
        <f>IF($C$4="Neattiecināmās izmaksas",IF('11a+c+n'!$Q632="N",'11a+c+n'!L632,0))</f>
        <v>0</v>
      </c>
      <c r="M632" s="121">
        <f>IF($C$4="Neattiecināmās izmaksas",IF('11a+c+n'!$Q632="N",'11a+c+n'!M632,0))</f>
        <v>0</v>
      </c>
      <c r="N632" s="121">
        <f>IF($C$4="Neattiecināmās izmaksas",IF('11a+c+n'!$Q632="N",'11a+c+n'!N632,0))</f>
        <v>0</v>
      </c>
      <c r="O632" s="121">
        <f>IF($C$4="Neattiecināmās izmaksas",IF('11a+c+n'!$Q632="N",'11a+c+n'!O632,0))</f>
        <v>0</v>
      </c>
      <c r="P632" s="122">
        <f>IF($C$4="Neattiecināmās izmaksas",IF('11a+c+n'!$Q632="N",'11a+c+n'!P632,0))</f>
        <v>0</v>
      </c>
    </row>
    <row r="633" spans="1:16" x14ac:dyDescent="0.2">
      <c r="A633" s="49">
        <f>IF(P633=0,0,IF(COUNTBLANK(P633)=1,0,COUNTA($P$14:P633)))</f>
        <v>0</v>
      </c>
      <c r="B633" s="21">
        <f>IF($C$4="Neattiecināmās izmaksas",IF('11a+c+n'!$Q633="N",'11a+c+n'!B633,0))</f>
        <v>0</v>
      </c>
      <c r="C633" s="21">
        <f>IF($C$4="Neattiecināmās izmaksas",IF('11a+c+n'!$Q633="N",'11a+c+n'!C633,0))</f>
        <v>0</v>
      </c>
      <c r="D633" s="21">
        <f>IF($C$4="Neattiecināmās izmaksas",IF('11a+c+n'!$Q633="N",'11a+c+n'!D633,0))</f>
        <v>0</v>
      </c>
      <c r="E633" s="42"/>
      <c r="F633" s="64"/>
      <c r="G633" s="121"/>
      <c r="H633" s="121">
        <f>IF($C$4="Neattiecināmās izmaksas",IF('11a+c+n'!$Q633="N",'11a+c+n'!H633,0))</f>
        <v>0</v>
      </c>
      <c r="I633" s="121"/>
      <c r="J633" s="121"/>
      <c r="K633" s="122">
        <f>IF($C$4="Neattiecināmās izmaksas",IF('11a+c+n'!$Q633="N",'11a+c+n'!K633,0))</f>
        <v>0</v>
      </c>
      <c r="L633" s="83">
        <f>IF($C$4="Neattiecināmās izmaksas",IF('11a+c+n'!$Q633="N",'11a+c+n'!L633,0))</f>
        <v>0</v>
      </c>
      <c r="M633" s="121">
        <f>IF($C$4="Neattiecināmās izmaksas",IF('11a+c+n'!$Q633="N",'11a+c+n'!M633,0))</f>
        <v>0</v>
      </c>
      <c r="N633" s="121">
        <f>IF($C$4="Neattiecināmās izmaksas",IF('11a+c+n'!$Q633="N",'11a+c+n'!N633,0))</f>
        <v>0</v>
      </c>
      <c r="O633" s="121">
        <f>IF($C$4="Neattiecināmās izmaksas",IF('11a+c+n'!$Q633="N",'11a+c+n'!O633,0))</f>
        <v>0</v>
      </c>
      <c r="P633" s="122">
        <f>IF($C$4="Neattiecināmās izmaksas",IF('11a+c+n'!$Q633="N",'11a+c+n'!P633,0))</f>
        <v>0</v>
      </c>
    </row>
    <row r="634" spans="1:16" x14ac:dyDescent="0.2">
      <c r="A634" s="49">
        <f>IF(P634=0,0,IF(COUNTBLANK(P634)=1,0,COUNTA($P$14:P634)))</f>
        <v>0</v>
      </c>
      <c r="B634" s="21">
        <f>IF($C$4="Neattiecināmās izmaksas",IF('11a+c+n'!$Q634="N",'11a+c+n'!B634,0))</f>
        <v>0</v>
      </c>
      <c r="C634" s="21">
        <f>IF($C$4="Neattiecināmās izmaksas",IF('11a+c+n'!$Q634="N",'11a+c+n'!C634,0))</f>
        <v>0</v>
      </c>
      <c r="D634" s="21">
        <f>IF($C$4="Neattiecināmās izmaksas",IF('11a+c+n'!$Q634="N",'11a+c+n'!D634,0))</f>
        <v>0</v>
      </c>
      <c r="E634" s="42"/>
      <c r="F634" s="64"/>
      <c r="G634" s="121"/>
      <c r="H634" s="121">
        <f>IF($C$4="Neattiecināmās izmaksas",IF('11a+c+n'!$Q634="N",'11a+c+n'!H634,0))</f>
        <v>0</v>
      </c>
      <c r="I634" s="121"/>
      <c r="J634" s="121"/>
      <c r="K634" s="122">
        <f>IF($C$4="Neattiecināmās izmaksas",IF('11a+c+n'!$Q634="N",'11a+c+n'!K634,0))</f>
        <v>0</v>
      </c>
      <c r="L634" s="83">
        <f>IF($C$4="Neattiecināmās izmaksas",IF('11a+c+n'!$Q634="N",'11a+c+n'!L634,0))</f>
        <v>0</v>
      </c>
      <c r="M634" s="121">
        <f>IF($C$4="Neattiecināmās izmaksas",IF('11a+c+n'!$Q634="N",'11a+c+n'!M634,0))</f>
        <v>0</v>
      </c>
      <c r="N634" s="121">
        <f>IF($C$4="Neattiecināmās izmaksas",IF('11a+c+n'!$Q634="N",'11a+c+n'!N634,0))</f>
        <v>0</v>
      </c>
      <c r="O634" s="121">
        <f>IF($C$4="Neattiecināmās izmaksas",IF('11a+c+n'!$Q634="N",'11a+c+n'!O634,0))</f>
        <v>0</v>
      </c>
      <c r="P634" s="122">
        <f>IF($C$4="Neattiecināmās izmaksas",IF('11a+c+n'!$Q634="N",'11a+c+n'!P634,0))</f>
        <v>0</v>
      </c>
    </row>
    <row r="635" spans="1:16" x14ac:dyDescent="0.2">
      <c r="A635" s="49">
        <f>IF(P635=0,0,IF(COUNTBLANK(P635)=1,0,COUNTA($P$14:P635)))</f>
        <v>0</v>
      </c>
      <c r="B635" s="21">
        <f>IF($C$4="Neattiecināmās izmaksas",IF('11a+c+n'!$Q635="N",'11a+c+n'!B635,0))</f>
        <v>0</v>
      </c>
      <c r="C635" s="21">
        <f>IF($C$4="Neattiecināmās izmaksas",IF('11a+c+n'!$Q635="N",'11a+c+n'!C635,0))</f>
        <v>0</v>
      </c>
      <c r="D635" s="21">
        <f>IF($C$4="Neattiecināmās izmaksas",IF('11a+c+n'!$Q635="N",'11a+c+n'!D635,0))</f>
        <v>0</v>
      </c>
      <c r="E635" s="42"/>
      <c r="F635" s="64"/>
      <c r="G635" s="121"/>
      <c r="H635" s="121">
        <f>IF($C$4="Neattiecināmās izmaksas",IF('11a+c+n'!$Q635="N",'11a+c+n'!H635,0))</f>
        <v>0</v>
      </c>
      <c r="I635" s="121"/>
      <c r="J635" s="121"/>
      <c r="K635" s="122">
        <f>IF($C$4="Neattiecināmās izmaksas",IF('11a+c+n'!$Q635="N",'11a+c+n'!K635,0))</f>
        <v>0</v>
      </c>
      <c r="L635" s="83">
        <f>IF($C$4="Neattiecināmās izmaksas",IF('11a+c+n'!$Q635="N",'11a+c+n'!L635,0))</f>
        <v>0</v>
      </c>
      <c r="M635" s="121">
        <f>IF($C$4="Neattiecināmās izmaksas",IF('11a+c+n'!$Q635="N",'11a+c+n'!M635,0))</f>
        <v>0</v>
      </c>
      <c r="N635" s="121">
        <f>IF($C$4="Neattiecināmās izmaksas",IF('11a+c+n'!$Q635="N",'11a+c+n'!N635,0))</f>
        <v>0</v>
      </c>
      <c r="O635" s="121">
        <f>IF($C$4="Neattiecināmās izmaksas",IF('11a+c+n'!$Q635="N",'11a+c+n'!O635,0))</f>
        <v>0</v>
      </c>
      <c r="P635" s="122">
        <f>IF($C$4="Neattiecināmās izmaksas",IF('11a+c+n'!$Q635="N",'11a+c+n'!P635,0))</f>
        <v>0</v>
      </c>
    </row>
    <row r="636" spans="1:16" x14ac:dyDescent="0.2">
      <c r="A636" s="49">
        <f>IF(P636=0,0,IF(COUNTBLANK(P636)=1,0,COUNTA($P$14:P636)))</f>
        <v>0</v>
      </c>
      <c r="B636" s="21">
        <f>IF($C$4="Neattiecināmās izmaksas",IF('11a+c+n'!$Q636="N",'11a+c+n'!B636,0))</f>
        <v>0</v>
      </c>
      <c r="C636" s="21">
        <f>IF($C$4="Neattiecināmās izmaksas",IF('11a+c+n'!$Q636="N",'11a+c+n'!C636,0))</f>
        <v>0</v>
      </c>
      <c r="D636" s="21">
        <f>IF($C$4="Neattiecināmās izmaksas",IF('11a+c+n'!$Q636="N",'11a+c+n'!D636,0))</f>
        <v>0</v>
      </c>
      <c r="E636" s="42"/>
      <c r="F636" s="64"/>
      <c r="G636" s="121"/>
      <c r="H636" s="121">
        <f>IF($C$4="Neattiecināmās izmaksas",IF('11a+c+n'!$Q636="N",'11a+c+n'!H636,0))</f>
        <v>0</v>
      </c>
      <c r="I636" s="121"/>
      <c r="J636" s="121"/>
      <c r="K636" s="122">
        <f>IF($C$4="Neattiecināmās izmaksas",IF('11a+c+n'!$Q636="N",'11a+c+n'!K636,0))</f>
        <v>0</v>
      </c>
      <c r="L636" s="83">
        <f>IF($C$4="Neattiecināmās izmaksas",IF('11a+c+n'!$Q636="N",'11a+c+n'!L636,0))</f>
        <v>0</v>
      </c>
      <c r="M636" s="121">
        <f>IF($C$4="Neattiecināmās izmaksas",IF('11a+c+n'!$Q636="N",'11a+c+n'!M636,0))</f>
        <v>0</v>
      </c>
      <c r="N636" s="121">
        <f>IF($C$4="Neattiecināmās izmaksas",IF('11a+c+n'!$Q636="N",'11a+c+n'!N636,0))</f>
        <v>0</v>
      </c>
      <c r="O636" s="121">
        <f>IF($C$4="Neattiecināmās izmaksas",IF('11a+c+n'!$Q636="N",'11a+c+n'!O636,0))</f>
        <v>0</v>
      </c>
      <c r="P636" s="122">
        <f>IF($C$4="Neattiecināmās izmaksas",IF('11a+c+n'!$Q636="N",'11a+c+n'!P636,0))</f>
        <v>0</v>
      </c>
    </row>
    <row r="637" spans="1:16" x14ac:dyDescent="0.2">
      <c r="A637" s="49">
        <f>IF(P637=0,0,IF(COUNTBLANK(P637)=1,0,COUNTA($P$14:P637)))</f>
        <v>0</v>
      </c>
      <c r="B637" s="21">
        <f>IF($C$4="Neattiecināmās izmaksas",IF('11a+c+n'!$Q637="N",'11a+c+n'!B637,0))</f>
        <v>0</v>
      </c>
      <c r="C637" s="21">
        <f>IF($C$4="Neattiecināmās izmaksas",IF('11a+c+n'!$Q637="N",'11a+c+n'!C637,0))</f>
        <v>0</v>
      </c>
      <c r="D637" s="21">
        <f>IF($C$4="Neattiecināmās izmaksas",IF('11a+c+n'!$Q637="N",'11a+c+n'!D637,0))</f>
        <v>0</v>
      </c>
      <c r="E637" s="42"/>
      <c r="F637" s="64"/>
      <c r="G637" s="121"/>
      <c r="H637" s="121">
        <f>IF($C$4="Neattiecināmās izmaksas",IF('11a+c+n'!$Q637="N",'11a+c+n'!H637,0))</f>
        <v>0</v>
      </c>
      <c r="I637" s="121"/>
      <c r="J637" s="121"/>
      <c r="K637" s="122">
        <f>IF($C$4="Neattiecināmās izmaksas",IF('11a+c+n'!$Q637="N",'11a+c+n'!K637,0))</f>
        <v>0</v>
      </c>
      <c r="L637" s="83">
        <f>IF($C$4="Neattiecināmās izmaksas",IF('11a+c+n'!$Q637="N",'11a+c+n'!L637,0))</f>
        <v>0</v>
      </c>
      <c r="M637" s="121">
        <f>IF($C$4="Neattiecināmās izmaksas",IF('11a+c+n'!$Q637="N",'11a+c+n'!M637,0))</f>
        <v>0</v>
      </c>
      <c r="N637" s="121">
        <f>IF($C$4="Neattiecināmās izmaksas",IF('11a+c+n'!$Q637="N",'11a+c+n'!N637,0))</f>
        <v>0</v>
      </c>
      <c r="O637" s="121">
        <f>IF($C$4="Neattiecināmās izmaksas",IF('11a+c+n'!$Q637="N",'11a+c+n'!O637,0))</f>
        <v>0</v>
      </c>
      <c r="P637" s="122">
        <f>IF($C$4="Neattiecināmās izmaksas",IF('11a+c+n'!$Q637="N",'11a+c+n'!P637,0))</f>
        <v>0</v>
      </c>
    </row>
    <row r="638" spans="1:16" x14ac:dyDescent="0.2">
      <c r="A638" s="49">
        <f>IF(P638=0,0,IF(COUNTBLANK(P638)=1,0,COUNTA($P$14:P638)))</f>
        <v>0</v>
      </c>
      <c r="B638" s="21">
        <f>IF($C$4="Neattiecināmās izmaksas",IF('11a+c+n'!$Q638="N",'11a+c+n'!B638,0))</f>
        <v>0</v>
      </c>
      <c r="C638" s="21">
        <f>IF($C$4="Neattiecināmās izmaksas",IF('11a+c+n'!$Q638="N",'11a+c+n'!C638,0))</f>
        <v>0</v>
      </c>
      <c r="D638" s="21">
        <f>IF($C$4="Neattiecināmās izmaksas",IF('11a+c+n'!$Q638="N",'11a+c+n'!D638,0))</f>
        <v>0</v>
      </c>
      <c r="E638" s="42"/>
      <c r="F638" s="64"/>
      <c r="G638" s="121"/>
      <c r="H638" s="121">
        <f>IF($C$4="Neattiecināmās izmaksas",IF('11a+c+n'!$Q638="N",'11a+c+n'!H638,0))</f>
        <v>0</v>
      </c>
      <c r="I638" s="121"/>
      <c r="J638" s="121"/>
      <c r="K638" s="122">
        <f>IF($C$4="Neattiecināmās izmaksas",IF('11a+c+n'!$Q638="N",'11a+c+n'!K638,0))</f>
        <v>0</v>
      </c>
      <c r="L638" s="83">
        <f>IF($C$4="Neattiecināmās izmaksas",IF('11a+c+n'!$Q638="N",'11a+c+n'!L638,0))</f>
        <v>0</v>
      </c>
      <c r="M638" s="121">
        <f>IF($C$4="Neattiecināmās izmaksas",IF('11a+c+n'!$Q638="N",'11a+c+n'!M638,0))</f>
        <v>0</v>
      </c>
      <c r="N638" s="121">
        <f>IF($C$4="Neattiecināmās izmaksas",IF('11a+c+n'!$Q638="N",'11a+c+n'!N638,0))</f>
        <v>0</v>
      </c>
      <c r="O638" s="121">
        <f>IF($C$4="Neattiecināmās izmaksas",IF('11a+c+n'!$Q638="N",'11a+c+n'!O638,0))</f>
        <v>0</v>
      </c>
      <c r="P638" s="122">
        <f>IF($C$4="Neattiecināmās izmaksas",IF('11a+c+n'!$Q638="N",'11a+c+n'!P638,0))</f>
        <v>0</v>
      </c>
    </row>
    <row r="639" spans="1:16" x14ac:dyDescent="0.2">
      <c r="A639" s="49">
        <f>IF(P639=0,0,IF(COUNTBLANK(P639)=1,0,COUNTA($P$14:P639)))</f>
        <v>0</v>
      </c>
      <c r="B639" s="21">
        <f>IF($C$4="Neattiecināmās izmaksas",IF('11a+c+n'!$Q639="N",'11a+c+n'!B639,0))</f>
        <v>0</v>
      </c>
      <c r="C639" s="21">
        <f>IF($C$4="Neattiecināmās izmaksas",IF('11a+c+n'!$Q639="N",'11a+c+n'!C639,0))</f>
        <v>0</v>
      </c>
      <c r="D639" s="21">
        <f>IF($C$4="Neattiecināmās izmaksas",IF('11a+c+n'!$Q639="N",'11a+c+n'!D639,0))</f>
        <v>0</v>
      </c>
      <c r="E639" s="42"/>
      <c r="F639" s="64"/>
      <c r="G639" s="121"/>
      <c r="H639" s="121">
        <f>IF($C$4="Neattiecināmās izmaksas",IF('11a+c+n'!$Q639="N",'11a+c+n'!H639,0))</f>
        <v>0</v>
      </c>
      <c r="I639" s="121"/>
      <c r="J639" s="121"/>
      <c r="K639" s="122">
        <f>IF($C$4="Neattiecināmās izmaksas",IF('11a+c+n'!$Q639="N",'11a+c+n'!K639,0))</f>
        <v>0</v>
      </c>
      <c r="L639" s="83">
        <f>IF($C$4="Neattiecināmās izmaksas",IF('11a+c+n'!$Q639="N",'11a+c+n'!L639,0))</f>
        <v>0</v>
      </c>
      <c r="M639" s="121">
        <f>IF($C$4="Neattiecināmās izmaksas",IF('11a+c+n'!$Q639="N",'11a+c+n'!M639,0))</f>
        <v>0</v>
      </c>
      <c r="N639" s="121">
        <f>IF($C$4="Neattiecināmās izmaksas",IF('11a+c+n'!$Q639="N",'11a+c+n'!N639,0))</f>
        <v>0</v>
      </c>
      <c r="O639" s="121">
        <f>IF($C$4="Neattiecināmās izmaksas",IF('11a+c+n'!$Q639="N",'11a+c+n'!O639,0))</f>
        <v>0</v>
      </c>
      <c r="P639" s="122">
        <f>IF($C$4="Neattiecināmās izmaksas",IF('11a+c+n'!$Q639="N",'11a+c+n'!P639,0))</f>
        <v>0</v>
      </c>
    </row>
    <row r="640" spans="1:16" x14ac:dyDescent="0.2">
      <c r="A640" s="49">
        <f>IF(P640=0,0,IF(COUNTBLANK(P640)=1,0,COUNTA($P$14:P640)))</f>
        <v>0</v>
      </c>
      <c r="B640" s="21">
        <f>IF($C$4="Neattiecināmās izmaksas",IF('11a+c+n'!$Q640="N",'11a+c+n'!B640,0))</f>
        <v>0</v>
      </c>
      <c r="C640" s="21">
        <f>IF($C$4="Neattiecināmās izmaksas",IF('11a+c+n'!$Q640="N",'11a+c+n'!C640,0))</f>
        <v>0</v>
      </c>
      <c r="D640" s="21">
        <f>IF($C$4="Neattiecināmās izmaksas",IF('11a+c+n'!$Q640="N",'11a+c+n'!D640,0))</f>
        <v>0</v>
      </c>
      <c r="E640" s="42"/>
      <c r="F640" s="64"/>
      <c r="G640" s="121"/>
      <c r="H640" s="121">
        <f>IF($C$4="Neattiecināmās izmaksas",IF('11a+c+n'!$Q640="N",'11a+c+n'!H640,0))</f>
        <v>0</v>
      </c>
      <c r="I640" s="121"/>
      <c r="J640" s="121"/>
      <c r="K640" s="122">
        <f>IF($C$4="Neattiecināmās izmaksas",IF('11a+c+n'!$Q640="N",'11a+c+n'!K640,0))</f>
        <v>0</v>
      </c>
      <c r="L640" s="83">
        <f>IF($C$4="Neattiecināmās izmaksas",IF('11a+c+n'!$Q640="N",'11a+c+n'!L640,0))</f>
        <v>0</v>
      </c>
      <c r="M640" s="121">
        <f>IF($C$4="Neattiecināmās izmaksas",IF('11a+c+n'!$Q640="N",'11a+c+n'!M640,0))</f>
        <v>0</v>
      </c>
      <c r="N640" s="121">
        <f>IF($C$4="Neattiecināmās izmaksas",IF('11a+c+n'!$Q640="N",'11a+c+n'!N640,0))</f>
        <v>0</v>
      </c>
      <c r="O640" s="121">
        <f>IF($C$4="Neattiecināmās izmaksas",IF('11a+c+n'!$Q640="N",'11a+c+n'!O640,0))</f>
        <v>0</v>
      </c>
      <c r="P640" s="122">
        <f>IF($C$4="Neattiecināmās izmaksas",IF('11a+c+n'!$Q640="N",'11a+c+n'!P640,0))</f>
        <v>0</v>
      </c>
    </row>
    <row r="641" spans="1:16" x14ac:dyDescent="0.2">
      <c r="A641" s="49">
        <f>IF(P641=0,0,IF(COUNTBLANK(P641)=1,0,COUNTA($P$14:P641)))</f>
        <v>0</v>
      </c>
      <c r="B641" s="21">
        <f>IF($C$4="Neattiecināmās izmaksas",IF('11a+c+n'!$Q641="N",'11a+c+n'!B641,0))</f>
        <v>0</v>
      </c>
      <c r="C641" s="21">
        <f>IF($C$4="Neattiecināmās izmaksas",IF('11a+c+n'!$Q641="N",'11a+c+n'!C641,0))</f>
        <v>0</v>
      </c>
      <c r="D641" s="21">
        <f>IF($C$4="Neattiecināmās izmaksas",IF('11a+c+n'!$Q641="N",'11a+c+n'!D641,0))</f>
        <v>0</v>
      </c>
      <c r="E641" s="42"/>
      <c r="F641" s="64"/>
      <c r="G641" s="121"/>
      <c r="H641" s="121">
        <f>IF($C$4="Neattiecināmās izmaksas",IF('11a+c+n'!$Q641="N",'11a+c+n'!H641,0))</f>
        <v>0</v>
      </c>
      <c r="I641" s="121"/>
      <c r="J641" s="121"/>
      <c r="K641" s="122">
        <f>IF($C$4="Neattiecināmās izmaksas",IF('11a+c+n'!$Q641="N",'11a+c+n'!K641,0))</f>
        <v>0</v>
      </c>
      <c r="L641" s="83">
        <f>IF($C$4="Neattiecināmās izmaksas",IF('11a+c+n'!$Q641="N",'11a+c+n'!L641,0))</f>
        <v>0</v>
      </c>
      <c r="M641" s="121">
        <f>IF($C$4="Neattiecināmās izmaksas",IF('11a+c+n'!$Q641="N",'11a+c+n'!M641,0))</f>
        <v>0</v>
      </c>
      <c r="N641" s="121">
        <f>IF($C$4="Neattiecināmās izmaksas",IF('11a+c+n'!$Q641="N",'11a+c+n'!N641,0))</f>
        <v>0</v>
      </c>
      <c r="O641" s="121">
        <f>IF($C$4="Neattiecināmās izmaksas",IF('11a+c+n'!$Q641="N",'11a+c+n'!O641,0))</f>
        <v>0</v>
      </c>
      <c r="P641" s="122">
        <f>IF($C$4="Neattiecināmās izmaksas",IF('11a+c+n'!$Q641="N",'11a+c+n'!P641,0))</f>
        <v>0</v>
      </c>
    </row>
    <row r="642" spans="1:16" x14ac:dyDescent="0.2">
      <c r="A642" s="49">
        <f>IF(P642=0,0,IF(COUNTBLANK(P642)=1,0,COUNTA($P$14:P642)))</f>
        <v>0</v>
      </c>
      <c r="B642" s="21">
        <f>IF($C$4="Neattiecināmās izmaksas",IF('11a+c+n'!$Q642="N",'11a+c+n'!B642,0))</f>
        <v>0</v>
      </c>
      <c r="C642" s="21">
        <f>IF($C$4="Neattiecināmās izmaksas",IF('11a+c+n'!$Q642="N",'11a+c+n'!C642,0))</f>
        <v>0</v>
      </c>
      <c r="D642" s="21">
        <f>IF($C$4="Neattiecināmās izmaksas",IF('11a+c+n'!$Q642="N",'11a+c+n'!D642,0))</f>
        <v>0</v>
      </c>
      <c r="E642" s="42"/>
      <c r="F642" s="64"/>
      <c r="G642" s="121"/>
      <c r="H642" s="121">
        <f>IF($C$4="Neattiecināmās izmaksas",IF('11a+c+n'!$Q642="N",'11a+c+n'!H642,0))</f>
        <v>0</v>
      </c>
      <c r="I642" s="121"/>
      <c r="J642" s="121"/>
      <c r="K642" s="122">
        <f>IF($C$4="Neattiecināmās izmaksas",IF('11a+c+n'!$Q642="N",'11a+c+n'!K642,0))</f>
        <v>0</v>
      </c>
      <c r="L642" s="83">
        <f>IF($C$4="Neattiecināmās izmaksas",IF('11a+c+n'!$Q642="N",'11a+c+n'!L642,0))</f>
        <v>0</v>
      </c>
      <c r="M642" s="121">
        <f>IF($C$4="Neattiecināmās izmaksas",IF('11a+c+n'!$Q642="N",'11a+c+n'!M642,0))</f>
        <v>0</v>
      </c>
      <c r="N642" s="121">
        <f>IF($C$4="Neattiecināmās izmaksas",IF('11a+c+n'!$Q642="N",'11a+c+n'!N642,0))</f>
        <v>0</v>
      </c>
      <c r="O642" s="121">
        <f>IF($C$4="Neattiecināmās izmaksas",IF('11a+c+n'!$Q642="N",'11a+c+n'!O642,0))</f>
        <v>0</v>
      </c>
      <c r="P642" s="122">
        <f>IF($C$4="Neattiecināmās izmaksas",IF('11a+c+n'!$Q642="N",'11a+c+n'!P642,0))</f>
        <v>0</v>
      </c>
    </row>
    <row r="643" spans="1:16" x14ac:dyDescent="0.2">
      <c r="A643" s="49">
        <f>IF(P643=0,0,IF(COUNTBLANK(P643)=1,0,COUNTA($P$14:P643)))</f>
        <v>0</v>
      </c>
      <c r="B643" s="21">
        <f>IF($C$4="Neattiecināmās izmaksas",IF('11a+c+n'!$Q643="N",'11a+c+n'!B643,0))</f>
        <v>0</v>
      </c>
      <c r="C643" s="21">
        <f>IF($C$4="Neattiecināmās izmaksas",IF('11a+c+n'!$Q643="N",'11a+c+n'!C643,0))</f>
        <v>0</v>
      </c>
      <c r="D643" s="21">
        <f>IF($C$4="Neattiecināmās izmaksas",IF('11a+c+n'!$Q643="N",'11a+c+n'!D643,0))</f>
        <v>0</v>
      </c>
      <c r="E643" s="42"/>
      <c r="F643" s="64"/>
      <c r="G643" s="121"/>
      <c r="H643" s="121">
        <f>IF($C$4="Neattiecināmās izmaksas",IF('11a+c+n'!$Q643="N",'11a+c+n'!H643,0))</f>
        <v>0</v>
      </c>
      <c r="I643" s="121"/>
      <c r="J643" s="121"/>
      <c r="K643" s="122">
        <f>IF($C$4="Neattiecināmās izmaksas",IF('11a+c+n'!$Q643="N",'11a+c+n'!K643,0))</f>
        <v>0</v>
      </c>
      <c r="L643" s="83">
        <f>IF($C$4="Neattiecināmās izmaksas",IF('11a+c+n'!$Q643="N",'11a+c+n'!L643,0))</f>
        <v>0</v>
      </c>
      <c r="M643" s="121">
        <f>IF($C$4="Neattiecināmās izmaksas",IF('11a+c+n'!$Q643="N",'11a+c+n'!M643,0))</f>
        <v>0</v>
      </c>
      <c r="N643" s="121">
        <f>IF($C$4="Neattiecināmās izmaksas",IF('11a+c+n'!$Q643="N",'11a+c+n'!N643,0))</f>
        <v>0</v>
      </c>
      <c r="O643" s="121">
        <f>IF($C$4="Neattiecināmās izmaksas",IF('11a+c+n'!$Q643="N",'11a+c+n'!O643,0))</f>
        <v>0</v>
      </c>
      <c r="P643" s="122">
        <f>IF($C$4="Neattiecināmās izmaksas",IF('11a+c+n'!$Q643="N",'11a+c+n'!P643,0))</f>
        <v>0</v>
      </c>
    </row>
    <row r="644" spans="1:16" x14ac:dyDescent="0.2">
      <c r="A644" s="49">
        <f>IF(P644=0,0,IF(COUNTBLANK(P644)=1,0,COUNTA($P$14:P644)))</f>
        <v>0</v>
      </c>
      <c r="B644" s="21">
        <f>IF($C$4="Neattiecināmās izmaksas",IF('11a+c+n'!$Q644="N",'11a+c+n'!B644,0))</f>
        <v>0</v>
      </c>
      <c r="C644" s="21">
        <f>IF($C$4="Neattiecināmās izmaksas",IF('11a+c+n'!$Q644="N",'11a+c+n'!C644,0))</f>
        <v>0</v>
      </c>
      <c r="D644" s="21">
        <f>IF($C$4="Neattiecināmās izmaksas",IF('11a+c+n'!$Q644="N",'11a+c+n'!D644,0))</f>
        <v>0</v>
      </c>
      <c r="E644" s="42"/>
      <c r="F644" s="64"/>
      <c r="G644" s="121"/>
      <c r="H644" s="121">
        <f>IF($C$4="Neattiecināmās izmaksas",IF('11a+c+n'!$Q644="N",'11a+c+n'!H644,0))</f>
        <v>0</v>
      </c>
      <c r="I644" s="121"/>
      <c r="J644" s="121"/>
      <c r="K644" s="122">
        <f>IF($C$4="Neattiecināmās izmaksas",IF('11a+c+n'!$Q644="N",'11a+c+n'!K644,0))</f>
        <v>0</v>
      </c>
      <c r="L644" s="83">
        <f>IF($C$4="Neattiecināmās izmaksas",IF('11a+c+n'!$Q644="N",'11a+c+n'!L644,0))</f>
        <v>0</v>
      </c>
      <c r="M644" s="121">
        <f>IF($C$4="Neattiecināmās izmaksas",IF('11a+c+n'!$Q644="N",'11a+c+n'!M644,0))</f>
        <v>0</v>
      </c>
      <c r="N644" s="121">
        <f>IF($C$4="Neattiecināmās izmaksas",IF('11a+c+n'!$Q644="N",'11a+c+n'!N644,0))</f>
        <v>0</v>
      </c>
      <c r="O644" s="121">
        <f>IF($C$4="Neattiecināmās izmaksas",IF('11a+c+n'!$Q644="N",'11a+c+n'!O644,0))</f>
        <v>0</v>
      </c>
      <c r="P644" s="122">
        <f>IF($C$4="Neattiecināmās izmaksas",IF('11a+c+n'!$Q644="N",'11a+c+n'!P644,0))</f>
        <v>0</v>
      </c>
    </row>
    <row r="645" spans="1:16" x14ac:dyDescent="0.2">
      <c r="A645" s="49">
        <f>IF(P645=0,0,IF(COUNTBLANK(P645)=1,0,COUNTA($P$14:P645)))</f>
        <v>0</v>
      </c>
      <c r="B645" s="21">
        <f>IF($C$4="Neattiecināmās izmaksas",IF('11a+c+n'!$Q645="N",'11a+c+n'!B645,0))</f>
        <v>0</v>
      </c>
      <c r="C645" s="21">
        <f>IF($C$4="Neattiecināmās izmaksas",IF('11a+c+n'!$Q645="N",'11a+c+n'!C645,0))</f>
        <v>0</v>
      </c>
      <c r="D645" s="21">
        <f>IF($C$4="Neattiecināmās izmaksas",IF('11a+c+n'!$Q645="N",'11a+c+n'!D645,0))</f>
        <v>0</v>
      </c>
      <c r="E645" s="42"/>
      <c r="F645" s="64"/>
      <c r="G645" s="121"/>
      <c r="H645" s="121">
        <f>IF($C$4="Neattiecināmās izmaksas",IF('11a+c+n'!$Q645="N",'11a+c+n'!H645,0))</f>
        <v>0</v>
      </c>
      <c r="I645" s="121"/>
      <c r="J645" s="121"/>
      <c r="K645" s="122">
        <f>IF($C$4="Neattiecināmās izmaksas",IF('11a+c+n'!$Q645="N",'11a+c+n'!K645,0))</f>
        <v>0</v>
      </c>
      <c r="L645" s="83">
        <f>IF($C$4="Neattiecināmās izmaksas",IF('11a+c+n'!$Q645="N",'11a+c+n'!L645,0))</f>
        <v>0</v>
      </c>
      <c r="M645" s="121">
        <f>IF($C$4="Neattiecināmās izmaksas",IF('11a+c+n'!$Q645="N",'11a+c+n'!M645,0))</f>
        <v>0</v>
      </c>
      <c r="N645" s="121">
        <f>IF($C$4="Neattiecināmās izmaksas",IF('11a+c+n'!$Q645="N",'11a+c+n'!N645,0))</f>
        <v>0</v>
      </c>
      <c r="O645" s="121">
        <f>IF($C$4="Neattiecināmās izmaksas",IF('11a+c+n'!$Q645="N",'11a+c+n'!O645,0))</f>
        <v>0</v>
      </c>
      <c r="P645" s="122">
        <f>IF($C$4="Neattiecināmās izmaksas",IF('11a+c+n'!$Q645="N",'11a+c+n'!P645,0))</f>
        <v>0</v>
      </c>
    </row>
    <row r="646" spans="1:16" x14ac:dyDescent="0.2">
      <c r="A646" s="49">
        <f>IF(P646=0,0,IF(COUNTBLANK(P646)=1,0,COUNTA($P$14:P646)))</f>
        <v>0</v>
      </c>
      <c r="B646" s="21">
        <f>IF($C$4="Neattiecināmās izmaksas",IF('11a+c+n'!$Q646="N",'11a+c+n'!B646,0))</f>
        <v>0</v>
      </c>
      <c r="C646" s="21">
        <f>IF($C$4="Neattiecināmās izmaksas",IF('11a+c+n'!$Q646="N",'11a+c+n'!C646,0))</f>
        <v>0</v>
      </c>
      <c r="D646" s="21">
        <f>IF($C$4="Neattiecināmās izmaksas",IF('11a+c+n'!$Q646="N",'11a+c+n'!D646,0))</f>
        <v>0</v>
      </c>
      <c r="E646" s="42"/>
      <c r="F646" s="64"/>
      <c r="G646" s="121"/>
      <c r="H646" s="121">
        <f>IF($C$4="Neattiecināmās izmaksas",IF('11a+c+n'!$Q646="N",'11a+c+n'!H646,0))</f>
        <v>0</v>
      </c>
      <c r="I646" s="121"/>
      <c r="J646" s="121"/>
      <c r="K646" s="122">
        <f>IF($C$4="Neattiecināmās izmaksas",IF('11a+c+n'!$Q646="N",'11a+c+n'!K646,0))</f>
        <v>0</v>
      </c>
      <c r="L646" s="83">
        <f>IF($C$4="Neattiecināmās izmaksas",IF('11a+c+n'!$Q646="N",'11a+c+n'!L646,0))</f>
        <v>0</v>
      </c>
      <c r="M646" s="121">
        <f>IF($C$4="Neattiecināmās izmaksas",IF('11a+c+n'!$Q646="N",'11a+c+n'!M646,0))</f>
        <v>0</v>
      </c>
      <c r="N646" s="121">
        <f>IF($C$4="Neattiecināmās izmaksas",IF('11a+c+n'!$Q646="N",'11a+c+n'!N646,0))</f>
        <v>0</v>
      </c>
      <c r="O646" s="121">
        <f>IF($C$4="Neattiecināmās izmaksas",IF('11a+c+n'!$Q646="N",'11a+c+n'!O646,0))</f>
        <v>0</v>
      </c>
      <c r="P646" s="122">
        <f>IF($C$4="Neattiecināmās izmaksas",IF('11a+c+n'!$Q646="N",'11a+c+n'!P646,0))</f>
        <v>0</v>
      </c>
    </row>
    <row r="647" spans="1:16" x14ac:dyDescent="0.2">
      <c r="A647" s="49">
        <f>IF(P647=0,0,IF(COUNTBLANK(P647)=1,0,COUNTA($P$14:P647)))</f>
        <v>0</v>
      </c>
      <c r="B647" s="21">
        <f>IF($C$4="Neattiecināmās izmaksas",IF('11a+c+n'!$Q647="N",'11a+c+n'!B647,0))</f>
        <v>0</v>
      </c>
      <c r="C647" s="21">
        <f>IF($C$4="Neattiecināmās izmaksas",IF('11a+c+n'!$Q647="N",'11a+c+n'!C647,0))</f>
        <v>0</v>
      </c>
      <c r="D647" s="21">
        <f>IF($C$4="Neattiecināmās izmaksas",IF('11a+c+n'!$Q647="N",'11a+c+n'!D647,0))</f>
        <v>0</v>
      </c>
      <c r="E647" s="42"/>
      <c r="F647" s="64"/>
      <c r="G647" s="121"/>
      <c r="H647" s="121">
        <f>IF($C$4="Neattiecināmās izmaksas",IF('11a+c+n'!$Q647="N",'11a+c+n'!H647,0))</f>
        <v>0</v>
      </c>
      <c r="I647" s="121"/>
      <c r="J647" s="121"/>
      <c r="K647" s="122">
        <f>IF($C$4="Neattiecināmās izmaksas",IF('11a+c+n'!$Q647="N",'11a+c+n'!K647,0))</f>
        <v>0</v>
      </c>
      <c r="L647" s="83">
        <f>IF($C$4="Neattiecināmās izmaksas",IF('11a+c+n'!$Q647="N",'11a+c+n'!L647,0))</f>
        <v>0</v>
      </c>
      <c r="M647" s="121">
        <f>IF($C$4="Neattiecināmās izmaksas",IF('11a+c+n'!$Q647="N",'11a+c+n'!M647,0))</f>
        <v>0</v>
      </c>
      <c r="N647" s="121">
        <f>IF($C$4="Neattiecināmās izmaksas",IF('11a+c+n'!$Q647="N",'11a+c+n'!N647,0))</f>
        <v>0</v>
      </c>
      <c r="O647" s="121">
        <f>IF($C$4="Neattiecināmās izmaksas",IF('11a+c+n'!$Q647="N",'11a+c+n'!O647,0))</f>
        <v>0</v>
      </c>
      <c r="P647" s="122">
        <f>IF($C$4="Neattiecināmās izmaksas",IF('11a+c+n'!$Q647="N",'11a+c+n'!P647,0))</f>
        <v>0</v>
      </c>
    </row>
    <row r="648" spans="1:16" x14ac:dyDescent="0.2">
      <c r="A648" s="49">
        <f>IF(P648=0,0,IF(COUNTBLANK(P648)=1,0,COUNTA($P$14:P648)))</f>
        <v>0</v>
      </c>
      <c r="B648" s="21">
        <f>IF($C$4="Neattiecināmās izmaksas",IF('11a+c+n'!$Q648="N",'11a+c+n'!B648,0))</f>
        <v>0</v>
      </c>
      <c r="C648" s="21">
        <f>IF($C$4="Neattiecināmās izmaksas",IF('11a+c+n'!$Q648="N",'11a+c+n'!C648,0))</f>
        <v>0</v>
      </c>
      <c r="D648" s="21">
        <f>IF($C$4="Neattiecināmās izmaksas",IF('11a+c+n'!$Q648="N",'11a+c+n'!D648,0))</f>
        <v>0</v>
      </c>
      <c r="E648" s="42"/>
      <c r="F648" s="64"/>
      <c r="G648" s="121"/>
      <c r="H648" s="121">
        <f>IF($C$4="Neattiecināmās izmaksas",IF('11a+c+n'!$Q648="N",'11a+c+n'!H648,0))</f>
        <v>0</v>
      </c>
      <c r="I648" s="121"/>
      <c r="J648" s="121"/>
      <c r="K648" s="122">
        <f>IF($C$4="Neattiecināmās izmaksas",IF('11a+c+n'!$Q648="N",'11a+c+n'!K648,0))</f>
        <v>0</v>
      </c>
      <c r="L648" s="83">
        <f>IF($C$4="Neattiecināmās izmaksas",IF('11a+c+n'!$Q648="N",'11a+c+n'!L648,0))</f>
        <v>0</v>
      </c>
      <c r="M648" s="121">
        <f>IF($C$4="Neattiecināmās izmaksas",IF('11a+c+n'!$Q648="N",'11a+c+n'!M648,0))</f>
        <v>0</v>
      </c>
      <c r="N648" s="121">
        <f>IF($C$4="Neattiecināmās izmaksas",IF('11a+c+n'!$Q648="N",'11a+c+n'!N648,0))</f>
        <v>0</v>
      </c>
      <c r="O648" s="121">
        <f>IF($C$4="Neattiecināmās izmaksas",IF('11a+c+n'!$Q648="N",'11a+c+n'!O648,0))</f>
        <v>0</v>
      </c>
      <c r="P648" s="122">
        <f>IF($C$4="Neattiecināmās izmaksas",IF('11a+c+n'!$Q648="N",'11a+c+n'!P648,0))</f>
        <v>0</v>
      </c>
    </row>
    <row r="649" spans="1:16" x14ac:dyDescent="0.2">
      <c r="A649" s="49">
        <f>IF(P649=0,0,IF(COUNTBLANK(P649)=1,0,COUNTA($P$14:P649)))</f>
        <v>0</v>
      </c>
      <c r="B649" s="21">
        <f>IF($C$4="Neattiecināmās izmaksas",IF('11a+c+n'!$Q649="N",'11a+c+n'!B649,0))</f>
        <v>0</v>
      </c>
      <c r="C649" s="21">
        <f>IF($C$4="Neattiecināmās izmaksas",IF('11a+c+n'!$Q649="N",'11a+c+n'!C649,0))</f>
        <v>0</v>
      </c>
      <c r="D649" s="21">
        <f>IF($C$4="Neattiecināmās izmaksas",IF('11a+c+n'!$Q649="N",'11a+c+n'!D649,0))</f>
        <v>0</v>
      </c>
      <c r="E649" s="42"/>
      <c r="F649" s="64"/>
      <c r="G649" s="121"/>
      <c r="H649" s="121">
        <f>IF($C$4="Neattiecināmās izmaksas",IF('11a+c+n'!$Q649="N",'11a+c+n'!H649,0))</f>
        <v>0</v>
      </c>
      <c r="I649" s="121"/>
      <c r="J649" s="121"/>
      <c r="K649" s="122">
        <f>IF($C$4="Neattiecināmās izmaksas",IF('11a+c+n'!$Q649="N",'11a+c+n'!K649,0))</f>
        <v>0</v>
      </c>
      <c r="L649" s="83">
        <f>IF($C$4="Neattiecināmās izmaksas",IF('11a+c+n'!$Q649="N",'11a+c+n'!L649,0))</f>
        <v>0</v>
      </c>
      <c r="M649" s="121">
        <f>IF($C$4="Neattiecināmās izmaksas",IF('11a+c+n'!$Q649="N",'11a+c+n'!M649,0))</f>
        <v>0</v>
      </c>
      <c r="N649" s="121">
        <f>IF($C$4="Neattiecināmās izmaksas",IF('11a+c+n'!$Q649="N",'11a+c+n'!N649,0))</f>
        <v>0</v>
      </c>
      <c r="O649" s="121">
        <f>IF($C$4="Neattiecināmās izmaksas",IF('11a+c+n'!$Q649="N",'11a+c+n'!O649,0))</f>
        <v>0</v>
      </c>
      <c r="P649" s="122">
        <f>IF($C$4="Neattiecināmās izmaksas",IF('11a+c+n'!$Q649="N",'11a+c+n'!P649,0))</f>
        <v>0</v>
      </c>
    </row>
    <row r="650" spans="1:16" x14ac:dyDescent="0.2">
      <c r="A650" s="49">
        <f>IF(P650=0,0,IF(COUNTBLANK(P650)=1,0,COUNTA($P$14:P650)))</f>
        <v>0</v>
      </c>
      <c r="B650" s="21">
        <f>IF($C$4="Neattiecināmās izmaksas",IF('11a+c+n'!$Q650="N",'11a+c+n'!B650,0))</f>
        <v>0</v>
      </c>
      <c r="C650" s="21">
        <f>IF($C$4="Neattiecināmās izmaksas",IF('11a+c+n'!$Q650="N",'11a+c+n'!C650,0))</f>
        <v>0</v>
      </c>
      <c r="D650" s="21">
        <f>IF($C$4="Neattiecināmās izmaksas",IF('11a+c+n'!$Q650="N",'11a+c+n'!D650,0))</f>
        <v>0</v>
      </c>
      <c r="E650" s="42"/>
      <c r="F650" s="64"/>
      <c r="G650" s="121"/>
      <c r="H650" s="121">
        <f>IF($C$4="Neattiecināmās izmaksas",IF('11a+c+n'!$Q650="N",'11a+c+n'!H650,0))</f>
        <v>0</v>
      </c>
      <c r="I650" s="121"/>
      <c r="J650" s="121"/>
      <c r="K650" s="122">
        <f>IF($C$4="Neattiecināmās izmaksas",IF('11a+c+n'!$Q650="N",'11a+c+n'!K650,0))</f>
        <v>0</v>
      </c>
      <c r="L650" s="83">
        <f>IF($C$4="Neattiecināmās izmaksas",IF('11a+c+n'!$Q650="N",'11a+c+n'!L650,0))</f>
        <v>0</v>
      </c>
      <c r="M650" s="121">
        <f>IF($C$4="Neattiecināmās izmaksas",IF('11a+c+n'!$Q650="N",'11a+c+n'!M650,0))</f>
        <v>0</v>
      </c>
      <c r="N650" s="121">
        <f>IF($C$4="Neattiecināmās izmaksas",IF('11a+c+n'!$Q650="N",'11a+c+n'!N650,0))</f>
        <v>0</v>
      </c>
      <c r="O650" s="121">
        <f>IF($C$4="Neattiecināmās izmaksas",IF('11a+c+n'!$Q650="N",'11a+c+n'!O650,0))</f>
        <v>0</v>
      </c>
      <c r="P650" s="122">
        <f>IF($C$4="Neattiecināmās izmaksas",IF('11a+c+n'!$Q650="N",'11a+c+n'!P650,0))</f>
        <v>0</v>
      </c>
    </row>
    <row r="651" spans="1:16" x14ac:dyDescent="0.2">
      <c r="A651" s="49">
        <f>IF(P651=0,0,IF(COUNTBLANK(P651)=1,0,COUNTA($P$14:P651)))</f>
        <v>0</v>
      </c>
      <c r="B651" s="21">
        <f>IF($C$4="Neattiecināmās izmaksas",IF('11a+c+n'!$Q651="N",'11a+c+n'!B651,0))</f>
        <v>0</v>
      </c>
      <c r="C651" s="21">
        <f>IF($C$4="Neattiecināmās izmaksas",IF('11a+c+n'!$Q651="N",'11a+c+n'!C651,0))</f>
        <v>0</v>
      </c>
      <c r="D651" s="21">
        <f>IF($C$4="Neattiecināmās izmaksas",IF('11a+c+n'!$Q651="N",'11a+c+n'!D651,0))</f>
        <v>0</v>
      </c>
      <c r="E651" s="42"/>
      <c r="F651" s="64"/>
      <c r="G651" s="121"/>
      <c r="H651" s="121">
        <f>IF($C$4="Neattiecināmās izmaksas",IF('11a+c+n'!$Q651="N",'11a+c+n'!H651,0))</f>
        <v>0</v>
      </c>
      <c r="I651" s="121"/>
      <c r="J651" s="121"/>
      <c r="K651" s="122">
        <f>IF($C$4="Neattiecināmās izmaksas",IF('11a+c+n'!$Q651="N",'11a+c+n'!K651,0))</f>
        <v>0</v>
      </c>
      <c r="L651" s="83">
        <f>IF($C$4="Neattiecināmās izmaksas",IF('11a+c+n'!$Q651="N",'11a+c+n'!L651,0))</f>
        <v>0</v>
      </c>
      <c r="M651" s="121">
        <f>IF($C$4="Neattiecināmās izmaksas",IF('11a+c+n'!$Q651="N",'11a+c+n'!M651,0))</f>
        <v>0</v>
      </c>
      <c r="N651" s="121">
        <f>IF($C$4="Neattiecināmās izmaksas",IF('11a+c+n'!$Q651="N",'11a+c+n'!N651,0))</f>
        <v>0</v>
      </c>
      <c r="O651" s="121">
        <f>IF($C$4="Neattiecināmās izmaksas",IF('11a+c+n'!$Q651="N",'11a+c+n'!O651,0))</f>
        <v>0</v>
      </c>
      <c r="P651" s="122">
        <f>IF($C$4="Neattiecināmās izmaksas",IF('11a+c+n'!$Q651="N",'11a+c+n'!P651,0))</f>
        <v>0</v>
      </c>
    </row>
    <row r="652" spans="1:16" x14ac:dyDescent="0.2">
      <c r="A652" s="49">
        <f>IF(P652=0,0,IF(COUNTBLANK(P652)=1,0,COUNTA($P$14:P652)))</f>
        <v>0</v>
      </c>
      <c r="B652" s="21">
        <f>IF($C$4="Neattiecināmās izmaksas",IF('11a+c+n'!$Q652="N",'11a+c+n'!B652,0))</f>
        <v>0</v>
      </c>
      <c r="C652" s="21">
        <f>IF($C$4="Neattiecināmās izmaksas",IF('11a+c+n'!$Q652="N",'11a+c+n'!C652,0))</f>
        <v>0</v>
      </c>
      <c r="D652" s="21">
        <f>IF($C$4="Neattiecināmās izmaksas",IF('11a+c+n'!$Q652="N",'11a+c+n'!D652,0))</f>
        <v>0</v>
      </c>
      <c r="E652" s="42"/>
      <c r="F652" s="64"/>
      <c r="G652" s="121"/>
      <c r="H652" s="121">
        <f>IF($C$4="Neattiecināmās izmaksas",IF('11a+c+n'!$Q652="N",'11a+c+n'!H652,0))</f>
        <v>0</v>
      </c>
      <c r="I652" s="121"/>
      <c r="J652" s="121"/>
      <c r="K652" s="122">
        <f>IF($C$4="Neattiecināmās izmaksas",IF('11a+c+n'!$Q652="N",'11a+c+n'!K652,0))</f>
        <v>0</v>
      </c>
      <c r="L652" s="83">
        <f>IF($C$4="Neattiecināmās izmaksas",IF('11a+c+n'!$Q652="N",'11a+c+n'!L652,0))</f>
        <v>0</v>
      </c>
      <c r="M652" s="121">
        <f>IF($C$4="Neattiecināmās izmaksas",IF('11a+c+n'!$Q652="N",'11a+c+n'!M652,0))</f>
        <v>0</v>
      </c>
      <c r="N652" s="121">
        <f>IF($C$4="Neattiecināmās izmaksas",IF('11a+c+n'!$Q652="N",'11a+c+n'!N652,0))</f>
        <v>0</v>
      </c>
      <c r="O652" s="121">
        <f>IF($C$4="Neattiecināmās izmaksas",IF('11a+c+n'!$Q652="N",'11a+c+n'!O652,0))</f>
        <v>0</v>
      </c>
      <c r="P652" s="122">
        <f>IF($C$4="Neattiecināmās izmaksas",IF('11a+c+n'!$Q652="N",'11a+c+n'!P652,0))</f>
        <v>0</v>
      </c>
    </row>
    <row r="653" spans="1:16" x14ac:dyDescent="0.2">
      <c r="A653" s="49">
        <f>IF(P653=0,0,IF(COUNTBLANK(P653)=1,0,COUNTA($P$14:P653)))</f>
        <v>0</v>
      </c>
      <c r="B653" s="21">
        <f>IF($C$4="Neattiecināmās izmaksas",IF('11a+c+n'!$Q653="N",'11a+c+n'!B653,0))</f>
        <v>0</v>
      </c>
      <c r="C653" s="21">
        <f>IF($C$4="Neattiecināmās izmaksas",IF('11a+c+n'!$Q653="N",'11a+c+n'!C653,0))</f>
        <v>0</v>
      </c>
      <c r="D653" s="21">
        <f>IF($C$4="Neattiecināmās izmaksas",IF('11a+c+n'!$Q653="N",'11a+c+n'!D653,0))</f>
        <v>0</v>
      </c>
      <c r="E653" s="42"/>
      <c r="F653" s="64"/>
      <c r="G653" s="121"/>
      <c r="H653" s="121">
        <f>IF($C$4="Neattiecināmās izmaksas",IF('11a+c+n'!$Q653="N",'11a+c+n'!H653,0))</f>
        <v>0</v>
      </c>
      <c r="I653" s="121"/>
      <c r="J653" s="121"/>
      <c r="K653" s="122">
        <f>IF($C$4="Neattiecināmās izmaksas",IF('11a+c+n'!$Q653="N",'11a+c+n'!K653,0))</f>
        <v>0</v>
      </c>
      <c r="L653" s="83">
        <f>IF($C$4="Neattiecināmās izmaksas",IF('11a+c+n'!$Q653="N",'11a+c+n'!L653,0))</f>
        <v>0</v>
      </c>
      <c r="M653" s="121">
        <f>IF($C$4="Neattiecināmās izmaksas",IF('11a+c+n'!$Q653="N",'11a+c+n'!M653,0))</f>
        <v>0</v>
      </c>
      <c r="N653" s="121">
        <f>IF($C$4="Neattiecināmās izmaksas",IF('11a+c+n'!$Q653="N",'11a+c+n'!N653,0))</f>
        <v>0</v>
      </c>
      <c r="O653" s="121">
        <f>IF($C$4="Neattiecināmās izmaksas",IF('11a+c+n'!$Q653="N",'11a+c+n'!O653,0))</f>
        <v>0</v>
      </c>
      <c r="P653" s="122">
        <f>IF($C$4="Neattiecināmās izmaksas",IF('11a+c+n'!$Q653="N",'11a+c+n'!P653,0))</f>
        <v>0</v>
      </c>
    </row>
    <row r="654" spans="1:16" x14ac:dyDescent="0.2">
      <c r="A654" s="49">
        <f>IF(P654=0,0,IF(COUNTBLANK(P654)=1,0,COUNTA($P$14:P654)))</f>
        <v>0</v>
      </c>
      <c r="B654" s="21">
        <f>IF($C$4="Neattiecināmās izmaksas",IF('11a+c+n'!$Q654="N",'11a+c+n'!B654,0))</f>
        <v>0</v>
      </c>
      <c r="C654" s="21">
        <f>IF($C$4="Neattiecināmās izmaksas",IF('11a+c+n'!$Q654="N",'11a+c+n'!C654,0))</f>
        <v>0</v>
      </c>
      <c r="D654" s="21">
        <f>IF($C$4="Neattiecināmās izmaksas",IF('11a+c+n'!$Q654="N",'11a+c+n'!D654,0))</f>
        <v>0</v>
      </c>
      <c r="E654" s="42"/>
      <c r="F654" s="64"/>
      <c r="G654" s="121"/>
      <c r="H654" s="121">
        <f>IF($C$4="Neattiecināmās izmaksas",IF('11a+c+n'!$Q654="N",'11a+c+n'!H654,0))</f>
        <v>0</v>
      </c>
      <c r="I654" s="121"/>
      <c r="J654" s="121"/>
      <c r="K654" s="122">
        <f>IF($C$4="Neattiecināmās izmaksas",IF('11a+c+n'!$Q654="N",'11a+c+n'!K654,0))</f>
        <v>0</v>
      </c>
      <c r="L654" s="83">
        <f>IF($C$4="Neattiecināmās izmaksas",IF('11a+c+n'!$Q654="N",'11a+c+n'!L654,0))</f>
        <v>0</v>
      </c>
      <c r="M654" s="121">
        <f>IF($C$4="Neattiecināmās izmaksas",IF('11a+c+n'!$Q654="N",'11a+c+n'!M654,0))</f>
        <v>0</v>
      </c>
      <c r="N654" s="121">
        <f>IF($C$4="Neattiecināmās izmaksas",IF('11a+c+n'!$Q654="N",'11a+c+n'!N654,0))</f>
        <v>0</v>
      </c>
      <c r="O654" s="121">
        <f>IF($C$4="Neattiecināmās izmaksas",IF('11a+c+n'!$Q654="N",'11a+c+n'!O654,0))</f>
        <v>0</v>
      </c>
      <c r="P654" s="122">
        <f>IF($C$4="Neattiecināmās izmaksas",IF('11a+c+n'!$Q654="N",'11a+c+n'!P654,0))</f>
        <v>0</v>
      </c>
    </row>
    <row r="655" spans="1:16" x14ac:dyDescent="0.2">
      <c r="A655" s="49">
        <f>IF(P655=0,0,IF(COUNTBLANK(P655)=1,0,COUNTA($P$14:P655)))</f>
        <v>0</v>
      </c>
      <c r="B655" s="21">
        <f>IF($C$4="Neattiecināmās izmaksas",IF('11a+c+n'!$Q655="N",'11a+c+n'!B655,0))</f>
        <v>0</v>
      </c>
      <c r="C655" s="21">
        <f>IF($C$4="Neattiecināmās izmaksas",IF('11a+c+n'!$Q655="N",'11a+c+n'!C655,0))</f>
        <v>0</v>
      </c>
      <c r="D655" s="21">
        <f>IF($C$4="Neattiecināmās izmaksas",IF('11a+c+n'!$Q655="N",'11a+c+n'!D655,0))</f>
        <v>0</v>
      </c>
      <c r="E655" s="42"/>
      <c r="F655" s="64"/>
      <c r="G655" s="121"/>
      <c r="H655" s="121">
        <f>IF($C$4="Neattiecināmās izmaksas",IF('11a+c+n'!$Q655="N",'11a+c+n'!H655,0))</f>
        <v>0</v>
      </c>
      <c r="I655" s="121"/>
      <c r="J655" s="121"/>
      <c r="K655" s="122">
        <f>IF($C$4="Neattiecināmās izmaksas",IF('11a+c+n'!$Q655="N",'11a+c+n'!K655,0))</f>
        <v>0</v>
      </c>
      <c r="L655" s="83">
        <f>IF($C$4="Neattiecināmās izmaksas",IF('11a+c+n'!$Q655="N",'11a+c+n'!L655,0))</f>
        <v>0</v>
      </c>
      <c r="M655" s="121">
        <f>IF($C$4="Neattiecināmās izmaksas",IF('11a+c+n'!$Q655="N",'11a+c+n'!M655,0))</f>
        <v>0</v>
      </c>
      <c r="N655" s="121">
        <f>IF($C$4="Neattiecināmās izmaksas",IF('11a+c+n'!$Q655="N",'11a+c+n'!N655,0))</f>
        <v>0</v>
      </c>
      <c r="O655" s="121">
        <f>IF($C$4="Neattiecināmās izmaksas",IF('11a+c+n'!$Q655="N",'11a+c+n'!O655,0))</f>
        <v>0</v>
      </c>
      <c r="P655" s="122">
        <f>IF($C$4="Neattiecināmās izmaksas",IF('11a+c+n'!$Q655="N",'11a+c+n'!P655,0))</f>
        <v>0</v>
      </c>
    </row>
    <row r="656" spans="1:16" x14ac:dyDescent="0.2">
      <c r="A656" s="49">
        <f>IF(P656=0,0,IF(COUNTBLANK(P656)=1,0,COUNTA($P$14:P656)))</f>
        <v>0</v>
      </c>
      <c r="B656" s="21">
        <f>IF($C$4="Neattiecināmās izmaksas",IF('11a+c+n'!$Q656="N",'11a+c+n'!B656,0))</f>
        <v>0</v>
      </c>
      <c r="C656" s="21">
        <f>IF($C$4="Neattiecināmās izmaksas",IF('11a+c+n'!$Q656="N",'11a+c+n'!C656,0))</f>
        <v>0</v>
      </c>
      <c r="D656" s="21">
        <f>IF($C$4="Neattiecināmās izmaksas",IF('11a+c+n'!$Q656="N",'11a+c+n'!D656,0))</f>
        <v>0</v>
      </c>
      <c r="E656" s="42"/>
      <c r="F656" s="64"/>
      <c r="G656" s="121"/>
      <c r="H656" s="121">
        <f>IF($C$4="Neattiecināmās izmaksas",IF('11a+c+n'!$Q656="N",'11a+c+n'!H656,0))</f>
        <v>0</v>
      </c>
      <c r="I656" s="121"/>
      <c r="J656" s="121"/>
      <c r="K656" s="122">
        <f>IF($C$4="Neattiecināmās izmaksas",IF('11a+c+n'!$Q656="N",'11a+c+n'!K656,0))</f>
        <v>0</v>
      </c>
      <c r="L656" s="83">
        <f>IF($C$4="Neattiecināmās izmaksas",IF('11a+c+n'!$Q656="N",'11a+c+n'!L656,0))</f>
        <v>0</v>
      </c>
      <c r="M656" s="121">
        <f>IF($C$4="Neattiecināmās izmaksas",IF('11a+c+n'!$Q656="N",'11a+c+n'!M656,0))</f>
        <v>0</v>
      </c>
      <c r="N656" s="121">
        <f>IF($C$4="Neattiecināmās izmaksas",IF('11a+c+n'!$Q656="N",'11a+c+n'!N656,0))</f>
        <v>0</v>
      </c>
      <c r="O656" s="121">
        <f>IF($C$4="Neattiecināmās izmaksas",IF('11a+c+n'!$Q656="N",'11a+c+n'!O656,0))</f>
        <v>0</v>
      </c>
      <c r="P656" s="122">
        <f>IF($C$4="Neattiecināmās izmaksas",IF('11a+c+n'!$Q656="N",'11a+c+n'!P656,0))</f>
        <v>0</v>
      </c>
    </row>
    <row r="657" spans="1:16" x14ac:dyDescent="0.2">
      <c r="A657" s="49">
        <f>IF(P657=0,0,IF(COUNTBLANK(P657)=1,0,COUNTA($P$14:P657)))</f>
        <v>0</v>
      </c>
      <c r="B657" s="21">
        <f>IF($C$4="Neattiecināmās izmaksas",IF('11a+c+n'!$Q657="N",'11a+c+n'!B657,0))</f>
        <v>0</v>
      </c>
      <c r="C657" s="21">
        <f>IF($C$4="Neattiecināmās izmaksas",IF('11a+c+n'!$Q657="N",'11a+c+n'!C657,0))</f>
        <v>0</v>
      </c>
      <c r="D657" s="21">
        <f>IF($C$4="Neattiecināmās izmaksas",IF('11a+c+n'!$Q657="N",'11a+c+n'!D657,0))</f>
        <v>0</v>
      </c>
      <c r="E657" s="42"/>
      <c r="F657" s="64"/>
      <c r="G657" s="121"/>
      <c r="H657" s="121">
        <f>IF($C$4="Neattiecināmās izmaksas",IF('11a+c+n'!$Q657="N",'11a+c+n'!H657,0))</f>
        <v>0</v>
      </c>
      <c r="I657" s="121"/>
      <c r="J657" s="121"/>
      <c r="K657" s="122">
        <f>IF($C$4="Neattiecināmās izmaksas",IF('11a+c+n'!$Q657="N",'11a+c+n'!K657,0))</f>
        <v>0</v>
      </c>
      <c r="L657" s="83">
        <f>IF($C$4="Neattiecināmās izmaksas",IF('11a+c+n'!$Q657="N",'11a+c+n'!L657,0))</f>
        <v>0</v>
      </c>
      <c r="M657" s="121">
        <f>IF($C$4="Neattiecināmās izmaksas",IF('11a+c+n'!$Q657="N",'11a+c+n'!M657,0))</f>
        <v>0</v>
      </c>
      <c r="N657" s="121">
        <f>IF($C$4="Neattiecināmās izmaksas",IF('11a+c+n'!$Q657="N",'11a+c+n'!N657,0))</f>
        <v>0</v>
      </c>
      <c r="O657" s="121">
        <f>IF($C$4="Neattiecināmās izmaksas",IF('11a+c+n'!$Q657="N",'11a+c+n'!O657,0))</f>
        <v>0</v>
      </c>
      <c r="P657" s="122">
        <f>IF($C$4="Neattiecināmās izmaksas",IF('11a+c+n'!$Q657="N",'11a+c+n'!P657,0))</f>
        <v>0</v>
      </c>
    </row>
    <row r="658" spans="1:16" x14ac:dyDescent="0.2">
      <c r="A658" s="49">
        <f>IF(P658=0,0,IF(COUNTBLANK(P658)=1,0,COUNTA($P$14:P658)))</f>
        <v>0</v>
      </c>
      <c r="B658" s="21">
        <f>IF($C$4="Neattiecināmās izmaksas",IF('11a+c+n'!$Q658="N",'11a+c+n'!B658,0))</f>
        <v>0</v>
      </c>
      <c r="C658" s="21">
        <f>IF($C$4="Neattiecināmās izmaksas",IF('11a+c+n'!$Q658="N",'11a+c+n'!C658,0))</f>
        <v>0</v>
      </c>
      <c r="D658" s="21">
        <f>IF($C$4="Neattiecināmās izmaksas",IF('11a+c+n'!$Q658="N",'11a+c+n'!D658,0))</f>
        <v>0</v>
      </c>
      <c r="E658" s="42"/>
      <c r="F658" s="64"/>
      <c r="G658" s="121"/>
      <c r="H658" s="121">
        <f>IF($C$4="Neattiecināmās izmaksas",IF('11a+c+n'!$Q658="N",'11a+c+n'!H658,0))</f>
        <v>0</v>
      </c>
      <c r="I658" s="121"/>
      <c r="J658" s="121"/>
      <c r="K658" s="122">
        <f>IF($C$4="Neattiecināmās izmaksas",IF('11a+c+n'!$Q658="N",'11a+c+n'!K658,0))</f>
        <v>0</v>
      </c>
      <c r="L658" s="83">
        <f>IF($C$4="Neattiecināmās izmaksas",IF('11a+c+n'!$Q658="N",'11a+c+n'!L658,0))</f>
        <v>0</v>
      </c>
      <c r="M658" s="121">
        <f>IF($C$4="Neattiecināmās izmaksas",IF('11a+c+n'!$Q658="N",'11a+c+n'!M658,0))</f>
        <v>0</v>
      </c>
      <c r="N658" s="121">
        <f>IF($C$4="Neattiecināmās izmaksas",IF('11a+c+n'!$Q658="N",'11a+c+n'!N658,0))</f>
        <v>0</v>
      </c>
      <c r="O658" s="121">
        <f>IF($C$4="Neattiecināmās izmaksas",IF('11a+c+n'!$Q658="N",'11a+c+n'!O658,0))</f>
        <v>0</v>
      </c>
      <c r="P658" s="122">
        <f>IF($C$4="Neattiecināmās izmaksas",IF('11a+c+n'!$Q658="N",'11a+c+n'!P658,0))</f>
        <v>0</v>
      </c>
    </row>
    <row r="659" spans="1:16" x14ac:dyDescent="0.2">
      <c r="A659" s="49">
        <f>IF(P659=0,0,IF(COUNTBLANK(P659)=1,0,COUNTA($P$14:P659)))</f>
        <v>0</v>
      </c>
      <c r="B659" s="21">
        <f>IF($C$4="Neattiecināmās izmaksas",IF('11a+c+n'!$Q659="N",'11a+c+n'!B659,0))</f>
        <v>0</v>
      </c>
      <c r="C659" s="21">
        <f>IF($C$4="Neattiecināmās izmaksas",IF('11a+c+n'!$Q659="N",'11a+c+n'!C659,0))</f>
        <v>0</v>
      </c>
      <c r="D659" s="21">
        <f>IF($C$4="Neattiecināmās izmaksas",IF('11a+c+n'!$Q659="N",'11a+c+n'!D659,0))</f>
        <v>0</v>
      </c>
      <c r="E659" s="42"/>
      <c r="F659" s="64"/>
      <c r="G659" s="121"/>
      <c r="H659" s="121">
        <f>IF($C$4="Neattiecināmās izmaksas",IF('11a+c+n'!$Q659="N",'11a+c+n'!H659,0))</f>
        <v>0</v>
      </c>
      <c r="I659" s="121"/>
      <c r="J659" s="121"/>
      <c r="K659" s="122">
        <f>IF($C$4="Neattiecināmās izmaksas",IF('11a+c+n'!$Q659="N",'11a+c+n'!K659,0))</f>
        <v>0</v>
      </c>
      <c r="L659" s="83">
        <f>IF($C$4="Neattiecināmās izmaksas",IF('11a+c+n'!$Q659="N",'11a+c+n'!L659,0))</f>
        <v>0</v>
      </c>
      <c r="M659" s="121">
        <f>IF($C$4="Neattiecināmās izmaksas",IF('11a+c+n'!$Q659="N",'11a+c+n'!M659,0))</f>
        <v>0</v>
      </c>
      <c r="N659" s="121">
        <f>IF($C$4="Neattiecināmās izmaksas",IF('11a+c+n'!$Q659="N",'11a+c+n'!N659,0))</f>
        <v>0</v>
      </c>
      <c r="O659" s="121">
        <f>IF($C$4="Neattiecināmās izmaksas",IF('11a+c+n'!$Q659="N",'11a+c+n'!O659,0))</f>
        <v>0</v>
      </c>
      <c r="P659" s="122">
        <f>IF($C$4="Neattiecināmās izmaksas",IF('11a+c+n'!$Q659="N",'11a+c+n'!P659,0))</f>
        <v>0</v>
      </c>
    </row>
    <row r="660" spans="1:16" x14ac:dyDescent="0.2">
      <c r="A660" s="49">
        <f>IF(P660=0,0,IF(COUNTBLANK(P660)=1,0,COUNTA($P$14:P660)))</f>
        <v>0</v>
      </c>
      <c r="B660" s="21">
        <f>IF($C$4="Neattiecināmās izmaksas",IF('11a+c+n'!$Q660="N",'11a+c+n'!B660,0))</f>
        <v>0</v>
      </c>
      <c r="C660" s="21">
        <f>IF($C$4="Neattiecināmās izmaksas",IF('11a+c+n'!$Q660="N",'11a+c+n'!C660,0))</f>
        <v>0</v>
      </c>
      <c r="D660" s="21">
        <f>IF($C$4="Neattiecināmās izmaksas",IF('11a+c+n'!$Q660="N",'11a+c+n'!D660,0))</f>
        <v>0</v>
      </c>
      <c r="E660" s="42"/>
      <c r="F660" s="64"/>
      <c r="G660" s="121"/>
      <c r="H660" s="121">
        <f>IF($C$4="Neattiecināmās izmaksas",IF('11a+c+n'!$Q660="N",'11a+c+n'!H660,0))</f>
        <v>0</v>
      </c>
      <c r="I660" s="121"/>
      <c r="J660" s="121"/>
      <c r="K660" s="122">
        <f>IF($C$4="Neattiecināmās izmaksas",IF('11a+c+n'!$Q660="N",'11a+c+n'!K660,0))</f>
        <v>0</v>
      </c>
      <c r="L660" s="83">
        <f>IF($C$4="Neattiecināmās izmaksas",IF('11a+c+n'!$Q660="N",'11a+c+n'!L660,0))</f>
        <v>0</v>
      </c>
      <c r="M660" s="121">
        <f>IF($C$4="Neattiecināmās izmaksas",IF('11a+c+n'!$Q660="N",'11a+c+n'!M660,0))</f>
        <v>0</v>
      </c>
      <c r="N660" s="121">
        <f>IF($C$4="Neattiecināmās izmaksas",IF('11a+c+n'!$Q660="N",'11a+c+n'!N660,0))</f>
        <v>0</v>
      </c>
      <c r="O660" s="121">
        <f>IF($C$4="Neattiecināmās izmaksas",IF('11a+c+n'!$Q660="N",'11a+c+n'!O660,0))</f>
        <v>0</v>
      </c>
      <c r="P660" s="122">
        <f>IF($C$4="Neattiecināmās izmaksas",IF('11a+c+n'!$Q660="N",'11a+c+n'!P660,0))</f>
        <v>0</v>
      </c>
    </row>
    <row r="661" spans="1:16" x14ac:dyDescent="0.2">
      <c r="A661" s="49">
        <f>IF(P661=0,0,IF(COUNTBLANK(P661)=1,0,COUNTA($P$14:P661)))</f>
        <v>0</v>
      </c>
      <c r="B661" s="21">
        <f>IF($C$4="Neattiecināmās izmaksas",IF('11a+c+n'!$Q661="N",'11a+c+n'!B661,0))</f>
        <v>0</v>
      </c>
      <c r="C661" s="21">
        <f>IF($C$4="Neattiecināmās izmaksas",IF('11a+c+n'!$Q661="N",'11a+c+n'!C661,0))</f>
        <v>0</v>
      </c>
      <c r="D661" s="21">
        <f>IF($C$4="Neattiecināmās izmaksas",IF('11a+c+n'!$Q661="N",'11a+c+n'!D661,0))</f>
        <v>0</v>
      </c>
      <c r="E661" s="42"/>
      <c r="F661" s="64"/>
      <c r="G661" s="121"/>
      <c r="H661" s="121">
        <f>IF($C$4="Neattiecināmās izmaksas",IF('11a+c+n'!$Q661="N",'11a+c+n'!H661,0))</f>
        <v>0</v>
      </c>
      <c r="I661" s="121"/>
      <c r="J661" s="121"/>
      <c r="K661" s="122">
        <f>IF($C$4="Neattiecināmās izmaksas",IF('11a+c+n'!$Q661="N",'11a+c+n'!K661,0))</f>
        <v>0</v>
      </c>
      <c r="L661" s="83">
        <f>IF($C$4="Neattiecināmās izmaksas",IF('11a+c+n'!$Q661="N",'11a+c+n'!L661,0))</f>
        <v>0</v>
      </c>
      <c r="M661" s="121">
        <f>IF($C$4="Neattiecināmās izmaksas",IF('11a+c+n'!$Q661="N",'11a+c+n'!M661,0))</f>
        <v>0</v>
      </c>
      <c r="N661" s="121">
        <f>IF($C$4="Neattiecināmās izmaksas",IF('11a+c+n'!$Q661="N",'11a+c+n'!N661,0))</f>
        <v>0</v>
      </c>
      <c r="O661" s="121">
        <f>IF($C$4="Neattiecināmās izmaksas",IF('11a+c+n'!$Q661="N",'11a+c+n'!O661,0))</f>
        <v>0</v>
      </c>
      <c r="P661" s="122">
        <f>IF($C$4="Neattiecināmās izmaksas",IF('11a+c+n'!$Q661="N",'11a+c+n'!P661,0))</f>
        <v>0</v>
      </c>
    </row>
    <row r="662" spans="1:16" x14ac:dyDescent="0.2">
      <c r="A662" s="49">
        <f>IF(P662=0,0,IF(COUNTBLANK(P662)=1,0,COUNTA($P$14:P662)))</f>
        <v>0</v>
      </c>
      <c r="B662" s="21">
        <f>IF($C$4="Neattiecināmās izmaksas",IF('11a+c+n'!$Q662="N",'11a+c+n'!B662,0))</f>
        <v>0</v>
      </c>
      <c r="C662" s="21">
        <f>IF($C$4="Neattiecināmās izmaksas",IF('11a+c+n'!$Q662="N",'11a+c+n'!C662,0))</f>
        <v>0</v>
      </c>
      <c r="D662" s="21">
        <f>IF($C$4="Neattiecināmās izmaksas",IF('11a+c+n'!$Q662="N",'11a+c+n'!D662,0))</f>
        <v>0</v>
      </c>
      <c r="E662" s="42"/>
      <c r="F662" s="64"/>
      <c r="G662" s="121"/>
      <c r="H662" s="121">
        <f>IF($C$4="Neattiecināmās izmaksas",IF('11a+c+n'!$Q662="N",'11a+c+n'!H662,0))</f>
        <v>0</v>
      </c>
      <c r="I662" s="121"/>
      <c r="J662" s="121"/>
      <c r="K662" s="122">
        <f>IF($C$4="Neattiecināmās izmaksas",IF('11a+c+n'!$Q662="N",'11a+c+n'!K662,0))</f>
        <v>0</v>
      </c>
      <c r="L662" s="83">
        <f>IF($C$4="Neattiecināmās izmaksas",IF('11a+c+n'!$Q662="N",'11a+c+n'!L662,0))</f>
        <v>0</v>
      </c>
      <c r="M662" s="121">
        <f>IF($C$4="Neattiecināmās izmaksas",IF('11a+c+n'!$Q662="N",'11a+c+n'!M662,0))</f>
        <v>0</v>
      </c>
      <c r="N662" s="121">
        <f>IF($C$4="Neattiecināmās izmaksas",IF('11a+c+n'!$Q662="N",'11a+c+n'!N662,0))</f>
        <v>0</v>
      </c>
      <c r="O662" s="121">
        <f>IF($C$4="Neattiecināmās izmaksas",IF('11a+c+n'!$Q662="N",'11a+c+n'!O662,0))</f>
        <v>0</v>
      </c>
      <c r="P662" s="122">
        <f>IF($C$4="Neattiecināmās izmaksas",IF('11a+c+n'!$Q662="N",'11a+c+n'!P662,0))</f>
        <v>0</v>
      </c>
    </row>
    <row r="663" spans="1:16" x14ac:dyDescent="0.2">
      <c r="A663" s="49">
        <f>IF(P663=0,0,IF(COUNTBLANK(P663)=1,0,COUNTA($P$14:P663)))</f>
        <v>0</v>
      </c>
      <c r="B663" s="21">
        <f>IF($C$4="Neattiecināmās izmaksas",IF('11a+c+n'!$Q663="N",'11a+c+n'!B663,0))</f>
        <v>0</v>
      </c>
      <c r="C663" s="21">
        <f>IF($C$4="Neattiecināmās izmaksas",IF('11a+c+n'!$Q663="N",'11a+c+n'!C663,0))</f>
        <v>0</v>
      </c>
      <c r="D663" s="21">
        <f>IF($C$4="Neattiecināmās izmaksas",IF('11a+c+n'!$Q663="N",'11a+c+n'!D663,0))</f>
        <v>0</v>
      </c>
      <c r="E663" s="42"/>
      <c r="F663" s="64"/>
      <c r="G663" s="121"/>
      <c r="H663" s="121">
        <f>IF($C$4="Neattiecināmās izmaksas",IF('11a+c+n'!$Q663="N",'11a+c+n'!H663,0))</f>
        <v>0</v>
      </c>
      <c r="I663" s="121"/>
      <c r="J663" s="121"/>
      <c r="K663" s="122">
        <f>IF($C$4="Neattiecināmās izmaksas",IF('11a+c+n'!$Q663="N",'11a+c+n'!K663,0))</f>
        <v>0</v>
      </c>
      <c r="L663" s="83">
        <f>IF($C$4="Neattiecināmās izmaksas",IF('11a+c+n'!$Q663="N",'11a+c+n'!L663,0))</f>
        <v>0</v>
      </c>
      <c r="M663" s="121">
        <f>IF($C$4="Neattiecināmās izmaksas",IF('11a+c+n'!$Q663="N",'11a+c+n'!M663,0))</f>
        <v>0</v>
      </c>
      <c r="N663" s="121">
        <f>IF($C$4="Neattiecināmās izmaksas",IF('11a+c+n'!$Q663="N",'11a+c+n'!N663,0))</f>
        <v>0</v>
      </c>
      <c r="O663" s="121">
        <f>IF($C$4="Neattiecināmās izmaksas",IF('11a+c+n'!$Q663="N",'11a+c+n'!O663,0))</f>
        <v>0</v>
      </c>
      <c r="P663" s="122">
        <f>IF($C$4="Neattiecināmās izmaksas",IF('11a+c+n'!$Q663="N",'11a+c+n'!P663,0))</f>
        <v>0</v>
      </c>
    </row>
    <row r="664" spans="1:16" x14ac:dyDescent="0.2">
      <c r="A664" s="49">
        <f>IF(P664=0,0,IF(COUNTBLANK(P664)=1,0,COUNTA($P$14:P664)))</f>
        <v>0</v>
      </c>
      <c r="B664" s="21">
        <f>IF($C$4="Neattiecināmās izmaksas",IF('11a+c+n'!$Q664="N",'11a+c+n'!B664,0))</f>
        <v>0</v>
      </c>
      <c r="C664" s="21">
        <f>IF($C$4="Neattiecināmās izmaksas",IF('11a+c+n'!$Q664="N",'11a+c+n'!C664,0))</f>
        <v>0</v>
      </c>
      <c r="D664" s="21">
        <f>IF($C$4="Neattiecināmās izmaksas",IF('11a+c+n'!$Q664="N",'11a+c+n'!D664,0))</f>
        <v>0</v>
      </c>
      <c r="E664" s="42"/>
      <c r="F664" s="64"/>
      <c r="G664" s="121"/>
      <c r="H664" s="121">
        <f>IF($C$4="Neattiecināmās izmaksas",IF('11a+c+n'!$Q664="N",'11a+c+n'!H664,0))</f>
        <v>0</v>
      </c>
      <c r="I664" s="121"/>
      <c r="J664" s="121"/>
      <c r="K664" s="122">
        <f>IF($C$4="Neattiecināmās izmaksas",IF('11a+c+n'!$Q664="N",'11a+c+n'!K664,0))</f>
        <v>0</v>
      </c>
      <c r="L664" s="83">
        <f>IF($C$4="Neattiecināmās izmaksas",IF('11a+c+n'!$Q664="N",'11a+c+n'!L664,0))</f>
        <v>0</v>
      </c>
      <c r="M664" s="121">
        <f>IF($C$4="Neattiecināmās izmaksas",IF('11a+c+n'!$Q664="N",'11a+c+n'!M664,0))</f>
        <v>0</v>
      </c>
      <c r="N664" s="121">
        <f>IF($C$4="Neattiecināmās izmaksas",IF('11a+c+n'!$Q664="N",'11a+c+n'!N664,0))</f>
        <v>0</v>
      </c>
      <c r="O664" s="121">
        <f>IF($C$4="Neattiecināmās izmaksas",IF('11a+c+n'!$Q664="N",'11a+c+n'!O664,0))</f>
        <v>0</v>
      </c>
      <c r="P664" s="122">
        <f>IF($C$4="Neattiecināmās izmaksas",IF('11a+c+n'!$Q664="N",'11a+c+n'!P664,0))</f>
        <v>0</v>
      </c>
    </row>
    <row r="665" spans="1:16" x14ac:dyDescent="0.2">
      <c r="A665" s="49">
        <f>IF(P665=0,0,IF(COUNTBLANK(P665)=1,0,COUNTA($P$14:P665)))</f>
        <v>0</v>
      </c>
      <c r="B665" s="21">
        <f>IF($C$4="Neattiecināmās izmaksas",IF('11a+c+n'!$Q665="N",'11a+c+n'!B665,0))</f>
        <v>0</v>
      </c>
      <c r="C665" s="21">
        <f>IF($C$4="Neattiecināmās izmaksas",IF('11a+c+n'!$Q665="N",'11a+c+n'!C665,0))</f>
        <v>0</v>
      </c>
      <c r="D665" s="21">
        <f>IF($C$4="Neattiecināmās izmaksas",IF('11a+c+n'!$Q665="N",'11a+c+n'!D665,0))</f>
        <v>0</v>
      </c>
      <c r="E665" s="42"/>
      <c r="F665" s="64"/>
      <c r="G665" s="121"/>
      <c r="H665" s="121">
        <f>IF($C$4="Neattiecināmās izmaksas",IF('11a+c+n'!$Q665="N",'11a+c+n'!H665,0))</f>
        <v>0</v>
      </c>
      <c r="I665" s="121"/>
      <c r="J665" s="121"/>
      <c r="K665" s="122">
        <f>IF($C$4="Neattiecināmās izmaksas",IF('11a+c+n'!$Q665="N",'11a+c+n'!K665,0))</f>
        <v>0</v>
      </c>
      <c r="L665" s="83">
        <f>IF($C$4="Neattiecināmās izmaksas",IF('11a+c+n'!$Q665="N",'11a+c+n'!L665,0))</f>
        <v>0</v>
      </c>
      <c r="M665" s="121">
        <f>IF($C$4="Neattiecināmās izmaksas",IF('11a+c+n'!$Q665="N",'11a+c+n'!M665,0))</f>
        <v>0</v>
      </c>
      <c r="N665" s="121">
        <f>IF($C$4="Neattiecināmās izmaksas",IF('11a+c+n'!$Q665="N",'11a+c+n'!N665,0))</f>
        <v>0</v>
      </c>
      <c r="O665" s="121">
        <f>IF($C$4="Neattiecināmās izmaksas",IF('11a+c+n'!$Q665="N",'11a+c+n'!O665,0))</f>
        <v>0</v>
      </c>
      <c r="P665" s="122">
        <f>IF($C$4="Neattiecināmās izmaksas",IF('11a+c+n'!$Q665="N",'11a+c+n'!P665,0))</f>
        <v>0</v>
      </c>
    </row>
    <row r="666" spans="1:16" x14ac:dyDescent="0.2">
      <c r="A666" s="49">
        <f>IF(P666=0,0,IF(COUNTBLANK(P666)=1,0,COUNTA($P$14:P666)))</f>
        <v>0</v>
      </c>
      <c r="B666" s="21">
        <f>IF($C$4="Neattiecināmās izmaksas",IF('11a+c+n'!$Q666="N",'11a+c+n'!B666,0))</f>
        <v>0</v>
      </c>
      <c r="C666" s="21">
        <f>IF($C$4="Neattiecināmās izmaksas",IF('11a+c+n'!$Q666="N",'11a+c+n'!C666,0))</f>
        <v>0</v>
      </c>
      <c r="D666" s="21">
        <f>IF($C$4="Neattiecināmās izmaksas",IF('11a+c+n'!$Q666="N",'11a+c+n'!D666,0))</f>
        <v>0</v>
      </c>
      <c r="E666" s="42"/>
      <c r="F666" s="64"/>
      <c r="G666" s="121"/>
      <c r="H666" s="121">
        <f>IF($C$4="Neattiecināmās izmaksas",IF('11a+c+n'!$Q666="N",'11a+c+n'!H666,0))</f>
        <v>0</v>
      </c>
      <c r="I666" s="121"/>
      <c r="J666" s="121"/>
      <c r="K666" s="122">
        <f>IF($C$4="Neattiecināmās izmaksas",IF('11a+c+n'!$Q666="N",'11a+c+n'!K666,0))</f>
        <v>0</v>
      </c>
      <c r="L666" s="83">
        <f>IF($C$4="Neattiecināmās izmaksas",IF('11a+c+n'!$Q666="N",'11a+c+n'!L666,0))</f>
        <v>0</v>
      </c>
      <c r="M666" s="121">
        <f>IF($C$4="Neattiecināmās izmaksas",IF('11a+c+n'!$Q666="N",'11a+c+n'!M666,0))</f>
        <v>0</v>
      </c>
      <c r="N666" s="121">
        <f>IF($C$4="Neattiecināmās izmaksas",IF('11a+c+n'!$Q666="N",'11a+c+n'!N666,0))</f>
        <v>0</v>
      </c>
      <c r="O666" s="121">
        <f>IF($C$4="Neattiecināmās izmaksas",IF('11a+c+n'!$Q666="N",'11a+c+n'!O666,0))</f>
        <v>0</v>
      </c>
      <c r="P666" s="122">
        <f>IF($C$4="Neattiecināmās izmaksas",IF('11a+c+n'!$Q666="N",'11a+c+n'!P666,0))</f>
        <v>0</v>
      </c>
    </row>
    <row r="667" spans="1:16" x14ac:dyDescent="0.2">
      <c r="A667" s="49">
        <f>IF(P667=0,0,IF(COUNTBLANK(P667)=1,0,COUNTA($P$14:P667)))</f>
        <v>0</v>
      </c>
      <c r="B667" s="21">
        <f>IF($C$4="Neattiecināmās izmaksas",IF('11a+c+n'!$Q667="N",'11a+c+n'!B667,0))</f>
        <v>0</v>
      </c>
      <c r="C667" s="21">
        <f>IF($C$4="Neattiecināmās izmaksas",IF('11a+c+n'!$Q667="N",'11a+c+n'!C667,0))</f>
        <v>0</v>
      </c>
      <c r="D667" s="21">
        <f>IF($C$4="Neattiecināmās izmaksas",IF('11a+c+n'!$Q667="N",'11a+c+n'!D667,0))</f>
        <v>0</v>
      </c>
      <c r="E667" s="42"/>
      <c r="F667" s="64"/>
      <c r="G667" s="121"/>
      <c r="H667" s="121">
        <f>IF($C$4="Neattiecināmās izmaksas",IF('11a+c+n'!$Q667="N",'11a+c+n'!H667,0))</f>
        <v>0</v>
      </c>
      <c r="I667" s="121"/>
      <c r="J667" s="121"/>
      <c r="K667" s="122">
        <f>IF($C$4="Neattiecināmās izmaksas",IF('11a+c+n'!$Q667="N",'11a+c+n'!K667,0))</f>
        <v>0</v>
      </c>
      <c r="L667" s="83">
        <f>IF($C$4="Neattiecināmās izmaksas",IF('11a+c+n'!$Q667="N",'11a+c+n'!L667,0))</f>
        <v>0</v>
      </c>
      <c r="M667" s="121">
        <f>IF($C$4="Neattiecināmās izmaksas",IF('11a+c+n'!$Q667="N",'11a+c+n'!M667,0))</f>
        <v>0</v>
      </c>
      <c r="N667" s="121">
        <f>IF($C$4="Neattiecināmās izmaksas",IF('11a+c+n'!$Q667="N",'11a+c+n'!N667,0))</f>
        <v>0</v>
      </c>
      <c r="O667" s="121">
        <f>IF($C$4="Neattiecināmās izmaksas",IF('11a+c+n'!$Q667="N",'11a+c+n'!O667,0))</f>
        <v>0</v>
      </c>
      <c r="P667" s="122">
        <f>IF($C$4="Neattiecināmās izmaksas",IF('11a+c+n'!$Q667="N",'11a+c+n'!P667,0))</f>
        <v>0</v>
      </c>
    </row>
    <row r="668" spans="1:16" x14ac:dyDescent="0.2">
      <c r="A668" s="49">
        <f>IF(P668=0,0,IF(COUNTBLANK(P668)=1,0,COUNTA($P$14:P668)))</f>
        <v>0</v>
      </c>
      <c r="B668" s="21">
        <f>IF($C$4="Neattiecināmās izmaksas",IF('11a+c+n'!$Q668="N",'11a+c+n'!B668,0))</f>
        <v>0</v>
      </c>
      <c r="C668" s="21">
        <f>IF($C$4="Neattiecināmās izmaksas",IF('11a+c+n'!$Q668="N",'11a+c+n'!C668,0))</f>
        <v>0</v>
      </c>
      <c r="D668" s="21">
        <f>IF($C$4="Neattiecināmās izmaksas",IF('11a+c+n'!$Q668="N",'11a+c+n'!D668,0))</f>
        <v>0</v>
      </c>
      <c r="E668" s="42"/>
      <c r="F668" s="64"/>
      <c r="G668" s="121"/>
      <c r="H668" s="121">
        <f>IF($C$4="Neattiecināmās izmaksas",IF('11a+c+n'!$Q668="N",'11a+c+n'!H668,0))</f>
        <v>0</v>
      </c>
      <c r="I668" s="121"/>
      <c r="J668" s="121"/>
      <c r="K668" s="122">
        <f>IF($C$4="Neattiecināmās izmaksas",IF('11a+c+n'!$Q668="N",'11a+c+n'!K668,0))</f>
        <v>0</v>
      </c>
      <c r="L668" s="83">
        <f>IF($C$4="Neattiecināmās izmaksas",IF('11a+c+n'!$Q668="N",'11a+c+n'!L668,0))</f>
        <v>0</v>
      </c>
      <c r="M668" s="121">
        <f>IF($C$4="Neattiecināmās izmaksas",IF('11a+c+n'!$Q668="N",'11a+c+n'!M668,0))</f>
        <v>0</v>
      </c>
      <c r="N668" s="121">
        <f>IF($C$4="Neattiecināmās izmaksas",IF('11a+c+n'!$Q668="N",'11a+c+n'!N668,0))</f>
        <v>0</v>
      </c>
      <c r="O668" s="121">
        <f>IF($C$4="Neattiecināmās izmaksas",IF('11a+c+n'!$Q668="N",'11a+c+n'!O668,0))</f>
        <v>0</v>
      </c>
      <c r="P668" s="122">
        <f>IF($C$4="Neattiecināmās izmaksas",IF('11a+c+n'!$Q668="N",'11a+c+n'!P668,0))</f>
        <v>0</v>
      </c>
    </row>
    <row r="669" spans="1:16" x14ac:dyDescent="0.2">
      <c r="A669" s="49">
        <f>IF(P669=0,0,IF(COUNTBLANK(P669)=1,0,COUNTA($P$14:P669)))</f>
        <v>0</v>
      </c>
      <c r="B669" s="21">
        <f>IF($C$4="Neattiecināmās izmaksas",IF('11a+c+n'!$Q669="N",'11a+c+n'!B669,0))</f>
        <v>0</v>
      </c>
      <c r="C669" s="21">
        <f>IF($C$4="Neattiecināmās izmaksas",IF('11a+c+n'!$Q669="N",'11a+c+n'!C669,0))</f>
        <v>0</v>
      </c>
      <c r="D669" s="21">
        <f>IF($C$4="Neattiecināmās izmaksas",IF('11a+c+n'!$Q669="N",'11a+c+n'!D669,0))</f>
        <v>0</v>
      </c>
      <c r="E669" s="42"/>
      <c r="F669" s="64"/>
      <c r="G669" s="121"/>
      <c r="H669" s="121">
        <f>IF($C$4="Neattiecināmās izmaksas",IF('11a+c+n'!$Q669="N",'11a+c+n'!H669,0))</f>
        <v>0</v>
      </c>
      <c r="I669" s="121"/>
      <c r="J669" s="121"/>
      <c r="K669" s="122">
        <f>IF($C$4="Neattiecināmās izmaksas",IF('11a+c+n'!$Q669="N",'11a+c+n'!K669,0))</f>
        <v>0</v>
      </c>
      <c r="L669" s="83">
        <f>IF($C$4="Neattiecināmās izmaksas",IF('11a+c+n'!$Q669="N",'11a+c+n'!L669,0))</f>
        <v>0</v>
      </c>
      <c r="M669" s="121">
        <f>IF($C$4="Neattiecināmās izmaksas",IF('11a+c+n'!$Q669="N",'11a+c+n'!M669,0))</f>
        <v>0</v>
      </c>
      <c r="N669" s="121">
        <f>IF($C$4="Neattiecināmās izmaksas",IF('11a+c+n'!$Q669="N",'11a+c+n'!N669,0))</f>
        <v>0</v>
      </c>
      <c r="O669" s="121">
        <f>IF($C$4="Neattiecināmās izmaksas",IF('11a+c+n'!$Q669="N",'11a+c+n'!O669,0))</f>
        <v>0</v>
      </c>
      <c r="P669" s="122">
        <f>IF($C$4="Neattiecināmās izmaksas",IF('11a+c+n'!$Q669="N",'11a+c+n'!P669,0))</f>
        <v>0</v>
      </c>
    </row>
    <row r="670" spans="1:16" x14ac:dyDescent="0.2">
      <c r="A670" s="49">
        <f>IF(P670=0,0,IF(COUNTBLANK(P670)=1,0,COUNTA($P$14:P670)))</f>
        <v>0</v>
      </c>
      <c r="B670" s="21">
        <f>IF($C$4="Neattiecināmās izmaksas",IF('11a+c+n'!$Q670="N",'11a+c+n'!B670,0))</f>
        <v>0</v>
      </c>
      <c r="C670" s="21">
        <f>IF($C$4="Neattiecināmās izmaksas",IF('11a+c+n'!$Q670="N",'11a+c+n'!C670,0))</f>
        <v>0</v>
      </c>
      <c r="D670" s="21">
        <f>IF($C$4="Neattiecināmās izmaksas",IF('11a+c+n'!$Q670="N",'11a+c+n'!D670,0))</f>
        <v>0</v>
      </c>
      <c r="E670" s="42"/>
      <c r="F670" s="64"/>
      <c r="G670" s="121"/>
      <c r="H670" s="121">
        <f>IF($C$4="Neattiecināmās izmaksas",IF('11a+c+n'!$Q670="N",'11a+c+n'!H670,0))</f>
        <v>0</v>
      </c>
      <c r="I670" s="121"/>
      <c r="J670" s="121"/>
      <c r="K670" s="122">
        <f>IF($C$4="Neattiecināmās izmaksas",IF('11a+c+n'!$Q670="N",'11a+c+n'!K670,0))</f>
        <v>0</v>
      </c>
      <c r="L670" s="83">
        <f>IF($C$4="Neattiecināmās izmaksas",IF('11a+c+n'!$Q670="N",'11a+c+n'!L670,0))</f>
        <v>0</v>
      </c>
      <c r="M670" s="121">
        <f>IF($C$4="Neattiecināmās izmaksas",IF('11a+c+n'!$Q670="N",'11a+c+n'!M670,0))</f>
        <v>0</v>
      </c>
      <c r="N670" s="121">
        <f>IF($C$4="Neattiecināmās izmaksas",IF('11a+c+n'!$Q670="N",'11a+c+n'!N670,0))</f>
        <v>0</v>
      </c>
      <c r="O670" s="121">
        <f>IF($C$4="Neattiecināmās izmaksas",IF('11a+c+n'!$Q670="N",'11a+c+n'!O670,0))</f>
        <v>0</v>
      </c>
      <c r="P670" s="122">
        <f>IF($C$4="Neattiecināmās izmaksas",IF('11a+c+n'!$Q670="N",'11a+c+n'!P670,0))</f>
        <v>0</v>
      </c>
    </row>
    <row r="671" spans="1:16" x14ac:dyDescent="0.2">
      <c r="A671" s="49">
        <f>IF(P671=0,0,IF(COUNTBLANK(P671)=1,0,COUNTA($P$14:P671)))</f>
        <v>0</v>
      </c>
      <c r="B671" s="21">
        <f>IF($C$4="Neattiecināmās izmaksas",IF('11a+c+n'!$Q671="N",'11a+c+n'!B671,0))</f>
        <v>0</v>
      </c>
      <c r="C671" s="21">
        <f>IF($C$4="Neattiecināmās izmaksas",IF('11a+c+n'!$Q671="N",'11a+c+n'!C671,0))</f>
        <v>0</v>
      </c>
      <c r="D671" s="21">
        <f>IF($C$4="Neattiecināmās izmaksas",IF('11a+c+n'!$Q671="N",'11a+c+n'!D671,0))</f>
        <v>0</v>
      </c>
      <c r="E671" s="42"/>
      <c r="F671" s="64"/>
      <c r="G671" s="121"/>
      <c r="H671" s="121">
        <f>IF($C$4="Neattiecināmās izmaksas",IF('11a+c+n'!$Q671="N",'11a+c+n'!H671,0))</f>
        <v>0</v>
      </c>
      <c r="I671" s="121"/>
      <c r="J671" s="121"/>
      <c r="K671" s="122">
        <f>IF($C$4="Neattiecināmās izmaksas",IF('11a+c+n'!$Q671="N",'11a+c+n'!K671,0))</f>
        <v>0</v>
      </c>
      <c r="L671" s="83">
        <f>IF($C$4="Neattiecināmās izmaksas",IF('11a+c+n'!$Q671="N",'11a+c+n'!L671,0))</f>
        <v>0</v>
      </c>
      <c r="M671" s="121">
        <f>IF($C$4="Neattiecināmās izmaksas",IF('11a+c+n'!$Q671="N",'11a+c+n'!M671,0))</f>
        <v>0</v>
      </c>
      <c r="N671" s="121">
        <f>IF($C$4="Neattiecināmās izmaksas",IF('11a+c+n'!$Q671="N",'11a+c+n'!N671,0))</f>
        <v>0</v>
      </c>
      <c r="O671" s="121">
        <f>IF($C$4="Neattiecināmās izmaksas",IF('11a+c+n'!$Q671="N",'11a+c+n'!O671,0))</f>
        <v>0</v>
      </c>
      <c r="P671" s="122">
        <f>IF($C$4="Neattiecināmās izmaksas",IF('11a+c+n'!$Q671="N",'11a+c+n'!P671,0))</f>
        <v>0</v>
      </c>
    </row>
    <row r="672" spans="1:16" x14ac:dyDescent="0.2">
      <c r="A672" s="49">
        <f>IF(P672=0,0,IF(COUNTBLANK(P672)=1,0,COUNTA($P$14:P672)))</f>
        <v>0</v>
      </c>
      <c r="B672" s="21">
        <f>IF($C$4="Neattiecināmās izmaksas",IF('11a+c+n'!$Q672="N",'11a+c+n'!B672,0))</f>
        <v>0</v>
      </c>
      <c r="C672" s="21">
        <f>IF($C$4="Neattiecināmās izmaksas",IF('11a+c+n'!$Q672="N",'11a+c+n'!C672,0))</f>
        <v>0</v>
      </c>
      <c r="D672" s="21">
        <f>IF($C$4="Neattiecināmās izmaksas",IF('11a+c+n'!$Q672="N",'11a+c+n'!D672,0))</f>
        <v>0</v>
      </c>
      <c r="E672" s="42"/>
      <c r="F672" s="64"/>
      <c r="G672" s="121"/>
      <c r="H672" s="121">
        <f>IF($C$4="Neattiecināmās izmaksas",IF('11a+c+n'!$Q672="N",'11a+c+n'!H672,0))</f>
        <v>0</v>
      </c>
      <c r="I672" s="121"/>
      <c r="J672" s="121"/>
      <c r="K672" s="122">
        <f>IF($C$4="Neattiecināmās izmaksas",IF('11a+c+n'!$Q672="N",'11a+c+n'!K672,0))</f>
        <v>0</v>
      </c>
      <c r="L672" s="83">
        <f>IF($C$4="Neattiecināmās izmaksas",IF('11a+c+n'!$Q672="N",'11a+c+n'!L672,0))</f>
        <v>0</v>
      </c>
      <c r="M672" s="121">
        <f>IF($C$4="Neattiecināmās izmaksas",IF('11a+c+n'!$Q672="N",'11a+c+n'!M672,0))</f>
        <v>0</v>
      </c>
      <c r="N672" s="121">
        <f>IF($C$4="Neattiecināmās izmaksas",IF('11a+c+n'!$Q672="N",'11a+c+n'!N672,0))</f>
        <v>0</v>
      </c>
      <c r="O672" s="121">
        <f>IF($C$4="Neattiecināmās izmaksas",IF('11a+c+n'!$Q672="N",'11a+c+n'!O672,0))</f>
        <v>0</v>
      </c>
      <c r="P672" s="122">
        <f>IF($C$4="Neattiecināmās izmaksas",IF('11a+c+n'!$Q672="N",'11a+c+n'!P672,0))</f>
        <v>0</v>
      </c>
    </row>
    <row r="673" spans="1:16" x14ac:dyDescent="0.2">
      <c r="A673" s="49">
        <f>IF(P673=0,0,IF(COUNTBLANK(P673)=1,0,COUNTA($P$14:P673)))</f>
        <v>0</v>
      </c>
      <c r="B673" s="21">
        <f>IF($C$4="Neattiecināmās izmaksas",IF('11a+c+n'!$Q673="N",'11a+c+n'!B673,0))</f>
        <v>0</v>
      </c>
      <c r="C673" s="21">
        <f>IF($C$4="Neattiecināmās izmaksas",IF('11a+c+n'!$Q673="N",'11a+c+n'!C673,0))</f>
        <v>0</v>
      </c>
      <c r="D673" s="21">
        <f>IF($C$4="Neattiecināmās izmaksas",IF('11a+c+n'!$Q673="N",'11a+c+n'!D673,0))</f>
        <v>0</v>
      </c>
      <c r="E673" s="42"/>
      <c r="F673" s="64"/>
      <c r="G673" s="121"/>
      <c r="H673" s="121">
        <f>IF($C$4="Neattiecināmās izmaksas",IF('11a+c+n'!$Q673="N",'11a+c+n'!H673,0))</f>
        <v>0</v>
      </c>
      <c r="I673" s="121"/>
      <c r="J673" s="121"/>
      <c r="K673" s="122">
        <f>IF($C$4="Neattiecināmās izmaksas",IF('11a+c+n'!$Q673="N",'11a+c+n'!K673,0))</f>
        <v>0</v>
      </c>
      <c r="L673" s="83">
        <f>IF($C$4="Neattiecināmās izmaksas",IF('11a+c+n'!$Q673="N",'11a+c+n'!L673,0))</f>
        <v>0</v>
      </c>
      <c r="M673" s="121">
        <f>IF($C$4="Neattiecināmās izmaksas",IF('11a+c+n'!$Q673="N",'11a+c+n'!M673,0))</f>
        <v>0</v>
      </c>
      <c r="N673" s="121">
        <f>IF($C$4="Neattiecināmās izmaksas",IF('11a+c+n'!$Q673="N",'11a+c+n'!N673,0))</f>
        <v>0</v>
      </c>
      <c r="O673" s="121">
        <f>IF($C$4="Neattiecināmās izmaksas",IF('11a+c+n'!$Q673="N",'11a+c+n'!O673,0))</f>
        <v>0</v>
      </c>
      <c r="P673" s="122">
        <f>IF($C$4="Neattiecināmās izmaksas",IF('11a+c+n'!$Q673="N",'11a+c+n'!P673,0))</f>
        <v>0</v>
      </c>
    </row>
    <row r="674" spans="1:16" x14ac:dyDescent="0.2">
      <c r="A674" s="49">
        <f>IF(P674=0,0,IF(COUNTBLANK(P674)=1,0,COUNTA($P$14:P674)))</f>
        <v>0</v>
      </c>
      <c r="B674" s="21">
        <f>IF($C$4="Neattiecināmās izmaksas",IF('11a+c+n'!$Q674="N",'11a+c+n'!B674,0))</f>
        <v>0</v>
      </c>
      <c r="C674" s="21">
        <f>IF($C$4="Neattiecināmās izmaksas",IF('11a+c+n'!$Q674="N",'11a+c+n'!C674,0))</f>
        <v>0</v>
      </c>
      <c r="D674" s="21">
        <f>IF($C$4="Neattiecināmās izmaksas",IF('11a+c+n'!$Q674="N",'11a+c+n'!D674,0))</f>
        <v>0</v>
      </c>
      <c r="E674" s="42"/>
      <c r="F674" s="64"/>
      <c r="G674" s="121"/>
      <c r="H674" s="121">
        <f>IF($C$4="Neattiecināmās izmaksas",IF('11a+c+n'!$Q674="N",'11a+c+n'!H674,0))</f>
        <v>0</v>
      </c>
      <c r="I674" s="121"/>
      <c r="J674" s="121"/>
      <c r="K674" s="122">
        <f>IF($C$4="Neattiecināmās izmaksas",IF('11a+c+n'!$Q674="N",'11a+c+n'!K674,0))</f>
        <v>0</v>
      </c>
      <c r="L674" s="83">
        <f>IF($C$4="Neattiecināmās izmaksas",IF('11a+c+n'!$Q674="N",'11a+c+n'!L674,0))</f>
        <v>0</v>
      </c>
      <c r="M674" s="121">
        <f>IF($C$4="Neattiecināmās izmaksas",IF('11a+c+n'!$Q674="N",'11a+c+n'!M674,0))</f>
        <v>0</v>
      </c>
      <c r="N674" s="121">
        <f>IF($C$4="Neattiecināmās izmaksas",IF('11a+c+n'!$Q674="N",'11a+c+n'!N674,0))</f>
        <v>0</v>
      </c>
      <c r="O674" s="121">
        <f>IF($C$4="Neattiecināmās izmaksas",IF('11a+c+n'!$Q674="N",'11a+c+n'!O674,0))</f>
        <v>0</v>
      </c>
      <c r="P674" s="122">
        <f>IF($C$4="Neattiecināmās izmaksas",IF('11a+c+n'!$Q674="N",'11a+c+n'!P674,0))</f>
        <v>0</v>
      </c>
    </row>
    <row r="675" spans="1:16" x14ac:dyDescent="0.2">
      <c r="A675" s="49">
        <f>IF(P675=0,0,IF(COUNTBLANK(P675)=1,0,COUNTA($P$14:P675)))</f>
        <v>0</v>
      </c>
      <c r="B675" s="21">
        <f>IF($C$4="Neattiecināmās izmaksas",IF('11a+c+n'!$Q675="N",'11a+c+n'!B675,0))</f>
        <v>0</v>
      </c>
      <c r="C675" s="21">
        <f>IF($C$4="Neattiecināmās izmaksas",IF('11a+c+n'!$Q675="N",'11a+c+n'!C675,0))</f>
        <v>0</v>
      </c>
      <c r="D675" s="21">
        <f>IF($C$4="Neattiecināmās izmaksas",IF('11a+c+n'!$Q675="N",'11a+c+n'!D675,0))</f>
        <v>0</v>
      </c>
      <c r="E675" s="42"/>
      <c r="F675" s="64"/>
      <c r="G675" s="121"/>
      <c r="H675" s="121">
        <f>IF($C$4="Neattiecināmās izmaksas",IF('11a+c+n'!$Q675="N",'11a+c+n'!H675,0))</f>
        <v>0</v>
      </c>
      <c r="I675" s="121"/>
      <c r="J675" s="121"/>
      <c r="K675" s="122">
        <f>IF($C$4="Neattiecināmās izmaksas",IF('11a+c+n'!$Q675="N",'11a+c+n'!K675,0))</f>
        <v>0</v>
      </c>
      <c r="L675" s="83">
        <f>IF($C$4="Neattiecināmās izmaksas",IF('11a+c+n'!$Q675="N",'11a+c+n'!L675,0))</f>
        <v>0</v>
      </c>
      <c r="M675" s="121">
        <f>IF($C$4="Neattiecināmās izmaksas",IF('11a+c+n'!$Q675="N",'11a+c+n'!M675,0))</f>
        <v>0</v>
      </c>
      <c r="N675" s="121">
        <f>IF($C$4="Neattiecināmās izmaksas",IF('11a+c+n'!$Q675="N",'11a+c+n'!N675,0))</f>
        <v>0</v>
      </c>
      <c r="O675" s="121">
        <f>IF($C$4="Neattiecināmās izmaksas",IF('11a+c+n'!$Q675="N",'11a+c+n'!O675,0))</f>
        <v>0</v>
      </c>
      <c r="P675" s="122">
        <f>IF($C$4="Neattiecināmās izmaksas",IF('11a+c+n'!$Q675="N",'11a+c+n'!P675,0))</f>
        <v>0</v>
      </c>
    </row>
    <row r="676" spans="1:16" x14ac:dyDescent="0.2">
      <c r="A676" s="49">
        <f>IF(P676=0,0,IF(COUNTBLANK(P676)=1,0,COUNTA($P$14:P676)))</f>
        <v>0</v>
      </c>
      <c r="B676" s="21">
        <f>IF($C$4="Neattiecināmās izmaksas",IF('11a+c+n'!$Q676="N",'11a+c+n'!B676,0))</f>
        <v>0</v>
      </c>
      <c r="C676" s="21">
        <f>IF($C$4="Neattiecināmās izmaksas",IF('11a+c+n'!$Q676="N",'11a+c+n'!C676,0))</f>
        <v>0</v>
      </c>
      <c r="D676" s="21">
        <f>IF($C$4="Neattiecināmās izmaksas",IF('11a+c+n'!$Q676="N",'11a+c+n'!D676,0))</f>
        <v>0</v>
      </c>
      <c r="E676" s="42"/>
      <c r="F676" s="64"/>
      <c r="G676" s="121"/>
      <c r="H676" s="121">
        <f>IF($C$4="Neattiecināmās izmaksas",IF('11a+c+n'!$Q676="N",'11a+c+n'!H676,0))</f>
        <v>0</v>
      </c>
      <c r="I676" s="121"/>
      <c r="J676" s="121"/>
      <c r="K676" s="122">
        <f>IF($C$4="Neattiecināmās izmaksas",IF('11a+c+n'!$Q676="N",'11a+c+n'!K676,0))</f>
        <v>0</v>
      </c>
      <c r="L676" s="83">
        <f>IF($C$4="Neattiecināmās izmaksas",IF('11a+c+n'!$Q676="N",'11a+c+n'!L676,0))</f>
        <v>0</v>
      </c>
      <c r="M676" s="121">
        <f>IF($C$4="Neattiecināmās izmaksas",IF('11a+c+n'!$Q676="N",'11a+c+n'!M676,0))</f>
        <v>0</v>
      </c>
      <c r="N676" s="121">
        <f>IF($C$4="Neattiecināmās izmaksas",IF('11a+c+n'!$Q676="N",'11a+c+n'!N676,0))</f>
        <v>0</v>
      </c>
      <c r="O676" s="121">
        <f>IF($C$4="Neattiecināmās izmaksas",IF('11a+c+n'!$Q676="N",'11a+c+n'!O676,0))</f>
        <v>0</v>
      </c>
      <c r="P676" s="122">
        <f>IF($C$4="Neattiecināmās izmaksas",IF('11a+c+n'!$Q676="N",'11a+c+n'!P676,0))</f>
        <v>0</v>
      </c>
    </row>
    <row r="677" spans="1:16" x14ac:dyDescent="0.2">
      <c r="A677" s="49">
        <f>IF(P677=0,0,IF(COUNTBLANK(P677)=1,0,COUNTA($P$14:P677)))</f>
        <v>0</v>
      </c>
      <c r="B677" s="21">
        <f>IF($C$4="Neattiecināmās izmaksas",IF('11a+c+n'!$Q677="N",'11a+c+n'!B677,0))</f>
        <v>0</v>
      </c>
      <c r="C677" s="21">
        <f>IF($C$4="Neattiecināmās izmaksas",IF('11a+c+n'!$Q677="N",'11a+c+n'!C677,0))</f>
        <v>0</v>
      </c>
      <c r="D677" s="21">
        <f>IF($C$4="Neattiecināmās izmaksas",IF('11a+c+n'!$Q677="N",'11a+c+n'!D677,0))</f>
        <v>0</v>
      </c>
      <c r="E677" s="42"/>
      <c r="F677" s="64"/>
      <c r="G677" s="121"/>
      <c r="H677" s="121">
        <f>IF($C$4="Neattiecināmās izmaksas",IF('11a+c+n'!$Q677="N",'11a+c+n'!H677,0))</f>
        <v>0</v>
      </c>
      <c r="I677" s="121"/>
      <c r="J677" s="121"/>
      <c r="K677" s="122">
        <f>IF($C$4="Neattiecināmās izmaksas",IF('11a+c+n'!$Q677="N",'11a+c+n'!K677,0))</f>
        <v>0</v>
      </c>
      <c r="L677" s="83">
        <f>IF($C$4="Neattiecināmās izmaksas",IF('11a+c+n'!$Q677="N",'11a+c+n'!L677,0))</f>
        <v>0</v>
      </c>
      <c r="M677" s="121">
        <f>IF($C$4="Neattiecināmās izmaksas",IF('11a+c+n'!$Q677="N",'11a+c+n'!M677,0))</f>
        <v>0</v>
      </c>
      <c r="N677" s="121">
        <f>IF($C$4="Neattiecināmās izmaksas",IF('11a+c+n'!$Q677="N",'11a+c+n'!N677,0))</f>
        <v>0</v>
      </c>
      <c r="O677" s="121">
        <f>IF($C$4="Neattiecināmās izmaksas",IF('11a+c+n'!$Q677="N",'11a+c+n'!O677,0))</f>
        <v>0</v>
      </c>
      <c r="P677" s="122">
        <f>IF($C$4="Neattiecināmās izmaksas",IF('11a+c+n'!$Q677="N",'11a+c+n'!P677,0))</f>
        <v>0</v>
      </c>
    </row>
    <row r="678" spans="1:16" x14ac:dyDescent="0.2">
      <c r="A678" s="49">
        <f>IF(P678=0,0,IF(COUNTBLANK(P678)=1,0,COUNTA($P$14:P678)))</f>
        <v>0</v>
      </c>
      <c r="B678" s="21">
        <f>IF($C$4="Neattiecināmās izmaksas",IF('11a+c+n'!$Q678="N",'11a+c+n'!B678,0))</f>
        <v>0</v>
      </c>
      <c r="C678" s="21">
        <f>IF($C$4="Neattiecināmās izmaksas",IF('11a+c+n'!$Q678="N",'11a+c+n'!C678,0))</f>
        <v>0</v>
      </c>
      <c r="D678" s="21">
        <f>IF($C$4="Neattiecināmās izmaksas",IF('11a+c+n'!$Q678="N",'11a+c+n'!D678,0))</f>
        <v>0</v>
      </c>
      <c r="E678" s="42"/>
      <c r="F678" s="64"/>
      <c r="G678" s="121"/>
      <c r="H678" s="121">
        <f>IF($C$4="Neattiecināmās izmaksas",IF('11a+c+n'!$Q678="N",'11a+c+n'!H678,0))</f>
        <v>0</v>
      </c>
      <c r="I678" s="121"/>
      <c r="J678" s="121"/>
      <c r="K678" s="122">
        <f>IF($C$4="Neattiecināmās izmaksas",IF('11a+c+n'!$Q678="N",'11a+c+n'!K678,0))</f>
        <v>0</v>
      </c>
      <c r="L678" s="83">
        <f>IF($C$4="Neattiecināmās izmaksas",IF('11a+c+n'!$Q678="N",'11a+c+n'!L678,0))</f>
        <v>0</v>
      </c>
      <c r="M678" s="121">
        <f>IF($C$4="Neattiecināmās izmaksas",IF('11a+c+n'!$Q678="N",'11a+c+n'!M678,0))</f>
        <v>0</v>
      </c>
      <c r="N678" s="121">
        <f>IF($C$4="Neattiecināmās izmaksas",IF('11a+c+n'!$Q678="N",'11a+c+n'!N678,0))</f>
        <v>0</v>
      </c>
      <c r="O678" s="121">
        <f>IF($C$4="Neattiecināmās izmaksas",IF('11a+c+n'!$Q678="N",'11a+c+n'!O678,0))</f>
        <v>0</v>
      </c>
      <c r="P678" s="122">
        <f>IF($C$4="Neattiecināmās izmaksas",IF('11a+c+n'!$Q678="N",'11a+c+n'!P678,0))</f>
        <v>0</v>
      </c>
    </row>
    <row r="679" spans="1:16" x14ac:dyDescent="0.2">
      <c r="A679" s="49">
        <f>IF(P679=0,0,IF(COUNTBLANK(P679)=1,0,COUNTA($P$14:P679)))</f>
        <v>0</v>
      </c>
      <c r="B679" s="21">
        <f>IF($C$4="Neattiecināmās izmaksas",IF('11a+c+n'!$Q679="N",'11a+c+n'!B679,0))</f>
        <v>0</v>
      </c>
      <c r="C679" s="21">
        <f>IF($C$4="Neattiecināmās izmaksas",IF('11a+c+n'!$Q679="N",'11a+c+n'!C679,0))</f>
        <v>0</v>
      </c>
      <c r="D679" s="21">
        <f>IF($C$4="Neattiecināmās izmaksas",IF('11a+c+n'!$Q679="N",'11a+c+n'!D679,0))</f>
        <v>0</v>
      </c>
      <c r="E679" s="42"/>
      <c r="F679" s="64"/>
      <c r="G679" s="121"/>
      <c r="H679" s="121">
        <f>IF($C$4="Neattiecināmās izmaksas",IF('11a+c+n'!$Q679="N",'11a+c+n'!H679,0))</f>
        <v>0</v>
      </c>
      <c r="I679" s="121"/>
      <c r="J679" s="121"/>
      <c r="K679" s="122">
        <f>IF($C$4="Neattiecināmās izmaksas",IF('11a+c+n'!$Q679="N",'11a+c+n'!K679,0))</f>
        <v>0</v>
      </c>
      <c r="L679" s="83">
        <f>IF($C$4="Neattiecināmās izmaksas",IF('11a+c+n'!$Q679="N",'11a+c+n'!L679,0))</f>
        <v>0</v>
      </c>
      <c r="M679" s="121">
        <f>IF($C$4="Neattiecināmās izmaksas",IF('11a+c+n'!$Q679="N",'11a+c+n'!M679,0))</f>
        <v>0</v>
      </c>
      <c r="N679" s="121">
        <f>IF($C$4="Neattiecināmās izmaksas",IF('11a+c+n'!$Q679="N",'11a+c+n'!N679,0))</f>
        <v>0</v>
      </c>
      <c r="O679" s="121">
        <f>IF($C$4="Neattiecināmās izmaksas",IF('11a+c+n'!$Q679="N",'11a+c+n'!O679,0))</f>
        <v>0</v>
      </c>
      <c r="P679" s="122">
        <f>IF($C$4="Neattiecināmās izmaksas",IF('11a+c+n'!$Q679="N",'11a+c+n'!P679,0))</f>
        <v>0</v>
      </c>
    </row>
    <row r="680" spans="1:16" x14ac:dyDescent="0.2">
      <c r="A680" s="49">
        <f>IF(P680=0,0,IF(COUNTBLANK(P680)=1,0,COUNTA($P$14:P680)))</f>
        <v>0</v>
      </c>
      <c r="B680" s="21">
        <f>IF($C$4="Neattiecināmās izmaksas",IF('11a+c+n'!$Q680="N",'11a+c+n'!B680,0))</f>
        <v>0</v>
      </c>
      <c r="C680" s="21">
        <f>IF($C$4="Neattiecināmās izmaksas",IF('11a+c+n'!$Q680="N",'11a+c+n'!C680,0))</f>
        <v>0</v>
      </c>
      <c r="D680" s="21">
        <f>IF($C$4="Neattiecināmās izmaksas",IF('11a+c+n'!$Q680="N",'11a+c+n'!D680,0))</f>
        <v>0</v>
      </c>
      <c r="E680" s="42"/>
      <c r="F680" s="64"/>
      <c r="G680" s="121"/>
      <c r="H680" s="121">
        <f>IF($C$4="Neattiecināmās izmaksas",IF('11a+c+n'!$Q680="N",'11a+c+n'!H680,0))</f>
        <v>0</v>
      </c>
      <c r="I680" s="121"/>
      <c r="J680" s="121"/>
      <c r="K680" s="122">
        <f>IF($C$4="Neattiecināmās izmaksas",IF('11a+c+n'!$Q680="N",'11a+c+n'!K680,0))</f>
        <v>0</v>
      </c>
      <c r="L680" s="83">
        <f>IF($C$4="Neattiecināmās izmaksas",IF('11a+c+n'!$Q680="N",'11a+c+n'!L680,0))</f>
        <v>0</v>
      </c>
      <c r="M680" s="121">
        <f>IF($C$4="Neattiecināmās izmaksas",IF('11a+c+n'!$Q680="N",'11a+c+n'!M680,0))</f>
        <v>0</v>
      </c>
      <c r="N680" s="121">
        <f>IF($C$4="Neattiecināmās izmaksas",IF('11a+c+n'!$Q680="N",'11a+c+n'!N680,0))</f>
        <v>0</v>
      </c>
      <c r="O680" s="121">
        <f>IF($C$4="Neattiecināmās izmaksas",IF('11a+c+n'!$Q680="N",'11a+c+n'!O680,0))</f>
        <v>0</v>
      </c>
      <c r="P680" s="122">
        <f>IF($C$4="Neattiecināmās izmaksas",IF('11a+c+n'!$Q680="N",'11a+c+n'!P680,0))</f>
        <v>0</v>
      </c>
    </row>
    <row r="681" spans="1:16" x14ac:dyDescent="0.2">
      <c r="A681" s="49">
        <f>IF(P681=0,0,IF(COUNTBLANK(P681)=1,0,COUNTA($P$14:P681)))</f>
        <v>0</v>
      </c>
      <c r="B681" s="21">
        <f>IF($C$4="Neattiecināmās izmaksas",IF('11a+c+n'!$Q681="N",'11a+c+n'!B681,0))</f>
        <v>0</v>
      </c>
      <c r="C681" s="21">
        <f>IF($C$4="Neattiecināmās izmaksas",IF('11a+c+n'!$Q681="N",'11a+c+n'!C681,0))</f>
        <v>0</v>
      </c>
      <c r="D681" s="21">
        <f>IF($C$4="Neattiecināmās izmaksas",IF('11a+c+n'!$Q681="N",'11a+c+n'!D681,0))</f>
        <v>0</v>
      </c>
      <c r="E681" s="42"/>
      <c r="F681" s="64"/>
      <c r="G681" s="121"/>
      <c r="H681" s="121">
        <f>IF($C$4="Neattiecināmās izmaksas",IF('11a+c+n'!$Q681="N",'11a+c+n'!H681,0))</f>
        <v>0</v>
      </c>
      <c r="I681" s="121"/>
      <c r="J681" s="121"/>
      <c r="K681" s="122">
        <f>IF($C$4="Neattiecināmās izmaksas",IF('11a+c+n'!$Q681="N",'11a+c+n'!K681,0))</f>
        <v>0</v>
      </c>
      <c r="L681" s="83">
        <f>IF($C$4="Neattiecināmās izmaksas",IF('11a+c+n'!$Q681="N",'11a+c+n'!L681,0))</f>
        <v>0</v>
      </c>
      <c r="M681" s="121">
        <f>IF($C$4="Neattiecināmās izmaksas",IF('11a+c+n'!$Q681="N",'11a+c+n'!M681,0))</f>
        <v>0</v>
      </c>
      <c r="N681" s="121">
        <f>IF($C$4="Neattiecināmās izmaksas",IF('11a+c+n'!$Q681="N",'11a+c+n'!N681,0))</f>
        <v>0</v>
      </c>
      <c r="O681" s="121">
        <f>IF($C$4="Neattiecināmās izmaksas",IF('11a+c+n'!$Q681="N",'11a+c+n'!O681,0))</f>
        <v>0</v>
      </c>
      <c r="P681" s="122">
        <f>IF($C$4="Neattiecināmās izmaksas",IF('11a+c+n'!$Q681="N",'11a+c+n'!P681,0))</f>
        <v>0</v>
      </c>
    </row>
    <row r="682" spans="1:16" x14ac:dyDescent="0.2">
      <c r="A682" s="49">
        <f>IF(P682=0,0,IF(COUNTBLANK(P682)=1,0,COUNTA($P$14:P682)))</f>
        <v>0</v>
      </c>
      <c r="B682" s="21">
        <f>IF($C$4="Neattiecināmās izmaksas",IF('11a+c+n'!$Q682="N",'11a+c+n'!B682,0))</f>
        <v>0</v>
      </c>
      <c r="C682" s="21">
        <f>IF($C$4="Neattiecināmās izmaksas",IF('11a+c+n'!$Q682="N",'11a+c+n'!C682,0))</f>
        <v>0</v>
      </c>
      <c r="D682" s="21">
        <f>IF($C$4="Neattiecināmās izmaksas",IF('11a+c+n'!$Q682="N",'11a+c+n'!D682,0))</f>
        <v>0</v>
      </c>
      <c r="E682" s="42"/>
      <c r="F682" s="64"/>
      <c r="G682" s="121"/>
      <c r="H682" s="121">
        <f>IF($C$4="Neattiecināmās izmaksas",IF('11a+c+n'!$Q682="N",'11a+c+n'!H682,0))</f>
        <v>0</v>
      </c>
      <c r="I682" s="121"/>
      <c r="J682" s="121"/>
      <c r="K682" s="122">
        <f>IF($C$4="Neattiecināmās izmaksas",IF('11a+c+n'!$Q682="N",'11a+c+n'!K682,0))</f>
        <v>0</v>
      </c>
      <c r="L682" s="83">
        <f>IF($C$4="Neattiecināmās izmaksas",IF('11a+c+n'!$Q682="N",'11a+c+n'!L682,0))</f>
        <v>0</v>
      </c>
      <c r="M682" s="121">
        <f>IF($C$4="Neattiecināmās izmaksas",IF('11a+c+n'!$Q682="N",'11a+c+n'!M682,0))</f>
        <v>0</v>
      </c>
      <c r="N682" s="121">
        <f>IF($C$4="Neattiecināmās izmaksas",IF('11a+c+n'!$Q682="N",'11a+c+n'!N682,0))</f>
        <v>0</v>
      </c>
      <c r="O682" s="121">
        <f>IF($C$4="Neattiecināmās izmaksas",IF('11a+c+n'!$Q682="N",'11a+c+n'!O682,0))</f>
        <v>0</v>
      </c>
      <c r="P682" s="122">
        <f>IF($C$4="Neattiecināmās izmaksas",IF('11a+c+n'!$Q682="N",'11a+c+n'!P682,0))</f>
        <v>0</v>
      </c>
    </row>
    <row r="683" spans="1:16" x14ac:dyDescent="0.2">
      <c r="A683" s="49">
        <f>IF(P683=0,0,IF(COUNTBLANK(P683)=1,0,COUNTA($P$14:P683)))</f>
        <v>0</v>
      </c>
      <c r="B683" s="21">
        <f>IF($C$4="Neattiecināmās izmaksas",IF('11a+c+n'!$Q683="N",'11a+c+n'!B683,0))</f>
        <v>0</v>
      </c>
      <c r="C683" s="21">
        <f>IF($C$4="Neattiecināmās izmaksas",IF('11a+c+n'!$Q683="N",'11a+c+n'!C683,0))</f>
        <v>0</v>
      </c>
      <c r="D683" s="21">
        <f>IF($C$4="Neattiecināmās izmaksas",IF('11a+c+n'!$Q683="N",'11a+c+n'!D683,0))</f>
        <v>0</v>
      </c>
      <c r="E683" s="42"/>
      <c r="F683" s="64"/>
      <c r="G683" s="121"/>
      <c r="H683" s="121">
        <f>IF($C$4="Neattiecināmās izmaksas",IF('11a+c+n'!$Q683="N",'11a+c+n'!H683,0))</f>
        <v>0</v>
      </c>
      <c r="I683" s="121"/>
      <c r="J683" s="121"/>
      <c r="K683" s="122">
        <f>IF($C$4="Neattiecināmās izmaksas",IF('11a+c+n'!$Q683="N",'11a+c+n'!K683,0))</f>
        <v>0</v>
      </c>
      <c r="L683" s="83">
        <f>IF($C$4="Neattiecināmās izmaksas",IF('11a+c+n'!$Q683="N",'11a+c+n'!L683,0))</f>
        <v>0</v>
      </c>
      <c r="M683" s="121">
        <f>IF($C$4="Neattiecināmās izmaksas",IF('11a+c+n'!$Q683="N",'11a+c+n'!M683,0))</f>
        <v>0</v>
      </c>
      <c r="N683" s="121">
        <f>IF($C$4="Neattiecināmās izmaksas",IF('11a+c+n'!$Q683="N",'11a+c+n'!N683,0))</f>
        <v>0</v>
      </c>
      <c r="O683" s="121">
        <f>IF($C$4="Neattiecināmās izmaksas",IF('11a+c+n'!$Q683="N",'11a+c+n'!O683,0))</f>
        <v>0</v>
      </c>
      <c r="P683" s="122">
        <f>IF($C$4="Neattiecināmās izmaksas",IF('11a+c+n'!$Q683="N",'11a+c+n'!P683,0))</f>
        <v>0</v>
      </c>
    </row>
    <row r="684" spans="1:16" x14ac:dyDescent="0.2">
      <c r="A684" s="49">
        <f>IF(P684=0,0,IF(COUNTBLANK(P684)=1,0,COUNTA($P$14:P684)))</f>
        <v>0</v>
      </c>
      <c r="B684" s="21">
        <f>IF($C$4="Neattiecināmās izmaksas",IF('11a+c+n'!$Q684="N",'11a+c+n'!B684,0))</f>
        <v>0</v>
      </c>
      <c r="C684" s="21">
        <f>IF($C$4="Neattiecināmās izmaksas",IF('11a+c+n'!$Q684="N",'11a+c+n'!C684,0))</f>
        <v>0</v>
      </c>
      <c r="D684" s="21">
        <f>IF($C$4="Neattiecināmās izmaksas",IF('11a+c+n'!$Q684="N",'11a+c+n'!D684,0))</f>
        <v>0</v>
      </c>
      <c r="E684" s="42"/>
      <c r="F684" s="64"/>
      <c r="G684" s="121"/>
      <c r="H684" s="121">
        <f>IF($C$4="Neattiecināmās izmaksas",IF('11a+c+n'!$Q684="N",'11a+c+n'!H684,0))</f>
        <v>0</v>
      </c>
      <c r="I684" s="121"/>
      <c r="J684" s="121"/>
      <c r="K684" s="122">
        <f>IF($C$4="Neattiecināmās izmaksas",IF('11a+c+n'!$Q684="N",'11a+c+n'!K684,0))</f>
        <v>0</v>
      </c>
      <c r="L684" s="83">
        <f>IF($C$4="Neattiecināmās izmaksas",IF('11a+c+n'!$Q684="N",'11a+c+n'!L684,0))</f>
        <v>0</v>
      </c>
      <c r="M684" s="121">
        <f>IF($C$4="Neattiecināmās izmaksas",IF('11a+c+n'!$Q684="N",'11a+c+n'!M684,0))</f>
        <v>0</v>
      </c>
      <c r="N684" s="121">
        <f>IF($C$4="Neattiecināmās izmaksas",IF('11a+c+n'!$Q684="N",'11a+c+n'!N684,0))</f>
        <v>0</v>
      </c>
      <c r="O684" s="121">
        <f>IF($C$4="Neattiecināmās izmaksas",IF('11a+c+n'!$Q684="N",'11a+c+n'!O684,0))</f>
        <v>0</v>
      </c>
      <c r="P684" s="122">
        <f>IF($C$4="Neattiecināmās izmaksas",IF('11a+c+n'!$Q684="N",'11a+c+n'!P684,0))</f>
        <v>0</v>
      </c>
    </row>
    <row r="685" spans="1:16" x14ac:dyDescent="0.2">
      <c r="A685" s="49">
        <f>IF(P685=0,0,IF(COUNTBLANK(P685)=1,0,COUNTA($P$14:P685)))</f>
        <v>0</v>
      </c>
      <c r="B685" s="21">
        <f>IF($C$4="Neattiecināmās izmaksas",IF('11a+c+n'!$Q685="N",'11a+c+n'!B685,0))</f>
        <v>0</v>
      </c>
      <c r="C685" s="21">
        <f>IF($C$4="Neattiecināmās izmaksas",IF('11a+c+n'!$Q685="N",'11a+c+n'!C685,0))</f>
        <v>0</v>
      </c>
      <c r="D685" s="21">
        <f>IF($C$4="Neattiecināmās izmaksas",IF('11a+c+n'!$Q685="N",'11a+c+n'!D685,0))</f>
        <v>0</v>
      </c>
      <c r="E685" s="42"/>
      <c r="F685" s="64"/>
      <c r="G685" s="121"/>
      <c r="H685" s="121">
        <f>IF($C$4="Neattiecināmās izmaksas",IF('11a+c+n'!$Q685="N",'11a+c+n'!H685,0))</f>
        <v>0</v>
      </c>
      <c r="I685" s="121"/>
      <c r="J685" s="121"/>
      <c r="K685" s="122">
        <f>IF($C$4="Neattiecināmās izmaksas",IF('11a+c+n'!$Q685="N",'11a+c+n'!K685,0))</f>
        <v>0</v>
      </c>
      <c r="L685" s="83">
        <f>IF($C$4="Neattiecināmās izmaksas",IF('11a+c+n'!$Q685="N",'11a+c+n'!L685,0))</f>
        <v>0</v>
      </c>
      <c r="M685" s="121">
        <f>IF($C$4="Neattiecināmās izmaksas",IF('11a+c+n'!$Q685="N",'11a+c+n'!M685,0))</f>
        <v>0</v>
      </c>
      <c r="N685" s="121">
        <f>IF($C$4="Neattiecināmās izmaksas",IF('11a+c+n'!$Q685="N",'11a+c+n'!N685,0))</f>
        <v>0</v>
      </c>
      <c r="O685" s="121">
        <f>IF($C$4="Neattiecināmās izmaksas",IF('11a+c+n'!$Q685="N",'11a+c+n'!O685,0))</f>
        <v>0</v>
      </c>
      <c r="P685" s="122">
        <f>IF($C$4="Neattiecināmās izmaksas",IF('11a+c+n'!$Q685="N",'11a+c+n'!P685,0))</f>
        <v>0</v>
      </c>
    </row>
    <row r="686" spans="1:16" x14ac:dyDescent="0.2">
      <c r="A686" s="49">
        <f>IF(P686=0,0,IF(COUNTBLANK(P686)=1,0,COUNTA($P$14:P686)))</f>
        <v>0</v>
      </c>
      <c r="B686" s="21">
        <f>IF($C$4="Neattiecināmās izmaksas",IF('11a+c+n'!$Q686="N",'11a+c+n'!B686,0))</f>
        <v>0</v>
      </c>
      <c r="C686" s="21">
        <f>IF($C$4="Neattiecināmās izmaksas",IF('11a+c+n'!$Q686="N",'11a+c+n'!C686,0))</f>
        <v>0</v>
      </c>
      <c r="D686" s="21">
        <f>IF($C$4="Neattiecināmās izmaksas",IF('11a+c+n'!$Q686="N",'11a+c+n'!D686,0))</f>
        <v>0</v>
      </c>
      <c r="E686" s="42"/>
      <c r="F686" s="64"/>
      <c r="G686" s="121"/>
      <c r="H686" s="121">
        <f>IF($C$4="Neattiecināmās izmaksas",IF('11a+c+n'!$Q686="N",'11a+c+n'!H686,0))</f>
        <v>0</v>
      </c>
      <c r="I686" s="121"/>
      <c r="J686" s="121"/>
      <c r="K686" s="122">
        <f>IF($C$4="Neattiecināmās izmaksas",IF('11a+c+n'!$Q686="N",'11a+c+n'!K686,0))</f>
        <v>0</v>
      </c>
      <c r="L686" s="83">
        <f>IF($C$4="Neattiecināmās izmaksas",IF('11a+c+n'!$Q686="N",'11a+c+n'!L686,0))</f>
        <v>0</v>
      </c>
      <c r="M686" s="121">
        <f>IF($C$4="Neattiecināmās izmaksas",IF('11a+c+n'!$Q686="N",'11a+c+n'!M686,0))</f>
        <v>0</v>
      </c>
      <c r="N686" s="121">
        <f>IF($C$4="Neattiecināmās izmaksas",IF('11a+c+n'!$Q686="N",'11a+c+n'!N686,0))</f>
        <v>0</v>
      </c>
      <c r="O686" s="121">
        <f>IF($C$4="Neattiecināmās izmaksas",IF('11a+c+n'!$Q686="N",'11a+c+n'!O686,0))</f>
        <v>0</v>
      </c>
      <c r="P686" s="122">
        <f>IF($C$4="Neattiecināmās izmaksas",IF('11a+c+n'!$Q686="N",'11a+c+n'!P686,0))</f>
        <v>0</v>
      </c>
    </row>
    <row r="687" spans="1:16" x14ac:dyDescent="0.2">
      <c r="A687" s="49">
        <f>IF(P687=0,0,IF(COUNTBLANK(P687)=1,0,COUNTA($P$14:P687)))</f>
        <v>0</v>
      </c>
      <c r="B687" s="21">
        <f>IF($C$4="Neattiecināmās izmaksas",IF('11a+c+n'!$Q687="N",'11a+c+n'!B687,0))</f>
        <v>0</v>
      </c>
      <c r="C687" s="21">
        <f>IF($C$4="Neattiecināmās izmaksas",IF('11a+c+n'!$Q687="N",'11a+c+n'!C687,0))</f>
        <v>0</v>
      </c>
      <c r="D687" s="21">
        <f>IF($C$4="Neattiecināmās izmaksas",IF('11a+c+n'!$Q687="N",'11a+c+n'!D687,0))</f>
        <v>0</v>
      </c>
      <c r="E687" s="42"/>
      <c r="F687" s="64"/>
      <c r="G687" s="121"/>
      <c r="H687" s="121">
        <f>IF($C$4="Neattiecināmās izmaksas",IF('11a+c+n'!$Q687="N",'11a+c+n'!H687,0))</f>
        <v>0</v>
      </c>
      <c r="I687" s="121"/>
      <c r="J687" s="121"/>
      <c r="K687" s="122">
        <f>IF($C$4="Neattiecināmās izmaksas",IF('11a+c+n'!$Q687="N",'11a+c+n'!K687,0))</f>
        <v>0</v>
      </c>
      <c r="L687" s="83">
        <f>IF($C$4="Neattiecināmās izmaksas",IF('11a+c+n'!$Q687="N",'11a+c+n'!L687,0))</f>
        <v>0</v>
      </c>
      <c r="M687" s="121">
        <f>IF($C$4="Neattiecināmās izmaksas",IF('11a+c+n'!$Q687="N",'11a+c+n'!M687,0))</f>
        <v>0</v>
      </c>
      <c r="N687" s="121">
        <f>IF($C$4="Neattiecināmās izmaksas",IF('11a+c+n'!$Q687="N",'11a+c+n'!N687,0))</f>
        <v>0</v>
      </c>
      <c r="O687" s="121">
        <f>IF($C$4="Neattiecināmās izmaksas",IF('11a+c+n'!$Q687="N",'11a+c+n'!O687,0))</f>
        <v>0</v>
      </c>
      <c r="P687" s="122">
        <f>IF($C$4="Neattiecināmās izmaksas",IF('11a+c+n'!$Q687="N",'11a+c+n'!P687,0))</f>
        <v>0</v>
      </c>
    </row>
    <row r="688" spans="1:16" x14ac:dyDescent="0.2">
      <c r="A688" s="49">
        <f>IF(P688=0,0,IF(COUNTBLANK(P688)=1,0,COUNTA($P$14:P688)))</f>
        <v>0</v>
      </c>
      <c r="B688" s="21">
        <f>IF($C$4="Neattiecināmās izmaksas",IF('11a+c+n'!$Q688="N",'11a+c+n'!B688,0))</f>
        <v>0</v>
      </c>
      <c r="C688" s="21">
        <f>IF($C$4="Neattiecināmās izmaksas",IF('11a+c+n'!$Q688="N",'11a+c+n'!C688,0))</f>
        <v>0</v>
      </c>
      <c r="D688" s="21">
        <f>IF($C$4="Neattiecināmās izmaksas",IF('11a+c+n'!$Q688="N",'11a+c+n'!D688,0))</f>
        <v>0</v>
      </c>
      <c r="E688" s="42"/>
      <c r="F688" s="64"/>
      <c r="G688" s="121"/>
      <c r="H688" s="121">
        <f>IF($C$4="Neattiecināmās izmaksas",IF('11a+c+n'!$Q688="N",'11a+c+n'!H688,0))</f>
        <v>0</v>
      </c>
      <c r="I688" s="121"/>
      <c r="J688" s="121"/>
      <c r="K688" s="122">
        <f>IF($C$4="Neattiecināmās izmaksas",IF('11a+c+n'!$Q688="N",'11a+c+n'!K688,0))</f>
        <v>0</v>
      </c>
      <c r="L688" s="83">
        <f>IF($C$4="Neattiecināmās izmaksas",IF('11a+c+n'!$Q688="N",'11a+c+n'!L688,0))</f>
        <v>0</v>
      </c>
      <c r="M688" s="121">
        <f>IF($C$4="Neattiecināmās izmaksas",IF('11a+c+n'!$Q688="N",'11a+c+n'!M688,0))</f>
        <v>0</v>
      </c>
      <c r="N688" s="121">
        <f>IF($C$4="Neattiecināmās izmaksas",IF('11a+c+n'!$Q688="N",'11a+c+n'!N688,0))</f>
        <v>0</v>
      </c>
      <c r="O688" s="121">
        <f>IF($C$4="Neattiecināmās izmaksas",IF('11a+c+n'!$Q688="N",'11a+c+n'!O688,0))</f>
        <v>0</v>
      </c>
      <c r="P688" s="122">
        <f>IF($C$4="Neattiecināmās izmaksas",IF('11a+c+n'!$Q688="N",'11a+c+n'!P688,0))</f>
        <v>0</v>
      </c>
    </row>
    <row r="689" spans="1:16" x14ac:dyDescent="0.2">
      <c r="A689" s="49">
        <f>IF(P689=0,0,IF(COUNTBLANK(P689)=1,0,COUNTA($P$14:P689)))</f>
        <v>0</v>
      </c>
      <c r="B689" s="21">
        <f>IF($C$4="Neattiecināmās izmaksas",IF('11a+c+n'!$Q689="N",'11a+c+n'!B689,0))</f>
        <v>0</v>
      </c>
      <c r="C689" s="21">
        <f>IF($C$4="Neattiecināmās izmaksas",IF('11a+c+n'!$Q689="N",'11a+c+n'!C689,0))</f>
        <v>0</v>
      </c>
      <c r="D689" s="21">
        <f>IF($C$4="Neattiecināmās izmaksas",IF('11a+c+n'!$Q689="N",'11a+c+n'!D689,0))</f>
        <v>0</v>
      </c>
      <c r="E689" s="42"/>
      <c r="F689" s="64"/>
      <c r="G689" s="121"/>
      <c r="H689" s="121">
        <f>IF($C$4="Neattiecināmās izmaksas",IF('11a+c+n'!$Q689="N",'11a+c+n'!H689,0))</f>
        <v>0</v>
      </c>
      <c r="I689" s="121"/>
      <c r="J689" s="121"/>
      <c r="K689" s="122">
        <f>IF($C$4="Neattiecināmās izmaksas",IF('11a+c+n'!$Q689="N",'11a+c+n'!K689,0))</f>
        <v>0</v>
      </c>
      <c r="L689" s="83">
        <f>IF($C$4="Neattiecināmās izmaksas",IF('11a+c+n'!$Q689="N",'11a+c+n'!L689,0))</f>
        <v>0</v>
      </c>
      <c r="M689" s="121">
        <f>IF($C$4="Neattiecināmās izmaksas",IF('11a+c+n'!$Q689="N",'11a+c+n'!M689,0))</f>
        <v>0</v>
      </c>
      <c r="N689" s="121">
        <f>IF($C$4="Neattiecināmās izmaksas",IF('11a+c+n'!$Q689="N",'11a+c+n'!N689,0))</f>
        <v>0</v>
      </c>
      <c r="O689" s="121">
        <f>IF($C$4="Neattiecināmās izmaksas",IF('11a+c+n'!$Q689="N",'11a+c+n'!O689,0))</f>
        <v>0</v>
      </c>
      <c r="P689" s="122">
        <f>IF($C$4="Neattiecināmās izmaksas",IF('11a+c+n'!$Q689="N",'11a+c+n'!P689,0))</f>
        <v>0</v>
      </c>
    </row>
    <row r="690" spans="1:16" x14ac:dyDescent="0.2">
      <c r="A690" s="49">
        <f>IF(P690=0,0,IF(COUNTBLANK(P690)=1,0,COUNTA($P$14:P690)))</f>
        <v>0</v>
      </c>
      <c r="B690" s="21">
        <f>IF($C$4="Neattiecināmās izmaksas",IF('11a+c+n'!$Q690="N",'11a+c+n'!B690,0))</f>
        <v>0</v>
      </c>
      <c r="C690" s="21">
        <f>IF($C$4="Neattiecināmās izmaksas",IF('11a+c+n'!$Q690="N",'11a+c+n'!C690,0))</f>
        <v>0</v>
      </c>
      <c r="D690" s="21">
        <f>IF($C$4="Neattiecināmās izmaksas",IF('11a+c+n'!$Q690="N",'11a+c+n'!D690,0))</f>
        <v>0</v>
      </c>
      <c r="E690" s="42"/>
      <c r="F690" s="64"/>
      <c r="G690" s="121"/>
      <c r="H690" s="121">
        <f>IF($C$4="Neattiecināmās izmaksas",IF('11a+c+n'!$Q690="N",'11a+c+n'!H690,0))</f>
        <v>0</v>
      </c>
      <c r="I690" s="121"/>
      <c r="J690" s="121"/>
      <c r="K690" s="122">
        <f>IF($C$4="Neattiecināmās izmaksas",IF('11a+c+n'!$Q690="N",'11a+c+n'!K690,0))</f>
        <v>0</v>
      </c>
      <c r="L690" s="83">
        <f>IF($C$4="Neattiecināmās izmaksas",IF('11a+c+n'!$Q690="N",'11a+c+n'!L690,0))</f>
        <v>0</v>
      </c>
      <c r="M690" s="121">
        <f>IF($C$4="Neattiecināmās izmaksas",IF('11a+c+n'!$Q690="N",'11a+c+n'!M690,0))</f>
        <v>0</v>
      </c>
      <c r="N690" s="121">
        <f>IF($C$4="Neattiecināmās izmaksas",IF('11a+c+n'!$Q690="N",'11a+c+n'!N690,0))</f>
        <v>0</v>
      </c>
      <c r="O690" s="121">
        <f>IF($C$4="Neattiecināmās izmaksas",IF('11a+c+n'!$Q690="N",'11a+c+n'!O690,0))</f>
        <v>0</v>
      </c>
      <c r="P690" s="122">
        <f>IF($C$4="Neattiecināmās izmaksas",IF('11a+c+n'!$Q690="N",'11a+c+n'!P690,0))</f>
        <v>0</v>
      </c>
    </row>
    <row r="691" spans="1:16" x14ac:dyDescent="0.2">
      <c r="A691" s="49">
        <f>IF(P691=0,0,IF(COUNTBLANK(P691)=1,0,COUNTA($P$14:P691)))</f>
        <v>0</v>
      </c>
      <c r="B691" s="21">
        <f>IF($C$4="Neattiecināmās izmaksas",IF('11a+c+n'!$Q691="N",'11a+c+n'!B691,0))</f>
        <v>0</v>
      </c>
      <c r="C691" s="21">
        <f>IF($C$4="Neattiecināmās izmaksas",IF('11a+c+n'!$Q691="N",'11a+c+n'!C691,0))</f>
        <v>0</v>
      </c>
      <c r="D691" s="21">
        <f>IF($C$4="Neattiecināmās izmaksas",IF('11a+c+n'!$Q691="N",'11a+c+n'!D691,0))</f>
        <v>0</v>
      </c>
      <c r="E691" s="42"/>
      <c r="F691" s="64"/>
      <c r="G691" s="121"/>
      <c r="H691" s="121">
        <f>IF($C$4="Neattiecināmās izmaksas",IF('11a+c+n'!$Q691="N",'11a+c+n'!H691,0))</f>
        <v>0</v>
      </c>
      <c r="I691" s="121"/>
      <c r="J691" s="121"/>
      <c r="K691" s="122">
        <f>IF($C$4="Neattiecināmās izmaksas",IF('11a+c+n'!$Q691="N",'11a+c+n'!K691,0))</f>
        <v>0</v>
      </c>
      <c r="L691" s="83">
        <f>IF($C$4="Neattiecināmās izmaksas",IF('11a+c+n'!$Q691="N",'11a+c+n'!L691,0))</f>
        <v>0</v>
      </c>
      <c r="M691" s="121">
        <f>IF($C$4="Neattiecināmās izmaksas",IF('11a+c+n'!$Q691="N",'11a+c+n'!M691,0))</f>
        <v>0</v>
      </c>
      <c r="N691" s="121">
        <f>IF($C$4="Neattiecināmās izmaksas",IF('11a+c+n'!$Q691="N",'11a+c+n'!N691,0))</f>
        <v>0</v>
      </c>
      <c r="O691" s="121">
        <f>IF($C$4="Neattiecināmās izmaksas",IF('11a+c+n'!$Q691="N",'11a+c+n'!O691,0))</f>
        <v>0</v>
      </c>
      <c r="P691" s="122">
        <f>IF($C$4="Neattiecināmās izmaksas",IF('11a+c+n'!$Q691="N",'11a+c+n'!P691,0))</f>
        <v>0</v>
      </c>
    </row>
    <row r="692" spans="1:16" x14ac:dyDescent="0.2">
      <c r="A692" s="49">
        <f>IF(P692=0,0,IF(COUNTBLANK(P692)=1,0,COUNTA($P$14:P692)))</f>
        <v>0</v>
      </c>
      <c r="B692" s="21">
        <f>IF($C$4="Neattiecināmās izmaksas",IF('11a+c+n'!$Q692="N",'11a+c+n'!B692,0))</f>
        <v>0</v>
      </c>
      <c r="C692" s="21">
        <f>IF($C$4="Neattiecināmās izmaksas",IF('11a+c+n'!$Q692="N",'11a+c+n'!C692,0))</f>
        <v>0</v>
      </c>
      <c r="D692" s="21">
        <f>IF($C$4="Neattiecināmās izmaksas",IF('11a+c+n'!$Q692="N",'11a+c+n'!D692,0))</f>
        <v>0</v>
      </c>
      <c r="E692" s="42"/>
      <c r="F692" s="64"/>
      <c r="G692" s="121"/>
      <c r="H692" s="121">
        <f>IF($C$4="Neattiecināmās izmaksas",IF('11a+c+n'!$Q692="N",'11a+c+n'!H692,0))</f>
        <v>0</v>
      </c>
      <c r="I692" s="121"/>
      <c r="J692" s="121"/>
      <c r="K692" s="122">
        <f>IF($C$4="Neattiecināmās izmaksas",IF('11a+c+n'!$Q692="N",'11a+c+n'!K692,0))</f>
        <v>0</v>
      </c>
      <c r="L692" s="83">
        <f>IF($C$4="Neattiecināmās izmaksas",IF('11a+c+n'!$Q692="N",'11a+c+n'!L692,0))</f>
        <v>0</v>
      </c>
      <c r="M692" s="121">
        <f>IF($C$4="Neattiecināmās izmaksas",IF('11a+c+n'!$Q692="N",'11a+c+n'!M692,0))</f>
        <v>0</v>
      </c>
      <c r="N692" s="121">
        <f>IF($C$4="Neattiecināmās izmaksas",IF('11a+c+n'!$Q692="N",'11a+c+n'!N692,0))</f>
        <v>0</v>
      </c>
      <c r="O692" s="121">
        <f>IF($C$4="Neattiecināmās izmaksas",IF('11a+c+n'!$Q692="N",'11a+c+n'!O692,0))</f>
        <v>0</v>
      </c>
      <c r="P692" s="122">
        <f>IF($C$4="Neattiecināmās izmaksas",IF('11a+c+n'!$Q692="N",'11a+c+n'!P692,0))</f>
        <v>0</v>
      </c>
    </row>
    <row r="693" spans="1:16" x14ac:dyDescent="0.2">
      <c r="A693" s="49">
        <f>IF(P693=0,0,IF(COUNTBLANK(P693)=1,0,COUNTA($P$14:P693)))</f>
        <v>0</v>
      </c>
      <c r="B693" s="21">
        <f>IF($C$4="Neattiecināmās izmaksas",IF('11a+c+n'!$Q693="N",'11a+c+n'!B693,0))</f>
        <v>0</v>
      </c>
      <c r="C693" s="21">
        <f>IF($C$4="Neattiecināmās izmaksas",IF('11a+c+n'!$Q693="N",'11a+c+n'!C693,0))</f>
        <v>0</v>
      </c>
      <c r="D693" s="21">
        <f>IF($C$4="Neattiecināmās izmaksas",IF('11a+c+n'!$Q693="N",'11a+c+n'!D693,0))</f>
        <v>0</v>
      </c>
      <c r="E693" s="42"/>
      <c r="F693" s="64"/>
      <c r="G693" s="121"/>
      <c r="H693" s="121">
        <f>IF($C$4="Neattiecināmās izmaksas",IF('11a+c+n'!$Q693="N",'11a+c+n'!H693,0))</f>
        <v>0</v>
      </c>
      <c r="I693" s="121"/>
      <c r="J693" s="121"/>
      <c r="K693" s="122">
        <f>IF($C$4="Neattiecināmās izmaksas",IF('11a+c+n'!$Q693="N",'11a+c+n'!K693,0))</f>
        <v>0</v>
      </c>
      <c r="L693" s="83">
        <f>IF($C$4="Neattiecināmās izmaksas",IF('11a+c+n'!$Q693="N",'11a+c+n'!L693,0))</f>
        <v>0</v>
      </c>
      <c r="M693" s="121">
        <f>IF($C$4="Neattiecināmās izmaksas",IF('11a+c+n'!$Q693="N",'11a+c+n'!M693,0))</f>
        <v>0</v>
      </c>
      <c r="N693" s="121">
        <f>IF($C$4="Neattiecināmās izmaksas",IF('11a+c+n'!$Q693="N",'11a+c+n'!N693,0))</f>
        <v>0</v>
      </c>
      <c r="O693" s="121">
        <f>IF($C$4="Neattiecināmās izmaksas",IF('11a+c+n'!$Q693="N",'11a+c+n'!O693,0))</f>
        <v>0</v>
      </c>
      <c r="P693" s="122">
        <f>IF($C$4="Neattiecināmās izmaksas",IF('11a+c+n'!$Q693="N",'11a+c+n'!P693,0))</f>
        <v>0</v>
      </c>
    </row>
    <row r="694" spans="1:16" x14ac:dyDescent="0.2">
      <c r="A694" s="49">
        <f>IF(P694=0,0,IF(COUNTBLANK(P694)=1,0,COUNTA($P$14:P694)))</f>
        <v>0</v>
      </c>
      <c r="B694" s="21">
        <f>IF($C$4="Neattiecināmās izmaksas",IF('11a+c+n'!$Q694="N",'11a+c+n'!B694,0))</f>
        <v>0</v>
      </c>
      <c r="C694" s="21">
        <f>IF($C$4="Neattiecināmās izmaksas",IF('11a+c+n'!$Q694="N",'11a+c+n'!C694,0))</f>
        <v>0</v>
      </c>
      <c r="D694" s="21">
        <f>IF($C$4="Neattiecināmās izmaksas",IF('11a+c+n'!$Q694="N",'11a+c+n'!D694,0))</f>
        <v>0</v>
      </c>
      <c r="E694" s="42"/>
      <c r="F694" s="64"/>
      <c r="G694" s="121"/>
      <c r="H694" s="121">
        <f>IF($C$4="Neattiecināmās izmaksas",IF('11a+c+n'!$Q694="N",'11a+c+n'!H694,0))</f>
        <v>0</v>
      </c>
      <c r="I694" s="121"/>
      <c r="J694" s="121"/>
      <c r="K694" s="122">
        <f>IF($C$4="Neattiecināmās izmaksas",IF('11a+c+n'!$Q694="N",'11a+c+n'!K694,0))</f>
        <v>0</v>
      </c>
      <c r="L694" s="83">
        <f>IF($C$4="Neattiecināmās izmaksas",IF('11a+c+n'!$Q694="N",'11a+c+n'!L694,0))</f>
        <v>0</v>
      </c>
      <c r="M694" s="121">
        <f>IF($C$4="Neattiecināmās izmaksas",IF('11a+c+n'!$Q694="N",'11a+c+n'!M694,0))</f>
        <v>0</v>
      </c>
      <c r="N694" s="121">
        <f>IF($C$4="Neattiecināmās izmaksas",IF('11a+c+n'!$Q694="N",'11a+c+n'!N694,0))</f>
        <v>0</v>
      </c>
      <c r="O694" s="121">
        <f>IF($C$4="Neattiecināmās izmaksas",IF('11a+c+n'!$Q694="N",'11a+c+n'!O694,0))</f>
        <v>0</v>
      </c>
      <c r="P694" s="122">
        <f>IF($C$4="Neattiecināmās izmaksas",IF('11a+c+n'!$Q694="N",'11a+c+n'!P694,0))</f>
        <v>0</v>
      </c>
    </row>
    <row r="695" spans="1:16" x14ac:dyDescent="0.2">
      <c r="A695" s="49">
        <f>IF(P695=0,0,IF(COUNTBLANK(P695)=1,0,COUNTA($P$14:P695)))</f>
        <v>0</v>
      </c>
      <c r="B695" s="21">
        <f>IF($C$4="Neattiecināmās izmaksas",IF('11a+c+n'!$Q695="N",'11a+c+n'!B695,0))</f>
        <v>0</v>
      </c>
      <c r="C695" s="21">
        <f>IF($C$4="Neattiecināmās izmaksas",IF('11a+c+n'!$Q695="N",'11a+c+n'!C695,0))</f>
        <v>0</v>
      </c>
      <c r="D695" s="21">
        <f>IF($C$4="Neattiecināmās izmaksas",IF('11a+c+n'!$Q695="N",'11a+c+n'!D695,0))</f>
        <v>0</v>
      </c>
      <c r="E695" s="42"/>
      <c r="F695" s="64"/>
      <c r="G695" s="121"/>
      <c r="H695" s="121">
        <f>IF($C$4="Neattiecināmās izmaksas",IF('11a+c+n'!$Q695="N",'11a+c+n'!H695,0))</f>
        <v>0</v>
      </c>
      <c r="I695" s="121"/>
      <c r="J695" s="121"/>
      <c r="K695" s="122">
        <f>IF($C$4="Neattiecināmās izmaksas",IF('11a+c+n'!$Q695="N",'11a+c+n'!K695,0))</f>
        <v>0</v>
      </c>
      <c r="L695" s="83">
        <f>IF($C$4="Neattiecināmās izmaksas",IF('11a+c+n'!$Q695="N",'11a+c+n'!L695,0))</f>
        <v>0</v>
      </c>
      <c r="M695" s="121">
        <f>IF($C$4="Neattiecināmās izmaksas",IF('11a+c+n'!$Q695="N",'11a+c+n'!M695,0))</f>
        <v>0</v>
      </c>
      <c r="N695" s="121">
        <f>IF($C$4="Neattiecināmās izmaksas",IF('11a+c+n'!$Q695="N",'11a+c+n'!N695,0))</f>
        <v>0</v>
      </c>
      <c r="O695" s="121">
        <f>IF($C$4="Neattiecināmās izmaksas",IF('11a+c+n'!$Q695="N",'11a+c+n'!O695,0))</f>
        <v>0</v>
      </c>
      <c r="P695" s="122">
        <f>IF($C$4="Neattiecināmās izmaksas",IF('11a+c+n'!$Q695="N",'11a+c+n'!P695,0))</f>
        <v>0</v>
      </c>
    </row>
    <row r="696" spans="1:16" x14ac:dyDescent="0.2">
      <c r="A696" s="49">
        <f>IF(P696=0,0,IF(COUNTBLANK(P696)=1,0,COUNTA($P$14:P696)))</f>
        <v>0</v>
      </c>
      <c r="B696" s="21">
        <f>IF($C$4="Neattiecināmās izmaksas",IF('11a+c+n'!$Q696="N",'11a+c+n'!B696,0))</f>
        <v>0</v>
      </c>
      <c r="C696" s="21">
        <f>IF($C$4="Neattiecināmās izmaksas",IF('11a+c+n'!$Q696="N",'11a+c+n'!C696,0))</f>
        <v>0</v>
      </c>
      <c r="D696" s="21">
        <f>IF($C$4="Neattiecināmās izmaksas",IF('11a+c+n'!$Q696="N",'11a+c+n'!D696,0))</f>
        <v>0</v>
      </c>
      <c r="E696" s="42"/>
      <c r="F696" s="64"/>
      <c r="G696" s="121"/>
      <c r="H696" s="121">
        <f>IF($C$4="Neattiecināmās izmaksas",IF('11a+c+n'!$Q696="N",'11a+c+n'!H696,0))</f>
        <v>0</v>
      </c>
      <c r="I696" s="121"/>
      <c r="J696" s="121"/>
      <c r="K696" s="122">
        <f>IF($C$4="Neattiecināmās izmaksas",IF('11a+c+n'!$Q696="N",'11a+c+n'!K696,0))</f>
        <v>0</v>
      </c>
      <c r="L696" s="83">
        <f>IF($C$4="Neattiecināmās izmaksas",IF('11a+c+n'!$Q696="N",'11a+c+n'!L696,0))</f>
        <v>0</v>
      </c>
      <c r="M696" s="121">
        <f>IF($C$4="Neattiecināmās izmaksas",IF('11a+c+n'!$Q696="N",'11a+c+n'!M696,0))</f>
        <v>0</v>
      </c>
      <c r="N696" s="121">
        <f>IF($C$4="Neattiecināmās izmaksas",IF('11a+c+n'!$Q696="N",'11a+c+n'!N696,0))</f>
        <v>0</v>
      </c>
      <c r="O696" s="121">
        <f>IF($C$4="Neattiecināmās izmaksas",IF('11a+c+n'!$Q696="N",'11a+c+n'!O696,0))</f>
        <v>0</v>
      </c>
      <c r="P696" s="122">
        <f>IF($C$4="Neattiecināmās izmaksas",IF('11a+c+n'!$Q696="N",'11a+c+n'!P696,0))</f>
        <v>0</v>
      </c>
    </row>
    <row r="697" spans="1:16" x14ac:dyDescent="0.2">
      <c r="A697" s="49">
        <f>IF(P697=0,0,IF(COUNTBLANK(P697)=1,0,COUNTA($P$14:P697)))</f>
        <v>0</v>
      </c>
      <c r="B697" s="21">
        <f>IF($C$4="Neattiecināmās izmaksas",IF('11a+c+n'!$Q697="N",'11a+c+n'!B697,0))</f>
        <v>0</v>
      </c>
      <c r="C697" s="21">
        <f>IF($C$4="Neattiecināmās izmaksas",IF('11a+c+n'!$Q697="N",'11a+c+n'!C697,0))</f>
        <v>0</v>
      </c>
      <c r="D697" s="21">
        <f>IF($C$4="Neattiecināmās izmaksas",IF('11a+c+n'!$Q697="N",'11a+c+n'!D697,0))</f>
        <v>0</v>
      </c>
      <c r="E697" s="42"/>
      <c r="F697" s="64"/>
      <c r="G697" s="121"/>
      <c r="H697" s="121">
        <f>IF($C$4="Neattiecināmās izmaksas",IF('11a+c+n'!$Q697="N",'11a+c+n'!H697,0))</f>
        <v>0</v>
      </c>
      <c r="I697" s="121"/>
      <c r="J697" s="121"/>
      <c r="K697" s="122">
        <f>IF($C$4="Neattiecināmās izmaksas",IF('11a+c+n'!$Q697="N",'11a+c+n'!K697,0))</f>
        <v>0</v>
      </c>
      <c r="L697" s="83">
        <f>IF($C$4="Neattiecināmās izmaksas",IF('11a+c+n'!$Q697="N",'11a+c+n'!L697,0))</f>
        <v>0</v>
      </c>
      <c r="M697" s="121">
        <f>IF($C$4="Neattiecināmās izmaksas",IF('11a+c+n'!$Q697="N",'11a+c+n'!M697,0))</f>
        <v>0</v>
      </c>
      <c r="N697" s="121">
        <f>IF($C$4="Neattiecināmās izmaksas",IF('11a+c+n'!$Q697="N",'11a+c+n'!N697,0))</f>
        <v>0</v>
      </c>
      <c r="O697" s="121">
        <f>IF($C$4="Neattiecināmās izmaksas",IF('11a+c+n'!$Q697="N",'11a+c+n'!O697,0))</f>
        <v>0</v>
      </c>
      <c r="P697" s="122">
        <f>IF($C$4="Neattiecināmās izmaksas",IF('11a+c+n'!$Q697="N",'11a+c+n'!P697,0))</f>
        <v>0</v>
      </c>
    </row>
    <row r="698" spans="1:16" x14ac:dyDescent="0.2">
      <c r="A698" s="49">
        <f>IF(P698=0,0,IF(COUNTBLANK(P698)=1,0,COUNTA($P$14:P698)))</f>
        <v>0</v>
      </c>
      <c r="B698" s="21">
        <f>IF($C$4="Neattiecināmās izmaksas",IF('11a+c+n'!$Q698="N",'11a+c+n'!B698,0))</f>
        <v>0</v>
      </c>
      <c r="C698" s="21">
        <f>IF($C$4="Neattiecināmās izmaksas",IF('11a+c+n'!$Q698="N",'11a+c+n'!C698,0))</f>
        <v>0</v>
      </c>
      <c r="D698" s="21">
        <f>IF($C$4="Neattiecināmās izmaksas",IF('11a+c+n'!$Q698="N",'11a+c+n'!D698,0))</f>
        <v>0</v>
      </c>
      <c r="E698" s="42"/>
      <c r="F698" s="64"/>
      <c r="G698" s="121"/>
      <c r="H698" s="121">
        <f>IF($C$4="Neattiecināmās izmaksas",IF('11a+c+n'!$Q698="N",'11a+c+n'!H698,0))</f>
        <v>0</v>
      </c>
      <c r="I698" s="121"/>
      <c r="J698" s="121"/>
      <c r="K698" s="122">
        <f>IF($C$4="Neattiecināmās izmaksas",IF('11a+c+n'!$Q698="N",'11a+c+n'!K698,0))</f>
        <v>0</v>
      </c>
      <c r="L698" s="83">
        <f>IF($C$4="Neattiecināmās izmaksas",IF('11a+c+n'!$Q698="N",'11a+c+n'!L698,0))</f>
        <v>0</v>
      </c>
      <c r="M698" s="121">
        <f>IF($C$4="Neattiecināmās izmaksas",IF('11a+c+n'!$Q698="N",'11a+c+n'!M698,0))</f>
        <v>0</v>
      </c>
      <c r="N698" s="121">
        <f>IF($C$4="Neattiecināmās izmaksas",IF('11a+c+n'!$Q698="N",'11a+c+n'!N698,0))</f>
        <v>0</v>
      </c>
      <c r="O698" s="121">
        <f>IF($C$4="Neattiecināmās izmaksas",IF('11a+c+n'!$Q698="N",'11a+c+n'!O698,0))</f>
        <v>0</v>
      </c>
      <c r="P698" s="122">
        <f>IF($C$4="Neattiecināmās izmaksas",IF('11a+c+n'!$Q698="N",'11a+c+n'!P698,0))</f>
        <v>0</v>
      </c>
    </row>
    <row r="699" spans="1:16" x14ac:dyDescent="0.2">
      <c r="A699" s="49">
        <f>IF(P699=0,0,IF(COUNTBLANK(P699)=1,0,COUNTA($P$14:P699)))</f>
        <v>0</v>
      </c>
      <c r="B699" s="21">
        <f>IF($C$4="Neattiecināmās izmaksas",IF('11a+c+n'!$Q699="N",'11a+c+n'!B699,0))</f>
        <v>0</v>
      </c>
      <c r="C699" s="21">
        <f>IF($C$4="Neattiecināmās izmaksas",IF('11a+c+n'!$Q699="N",'11a+c+n'!C699,0))</f>
        <v>0</v>
      </c>
      <c r="D699" s="21">
        <f>IF($C$4="Neattiecināmās izmaksas",IF('11a+c+n'!$Q699="N",'11a+c+n'!D699,0))</f>
        <v>0</v>
      </c>
      <c r="E699" s="42"/>
      <c r="F699" s="64"/>
      <c r="G699" s="121"/>
      <c r="H699" s="121">
        <f>IF($C$4="Neattiecināmās izmaksas",IF('11a+c+n'!$Q699="N",'11a+c+n'!H699,0))</f>
        <v>0</v>
      </c>
      <c r="I699" s="121"/>
      <c r="J699" s="121"/>
      <c r="K699" s="122">
        <f>IF($C$4="Neattiecināmās izmaksas",IF('11a+c+n'!$Q699="N",'11a+c+n'!K699,0))</f>
        <v>0</v>
      </c>
      <c r="L699" s="83">
        <f>IF($C$4="Neattiecināmās izmaksas",IF('11a+c+n'!$Q699="N",'11a+c+n'!L699,0))</f>
        <v>0</v>
      </c>
      <c r="M699" s="121">
        <f>IF($C$4="Neattiecināmās izmaksas",IF('11a+c+n'!$Q699="N",'11a+c+n'!M699,0))</f>
        <v>0</v>
      </c>
      <c r="N699" s="121">
        <f>IF($C$4="Neattiecināmās izmaksas",IF('11a+c+n'!$Q699="N",'11a+c+n'!N699,0))</f>
        <v>0</v>
      </c>
      <c r="O699" s="121">
        <f>IF($C$4="Neattiecināmās izmaksas",IF('11a+c+n'!$Q699="N",'11a+c+n'!O699,0))</f>
        <v>0</v>
      </c>
      <c r="P699" s="122">
        <f>IF($C$4="Neattiecināmās izmaksas",IF('11a+c+n'!$Q699="N",'11a+c+n'!P699,0))</f>
        <v>0</v>
      </c>
    </row>
    <row r="700" spans="1:16" x14ac:dyDescent="0.2">
      <c r="A700" s="49">
        <f>IF(P700=0,0,IF(COUNTBLANK(P700)=1,0,COUNTA($P$14:P700)))</f>
        <v>0</v>
      </c>
      <c r="B700" s="21">
        <f>IF($C$4="Neattiecināmās izmaksas",IF('11a+c+n'!$Q700="N",'11a+c+n'!B700,0))</f>
        <v>0</v>
      </c>
      <c r="C700" s="21">
        <f>IF($C$4="Neattiecināmās izmaksas",IF('11a+c+n'!$Q700="N",'11a+c+n'!C700,0))</f>
        <v>0</v>
      </c>
      <c r="D700" s="21">
        <f>IF($C$4="Neattiecināmās izmaksas",IF('11a+c+n'!$Q700="N",'11a+c+n'!D700,0))</f>
        <v>0</v>
      </c>
      <c r="E700" s="42"/>
      <c r="F700" s="64"/>
      <c r="G700" s="121"/>
      <c r="H700" s="121">
        <f>IF($C$4="Neattiecināmās izmaksas",IF('11a+c+n'!$Q700="N",'11a+c+n'!H700,0))</f>
        <v>0</v>
      </c>
      <c r="I700" s="121"/>
      <c r="J700" s="121"/>
      <c r="K700" s="122">
        <f>IF($C$4="Neattiecināmās izmaksas",IF('11a+c+n'!$Q700="N",'11a+c+n'!K700,0))</f>
        <v>0</v>
      </c>
      <c r="L700" s="83">
        <f>IF($C$4="Neattiecināmās izmaksas",IF('11a+c+n'!$Q700="N",'11a+c+n'!L700,0))</f>
        <v>0</v>
      </c>
      <c r="M700" s="121">
        <f>IF($C$4="Neattiecināmās izmaksas",IF('11a+c+n'!$Q700="N",'11a+c+n'!M700,0))</f>
        <v>0</v>
      </c>
      <c r="N700" s="121">
        <f>IF($C$4="Neattiecināmās izmaksas",IF('11a+c+n'!$Q700="N",'11a+c+n'!N700,0))</f>
        <v>0</v>
      </c>
      <c r="O700" s="121">
        <f>IF($C$4="Neattiecināmās izmaksas",IF('11a+c+n'!$Q700="N",'11a+c+n'!O700,0))</f>
        <v>0</v>
      </c>
      <c r="P700" s="122">
        <f>IF($C$4="Neattiecināmās izmaksas",IF('11a+c+n'!$Q700="N",'11a+c+n'!P700,0))</f>
        <v>0</v>
      </c>
    </row>
    <row r="701" spans="1:16" x14ac:dyDescent="0.2">
      <c r="A701" s="49">
        <f>IF(P701=0,0,IF(COUNTBLANK(P701)=1,0,COUNTA($P$14:P701)))</f>
        <v>0</v>
      </c>
      <c r="B701" s="21">
        <f>IF($C$4="Neattiecināmās izmaksas",IF('11a+c+n'!$Q701="N",'11a+c+n'!B701,0))</f>
        <v>0</v>
      </c>
      <c r="C701" s="21">
        <f>IF($C$4="Neattiecināmās izmaksas",IF('11a+c+n'!$Q701="N",'11a+c+n'!C701,0))</f>
        <v>0</v>
      </c>
      <c r="D701" s="21">
        <f>IF($C$4="Neattiecināmās izmaksas",IF('11a+c+n'!$Q701="N",'11a+c+n'!D701,0))</f>
        <v>0</v>
      </c>
      <c r="E701" s="42"/>
      <c r="F701" s="64"/>
      <c r="G701" s="121"/>
      <c r="H701" s="121">
        <f>IF($C$4="Neattiecināmās izmaksas",IF('11a+c+n'!$Q701="N",'11a+c+n'!H701,0))</f>
        <v>0</v>
      </c>
      <c r="I701" s="121"/>
      <c r="J701" s="121"/>
      <c r="K701" s="122">
        <f>IF($C$4="Neattiecināmās izmaksas",IF('11a+c+n'!$Q701="N",'11a+c+n'!K701,0))</f>
        <v>0</v>
      </c>
      <c r="L701" s="83">
        <f>IF($C$4="Neattiecināmās izmaksas",IF('11a+c+n'!$Q701="N",'11a+c+n'!L701,0))</f>
        <v>0</v>
      </c>
      <c r="M701" s="121">
        <f>IF($C$4="Neattiecināmās izmaksas",IF('11a+c+n'!$Q701="N",'11a+c+n'!M701,0))</f>
        <v>0</v>
      </c>
      <c r="N701" s="121">
        <f>IF($C$4="Neattiecināmās izmaksas",IF('11a+c+n'!$Q701="N",'11a+c+n'!N701,0))</f>
        <v>0</v>
      </c>
      <c r="O701" s="121">
        <f>IF($C$4="Neattiecināmās izmaksas",IF('11a+c+n'!$Q701="N",'11a+c+n'!O701,0))</f>
        <v>0</v>
      </c>
      <c r="P701" s="122">
        <f>IF($C$4="Neattiecināmās izmaksas",IF('11a+c+n'!$Q701="N",'11a+c+n'!P701,0))</f>
        <v>0</v>
      </c>
    </row>
    <row r="702" spans="1:16" x14ac:dyDescent="0.2">
      <c r="A702" s="49">
        <f>IF(P702=0,0,IF(COUNTBLANK(P702)=1,0,COUNTA($P$14:P702)))</f>
        <v>0</v>
      </c>
      <c r="B702" s="21">
        <f>IF($C$4="Neattiecināmās izmaksas",IF('11a+c+n'!$Q702="N",'11a+c+n'!B702,0))</f>
        <v>0</v>
      </c>
      <c r="C702" s="21">
        <f>IF($C$4="Neattiecināmās izmaksas",IF('11a+c+n'!$Q702="N",'11a+c+n'!C702,0))</f>
        <v>0</v>
      </c>
      <c r="D702" s="21">
        <f>IF($C$4="Neattiecināmās izmaksas",IF('11a+c+n'!$Q702="N",'11a+c+n'!D702,0))</f>
        <v>0</v>
      </c>
      <c r="E702" s="42"/>
      <c r="F702" s="64"/>
      <c r="G702" s="121"/>
      <c r="H702" s="121">
        <f>IF($C$4="Neattiecināmās izmaksas",IF('11a+c+n'!$Q702="N",'11a+c+n'!H702,0))</f>
        <v>0</v>
      </c>
      <c r="I702" s="121"/>
      <c r="J702" s="121"/>
      <c r="K702" s="122">
        <f>IF($C$4="Neattiecināmās izmaksas",IF('11a+c+n'!$Q702="N",'11a+c+n'!K702,0))</f>
        <v>0</v>
      </c>
      <c r="L702" s="83">
        <f>IF($C$4="Neattiecināmās izmaksas",IF('11a+c+n'!$Q702="N",'11a+c+n'!L702,0))</f>
        <v>0</v>
      </c>
      <c r="M702" s="121">
        <f>IF($C$4="Neattiecināmās izmaksas",IF('11a+c+n'!$Q702="N",'11a+c+n'!M702,0))</f>
        <v>0</v>
      </c>
      <c r="N702" s="121">
        <f>IF($C$4="Neattiecināmās izmaksas",IF('11a+c+n'!$Q702="N",'11a+c+n'!N702,0))</f>
        <v>0</v>
      </c>
      <c r="O702" s="121">
        <f>IF($C$4="Neattiecināmās izmaksas",IF('11a+c+n'!$Q702="N",'11a+c+n'!O702,0))</f>
        <v>0</v>
      </c>
      <c r="P702" s="122">
        <f>IF($C$4="Neattiecināmās izmaksas",IF('11a+c+n'!$Q702="N",'11a+c+n'!P702,0))</f>
        <v>0</v>
      </c>
    </row>
    <row r="703" spans="1:16" x14ac:dyDescent="0.2">
      <c r="A703" s="49">
        <f>IF(P703=0,0,IF(COUNTBLANK(P703)=1,0,COUNTA($P$14:P703)))</f>
        <v>0</v>
      </c>
      <c r="B703" s="21">
        <f>IF($C$4="Neattiecināmās izmaksas",IF('11a+c+n'!$Q703="N",'11a+c+n'!B703,0))</f>
        <v>0</v>
      </c>
      <c r="C703" s="21">
        <f>IF($C$4="Neattiecināmās izmaksas",IF('11a+c+n'!$Q703="N",'11a+c+n'!C703,0))</f>
        <v>0</v>
      </c>
      <c r="D703" s="21">
        <f>IF($C$4="Neattiecināmās izmaksas",IF('11a+c+n'!$Q703="N",'11a+c+n'!D703,0))</f>
        <v>0</v>
      </c>
      <c r="E703" s="42"/>
      <c r="F703" s="64"/>
      <c r="G703" s="121"/>
      <c r="H703" s="121">
        <f>IF($C$4="Neattiecināmās izmaksas",IF('11a+c+n'!$Q703="N",'11a+c+n'!H703,0))</f>
        <v>0</v>
      </c>
      <c r="I703" s="121"/>
      <c r="J703" s="121"/>
      <c r="K703" s="122">
        <f>IF($C$4="Neattiecināmās izmaksas",IF('11a+c+n'!$Q703="N",'11a+c+n'!K703,0))</f>
        <v>0</v>
      </c>
      <c r="L703" s="83">
        <f>IF($C$4="Neattiecināmās izmaksas",IF('11a+c+n'!$Q703="N",'11a+c+n'!L703,0))</f>
        <v>0</v>
      </c>
      <c r="M703" s="121">
        <f>IF($C$4="Neattiecināmās izmaksas",IF('11a+c+n'!$Q703="N",'11a+c+n'!M703,0))</f>
        <v>0</v>
      </c>
      <c r="N703" s="121">
        <f>IF($C$4="Neattiecināmās izmaksas",IF('11a+c+n'!$Q703="N",'11a+c+n'!N703,0))</f>
        <v>0</v>
      </c>
      <c r="O703" s="121">
        <f>IF($C$4="Neattiecināmās izmaksas",IF('11a+c+n'!$Q703="N",'11a+c+n'!O703,0))</f>
        <v>0</v>
      </c>
      <c r="P703" s="122">
        <f>IF($C$4="Neattiecināmās izmaksas",IF('11a+c+n'!$Q703="N",'11a+c+n'!P703,0))</f>
        <v>0</v>
      </c>
    </row>
    <row r="704" spans="1:16" x14ac:dyDescent="0.2">
      <c r="A704" s="49">
        <f>IF(P704=0,0,IF(COUNTBLANK(P704)=1,0,COUNTA($P$14:P704)))</f>
        <v>0</v>
      </c>
      <c r="B704" s="21">
        <f>IF($C$4="Neattiecināmās izmaksas",IF('11a+c+n'!$Q704="N",'11a+c+n'!B704,0))</f>
        <v>0</v>
      </c>
      <c r="C704" s="21">
        <f>IF($C$4="Neattiecināmās izmaksas",IF('11a+c+n'!$Q704="N",'11a+c+n'!C704,0))</f>
        <v>0</v>
      </c>
      <c r="D704" s="21">
        <f>IF($C$4="Neattiecināmās izmaksas",IF('11a+c+n'!$Q704="N",'11a+c+n'!D704,0))</f>
        <v>0</v>
      </c>
      <c r="E704" s="42"/>
      <c r="F704" s="64"/>
      <c r="G704" s="121"/>
      <c r="H704" s="121">
        <f>IF($C$4="Neattiecināmās izmaksas",IF('11a+c+n'!$Q704="N",'11a+c+n'!H704,0))</f>
        <v>0</v>
      </c>
      <c r="I704" s="121"/>
      <c r="J704" s="121"/>
      <c r="K704" s="122">
        <f>IF($C$4="Neattiecināmās izmaksas",IF('11a+c+n'!$Q704="N",'11a+c+n'!K704,0))</f>
        <v>0</v>
      </c>
      <c r="L704" s="83">
        <f>IF($C$4="Neattiecināmās izmaksas",IF('11a+c+n'!$Q704="N",'11a+c+n'!L704,0))</f>
        <v>0</v>
      </c>
      <c r="M704" s="121">
        <f>IF($C$4="Neattiecināmās izmaksas",IF('11a+c+n'!$Q704="N",'11a+c+n'!M704,0))</f>
        <v>0</v>
      </c>
      <c r="N704" s="121">
        <f>IF($C$4="Neattiecināmās izmaksas",IF('11a+c+n'!$Q704="N",'11a+c+n'!N704,0))</f>
        <v>0</v>
      </c>
      <c r="O704" s="121">
        <f>IF($C$4="Neattiecināmās izmaksas",IF('11a+c+n'!$Q704="N",'11a+c+n'!O704,0))</f>
        <v>0</v>
      </c>
      <c r="P704" s="122">
        <f>IF($C$4="Neattiecināmās izmaksas",IF('11a+c+n'!$Q704="N",'11a+c+n'!P704,0))</f>
        <v>0</v>
      </c>
    </row>
    <row r="705" spans="1:16" x14ac:dyDescent="0.2">
      <c r="A705" s="49">
        <f>IF(P705=0,0,IF(COUNTBLANK(P705)=1,0,COUNTA($P$14:P705)))</f>
        <v>0</v>
      </c>
      <c r="B705" s="21">
        <f>IF($C$4="Neattiecināmās izmaksas",IF('11a+c+n'!$Q705="N",'11a+c+n'!B705,0))</f>
        <v>0</v>
      </c>
      <c r="C705" s="21">
        <f>IF($C$4="Neattiecināmās izmaksas",IF('11a+c+n'!$Q705="N",'11a+c+n'!C705,0))</f>
        <v>0</v>
      </c>
      <c r="D705" s="21">
        <f>IF($C$4="Neattiecināmās izmaksas",IF('11a+c+n'!$Q705="N",'11a+c+n'!D705,0))</f>
        <v>0</v>
      </c>
      <c r="E705" s="42"/>
      <c r="F705" s="64"/>
      <c r="G705" s="121"/>
      <c r="H705" s="121">
        <f>IF($C$4="Neattiecināmās izmaksas",IF('11a+c+n'!$Q705="N",'11a+c+n'!H705,0))</f>
        <v>0</v>
      </c>
      <c r="I705" s="121"/>
      <c r="J705" s="121"/>
      <c r="K705" s="122">
        <f>IF($C$4="Neattiecināmās izmaksas",IF('11a+c+n'!$Q705="N",'11a+c+n'!K705,0))</f>
        <v>0</v>
      </c>
      <c r="L705" s="83">
        <f>IF($C$4="Neattiecināmās izmaksas",IF('11a+c+n'!$Q705="N",'11a+c+n'!L705,0))</f>
        <v>0</v>
      </c>
      <c r="M705" s="121">
        <f>IF($C$4="Neattiecināmās izmaksas",IF('11a+c+n'!$Q705="N",'11a+c+n'!M705,0))</f>
        <v>0</v>
      </c>
      <c r="N705" s="121">
        <f>IF($C$4="Neattiecināmās izmaksas",IF('11a+c+n'!$Q705="N",'11a+c+n'!N705,0))</f>
        <v>0</v>
      </c>
      <c r="O705" s="121">
        <f>IF($C$4="Neattiecināmās izmaksas",IF('11a+c+n'!$Q705="N",'11a+c+n'!O705,0))</f>
        <v>0</v>
      </c>
      <c r="P705" s="122">
        <f>IF($C$4="Neattiecināmās izmaksas",IF('11a+c+n'!$Q705="N",'11a+c+n'!P705,0))</f>
        <v>0</v>
      </c>
    </row>
    <row r="706" spans="1:16" x14ac:dyDescent="0.2">
      <c r="A706" s="49">
        <f>IF(P706=0,0,IF(COUNTBLANK(P706)=1,0,COUNTA($P$14:P706)))</f>
        <v>0</v>
      </c>
      <c r="B706" s="21">
        <f>IF($C$4="Neattiecināmās izmaksas",IF('11a+c+n'!$Q706="N",'11a+c+n'!B706,0))</f>
        <v>0</v>
      </c>
      <c r="C706" s="21">
        <f>IF($C$4="Neattiecināmās izmaksas",IF('11a+c+n'!$Q706="N",'11a+c+n'!C706,0))</f>
        <v>0</v>
      </c>
      <c r="D706" s="21">
        <f>IF($C$4="Neattiecināmās izmaksas",IF('11a+c+n'!$Q706="N",'11a+c+n'!D706,0))</f>
        <v>0</v>
      </c>
      <c r="E706" s="42"/>
      <c r="F706" s="64"/>
      <c r="G706" s="121"/>
      <c r="H706" s="121">
        <f>IF($C$4="Neattiecināmās izmaksas",IF('11a+c+n'!$Q706="N",'11a+c+n'!H706,0))</f>
        <v>0</v>
      </c>
      <c r="I706" s="121"/>
      <c r="J706" s="121"/>
      <c r="K706" s="122">
        <f>IF($C$4="Neattiecināmās izmaksas",IF('11a+c+n'!$Q706="N",'11a+c+n'!K706,0))</f>
        <v>0</v>
      </c>
      <c r="L706" s="83">
        <f>IF($C$4="Neattiecināmās izmaksas",IF('11a+c+n'!$Q706="N",'11a+c+n'!L706,0))</f>
        <v>0</v>
      </c>
      <c r="M706" s="121">
        <f>IF($C$4="Neattiecināmās izmaksas",IF('11a+c+n'!$Q706="N",'11a+c+n'!M706,0))</f>
        <v>0</v>
      </c>
      <c r="N706" s="121">
        <f>IF($C$4="Neattiecināmās izmaksas",IF('11a+c+n'!$Q706="N",'11a+c+n'!N706,0))</f>
        <v>0</v>
      </c>
      <c r="O706" s="121">
        <f>IF($C$4="Neattiecināmās izmaksas",IF('11a+c+n'!$Q706="N",'11a+c+n'!O706,0))</f>
        <v>0</v>
      </c>
      <c r="P706" s="122">
        <f>IF($C$4="Neattiecināmās izmaksas",IF('11a+c+n'!$Q706="N",'11a+c+n'!P706,0))</f>
        <v>0</v>
      </c>
    </row>
    <row r="707" spans="1:16" x14ac:dyDescent="0.2">
      <c r="A707" s="49">
        <f>IF(P707=0,0,IF(COUNTBLANK(P707)=1,0,COUNTA($P$14:P707)))</f>
        <v>0</v>
      </c>
      <c r="B707" s="21">
        <f>IF($C$4="Neattiecināmās izmaksas",IF('11a+c+n'!$Q707="N",'11a+c+n'!B707,0))</f>
        <v>0</v>
      </c>
      <c r="C707" s="21">
        <f>IF($C$4="Neattiecināmās izmaksas",IF('11a+c+n'!$Q707="N",'11a+c+n'!C707,0))</f>
        <v>0</v>
      </c>
      <c r="D707" s="21">
        <f>IF($C$4="Neattiecināmās izmaksas",IF('11a+c+n'!$Q707="N",'11a+c+n'!D707,0))</f>
        <v>0</v>
      </c>
      <c r="E707" s="42"/>
      <c r="F707" s="64"/>
      <c r="G707" s="121"/>
      <c r="H707" s="121">
        <f>IF($C$4="Neattiecināmās izmaksas",IF('11a+c+n'!$Q707="N",'11a+c+n'!H707,0))</f>
        <v>0</v>
      </c>
      <c r="I707" s="121"/>
      <c r="J707" s="121"/>
      <c r="K707" s="122">
        <f>IF($C$4="Neattiecināmās izmaksas",IF('11a+c+n'!$Q707="N",'11a+c+n'!K707,0))</f>
        <v>0</v>
      </c>
      <c r="L707" s="83">
        <f>IF($C$4="Neattiecināmās izmaksas",IF('11a+c+n'!$Q707="N",'11a+c+n'!L707,0))</f>
        <v>0</v>
      </c>
      <c r="M707" s="121">
        <f>IF($C$4="Neattiecināmās izmaksas",IF('11a+c+n'!$Q707="N",'11a+c+n'!M707,0))</f>
        <v>0</v>
      </c>
      <c r="N707" s="121">
        <f>IF($C$4="Neattiecināmās izmaksas",IF('11a+c+n'!$Q707="N",'11a+c+n'!N707,0))</f>
        <v>0</v>
      </c>
      <c r="O707" s="121">
        <f>IF($C$4="Neattiecināmās izmaksas",IF('11a+c+n'!$Q707="N",'11a+c+n'!O707,0))</f>
        <v>0</v>
      </c>
      <c r="P707" s="122">
        <f>IF($C$4="Neattiecināmās izmaksas",IF('11a+c+n'!$Q707="N",'11a+c+n'!P707,0))</f>
        <v>0</v>
      </c>
    </row>
    <row r="708" spans="1:16" x14ac:dyDescent="0.2">
      <c r="A708" s="49">
        <f>IF(P708=0,0,IF(COUNTBLANK(P708)=1,0,COUNTA($P$14:P708)))</f>
        <v>0</v>
      </c>
      <c r="B708" s="21">
        <f>IF($C$4="Neattiecināmās izmaksas",IF('11a+c+n'!$Q708="N",'11a+c+n'!B708,0))</f>
        <v>0</v>
      </c>
      <c r="C708" s="21">
        <f>IF($C$4="Neattiecināmās izmaksas",IF('11a+c+n'!$Q708="N",'11a+c+n'!C708,0))</f>
        <v>0</v>
      </c>
      <c r="D708" s="21">
        <f>IF($C$4="Neattiecināmās izmaksas",IF('11a+c+n'!$Q708="N",'11a+c+n'!D708,0))</f>
        <v>0</v>
      </c>
      <c r="E708" s="42"/>
      <c r="F708" s="64"/>
      <c r="G708" s="121"/>
      <c r="H708" s="121">
        <f>IF($C$4="Neattiecināmās izmaksas",IF('11a+c+n'!$Q708="N",'11a+c+n'!H708,0))</f>
        <v>0</v>
      </c>
      <c r="I708" s="121"/>
      <c r="J708" s="121"/>
      <c r="K708" s="122">
        <f>IF($C$4="Neattiecināmās izmaksas",IF('11a+c+n'!$Q708="N",'11a+c+n'!K708,0))</f>
        <v>0</v>
      </c>
      <c r="L708" s="83">
        <f>IF($C$4="Neattiecināmās izmaksas",IF('11a+c+n'!$Q708="N",'11a+c+n'!L708,0))</f>
        <v>0</v>
      </c>
      <c r="M708" s="121">
        <f>IF($C$4="Neattiecināmās izmaksas",IF('11a+c+n'!$Q708="N",'11a+c+n'!M708,0))</f>
        <v>0</v>
      </c>
      <c r="N708" s="121">
        <f>IF($C$4="Neattiecināmās izmaksas",IF('11a+c+n'!$Q708="N",'11a+c+n'!N708,0))</f>
        <v>0</v>
      </c>
      <c r="O708" s="121">
        <f>IF($C$4="Neattiecināmās izmaksas",IF('11a+c+n'!$Q708="N",'11a+c+n'!O708,0))</f>
        <v>0</v>
      </c>
      <c r="P708" s="122">
        <f>IF($C$4="Neattiecināmās izmaksas",IF('11a+c+n'!$Q708="N",'11a+c+n'!P708,0))</f>
        <v>0</v>
      </c>
    </row>
    <row r="709" spans="1:16" x14ac:dyDescent="0.2">
      <c r="A709" s="49">
        <f>IF(P709=0,0,IF(COUNTBLANK(P709)=1,0,COUNTA($P$14:P709)))</f>
        <v>0</v>
      </c>
      <c r="B709" s="21">
        <f>IF($C$4="Neattiecināmās izmaksas",IF('11a+c+n'!$Q709="N",'11a+c+n'!B709,0))</f>
        <v>0</v>
      </c>
      <c r="C709" s="21">
        <f>IF($C$4="Neattiecināmās izmaksas",IF('11a+c+n'!$Q709="N",'11a+c+n'!C709,0))</f>
        <v>0</v>
      </c>
      <c r="D709" s="21">
        <f>IF($C$4="Neattiecināmās izmaksas",IF('11a+c+n'!$Q709="N",'11a+c+n'!D709,0))</f>
        <v>0</v>
      </c>
      <c r="E709" s="42"/>
      <c r="F709" s="64"/>
      <c r="G709" s="121"/>
      <c r="H709" s="121">
        <f>IF($C$4="Neattiecināmās izmaksas",IF('11a+c+n'!$Q709="N",'11a+c+n'!H709,0))</f>
        <v>0</v>
      </c>
      <c r="I709" s="121"/>
      <c r="J709" s="121"/>
      <c r="K709" s="122">
        <f>IF($C$4="Neattiecināmās izmaksas",IF('11a+c+n'!$Q709="N",'11a+c+n'!K709,0))</f>
        <v>0</v>
      </c>
      <c r="L709" s="83">
        <f>IF($C$4="Neattiecināmās izmaksas",IF('11a+c+n'!$Q709="N",'11a+c+n'!L709,0))</f>
        <v>0</v>
      </c>
      <c r="M709" s="121">
        <f>IF($C$4="Neattiecināmās izmaksas",IF('11a+c+n'!$Q709="N",'11a+c+n'!M709,0))</f>
        <v>0</v>
      </c>
      <c r="N709" s="121">
        <f>IF($C$4="Neattiecināmās izmaksas",IF('11a+c+n'!$Q709="N",'11a+c+n'!N709,0))</f>
        <v>0</v>
      </c>
      <c r="O709" s="121">
        <f>IF($C$4="Neattiecināmās izmaksas",IF('11a+c+n'!$Q709="N",'11a+c+n'!O709,0))</f>
        <v>0</v>
      </c>
      <c r="P709" s="122">
        <f>IF($C$4="Neattiecināmās izmaksas",IF('11a+c+n'!$Q709="N",'11a+c+n'!P709,0))</f>
        <v>0</v>
      </c>
    </row>
    <row r="710" spans="1:16" x14ac:dyDescent="0.2">
      <c r="A710" s="49">
        <f>IF(P710=0,0,IF(COUNTBLANK(P710)=1,0,COUNTA($P$14:P710)))</f>
        <v>0</v>
      </c>
      <c r="B710" s="21">
        <f>IF($C$4="Neattiecināmās izmaksas",IF('11a+c+n'!$Q710="N",'11a+c+n'!B710,0))</f>
        <v>0</v>
      </c>
      <c r="C710" s="21">
        <f>IF($C$4="Neattiecināmās izmaksas",IF('11a+c+n'!$Q710="N",'11a+c+n'!C710,0))</f>
        <v>0</v>
      </c>
      <c r="D710" s="21">
        <f>IF($C$4="Neattiecināmās izmaksas",IF('11a+c+n'!$Q710="N",'11a+c+n'!D710,0))</f>
        <v>0</v>
      </c>
      <c r="E710" s="42"/>
      <c r="F710" s="64"/>
      <c r="G710" s="121"/>
      <c r="H710" s="121">
        <f>IF($C$4="Neattiecināmās izmaksas",IF('11a+c+n'!$Q710="N",'11a+c+n'!H710,0))</f>
        <v>0</v>
      </c>
      <c r="I710" s="121"/>
      <c r="J710" s="121"/>
      <c r="K710" s="122">
        <f>IF($C$4="Neattiecināmās izmaksas",IF('11a+c+n'!$Q710="N",'11a+c+n'!K710,0))</f>
        <v>0</v>
      </c>
      <c r="L710" s="83">
        <f>IF($C$4="Neattiecināmās izmaksas",IF('11a+c+n'!$Q710="N",'11a+c+n'!L710,0))</f>
        <v>0</v>
      </c>
      <c r="M710" s="121">
        <f>IF($C$4="Neattiecināmās izmaksas",IF('11a+c+n'!$Q710="N",'11a+c+n'!M710,0))</f>
        <v>0</v>
      </c>
      <c r="N710" s="121">
        <f>IF($C$4="Neattiecināmās izmaksas",IF('11a+c+n'!$Q710="N",'11a+c+n'!N710,0))</f>
        <v>0</v>
      </c>
      <c r="O710" s="121">
        <f>IF($C$4="Neattiecināmās izmaksas",IF('11a+c+n'!$Q710="N",'11a+c+n'!O710,0))</f>
        <v>0</v>
      </c>
      <c r="P710" s="122">
        <f>IF($C$4="Neattiecināmās izmaksas",IF('11a+c+n'!$Q710="N",'11a+c+n'!P710,0))</f>
        <v>0</v>
      </c>
    </row>
    <row r="711" spans="1:16" x14ac:dyDescent="0.2">
      <c r="A711" s="49">
        <f>IF(P711=0,0,IF(COUNTBLANK(P711)=1,0,COUNTA($P$14:P711)))</f>
        <v>0</v>
      </c>
      <c r="B711" s="21">
        <f>IF($C$4="Neattiecināmās izmaksas",IF('11a+c+n'!$Q711="N",'11a+c+n'!B711,0))</f>
        <v>0</v>
      </c>
      <c r="C711" s="21">
        <f>IF($C$4="Neattiecināmās izmaksas",IF('11a+c+n'!$Q711="N",'11a+c+n'!C711,0))</f>
        <v>0</v>
      </c>
      <c r="D711" s="21">
        <f>IF($C$4="Neattiecināmās izmaksas",IF('11a+c+n'!$Q711="N",'11a+c+n'!D711,0))</f>
        <v>0</v>
      </c>
      <c r="E711" s="42"/>
      <c r="F711" s="64"/>
      <c r="G711" s="121"/>
      <c r="H711" s="121">
        <f>IF($C$4="Neattiecināmās izmaksas",IF('11a+c+n'!$Q711="N",'11a+c+n'!H711,0))</f>
        <v>0</v>
      </c>
      <c r="I711" s="121"/>
      <c r="J711" s="121"/>
      <c r="K711" s="122">
        <f>IF($C$4="Neattiecināmās izmaksas",IF('11a+c+n'!$Q711="N",'11a+c+n'!K711,0))</f>
        <v>0</v>
      </c>
      <c r="L711" s="83">
        <f>IF($C$4="Neattiecināmās izmaksas",IF('11a+c+n'!$Q711="N",'11a+c+n'!L711,0))</f>
        <v>0</v>
      </c>
      <c r="M711" s="121">
        <f>IF($C$4="Neattiecināmās izmaksas",IF('11a+c+n'!$Q711="N",'11a+c+n'!M711,0))</f>
        <v>0</v>
      </c>
      <c r="N711" s="121">
        <f>IF($C$4="Neattiecināmās izmaksas",IF('11a+c+n'!$Q711="N",'11a+c+n'!N711,0))</f>
        <v>0</v>
      </c>
      <c r="O711" s="121">
        <f>IF($C$4="Neattiecināmās izmaksas",IF('11a+c+n'!$Q711="N",'11a+c+n'!O711,0))</f>
        <v>0</v>
      </c>
      <c r="P711" s="122">
        <f>IF($C$4="Neattiecināmās izmaksas",IF('11a+c+n'!$Q711="N",'11a+c+n'!P711,0))</f>
        <v>0</v>
      </c>
    </row>
    <row r="712" spans="1:16" x14ac:dyDescent="0.2">
      <c r="A712" s="49">
        <f>IF(P712=0,0,IF(COUNTBLANK(P712)=1,0,COUNTA($P$14:P712)))</f>
        <v>0</v>
      </c>
      <c r="B712" s="21">
        <f>IF($C$4="Neattiecināmās izmaksas",IF('11a+c+n'!$Q712="N",'11a+c+n'!B712,0))</f>
        <v>0</v>
      </c>
      <c r="C712" s="21">
        <f>IF($C$4="Neattiecināmās izmaksas",IF('11a+c+n'!$Q712="N",'11a+c+n'!C712,0))</f>
        <v>0</v>
      </c>
      <c r="D712" s="21">
        <f>IF($C$4="Neattiecināmās izmaksas",IF('11a+c+n'!$Q712="N",'11a+c+n'!D712,0))</f>
        <v>0</v>
      </c>
      <c r="E712" s="42"/>
      <c r="F712" s="64"/>
      <c r="G712" s="121"/>
      <c r="H712" s="121">
        <f>IF($C$4="Neattiecināmās izmaksas",IF('11a+c+n'!$Q712="N",'11a+c+n'!H712,0))</f>
        <v>0</v>
      </c>
      <c r="I712" s="121"/>
      <c r="J712" s="121"/>
      <c r="K712" s="122">
        <f>IF($C$4="Neattiecināmās izmaksas",IF('11a+c+n'!$Q712="N",'11a+c+n'!K712,0))</f>
        <v>0</v>
      </c>
      <c r="L712" s="83">
        <f>IF($C$4="Neattiecināmās izmaksas",IF('11a+c+n'!$Q712="N",'11a+c+n'!L712,0))</f>
        <v>0</v>
      </c>
      <c r="M712" s="121">
        <f>IF($C$4="Neattiecināmās izmaksas",IF('11a+c+n'!$Q712="N",'11a+c+n'!M712,0))</f>
        <v>0</v>
      </c>
      <c r="N712" s="121">
        <f>IF($C$4="Neattiecināmās izmaksas",IF('11a+c+n'!$Q712="N",'11a+c+n'!N712,0))</f>
        <v>0</v>
      </c>
      <c r="O712" s="121">
        <f>IF($C$4="Neattiecināmās izmaksas",IF('11a+c+n'!$Q712="N",'11a+c+n'!O712,0))</f>
        <v>0</v>
      </c>
      <c r="P712" s="122">
        <f>IF($C$4="Neattiecināmās izmaksas",IF('11a+c+n'!$Q712="N",'11a+c+n'!P712,0))</f>
        <v>0</v>
      </c>
    </row>
    <row r="713" spans="1:16" x14ac:dyDescent="0.2">
      <c r="A713" s="49">
        <f>IF(P713=0,0,IF(COUNTBLANK(P713)=1,0,COUNTA($P$14:P713)))</f>
        <v>0</v>
      </c>
      <c r="B713" s="21">
        <f>IF($C$4="Neattiecināmās izmaksas",IF('11a+c+n'!$Q713="N",'11a+c+n'!B713,0))</f>
        <v>0</v>
      </c>
      <c r="C713" s="21">
        <f>IF($C$4="Neattiecināmās izmaksas",IF('11a+c+n'!$Q713="N",'11a+c+n'!C713,0))</f>
        <v>0</v>
      </c>
      <c r="D713" s="21">
        <f>IF($C$4="Neattiecināmās izmaksas",IF('11a+c+n'!$Q713="N",'11a+c+n'!D713,0))</f>
        <v>0</v>
      </c>
      <c r="E713" s="42"/>
      <c r="F713" s="64"/>
      <c r="G713" s="121"/>
      <c r="H713" s="121">
        <f>IF($C$4="Neattiecināmās izmaksas",IF('11a+c+n'!$Q713="N",'11a+c+n'!H713,0))</f>
        <v>0</v>
      </c>
      <c r="I713" s="121"/>
      <c r="J713" s="121"/>
      <c r="K713" s="122">
        <f>IF($C$4="Neattiecināmās izmaksas",IF('11a+c+n'!$Q713="N",'11a+c+n'!K713,0))</f>
        <v>0</v>
      </c>
      <c r="L713" s="83">
        <f>IF($C$4="Neattiecināmās izmaksas",IF('11a+c+n'!$Q713="N",'11a+c+n'!L713,0))</f>
        <v>0</v>
      </c>
      <c r="M713" s="121">
        <f>IF($C$4="Neattiecināmās izmaksas",IF('11a+c+n'!$Q713="N",'11a+c+n'!M713,0))</f>
        <v>0</v>
      </c>
      <c r="N713" s="121">
        <f>IF($C$4="Neattiecināmās izmaksas",IF('11a+c+n'!$Q713="N",'11a+c+n'!N713,0))</f>
        <v>0</v>
      </c>
      <c r="O713" s="121">
        <f>IF($C$4="Neattiecināmās izmaksas",IF('11a+c+n'!$Q713="N",'11a+c+n'!O713,0))</f>
        <v>0</v>
      </c>
      <c r="P713" s="122">
        <f>IF($C$4="Neattiecināmās izmaksas",IF('11a+c+n'!$Q713="N",'11a+c+n'!P713,0))</f>
        <v>0</v>
      </c>
    </row>
    <row r="714" spans="1:16" x14ac:dyDescent="0.2">
      <c r="A714" s="49">
        <f>IF(P714=0,0,IF(COUNTBLANK(P714)=1,0,COUNTA($P$14:P714)))</f>
        <v>0</v>
      </c>
      <c r="B714" s="21">
        <f>IF($C$4="Neattiecināmās izmaksas",IF('11a+c+n'!$Q714="N",'11a+c+n'!B714,0))</f>
        <v>0</v>
      </c>
      <c r="C714" s="21">
        <f>IF($C$4="Neattiecināmās izmaksas",IF('11a+c+n'!$Q714="N",'11a+c+n'!C714,0))</f>
        <v>0</v>
      </c>
      <c r="D714" s="21">
        <f>IF($C$4="Neattiecināmās izmaksas",IF('11a+c+n'!$Q714="N",'11a+c+n'!D714,0))</f>
        <v>0</v>
      </c>
      <c r="E714" s="42"/>
      <c r="F714" s="64"/>
      <c r="G714" s="121"/>
      <c r="H714" s="121">
        <f>IF($C$4="Neattiecināmās izmaksas",IF('11a+c+n'!$Q714="N",'11a+c+n'!H714,0))</f>
        <v>0</v>
      </c>
      <c r="I714" s="121"/>
      <c r="J714" s="121"/>
      <c r="K714" s="122">
        <f>IF($C$4="Neattiecināmās izmaksas",IF('11a+c+n'!$Q714="N",'11a+c+n'!K714,0))</f>
        <v>0</v>
      </c>
      <c r="L714" s="83">
        <f>IF($C$4="Neattiecināmās izmaksas",IF('11a+c+n'!$Q714="N",'11a+c+n'!L714,0))</f>
        <v>0</v>
      </c>
      <c r="M714" s="121">
        <f>IF($C$4="Neattiecināmās izmaksas",IF('11a+c+n'!$Q714="N",'11a+c+n'!M714,0))</f>
        <v>0</v>
      </c>
      <c r="N714" s="121">
        <f>IF($C$4="Neattiecināmās izmaksas",IF('11a+c+n'!$Q714="N",'11a+c+n'!N714,0))</f>
        <v>0</v>
      </c>
      <c r="O714" s="121">
        <f>IF($C$4="Neattiecināmās izmaksas",IF('11a+c+n'!$Q714="N",'11a+c+n'!O714,0))</f>
        <v>0</v>
      </c>
      <c r="P714" s="122">
        <f>IF($C$4="Neattiecināmās izmaksas",IF('11a+c+n'!$Q714="N",'11a+c+n'!P714,0))</f>
        <v>0</v>
      </c>
    </row>
    <row r="715" spans="1:16" x14ac:dyDescent="0.2">
      <c r="A715" s="49">
        <f>IF(P715=0,0,IF(COUNTBLANK(P715)=1,0,COUNTA($P$14:P715)))</f>
        <v>0</v>
      </c>
      <c r="B715" s="21">
        <f>IF($C$4="Neattiecināmās izmaksas",IF('11a+c+n'!$Q715="N",'11a+c+n'!B715,0))</f>
        <v>0</v>
      </c>
      <c r="C715" s="21">
        <f>IF($C$4="Neattiecināmās izmaksas",IF('11a+c+n'!$Q715="N",'11a+c+n'!C715,0))</f>
        <v>0</v>
      </c>
      <c r="D715" s="21">
        <f>IF($C$4="Neattiecināmās izmaksas",IF('11a+c+n'!$Q715="N",'11a+c+n'!D715,0))</f>
        <v>0</v>
      </c>
      <c r="E715" s="42"/>
      <c r="F715" s="64"/>
      <c r="G715" s="121"/>
      <c r="H715" s="121">
        <f>IF($C$4="Neattiecināmās izmaksas",IF('11a+c+n'!$Q715="N",'11a+c+n'!H715,0))</f>
        <v>0</v>
      </c>
      <c r="I715" s="121"/>
      <c r="J715" s="121"/>
      <c r="K715" s="122">
        <f>IF($C$4="Neattiecināmās izmaksas",IF('11a+c+n'!$Q715="N",'11a+c+n'!K715,0))</f>
        <v>0</v>
      </c>
      <c r="L715" s="83">
        <f>IF($C$4="Neattiecināmās izmaksas",IF('11a+c+n'!$Q715="N",'11a+c+n'!L715,0))</f>
        <v>0</v>
      </c>
      <c r="M715" s="121">
        <f>IF($C$4="Neattiecināmās izmaksas",IF('11a+c+n'!$Q715="N",'11a+c+n'!M715,0))</f>
        <v>0</v>
      </c>
      <c r="N715" s="121">
        <f>IF($C$4="Neattiecināmās izmaksas",IF('11a+c+n'!$Q715="N",'11a+c+n'!N715,0))</f>
        <v>0</v>
      </c>
      <c r="O715" s="121">
        <f>IF($C$4="Neattiecināmās izmaksas",IF('11a+c+n'!$Q715="N",'11a+c+n'!O715,0))</f>
        <v>0</v>
      </c>
      <c r="P715" s="122">
        <f>IF($C$4="Neattiecināmās izmaksas",IF('11a+c+n'!$Q715="N",'11a+c+n'!P715,0))</f>
        <v>0</v>
      </c>
    </row>
    <row r="716" spans="1:16" x14ac:dyDescent="0.2">
      <c r="A716" s="49">
        <f>IF(P716=0,0,IF(COUNTBLANK(P716)=1,0,COUNTA($P$14:P716)))</f>
        <v>0</v>
      </c>
      <c r="B716" s="21">
        <f>IF($C$4="Neattiecināmās izmaksas",IF('11a+c+n'!$Q716="N",'11a+c+n'!B716,0))</f>
        <v>0</v>
      </c>
      <c r="C716" s="21">
        <f>IF($C$4="Neattiecināmās izmaksas",IF('11a+c+n'!$Q716="N",'11a+c+n'!C716,0))</f>
        <v>0</v>
      </c>
      <c r="D716" s="21">
        <f>IF($C$4="Neattiecināmās izmaksas",IF('11a+c+n'!$Q716="N",'11a+c+n'!D716,0))</f>
        <v>0</v>
      </c>
      <c r="E716" s="42"/>
      <c r="F716" s="64"/>
      <c r="G716" s="121"/>
      <c r="H716" s="121">
        <f>IF($C$4="Neattiecināmās izmaksas",IF('11a+c+n'!$Q716="N",'11a+c+n'!H716,0))</f>
        <v>0</v>
      </c>
      <c r="I716" s="121"/>
      <c r="J716" s="121"/>
      <c r="K716" s="122">
        <f>IF($C$4="Neattiecināmās izmaksas",IF('11a+c+n'!$Q716="N",'11a+c+n'!K716,0))</f>
        <v>0</v>
      </c>
      <c r="L716" s="83">
        <f>IF($C$4="Neattiecināmās izmaksas",IF('11a+c+n'!$Q716="N",'11a+c+n'!L716,0))</f>
        <v>0</v>
      </c>
      <c r="M716" s="121">
        <f>IF($C$4="Neattiecināmās izmaksas",IF('11a+c+n'!$Q716="N",'11a+c+n'!M716,0))</f>
        <v>0</v>
      </c>
      <c r="N716" s="121">
        <f>IF($C$4="Neattiecināmās izmaksas",IF('11a+c+n'!$Q716="N",'11a+c+n'!N716,0))</f>
        <v>0</v>
      </c>
      <c r="O716" s="121">
        <f>IF($C$4="Neattiecināmās izmaksas",IF('11a+c+n'!$Q716="N",'11a+c+n'!O716,0))</f>
        <v>0</v>
      </c>
      <c r="P716" s="122">
        <f>IF($C$4="Neattiecināmās izmaksas",IF('11a+c+n'!$Q716="N",'11a+c+n'!P716,0))</f>
        <v>0</v>
      </c>
    </row>
    <row r="717" spans="1:16" x14ac:dyDescent="0.2">
      <c r="A717" s="49">
        <f>IF(P717=0,0,IF(COUNTBLANK(P717)=1,0,COUNTA($P$14:P717)))</f>
        <v>0</v>
      </c>
      <c r="B717" s="21">
        <f>IF($C$4="Neattiecināmās izmaksas",IF('11a+c+n'!$Q717="N",'11a+c+n'!B717,0))</f>
        <v>0</v>
      </c>
      <c r="C717" s="21">
        <f>IF($C$4="Neattiecināmās izmaksas",IF('11a+c+n'!$Q717="N",'11a+c+n'!C717,0))</f>
        <v>0</v>
      </c>
      <c r="D717" s="21">
        <f>IF($C$4="Neattiecināmās izmaksas",IF('11a+c+n'!$Q717="N",'11a+c+n'!D717,0))</f>
        <v>0</v>
      </c>
      <c r="E717" s="42"/>
      <c r="F717" s="64"/>
      <c r="G717" s="121"/>
      <c r="H717" s="121">
        <f>IF($C$4="Neattiecināmās izmaksas",IF('11a+c+n'!$Q717="N",'11a+c+n'!H717,0))</f>
        <v>0</v>
      </c>
      <c r="I717" s="121"/>
      <c r="J717" s="121"/>
      <c r="K717" s="122">
        <f>IF($C$4="Neattiecināmās izmaksas",IF('11a+c+n'!$Q717="N",'11a+c+n'!K717,0))</f>
        <v>0</v>
      </c>
      <c r="L717" s="83">
        <f>IF($C$4="Neattiecināmās izmaksas",IF('11a+c+n'!$Q717="N",'11a+c+n'!L717,0))</f>
        <v>0</v>
      </c>
      <c r="M717" s="121">
        <f>IF($C$4="Neattiecināmās izmaksas",IF('11a+c+n'!$Q717="N",'11a+c+n'!M717,0))</f>
        <v>0</v>
      </c>
      <c r="N717" s="121">
        <f>IF($C$4="Neattiecināmās izmaksas",IF('11a+c+n'!$Q717="N",'11a+c+n'!N717,0))</f>
        <v>0</v>
      </c>
      <c r="O717" s="121">
        <f>IF($C$4="Neattiecināmās izmaksas",IF('11a+c+n'!$Q717="N",'11a+c+n'!O717,0))</f>
        <v>0</v>
      </c>
      <c r="P717" s="122">
        <f>IF($C$4="Neattiecināmās izmaksas",IF('11a+c+n'!$Q717="N",'11a+c+n'!P717,0))</f>
        <v>0</v>
      </c>
    </row>
    <row r="718" spans="1:16" x14ac:dyDescent="0.2">
      <c r="A718" s="49">
        <f>IF(P718=0,0,IF(COUNTBLANK(P718)=1,0,COUNTA($P$14:P718)))</f>
        <v>0</v>
      </c>
      <c r="B718" s="21">
        <f>IF($C$4="Neattiecināmās izmaksas",IF('11a+c+n'!$Q718="N",'11a+c+n'!B718,0))</f>
        <v>0</v>
      </c>
      <c r="C718" s="21">
        <f>IF($C$4="Neattiecināmās izmaksas",IF('11a+c+n'!$Q718="N",'11a+c+n'!C718,0))</f>
        <v>0</v>
      </c>
      <c r="D718" s="21">
        <f>IF($C$4="Neattiecināmās izmaksas",IF('11a+c+n'!$Q718="N",'11a+c+n'!D718,0))</f>
        <v>0</v>
      </c>
      <c r="E718" s="42"/>
      <c r="F718" s="64"/>
      <c r="G718" s="121"/>
      <c r="H718" s="121">
        <f>IF($C$4="Neattiecināmās izmaksas",IF('11a+c+n'!$Q718="N",'11a+c+n'!H718,0))</f>
        <v>0</v>
      </c>
      <c r="I718" s="121"/>
      <c r="J718" s="121"/>
      <c r="K718" s="122">
        <f>IF($C$4="Neattiecināmās izmaksas",IF('11a+c+n'!$Q718="N",'11a+c+n'!K718,0))</f>
        <v>0</v>
      </c>
      <c r="L718" s="83">
        <f>IF($C$4="Neattiecināmās izmaksas",IF('11a+c+n'!$Q718="N",'11a+c+n'!L718,0))</f>
        <v>0</v>
      </c>
      <c r="M718" s="121">
        <f>IF($C$4="Neattiecināmās izmaksas",IF('11a+c+n'!$Q718="N",'11a+c+n'!M718,0))</f>
        <v>0</v>
      </c>
      <c r="N718" s="121">
        <f>IF($C$4="Neattiecināmās izmaksas",IF('11a+c+n'!$Q718="N",'11a+c+n'!N718,0))</f>
        <v>0</v>
      </c>
      <c r="O718" s="121">
        <f>IF($C$4="Neattiecināmās izmaksas",IF('11a+c+n'!$Q718="N",'11a+c+n'!O718,0))</f>
        <v>0</v>
      </c>
      <c r="P718" s="122">
        <f>IF($C$4="Neattiecināmās izmaksas",IF('11a+c+n'!$Q718="N",'11a+c+n'!P718,0))</f>
        <v>0</v>
      </c>
    </row>
    <row r="719" spans="1:16" x14ac:dyDescent="0.2">
      <c r="A719" s="49">
        <f>IF(P719=0,0,IF(COUNTBLANK(P719)=1,0,COUNTA($P$14:P719)))</f>
        <v>0</v>
      </c>
      <c r="B719" s="21">
        <f>IF($C$4="Neattiecināmās izmaksas",IF('11a+c+n'!$Q719="N",'11a+c+n'!B719,0))</f>
        <v>0</v>
      </c>
      <c r="C719" s="21">
        <f>IF($C$4="Neattiecināmās izmaksas",IF('11a+c+n'!$Q719="N",'11a+c+n'!C719,0))</f>
        <v>0</v>
      </c>
      <c r="D719" s="21">
        <f>IF($C$4="Neattiecināmās izmaksas",IF('11a+c+n'!$Q719="N",'11a+c+n'!D719,0))</f>
        <v>0</v>
      </c>
      <c r="E719" s="42"/>
      <c r="F719" s="64"/>
      <c r="G719" s="121"/>
      <c r="H719" s="121">
        <f>IF($C$4="Neattiecināmās izmaksas",IF('11a+c+n'!$Q719="N",'11a+c+n'!H719,0))</f>
        <v>0</v>
      </c>
      <c r="I719" s="121"/>
      <c r="J719" s="121"/>
      <c r="K719" s="122">
        <f>IF($C$4="Neattiecināmās izmaksas",IF('11a+c+n'!$Q719="N",'11a+c+n'!K719,0))</f>
        <v>0</v>
      </c>
      <c r="L719" s="83">
        <f>IF($C$4="Neattiecināmās izmaksas",IF('11a+c+n'!$Q719="N",'11a+c+n'!L719,0))</f>
        <v>0</v>
      </c>
      <c r="M719" s="121">
        <f>IF($C$4="Neattiecināmās izmaksas",IF('11a+c+n'!$Q719="N",'11a+c+n'!M719,0))</f>
        <v>0</v>
      </c>
      <c r="N719" s="121">
        <f>IF($C$4="Neattiecināmās izmaksas",IF('11a+c+n'!$Q719="N",'11a+c+n'!N719,0))</f>
        <v>0</v>
      </c>
      <c r="O719" s="121">
        <f>IF($C$4="Neattiecināmās izmaksas",IF('11a+c+n'!$Q719="N",'11a+c+n'!O719,0))</f>
        <v>0</v>
      </c>
      <c r="P719" s="122">
        <f>IF($C$4="Neattiecināmās izmaksas",IF('11a+c+n'!$Q719="N",'11a+c+n'!P719,0))</f>
        <v>0</v>
      </c>
    </row>
    <row r="720" spans="1:16" x14ac:dyDescent="0.2">
      <c r="A720" s="49">
        <f>IF(P720=0,0,IF(COUNTBLANK(P720)=1,0,COUNTA($P$14:P720)))</f>
        <v>0</v>
      </c>
      <c r="B720" s="21">
        <f>IF($C$4="Neattiecināmās izmaksas",IF('11a+c+n'!$Q720="N",'11a+c+n'!B720,0))</f>
        <v>0</v>
      </c>
      <c r="C720" s="21">
        <f>IF($C$4="Neattiecināmās izmaksas",IF('11a+c+n'!$Q720="N",'11a+c+n'!C720,0))</f>
        <v>0</v>
      </c>
      <c r="D720" s="21">
        <f>IF($C$4="Neattiecināmās izmaksas",IF('11a+c+n'!$Q720="N",'11a+c+n'!D720,0))</f>
        <v>0</v>
      </c>
      <c r="E720" s="42"/>
      <c r="F720" s="64"/>
      <c r="G720" s="121"/>
      <c r="H720" s="121">
        <f>IF($C$4="Neattiecināmās izmaksas",IF('11a+c+n'!$Q720="N",'11a+c+n'!H720,0))</f>
        <v>0</v>
      </c>
      <c r="I720" s="121"/>
      <c r="J720" s="121"/>
      <c r="K720" s="122">
        <f>IF($C$4="Neattiecināmās izmaksas",IF('11a+c+n'!$Q720="N",'11a+c+n'!K720,0))</f>
        <v>0</v>
      </c>
      <c r="L720" s="83">
        <f>IF($C$4="Neattiecināmās izmaksas",IF('11a+c+n'!$Q720="N",'11a+c+n'!L720,0))</f>
        <v>0</v>
      </c>
      <c r="M720" s="121">
        <f>IF($C$4="Neattiecināmās izmaksas",IF('11a+c+n'!$Q720="N",'11a+c+n'!M720,0))</f>
        <v>0</v>
      </c>
      <c r="N720" s="121">
        <f>IF($C$4="Neattiecināmās izmaksas",IF('11a+c+n'!$Q720="N",'11a+c+n'!N720,0))</f>
        <v>0</v>
      </c>
      <c r="O720" s="121">
        <f>IF($C$4="Neattiecināmās izmaksas",IF('11a+c+n'!$Q720="N",'11a+c+n'!O720,0))</f>
        <v>0</v>
      </c>
      <c r="P720" s="122">
        <f>IF($C$4="Neattiecināmās izmaksas",IF('11a+c+n'!$Q720="N",'11a+c+n'!P720,0))</f>
        <v>0</v>
      </c>
    </row>
    <row r="721" spans="1:16" x14ac:dyDescent="0.2">
      <c r="A721" s="49">
        <f>IF(P721=0,0,IF(COUNTBLANK(P721)=1,0,COUNTA($P$14:P721)))</f>
        <v>0</v>
      </c>
      <c r="B721" s="21">
        <f>IF($C$4="Neattiecināmās izmaksas",IF('11a+c+n'!$Q721="N",'11a+c+n'!B721,0))</f>
        <v>0</v>
      </c>
      <c r="C721" s="21">
        <f>IF($C$4="Neattiecināmās izmaksas",IF('11a+c+n'!$Q721="N",'11a+c+n'!C721,0))</f>
        <v>0</v>
      </c>
      <c r="D721" s="21">
        <f>IF($C$4="Neattiecināmās izmaksas",IF('11a+c+n'!$Q721="N",'11a+c+n'!D721,0))</f>
        <v>0</v>
      </c>
      <c r="E721" s="42"/>
      <c r="F721" s="64"/>
      <c r="G721" s="121"/>
      <c r="H721" s="121">
        <f>IF($C$4="Neattiecināmās izmaksas",IF('11a+c+n'!$Q721="N",'11a+c+n'!H721,0))</f>
        <v>0</v>
      </c>
      <c r="I721" s="121"/>
      <c r="J721" s="121"/>
      <c r="K721" s="122">
        <f>IF($C$4="Neattiecināmās izmaksas",IF('11a+c+n'!$Q721="N",'11a+c+n'!K721,0))</f>
        <v>0</v>
      </c>
      <c r="L721" s="83">
        <f>IF($C$4="Neattiecināmās izmaksas",IF('11a+c+n'!$Q721="N",'11a+c+n'!L721,0))</f>
        <v>0</v>
      </c>
      <c r="M721" s="121">
        <f>IF($C$4="Neattiecināmās izmaksas",IF('11a+c+n'!$Q721="N",'11a+c+n'!M721,0))</f>
        <v>0</v>
      </c>
      <c r="N721" s="121">
        <f>IF($C$4="Neattiecināmās izmaksas",IF('11a+c+n'!$Q721="N",'11a+c+n'!N721,0))</f>
        <v>0</v>
      </c>
      <c r="O721" s="121">
        <f>IF($C$4="Neattiecināmās izmaksas",IF('11a+c+n'!$Q721="N",'11a+c+n'!O721,0))</f>
        <v>0</v>
      </c>
      <c r="P721" s="122">
        <f>IF($C$4="Neattiecināmās izmaksas",IF('11a+c+n'!$Q721="N",'11a+c+n'!P721,0))</f>
        <v>0</v>
      </c>
    </row>
    <row r="722" spans="1:16" x14ac:dyDescent="0.2">
      <c r="A722" s="49">
        <f>IF(P722=0,0,IF(COUNTBLANK(P722)=1,0,COUNTA($P$14:P722)))</f>
        <v>0</v>
      </c>
      <c r="B722" s="21">
        <f>IF($C$4="Neattiecināmās izmaksas",IF('11a+c+n'!$Q722="N",'11a+c+n'!B722,0))</f>
        <v>0</v>
      </c>
      <c r="C722" s="21">
        <f>IF($C$4="Neattiecināmās izmaksas",IF('11a+c+n'!$Q722="N",'11a+c+n'!C722,0))</f>
        <v>0</v>
      </c>
      <c r="D722" s="21">
        <f>IF($C$4="Neattiecināmās izmaksas",IF('11a+c+n'!$Q722="N",'11a+c+n'!D722,0))</f>
        <v>0</v>
      </c>
      <c r="E722" s="42"/>
      <c r="F722" s="64"/>
      <c r="G722" s="121"/>
      <c r="H722" s="121">
        <f>IF($C$4="Neattiecināmās izmaksas",IF('11a+c+n'!$Q722="N",'11a+c+n'!H722,0))</f>
        <v>0</v>
      </c>
      <c r="I722" s="121"/>
      <c r="J722" s="121"/>
      <c r="K722" s="122">
        <f>IF($C$4="Neattiecināmās izmaksas",IF('11a+c+n'!$Q722="N",'11a+c+n'!K722,0))</f>
        <v>0</v>
      </c>
      <c r="L722" s="83">
        <f>IF($C$4="Neattiecināmās izmaksas",IF('11a+c+n'!$Q722="N",'11a+c+n'!L722,0))</f>
        <v>0</v>
      </c>
      <c r="M722" s="121">
        <f>IF($C$4="Neattiecināmās izmaksas",IF('11a+c+n'!$Q722="N",'11a+c+n'!M722,0))</f>
        <v>0</v>
      </c>
      <c r="N722" s="121">
        <f>IF($C$4="Neattiecināmās izmaksas",IF('11a+c+n'!$Q722="N",'11a+c+n'!N722,0))</f>
        <v>0</v>
      </c>
      <c r="O722" s="121">
        <f>IF($C$4="Neattiecināmās izmaksas",IF('11a+c+n'!$Q722="N",'11a+c+n'!O722,0))</f>
        <v>0</v>
      </c>
      <c r="P722" s="122">
        <f>IF($C$4="Neattiecināmās izmaksas",IF('11a+c+n'!$Q722="N",'11a+c+n'!P722,0))</f>
        <v>0</v>
      </c>
    </row>
    <row r="723" spans="1:16" x14ac:dyDescent="0.2">
      <c r="A723" s="49">
        <f>IF(P723=0,0,IF(COUNTBLANK(P723)=1,0,COUNTA($P$14:P723)))</f>
        <v>0</v>
      </c>
      <c r="B723" s="21">
        <f>IF($C$4="Neattiecināmās izmaksas",IF('11a+c+n'!$Q723="N",'11a+c+n'!B723,0))</f>
        <v>0</v>
      </c>
      <c r="C723" s="21">
        <f>IF($C$4="Neattiecināmās izmaksas",IF('11a+c+n'!$Q723="N",'11a+c+n'!C723,0))</f>
        <v>0</v>
      </c>
      <c r="D723" s="21">
        <f>IF($C$4="Neattiecināmās izmaksas",IF('11a+c+n'!$Q723="N",'11a+c+n'!D723,0))</f>
        <v>0</v>
      </c>
      <c r="E723" s="42"/>
      <c r="F723" s="64"/>
      <c r="G723" s="121"/>
      <c r="H723" s="121">
        <f>IF($C$4="Neattiecināmās izmaksas",IF('11a+c+n'!$Q723="N",'11a+c+n'!H723,0))</f>
        <v>0</v>
      </c>
      <c r="I723" s="121"/>
      <c r="J723" s="121"/>
      <c r="K723" s="122">
        <f>IF($C$4="Neattiecināmās izmaksas",IF('11a+c+n'!$Q723="N",'11a+c+n'!K723,0))</f>
        <v>0</v>
      </c>
      <c r="L723" s="83">
        <f>IF($C$4="Neattiecināmās izmaksas",IF('11a+c+n'!$Q723="N",'11a+c+n'!L723,0))</f>
        <v>0</v>
      </c>
      <c r="M723" s="121">
        <f>IF($C$4="Neattiecināmās izmaksas",IF('11a+c+n'!$Q723="N",'11a+c+n'!M723,0))</f>
        <v>0</v>
      </c>
      <c r="N723" s="121">
        <f>IF($C$4="Neattiecināmās izmaksas",IF('11a+c+n'!$Q723="N",'11a+c+n'!N723,0))</f>
        <v>0</v>
      </c>
      <c r="O723" s="121">
        <f>IF($C$4="Neattiecināmās izmaksas",IF('11a+c+n'!$Q723="N",'11a+c+n'!O723,0))</f>
        <v>0</v>
      </c>
      <c r="P723" s="122">
        <f>IF($C$4="Neattiecināmās izmaksas",IF('11a+c+n'!$Q723="N",'11a+c+n'!P723,0))</f>
        <v>0</v>
      </c>
    </row>
    <row r="724" spans="1:16" x14ac:dyDescent="0.2">
      <c r="A724" s="49">
        <f>IF(P724=0,0,IF(COUNTBLANK(P724)=1,0,COUNTA($P$14:P724)))</f>
        <v>0</v>
      </c>
      <c r="B724" s="21">
        <f>IF($C$4="Neattiecināmās izmaksas",IF('11a+c+n'!$Q724="N",'11a+c+n'!B724,0))</f>
        <v>0</v>
      </c>
      <c r="C724" s="21">
        <f>IF($C$4="Neattiecināmās izmaksas",IF('11a+c+n'!$Q724="N",'11a+c+n'!C724,0))</f>
        <v>0</v>
      </c>
      <c r="D724" s="21">
        <f>IF($C$4="Neattiecināmās izmaksas",IF('11a+c+n'!$Q724="N",'11a+c+n'!D724,0))</f>
        <v>0</v>
      </c>
      <c r="E724" s="42"/>
      <c r="F724" s="64"/>
      <c r="G724" s="121"/>
      <c r="H724" s="121">
        <f>IF($C$4="Neattiecināmās izmaksas",IF('11a+c+n'!$Q724="N",'11a+c+n'!H724,0))</f>
        <v>0</v>
      </c>
      <c r="I724" s="121"/>
      <c r="J724" s="121"/>
      <c r="K724" s="122">
        <f>IF($C$4="Neattiecināmās izmaksas",IF('11a+c+n'!$Q724="N",'11a+c+n'!K724,0))</f>
        <v>0</v>
      </c>
      <c r="L724" s="83">
        <f>IF($C$4="Neattiecināmās izmaksas",IF('11a+c+n'!$Q724="N",'11a+c+n'!L724,0))</f>
        <v>0</v>
      </c>
      <c r="M724" s="121">
        <f>IF($C$4="Neattiecināmās izmaksas",IF('11a+c+n'!$Q724="N",'11a+c+n'!M724,0))</f>
        <v>0</v>
      </c>
      <c r="N724" s="121">
        <f>IF($C$4="Neattiecināmās izmaksas",IF('11a+c+n'!$Q724="N",'11a+c+n'!N724,0))</f>
        <v>0</v>
      </c>
      <c r="O724" s="121">
        <f>IF($C$4="Neattiecināmās izmaksas",IF('11a+c+n'!$Q724="N",'11a+c+n'!O724,0))</f>
        <v>0</v>
      </c>
      <c r="P724" s="122">
        <f>IF($C$4="Neattiecināmās izmaksas",IF('11a+c+n'!$Q724="N",'11a+c+n'!P724,0))</f>
        <v>0</v>
      </c>
    </row>
    <row r="725" spans="1:16" x14ac:dyDescent="0.2">
      <c r="A725" s="49">
        <f>IF(P725=0,0,IF(COUNTBLANK(P725)=1,0,COUNTA($P$14:P725)))</f>
        <v>0</v>
      </c>
      <c r="B725" s="21">
        <f>IF($C$4="Neattiecināmās izmaksas",IF('11a+c+n'!$Q725="N",'11a+c+n'!B725,0))</f>
        <v>0</v>
      </c>
      <c r="C725" s="21">
        <f>IF($C$4="Neattiecināmās izmaksas",IF('11a+c+n'!$Q725="N",'11a+c+n'!C725,0))</f>
        <v>0</v>
      </c>
      <c r="D725" s="21">
        <f>IF($C$4="Neattiecināmās izmaksas",IF('11a+c+n'!$Q725="N",'11a+c+n'!D725,0))</f>
        <v>0</v>
      </c>
      <c r="E725" s="42"/>
      <c r="F725" s="64"/>
      <c r="G725" s="121"/>
      <c r="H725" s="121">
        <f>IF($C$4="Neattiecināmās izmaksas",IF('11a+c+n'!$Q725="N",'11a+c+n'!H725,0))</f>
        <v>0</v>
      </c>
      <c r="I725" s="121"/>
      <c r="J725" s="121"/>
      <c r="K725" s="122">
        <f>IF($C$4="Neattiecināmās izmaksas",IF('11a+c+n'!$Q725="N",'11a+c+n'!K725,0))</f>
        <v>0</v>
      </c>
      <c r="L725" s="83">
        <f>IF($C$4="Neattiecināmās izmaksas",IF('11a+c+n'!$Q725="N",'11a+c+n'!L725,0))</f>
        <v>0</v>
      </c>
      <c r="M725" s="121">
        <f>IF($C$4="Neattiecināmās izmaksas",IF('11a+c+n'!$Q725="N",'11a+c+n'!M725,0))</f>
        <v>0</v>
      </c>
      <c r="N725" s="121">
        <f>IF($C$4="Neattiecināmās izmaksas",IF('11a+c+n'!$Q725="N",'11a+c+n'!N725,0))</f>
        <v>0</v>
      </c>
      <c r="O725" s="121">
        <f>IF($C$4="Neattiecināmās izmaksas",IF('11a+c+n'!$Q725="N",'11a+c+n'!O725,0))</f>
        <v>0</v>
      </c>
      <c r="P725" s="122">
        <f>IF($C$4="Neattiecināmās izmaksas",IF('11a+c+n'!$Q725="N",'11a+c+n'!P725,0))</f>
        <v>0</v>
      </c>
    </row>
    <row r="726" spans="1:16" x14ac:dyDescent="0.2">
      <c r="A726" s="49">
        <f>IF(P726=0,0,IF(COUNTBLANK(P726)=1,0,COUNTA($P$14:P726)))</f>
        <v>0</v>
      </c>
      <c r="B726" s="21">
        <f>IF($C$4="Neattiecināmās izmaksas",IF('11a+c+n'!$Q726="N",'11a+c+n'!B726,0))</f>
        <v>0</v>
      </c>
      <c r="C726" s="21">
        <f>IF($C$4="Neattiecināmās izmaksas",IF('11a+c+n'!$Q726="N",'11a+c+n'!C726,0))</f>
        <v>0</v>
      </c>
      <c r="D726" s="21">
        <f>IF($C$4="Neattiecināmās izmaksas",IF('11a+c+n'!$Q726="N",'11a+c+n'!D726,0))</f>
        <v>0</v>
      </c>
      <c r="E726" s="42"/>
      <c r="F726" s="64"/>
      <c r="G726" s="121"/>
      <c r="H726" s="121">
        <f>IF($C$4="Neattiecināmās izmaksas",IF('11a+c+n'!$Q726="N",'11a+c+n'!H726,0))</f>
        <v>0</v>
      </c>
      <c r="I726" s="121"/>
      <c r="J726" s="121"/>
      <c r="K726" s="122">
        <f>IF($C$4="Neattiecināmās izmaksas",IF('11a+c+n'!$Q726="N",'11a+c+n'!K726,0))</f>
        <v>0</v>
      </c>
      <c r="L726" s="83">
        <f>IF($C$4="Neattiecināmās izmaksas",IF('11a+c+n'!$Q726="N",'11a+c+n'!L726,0))</f>
        <v>0</v>
      </c>
      <c r="M726" s="121">
        <f>IF($C$4="Neattiecināmās izmaksas",IF('11a+c+n'!$Q726="N",'11a+c+n'!M726,0))</f>
        <v>0</v>
      </c>
      <c r="N726" s="121">
        <f>IF($C$4="Neattiecināmās izmaksas",IF('11a+c+n'!$Q726="N",'11a+c+n'!N726,0))</f>
        <v>0</v>
      </c>
      <c r="O726" s="121">
        <f>IF($C$4="Neattiecināmās izmaksas",IF('11a+c+n'!$Q726="N",'11a+c+n'!O726,0))</f>
        <v>0</v>
      </c>
      <c r="P726" s="122">
        <f>IF($C$4="Neattiecināmās izmaksas",IF('11a+c+n'!$Q726="N",'11a+c+n'!P726,0))</f>
        <v>0</v>
      </c>
    </row>
    <row r="727" spans="1:16" x14ac:dyDescent="0.2">
      <c r="A727" s="49">
        <f>IF(P727=0,0,IF(COUNTBLANK(P727)=1,0,COUNTA($P$14:P727)))</f>
        <v>0</v>
      </c>
      <c r="B727" s="21">
        <f>IF($C$4="Neattiecināmās izmaksas",IF('11a+c+n'!$Q727="N",'11a+c+n'!B727,0))</f>
        <v>0</v>
      </c>
      <c r="C727" s="21">
        <f>IF($C$4="Neattiecināmās izmaksas",IF('11a+c+n'!$Q727="N",'11a+c+n'!C727,0))</f>
        <v>0</v>
      </c>
      <c r="D727" s="21">
        <f>IF($C$4="Neattiecināmās izmaksas",IF('11a+c+n'!$Q727="N",'11a+c+n'!D727,0))</f>
        <v>0</v>
      </c>
      <c r="E727" s="42"/>
      <c r="F727" s="64"/>
      <c r="G727" s="121"/>
      <c r="H727" s="121">
        <f>IF($C$4="Neattiecināmās izmaksas",IF('11a+c+n'!$Q727="N",'11a+c+n'!H727,0))</f>
        <v>0</v>
      </c>
      <c r="I727" s="121"/>
      <c r="J727" s="121"/>
      <c r="K727" s="122">
        <f>IF($C$4="Neattiecināmās izmaksas",IF('11a+c+n'!$Q727="N",'11a+c+n'!K727,0))</f>
        <v>0</v>
      </c>
      <c r="L727" s="83">
        <f>IF($C$4="Neattiecināmās izmaksas",IF('11a+c+n'!$Q727="N",'11a+c+n'!L727,0))</f>
        <v>0</v>
      </c>
      <c r="M727" s="121">
        <f>IF($C$4="Neattiecināmās izmaksas",IF('11a+c+n'!$Q727="N",'11a+c+n'!M727,0))</f>
        <v>0</v>
      </c>
      <c r="N727" s="121">
        <f>IF($C$4="Neattiecināmās izmaksas",IF('11a+c+n'!$Q727="N",'11a+c+n'!N727,0))</f>
        <v>0</v>
      </c>
      <c r="O727" s="121">
        <f>IF($C$4="Neattiecināmās izmaksas",IF('11a+c+n'!$Q727="N",'11a+c+n'!O727,0))</f>
        <v>0</v>
      </c>
      <c r="P727" s="122">
        <f>IF($C$4="Neattiecināmās izmaksas",IF('11a+c+n'!$Q727="N",'11a+c+n'!P727,0))</f>
        <v>0</v>
      </c>
    </row>
    <row r="728" spans="1:16" x14ac:dyDescent="0.2">
      <c r="A728" s="49">
        <f>IF(P728=0,0,IF(COUNTBLANK(P728)=1,0,COUNTA($P$14:P728)))</f>
        <v>0</v>
      </c>
      <c r="B728" s="21">
        <f>IF($C$4="Neattiecināmās izmaksas",IF('11a+c+n'!$Q728="N",'11a+c+n'!B728,0))</f>
        <v>0</v>
      </c>
      <c r="C728" s="21">
        <f>IF($C$4="Neattiecināmās izmaksas",IF('11a+c+n'!$Q728="N",'11a+c+n'!C728,0))</f>
        <v>0</v>
      </c>
      <c r="D728" s="21">
        <f>IF($C$4="Neattiecināmās izmaksas",IF('11a+c+n'!$Q728="N",'11a+c+n'!D728,0))</f>
        <v>0</v>
      </c>
      <c r="E728" s="42"/>
      <c r="F728" s="64"/>
      <c r="G728" s="121"/>
      <c r="H728" s="121">
        <f>IF($C$4="Neattiecināmās izmaksas",IF('11a+c+n'!$Q728="N",'11a+c+n'!H728,0))</f>
        <v>0</v>
      </c>
      <c r="I728" s="121"/>
      <c r="J728" s="121"/>
      <c r="K728" s="122">
        <f>IF($C$4="Neattiecināmās izmaksas",IF('11a+c+n'!$Q728="N",'11a+c+n'!K728,0))</f>
        <v>0</v>
      </c>
      <c r="L728" s="83">
        <f>IF($C$4="Neattiecināmās izmaksas",IF('11a+c+n'!$Q728="N",'11a+c+n'!L728,0))</f>
        <v>0</v>
      </c>
      <c r="M728" s="121">
        <f>IF($C$4="Neattiecināmās izmaksas",IF('11a+c+n'!$Q728="N",'11a+c+n'!M728,0))</f>
        <v>0</v>
      </c>
      <c r="N728" s="121">
        <f>IF($C$4="Neattiecināmās izmaksas",IF('11a+c+n'!$Q728="N",'11a+c+n'!N728,0))</f>
        <v>0</v>
      </c>
      <c r="O728" s="121">
        <f>IF($C$4="Neattiecināmās izmaksas",IF('11a+c+n'!$Q728="N",'11a+c+n'!O728,0))</f>
        <v>0</v>
      </c>
      <c r="P728" s="122">
        <f>IF($C$4="Neattiecināmās izmaksas",IF('11a+c+n'!$Q728="N",'11a+c+n'!P728,0))</f>
        <v>0</v>
      </c>
    </row>
    <row r="729" spans="1:16" x14ac:dyDescent="0.2">
      <c r="A729" s="49">
        <f>IF(P729=0,0,IF(COUNTBLANK(P729)=1,0,COUNTA($P$14:P729)))</f>
        <v>0</v>
      </c>
      <c r="B729" s="21">
        <f>IF($C$4="Neattiecināmās izmaksas",IF('11a+c+n'!$Q729="N",'11a+c+n'!B729,0))</f>
        <v>0</v>
      </c>
      <c r="C729" s="21">
        <f>IF($C$4="Neattiecināmās izmaksas",IF('11a+c+n'!$Q729="N",'11a+c+n'!C729,0))</f>
        <v>0</v>
      </c>
      <c r="D729" s="21">
        <f>IF($C$4="Neattiecināmās izmaksas",IF('11a+c+n'!$Q729="N",'11a+c+n'!D729,0))</f>
        <v>0</v>
      </c>
      <c r="E729" s="42"/>
      <c r="F729" s="64"/>
      <c r="G729" s="121"/>
      <c r="H729" s="121">
        <f>IF($C$4="Neattiecināmās izmaksas",IF('11a+c+n'!$Q729="N",'11a+c+n'!H729,0))</f>
        <v>0</v>
      </c>
      <c r="I729" s="121"/>
      <c r="J729" s="121"/>
      <c r="K729" s="122">
        <f>IF($C$4="Neattiecināmās izmaksas",IF('11a+c+n'!$Q729="N",'11a+c+n'!K729,0))</f>
        <v>0</v>
      </c>
      <c r="L729" s="83">
        <f>IF($C$4="Neattiecināmās izmaksas",IF('11a+c+n'!$Q729="N",'11a+c+n'!L729,0))</f>
        <v>0</v>
      </c>
      <c r="M729" s="121">
        <f>IF($C$4="Neattiecināmās izmaksas",IF('11a+c+n'!$Q729="N",'11a+c+n'!M729,0))</f>
        <v>0</v>
      </c>
      <c r="N729" s="121">
        <f>IF($C$4="Neattiecināmās izmaksas",IF('11a+c+n'!$Q729="N",'11a+c+n'!N729,0))</f>
        <v>0</v>
      </c>
      <c r="O729" s="121">
        <f>IF($C$4="Neattiecināmās izmaksas",IF('11a+c+n'!$Q729="N",'11a+c+n'!O729,0))</f>
        <v>0</v>
      </c>
      <c r="P729" s="122">
        <f>IF($C$4="Neattiecināmās izmaksas",IF('11a+c+n'!$Q729="N",'11a+c+n'!P729,0))</f>
        <v>0</v>
      </c>
    </row>
    <row r="730" spans="1:16" x14ac:dyDescent="0.2">
      <c r="A730" s="49">
        <f>IF(P730=0,0,IF(COUNTBLANK(P730)=1,0,COUNTA($P$14:P730)))</f>
        <v>0</v>
      </c>
      <c r="B730" s="21">
        <f>IF($C$4="Neattiecināmās izmaksas",IF('11a+c+n'!$Q730="N",'11a+c+n'!B730,0))</f>
        <v>0</v>
      </c>
      <c r="C730" s="21">
        <f>IF($C$4="Neattiecināmās izmaksas",IF('11a+c+n'!$Q730="N",'11a+c+n'!C730,0))</f>
        <v>0</v>
      </c>
      <c r="D730" s="21">
        <f>IF($C$4="Neattiecināmās izmaksas",IF('11a+c+n'!$Q730="N",'11a+c+n'!D730,0))</f>
        <v>0</v>
      </c>
      <c r="E730" s="42"/>
      <c r="F730" s="64"/>
      <c r="G730" s="121"/>
      <c r="H730" s="121">
        <f>IF($C$4="Neattiecināmās izmaksas",IF('11a+c+n'!$Q730="N",'11a+c+n'!H730,0))</f>
        <v>0</v>
      </c>
      <c r="I730" s="121"/>
      <c r="J730" s="121"/>
      <c r="K730" s="122">
        <f>IF($C$4="Neattiecināmās izmaksas",IF('11a+c+n'!$Q730="N",'11a+c+n'!K730,0))</f>
        <v>0</v>
      </c>
      <c r="L730" s="83">
        <f>IF($C$4="Neattiecināmās izmaksas",IF('11a+c+n'!$Q730="N",'11a+c+n'!L730,0))</f>
        <v>0</v>
      </c>
      <c r="M730" s="121">
        <f>IF($C$4="Neattiecināmās izmaksas",IF('11a+c+n'!$Q730="N",'11a+c+n'!M730,0))</f>
        <v>0</v>
      </c>
      <c r="N730" s="121">
        <f>IF($C$4="Neattiecināmās izmaksas",IF('11a+c+n'!$Q730="N",'11a+c+n'!N730,0))</f>
        <v>0</v>
      </c>
      <c r="O730" s="121">
        <f>IF($C$4="Neattiecināmās izmaksas",IF('11a+c+n'!$Q730="N",'11a+c+n'!O730,0))</f>
        <v>0</v>
      </c>
      <c r="P730" s="122">
        <f>IF($C$4="Neattiecināmās izmaksas",IF('11a+c+n'!$Q730="N",'11a+c+n'!P730,0))</f>
        <v>0</v>
      </c>
    </row>
    <row r="731" spans="1:16" x14ac:dyDescent="0.2">
      <c r="A731" s="49">
        <f>IF(P731=0,0,IF(COUNTBLANK(P731)=1,0,COUNTA($P$14:P731)))</f>
        <v>0</v>
      </c>
      <c r="B731" s="21">
        <f>IF($C$4="Neattiecināmās izmaksas",IF('11a+c+n'!$Q731="N",'11a+c+n'!B731,0))</f>
        <v>0</v>
      </c>
      <c r="C731" s="21">
        <f>IF($C$4="Neattiecināmās izmaksas",IF('11a+c+n'!$Q731="N",'11a+c+n'!C731,0))</f>
        <v>0</v>
      </c>
      <c r="D731" s="21">
        <f>IF($C$4="Neattiecināmās izmaksas",IF('11a+c+n'!$Q731="N",'11a+c+n'!D731,0))</f>
        <v>0</v>
      </c>
      <c r="E731" s="42"/>
      <c r="F731" s="64"/>
      <c r="G731" s="121"/>
      <c r="H731" s="121">
        <f>IF($C$4="Neattiecināmās izmaksas",IF('11a+c+n'!$Q731="N",'11a+c+n'!H731,0))</f>
        <v>0</v>
      </c>
      <c r="I731" s="121"/>
      <c r="J731" s="121"/>
      <c r="K731" s="122">
        <f>IF($C$4="Neattiecināmās izmaksas",IF('11a+c+n'!$Q731="N",'11a+c+n'!K731,0))</f>
        <v>0</v>
      </c>
      <c r="L731" s="83">
        <f>IF($C$4="Neattiecināmās izmaksas",IF('11a+c+n'!$Q731="N",'11a+c+n'!L731,0))</f>
        <v>0</v>
      </c>
      <c r="M731" s="121">
        <f>IF($C$4="Neattiecināmās izmaksas",IF('11a+c+n'!$Q731="N",'11a+c+n'!M731,0))</f>
        <v>0</v>
      </c>
      <c r="N731" s="121">
        <f>IF($C$4="Neattiecināmās izmaksas",IF('11a+c+n'!$Q731="N",'11a+c+n'!N731,0))</f>
        <v>0</v>
      </c>
      <c r="O731" s="121">
        <f>IF($C$4="Neattiecināmās izmaksas",IF('11a+c+n'!$Q731="N",'11a+c+n'!O731,0))</f>
        <v>0</v>
      </c>
      <c r="P731" s="122">
        <f>IF($C$4="Neattiecināmās izmaksas",IF('11a+c+n'!$Q731="N",'11a+c+n'!P731,0))</f>
        <v>0</v>
      </c>
    </row>
    <row r="732" spans="1:16" x14ac:dyDescent="0.2">
      <c r="A732" s="49">
        <f>IF(P732=0,0,IF(COUNTBLANK(P732)=1,0,COUNTA($P$14:P732)))</f>
        <v>0</v>
      </c>
      <c r="B732" s="21">
        <f>IF($C$4="Neattiecināmās izmaksas",IF('11a+c+n'!$Q732="N",'11a+c+n'!B732,0))</f>
        <v>0</v>
      </c>
      <c r="C732" s="21">
        <f>IF($C$4="Neattiecināmās izmaksas",IF('11a+c+n'!$Q732="N",'11a+c+n'!C732,0))</f>
        <v>0</v>
      </c>
      <c r="D732" s="21">
        <f>IF($C$4="Neattiecināmās izmaksas",IF('11a+c+n'!$Q732="N",'11a+c+n'!D732,0))</f>
        <v>0</v>
      </c>
      <c r="E732" s="42"/>
      <c r="F732" s="64"/>
      <c r="G732" s="121"/>
      <c r="H732" s="121">
        <f>IF($C$4="Neattiecināmās izmaksas",IF('11a+c+n'!$Q732="N",'11a+c+n'!H732,0))</f>
        <v>0</v>
      </c>
      <c r="I732" s="121"/>
      <c r="J732" s="121"/>
      <c r="K732" s="122">
        <f>IF($C$4="Neattiecināmās izmaksas",IF('11a+c+n'!$Q732="N",'11a+c+n'!K732,0))</f>
        <v>0</v>
      </c>
      <c r="L732" s="83">
        <f>IF($C$4="Neattiecināmās izmaksas",IF('11a+c+n'!$Q732="N",'11a+c+n'!L732,0))</f>
        <v>0</v>
      </c>
      <c r="M732" s="121">
        <f>IF($C$4="Neattiecināmās izmaksas",IF('11a+c+n'!$Q732="N",'11a+c+n'!M732,0))</f>
        <v>0</v>
      </c>
      <c r="N732" s="121">
        <f>IF($C$4="Neattiecināmās izmaksas",IF('11a+c+n'!$Q732="N",'11a+c+n'!N732,0))</f>
        <v>0</v>
      </c>
      <c r="O732" s="121">
        <f>IF($C$4="Neattiecināmās izmaksas",IF('11a+c+n'!$Q732="N",'11a+c+n'!O732,0))</f>
        <v>0</v>
      </c>
      <c r="P732" s="122">
        <f>IF($C$4="Neattiecināmās izmaksas",IF('11a+c+n'!$Q732="N",'11a+c+n'!P732,0))</f>
        <v>0</v>
      </c>
    </row>
    <row r="733" spans="1:16" x14ac:dyDescent="0.2">
      <c r="A733" s="49">
        <f>IF(P733=0,0,IF(COUNTBLANK(P733)=1,0,COUNTA($P$14:P733)))</f>
        <v>0</v>
      </c>
      <c r="B733" s="21">
        <f>IF($C$4="Neattiecināmās izmaksas",IF('11a+c+n'!$Q733="N",'11a+c+n'!B733,0))</f>
        <v>0</v>
      </c>
      <c r="C733" s="21">
        <f>IF($C$4="Neattiecināmās izmaksas",IF('11a+c+n'!$Q733="N",'11a+c+n'!C733,0))</f>
        <v>0</v>
      </c>
      <c r="D733" s="21">
        <f>IF($C$4="Neattiecināmās izmaksas",IF('11a+c+n'!$Q733="N",'11a+c+n'!D733,0))</f>
        <v>0</v>
      </c>
      <c r="E733" s="42"/>
      <c r="F733" s="64"/>
      <c r="G733" s="121"/>
      <c r="H733" s="121">
        <f>IF($C$4="Neattiecināmās izmaksas",IF('11a+c+n'!$Q733="N",'11a+c+n'!H733,0))</f>
        <v>0</v>
      </c>
      <c r="I733" s="121"/>
      <c r="J733" s="121"/>
      <c r="K733" s="122">
        <f>IF($C$4="Neattiecināmās izmaksas",IF('11a+c+n'!$Q733="N",'11a+c+n'!K733,0))</f>
        <v>0</v>
      </c>
      <c r="L733" s="83">
        <f>IF($C$4="Neattiecināmās izmaksas",IF('11a+c+n'!$Q733="N",'11a+c+n'!L733,0))</f>
        <v>0</v>
      </c>
      <c r="M733" s="121">
        <f>IF($C$4="Neattiecināmās izmaksas",IF('11a+c+n'!$Q733="N",'11a+c+n'!M733,0))</f>
        <v>0</v>
      </c>
      <c r="N733" s="121">
        <f>IF($C$4="Neattiecināmās izmaksas",IF('11a+c+n'!$Q733="N",'11a+c+n'!N733,0))</f>
        <v>0</v>
      </c>
      <c r="O733" s="121">
        <f>IF($C$4="Neattiecināmās izmaksas",IF('11a+c+n'!$Q733="N",'11a+c+n'!O733,0))</f>
        <v>0</v>
      </c>
      <c r="P733" s="122">
        <f>IF($C$4="Neattiecināmās izmaksas",IF('11a+c+n'!$Q733="N",'11a+c+n'!P733,0))</f>
        <v>0</v>
      </c>
    </row>
    <row r="734" spans="1:16" x14ac:dyDescent="0.2">
      <c r="A734" s="49">
        <f>IF(P734=0,0,IF(COUNTBLANK(P734)=1,0,COUNTA($P$14:P734)))</f>
        <v>0</v>
      </c>
      <c r="B734" s="21">
        <f>IF($C$4="Neattiecināmās izmaksas",IF('11a+c+n'!$Q734="N",'11a+c+n'!B734,0))</f>
        <v>0</v>
      </c>
      <c r="C734" s="21">
        <f>IF($C$4="Neattiecināmās izmaksas",IF('11a+c+n'!$Q734="N",'11a+c+n'!C734,0))</f>
        <v>0</v>
      </c>
      <c r="D734" s="21">
        <f>IF($C$4="Neattiecināmās izmaksas",IF('11a+c+n'!$Q734="N",'11a+c+n'!D734,0))</f>
        <v>0</v>
      </c>
      <c r="E734" s="42"/>
      <c r="F734" s="64"/>
      <c r="G734" s="121"/>
      <c r="H734" s="121">
        <f>IF($C$4="Neattiecināmās izmaksas",IF('11a+c+n'!$Q734="N",'11a+c+n'!H734,0))</f>
        <v>0</v>
      </c>
      <c r="I734" s="121"/>
      <c r="J734" s="121"/>
      <c r="K734" s="122">
        <f>IF($C$4="Neattiecināmās izmaksas",IF('11a+c+n'!$Q734="N",'11a+c+n'!K734,0))</f>
        <v>0</v>
      </c>
      <c r="L734" s="83">
        <f>IF($C$4="Neattiecināmās izmaksas",IF('11a+c+n'!$Q734="N",'11a+c+n'!L734,0))</f>
        <v>0</v>
      </c>
      <c r="M734" s="121">
        <f>IF($C$4="Neattiecināmās izmaksas",IF('11a+c+n'!$Q734="N",'11a+c+n'!M734,0))</f>
        <v>0</v>
      </c>
      <c r="N734" s="121">
        <f>IF($C$4="Neattiecināmās izmaksas",IF('11a+c+n'!$Q734="N",'11a+c+n'!N734,0))</f>
        <v>0</v>
      </c>
      <c r="O734" s="121">
        <f>IF($C$4="Neattiecināmās izmaksas",IF('11a+c+n'!$Q734="N",'11a+c+n'!O734,0))</f>
        <v>0</v>
      </c>
      <c r="P734" s="122">
        <f>IF($C$4="Neattiecināmās izmaksas",IF('11a+c+n'!$Q734="N",'11a+c+n'!P734,0))</f>
        <v>0</v>
      </c>
    </row>
    <row r="735" spans="1:16" x14ac:dyDescent="0.2">
      <c r="A735" s="49">
        <f>IF(P735=0,0,IF(COUNTBLANK(P735)=1,0,COUNTA($P$14:P735)))</f>
        <v>0</v>
      </c>
      <c r="B735" s="21">
        <f>IF($C$4="Neattiecināmās izmaksas",IF('11a+c+n'!$Q735="N",'11a+c+n'!B735,0))</f>
        <v>0</v>
      </c>
      <c r="C735" s="21">
        <f>IF($C$4="Neattiecināmās izmaksas",IF('11a+c+n'!$Q735="N",'11a+c+n'!C735,0))</f>
        <v>0</v>
      </c>
      <c r="D735" s="21">
        <f>IF($C$4="Neattiecināmās izmaksas",IF('11a+c+n'!$Q735="N",'11a+c+n'!D735,0))</f>
        <v>0</v>
      </c>
      <c r="E735" s="42"/>
      <c r="F735" s="64"/>
      <c r="G735" s="121"/>
      <c r="H735" s="121">
        <f>IF($C$4="Neattiecināmās izmaksas",IF('11a+c+n'!$Q735="N",'11a+c+n'!H735,0))</f>
        <v>0</v>
      </c>
      <c r="I735" s="121"/>
      <c r="J735" s="121"/>
      <c r="K735" s="122">
        <f>IF($C$4="Neattiecināmās izmaksas",IF('11a+c+n'!$Q735="N",'11a+c+n'!K735,0))</f>
        <v>0</v>
      </c>
      <c r="L735" s="83">
        <f>IF($C$4="Neattiecināmās izmaksas",IF('11a+c+n'!$Q735="N",'11a+c+n'!L735,0))</f>
        <v>0</v>
      </c>
      <c r="M735" s="121">
        <f>IF($C$4="Neattiecināmās izmaksas",IF('11a+c+n'!$Q735="N",'11a+c+n'!M735,0))</f>
        <v>0</v>
      </c>
      <c r="N735" s="121">
        <f>IF($C$4="Neattiecināmās izmaksas",IF('11a+c+n'!$Q735="N",'11a+c+n'!N735,0))</f>
        <v>0</v>
      </c>
      <c r="O735" s="121">
        <f>IF($C$4="Neattiecināmās izmaksas",IF('11a+c+n'!$Q735="N",'11a+c+n'!O735,0))</f>
        <v>0</v>
      </c>
      <c r="P735" s="122">
        <f>IF($C$4="Neattiecināmās izmaksas",IF('11a+c+n'!$Q735="N",'11a+c+n'!P735,0))</f>
        <v>0</v>
      </c>
    </row>
    <row r="736" spans="1:16" x14ac:dyDescent="0.2">
      <c r="A736" s="49">
        <f>IF(P736=0,0,IF(COUNTBLANK(P736)=1,0,COUNTA($P$14:P736)))</f>
        <v>0</v>
      </c>
      <c r="B736" s="21">
        <f>IF($C$4="Neattiecināmās izmaksas",IF('11a+c+n'!$Q736="N",'11a+c+n'!B736,0))</f>
        <v>0</v>
      </c>
      <c r="C736" s="21">
        <f>IF($C$4="Neattiecināmās izmaksas",IF('11a+c+n'!$Q736="N",'11a+c+n'!C736,0))</f>
        <v>0</v>
      </c>
      <c r="D736" s="21">
        <f>IF($C$4="Neattiecināmās izmaksas",IF('11a+c+n'!$Q736="N",'11a+c+n'!D736,0))</f>
        <v>0</v>
      </c>
      <c r="E736" s="42"/>
      <c r="F736" s="64"/>
      <c r="G736" s="121"/>
      <c r="H736" s="121">
        <f>IF($C$4="Neattiecināmās izmaksas",IF('11a+c+n'!$Q736="N",'11a+c+n'!H736,0))</f>
        <v>0</v>
      </c>
      <c r="I736" s="121"/>
      <c r="J736" s="121"/>
      <c r="K736" s="122">
        <f>IF($C$4="Neattiecināmās izmaksas",IF('11a+c+n'!$Q736="N",'11a+c+n'!K736,0))</f>
        <v>0</v>
      </c>
      <c r="L736" s="83">
        <f>IF($C$4="Neattiecināmās izmaksas",IF('11a+c+n'!$Q736="N",'11a+c+n'!L736,0))</f>
        <v>0</v>
      </c>
      <c r="M736" s="121">
        <f>IF($C$4="Neattiecināmās izmaksas",IF('11a+c+n'!$Q736="N",'11a+c+n'!M736,0))</f>
        <v>0</v>
      </c>
      <c r="N736" s="121">
        <f>IF($C$4="Neattiecināmās izmaksas",IF('11a+c+n'!$Q736="N",'11a+c+n'!N736,0))</f>
        <v>0</v>
      </c>
      <c r="O736" s="121">
        <f>IF($C$4="Neattiecināmās izmaksas",IF('11a+c+n'!$Q736="N",'11a+c+n'!O736,0))</f>
        <v>0</v>
      </c>
      <c r="P736" s="122">
        <f>IF($C$4="Neattiecināmās izmaksas",IF('11a+c+n'!$Q736="N",'11a+c+n'!P736,0))</f>
        <v>0</v>
      </c>
    </row>
    <row r="737" spans="1:16" x14ac:dyDescent="0.2">
      <c r="A737" s="49">
        <f>IF(P737=0,0,IF(COUNTBLANK(P737)=1,0,COUNTA($P$14:P737)))</f>
        <v>0</v>
      </c>
      <c r="B737" s="21">
        <f>IF($C$4="Neattiecināmās izmaksas",IF('11a+c+n'!$Q737="N",'11a+c+n'!B737,0))</f>
        <v>0</v>
      </c>
      <c r="C737" s="21">
        <f>IF($C$4="Neattiecināmās izmaksas",IF('11a+c+n'!$Q737="N",'11a+c+n'!C737,0))</f>
        <v>0</v>
      </c>
      <c r="D737" s="21">
        <f>IF($C$4="Neattiecināmās izmaksas",IF('11a+c+n'!$Q737="N",'11a+c+n'!D737,0))</f>
        <v>0</v>
      </c>
      <c r="E737" s="42"/>
      <c r="F737" s="64"/>
      <c r="G737" s="121"/>
      <c r="H737" s="121">
        <f>IF($C$4="Neattiecināmās izmaksas",IF('11a+c+n'!$Q737="N",'11a+c+n'!H737,0))</f>
        <v>0</v>
      </c>
      <c r="I737" s="121"/>
      <c r="J737" s="121"/>
      <c r="K737" s="122">
        <f>IF($C$4="Neattiecināmās izmaksas",IF('11a+c+n'!$Q737="N",'11a+c+n'!K737,0))</f>
        <v>0</v>
      </c>
      <c r="L737" s="83">
        <f>IF($C$4="Neattiecināmās izmaksas",IF('11a+c+n'!$Q737="N",'11a+c+n'!L737,0))</f>
        <v>0</v>
      </c>
      <c r="M737" s="121">
        <f>IF($C$4="Neattiecināmās izmaksas",IF('11a+c+n'!$Q737="N",'11a+c+n'!M737,0))</f>
        <v>0</v>
      </c>
      <c r="N737" s="121">
        <f>IF($C$4="Neattiecināmās izmaksas",IF('11a+c+n'!$Q737="N",'11a+c+n'!N737,0))</f>
        <v>0</v>
      </c>
      <c r="O737" s="121">
        <f>IF($C$4="Neattiecināmās izmaksas",IF('11a+c+n'!$Q737="N",'11a+c+n'!O737,0))</f>
        <v>0</v>
      </c>
      <c r="P737" s="122">
        <f>IF($C$4="Neattiecināmās izmaksas",IF('11a+c+n'!$Q737="N",'11a+c+n'!P737,0))</f>
        <v>0</v>
      </c>
    </row>
    <row r="738" spans="1:16" x14ac:dyDescent="0.2">
      <c r="A738" s="49">
        <f>IF(P738=0,0,IF(COUNTBLANK(P738)=1,0,COUNTA($P$14:P738)))</f>
        <v>0</v>
      </c>
      <c r="B738" s="21">
        <f>IF($C$4="Neattiecināmās izmaksas",IF('11a+c+n'!$Q738="N",'11a+c+n'!B738,0))</f>
        <v>0</v>
      </c>
      <c r="C738" s="21">
        <f>IF($C$4="Neattiecināmās izmaksas",IF('11a+c+n'!$Q738="N",'11a+c+n'!C738,0))</f>
        <v>0</v>
      </c>
      <c r="D738" s="21">
        <f>IF($C$4="Neattiecināmās izmaksas",IF('11a+c+n'!$Q738="N",'11a+c+n'!D738,0))</f>
        <v>0</v>
      </c>
      <c r="E738" s="42"/>
      <c r="F738" s="64"/>
      <c r="G738" s="121"/>
      <c r="H738" s="121">
        <f>IF($C$4="Neattiecināmās izmaksas",IF('11a+c+n'!$Q738="N",'11a+c+n'!H738,0))</f>
        <v>0</v>
      </c>
      <c r="I738" s="121"/>
      <c r="J738" s="121"/>
      <c r="K738" s="122">
        <f>IF($C$4="Neattiecināmās izmaksas",IF('11a+c+n'!$Q738="N",'11a+c+n'!K738,0))</f>
        <v>0</v>
      </c>
      <c r="L738" s="83">
        <f>IF($C$4="Neattiecināmās izmaksas",IF('11a+c+n'!$Q738="N",'11a+c+n'!L738,0))</f>
        <v>0</v>
      </c>
      <c r="M738" s="121">
        <f>IF($C$4="Neattiecināmās izmaksas",IF('11a+c+n'!$Q738="N",'11a+c+n'!M738,0))</f>
        <v>0</v>
      </c>
      <c r="N738" s="121">
        <f>IF($C$4="Neattiecināmās izmaksas",IF('11a+c+n'!$Q738="N",'11a+c+n'!N738,0))</f>
        <v>0</v>
      </c>
      <c r="O738" s="121">
        <f>IF($C$4="Neattiecināmās izmaksas",IF('11a+c+n'!$Q738="N",'11a+c+n'!O738,0))</f>
        <v>0</v>
      </c>
      <c r="P738" s="122">
        <f>IF($C$4="Neattiecināmās izmaksas",IF('11a+c+n'!$Q738="N",'11a+c+n'!P738,0))</f>
        <v>0</v>
      </c>
    </row>
    <row r="739" spans="1:16" x14ac:dyDescent="0.2">
      <c r="A739" s="49">
        <f>IF(P739=0,0,IF(COUNTBLANK(P739)=1,0,COUNTA($P$14:P739)))</f>
        <v>0</v>
      </c>
      <c r="B739" s="21">
        <f>IF($C$4="Neattiecināmās izmaksas",IF('11a+c+n'!$Q739="N",'11a+c+n'!B739,0))</f>
        <v>0</v>
      </c>
      <c r="C739" s="21">
        <f>IF($C$4="Neattiecināmās izmaksas",IF('11a+c+n'!$Q739="N",'11a+c+n'!C739,0))</f>
        <v>0</v>
      </c>
      <c r="D739" s="21">
        <f>IF($C$4="Neattiecināmās izmaksas",IF('11a+c+n'!$Q739="N",'11a+c+n'!D739,0))</f>
        <v>0</v>
      </c>
      <c r="E739" s="42"/>
      <c r="F739" s="64"/>
      <c r="G739" s="121"/>
      <c r="H739" s="121">
        <f>IF($C$4="Neattiecināmās izmaksas",IF('11a+c+n'!$Q739="N",'11a+c+n'!H739,0))</f>
        <v>0</v>
      </c>
      <c r="I739" s="121"/>
      <c r="J739" s="121"/>
      <c r="K739" s="122">
        <f>IF($C$4="Neattiecināmās izmaksas",IF('11a+c+n'!$Q739="N",'11a+c+n'!K739,0))</f>
        <v>0</v>
      </c>
      <c r="L739" s="83">
        <f>IF($C$4="Neattiecināmās izmaksas",IF('11a+c+n'!$Q739="N",'11a+c+n'!L739,0))</f>
        <v>0</v>
      </c>
      <c r="M739" s="121">
        <f>IF($C$4="Neattiecināmās izmaksas",IF('11a+c+n'!$Q739="N",'11a+c+n'!M739,0))</f>
        <v>0</v>
      </c>
      <c r="N739" s="121">
        <f>IF($C$4="Neattiecināmās izmaksas",IF('11a+c+n'!$Q739="N",'11a+c+n'!N739,0))</f>
        <v>0</v>
      </c>
      <c r="O739" s="121">
        <f>IF($C$4="Neattiecināmās izmaksas",IF('11a+c+n'!$Q739="N",'11a+c+n'!O739,0))</f>
        <v>0</v>
      </c>
      <c r="P739" s="122">
        <f>IF($C$4="Neattiecināmās izmaksas",IF('11a+c+n'!$Q739="N",'11a+c+n'!P739,0))</f>
        <v>0</v>
      </c>
    </row>
    <row r="740" spans="1:16" x14ac:dyDescent="0.2">
      <c r="A740" s="49">
        <f>IF(P740=0,0,IF(COUNTBLANK(P740)=1,0,COUNTA($P$14:P740)))</f>
        <v>0</v>
      </c>
      <c r="B740" s="21">
        <f>IF($C$4="Neattiecināmās izmaksas",IF('11a+c+n'!$Q740="N",'11a+c+n'!B740,0))</f>
        <v>0</v>
      </c>
      <c r="C740" s="21">
        <f>IF($C$4="Neattiecināmās izmaksas",IF('11a+c+n'!$Q740="N",'11a+c+n'!C740,0))</f>
        <v>0</v>
      </c>
      <c r="D740" s="21">
        <f>IF($C$4="Neattiecināmās izmaksas",IF('11a+c+n'!$Q740="N",'11a+c+n'!D740,0))</f>
        <v>0</v>
      </c>
      <c r="E740" s="42"/>
      <c r="F740" s="64"/>
      <c r="G740" s="121"/>
      <c r="H740" s="121">
        <f>IF($C$4="Neattiecināmās izmaksas",IF('11a+c+n'!$Q740="N",'11a+c+n'!H740,0))</f>
        <v>0</v>
      </c>
      <c r="I740" s="121"/>
      <c r="J740" s="121"/>
      <c r="K740" s="122">
        <f>IF($C$4="Neattiecināmās izmaksas",IF('11a+c+n'!$Q740="N",'11a+c+n'!K740,0))</f>
        <v>0</v>
      </c>
      <c r="L740" s="83">
        <f>IF($C$4="Neattiecināmās izmaksas",IF('11a+c+n'!$Q740="N",'11a+c+n'!L740,0))</f>
        <v>0</v>
      </c>
      <c r="M740" s="121">
        <f>IF($C$4="Neattiecināmās izmaksas",IF('11a+c+n'!$Q740="N",'11a+c+n'!M740,0))</f>
        <v>0</v>
      </c>
      <c r="N740" s="121">
        <f>IF($C$4="Neattiecināmās izmaksas",IF('11a+c+n'!$Q740="N",'11a+c+n'!N740,0))</f>
        <v>0</v>
      </c>
      <c r="O740" s="121">
        <f>IF($C$4="Neattiecināmās izmaksas",IF('11a+c+n'!$Q740="N",'11a+c+n'!O740,0))</f>
        <v>0</v>
      </c>
      <c r="P740" s="122">
        <f>IF($C$4="Neattiecināmās izmaksas",IF('11a+c+n'!$Q740="N",'11a+c+n'!P740,0))</f>
        <v>0</v>
      </c>
    </row>
    <row r="741" spans="1:16" x14ac:dyDescent="0.2">
      <c r="A741" s="49">
        <f>IF(P741=0,0,IF(COUNTBLANK(P741)=1,0,COUNTA($P$14:P741)))</f>
        <v>0</v>
      </c>
      <c r="B741" s="21">
        <f>IF($C$4="Neattiecināmās izmaksas",IF('11a+c+n'!$Q741="N",'11a+c+n'!B741,0))</f>
        <v>0</v>
      </c>
      <c r="C741" s="21">
        <f>IF($C$4="Neattiecināmās izmaksas",IF('11a+c+n'!$Q741="N",'11a+c+n'!C741,0))</f>
        <v>0</v>
      </c>
      <c r="D741" s="21">
        <f>IF($C$4="Neattiecināmās izmaksas",IF('11a+c+n'!$Q741="N",'11a+c+n'!D741,0))</f>
        <v>0</v>
      </c>
      <c r="E741" s="42"/>
      <c r="F741" s="64"/>
      <c r="G741" s="121"/>
      <c r="H741" s="121">
        <f>IF($C$4="Neattiecināmās izmaksas",IF('11a+c+n'!$Q741="N",'11a+c+n'!H741,0))</f>
        <v>0</v>
      </c>
      <c r="I741" s="121"/>
      <c r="J741" s="121"/>
      <c r="K741" s="122">
        <f>IF($C$4="Neattiecināmās izmaksas",IF('11a+c+n'!$Q741="N",'11a+c+n'!K741,0))</f>
        <v>0</v>
      </c>
      <c r="L741" s="83">
        <f>IF($C$4="Neattiecināmās izmaksas",IF('11a+c+n'!$Q741="N",'11a+c+n'!L741,0))</f>
        <v>0</v>
      </c>
      <c r="M741" s="121">
        <f>IF($C$4="Neattiecināmās izmaksas",IF('11a+c+n'!$Q741="N",'11a+c+n'!M741,0))</f>
        <v>0</v>
      </c>
      <c r="N741" s="121">
        <f>IF($C$4="Neattiecināmās izmaksas",IF('11a+c+n'!$Q741="N",'11a+c+n'!N741,0))</f>
        <v>0</v>
      </c>
      <c r="O741" s="121">
        <f>IF($C$4="Neattiecināmās izmaksas",IF('11a+c+n'!$Q741="N",'11a+c+n'!O741,0))</f>
        <v>0</v>
      </c>
      <c r="P741" s="122">
        <f>IF($C$4="Neattiecināmās izmaksas",IF('11a+c+n'!$Q741="N",'11a+c+n'!P741,0))</f>
        <v>0</v>
      </c>
    </row>
    <row r="742" spans="1:16" x14ac:dyDescent="0.2">
      <c r="A742" s="49">
        <f>IF(P742=0,0,IF(COUNTBLANK(P742)=1,0,COUNTA($P$14:P742)))</f>
        <v>0</v>
      </c>
      <c r="B742" s="21">
        <f>IF($C$4="Neattiecināmās izmaksas",IF('11a+c+n'!$Q742="N",'11a+c+n'!B742,0))</f>
        <v>0</v>
      </c>
      <c r="C742" s="21">
        <f>IF($C$4="Neattiecināmās izmaksas",IF('11a+c+n'!$Q742="N",'11a+c+n'!C742,0))</f>
        <v>0</v>
      </c>
      <c r="D742" s="21">
        <f>IF($C$4="Neattiecināmās izmaksas",IF('11a+c+n'!$Q742="N",'11a+c+n'!D742,0))</f>
        <v>0</v>
      </c>
      <c r="E742" s="42"/>
      <c r="F742" s="64"/>
      <c r="G742" s="121"/>
      <c r="H742" s="121">
        <f>IF($C$4="Neattiecināmās izmaksas",IF('11a+c+n'!$Q742="N",'11a+c+n'!H742,0))</f>
        <v>0</v>
      </c>
      <c r="I742" s="121"/>
      <c r="J742" s="121"/>
      <c r="K742" s="122">
        <f>IF($C$4="Neattiecināmās izmaksas",IF('11a+c+n'!$Q742="N",'11a+c+n'!K742,0))</f>
        <v>0</v>
      </c>
      <c r="L742" s="83">
        <f>IF($C$4="Neattiecināmās izmaksas",IF('11a+c+n'!$Q742="N",'11a+c+n'!L742,0))</f>
        <v>0</v>
      </c>
      <c r="M742" s="121">
        <f>IF($C$4="Neattiecināmās izmaksas",IF('11a+c+n'!$Q742="N",'11a+c+n'!M742,0))</f>
        <v>0</v>
      </c>
      <c r="N742" s="121">
        <f>IF($C$4="Neattiecināmās izmaksas",IF('11a+c+n'!$Q742="N",'11a+c+n'!N742,0))</f>
        <v>0</v>
      </c>
      <c r="O742" s="121">
        <f>IF($C$4="Neattiecināmās izmaksas",IF('11a+c+n'!$Q742="N",'11a+c+n'!O742,0))</f>
        <v>0</v>
      </c>
      <c r="P742" s="122">
        <f>IF($C$4="Neattiecināmās izmaksas",IF('11a+c+n'!$Q742="N",'11a+c+n'!P742,0))</f>
        <v>0</v>
      </c>
    </row>
    <row r="743" spans="1:16" x14ac:dyDescent="0.2">
      <c r="A743" s="49">
        <f>IF(P743=0,0,IF(COUNTBLANK(P743)=1,0,COUNTA($P$14:P743)))</f>
        <v>0</v>
      </c>
      <c r="B743" s="21">
        <f>IF($C$4="Neattiecināmās izmaksas",IF('11a+c+n'!$Q743="N",'11a+c+n'!B743,0))</f>
        <v>0</v>
      </c>
      <c r="C743" s="21">
        <f>IF($C$4="Neattiecināmās izmaksas",IF('11a+c+n'!$Q743="N",'11a+c+n'!C743,0))</f>
        <v>0</v>
      </c>
      <c r="D743" s="21">
        <f>IF($C$4="Neattiecināmās izmaksas",IF('11a+c+n'!$Q743="N",'11a+c+n'!D743,0))</f>
        <v>0</v>
      </c>
      <c r="E743" s="42"/>
      <c r="F743" s="64"/>
      <c r="G743" s="121"/>
      <c r="H743" s="121">
        <f>IF($C$4="Neattiecināmās izmaksas",IF('11a+c+n'!$Q743="N",'11a+c+n'!H743,0))</f>
        <v>0</v>
      </c>
      <c r="I743" s="121"/>
      <c r="J743" s="121"/>
      <c r="K743" s="122">
        <f>IF($C$4="Neattiecināmās izmaksas",IF('11a+c+n'!$Q743="N",'11a+c+n'!K743,0))</f>
        <v>0</v>
      </c>
      <c r="L743" s="83">
        <f>IF($C$4="Neattiecināmās izmaksas",IF('11a+c+n'!$Q743="N",'11a+c+n'!L743,0))</f>
        <v>0</v>
      </c>
      <c r="M743" s="121">
        <f>IF($C$4="Neattiecināmās izmaksas",IF('11a+c+n'!$Q743="N",'11a+c+n'!M743,0))</f>
        <v>0</v>
      </c>
      <c r="N743" s="121">
        <f>IF($C$4="Neattiecināmās izmaksas",IF('11a+c+n'!$Q743="N",'11a+c+n'!N743,0))</f>
        <v>0</v>
      </c>
      <c r="O743" s="121">
        <f>IF($C$4="Neattiecināmās izmaksas",IF('11a+c+n'!$Q743="N",'11a+c+n'!O743,0))</f>
        <v>0</v>
      </c>
      <c r="P743" s="122">
        <f>IF($C$4="Neattiecināmās izmaksas",IF('11a+c+n'!$Q743="N",'11a+c+n'!P743,0))</f>
        <v>0</v>
      </c>
    </row>
    <row r="744" spans="1:16" x14ac:dyDescent="0.2">
      <c r="A744" s="49">
        <f>IF(P744=0,0,IF(COUNTBLANK(P744)=1,0,COUNTA($P$14:P744)))</f>
        <v>0</v>
      </c>
      <c r="B744" s="21">
        <f>IF($C$4="Neattiecināmās izmaksas",IF('11a+c+n'!$Q744="N",'11a+c+n'!B744,0))</f>
        <v>0</v>
      </c>
      <c r="C744" s="21">
        <f>IF($C$4="Neattiecināmās izmaksas",IF('11a+c+n'!$Q744="N",'11a+c+n'!C744,0))</f>
        <v>0</v>
      </c>
      <c r="D744" s="21">
        <f>IF($C$4="Neattiecināmās izmaksas",IF('11a+c+n'!$Q744="N",'11a+c+n'!D744,0))</f>
        <v>0</v>
      </c>
      <c r="E744" s="42"/>
      <c r="F744" s="64"/>
      <c r="G744" s="121"/>
      <c r="H744" s="121">
        <f>IF($C$4="Neattiecināmās izmaksas",IF('11a+c+n'!$Q744="N",'11a+c+n'!H744,0))</f>
        <v>0</v>
      </c>
      <c r="I744" s="121"/>
      <c r="J744" s="121"/>
      <c r="K744" s="122">
        <f>IF($C$4="Neattiecināmās izmaksas",IF('11a+c+n'!$Q744="N",'11a+c+n'!K744,0))</f>
        <v>0</v>
      </c>
      <c r="L744" s="83">
        <f>IF($C$4="Neattiecināmās izmaksas",IF('11a+c+n'!$Q744="N",'11a+c+n'!L744,0))</f>
        <v>0</v>
      </c>
      <c r="M744" s="121">
        <f>IF($C$4="Neattiecināmās izmaksas",IF('11a+c+n'!$Q744="N",'11a+c+n'!M744,0))</f>
        <v>0</v>
      </c>
      <c r="N744" s="121">
        <f>IF($C$4="Neattiecināmās izmaksas",IF('11a+c+n'!$Q744="N",'11a+c+n'!N744,0))</f>
        <v>0</v>
      </c>
      <c r="O744" s="121">
        <f>IF($C$4="Neattiecināmās izmaksas",IF('11a+c+n'!$Q744="N",'11a+c+n'!O744,0))</f>
        <v>0</v>
      </c>
      <c r="P744" s="122">
        <f>IF($C$4="Neattiecināmās izmaksas",IF('11a+c+n'!$Q744="N",'11a+c+n'!P744,0))</f>
        <v>0</v>
      </c>
    </row>
    <row r="745" spans="1:16" x14ac:dyDescent="0.2">
      <c r="A745" s="49">
        <f>IF(P745=0,0,IF(COUNTBLANK(P745)=1,0,COUNTA($P$14:P745)))</f>
        <v>0</v>
      </c>
      <c r="B745" s="21">
        <f>IF($C$4="Neattiecināmās izmaksas",IF('11a+c+n'!$Q745="N",'11a+c+n'!B745,0))</f>
        <v>0</v>
      </c>
      <c r="C745" s="21">
        <f>IF($C$4="Neattiecināmās izmaksas",IF('11a+c+n'!$Q745="N",'11a+c+n'!C745,0))</f>
        <v>0</v>
      </c>
      <c r="D745" s="21">
        <f>IF($C$4="Neattiecināmās izmaksas",IF('11a+c+n'!$Q745="N",'11a+c+n'!D745,0))</f>
        <v>0</v>
      </c>
      <c r="E745" s="42"/>
      <c r="F745" s="64"/>
      <c r="G745" s="121"/>
      <c r="H745" s="121">
        <f>IF($C$4="Neattiecināmās izmaksas",IF('11a+c+n'!$Q745="N",'11a+c+n'!H745,0))</f>
        <v>0</v>
      </c>
      <c r="I745" s="121"/>
      <c r="J745" s="121"/>
      <c r="K745" s="122">
        <f>IF($C$4="Neattiecināmās izmaksas",IF('11a+c+n'!$Q745="N",'11a+c+n'!K745,0))</f>
        <v>0</v>
      </c>
      <c r="L745" s="83">
        <f>IF($C$4="Neattiecināmās izmaksas",IF('11a+c+n'!$Q745="N",'11a+c+n'!L745,0))</f>
        <v>0</v>
      </c>
      <c r="M745" s="121">
        <f>IF($C$4="Neattiecināmās izmaksas",IF('11a+c+n'!$Q745="N",'11a+c+n'!M745,0))</f>
        <v>0</v>
      </c>
      <c r="N745" s="121">
        <f>IF($C$4="Neattiecināmās izmaksas",IF('11a+c+n'!$Q745="N",'11a+c+n'!N745,0))</f>
        <v>0</v>
      </c>
      <c r="O745" s="121">
        <f>IF($C$4="Neattiecināmās izmaksas",IF('11a+c+n'!$Q745="N",'11a+c+n'!O745,0))</f>
        <v>0</v>
      </c>
      <c r="P745" s="122">
        <f>IF($C$4="Neattiecināmās izmaksas",IF('11a+c+n'!$Q745="N",'11a+c+n'!P745,0))</f>
        <v>0</v>
      </c>
    </row>
    <row r="746" spans="1:16" x14ac:dyDescent="0.2">
      <c r="A746" s="49">
        <f>IF(P746=0,0,IF(COUNTBLANK(P746)=1,0,COUNTA($P$14:P746)))</f>
        <v>0</v>
      </c>
      <c r="B746" s="21">
        <f>IF($C$4="Neattiecināmās izmaksas",IF('11a+c+n'!$Q746="N",'11a+c+n'!B746,0))</f>
        <v>0</v>
      </c>
      <c r="C746" s="21">
        <f>IF($C$4="Neattiecināmās izmaksas",IF('11a+c+n'!$Q746="N",'11a+c+n'!C746,0))</f>
        <v>0</v>
      </c>
      <c r="D746" s="21">
        <f>IF($C$4="Neattiecināmās izmaksas",IF('11a+c+n'!$Q746="N",'11a+c+n'!D746,0))</f>
        <v>0</v>
      </c>
      <c r="E746" s="42"/>
      <c r="F746" s="64"/>
      <c r="G746" s="121"/>
      <c r="H746" s="121">
        <f>IF($C$4="Neattiecināmās izmaksas",IF('11a+c+n'!$Q746="N",'11a+c+n'!H746,0))</f>
        <v>0</v>
      </c>
      <c r="I746" s="121"/>
      <c r="J746" s="121"/>
      <c r="K746" s="122">
        <f>IF($C$4="Neattiecināmās izmaksas",IF('11a+c+n'!$Q746="N",'11a+c+n'!K746,0))</f>
        <v>0</v>
      </c>
      <c r="L746" s="83">
        <f>IF($C$4="Neattiecināmās izmaksas",IF('11a+c+n'!$Q746="N",'11a+c+n'!L746,0))</f>
        <v>0</v>
      </c>
      <c r="M746" s="121">
        <f>IF($C$4="Neattiecināmās izmaksas",IF('11a+c+n'!$Q746="N",'11a+c+n'!M746,0))</f>
        <v>0</v>
      </c>
      <c r="N746" s="121">
        <f>IF($C$4="Neattiecināmās izmaksas",IF('11a+c+n'!$Q746="N",'11a+c+n'!N746,0))</f>
        <v>0</v>
      </c>
      <c r="O746" s="121">
        <f>IF($C$4="Neattiecināmās izmaksas",IF('11a+c+n'!$Q746="N",'11a+c+n'!O746,0))</f>
        <v>0</v>
      </c>
      <c r="P746" s="122">
        <f>IF($C$4="Neattiecināmās izmaksas",IF('11a+c+n'!$Q746="N",'11a+c+n'!P746,0))</f>
        <v>0</v>
      </c>
    </row>
    <row r="747" spans="1:16" x14ac:dyDescent="0.2">
      <c r="A747" s="49">
        <f>IF(P747=0,0,IF(COUNTBLANK(P747)=1,0,COUNTA($P$14:P747)))</f>
        <v>0</v>
      </c>
      <c r="B747" s="21">
        <f>IF($C$4="Neattiecināmās izmaksas",IF('11a+c+n'!$Q747="N",'11a+c+n'!B747,0))</f>
        <v>0</v>
      </c>
      <c r="C747" s="21">
        <f>IF($C$4="Neattiecināmās izmaksas",IF('11a+c+n'!$Q747="N",'11a+c+n'!C747,0))</f>
        <v>0</v>
      </c>
      <c r="D747" s="21">
        <f>IF($C$4="Neattiecināmās izmaksas",IF('11a+c+n'!$Q747="N",'11a+c+n'!D747,0))</f>
        <v>0</v>
      </c>
      <c r="E747" s="42"/>
      <c r="F747" s="64"/>
      <c r="G747" s="121"/>
      <c r="H747" s="121">
        <f>IF($C$4="Neattiecināmās izmaksas",IF('11a+c+n'!$Q747="N",'11a+c+n'!H747,0))</f>
        <v>0</v>
      </c>
      <c r="I747" s="121"/>
      <c r="J747" s="121"/>
      <c r="K747" s="122">
        <f>IF($C$4="Neattiecināmās izmaksas",IF('11a+c+n'!$Q747="N",'11a+c+n'!K747,0))</f>
        <v>0</v>
      </c>
      <c r="L747" s="83">
        <f>IF($C$4="Neattiecināmās izmaksas",IF('11a+c+n'!$Q747="N",'11a+c+n'!L747,0))</f>
        <v>0</v>
      </c>
      <c r="M747" s="121">
        <f>IF($C$4="Neattiecināmās izmaksas",IF('11a+c+n'!$Q747="N",'11a+c+n'!M747,0))</f>
        <v>0</v>
      </c>
      <c r="N747" s="121">
        <f>IF($C$4="Neattiecināmās izmaksas",IF('11a+c+n'!$Q747="N",'11a+c+n'!N747,0))</f>
        <v>0</v>
      </c>
      <c r="O747" s="121">
        <f>IF($C$4="Neattiecināmās izmaksas",IF('11a+c+n'!$Q747="N",'11a+c+n'!O747,0))</f>
        <v>0</v>
      </c>
      <c r="P747" s="122">
        <f>IF($C$4="Neattiecināmās izmaksas",IF('11a+c+n'!$Q747="N",'11a+c+n'!P747,0))</f>
        <v>0</v>
      </c>
    </row>
    <row r="748" spans="1:16" x14ac:dyDescent="0.2">
      <c r="A748" s="49">
        <f>IF(P748=0,0,IF(COUNTBLANK(P748)=1,0,COUNTA($P$14:P748)))</f>
        <v>0</v>
      </c>
      <c r="B748" s="21">
        <f>IF($C$4="Neattiecināmās izmaksas",IF('11a+c+n'!$Q748="N",'11a+c+n'!B748,0))</f>
        <v>0</v>
      </c>
      <c r="C748" s="21">
        <f>IF($C$4="Neattiecināmās izmaksas",IF('11a+c+n'!$Q748="N",'11a+c+n'!C748,0))</f>
        <v>0</v>
      </c>
      <c r="D748" s="21">
        <f>IF($C$4="Neattiecināmās izmaksas",IF('11a+c+n'!$Q748="N",'11a+c+n'!D748,0))</f>
        <v>0</v>
      </c>
      <c r="E748" s="42"/>
      <c r="F748" s="64"/>
      <c r="G748" s="121"/>
      <c r="H748" s="121">
        <f>IF($C$4="Neattiecināmās izmaksas",IF('11a+c+n'!$Q748="N",'11a+c+n'!H748,0))</f>
        <v>0</v>
      </c>
      <c r="I748" s="121"/>
      <c r="J748" s="121"/>
      <c r="K748" s="122">
        <f>IF($C$4="Neattiecināmās izmaksas",IF('11a+c+n'!$Q748="N",'11a+c+n'!K748,0))</f>
        <v>0</v>
      </c>
      <c r="L748" s="83">
        <f>IF($C$4="Neattiecināmās izmaksas",IF('11a+c+n'!$Q748="N",'11a+c+n'!L748,0))</f>
        <v>0</v>
      </c>
      <c r="M748" s="121">
        <f>IF($C$4="Neattiecināmās izmaksas",IF('11a+c+n'!$Q748="N",'11a+c+n'!M748,0))</f>
        <v>0</v>
      </c>
      <c r="N748" s="121">
        <f>IF($C$4="Neattiecināmās izmaksas",IF('11a+c+n'!$Q748="N",'11a+c+n'!N748,0))</f>
        <v>0</v>
      </c>
      <c r="O748" s="121">
        <f>IF($C$4="Neattiecināmās izmaksas",IF('11a+c+n'!$Q748="N",'11a+c+n'!O748,0))</f>
        <v>0</v>
      </c>
      <c r="P748" s="122">
        <f>IF($C$4="Neattiecināmās izmaksas",IF('11a+c+n'!$Q748="N",'11a+c+n'!P748,0))</f>
        <v>0</v>
      </c>
    </row>
    <row r="749" spans="1:16" x14ac:dyDescent="0.2">
      <c r="A749" s="49">
        <f>IF(P749=0,0,IF(COUNTBLANK(P749)=1,0,COUNTA($P$14:P749)))</f>
        <v>0</v>
      </c>
      <c r="B749" s="21">
        <f>IF($C$4="Neattiecināmās izmaksas",IF('11a+c+n'!$Q749="N",'11a+c+n'!B749,0))</f>
        <v>0</v>
      </c>
      <c r="C749" s="21">
        <f>IF($C$4="Neattiecināmās izmaksas",IF('11a+c+n'!$Q749="N",'11a+c+n'!C749,0))</f>
        <v>0</v>
      </c>
      <c r="D749" s="21">
        <f>IF($C$4="Neattiecināmās izmaksas",IF('11a+c+n'!$Q749="N",'11a+c+n'!D749,0))</f>
        <v>0</v>
      </c>
      <c r="E749" s="42"/>
      <c r="F749" s="64"/>
      <c r="G749" s="121"/>
      <c r="H749" s="121">
        <f>IF($C$4="Neattiecināmās izmaksas",IF('11a+c+n'!$Q749="N",'11a+c+n'!H749,0))</f>
        <v>0</v>
      </c>
      <c r="I749" s="121"/>
      <c r="J749" s="121"/>
      <c r="K749" s="122">
        <f>IF($C$4="Neattiecināmās izmaksas",IF('11a+c+n'!$Q749="N",'11a+c+n'!K749,0))</f>
        <v>0</v>
      </c>
      <c r="L749" s="83">
        <f>IF($C$4="Neattiecināmās izmaksas",IF('11a+c+n'!$Q749="N",'11a+c+n'!L749,0))</f>
        <v>0</v>
      </c>
      <c r="M749" s="121">
        <f>IF($C$4="Neattiecināmās izmaksas",IF('11a+c+n'!$Q749="N",'11a+c+n'!M749,0))</f>
        <v>0</v>
      </c>
      <c r="N749" s="121">
        <f>IF($C$4="Neattiecināmās izmaksas",IF('11a+c+n'!$Q749="N",'11a+c+n'!N749,0))</f>
        <v>0</v>
      </c>
      <c r="O749" s="121">
        <f>IF($C$4="Neattiecināmās izmaksas",IF('11a+c+n'!$Q749="N",'11a+c+n'!O749,0))</f>
        <v>0</v>
      </c>
      <c r="P749" s="122">
        <f>IF($C$4="Neattiecināmās izmaksas",IF('11a+c+n'!$Q749="N",'11a+c+n'!P749,0))</f>
        <v>0</v>
      </c>
    </row>
    <row r="750" spans="1:16" x14ac:dyDescent="0.2">
      <c r="A750" s="49">
        <f>IF(P750=0,0,IF(COUNTBLANK(P750)=1,0,COUNTA($P$14:P750)))</f>
        <v>0</v>
      </c>
      <c r="B750" s="21">
        <f>IF($C$4="Neattiecināmās izmaksas",IF('11a+c+n'!$Q750="N",'11a+c+n'!B750,0))</f>
        <v>0</v>
      </c>
      <c r="C750" s="21">
        <f>IF($C$4="Neattiecināmās izmaksas",IF('11a+c+n'!$Q750="N",'11a+c+n'!C750,0))</f>
        <v>0</v>
      </c>
      <c r="D750" s="21">
        <f>IF($C$4="Neattiecināmās izmaksas",IF('11a+c+n'!$Q750="N",'11a+c+n'!D750,0))</f>
        <v>0</v>
      </c>
      <c r="E750" s="42"/>
      <c r="F750" s="64"/>
      <c r="G750" s="121"/>
      <c r="H750" s="121">
        <f>IF($C$4="Neattiecināmās izmaksas",IF('11a+c+n'!$Q750="N",'11a+c+n'!H750,0))</f>
        <v>0</v>
      </c>
      <c r="I750" s="121"/>
      <c r="J750" s="121"/>
      <c r="K750" s="122">
        <f>IF($C$4="Neattiecināmās izmaksas",IF('11a+c+n'!$Q750="N",'11a+c+n'!K750,0))</f>
        <v>0</v>
      </c>
      <c r="L750" s="83">
        <f>IF($C$4="Neattiecināmās izmaksas",IF('11a+c+n'!$Q750="N",'11a+c+n'!L750,0))</f>
        <v>0</v>
      </c>
      <c r="M750" s="121">
        <f>IF($C$4="Neattiecināmās izmaksas",IF('11a+c+n'!$Q750="N",'11a+c+n'!M750,0))</f>
        <v>0</v>
      </c>
      <c r="N750" s="121">
        <f>IF($C$4="Neattiecināmās izmaksas",IF('11a+c+n'!$Q750="N",'11a+c+n'!N750,0))</f>
        <v>0</v>
      </c>
      <c r="O750" s="121">
        <f>IF($C$4="Neattiecināmās izmaksas",IF('11a+c+n'!$Q750="N",'11a+c+n'!O750,0))</f>
        <v>0</v>
      </c>
      <c r="P750" s="122">
        <f>IF($C$4="Neattiecināmās izmaksas",IF('11a+c+n'!$Q750="N",'11a+c+n'!P750,0))</f>
        <v>0</v>
      </c>
    </row>
    <row r="751" spans="1:16" x14ac:dyDescent="0.2">
      <c r="A751" s="49">
        <f>IF(P751=0,0,IF(COUNTBLANK(P751)=1,0,COUNTA($P$14:P751)))</f>
        <v>0</v>
      </c>
      <c r="B751" s="21">
        <f>IF($C$4="Neattiecināmās izmaksas",IF('11a+c+n'!$Q751="N",'11a+c+n'!B751,0))</f>
        <v>0</v>
      </c>
      <c r="C751" s="21">
        <f>IF($C$4="Neattiecināmās izmaksas",IF('11a+c+n'!$Q751="N",'11a+c+n'!C751,0))</f>
        <v>0</v>
      </c>
      <c r="D751" s="21">
        <f>IF($C$4="Neattiecināmās izmaksas",IF('11a+c+n'!$Q751="N",'11a+c+n'!D751,0))</f>
        <v>0</v>
      </c>
      <c r="E751" s="42"/>
      <c r="F751" s="64"/>
      <c r="G751" s="121"/>
      <c r="H751" s="121">
        <f>IF($C$4="Neattiecināmās izmaksas",IF('11a+c+n'!$Q751="N",'11a+c+n'!H751,0))</f>
        <v>0</v>
      </c>
      <c r="I751" s="121"/>
      <c r="J751" s="121"/>
      <c r="K751" s="122">
        <f>IF($C$4="Neattiecināmās izmaksas",IF('11a+c+n'!$Q751="N",'11a+c+n'!K751,0))</f>
        <v>0</v>
      </c>
      <c r="L751" s="83">
        <f>IF($C$4="Neattiecināmās izmaksas",IF('11a+c+n'!$Q751="N",'11a+c+n'!L751,0))</f>
        <v>0</v>
      </c>
      <c r="M751" s="121">
        <f>IF($C$4="Neattiecināmās izmaksas",IF('11a+c+n'!$Q751="N",'11a+c+n'!M751,0))</f>
        <v>0</v>
      </c>
      <c r="N751" s="121">
        <f>IF($C$4="Neattiecināmās izmaksas",IF('11a+c+n'!$Q751="N",'11a+c+n'!N751,0))</f>
        <v>0</v>
      </c>
      <c r="O751" s="121">
        <f>IF($C$4="Neattiecināmās izmaksas",IF('11a+c+n'!$Q751="N",'11a+c+n'!O751,0))</f>
        <v>0</v>
      </c>
      <c r="P751" s="122">
        <f>IF($C$4="Neattiecināmās izmaksas",IF('11a+c+n'!$Q751="N",'11a+c+n'!P751,0))</f>
        <v>0</v>
      </c>
    </row>
    <row r="752" spans="1:16" x14ac:dyDescent="0.2">
      <c r="A752" s="49">
        <f>IF(P752=0,0,IF(COUNTBLANK(P752)=1,0,COUNTA($P$14:P752)))</f>
        <v>0</v>
      </c>
      <c r="B752" s="21">
        <f>IF($C$4="Neattiecināmās izmaksas",IF('11a+c+n'!$Q752="N",'11a+c+n'!B752,0))</f>
        <v>0</v>
      </c>
      <c r="C752" s="21">
        <f>IF($C$4="Neattiecināmās izmaksas",IF('11a+c+n'!$Q752="N",'11a+c+n'!C752,0))</f>
        <v>0</v>
      </c>
      <c r="D752" s="21">
        <f>IF($C$4="Neattiecināmās izmaksas",IF('11a+c+n'!$Q752="N",'11a+c+n'!D752,0))</f>
        <v>0</v>
      </c>
      <c r="E752" s="42"/>
      <c r="F752" s="64"/>
      <c r="G752" s="121"/>
      <c r="H752" s="121">
        <f>IF($C$4="Neattiecināmās izmaksas",IF('11a+c+n'!$Q752="N",'11a+c+n'!H752,0))</f>
        <v>0</v>
      </c>
      <c r="I752" s="121"/>
      <c r="J752" s="121"/>
      <c r="K752" s="122">
        <f>IF($C$4="Neattiecināmās izmaksas",IF('11a+c+n'!$Q752="N",'11a+c+n'!K752,0))</f>
        <v>0</v>
      </c>
      <c r="L752" s="83">
        <f>IF($C$4="Neattiecināmās izmaksas",IF('11a+c+n'!$Q752="N",'11a+c+n'!L752,0))</f>
        <v>0</v>
      </c>
      <c r="M752" s="121">
        <f>IF($C$4="Neattiecināmās izmaksas",IF('11a+c+n'!$Q752="N",'11a+c+n'!M752,0))</f>
        <v>0</v>
      </c>
      <c r="N752" s="121">
        <f>IF($C$4="Neattiecināmās izmaksas",IF('11a+c+n'!$Q752="N",'11a+c+n'!N752,0))</f>
        <v>0</v>
      </c>
      <c r="O752" s="121">
        <f>IF($C$4="Neattiecināmās izmaksas",IF('11a+c+n'!$Q752="N",'11a+c+n'!O752,0))</f>
        <v>0</v>
      </c>
      <c r="P752" s="122">
        <f>IF($C$4="Neattiecināmās izmaksas",IF('11a+c+n'!$Q752="N",'11a+c+n'!P752,0))</f>
        <v>0</v>
      </c>
    </row>
    <row r="753" spans="1:16" x14ac:dyDescent="0.2">
      <c r="A753" s="49">
        <f>IF(P753=0,0,IF(COUNTBLANK(P753)=1,0,COUNTA($P$14:P753)))</f>
        <v>0</v>
      </c>
      <c r="B753" s="21">
        <f>IF($C$4="Neattiecināmās izmaksas",IF('11a+c+n'!$Q753="N",'11a+c+n'!B753,0))</f>
        <v>0</v>
      </c>
      <c r="C753" s="21">
        <f>IF($C$4="Neattiecināmās izmaksas",IF('11a+c+n'!$Q753="N",'11a+c+n'!C753,0))</f>
        <v>0</v>
      </c>
      <c r="D753" s="21">
        <f>IF($C$4="Neattiecināmās izmaksas",IF('11a+c+n'!$Q753="N",'11a+c+n'!D753,0))</f>
        <v>0</v>
      </c>
      <c r="E753" s="42"/>
      <c r="F753" s="64"/>
      <c r="G753" s="121"/>
      <c r="H753" s="121">
        <f>IF($C$4="Neattiecināmās izmaksas",IF('11a+c+n'!$Q753="N",'11a+c+n'!H753,0))</f>
        <v>0</v>
      </c>
      <c r="I753" s="121"/>
      <c r="J753" s="121"/>
      <c r="K753" s="122">
        <f>IF($C$4="Neattiecināmās izmaksas",IF('11a+c+n'!$Q753="N",'11a+c+n'!K753,0))</f>
        <v>0</v>
      </c>
      <c r="L753" s="83">
        <f>IF($C$4="Neattiecināmās izmaksas",IF('11a+c+n'!$Q753="N",'11a+c+n'!L753,0))</f>
        <v>0</v>
      </c>
      <c r="M753" s="121">
        <f>IF($C$4="Neattiecināmās izmaksas",IF('11a+c+n'!$Q753="N",'11a+c+n'!M753,0))</f>
        <v>0</v>
      </c>
      <c r="N753" s="121">
        <f>IF($C$4="Neattiecināmās izmaksas",IF('11a+c+n'!$Q753="N",'11a+c+n'!N753,0))</f>
        <v>0</v>
      </c>
      <c r="O753" s="121">
        <f>IF($C$4="Neattiecināmās izmaksas",IF('11a+c+n'!$Q753="N",'11a+c+n'!O753,0))</f>
        <v>0</v>
      </c>
      <c r="P753" s="122">
        <f>IF($C$4="Neattiecināmās izmaksas",IF('11a+c+n'!$Q753="N",'11a+c+n'!P753,0))</f>
        <v>0</v>
      </c>
    </row>
    <row r="754" spans="1:16" x14ac:dyDescent="0.2">
      <c r="A754" s="49">
        <f>IF(P754=0,0,IF(COUNTBLANK(P754)=1,0,COUNTA($P$14:P754)))</f>
        <v>0</v>
      </c>
      <c r="B754" s="21">
        <f>IF($C$4="Neattiecināmās izmaksas",IF('11a+c+n'!$Q754="N",'11a+c+n'!B754,0))</f>
        <v>0</v>
      </c>
      <c r="C754" s="21">
        <f>IF($C$4="Neattiecināmās izmaksas",IF('11a+c+n'!$Q754="N",'11a+c+n'!C754,0))</f>
        <v>0</v>
      </c>
      <c r="D754" s="21">
        <f>IF($C$4="Neattiecināmās izmaksas",IF('11a+c+n'!$Q754="N",'11a+c+n'!D754,0))</f>
        <v>0</v>
      </c>
      <c r="E754" s="42"/>
      <c r="F754" s="64"/>
      <c r="G754" s="121"/>
      <c r="H754" s="121">
        <f>IF($C$4="Neattiecināmās izmaksas",IF('11a+c+n'!$Q754="N",'11a+c+n'!H754,0))</f>
        <v>0</v>
      </c>
      <c r="I754" s="121"/>
      <c r="J754" s="121"/>
      <c r="K754" s="122">
        <f>IF($C$4="Neattiecināmās izmaksas",IF('11a+c+n'!$Q754="N",'11a+c+n'!K754,0))</f>
        <v>0</v>
      </c>
      <c r="L754" s="83">
        <f>IF($C$4="Neattiecināmās izmaksas",IF('11a+c+n'!$Q754="N",'11a+c+n'!L754,0))</f>
        <v>0</v>
      </c>
      <c r="M754" s="121">
        <f>IF($C$4="Neattiecināmās izmaksas",IF('11a+c+n'!$Q754="N",'11a+c+n'!M754,0))</f>
        <v>0</v>
      </c>
      <c r="N754" s="121">
        <f>IF($C$4="Neattiecināmās izmaksas",IF('11a+c+n'!$Q754="N",'11a+c+n'!N754,0))</f>
        <v>0</v>
      </c>
      <c r="O754" s="121">
        <f>IF($C$4="Neattiecināmās izmaksas",IF('11a+c+n'!$Q754="N",'11a+c+n'!O754,0))</f>
        <v>0</v>
      </c>
      <c r="P754" s="122">
        <f>IF($C$4="Neattiecināmās izmaksas",IF('11a+c+n'!$Q754="N",'11a+c+n'!P754,0))</f>
        <v>0</v>
      </c>
    </row>
    <row r="755" spans="1:16" x14ac:dyDescent="0.2">
      <c r="A755" s="49">
        <f>IF(P755=0,0,IF(COUNTBLANK(P755)=1,0,COUNTA($P$14:P755)))</f>
        <v>0</v>
      </c>
      <c r="B755" s="21">
        <f>IF($C$4="Neattiecināmās izmaksas",IF('11a+c+n'!$Q755="N",'11a+c+n'!B755,0))</f>
        <v>0</v>
      </c>
      <c r="C755" s="21">
        <f>IF($C$4="Neattiecināmās izmaksas",IF('11a+c+n'!$Q755="N",'11a+c+n'!C755,0))</f>
        <v>0</v>
      </c>
      <c r="D755" s="21">
        <f>IF($C$4="Neattiecināmās izmaksas",IF('11a+c+n'!$Q755="N",'11a+c+n'!D755,0))</f>
        <v>0</v>
      </c>
      <c r="E755" s="42"/>
      <c r="F755" s="64"/>
      <c r="G755" s="121"/>
      <c r="H755" s="121">
        <f>IF($C$4="Neattiecināmās izmaksas",IF('11a+c+n'!$Q755="N",'11a+c+n'!H755,0))</f>
        <v>0</v>
      </c>
      <c r="I755" s="121"/>
      <c r="J755" s="121"/>
      <c r="K755" s="122">
        <f>IF($C$4="Neattiecināmās izmaksas",IF('11a+c+n'!$Q755="N",'11a+c+n'!K755,0))</f>
        <v>0</v>
      </c>
      <c r="L755" s="83">
        <f>IF($C$4="Neattiecināmās izmaksas",IF('11a+c+n'!$Q755="N",'11a+c+n'!L755,0))</f>
        <v>0</v>
      </c>
      <c r="M755" s="121">
        <f>IF($C$4="Neattiecināmās izmaksas",IF('11a+c+n'!$Q755="N",'11a+c+n'!M755,0))</f>
        <v>0</v>
      </c>
      <c r="N755" s="121">
        <f>IF($C$4="Neattiecināmās izmaksas",IF('11a+c+n'!$Q755="N",'11a+c+n'!N755,0))</f>
        <v>0</v>
      </c>
      <c r="O755" s="121">
        <f>IF($C$4="Neattiecināmās izmaksas",IF('11a+c+n'!$Q755="N",'11a+c+n'!O755,0))</f>
        <v>0</v>
      </c>
      <c r="P755" s="122">
        <f>IF($C$4="Neattiecināmās izmaksas",IF('11a+c+n'!$Q755="N",'11a+c+n'!P755,0))</f>
        <v>0</v>
      </c>
    </row>
    <row r="756" spans="1:16" x14ac:dyDescent="0.2">
      <c r="A756" s="49">
        <f>IF(P756=0,0,IF(COUNTBLANK(P756)=1,0,COUNTA($P$14:P756)))</f>
        <v>0</v>
      </c>
      <c r="B756" s="21">
        <f>IF($C$4="Neattiecināmās izmaksas",IF('11a+c+n'!$Q756="N",'11a+c+n'!B756,0))</f>
        <v>0</v>
      </c>
      <c r="C756" s="21">
        <f>IF($C$4="Neattiecināmās izmaksas",IF('11a+c+n'!$Q756="N",'11a+c+n'!C756,0))</f>
        <v>0</v>
      </c>
      <c r="D756" s="21">
        <f>IF($C$4="Neattiecināmās izmaksas",IF('11a+c+n'!$Q756="N",'11a+c+n'!D756,0))</f>
        <v>0</v>
      </c>
      <c r="E756" s="42"/>
      <c r="F756" s="64"/>
      <c r="G756" s="121"/>
      <c r="H756" s="121">
        <f>IF($C$4="Neattiecināmās izmaksas",IF('11a+c+n'!$Q756="N",'11a+c+n'!H756,0))</f>
        <v>0</v>
      </c>
      <c r="I756" s="121"/>
      <c r="J756" s="121"/>
      <c r="K756" s="122">
        <f>IF($C$4="Neattiecināmās izmaksas",IF('11a+c+n'!$Q756="N",'11a+c+n'!K756,0))</f>
        <v>0</v>
      </c>
      <c r="L756" s="83">
        <f>IF($C$4="Neattiecināmās izmaksas",IF('11a+c+n'!$Q756="N",'11a+c+n'!L756,0))</f>
        <v>0</v>
      </c>
      <c r="M756" s="121">
        <f>IF($C$4="Neattiecināmās izmaksas",IF('11a+c+n'!$Q756="N",'11a+c+n'!M756,0))</f>
        <v>0</v>
      </c>
      <c r="N756" s="121">
        <f>IF($C$4="Neattiecināmās izmaksas",IF('11a+c+n'!$Q756="N",'11a+c+n'!N756,0))</f>
        <v>0</v>
      </c>
      <c r="O756" s="121">
        <f>IF($C$4="Neattiecināmās izmaksas",IF('11a+c+n'!$Q756="N",'11a+c+n'!O756,0))</f>
        <v>0</v>
      </c>
      <c r="P756" s="122">
        <f>IF($C$4="Neattiecināmās izmaksas",IF('11a+c+n'!$Q756="N",'11a+c+n'!P756,0))</f>
        <v>0</v>
      </c>
    </row>
    <row r="757" spans="1:16" x14ac:dyDescent="0.2">
      <c r="A757" s="49">
        <f>IF(P757=0,0,IF(COUNTBLANK(P757)=1,0,COUNTA($P$14:P757)))</f>
        <v>0</v>
      </c>
      <c r="B757" s="21">
        <f>IF($C$4="Neattiecināmās izmaksas",IF('11a+c+n'!$Q757="N",'11a+c+n'!B757,0))</f>
        <v>0</v>
      </c>
      <c r="C757" s="21">
        <f>IF($C$4="Neattiecināmās izmaksas",IF('11a+c+n'!$Q757="N",'11a+c+n'!C757,0))</f>
        <v>0</v>
      </c>
      <c r="D757" s="21">
        <f>IF($C$4="Neattiecināmās izmaksas",IF('11a+c+n'!$Q757="N",'11a+c+n'!D757,0))</f>
        <v>0</v>
      </c>
      <c r="E757" s="42"/>
      <c r="F757" s="64"/>
      <c r="G757" s="121"/>
      <c r="H757" s="121">
        <f>IF($C$4="Neattiecināmās izmaksas",IF('11a+c+n'!$Q757="N",'11a+c+n'!H757,0))</f>
        <v>0</v>
      </c>
      <c r="I757" s="121"/>
      <c r="J757" s="121"/>
      <c r="K757" s="122">
        <f>IF($C$4="Neattiecināmās izmaksas",IF('11a+c+n'!$Q757="N",'11a+c+n'!K757,0))</f>
        <v>0</v>
      </c>
      <c r="L757" s="83">
        <f>IF($C$4="Neattiecināmās izmaksas",IF('11a+c+n'!$Q757="N",'11a+c+n'!L757,0))</f>
        <v>0</v>
      </c>
      <c r="M757" s="121">
        <f>IF($C$4="Neattiecināmās izmaksas",IF('11a+c+n'!$Q757="N",'11a+c+n'!M757,0))</f>
        <v>0</v>
      </c>
      <c r="N757" s="121">
        <f>IF($C$4="Neattiecināmās izmaksas",IF('11a+c+n'!$Q757="N",'11a+c+n'!N757,0))</f>
        <v>0</v>
      </c>
      <c r="O757" s="121">
        <f>IF($C$4="Neattiecināmās izmaksas",IF('11a+c+n'!$Q757="N",'11a+c+n'!O757,0))</f>
        <v>0</v>
      </c>
      <c r="P757" s="122">
        <f>IF($C$4="Neattiecināmās izmaksas",IF('11a+c+n'!$Q757="N",'11a+c+n'!P757,0))</f>
        <v>0</v>
      </c>
    </row>
    <row r="758" spans="1:16" x14ac:dyDescent="0.2">
      <c r="A758" s="49">
        <f>IF(P758=0,0,IF(COUNTBLANK(P758)=1,0,COUNTA($P$14:P758)))</f>
        <v>0</v>
      </c>
      <c r="B758" s="21">
        <f>IF($C$4="Neattiecināmās izmaksas",IF('11a+c+n'!$Q758="N",'11a+c+n'!B758,0))</f>
        <v>0</v>
      </c>
      <c r="C758" s="21">
        <f>IF($C$4="Neattiecināmās izmaksas",IF('11a+c+n'!$Q758="N",'11a+c+n'!C758,0))</f>
        <v>0</v>
      </c>
      <c r="D758" s="21">
        <f>IF($C$4="Neattiecināmās izmaksas",IF('11a+c+n'!$Q758="N",'11a+c+n'!D758,0))</f>
        <v>0</v>
      </c>
      <c r="E758" s="42"/>
      <c r="F758" s="64"/>
      <c r="G758" s="121"/>
      <c r="H758" s="121">
        <f>IF($C$4="Neattiecināmās izmaksas",IF('11a+c+n'!$Q758="N",'11a+c+n'!H758,0))</f>
        <v>0</v>
      </c>
      <c r="I758" s="121"/>
      <c r="J758" s="121"/>
      <c r="K758" s="122">
        <f>IF($C$4="Neattiecināmās izmaksas",IF('11a+c+n'!$Q758="N",'11a+c+n'!K758,0))</f>
        <v>0</v>
      </c>
      <c r="L758" s="83">
        <f>IF($C$4="Neattiecināmās izmaksas",IF('11a+c+n'!$Q758="N",'11a+c+n'!L758,0))</f>
        <v>0</v>
      </c>
      <c r="M758" s="121">
        <f>IF($C$4="Neattiecināmās izmaksas",IF('11a+c+n'!$Q758="N",'11a+c+n'!M758,0))</f>
        <v>0</v>
      </c>
      <c r="N758" s="121">
        <f>IF($C$4="Neattiecināmās izmaksas",IF('11a+c+n'!$Q758="N",'11a+c+n'!N758,0))</f>
        <v>0</v>
      </c>
      <c r="O758" s="121">
        <f>IF($C$4="Neattiecināmās izmaksas",IF('11a+c+n'!$Q758="N",'11a+c+n'!O758,0))</f>
        <v>0</v>
      </c>
      <c r="P758" s="122">
        <f>IF($C$4="Neattiecināmās izmaksas",IF('11a+c+n'!$Q758="N",'11a+c+n'!P758,0))</f>
        <v>0</v>
      </c>
    </row>
    <row r="759" spans="1:16" x14ac:dyDescent="0.2">
      <c r="A759" s="49">
        <f>IF(P759=0,0,IF(COUNTBLANK(P759)=1,0,COUNTA($P$14:P759)))</f>
        <v>0</v>
      </c>
      <c r="B759" s="21">
        <f>IF($C$4="Neattiecināmās izmaksas",IF('11a+c+n'!$Q759="N",'11a+c+n'!B759,0))</f>
        <v>0</v>
      </c>
      <c r="C759" s="21">
        <f>IF($C$4="Neattiecināmās izmaksas",IF('11a+c+n'!$Q759="N",'11a+c+n'!C759,0))</f>
        <v>0</v>
      </c>
      <c r="D759" s="21">
        <f>IF($C$4="Neattiecināmās izmaksas",IF('11a+c+n'!$Q759="N",'11a+c+n'!D759,0))</f>
        <v>0</v>
      </c>
      <c r="E759" s="42"/>
      <c r="F759" s="64"/>
      <c r="G759" s="121"/>
      <c r="H759" s="121">
        <f>IF($C$4="Neattiecināmās izmaksas",IF('11a+c+n'!$Q759="N",'11a+c+n'!H759,0))</f>
        <v>0</v>
      </c>
      <c r="I759" s="121"/>
      <c r="J759" s="121"/>
      <c r="K759" s="122">
        <f>IF($C$4="Neattiecināmās izmaksas",IF('11a+c+n'!$Q759="N",'11a+c+n'!K759,0))</f>
        <v>0</v>
      </c>
      <c r="L759" s="83">
        <f>IF($C$4="Neattiecināmās izmaksas",IF('11a+c+n'!$Q759="N",'11a+c+n'!L759,0))</f>
        <v>0</v>
      </c>
      <c r="M759" s="121">
        <f>IF($C$4="Neattiecināmās izmaksas",IF('11a+c+n'!$Q759="N",'11a+c+n'!M759,0))</f>
        <v>0</v>
      </c>
      <c r="N759" s="121">
        <f>IF($C$4="Neattiecināmās izmaksas",IF('11a+c+n'!$Q759="N",'11a+c+n'!N759,0))</f>
        <v>0</v>
      </c>
      <c r="O759" s="121">
        <f>IF($C$4="Neattiecināmās izmaksas",IF('11a+c+n'!$Q759="N",'11a+c+n'!O759,0))</f>
        <v>0</v>
      </c>
      <c r="P759" s="122">
        <f>IF($C$4="Neattiecināmās izmaksas",IF('11a+c+n'!$Q759="N",'11a+c+n'!P759,0))</f>
        <v>0</v>
      </c>
    </row>
    <row r="760" spans="1:16" x14ac:dyDescent="0.2">
      <c r="A760" s="49">
        <f>IF(P760=0,0,IF(COUNTBLANK(P760)=1,0,COUNTA($P$14:P760)))</f>
        <v>0</v>
      </c>
      <c r="B760" s="21">
        <f>IF($C$4="Neattiecināmās izmaksas",IF('11a+c+n'!$Q760="N",'11a+c+n'!B760,0))</f>
        <v>0</v>
      </c>
      <c r="C760" s="21">
        <f>IF($C$4="Neattiecināmās izmaksas",IF('11a+c+n'!$Q760="N",'11a+c+n'!C760,0))</f>
        <v>0</v>
      </c>
      <c r="D760" s="21">
        <f>IF($C$4="Neattiecināmās izmaksas",IF('11a+c+n'!$Q760="N",'11a+c+n'!D760,0))</f>
        <v>0</v>
      </c>
      <c r="E760" s="42"/>
      <c r="F760" s="64"/>
      <c r="G760" s="121"/>
      <c r="H760" s="121">
        <f>IF($C$4="Neattiecināmās izmaksas",IF('11a+c+n'!$Q760="N",'11a+c+n'!H760,0))</f>
        <v>0</v>
      </c>
      <c r="I760" s="121"/>
      <c r="J760" s="121"/>
      <c r="K760" s="122">
        <f>IF($C$4="Neattiecināmās izmaksas",IF('11a+c+n'!$Q760="N",'11a+c+n'!K760,0))</f>
        <v>0</v>
      </c>
      <c r="L760" s="83">
        <f>IF($C$4="Neattiecināmās izmaksas",IF('11a+c+n'!$Q760="N",'11a+c+n'!L760,0))</f>
        <v>0</v>
      </c>
      <c r="M760" s="121">
        <f>IF($C$4="Neattiecināmās izmaksas",IF('11a+c+n'!$Q760="N",'11a+c+n'!M760,0))</f>
        <v>0</v>
      </c>
      <c r="N760" s="121">
        <f>IF($C$4="Neattiecināmās izmaksas",IF('11a+c+n'!$Q760="N",'11a+c+n'!N760,0))</f>
        <v>0</v>
      </c>
      <c r="O760" s="121">
        <f>IF($C$4="Neattiecināmās izmaksas",IF('11a+c+n'!$Q760="N",'11a+c+n'!O760,0))</f>
        <v>0</v>
      </c>
      <c r="P760" s="122">
        <f>IF($C$4="Neattiecināmās izmaksas",IF('11a+c+n'!$Q760="N",'11a+c+n'!P760,0))</f>
        <v>0</v>
      </c>
    </row>
    <row r="761" spans="1:16" x14ac:dyDescent="0.2">
      <c r="A761" s="49">
        <f>IF(P761=0,0,IF(COUNTBLANK(P761)=1,0,COUNTA($P$14:P761)))</f>
        <v>0</v>
      </c>
      <c r="B761" s="21">
        <f>IF($C$4="Neattiecināmās izmaksas",IF('11a+c+n'!$Q761="N",'11a+c+n'!B761,0))</f>
        <v>0</v>
      </c>
      <c r="C761" s="21">
        <f>IF($C$4="Neattiecināmās izmaksas",IF('11a+c+n'!$Q761="N",'11a+c+n'!C761,0))</f>
        <v>0</v>
      </c>
      <c r="D761" s="21">
        <f>IF($C$4="Neattiecināmās izmaksas",IF('11a+c+n'!$Q761="N",'11a+c+n'!D761,0))</f>
        <v>0</v>
      </c>
      <c r="E761" s="42"/>
      <c r="F761" s="64"/>
      <c r="G761" s="121"/>
      <c r="H761" s="121">
        <f>IF($C$4="Neattiecināmās izmaksas",IF('11a+c+n'!$Q761="N",'11a+c+n'!H761,0))</f>
        <v>0</v>
      </c>
      <c r="I761" s="121"/>
      <c r="J761" s="121"/>
      <c r="K761" s="122">
        <f>IF($C$4="Neattiecināmās izmaksas",IF('11a+c+n'!$Q761="N",'11a+c+n'!K761,0))</f>
        <v>0</v>
      </c>
      <c r="L761" s="83">
        <f>IF($C$4="Neattiecināmās izmaksas",IF('11a+c+n'!$Q761="N",'11a+c+n'!L761,0))</f>
        <v>0</v>
      </c>
      <c r="M761" s="121">
        <f>IF($C$4="Neattiecināmās izmaksas",IF('11a+c+n'!$Q761="N",'11a+c+n'!M761,0))</f>
        <v>0</v>
      </c>
      <c r="N761" s="121">
        <f>IF($C$4="Neattiecināmās izmaksas",IF('11a+c+n'!$Q761="N",'11a+c+n'!N761,0))</f>
        <v>0</v>
      </c>
      <c r="O761" s="121">
        <f>IF($C$4="Neattiecināmās izmaksas",IF('11a+c+n'!$Q761="N",'11a+c+n'!O761,0))</f>
        <v>0</v>
      </c>
      <c r="P761" s="122">
        <f>IF($C$4="Neattiecināmās izmaksas",IF('11a+c+n'!$Q761="N",'11a+c+n'!P761,0))</f>
        <v>0</v>
      </c>
    </row>
    <row r="762" spans="1:16" x14ac:dyDescent="0.2">
      <c r="A762" s="49">
        <f>IF(P762=0,0,IF(COUNTBLANK(P762)=1,0,COUNTA($P$14:P762)))</f>
        <v>0</v>
      </c>
      <c r="B762" s="21">
        <f>IF($C$4="Neattiecināmās izmaksas",IF('11a+c+n'!$Q762="N",'11a+c+n'!B762,0))</f>
        <v>0</v>
      </c>
      <c r="C762" s="21">
        <f>IF($C$4="Neattiecināmās izmaksas",IF('11a+c+n'!$Q762="N",'11a+c+n'!C762,0))</f>
        <v>0</v>
      </c>
      <c r="D762" s="21">
        <f>IF($C$4="Neattiecināmās izmaksas",IF('11a+c+n'!$Q762="N",'11a+c+n'!D762,0))</f>
        <v>0</v>
      </c>
      <c r="E762" s="42"/>
      <c r="F762" s="64"/>
      <c r="G762" s="121"/>
      <c r="H762" s="121">
        <f>IF($C$4="Neattiecināmās izmaksas",IF('11a+c+n'!$Q762="N",'11a+c+n'!H762,0))</f>
        <v>0</v>
      </c>
      <c r="I762" s="121"/>
      <c r="J762" s="121"/>
      <c r="K762" s="122">
        <f>IF($C$4="Neattiecināmās izmaksas",IF('11a+c+n'!$Q762="N",'11a+c+n'!K762,0))</f>
        <v>0</v>
      </c>
      <c r="L762" s="83">
        <f>IF($C$4="Neattiecināmās izmaksas",IF('11a+c+n'!$Q762="N",'11a+c+n'!L762,0))</f>
        <v>0</v>
      </c>
      <c r="M762" s="121">
        <f>IF($C$4="Neattiecināmās izmaksas",IF('11a+c+n'!$Q762="N",'11a+c+n'!M762,0))</f>
        <v>0</v>
      </c>
      <c r="N762" s="121">
        <f>IF($C$4="Neattiecināmās izmaksas",IF('11a+c+n'!$Q762="N",'11a+c+n'!N762,0))</f>
        <v>0</v>
      </c>
      <c r="O762" s="121">
        <f>IF($C$4="Neattiecināmās izmaksas",IF('11a+c+n'!$Q762="N",'11a+c+n'!O762,0))</f>
        <v>0</v>
      </c>
      <c r="P762" s="122">
        <f>IF($C$4="Neattiecināmās izmaksas",IF('11a+c+n'!$Q762="N",'11a+c+n'!P762,0))</f>
        <v>0</v>
      </c>
    </row>
    <row r="763" spans="1:16" x14ac:dyDescent="0.2">
      <c r="A763" s="49">
        <f>IF(P763=0,0,IF(COUNTBLANK(P763)=1,0,COUNTA($P$14:P763)))</f>
        <v>0</v>
      </c>
      <c r="B763" s="21">
        <f>IF($C$4="Neattiecināmās izmaksas",IF('11a+c+n'!$Q763="N",'11a+c+n'!B763,0))</f>
        <v>0</v>
      </c>
      <c r="C763" s="21">
        <f>IF($C$4="Neattiecināmās izmaksas",IF('11a+c+n'!$Q763="N",'11a+c+n'!C763,0))</f>
        <v>0</v>
      </c>
      <c r="D763" s="21">
        <f>IF($C$4="Neattiecināmās izmaksas",IF('11a+c+n'!$Q763="N",'11a+c+n'!D763,0))</f>
        <v>0</v>
      </c>
      <c r="E763" s="42"/>
      <c r="F763" s="64"/>
      <c r="G763" s="121"/>
      <c r="H763" s="121">
        <f>IF($C$4="Neattiecināmās izmaksas",IF('11a+c+n'!$Q763="N",'11a+c+n'!H763,0))</f>
        <v>0</v>
      </c>
      <c r="I763" s="121"/>
      <c r="J763" s="121"/>
      <c r="K763" s="122">
        <f>IF($C$4="Neattiecināmās izmaksas",IF('11a+c+n'!$Q763="N",'11a+c+n'!K763,0))</f>
        <v>0</v>
      </c>
      <c r="L763" s="83">
        <f>IF($C$4="Neattiecināmās izmaksas",IF('11a+c+n'!$Q763="N",'11a+c+n'!L763,0))</f>
        <v>0</v>
      </c>
      <c r="M763" s="121">
        <f>IF($C$4="Neattiecināmās izmaksas",IF('11a+c+n'!$Q763="N",'11a+c+n'!M763,0))</f>
        <v>0</v>
      </c>
      <c r="N763" s="121">
        <f>IF($C$4="Neattiecināmās izmaksas",IF('11a+c+n'!$Q763="N",'11a+c+n'!N763,0))</f>
        <v>0</v>
      </c>
      <c r="O763" s="121">
        <f>IF($C$4="Neattiecināmās izmaksas",IF('11a+c+n'!$Q763="N",'11a+c+n'!O763,0))</f>
        <v>0</v>
      </c>
      <c r="P763" s="122">
        <f>IF($C$4="Neattiecināmās izmaksas",IF('11a+c+n'!$Q763="N",'11a+c+n'!P763,0))</f>
        <v>0</v>
      </c>
    </row>
    <row r="764" spans="1:16" x14ac:dyDescent="0.2">
      <c r="A764" s="49">
        <f>IF(P764=0,0,IF(COUNTBLANK(P764)=1,0,COUNTA($P$14:P764)))</f>
        <v>0</v>
      </c>
      <c r="B764" s="21">
        <f>IF($C$4="Neattiecināmās izmaksas",IF('11a+c+n'!$Q764="N",'11a+c+n'!B764,0))</f>
        <v>0</v>
      </c>
      <c r="C764" s="21">
        <f>IF($C$4="Neattiecināmās izmaksas",IF('11a+c+n'!$Q764="N",'11a+c+n'!C764,0))</f>
        <v>0</v>
      </c>
      <c r="D764" s="21">
        <f>IF($C$4="Neattiecināmās izmaksas",IF('11a+c+n'!$Q764="N",'11a+c+n'!D764,0))</f>
        <v>0</v>
      </c>
      <c r="E764" s="42"/>
      <c r="F764" s="64"/>
      <c r="G764" s="121"/>
      <c r="H764" s="121">
        <f>IF($C$4="Neattiecināmās izmaksas",IF('11a+c+n'!$Q764="N",'11a+c+n'!H764,0))</f>
        <v>0</v>
      </c>
      <c r="I764" s="121"/>
      <c r="J764" s="121"/>
      <c r="K764" s="122">
        <f>IF($C$4="Neattiecināmās izmaksas",IF('11a+c+n'!$Q764="N",'11a+c+n'!K764,0))</f>
        <v>0</v>
      </c>
      <c r="L764" s="83">
        <f>IF($C$4="Neattiecināmās izmaksas",IF('11a+c+n'!$Q764="N",'11a+c+n'!L764,0))</f>
        <v>0</v>
      </c>
      <c r="M764" s="121">
        <f>IF($C$4="Neattiecināmās izmaksas",IF('11a+c+n'!$Q764="N",'11a+c+n'!M764,0))</f>
        <v>0</v>
      </c>
      <c r="N764" s="121">
        <f>IF($C$4="Neattiecināmās izmaksas",IF('11a+c+n'!$Q764="N",'11a+c+n'!N764,0))</f>
        <v>0</v>
      </c>
      <c r="O764" s="121">
        <f>IF($C$4="Neattiecināmās izmaksas",IF('11a+c+n'!$Q764="N",'11a+c+n'!O764,0))</f>
        <v>0</v>
      </c>
      <c r="P764" s="122">
        <f>IF($C$4="Neattiecināmās izmaksas",IF('11a+c+n'!$Q764="N",'11a+c+n'!P764,0))</f>
        <v>0</v>
      </c>
    </row>
    <row r="765" spans="1:16" x14ac:dyDescent="0.2">
      <c r="A765" s="49">
        <f>IF(P765=0,0,IF(COUNTBLANK(P765)=1,0,COUNTA($P$14:P765)))</f>
        <v>0</v>
      </c>
      <c r="B765" s="21">
        <f>IF($C$4="Neattiecināmās izmaksas",IF('11a+c+n'!$Q765="N",'11a+c+n'!B765,0))</f>
        <v>0</v>
      </c>
      <c r="C765" s="21">
        <f>IF($C$4="Neattiecināmās izmaksas",IF('11a+c+n'!$Q765="N",'11a+c+n'!C765,0))</f>
        <v>0</v>
      </c>
      <c r="D765" s="21">
        <f>IF($C$4="Neattiecināmās izmaksas",IF('11a+c+n'!$Q765="N",'11a+c+n'!D765,0))</f>
        <v>0</v>
      </c>
      <c r="E765" s="42"/>
      <c r="F765" s="64"/>
      <c r="G765" s="121"/>
      <c r="H765" s="121">
        <f>IF($C$4="Neattiecināmās izmaksas",IF('11a+c+n'!$Q765="N",'11a+c+n'!H765,0))</f>
        <v>0</v>
      </c>
      <c r="I765" s="121"/>
      <c r="J765" s="121"/>
      <c r="K765" s="122">
        <f>IF($C$4="Neattiecināmās izmaksas",IF('11a+c+n'!$Q765="N",'11a+c+n'!K765,0))</f>
        <v>0</v>
      </c>
      <c r="L765" s="83">
        <f>IF($C$4="Neattiecināmās izmaksas",IF('11a+c+n'!$Q765="N",'11a+c+n'!L765,0))</f>
        <v>0</v>
      </c>
      <c r="M765" s="121">
        <f>IF($C$4="Neattiecināmās izmaksas",IF('11a+c+n'!$Q765="N",'11a+c+n'!M765,0))</f>
        <v>0</v>
      </c>
      <c r="N765" s="121">
        <f>IF($C$4="Neattiecināmās izmaksas",IF('11a+c+n'!$Q765="N",'11a+c+n'!N765,0))</f>
        <v>0</v>
      </c>
      <c r="O765" s="121">
        <f>IF($C$4="Neattiecināmās izmaksas",IF('11a+c+n'!$Q765="N",'11a+c+n'!O765,0))</f>
        <v>0</v>
      </c>
      <c r="P765" s="122">
        <f>IF($C$4="Neattiecināmās izmaksas",IF('11a+c+n'!$Q765="N",'11a+c+n'!P765,0))</f>
        <v>0</v>
      </c>
    </row>
    <row r="766" spans="1:16" x14ac:dyDescent="0.2">
      <c r="A766" s="49">
        <f>IF(P766=0,0,IF(COUNTBLANK(P766)=1,0,COUNTA($P$14:P766)))</f>
        <v>0</v>
      </c>
      <c r="B766" s="21">
        <f>IF($C$4="Neattiecināmās izmaksas",IF('11a+c+n'!$Q766="N",'11a+c+n'!B766,0))</f>
        <v>0</v>
      </c>
      <c r="C766" s="21">
        <f>IF($C$4="Neattiecināmās izmaksas",IF('11a+c+n'!$Q766="N",'11a+c+n'!C766,0))</f>
        <v>0</v>
      </c>
      <c r="D766" s="21">
        <f>IF($C$4="Neattiecināmās izmaksas",IF('11a+c+n'!$Q766="N",'11a+c+n'!D766,0))</f>
        <v>0</v>
      </c>
      <c r="E766" s="42"/>
      <c r="F766" s="64"/>
      <c r="G766" s="121"/>
      <c r="H766" s="121">
        <f>IF($C$4="Neattiecināmās izmaksas",IF('11a+c+n'!$Q766="N",'11a+c+n'!H766,0))</f>
        <v>0</v>
      </c>
      <c r="I766" s="121"/>
      <c r="J766" s="121"/>
      <c r="K766" s="122">
        <f>IF($C$4="Neattiecināmās izmaksas",IF('11a+c+n'!$Q766="N",'11a+c+n'!K766,0))</f>
        <v>0</v>
      </c>
      <c r="L766" s="83">
        <f>IF($C$4="Neattiecināmās izmaksas",IF('11a+c+n'!$Q766="N",'11a+c+n'!L766,0))</f>
        <v>0</v>
      </c>
      <c r="M766" s="121">
        <f>IF($C$4="Neattiecināmās izmaksas",IF('11a+c+n'!$Q766="N",'11a+c+n'!M766,0))</f>
        <v>0</v>
      </c>
      <c r="N766" s="121">
        <f>IF($C$4="Neattiecināmās izmaksas",IF('11a+c+n'!$Q766="N",'11a+c+n'!N766,0))</f>
        <v>0</v>
      </c>
      <c r="O766" s="121">
        <f>IF($C$4="Neattiecināmās izmaksas",IF('11a+c+n'!$Q766="N",'11a+c+n'!O766,0))</f>
        <v>0</v>
      </c>
      <c r="P766" s="122">
        <f>IF($C$4="Neattiecināmās izmaksas",IF('11a+c+n'!$Q766="N",'11a+c+n'!P766,0))</f>
        <v>0</v>
      </c>
    </row>
    <row r="767" spans="1:16" x14ac:dyDescent="0.2">
      <c r="A767" s="49">
        <f>IF(P767=0,0,IF(COUNTBLANK(P767)=1,0,COUNTA($P$14:P767)))</f>
        <v>0</v>
      </c>
      <c r="B767" s="21">
        <f>IF($C$4="Neattiecināmās izmaksas",IF('11a+c+n'!$Q767="N",'11a+c+n'!B767,0))</f>
        <v>0</v>
      </c>
      <c r="C767" s="21">
        <f>IF($C$4="Neattiecināmās izmaksas",IF('11a+c+n'!$Q767="N",'11a+c+n'!C767,0))</f>
        <v>0</v>
      </c>
      <c r="D767" s="21">
        <f>IF($C$4="Neattiecināmās izmaksas",IF('11a+c+n'!$Q767="N",'11a+c+n'!D767,0))</f>
        <v>0</v>
      </c>
      <c r="E767" s="42"/>
      <c r="F767" s="64"/>
      <c r="G767" s="121"/>
      <c r="H767" s="121">
        <f>IF($C$4="Neattiecināmās izmaksas",IF('11a+c+n'!$Q767="N",'11a+c+n'!H767,0))</f>
        <v>0</v>
      </c>
      <c r="I767" s="121"/>
      <c r="J767" s="121"/>
      <c r="K767" s="122">
        <f>IF($C$4="Neattiecināmās izmaksas",IF('11a+c+n'!$Q767="N",'11a+c+n'!K767,0))</f>
        <v>0</v>
      </c>
      <c r="L767" s="83">
        <f>IF($C$4="Neattiecināmās izmaksas",IF('11a+c+n'!$Q767="N",'11a+c+n'!L767,0))</f>
        <v>0</v>
      </c>
      <c r="M767" s="121">
        <f>IF($C$4="Neattiecināmās izmaksas",IF('11a+c+n'!$Q767="N",'11a+c+n'!M767,0))</f>
        <v>0</v>
      </c>
      <c r="N767" s="121">
        <f>IF($C$4="Neattiecināmās izmaksas",IF('11a+c+n'!$Q767="N",'11a+c+n'!N767,0))</f>
        <v>0</v>
      </c>
      <c r="O767" s="121">
        <f>IF($C$4="Neattiecināmās izmaksas",IF('11a+c+n'!$Q767="N",'11a+c+n'!O767,0))</f>
        <v>0</v>
      </c>
      <c r="P767" s="122">
        <f>IF($C$4="Neattiecināmās izmaksas",IF('11a+c+n'!$Q767="N",'11a+c+n'!P767,0))</f>
        <v>0</v>
      </c>
    </row>
    <row r="768" spans="1:16" x14ac:dyDescent="0.2">
      <c r="A768" s="49">
        <f>IF(P768=0,0,IF(COUNTBLANK(P768)=1,0,COUNTA($P$14:P768)))</f>
        <v>0</v>
      </c>
      <c r="B768" s="21">
        <f>IF($C$4="Neattiecināmās izmaksas",IF('11a+c+n'!$Q768="N",'11a+c+n'!B768,0))</f>
        <v>0</v>
      </c>
      <c r="C768" s="21">
        <f>IF($C$4="Neattiecināmās izmaksas",IF('11a+c+n'!$Q768="N",'11a+c+n'!C768,0))</f>
        <v>0</v>
      </c>
      <c r="D768" s="21">
        <f>IF($C$4="Neattiecināmās izmaksas",IF('11a+c+n'!$Q768="N",'11a+c+n'!D768,0))</f>
        <v>0</v>
      </c>
      <c r="E768" s="42"/>
      <c r="F768" s="64"/>
      <c r="G768" s="121"/>
      <c r="H768" s="121">
        <f>IF($C$4="Neattiecināmās izmaksas",IF('11a+c+n'!$Q768="N",'11a+c+n'!H768,0))</f>
        <v>0</v>
      </c>
      <c r="I768" s="121"/>
      <c r="J768" s="121"/>
      <c r="K768" s="122">
        <f>IF($C$4="Neattiecināmās izmaksas",IF('11a+c+n'!$Q768="N",'11a+c+n'!K768,0))</f>
        <v>0</v>
      </c>
      <c r="L768" s="83">
        <f>IF($C$4="Neattiecināmās izmaksas",IF('11a+c+n'!$Q768="N",'11a+c+n'!L768,0))</f>
        <v>0</v>
      </c>
      <c r="M768" s="121">
        <f>IF($C$4="Neattiecināmās izmaksas",IF('11a+c+n'!$Q768="N",'11a+c+n'!M768,0))</f>
        <v>0</v>
      </c>
      <c r="N768" s="121">
        <f>IF($C$4="Neattiecināmās izmaksas",IF('11a+c+n'!$Q768="N",'11a+c+n'!N768,0))</f>
        <v>0</v>
      </c>
      <c r="O768" s="121">
        <f>IF($C$4="Neattiecināmās izmaksas",IF('11a+c+n'!$Q768="N",'11a+c+n'!O768,0))</f>
        <v>0</v>
      </c>
      <c r="P768" s="122">
        <f>IF($C$4="Neattiecināmās izmaksas",IF('11a+c+n'!$Q768="N",'11a+c+n'!P768,0))</f>
        <v>0</v>
      </c>
    </row>
    <row r="769" spans="1:16" x14ac:dyDescent="0.2">
      <c r="A769" s="49">
        <f>IF(P769=0,0,IF(COUNTBLANK(P769)=1,0,COUNTA($P$14:P769)))</f>
        <v>0</v>
      </c>
      <c r="B769" s="21">
        <f>IF($C$4="Neattiecināmās izmaksas",IF('11a+c+n'!$Q769="N",'11a+c+n'!B769,0))</f>
        <v>0</v>
      </c>
      <c r="C769" s="21">
        <f>IF($C$4="Neattiecināmās izmaksas",IF('11a+c+n'!$Q769="N",'11a+c+n'!C769,0))</f>
        <v>0</v>
      </c>
      <c r="D769" s="21">
        <f>IF($C$4="Neattiecināmās izmaksas",IF('11a+c+n'!$Q769="N",'11a+c+n'!D769,0))</f>
        <v>0</v>
      </c>
      <c r="E769" s="42"/>
      <c r="F769" s="64"/>
      <c r="G769" s="121"/>
      <c r="H769" s="121">
        <f>IF($C$4="Neattiecināmās izmaksas",IF('11a+c+n'!$Q769="N",'11a+c+n'!H769,0))</f>
        <v>0</v>
      </c>
      <c r="I769" s="121"/>
      <c r="J769" s="121"/>
      <c r="K769" s="122">
        <f>IF($C$4="Neattiecināmās izmaksas",IF('11a+c+n'!$Q769="N",'11a+c+n'!K769,0))</f>
        <v>0</v>
      </c>
      <c r="L769" s="83">
        <f>IF($C$4="Neattiecināmās izmaksas",IF('11a+c+n'!$Q769="N",'11a+c+n'!L769,0))</f>
        <v>0</v>
      </c>
      <c r="M769" s="121">
        <f>IF($C$4="Neattiecināmās izmaksas",IF('11a+c+n'!$Q769="N",'11a+c+n'!M769,0))</f>
        <v>0</v>
      </c>
      <c r="N769" s="121">
        <f>IF($C$4="Neattiecināmās izmaksas",IF('11a+c+n'!$Q769="N",'11a+c+n'!N769,0))</f>
        <v>0</v>
      </c>
      <c r="O769" s="121">
        <f>IF($C$4="Neattiecināmās izmaksas",IF('11a+c+n'!$Q769="N",'11a+c+n'!O769,0))</f>
        <v>0</v>
      </c>
      <c r="P769" s="122">
        <f>IF($C$4="Neattiecināmās izmaksas",IF('11a+c+n'!$Q769="N",'11a+c+n'!P769,0))</f>
        <v>0</v>
      </c>
    </row>
    <row r="770" spans="1:16" x14ac:dyDescent="0.2">
      <c r="A770" s="49">
        <f>IF(P770=0,0,IF(COUNTBLANK(P770)=1,0,COUNTA($P$14:P770)))</f>
        <v>0</v>
      </c>
      <c r="B770" s="21">
        <f>IF($C$4="Neattiecināmās izmaksas",IF('11a+c+n'!$Q770="N",'11a+c+n'!B770,0))</f>
        <v>0</v>
      </c>
      <c r="C770" s="21">
        <f>IF($C$4="Neattiecināmās izmaksas",IF('11a+c+n'!$Q770="N",'11a+c+n'!C770,0))</f>
        <v>0</v>
      </c>
      <c r="D770" s="21">
        <f>IF($C$4="Neattiecināmās izmaksas",IF('11a+c+n'!$Q770="N",'11a+c+n'!D770,0))</f>
        <v>0</v>
      </c>
      <c r="E770" s="42"/>
      <c r="F770" s="64"/>
      <c r="G770" s="121"/>
      <c r="H770" s="121">
        <f>IF($C$4="Neattiecināmās izmaksas",IF('11a+c+n'!$Q770="N",'11a+c+n'!H770,0))</f>
        <v>0</v>
      </c>
      <c r="I770" s="121"/>
      <c r="J770" s="121"/>
      <c r="K770" s="122">
        <f>IF($C$4="Neattiecināmās izmaksas",IF('11a+c+n'!$Q770="N",'11a+c+n'!K770,0))</f>
        <v>0</v>
      </c>
      <c r="L770" s="83">
        <f>IF($C$4="Neattiecināmās izmaksas",IF('11a+c+n'!$Q770="N",'11a+c+n'!L770,0))</f>
        <v>0</v>
      </c>
      <c r="M770" s="121">
        <f>IF($C$4="Neattiecināmās izmaksas",IF('11a+c+n'!$Q770="N",'11a+c+n'!M770,0))</f>
        <v>0</v>
      </c>
      <c r="N770" s="121">
        <f>IF($C$4="Neattiecināmās izmaksas",IF('11a+c+n'!$Q770="N",'11a+c+n'!N770,0))</f>
        <v>0</v>
      </c>
      <c r="O770" s="121">
        <f>IF($C$4="Neattiecināmās izmaksas",IF('11a+c+n'!$Q770="N",'11a+c+n'!O770,0))</f>
        <v>0</v>
      </c>
      <c r="P770" s="122">
        <f>IF($C$4="Neattiecināmās izmaksas",IF('11a+c+n'!$Q770="N",'11a+c+n'!P770,0))</f>
        <v>0</v>
      </c>
    </row>
    <row r="771" spans="1:16" x14ac:dyDescent="0.2">
      <c r="A771" s="49">
        <f>IF(P771=0,0,IF(COUNTBLANK(P771)=1,0,COUNTA($P$14:P771)))</f>
        <v>0</v>
      </c>
      <c r="B771" s="21">
        <f>IF($C$4="Neattiecināmās izmaksas",IF('11a+c+n'!$Q771="N",'11a+c+n'!B771,0))</f>
        <v>0</v>
      </c>
      <c r="C771" s="21">
        <f>IF($C$4="Neattiecināmās izmaksas",IF('11a+c+n'!$Q771="N",'11a+c+n'!C771,0))</f>
        <v>0</v>
      </c>
      <c r="D771" s="21">
        <f>IF($C$4="Neattiecināmās izmaksas",IF('11a+c+n'!$Q771="N",'11a+c+n'!D771,0))</f>
        <v>0</v>
      </c>
      <c r="E771" s="42"/>
      <c r="F771" s="64"/>
      <c r="G771" s="121"/>
      <c r="H771" s="121">
        <f>IF($C$4="Neattiecināmās izmaksas",IF('11a+c+n'!$Q771="N",'11a+c+n'!H771,0))</f>
        <v>0</v>
      </c>
      <c r="I771" s="121"/>
      <c r="J771" s="121"/>
      <c r="K771" s="122">
        <f>IF($C$4="Neattiecināmās izmaksas",IF('11a+c+n'!$Q771="N",'11a+c+n'!K771,0))</f>
        <v>0</v>
      </c>
      <c r="L771" s="83">
        <f>IF($C$4="Neattiecināmās izmaksas",IF('11a+c+n'!$Q771="N",'11a+c+n'!L771,0))</f>
        <v>0</v>
      </c>
      <c r="M771" s="121">
        <f>IF($C$4="Neattiecināmās izmaksas",IF('11a+c+n'!$Q771="N",'11a+c+n'!M771,0))</f>
        <v>0</v>
      </c>
      <c r="N771" s="121">
        <f>IF($C$4="Neattiecināmās izmaksas",IF('11a+c+n'!$Q771="N",'11a+c+n'!N771,0))</f>
        <v>0</v>
      </c>
      <c r="O771" s="121">
        <f>IF($C$4="Neattiecināmās izmaksas",IF('11a+c+n'!$Q771="N",'11a+c+n'!O771,0))</f>
        <v>0</v>
      </c>
      <c r="P771" s="122">
        <f>IF($C$4="Neattiecināmās izmaksas",IF('11a+c+n'!$Q771="N",'11a+c+n'!P771,0))</f>
        <v>0</v>
      </c>
    </row>
    <row r="772" spans="1:16" x14ac:dyDescent="0.2">
      <c r="A772" s="49">
        <f>IF(P772=0,0,IF(COUNTBLANK(P772)=1,0,COUNTA($P$14:P772)))</f>
        <v>0</v>
      </c>
      <c r="B772" s="21">
        <f>IF($C$4="Neattiecināmās izmaksas",IF('11a+c+n'!$Q772="N",'11a+c+n'!B772,0))</f>
        <v>0</v>
      </c>
      <c r="C772" s="21">
        <f>IF($C$4="Neattiecināmās izmaksas",IF('11a+c+n'!$Q772="N",'11a+c+n'!C772,0))</f>
        <v>0</v>
      </c>
      <c r="D772" s="21">
        <f>IF($C$4="Neattiecināmās izmaksas",IF('11a+c+n'!$Q772="N",'11a+c+n'!D772,0))</f>
        <v>0</v>
      </c>
      <c r="E772" s="42"/>
      <c r="F772" s="64"/>
      <c r="G772" s="121"/>
      <c r="H772" s="121">
        <f>IF($C$4="Neattiecināmās izmaksas",IF('11a+c+n'!$Q772="N",'11a+c+n'!H772,0))</f>
        <v>0</v>
      </c>
      <c r="I772" s="121"/>
      <c r="J772" s="121"/>
      <c r="K772" s="122">
        <f>IF($C$4="Neattiecināmās izmaksas",IF('11a+c+n'!$Q772="N",'11a+c+n'!K772,0))</f>
        <v>0</v>
      </c>
      <c r="L772" s="83">
        <f>IF($C$4="Neattiecināmās izmaksas",IF('11a+c+n'!$Q772="N",'11a+c+n'!L772,0))</f>
        <v>0</v>
      </c>
      <c r="M772" s="121">
        <f>IF($C$4="Neattiecināmās izmaksas",IF('11a+c+n'!$Q772="N",'11a+c+n'!M772,0))</f>
        <v>0</v>
      </c>
      <c r="N772" s="121">
        <f>IF($C$4="Neattiecināmās izmaksas",IF('11a+c+n'!$Q772="N",'11a+c+n'!N772,0))</f>
        <v>0</v>
      </c>
      <c r="O772" s="121">
        <f>IF($C$4="Neattiecināmās izmaksas",IF('11a+c+n'!$Q772="N",'11a+c+n'!O772,0))</f>
        <v>0</v>
      </c>
      <c r="P772" s="122">
        <f>IF($C$4="Neattiecināmās izmaksas",IF('11a+c+n'!$Q772="N",'11a+c+n'!P772,0))</f>
        <v>0</v>
      </c>
    </row>
    <row r="773" spans="1:16" x14ac:dyDescent="0.2">
      <c r="A773" s="49">
        <f>IF(P773=0,0,IF(COUNTBLANK(P773)=1,0,COUNTA($P$14:P773)))</f>
        <v>0</v>
      </c>
      <c r="B773" s="21">
        <f>IF($C$4="Neattiecināmās izmaksas",IF('11a+c+n'!$Q773="N",'11a+c+n'!B773,0))</f>
        <v>0</v>
      </c>
      <c r="C773" s="21">
        <f>IF($C$4="Neattiecināmās izmaksas",IF('11a+c+n'!$Q773="N",'11a+c+n'!C773,0))</f>
        <v>0</v>
      </c>
      <c r="D773" s="21">
        <f>IF($C$4="Neattiecināmās izmaksas",IF('11a+c+n'!$Q773="N",'11a+c+n'!D773,0))</f>
        <v>0</v>
      </c>
      <c r="E773" s="42"/>
      <c r="F773" s="64"/>
      <c r="G773" s="121"/>
      <c r="H773" s="121">
        <f>IF($C$4="Neattiecināmās izmaksas",IF('11a+c+n'!$Q773="N",'11a+c+n'!H773,0))</f>
        <v>0</v>
      </c>
      <c r="I773" s="121"/>
      <c r="J773" s="121"/>
      <c r="K773" s="122">
        <f>IF($C$4="Neattiecināmās izmaksas",IF('11a+c+n'!$Q773="N",'11a+c+n'!K773,0))</f>
        <v>0</v>
      </c>
      <c r="L773" s="83">
        <f>IF($C$4="Neattiecināmās izmaksas",IF('11a+c+n'!$Q773="N",'11a+c+n'!L773,0))</f>
        <v>0</v>
      </c>
      <c r="M773" s="121">
        <f>IF($C$4="Neattiecināmās izmaksas",IF('11a+c+n'!$Q773="N",'11a+c+n'!M773,0))</f>
        <v>0</v>
      </c>
      <c r="N773" s="121">
        <f>IF($C$4="Neattiecināmās izmaksas",IF('11a+c+n'!$Q773="N",'11a+c+n'!N773,0))</f>
        <v>0</v>
      </c>
      <c r="O773" s="121">
        <f>IF($C$4="Neattiecināmās izmaksas",IF('11a+c+n'!$Q773="N",'11a+c+n'!O773,0))</f>
        <v>0</v>
      </c>
      <c r="P773" s="122">
        <f>IF($C$4="Neattiecināmās izmaksas",IF('11a+c+n'!$Q773="N",'11a+c+n'!P773,0))</f>
        <v>0</v>
      </c>
    </row>
    <row r="774" spans="1:16" x14ac:dyDescent="0.2">
      <c r="A774" s="49">
        <f>IF(P774=0,0,IF(COUNTBLANK(P774)=1,0,COUNTA($P$14:P774)))</f>
        <v>0</v>
      </c>
      <c r="B774" s="21">
        <f>IF($C$4="Neattiecināmās izmaksas",IF('11a+c+n'!$Q774="N",'11a+c+n'!B774,0))</f>
        <v>0</v>
      </c>
      <c r="C774" s="21">
        <f>IF($C$4="Neattiecināmās izmaksas",IF('11a+c+n'!$Q774="N",'11a+c+n'!C774,0))</f>
        <v>0</v>
      </c>
      <c r="D774" s="21">
        <f>IF($C$4="Neattiecināmās izmaksas",IF('11a+c+n'!$Q774="N",'11a+c+n'!D774,0))</f>
        <v>0</v>
      </c>
      <c r="E774" s="42"/>
      <c r="F774" s="64"/>
      <c r="G774" s="121"/>
      <c r="H774" s="121">
        <f>IF($C$4="Neattiecināmās izmaksas",IF('11a+c+n'!$Q774="N",'11a+c+n'!H774,0))</f>
        <v>0</v>
      </c>
      <c r="I774" s="121"/>
      <c r="J774" s="121"/>
      <c r="K774" s="122">
        <f>IF($C$4="Neattiecināmās izmaksas",IF('11a+c+n'!$Q774="N",'11a+c+n'!K774,0))</f>
        <v>0</v>
      </c>
      <c r="L774" s="83">
        <f>IF($C$4="Neattiecināmās izmaksas",IF('11a+c+n'!$Q774="N",'11a+c+n'!L774,0))</f>
        <v>0</v>
      </c>
      <c r="M774" s="121">
        <f>IF($C$4="Neattiecināmās izmaksas",IF('11a+c+n'!$Q774="N",'11a+c+n'!M774,0))</f>
        <v>0</v>
      </c>
      <c r="N774" s="121">
        <f>IF($C$4="Neattiecināmās izmaksas",IF('11a+c+n'!$Q774="N",'11a+c+n'!N774,0))</f>
        <v>0</v>
      </c>
      <c r="O774" s="121">
        <f>IF($C$4="Neattiecināmās izmaksas",IF('11a+c+n'!$Q774="N",'11a+c+n'!O774,0))</f>
        <v>0</v>
      </c>
      <c r="P774" s="122">
        <f>IF($C$4="Neattiecināmās izmaksas",IF('11a+c+n'!$Q774="N",'11a+c+n'!P774,0))</f>
        <v>0</v>
      </c>
    </row>
    <row r="775" spans="1:16" x14ac:dyDescent="0.2">
      <c r="A775" s="49">
        <f>IF(P775=0,0,IF(COUNTBLANK(P775)=1,0,COUNTA($P$14:P775)))</f>
        <v>0</v>
      </c>
      <c r="B775" s="21">
        <f>IF($C$4="Neattiecināmās izmaksas",IF('11a+c+n'!$Q775="N",'11a+c+n'!B775,0))</f>
        <v>0</v>
      </c>
      <c r="C775" s="21">
        <f>IF($C$4="Neattiecināmās izmaksas",IF('11a+c+n'!$Q775="N",'11a+c+n'!C775,0))</f>
        <v>0</v>
      </c>
      <c r="D775" s="21">
        <f>IF($C$4="Neattiecināmās izmaksas",IF('11a+c+n'!$Q775="N",'11a+c+n'!D775,0))</f>
        <v>0</v>
      </c>
      <c r="E775" s="42"/>
      <c r="F775" s="64"/>
      <c r="G775" s="121"/>
      <c r="H775" s="121">
        <f>IF($C$4="Neattiecināmās izmaksas",IF('11a+c+n'!$Q775="N",'11a+c+n'!H775,0))</f>
        <v>0</v>
      </c>
      <c r="I775" s="121"/>
      <c r="J775" s="121"/>
      <c r="K775" s="122">
        <f>IF($C$4="Neattiecināmās izmaksas",IF('11a+c+n'!$Q775="N",'11a+c+n'!K775,0))</f>
        <v>0</v>
      </c>
      <c r="L775" s="83">
        <f>IF($C$4="Neattiecināmās izmaksas",IF('11a+c+n'!$Q775="N",'11a+c+n'!L775,0))</f>
        <v>0</v>
      </c>
      <c r="M775" s="121">
        <f>IF($C$4="Neattiecināmās izmaksas",IF('11a+c+n'!$Q775="N",'11a+c+n'!M775,0))</f>
        <v>0</v>
      </c>
      <c r="N775" s="121">
        <f>IF($C$4="Neattiecināmās izmaksas",IF('11a+c+n'!$Q775="N",'11a+c+n'!N775,0))</f>
        <v>0</v>
      </c>
      <c r="O775" s="121">
        <f>IF($C$4="Neattiecināmās izmaksas",IF('11a+c+n'!$Q775="N",'11a+c+n'!O775,0))</f>
        <v>0</v>
      </c>
      <c r="P775" s="122">
        <f>IF($C$4="Neattiecināmās izmaksas",IF('11a+c+n'!$Q775="N",'11a+c+n'!P775,0))</f>
        <v>0</v>
      </c>
    </row>
    <row r="776" spans="1:16" x14ac:dyDescent="0.2">
      <c r="A776" s="49">
        <f>IF(P776=0,0,IF(COUNTBLANK(P776)=1,0,COUNTA($P$14:P776)))</f>
        <v>0</v>
      </c>
      <c r="B776" s="21">
        <f>IF($C$4="Neattiecināmās izmaksas",IF('11a+c+n'!$Q776="N",'11a+c+n'!B776,0))</f>
        <v>0</v>
      </c>
      <c r="C776" s="21">
        <f>IF($C$4="Neattiecināmās izmaksas",IF('11a+c+n'!$Q776="N",'11a+c+n'!C776,0))</f>
        <v>0</v>
      </c>
      <c r="D776" s="21">
        <f>IF($C$4="Neattiecināmās izmaksas",IF('11a+c+n'!$Q776="N",'11a+c+n'!D776,0))</f>
        <v>0</v>
      </c>
      <c r="E776" s="42"/>
      <c r="F776" s="64"/>
      <c r="G776" s="121"/>
      <c r="H776" s="121">
        <f>IF($C$4="Neattiecināmās izmaksas",IF('11a+c+n'!$Q776="N",'11a+c+n'!H776,0))</f>
        <v>0</v>
      </c>
      <c r="I776" s="121"/>
      <c r="J776" s="121"/>
      <c r="K776" s="122">
        <f>IF($C$4="Neattiecināmās izmaksas",IF('11a+c+n'!$Q776="N",'11a+c+n'!K776,0))</f>
        <v>0</v>
      </c>
      <c r="L776" s="83">
        <f>IF($C$4="Neattiecināmās izmaksas",IF('11a+c+n'!$Q776="N",'11a+c+n'!L776,0))</f>
        <v>0</v>
      </c>
      <c r="M776" s="121">
        <f>IF($C$4="Neattiecināmās izmaksas",IF('11a+c+n'!$Q776="N",'11a+c+n'!M776,0))</f>
        <v>0</v>
      </c>
      <c r="N776" s="121">
        <f>IF($C$4="Neattiecināmās izmaksas",IF('11a+c+n'!$Q776="N",'11a+c+n'!N776,0))</f>
        <v>0</v>
      </c>
      <c r="O776" s="121">
        <f>IF($C$4="Neattiecināmās izmaksas",IF('11a+c+n'!$Q776="N",'11a+c+n'!O776,0))</f>
        <v>0</v>
      </c>
      <c r="P776" s="122">
        <f>IF($C$4="Neattiecināmās izmaksas",IF('11a+c+n'!$Q776="N",'11a+c+n'!P776,0))</f>
        <v>0</v>
      </c>
    </row>
    <row r="777" spans="1:16" x14ac:dyDescent="0.2">
      <c r="A777" s="49">
        <f>IF(P777=0,0,IF(COUNTBLANK(P777)=1,0,COUNTA($P$14:P777)))</f>
        <v>0</v>
      </c>
      <c r="B777" s="21">
        <f>IF($C$4="Neattiecināmās izmaksas",IF('11a+c+n'!$Q777="N",'11a+c+n'!B777,0))</f>
        <v>0</v>
      </c>
      <c r="C777" s="21">
        <f>IF($C$4="Neattiecināmās izmaksas",IF('11a+c+n'!$Q777="N",'11a+c+n'!C777,0))</f>
        <v>0</v>
      </c>
      <c r="D777" s="21">
        <f>IF($C$4="Neattiecināmās izmaksas",IF('11a+c+n'!$Q777="N",'11a+c+n'!D777,0))</f>
        <v>0</v>
      </c>
      <c r="E777" s="42"/>
      <c r="F777" s="64"/>
      <c r="G777" s="121"/>
      <c r="H777" s="121">
        <f>IF($C$4="Neattiecināmās izmaksas",IF('11a+c+n'!$Q777="N",'11a+c+n'!H777,0))</f>
        <v>0</v>
      </c>
      <c r="I777" s="121"/>
      <c r="J777" s="121"/>
      <c r="K777" s="122">
        <f>IF($C$4="Neattiecināmās izmaksas",IF('11a+c+n'!$Q777="N",'11a+c+n'!K777,0))</f>
        <v>0</v>
      </c>
      <c r="L777" s="83">
        <f>IF($C$4="Neattiecināmās izmaksas",IF('11a+c+n'!$Q777="N",'11a+c+n'!L777,0))</f>
        <v>0</v>
      </c>
      <c r="M777" s="121">
        <f>IF($C$4="Neattiecināmās izmaksas",IF('11a+c+n'!$Q777="N",'11a+c+n'!M777,0))</f>
        <v>0</v>
      </c>
      <c r="N777" s="121">
        <f>IF($C$4="Neattiecināmās izmaksas",IF('11a+c+n'!$Q777="N",'11a+c+n'!N777,0))</f>
        <v>0</v>
      </c>
      <c r="O777" s="121">
        <f>IF($C$4="Neattiecināmās izmaksas",IF('11a+c+n'!$Q777="N",'11a+c+n'!O777,0))</f>
        <v>0</v>
      </c>
      <c r="P777" s="122">
        <f>IF($C$4="Neattiecināmās izmaksas",IF('11a+c+n'!$Q777="N",'11a+c+n'!P777,0))</f>
        <v>0</v>
      </c>
    </row>
    <row r="778" spans="1:16" x14ac:dyDescent="0.2">
      <c r="A778" s="49">
        <f>IF(P778=0,0,IF(COUNTBLANK(P778)=1,0,COUNTA($P$14:P778)))</f>
        <v>0</v>
      </c>
      <c r="B778" s="21">
        <f>IF($C$4="Neattiecināmās izmaksas",IF('11a+c+n'!$Q778="N",'11a+c+n'!B778,0))</f>
        <v>0</v>
      </c>
      <c r="C778" s="21">
        <f>IF($C$4="Neattiecināmās izmaksas",IF('11a+c+n'!$Q778="N",'11a+c+n'!C778,0))</f>
        <v>0</v>
      </c>
      <c r="D778" s="21">
        <f>IF($C$4="Neattiecināmās izmaksas",IF('11a+c+n'!$Q778="N",'11a+c+n'!D778,0))</f>
        <v>0</v>
      </c>
      <c r="E778" s="42"/>
      <c r="F778" s="64"/>
      <c r="G778" s="121"/>
      <c r="H778" s="121">
        <f>IF($C$4="Neattiecināmās izmaksas",IF('11a+c+n'!$Q778="N",'11a+c+n'!H778,0))</f>
        <v>0</v>
      </c>
      <c r="I778" s="121"/>
      <c r="J778" s="121"/>
      <c r="K778" s="122">
        <f>IF($C$4="Neattiecināmās izmaksas",IF('11a+c+n'!$Q778="N",'11a+c+n'!K778,0))</f>
        <v>0</v>
      </c>
      <c r="L778" s="83">
        <f>IF($C$4="Neattiecināmās izmaksas",IF('11a+c+n'!$Q778="N",'11a+c+n'!L778,0))</f>
        <v>0</v>
      </c>
      <c r="M778" s="121">
        <f>IF($C$4="Neattiecināmās izmaksas",IF('11a+c+n'!$Q778="N",'11a+c+n'!M778,0))</f>
        <v>0</v>
      </c>
      <c r="N778" s="121">
        <f>IF($C$4="Neattiecināmās izmaksas",IF('11a+c+n'!$Q778="N",'11a+c+n'!N778,0))</f>
        <v>0</v>
      </c>
      <c r="O778" s="121">
        <f>IF($C$4="Neattiecināmās izmaksas",IF('11a+c+n'!$Q778="N",'11a+c+n'!O778,0))</f>
        <v>0</v>
      </c>
      <c r="P778" s="122">
        <f>IF($C$4="Neattiecināmās izmaksas",IF('11a+c+n'!$Q778="N",'11a+c+n'!P778,0))</f>
        <v>0</v>
      </c>
    </row>
    <row r="779" spans="1:16" x14ac:dyDescent="0.2">
      <c r="A779" s="49">
        <f>IF(P779=0,0,IF(COUNTBLANK(P779)=1,0,COUNTA($P$14:P779)))</f>
        <v>0</v>
      </c>
      <c r="B779" s="21">
        <f>IF($C$4="Neattiecināmās izmaksas",IF('11a+c+n'!$Q779="N",'11a+c+n'!B779,0))</f>
        <v>0</v>
      </c>
      <c r="C779" s="21">
        <f>IF($C$4="Neattiecināmās izmaksas",IF('11a+c+n'!$Q779="N",'11a+c+n'!C779,0))</f>
        <v>0</v>
      </c>
      <c r="D779" s="21">
        <f>IF($C$4="Neattiecināmās izmaksas",IF('11a+c+n'!$Q779="N",'11a+c+n'!D779,0))</f>
        <v>0</v>
      </c>
      <c r="E779" s="42"/>
      <c r="F779" s="64"/>
      <c r="G779" s="121"/>
      <c r="H779" s="121">
        <f>IF($C$4="Neattiecināmās izmaksas",IF('11a+c+n'!$Q779="N",'11a+c+n'!H779,0))</f>
        <v>0</v>
      </c>
      <c r="I779" s="121"/>
      <c r="J779" s="121"/>
      <c r="K779" s="122">
        <f>IF($C$4="Neattiecināmās izmaksas",IF('11a+c+n'!$Q779="N",'11a+c+n'!K779,0))</f>
        <v>0</v>
      </c>
      <c r="L779" s="83">
        <f>IF($C$4="Neattiecināmās izmaksas",IF('11a+c+n'!$Q779="N",'11a+c+n'!L779,0))</f>
        <v>0</v>
      </c>
      <c r="M779" s="121">
        <f>IF($C$4="Neattiecināmās izmaksas",IF('11a+c+n'!$Q779="N",'11a+c+n'!M779,0))</f>
        <v>0</v>
      </c>
      <c r="N779" s="121">
        <f>IF($C$4="Neattiecināmās izmaksas",IF('11a+c+n'!$Q779="N",'11a+c+n'!N779,0))</f>
        <v>0</v>
      </c>
      <c r="O779" s="121">
        <f>IF($C$4="Neattiecināmās izmaksas",IF('11a+c+n'!$Q779="N",'11a+c+n'!O779,0))</f>
        <v>0</v>
      </c>
      <c r="P779" s="122">
        <f>IF($C$4="Neattiecināmās izmaksas",IF('11a+c+n'!$Q779="N",'11a+c+n'!P779,0))</f>
        <v>0</v>
      </c>
    </row>
    <row r="780" spans="1:16" x14ac:dyDescent="0.2">
      <c r="A780" s="49">
        <f>IF(P780=0,0,IF(COUNTBLANK(P780)=1,0,COUNTA($P$14:P780)))</f>
        <v>0</v>
      </c>
      <c r="B780" s="21">
        <f>IF($C$4="Neattiecināmās izmaksas",IF('11a+c+n'!$Q780="N",'11a+c+n'!B780,0))</f>
        <v>0</v>
      </c>
      <c r="C780" s="21">
        <f>IF($C$4="Neattiecināmās izmaksas",IF('11a+c+n'!$Q780="N",'11a+c+n'!C780,0))</f>
        <v>0</v>
      </c>
      <c r="D780" s="21">
        <f>IF($C$4="Neattiecināmās izmaksas",IF('11a+c+n'!$Q780="N",'11a+c+n'!D780,0))</f>
        <v>0</v>
      </c>
      <c r="E780" s="42"/>
      <c r="F780" s="64"/>
      <c r="G780" s="121"/>
      <c r="H780" s="121">
        <f>IF($C$4="Neattiecināmās izmaksas",IF('11a+c+n'!$Q780="N",'11a+c+n'!H780,0))</f>
        <v>0</v>
      </c>
      <c r="I780" s="121"/>
      <c r="J780" s="121"/>
      <c r="K780" s="122">
        <f>IF($C$4="Neattiecināmās izmaksas",IF('11a+c+n'!$Q780="N",'11a+c+n'!K780,0))</f>
        <v>0</v>
      </c>
      <c r="L780" s="83">
        <f>IF($C$4="Neattiecināmās izmaksas",IF('11a+c+n'!$Q780="N",'11a+c+n'!L780,0))</f>
        <v>0</v>
      </c>
      <c r="M780" s="121">
        <f>IF($C$4="Neattiecināmās izmaksas",IF('11a+c+n'!$Q780="N",'11a+c+n'!M780,0))</f>
        <v>0</v>
      </c>
      <c r="N780" s="121">
        <f>IF($C$4="Neattiecināmās izmaksas",IF('11a+c+n'!$Q780="N",'11a+c+n'!N780,0))</f>
        <v>0</v>
      </c>
      <c r="O780" s="121">
        <f>IF($C$4="Neattiecināmās izmaksas",IF('11a+c+n'!$Q780="N",'11a+c+n'!O780,0))</f>
        <v>0</v>
      </c>
      <c r="P780" s="122">
        <f>IF($C$4="Neattiecināmās izmaksas",IF('11a+c+n'!$Q780="N",'11a+c+n'!P780,0))</f>
        <v>0</v>
      </c>
    </row>
    <row r="781" spans="1:16" x14ac:dyDescent="0.2">
      <c r="A781" s="49">
        <f>IF(P781=0,0,IF(COUNTBLANK(P781)=1,0,COUNTA($P$14:P781)))</f>
        <v>0</v>
      </c>
      <c r="B781" s="21">
        <f>IF($C$4="Neattiecināmās izmaksas",IF('11a+c+n'!$Q781="N",'11a+c+n'!B781,0))</f>
        <v>0</v>
      </c>
      <c r="C781" s="21">
        <f>IF($C$4="Neattiecināmās izmaksas",IF('11a+c+n'!$Q781="N",'11a+c+n'!C781,0))</f>
        <v>0</v>
      </c>
      <c r="D781" s="21">
        <f>IF($C$4="Neattiecināmās izmaksas",IF('11a+c+n'!$Q781="N",'11a+c+n'!D781,0))</f>
        <v>0</v>
      </c>
      <c r="E781" s="42"/>
      <c r="F781" s="64"/>
      <c r="G781" s="121"/>
      <c r="H781" s="121">
        <f>IF($C$4="Neattiecināmās izmaksas",IF('11a+c+n'!$Q781="N",'11a+c+n'!H781,0))</f>
        <v>0</v>
      </c>
      <c r="I781" s="121"/>
      <c r="J781" s="121"/>
      <c r="K781" s="122">
        <f>IF($C$4="Neattiecināmās izmaksas",IF('11a+c+n'!$Q781="N",'11a+c+n'!K781,0))</f>
        <v>0</v>
      </c>
      <c r="L781" s="83">
        <f>IF($C$4="Neattiecināmās izmaksas",IF('11a+c+n'!$Q781="N",'11a+c+n'!L781,0))</f>
        <v>0</v>
      </c>
      <c r="M781" s="121">
        <f>IF($C$4="Neattiecināmās izmaksas",IF('11a+c+n'!$Q781="N",'11a+c+n'!M781,0))</f>
        <v>0</v>
      </c>
      <c r="N781" s="121">
        <f>IF($C$4="Neattiecināmās izmaksas",IF('11a+c+n'!$Q781="N",'11a+c+n'!N781,0))</f>
        <v>0</v>
      </c>
      <c r="O781" s="121">
        <f>IF($C$4="Neattiecināmās izmaksas",IF('11a+c+n'!$Q781="N",'11a+c+n'!O781,0))</f>
        <v>0</v>
      </c>
      <c r="P781" s="122">
        <f>IF($C$4="Neattiecināmās izmaksas",IF('11a+c+n'!$Q781="N",'11a+c+n'!P781,0))</f>
        <v>0</v>
      </c>
    </row>
    <row r="782" spans="1:16" x14ac:dyDescent="0.2">
      <c r="A782" s="49">
        <f>IF(P782=0,0,IF(COUNTBLANK(P782)=1,0,COUNTA($P$14:P782)))</f>
        <v>0</v>
      </c>
      <c r="B782" s="21">
        <f>IF($C$4="Neattiecināmās izmaksas",IF('11a+c+n'!$Q782="N",'11a+c+n'!B782,0))</f>
        <v>0</v>
      </c>
      <c r="C782" s="21">
        <f>IF($C$4="Neattiecināmās izmaksas",IF('11a+c+n'!$Q782="N",'11a+c+n'!C782,0))</f>
        <v>0</v>
      </c>
      <c r="D782" s="21">
        <f>IF($C$4="Neattiecināmās izmaksas",IF('11a+c+n'!$Q782="N",'11a+c+n'!D782,0))</f>
        <v>0</v>
      </c>
      <c r="E782" s="42"/>
      <c r="F782" s="64"/>
      <c r="G782" s="121"/>
      <c r="H782" s="121">
        <f>IF($C$4="Neattiecināmās izmaksas",IF('11a+c+n'!$Q782="N",'11a+c+n'!H782,0))</f>
        <v>0</v>
      </c>
      <c r="I782" s="121"/>
      <c r="J782" s="121"/>
      <c r="K782" s="122">
        <f>IF($C$4="Neattiecināmās izmaksas",IF('11a+c+n'!$Q782="N",'11a+c+n'!K782,0))</f>
        <v>0</v>
      </c>
      <c r="L782" s="83">
        <f>IF($C$4="Neattiecināmās izmaksas",IF('11a+c+n'!$Q782="N",'11a+c+n'!L782,0))</f>
        <v>0</v>
      </c>
      <c r="M782" s="121">
        <f>IF($C$4="Neattiecināmās izmaksas",IF('11a+c+n'!$Q782="N",'11a+c+n'!M782,0))</f>
        <v>0</v>
      </c>
      <c r="N782" s="121">
        <f>IF($C$4="Neattiecināmās izmaksas",IF('11a+c+n'!$Q782="N",'11a+c+n'!N782,0))</f>
        <v>0</v>
      </c>
      <c r="O782" s="121">
        <f>IF($C$4="Neattiecināmās izmaksas",IF('11a+c+n'!$Q782="N",'11a+c+n'!O782,0))</f>
        <v>0</v>
      </c>
      <c r="P782" s="122">
        <f>IF($C$4="Neattiecināmās izmaksas",IF('11a+c+n'!$Q782="N",'11a+c+n'!P782,0))</f>
        <v>0</v>
      </c>
    </row>
    <row r="783" spans="1:16" x14ac:dyDescent="0.2">
      <c r="A783" s="49">
        <f>IF(P783=0,0,IF(COUNTBLANK(P783)=1,0,COUNTA($P$14:P783)))</f>
        <v>0</v>
      </c>
      <c r="B783" s="21">
        <f>IF($C$4="Neattiecināmās izmaksas",IF('11a+c+n'!$Q783="N",'11a+c+n'!B783,0))</f>
        <v>0</v>
      </c>
      <c r="C783" s="21">
        <f>IF($C$4="Neattiecināmās izmaksas",IF('11a+c+n'!$Q783="N",'11a+c+n'!C783,0))</f>
        <v>0</v>
      </c>
      <c r="D783" s="21">
        <f>IF($C$4="Neattiecināmās izmaksas",IF('11a+c+n'!$Q783="N",'11a+c+n'!D783,0))</f>
        <v>0</v>
      </c>
      <c r="E783" s="42"/>
      <c r="F783" s="64"/>
      <c r="G783" s="121"/>
      <c r="H783" s="121">
        <f>IF($C$4="Neattiecināmās izmaksas",IF('11a+c+n'!$Q783="N",'11a+c+n'!H783,0))</f>
        <v>0</v>
      </c>
      <c r="I783" s="121"/>
      <c r="J783" s="121"/>
      <c r="K783" s="122">
        <f>IF($C$4="Neattiecināmās izmaksas",IF('11a+c+n'!$Q783="N",'11a+c+n'!K783,0))</f>
        <v>0</v>
      </c>
      <c r="L783" s="83">
        <f>IF($C$4="Neattiecināmās izmaksas",IF('11a+c+n'!$Q783="N",'11a+c+n'!L783,0))</f>
        <v>0</v>
      </c>
      <c r="M783" s="121">
        <f>IF($C$4="Neattiecināmās izmaksas",IF('11a+c+n'!$Q783="N",'11a+c+n'!M783,0))</f>
        <v>0</v>
      </c>
      <c r="N783" s="121">
        <f>IF($C$4="Neattiecināmās izmaksas",IF('11a+c+n'!$Q783="N",'11a+c+n'!N783,0))</f>
        <v>0</v>
      </c>
      <c r="O783" s="121">
        <f>IF($C$4="Neattiecināmās izmaksas",IF('11a+c+n'!$Q783="N",'11a+c+n'!O783,0))</f>
        <v>0</v>
      </c>
      <c r="P783" s="122">
        <f>IF($C$4="Neattiecināmās izmaksas",IF('11a+c+n'!$Q783="N",'11a+c+n'!P783,0))</f>
        <v>0</v>
      </c>
    </row>
    <row r="784" spans="1:16" x14ac:dyDescent="0.2">
      <c r="A784" s="49">
        <f>IF(P784=0,0,IF(COUNTBLANK(P784)=1,0,COUNTA($P$14:P784)))</f>
        <v>0</v>
      </c>
      <c r="B784" s="21">
        <f>IF($C$4="Neattiecināmās izmaksas",IF('11a+c+n'!$Q784="N",'11a+c+n'!B784,0))</f>
        <v>0</v>
      </c>
      <c r="C784" s="21">
        <f>IF($C$4="Neattiecināmās izmaksas",IF('11a+c+n'!$Q784="N",'11a+c+n'!C784,0))</f>
        <v>0</v>
      </c>
      <c r="D784" s="21">
        <f>IF($C$4="Neattiecināmās izmaksas",IF('11a+c+n'!$Q784="N",'11a+c+n'!D784,0))</f>
        <v>0</v>
      </c>
      <c r="E784" s="42"/>
      <c r="F784" s="64"/>
      <c r="G784" s="121"/>
      <c r="H784" s="121">
        <f>IF($C$4="Neattiecināmās izmaksas",IF('11a+c+n'!$Q784="N",'11a+c+n'!H784,0))</f>
        <v>0</v>
      </c>
      <c r="I784" s="121"/>
      <c r="J784" s="121"/>
      <c r="K784" s="122">
        <f>IF($C$4="Neattiecināmās izmaksas",IF('11a+c+n'!$Q784="N",'11a+c+n'!K784,0))</f>
        <v>0</v>
      </c>
      <c r="L784" s="83">
        <f>IF($C$4="Neattiecināmās izmaksas",IF('11a+c+n'!$Q784="N",'11a+c+n'!L784,0))</f>
        <v>0</v>
      </c>
      <c r="M784" s="121">
        <f>IF($C$4="Neattiecināmās izmaksas",IF('11a+c+n'!$Q784="N",'11a+c+n'!M784,0))</f>
        <v>0</v>
      </c>
      <c r="N784" s="121">
        <f>IF($C$4="Neattiecināmās izmaksas",IF('11a+c+n'!$Q784="N",'11a+c+n'!N784,0))</f>
        <v>0</v>
      </c>
      <c r="O784" s="121">
        <f>IF($C$4="Neattiecināmās izmaksas",IF('11a+c+n'!$Q784="N",'11a+c+n'!O784,0))</f>
        <v>0</v>
      </c>
      <c r="P784" s="122">
        <f>IF($C$4="Neattiecināmās izmaksas",IF('11a+c+n'!$Q784="N",'11a+c+n'!P784,0))</f>
        <v>0</v>
      </c>
    </row>
    <row r="785" spans="1:16" x14ac:dyDescent="0.2">
      <c r="A785" s="49">
        <f>IF(P785=0,0,IF(COUNTBLANK(P785)=1,0,COUNTA($P$14:P785)))</f>
        <v>0</v>
      </c>
      <c r="B785" s="21">
        <f>IF($C$4="Neattiecināmās izmaksas",IF('11a+c+n'!$Q785="N",'11a+c+n'!B785,0))</f>
        <v>0</v>
      </c>
      <c r="C785" s="21">
        <f>IF($C$4="Neattiecināmās izmaksas",IF('11a+c+n'!$Q785="N",'11a+c+n'!C785,0))</f>
        <v>0</v>
      </c>
      <c r="D785" s="21">
        <f>IF($C$4="Neattiecināmās izmaksas",IF('11a+c+n'!$Q785="N",'11a+c+n'!D785,0))</f>
        <v>0</v>
      </c>
      <c r="E785" s="42"/>
      <c r="F785" s="64"/>
      <c r="G785" s="121"/>
      <c r="H785" s="121">
        <f>IF($C$4="Neattiecināmās izmaksas",IF('11a+c+n'!$Q785="N",'11a+c+n'!H785,0))</f>
        <v>0</v>
      </c>
      <c r="I785" s="121"/>
      <c r="J785" s="121"/>
      <c r="K785" s="122">
        <f>IF($C$4="Neattiecināmās izmaksas",IF('11a+c+n'!$Q785="N",'11a+c+n'!K785,0))</f>
        <v>0</v>
      </c>
      <c r="L785" s="83">
        <f>IF($C$4="Neattiecināmās izmaksas",IF('11a+c+n'!$Q785="N",'11a+c+n'!L785,0))</f>
        <v>0</v>
      </c>
      <c r="M785" s="121">
        <f>IF($C$4="Neattiecināmās izmaksas",IF('11a+c+n'!$Q785="N",'11a+c+n'!M785,0))</f>
        <v>0</v>
      </c>
      <c r="N785" s="121">
        <f>IF($C$4="Neattiecināmās izmaksas",IF('11a+c+n'!$Q785="N",'11a+c+n'!N785,0))</f>
        <v>0</v>
      </c>
      <c r="O785" s="121">
        <f>IF($C$4="Neattiecināmās izmaksas",IF('11a+c+n'!$Q785="N",'11a+c+n'!O785,0))</f>
        <v>0</v>
      </c>
      <c r="P785" s="122">
        <f>IF($C$4="Neattiecināmās izmaksas",IF('11a+c+n'!$Q785="N",'11a+c+n'!P785,0))</f>
        <v>0</v>
      </c>
    </row>
    <row r="786" spans="1:16" x14ac:dyDescent="0.2">
      <c r="A786" s="49">
        <f>IF(P786=0,0,IF(COUNTBLANK(P786)=1,0,COUNTA($P$14:P786)))</f>
        <v>0</v>
      </c>
      <c r="B786" s="21">
        <f>IF($C$4="Neattiecināmās izmaksas",IF('11a+c+n'!$Q786="N",'11a+c+n'!B786,0))</f>
        <v>0</v>
      </c>
      <c r="C786" s="21">
        <f>IF($C$4="Neattiecināmās izmaksas",IF('11a+c+n'!$Q786="N",'11a+c+n'!C786,0))</f>
        <v>0</v>
      </c>
      <c r="D786" s="21">
        <f>IF($C$4="Neattiecināmās izmaksas",IF('11a+c+n'!$Q786="N",'11a+c+n'!D786,0))</f>
        <v>0</v>
      </c>
      <c r="E786" s="42"/>
      <c r="F786" s="64"/>
      <c r="G786" s="121"/>
      <c r="H786" s="121">
        <f>IF($C$4="Neattiecināmās izmaksas",IF('11a+c+n'!$Q786="N",'11a+c+n'!H786,0))</f>
        <v>0</v>
      </c>
      <c r="I786" s="121"/>
      <c r="J786" s="121"/>
      <c r="K786" s="122">
        <f>IF($C$4="Neattiecināmās izmaksas",IF('11a+c+n'!$Q786="N",'11a+c+n'!K786,0))</f>
        <v>0</v>
      </c>
      <c r="L786" s="83">
        <f>IF($C$4="Neattiecināmās izmaksas",IF('11a+c+n'!$Q786="N",'11a+c+n'!L786,0))</f>
        <v>0</v>
      </c>
      <c r="M786" s="121">
        <f>IF($C$4="Neattiecināmās izmaksas",IF('11a+c+n'!$Q786="N",'11a+c+n'!M786,0))</f>
        <v>0</v>
      </c>
      <c r="N786" s="121">
        <f>IF($C$4="Neattiecināmās izmaksas",IF('11a+c+n'!$Q786="N",'11a+c+n'!N786,0))</f>
        <v>0</v>
      </c>
      <c r="O786" s="121">
        <f>IF($C$4="Neattiecināmās izmaksas",IF('11a+c+n'!$Q786="N",'11a+c+n'!O786,0))</f>
        <v>0</v>
      </c>
      <c r="P786" s="122">
        <f>IF($C$4="Neattiecināmās izmaksas",IF('11a+c+n'!$Q786="N",'11a+c+n'!P786,0))</f>
        <v>0</v>
      </c>
    </row>
    <row r="787" spans="1:16" x14ac:dyDescent="0.2">
      <c r="A787" s="49">
        <f>IF(P787=0,0,IF(COUNTBLANK(P787)=1,0,COUNTA($P$14:P787)))</f>
        <v>0</v>
      </c>
      <c r="B787" s="21">
        <f>IF($C$4="Neattiecināmās izmaksas",IF('11a+c+n'!$Q787="N",'11a+c+n'!B787,0))</f>
        <v>0</v>
      </c>
      <c r="C787" s="21">
        <f>IF($C$4="Neattiecināmās izmaksas",IF('11a+c+n'!$Q787="N",'11a+c+n'!C787,0))</f>
        <v>0</v>
      </c>
      <c r="D787" s="21">
        <f>IF($C$4="Neattiecināmās izmaksas",IF('11a+c+n'!$Q787="N",'11a+c+n'!D787,0))</f>
        <v>0</v>
      </c>
      <c r="E787" s="42"/>
      <c r="F787" s="64"/>
      <c r="G787" s="121"/>
      <c r="H787" s="121">
        <f>IF($C$4="Neattiecināmās izmaksas",IF('11a+c+n'!$Q787="N",'11a+c+n'!H787,0))</f>
        <v>0</v>
      </c>
      <c r="I787" s="121"/>
      <c r="J787" s="121"/>
      <c r="K787" s="122">
        <f>IF($C$4="Neattiecināmās izmaksas",IF('11a+c+n'!$Q787="N",'11a+c+n'!K787,0))</f>
        <v>0</v>
      </c>
      <c r="L787" s="83">
        <f>IF($C$4="Neattiecināmās izmaksas",IF('11a+c+n'!$Q787="N",'11a+c+n'!L787,0))</f>
        <v>0</v>
      </c>
      <c r="M787" s="121">
        <f>IF($C$4="Neattiecināmās izmaksas",IF('11a+c+n'!$Q787="N",'11a+c+n'!M787,0))</f>
        <v>0</v>
      </c>
      <c r="N787" s="121">
        <f>IF($C$4="Neattiecināmās izmaksas",IF('11a+c+n'!$Q787="N",'11a+c+n'!N787,0))</f>
        <v>0</v>
      </c>
      <c r="O787" s="121">
        <f>IF($C$4="Neattiecināmās izmaksas",IF('11a+c+n'!$Q787="N",'11a+c+n'!O787,0))</f>
        <v>0</v>
      </c>
      <c r="P787" s="122">
        <f>IF($C$4="Neattiecināmās izmaksas",IF('11a+c+n'!$Q787="N",'11a+c+n'!P787,0))</f>
        <v>0</v>
      </c>
    </row>
    <row r="788" spans="1:16" x14ac:dyDescent="0.2">
      <c r="A788" s="49">
        <f>IF(P788=0,0,IF(COUNTBLANK(P788)=1,0,COUNTA($P$14:P788)))</f>
        <v>0</v>
      </c>
      <c r="B788" s="21">
        <f>IF($C$4="Neattiecināmās izmaksas",IF('11a+c+n'!$Q788="N",'11a+c+n'!B788,0))</f>
        <v>0</v>
      </c>
      <c r="C788" s="21">
        <f>IF($C$4="Neattiecināmās izmaksas",IF('11a+c+n'!$Q788="N",'11a+c+n'!C788,0))</f>
        <v>0</v>
      </c>
      <c r="D788" s="21">
        <f>IF($C$4="Neattiecināmās izmaksas",IF('11a+c+n'!$Q788="N",'11a+c+n'!D788,0))</f>
        <v>0</v>
      </c>
      <c r="E788" s="42"/>
      <c r="F788" s="64"/>
      <c r="G788" s="121"/>
      <c r="H788" s="121">
        <f>IF($C$4="Neattiecināmās izmaksas",IF('11a+c+n'!$Q788="N",'11a+c+n'!H788,0))</f>
        <v>0</v>
      </c>
      <c r="I788" s="121"/>
      <c r="J788" s="121"/>
      <c r="K788" s="122">
        <f>IF($C$4="Neattiecināmās izmaksas",IF('11a+c+n'!$Q788="N",'11a+c+n'!K788,0))</f>
        <v>0</v>
      </c>
      <c r="L788" s="83">
        <f>IF($C$4="Neattiecināmās izmaksas",IF('11a+c+n'!$Q788="N",'11a+c+n'!L788,0))</f>
        <v>0</v>
      </c>
      <c r="M788" s="121">
        <f>IF($C$4="Neattiecināmās izmaksas",IF('11a+c+n'!$Q788="N",'11a+c+n'!M788,0))</f>
        <v>0</v>
      </c>
      <c r="N788" s="121">
        <f>IF($C$4="Neattiecināmās izmaksas",IF('11a+c+n'!$Q788="N",'11a+c+n'!N788,0))</f>
        <v>0</v>
      </c>
      <c r="O788" s="121">
        <f>IF($C$4="Neattiecināmās izmaksas",IF('11a+c+n'!$Q788="N",'11a+c+n'!O788,0))</f>
        <v>0</v>
      </c>
      <c r="P788" s="122">
        <f>IF($C$4="Neattiecināmās izmaksas",IF('11a+c+n'!$Q788="N",'11a+c+n'!P788,0))</f>
        <v>0</v>
      </c>
    </row>
    <row r="789" spans="1:16" x14ac:dyDescent="0.2">
      <c r="A789" s="49">
        <f>IF(P789=0,0,IF(COUNTBLANK(P789)=1,0,COUNTA($P$14:P789)))</f>
        <v>0</v>
      </c>
      <c r="B789" s="21">
        <f>IF($C$4="Neattiecināmās izmaksas",IF('11a+c+n'!$Q789="N",'11a+c+n'!B789,0))</f>
        <v>0</v>
      </c>
      <c r="C789" s="21">
        <f>IF($C$4="Neattiecināmās izmaksas",IF('11a+c+n'!$Q789="N",'11a+c+n'!C789,0))</f>
        <v>0</v>
      </c>
      <c r="D789" s="21">
        <f>IF($C$4="Neattiecināmās izmaksas",IF('11a+c+n'!$Q789="N",'11a+c+n'!D789,0))</f>
        <v>0</v>
      </c>
      <c r="E789" s="42"/>
      <c r="F789" s="64"/>
      <c r="G789" s="121"/>
      <c r="H789" s="121">
        <f>IF($C$4="Neattiecināmās izmaksas",IF('11a+c+n'!$Q789="N",'11a+c+n'!H789,0))</f>
        <v>0</v>
      </c>
      <c r="I789" s="121"/>
      <c r="J789" s="121"/>
      <c r="K789" s="122">
        <f>IF($C$4="Neattiecināmās izmaksas",IF('11a+c+n'!$Q789="N",'11a+c+n'!K789,0))</f>
        <v>0</v>
      </c>
      <c r="L789" s="83">
        <f>IF($C$4="Neattiecināmās izmaksas",IF('11a+c+n'!$Q789="N",'11a+c+n'!L789,0))</f>
        <v>0</v>
      </c>
      <c r="M789" s="121">
        <f>IF($C$4="Neattiecināmās izmaksas",IF('11a+c+n'!$Q789="N",'11a+c+n'!M789,0))</f>
        <v>0</v>
      </c>
      <c r="N789" s="121">
        <f>IF($C$4="Neattiecināmās izmaksas",IF('11a+c+n'!$Q789="N",'11a+c+n'!N789,0))</f>
        <v>0</v>
      </c>
      <c r="O789" s="121">
        <f>IF($C$4="Neattiecināmās izmaksas",IF('11a+c+n'!$Q789="N",'11a+c+n'!O789,0))</f>
        <v>0</v>
      </c>
      <c r="P789" s="122">
        <f>IF($C$4="Neattiecināmās izmaksas",IF('11a+c+n'!$Q789="N",'11a+c+n'!P789,0))</f>
        <v>0</v>
      </c>
    </row>
    <row r="790" spans="1:16" x14ac:dyDescent="0.2">
      <c r="A790" s="49">
        <f>IF(P790=0,0,IF(COUNTBLANK(P790)=1,0,COUNTA($P$14:P790)))</f>
        <v>0</v>
      </c>
      <c r="B790" s="21">
        <f>IF($C$4="Neattiecināmās izmaksas",IF('11a+c+n'!$Q790="N",'11a+c+n'!B790,0))</f>
        <v>0</v>
      </c>
      <c r="C790" s="21">
        <f>IF($C$4="Neattiecināmās izmaksas",IF('11a+c+n'!$Q790="N",'11a+c+n'!C790,0))</f>
        <v>0</v>
      </c>
      <c r="D790" s="21">
        <f>IF($C$4="Neattiecināmās izmaksas",IF('11a+c+n'!$Q790="N",'11a+c+n'!D790,0))</f>
        <v>0</v>
      </c>
      <c r="E790" s="42"/>
      <c r="F790" s="64"/>
      <c r="G790" s="121"/>
      <c r="H790" s="121">
        <f>IF($C$4="Neattiecināmās izmaksas",IF('11a+c+n'!$Q790="N",'11a+c+n'!H790,0))</f>
        <v>0</v>
      </c>
      <c r="I790" s="121"/>
      <c r="J790" s="121"/>
      <c r="K790" s="122">
        <f>IF($C$4="Neattiecināmās izmaksas",IF('11a+c+n'!$Q790="N",'11a+c+n'!K790,0))</f>
        <v>0</v>
      </c>
      <c r="L790" s="83">
        <f>IF($C$4="Neattiecināmās izmaksas",IF('11a+c+n'!$Q790="N",'11a+c+n'!L790,0))</f>
        <v>0</v>
      </c>
      <c r="M790" s="121">
        <f>IF($C$4="Neattiecināmās izmaksas",IF('11a+c+n'!$Q790="N",'11a+c+n'!M790,0))</f>
        <v>0</v>
      </c>
      <c r="N790" s="121">
        <f>IF($C$4="Neattiecināmās izmaksas",IF('11a+c+n'!$Q790="N",'11a+c+n'!N790,0))</f>
        <v>0</v>
      </c>
      <c r="O790" s="121">
        <f>IF($C$4="Neattiecināmās izmaksas",IF('11a+c+n'!$Q790="N",'11a+c+n'!O790,0))</f>
        <v>0</v>
      </c>
      <c r="P790" s="122">
        <f>IF($C$4="Neattiecināmās izmaksas",IF('11a+c+n'!$Q790="N",'11a+c+n'!P790,0))</f>
        <v>0</v>
      </c>
    </row>
    <row r="791" spans="1:16" x14ac:dyDescent="0.2">
      <c r="A791" s="49">
        <f>IF(P791=0,0,IF(COUNTBLANK(P791)=1,0,COUNTA($P$14:P791)))</f>
        <v>0</v>
      </c>
      <c r="B791" s="21">
        <f>IF($C$4="Neattiecināmās izmaksas",IF('11a+c+n'!$Q791="N",'11a+c+n'!B791,0))</f>
        <v>0</v>
      </c>
      <c r="C791" s="21">
        <f>IF($C$4="Neattiecināmās izmaksas",IF('11a+c+n'!$Q791="N",'11a+c+n'!C791,0))</f>
        <v>0</v>
      </c>
      <c r="D791" s="21">
        <f>IF($C$4="Neattiecināmās izmaksas",IF('11a+c+n'!$Q791="N",'11a+c+n'!D791,0))</f>
        <v>0</v>
      </c>
      <c r="E791" s="42"/>
      <c r="F791" s="64"/>
      <c r="G791" s="121"/>
      <c r="H791" s="121">
        <f>IF($C$4="Neattiecināmās izmaksas",IF('11a+c+n'!$Q791="N",'11a+c+n'!H791,0))</f>
        <v>0</v>
      </c>
      <c r="I791" s="121"/>
      <c r="J791" s="121"/>
      <c r="K791" s="122">
        <f>IF($C$4="Neattiecināmās izmaksas",IF('11a+c+n'!$Q791="N",'11a+c+n'!K791,0))</f>
        <v>0</v>
      </c>
      <c r="L791" s="83">
        <f>IF($C$4="Neattiecināmās izmaksas",IF('11a+c+n'!$Q791="N",'11a+c+n'!L791,0))</f>
        <v>0</v>
      </c>
      <c r="M791" s="121">
        <f>IF($C$4="Neattiecināmās izmaksas",IF('11a+c+n'!$Q791="N",'11a+c+n'!M791,0))</f>
        <v>0</v>
      </c>
      <c r="N791" s="121">
        <f>IF($C$4="Neattiecināmās izmaksas",IF('11a+c+n'!$Q791="N",'11a+c+n'!N791,0))</f>
        <v>0</v>
      </c>
      <c r="O791" s="121">
        <f>IF($C$4="Neattiecināmās izmaksas",IF('11a+c+n'!$Q791="N",'11a+c+n'!O791,0))</f>
        <v>0</v>
      </c>
      <c r="P791" s="122">
        <f>IF($C$4="Neattiecināmās izmaksas",IF('11a+c+n'!$Q791="N",'11a+c+n'!P791,0))</f>
        <v>0</v>
      </c>
    </row>
    <row r="792" spans="1:16" x14ac:dyDescent="0.2">
      <c r="A792" s="49">
        <f>IF(P792=0,0,IF(COUNTBLANK(P792)=1,0,COUNTA($P$14:P792)))</f>
        <v>0</v>
      </c>
      <c r="B792" s="21">
        <f>IF($C$4="Neattiecināmās izmaksas",IF('11a+c+n'!$Q792="N",'11a+c+n'!B792,0))</f>
        <v>0</v>
      </c>
      <c r="C792" s="21">
        <f>IF($C$4="Neattiecināmās izmaksas",IF('11a+c+n'!$Q792="N",'11a+c+n'!C792,0))</f>
        <v>0</v>
      </c>
      <c r="D792" s="21">
        <f>IF($C$4="Neattiecināmās izmaksas",IF('11a+c+n'!$Q792="N",'11a+c+n'!D792,0))</f>
        <v>0</v>
      </c>
      <c r="E792" s="42"/>
      <c r="F792" s="64"/>
      <c r="G792" s="121"/>
      <c r="H792" s="121">
        <f>IF($C$4="Neattiecināmās izmaksas",IF('11a+c+n'!$Q792="N",'11a+c+n'!H792,0))</f>
        <v>0</v>
      </c>
      <c r="I792" s="121"/>
      <c r="J792" s="121"/>
      <c r="K792" s="122">
        <f>IF($C$4="Neattiecināmās izmaksas",IF('11a+c+n'!$Q792="N",'11a+c+n'!K792,0))</f>
        <v>0</v>
      </c>
      <c r="L792" s="83">
        <f>IF($C$4="Neattiecināmās izmaksas",IF('11a+c+n'!$Q792="N",'11a+c+n'!L792,0))</f>
        <v>0</v>
      </c>
      <c r="M792" s="121">
        <f>IF($C$4="Neattiecināmās izmaksas",IF('11a+c+n'!$Q792="N",'11a+c+n'!M792,0))</f>
        <v>0</v>
      </c>
      <c r="N792" s="121">
        <f>IF($C$4="Neattiecināmās izmaksas",IF('11a+c+n'!$Q792="N",'11a+c+n'!N792,0))</f>
        <v>0</v>
      </c>
      <c r="O792" s="121">
        <f>IF($C$4="Neattiecināmās izmaksas",IF('11a+c+n'!$Q792="N",'11a+c+n'!O792,0))</f>
        <v>0</v>
      </c>
      <c r="P792" s="122">
        <f>IF($C$4="Neattiecināmās izmaksas",IF('11a+c+n'!$Q792="N",'11a+c+n'!P792,0))</f>
        <v>0</v>
      </c>
    </row>
    <row r="793" spans="1:16" x14ac:dyDescent="0.2">
      <c r="A793" s="49">
        <f>IF(P793=0,0,IF(COUNTBLANK(P793)=1,0,COUNTA($P$14:P793)))</f>
        <v>0</v>
      </c>
      <c r="B793" s="21">
        <f>IF($C$4="Neattiecināmās izmaksas",IF('11a+c+n'!$Q793="N",'11a+c+n'!B793,0))</f>
        <v>0</v>
      </c>
      <c r="C793" s="21">
        <f>IF($C$4="Neattiecināmās izmaksas",IF('11a+c+n'!$Q793="N",'11a+c+n'!C793,0))</f>
        <v>0</v>
      </c>
      <c r="D793" s="21">
        <f>IF($C$4="Neattiecināmās izmaksas",IF('11a+c+n'!$Q793="N",'11a+c+n'!D793,0))</f>
        <v>0</v>
      </c>
      <c r="E793" s="42"/>
      <c r="F793" s="64"/>
      <c r="G793" s="121"/>
      <c r="H793" s="121">
        <f>IF($C$4="Neattiecināmās izmaksas",IF('11a+c+n'!$Q793="N",'11a+c+n'!H793,0))</f>
        <v>0</v>
      </c>
      <c r="I793" s="121"/>
      <c r="J793" s="121"/>
      <c r="K793" s="122">
        <f>IF($C$4="Neattiecināmās izmaksas",IF('11a+c+n'!$Q793="N",'11a+c+n'!K793,0))</f>
        <v>0</v>
      </c>
      <c r="L793" s="83">
        <f>IF($C$4="Neattiecināmās izmaksas",IF('11a+c+n'!$Q793="N",'11a+c+n'!L793,0))</f>
        <v>0</v>
      </c>
      <c r="M793" s="121">
        <f>IF($C$4="Neattiecināmās izmaksas",IF('11a+c+n'!$Q793="N",'11a+c+n'!M793,0))</f>
        <v>0</v>
      </c>
      <c r="N793" s="121">
        <f>IF($C$4="Neattiecināmās izmaksas",IF('11a+c+n'!$Q793="N",'11a+c+n'!N793,0))</f>
        <v>0</v>
      </c>
      <c r="O793" s="121">
        <f>IF($C$4="Neattiecināmās izmaksas",IF('11a+c+n'!$Q793="N",'11a+c+n'!O793,0))</f>
        <v>0</v>
      </c>
      <c r="P793" s="122">
        <f>IF($C$4="Neattiecināmās izmaksas",IF('11a+c+n'!$Q793="N",'11a+c+n'!P793,0))</f>
        <v>0</v>
      </c>
    </row>
    <row r="794" spans="1:16" x14ac:dyDescent="0.2">
      <c r="A794" s="49">
        <f>IF(P794=0,0,IF(COUNTBLANK(P794)=1,0,COUNTA($P$14:P794)))</f>
        <v>0</v>
      </c>
      <c r="B794" s="21">
        <f>IF($C$4="Neattiecināmās izmaksas",IF('11a+c+n'!$Q794="N",'11a+c+n'!B794,0))</f>
        <v>0</v>
      </c>
      <c r="C794" s="21">
        <f>IF($C$4="Neattiecināmās izmaksas",IF('11a+c+n'!$Q794="N",'11a+c+n'!C794,0))</f>
        <v>0</v>
      </c>
      <c r="D794" s="21">
        <f>IF($C$4="Neattiecināmās izmaksas",IF('11a+c+n'!$Q794="N",'11a+c+n'!D794,0))</f>
        <v>0</v>
      </c>
      <c r="E794" s="42"/>
      <c r="F794" s="64"/>
      <c r="G794" s="121"/>
      <c r="H794" s="121">
        <f>IF($C$4="Neattiecināmās izmaksas",IF('11a+c+n'!$Q794="N",'11a+c+n'!H794,0))</f>
        <v>0</v>
      </c>
      <c r="I794" s="121"/>
      <c r="J794" s="121"/>
      <c r="K794" s="122">
        <f>IF($C$4="Neattiecināmās izmaksas",IF('11a+c+n'!$Q794="N",'11a+c+n'!K794,0))</f>
        <v>0</v>
      </c>
      <c r="L794" s="83">
        <f>IF($C$4="Neattiecināmās izmaksas",IF('11a+c+n'!$Q794="N",'11a+c+n'!L794,0))</f>
        <v>0</v>
      </c>
      <c r="M794" s="121">
        <f>IF($C$4="Neattiecināmās izmaksas",IF('11a+c+n'!$Q794="N",'11a+c+n'!M794,0))</f>
        <v>0</v>
      </c>
      <c r="N794" s="121">
        <f>IF($C$4="Neattiecināmās izmaksas",IF('11a+c+n'!$Q794="N",'11a+c+n'!N794,0))</f>
        <v>0</v>
      </c>
      <c r="O794" s="121">
        <f>IF($C$4="Neattiecināmās izmaksas",IF('11a+c+n'!$Q794="N",'11a+c+n'!O794,0))</f>
        <v>0</v>
      </c>
      <c r="P794" s="122">
        <f>IF($C$4="Neattiecināmās izmaksas",IF('11a+c+n'!$Q794="N",'11a+c+n'!P794,0))</f>
        <v>0</v>
      </c>
    </row>
    <row r="795" spans="1:16" x14ac:dyDescent="0.2">
      <c r="A795" s="49">
        <f>IF(P795=0,0,IF(COUNTBLANK(P795)=1,0,COUNTA($P$14:P795)))</f>
        <v>0</v>
      </c>
      <c r="B795" s="21">
        <f>IF($C$4="Neattiecināmās izmaksas",IF('11a+c+n'!$Q795="N",'11a+c+n'!B795,0))</f>
        <v>0</v>
      </c>
      <c r="C795" s="21">
        <f>IF($C$4="Neattiecināmās izmaksas",IF('11a+c+n'!$Q795="N",'11a+c+n'!C795,0))</f>
        <v>0</v>
      </c>
      <c r="D795" s="21">
        <f>IF($C$4="Neattiecināmās izmaksas",IF('11a+c+n'!$Q795="N",'11a+c+n'!D795,0))</f>
        <v>0</v>
      </c>
      <c r="E795" s="42"/>
      <c r="F795" s="64"/>
      <c r="G795" s="121"/>
      <c r="H795" s="121">
        <f>IF($C$4="Neattiecināmās izmaksas",IF('11a+c+n'!$Q795="N",'11a+c+n'!H795,0))</f>
        <v>0</v>
      </c>
      <c r="I795" s="121"/>
      <c r="J795" s="121"/>
      <c r="K795" s="122">
        <f>IF($C$4="Neattiecināmās izmaksas",IF('11a+c+n'!$Q795="N",'11a+c+n'!K795,0))</f>
        <v>0</v>
      </c>
      <c r="L795" s="83">
        <f>IF($C$4="Neattiecināmās izmaksas",IF('11a+c+n'!$Q795="N",'11a+c+n'!L795,0))</f>
        <v>0</v>
      </c>
      <c r="M795" s="121">
        <f>IF($C$4="Neattiecināmās izmaksas",IF('11a+c+n'!$Q795="N",'11a+c+n'!M795,0))</f>
        <v>0</v>
      </c>
      <c r="N795" s="121">
        <f>IF($C$4="Neattiecināmās izmaksas",IF('11a+c+n'!$Q795="N",'11a+c+n'!N795,0))</f>
        <v>0</v>
      </c>
      <c r="O795" s="121">
        <f>IF($C$4="Neattiecināmās izmaksas",IF('11a+c+n'!$Q795="N",'11a+c+n'!O795,0))</f>
        <v>0</v>
      </c>
      <c r="P795" s="122">
        <f>IF($C$4="Neattiecināmās izmaksas",IF('11a+c+n'!$Q795="N",'11a+c+n'!P795,0))</f>
        <v>0</v>
      </c>
    </row>
    <row r="796" spans="1:16" x14ac:dyDescent="0.2">
      <c r="A796" s="49">
        <f>IF(P796=0,0,IF(COUNTBLANK(P796)=1,0,COUNTA($P$14:P796)))</f>
        <v>0</v>
      </c>
      <c r="B796" s="21">
        <f>IF($C$4="Neattiecināmās izmaksas",IF('11a+c+n'!$Q796="N",'11a+c+n'!B796,0))</f>
        <v>0</v>
      </c>
      <c r="C796" s="21">
        <f>IF($C$4="Neattiecināmās izmaksas",IF('11a+c+n'!$Q796="N",'11a+c+n'!C796,0))</f>
        <v>0</v>
      </c>
      <c r="D796" s="21">
        <f>IF($C$4="Neattiecināmās izmaksas",IF('11a+c+n'!$Q796="N",'11a+c+n'!D796,0))</f>
        <v>0</v>
      </c>
      <c r="E796" s="42"/>
      <c r="F796" s="64"/>
      <c r="G796" s="121"/>
      <c r="H796" s="121">
        <f>IF($C$4="Neattiecināmās izmaksas",IF('11a+c+n'!$Q796="N",'11a+c+n'!H796,0))</f>
        <v>0</v>
      </c>
      <c r="I796" s="121"/>
      <c r="J796" s="121"/>
      <c r="K796" s="122">
        <f>IF($C$4="Neattiecināmās izmaksas",IF('11a+c+n'!$Q796="N",'11a+c+n'!K796,0))</f>
        <v>0</v>
      </c>
      <c r="L796" s="83">
        <f>IF($C$4="Neattiecināmās izmaksas",IF('11a+c+n'!$Q796="N",'11a+c+n'!L796,0))</f>
        <v>0</v>
      </c>
      <c r="M796" s="121">
        <f>IF($C$4="Neattiecināmās izmaksas",IF('11a+c+n'!$Q796="N",'11a+c+n'!M796,0))</f>
        <v>0</v>
      </c>
      <c r="N796" s="121">
        <f>IF($C$4="Neattiecināmās izmaksas",IF('11a+c+n'!$Q796="N",'11a+c+n'!N796,0))</f>
        <v>0</v>
      </c>
      <c r="O796" s="121">
        <f>IF($C$4="Neattiecināmās izmaksas",IF('11a+c+n'!$Q796="N",'11a+c+n'!O796,0))</f>
        <v>0</v>
      </c>
      <c r="P796" s="122">
        <f>IF($C$4="Neattiecināmās izmaksas",IF('11a+c+n'!$Q796="N",'11a+c+n'!P796,0))</f>
        <v>0</v>
      </c>
    </row>
    <row r="797" spans="1:16" x14ac:dyDescent="0.2">
      <c r="A797" s="49">
        <f>IF(P797=0,0,IF(COUNTBLANK(P797)=1,0,COUNTA($P$14:P797)))</f>
        <v>0</v>
      </c>
      <c r="B797" s="21">
        <f>IF($C$4="Neattiecināmās izmaksas",IF('11a+c+n'!$Q797="N",'11a+c+n'!B797,0))</f>
        <v>0</v>
      </c>
      <c r="C797" s="21">
        <f>IF($C$4="Neattiecināmās izmaksas",IF('11a+c+n'!$Q797="N",'11a+c+n'!C797,0))</f>
        <v>0</v>
      </c>
      <c r="D797" s="21">
        <f>IF($C$4="Neattiecināmās izmaksas",IF('11a+c+n'!$Q797="N",'11a+c+n'!D797,0))</f>
        <v>0</v>
      </c>
      <c r="E797" s="42"/>
      <c r="F797" s="64"/>
      <c r="G797" s="121"/>
      <c r="H797" s="121">
        <f>IF($C$4="Neattiecināmās izmaksas",IF('11a+c+n'!$Q797="N",'11a+c+n'!H797,0))</f>
        <v>0</v>
      </c>
      <c r="I797" s="121"/>
      <c r="J797" s="121"/>
      <c r="K797" s="122">
        <f>IF($C$4="Neattiecināmās izmaksas",IF('11a+c+n'!$Q797="N",'11a+c+n'!K797,0))</f>
        <v>0</v>
      </c>
      <c r="L797" s="83">
        <f>IF($C$4="Neattiecināmās izmaksas",IF('11a+c+n'!$Q797="N",'11a+c+n'!L797,0))</f>
        <v>0</v>
      </c>
      <c r="M797" s="121">
        <f>IF($C$4="Neattiecināmās izmaksas",IF('11a+c+n'!$Q797="N",'11a+c+n'!M797,0))</f>
        <v>0</v>
      </c>
      <c r="N797" s="121">
        <f>IF($C$4="Neattiecināmās izmaksas",IF('11a+c+n'!$Q797="N",'11a+c+n'!N797,0))</f>
        <v>0</v>
      </c>
      <c r="O797" s="121">
        <f>IF($C$4="Neattiecināmās izmaksas",IF('11a+c+n'!$Q797="N",'11a+c+n'!O797,0))</f>
        <v>0</v>
      </c>
      <c r="P797" s="122">
        <f>IF($C$4="Neattiecināmās izmaksas",IF('11a+c+n'!$Q797="N",'11a+c+n'!P797,0))</f>
        <v>0</v>
      </c>
    </row>
    <row r="798" spans="1:16" x14ac:dyDescent="0.2">
      <c r="A798" s="49">
        <f>IF(P798=0,0,IF(COUNTBLANK(P798)=1,0,COUNTA($P$14:P798)))</f>
        <v>0</v>
      </c>
      <c r="B798" s="21">
        <f>IF($C$4="Neattiecināmās izmaksas",IF('11a+c+n'!$Q798="N",'11a+c+n'!B798,0))</f>
        <v>0</v>
      </c>
      <c r="C798" s="21">
        <f>IF($C$4="Neattiecināmās izmaksas",IF('11a+c+n'!$Q798="N",'11a+c+n'!C798,0))</f>
        <v>0</v>
      </c>
      <c r="D798" s="21">
        <f>IF($C$4="Neattiecināmās izmaksas",IF('11a+c+n'!$Q798="N",'11a+c+n'!D798,0))</f>
        <v>0</v>
      </c>
      <c r="E798" s="42"/>
      <c r="F798" s="64"/>
      <c r="G798" s="121"/>
      <c r="H798" s="121">
        <f>IF($C$4="Neattiecināmās izmaksas",IF('11a+c+n'!$Q798="N",'11a+c+n'!H798,0))</f>
        <v>0</v>
      </c>
      <c r="I798" s="121"/>
      <c r="J798" s="121"/>
      <c r="K798" s="122">
        <f>IF($C$4="Neattiecināmās izmaksas",IF('11a+c+n'!$Q798="N",'11a+c+n'!K798,0))</f>
        <v>0</v>
      </c>
      <c r="L798" s="83">
        <f>IF($C$4="Neattiecināmās izmaksas",IF('11a+c+n'!$Q798="N",'11a+c+n'!L798,0))</f>
        <v>0</v>
      </c>
      <c r="M798" s="121">
        <f>IF($C$4="Neattiecināmās izmaksas",IF('11a+c+n'!$Q798="N",'11a+c+n'!M798,0))</f>
        <v>0</v>
      </c>
      <c r="N798" s="121">
        <f>IF($C$4="Neattiecināmās izmaksas",IF('11a+c+n'!$Q798="N",'11a+c+n'!N798,0))</f>
        <v>0</v>
      </c>
      <c r="O798" s="121">
        <f>IF($C$4="Neattiecināmās izmaksas",IF('11a+c+n'!$Q798="N",'11a+c+n'!O798,0))</f>
        <v>0</v>
      </c>
      <c r="P798" s="122">
        <f>IF($C$4="Neattiecināmās izmaksas",IF('11a+c+n'!$Q798="N",'11a+c+n'!P798,0))</f>
        <v>0</v>
      </c>
    </row>
    <row r="799" spans="1:16" x14ac:dyDescent="0.2">
      <c r="A799" s="49">
        <f>IF(P799=0,0,IF(COUNTBLANK(P799)=1,0,COUNTA($P$14:P799)))</f>
        <v>0</v>
      </c>
      <c r="B799" s="21">
        <f>IF($C$4="Neattiecināmās izmaksas",IF('11a+c+n'!$Q799="N",'11a+c+n'!B799,0))</f>
        <v>0</v>
      </c>
      <c r="C799" s="21">
        <f>IF($C$4="Neattiecināmās izmaksas",IF('11a+c+n'!$Q799="N",'11a+c+n'!C799,0))</f>
        <v>0</v>
      </c>
      <c r="D799" s="21">
        <f>IF($C$4="Neattiecināmās izmaksas",IF('11a+c+n'!$Q799="N",'11a+c+n'!D799,0))</f>
        <v>0</v>
      </c>
      <c r="E799" s="42"/>
      <c r="F799" s="64"/>
      <c r="G799" s="121"/>
      <c r="H799" s="121">
        <f>IF($C$4="Neattiecināmās izmaksas",IF('11a+c+n'!$Q799="N",'11a+c+n'!H799,0))</f>
        <v>0</v>
      </c>
      <c r="I799" s="121"/>
      <c r="J799" s="121"/>
      <c r="K799" s="122">
        <f>IF($C$4="Neattiecināmās izmaksas",IF('11a+c+n'!$Q799="N",'11a+c+n'!K799,0))</f>
        <v>0</v>
      </c>
      <c r="L799" s="83">
        <f>IF($C$4="Neattiecināmās izmaksas",IF('11a+c+n'!$Q799="N",'11a+c+n'!L799,0))</f>
        <v>0</v>
      </c>
      <c r="M799" s="121">
        <f>IF($C$4="Neattiecināmās izmaksas",IF('11a+c+n'!$Q799="N",'11a+c+n'!M799,0))</f>
        <v>0</v>
      </c>
      <c r="N799" s="121">
        <f>IF($C$4="Neattiecināmās izmaksas",IF('11a+c+n'!$Q799="N",'11a+c+n'!N799,0))</f>
        <v>0</v>
      </c>
      <c r="O799" s="121">
        <f>IF($C$4="Neattiecināmās izmaksas",IF('11a+c+n'!$Q799="N",'11a+c+n'!O799,0))</f>
        <v>0</v>
      </c>
      <c r="P799" s="122">
        <f>IF($C$4="Neattiecināmās izmaksas",IF('11a+c+n'!$Q799="N",'11a+c+n'!P799,0))</f>
        <v>0</v>
      </c>
    </row>
    <row r="800" spans="1:16" x14ac:dyDescent="0.2">
      <c r="A800" s="49">
        <f>IF(P800=0,0,IF(COUNTBLANK(P800)=1,0,COUNTA($P$14:P800)))</f>
        <v>0</v>
      </c>
      <c r="B800" s="21">
        <f>IF($C$4="Neattiecināmās izmaksas",IF('11a+c+n'!$Q800="N",'11a+c+n'!B800,0))</f>
        <v>0</v>
      </c>
      <c r="C800" s="21">
        <f>IF($C$4="Neattiecināmās izmaksas",IF('11a+c+n'!$Q800="N",'11a+c+n'!C800,0))</f>
        <v>0</v>
      </c>
      <c r="D800" s="21">
        <f>IF($C$4="Neattiecināmās izmaksas",IF('11a+c+n'!$Q800="N",'11a+c+n'!D800,0))</f>
        <v>0</v>
      </c>
      <c r="E800" s="42"/>
      <c r="F800" s="64"/>
      <c r="G800" s="121"/>
      <c r="H800" s="121">
        <f>IF($C$4="Neattiecināmās izmaksas",IF('11a+c+n'!$Q800="N",'11a+c+n'!H800,0))</f>
        <v>0</v>
      </c>
      <c r="I800" s="121"/>
      <c r="J800" s="121"/>
      <c r="K800" s="122">
        <f>IF($C$4="Neattiecināmās izmaksas",IF('11a+c+n'!$Q800="N",'11a+c+n'!K800,0))</f>
        <v>0</v>
      </c>
      <c r="L800" s="83">
        <f>IF($C$4="Neattiecināmās izmaksas",IF('11a+c+n'!$Q800="N",'11a+c+n'!L800,0))</f>
        <v>0</v>
      </c>
      <c r="M800" s="121">
        <f>IF($C$4="Neattiecināmās izmaksas",IF('11a+c+n'!$Q800="N",'11a+c+n'!M800,0))</f>
        <v>0</v>
      </c>
      <c r="N800" s="121">
        <f>IF($C$4="Neattiecināmās izmaksas",IF('11a+c+n'!$Q800="N",'11a+c+n'!N800,0))</f>
        <v>0</v>
      </c>
      <c r="O800" s="121">
        <f>IF($C$4="Neattiecināmās izmaksas",IF('11a+c+n'!$Q800="N",'11a+c+n'!O800,0))</f>
        <v>0</v>
      </c>
      <c r="P800" s="122">
        <f>IF($C$4="Neattiecināmās izmaksas",IF('11a+c+n'!$Q800="N",'11a+c+n'!P800,0))</f>
        <v>0</v>
      </c>
    </row>
    <row r="801" spans="1:16" x14ac:dyDescent="0.2">
      <c r="A801" s="49">
        <f>IF(P801=0,0,IF(COUNTBLANK(P801)=1,0,COUNTA($P$14:P801)))</f>
        <v>0</v>
      </c>
      <c r="B801" s="21">
        <f>IF($C$4="Neattiecināmās izmaksas",IF('11a+c+n'!$Q801="N",'11a+c+n'!B801,0))</f>
        <v>0</v>
      </c>
      <c r="C801" s="21">
        <f>IF($C$4="Neattiecināmās izmaksas",IF('11a+c+n'!$Q801="N",'11a+c+n'!C801,0))</f>
        <v>0</v>
      </c>
      <c r="D801" s="21">
        <f>IF($C$4="Neattiecināmās izmaksas",IF('11a+c+n'!$Q801="N",'11a+c+n'!D801,0))</f>
        <v>0</v>
      </c>
      <c r="E801" s="42"/>
      <c r="F801" s="64"/>
      <c r="G801" s="121"/>
      <c r="H801" s="121">
        <f>IF($C$4="Neattiecināmās izmaksas",IF('11a+c+n'!$Q801="N",'11a+c+n'!H801,0))</f>
        <v>0</v>
      </c>
      <c r="I801" s="121"/>
      <c r="J801" s="121"/>
      <c r="K801" s="122">
        <f>IF($C$4="Neattiecināmās izmaksas",IF('11a+c+n'!$Q801="N",'11a+c+n'!K801,0))</f>
        <v>0</v>
      </c>
      <c r="L801" s="83">
        <f>IF($C$4="Neattiecināmās izmaksas",IF('11a+c+n'!$Q801="N",'11a+c+n'!L801,0))</f>
        <v>0</v>
      </c>
      <c r="M801" s="121">
        <f>IF($C$4="Neattiecināmās izmaksas",IF('11a+c+n'!$Q801="N",'11a+c+n'!M801,0))</f>
        <v>0</v>
      </c>
      <c r="N801" s="121">
        <f>IF($C$4="Neattiecināmās izmaksas",IF('11a+c+n'!$Q801="N",'11a+c+n'!N801,0))</f>
        <v>0</v>
      </c>
      <c r="O801" s="121">
        <f>IF($C$4="Neattiecināmās izmaksas",IF('11a+c+n'!$Q801="N",'11a+c+n'!O801,0))</f>
        <v>0</v>
      </c>
      <c r="P801" s="122">
        <f>IF($C$4="Neattiecināmās izmaksas",IF('11a+c+n'!$Q801="N",'11a+c+n'!P801,0))</f>
        <v>0</v>
      </c>
    </row>
    <row r="802" spans="1:16" x14ac:dyDescent="0.2">
      <c r="A802" s="49">
        <f>IF(P802=0,0,IF(COUNTBLANK(P802)=1,0,COUNTA($P$14:P802)))</f>
        <v>0</v>
      </c>
      <c r="B802" s="21">
        <f>IF($C$4="Neattiecināmās izmaksas",IF('11a+c+n'!$Q802="N",'11a+c+n'!B802,0))</f>
        <v>0</v>
      </c>
      <c r="C802" s="21">
        <f>IF($C$4="Neattiecināmās izmaksas",IF('11a+c+n'!$Q802="N",'11a+c+n'!C802,0))</f>
        <v>0</v>
      </c>
      <c r="D802" s="21">
        <f>IF($C$4="Neattiecināmās izmaksas",IF('11a+c+n'!$Q802="N",'11a+c+n'!D802,0))</f>
        <v>0</v>
      </c>
      <c r="E802" s="42"/>
      <c r="F802" s="64"/>
      <c r="G802" s="121"/>
      <c r="H802" s="121">
        <f>IF($C$4="Neattiecināmās izmaksas",IF('11a+c+n'!$Q802="N",'11a+c+n'!H802,0))</f>
        <v>0</v>
      </c>
      <c r="I802" s="121"/>
      <c r="J802" s="121"/>
      <c r="K802" s="122">
        <f>IF($C$4="Neattiecināmās izmaksas",IF('11a+c+n'!$Q802="N",'11a+c+n'!K802,0))</f>
        <v>0</v>
      </c>
      <c r="L802" s="83">
        <f>IF($C$4="Neattiecināmās izmaksas",IF('11a+c+n'!$Q802="N",'11a+c+n'!L802,0))</f>
        <v>0</v>
      </c>
      <c r="M802" s="121">
        <f>IF($C$4="Neattiecināmās izmaksas",IF('11a+c+n'!$Q802="N",'11a+c+n'!M802,0))</f>
        <v>0</v>
      </c>
      <c r="N802" s="121">
        <f>IF($C$4="Neattiecināmās izmaksas",IF('11a+c+n'!$Q802="N",'11a+c+n'!N802,0))</f>
        <v>0</v>
      </c>
      <c r="O802" s="121">
        <f>IF($C$4="Neattiecināmās izmaksas",IF('11a+c+n'!$Q802="N",'11a+c+n'!O802,0))</f>
        <v>0</v>
      </c>
      <c r="P802" s="122">
        <f>IF($C$4="Neattiecināmās izmaksas",IF('11a+c+n'!$Q802="N",'11a+c+n'!P802,0))</f>
        <v>0</v>
      </c>
    </row>
    <row r="803" spans="1:16" x14ac:dyDescent="0.2">
      <c r="A803" s="49">
        <f>IF(P803=0,0,IF(COUNTBLANK(P803)=1,0,COUNTA($P$14:P803)))</f>
        <v>0</v>
      </c>
      <c r="B803" s="21">
        <f>IF($C$4="Neattiecināmās izmaksas",IF('11a+c+n'!$Q803="N",'11a+c+n'!B803,0))</f>
        <v>0</v>
      </c>
      <c r="C803" s="21">
        <f>IF($C$4="Neattiecināmās izmaksas",IF('11a+c+n'!$Q803="N",'11a+c+n'!C803,0))</f>
        <v>0</v>
      </c>
      <c r="D803" s="21">
        <f>IF($C$4="Neattiecināmās izmaksas",IF('11a+c+n'!$Q803="N",'11a+c+n'!D803,0))</f>
        <v>0</v>
      </c>
      <c r="E803" s="42"/>
      <c r="F803" s="64"/>
      <c r="G803" s="121"/>
      <c r="H803" s="121">
        <f>IF($C$4="Neattiecināmās izmaksas",IF('11a+c+n'!$Q803="N",'11a+c+n'!H803,0))</f>
        <v>0</v>
      </c>
      <c r="I803" s="121"/>
      <c r="J803" s="121"/>
      <c r="K803" s="122">
        <f>IF($C$4="Neattiecināmās izmaksas",IF('11a+c+n'!$Q803="N",'11a+c+n'!K803,0))</f>
        <v>0</v>
      </c>
      <c r="L803" s="83">
        <f>IF($C$4="Neattiecināmās izmaksas",IF('11a+c+n'!$Q803="N",'11a+c+n'!L803,0))</f>
        <v>0</v>
      </c>
      <c r="M803" s="121">
        <f>IF($C$4="Neattiecināmās izmaksas",IF('11a+c+n'!$Q803="N",'11a+c+n'!M803,0))</f>
        <v>0</v>
      </c>
      <c r="N803" s="121">
        <f>IF($C$4="Neattiecināmās izmaksas",IF('11a+c+n'!$Q803="N",'11a+c+n'!N803,0))</f>
        <v>0</v>
      </c>
      <c r="O803" s="121">
        <f>IF($C$4="Neattiecināmās izmaksas",IF('11a+c+n'!$Q803="N",'11a+c+n'!O803,0))</f>
        <v>0</v>
      </c>
      <c r="P803" s="122">
        <f>IF($C$4="Neattiecināmās izmaksas",IF('11a+c+n'!$Q803="N",'11a+c+n'!P803,0))</f>
        <v>0</v>
      </c>
    </row>
    <row r="804" spans="1:16" x14ac:dyDescent="0.2">
      <c r="A804" s="49">
        <f>IF(P804=0,0,IF(COUNTBLANK(P804)=1,0,COUNTA($P$14:P804)))</f>
        <v>0</v>
      </c>
      <c r="B804" s="21">
        <f>IF($C$4="Neattiecināmās izmaksas",IF('11a+c+n'!$Q804="N",'11a+c+n'!B804,0))</f>
        <v>0</v>
      </c>
      <c r="C804" s="21">
        <f>IF($C$4="Neattiecināmās izmaksas",IF('11a+c+n'!$Q804="N",'11a+c+n'!C804,0))</f>
        <v>0</v>
      </c>
      <c r="D804" s="21">
        <f>IF($C$4="Neattiecināmās izmaksas",IF('11a+c+n'!$Q804="N",'11a+c+n'!D804,0))</f>
        <v>0</v>
      </c>
      <c r="E804" s="42"/>
      <c r="F804" s="64"/>
      <c r="G804" s="121"/>
      <c r="H804" s="121">
        <f>IF($C$4="Neattiecināmās izmaksas",IF('11a+c+n'!$Q804="N",'11a+c+n'!H804,0))</f>
        <v>0</v>
      </c>
      <c r="I804" s="121"/>
      <c r="J804" s="121"/>
      <c r="K804" s="122">
        <f>IF($C$4="Neattiecināmās izmaksas",IF('11a+c+n'!$Q804="N",'11a+c+n'!K804,0))</f>
        <v>0</v>
      </c>
      <c r="L804" s="83">
        <f>IF($C$4="Neattiecināmās izmaksas",IF('11a+c+n'!$Q804="N",'11a+c+n'!L804,0))</f>
        <v>0</v>
      </c>
      <c r="M804" s="121">
        <f>IF($C$4="Neattiecināmās izmaksas",IF('11a+c+n'!$Q804="N",'11a+c+n'!M804,0))</f>
        <v>0</v>
      </c>
      <c r="N804" s="121">
        <f>IF($C$4="Neattiecināmās izmaksas",IF('11a+c+n'!$Q804="N",'11a+c+n'!N804,0))</f>
        <v>0</v>
      </c>
      <c r="O804" s="121">
        <f>IF($C$4="Neattiecināmās izmaksas",IF('11a+c+n'!$Q804="N",'11a+c+n'!O804,0))</f>
        <v>0</v>
      </c>
      <c r="P804" s="122">
        <f>IF($C$4="Neattiecināmās izmaksas",IF('11a+c+n'!$Q804="N",'11a+c+n'!P804,0))</f>
        <v>0</v>
      </c>
    </row>
    <row r="805" spans="1:16" x14ac:dyDescent="0.2">
      <c r="A805" s="49">
        <f>IF(P805=0,0,IF(COUNTBLANK(P805)=1,0,COUNTA($P$14:P805)))</f>
        <v>0</v>
      </c>
      <c r="B805" s="21">
        <f>IF($C$4="Neattiecināmās izmaksas",IF('11a+c+n'!$Q805="N",'11a+c+n'!B805,0))</f>
        <v>0</v>
      </c>
      <c r="C805" s="21">
        <f>IF($C$4="Neattiecināmās izmaksas",IF('11a+c+n'!$Q805="N",'11a+c+n'!C805,0))</f>
        <v>0</v>
      </c>
      <c r="D805" s="21">
        <f>IF($C$4="Neattiecināmās izmaksas",IF('11a+c+n'!$Q805="N",'11a+c+n'!D805,0))</f>
        <v>0</v>
      </c>
      <c r="E805" s="42"/>
      <c r="F805" s="64"/>
      <c r="G805" s="121"/>
      <c r="H805" s="121">
        <f>IF($C$4="Neattiecināmās izmaksas",IF('11a+c+n'!$Q805="N",'11a+c+n'!H805,0))</f>
        <v>0</v>
      </c>
      <c r="I805" s="121"/>
      <c r="J805" s="121"/>
      <c r="K805" s="122">
        <f>IF($C$4="Neattiecināmās izmaksas",IF('11a+c+n'!$Q805="N",'11a+c+n'!K805,0))</f>
        <v>0</v>
      </c>
      <c r="L805" s="83">
        <f>IF($C$4="Neattiecināmās izmaksas",IF('11a+c+n'!$Q805="N",'11a+c+n'!L805,0))</f>
        <v>0</v>
      </c>
      <c r="M805" s="121">
        <f>IF($C$4="Neattiecināmās izmaksas",IF('11a+c+n'!$Q805="N",'11a+c+n'!M805,0))</f>
        <v>0</v>
      </c>
      <c r="N805" s="121">
        <f>IF($C$4="Neattiecināmās izmaksas",IF('11a+c+n'!$Q805="N",'11a+c+n'!N805,0))</f>
        <v>0</v>
      </c>
      <c r="O805" s="121">
        <f>IF($C$4="Neattiecināmās izmaksas",IF('11a+c+n'!$Q805="N",'11a+c+n'!O805,0))</f>
        <v>0</v>
      </c>
      <c r="P805" s="122">
        <f>IF($C$4="Neattiecināmās izmaksas",IF('11a+c+n'!$Q805="N",'11a+c+n'!P805,0))</f>
        <v>0</v>
      </c>
    </row>
    <row r="806" spans="1:16" x14ac:dyDescent="0.2">
      <c r="A806" s="49">
        <f>IF(P806=0,0,IF(COUNTBLANK(P806)=1,0,COUNTA($P$14:P806)))</f>
        <v>0</v>
      </c>
      <c r="B806" s="21">
        <f>IF($C$4="Neattiecināmās izmaksas",IF('11a+c+n'!$Q806="N",'11a+c+n'!B806,0))</f>
        <v>0</v>
      </c>
      <c r="C806" s="21">
        <f>IF($C$4="Neattiecināmās izmaksas",IF('11a+c+n'!$Q806="N",'11a+c+n'!C806,0))</f>
        <v>0</v>
      </c>
      <c r="D806" s="21">
        <f>IF($C$4="Neattiecināmās izmaksas",IF('11a+c+n'!$Q806="N",'11a+c+n'!D806,0))</f>
        <v>0</v>
      </c>
      <c r="E806" s="42"/>
      <c r="F806" s="64"/>
      <c r="G806" s="121"/>
      <c r="H806" s="121">
        <f>IF($C$4="Neattiecināmās izmaksas",IF('11a+c+n'!$Q806="N",'11a+c+n'!H806,0))</f>
        <v>0</v>
      </c>
      <c r="I806" s="121"/>
      <c r="J806" s="121"/>
      <c r="K806" s="122">
        <f>IF($C$4="Neattiecināmās izmaksas",IF('11a+c+n'!$Q806="N",'11a+c+n'!K806,0))</f>
        <v>0</v>
      </c>
      <c r="L806" s="83">
        <f>IF($C$4="Neattiecināmās izmaksas",IF('11a+c+n'!$Q806="N",'11a+c+n'!L806,0))</f>
        <v>0</v>
      </c>
      <c r="M806" s="121">
        <f>IF($C$4="Neattiecināmās izmaksas",IF('11a+c+n'!$Q806="N",'11a+c+n'!M806,0))</f>
        <v>0</v>
      </c>
      <c r="N806" s="121">
        <f>IF($C$4="Neattiecināmās izmaksas",IF('11a+c+n'!$Q806="N",'11a+c+n'!N806,0))</f>
        <v>0</v>
      </c>
      <c r="O806" s="121">
        <f>IF($C$4="Neattiecināmās izmaksas",IF('11a+c+n'!$Q806="N",'11a+c+n'!O806,0))</f>
        <v>0</v>
      </c>
      <c r="P806" s="122">
        <f>IF($C$4="Neattiecināmās izmaksas",IF('11a+c+n'!$Q806="N",'11a+c+n'!P806,0))</f>
        <v>0</v>
      </c>
    </row>
    <row r="807" spans="1:16" x14ac:dyDescent="0.2">
      <c r="A807" s="49">
        <f>IF(P807=0,0,IF(COUNTBLANK(P807)=1,0,COUNTA($P$14:P807)))</f>
        <v>0</v>
      </c>
      <c r="B807" s="21">
        <f>IF($C$4="Neattiecināmās izmaksas",IF('11a+c+n'!$Q807="N",'11a+c+n'!B807,0))</f>
        <v>0</v>
      </c>
      <c r="C807" s="21">
        <f>IF($C$4="Neattiecināmās izmaksas",IF('11a+c+n'!$Q807="N",'11a+c+n'!C807,0))</f>
        <v>0</v>
      </c>
      <c r="D807" s="21">
        <f>IF($C$4="Neattiecināmās izmaksas",IF('11a+c+n'!$Q807="N",'11a+c+n'!D807,0))</f>
        <v>0</v>
      </c>
      <c r="E807" s="42"/>
      <c r="F807" s="64"/>
      <c r="G807" s="121"/>
      <c r="H807" s="121">
        <f>IF($C$4="Neattiecināmās izmaksas",IF('11a+c+n'!$Q807="N",'11a+c+n'!H807,0))</f>
        <v>0</v>
      </c>
      <c r="I807" s="121"/>
      <c r="J807" s="121"/>
      <c r="K807" s="122">
        <f>IF($C$4="Neattiecināmās izmaksas",IF('11a+c+n'!$Q807="N",'11a+c+n'!K807,0))</f>
        <v>0</v>
      </c>
      <c r="L807" s="83">
        <f>IF($C$4="Neattiecināmās izmaksas",IF('11a+c+n'!$Q807="N",'11a+c+n'!L807,0))</f>
        <v>0</v>
      </c>
      <c r="M807" s="121">
        <f>IF($C$4="Neattiecināmās izmaksas",IF('11a+c+n'!$Q807="N",'11a+c+n'!M807,0))</f>
        <v>0</v>
      </c>
      <c r="N807" s="121">
        <f>IF($C$4="Neattiecināmās izmaksas",IF('11a+c+n'!$Q807="N",'11a+c+n'!N807,0))</f>
        <v>0</v>
      </c>
      <c r="O807" s="121">
        <f>IF($C$4="Neattiecināmās izmaksas",IF('11a+c+n'!$Q807="N",'11a+c+n'!O807,0))</f>
        <v>0</v>
      </c>
      <c r="P807" s="122">
        <f>IF($C$4="Neattiecināmās izmaksas",IF('11a+c+n'!$Q807="N",'11a+c+n'!P807,0))</f>
        <v>0</v>
      </c>
    </row>
    <row r="808" spans="1:16" x14ac:dyDescent="0.2">
      <c r="A808" s="49">
        <f>IF(P808=0,0,IF(COUNTBLANK(P808)=1,0,COUNTA($P$14:P808)))</f>
        <v>0</v>
      </c>
      <c r="B808" s="21">
        <f>IF($C$4="Neattiecināmās izmaksas",IF('11a+c+n'!$Q808="N",'11a+c+n'!B808,0))</f>
        <v>0</v>
      </c>
      <c r="C808" s="21">
        <f>IF($C$4="Neattiecināmās izmaksas",IF('11a+c+n'!$Q808="N",'11a+c+n'!C808,0))</f>
        <v>0</v>
      </c>
      <c r="D808" s="21">
        <f>IF($C$4="Neattiecināmās izmaksas",IF('11a+c+n'!$Q808="N",'11a+c+n'!D808,0))</f>
        <v>0</v>
      </c>
      <c r="E808" s="42"/>
      <c r="F808" s="64"/>
      <c r="G808" s="121"/>
      <c r="H808" s="121">
        <f>IF($C$4="Neattiecināmās izmaksas",IF('11a+c+n'!$Q808="N",'11a+c+n'!H808,0))</f>
        <v>0</v>
      </c>
      <c r="I808" s="121"/>
      <c r="J808" s="121"/>
      <c r="K808" s="122">
        <f>IF($C$4="Neattiecināmās izmaksas",IF('11a+c+n'!$Q808="N",'11a+c+n'!K808,0))</f>
        <v>0</v>
      </c>
      <c r="L808" s="83">
        <f>IF($C$4="Neattiecināmās izmaksas",IF('11a+c+n'!$Q808="N",'11a+c+n'!L808,0))</f>
        <v>0</v>
      </c>
      <c r="M808" s="121">
        <f>IF($C$4="Neattiecināmās izmaksas",IF('11a+c+n'!$Q808="N",'11a+c+n'!M808,0))</f>
        <v>0</v>
      </c>
      <c r="N808" s="121">
        <f>IF($C$4="Neattiecināmās izmaksas",IF('11a+c+n'!$Q808="N",'11a+c+n'!N808,0))</f>
        <v>0</v>
      </c>
      <c r="O808" s="121">
        <f>IF($C$4="Neattiecināmās izmaksas",IF('11a+c+n'!$Q808="N",'11a+c+n'!O808,0))</f>
        <v>0</v>
      </c>
      <c r="P808" s="122">
        <f>IF($C$4="Neattiecināmās izmaksas",IF('11a+c+n'!$Q808="N",'11a+c+n'!P808,0))</f>
        <v>0</v>
      </c>
    </row>
    <row r="809" spans="1:16" x14ac:dyDescent="0.2">
      <c r="A809" s="49">
        <f>IF(P809=0,0,IF(COUNTBLANK(P809)=1,0,COUNTA($P$14:P809)))</f>
        <v>0</v>
      </c>
      <c r="B809" s="21">
        <f>IF($C$4="Neattiecināmās izmaksas",IF('11a+c+n'!$Q809="N",'11a+c+n'!B809,0))</f>
        <v>0</v>
      </c>
      <c r="C809" s="21">
        <f>IF($C$4="Neattiecināmās izmaksas",IF('11a+c+n'!$Q809="N",'11a+c+n'!C809,0))</f>
        <v>0</v>
      </c>
      <c r="D809" s="21">
        <f>IF($C$4="Neattiecināmās izmaksas",IF('11a+c+n'!$Q809="N",'11a+c+n'!D809,0))</f>
        <v>0</v>
      </c>
      <c r="E809" s="42"/>
      <c r="F809" s="64"/>
      <c r="G809" s="121"/>
      <c r="H809" s="121">
        <f>IF($C$4="Neattiecināmās izmaksas",IF('11a+c+n'!$Q809="N",'11a+c+n'!H809,0))</f>
        <v>0</v>
      </c>
      <c r="I809" s="121"/>
      <c r="J809" s="121"/>
      <c r="K809" s="122">
        <f>IF($C$4="Neattiecināmās izmaksas",IF('11a+c+n'!$Q809="N",'11a+c+n'!K809,0))</f>
        <v>0</v>
      </c>
      <c r="L809" s="83">
        <f>IF($C$4="Neattiecināmās izmaksas",IF('11a+c+n'!$Q809="N",'11a+c+n'!L809,0))</f>
        <v>0</v>
      </c>
      <c r="M809" s="121">
        <f>IF($C$4="Neattiecināmās izmaksas",IF('11a+c+n'!$Q809="N",'11a+c+n'!M809,0))</f>
        <v>0</v>
      </c>
      <c r="N809" s="121">
        <f>IF($C$4="Neattiecināmās izmaksas",IF('11a+c+n'!$Q809="N",'11a+c+n'!N809,0))</f>
        <v>0</v>
      </c>
      <c r="O809" s="121">
        <f>IF($C$4="Neattiecināmās izmaksas",IF('11a+c+n'!$Q809="N",'11a+c+n'!O809,0))</f>
        <v>0</v>
      </c>
      <c r="P809" s="122">
        <f>IF($C$4="Neattiecināmās izmaksas",IF('11a+c+n'!$Q809="N",'11a+c+n'!P809,0))</f>
        <v>0</v>
      </c>
    </row>
    <row r="810" spans="1:16" x14ac:dyDescent="0.2">
      <c r="A810" s="49">
        <f>IF(P810=0,0,IF(COUNTBLANK(P810)=1,0,COUNTA($P$14:P810)))</f>
        <v>0</v>
      </c>
      <c r="B810" s="21">
        <f>IF($C$4="Neattiecināmās izmaksas",IF('11a+c+n'!$Q810="N",'11a+c+n'!B810,0))</f>
        <v>0</v>
      </c>
      <c r="C810" s="21">
        <f>IF($C$4="Neattiecināmās izmaksas",IF('11a+c+n'!$Q810="N",'11a+c+n'!C810,0))</f>
        <v>0</v>
      </c>
      <c r="D810" s="21">
        <f>IF($C$4="Neattiecināmās izmaksas",IF('11a+c+n'!$Q810="N",'11a+c+n'!D810,0))</f>
        <v>0</v>
      </c>
      <c r="E810" s="42"/>
      <c r="F810" s="64"/>
      <c r="G810" s="121"/>
      <c r="H810" s="121">
        <f>IF($C$4="Neattiecināmās izmaksas",IF('11a+c+n'!$Q810="N",'11a+c+n'!H810,0))</f>
        <v>0</v>
      </c>
      <c r="I810" s="121"/>
      <c r="J810" s="121"/>
      <c r="K810" s="122">
        <f>IF($C$4="Neattiecināmās izmaksas",IF('11a+c+n'!$Q810="N",'11a+c+n'!K810,0))</f>
        <v>0</v>
      </c>
      <c r="L810" s="83">
        <f>IF($C$4="Neattiecināmās izmaksas",IF('11a+c+n'!$Q810="N",'11a+c+n'!L810,0))</f>
        <v>0</v>
      </c>
      <c r="M810" s="121">
        <f>IF($C$4="Neattiecināmās izmaksas",IF('11a+c+n'!$Q810="N",'11a+c+n'!M810,0))</f>
        <v>0</v>
      </c>
      <c r="N810" s="121">
        <f>IF($C$4="Neattiecināmās izmaksas",IF('11a+c+n'!$Q810="N",'11a+c+n'!N810,0))</f>
        <v>0</v>
      </c>
      <c r="O810" s="121">
        <f>IF($C$4="Neattiecināmās izmaksas",IF('11a+c+n'!$Q810="N",'11a+c+n'!O810,0))</f>
        <v>0</v>
      </c>
      <c r="P810" s="122">
        <f>IF($C$4="Neattiecināmās izmaksas",IF('11a+c+n'!$Q810="N",'11a+c+n'!P810,0))</f>
        <v>0</v>
      </c>
    </row>
    <row r="811" spans="1:16" x14ac:dyDescent="0.2">
      <c r="A811" s="49">
        <f>IF(P811=0,0,IF(COUNTBLANK(P811)=1,0,COUNTA($P$14:P811)))</f>
        <v>0</v>
      </c>
      <c r="B811" s="21">
        <f>IF($C$4="Neattiecināmās izmaksas",IF('11a+c+n'!$Q811="N",'11a+c+n'!B811,0))</f>
        <v>0</v>
      </c>
      <c r="C811" s="21">
        <f>IF($C$4="Neattiecināmās izmaksas",IF('11a+c+n'!$Q811="N",'11a+c+n'!C811,0))</f>
        <v>0</v>
      </c>
      <c r="D811" s="21">
        <f>IF($C$4="Neattiecināmās izmaksas",IF('11a+c+n'!$Q811="N",'11a+c+n'!D811,0))</f>
        <v>0</v>
      </c>
      <c r="E811" s="42"/>
      <c r="F811" s="64"/>
      <c r="G811" s="121"/>
      <c r="H811" s="121">
        <f>IF($C$4="Neattiecināmās izmaksas",IF('11a+c+n'!$Q811="N",'11a+c+n'!H811,0))</f>
        <v>0</v>
      </c>
      <c r="I811" s="121"/>
      <c r="J811" s="121"/>
      <c r="K811" s="122">
        <f>IF($C$4="Neattiecināmās izmaksas",IF('11a+c+n'!$Q811="N",'11a+c+n'!K811,0))</f>
        <v>0</v>
      </c>
      <c r="L811" s="83">
        <f>IF($C$4="Neattiecināmās izmaksas",IF('11a+c+n'!$Q811="N",'11a+c+n'!L811,0))</f>
        <v>0</v>
      </c>
      <c r="M811" s="121">
        <f>IF($C$4="Neattiecināmās izmaksas",IF('11a+c+n'!$Q811="N",'11a+c+n'!M811,0))</f>
        <v>0</v>
      </c>
      <c r="N811" s="121">
        <f>IF($C$4="Neattiecināmās izmaksas",IF('11a+c+n'!$Q811="N",'11a+c+n'!N811,0))</f>
        <v>0</v>
      </c>
      <c r="O811" s="121">
        <f>IF($C$4="Neattiecināmās izmaksas",IF('11a+c+n'!$Q811="N",'11a+c+n'!O811,0))</f>
        <v>0</v>
      </c>
      <c r="P811" s="122">
        <f>IF($C$4="Neattiecināmās izmaksas",IF('11a+c+n'!$Q811="N",'11a+c+n'!P811,0))</f>
        <v>0</v>
      </c>
    </row>
    <row r="812" spans="1:16" x14ac:dyDescent="0.2">
      <c r="A812" s="49">
        <f>IF(P812=0,0,IF(COUNTBLANK(P812)=1,0,COUNTA($P$14:P812)))</f>
        <v>0</v>
      </c>
      <c r="B812" s="21">
        <f>IF($C$4="Neattiecināmās izmaksas",IF('11a+c+n'!$Q812="N",'11a+c+n'!B812,0))</f>
        <v>0</v>
      </c>
      <c r="C812" s="21">
        <f>IF($C$4="Neattiecināmās izmaksas",IF('11a+c+n'!$Q812="N",'11a+c+n'!C812,0))</f>
        <v>0</v>
      </c>
      <c r="D812" s="21">
        <f>IF($C$4="Neattiecināmās izmaksas",IF('11a+c+n'!$Q812="N",'11a+c+n'!D812,0))</f>
        <v>0</v>
      </c>
      <c r="E812" s="42"/>
      <c r="F812" s="64"/>
      <c r="G812" s="121"/>
      <c r="H812" s="121">
        <f>IF($C$4="Neattiecināmās izmaksas",IF('11a+c+n'!$Q812="N",'11a+c+n'!H812,0))</f>
        <v>0</v>
      </c>
      <c r="I812" s="121"/>
      <c r="J812" s="121"/>
      <c r="K812" s="122">
        <f>IF($C$4="Neattiecināmās izmaksas",IF('11a+c+n'!$Q812="N",'11a+c+n'!K812,0))</f>
        <v>0</v>
      </c>
      <c r="L812" s="83">
        <f>IF($C$4="Neattiecināmās izmaksas",IF('11a+c+n'!$Q812="N",'11a+c+n'!L812,0))</f>
        <v>0</v>
      </c>
      <c r="M812" s="121">
        <f>IF($C$4="Neattiecināmās izmaksas",IF('11a+c+n'!$Q812="N",'11a+c+n'!M812,0))</f>
        <v>0</v>
      </c>
      <c r="N812" s="121">
        <f>IF($C$4="Neattiecināmās izmaksas",IF('11a+c+n'!$Q812="N",'11a+c+n'!N812,0))</f>
        <v>0</v>
      </c>
      <c r="O812" s="121">
        <f>IF($C$4="Neattiecināmās izmaksas",IF('11a+c+n'!$Q812="N",'11a+c+n'!O812,0))</f>
        <v>0</v>
      </c>
      <c r="P812" s="122">
        <f>IF($C$4="Neattiecināmās izmaksas",IF('11a+c+n'!$Q812="N",'11a+c+n'!P812,0))</f>
        <v>0</v>
      </c>
    </row>
    <row r="813" spans="1:16" x14ac:dyDescent="0.2">
      <c r="A813" s="49">
        <f>IF(P813=0,0,IF(COUNTBLANK(P813)=1,0,COUNTA($P$14:P813)))</f>
        <v>0</v>
      </c>
      <c r="B813" s="21">
        <f>IF($C$4="Neattiecināmās izmaksas",IF('11a+c+n'!$Q813="N",'11a+c+n'!B813,0))</f>
        <v>0</v>
      </c>
      <c r="C813" s="21">
        <f>IF($C$4="Neattiecināmās izmaksas",IF('11a+c+n'!$Q813="N",'11a+c+n'!C813,0))</f>
        <v>0</v>
      </c>
      <c r="D813" s="21">
        <f>IF($C$4="Neattiecināmās izmaksas",IF('11a+c+n'!$Q813="N",'11a+c+n'!D813,0))</f>
        <v>0</v>
      </c>
      <c r="E813" s="42"/>
      <c r="F813" s="64"/>
      <c r="G813" s="121"/>
      <c r="H813" s="121">
        <f>IF($C$4="Neattiecināmās izmaksas",IF('11a+c+n'!$Q813="N",'11a+c+n'!H813,0))</f>
        <v>0</v>
      </c>
      <c r="I813" s="121"/>
      <c r="J813" s="121"/>
      <c r="K813" s="122">
        <f>IF($C$4="Neattiecināmās izmaksas",IF('11a+c+n'!$Q813="N",'11a+c+n'!K813,0))</f>
        <v>0</v>
      </c>
      <c r="L813" s="83">
        <f>IF($C$4="Neattiecināmās izmaksas",IF('11a+c+n'!$Q813="N",'11a+c+n'!L813,0))</f>
        <v>0</v>
      </c>
      <c r="M813" s="121">
        <f>IF($C$4="Neattiecināmās izmaksas",IF('11a+c+n'!$Q813="N",'11a+c+n'!M813,0))</f>
        <v>0</v>
      </c>
      <c r="N813" s="121">
        <f>IF($C$4="Neattiecināmās izmaksas",IF('11a+c+n'!$Q813="N",'11a+c+n'!N813,0))</f>
        <v>0</v>
      </c>
      <c r="O813" s="121">
        <f>IF($C$4="Neattiecināmās izmaksas",IF('11a+c+n'!$Q813="N",'11a+c+n'!O813,0))</f>
        <v>0</v>
      </c>
      <c r="P813" s="122">
        <f>IF($C$4="Neattiecināmās izmaksas",IF('11a+c+n'!$Q813="N",'11a+c+n'!P813,0))</f>
        <v>0</v>
      </c>
    </row>
    <row r="814" spans="1:16" x14ac:dyDescent="0.2">
      <c r="A814" s="49">
        <f>IF(P814=0,0,IF(COUNTBLANK(P814)=1,0,COUNTA($P$14:P814)))</f>
        <v>0</v>
      </c>
      <c r="B814" s="21">
        <f>IF($C$4="Neattiecināmās izmaksas",IF('11a+c+n'!$Q814="N",'11a+c+n'!B814,0))</f>
        <v>0</v>
      </c>
      <c r="C814" s="21">
        <f>IF($C$4="Neattiecināmās izmaksas",IF('11a+c+n'!$Q814="N",'11a+c+n'!C814,0))</f>
        <v>0</v>
      </c>
      <c r="D814" s="21">
        <f>IF($C$4="Neattiecināmās izmaksas",IF('11a+c+n'!$Q814="N",'11a+c+n'!D814,0))</f>
        <v>0</v>
      </c>
      <c r="E814" s="42"/>
      <c r="F814" s="64"/>
      <c r="G814" s="121"/>
      <c r="H814" s="121">
        <f>IF($C$4="Neattiecināmās izmaksas",IF('11a+c+n'!$Q814="N",'11a+c+n'!H814,0))</f>
        <v>0</v>
      </c>
      <c r="I814" s="121"/>
      <c r="J814" s="121"/>
      <c r="K814" s="122">
        <f>IF($C$4="Neattiecināmās izmaksas",IF('11a+c+n'!$Q814="N",'11a+c+n'!K814,0))</f>
        <v>0</v>
      </c>
      <c r="L814" s="83">
        <f>IF($C$4="Neattiecināmās izmaksas",IF('11a+c+n'!$Q814="N",'11a+c+n'!L814,0))</f>
        <v>0</v>
      </c>
      <c r="M814" s="121">
        <f>IF($C$4="Neattiecināmās izmaksas",IF('11a+c+n'!$Q814="N",'11a+c+n'!M814,0))</f>
        <v>0</v>
      </c>
      <c r="N814" s="121">
        <f>IF($C$4="Neattiecināmās izmaksas",IF('11a+c+n'!$Q814="N",'11a+c+n'!N814,0))</f>
        <v>0</v>
      </c>
      <c r="O814" s="121">
        <f>IF($C$4="Neattiecināmās izmaksas",IF('11a+c+n'!$Q814="N",'11a+c+n'!O814,0))</f>
        <v>0</v>
      </c>
      <c r="P814" s="122">
        <f>IF($C$4="Neattiecināmās izmaksas",IF('11a+c+n'!$Q814="N",'11a+c+n'!P814,0))</f>
        <v>0</v>
      </c>
    </row>
    <row r="815" spans="1:16" x14ac:dyDescent="0.2">
      <c r="A815" s="49">
        <f>IF(P815=0,0,IF(COUNTBLANK(P815)=1,0,COUNTA($P$14:P815)))</f>
        <v>0</v>
      </c>
      <c r="B815" s="21">
        <f>IF($C$4="Neattiecināmās izmaksas",IF('11a+c+n'!$Q815="N",'11a+c+n'!B815,0))</f>
        <v>0</v>
      </c>
      <c r="C815" s="21">
        <f>IF($C$4="Neattiecināmās izmaksas",IF('11a+c+n'!$Q815="N",'11a+c+n'!C815,0))</f>
        <v>0</v>
      </c>
      <c r="D815" s="21">
        <f>IF($C$4="Neattiecināmās izmaksas",IF('11a+c+n'!$Q815="N",'11a+c+n'!D815,0))</f>
        <v>0</v>
      </c>
      <c r="E815" s="42"/>
      <c r="F815" s="64"/>
      <c r="G815" s="121"/>
      <c r="H815" s="121">
        <f>IF($C$4="Neattiecināmās izmaksas",IF('11a+c+n'!$Q815="N",'11a+c+n'!H815,0))</f>
        <v>0</v>
      </c>
      <c r="I815" s="121"/>
      <c r="J815" s="121"/>
      <c r="K815" s="122">
        <f>IF($C$4="Neattiecināmās izmaksas",IF('11a+c+n'!$Q815="N",'11a+c+n'!K815,0))</f>
        <v>0</v>
      </c>
      <c r="L815" s="83">
        <f>IF($C$4="Neattiecināmās izmaksas",IF('11a+c+n'!$Q815="N",'11a+c+n'!L815,0))</f>
        <v>0</v>
      </c>
      <c r="M815" s="121">
        <f>IF($C$4="Neattiecināmās izmaksas",IF('11a+c+n'!$Q815="N",'11a+c+n'!M815,0))</f>
        <v>0</v>
      </c>
      <c r="N815" s="121">
        <f>IF($C$4="Neattiecināmās izmaksas",IF('11a+c+n'!$Q815="N",'11a+c+n'!N815,0))</f>
        <v>0</v>
      </c>
      <c r="O815" s="121">
        <f>IF($C$4="Neattiecināmās izmaksas",IF('11a+c+n'!$Q815="N",'11a+c+n'!O815,0))</f>
        <v>0</v>
      </c>
      <c r="P815" s="122">
        <f>IF($C$4="Neattiecināmās izmaksas",IF('11a+c+n'!$Q815="N",'11a+c+n'!P815,0))</f>
        <v>0</v>
      </c>
    </row>
    <row r="816" spans="1:16" x14ac:dyDescent="0.2">
      <c r="A816" s="49">
        <f>IF(P816=0,0,IF(COUNTBLANK(P816)=1,0,COUNTA($P$14:P816)))</f>
        <v>0</v>
      </c>
      <c r="B816" s="21">
        <f>IF($C$4="Neattiecināmās izmaksas",IF('11a+c+n'!$Q816="N",'11a+c+n'!B816,0))</f>
        <v>0</v>
      </c>
      <c r="C816" s="21">
        <f>IF($C$4="Neattiecināmās izmaksas",IF('11a+c+n'!$Q816="N",'11a+c+n'!C816,0))</f>
        <v>0</v>
      </c>
      <c r="D816" s="21">
        <f>IF($C$4="Neattiecināmās izmaksas",IF('11a+c+n'!$Q816="N",'11a+c+n'!D816,0))</f>
        <v>0</v>
      </c>
      <c r="E816" s="42"/>
      <c r="F816" s="64"/>
      <c r="G816" s="121"/>
      <c r="H816" s="121">
        <f>IF($C$4="Neattiecināmās izmaksas",IF('11a+c+n'!$Q816="N",'11a+c+n'!H816,0))</f>
        <v>0</v>
      </c>
      <c r="I816" s="121"/>
      <c r="J816" s="121"/>
      <c r="K816" s="122">
        <f>IF($C$4="Neattiecināmās izmaksas",IF('11a+c+n'!$Q816="N",'11a+c+n'!K816,0))</f>
        <v>0</v>
      </c>
      <c r="L816" s="83">
        <f>IF($C$4="Neattiecināmās izmaksas",IF('11a+c+n'!$Q816="N",'11a+c+n'!L816,0))</f>
        <v>0</v>
      </c>
      <c r="M816" s="121">
        <f>IF($C$4="Neattiecināmās izmaksas",IF('11a+c+n'!$Q816="N",'11a+c+n'!M816,0))</f>
        <v>0</v>
      </c>
      <c r="N816" s="121">
        <f>IF($C$4="Neattiecināmās izmaksas",IF('11a+c+n'!$Q816="N",'11a+c+n'!N816,0))</f>
        <v>0</v>
      </c>
      <c r="O816" s="121">
        <f>IF($C$4="Neattiecināmās izmaksas",IF('11a+c+n'!$Q816="N",'11a+c+n'!O816,0))</f>
        <v>0</v>
      </c>
      <c r="P816" s="122">
        <f>IF($C$4="Neattiecināmās izmaksas",IF('11a+c+n'!$Q816="N",'11a+c+n'!P816,0))</f>
        <v>0</v>
      </c>
    </row>
    <row r="817" spans="1:16" x14ac:dyDescent="0.2">
      <c r="A817" s="49">
        <f>IF(P817=0,0,IF(COUNTBLANK(P817)=1,0,COUNTA($P$14:P817)))</f>
        <v>0</v>
      </c>
      <c r="B817" s="21">
        <f>IF($C$4="Neattiecināmās izmaksas",IF('11a+c+n'!$Q817="N",'11a+c+n'!B817,0))</f>
        <v>0</v>
      </c>
      <c r="C817" s="21">
        <f>IF($C$4="Neattiecināmās izmaksas",IF('11a+c+n'!$Q817="N",'11a+c+n'!C817,0))</f>
        <v>0</v>
      </c>
      <c r="D817" s="21">
        <f>IF($C$4="Neattiecināmās izmaksas",IF('11a+c+n'!$Q817="N",'11a+c+n'!D817,0))</f>
        <v>0</v>
      </c>
      <c r="E817" s="42"/>
      <c r="F817" s="64"/>
      <c r="G817" s="121"/>
      <c r="H817" s="121">
        <f>IF($C$4="Neattiecināmās izmaksas",IF('11a+c+n'!$Q817="N",'11a+c+n'!H817,0))</f>
        <v>0</v>
      </c>
      <c r="I817" s="121"/>
      <c r="J817" s="121"/>
      <c r="K817" s="122">
        <f>IF($C$4="Neattiecināmās izmaksas",IF('11a+c+n'!$Q817="N",'11a+c+n'!K817,0))</f>
        <v>0</v>
      </c>
      <c r="L817" s="83">
        <f>IF($C$4="Neattiecināmās izmaksas",IF('11a+c+n'!$Q817="N",'11a+c+n'!L817,0))</f>
        <v>0</v>
      </c>
      <c r="M817" s="121">
        <f>IF($C$4="Neattiecināmās izmaksas",IF('11a+c+n'!$Q817="N",'11a+c+n'!M817,0))</f>
        <v>0</v>
      </c>
      <c r="N817" s="121">
        <f>IF($C$4="Neattiecināmās izmaksas",IF('11a+c+n'!$Q817="N",'11a+c+n'!N817,0))</f>
        <v>0</v>
      </c>
      <c r="O817" s="121">
        <f>IF($C$4="Neattiecināmās izmaksas",IF('11a+c+n'!$Q817="N",'11a+c+n'!O817,0))</f>
        <v>0</v>
      </c>
      <c r="P817" s="122">
        <f>IF($C$4="Neattiecināmās izmaksas",IF('11a+c+n'!$Q817="N",'11a+c+n'!P817,0))</f>
        <v>0</v>
      </c>
    </row>
    <row r="818" spans="1:16" x14ac:dyDescent="0.2">
      <c r="A818" s="49">
        <f>IF(P818=0,0,IF(COUNTBLANK(P818)=1,0,COUNTA($P$14:P818)))</f>
        <v>0</v>
      </c>
      <c r="B818" s="21">
        <f>IF($C$4="Neattiecināmās izmaksas",IF('11a+c+n'!$Q818="N",'11a+c+n'!B818,0))</f>
        <v>0</v>
      </c>
      <c r="C818" s="21">
        <f>IF($C$4="Neattiecināmās izmaksas",IF('11a+c+n'!$Q818="N",'11a+c+n'!C818,0))</f>
        <v>0</v>
      </c>
      <c r="D818" s="21">
        <f>IF($C$4="Neattiecināmās izmaksas",IF('11a+c+n'!$Q818="N",'11a+c+n'!D818,0))</f>
        <v>0</v>
      </c>
      <c r="E818" s="42"/>
      <c r="F818" s="64"/>
      <c r="G818" s="121"/>
      <c r="H818" s="121">
        <f>IF($C$4="Neattiecināmās izmaksas",IF('11a+c+n'!$Q818="N",'11a+c+n'!H818,0))</f>
        <v>0</v>
      </c>
      <c r="I818" s="121"/>
      <c r="J818" s="121"/>
      <c r="K818" s="122">
        <f>IF($C$4="Neattiecināmās izmaksas",IF('11a+c+n'!$Q818="N",'11a+c+n'!K818,0))</f>
        <v>0</v>
      </c>
      <c r="L818" s="83">
        <f>IF($C$4="Neattiecināmās izmaksas",IF('11a+c+n'!$Q818="N",'11a+c+n'!L818,0))</f>
        <v>0</v>
      </c>
      <c r="M818" s="121">
        <f>IF($C$4="Neattiecināmās izmaksas",IF('11a+c+n'!$Q818="N",'11a+c+n'!M818,0))</f>
        <v>0</v>
      </c>
      <c r="N818" s="121">
        <f>IF($C$4="Neattiecināmās izmaksas",IF('11a+c+n'!$Q818="N",'11a+c+n'!N818,0))</f>
        <v>0</v>
      </c>
      <c r="O818" s="121">
        <f>IF($C$4="Neattiecināmās izmaksas",IF('11a+c+n'!$Q818="N",'11a+c+n'!O818,0))</f>
        <v>0</v>
      </c>
      <c r="P818" s="122">
        <f>IF($C$4="Neattiecināmās izmaksas",IF('11a+c+n'!$Q818="N",'11a+c+n'!P818,0))</f>
        <v>0</v>
      </c>
    </row>
    <row r="819" spans="1:16" x14ac:dyDescent="0.2">
      <c r="A819" s="49">
        <f>IF(P819=0,0,IF(COUNTBLANK(P819)=1,0,COUNTA($P$14:P819)))</f>
        <v>0</v>
      </c>
      <c r="B819" s="21">
        <f>IF($C$4="Neattiecināmās izmaksas",IF('11a+c+n'!$Q819="N",'11a+c+n'!B819,0))</f>
        <v>0</v>
      </c>
      <c r="C819" s="21">
        <f>IF($C$4="Neattiecināmās izmaksas",IF('11a+c+n'!$Q819="N",'11a+c+n'!C819,0))</f>
        <v>0</v>
      </c>
      <c r="D819" s="21">
        <f>IF($C$4="Neattiecināmās izmaksas",IF('11a+c+n'!$Q819="N",'11a+c+n'!D819,0))</f>
        <v>0</v>
      </c>
      <c r="E819" s="42"/>
      <c r="F819" s="64"/>
      <c r="G819" s="121"/>
      <c r="H819" s="121">
        <f>IF($C$4="Neattiecināmās izmaksas",IF('11a+c+n'!$Q819="N",'11a+c+n'!H819,0))</f>
        <v>0</v>
      </c>
      <c r="I819" s="121"/>
      <c r="J819" s="121"/>
      <c r="K819" s="122">
        <f>IF($C$4="Neattiecināmās izmaksas",IF('11a+c+n'!$Q819="N",'11a+c+n'!K819,0))</f>
        <v>0</v>
      </c>
      <c r="L819" s="83">
        <f>IF($C$4="Neattiecināmās izmaksas",IF('11a+c+n'!$Q819="N",'11a+c+n'!L819,0))</f>
        <v>0</v>
      </c>
      <c r="M819" s="121">
        <f>IF($C$4="Neattiecināmās izmaksas",IF('11a+c+n'!$Q819="N",'11a+c+n'!M819,0))</f>
        <v>0</v>
      </c>
      <c r="N819" s="121">
        <f>IF($C$4="Neattiecināmās izmaksas",IF('11a+c+n'!$Q819="N",'11a+c+n'!N819,0))</f>
        <v>0</v>
      </c>
      <c r="O819" s="121">
        <f>IF($C$4="Neattiecināmās izmaksas",IF('11a+c+n'!$Q819="N",'11a+c+n'!O819,0))</f>
        <v>0</v>
      </c>
      <c r="P819" s="122">
        <f>IF($C$4="Neattiecināmās izmaksas",IF('11a+c+n'!$Q819="N",'11a+c+n'!P819,0))</f>
        <v>0</v>
      </c>
    </row>
    <row r="820" spans="1:16" x14ac:dyDescent="0.2">
      <c r="A820" s="49">
        <f>IF(P820=0,0,IF(COUNTBLANK(P820)=1,0,COUNTA($P$14:P820)))</f>
        <v>0</v>
      </c>
      <c r="B820" s="21">
        <f>IF($C$4="Neattiecināmās izmaksas",IF('11a+c+n'!$Q820="N",'11a+c+n'!B820,0))</f>
        <v>0</v>
      </c>
      <c r="C820" s="21">
        <f>IF($C$4="Neattiecināmās izmaksas",IF('11a+c+n'!$Q820="N",'11a+c+n'!C820,0))</f>
        <v>0</v>
      </c>
      <c r="D820" s="21">
        <f>IF($C$4="Neattiecināmās izmaksas",IF('11a+c+n'!$Q820="N",'11a+c+n'!D820,0))</f>
        <v>0</v>
      </c>
      <c r="E820" s="42"/>
      <c r="F820" s="64"/>
      <c r="G820" s="121"/>
      <c r="H820" s="121">
        <f>IF($C$4="Neattiecināmās izmaksas",IF('11a+c+n'!$Q820="N",'11a+c+n'!H820,0))</f>
        <v>0</v>
      </c>
      <c r="I820" s="121"/>
      <c r="J820" s="121"/>
      <c r="K820" s="122">
        <f>IF($C$4="Neattiecināmās izmaksas",IF('11a+c+n'!$Q820="N",'11a+c+n'!K820,0))</f>
        <v>0</v>
      </c>
      <c r="L820" s="83">
        <f>IF($C$4="Neattiecināmās izmaksas",IF('11a+c+n'!$Q820="N",'11a+c+n'!L820,0))</f>
        <v>0</v>
      </c>
      <c r="M820" s="121">
        <f>IF($C$4="Neattiecināmās izmaksas",IF('11a+c+n'!$Q820="N",'11a+c+n'!M820,0))</f>
        <v>0</v>
      </c>
      <c r="N820" s="121">
        <f>IF($C$4="Neattiecināmās izmaksas",IF('11a+c+n'!$Q820="N",'11a+c+n'!N820,0))</f>
        <v>0</v>
      </c>
      <c r="O820" s="121">
        <f>IF($C$4="Neattiecināmās izmaksas",IF('11a+c+n'!$Q820="N",'11a+c+n'!O820,0))</f>
        <v>0</v>
      </c>
      <c r="P820" s="122">
        <f>IF($C$4="Neattiecināmās izmaksas",IF('11a+c+n'!$Q820="N",'11a+c+n'!P820,0))</f>
        <v>0</v>
      </c>
    </row>
    <row r="821" spans="1:16" x14ac:dyDescent="0.2">
      <c r="A821" s="49">
        <f>IF(P821=0,0,IF(COUNTBLANK(P821)=1,0,COUNTA($P$14:P821)))</f>
        <v>0</v>
      </c>
      <c r="B821" s="21">
        <f>IF($C$4="Neattiecināmās izmaksas",IF('11a+c+n'!$Q821="N",'11a+c+n'!B821,0))</f>
        <v>0</v>
      </c>
      <c r="C821" s="21">
        <f>IF($C$4="Neattiecināmās izmaksas",IF('11a+c+n'!$Q821="N",'11a+c+n'!C821,0))</f>
        <v>0</v>
      </c>
      <c r="D821" s="21">
        <f>IF($C$4="Neattiecināmās izmaksas",IF('11a+c+n'!$Q821="N",'11a+c+n'!D821,0))</f>
        <v>0</v>
      </c>
      <c r="E821" s="42"/>
      <c r="F821" s="64"/>
      <c r="G821" s="121"/>
      <c r="H821" s="121">
        <f>IF($C$4="Neattiecināmās izmaksas",IF('11a+c+n'!$Q821="N",'11a+c+n'!H821,0))</f>
        <v>0</v>
      </c>
      <c r="I821" s="121"/>
      <c r="J821" s="121"/>
      <c r="K821" s="122">
        <f>IF($C$4="Neattiecināmās izmaksas",IF('11a+c+n'!$Q821="N",'11a+c+n'!K821,0))</f>
        <v>0</v>
      </c>
      <c r="L821" s="83">
        <f>IF($C$4="Neattiecināmās izmaksas",IF('11a+c+n'!$Q821="N",'11a+c+n'!L821,0))</f>
        <v>0</v>
      </c>
      <c r="M821" s="121">
        <f>IF($C$4="Neattiecināmās izmaksas",IF('11a+c+n'!$Q821="N",'11a+c+n'!M821,0))</f>
        <v>0</v>
      </c>
      <c r="N821" s="121">
        <f>IF($C$4="Neattiecināmās izmaksas",IF('11a+c+n'!$Q821="N",'11a+c+n'!N821,0))</f>
        <v>0</v>
      </c>
      <c r="O821" s="121">
        <f>IF($C$4="Neattiecināmās izmaksas",IF('11a+c+n'!$Q821="N",'11a+c+n'!O821,0))</f>
        <v>0</v>
      </c>
      <c r="P821" s="122">
        <f>IF($C$4="Neattiecināmās izmaksas",IF('11a+c+n'!$Q821="N",'11a+c+n'!P821,0))</f>
        <v>0</v>
      </c>
    </row>
    <row r="822" spans="1:16" x14ac:dyDescent="0.2">
      <c r="A822" s="49">
        <f>IF(P822=0,0,IF(COUNTBLANK(P822)=1,0,COUNTA($P$14:P822)))</f>
        <v>0</v>
      </c>
      <c r="B822" s="21">
        <f>IF($C$4="Neattiecināmās izmaksas",IF('11a+c+n'!$Q822="N",'11a+c+n'!B822,0))</f>
        <v>0</v>
      </c>
      <c r="C822" s="21">
        <f>IF($C$4="Neattiecināmās izmaksas",IF('11a+c+n'!$Q822="N",'11a+c+n'!C822,0))</f>
        <v>0</v>
      </c>
      <c r="D822" s="21">
        <f>IF($C$4="Neattiecināmās izmaksas",IF('11a+c+n'!$Q822="N",'11a+c+n'!D822,0))</f>
        <v>0</v>
      </c>
      <c r="E822" s="42"/>
      <c r="F822" s="64"/>
      <c r="G822" s="121"/>
      <c r="H822" s="121">
        <f>IF($C$4="Neattiecināmās izmaksas",IF('11a+c+n'!$Q822="N",'11a+c+n'!H822,0))</f>
        <v>0</v>
      </c>
      <c r="I822" s="121"/>
      <c r="J822" s="121"/>
      <c r="K822" s="122">
        <f>IF($C$4="Neattiecināmās izmaksas",IF('11a+c+n'!$Q822="N",'11a+c+n'!K822,0))</f>
        <v>0</v>
      </c>
      <c r="L822" s="83">
        <f>IF($C$4="Neattiecināmās izmaksas",IF('11a+c+n'!$Q822="N",'11a+c+n'!L822,0))</f>
        <v>0</v>
      </c>
      <c r="M822" s="121">
        <f>IF($C$4="Neattiecināmās izmaksas",IF('11a+c+n'!$Q822="N",'11a+c+n'!M822,0))</f>
        <v>0</v>
      </c>
      <c r="N822" s="121">
        <f>IF($C$4="Neattiecināmās izmaksas",IF('11a+c+n'!$Q822="N",'11a+c+n'!N822,0))</f>
        <v>0</v>
      </c>
      <c r="O822" s="121">
        <f>IF($C$4="Neattiecināmās izmaksas",IF('11a+c+n'!$Q822="N",'11a+c+n'!O822,0))</f>
        <v>0</v>
      </c>
      <c r="P822" s="122">
        <f>IF($C$4="Neattiecināmās izmaksas",IF('11a+c+n'!$Q822="N",'11a+c+n'!P822,0))</f>
        <v>0</v>
      </c>
    </row>
    <row r="823" spans="1:16" x14ac:dyDescent="0.2">
      <c r="A823" s="49">
        <f>IF(P823=0,0,IF(COUNTBLANK(P823)=1,0,COUNTA($P$14:P823)))</f>
        <v>0</v>
      </c>
      <c r="B823" s="21">
        <f>IF($C$4="Neattiecināmās izmaksas",IF('11a+c+n'!$Q823="N",'11a+c+n'!B823,0))</f>
        <v>0</v>
      </c>
      <c r="C823" s="21">
        <f>IF($C$4="Neattiecināmās izmaksas",IF('11a+c+n'!$Q823="N",'11a+c+n'!C823,0))</f>
        <v>0</v>
      </c>
      <c r="D823" s="21">
        <f>IF($C$4="Neattiecināmās izmaksas",IF('11a+c+n'!$Q823="N",'11a+c+n'!D823,0))</f>
        <v>0</v>
      </c>
      <c r="E823" s="42"/>
      <c r="F823" s="64"/>
      <c r="G823" s="121"/>
      <c r="H823" s="121">
        <f>IF($C$4="Neattiecināmās izmaksas",IF('11a+c+n'!$Q823="N",'11a+c+n'!H823,0))</f>
        <v>0</v>
      </c>
      <c r="I823" s="121"/>
      <c r="J823" s="121"/>
      <c r="K823" s="122">
        <f>IF($C$4="Neattiecināmās izmaksas",IF('11a+c+n'!$Q823="N",'11a+c+n'!K823,0))</f>
        <v>0</v>
      </c>
      <c r="L823" s="83">
        <f>IF($C$4="Neattiecināmās izmaksas",IF('11a+c+n'!$Q823="N",'11a+c+n'!L823,0))</f>
        <v>0</v>
      </c>
      <c r="M823" s="121">
        <f>IF($C$4="Neattiecināmās izmaksas",IF('11a+c+n'!$Q823="N",'11a+c+n'!M823,0))</f>
        <v>0</v>
      </c>
      <c r="N823" s="121">
        <f>IF($C$4="Neattiecināmās izmaksas",IF('11a+c+n'!$Q823="N",'11a+c+n'!N823,0))</f>
        <v>0</v>
      </c>
      <c r="O823" s="121">
        <f>IF($C$4="Neattiecināmās izmaksas",IF('11a+c+n'!$Q823="N",'11a+c+n'!O823,0))</f>
        <v>0</v>
      </c>
      <c r="P823" s="122">
        <f>IF($C$4="Neattiecināmās izmaksas",IF('11a+c+n'!$Q823="N",'11a+c+n'!P823,0))</f>
        <v>0</v>
      </c>
    </row>
    <row r="824" spans="1:16" x14ac:dyDescent="0.2">
      <c r="A824" s="49">
        <f>IF(P824=0,0,IF(COUNTBLANK(P824)=1,0,COUNTA($P$14:P824)))</f>
        <v>0</v>
      </c>
      <c r="B824" s="21">
        <f>IF($C$4="Neattiecināmās izmaksas",IF('11a+c+n'!$Q824="N",'11a+c+n'!B824,0))</f>
        <v>0</v>
      </c>
      <c r="C824" s="21">
        <f>IF($C$4="Neattiecināmās izmaksas",IF('11a+c+n'!$Q824="N",'11a+c+n'!C824,0))</f>
        <v>0</v>
      </c>
      <c r="D824" s="21">
        <f>IF($C$4="Neattiecināmās izmaksas",IF('11a+c+n'!$Q824="N",'11a+c+n'!D824,0))</f>
        <v>0</v>
      </c>
      <c r="E824" s="42"/>
      <c r="F824" s="64"/>
      <c r="G824" s="121"/>
      <c r="H824" s="121">
        <f>IF($C$4="Neattiecināmās izmaksas",IF('11a+c+n'!$Q824="N",'11a+c+n'!H824,0))</f>
        <v>0</v>
      </c>
      <c r="I824" s="121"/>
      <c r="J824" s="121"/>
      <c r="K824" s="122">
        <f>IF($C$4="Neattiecināmās izmaksas",IF('11a+c+n'!$Q824="N",'11a+c+n'!K824,0))</f>
        <v>0</v>
      </c>
      <c r="L824" s="83">
        <f>IF($C$4="Neattiecināmās izmaksas",IF('11a+c+n'!$Q824="N",'11a+c+n'!L824,0))</f>
        <v>0</v>
      </c>
      <c r="M824" s="121">
        <f>IF($C$4="Neattiecināmās izmaksas",IF('11a+c+n'!$Q824="N",'11a+c+n'!M824,0))</f>
        <v>0</v>
      </c>
      <c r="N824" s="121">
        <f>IF($C$4="Neattiecināmās izmaksas",IF('11a+c+n'!$Q824="N",'11a+c+n'!N824,0))</f>
        <v>0</v>
      </c>
      <c r="O824" s="121">
        <f>IF($C$4="Neattiecināmās izmaksas",IF('11a+c+n'!$Q824="N",'11a+c+n'!O824,0))</f>
        <v>0</v>
      </c>
      <c r="P824" s="122">
        <f>IF($C$4="Neattiecināmās izmaksas",IF('11a+c+n'!$Q824="N",'11a+c+n'!P824,0))</f>
        <v>0</v>
      </c>
    </row>
    <row r="825" spans="1:16" x14ac:dyDescent="0.2">
      <c r="A825" s="49">
        <f>IF(P825=0,0,IF(COUNTBLANK(P825)=1,0,COUNTA($P$14:P825)))</f>
        <v>0</v>
      </c>
      <c r="B825" s="21">
        <f>IF($C$4="Neattiecināmās izmaksas",IF('11a+c+n'!$Q825="N",'11a+c+n'!B825,0))</f>
        <v>0</v>
      </c>
      <c r="C825" s="21">
        <f>IF($C$4="Neattiecināmās izmaksas",IF('11a+c+n'!$Q825="N",'11a+c+n'!C825,0))</f>
        <v>0</v>
      </c>
      <c r="D825" s="21">
        <f>IF($C$4="Neattiecināmās izmaksas",IF('11a+c+n'!$Q825="N",'11a+c+n'!D825,0))</f>
        <v>0</v>
      </c>
      <c r="E825" s="42"/>
      <c r="F825" s="64"/>
      <c r="G825" s="121"/>
      <c r="H825" s="121">
        <f>IF($C$4="Neattiecināmās izmaksas",IF('11a+c+n'!$Q825="N",'11a+c+n'!H825,0))</f>
        <v>0</v>
      </c>
      <c r="I825" s="121"/>
      <c r="J825" s="121"/>
      <c r="K825" s="122">
        <f>IF($C$4="Neattiecināmās izmaksas",IF('11a+c+n'!$Q825="N",'11a+c+n'!K825,0))</f>
        <v>0</v>
      </c>
      <c r="L825" s="83">
        <f>IF($C$4="Neattiecināmās izmaksas",IF('11a+c+n'!$Q825="N",'11a+c+n'!L825,0))</f>
        <v>0</v>
      </c>
      <c r="M825" s="121">
        <f>IF($C$4="Neattiecināmās izmaksas",IF('11a+c+n'!$Q825="N",'11a+c+n'!M825,0))</f>
        <v>0</v>
      </c>
      <c r="N825" s="121">
        <f>IF($C$4="Neattiecināmās izmaksas",IF('11a+c+n'!$Q825="N",'11a+c+n'!N825,0))</f>
        <v>0</v>
      </c>
      <c r="O825" s="121">
        <f>IF($C$4="Neattiecināmās izmaksas",IF('11a+c+n'!$Q825="N",'11a+c+n'!O825,0))</f>
        <v>0</v>
      </c>
      <c r="P825" s="122">
        <f>IF($C$4="Neattiecināmās izmaksas",IF('11a+c+n'!$Q825="N",'11a+c+n'!P825,0))</f>
        <v>0</v>
      </c>
    </row>
    <row r="826" spans="1:16" x14ac:dyDescent="0.2">
      <c r="A826" s="49">
        <f>IF(P826=0,0,IF(COUNTBLANK(P826)=1,0,COUNTA($P$14:P826)))</f>
        <v>0</v>
      </c>
      <c r="B826" s="21">
        <f>IF($C$4="Neattiecināmās izmaksas",IF('11a+c+n'!$Q826="N",'11a+c+n'!B826,0))</f>
        <v>0</v>
      </c>
      <c r="C826" s="21">
        <f>IF($C$4="Neattiecināmās izmaksas",IF('11a+c+n'!$Q826="N",'11a+c+n'!C826,0))</f>
        <v>0</v>
      </c>
      <c r="D826" s="21">
        <f>IF($C$4="Neattiecināmās izmaksas",IF('11a+c+n'!$Q826="N",'11a+c+n'!D826,0))</f>
        <v>0</v>
      </c>
      <c r="E826" s="42"/>
      <c r="F826" s="64"/>
      <c r="G826" s="121"/>
      <c r="H826" s="121">
        <f>IF($C$4="Neattiecināmās izmaksas",IF('11a+c+n'!$Q826="N",'11a+c+n'!H826,0))</f>
        <v>0</v>
      </c>
      <c r="I826" s="121"/>
      <c r="J826" s="121"/>
      <c r="K826" s="122">
        <f>IF($C$4="Neattiecināmās izmaksas",IF('11a+c+n'!$Q826="N",'11a+c+n'!K826,0))</f>
        <v>0</v>
      </c>
      <c r="L826" s="83">
        <f>IF($C$4="Neattiecināmās izmaksas",IF('11a+c+n'!$Q826="N",'11a+c+n'!L826,0))</f>
        <v>0</v>
      </c>
      <c r="M826" s="121">
        <f>IF($C$4="Neattiecināmās izmaksas",IF('11a+c+n'!$Q826="N",'11a+c+n'!M826,0))</f>
        <v>0</v>
      </c>
      <c r="N826" s="121">
        <f>IF($C$4="Neattiecināmās izmaksas",IF('11a+c+n'!$Q826="N",'11a+c+n'!N826,0))</f>
        <v>0</v>
      </c>
      <c r="O826" s="121">
        <f>IF($C$4="Neattiecināmās izmaksas",IF('11a+c+n'!$Q826="N",'11a+c+n'!O826,0))</f>
        <v>0</v>
      </c>
      <c r="P826" s="122">
        <f>IF($C$4="Neattiecināmās izmaksas",IF('11a+c+n'!$Q826="N",'11a+c+n'!P826,0))</f>
        <v>0</v>
      </c>
    </row>
    <row r="827" spans="1:16" x14ac:dyDescent="0.2">
      <c r="A827" s="49">
        <f>IF(P827=0,0,IF(COUNTBLANK(P827)=1,0,COUNTA($P$14:P827)))</f>
        <v>0</v>
      </c>
      <c r="B827" s="21">
        <f>IF($C$4="Neattiecināmās izmaksas",IF('11a+c+n'!$Q827="N",'11a+c+n'!B827,0))</f>
        <v>0</v>
      </c>
      <c r="C827" s="21">
        <f>IF($C$4="Neattiecināmās izmaksas",IF('11a+c+n'!$Q827="N",'11a+c+n'!C827,0))</f>
        <v>0</v>
      </c>
      <c r="D827" s="21">
        <f>IF($C$4="Neattiecināmās izmaksas",IF('11a+c+n'!$Q827="N",'11a+c+n'!D827,0))</f>
        <v>0</v>
      </c>
      <c r="E827" s="42"/>
      <c r="F827" s="64"/>
      <c r="G827" s="121"/>
      <c r="H827" s="121">
        <f>IF($C$4="Neattiecināmās izmaksas",IF('11a+c+n'!$Q827="N",'11a+c+n'!H827,0))</f>
        <v>0</v>
      </c>
      <c r="I827" s="121"/>
      <c r="J827" s="121"/>
      <c r="K827" s="122">
        <f>IF($C$4="Neattiecināmās izmaksas",IF('11a+c+n'!$Q827="N",'11a+c+n'!K827,0))</f>
        <v>0</v>
      </c>
      <c r="L827" s="83">
        <f>IF($C$4="Neattiecināmās izmaksas",IF('11a+c+n'!$Q827="N",'11a+c+n'!L827,0))</f>
        <v>0</v>
      </c>
      <c r="M827" s="121">
        <f>IF($C$4="Neattiecināmās izmaksas",IF('11a+c+n'!$Q827="N",'11a+c+n'!M827,0))</f>
        <v>0</v>
      </c>
      <c r="N827" s="121">
        <f>IF($C$4="Neattiecināmās izmaksas",IF('11a+c+n'!$Q827="N",'11a+c+n'!N827,0))</f>
        <v>0</v>
      </c>
      <c r="O827" s="121">
        <f>IF($C$4="Neattiecināmās izmaksas",IF('11a+c+n'!$Q827="N",'11a+c+n'!O827,0))</f>
        <v>0</v>
      </c>
      <c r="P827" s="122">
        <f>IF($C$4="Neattiecināmās izmaksas",IF('11a+c+n'!$Q827="N",'11a+c+n'!P827,0))</f>
        <v>0</v>
      </c>
    </row>
    <row r="828" spans="1:16" x14ac:dyDescent="0.2">
      <c r="A828" s="49">
        <f>IF(P828=0,0,IF(COUNTBLANK(P828)=1,0,COUNTA($P$14:P828)))</f>
        <v>0</v>
      </c>
      <c r="B828" s="21">
        <f>IF($C$4="Neattiecināmās izmaksas",IF('11a+c+n'!$Q828="N",'11a+c+n'!B828,0))</f>
        <v>0</v>
      </c>
      <c r="C828" s="21">
        <f>IF($C$4="Neattiecināmās izmaksas",IF('11a+c+n'!$Q828="N",'11a+c+n'!C828,0))</f>
        <v>0</v>
      </c>
      <c r="D828" s="21">
        <f>IF($C$4="Neattiecināmās izmaksas",IF('11a+c+n'!$Q828="N",'11a+c+n'!D828,0))</f>
        <v>0</v>
      </c>
      <c r="E828" s="42"/>
      <c r="F828" s="64"/>
      <c r="G828" s="121"/>
      <c r="H828" s="121">
        <f>IF($C$4="Neattiecināmās izmaksas",IF('11a+c+n'!$Q828="N",'11a+c+n'!H828,0))</f>
        <v>0</v>
      </c>
      <c r="I828" s="121"/>
      <c r="J828" s="121"/>
      <c r="K828" s="122">
        <f>IF($C$4="Neattiecināmās izmaksas",IF('11a+c+n'!$Q828="N",'11a+c+n'!K828,0))</f>
        <v>0</v>
      </c>
      <c r="L828" s="83">
        <f>IF($C$4="Neattiecināmās izmaksas",IF('11a+c+n'!$Q828="N",'11a+c+n'!L828,0))</f>
        <v>0</v>
      </c>
      <c r="M828" s="121">
        <f>IF($C$4="Neattiecināmās izmaksas",IF('11a+c+n'!$Q828="N",'11a+c+n'!M828,0))</f>
        <v>0</v>
      </c>
      <c r="N828" s="121">
        <f>IF($C$4="Neattiecināmās izmaksas",IF('11a+c+n'!$Q828="N",'11a+c+n'!N828,0))</f>
        <v>0</v>
      </c>
      <c r="O828" s="121">
        <f>IF($C$4="Neattiecināmās izmaksas",IF('11a+c+n'!$Q828="N",'11a+c+n'!O828,0))</f>
        <v>0</v>
      </c>
      <c r="P828" s="122">
        <f>IF($C$4="Neattiecināmās izmaksas",IF('11a+c+n'!$Q828="N",'11a+c+n'!P828,0))</f>
        <v>0</v>
      </c>
    </row>
    <row r="829" spans="1:16" x14ac:dyDescent="0.2">
      <c r="A829" s="49">
        <f>IF(P829=0,0,IF(COUNTBLANK(P829)=1,0,COUNTA($P$14:P829)))</f>
        <v>0</v>
      </c>
      <c r="B829" s="21">
        <f>IF($C$4="Neattiecināmās izmaksas",IF('11a+c+n'!$Q829="N",'11a+c+n'!B829,0))</f>
        <v>0</v>
      </c>
      <c r="C829" s="21">
        <f>IF($C$4="Neattiecināmās izmaksas",IF('11a+c+n'!$Q829="N",'11a+c+n'!C829,0))</f>
        <v>0</v>
      </c>
      <c r="D829" s="21">
        <f>IF($C$4="Neattiecināmās izmaksas",IF('11a+c+n'!$Q829="N",'11a+c+n'!D829,0))</f>
        <v>0</v>
      </c>
      <c r="E829" s="42"/>
      <c r="F829" s="64"/>
      <c r="G829" s="121"/>
      <c r="H829" s="121">
        <f>IF($C$4="Neattiecināmās izmaksas",IF('11a+c+n'!$Q829="N",'11a+c+n'!H829,0))</f>
        <v>0</v>
      </c>
      <c r="I829" s="121"/>
      <c r="J829" s="121"/>
      <c r="K829" s="122">
        <f>IF($C$4="Neattiecināmās izmaksas",IF('11a+c+n'!$Q829="N",'11a+c+n'!K829,0))</f>
        <v>0</v>
      </c>
      <c r="L829" s="83">
        <f>IF($C$4="Neattiecināmās izmaksas",IF('11a+c+n'!$Q829="N",'11a+c+n'!L829,0))</f>
        <v>0</v>
      </c>
      <c r="M829" s="121">
        <f>IF($C$4="Neattiecināmās izmaksas",IF('11a+c+n'!$Q829="N",'11a+c+n'!M829,0))</f>
        <v>0</v>
      </c>
      <c r="N829" s="121">
        <f>IF($C$4="Neattiecināmās izmaksas",IF('11a+c+n'!$Q829="N",'11a+c+n'!N829,0))</f>
        <v>0</v>
      </c>
      <c r="O829" s="121">
        <f>IF($C$4="Neattiecināmās izmaksas",IF('11a+c+n'!$Q829="N",'11a+c+n'!O829,0))</f>
        <v>0</v>
      </c>
      <c r="P829" s="122">
        <f>IF($C$4="Neattiecināmās izmaksas",IF('11a+c+n'!$Q829="N",'11a+c+n'!P829,0))</f>
        <v>0</v>
      </c>
    </row>
    <row r="830" spans="1:16" x14ac:dyDescent="0.2">
      <c r="A830" s="49">
        <f>IF(P830=0,0,IF(COUNTBLANK(P830)=1,0,COUNTA($P$14:P830)))</f>
        <v>0</v>
      </c>
      <c r="B830" s="21">
        <f>IF($C$4="Neattiecināmās izmaksas",IF('11a+c+n'!$Q830="N",'11a+c+n'!B830,0))</f>
        <v>0</v>
      </c>
      <c r="C830" s="21">
        <f>IF($C$4="Neattiecināmās izmaksas",IF('11a+c+n'!$Q830="N",'11a+c+n'!C830,0))</f>
        <v>0</v>
      </c>
      <c r="D830" s="21">
        <f>IF($C$4="Neattiecināmās izmaksas",IF('11a+c+n'!$Q830="N",'11a+c+n'!D830,0))</f>
        <v>0</v>
      </c>
      <c r="E830" s="42"/>
      <c r="F830" s="64"/>
      <c r="G830" s="121"/>
      <c r="H830" s="121">
        <f>IF($C$4="Neattiecināmās izmaksas",IF('11a+c+n'!$Q830="N",'11a+c+n'!H830,0))</f>
        <v>0</v>
      </c>
      <c r="I830" s="121"/>
      <c r="J830" s="121"/>
      <c r="K830" s="122">
        <f>IF($C$4="Neattiecināmās izmaksas",IF('11a+c+n'!$Q830="N",'11a+c+n'!K830,0))</f>
        <v>0</v>
      </c>
      <c r="L830" s="83">
        <f>IF($C$4="Neattiecināmās izmaksas",IF('11a+c+n'!$Q830="N",'11a+c+n'!L830,0))</f>
        <v>0</v>
      </c>
      <c r="M830" s="121">
        <f>IF($C$4="Neattiecināmās izmaksas",IF('11a+c+n'!$Q830="N",'11a+c+n'!M830,0))</f>
        <v>0</v>
      </c>
      <c r="N830" s="121">
        <f>IF($C$4="Neattiecināmās izmaksas",IF('11a+c+n'!$Q830="N",'11a+c+n'!N830,0))</f>
        <v>0</v>
      </c>
      <c r="O830" s="121">
        <f>IF($C$4="Neattiecināmās izmaksas",IF('11a+c+n'!$Q830="N",'11a+c+n'!O830,0))</f>
        <v>0</v>
      </c>
      <c r="P830" s="122">
        <f>IF($C$4="Neattiecināmās izmaksas",IF('11a+c+n'!$Q830="N",'11a+c+n'!P830,0))</f>
        <v>0</v>
      </c>
    </row>
    <row r="831" spans="1:16" x14ac:dyDescent="0.2">
      <c r="A831" s="49">
        <f>IF(P831=0,0,IF(COUNTBLANK(P831)=1,0,COUNTA($P$14:P831)))</f>
        <v>0</v>
      </c>
      <c r="B831" s="21">
        <f>IF($C$4="Neattiecināmās izmaksas",IF('11a+c+n'!$Q831="N",'11a+c+n'!B831,0))</f>
        <v>0</v>
      </c>
      <c r="C831" s="21">
        <f>IF($C$4="Neattiecināmās izmaksas",IF('11a+c+n'!$Q831="N",'11a+c+n'!C831,0))</f>
        <v>0</v>
      </c>
      <c r="D831" s="21">
        <f>IF($C$4="Neattiecināmās izmaksas",IF('11a+c+n'!$Q831="N",'11a+c+n'!D831,0))</f>
        <v>0</v>
      </c>
      <c r="E831" s="42"/>
      <c r="F831" s="64"/>
      <c r="G831" s="121"/>
      <c r="H831" s="121">
        <f>IF($C$4="Neattiecināmās izmaksas",IF('11a+c+n'!$Q831="N",'11a+c+n'!H831,0))</f>
        <v>0</v>
      </c>
      <c r="I831" s="121"/>
      <c r="J831" s="121"/>
      <c r="K831" s="122">
        <f>IF($C$4="Neattiecināmās izmaksas",IF('11a+c+n'!$Q831="N",'11a+c+n'!K831,0))</f>
        <v>0</v>
      </c>
      <c r="L831" s="83">
        <f>IF($C$4="Neattiecināmās izmaksas",IF('11a+c+n'!$Q831="N",'11a+c+n'!L831,0))</f>
        <v>0</v>
      </c>
      <c r="M831" s="121">
        <f>IF($C$4="Neattiecināmās izmaksas",IF('11a+c+n'!$Q831="N",'11a+c+n'!M831,0))</f>
        <v>0</v>
      </c>
      <c r="N831" s="121">
        <f>IF($C$4="Neattiecināmās izmaksas",IF('11a+c+n'!$Q831="N",'11a+c+n'!N831,0))</f>
        <v>0</v>
      </c>
      <c r="O831" s="121">
        <f>IF($C$4="Neattiecināmās izmaksas",IF('11a+c+n'!$Q831="N",'11a+c+n'!O831,0))</f>
        <v>0</v>
      </c>
      <c r="P831" s="122">
        <f>IF($C$4="Neattiecināmās izmaksas",IF('11a+c+n'!$Q831="N",'11a+c+n'!P831,0))</f>
        <v>0</v>
      </c>
    </row>
    <row r="832" spans="1:16" x14ac:dyDescent="0.2">
      <c r="A832" s="49">
        <f>IF(P832=0,0,IF(COUNTBLANK(P832)=1,0,COUNTA($P$14:P832)))</f>
        <v>0</v>
      </c>
      <c r="B832" s="21">
        <f>IF($C$4="Neattiecināmās izmaksas",IF('11a+c+n'!$Q832="N",'11a+c+n'!B832,0))</f>
        <v>0</v>
      </c>
      <c r="C832" s="21">
        <f>IF($C$4="Neattiecināmās izmaksas",IF('11a+c+n'!$Q832="N",'11a+c+n'!C832,0))</f>
        <v>0</v>
      </c>
      <c r="D832" s="21">
        <f>IF($C$4="Neattiecināmās izmaksas",IF('11a+c+n'!$Q832="N",'11a+c+n'!D832,0))</f>
        <v>0</v>
      </c>
      <c r="E832" s="42"/>
      <c r="F832" s="64"/>
      <c r="G832" s="121"/>
      <c r="H832" s="121">
        <f>IF($C$4="Neattiecināmās izmaksas",IF('11a+c+n'!$Q832="N",'11a+c+n'!H832,0))</f>
        <v>0</v>
      </c>
      <c r="I832" s="121"/>
      <c r="J832" s="121"/>
      <c r="K832" s="122">
        <f>IF($C$4="Neattiecināmās izmaksas",IF('11a+c+n'!$Q832="N",'11a+c+n'!K832,0))</f>
        <v>0</v>
      </c>
      <c r="L832" s="83">
        <f>IF($C$4="Neattiecināmās izmaksas",IF('11a+c+n'!$Q832="N",'11a+c+n'!L832,0))</f>
        <v>0</v>
      </c>
      <c r="M832" s="121">
        <f>IF($C$4="Neattiecināmās izmaksas",IF('11a+c+n'!$Q832="N",'11a+c+n'!M832,0))</f>
        <v>0</v>
      </c>
      <c r="N832" s="121">
        <f>IF($C$4="Neattiecināmās izmaksas",IF('11a+c+n'!$Q832="N",'11a+c+n'!N832,0))</f>
        <v>0</v>
      </c>
      <c r="O832" s="121">
        <f>IF($C$4="Neattiecināmās izmaksas",IF('11a+c+n'!$Q832="N",'11a+c+n'!O832,0))</f>
        <v>0</v>
      </c>
      <c r="P832" s="122">
        <f>IF($C$4="Neattiecināmās izmaksas",IF('11a+c+n'!$Q832="N",'11a+c+n'!P832,0))</f>
        <v>0</v>
      </c>
    </row>
    <row r="833" spans="1:16" x14ac:dyDescent="0.2">
      <c r="A833" s="49">
        <f>IF(P833=0,0,IF(COUNTBLANK(P833)=1,0,COUNTA($P$14:P833)))</f>
        <v>0</v>
      </c>
      <c r="B833" s="21">
        <f>IF($C$4="Neattiecināmās izmaksas",IF('11a+c+n'!$Q833="N",'11a+c+n'!B833,0))</f>
        <v>0</v>
      </c>
      <c r="C833" s="21">
        <f>IF($C$4="Neattiecināmās izmaksas",IF('11a+c+n'!$Q833="N",'11a+c+n'!C833,0))</f>
        <v>0</v>
      </c>
      <c r="D833" s="21">
        <f>IF($C$4="Neattiecināmās izmaksas",IF('11a+c+n'!$Q833="N",'11a+c+n'!D833,0))</f>
        <v>0</v>
      </c>
      <c r="E833" s="42"/>
      <c r="F833" s="64"/>
      <c r="G833" s="121"/>
      <c r="H833" s="121">
        <f>IF($C$4="Neattiecināmās izmaksas",IF('11a+c+n'!$Q833="N",'11a+c+n'!H833,0))</f>
        <v>0</v>
      </c>
      <c r="I833" s="121"/>
      <c r="J833" s="121"/>
      <c r="K833" s="122">
        <f>IF($C$4="Neattiecināmās izmaksas",IF('11a+c+n'!$Q833="N",'11a+c+n'!K833,0))</f>
        <v>0</v>
      </c>
      <c r="L833" s="83">
        <f>IF($C$4="Neattiecināmās izmaksas",IF('11a+c+n'!$Q833="N",'11a+c+n'!L833,0))</f>
        <v>0</v>
      </c>
      <c r="M833" s="121">
        <f>IF($C$4="Neattiecināmās izmaksas",IF('11a+c+n'!$Q833="N",'11a+c+n'!M833,0))</f>
        <v>0</v>
      </c>
      <c r="N833" s="121">
        <f>IF($C$4="Neattiecināmās izmaksas",IF('11a+c+n'!$Q833="N",'11a+c+n'!N833,0))</f>
        <v>0</v>
      </c>
      <c r="O833" s="121">
        <f>IF($C$4="Neattiecināmās izmaksas",IF('11a+c+n'!$Q833="N",'11a+c+n'!O833,0))</f>
        <v>0</v>
      </c>
      <c r="P833" s="122">
        <f>IF($C$4="Neattiecināmās izmaksas",IF('11a+c+n'!$Q833="N",'11a+c+n'!P833,0))</f>
        <v>0</v>
      </c>
    </row>
    <row r="834" spans="1:16" x14ac:dyDescent="0.2">
      <c r="A834" s="49">
        <f>IF(P834=0,0,IF(COUNTBLANK(P834)=1,0,COUNTA($P$14:P834)))</f>
        <v>0</v>
      </c>
      <c r="B834" s="21">
        <f>IF($C$4="Neattiecināmās izmaksas",IF('11a+c+n'!$Q834="N",'11a+c+n'!B834,0))</f>
        <v>0</v>
      </c>
      <c r="C834" s="21">
        <f>IF($C$4="Neattiecināmās izmaksas",IF('11a+c+n'!$Q834="N",'11a+c+n'!C834,0))</f>
        <v>0</v>
      </c>
      <c r="D834" s="21">
        <f>IF($C$4="Neattiecināmās izmaksas",IF('11a+c+n'!$Q834="N",'11a+c+n'!D834,0))</f>
        <v>0</v>
      </c>
      <c r="E834" s="42"/>
      <c r="F834" s="64"/>
      <c r="G834" s="121"/>
      <c r="H834" s="121">
        <f>IF($C$4="Neattiecināmās izmaksas",IF('11a+c+n'!$Q834="N",'11a+c+n'!H834,0))</f>
        <v>0</v>
      </c>
      <c r="I834" s="121"/>
      <c r="J834" s="121"/>
      <c r="K834" s="122">
        <f>IF($C$4="Neattiecināmās izmaksas",IF('11a+c+n'!$Q834="N",'11a+c+n'!K834,0))</f>
        <v>0</v>
      </c>
      <c r="L834" s="83">
        <f>IF($C$4="Neattiecināmās izmaksas",IF('11a+c+n'!$Q834="N",'11a+c+n'!L834,0))</f>
        <v>0</v>
      </c>
      <c r="M834" s="121">
        <f>IF($C$4="Neattiecināmās izmaksas",IF('11a+c+n'!$Q834="N",'11a+c+n'!M834,0))</f>
        <v>0</v>
      </c>
      <c r="N834" s="121">
        <f>IF($C$4="Neattiecināmās izmaksas",IF('11a+c+n'!$Q834="N",'11a+c+n'!N834,0))</f>
        <v>0</v>
      </c>
      <c r="O834" s="121">
        <f>IF($C$4="Neattiecināmās izmaksas",IF('11a+c+n'!$Q834="N",'11a+c+n'!O834,0))</f>
        <v>0</v>
      </c>
      <c r="P834" s="122">
        <f>IF($C$4="Neattiecināmās izmaksas",IF('11a+c+n'!$Q834="N",'11a+c+n'!P834,0))</f>
        <v>0</v>
      </c>
    </row>
    <row r="835" spans="1:16" x14ac:dyDescent="0.2">
      <c r="A835" s="49">
        <f>IF(P835=0,0,IF(COUNTBLANK(P835)=1,0,COUNTA($P$14:P835)))</f>
        <v>0</v>
      </c>
      <c r="B835" s="21">
        <f>IF($C$4="Neattiecināmās izmaksas",IF('11a+c+n'!$Q835="N",'11a+c+n'!B835,0))</f>
        <v>0</v>
      </c>
      <c r="C835" s="21">
        <f>IF($C$4="Neattiecināmās izmaksas",IF('11a+c+n'!$Q835="N",'11a+c+n'!C835,0))</f>
        <v>0</v>
      </c>
      <c r="D835" s="21">
        <f>IF($C$4="Neattiecināmās izmaksas",IF('11a+c+n'!$Q835="N",'11a+c+n'!D835,0))</f>
        <v>0</v>
      </c>
      <c r="E835" s="42"/>
      <c r="F835" s="64"/>
      <c r="G835" s="121"/>
      <c r="H835" s="121">
        <f>IF($C$4="Neattiecināmās izmaksas",IF('11a+c+n'!$Q835="N",'11a+c+n'!H835,0))</f>
        <v>0</v>
      </c>
      <c r="I835" s="121"/>
      <c r="J835" s="121"/>
      <c r="K835" s="122">
        <f>IF($C$4="Neattiecināmās izmaksas",IF('11a+c+n'!$Q835="N",'11a+c+n'!K835,0))</f>
        <v>0</v>
      </c>
      <c r="L835" s="83">
        <f>IF($C$4="Neattiecināmās izmaksas",IF('11a+c+n'!$Q835="N",'11a+c+n'!L835,0))</f>
        <v>0</v>
      </c>
      <c r="M835" s="121">
        <f>IF($C$4="Neattiecināmās izmaksas",IF('11a+c+n'!$Q835="N",'11a+c+n'!M835,0))</f>
        <v>0</v>
      </c>
      <c r="N835" s="121">
        <f>IF($C$4="Neattiecināmās izmaksas",IF('11a+c+n'!$Q835="N",'11a+c+n'!N835,0))</f>
        <v>0</v>
      </c>
      <c r="O835" s="121">
        <f>IF($C$4="Neattiecināmās izmaksas",IF('11a+c+n'!$Q835="N",'11a+c+n'!O835,0))</f>
        <v>0</v>
      </c>
      <c r="P835" s="122">
        <f>IF($C$4="Neattiecināmās izmaksas",IF('11a+c+n'!$Q835="N",'11a+c+n'!P835,0))</f>
        <v>0</v>
      </c>
    </row>
    <row r="836" spans="1:16" x14ac:dyDescent="0.2">
      <c r="A836" s="49">
        <f>IF(P836=0,0,IF(COUNTBLANK(P836)=1,0,COUNTA($P$14:P836)))</f>
        <v>0</v>
      </c>
      <c r="B836" s="21">
        <f>IF($C$4="Neattiecināmās izmaksas",IF('11a+c+n'!$Q836="N",'11a+c+n'!B836,0))</f>
        <v>0</v>
      </c>
      <c r="C836" s="21">
        <f>IF($C$4="Neattiecināmās izmaksas",IF('11a+c+n'!$Q836="N",'11a+c+n'!C836,0))</f>
        <v>0</v>
      </c>
      <c r="D836" s="21">
        <f>IF($C$4="Neattiecināmās izmaksas",IF('11a+c+n'!$Q836="N",'11a+c+n'!D836,0))</f>
        <v>0</v>
      </c>
      <c r="E836" s="42"/>
      <c r="F836" s="64"/>
      <c r="G836" s="121"/>
      <c r="H836" s="121">
        <f>IF($C$4="Neattiecināmās izmaksas",IF('11a+c+n'!$Q836="N",'11a+c+n'!H836,0))</f>
        <v>0</v>
      </c>
      <c r="I836" s="121"/>
      <c r="J836" s="121"/>
      <c r="K836" s="122">
        <f>IF($C$4="Neattiecināmās izmaksas",IF('11a+c+n'!$Q836="N",'11a+c+n'!K836,0))</f>
        <v>0</v>
      </c>
      <c r="L836" s="83">
        <f>IF($C$4="Neattiecināmās izmaksas",IF('11a+c+n'!$Q836="N",'11a+c+n'!L836,0))</f>
        <v>0</v>
      </c>
      <c r="M836" s="121">
        <f>IF($C$4="Neattiecināmās izmaksas",IF('11a+c+n'!$Q836="N",'11a+c+n'!M836,0))</f>
        <v>0</v>
      </c>
      <c r="N836" s="121">
        <f>IF($C$4="Neattiecināmās izmaksas",IF('11a+c+n'!$Q836="N",'11a+c+n'!N836,0))</f>
        <v>0</v>
      </c>
      <c r="O836" s="121">
        <f>IF($C$4="Neattiecināmās izmaksas",IF('11a+c+n'!$Q836="N",'11a+c+n'!O836,0))</f>
        <v>0</v>
      </c>
      <c r="P836" s="122">
        <f>IF($C$4="Neattiecināmās izmaksas",IF('11a+c+n'!$Q836="N",'11a+c+n'!P836,0))</f>
        <v>0</v>
      </c>
    </row>
    <row r="837" spans="1:16" x14ac:dyDescent="0.2">
      <c r="A837" s="49">
        <f>IF(P837=0,0,IF(COUNTBLANK(P837)=1,0,COUNTA($P$14:P837)))</f>
        <v>0</v>
      </c>
      <c r="B837" s="21">
        <f>IF($C$4="Neattiecināmās izmaksas",IF('11a+c+n'!$Q837="N",'11a+c+n'!B837,0))</f>
        <v>0</v>
      </c>
      <c r="C837" s="21">
        <f>IF($C$4="Neattiecināmās izmaksas",IF('11a+c+n'!$Q837="N",'11a+c+n'!C837,0))</f>
        <v>0</v>
      </c>
      <c r="D837" s="21">
        <f>IF($C$4="Neattiecināmās izmaksas",IF('11a+c+n'!$Q837="N",'11a+c+n'!D837,0))</f>
        <v>0</v>
      </c>
      <c r="E837" s="42"/>
      <c r="F837" s="64"/>
      <c r="G837" s="121"/>
      <c r="H837" s="121">
        <f>IF($C$4="Neattiecināmās izmaksas",IF('11a+c+n'!$Q837="N",'11a+c+n'!H837,0))</f>
        <v>0</v>
      </c>
      <c r="I837" s="121"/>
      <c r="J837" s="121"/>
      <c r="K837" s="122">
        <f>IF($C$4="Neattiecināmās izmaksas",IF('11a+c+n'!$Q837="N",'11a+c+n'!K837,0))</f>
        <v>0</v>
      </c>
      <c r="L837" s="83">
        <f>IF($C$4="Neattiecināmās izmaksas",IF('11a+c+n'!$Q837="N",'11a+c+n'!L837,0))</f>
        <v>0</v>
      </c>
      <c r="M837" s="121">
        <f>IF($C$4="Neattiecināmās izmaksas",IF('11a+c+n'!$Q837="N",'11a+c+n'!M837,0))</f>
        <v>0</v>
      </c>
      <c r="N837" s="121">
        <f>IF($C$4="Neattiecināmās izmaksas",IF('11a+c+n'!$Q837="N",'11a+c+n'!N837,0))</f>
        <v>0</v>
      </c>
      <c r="O837" s="121">
        <f>IF($C$4="Neattiecināmās izmaksas",IF('11a+c+n'!$Q837="N",'11a+c+n'!O837,0))</f>
        <v>0</v>
      </c>
      <c r="P837" s="122">
        <f>IF($C$4="Neattiecināmās izmaksas",IF('11a+c+n'!$Q837="N",'11a+c+n'!P837,0))</f>
        <v>0</v>
      </c>
    </row>
    <row r="838" spans="1:16" x14ac:dyDescent="0.2">
      <c r="A838" s="49">
        <f>IF(P838=0,0,IF(COUNTBLANK(P838)=1,0,COUNTA($P$14:P838)))</f>
        <v>0</v>
      </c>
      <c r="B838" s="21">
        <f>IF($C$4="Neattiecināmās izmaksas",IF('11a+c+n'!$Q838="N",'11a+c+n'!B838,0))</f>
        <v>0</v>
      </c>
      <c r="C838" s="21">
        <f>IF($C$4="Neattiecināmās izmaksas",IF('11a+c+n'!$Q838="N",'11a+c+n'!C838,0))</f>
        <v>0</v>
      </c>
      <c r="D838" s="21">
        <f>IF($C$4="Neattiecināmās izmaksas",IF('11a+c+n'!$Q838="N",'11a+c+n'!D838,0))</f>
        <v>0</v>
      </c>
      <c r="E838" s="42"/>
      <c r="F838" s="64"/>
      <c r="G838" s="121"/>
      <c r="H838" s="121">
        <f>IF($C$4="Neattiecināmās izmaksas",IF('11a+c+n'!$Q838="N",'11a+c+n'!H838,0))</f>
        <v>0</v>
      </c>
      <c r="I838" s="121"/>
      <c r="J838" s="121"/>
      <c r="K838" s="122">
        <f>IF($C$4="Neattiecināmās izmaksas",IF('11a+c+n'!$Q838="N",'11a+c+n'!K838,0))</f>
        <v>0</v>
      </c>
      <c r="L838" s="83">
        <f>IF($C$4="Neattiecināmās izmaksas",IF('11a+c+n'!$Q838="N",'11a+c+n'!L838,0))</f>
        <v>0</v>
      </c>
      <c r="M838" s="121">
        <f>IF($C$4="Neattiecināmās izmaksas",IF('11a+c+n'!$Q838="N",'11a+c+n'!M838,0))</f>
        <v>0</v>
      </c>
      <c r="N838" s="121">
        <f>IF($C$4="Neattiecināmās izmaksas",IF('11a+c+n'!$Q838="N",'11a+c+n'!N838,0))</f>
        <v>0</v>
      </c>
      <c r="O838" s="121">
        <f>IF($C$4="Neattiecināmās izmaksas",IF('11a+c+n'!$Q838="N",'11a+c+n'!O838,0))</f>
        <v>0</v>
      </c>
      <c r="P838" s="122">
        <f>IF($C$4="Neattiecināmās izmaksas",IF('11a+c+n'!$Q838="N",'11a+c+n'!P838,0))</f>
        <v>0</v>
      </c>
    </row>
    <row r="839" spans="1:16" x14ac:dyDescent="0.2">
      <c r="A839" s="49">
        <f>IF(P839=0,0,IF(COUNTBLANK(P839)=1,0,COUNTA($P$14:P839)))</f>
        <v>0</v>
      </c>
      <c r="B839" s="21">
        <f>IF($C$4="Neattiecināmās izmaksas",IF('11a+c+n'!$Q839="N",'11a+c+n'!B839,0))</f>
        <v>0</v>
      </c>
      <c r="C839" s="21">
        <f>IF($C$4="Neattiecināmās izmaksas",IF('11a+c+n'!$Q839="N",'11a+c+n'!C839,0))</f>
        <v>0</v>
      </c>
      <c r="D839" s="21">
        <f>IF($C$4="Neattiecināmās izmaksas",IF('11a+c+n'!$Q839="N",'11a+c+n'!D839,0))</f>
        <v>0</v>
      </c>
      <c r="E839" s="42"/>
      <c r="F839" s="64"/>
      <c r="G839" s="121"/>
      <c r="H839" s="121">
        <f>IF($C$4="Neattiecināmās izmaksas",IF('11a+c+n'!$Q839="N",'11a+c+n'!H839,0))</f>
        <v>0</v>
      </c>
      <c r="I839" s="121"/>
      <c r="J839" s="121"/>
      <c r="K839" s="122">
        <f>IF($C$4="Neattiecināmās izmaksas",IF('11a+c+n'!$Q839="N",'11a+c+n'!K839,0))</f>
        <v>0</v>
      </c>
      <c r="L839" s="83">
        <f>IF($C$4="Neattiecināmās izmaksas",IF('11a+c+n'!$Q839="N",'11a+c+n'!L839,0))</f>
        <v>0</v>
      </c>
      <c r="M839" s="121">
        <f>IF($C$4="Neattiecināmās izmaksas",IF('11a+c+n'!$Q839="N",'11a+c+n'!M839,0))</f>
        <v>0</v>
      </c>
      <c r="N839" s="121">
        <f>IF($C$4="Neattiecināmās izmaksas",IF('11a+c+n'!$Q839="N",'11a+c+n'!N839,0))</f>
        <v>0</v>
      </c>
      <c r="O839" s="121">
        <f>IF($C$4="Neattiecināmās izmaksas",IF('11a+c+n'!$Q839="N",'11a+c+n'!O839,0))</f>
        <v>0</v>
      </c>
      <c r="P839" s="122">
        <f>IF($C$4="Neattiecināmās izmaksas",IF('11a+c+n'!$Q839="N",'11a+c+n'!P839,0))</f>
        <v>0</v>
      </c>
    </row>
    <row r="840" spans="1:16" x14ac:dyDescent="0.2">
      <c r="A840" s="49">
        <f>IF(P840=0,0,IF(COUNTBLANK(P840)=1,0,COUNTA($P$14:P840)))</f>
        <v>0</v>
      </c>
      <c r="B840" s="21">
        <f>IF($C$4="Neattiecināmās izmaksas",IF('11a+c+n'!$Q840="N",'11a+c+n'!B840,0))</f>
        <v>0</v>
      </c>
      <c r="C840" s="21">
        <f>IF($C$4="Neattiecināmās izmaksas",IF('11a+c+n'!$Q840="N",'11a+c+n'!C840,0))</f>
        <v>0</v>
      </c>
      <c r="D840" s="21">
        <f>IF($C$4="Neattiecināmās izmaksas",IF('11a+c+n'!$Q840="N",'11a+c+n'!D840,0))</f>
        <v>0</v>
      </c>
      <c r="E840" s="42"/>
      <c r="F840" s="64"/>
      <c r="G840" s="121"/>
      <c r="H840" s="121">
        <f>IF($C$4="Neattiecināmās izmaksas",IF('11a+c+n'!$Q840="N",'11a+c+n'!H840,0))</f>
        <v>0</v>
      </c>
      <c r="I840" s="121"/>
      <c r="J840" s="121"/>
      <c r="K840" s="122">
        <f>IF($C$4="Neattiecināmās izmaksas",IF('11a+c+n'!$Q840="N",'11a+c+n'!K840,0))</f>
        <v>0</v>
      </c>
      <c r="L840" s="83">
        <f>IF($C$4="Neattiecināmās izmaksas",IF('11a+c+n'!$Q840="N",'11a+c+n'!L840,0))</f>
        <v>0</v>
      </c>
      <c r="M840" s="121">
        <f>IF($C$4="Neattiecināmās izmaksas",IF('11a+c+n'!$Q840="N",'11a+c+n'!M840,0))</f>
        <v>0</v>
      </c>
      <c r="N840" s="121">
        <f>IF($C$4="Neattiecināmās izmaksas",IF('11a+c+n'!$Q840="N",'11a+c+n'!N840,0))</f>
        <v>0</v>
      </c>
      <c r="O840" s="121">
        <f>IF($C$4="Neattiecināmās izmaksas",IF('11a+c+n'!$Q840="N",'11a+c+n'!O840,0))</f>
        <v>0</v>
      </c>
      <c r="P840" s="122">
        <f>IF($C$4="Neattiecināmās izmaksas",IF('11a+c+n'!$Q840="N",'11a+c+n'!P840,0))</f>
        <v>0</v>
      </c>
    </row>
    <row r="841" spans="1:16" x14ac:dyDescent="0.2">
      <c r="A841" s="49">
        <f>IF(P841=0,0,IF(COUNTBLANK(P841)=1,0,COUNTA($P$14:P841)))</f>
        <v>0</v>
      </c>
      <c r="B841" s="21">
        <f>IF($C$4="Neattiecināmās izmaksas",IF('11a+c+n'!$Q841="N",'11a+c+n'!B841,0))</f>
        <v>0</v>
      </c>
      <c r="C841" s="21">
        <f>IF($C$4="Neattiecināmās izmaksas",IF('11a+c+n'!$Q841="N",'11a+c+n'!C841,0))</f>
        <v>0</v>
      </c>
      <c r="D841" s="21">
        <f>IF($C$4="Neattiecināmās izmaksas",IF('11a+c+n'!$Q841="N",'11a+c+n'!D841,0))</f>
        <v>0</v>
      </c>
      <c r="E841" s="42"/>
      <c r="F841" s="64"/>
      <c r="G841" s="121"/>
      <c r="H841" s="121">
        <f>IF($C$4="Neattiecināmās izmaksas",IF('11a+c+n'!$Q841="N",'11a+c+n'!H841,0))</f>
        <v>0</v>
      </c>
      <c r="I841" s="121"/>
      <c r="J841" s="121"/>
      <c r="K841" s="122">
        <f>IF($C$4="Neattiecināmās izmaksas",IF('11a+c+n'!$Q841="N",'11a+c+n'!K841,0))</f>
        <v>0</v>
      </c>
      <c r="L841" s="83">
        <f>IF($C$4="Neattiecināmās izmaksas",IF('11a+c+n'!$Q841="N",'11a+c+n'!L841,0))</f>
        <v>0</v>
      </c>
      <c r="M841" s="121">
        <f>IF($C$4="Neattiecināmās izmaksas",IF('11a+c+n'!$Q841="N",'11a+c+n'!M841,0))</f>
        <v>0</v>
      </c>
      <c r="N841" s="121">
        <f>IF($C$4="Neattiecināmās izmaksas",IF('11a+c+n'!$Q841="N",'11a+c+n'!N841,0))</f>
        <v>0</v>
      </c>
      <c r="O841" s="121">
        <f>IF($C$4="Neattiecināmās izmaksas",IF('11a+c+n'!$Q841="N",'11a+c+n'!O841,0))</f>
        <v>0</v>
      </c>
      <c r="P841" s="122">
        <f>IF($C$4="Neattiecināmās izmaksas",IF('11a+c+n'!$Q841="N",'11a+c+n'!P841,0))</f>
        <v>0</v>
      </c>
    </row>
    <row r="842" spans="1:16" x14ac:dyDescent="0.2">
      <c r="A842" s="49">
        <f>IF(P842=0,0,IF(COUNTBLANK(P842)=1,0,COUNTA($P$14:P842)))</f>
        <v>0</v>
      </c>
      <c r="B842" s="21">
        <f>IF($C$4="Neattiecināmās izmaksas",IF('11a+c+n'!$Q842="N",'11a+c+n'!B842,0))</f>
        <v>0</v>
      </c>
      <c r="C842" s="21">
        <f>IF($C$4="Neattiecināmās izmaksas",IF('11a+c+n'!$Q842="N",'11a+c+n'!C842,0))</f>
        <v>0</v>
      </c>
      <c r="D842" s="21">
        <f>IF($C$4="Neattiecināmās izmaksas",IF('11a+c+n'!$Q842="N",'11a+c+n'!D842,0))</f>
        <v>0</v>
      </c>
      <c r="E842" s="42"/>
      <c r="F842" s="64"/>
      <c r="G842" s="121"/>
      <c r="H842" s="121">
        <f>IF($C$4="Neattiecināmās izmaksas",IF('11a+c+n'!$Q842="N",'11a+c+n'!H842,0))</f>
        <v>0</v>
      </c>
      <c r="I842" s="121"/>
      <c r="J842" s="121"/>
      <c r="K842" s="122">
        <f>IF($C$4="Neattiecināmās izmaksas",IF('11a+c+n'!$Q842="N",'11a+c+n'!K842,0))</f>
        <v>0</v>
      </c>
      <c r="L842" s="83">
        <f>IF($C$4="Neattiecināmās izmaksas",IF('11a+c+n'!$Q842="N",'11a+c+n'!L842,0))</f>
        <v>0</v>
      </c>
      <c r="M842" s="121">
        <f>IF($C$4="Neattiecināmās izmaksas",IF('11a+c+n'!$Q842="N",'11a+c+n'!M842,0))</f>
        <v>0</v>
      </c>
      <c r="N842" s="121">
        <f>IF($C$4="Neattiecināmās izmaksas",IF('11a+c+n'!$Q842="N",'11a+c+n'!N842,0))</f>
        <v>0</v>
      </c>
      <c r="O842" s="121">
        <f>IF($C$4="Neattiecināmās izmaksas",IF('11a+c+n'!$Q842="N",'11a+c+n'!O842,0))</f>
        <v>0</v>
      </c>
      <c r="P842" s="122">
        <f>IF($C$4="Neattiecināmās izmaksas",IF('11a+c+n'!$Q842="N",'11a+c+n'!P842,0))</f>
        <v>0</v>
      </c>
    </row>
    <row r="843" spans="1:16" x14ac:dyDescent="0.2">
      <c r="A843" s="49">
        <f>IF(P843=0,0,IF(COUNTBLANK(P843)=1,0,COUNTA($P$14:P843)))</f>
        <v>0</v>
      </c>
      <c r="B843" s="21">
        <f>IF($C$4="Neattiecināmās izmaksas",IF('11a+c+n'!$Q843="N",'11a+c+n'!B843,0))</f>
        <v>0</v>
      </c>
      <c r="C843" s="21">
        <f>IF($C$4="Neattiecināmās izmaksas",IF('11a+c+n'!$Q843="N",'11a+c+n'!C843,0))</f>
        <v>0</v>
      </c>
      <c r="D843" s="21">
        <f>IF($C$4="Neattiecināmās izmaksas",IF('11a+c+n'!$Q843="N",'11a+c+n'!D843,0))</f>
        <v>0</v>
      </c>
      <c r="E843" s="42"/>
      <c r="F843" s="64"/>
      <c r="G843" s="121"/>
      <c r="H843" s="121">
        <f>IF($C$4="Neattiecināmās izmaksas",IF('11a+c+n'!$Q843="N",'11a+c+n'!H843,0))</f>
        <v>0</v>
      </c>
      <c r="I843" s="121"/>
      <c r="J843" s="121"/>
      <c r="K843" s="122">
        <f>IF($C$4="Neattiecināmās izmaksas",IF('11a+c+n'!$Q843="N",'11a+c+n'!K843,0))</f>
        <v>0</v>
      </c>
      <c r="L843" s="83">
        <f>IF($C$4="Neattiecināmās izmaksas",IF('11a+c+n'!$Q843="N",'11a+c+n'!L843,0))</f>
        <v>0</v>
      </c>
      <c r="M843" s="121">
        <f>IF($C$4="Neattiecināmās izmaksas",IF('11a+c+n'!$Q843="N",'11a+c+n'!M843,0))</f>
        <v>0</v>
      </c>
      <c r="N843" s="121">
        <f>IF($C$4="Neattiecināmās izmaksas",IF('11a+c+n'!$Q843="N",'11a+c+n'!N843,0))</f>
        <v>0</v>
      </c>
      <c r="O843" s="121">
        <f>IF($C$4="Neattiecināmās izmaksas",IF('11a+c+n'!$Q843="N",'11a+c+n'!O843,0))</f>
        <v>0</v>
      </c>
      <c r="P843" s="122">
        <f>IF($C$4="Neattiecināmās izmaksas",IF('11a+c+n'!$Q843="N",'11a+c+n'!P843,0))</f>
        <v>0</v>
      </c>
    </row>
    <row r="844" spans="1:16" x14ac:dyDescent="0.2">
      <c r="A844" s="49">
        <f>IF(P844=0,0,IF(COUNTBLANK(P844)=1,0,COUNTA($P$14:P844)))</f>
        <v>0</v>
      </c>
      <c r="B844" s="21">
        <f>IF($C$4="Neattiecināmās izmaksas",IF('11a+c+n'!$Q844="N",'11a+c+n'!B844,0))</f>
        <v>0</v>
      </c>
      <c r="C844" s="21">
        <f>IF($C$4="Neattiecināmās izmaksas",IF('11a+c+n'!$Q844="N",'11a+c+n'!C844,0))</f>
        <v>0</v>
      </c>
      <c r="D844" s="21">
        <f>IF($C$4="Neattiecināmās izmaksas",IF('11a+c+n'!$Q844="N",'11a+c+n'!D844,0))</f>
        <v>0</v>
      </c>
      <c r="E844" s="42"/>
      <c r="F844" s="64"/>
      <c r="G844" s="121"/>
      <c r="H844" s="121">
        <f>IF($C$4="Neattiecināmās izmaksas",IF('11a+c+n'!$Q844="N",'11a+c+n'!H844,0))</f>
        <v>0</v>
      </c>
      <c r="I844" s="121"/>
      <c r="J844" s="121"/>
      <c r="K844" s="122">
        <f>IF($C$4="Neattiecināmās izmaksas",IF('11a+c+n'!$Q844="N",'11a+c+n'!K844,0))</f>
        <v>0</v>
      </c>
      <c r="L844" s="83">
        <f>IF($C$4="Neattiecināmās izmaksas",IF('11a+c+n'!$Q844="N",'11a+c+n'!L844,0))</f>
        <v>0</v>
      </c>
      <c r="M844" s="121">
        <f>IF($C$4="Neattiecināmās izmaksas",IF('11a+c+n'!$Q844="N",'11a+c+n'!M844,0))</f>
        <v>0</v>
      </c>
      <c r="N844" s="121">
        <f>IF($C$4="Neattiecināmās izmaksas",IF('11a+c+n'!$Q844="N",'11a+c+n'!N844,0))</f>
        <v>0</v>
      </c>
      <c r="O844" s="121">
        <f>IF($C$4="Neattiecināmās izmaksas",IF('11a+c+n'!$Q844="N",'11a+c+n'!O844,0))</f>
        <v>0</v>
      </c>
      <c r="P844" s="122">
        <f>IF($C$4="Neattiecināmās izmaksas",IF('11a+c+n'!$Q844="N",'11a+c+n'!P844,0))</f>
        <v>0</v>
      </c>
    </row>
    <row r="845" spans="1:16" x14ac:dyDescent="0.2">
      <c r="A845" s="49">
        <f>IF(P845=0,0,IF(COUNTBLANK(P845)=1,0,COUNTA($P$14:P845)))</f>
        <v>0</v>
      </c>
      <c r="B845" s="21">
        <f>IF($C$4="Neattiecināmās izmaksas",IF('11a+c+n'!$Q845="N",'11a+c+n'!B845,0))</f>
        <v>0</v>
      </c>
      <c r="C845" s="21">
        <f>IF($C$4="Neattiecināmās izmaksas",IF('11a+c+n'!$Q845="N",'11a+c+n'!C845,0))</f>
        <v>0</v>
      </c>
      <c r="D845" s="21">
        <f>IF($C$4="Neattiecināmās izmaksas",IF('11a+c+n'!$Q845="N",'11a+c+n'!D845,0))</f>
        <v>0</v>
      </c>
      <c r="E845" s="42"/>
      <c r="F845" s="64"/>
      <c r="G845" s="121"/>
      <c r="H845" s="121">
        <f>IF($C$4="Neattiecināmās izmaksas",IF('11a+c+n'!$Q845="N",'11a+c+n'!H845,0))</f>
        <v>0</v>
      </c>
      <c r="I845" s="121"/>
      <c r="J845" s="121"/>
      <c r="K845" s="122">
        <f>IF($C$4="Neattiecināmās izmaksas",IF('11a+c+n'!$Q845="N",'11a+c+n'!K845,0))</f>
        <v>0</v>
      </c>
      <c r="L845" s="83">
        <f>IF($C$4="Neattiecināmās izmaksas",IF('11a+c+n'!$Q845="N",'11a+c+n'!L845,0))</f>
        <v>0</v>
      </c>
      <c r="M845" s="121">
        <f>IF($C$4="Neattiecināmās izmaksas",IF('11a+c+n'!$Q845="N",'11a+c+n'!M845,0))</f>
        <v>0</v>
      </c>
      <c r="N845" s="121">
        <f>IF($C$4="Neattiecināmās izmaksas",IF('11a+c+n'!$Q845="N",'11a+c+n'!N845,0))</f>
        <v>0</v>
      </c>
      <c r="O845" s="121">
        <f>IF($C$4="Neattiecināmās izmaksas",IF('11a+c+n'!$Q845="N",'11a+c+n'!O845,0))</f>
        <v>0</v>
      </c>
      <c r="P845" s="122">
        <f>IF($C$4="Neattiecināmās izmaksas",IF('11a+c+n'!$Q845="N",'11a+c+n'!P845,0))</f>
        <v>0</v>
      </c>
    </row>
    <row r="846" spans="1:16" x14ac:dyDescent="0.2">
      <c r="A846" s="49">
        <f>IF(P846=0,0,IF(COUNTBLANK(P846)=1,0,COUNTA($P$14:P846)))</f>
        <v>0</v>
      </c>
      <c r="B846" s="21">
        <f>IF($C$4="Neattiecināmās izmaksas",IF('11a+c+n'!$Q846="N",'11a+c+n'!B846,0))</f>
        <v>0</v>
      </c>
      <c r="C846" s="21">
        <f>IF($C$4="Neattiecināmās izmaksas",IF('11a+c+n'!$Q846="N",'11a+c+n'!C846,0))</f>
        <v>0</v>
      </c>
      <c r="D846" s="21">
        <f>IF($C$4="Neattiecināmās izmaksas",IF('11a+c+n'!$Q846="N",'11a+c+n'!D846,0))</f>
        <v>0</v>
      </c>
      <c r="E846" s="42"/>
      <c r="F846" s="64"/>
      <c r="G846" s="121"/>
      <c r="H846" s="121">
        <f>IF($C$4="Neattiecināmās izmaksas",IF('11a+c+n'!$Q846="N",'11a+c+n'!H846,0))</f>
        <v>0</v>
      </c>
      <c r="I846" s="121"/>
      <c r="J846" s="121"/>
      <c r="K846" s="122">
        <f>IF($C$4="Neattiecināmās izmaksas",IF('11a+c+n'!$Q846="N",'11a+c+n'!K846,0))</f>
        <v>0</v>
      </c>
      <c r="L846" s="83">
        <f>IF($C$4="Neattiecināmās izmaksas",IF('11a+c+n'!$Q846="N",'11a+c+n'!L846,0))</f>
        <v>0</v>
      </c>
      <c r="M846" s="121">
        <f>IF($C$4="Neattiecināmās izmaksas",IF('11a+c+n'!$Q846="N",'11a+c+n'!M846,0))</f>
        <v>0</v>
      </c>
      <c r="N846" s="121">
        <f>IF($C$4="Neattiecināmās izmaksas",IF('11a+c+n'!$Q846="N",'11a+c+n'!N846,0))</f>
        <v>0</v>
      </c>
      <c r="O846" s="121">
        <f>IF($C$4="Neattiecināmās izmaksas",IF('11a+c+n'!$Q846="N",'11a+c+n'!O846,0))</f>
        <v>0</v>
      </c>
      <c r="P846" s="122">
        <f>IF($C$4="Neattiecināmās izmaksas",IF('11a+c+n'!$Q846="N",'11a+c+n'!P846,0))</f>
        <v>0</v>
      </c>
    </row>
    <row r="847" spans="1:16" x14ac:dyDescent="0.2">
      <c r="A847" s="49">
        <f>IF(P847=0,0,IF(COUNTBLANK(P847)=1,0,COUNTA($P$14:P847)))</f>
        <v>0</v>
      </c>
      <c r="B847" s="21">
        <f>IF($C$4="Neattiecināmās izmaksas",IF('11a+c+n'!$Q847="N",'11a+c+n'!B847,0))</f>
        <v>0</v>
      </c>
      <c r="C847" s="21">
        <f>IF($C$4="Neattiecināmās izmaksas",IF('11a+c+n'!$Q847="N",'11a+c+n'!C847,0))</f>
        <v>0</v>
      </c>
      <c r="D847" s="21">
        <f>IF($C$4="Neattiecināmās izmaksas",IF('11a+c+n'!$Q847="N",'11a+c+n'!D847,0))</f>
        <v>0</v>
      </c>
      <c r="E847" s="42"/>
      <c r="F847" s="64"/>
      <c r="G847" s="121"/>
      <c r="H847" s="121">
        <f>IF($C$4="Neattiecināmās izmaksas",IF('11a+c+n'!$Q847="N",'11a+c+n'!H847,0))</f>
        <v>0</v>
      </c>
      <c r="I847" s="121"/>
      <c r="J847" s="121"/>
      <c r="K847" s="122">
        <f>IF($C$4="Neattiecināmās izmaksas",IF('11a+c+n'!$Q847="N",'11a+c+n'!K847,0))</f>
        <v>0</v>
      </c>
      <c r="L847" s="83">
        <f>IF($C$4="Neattiecināmās izmaksas",IF('11a+c+n'!$Q847="N",'11a+c+n'!L847,0))</f>
        <v>0</v>
      </c>
      <c r="M847" s="121">
        <f>IF($C$4="Neattiecināmās izmaksas",IF('11a+c+n'!$Q847="N",'11a+c+n'!M847,0))</f>
        <v>0</v>
      </c>
      <c r="N847" s="121">
        <f>IF($C$4="Neattiecināmās izmaksas",IF('11a+c+n'!$Q847="N",'11a+c+n'!N847,0))</f>
        <v>0</v>
      </c>
      <c r="O847" s="121">
        <f>IF($C$4="Neattiecināmās izmaksas",IF('11a+c+n'!$Q847="N",'11a+c+n'!O847,0))</f>
        <v>0</v>
      </c>
      <c r="P847" s="122">
        <f>IF($C$4="Neattiecināmās izmaksas",IF('11a+c+n'!$Q847="N",'11a+c+n'!P847,0))</f>
        <v>0</v>
      </c>
    </row>
    <row r="848" spans="1:16" x14ac:dyDescent="0.2">
      <c r="A848" s="49">
        <f>IF(P848=0,0,IF(COUNTBLANK(P848)=1,0,COUNTA($P$14:P848)))</f>
        <v>0</v>
      </c>
      <c r="B848" s="21">
        <f>IF($C$4="Neattiecināmās izmaksas",IF('11a+c+n'!$Q848="N",'11a+c+n'!B848,0))</f>
        <v>0</v>
      </c>
      <c r="C848" s="21">
        <f>IF($C$4="Neattiecināmās izmaksas",IF('11a+c+n'!$Q848="N",'11a+c+n'!C848,0))</f>
        <v>0</v>
      </c>
      <c r="D848" s="21">
        <f>IF($C$4="Neattiecināmās izmaksas",IF('11a+c+n'!$Q848="N",'11a+c+n'!D848,0))</f>
        <v>0</v>
      </c>
      <c r="E848" s="42"/>
      <c r="F848" s="64"/>
      <c r="G848" s="121"/>
      <c r="H848" s="121">
        <f>IF($C$4="Neattiecināmās izmaksas",IF('11a+c+n'!$Q848="N",'11a+c+n'!H848,0))</f>
        <v>0</v>
      </c>
      <c r="I848" s="121"/>
      <c r="J848" s="121"/>
      <c r="K848" s="122">
        <f>IF($C$4="Neattiecināmās izmaksas",IF('11a+c+n'!$Q848="N",'11a+c+n'!K848,0))</f>
        <v>0</v>
      </c>
      <c r="L848" s="83">
        <f>IF($C$4="Neattiecināmās izmaksas",IF('11a+c+n'!$Q848="N",'11a+c+n'!L848,0))</f>
        <v>0</v>
      </c>
      <c r="M848" s="121">
        <f>IF($C$4="Neattiecināmās izmaksas",IF('11a+c+n'!$Q848="N",'11a+c+n'!M848,0))</f>
        <v>0</v>
      </c>
      <c r="N848" s="121">
        <f>IF($C$4="Neattiecināmās izmaksas",IF('11a+c+n'!$Q848="N",'11a+c+n'!N848,0))</f>
        <v>0</v>
      </c>
      <c r="O848" s="121">
        <f>IF($C$4="Neattiecināmās izmaksas",IF('11a+c+n'!$Q848="N",'11a+c+n'!O848,0))</f>
        <v>0</v>
      </c>
      <c r="P848" s="122">
        <f>IF($C$4="Neattiecināmās izmaksas",IF('11a+c+n'!$Q848="N",'11a+c+n'!P848,0))</f>
        <v>0</v>
      </c>
    </row>
    <row r="849" spans="1:16" x14ac:dyDescent="0.2">
      <c r="A849" s="49">
        <f>IF(P849=0,0,IF(COUNTBLANK(P849)=1,0,COUNTA($P$14:P849)))</f>
        <v>0</v>
      </c>
      <c r="B849" s="21">
        <f>IF($C$4="Neattiecināmās izmaksas",IF('11a+c+n'!$Q849="N",'11a+c+n'!B849,0))</f>
        <v>0</v>
      </c>
      <c r="C849" s="21">
        <f>IF($C$4="Neattiecināmās izmaksas",IF('11a+c+n'!$Q849="N",'11a+c+n'!C849,0))</f>
        <v>0</v>
      </c>
      <c r="D849" s="21">
        <f>IF($C$4="Neattiecināmās izmaksas",IF('11a+c+n'!$Q849="N",'11a+c+n'!D849,0))</f>
        <v>0</v>
      </c>
      <c r="E849" s="42"/>
      <c r="F849" s="64"/>
      <c r="G849" s="121"/>
      <c r="H849" s="121">
        <f>IF($C$4="Neattiecināmās izmaksas",IF('11a+c+n'!$Q849="N",'11a+c+n'!H849,0))</f>
        <v>0</v>
      </c>
      <c r="I849" s="121"/>
      <c r="J849" s="121"/>
      <c r="K849" s="122">
        <f>IF($C$4="Neattiecināmās izmaksas",IF('11a+c+n'!$Q849="N",'11a+c+n'!K849,0))</f>
        <v>0</v>
      </c>
      <c r="L849" s="83">
        <f>IF($C$4="Neattiecināmās izmaksas",IF('11a+c+n'!$Q849="N",'11a+c+n'!L849,0))</f>
        <v>0</v>
      </c>
      <c r="M849" s="121">
        <f>IF($C$4="Neattiecināmās izmaksas",IF('11a+c+n'!$Q849="N",'11a+c+n'!M849,0))</f>
        <v>0</v>
      </c>
      <c r="N849" s="121">
        <f>IF($C$4="Neattiecināmās izmaksas",IF('11a+c+n'!$Q849="N",'11a+c+n'!N849,0))</f>
        <v>0</v>
      </c>
      <c r="O849" s="121">
        <f>IF($C$4="Neattiecināmās izmaksas",IF('11a+c+n'!$Q849="N",'11a+c+n'!O849,0))</f>
        <v>0</v>
      </c>
      <c r="P849" s="122">
        <f>IF($C$4="Neattiecināmās izmaksas",IF('11a+c+n'!$Q849="N",'11a+c+n'!P849,0))</f>
        <v>0</v>
      </c>
    </row>
    <row r="850" spans="1:16" x14ac:dyDescent="0.2">
      <c r="A850" s="49">
        <f>IF(P850=0,0,IF(COUNTBLANK(P850)=1,0,COUNTA($P$14:P850)))</f>
        <v>0</v>
      </c>
      <c r="B850" s="21">
        <f>IF($C$4="Neattiecināmās izmaksas",IF('11a+c+n'!$Q850="N",'11a+c+n'!B850,0))</f>
        <v>0</v>
      </c>
      <c r="C850" s="21">
        <f>IF($C$4="Neattiecināmās izmaksas",IF('11a+c+n'!$Q850="N",'11a+c+n'!C850,0))</f>
        <v>0</v>
      </c>
      <c r="D850" s="21">
        <f>IF($C$4="Neattiecināmās izmaksas",IF('11a+c+n'!$Q850="N",'11a+c+n'!D850,0))</f>
        <v>0</v>
      </c>
      <c r="E850" s="42"/>
      <c r="F850" s="64"/>
      <c r="G850" s="121"/>
      <c r="H850" s="121">
        <f>IF($C$4="Neattiecināmās izmaksas",IF('11a+c+n'!$Q850="N",'11a+c+n'!H850,0))</f>
        <v>0</v>
      </c>
      <c r="I850" s="121"/>
      <c r="J850" s="121"/>
      <c r="K850" s="122">
        <f>IF($C$4="Neattiecināmās izmaksas",IF('11a+c+n'!$Q850="N",'11a+c+n'!K850,0))</f>
        <v>0</v>
      </c>
      <c r="L850" s="83">
        <f>IF($C$4="Neattiecināmās izmaksas",IF('11a+c+n'!$Q850="N",'11a+c+n'!L850,0))</f>
        <v>0</v>
      </c>
      <c r="M850" s="121">
        <f>IF($C$4="Neattiecināmās izmaksas",IF('11a+c+n'!$Q850="N",'11a+c+n'!M850,0))</f>
        <v>0</v>
      </c>
      <c r="N850" s="121">
        <f>IF($C$4="Neattiecināmās izmaksas",IF('11a+c+n'!$Q850="N",'11a+c+n'!N850,0))</f>
        <v>0</v>
      </c>
      <c r="O850" s="121">
        <f>IF($C$4="Neattiecināmās izmaksas",IF('11a+c+n'!$Q850="N",'11a+c+n'!O850,0))</f>
        <v>0</v>
      </c>
      <c r="P850" s="122">
        <f>IF($C$4="Neattiecināmās izmaksas",IF('11a+c+n'!$Q850="N",'11a+c+n'!P850,0))</f>
        <v>0</v>
      </c>
    </row>
    <row r="851" spans="1:16" x14ac:dyDescent="0.2">
      <c r="A851" s="49">
        <f>IF(P851=0,0,IF(COUNTBLANK(P851)=1,0,COUNTA($P$14:P851)))</f>
        <v>0</v>
      </c>
      <c r="B851" s="21">
        <f>IF($C$4="Neattiecināmās izmaksas",IF('11a+c+n'!$Q851="N",'11a+c+n'!B851,0))</f>
        <v>0</v>
      </c>
      <c r="C851" s="21">
        <f>IF($C$4="Neattiecināmās izmaksas",IF('11a+c+n'!$Q851="N",'11a+c+n'!C851,0))</f>
        <v>0</v>
      </c>
      <c r="D851" s="21">
        <f>IF($C$4="Neattiecināmās izmaksas",IF('11a+c+n'!$Q851="N",'11a+c+n'!D851,0))</f>
        <v>0</v>
      </c>
      <c r="E851" s="42"/>
      <c r="F851" s="64"/>
      <c r="G851" s="121"/>
      <c r="H851" s="121">
        <f>IF($C$4="Neattiecināmās izmaksas",IF('11a+c+n'!$Q851="N",'11a+c+n'!H851,0))</f>
        <v>0</v>
      </c>
      <c r="I851" s="121"/>
      <c r="J851" s="121"/>
      <c r="K851" s="122">
        <f>IF($C$4="Neattiecināmās izmaksas",IF('11a+c+n'!$Q851="N",'11a+c+n'!K851,0))</f>
        <v>0</v>
      </c>
      <c r="L851" s="83">
        <f>IF($C$4="Neattiecināmās izmaksas",IF('11a+c+n'!$Q851="N",'11a+c+n'!L851,0))</f>
        <v>0</v>
      </c>
      <c r="M851" s="121">
        <f>IF($C$4="Neattiecināmās izmaksas",IF('11a+c+n'!$Q851="N",'11a+c+n'!M851,0))</f>
        <v>0</v>
      </c>
      <c r="N851" s="121">
        <f>IF($C$4="Neattiecināmās izmaksas",IF('11a+c+n'!$Q851="N",'11a+c+n'!N851,0))</f>
        <v>0</v>
      </c>
      <c r="O851" s="121">
        <f>IF($C$4="Neattiecināmās izmaksas",IF('11a+c+n'!$Q851="N",'11a+c+n'!O851,0))</f>
        <v>0</v>
      </c>
      <c r="P851" s="122">
        <f>IF($C$4="Neattiecināmās izmaksas",IF('11a+c+n'!$Q851="N",'11a+c+n'!P851,0))</f>
        <v>0</v>
      </c>
    </row>
    <row r="852" spans="1:16" x14ac:dyDescent="0.2">
      <c r="A852" s="49">
        <f>IF(P852=0,0,IF(COUNTBLANK(P852)=1,0,COUNTA($P$14:P852)))</f>
        <v>0</v>
      </c>
      <c r="B852" s="21">
        <f>IF($C$4="Neattiecināmās izmaksas",IF('11a+c+n'!$Q852="N",'11a+c+n'!B852,0))</f>
        <v>0</v>
      </c>
      <c r="C852" s="21">
        <f>IF($C$4="Neattiecināmās izmaksas",IF('11a+c+n'!$Q852="N",'11a+c+n'!C852,0))</f>
        <v>0</v>
      </c>
      <c r="D852" s="21">
        <f>IF($C$4="Neattiecināmās izmaksas",IF('11a+c+n'!$Q852="N",'11a+c+n'!D852,0))</f>
        <v>0</v>
      </c>
      <c r="E852" s="42"/>
      <c r="F852" s="64"/>
      <c r="G852" s="121"/>
      <c r="H852" s="121">
        <f>IF($C$4="Neattiecināmās izmaksas",IF('11a+c+n'!$Q852="N",'11a+c+n'!H852,0))</f>
        <v>0</v>
      </c>
      <c r="I852" s="121"/>
      <c r="J852" s="121"/>
      <c r="K852" s="122">
        <f>IF($C$4="Neattiecināmās izmaksas",IF('11a+c+n'!$Q852="N",'11a+c+n'!K852,0))</f>
        <v>0</v>
      </c>
      <c r="L852" s="83">
        <f>IF($C$4="Neattiecināmās izmaksas",IF('11a+c+n'!$Q852="N",'11a+c+n'!L852,0))</f>
        <v>0</v>
      </c>
      <c r="M852" s="121">
        <f>IF($C$4="Neattiecināmās izmaksas",IF('11a+c+n'!$Q852="N",'11a+c+n'!M852,0))</f>
        <v>0</v>
      </c>
      <c r="N852" s="121">
        <f>IF($C$4="Neattiecināmās izmaksas",IF('11a+c+n'!$Q852="N",'11a+c+n'!N852,0))</f>
        <v>0</v>
      </c>
      <c r="O852" s="121">
        <f>IF($C$4="Neattiecināmās izmaksas",IF('11a+c+n'!$Q852="N",'11a+c+n'!O852,0))</f>
        <v>0</v>
      </c>
      <c r="P852" s="122">
        <f>IF($C$4="Neattiecināmās izmaksas",IF('11a+c+n'!$Q852="N",'11a+c+n'!P852,0))</f>
        <v>0</v>
      </c>
    </row>
    <row r="853" spans="1:16" x14ac:dyDescent="0.2">
      <c r="A853" s="49">
        <f>IF(P853=0,0,IF(COUNTBLANK(P853)=1,0,COUNTA($P$14:P853)))</f>
        <v>0</v>
      </c>
      <c r="B853" s="21">
        <f>IF($C$4="Neattiecināmās izmaksas",IF('11a+c+n'!$Q853="N",'11a+c+n'!B853,0))</f>
        <v>0</v>
      </c>
      <c r="C853" s="21">
        <f>IF($C$4="Neattiecināmās izmaksas",IF('11a+c+n'!$Q853="N",'11a+c+n'!C853,0))</f>
        <v>0</v>
      </c>
      <c r="D853" s="21">
        <f>IF($C$4="Neattiecināmās izmaksas",IF('11a+c+n'!$Q853="N",'11a+c+n'!D853,0))</f>
        <v>0</v>
      </c>
      <c r="E853" s="42"/>
      <c r="F853" s="64"/>
      <c r="G853" s="121"/>
      <c r="H853" s="121">
        <f>IF($C$4="Neattiecināmās izmaksas",IF('11a+c+n'!$Q853="N",'11a+c+n'!H853,0))</f>
        <v>0</v>
      </c>
      <c r="I853" s="121"/>
      <c r="J853" s="121"/>
      <c r="K853" s="122">
        <f>IF($C$4="Neattiecināmās izmaksas",IF('11a+c+n'!$Q853="N",'11a+c+n'!K853,0))</f>
        <v>0</v>
      </c>
      <c r="L853" s="83">
        <f>IF($C$4="Neattiecināmās izmaksas",IF('11a+c+n'!$Q853="N",'11a+c+n'!L853,0))</f>
        <v>0</v>
      </c>
      <c r="M853" s="121">
        <f>IF($C$4="Neattiecināmās izmaksas",IF('11a+c+n'!$Q853="N",'11a+c+n'!M853,0))</f>
        <v>0</v>
      </c>
      <c r="N853" s="121">
        <f>IF($C$4="Neattiecināmās izmaksas",IF('11a+c+n'!$Q853="N",'11a+c+n'!N853,0))</f>
        <v>0</v>
      </c>
      <c r="O853" s="121">
        <f>IF($C$4="Neattiecināmās izmaksas",IF('11a+c+n'!$Q853="N",'11a+c+n'!O853,0))</f>
        <v>0</v>
      </c>
      <c r="P853" s="122">
        <f>IF($C$4="Neattiecināmās izmaksas",IF('11a+c+n'!$Q853="N",'11a+c+n'!P853,0))</f>
        <v>0</v>
      </c>
    </row>
    <row r="854" spans="1:16" x14ac:dyDescent="0.2">
      <c r="A854" s="49">
        <f>IF(P854=0,0,IF(COUNTBLANK(P854)=1,0,COUNTA($P$14:P854)))</f>
        <v>0</v>
      </c>
      <c r="B854" s="21">
        <f>IF($C$4="Neattiecināmās izmaksas",IF('11a+c+n'!$Q854="N",'11a+c+n'!B854,0))</f>
        <v>0</v>
      </c>
      <c r="C854" s="21">
        <f>IF($C$4="Neattiecināmās izmaksas",IF('11a+c+n'!$Q854="N",'11a+c+n'!C854,0))</f>
        <v>0</v>
      </c>
      <c r="D854" s="21">
        <f>IF($C$4="Neattiecināmās izmaksas",IF('11a+c+n'!$Q854="N",'11a+c+n'!D854,0))</f>
        <v>0</v>
      </c>
      <c r="E854" s="42"/>
      <c r="F854" s="64"/>
      <c r="G854" s="121"/>
      <c r="H854" s="121">
        <f>IF($C$4="Neattiecināmās izmaksas",IF('11a+c+n'!$Q854="N",'11a+c+n'!H854,0))</f>
        <v>0</v>
      </c>
      <c r="I854" s="121"/>
      <c r="J854" s="121"/>
      <c r="K854" s="122">
        <f>IF($C$4="Neattiecināmās izmaksas",IF('11a+c+n'!$Q854="N",'11a+c+n'!K854,0))</f>
        <v>0</v>
      </c>
      <c r="L854" s="83">
        <f>IF($C$4="Neattiecināmās izmaksas",IF('11a+c+n'!$Q854="N",'11a+c+n'!L854,0))</f>
        <v>0</v>
      </c>
      <c r="M854" s="121">
        <f>IF($C$4="Neattiecināmās izmaksas",IF('11a+c+n'!$Q854="N",'11a+c+n'!M854,0))</f>
        <v>0</v>
      </c>
      <c r="N854" s="121">
        <f>IF($C$4="Neattiecināmās izmaksas",IF('11a+c+n'!$Q854="N",'11a+c+n'!N854,0))</f>
        <v>0</v>
      </c>
      <c r="O854" s="121">
        <f>IF($C$4="Neattiecināmās izmaksas",IF('11a+c+n'!$Q854="N",'11a+c+n'!O854,0))</f>
        <v>0</v>
      </c>
      <c r="P854" s="122">
        <f>IF($C$4="Neattiecināmās izmaksas",IF('11a+c+n'!$Q854="N",'11a+c+n'!P854,0))</f>
        <v>0</v>
      </c>
    </row>
    <row r="855" spans="1:16" x14ac:dyDescent="0.2">
      <c r="A855" s="49">
        <f>IF(P855=0,0,IF(COUNTBLANK(P855)=1,0,COUNTA($P$14:P855)))</f>
        <v>0</v>
      </c>
      <c r="B855" s="21">
        <f>IF($C$4="Neattiecināmās izmaksas",IF('11a+c+n'!$Q855="N",'11a+c+n'!B855,0))</f>
        <v>0</v>
      </c>
      <c r="C855" s="21">
        <f>IF($C$4="Neattiecināmās izmaksas",IF('11a+c+n'!$Q855="N",'11a+c+n'!C855,0))</f>
        <v>0</v>
      </c>
      <c r="D855" s="21">
        <f>IF($C$4="Neattiecināmās izmaksas",IF('11a+c+n'!$Q855="N",'11a+c+n'!D855,0))</f>
        <v>0</v>
      </c>
      <c r="E855" s="42"/>
      <c r="F855" s="64"/>
      <c r="G855" s="121"/>
      <c r="H855" s="121">
        <f>IF($C$4="Neattiecināmās izmaksas",IF('11a+c+n'!$Q855="N",'11a+c+n'!H855,0))</f>
        <v>0</v>
      </c>
      <c r="I855" s="121"/>
      <c r="J855" s="121"/>
      <c r="K855" s="122">
        <f>IF($C$4="Neattiecināmās izmaksas",IF('11a+c+n'!$Q855="N",'11a+c+n'!K855,0))</f>
        <v>0</v>
      </c>
      <c r="L855" s="83">
        <f>IF($C$4="Neattiecināmās izmaksas",IF('11a+c+n'!$Q855="N",'11a+c+n'!L855,0))</f>
        <v>0</v>
      </c>
      <c r="M855" s="121">
        <f>IF($C$4="Neattiecināmās izmaksas",IF('11a+c+n'!$Q855="N",'11a+c+n'!M855,0))</f>
        <v>0</v>
      </c>
      <c r="N855" s="121">
        <f>IF($C$4="Neattiecināmās izmaksas",IF('11a+c+n'!$Q855="N",'11a+c+n'!N855,0))</f>
        <v>0</v>
      </c>
      <c r="O855" s="121">
        <f>IF($C$4="Neattiecināmās izmaksas",IF('11a+c+n'!$Q855="N",'11a+c+n'!O855,0))</f>
        <v>0</v>
      </c>
      <c r="P855" s="122">
        <f>IF($C$4="Neattiecināmās izmaksas",IF('11a+c+n'!$Q855="N",'11a+c+n'!P855,0))</f>
        <v>0</v>
      </c>
    </row>
    <row r="856" spans="1:16" x14ac:dyDescent="0.2">
      <c r="A856" s="49">
        <f>IF(P856=0,0,IF(COUNTBLANK(P856)=1,0,COUNTA($P$14:P856)))</f>
        <v>0</v>
      </c>
      <c r="B856" s="21">
        <f>IF($C$4="Neattiecināmās izmaksas",IF('11a+c+n'!$Q856="N",'11a+c+n'!B856,0))</f>
        <v>0</v>
      </c>
      <c r="C856" s="21">
        <f>IF($C$4="Neattiecināmās izmaksas",IF('11a+c+n'!$Q856="N",'11a+c+n'!C856,0))</f>
        <v>0</v>
      </c>
      <c r="D856" s="21">
        <f>IF($C$4="Neattiecināmās izmaksas",IF('11a+c+n'!$Q856="N",'11a+c+n'!D856,0))</f>
        <v>0</v>
      </c>
      <c r="E856" s="42"/>
      <c r="F856" s="64"/>
      <c r="G856" s="121"/>
      <c r="H856" s="121">
        <f>IF($C$4="Neattiecināmās izmaksas",IF('11a+c+n'!$Q856="N",'11a+c+n'!H856,0))</f>
        <v>0</v>
      </c>
      <c r="I856" s="121"/>
      <c r="J856" s="121"/>
      <c r="K856" s="122">
        <f>IF($C$4="Neattiecināmās izmaksas",IF('11a+c+n'!$Q856="N",'11a+c+n'!K856,0))</f>
        <v>0</v>
      </c>
      <c r="L856" s="83">
        <f>IF($C$4="Neattiecināmās izmaksas",IF('11a+c+n'!$Q856="N",'11a+c+n'!L856,0))</f>
        <v>0</v>
      </c>
      <c r="M856" s="121">
        <f>IF($C$4="Neattiecināmās izmaksas",IF('11a+c+n'!$Q856="N",'11a+c+n'!M856,0))</f>
        <v>0</v>
      </c>
      <c r="N856" s="121">
        <f>IF($C$4="Neattiecināmās izmaksas",IF('11a+c+n'!$Q856="N",'11a+c+n'!N856,0))</f>
        <v>0</v>
      </c>
      <c r="O856" s="121">
        <f>IF($C$4="Neattiecināmās izmaksas",IF('11a+c+n'!$Q856="N",'11a+c+n'!O856,0))</f>
        <v>0</v>
      </c>
      <c r="P856" s="122">
        <f>IF($C$4="Neattiecināmās izmaksas",IF('11a+c+n'!$Q856="N",'11a+c+n'!P856,0))</f>
        <v>0</v>
      </c>
    </row>
    <row r="857" spans="1:16" x14ac:dyDescent="0.2">
      <c r="A857" s="49">
        <f>IF(P857=0,0,IF(COUNTBLANK(P857)=1,0,COUNTA($P$14:P857)))</f>
        <v>0</v>
      </c>
      <c r="B857" s="21">
        <f>IF($C$4="Neattiecināmās izmaksas",IF('11a+c+n'!$Q857="N",'11a+c+n'!B857,0))</f>
        <v>0</v>
      </c>
      <c r="C857" s="21">
        <f>IF($C$4="Neattiecināmās izmaksas",IF('11a+c+n'!$Q857="N",'11a+c+n'!C857,0))</f>
        <v>0</v>
      </c>
      <c r="D857" s="21">
        <f>IF($C$4="Neattiecināmās izmaksas",IF('11a+c+n'!$Q857="N",'11a+c+n'!D857,0))</f>
        <v>0</v>
      </c>
      <c r="E857" s="42"/>
      <c r="F857" s="64"/>
      <c r="G857" s="121"/>
      <c r="H857" s="121">
        <f>IF($C$4="Neattiecināmās izmaksas",IF('11a+c+n'!$Q857="N",'11a+c+n'!H857,0))</f>
        <v>0</v>
      </c>
      <c r="I857" s="121"/>
      <c r="J857" s="121"/>
      <c r="K857" s="122">
        <f>IF($C$4="Neattiecināmās izmaksas",IF('11a+c+n'!$Q857="N",'11a+c+n'!K857,0))</f>
        <v>0</v>
      </c>
      <c r="L857" s="83">
        <f>IF($C$4="Neattiecināmās izmaksas",IF('11a+c+n'!$Q857="N",'11a+c+n'!L857,0))</f>
        <v>0</v>
      </c>
      <c r="M857" s="121">
        <f>IF($C$4="Neattiecināmās izmaksas",IF('11a+c+n'!$Q857="N",'11a+c+n'!M857,0))</f>
        <v>0</v>
      </c>
      <c r="N857" s="121">
        <f>IF($C$4="Neattiecināmās izmaksas",IF('11a+c+n'!$Q857="N",'11a+c+n'!N857,0))</f>
        <v>0</v>
      </c>
      <c r="O857" s="121">
        <f>IF($C$4="Neattiecināmās izmaksas",IF('11a+c+n'!$Q857="N",'11a+c+n'!O857,0))</f>
        <v>0</v>
      </c>
      <c r="P857" s="122">
        <f>IF($C$4="Neattiecināmās izmaksas",IF('11a+c+n'!$Q857="N",'11a+c+n'!P857,0))</f>
        <v>0</v>
      </c>
    </row>
    <row r="858" spans="1:16" x14ac:dyDescent="0.2">
      <c r="A858" s="49">
        <f>IF(P858=0,0,IF(COUNTBLANK(P858)=1,0,COUNTA($P$14:P858)))</f>
        <v>0</v>
      </c>
      <c r="B858" s="21">
        <f>IF($C$4="Neattiecināmās izmaksas",IF('11a+c+n'!$Q858="N",'11a+c+n'!B858,0))</f>
        <v>0</v>
      </c>
      <c r="C858" s="21">
        <f>IF($C$4="Neattiecināmās izmaksas",IF('11a+c+n'!$Q858="N",'11a+c+n'!C858,0))</f>
        <v>0</v>
      </c>
      <c r="D858" s="21">
        <f>IF($C$4="Neattiecināmās izmaksas",IF('11a+c+n'!$Q858="N",'11a+c+n'!D858,0))</f>
        <v>0</v>
      </c>
      <c r="E858" s="42"/>
      <c r="F858" s="64"/>
      <c r="G858" s="121"/>
      <c r="H858" s="121">
        <f>IF($C$4="Neattiecināmās izmaksas",IF('11a+c+n'!$Q858="N",'11a+c+n'!H858,0))</f>
        <v>0</v>
      </c>
      <c r="I858" s="121"/>
      <c r="J858" s="121"/>
      <c r="K858" s="122">
        <f>IF($C$4="Neattiecināmās izmaksas",IF('11a+c+n'!$Q858="N",'11a+c+n'!K858,0))</f>
        <v>0</v>
      </c>
      <c r="L858" s="83">
        <f>IF($C$4="Neattiecināmās izmaksas",IF('11a+c+n'!$Q858="N",'11a+c+n'!L858,0))</f>
        <v>0</v>
      </c>
      <c r="M858" s="121">
        <f>IF($C$4="Neattiecināmās izmaksas",IF('11a+c+n'!$Q858="N",'11a+c+n'!M858,0))</f>
        <v>0</v>
      </c>
      <c r="N858" s="121">
        <f>IF($C$4="Neattiecināmās izmaksas",IF('11a+c+n'!$Q858="N",'11a+c+n'!N858,0))</f>
        <v>0</v>
      </c>
      <c r="O858" s="121">
        <f>IF($C$4="Neattiecināmās izmaksas",IF('11a+c+n'!$Q858="N",'11a+c+n'!O858,0))</f>
        <v>0</v>
      </c>
      <c r="P858" s="122">
        <f>IF($C$4="Neattiecināmās izmaksas",IF('11a+c+n'!$Q858="N",'11a+c+n'!P858,0))</f>
        <v>0</v>
      </c>
    </row>
    <row r="859" spans="1:16" x14ac:dyDescent="0.2">
      <c r="A859" s="49">
        <f>IF(P859=0,0,IF(COUNTBLANK(P859)=1,0,COUNTA($P$14:P859)))</f>
        <v>0</v>
      </c>
      <c r="B859" s="21">
        <f>IF($C$4="Neattiecināmās izmaksas",IF('11a+c+n'!$Q859="N",'11a+c+n'!B859,0))</f>
        <v>0</v>
      </c>
      <c r="C859" s="21">
        <f>IF($C$4="Neattiecināmās izmaksas",IF('11a+c+n'!$Q859="N",'11a+c+n'!C859,0))</f>
        <v>0</v>
      </c>
      <c r="D859" s="21">
        <f>IF($C$4="Neattiecināmās izmaksas",IF('11a+c+n'!$Q859="N",'11a+c+n'!D859,0))</f>
        <v>0</v>
      </c>
      <c r="E859" s="42"/>
      <c r="F859" s="64"/>
      <c r="G859" s="121"/>
      <c r="H859" s="121">
        <f>IF($C$4="Neattiecināmās izmaksas",IF('11a+c+n'!$Q859="N",'11a+c+n'!H859,0))</f>
        <v>0</v>
      </c>
      <c r="I859" s="121"/>
      <c r="J859" s="121"/>
      <c r="K859" s="122">
        <f>IF($C$4="Neattiecināmās izmaksas",IF('11a+c+n'!$Q859="N",'11a+c+n'!K859,0))</f>
        <v>0</v>
      </c>
      <c r="L859" s="83">
        <f>IF($C$4="Neattiecināmās izmaksas",IF('11a+c+n'!$Q859="N",'11a+c+n'!L859,0))</f>
        <v>0</v>
      </c>
      <c r="M859" s="121">
        <f>IF($C$4="Neattiecināmās izmaksas",IF('11a+c+n'!$Q859="N",'11a+c+n'!M859,0))</f>
        <v>0</v>
      </c>
      <c r="N859" s="121">
        <f>IF($C$4="Neattiecināmās izmaksas",IF('11a+c+n'!$Q859="N",'11a+c+n'!N859,0))</f>
        <v>0</v>
      </c>
      <c r="O859" s="121">
        <f>IF($C$4="Neattiecināmās izmaksas",IF('11a+c+n'!$Q859="N",'11a+c+n'!O859,0))</f>
        <v>0</v>
      </c>
      <c r="P859" s="122">
        <f>IF($C$4="Neattiecināmās izmaksas",IF('11a+c+n'!$Q859="N",'11a+c+n'!P859,0))</f>
        <v>0</v>
      </c>
    </row>
    <row r="860" spans="1:16" x14ac:dyDescent="0.2">
      <c r="A860" s="49">
        <f>IF(P860=0,0,IF(COUNTBLANK(P860)=1,0,COUNTA($P$14:P860)))</f>
        <v>0</v>
      </c>
      <c r="B860" s="21">
        <f>IF($C$4="Neattiecināmās izmaksas",IF('11a+c+n'!$Q860="N",'11a+c+n'!B860,0))</f>
        <v>0</v>
      </c>
      <c r="C860" s="21">
        <f>IF($C$4="Neattiecināmās izmaksas",IF('11a+c+n'!$Q860="N",'11a+c+n'!C860,0))</f>
        <v>0</v>
      </c>
      <c r="D860" s="21">
        <f>IF($C$4="Neattiecināmās izmaksas",IF('11a+c+n'!$Q860="N",'11a+c+n'!D860,0))</f>
        <v>0</v>
      </c>
      <c r="E860" s="42"/>
      <c r="F860" s="64"/>
      <c r="G860" s="121"/>
      <c r="H860" s="121">
        <f>IF($C$4="Neattiecināmās izmaksas",IF('11a+c+n'!$Q860="N",'11a+c+n'!H860,0))</f>
        <v>0</v>
      </c>
      <c r="I860" s="121"/>
      <c r="J860" s="121"/>
      <c r="K860" s="122">
        <f>IF($C$4="Neattiecināmās izmaksas",IF('11a+c+n'!$Q860="N",'11a+c+n'!K860,0))</f>
        <v>0</v>
      </c>
      <c r="L860" s="83">
        <f>IF($C$4="Neattiecināmās izmaksas",IF('11a+c+n'!$Q860="N",'11a+c+n'!L860,0))</f>
        <v>0</v>
      </c>
      <c r="M860" s="121">
        <f>IF($C$4="Neattiecināmās izmaksas",IF('11a+c+n'!$Q860="N",'11a+c+n'!M860,0))</f>
        <v>0</v>
      </c>
      <c r="N860" s="121">
        <f>IF($C$4="Neattiecināmās izmaksas",IF('11a+c+n'!$Q860="N",'11a+c+n'!N860,0))</f>
        <v>0</v>
      </c>
      <c r="O860" s="121">
        <f>IF($C$4="Neattiecināmās izmaksas",IF('11a+c+n'!$Q860="N",'11a+c+n'!O860,0))</f>
        <v>0</v>
      </c>
      <c r="P860" s="122">
        <f>IF($C$4="Neattiecināmās izmaksas",IF('11a+c+n'!$Q860="N",'11a+c+n'!P860,0))</f>
        <v>0</v>
      </c>
    </row>
    <row r="861" spans="1:16" x14ac:dyDescent="0.2">
      <c r="A861" s="49">
        <f>IF(P861=0,0,IF(COUNTBLANK(P861)=1,0,COUNTA($P$14:P861)))</f>
        <v>0</v>
      </c>
      <c r="B861" s="21">
        <f>IF($C$4="Neattiecināmās izmaksas",IF('11a+c+n'!$Q861="N",'11a+c+n'!B861,0))</f>
        <v>0</v>
      </c>
      <c r="C861" s="21">
        <f>IF($C$4="Neattiecināmās izmaksas",IF('11a+c+n'!$Q861="N",'11a+c+n'!C861,0))</f>
        <v>0</v>
      </c>
      <c r="D861" s="21">
        <f>IF($C$4="Neattiecināmās izmaksas",IF('11a+c+n'!$Q861="N",'11a+c+n'!D861,0))</f>
        <v>0</v>
      </c>
      <c r="E861" s="42"/>
      <c r="F861" s="64"/>
      <c r="G861" s="121"/>
      <c r="H861" s="121">
        <f>IF($C$4="Neattiecināmās izmaksas",IF('11a+c+n'!$Q861="N",'11a+c+n'!H861,0))</f>
        <v>0</v>
      </c>
      <c r="I861" s="121"/>
      <c r="J861" s="121"/>
      <c r="K861" s="122">
        <f>IF($C$4="Neattiecināmās izmaksas",IF('11a+c+n'!$Q861="N",'11a+c+n'!K861,0))</f>
        <v>0</v>
      </c>
      <c r="L861" s="83">
        <f>IF($C$4="Neattiecināmās izmaksas",IF('11a+c+n'!$Q861="N",'11a+c+n'!L861,0))</f>
        <v>0</v>
      </c>
      <c r="M861" s="121">
        <f>IF($C$4="Neattiecināmās izmaksas",IF('11a+c+n'!$Q861="N",'11a+c+n'!M861,0))</f>
        <v>0</v>
      </c>
      <c r="N861" s="121">
        <f>IF($C$4="Neattiecināmās izmaksas",IF('11a+c+n'!$Q861="N",'11a+c+n'!N861,0))</f>
        <v>0</v>
      </c>
      <c r="O861" s="121">
        <f>IF($C$4="Neattiecināmās izmaksas",IF('11a+c+n'!$Q861="N",'11a+c+n'!O861,0))</f>
        <v>0</v>
      </c>
      <c r="P861" s="122">
        <f>IF($C$4="Neattiecināmās izmaksas",IF('11a+c+n'!$Q861="N",'11a+c+n'!P861,0))</f>
        <v>0</v>
      </c>
    </row>
    <row r="862" spans="1:16" x14ac:dyDescent="0.2">
      <c r="A862" s="49">
        <f>IF(P862=0,0,IF(COUNTBLANK(P862)=1,0,COUNTA($P$14:P862)))</f>
        <v>0</v>
      </c>
      <c r="B862" s="21">
        <f>IF($C$4="Neattiecināmās izmaksas",IF('11a+c+n'!$Q862="N",'11a+c+n'!B862,0))</f>
        <v>0</v>
      </c>
      <c r="C862" s="21">
        <f>IF($C$4="Neattiecināmās izmaksas",IF('11a+c+n'!$Q862="N",'11a+c+n'!C862,0))</f>
        <v>0</v>
      </c>
      <c r="D862" s="21">
        <f>IF($C$4="Neattiecināmās izmaksas",IF('11a+c+n'!$Q862="N",'11a+c+n'!D862,0))</f>
        <v>0</v>
      </c>
      <c r="E862" s="42"/>
      <c r="F862" s="64"/>
      <c r="G862" s="121"/>
      <c r="H862" s="121">
        <f>IF($C$4="Neattiecināmās izmaksas",IF('11a+c+n'!$Q862="N",'11a+c+n'!H862,0))</f>
        <v>0</v>
      </c>
      <c r="I862" s="121"/>
      <c r="J862" s="121"/>
      <c r="K862" s="122">
        <f>IF($C$4="Neattiecināmās izmaksas",IF('11a+c+n'!$Q862="N",'11a+c+n'!K862,0))</f>
        <v>0</v>
      </c>
      <c r="L862" s="83">
        <f>IF($C$4="Neattiecināmās izmaksas",IF('11a+c+n'!$Q862="N",'11a+c+n'!L862,0))</f>
        <v>0</v>
      </c>
      <c r="M862" s="121">
        <f>IF($C$4="Neattiecināmās izmaksas",IF('11a+c+n'!$Q862="N",'11a+c+n'!M862,0))</f>
        <v>0</v>
      </c>
      <c r="N862" s="121">
        <f>IF($C$4="Neattiecināmās izmaksas",IF('11a+c+n'!$Q862="N",'11a+c+n'!N862,0))</f>
        <v>0</v>
      </c>
      <c r="O862" s="121">
        <f>IF($C$4="Neattiecināmās izmaksas",IF('11a+c+n'!$Q862="N",'11a+c+n'!O862,0))</f>
        <v>0</v>
      </c>
      <c r="P862" s="122">
        <f>IF($C$4="Neattiecināmās izmaksas",IF('11a+c+n'!$Q862="N",'11a+c+n'!P862,0))</f>
        <v>0</v>
      </c>
    </row>
    <row r="863" spans="1:16" x14ac:dyDescent="0.2">
      <c r="A863" s="49">
        <f>IF(P863=0,0,IF(COUNTBLANK(P863)=1,0,COUNTA($P$14:P863)))</f>
        <v>0</v>
      </c>
      <c r="B863" s="21">
        <f>IF($C$4="Neattiecināmās izmaksas",IF('11a+c+n'!$Q863="N",'11a+c+n'!B863,0))</f>
        <v>0</v>
      </c>
      <c r="C863" s="21">
        <f>IF($C$4="Neattiecināmās izmaksas",IF('11a+c+n'!$Q863="N",'11a+c+n'!C863,0))</f>
        <v>0</v>
      </c>
      <c r="D863" s="21">
        <f>IF($C$4="Neattiecināmās izmaksas",IF('11a+c+n'!$Q863="N",'11a+c+n'!D863,0))</f>
        <v>0</v>
      </c>
      <c r="E863" s="42"/>
      <c r="F863" s="64"/>
      <c r="G863" s="121"/>
      <c r="H863" s="121">
        <f>IF($C$4="Neattiecināmās izmaksas",IF('11a+c+n'!$Q863="N",'11a+c+n'!H863,0))</f>
        <v>0</v>
      </c>
      <c r="I863" s="121"/>
      <c r="J863" s="121"/>
      <c r="K863" s="122">
        <f>IF($C$4="Neattiecināmās izmaksas",IF('11a+c+n'!$Q863="N",'11a+c+n'!K863,0))</f>
        <v>0</v>
      </c>
      <c r="L863" s="83">
        <f>IF($C$4="Neattiecināmās izmaksas",IF('11a+c+n'!$Q863="N",'11a+c+n'!L863,0))</f>
        <v>0</v>
      </c>
      <c r="M863" s="121">
        <f>IF($C$4="Neattiecināmās izmaksas",IF('11a+c+n'!$Q863="N",'11a+c+n'!M863,0))</f>
        <v>0</v>
      </c>
      <c r="N863" s="121">
        <f>IF($C$4="Neattiecināmās izmaksas",IF('11a+c+n'!$Q863="N",'11a+c+n'!N863,0))</f>
        <v>0</v>
      </c>
      <c r="O863" s="121">
        <f>IF($C$4="Neattiecināmās izmaksas",IF('11a+c+n'!$Q863="N",'11a+c+n'!O863,0))</f>
        <v>0</v>
      </c>
      <c r="P863" s="122">
        <f>IF($C$4="Neattiecināmās izmaksas",IF('11a+c+n'!$Q863="N",'11a+c+n'!P863,0))</f>
        <v>0</v>
      </c>
    </row>
    <row r="864" spans="1:16" x14ac:dyDescent="0.2">
      <c r="A864" s="49">
        <f>IF(P864=0,0,IF(COUNTBLANK(P864)=1,0,COUNTA($P$14:P864)))</f>
        <v>0</v>
      </c>
      <c r="B864" s="21">
        <f>IF($C$4="Neattiecināmās izmaksas",IF('11a+c+n'!$Q864="N",'11a+c+n'!B864,0))</f>
        <v>0</v>
      </c>
      <c r="C864" s="21">
        <f>IF($C$4="Neattiecināmās izmaksas",IF('11a+c+n'!$Q864="N",'11a+c+n'!C864,0))</f>
        <v>0</v>
      </c>
      <c r="D864" s="21">
        <f>IF($C$4="Neattiecināmās izmaksas",IF('11a+c+n'!$Q864="N",'11a+c+n'!D864,0))</f>
        <v>0</v>
      </c>
      <c r="E864" s="42"/>
      <c r="F864" s="64"/>
      <c r="G864" s="121"/>
      <c r="H864" s="121">
        <f>IF($C$4="Neattiecināmās izmaksas",IF('11a+c+n'!$Q864="N",'11a+c+n'!H864,0))</f>
        <v>0</v>
      </c>
      <c r="I864" s="121"/>
      <c r="J864" s="121"/>
      <c r="K864" s="122">
        <f>IF($C$4="Neattiecināmās izmaksas",IF('11a+c+n'!$Q864="N",'11a+c+n'!K864,0))</f>
        <v>0</v>
      </c>
      <c r="L864" s="83">
        <f>IF($C$4="Neattiecināmās izmaksas",IF('11a+c+n'!$Q864="N",'11a+c+n'!L864,0))</f>
        <v>0</v>
      </c>
      <c r="M864" s="121">
        <f>IF($C$4="Neattiecināmās izmaksas",IF('11a+c+n'!$Q864="N",'11a+c+n'!M864,0))</f>
        <v>0</v>
      </c>
      <c r="N864" s="121">
        <f>IF($C$4="Neattiecināmās izmaksas",IF('11a+c+n'!$Q864="N",'11a+c+n'!N864,0))</f>
        <v>0</v>
      </c>
      <c r="O864" s="121">
        <f>IF($C$4="Neattiecināmās izmaksas",IF('11a+c+n'!$Q864="N",'11a+c+n'!O864,0))</f>
        <v>0</v>
      </c>
      <c r="P864" s="122">
        <f>IF($C$4="Neattiecināmās izmaksas",IF('11a+c+n'!$Q864="N",'11a+c+n'!P864,0))</f>
        <v>0</v>
      </c>
    </row>
    <row r="865" spans="1:16" x14ac:dyDescent="0.2">
      <c r="A865" s="49">
        <f>IF(P865=0,0,IF(COUNTBLANK(P865)=1,0,COUNTA($P$14:P865)))</f>
        <v>0</v>
      </c>
      <c r="B865" s="21">
        <f>IF($C$4="Neattiecināmās izmaksas",IF('11a+c+n'!$Q865="N",'11a+c+n'!B865,0))</f>
        <v>0</v>
      </c>
      <c r="C865" s="21">
        <f>IF($C$4="Neattiecināmās izmaksas",IF('11a+c+n'!$Q865="N",'11a+c+n'!C865,0))</f>
        <v>0</v>
      </c>
      <c r="D865" s="21">
        <f>IF($C$4="Neattiecināmās izmaksas",IF('11a+c+n'!$Q865="N",'11a+c+n'!D865,0))</f>
        <v>0</v>
      </c>
      <c r="E865" s="42"/>
      <c r="F865" s="64"/>
      <c r="G865" s="121"/>
      <c r="H865" s="121">
        <f>IF($C$4="Neattiecināmās izmaksas",IF('11a+c+n'!$Q865="N",'11a+c+n'!H865,0))</f>
        <v>0</v>
      </c>
      <c r="I865" s="121"/>
      <c r="J865" s="121"/>
      <c r="K865" s="122">
        <f>IF($C$4="Neattiecināmās izmaksas",IF('11a+c+n'!$Q865="N",'11a+c+n'!K865,0))</f>
        <v>0</v>
      </c>
      <c r="L865" s="83">
        <f>IF($C$4="Neattiecināmās izmaksas",IF('11a+c+n'!$Q865="N",'11a+c+n'!L865,0))</f>
        <v>0</v>
      </c>
      <c r="M865" s="121">
        <f>IF($C$4="Neattiecināmās izmaksas",IF('11a+c+n'!$Q865="N",'11a+c+n'!M865,0))</f>
        <v>0</v>
      </c>
      <c r="N865" s="121">
        <f>IF($C$4="Neattiecināmās izmaksas",IF('11a+c+n'!$Q865="N",'11a+c+n'!N865,0))</f>
        <v>0</v>
      </c>
      <c r="O865" s="121">
        <f>IF($C$4="Neattiecināmās izmaksas",IF('11a+c+n'!$Q865="N",'11a+c+n'!O865,0))</f>
        <v>0</v>
      </c>
      <c r="P865" s="122">
        <f>IF($C$4="Neattiecināmās izmaksas",IF('11a+c+n'!$Q865="N",'11a+c+n'!P865,0))</f>
        <v>0</v>
      </c>
    </row>
    <row r="866" spans="1:16" x14ac:dyDescent="0.2">
      <c r="A866" s="49">
        <f>IF(P866=0,0,IF(COUNTBLANK(P866)=1,0,COUNTA($P$14:P866)))</f>
        <v>0</v>
      </c>
      <c r="B866" s="21">
        <f>IF($C$4="Neattiecināmās izmaksas",IF('11a+c+n'!$Q866="N",'11a+c+n'!B866,0))</f>
        <v>0</v>
      </c>
      <c r="C866" s="21">
        <f>IF($C$4="Neattiecināmās izmaksas",IF('11a+c+n'!$Q866="N",'11a+c+n'!C866,0))</f>
        <v>0</v>
      </c>
      <c r="D866" s="21">
        <f>IF($C$4="Neattiecināmās izmaksas",IF('11a+c+n'!$Q866="N",'11a+c+n'!D866,0))</f>
        <v>0</v>
      </c>
      <c r="E866" s="42"/>
      <c r="F866" s="64"/>
      <c r="G866" s="121"/>
      <c r="H866" s="121">
        <f>IF($C$4="Neattiecināmās izmaksas",IF('11a+c+n'!$Q866="N",'11a+c+n'!H866,0))</f>
        <v>0</v>
      </c>
      <c r="I866" s="121"/>
      <c r="J866" s="121"/>
      <c r="K866" s="122">
        <f>IF($C$4="Neattiecināmās izmaksas",IF('11a+c+n'!$Q866="N",'11a+c+n'!K866,0))</f>
        <v>0</v>
      </c>
      <c r="L866" s="83">
        <f>IF($C$4="Neattiecināmās izmaksas",IF('11a+c+n'!$Q866="N",'11a+c+n'!L866,0))</f>
        <v>0</v>
      </c>
      <c r="M866" s="121">
        <f>IF($C$4="Neattiecināmās izmaksas",IF('11a+c+n'!$Q866="N",'11a+c+n'!M866,0))</f>
        <v>0</v>
      </c>
      <c r="N866" s="121">
        <f>IF($C$4="Neattiecināmās izmaksas",IF('11a+c+n'!$Q866="N",'11a+c+n'!N866,0))</f>
        <v>0</v>
      </c>
      <c r="O866" s="121">
        <f>IF($C$4="Neattiecināmās izmaksas",IF('11a+c+n'!$Q866="N",'11a+c+n'!O866,0))</f>
        <v>0</v>
      </c>
      <c r="P866" s="122">
        <f>IF($C$4="Neattiecināmās izmaksas",IF('11a+c+n'!$Q866="N",'11a+c+n'!P866,0))</f>
        <v>0</v>
      </c>
    </row>
    <row r="867" spans="1:16" x14ac:dyDescent="0.2">
      <c r="A867" s="49">
        <f>IF(P867=0,0,IF(COUNTBLANK(P867)=1,0,COUNTA($P$14:P867)))</f>
        <v>0</v>
      </c>
      <c r="B867" s="21">
        <f>IF($C$4="Neattiecināmās izmaksas",IF('11a+c+n'!$Q867="N",'11a+c+n'!B867,0))</f>
        <v>0</v>
      </c>
      <c r="C867" s="21">
        <f>IF($C$4="Neattiecināmās izmaksas",IF('11a+c+n'!$Q867="N",'11a+c+n'!C867,0))</f>
        <v>0</v>
      </c>
      <c r="D867" s="21">
        <f>IF($C$4="Neattiecināmās izmaksas",IF('11a+c+n'!$Q867="N",'11a+c+n'!D867,0))</f>
        <v>0</v>
      </c>
      <c r="E867" s="42"/>
      <c r="F867" s="64"/>
      <c r="G867" s="121"/>
      <c r="H867" s="121">
        <f>IF($C$4="Neattiecināmās izmaksas",IF('11a+c+n'!$Q867="N",'11a+c+n'!H867,0))</f>
        <v>0</v>
      </c>
      <c r="I867" s="121"/>
      <c r="J867" s="121"/>
      <c r="K867" s="122">
        <f>IF($C$4="Neattiecināmās izmaksas",IF('11a+c+n'!$Q867="N",'11a+c+n'!K867,0))</f>
        <v>0</v>
      </c>
      <c r="L867" s="83">
        <f>IF($C$4="Neattiecināmās izmaksas",IF('11a+c+n'!$Q867="N",'11a+c+n'!L867,0))</f>
        <v>0</v>
      </c>
      <c r="M867" s="121">
        <f>IF($C$4="Neattiecināmās izmaksas",IF('11a+c+n'!$Q867="N",'11a+c+n'!M867,0))</f>
        <v>0</v>
      </c>
      <c r="N867" s="121">
        <f>IF($C$4="Neattiecināmās izmaksas",IF('11a+c+n'!$Q867="N",'11a+c+n'!N867,0))</f>
        <v>0</v>
      </c>
      <c r="O867" s="121">
        <f>IF($C$4="Neattiecināmās izmaksas",IF('11a+c+n'!$Q867="N",'11a+c+n'!O867,0))</f>
        <v>0</v>
      </c>
      <c r="P867" s="122">
        <f>IF($C$4="Neattiecināmās izmaksas",IF('11a+c+n'!$Q867="N",'11a+c+n'!P867,0))</f>
        <v>0</v>
      </c>
    </row>
    <row r="868" spans="1:16" x14ac:dyDescent="0.2">
      <c r="A868" s="49">
        <f>IF(P868=0,0,IF(COUNTBLANK(P868)=1,0,COUNTA($P$14:P868)))</f>
        <v>0</v>
      </c>
      <c r="B868" s="21">
        <f>IF($C$4="Neattiecināmās izmaksas",IF('11a+c+n'!$Q868="N",'11a+c+n'!B868,0))</f>
        <v>0</v>
      </c>
      <c r="C868" s="21">
        <f>IF($C$4="Neattiecināmās izmaksas",IF('11a+c+n'!$Q868="N",'11a+c+n'!C868,0))</f>
        <v>0</v>
      </c>
      <c r="D868" s="21">
        <f>IF($C$4="Neattiecināmās izmaksas",IF('11a+c+n'!$Q868="N",'11a+c+n'!D868,0))</f>
        <v>0</v>
      </c>
      <c r="E868" s="42"/>
      <c r="F868" s="64"/>
      <c r="G868" s="121"/>
      <c r="H868" s="121">
        <f>IF($C$4="Neattiecināmās izmaksas",IF('11a+c+n'!$Q868="N",'11a+c+n'!H868,0))</f>
        <v>0</v>
      </c>
      <c r="I868" s="121"/>
      <c r="J868" s="121"/>
      <c r="K868" s="122">
        <f>IF($C$4="Neattiecināmās izmaksas",IF('11a+c+n'!$Q868="N",'11a+c+n'!K868,0))</f>
        <v>0</v>
      </c>
      <c r="L868" s="83">
        <f>IF($C$4="Neattiecināmās izmaksas",IF('11a+c+n'!$Q868="N",'11a+c+n'!L868,0))</f>
        <v>0</v>
      </c>
      <c r="M868" s="121">
        <f>IF($C$4="Neattiecināmās izmaksas",IF('11a+c+n'!$Q868="N",'11a+c+n'!M868,0))</f>
        <v>0</v>
      </c>
      <c r="N868" s="121">
        <f>IF($C$4="Neattiecināmās izmaksas",IF('11a+c+n'!$Q868="N",'11a+c+n'!N868,0))</f>
        <v>0</v>
      </c>
      <c r="O868" s="121">
        <f>IF($C$4="Neattiecināmās izmaksas",IF('11a+c+n'!$Q868="N",'11a+c+n'!O868,0))</f>
        <v>0</v>
      </c>
      <c r="P868" s="122">
        <f>IF($C$4="Neattiecināmās izmaksas",IF('11a+c+n'!$Q868="N",'11a+c+n'!P868,0))</f>
        <v>0</v>
      </c>
    </row>
    <row r="869" spans="1:16" x14ac:dyDescent="0.2">
      <c r="A869" s="49">
        <f>IF(P869=0,0,IF(COUNTBLANK(P869)=1,0,COUNTA($P$14:P869)))</f>
        <v>0</v>
      </c>
      <c r="B869" s="21">
        <f>IF($C$4="Neattiecināmās izmaksas",IF('11a+c+n'!$Q869="N",'11a+c+n'!B869,0))</f>
        <v>0</v>
      </c>
      <c r="C869" s="21">
        <f>IF($C$4="Neattiecināmās izmaksas",IF('11a+c+n'!$Q869="N",'11a+c+n'!C869,0))</f>
        <v>0</v>
      </c>
      <c r="D869" s="21">
        <f>IF($C$4="Neattiecināmās izmaksas",IF('11a+c+n'!$Q869="N",'11a+c+n'!D869,0))</f>
        <v>0</v>
      </c>
      <c r="E869" s="42"/>
      <c r="F869" s="64"/>
      <c r="G869" s="121"/>
      <c r="H869" s="121">
        <f>IF($C$4="Neattiecināmās izmaksas",IF('11a+c+n'!$Q869="N",'11a+c+n'!H869,0))</f>
        <v>0</v>
      </c>
      <c r="I869" s="121"/>
      <c r="J869" s="121"/>
      <c r="K869" s="122">
        <f>IF($C$4="Neattiecināmās izmaksas",IF('11a+c+n'!$Q869="N",'11a+c+n'!K869,0))</f>
        <v>0</v>
      </c>
      <c r="L869" s="83">
        <f>IF($C$4="Neattiecināmās izmaksas",IF('11a+c+n'!$Q869="N",'11a+c+n'!L869,0))</f>
        <v>0</v>
      </c>
      <c r="M869" s="121">
        <f>IF($C$4="Neattiecināmās izmaksas",IF('11a+c+n'!$Q869="N",'11a+c+n'!M869,0))</f>
        <v>0</v>
      </c>
      <c r="N869" s="121">
        <f>IF($C$4="Neattiecināmās izmaksas",IF('11a+c+n'!$Q869="N",'11a+c+n'!N869,0))</f>
        <v>0</v>
      </c>
      <c r="O869" s="121">
        <f>IF($C$4="Neattiecināmās izmaksas",IF('11a+c+n'!$Q869="N",'11a+c+n'!O869,0))</f>
        <v>0</v>
      </c>
      <c r="P869" s="122">
        <f>IF($C$4="Neattiecināmās izmaksas",IF('11a+c+n'!$Q869="N",'11a+c+n'!P869,0))</f>
        <v>0</v>
      </c>
    </row>
    <row r="870" spans="1:16" x14ac:dyDescent="0.2">
      <c r="A870" s="49">
        <f>IF(P870=0,0,IF(COUNTBLANK(P870)=1,0,COUNTA($P$14:P870)))</f>
        <v>0</v>
      </c>
      <c r="B870" s="21">
        <f>IF($C$4="Neattiecināmās izmaksas",IF('11a+c+n'!$Q870="N",'11a+c+n'!B870,0))</f>
        <v>0</v>
      </c>
      <c r="C870" s="21">
        <f>IF($C$4="Neattiecināmās izmaksas",IF('11a+c+n'!$Q870="N",'11a+c+n'!C870,0))</f>
        <v>0</v>
      </c>
      <c r="D870" s="21">
        <f>IF($C$4="Neattiecināmās izmaksas",IF('11a+c+n'!$Q870="N",'11a+c+n'!D870,0))</f>
        <v>0</v>
      </c>
      <c r="E870" s="42"/>
      <c r="F870" s="64"/>
      <c r="G870" s="121"/>
      <c r="H870" s="121">
        <f>IF($C$4="Neattiecināmās izmaksas",IF('11a+c+n'!$Q870="N",'11a+c+n'!H870,0))</f>
        <v>0</v>
      </c>
      <c r="I870" s="121"/>
      <c r="J870" s="121"/>
      <c r="K870" s="122">
        <f>IF($C$4="Neattiecināmās izmaksas",IF('11a+c+n'!$Q870="N",'11a+c+n'!K870,0))</f>
        <v>0</v>
      </c>
      <c r="L870" s="83">
        <f>IF($C$4="Neattiecināmās izmaksas",IF('11a+c+n'!$Q870="N",'11a+c+n'!L870,0))</f>
        <v>0</v>
      </c>
      <c r="M870" s="121">
        <f>IF($C$4="Neattiecināmās izmaksas",IF('11a+c+n'!$Q870="N",'11a+c+n'!M870,0))</f>
        <v>0</v>
      </c>
      <c r="N870" s="121">
        <f>IF($C$4="Neattiecināmās izmaksas",IF('11a+c+n'!$Q870="N",'11a+c+n'!N870,0))</f>
        <v>0</v>
      </c>
      <c r="O870" s="121">
        <f>IF($C$4="Neattiecināmās izmaksas",IF('11a+c+n'!$Q870="N",'11a+c+n'!O870,0))</f>
        <v>0</v>
      </c>
      <c r="P870" s="122">
        <f>IF($C$4="Neattiecināmās izmaksas",IF('11a+c+n'!$Q870="N",'11a+c+n'!P870,0))</f>
        <v>0</v>
      </c>
    </row>
    <row r="871" spans="1:16" x14ac:dyDescent="0.2">
      <c r="A871" s="49">
        <f>IF(P871=0,0,IF(COUNTBLANK(P871)=1,0,COUNTA($P$14:P871)))</f>
        <v>0</v>
      </c>
      <c r="B871" s="21">
        <f>IF($C$4="Neattiecināmās izmaksas",IF('11a+c+n'!$Q871="N",'11a+c+n'!B871,0))</f>
        <v>0</v>
      </c>
      <c r="C871" s="21">
        <f>IF($C$4="Neattiecināmās izmaksas",IF('11a+c+n'!$Q871="N",'11a+c+n'!C871,0))</f>
        <v>0</v>
      </c>
      <c r="D871" s="21">
        <f>IF($C$4="Neattiecināmās izmaksas",IF('11a+c+n'!$Q871="N",'11a+c+n'!D871,0))</f>
        <v>0</v>
      </c>
      <c r="E871" s="42"/>
      <c r="F871" s="64"/>
      <c r="G871" s="121"/>
      <c r="H871" s="121">
        <f>IF($C$4="Neattiecināmās izmaksas",IF('11a+c+n'!$Q871="N",'11a+c+n'!H871,0))</f>
        <v>0</v>
      </c>
      <c r="I871" s="121"/>
      <c r="J871" s="121"/>
      <c r="K871" s="122">
        <f>IF($C$4="Neattiecināmās izmaksas",IF('11a+c+n'!$Q871="N",'11a+c+n'!K871,0))</f>
        <v>0</v>
      </c>
      <c r="L871" s="83">
        <f>IF($C$4="Neattiecināmās izmaksas",IF('11a+c+n'!$Q871="N",'11a+c+n'!L871,0))</f>
        <v>0</v>
      </c>
      <c r="M871" s="121">
        <f>IF($C$4="Neattiecināmās izmaksas",IF('11a+c+n'!$Q871="N",'11a+c+n'!M871,0))</f>
        <v>0</v>
      </c>
      <c r="N871" s="121">
        <f>IF($C$4="Neattiecināmās izmaksas",IF('11a+c+n'!$Q871="N",'11a+c+n'!N871,0))</f>
        <v>0</v>
      </c>
      <c r="O871" s="121">
        <f>IF($C$4="Neattiecināmās izmaksas",IF('11a+c+n'!$Q871="N",'11a+c+n'!O871,0))</f>
        <v>0</v>
      </c>
      <c r="P871" s="122">
        <f>IF($C$4="Neattiecināmās izmaksas",IF('11a+c+n'!$Q871="N",'11a+c+n'!P871,0))</f>
        <v>0</v>
      </c>
    </row>
    <row r="872" spans="1:16" x14ac:dyDescent="0.2">
      <c r="A872" s="49">
        <f>IF(P872=0,0,IF(COUNTBLANK(P872)=1,0,COUNTA($P$14:P872)))</f>
        <v>0</v>
      </c>
      <c r="B872" s="21">
        <f>IF($C$4="Neattiecināmās izmaksas",IF('11a+c+n'!$Q872="N",'11a+c+n'!B872,0))</f>
        <v>0</v>
      </c>
      <c r="C872" s="21">
        <f>IF($C$4="Neattiecināmās izmaksas",IF('11a+c+n'!$Q872="N",'11a+c+n'!C872,0))</f>
        <v>0</v>
      </c>
      <c r="D872" s="21">
        <f>IF($C$4="Neattiecināmās izmaksas",IF('11a+c+n'!$Q872="N",'11a+c+n'!D872,0))</f>
        <v>0</v>
      </c>
      <c r="E872" s="42"/>
      <c r="F872" s="64"/>
      <c r="G872" s="121"/>
      <c r="H872" s="121">
        <f>IF($C$4="Neattiecināmās izmaksas",IF('11a+c+n'!$Q872="N",'11a+c+n'!H872,0))</f>
        <v>0</v>
      </c>
      <c r="I872" s="121"/>
      <c r="J872" s="121"/>
      <c r="K872" s="122">
        <f>IF($C$4="Neattiecināmās izmaksas",IF('11a+c+n'!$Q872="N",'11a+c+n'!K872,0))</f>
        <v>0</v>
      </c>
      <c r="L872" s="83">
        <f>IF($C$4="Neattiecināmās izmaksas",IF('11a+c+n'!$Q872="N",'11a+c+n'!L872,0))</f>
        <v>0</v>
      </c>
      <c r="M872" s="121">
        <f>IF($C$4="Neattiecināmās izmaksas",IF('11a+c+n'!$Q872="N",'11a+c+n'!M872,0))</f>
        <v>0</v>
      </c>
      <c r="N872" s="121">
        <f>IF($C$4="Neattiecināmās izmaksas",IF('11a+c+n'!$Q872="N",'11a+c+n'!N872,0))</f>
        <v>0</v>
      </c>
      <c r="O872" s="121">
        <f>IF($C$4="Neattiecināmās izmaksas",IF('11a+c+n'!$Q872="N",'11a+c+n'!O872,0))</f>
        <v>0</v>
      </c>
      <c r="P872" s="122">
        <f>IF($C$4="Neattiecināmās izmaksas",IF('11a+c+n'!$Q872="N",'11a+c+n'!P872,0))</f>
        <v>0</v>
      </c>
    </row>
    <row r="873" spans="1:16" x14ac:dyDescent="0.2">
      <c r="A873" s="49">
        <f>IF(P873=0,0,IF(COUNTBLANK(P873)=1,0,COUNTA($P$14:P873)))</f>
        <v>0</v>
      </c>
      <c r="B873" s="21">
        <f>IF($C$4="Neattiecināmās izmaksas",IF('11a+c+n'!$Q873="N",'11a+c+n'!B873,0))</f>
        <v>0</v>
      </c>
      <c r="C873" s="21">
        <f>IF($C$4="Neattiecināmās izmaksas",IF('11a+c+n'!$Q873="N",'11a+c+n'!C873,0))</f>
        <v>0</v>
      </c>
      <c r="D873" s="21">
        <f>IF($C$4="Neattiecināmās izmaksas",IF('11a+c+n'!$Q873="N",'11a+c+n'!D873,0))</f>
        <v>0</v>
      </c>
      <c r="E873" s="42"/>
      <c r="F873" s="64"/>
      <c r="G873" s="121"/>
      <c r="H873" s="121">
        <f>IF($C$4="Neattiecināmās izmaksas",IF('11a+c+n'!$Q873="N",'11a+c+n'!H873,0))</f>
        <v>0</v>
      </c>
      <c r="I873" s="121"/>
      <c r="J873" s="121"/>
      <c r="K873" s="122">
        <f>IF($C$4="Neattiecināmās izmaksas",IF('11a+c+n'!$Q873="N",'11a+c+n'!K873,0))</f>
        <v>0</v>
      </c>
      <c r="L873" s="83">
        <f>IF($C$4="Neattiecināmās izmaksas",IF('11a+c+n'!$Q873="N",'11a+c+n'!L873,0))</f>
        <v>0</v>
      </c>
      <c r="M873" s="121">
        <f>IF($C$4="Neattiecināmās izmaksas",IF('11a+c+n'!$Q873="N",'11a+c+n'!M873,0))</f>
        <v>0</v>
      </c>
      <c r="N873" s="121">
        <f>IF($C$4="Neattiecināmās izmaksas",IF('11a+c+n'!$Q873="N",'11a+c+n'!N873,0))</f>
        <v>0</v>
      </c>
      <c r="O873" s="121">
        <f>IF($C$4="Neattiecināmās izmaksas",IF('11a+c+n'!$Q873="N",'11a+c+n'!O873,0))</f>
        <v>0</v>
      </c>
      <c r="P873" s="122">
        <f>IF($C$4="Neattiecināmās izmaksas",IF('11a+c+n'!$Q873="N",'11a+c+n'!P873,0))</f>
        <v>0</v>
      </c>
    </row>
    <row r="874" spans="1:16" x14ac:dyDescent="0.2">
      <c r="A874" s="49">
        <f>IF(P874=0,0,IF(COUNTBLANK(P874)=1,0,COUNTA($P$14:P874)))</f>
        <v>0</v>
      </c>
      <c r="B874" s="21">
        <f>IF($C$4="Neattiecināmās izmaksas",IF('11a+c+n'!$Q874="N",'11a+c+n'!B874,0))</f>
        <v>0</v>
      </c>
      <c r="C874" s="21">
        <f>IF($C$4="Neattiecināmās izmaksas",IF('11a+c+n'!$Q874="N",'11a+c+n'!C874,0))</f>
        <v>0</v>
      </c>
      <c r="D874" s="21">
        <f>IF($C$4="Neattiecināmās izmaksas",IF('11a+c+n'!$Q874="N",'11a+c+n'!D874,0))</f>
        <v>0</v>
      </c>
      <c r="E874" s="42"/>
      <c r="F874" s="64"/>
      <c r="G874" s="121"/>
      <c r="H874" s="121">
        <f>IF($C$4="Neattiecināmās izmaksas",IF('11a+c+n'!$Q874="N",'11a+c+n'!H874,0))</f>
        <v>0</v>
      </c>
      <c r="I874" s="121"/>
      <c r="J874" s="121"/>
      <c r="K874" s="122">
        <f>IF($C$4="Neattiecināmās izmaksas",IF('11a+c+n'!$Q874="N",'11a+c+n'!K874,0))</f>
        <v>0</v>
      </c>
      <c r="L874" s="83">
        <f>IF($C$4="Neattiecināmās izmaksas",IF('11a+c+n'!$Q874="N",'11a+c+n'!L874,0))</f>
        <v>0</v>
      </c>
      <c r="M874" s="121">
        <f>IF($C$4="Neattiecināmās izmaksas",IF('11a+c+n'!$Q874="N",'11a+c+n'!M874,0))</f>
        <v>0</v>
      </c>
      <c r="N874" s="121">
        <f>IF($C$4="Neattiecināmās izmaksas",IF('11a+c+n'!$Q874="N",'11a+c+n'!N874,0))</f>
        <v>0</v>
      </c>
      <c r="O874" s="121">
        <f>IF($C$4="Neattiecināmās izmaksas",IF('11a+c+n'!$Q874="N",'11a+c+n'!O874,0))</f>
        <v>0</v>
      </c>
      <c r="P874" s="122">
        <f>IF($C$4="Neattiecināmās izmaksas",IF('11a+c+n'!$Q874="N",'11a+c+n'!P874,0))</f>
        <v>0</v>
      </c>
    </row>
    <row r="875" spans="1:16" x14ac:dyDescent="0.2">
      <c r="A875" s="49">
        <f>IF(P875=0,0,IF(COUNTBLANK(P875)=1,0,COUNTA($P$14:P875)))</f>
        <v>0</v>
      </c>
      <c r="B875" s="21">
        <f>IF($C$4="Neattiecināmās izmaksas",IF('11a+c+n'!$Q875="N",'11a+c+n'!B875,0))</f>
        <v>0</v>
      </c>
      <c r="C875" s="21">
        <f>IF($C$4="Neattiecināmās izmaksas",IF('11a+c+n'!$Q875="N",'11a+c+n'!C875,0))</f>
        <v>0</v>
      </c>
      <c r="D875" s="21">
        <f>IF($C$4="Neattiecināmās izmaksas",IF('11a+c+n'!$Q875="N",'11a+c+n'!D875,0))</f>
        <v>0</v>
      </c>
      <c r="E875" s="42"/>
      <c r="F875" s="64"/>
      <c r="G875" s="121"/>
      <c r="H875" s="121">
        <f>IF($C$4="Neattiecināmās izmaksas",IF('11a+c+n'!$Q875="N",'11a+c+n'!H875,0))</f>
        <v>0</v>
      </c>
      <c r="I875" s="121"/>
      <c r="J875" s="121"/>
      <c r="K875" s="122">
        <f>IF($C$4="Neattiecināmās izmaksas",IF('11a+c+n'!$Q875="N",'11a+c+n'!K875,0))</f>
        <v>0</v>
      </c>
      <c r="L875" s="83">
        <f>IF($C$4="Neattiecināmās izmaksas",IF('11a+c+n'!$Q875="N",'11a+c+n'!L875,0))</f>
        <v>0</v>
      </c>
      <c r="M875" s="121">
        <f>IF($C$4="Neattiecināmās izmaksas",IF('11a+c+n'!$Q875="N",'11a+c+n'!M875,0))</f>
        <v>0</v>
      </c>
      <c r="N875" s="121">
        <f>IF($C$4="Neattiecināmās izmaksas",IF('11a+c+n'!$Q875="N",'11a+c+n'!N875,0))</f>
        <v>0</v>
      </c>
      <c r="O875" s="121">
        <f>IF($C$4="Neattiecināmās izmaksas",IF('11a+c+n'!$Q875="N",'11a+c+n'!O875,0))</f>
        <v>0</v>
      </c>
      <c r="P875" s="122">
        <f>IF($C$4="Neattiecināmās izmaksas",IF('11a+c+n'!$Q875="N",'11a+c+n'!P875,0))</f>
        <v>0</v>
      </c>
    </row>
    <row r="876" spans="1:16" x14ac:dyDescent="0.2">
      <c r="A876" s="49">
        <f>IF(P876=0,0,IF(COUNTBLANK(P876)=1,0,COUNTA($P$14:P876)))</f>
        <v>0</v>
      </c>
      <c r="B876" s="21">
        <f>IF($C$4="Neattiecināmās izmaksas",IF('11a+c+n'!$Q876="N",'11a+c+n'!B876,0))</f>
        <v>0</v>
      </c>
      <c r="C876" s="21">
        <f>IF($C$4="Neattiecināmās izmaksas",IF('11a+c+n'!$Q876="N",'11a+c+n'!C876,0))</f>
        <v>0</v>
      </c>
      <c r="D876" s="21">
        <f>IF($C$4="Neattiecināmās izmaksas",IF('11a+c+n'!$Q876="N",'11a+c+n'!D876,0))</f>
        <v>0</v>
      </c>
      <c r="E876" s="42"/>
      <c r="F876" s="64"/>
      <c r="G876" s="121"/>
      <c r="H876" s="121">
        <f>IF($C$4="Neattiecināmās izmaksas",IF('11a+c+n'!$Q876="N",'11a+c+n'!H876,0))</f>
        <v>0</v>
      </c>
      <c r="I876" s="121"/>
      <c r="J876" s="121"/>
      <c r="K876" s="122">
        <f>IF($C$4="Neattiecināmās izmaksas",IF('11a+c+n'!$Q876="N",'11a+c+n'!K876,0))</f>
        <v>0</v>
      </c>
      <c r="L876" s="83">
        <f>IF($C$4="Neattiecināmās izmaksas",IF('11a+c+n'!$Q876="N",'11a+c+n'!L876,0))</f>
        <v>0</v>
      </c>
      <c r="M876" s="121">
        <f>IF($C$4="Neattiecināmās izmaksas",IF('11a+c+n'!$Q876="N",'11a+c+n'!M876,0))</f>
        <v>0</v>
      </c>
      <c r="N876" s="121">
        <f>IF($C$4="Neattiecināmās izmaksas",IF('11a+c+n'!$Q876="N",'11a+c+n'!N876,0))</f>
        <v>0</v>
      </c>
      <c r="O876" s="121">
        <f>IF($C$4="Neattiecināmās izmaksas",IF('11a+c+n'!$Q876="N",'11a+c+n'!O876,0))</f>
        <v>0</v>
      </c>
      <c r="P876" s="122">
        <f>IF($C$4="Neattiecināmās izmaksas",IF('11a+c+n'!$Q876="N",'11a+c+n'!P876,0))</f>
        <v>0</v>
      </c>
    </row>
    <row r="877" spans="1:16" x14ac:dyDescent="0.2">
      <c r="A877" s="49">
        <f>IF(P877=0,0,IF(COUNTBLANK(P877)=1,0,COUNTA($P$14:P877)))</f>
        <v>0</v>
      </c>
      <c r="B877" s="21">
        <f>IF($C$4="Neattiecināmās izmaksas",IF('11a+c+n'!$Q877="N",'11a+c+n'!B877,0))</f>
        <v>0</v>
      </c>
      <c r="C877" s="21">
        <f>IF($C$4="Neattiecināmās izmaksas",IF('11a+c+n'!$Q877="N",'11a+c+n'!C877,0))</f>
        <v>0</v>
      </c>
      <c r="D877" s="21">
        <f>IF($C$4="Neattiecināmās izmaksas",IF('11a+c+n'!$Q877="N",'11a+c+n'!D877,0))</f>
        <v>0</v>
      </c>
      <c r="E877" s="42"/>
      <c r="F877" s="64"/>
      <c r="G877" s="121"/>
      <c r="H877" s="121">
        <f>IF($C$4="Neattiecināmās izmaksas",IF('11a+c+n'!$Q877="N",'11a+c+n'!H877,0))</f>
        <v>0</v>
      </c>
      <c r="I877" s="121"/>
      <c r="J877" s="121"/>
      <c r="K877" s="122">
        <f>IF($C$4="Neattiecināmās izmaksas",IF('11a+c+n'!$Q877="N",'11a+c+n'!K877,0))</f>
        <v>0</v>
      </c>
      <c r="L877" s="83">
        <f>IF($C$4="Neattiecināmās izmaksas",IF('11a+c+n'!$Q877="N",'11a+c+n'!L877,0))</f>
        <v>0</v>
      </c>
      <c r="M877" s="121">
        <f>IF($C$4="Neattiecināmās izmaksas",IF('11a+c+n'!$Q877="N",'11a+c+n'!M877,0))</f>
        <v>0</v>
      </c>
      <c r="N877" s="121">
        <f>IF($C$4="Neattiecināmās izmaksas",IF('11a+c+n'!$Q877="N",'11a+c+n'!N877,0))</f>
        <v>0</v>
      </c>
      <c r="O877" s="121">
        <f>IF($C$4="Neattiecināmās izmaksas",IF('11a+c+n'!$Q877="N",'11a+c+n'!O877,0))</f>
        <v>0</v>
      </c>
      <c r="P877" s="122">
        <f>IF($C$4="Neattiecināmās izmaksas",IF('11a+c+n'!$Q877="N",'11a+c+n'!P877,0))</f>
        <v>0</v>
      </c>
    </row>
    <row r="878" spans="1:16" x14ac:dyDescent="0.2">
      <c r="A878" s="49">
        <f>IF(P878=0,0,IF(COUNTBLANK(P878)=1,0,COUNTA($P$14:P878)))</f>
        <v>0</v>
      </c>
      <c r="B878" s="21">
        <f>IF($C$4="Neattiecināmās izmaksas",IF('11a+c+n'!$Q878="N",'11a+c+n'!B878,0))</f>
        <v>0</v>
      </c>
      <c r="C878" s="21">
        <f>IF($C$4="Neattiecināmās izmaksas",IF('11a+c+n'!$Q878="N",'11a+c+n'!C878,0))</f>
        <v>0</v>
      </c>
      <c r="D878" s="21">
        <f>IF($C$4="Neattiecināmās izmaksas",IF('11a+c+n'!$Q878="N",'11a+c+n'!D878,0))</f>
        <v>0</v>
      </c>
      <c r="E878" s="42"/>
      <c r="F878" s="64"/>
      <c r="G878" s="121"/>
      <c r="H878" s="121">
        <f>IF($C$4="Neattiecināmās izmaksas",IF('11a+c+n'!$Q878="N",'11a+c+n'!H878,0))</f>
        <v>0</v>
      </c>
      <c r="I878" s="121"/>
      <c r="J878" s="121"/>
      <c r="K878" s="122">
        <f>IF($C$4="Neattiecināmās izmaksas",IF('11a+c+n'!$Q878="N",'11a+c+n'!K878,0))</f>
        <v>0</v>
      </c>
      <c r="L878" s="83">
        <f>IF($C$4="Neattiecināmās izmaksas",IF('11a+c+n'!$Q878="N",'11a+c+n'!L878,0))</f>
        <v>0</v>
      </c>
      <c r="M878" s="121">
        <f>IF($C$4="Neattiecināmās izmaksas",IF('11a+c+n'!$Q878="N",'11a+c+n'!M878,0))</f>
        <v>0</v>
      </c>
      <c r="N878" s="121">
        <f>IF($C$4="Neattiecināmās izmaksas",IF('11a+c+n'!$Q878="N",'11a+c+n'!N878,0))</f>
        <v>0</v>
      </c>
      <c r="O878" s="121">
        <f>IF($C$4="Neattiecināmās izmaksas",IF('11a+c+n'!$Q878="N",'11a+c+n'!O878,0))</f>
        <v>0</v>
      </c>
      <c r="P878" s="122">
        <f>IF($C$4="Neattiecināmās izmaksas",IF('11a+c+n'!$Q878="N",'11a+c+n'!P878,0))</f>
        <v>0</v>
      </c>
    </row>
    <row r="879" spans="1:16" x14ac:dyDescent="0.2">
      <c r="A879" s="49">
        <f>IF(P879=0,0,IF(COUNTBLANK(P879)=1,0,COUNTA($P$14:P879)))</f>
        <v>0</v>
      </c>
      <c r="B879" s="21">
        <f>IF($C$4="Neattiecināmās izmaksas",IF('11a+c+n'!$Q879="N",'11a+c+n'!B879,0))</f>
        <v>0</v>
      </c>
      <c r="C879" s="21">
        <f>IF($C$4="Neattiecināmās izmaksas",IF('11a+c+n'!$Q879="N",'11a+c+n'!C879,0))</f>
        <v>0</v>
      </c>
      <c r="D879" s="21">
        <f>IF($C$4="Neattiecināmās izmaksas",IF('11a+c+n'!$Q879="N",'11a+c+n'!D879,0))</f>
        <v>0</v>
      </c>
      <c r="E879" s="42"/>
      <c r="F879" s="64"/>
      <c r="G879" s="121"/>
      <c r="H879" s="121">
        <f>IF($C$4="Neattiecināmās izmaksas",IF('11a+c+n'!$Q879="N",'11a+c+n'!H879,0))</f>
        <v>0</v>
      </c>
      <c r="I879" s="121"/>
      <c r="J879" s="121"/>
      <c r="K879" s="122">
        <f>IF($C$4="Neattiecināmās izmaksas",IF('11a+c+n'!$Q879="N",'11a+c+n'!K879,0))</f>
        <v>0</v>
      </c>
      <c r="L879" s="83">
        <f>IF($C$4="Neattiecināmās izmaksas",IF('11a+c+n'!$Q879="N",'11a+c+n'!L879,0))</f>
        <v>0</v>
      </c>
      <c r="M879" s="121">
        <f>IF($C$4="Neattiecināmās izmaksas",IF('11a+c+n'!$Q879="N",'11a+c+n'!M879,0))</f>
        <v>0</v>
      </c>
      <c r="N879" s="121">
        <f>IF($C$4="Neattiecināmās izmaksas",IF('11a+c+n'!$Q879="N",'11a+c+n'!N879,0))</f>
        <v>0</v>
      </c>
      <c r="O879" s="121">
        <f>IF($C$4="Neattiecināmās izmaksas",IF('11a+c+n'!$Q879="N",'11a+c+n'!O879,0))</f>
        <v>0</v>
      </c>
      <c r="P879" s="122">
        <f>IF($C$4="Neattiecināmās izmaksas",IF('11a+c+n'!$Q879="N",'11a+c+n'!P879,0))</f>
        <v>0</v>
      </c>
    </row>
    <row r="880" spans="1:16" x14ac:dyDescent="0.2">
      <c r="A880" s="49">
        <f>IF(P880=0,0,IF(COUNTBLANK(P880)=1,0,COUNTA($P$14:P880)))</f>
        <v>0</v>
      </c>
      <c r="B880" s="21">
        <f>IF($C$4="Neattiecināmās izmaksas",IF('11a+c+n'!$Q880="N",'11a+c+n'!B880,0))</f>
        <v>0</v>
      </c>
      <c r="C880" s="21">
        <f>IF($C$4="Neattiecināmās izmaksas",IF('11a+c+n'!$Q880="N",'11a+c+n'!C880,0))</f>
        <v>0</v>
      </c>
      <c r="D880" s="21">
        <f>IF($C$4="Neattiecināmās izmaksas",IF('11a+c+n'!$Q880="N",'11a+c+n'!D880,0))</f>
        <v>0</v>
      </c>
      <c r="E880" s="42"/>
      <c r="F880" s="64"/>
      <c r="G880" s="121"/>
      <c r="H880" s="121">
        <f>IF($C$4="Neattiecināmās izmaksas",IF('11a+c+n'!$Q880="N",'11a+c+n'!H880,0))</f>
        <v>0</v>
      </c>
      <c r="I880" s="121"/>
      <c r="J880" s="121"/>
      <c r="K880" s="122">
        <f>IF($C$4="Neattiecināmās izmaksas",IF('11a+c+n'!$Q880="N",'11a+c+n'!K880,0))</f>
        <v>0</v>
      </c>
      <c r="L880" s="83">
        <f>IF($C$4="Neattiecināmās izmaksas",IF('11a+c+n'!$Q880="N",'11a+c+n'!L880,0))</f>
        <v>0</v>
      </c>
      <c r="M880" s="121">
        <f>IF($C$4="Neattiecināmās izmaksas",IF('11a+c+n'!$Q880="N",'11a+c+n'!M880,0))</f>
        <v>0</v>
      </c>
      <c r="N880" s="121">
        <f>IF($C$4="Neattiecināmās izmaksas",IF('11a+c+n'!$Q880="N",'11a+c+n'!N880,0))</f>
        <v>0</v>
      </c>
      <c r="O880" s="121">
        <f>IF($C$4="Neattiecināmās izmaksas",IF('11a+c+n'!$Q880="N",'11a+c+n'!O880,0))</f>
        <v>0</v>
      </c>
      <c r="P880" s="122">
        <f>IF($C$4="Neattiecināmās izmaksas",IF('11a+c+n'!$Q880="N",'11a+c+n'!P880,0))</f>
        <v>0</v>
      </c>
    </row>
    <row r="881" spans="1:16" x14ac:dyDescent="0.2">
      <c r="A881" s="49">
        <f>IF(P881=0,0,IF(COUNTBLANK(P881)=1,0,COUNTA($P$14:P881)))</f>
        <v>0</v>
      </c>
      <c r="B881" s="21">
        <f>IF($C$4="Neattiecināmās izmaksas",IF('11a+c+n'!$Q881="N",'11a+c+n'!B881,0))</f>
        <v>0</v>
      </c>
      <c r="C881" s="21">
        <f>IF($C$4="Neattiecināmās izmaksas",IF('11a+c+n'!$Q881="N",'11a+c+n'!C881,0))</f>
        <v>0</v>
      </c>
      <c r="D881" s="21">
        <f>IF($C$4="Neattiecināmās izmaksas",IF('11a+c+n'!$Q881="N",'11a+c+n'!D881,0))</f>
        <v>0</v>
      </c>
      <c r="E881" s="42"/>
      <c r="F881" s="64"/>
      <c r="G881" s="121"/>
      <c r="H881" s="121">
        <f>IF($C$4="Neattiecināmās izmaksas",IF('11a+c+n'!$Q881="N",'11a+c+n'!H881,0))</f>
        <v>0</v>
      </c>
      <c r="I881" s="121"/>
      <c r="J881" s="121"/>
      <c r="K881" s="122">
        <f>IF($C$4="Neattiecināmās izmaksas",IF('11a+c+n'!$Q881="N",'11a+c+n'!K881,0))</f>
        <v>0</v>
      </c>
      <c r="L881" s="83">
        <f>IF($C$4="Neattiecināmās izmaksas",IF('11a+c+n'!$Q881="N",'11a+c+n'!L881,0))</f>
        <v>0</v>
      </c>
      <c r="M881" s="121">
        <f>IF($C$4="Neattiecināmās izmaksas",IF('11a+c+n'!$Q881="N",'11a+c+n'!M881,0))</f>
        <v>0</v>
      </c>
      <c r="N881" s="121">
        <f>IF($C$4="Neattiecināmās izmaksas",IF('11a+c+n'!$Q881="N",'11a+c+n'!N881,0))</f>
        <v>0</v>
      </c>
      <c r="O881" s="121">
        <f>IF($C$4="Neattiecināmās izmaksas",IF('11a+c+n'!$Q881="N",'11a+c+n'!O881,0))</f>
        <v>0</v>
      </c>
      <c r="P881" s="122">
        <f>IF($C$4="Neattiecināmās izmaksas",IF('11a+c+n'!$Q881="N",'11a+c+n'!P881,0))</f>
        <v>0</v>
      </c>
    </row>
    <row r="882" spans="1:16" x14ac:dyDescent="0.2">
      <c r="A882" s="49">
        <f>IF(P882=0,0,IF(COUNTBLANK(P882)=1,0,COUNTA($P$14:P882)))</f>
        <v>0</v>
      </c>
      <c r="B882" s="21">
        <f>IF($C$4="Neattiecināmās izmaksas",IF('11a+c+n'!$Q882="N",'11a+c+n'!B882,0))</f>
        <v>0</v>
      </c>
      <c r="C882" s="21">
        <f>IF($C$4="Neattiecināmās izmaksas",IF('11a+c+n'!$Q882="N",'11a+c+n'!C882,0))</f>
        <v>0</v>
      </c>
      <c r="D882" s="21">
        <f>IF($C$4="Neattiecināmās izmaksas",IF('11a+c+n'!$Q882="N",'11a+c+n'!D882,0))</f>
        <v>0</v>
      </c>
      <c r="E882" s="42"/>
      <c r="F882" s="64"/>
      <c r="G882" s="121"/>
      <c r="H882" s="121">
        <f>IF($C$4="Neattiecināmās izmaksas",IF('11a+c+n'!$Q882="N",'11a+c+n'!H882,0))</f>
        <v>0</v>
      </c>
      <c r="I882" s="121"/>
      <c r="J882" s="121"/>
      <c r="K882" s="122">
        <f>IF($C$4="Neattiecināmās izmaksas",IF('11a+c+n'!$Q882="N",'11a+c+n'!K882,0))</f>
        <v>0</v>
      </c>
      <c r="L882" s="83">
        <f>IF($C$4="Neattiecināmās izmaksas",IF('11a+c+n'!$Q882="N",'11a+c+n'!L882,0))</f>
        <v>0</v>
      </c>
      <c r="M882" s="121">
        <f>IF($C$4="Neattiecināmās izmaksas",IF('11a+c+n'!$Q882="N",'11a+c+n'!M882,0))</f>
        <v>0</v>
      </c>
      <c r="N882" s="121">
        <f>IF($C$4="Neattiecināmās izmaksas",IF('11a+c+n'!$Q882="N",'11a+c+n'!N882,0))</f>
        <v>0</v>
      </c>
      <c r="O882" s="121">
        <f>IF($C$4="Neattiecināmās izmaksas",IF('11a+c+n'!$Q882="N",'11a+c+n'!O882,0))</f>
        <v>0</v>
      </c>
      <c r="P882" s="122">
        <f>IF($C$4="Neattiecināmās izmaksas",IF('11a+c+n'!$Q882="N",'11a+c+n'!P882,0))</f>
        <v>0</v>
      </c>
    </row>
    <row r="883" spans="1:16" x14ac:dyDescent="0.2">
      <c r="A883" s="49">
        <f>IF(P883=0,0,IF(COUNTBLANK(P883)=1,0,COUNTA($P$14:P883)))</f>
        <v>0</v>
      </c>
      <c r="B883" s="21">
        <f>IF($C$4="Neattiecināmās izmaksas",IF('11a+c+n'!$Q883="N",'11a+c+n'!B883,0))</f>
        <v>0</v>
      </c>
      <c r="C883" s="21">
        <f>IF($C$4="Neattiecināmās izmaksas",IF('11a+c+n'!$Q883="N",'11a+c+n'!C883,0))</f>
        <v>0</v>
      </c>
      <c r="D883" s="21">
        <f>IF($C$4="Neattiecināmās izmaksas",IF('11a+c+n'!$Q883="N",'11a+c+n'!D883,0))</f>
        <v>0</v>
      </c>
      <c r="E883" s="42"/>
      <c r="F883" s="64"/>
      <c r="G883" s="121"/>
      <c r="H883" s="121">
        <f>IF($C$4="Neattiecināmās izmaksas",IF('11a+c+n'!$Q883="N",'11a+c+n'!H883,0))</f>
        <v>0</v>
      </c>
      <c r="I883" s="121"/>
      <c r="J883" s="121"/>
      <c r="K883" s="122">
        <f>IF($C$4="Neattiecināmās izmaksas",IF('11a+c+n'!$Q883="N",'11a+c+n'!K883,0))</f>
        <v>0</v>
      </c>
      <c r="L883" s="83">
        <f>IF($C$4="Neattiecināmās izmaksas",IF('11a+c+n'!$Q883="N",'11a+c+n'!L883,0))</f>
        <v>0</v>
      </c>
      <c r="M883" s="121">
        <f>IF($C$4="Neattiecināmās izmaksas",IF('11a+c+n'!$Q883="N",'11a+c+n'!M883,0))</f>
        <v>0</v>
      </c>
      <c r="N883" s="121">
        <f>IF($C$4="Neattiecināmās izmaksas",IF('11a+c+n'!$Q883="N",'11a+c+n'!N883,0))</f>
        <v>0</v>
      </c>
      <c r="O883" s="121">
        <f>IF($C$4="Neattiecināmās izmaksas",IF('11a+c+n'!$Q883="N",'11a+c+n'!O883,0))</f>
        <v>0</v>
      </c>
      <c r="P883" s="122">
        <f>IF($C$4="Neattiecināmās izmaksas",IF('11a+c+n'!$Q883="N",'11a+c+n'!P883,0))</f>
        <v>0</v>
      </c>
    </row>
    <row r="884" spans="1:16" x14ac:dyDescent="0.2">
      <c r="A884" s="49">
        <f>IF(P884=0,0,IF(COUNTBLANK(P884)=1,0,COUNTA($P$14:P884)))</f>
        <v>0</v>
      </c>
      <c r="B884" s="21">
        <f>IF($C$4="Neattiecināmās izmaksas",IF('11a+c+n'!$Q884="N",'11a+c+n'!B884,0))</f>
        <v>0</v>
      </c>
      <c r="C884" s="21">
        <f>IF($C$4="Neattiecināmās izmaksas",IF('11a+c+n'!$Q884="N",'11a+c+n'!C884,0))</f>
        <v>0</v>
      </c>
      <c r="D884" s="21">
        <f>IF($C$4="Neattiecināmās izmaksas",IF('11a+c+n'!$Q884="N",'11a+c+n'!D884,0))</f>
        <v>0</v>
      </c>
      <c r="E884" s="42"/>
      <c r="F884" s="64"/>
      <c r="G884" s="121"/>
      <c r="H884" s="121">
        <f>IF($C$4="Neattiecināmās izmaksas",IF('11a+c+n'!$Q884="N",'11a+c+n'!H884,0))</f>
        <v>0</v>
      </c>
      <c r="I884" s="121"/>
      <c r="J884" s="121"/>
      <c r="K884" s="122">
        <f>IF($C$4="Neattiecināmās izmaksas",IF('11a+c+n'!$Q884="N",'11a+c+n'!K884,0))</f>
        <v>0</v>
      </c>
      <c r="L884" s="83">
        <f>IF($C$4="Neattiecināmās izmaksas",IF('11a+c+n'!$Q884="N",'11a+c+n'!L884,0))</f>
        <v>0</v>
      </c>
      <c r="M884" s="121">
        <f>IF($C$4="Neattiecināmās izmaksas",IF('11a+c+n'!$Q884="N",'11a+c+n'!M884,0))</f>
        <v>0</v>
      </c>
      <c r="N884" s="121">
        <f>IF($C$4="Neattiecināmās izmaksas",IF('11a+c+n'!$Q884="N",'11a+c+n'!N884,0))</f>
        <v>0</v>
      </c>
      <c r="O884" s="121">
        <f>IF($C$4="Neattiecināmās izmaksas",IF('11a+c+n'!$Q884="N",'11a+c+n'!O884,0))</f>
        <v>0</v>
      </c>
      <c r="P884" s="122">
        <f>IF($C$4="Neattiecināmās izmaksas",IF('11a+c+n'!$Q884="N",'11a+c+n'!P884,0))</f>
        <v>0</v>
      </c>
    </row>
    <row r="885" spans="1:16" x14ac:dyDescent="0.2">
      <c r="A885" s="49">
        <f>IF(P885=0,0,IF(COUNTBLANK(P885)=1,0,COUNTA($P$14:P885)))</f>
        <v>0</v>
      </c>
      <c r="B885" s="21">
        <f>IF($C$4="Neattiecināmās izmaksas",IF('11a+c+n'!$Q885="N",'11a+c+n'!B885,0))</f>
        <v>0</v>
      </c>
      <c r="C885" s="21">
        <f>IF($C$4="Neattiecināmās izmaksas",IF('11a+c+n'!$Q885="N",'11a+c+n'!C885,0))</f>
        <v>0</v>
      </c>
      <c r="D885" s="21">
        <f>IF($C$4="Neattiecināmās izmaksas",IF('11a+c+n'!$Q885="N",'11a+c+n'!D885,0))</f>
        <v>0</v>
      </c>
      <c r="E885" s="42"/>
      <c r="F885" s="64"/>
      <c r="G885" s="121"/>
      <c r="H885" s="121">
        <f>IF($C$4="Neattiecināmās izmaksas",IF('11a+c+n'!$Q885="N",'11a+c+n'!H885,0))</f>
        <v>0</v>
      </c>
      <c r="I885" s="121"/>
      <c r="J885" s="121"/>
      <c r="K885" s="122">
        <f>IF($C$4="Neattiecināmās izmaksas",IF('11a+c+n'!$Q885="N",'11a+c+n'!K885,0))</f>
        <v>0</v>
      </c>
      <c r="L885" s="83">
        <f>IF($C$4="Neattiecināmās izmaksas",IF('11a+c+n'!$Q885="N",'11a+c+n'!L885,0))</f>
        <v>0</v>
      </c>
      <c r="M885" s="121">
        <f>IF($C$4="Neattiecināmās izmaksas",IF('11a+c+n'!$Q885="N",'11a+c+n'!M885,0))</f>
        <v>0</v>
      </c>
      <c r="N885" s="121">
        <f>IF($C$4="Neattiecināmās izmaksas",IF('11a+c+n'!$Q885="N",'11a+c+n'!N885,0))</f>
        <v>0</v>
      </c>
      <c r="O885" s="121">
        <f>IF($C$4="Neattiecināmās izmaksas",IF('11a+c+n'!$Q885="N",'11a+c+n'!O885,0))</f>
        <v>0</v>
      </c>
      <c r="P885" s="122">
        <f>IF($C$4="Neattiecināmās izmaksas",IF('11a+c+n'!$Q885="N",'11a+c+n'!P885,0))</f>
        <v>0</v>
      </c>
    </row>
    <row r="886" spans="1:16" x14ac:dyDescent="0.2">
      <c r="A886" s="49">
        <f>IF(P886=0,0,IF(COUNTBLANK(P886)=1,0,COUNTA($P$14:P886)))</f>
        <v>0</v>
      </c>
      <c r="B886" s="21">
        <f>IF($C$4="Neattiecināmās izmaksas",IF('11a+c+n'!$Q886="N",'11a+c+n'!B886,0))</f>
        <v>0</v>
      </c>
      <c r="C886" s="21">
        <f>IF($C$4="Neattiecināmās izmaksas",IF('11a+c+n'!$Q886="N",'11a+c+n'!C886,0))</f>
        <v>0</v>
      </c>
      <c r="D886" s="21">
        <f>IF($C$4="Neattiecināmās izmaksas",IF('11a+c+n'!$Q886="N",'11a+c+n'!D886,0))</f>
        <v>0</v>
      </c>
      <c r="E886" s="42"/>
      <c r="F886" s="64"/>
      <c r="G886" s="121"/>
      <c r="H886" s="121">
        <f>IF($C$4="Neattiecināmās izmaksas",IF('11a+c+n'!$Q886="N",'11a+c+n'!H886,0))</f>
        <v>0</v>
      </c>
      <c r="I886" s="121"/>
      <c r="J886" s="121"/>
      <c r="K886" s="122">
        <f>IF($C$4="Neattiecināmās izmaksas",IF('11a+c+n'!$Q886="N",'11a+c+n'!K886,0))</f>
        <v>0</v>
      </c>
      <c r="L886" s="83">
        <f>IF($C$4="Neattiecināmās izmaksas",IF('11a+c+n'!$Q886="N",'11a+c+n'!L886,0))</f>
        <v>0</v>
      </c>
      <c r="M886" s="121">
        <f>IF($C$4="Neattiecināmās izmaksas",IF('11a+c+n'!$Q886="N",'11a+c+n'!M886,0))</f>
        <v>0</v>
      </c>
      <c r="N886" s="121">
        <f>IF($C$4="Neattiecināmās izmaksas",IF('11a+c+n'!$Q886="N",'11a+c+n'!N886,0))</f>
        <v>0</v>
      </c>
      <c r="O886" s="121">
        <f>IF($C$4="Neattiecināmās izmaksas",IF('11a+c+n'!$Q886="N",'11a+c+n'!O886,0))</f>
        <v>0</v>
      </c>
      <c r="P886" s="122">
        <f>IF($C$4="Neattiecināmās izmaksas",IF('11a+c+n'!$Q886="N",'11a+c+n'!P886,0))</f>
        <v>0</v>
      </c>
    </row>
    <row r="887" spans="1:16" x14ac:dyDescent="0.2">
      <c r="A887" s="49">
        <f>IF(P887=0,0,IF(COUNTBLANK(P887)=1,0,COUNTA($P$14:P887)))</f>
        <v>0</v>
      </c>
      <c r="B887" s="21">
        <f>IF($C$4="Neattiecināmās izmaksas",IF('11a+c+n'!$Q887="N",'11a+c+n'!B887,0))</f>
        <v>0</v>
      </c>
      <c r="C887" s="21">
        <f>IF($C$4="Neattiecināmās izmaksas",IF('11a+c+n'!$Q887="N",'11a+c+n'!C887,0))</f>
        <v>0</v>
      </c>
      <c r="D887" s="21">
        <f>IF($C$4="Neattiecināmās izmaksas",IF('11a+c+n'!$Q887="N",'11a+c+n'!D887,0))</f>
        <v>0</v>
      </c>
      <c r="E887" s="42"/>
      <c r="F887" s="64"/>
      <c r="G887" s="121"/>
      <c r="H887" s="121">
        <f>IF($C$4="Neattiecināmās izmaksas",IF('11a+c+n'!$Q887="N",'11a+c+n'!H887,0))</f>
        <v>0</v>
      </c>
      <c r="I887" s="121"/>
      <c r="J887" s="121"/>
      <c r="K887" s="122">
        <f>IF($C$4="Neattiecināmās izmaksas",IF('11a+c+n'!$Q887="N",'11a+c+n'!K887,0))</f>
        <v>0</v>
      </c>
      <c r="L887" s="83">
        <f>IF($C$4="Neattiecināmās izmaksas",IF('11a+c+n'!$Q887="N",'11a+c+n'!L887,0))</f>
        <v>0</v>
      </c>
      <c r="M887" s="121">
        <f>IF($C$4="Neattiecināmās izmaksas",IF('11a+c+n'!$Q887="N",'11a+c+n'!M887,0))</f>
        <v>0</v>
      </c>
      <c r="N887" s="121">
        <f>IF($C$4="Neattiecināmās izmaksas",IF('11a+c+n'!$Q887="N",'11a+c+n'!N887,0))</f>
        <v>0</v>
      </c>
      <c r="O887" s="121">
        <f>IF($C$4="Neattiecināmās izmaksas",IF('11a+c+n'!$Q887="N",'11a+c+n'!O887,0))</f>
        <v>0</v>
      </c>
      <c r="P887" s="122">
        <f>IF($C$4="Neattiecināmās izmaksas",IF('11a+c+n'!$Q887="N",'11a+c+n'!P887,0))</f>
        <v>0</v>
      </c>
    </row>
    <row r="888" spans="1:16" x14ac:dyDescent="0.2">
      <c r="A888" s="49">
        <f>IF(P888=0,0,IF(COUNTBLANK(P888)=1,0,COUNTA($P$14:P888)))</f>
        <v>0</v>
      </c>
      <c r="B888" s="21">
        <f>IF($C$4="Neattiecināmās izmaksas",IF('11a+c+n'!$Q888="N",'11a+c+n'!B888,0))</f>
        <v>0</v>
      </c>
      <c r="C888" s="21">
        <f>IF($C$4="Neattiecināmās izmaksas",IF('11a+c+n'!$Q888="N",'11a+c+n'!C888,0))</f>
        <v>0</v>
      </c>
      <c r="D888" s="21">
        <f>IF($C$4="Neattiecināmās izmaksas",IF('11a+c+n'!$Q888="N",'11a+c+n'!D888,0))</f>
        <v>0</v>
      </c>
      <c r="E888" s="42"/>
      <c r="F888" s="64"/>
      <c r="G888" s="121"/>
      <c r="H888" s="121">
        <f>IF($C$4="Neattiecināmās izmaksas",IF('11a+c+n'!$Q888="N",'11a+c+n'!H888,0))</f>
        <v>0</v>
      </c>
      <c r="I888" s="121"/>
      <c r="J888" s="121"/>
      <c r="K888" s="122">
        <f>IF($C$4="Neattiecināmās izmaksas",IF('11a+c+n'!$Q888="N",'11a+c+n'!K888,0))</f>
        <v>0</v>
      </c>
      <c r="L888" s="83">
        <f>IF($C$4="Neattiecināmās izmaksas",IF('11a+c+n'!$Q888="N",'11a+c+n'!L888,0))</f>
        <v>0</v>
      </c>
      <c r="M888" s="121">
        <f>IF($C$4="Neattiecināmās izmaksas",IF('11a+c+n'!$Q888="N",'11a+c+n'!M888,0))</f>
        <v>0</v>
      </c>
      <c r="N888" s="121">
        <f>IF($C$4="Neattiecināmās izmaksas",IF('11a+c+n'!$Q888="N",'11a+c+n'!N888,0))</f>
        <v>0</v>
      </c>
      <c r="O888" s="121">
        <f>IF($C$4="Neattiecināmās izmaksas",IF('11a+c+n'!$Q888="N",'11a+c+n'!O888,0))</f>
        <v>0</v>
      </c>
      <c r="P888" s="122">
        <f>IF($C$4="Neattiecināmās izmaksas",IF('11a+c+n'!$Q888="N",'11a+c+n'!P888,0))</f>
        <v>0</v>
      </c>
    </row>
    <row r="889" spans="1:16" x14ac:dyDescent="0.2">
      <c r="A889" s="49">
        <f>IF(P889=0,0,IF(COUNTBLANK(P889)=1,0,COUNTA($P$14:P889)))</f>
        <v>0</v>
      </c>
      <c r="B889" s="21">
        <f>IF($C$4="Neattiecināmās izmaksas",IF('11a+c+n'!$Q889="N",'11a+c+n'!B889,0))</f>
        <v>0</v>
      </c>
      <c r="C889" s="21">
        <f>IF($C$4="Neattiecināmās izmaksas",IF('11a+c+n'!$Q889="N",'11a+c+n'!C889,0))</f>
        <v>0</v>
      </c>
      <c r="D889" s="21">
        <f>IF($C$4="Neattiecināmās izmaksas",IF('11a+c+n'!$Q889="N",'11a+c+n'!D889,0))</f>
        <v>0</v>
      </c>
      <c r="E889" s="42"/>
      <c r="F889" s="64"/>
      <c r="G889" s="121"/>
      <c r="H889" s="121">
        <f>IF($C$4="Neattiecināmās izmaksas",IF('11a+c+n'!$Q889="N",'11a+c+n'!H889,0))</f>
        <v>0</v>
      </c>
      <c r="I889" s="121"/>
      <c r="J889" s="121"/>
      <c r="K889" s="122">
        <f>IF($C$4="Neattiecināmās izmaksas",IF('11a+c+n'!$Q889="N",'11a+c+n'!K889,0))</f>
        <v>0</v>
      </c>
      <c r="L889" s="83">
        <f>IF($C$4="Neattiecināmās izmaksas",IF('11a+c+n'!$Q889="N",'11a+c+n'!L889,0))</f>
        <v>0</v>
      </c>
      <c r="M889" s="121">
        <f>IF($C$4="Neattiecināmās izmaksas",IF('11a+c+n'!$Q889="N",'11a+c+n'!M889,0))</f>
        <v>0</v>
      </c>
      <c r="N889" s="121">
        <f>IF($C$4="Neattiecināmās izmaksas",IF('11a+c+n'!$Q889="N",'11a+c+n'!N889,0))</f>
        <v>0</v>
      </c>
      <c r="O889" s="121">
        <f>IF($C$4="Neattiecināmās izmaksas",IF('11a+c+n'!$Q889="N",'11a+c+n'!O889,0))</f>
        <v>0</v>
      </c>
      <c r="P889" s="122">
        <f>IF($C$4="Neattiecināmās izmaksas",IF('11a+c+n'!$Q889="N",'11a+c+n'!P889,0))</f>
        <v>0</v>
      </c>
    </row>
    <row r="890" spans="1:16" x14ac:dyDescent="0.2">
      <c r="A890" s="49">
        <f>IF(P890=0,0,IF(COUNTBLANK(P890)=1,0,COUNTA($P$14:P890)))</f>
        <v>0</v>
      </c>
      <c r="B890" s="21">
        <f>IF($C$4="Neattiecināmās izmaksas",IF('11a+c+n'!$Q890="N",'11a+c+n'!B890,0))</f>
        <v>0</v>
      </c>
      <c r="C890" s="21">
        <f>IF($C$4="Neattiecināmās izmaksas",IF('11a+c+n'!$Q890="N",'11a+c+n'!C890,0))</f>
        <v>0</v>
      </c>
      <c r="D890" s="21">
        <f>IF($C$4="Neattiecināmās izmaksas",IF('11a+c+n'!$Q890="N",'11a+c+n'!D890,0))</f>
        <v>0</v>
      </c>
      <c r="E890" s="42"/>
      <c r="F890" s="64"/>
      <c r="G890" s="121"/>
      <c r="H890" s="121">
        <f>IF($C$4="Neattiecināmās izmaksas",IF('11a+c+n'!$Q890="N",'11a+c+n'!H890,0))</f>
        <v>0</v>
      </c>
      <c r="I890" s="121"/>
      <c r="J890" s="121"/>
      <c r="K890" s="122">
        <f>IF($C$4="Neattiecināmās izmaksas",IF('11a+c+n'!$Q890="N",'11a+c+n'!K890,0))</f>
        <v>0</v>
      </c>
      <c r="L890" s="83">
        <f>IF($C$4="Neattiecināmās izmaksas",IF('11a+c+n'!$Q890="N",'11a+c+n'!L890,0))</f>
        <v>0</v>
      </c>
      <c r="M890" s="121">
        <f>IF($C$4="Neattiecināmās izmaksas",IF('11a+c+n'!$Q890="N",'11a+c+n'!M890,0))</f>
        <v>0</v>
      </c>
      <c r="N890" s="121">
        <f>IF($C$4="Neattiecināmās izmaksas",IF('11a+c+n'!$Q890="N",'11a+c+n'!N890,0))</f>
        <v>0</v>
      </c>
      <c r="O890" s="121">
        <f>IF($C$4="Neattiecināmās izmaksas",IF('11a+c+n'!$Q890="N",'11a+c+n'!O890,0))</f>
        <v>0</v>
      </c>
      <c r="P890" s="122">
        <f>IF($C$4="Neattiecināmās izmaksas",IF('11a+c+n'!$Q890="N",'11a+c+n'!P890,0))</f>
        <v>0</v>
      </c>
    </row>
    <row r="891" spans="1:16" x14ac:dyDescent="0.2">
      <c r="A891" s="49">
        <f>IF(P891=0,0,IF(COUNTBLANK(P891)=1,0,COUNTA($P$14:P891)))</f>
        <v>0</v>
      </c>
      <c r="B891" s="21">
        <f>IF($C$4="Neattiecināmās izmaksas",IF('11a+c+n'!$Q891="N",'11a+c+n'!B891,0))</f>
        <v>0</v>
      </c>
      <c r="C891" s="21">
        <f>IF($C$4="Neattiecināmās izmaksas",IF('11a+c+n'!$Q891="N",'11a+c+n'!C891,0))</f>
        <v>0</v>
      </c>
      <c r="D891" s="21">
        <f>IF($C$4="Neattiecināmās izmaksas",IF('11a+c+n'!$Q891="N",'11a+c+n'!D891,0))</f>
        <v>0</v>
      </c>
      <c r="E891" s="42"/>
      <c r="F891" s="64"/>
      <c r="G891" s="121"/>
      <c r="H891" s="121">
        <f>IF($C$4="Neattiecināmās izmaksas",IF('11a+c+n'!$Q891="N",'11a+c+n'!H891,0))</f>
        <v>0</v>
      </c>
      <c r="I891" s="121"/>
      <c r="J891" s="121"/>
      <c r="K891" s="122">
        <f>IF($C$4="Neattiecināmās izmaksas",IF('11a+c+n'!$Q891="N",'11a+c+n'!K891,0))</f>
        <v>0</v>
      </c>
      <c r="L891" s="83">
        <f>IF($C$4="Neattiecināmās izmaksas",IF('11a+c+n'!$Q891="N",'11a+c+n'!L891,0))</f>
        <v>0</v>
      </c>
      <c r="M891" s="121">
        <f>IF($C$4="Neattiecināmās izmaksas",IF('11a+c+n'!$Q891="N",'11a+c+n'!M891,0))</f>
        <v>0</v>
      </c>
      <c r="N891" s="121">
        <f>IF($C$4="Neattiecināmās izmaksas",IF('11a+c+n'!$Q891="N",'11a+c+n'!N891,0))</f>
        <v>0</v>
      </c>
      <c r="O891" s="121">
        <f>IF($C$4="Neattiecināmās izmaksas",IF('11a+c+n'!$Q891="N",'11a+c+n'!O891,0))</f>
        <v>0</v>
      </c>
      <c r="P891" s="122">
        <f>IF($C$4="Neattiecināmās izmaksas",IF('11a+c+n'!$Q891="N",'11a+c+n'!P891,0))</f>
        <v>0</v>
      </c>
    </row>
    <row r="892" spans="1:16" x14ac:dyDescent="0.2">
      <c r="A892" s="49">
        <f>IF(P892=0,0,IF(COUNTBLANK(P892)=1,0,COUNTA($P$14:P892)))</f>
        <v>0</v>
      </c>
      <c r="B892" s="21">
        <f>IF($C$4="Neattiecināmās izmaksas",IF('11a+c+n'!$Q892="N",'11a+c+n'!B892,0))</f>
        <v>0</v>
      </c>
      <c r="C892" s="21">
        <f>IF($C$4="Neattiecināmās izmaksas",IF('11a+c+n'!$Q892="N",'11a+c+n'!C892,0))</f>
        <v>0</v>
      </c>
      <c r="D892" s="21">
        <f>IF($C$4="Neattiecināmās izmaksas",IF('11a+c+n'!$Q892="N",'11a+c+n'!D892,0))</f>
        <v>0</v>
      </c>
      <c r="E892" s="42"/>
      <c r="F892" s="64"/>
      <c r="G892" s="121"/>
      <c r="H892" s="121">
        <f>IF($C$4="Neattiecināmās izmaksas",IF('11a+c+n'!$Q892="N",'11a+c+n'!H892,0))</f>
        <v>0</v>
      </c>
      <c r="I892" s="121"/>
      <c r="J892" s="121"/>
      <c r="K892" s="122">
        <f>IF($C$4="Neattiecināmās izmaksas",IF('11a+c+n'!$Q892="N",'11a+c+n'!K892,0))</f>
        <v>0</v>
      </c>
      <c r="L892" s="83">
        <f>IF($C$4="Neattiecināmās izmaksas",IF('11a+c+n'!$Q892="N",'11a+c+n'!L892,0))</f>
        <v>0</v>
      </c>
      <c r="M892" s="121">
        <f>IF($C$4="Neattiecināmās izmaksas",IF('11a+c+n'!$Q892="N",'11a+c+n'!M892,0))</f>
        <v>0</v>
      </c>
      <c r="N892" s="121">
        <f>IF($C$4="Neattiecināmās izmaksas",IF('11a+c+n'!$Q892="N",'11a+c+n'!N892,0))</f>
        <v>0</v>
      </c>
      <c r="O892" s="121">
        <f>IF($C$4="Neattiecināmās izmaksas",IF('11a+c+n'!$Q892="N",'11a+c+n'!O892,0))</f>
        <v>0</v>
      </c>
      <c r="P892" s="122">
        <f>IF($C$4="Neattiecināmās izmaksas",IF('11a+c+n'!$Q892="N",'11a+c+n'!P892,0))</f>
        <v>0</v>
      </c>
    </row>
    <row r="893" spans="1:16" x14ac:dyDescent="0.2">
      <c r="A893" s="49">
        <f>IF(P893=0,0,IF(COUNTBLANK(P893)=1,0,COUNTA($P$14:P893)))</f>
        <v>0</v>
      </c>
      <c r="B893" s="21">
        <f>IF($C$4="Neattiecināmās izmaksas",IF('11a+c+n'!$Q893="N",'11a+c+n'!B893,0))</f>
        <v>0</v>
      </c>
      <c r="C893" s="21">
        <f>IF($C$4="Neattiecināmās izmaksas",IF('11a+c+n'!$Q893="N",'11a+c+n'!C893,0))</f>
        <v>0</v>
      </c>
      <c r="D893" s="21">
        <f>IF($C$4="Neattiecināmās izmaksas",IF('11a+c+n'!$Q893="N",'11a+c+n'!D893,0))</f>
        <v>0</v>
      </c>
      <c r="E893" s="42"/>
      <c r="F893" s="64"/>
      <c r="G893" s="121"/>
      <c r="H893" s="121">
        <f>IF($C$4="Neattiecināmās izmaksas",IF('11a+c+n'!$Q893="N",'11a+c+n'!H893,0))</f>
        <v>0</v>
      </c>
      <c r="I893" s="121"/>
      <c r="J893" s="121"/>
      <c r="K893" s="122">
        <f>IF($C$4="Neattiecināmās izmaksas",IF('11a+c+n'!$Q893="N",'11a+c+n'!K893,0))</f>
        <v>0</v>
      </c>
      <c r="L893" s="83">
        <f>IF($C$4="Neattiecināmās izmaksas",IF('11a+c+n'!$Q893="N",'11a+c+n'!L893,0))</f>
        <v>0</v>
      </c>
      <c r="M893" s="121">
        <f>IF($C$4="Neattiecināmās izmaksas",IF('11a+c+n'!$Q893="N",'11a+c+n'!M893,0))</f>
        <v>0</v>
      </c>
      <c r="N893" s="121">
        <f>IF($C$4="Neattiecināmās izmaksas",IF('11a+c+n'!$Q893="N",'11a+c+n'!N893,0))</f>
        <v>0</v>
      </c>
      <c r="O893" s="121">
        <f>IF($C$4="Neattiecināmās izmaksas",IF('11a+c+n'!$Q893="N",'11a+c+n'!O893,0))</f>
        <v>0</v>
      </c>
      <c r="P893" s="122">
        <f>IF($C$4="Neattiecināmās izmaksas",IF('11a+c+n'!$Q893="N",'11a+c+n'!P893,0))</f>
        <v>0</v>
      </c>
    </row>
    <row r="894" spans="1:16" x14ac:dyDescent="0.2">
      <c r="A894" s="49">
        <f>IF(P894=0,0,IF(COUNTBLANK(P894)=1,0,COUNTA($P$14:P894)))</f>
        <v>0</v>
      </c>
      <c r="B894" s="21">
        <f>IF($C$4="Neattiecināmās izmaksas",IF('11a+c+n'!$Q894="N",'11a+c+n'!B894,0))</f>
        <v>0</v>
      </c>
      <c r="C894" s="21">
        <f>IF($C$4="Neattiecināmās izmaksas",IF('11a+c+n'!$Q894="N",'11a+c+n'!C894,0))</f>
        <v>0</v>
      </c>
      <c r="D894" s="21">
        <f>IF($C$4="Neattiecināmās izmaksas",IF('11a+c+n'!$Q894="N",'11a+c+n'!D894,0))</f>
        <v>0</v>
      </c>
      <c r="E894" s="42"/>
      <c r="F894" s="64"/>
      <c r="G894" s="121"/>
      <c r="H894" s="121">
        <f>IF($C$4="Neattiecināmās izmaksas",IF('11a+c+n'!$Q894="N",'11a+c+n'!H894,0))</f>
        <v>0</v>
      </c>
      <c r="I894" s="121"/>
      <c r="J894" s="121"/>
      <c r="K894" s="122">
        <f>IF($C$4="Neattiecināmās izmaksas",IF('11a+c+n'!$Q894="N",'11a+c+n'!K894,0))</f>
        <v>0</v>
      </c>
      <c r="L894" s="83">
        <f>IF($C$4="Neattiecināmās izmaksas",IF('11a+c+n'!$Q894="N",'11a+c+n'!L894,0))</f>
        <v>0</v>
      </c>
      <c r="M894" s="121">
        <f>IF($C$4="Neattiecināmās izmaksas",IF('11a+c+n'!$Q894="N",'11a+c+n'!M894,0))</f>
        <v>0</v>
      </c>
      <c r="N894" s="121">
        <f>IF($C$4="Neattiecināmās izmaksas",IF('11a+c+n'!$Q894="N",'11a+c+n'!N894,0))</f>
        <v>0</v>
      </c>
      <c r="O894" s="121">
        <f>IF($C$4="Neattiecināmās izmaksas",IF('11a+c+n'!$Q894="N",'11a+c+n'!O894,0))</f>
        <v>0</v>
      </c>
      <c r="P894" s="122">
        <f>IF($C$4="Neattiecināmās izmaksas",IF('11a+c+n'!$Q894="N",'11a+c+n'!P894,0))</f>
        <v>0</v>
      </c>
    </row>
    <row r="895" spans="1:16" x14ac:dyDescent="0.2">
      <c r="A895" s="49">
        <f>IF(P895=0,0,IF(COUNTBLANK(P895)=1,0,COUNTA($P$14:P895)))</f>
        <v>0</v>
      </c>
      <c r="B895" s="21">
        <f>IF($C$4="Neattiecināmās izmaksas",IF('11a+c+n'!$Q895="N",'11a+c+n'!B895,0))</f>
        <v>0</v>
      </c>
      <c r="C895" s="21">
        <f>IF($C$4="Neattiecināmās izmaksas",IF('11a+c+n'!$Q895="N",'11a+c+n'!C895,0))</f>
        <v>0</v>
      </c>
      <c r="D895" s="21">
        <f>IF($C$4="Neattiecināmās izmaksas",IF('11a+c+n'!$Q895="N",'11a+c+n'!D895,0))</f>
        <v>0</v>
      </c>
      <c r="E895" s="42"/>
      <c r="F895" s="64"/>
      <c r="G895" s="121"/>
      <c r="H895" s="121">
        <f>IF($C$4="Neattiecināmās izmaksas",IF('11a+c+n'!$Q895="N",'11a+c+n'!H895,0))</f>
        <v>0</v>
      </c>
      <c r="I895" s="121"/>
      <c r="J895" s="121"/>
      <c r="K895" s="122">
        <f>IF($C$4="Neattiecināmās izmaksas",IF('11a+c+n'!$Q895="N",'11a+c+n'!K895,0))</f>
        <v>0</v>
      </c>
      <c r="L895" s="83">
        <f>IF($C$4="Neattiecināmās izmaksas",IF('11a+c+n'!$Q895="N",'11a+c+n'!L895,0))</f>
        <v>0</v>
      </c>
      <c r="M895" s="121">
        <f>IF($C$4="Neattiecināmās izmaksas",IF('11a+c+n'!$Q895="N",'11a+c+n'!M895,0))</f>
        <v>0</v>
      </c>
      <c r="N895" s="121">
        <f>IF($C$4="Neattiecināmās izmaksas",IF('11a+c+n'!$Q895="N",'11a+c+n'!N895,0))</f>
        <v>0</v>
      </c>
      <c r="O895" s="121">
        <f>IF($C$4="Neattiecināmās izmaksas",IF('11a+c+n'!$Q895="N",'11a+c+n'!O895,0))</f>
        <v>0</v>
      </c>
      <c r="P895" s="122">
        <f>IF($C$4="Neattiecināmās izmaksas",IF('11a+c+n'!$Q895="N",'11a+c+n'!P895,0))</f>
        <v>0</v>
      </c>
    </row>
    <row r="896" spans="1:16" x14ac:dyDescent="0.2">
      <c r="A896" s="49">
        <f>IF(P896=0,0,IF(COUNTBLANK(P896)=1,0,COUNTA($P$14:P896)))</f>
        <v>0</v>
      </c>
      <c r="B896" s="21">
        <f>IF($C$4="Neattiecināmās izmaksas",IF('11a+c+n'!$Q896="N",'11a+c+n'!B896,0))</f>
        <v>0</v>
      </c>
      <c r="C896" s="21">
        <f>IF($C$4="Neattiecināmās izmaksas",IF('11a+c+n'!$Q896="N",'11a+c+n'!C896,0))</f>
        <v>0</v>
      </c>
      <c r="D896" s="21">
        <f>IF($C$4="Neattiecināmās izmaksas",IF('11a+c+n'!$Q896="N",'11a+c+n'!D896,0))</f>
        <v>0</v>
      </c>
      <c r="E896" s="42"/>
      <c r="F896" s="64"/>
      <c r="G896" s="121"/>
      <c r="H896" s="121">
        <f>IF($C$4="Neattiecināmās izmaksas",IF('11a+c+n'!$Q896="N",'11a+c+n'!H896,0))</f>
        <v>0</v>
      </c>
      <c r="I896" s="121"/>
      <c r="J896" s="121"/>
      <c r="K896" s="122">
        <f>IF($C$4="Neattiecināmās izmaksas",IF('11a+c+n'!$Q896="N",'11a+c+n'!K896,0))</f>
        <v>0</v>
      </c>
      <c r="L896" s="83">
        <f>IF($C$4="Neattiecināmās izmaksas",IF('11a+c+n'!$Q896="N",'11a+c+n'!L896,0))</f>
        <v>0</v>
      </c>
      <c r="M896" s="121">
        <f>IF($C$4="Neattiecināmās izmaksas",IF('11a+c+n'!$Q896="N",'11a+c+n'!M896,0))</f>
        <v>0</v>
      </c>
      <c r="N896" s="121">
        <f>IF($C$4="Neattiecināmās izmaksas",IF('11a+c+n'!$Q896="N",'11a+c+n'!N896,0))</f>
        <v>0</v>
      </c>
      <c r="O896" s="121">
        <f>IF($C$4="Neattiecināmās izmaksas",IF('11a+c+n'!$Q896="N",'11a+c+n'!O896,0))</f>
        <v>0</v>
      </c>
      <c r="P896" s="122">
        <f>IF($C$4="Neattiecināmās izmaksas",IF('11a+c+n'!$Q896="N",'11a+c+n'!P896,0))</f>
        <v>0</v>
      </c>
    </row>
    <row r="897" spans="1:16" x14ac:dyDescent="0.2">
      <c r="A897" s="49">
        <f>IF(P897=0,0,IF(COUNTBLANK(P897)=1,0,COUNTA($P$14:P897)))</f>
        <v>0</v>
      </c>
      <c r="B897" s="21">
        <f>IF($C$4="Neattiecināmās izmaksas",IF('11a+c+n'!$Q897="N",'11a+c+n'!B897,0))</f>
        <v>0</v>
      </c>
      <c r="C897" s="21">
        <f>IF($C$4="Neattiecināmās izmaksas",IF('11a+c+n'!$Q897="N",'11a+c+n'!C897,0))</f>
        <v>0</v>
      </c>
      <c r="D897" s="21">
        <f>IF($C$4="Neattiecināmās izmaksas",IF('11a+c+n'!$Q897="N",'11a+c+n'!D897,0))</f>
        <v>0</v>
      </c>
      <c r="E897" s="42"/>
      <c r="F897" s="64"/>
      <c r="G897" s="121"/>
      <c r="H897" s="121">
        <f>IF($C$4="Neattiecināmās izmaksas",IF('11a+c+n'!$Q897="N",'11a+c+n'!H897,0))</f>
        <v>0</v>
      </c>
      <c r="I897" s="121"/>
      <c r="J897" s="121"/>
      <c r="K897" s="122">
        <f>IF($C$4="Neattiecināmās izmaksas",IF('11a+c+n'!$Q897="N",'11a+c+n'!K897,0))</f>
        <v>0</v>
      </c>
      <c r="L897" s="83">
        <f>IF($C$4="Neattiecināmās izmaksas",IF('11a+c+n'!$Q897="N",'11a+c+n'!L897,0))</f>
        <v>0</v>
      </c>
      <c r="M897" s="121">
        <f>IF($C$4="Neattiecināmās izmaksas",IF('11a+c+n'!$Q897="N",'11a+c+n'!M897,0))</f>
        <v>0</v>
      </c>
      <c r="N897" s="121">
        <f>IF($C$4="Neattiecināmās izmaksas",IF('11a+c+n'!$Q897="N",'11a+c+n'!N897,0))</f>
        <v>0</v>
      </c>
      <c r="O897" s="121">
        <f>IF($C$4="Neattiecināmās izmaksas",IF('11a+c+n'!$Q897="N",'11a+c+n'!O897,0))</f>
        <v>0</v>
      </c>
      <c r="P897" s="122">
        <f>IF($C$4="Neattiecināmās izmaksas",IF('11a+c+n'!$Q897="N",'11a+c+n'!P897,0))</f>
        <v>0</v>
      </c>
    </row>
    <row r="898" spans="1:16" x14ac:dyDescent="0.2">
      <c r="A898" s="49">
        <f>IF(P898=0,0,IF(COUNTBLANK(P898)=1,0,COUNTA($P$14:P898)))</f>
        <v>0</v>
      </c>
      <c r="B898" s="21">
        <f>IF($C$4="Neattiecināmās izmaksas",IF('11a+c+n'!$Q898="N",'11a+c+n'!B898,0))</f>
        <v>0</v>
      </c>
      <c r="C898" s="21">
        <f>IF($C$4="Neattiecināmās izmaksas",IF('11a+c+n'!$Q898="N",'11a+c+n'!C898,0))</f>
        <v>0</v>
      </c>
      <c r="D898" s="21">
        <f>IF($C$4="Neattiecināmās izmaksas",IF('11a+c+n'!$Q898="N",'11a+c+n'!D898,0))</f>
        <v>0</v>
      </c>
      <c r="E898" s="42"/>
      <c r="F898" s="64"/>
      <c r="G898" s="121"/>
      <c r="H898" s="121">
        <f>IF($C$4="Neattiecināmās izmaksas",IF('11a+c+n'!$Q898="N",'11a+c+n'!H898,0))</f>
        <v>0</v>
      </c>
      <c r="I898" s="121"/>
      <c r="J898" s="121"/>
      <c r="K898" s="122">
        <f>IF($C$4="Neattiecināmās izmaksas",IF('11a+c+n'!$Q898="N",'11a+c+n'!K898,0))</f>
        <v>0</v>
      </c>
      <c r="L898" s="83">
        <f>IF($C$4="Neattiecināmās izmaksas",IF('11a+c+n'!$Q898="N",'11a+c+n'!L898,0))</f>
        <v>0</v>
      </c>
      <c r="M898" s="121">
        <f>IF($C$4="Neattiecināmās izmaksas",IF('11a+c+n'!$Q898="N",'11a+c+n'!M898,0))</f>
        <v>0</v>
      </c>
      <c r="N898" s="121">
        <f>IF($C$4="Neattiecināmās izmaksas",IF('11a+c+n'!$Q898="N",'11a+c+n'!N898,0))</f>
        <v>0</v>
      </c>
      <c r="O898" s="121">
        <f>IF($C$4="Neattiecināmās izmaksas",IF('11a+c+n'!$Q898="N",'11a+c+n'!O898,0))</f>
        <v>0</v>
      </c>
      <c r="P898" s="122">
        <f>IF($C$4="Neattiecināmās izmaksas",IF('11a+c+n'!$Q898="N",'11a+c+n'!P898,0))</f>
        <v>0</v>
      </c>
    </row>
    <row r="899" spans="1:16" x14ac:dyDescent="0.2">
      <c r="A899" s="49">
        <f>IF(P899=0,0,IF(COUNTBLANK(P899)=1,0,COUNTA($P$14:P899)))</f>
        <v>0</v>
      </c>
      <c r="B899" s="21">
        <f>IF($C$4="Neattiecināmās izmaksas",IF('11a+c+n'!$Q899="N",'11a+c+n'!B899,0))</f>
        <v>0</v>
      </c>
      <c r="C899" s="21">
        <f>IF($C$4="Neattiecināmās izmaksas",IF('11a+c+n'!$Q899="N",'11a+c+n'!C899,0))</f>
        <v>0</v>
      </c>
      <c r="D899" s="21">
        <f>IF($C$4="Neattiecināmās izmaksas",IF('11a+c+n'!$Q899="N",'11a+c+n'!D899,0))</f>
        <v>0</v>
      </c>
      <c r="E899" s="42"/>
      <c r="F899" s="64"/>
      <c r="G899" s="121"/>
      <c r="H899" s="121">
        <f>IF($C$4="Neattiecināmās izmaksas",IF('11a+c+n'!$Q899="N",'11a+c+n'!H899,0))</f>
        <v>0</v>
      </c>
      <c r="I899" s="121"/>
      <c r="J899" s="121"/>
      <c r="K899" s="122">
        <f>IF($C$4="Neattiecināmās izmaksas",IF('11a+c+n'!$Q899="N",'11a+c+n'!K899,0))</f>
        <v>0</v>
      </c>
      <c r="L899" s="83">
        <f>IF($C$4="Neattiecināmās izmaksas",IF('11a+c+n'!$Q899="N",'11a+c+n'!L899,0))</f>
        <v>0</v>
      </c>
      <c r="M899" s="121">
        <f>IF($C$4="Neattiecināmās izmaksas",IF('11a+c+n'!$Q899="N",'11a+c+n'!M899,0))</f>
        <v>0</v>
      </c>
      <c r="N899" s="121">
        <f>IF($C$4="Neattiecināmās izmaksas",IF('11a+c+n'!$Q899="N",'11a+c+n'!N899,0))</f>
        <v>0</v>
      </c>
      <c r="O899" s="121">
        <f>IF($C$4="Neattiecināmās izmaksas",IF('11a+c+n'!$Q899="N",'11a+c+n'!O899,0))</f>
        <v>0</v>
      </c>
      <c r="P899" s="122">
        <f>IF($C$4="Neattiecināmās izmaksas",IF('11a+c+n'!$Q899="N",'11a+c+n'!P899,0))</f>
        <v>0</v>
      </c>
    </row>
    <row r="900" spans="1:16" x14ac:dyDescent="0.2">
      <c r="A900" s="49">
        <f>IF(P900=0,0,IF(COUNTBLANK(P900)=1,0,COUNTA($P$14:P900)))</f>
        <v>0</v>
      </c>
      <c r="B900" s="21">
        <f>IF($C$4="Neattiecināmās izmaksas",IF('11a+c+n'!$Q900="N",'11a+c+n'!B900,0))</f>
        <v>0</v>
      </c>
      <c r="C900" s="21">
        <f>IF($C$4="Neattiecināmās izmaksas",IF('11a+c+n'!$Q900="N",'11a+c+n'!C900,0))</f>
        <v>0</v>
      </c>
      <c r="D900" s="21">
        <f>IF($C$4="Neattiecināmās izmaksas",IF('11a+c+n'!$Q900="N",'11a+c+n'!D900,0))</f>
        <v>0</v>
      </c>
      <c r="E900" s="42"/>
      <c r="F900" s="64"/>
      <c r="G900" s="121"/>
      <c r="H900" s="121">
        <f>IF($C$4="Neattiecināmās izmaksas",IF('11a+c+n'!$Q900="N",'11a+c+n'!H900,0))</f>
        <v>0</v>
      </c>
      <c r="I900" s="121"/>
      <c r="J900" s="121"/>
      <c r="K900" s="122">
        <f>IF($C$4="Neattiecināmās izmaksas",IF('11a+c+n'!$Q900="N",'11a+c+n'!K900,0))</f>
        <v>0</v>
      </c>
      <c r="L900" s="83">
        <f>IF($C$4="Neattiecināmās izmaksas",IF('11a+c+n'!$Q900="N",'11a+c+n'!L900,0))</f>
        <v>0</v>
      </c>
      <c r="M900" s="121">
        <f>IF($C$4="Neattiecināmās izmaksas",IF('11a+c+n'!$Q900="N",'11a+c+n'!M900,0))</f>
        <v>0</v>
      </c>
      <c r="N900" s="121">
        <f>IF($C$4="Neattiecināmās izmaksas",IF('11a+c+n'!$Q900="N",'11a+c+n'!N900,0))</f>
        <v>0</v>
      </c>
      <c r="O900" s="121">
        <f>IF($C$4="Neattiecināmās izmaksas",IF('11a+c+n'!$Q900="N",'11a+c+n'!O900,0))</f>
        <v>0</v>
      </c>
      <c r="P900" s="122">
        <f>IF($C$4="Neattiecināmās izmaksas",IF('11a+c+n'!$Q900="N",'11a+c+n'!P900,0))</f>
        <v>0</v>
      </c>
    </row>
    <row r="901" spans="1:16" x14ac:dyDescent="0.2">
      <c r="A901" s="49">
        <f>IF(P901=0,0,IF(COUNTBLANK(P901)=1,0,COUNTA($P$14:P901)))</f>
        <v>0</v>
      </c>
      <c r="B901" s="21">
        <f>IF($C$4="Neattiecināmās izmaksas",IF('11a+c+n'!$Q901="N",'11a+c+n'!B901,0))</f>
        <v>0</v>
      </c>
      <c r="C901" s="21">
        <f>IF($C$4="Neattiecināmās izmaksas",IF('11a+c+n'!$Q901="N",'11a+c+n'!C901,0))</f>
        <v>0</v>
      </c>
      <c r="D901" s="21">
        <f>IF($C$4="Neattiecināmās izmaksas",IF('11a+c+n'!$Q901="N",'11a+c+n'!D901,0))</f>
        <v>0</v>
      </c>
      <c r="E901" s="42"/>
      <c r="F901" s="64"/>
      <c r="G901" s="121"/>
      <c r="H901" s="121">
        <f>IF($C$4="Neattiecināmās izmaksas",IF('11a+c+n'!$Q901="N",'11a+c+n'!H901,0))</f>
        <v>0</v>
      </c>
      <c r="I901" s="121"/>
      <c r="J901" s="121"/>
      <c r="K901" s="122">
        <f>IF($C$4="Neattiecināmās izmaksas",IF('11a+c+n'!$Q901="N",'11a+c+n'!K901,0))</f>
        <v>0</v>
      </c>
      <c r="L901" s="83">
        <f>IF($C$4="Neattiecināmās izmaksas",IF('11a+c+n'!$Q901="N",'11a+c+n'!L901,0))</f>
        <v>0</v>
      </c>
      <c r="M901" s="121">
        <f>IF($C$4="Neattiecināmās izmaksas",IF('11a+c+n'!$Q901="N",'11a+c+n'!M901,0))</f>
        <v>0</v>
      </c>
      <c r="N901" s="121">
        <f>IF($C$4="Neattiecināmās izmaksas",IF('11a+c+n'!$Q901="N",'11a+c+n'!N901,0))</f>
        <v>0</v>
      </c>
      <c r="O901" s="121">
        <f>IF($C$4="Neattiecināmās izmaksas",IF('11a+c+n'!$Q901="N",'11a+c+n'!O901,0))</f>
        <v>0</v>
      </c>
      <c r="P901" s="122">
        <f>IF($C$4="Neattiecināmās izmaksas",IF('11a+c+n'!$Q901="N",'11a+c+n'!P901,0))</f>
        <v>0</v>
      </c>
    </row>
    <row r="902" spans="1:16" x14ac:dyDescent="0.2">
      <c r="A902" s="49">
        <f>IF(P902=0,0,IF(COUNTBLANK(P902)=1,0,COUNTA($P$14:P902)))</f>
        <v>0</v>
      </c>
      <c r="B902" s="21">
        <f>IF($C$4="Neattiecināmās izmaksas",IF('11a+c+n'!$Q902="N",'11a+c+n'!B902,0))</f>
        <v>0</v>
      </c>
      <c r="C902" s="21">
        <f>IF($C$4="Neattiecināmās izmaksas",IF('11a+c+n'!$Q902="N",'11a+c+n'!C902,0))</f>
        <v>0</v>
      </c>
      <c r="D902" s="21">
        <f>IF($C$4="Neattiecināmās izmaksas",IF('11a+c+n'!$Q902="N",'11a+c+n'!D902,0))</f>
        <v>0</v>
      </c>
      <c r="E902" s="42"/>
      <c r="F902" s="64"/>
      <c r="G902" s="121"/>
      <c r="H902" s="121">
        <f>IF($C$4="Neattiecināmās izmaksas",IF('11a+c+n'!$Q902="N",'11a+c+n'!H902,0))</f>
        <v>0</v>
      </c>
      <c r="I902" s="121"/>
      <c r="J902" s="121"/>
      <c r="K902" s="122">
        <f>IF($C$4="Neattiecināmās izmaksas",IF('11a+c+n'!$Q902="N",'11a+c+n'!K902,0))</f>
        <v>0</v>
      </c>
      <c r="L902" s="83">
        <f>IF($C$4="Neattiecināmās izmaksas",IF('11a+c+n'!$Q902="N",'11a+c+n'!L902,0))</f>
        <v>0</v>
      </c>
      <c r="M902" s="121">
        <f>IF($C$4="Neattiecināmās izmaksas",IF('11a+c+n'!$Q902="N",'11a+c+n'!M902,0))</f>
        <v>0</v>
      </c>
      <c r="N902" s="121">
        <f>IF($C$4="Neattiecināmās izmaksas",IF('11a+c+n'!$Q902="N",'11a+c+n'!N902,0))</f>
        <v>0</v>
      </c>
      <c r="O902" s="121">
        <f>IF($C$4="Neattiecināmās izmaksas",IF('11a+c+n'!$Q902="N",'11a+c+n'!O902,0))</f>
        <v>0</v>
      </c>
      <c r="P902" s="122">
        <f>IF($C$4="Neattiecināmās izmaksas",IF('11a+c+n'!$Q902="N",'11a+c+n'!P902,0))</f>
        <v>0</v>
      </c>
    </row>
    <row r="903" spans="1:16" x14ac:dyDescent="0.2">
      <c r="A903" s="49">
        <f>IF(P903=0,0,IF(COUNTBLANK(P903)=1,0,COUNTA($P$14:P903)))</f>
        <v>0</v>
      </c>
      <c r="B903" s="21">
        <f>IF($C$4="Neattiecināmās izmaksas",IF('11a+c+n'!$Q903="N",'11a+c+n'!B903,0))</f>
        <v>0</v>
      </c>
      <c r="C903" s="21">
        <f>IF($C$4="Neattiecināmās izmaksas",IF('11a+c+n'!$Q903="N",'11a+c+n'!C903,0))</f>
        <v>0</v>
      </c>
      <c r="D903" s="21">
        <f>IF($C$4="Neattiecināmās izmaksas",IF('11a+c+n'!$Q903="N",'11a+c+n'!D903,0))</f>
        <v>0</v>
      </c>
      <c r="E903" s="42"/>
      <c r="F903" s="64"/>
      <c r="G903" s="121"/>
      <c r="H903" s="121">
        <f>IF($C$4="Neattiecināmās izmaksas",IF('11a+c+n'!$Q903="N",'11a+c+n'!H903,0))</f>
        <v>0</v>
      </c>
      <c r="I903" s="121"/>
      <c r="J903" s="121"/>
      <c r="K903" s="122">
        <f>IF($C$4="Neattiecināmās izmaksas",IF('11a+c+n'!$Q903="N",'11a+c+n'!K903,0))</f>
        <v>0</v>
      </c>
      <c r="L903" s="83">
        <f>IF($C$4="Neattiecināmās izmaksas",IF('11a+c+n'!$Q903="N",'11a+c+n'!L903,0))</f>
        <v>0</v>
      </c>
      <c r="M903" s="121">
        <f>IF($C$4="Neattiecināmās izmaksas",IF('11a+c+n'!$Q903="N",'11a+c+n'!M903,0))</f>
        <v>0</v>
      </c>
      <c r="N903" s="121">
        <f>IF($C$4="Neattiecināmās izmaksas",IF('11a+c+n'!$Q903="N",'11a+c+n'!N903,0))</f>
        <v>0</v>
      </c>
      <c r="O903" s="121">
        <f>IF($C$4="Neattiecināmās izmaksas",IF('11a+c+n'!$Q903="N",'11a+c+n'!O903,0))</f>
        <v>0</v>
      </c>
      <c r="P903" s="122">
        <f>IF($C$4="Neattiecināmās izmaksas",IF('11a+c+n'!$Q903="N",'11a+c+n'!P903,0))</f>
        <v>0</v>
      </c>
    </row>
    <row r="904" spans="1:16" x14ac:dyDescent="0.2">
      <c r="A904" s="49">
        <f>IF(P904=0,0,IF(COUNTBLANK(P904)=1,0,COUNTA($P$14:P904)))</f>
        <v>0</v>
      </c>
      <c r="B904" s="21">
        <f>IF($C$4="Neattiecināmās izmaksas",IF('11a+c+n'!$Q904="N",'11a+c+n'!B904,0))</f>
        <v>0</v>
      </c>
      <c r="C904" s="21">
        <f>IF($C$4="Neattiecināmās izmaksas",IF('11a+c+n'!$Q904="N",'11a+c+n'!C904,0))</f>
        <v>0</v>
      </c>
      <c r="D904" s="21">
        <f>IF($C$4="Neattiecināmās izmaksas",IF('11a+c+n'!$Q904="N",'11a+c+n'!D904,0))</f>
        <v>0</v>
      </c>
      <c r="E904" s="42"/>
      <c r="F904" s="64"/>
      <c r="G904" s="121"/>
      <c r="H904" s="121">
        <f>IF($C$4="Neattiecināmās izmaksas",IF('11a+c+n'!$Q904="N",'11a+c+n'!H904,0))</f>
        <v>0</v>
      </c>
      <c r="I904" s="121"/>
      <c r="J904" s="121"/>
      <c r="K904" s="122">
        <f>IF($C$4="Neattiecināmās izmaksas",IF('11a+c+n'!$Q904="N",'11a+c+n'!K904,0))</f>
        <v>0</v>
      </c>
      <c r="L904" s="83">
        <f>IF($C$4="Neattiecināmās izmaksas",IF('11a+c+n'!$Q904="N",'11a+c+n'!L904,0))</f>
        <v>0</v>
      </c>
      <c r="M904" s="121">
        <f>IF($C$4="Neattiecināmās izmaksas",IF('11a+c+n'!$Q904="N",'11a+c+n'!M904,0))</f>
        <v>0</v>
      </c>
      <c r="N904" s="121">
        <f>IF($C$4="Neattiecināmās izmaksas",IF('11a+c+n'!$Q904="N",'11a+c+n'!N904,0))</f>
        <v>0</v>
      </c>
      <c r="O904" s="121">
        <f>IF($C$4="Neattiecināmās izmaksas",IF('11a+c+n'!$Q904="N",'11a+c+n'!O904,0))</f>
        <v>0</v>
      </c>
      <c r="P904" s="122">
        <f>IF($C$4="Neattiecināmās izmaksas",IF('11a+c+n'!$Q904="N",'11a+c+n'!P904,0))</f>
        <v>0</v>
      </c>
    </row>
    <row r="905" spans="1:16" x14ac:dyDescent="0.2">
      <c r="A905" s="49">
        <f>IF(P905=0,0,IF(COUNTBLANK(P905)=1,0,COUNTA($P$14:P905)))</f>
        <v>0</v>
      </c>
      <c r="B905" s="21">
        <f>IF($C$4="Neattiecināmās izmaksas",IF('11a+c+n'!$Q905="N",'11a+c+n'!B905,0))</f>
        <v>0</v>
      </c>
      <c r="C905" s="21">
        <f>IF($C$4="Neattiecināmās izmaksas",IF('11a+c+n'!$Q905="N",'11a+c+n'!C905,0))</f>
        <v>0</v>
      </c>
      <c r="D905" s="21">
        <f>IF($C$4="Neattiecināmās izmaksas",IF('11a+c+n'!$Q905="N",'11a+c+n'!D905,0))</f>
        <v>0</v>
      </c>
      <c r="E905" s="42"/>
      <c r="F905" s="64"/>
      <c r="G905" s="121"/>
      <c r="H905" s="121">
        <f>IF($C$4="Neattiecināmās izmaksas",IF('11a+c+n'!$Q905="N",'11a+c+n'!H905,0))</f>
        <v>0</v>
      </c>
      <c r="I905" s="121"/>
      <c r="J905" s="121"/>
      <c r="K905" s="122">
        <f>IF($C$4="Neattiecināmās izmaksas",IF('11a+c+n'!$Q905="N",'11a+c+n'!K905,0))</f>
        <v>0</v>
      </c>
      <c r="L905" s="83">
        <f>IF($C$4="Neattiecināmās izmaksas",IF('11a+c+n'!$Q905="N",'11a+c+n'!L905,0))</f>
        <v>0</v>
      </c>
      <c r="M905" s="121">
        <f>IF($C$4="Neattiecināmās izmaksas",IF('11a+c+n'!$Q905="N",'11a+c+n'!M905,0))</f>
        <v>0</v>
      </c>
      <c r="N905" s="121">
        <f>IF($C$4="Neattiecināmās izmaksas",IF('11a+c+n'!$Q905="N",'11a+c+n'!N905,0))</f>
        <v>0</v>
      </c>
      <c r="O905" s="121">
        <f>IF($C$4="Neattiecināmās izmaksas",IF('11a+c+n'!$Q905="N",'11a+c+n'!O905,0))</f>
        <v>0</v>
      </c>
      <c r="P905" s="122">
        <f>IF($C$4="Neattiecināmās izmaksas",IF('11a+c+n'!$Q905="N",'11a+c+n'!P905,0))</f>
        <v>0</v>
      </c>
    </row>
    <row r="906" spans="1:16" x14ac:dyDescent="0.2">
      <c r="A906" s="49">
        <f>IF(P906=0,0,IF(COUNTBLANK(P906)=1,0,COUNTA($P$14:P906)))</f>
        <v>0</v>
      </c>
      <c r="B906" s="21">
        <f>IF($C$4="Neattiecināmās izmaksas",IF('11a+c+n'!$Q906="N",'11a+c+n'!B906,0))</f>
        <v>0</v>
      </c>
      <c r="C906" s="21">
        <f>IF($C$4="Neattiecināmās izmaksas",IF('11a+c+n'!$Q906="N",'11a+c+n'!C906,0))</f>
        <v>0</v>
      </c>
      <c r="D906" s="21">
        <f>IF($C$4="Neattiecināmās izmaksas",IF('11a+c+n'!$Q906="N",'11a+c+n'!D906,0))</f>
        <v>0</v>
      </c>
      <c r="E906" s="42"/>
      <c r="F906" s="64"/>
      <c r="G906" s="121"/>
      <c r="H906" s="121">
        <f>IF($C$4="Neattiecināmās izmaksas",IF('11a+c+n'!$Q906="N",'11a+c+n'!H906,0))</f>
        <v>0</v>
      </c>
      <c r="I906" s="121"/>
      <c r="J906" s="121"/>
      <c r="K906" s="122">
        <f>IF($C$4="Neattiecināmās izmaksas",IF('11a+c+n'!$Q906="N",'11a+c+n'!K906,0))</f>
        <v>0</v>
      </c>
      <c r="L906" s="83">
        <f>IF($C$4="Neattiecināmās izmaksas",IF('11a+c+n'!$Q906="N",'11a+c+n'!L906,0))</f>
        <v>0</v>
      </c>
      <c r="M906" s="121">
        <f>IF($C$4="Neattiecināmās izmaksas",IF('11a+c+n'!$Q906="N",'11a+c+n'!M906,0))</f>
        <v>0</v>
      </c>
      <c r="N906" s="121">
        <f>IF($C$4="Neattiecināmās izmaksas",IF('11a+c+n'!$Q906="N",'11a+c+n'!N906,0))</f>
        <v>0</v>
      </c>
      <c r="O906" s="121">
        <f>IF($C$4="Neattiecināmās izmaksas",IF('11a+c+n'!$Q906="N",'11a+c+n'!O906,0))</f>
        <v>0</v>
      </c>
      <c r="P906" s="122">
        <f>IF($C$4="Neattiecināmās izmaksas",IF('11a+c+n'!$Q906="N",'11a+c+n'!P906,0))</f>
        <v>0</v>
      </c>
    </row>
    <row r="907" spans="1:16" x14ac:dyDescent="0.2">
      <c r="A907" s="49">
        <f>IF(P907=0,0,IF(COUNTBLANK(P907)=1,0,COUNTA($P$14:P907)))</f>
        <v>0</v>
      </c>
      <c r="B907" s="21">
        <f>IF($C$4="Neattiecināmās izmaksas",IF('11a+c+n'!$Q907="N",'11a+c+n'!B907,0))</f>
        <v>0</v>
      </c>
      <c r="C907" s="21">
        <f>IF($C$4="Neattiecināmās izmaksas",IF('11a+c+n'!$Q907="N",'11a+c+n'!C907,0))</f>
        <v>0</v>
      </c>
      <c r="D907" s="21">
        <f>IF($C$4="Neattiecināmās izmaksas",IF('11a+c+n'!$Q907="N",'11a+c+n'!D907,0))</f>
        <v>0</v>
      </c>
      <c r="E907" s="42"/>
      <c r="F907" s="64"/>
      <c r="G907" s="121"/>
      <c r="H907" s="121">
        <f>IF($C$4="Neattiecināmās izmaksas",IF('11a+c+n'!$Q907="N",'11a+c+n'!H907,0))</f>
        <v>0</v>
      </c>
      <c r="I907" s="121"/>
      <c r="J907" s="121"/>
      <c r="K907" s="122">
        <f>IF($C$4="Neattiecināmās izmaksas",IF('11a+c+n'!$Q907="N",'11a+c+n'!K907,0))</f>
        <v>0</v>
      </c>
      <c r="L907" s="83">
        <f>IF($C$4="Neattiecināmās izmaksas",IF('11a+c+n'!$Q907="N",'11a+c+n'!L907,0))</f>
        <v>0</v>
      </c>
      <c r="M907" s="121">
        <f>IF($C$4="Neattiecināmās izmaksas",IF('11a+c+n'!$Q907="N",'11a+c+n'!M907,0))</f>
        <v>0</v>
      </c>
      <c r="N907" s="121">
        <f>IF($C$4="Neattiecināmās izmaksas",IF('11a+c+n'!$Q907="N",'11a+c+n'!N907,0))</f>
        <v>0</v>
      </c>
      <c r="O907" s="121">
        <f>IF($C$4="Neattiecināmās izmaksas",IF('11a+c+n'!$Q907="N",'11a+c+n'!O907,0))</f>
        <v>0</v>
      </c>
      <c r="P907" s="122">
        <f>IF($C$4="Neattiecināmās izmaksas",IF('11a+c+n'!$Q907="N",'11a+c+n'!P907,0))</f>
        <v>0</v>
      </c>
    </row>
    <row r="908" spans="1:16" x14ac:dyDescent="0.2">
      <c r="A908" s="49">
        <f>IF(P908=0,0,IF(COUNTBLANK(P908)=1,0,COUNTA($P$14:P908)))</f>
        <v>0</v>
      </c>
      <c r="B908" s="21">
        <f>IF($C$4="Neattiecināmās izmaksas",IF('11a+c+n'!$Q908="N",'11a+c+n'!B908,0))</f>
        <v>0</v>
      </c>
      <c r="C908" s="21">
        <f>IF($C$4="Neattiecināmās izmaksas",IF('11a+c+n'!$Q908="N",'11a+c+n'!C908,0))</f>
        <v>0</v>
      </c>
      <c r="D908" s="21">
        <f>IF($C$4="Neattiecināmās izmaksas",IF('11a+c+n'!$Q908="N",'11a+c+n'!D908,0))</f>
        <v>0</v>
      </c>
      <c r="E908" s="42"/>
      <c r="F908" s="64"/>
      <c r="G908" s="121"/>
      <c r="H908" s="121">
        <f>IF($C$4="Neattiecināmās izmaksas",IF('11a+c+n'!$Q908="N",'11a+c+n'!H908,0))</f>
        <v>0</v>
      </c>
      <c r="I908" s="121"/>
      <c r="J908" s="121"/>
      <c r="K908" s="122">
        <f>IF($C$4="Neattiecināmās izmaksas",IF('11a+c+n'!$Q908="N",'11a+c+n'!K908,0))</f>
        <v>0</v>
      </c>
      <c r="L908" s="83">
        <f>IF($C$4="Neattiecināmās izmaksas",IF('11a+c+n'!$Q908="N",'11a+c+n'!L908,0))</f>
        <v>0</v>
      </c>
      <c r="M908" s="121">
        <f>IF($C$4="Neattiecināmās izmaksas",IF('11a+c+n'!$Q908="N",'11a+c+n'!M908,0))</f>
        <v>0</v>
      </c>
      <c r="N908" s="121">
        <f>IF($C$4="Neattiecināmās izmaksas",IF('11a+c+n'!$Q908="N",'11a+c+n'!N908,0))</f>
        <v>0</v>
      </c>
      <c r="O908" s="121">
        <f>IF($C$4="Neattiecināmās izmaksas",IF('11a+c+n'!$Q908="N",'11a+c+n'!O908,0))</f>
        <v>0</v>
      </c>
      <c r="P908" s="122">
        <f>IF($C$4="Neattiecināmās izmaksas",IF('11a+c+n'!$Q908="N",'11a+c+n'!P908,0))</f>
        <v>0</v>
      </c>
    </row>
    <row r="909" spans="1:16" x14ac:dyDescent="0.2">
      <c r="A909" s="49">
        <f>IF(P909=0,0,IF(COUNTBLANK(P909)=1,0,COUNTA($P$14:P909)))</f>
        <v>0</v>
      </c>
      <c r="B909" s="21">
        <f>IF($C$4="Neattiecināmās izmaksas",IF('11a+c+n'!$Q909="N",'11a+c+n'!B909,0))</f>
        <v>0</v>
      </c>
      <c r="C909" s="21">
        <f>IF($C$4="Neattiecināmās izmaksas",IF('11a+c+n'!$Q909="N",'11a+c+n'!C909,0))</f>
        <v>0</v>
      </c>
      <c r="D909" s="21">
        <f>IF($C$4="Neattiecināmās izmaksas",IF('11a+c+n'!$Q909="N",'11a+c+n'!D909,0))</f>
        <v>0</v>
      </c>
      <c r="E909" s="42"/>
      <c r="F909" s="64"/>
      <c r="G909" s="121"/>
      <c r="H909" s="121">
        <f>IF($C$4="Neattiecināmās izmaksas",IF('11a+c+n'!$Q909="N",'11a+c+n'!H909,0))</f>
        <v>0</v>
      </c>
      <c r="I909" s="121"/>
      <c r="J909" s="121"/>
      <c r="K909" s="122">
        <f>IF($C$4="Neattiecināmās izmaksas",IF('11a+c+n'!$Q909="N",'11a+c+n'!K909,0))</f>
        <v>0</v>
      </c>
      <c r="L909" s="83">
        <f>IF($C$4="Neattiecināmās izmaksas",IF('11a+c+n'!$Q909="N",'11a+c+n'!L909,0))</f>
        <v>0</v>
      </c>
      <c r="M909" s="121">
        <f>IF($C$4="Neattiecināmās izmaksas",IF('11a+c+n'!$Q909="N",'11a+c+n'!M909,0))</f>
        <v>0</v>
      </c>
      <c r="N909" s="121">
        <f>IF($C$4="Neattiecināmās izmaksas",IF('11a+c+n'!$Q909="N",'11a+c+n'!N909,0))</f>
        <v>0</v>
      </c>
      <c r="O909" s="121">
        <f>IF($C$4="Neattiecināmās izmaksas",IF('11a+c+n'!$Q909="N",'11a+c+n'!O909,0))</f>
        <v>0</v>
      </c>
      <c r="P909" s="122">
        <f>IF($C$4="Neattiecināmās izmaksas",IF('11a+c+n'!$Q909="N",'11a+c+n'!P909,0))</f>
        <v>0</v>
      </c>
    </row>
    <row r="910" spans="1:16" x14ac:dyDescent="0.2">
      <c r="A910" s="49">
        <f>IF(P910=0,0,IF(COUNTBLANK(P910)=1,0,COUNTA($P$14:P910)))</f>
        <v>0</v>
      </c>
      <c r="B910" s="21">
        <f>IF($C$4="Neattiecināmās izmaksas",IF('11a+c+n'!$Q910="N",'11a+c+n'!B910,0))</f>
        <v>0</v>
      </c>
      <c r="C910" s="21">
        <f>IF($C$4="Neattiecināmās izmaksas",IF('11a+c+n'!$Q910="N",'11a+c+n'!C910,0))</f>
        <v>0</v>
      </c>
      <c r="D910" s="21">
        <f>IF($C$4="Neattiecināmās izmaksas",IF('11a+c+n'!$Q910="N",'11a+c+n'!D910,0))</f>
        <v>0</v>
      </c>
      <c r="E910" s="42"/>
      <c r="F910" s="64"/>
      <c r="G910" s="121"/>
      <c r="H910" s="121">
        <f>IF($C$4="Neattiecināmās izmaksas",IF('11a+c+n'!$Q910="N",'11a+c+n'!H910,0))</f>
        <v>0</v>
      </c>
      <c r="I910" s="121"/>
      <c r="J910" s="121"/>
      <c r="K910" s="122">
        <f>IF($C$4="Neattiecināmās izmaksas",IF('11a+c+n'!$Q910="N",'11a+c+n'!K910,0))</f>
        <v>0</v>
      </c>
      <c r="L910" s="83">
        <f>IF($C$4="Neattiecināmās izmaksas",IF('11a+c+n'!$Q910="N",'11a+c+n'!L910,0))</f>
        <v>0</v>
      </c>
      <c r="M910" s="121">
        <f>IF($C$4="Neattiecināmās izmaksas",IF('11a+c+n'!$Q910="N",'11a+c+n'!M910,0))</f>
        <v>0</v>
      </c>
      <c r="N910" s="121">
        <f>IF($C$4="Neattiecināmās izmaksas",IF('11a+c+n'!$Q910="N",'11a+c+n'!N910,0))</f>
        <v>0</v>
      </c>
      <c r="O910" s="121">
        <f>IF($C$4="Neattiecināmās izmaksas",IF('11a+c+n'!$Q910="N",'11a+c+n'!O910,0))</f>
        <v>0</v>
      </c>
      <c r="P910" s="122">
        <f>IF($C$4="Neattiecināmās izmaksas",IF('11a+c+n'!$Q910="N",'11a+c+n'!P910,0))</f>
        <v>0</v>
      </c>
    </row>
    <row r="911" spans="1:16" x14ac:dyDescent="0.2">
      <c r="A911" s="49">
        <f>IF(P911=0,0,IF(COUNTBLANK(P911)=1,0,COUNTA($P$14:P911)))</f>
        <v>0</v>
      </c>
      <c r="B911" s="21">
        <f>IF($C$4="Neattiecināmās izmaksas",IF('11a+c+n'!$Q911="N",'11a+c+n'!B911,0))</f>
        <v>0</v>
      </c>
      <c r="C911" s="21">
        <f>IF($C$4="Neattiecināmās izmaksas",IF('11a+c+n'!$Q911="N",'11a+c+n'!C911,0))</f>
        <v>0</v>
      </c>
      <c r="D911" s="21">
        <f>IF($C$4="Neattiecināmās izmaksas",IF('11a+c+n'!$Q911="N",'11a+c+n'!D911,0))</f>
        <v>0</v>
      </c>
      <c r="E911" s="42"/>
      <c r="F911" s="64"/>
      <c r="G911" s="121"/>
      <c r="H911" s="121">
        <f>IF($C$4="Neattiecināmās izmaksas",IF('11a+c+n'!$Q911="N",'11a+c+n'!H911,0))</f>
        <v>0</v>
      </c>
      <c r="I911" s="121"/>
      <c r="J911" s="121"/>
      <c r="K911" s="122">
        <f>IF($C$4="Neattiecināmās izmaksas",IF('11a+c+n'!$Q911="N",'11a+c+n'!K911,0))</f>
        <v>0</v>
      </c>
      <c r="L911" s="83">
        <f>IF($C$4="Neattiecināmās izmaksas",IF('11a+c+n'!$Q911="N",'11a+c+n'!L911,0))</f>
        <v>0</v>
      </c>
      <c r="M911" s="121">
        <f>IF($C$4="Neattiecināmās izmaksas",IF('11a+c+n'!$Q911="N",'11a+c+n'!M911,0))</f>
        <v>0</v>
      </c>
      <c r="N911" s="121">
        <f>IF($C$4="Neattiecināmās izmaksas",IF('11a+c+n'!$Q911="N",'11a+c+n'!N911,0))</f>
        <v>0</v>
      </c>
      <c r="O911" s="121">
        <f>IF($C$4="Neattiecināmās izmaksas",IF('11a+c+n'!$Q911="N",'11a+c+n'!O911,0))</f>
        <v>0</v>
      </c>
      <c r="P911" s="122">
        <f>IF($C$4="Neattiecināmās izmaksas",IF('11a+c+n'!$Q911="N",'11a+c+n'!P911,0))</f>
        <v>0</v>
      </c>
    </row>
    <row r="912" spans="1:16" x14ac:dyDescent="0.2">
      <c r="A912" s="49">
        <f>IF(P912=0,0,IF(COUNTBLANK(P912)=1,0,COUNTA($P$14:P912)))</f>
        <v>0</v>
      </c>
      <c r="B912" s="21">
        <f>IF($C$4="Neattiecināmās izmaksas",IF('11a+c+n'!$Q912="N",'11a+c+n'!B912,0))</f>
        <v>0</v>
      </c>
      <c r="C912" s="21">
        <f>IF($C$4="Neattiecināmās izmaksas",IF('11a+c+n'!$Q912="N",'11a+c+n'!C912,0))</f>
        <v>0</v>
      </c>
      <c r="D912" s="21">
        <f>IF($C$4="Neattiecināmās izmaksas",IF('11a+c+n'!$Q912="N",'11a+c+n'!D912,0))</f>
        <v>0</v>
      </c>
      <c r="E912" s="42"/>
      <c r="F912" s="64"/>
      <c r="G912" s="121"/>
      <c r="H912" s="121">
        <f>IF($C$4="Neattiecināmās izmaksas",IF('11a+c+n'!$Q912="N",'11a+c+n'!H912,0))</f>
        <v>0</v>
      </c>
      <c r="I912" s="121"/>
      <c r="J912" s="121"/>
      <c r="K912" s="122">
        <f>IF($C$4="Neattiecināmās izmaksas",IF('11a+c+n'!$Q912="N",'11a+c+n'!K912,0))</f>
        <v>0</v>
      </c>
      <c r="L912" s="83">
        <f>IF($C$4="Neattiecināmās izmaksas",IF('11a+c+n'!$Q912="N",'11a+c+n'!L912,0))</f>
        <v>0</v>
      </c>
      <c r="M912" s="121">
        <f>IF($C$4="Neattiecināmās izmaksas",IF('11a+c+n'!$Q912="N",'11a+c+n'!M912,0))</f>
        <v>0</v>
      </c>
      <c r="N912" s="121">
        <f>IF($C$4="Neattiecināmās izmaksas",IF('11a+c+n'!$Q912="N",'11a+c+n'!N912,0))</f>
        <v>0</v>
      </c>
      <c r="O912" s="121">
        <f>IF($C$4="Neattiecināmās izmaksas",IF('11a+c+n'!$Q912="N",'11a+c+n'!O912,0))</f>
        <v>0</v>
      </c>
      <c r="P912" s="122">
        <f>IF($C$4="Neattiecināmās izmaksas",IF('11a+c+n'!$Q912="N",'11a+c+n'!P912,0))</f>
        <v>0</v>
      </c>
    </row>
    <row r="913" spans="1:16" x14ac:dyDescent="0.2">
      <c r="A913" s="49">
        <f>IF(P913=0,0,IF(COUNTBLANK(P913)=1,0,COUNTA($P$14:P913)))</f>
        <v>0</v>
      </c>
      <c r="B913" s="21">
        <f>IF($C$4="Neattiecināmās izmaksas",IF('11a+c+n'!$Q913="N",'11a+c+n'!B913,0))</f>
        <v>0</v>
      </c>
      <c r="C913" s="21">
        <f>IF($C$4="Neattiecināmās izmaksas",IF('11a+c+n'!$Q913="N",'11a+c+n'!C913,0))</f>
        <v>0</v>
      </c>
      <c r="D913" s="21">
        <f>IF($C$4="Neattiecināmās izmaksas",IF('11a+c+n'!$Q913="N",'11a+c+n'!D913,0))</f>
        <v>0</v>
      </c>
      <c r="E913" s="42"/>
      <c r="F913" s="64"/>
      <c r="G913" s="121"/>
      <c r="H913" s="121">
        <f>IF($C$4="Neattiecināmās izmaksas",IF('11a+c+n'!$Q913="N",'11a+c+n'!H913,0))</f>
        <v>0</v>
      </c>
      <c r="I913" s="121"/>
      <c r="J913" s="121"/>
      <c r="K913" s="122">
        <f>IF($C$4="Neattiecināmās izmaksas",IF('11a+c+n'!$Q913="N",'11a+c+n'!K913,0))</f>
        <v>0</v>
      </c>
      <c r="L913" s="83">
        <f>IF($C$4="Neattiecināmās izmaksas",IF('11a+c+n'!$Q913="N",'11a+c+n'!L913,0))</f>
        <v>0</v>
      </c>
      <c r="M913" s="121">
        <f>IF($C$4="Neattiecināmās izmaksas",IF('11a+c+n'!$Q913="N",'11a+c+n'!M913,0))</f>
        <v>0</v>
      </c>
      <c r="N913" s="121">
        <f>IF($C$4="Neattiecināmās izmaksas",IF('11a+c+n'!$Q913="N",'11a+c+n'!N913,0))</f>
        <v>0</v>
      </c>
      <c r="O913" s="121">
        <f>IF($C$4="Neattiecināmās izmaksas",IF('11a+c+n'!$Q913="N",'11a+c+n'!O913,0))</f>
        <v>0</v>
      </c>
      <c r="P913" s="122">
        <f>IF($C$4="Neattiecināmās izmaksas",IF('11a+c+n'!$Q913="N",'11a+c+n'!P913,0))</f>
        <v>0</v>
      </c>
    </row>
    <row r="914" spans="1:16" x14ac:dyDescent="0.2">
      <c r="A914" s="49">
        <f>IF(P914=0,0,IF(COUNTBLANK(P914)=1,0,COUNTA($P$14:P914)))</f>
        <v>0</v>
      </c>
      <c r="B914" s="21">
        <f>IF($C$4="Neattiecināmās izmaksas",IF('11a+c+n'!$Q914="N",'11a+c+n'!B914,0))</f>
        <v>0</v>
      </c>
      <c r="C914" s="21">
        <f>IF($C$4="Neattiecināmās izmaksas",IF('11a+c+n'!$Q914="N",'11a+c+n'!C914,0))</f>
        <v>0</v>
      </c>
      <c r="D914" s="21">
        <f>IF($C$4="Neattiecināmās izmaksas",IF('11a+c+n'!$Q914="N",'11a+c+n'!D914,0))</f>
        <v>0</v>
      </c>
      <c r="E914" s="42"/>
      <c r="F914" s="64"/>
      <c r="G914" s="121"/>
      <c r="H914" s="121">
        <f>IF($C$4="Neattiecināmās izmaksas",IF('11a+c+n'!$Q914="N",'11a+c+n'!H914,0))</f>
        <v>0</v>
      </c>
      <c r="I914" s="121"/>
      <c r="J914" s="121"/>
      <c r="K914" s="122">
        <f>IF($C$4="Neattiecināmās izmaksas",IF('11a+c+n'!$Q914="N",'11a+c+n'!K914,0))</f>
        <v>0</v>
      </c>
      <c r="L914" s="83">
        <f>IF($C$4="Neattiecināmās izmaksas",IF('11a+c+n'!$Q914="N",'11a+c+n'!L914,0))</f>
        <v>0</v>
      </c>
      <c r="M914" s="121">
        <f>IF($C$4="Neattiecināmās izmaksas",IF('11a+c+n'!$Q914="N",'11a+c+n'!M914,0))</f>
        <v>0</v>
      </c>
      <c r="N914" s="121">
        <f>IF($C$4="Neattiecināmās izmaksas",IF('11a+c+n'!$Q914="N",'11a+c+n'!N914,0))</f>
        <v>0</v>
      </c>
      <c r="O914" s="121">
        <f>IF($C$4="Neattiecināmās izmaksas",IF('11a+c+n'!$Q914="N",'11a+c+n'!O914,0))</f>
        <v>0</v>
      </c>
      <c r="P914" s="122">
        <f>IF($C$4="Neattiecināmās izmaksas",IF('11a+c+n'!$Q914="N",'11a+c+n'!P914,0))</f>
        <v>0</v>
      </c>
    </row>
    <row r="915" spans="1:16" x14ac:dyDescent="0.2">
      <c r="A915" s="49">
        <f>IF(P915=0,0,IF(COUNTBLANK(P915)=1,0,COUNTA($P$14:P915)))</f>
        <v>0</v>
      </c>
      <c r="B915" s="21">
        <f>IF($C$4="Neattiecināmās izmaksas",IF('11a+c+n'!$Q915="N",'11a+c+n'!B915,0))</f>
        <v>0</v>
      </c>
      <c r="C915" s="21">
        <f>IF($C$4="Neattiecināmās izmaksas",IF('11a+c+n'!$Q915="N",'11a+c+n'!C915,0))</f>
        <v>0</v>
      </c>
      <c r="D915" s="21">
        <f>IF($C$4="Neattiecināmās izmaksas",IF('11a+c+n'!$Q915="N",'11a+c+n'!D915,0))</f>
        <v>0</v>
      </c>
      <c r="E915" s="42"/>
      <c r="F915" s="64"/>
      <c r="G915" s="121"/>
      <c r="H915" s="121">
        <f>IF($C$4="Neattiecināmās izmaksas",IF('11a+c+n'!$Q915="N",'11a+c+n'!H915,0))</f>
        <v>0</v>
      </c>
      <c r="I915" s="121"/>
      <c r="J915" s="121"/>
      <c r="K915" s="122">
        <f>IF($C$4="Neattiecināmās izmaksas",IF('11a+c+n'!$Q915="N",'11a+c+n'!K915,0))</f>
        <v>0</v>
      </c>
      <c r="L915" s="83">
        <f>IF($C$4="Neattiecināmās izmaksas",IF('11a+c+n'!$Q915="N",'11a+c+n'!L915,0))</f>
        <v>0</v>
      </c>
      <c r="M915" s="121">
        <f>IF($C$4="Neattiecināmās izmaksas",IF('11a+c+n'!$Q915="N",'11a+c+n'!M915,0))</f>
        <v>0</v>
      </c>
      <c r="N915" s="121">
        <f>IF($C$4="Neattiecināmās izmaksas",IF('11a+c+n'!$Q915="N",'11a+c+n'!N915,0))</f>
        <v>0</v>
      </c>
      <c r="O915" s="121">
        <f>IF($C$4="Neattiecināmās izmaksas",IF('11a+c+n'!$Q915="N",'11a+c+n'!O915,0))</f>
        <v>0</v>
      </c>
      <c r="P915" s="122">
        <f>IF($C$4="Neattiecināmās izmaksas",IF('11a+c+n'!$Q915="N",'11a+c+n'!P915,0))</f>
        <v>0</v>
      </c>
    </row>
    <row r="916" spans="1:16" x14ac:dyDescent="0.2">
      <c r="A916" s="49">
        <f>IF(P916=0,0,IF(COUNTBLANK(P916)=1,0,COUNTA($P$14:P916)))</f>
        <v>0</v>
      </c>
      <c r="B916" s="21">
        <f>IF($C$4="Neattiecināmās izmaksas",IF('11a+c+n'!$Q916="N",'11a+c+n'!B916,0))</f>
        <v>0</v>
      </c>
      <c r="C916" s="21">
        <f>IF($C$4="Neattiecināmās izmaksas",IF('11a+c+n'!$Q916="N",'11a+c+n'!C916,0))</f>
        <v>0</v>
      </c>
      <c r="D916" s="21">
        <f>IF($C$4="Neattiecināmās izmaksas",IF('11a+c+n'!$Q916="N",'11a+c+n'!D916,0))</f>
        <v>0</v>
      </c>
      <c r="E916" s="42"/>
      <c r="F916" s="64"/>
      <c r="G916" s="121"/>
      <c r="H916" s="121">
        <f>IF($C$4="Neattiecināmās izmaksas",IF('11a+c+n'!$Q916="N",'11a+c+n'!H916,0))</f>
        <v>0</v>
      </c>
      <c r="I916" s="121"/>
      <c r="J916" s="121"/>
      <c r="K916" s="122">
        <f>IF($C$4="Neattiecināmās izmaksas",IF('11a+c+n'!$Q916="N",'11a+c+n'!K916,0))</f>
        <v>0</v>
      </c>
      <c r="L916" s="83">
        <f>IF($C$4="Neattiecināmās izmaksas",IF('11a+c+n'!$Q916="N",'11a+c+n'!L916,0))</f>
        <v>0</v>
      </c>
      <c r="M916" s="121">
        <f>IF($C$4="Neattiecināmās izmaksas",IF('11a+c+n'!$Q916="N",'11a+c+n'!M916,0))</f>
        <v>0</v>
      </c>
      <c r="N916" s="121">
        <f>IF($C$4="Neattiecināmās izmaksas",IF('11a+c+n'!$Q916="N",'11a+c+n'!N916,0))</f>
        <v>0</v>
      </c>
      <c r="O916" s="121">
        <f>IF($C$4="Neattiecināmās izmaksas",IF('11a+c+n'!$Q916="N",'11a+c+n'!O916,0))</f>
        <v>0</v>
      </c>
      <c r="P916" s="122">
        <f>IF($C$4="Neattiecināmās izmaksas",IF('11a+c+n'!$Q916="N",'11a+c+n'!P916,0))</f>
        <v>0</v>
      </c>
    </row>
    <row r="917" spans="1:16" x14ac:dyDescent="0.2">
      <c r="A917" s="49">
        <f>IF(P917=0,0,IF(COUNTBLANK(P917)=1,0,COUNTA($P$14:P917)))</f>
        <v>0</v>
      </c>
      <c r="B917" s="21">
        <f>IF($C$4="Neattiecināmās izmaksas",IF('11a+c+n'!$Q917="N",'11a+c+n'!B917,0))</f>
        <v>0</v>
      </c>
      <c r="C917" s="21">
        <f>IF($C$4="Neattiecināmās izmaksas",IF('11a+c+n'!$Q917="N",'11a+c+n'!C917,0))</f>
        <v>0</v>
      </c>
      <c r="D917" s="21">
        <f>IF($C$4="Neattiecināmās izmaksas",IF('11a+c+n'!$Q917="N",'11a+c+n'!D917,0))</f>
        <v>0</v>
      </c>
      <c r="E917" s="42"/>
      <c r="F917" s="64"/>
      <c r="G917" s="121"/>
      <c r="H917" s="121">
        <f>IF($C$4="Neattiecināmās izmaksas",IF('11a+c+n'!$Q917="N",'11a+c+n'!H917,0))</f>
        <v>0</v>
      </c>
      <c r="I917" s="121"/>
      <c r="J917" s="121"/>
      <c r="K917" s="122">
        <f>IF($C$4="Neattiecināmās izmaksas",IF('11a+c+n'!$Q917="N",'11a+c+n'!K917,0))</f>
        <v>0</v>
      </c>
      <c r="L917" s="83">
        <f>IF($C$4="Neattiecināmās izmaksas",IF('11a+c+n'!$Q917="N",'11a+c+n'!L917,0))</f>
        <v>0</v>
      </c>
      <c r="M917" s="121">
        <f>IF($C$4="Neattiecināmās izmaksas",IF('11a+c+n'!$Q917="N",'11a+c+n'!M917,0))</f>
        <v>0</v>
      </c>
      <c r="N917" s="121">
        <f>IF($C$4="Neattiecināmās izmaksas",IF('11a+c+n'!$Q917="N",'11a+c+n'!N917,0))</f>
        <v>0</v>
      </c>
      <c r="O917" s="121">
        <f>IF($C$4="Neattiecināmās izmaksas",IF('11a+c+n'!$Q917="N",'11a+c+n'!O917,0))</f>
        <v>0</v>
      </c>
      <c r="P917" s="122">
        <f>IF($C$4="Neattiecināmās izmaksas",IF('11a+c+n'!$Q917="N",'11a+c+n'!P917,0))</f>
        <v>0</v>
      </c>
    </row>
    <row r="918" spans="1:16" x14ac:dyDescent="0.2">
      <c r="A918" s="49">
        <f>IF(P918=0,0,IF(COUNTBLANK(P918)=1,0,COUNTA($P$14:P918)))</f>
        <v>0</v>
      </c>
      <c r="B918" s="21">
        <f>IF($C$4="Neattiecināmās izmaksas",IF('11a+c+n'!$Q918="N",'11a+c+n'!B918,0))</f>
        <v>0</v>
      </c>
      <c r="C918" s="21">
        <f>IF($C$4="Neattiecināmās izmaksas",IF('11a+c+n'!$Q918="N",'11a+c+n'!C918,0))</f>
        <v>0</v>
      </c>
      <c r="D918" s="21">
        <f>IF($C$4="Neattiecināmās izmaksas",IF('11a+c+n'!$Q918="N",'11a+c+n'!D918,0))</f>
        <v>0</v>
      </c>
      <c r="E918" s="42"/>
      <c r="F918" s="64"/>
      <c r="G918" s="121"/>
      <c r="H918" s="121">
        <f>IF($C$4="Neattiecināmās izmaksas",IF('11a+c+n'!$Q918="N",'11a+c+n'!H918,0))</f>
        <v>0</v>
      </c>
      <c r="I918" s="121"/>
      <c r="J918" s="121"/>
      <c r="K918" s="122">
        <f>IF($C$4="Neattiecināmās izmaksas",IF('11a+c+n'!$Q918="N",'11a+c+n'!K918,0))</f>
        <v>0</v>
      </c>
      <c r="L918" s="83">
        <f>IF($C$4="Neattiecināmās izmaksas",IF('11a+c+n'!$Q918="N",'11a+c+n'!L918,0))</f>
        <v>0</v>
      </c>
      <c r="M918" s="121">
        <f>IF($C$4="Neattiecināmās izmaksas",IF('11a+c+n'!$Q918="N",'11a+c+n'!M918,0))</f>
        <v>0</v>
      </c>
      <c r="N918" s="121">
        <f>IF($C$4="Neattiecināmās izmaksas",IF('11a+c+n'!$Q918="N",'11a+c+n'!N918,0))</f>
        <v>0</v>
      </c>
      <c r="O918" s="121">
        <f>IF($C$4="Neattiecināmās izmaksas",IF('11a+c+n'!$Q918="N",'11a+c+n'!O918,0))</f>
        <v>0</v>
      </c>
      <c r="P918" s="122">
        <f>IF($C$4="Neattiecināmās izmaksas",IF('11a+c+n'!$Q918="N",'11a+c+n'!P918,0))</f>
        <v>0</v>
      </c>
    </row>
    <row r="919" spans="1:16" x14ac:dyDescent="0.2">
      <c r="A919" s="49">
        <f>IF(P919=0,0,IF(COUNTBLANK(P919)=1,0,COUNTA($P$14:P919)))</f>
        <v>0</v>
      </c>
      <c r="B919" s="21">
        <f>IF($C$4="Neattiecināmās izmaksas",IF('11a+c+n'!$Q919="N",'11a+c+n'!B919,0))</f>
        <v>0</v>
      </c>
      <c r="C919" s="21">
        <f>IF($C$4="Neattiecināmās izmaksas",IF('11a+c+n'!$Q919="N",'11a+c+n'!C919,0))</f>
        <v>0</v>
      </c>
      <c r="D919" s="21">
        <f>IF($C$4="Neattiecināmās izmaksas",IF('11a+c+n'!$Q919="N",'11a+c+n'!D919,0))</f>
        <v>0</v>
      </c>
      <c r="E919" s="42"/>
      <c r="F919" s="64"/>
      <c r="G919" s="121"/>
      <c r="H919" s="121">
        <f>IF($C$4="Neattiecināmās izmaksas",IF('11a+c+n'!$Q919="N",'11a+c+n'!H919,0))</f>
        <v>0</v>
      </c>
      <c r="I919" s="121"/>
      <c r="J919" s="121"/>
      <c r="K919" s="122">
        <f>IF($C$4="Neattiecināmās izmaksas",IF('11a+c+n'!$Q919="N",'11a+c+n'!K919,0))</f>
        <v>0</v>
      </c>
      <c r="L919" s="83">
        <f>IF($C$4="Neattiecināmās izmaksas",IF('11a+c+n'!$Q919="N",'11a+c+n'!L919,0))</f>
        <v>0</v>
      </c>
      <c r="M919" s="121">
        <f>IF($C$4="Neattiecināmās izmaksas",IF('11a+c+n'!$Q919="N",'11a+c+n'!M919,0))</f>
        <v>0</v>
      </c>
      <c r="N919" s="121">
        <f>IF($C$4="Neattiecināmās izmaksas",IF('11a+c+n'!$Q919="N",'11a+c+n'!N919,0))</f>
        <v>0</v>
      </c>
      <c r="O919" s="121">
        <f>IF($C$4="Neattiecināmās izmaksas",IF('11a+c+n'!$Q919="N",'11a+c+n'!O919,0))</f>
        <v>0</v>
      </c>
      <c r="P919" s="122">
        <f>IF($C$4="Neattiecināmās izmaksas",IF('11a+c+n'!$Q919="N",'11a+c+n'!P919,0))</f>
        <v>0</v>
      </c>
    </row>
    <row r="920" spans="1:16" x14ac:dyDescent="0.2">
      <c r="A920" s="49">
        <f>IF(P920=0,0,IF(COUNTBLANK(P920)=1,0,COUNTA($P$14:P920)))</f>
        <v>0</v>
      </c>
      <c r="B920" s="21">
        <f>IF($C$4="Neattiecināmās izmaksas",IF('11a+c+n'!$Q920="N",'11a+c+n'!B920,0))</f>
        <v>0</v>
      </c>
      <c r="C920" s="21">
        <f>IF($C$4="Neattiecināmās izmaksas",IF('11a+c+n'!$Q920="N",'11a+c+n'!C920,0))</f>
        <v>0</v>
      </c>
      <c r="D920" s="21">
        <f>IF($C$4="Neattiecināmās izmaksas",IF('11a+c+n'!$Q920="N",'11a+c+n'!D920,0))</f>
        <v>0</v>
      </c>
      <c r="E920" s="42"/>
      <c r="F920" s="64"/>
      <c r="G920" s="121"/>
      <c r="H920" s="121">
        <f>IF($C$4="Neattiecināmās izmaksas",IF('11a+c+n'!$Q920="N",'11a+c+n'!H920,0))</f>
        <v>0</v>
      </c>
      <c r="I920" s="121"/>
      <c r="J920" s="121"/>
      <c r="K920" s="122">
        <f>IF($C$4="Neattiecināmās izmaksas",IF('11a+c+n'!$Q920="N",'11a+c+n'!K920,0))</f>
        <v>0</v>
      </c>
      <c r="L920" s="83">
        <f>IF($C$4="Neattiecināmās izmaksas",IF('11a+c+n'!$Q920="N",'11a+c+n'!L920,0))</f>
        <v>0</v>
      </c>
      <c r="M920" s="121">
        <f>IF($C$4="Neattiecināmās izmaksas",IF('11a+c+n'!$Q920="N",'11a+c+n'!M920,0))</f>
        <v>0</v>
      </c>
      <c r="N920" s="121">
        <f>IF($C$4="Neattiecināmās izmaksas",IF('11a+c+n'!$Q920="N",'11a+c+n'!N920,0))</f>
        <v>0</v>
      </c>
      <c r="O920" s="121">
        <f>IF($C$4="Neattiecināmās izmaksas",IF('11a+c+n'!$Q920="N",'11a+c+n'!O920,0))</f>
        <v>0</v>
      </c>
      <c r="P920" s="122">
        <f>IF($C$4="Neattiecināmās izmaksas",IF('11a+c+n'!$Q920="N",'11a+c+n'!P920,0))</f>
        <v>0</v>
      </c>
    </row>
    <row r="921" spans="1:16" x14ac:dyDescent="0.2">
      <c r="A921" s="49">
        <f>IF(P921=0,0,IF(COUNTBLANK(P921)=1,0,COUNTA($P$14:P921)))</f>
        <v>0</v>
      </c>
      <c r="B921" s="21">
        <f>IF($C$4="Neattiecināmās izmaksas",IF('11a+c+n'!$Q921="N",'11a+c+n'!B921,0))</f>
        <v>0</v>
      </c>
      <c r="C921" s="21">
        <f>IF($C$4="Neattiecināmās izmaksas",IF('11a+c+n'!$Q921="N",'11a+c+n'!C921,0))</f>
        <v>0</v>
      </c>
      <c r="D921" s="21">
        <f>IF($C$4="Neattiecināmās izmaksas",IF('11a+c+n'!$Q921="N",'11a+c+n'!D921,0))</f>
        <v>0</v>
      </c>
      <c r="E921" s="42"/>
      <c r="F921" s="64"/>
      <c r="G921" s="121"/>
      <c r="H921" s="121">
        <f>IF($C$4="Neattiecināmās izmaksas",IF('11a+c+n'!$Q921="N",'11a+c+n'!H921,0))</f>
        <v>0</v>
      </c>
      <c r="I921" s="121"/>
      <c r="J921" s="121"/>
      <c r="K921" s="122">
        <f>IF($C$4="Neattiecināmās izmaksas",IF('11a+c+n'!$Q921="N",'11a+c+n'!K921,0))</f>
        <v>0</v>
      </c>
      <c r="L921" s="83">
        <f>IF($C$4="Neattiecināmās izmaksas",IF('11a+c+n'!$Q921="N",'11a+c+n'!L921,0))</f>
        <v>0</v>
      </c>
      <c r="M921" s="121">
        <f>IF($C$4="Neattiecināmās izmaksas",IF('11a+c+n'!$Q921="N",'11a+c+n'!M921,0))</f>
        <v>0</v>
      </c>
      <c r="N921" s="121">
        <f>IF($C$4="Neattiecināmās izmaksas",IF('11a+c+n'!$Q921="N",'11a+c+n'!N921,0))</f>
        <v>0</v>
      </c>
      <c r="O921" s="121">
        <f>IF($C$4="Neattiecināmās izmaksas",IF('11a+c+n'!$Q921="N",'11a+c+n'!O921,0))</f>
        <v>0</v>
      </c>
      <c r="P921" s="122">
        <f>IF($C$4="Neattiecināmās izmaksas",IF('11a+c+n'!$Q921="N",'11a+c+n'!P921,0))</f>
        <v>0</v>
      </c>
    </row>
    <row r="922" spans="1:16" x14ac:dyDescent="0.2">
      <c r="A922" s="49">
        <f>IF(P922=0,0,IF(COUNTBLANK(P922)=1,0,COUNTA($P$14:P922)))</f>
        <v>0</v>
      </c>
      <c r="B922" s="21">
        <f>IF($C$4="Neattiecināmās izmaksas",IF('11a+c+n'!$Q922="N",'11a+c+n'!B922,0))</f>
        <v>0</v>
      </c>
      <c r="C922" s="21">
        <f>IF($C$4="Neattiecināmās izmaksas",IF('11a+c+n'!$Q922="N",'11a+c+n'!C922,0))</f>
        <v>0</v>
      </c>
      <c r="D922" s="21">
        <f>IF($C$4="Neattiecināmās izmaksas",IF('11a+c+n'!$Q922="N",'11a+c+n'!D922,0))</f>
        <v>0</v>
      </c>
      <c r="E922" s="42"/>
      <c r="F922" s="64"/>
      <c r="G922" s="121"/>
      <c r="H922" s="121">
        <f>IF($C$4="Neattiecināmās izmaksas",IF('11a+c+n'!$Q922="N",'11a+c+n'!H922,0))</f>
        <v>0</v>
      </c>
      <c r="I922" s="121"/>
      <c r="J922" s="121"/>
      <c r="K922" s="122">
        <f>IF($C$4="Neattiecināmās izmaksas",IF('11a+c+n'!$Q922="N",'11a+c+n'!K922,0))</f>
        <v>0</v>
      </c>
      <c r="L922" s="83">
        <f>IF($C$4="Neattiecināmās izmaksas",IF('11a+c+n'!$Q922="N",'11a+c+n'!L922,0))</f>
        <v>0</v>
      </c>
      <c r="M922" s="121">
        <f>IF($C$4="Neattiecināmās izmaksas",IF('11a+c+n'!$Q922="N",'11a+c+n'!M922,0))</f>
        <v>0</v>
      </c>
      <c r="N922" s="121">
        <f>IF($C$4="Neattiecināmās izmaksas",IF('11a+c+n'!$Q922="N",'11a+c+n'!N922,0))</f>
        <v>0</v>
      </c>
      <c r="O922" s="121">
        <f>IF($C$4="Neattiecināmās izmaksas",IF('11a+c+n'!$Q922="N",'11a+c+n'!O922,0))</f>
        <v>0</v>
      </c>
      <c r="P922" s="122">
        <f>IF($C$4="Neattiecināmās izmaksas",IF('11a+c+n'!$Q922="N",'11a+c+n'!P922,0))</f>
        <v>0</v>
      </c>
    </row>
    <row r="923" spans="1:16" x14ac:dyDescent="0.2">
      <c r="A923" s="49">
        <f>IF(P923=0,0,IF(COUNTBLANK(P923)=1,0,COUNTA($P$14:P923)))</f>
        <v>0</v>
      </c>
      <c r="B923" s="21">
        <f>IF($C$4="Neattiecināmās izmaksas",IF('11a+c+n'!$Q923="N",'11a+c+n'!B923,0))</f>
        <v>0</v>
      </c>
      <c r="C923" s="21">
        <f>IF($C$4="Neattiecināmās izmaksas",IF('11a+c+n'!$Q923="N",'11a+c+n'!C923,0))</f>
        <v>0</v>
      </c>
      <c r="D923" s="21">
        <f>IF($C$4="Neattiecināmās izmaksas",IF('11a+c+n'!$Q923="N",'11a+c+n'!D923,0))</f>
        <v>0</v>
      </c>
      <c r="E923" s="42"/>
      <c r="F923" s="64"/>
      <c r="G923" s="121"/>
      <c r="H923" s="121">
        <f>IF($C$4="Neattiecināmās izmaksas",IF('11a+c+n'!$Q923="N",'11a+c+n'!H923,0))</f>
        <v>0</v>
      </c>
      <c r="I923" s="121"/>
      <c r="J923" s="121"/>
      <c r="K923" s="122">
        <f>IF($C$4="Neattiecināmās izmaksas",IF('11a+c+n'!$Q923="N",'11a+c+n'!K923,0))</f>
        <v>0</v>
      </c>
      <c r="L923" s="83">
        <f>IF($C$4="Neattiecināmās izmaksas",IF('11a+c+n'!$Q923="N",'11a+c+n'!L923,0))</f>
        <v>0</v>
      </c>
      <c r="M923" s="121">
        <f>IF($C$4="Neattiecināmās izmaksas",IF('11a+c+n'!$Q923="N",'11a+c+n'!M923,0))</f>
        <v>0</v>
      </c>
      <c r="N923" s="121">
        <f>IF($C$4="Neattiecināmās izmaksas",IF('11a+c+n'!$Q923="N",'11a+c+n'!N923,0))</f>
        <v>0</v>
      </c>
      <c r="O923" s="121">
        <f>IF($C$4="Neattiecināmās izmaksas",IF('11a+c+n'!$Q923="N",'11a+c+n'!O923,0))</f>
        <v>0</v>
      </c>
      <c r="P923" s="122">
        <f>IF($C$4="Neattiecināmās izmaksas",IF('11a+c+n'!$Q923="N",'11a+c+n'!P923,0))</f>
        <v>0</v>
      </c>
    </row>
    <row r="924" spans="1:16" x14ac:dyDescent="0.2">
      <c r="A924" s="49">
        <f>IF(P924=0,0,IF(COUNTBLANK(P924)=1,0,COUNTA($P$14:P924)))</f>
        <v>0</v>
      </c>
      <c r="B924" s="21">
        <f>IF($C$4="Neattiecināmās izmaksas",IF('11a+c+n'!$Q924="N",'11a+c+n'!B924,0))</f>
        <v>0</v>
      </c>
      <c r="C924" s="21">
        <f>IF($C$4="Neattiecināmās izmaksas",IF('11a+c+n'!$Q924="N",'11a+c+n'!C924,0))</f>
        <v>0</v>
      </c>
      <c r="D924" s="21">
        <f>IF($C$4="Neattiecināmās izmaksas",IF('11a+c+n'!$Q924="N",'11a+c+n'!D924,0))</f>
        <v>0</v>
      </c>
      <c r="E924" s="42"/>
      <c r="F924" s="64"/>
      <c r="G924" s="121"/>
      <c r="H924" s="121">
        <f>IF($C$4="Neattiecināmās izmaksas",IF('11a+c+n'!$Q924="N",'11a+c+n'!H924,0))</f>
        <v>0</v>
      </c>
      <c r="I924" s="121"/>
      <c r="J924" s="121"/>
      <c r="K924" s="122">
        <f>IF($C$4="Neattiecināmās izmaksas",IF('11a+c+n'!$Q924="N",'11a+c+n'!K924,0))</f>
        <v>0</v>
      </c>
      <c r="L924" s="83">
        <f>IF($C$4="Neattiecināmās izmaksas",IF('11a+c+n'!$Q924="N",'11a+c+n'!L924,0))</f>
        <v>0</v>
      </c>
      <c r="M924" s="121">
        <f>IF($C$4="Neattiecināmās izmaksas",IF('11a+c+n'!$Q924="N",'11a+c+n'!M924,0))</f>
        <v>0</v>
      </c>
      <c r="N924" s="121">
        <f>IF($C$4="Neattiecināmās izmaksas",IF('11a+c+n'!$Q924="N",'11a+c+n'!N924,0))</f>
        <v>0</v>
      </c>
      <c r="O924" s="121">
        <f>IF($C$4="Neattiecināmās izmaksas",IF('11a+c+n'!$Q924="N",'11a+c+n'!O924,0))</f>
        <v>0</v>
      </c>
      <c r="P924" s="122">
        <f>IF($C$4="Neattiecināmās izmaksas",IF('11a+c+n'!$Q924="N",'11a+c+n'!P924,0))</f>
        <v>0</v>
      </c>
    </row>
    <row r="925" spans="1:16" x14ac:dyDescent="0.2">
      <c r="A925" s="49">
        <f>IF(P925=0,0,IF(COUNTBLANK(P925)=1,0,COUNTA($P$14:P925)))</f>
        <v>0</v>
      </c>
      <c r="B925" s="21">
        <f>IF($C$4="Neattiecināmās izmaksas",IF('11a+c+n'!$Q925="N",'11a+c+n'!B925,0))</f>
        <v>0</v>
      </c>
      <c r="C925" s="21">
        <f>IF($C$4="Neattiecināmās izmaksas",IF('11a+c+n'!$Q925="N",'11a+c+n'!C925,0))</f>
        <v>0</v>
      </c>
      <c r="D925" s="21">
        <f>IF($C$4="Neattiecināmās izmaksas",IF('11a+c+n'!$Q925="N",'11a+c+n'!D925,0))</f>
        <v>0</v>
      </c>
      <c r="E925" s="42"/>
      <c r="F925" s="64"/>
      <c r="G925" s="121"/>
      <c r="H925" s="121">
        <f>IF($C$4="Neattiecināmās izmaksas",IF('11a+c+n'!$Q925="N",'11a+c+n'!H925,0))</f>
        <v>0</v>
      </c>
      <c r="I925" s="121"/>
      <c r="J925" s="121"/>
      <c r="K925" s="122">
        <f>IF($C$4="Neattiecināmās izmaksas",IF('11a+c+n'!$Q925="N",'11a+c+n'!K925,0))</f>
        <v>0</v>
      </c>
      <c r="L925" s="83">
        <f>IF($C$4="Neattiecināmās izmaksas",IF('11a+c+n'!$Q925="N",'11a+c+n'!L925,0))</f>
        <v>0</v>
      </c>
      <c r="M925" s="121">
        <f>IF($C$4="Neattiecināmās izmaksas",IF('11a+c+n'!$Q925="N",'11a+c+n'!M925,0))</f>
        <v>0</v>
      </c>
      <c r="N925" s="121">
        <f>IF($C$4="Neattiecināmās izmaksas",IF('11a+c+n'!$Q925="N",'11a+c+n'!N925,0))</f>
        <v>0</v>
      </c>
      <c r="O925" s="121">
        <f>IF($C$4="Neattiecināmās izmaksas",IF('11a+c+n'!$Q925="N",'11a+c+n'!O925,0))</f>
        <v>0</v>
      </c>
      <c r="P925" s="122">
        <f>IF($C$4="Neattiecināmās izmaksas",IF('11a+c+n'!$Q925="N",'11a+c+n'!P925,0))</f>
        <v>0</v>
      </c>
    </row>
    <row r="926" spans="1:16" x14ac:dyDescent="0.2">
      <c r="A926" s="49">
        <f>IF(P926=0,0,IF(COUNTBLANK(P926)=1,0,COUNTA($P$14:P926)))</f>
        <v>0</v>
      </c>
      <c r="B926" s="21">
        <f>IF($C$4="Neattiecināmās izmaksas",IF('11a+c+n'!$Q926="N",'11a+c+n'!B926,0))</f>
        <v>0</v>
      </c>
      <c r="C926" s="21">
        <f>IF($C$4="Neattiecināmās izmaksas",IF('11a+c+n'!$Q926="N",'11a+c+n'!C926,0))</f>
        <v>0</v>
      </c>
      <c r="D926" s="21">
        <f>IF($C$4="Neattiecināmās izmaksas",IF('11a+c+n'!$Q926="N",'11a+c+n'!D926,0))</f>
        <v>0</v>
      </c>
      <c r="E926" s="42"/>
      <c r="F926" s="64"/>
      <c r="G926" s="121"/>
      <c r="H926" s="121">
        <f>IF($C$4="Neattiecināmās izmaksas",IF('11a+c+n'!$Q926="N",'11a+c+n'!H926,0))</f>
        <v>0</v>
      </c>
      <c r="I926" s="121"/>
      <c r="J926" s="121"/>
      <c r="K926" s="122">
        <f>IF($C$4="Neattiecināmās izmaksas",IF('11a+c+n'!$Q926="N",'11a+c+n'!K926,0))</f>
        <v>0</v>
      </c>
      <c r="L926" s="83">
        <f>IF($C$4="Neattiecināmās izmaksas",IF('11a+c+n'!$Q926="N",'11a+c+n'!L926,0))</f>
        <v>0</v>
      </c>
      <c r="M926" s="121">
        <f>IF($C$4="Neattiecināmās izmaksas",IF('11a+c+n'!$Q926="N",'11a+c+n'!M926,0))</f>
        <v>0</v>
      </c>
      <c r="N926" s="121">
        <f>IF($C$4="Neattiecināmās izmaksas",IF('11a+c+n'!$Q926="N",'11a+c+n'!N926,0))</f>
        <v>0</v>
      </c>
      <c r="O926" s="121">
        <f>IF($C$4="Neattiecināmās izmaksas",IF('11a+c+n'!$Q926="N",'11a+c+n'!O926,0))</f>
        <v>0</v>
      </c>
      <c r="P926" s="122">
        <f>IF($C$4="Neattiecināmās izmaksas",IF('11a+c+n'!$Q926="N",'11a+c+n'!P926,0))</f>
        <v>0</v>
      </c>
    </row>
    <row r="927" spans="1:16" x14ac:dyDescent="0.2">
      <c r="A927" s="49">
        <f>IF(P927=0,0,IF(COUNTBLANK(P927)=1,0,COUNTA($P$14:P927)))</f>
        <v>0</v>
      </c>
      <c r="B927" s="21">
        <f>IF($C$4="Neattiecināmās izmaksas",IF('11a+c+n'!$Q927="N",'11a+c+n'!B927,0))</f>
        <v>0</v>
      </c>
      <c r="C927" s="21">
        <f>IF($C$4="Neattiecināmās izmaksas",IF('11a+c+n'!$Q927="N",'11a+c+n'!C927,0))</f>
        <v>0</v>
      </c>
      <c r="D927" s="21">
        <f>IF($C$4="Neattiecināmās izmaksas",IF('11a+c+n'!$Q927="N",'11a+c+n'!D927,0))</f>
        <v>0</v>
      </c>
      <c r="E927" s="42"/>
      <c r="F927" s="64"/>
      <c r="G927" s="121"/>
      <c r="H927" s="121">
        <f>IF($C$4="Neattiecināmās izmaksas",IF('11a+c+n'!$Q927="N",'11a+c+n'!H927,0))</f>
        <v>0</v>
      </c>
      <c r="I927" s="121"/>
      <c r="J927" s="121"/>
      <c r="K927" s="122">
        <f>IF($C$4="Neattiecināmās izmaksas",IF('11a+c+n'!$Q927="N",'11a+c+n'!K927,0))</f>
        <v>0</v>
      </c>
      <c r="L927" s="83">
        <f>IF($C$4="Neattiecināmās izmaksas",IF('11a+c+n'!$Q927="N",'11a+c+n'!L927,0))</f>
        <v>0</v>
      </c>
      <c r="M927" s="121">
        <f>IF($C$4="Neattiecināmās izmaksas",IF('11a+c+n'!$Q927="N",'11a+c+n'!M927,0))</f>
        <v>0</v>
      </c>
      <c r="N927" s="121">
        <f>IF($C$4="Neattiecināmās izmaksas",IF('11a+c+n'!$Q927="N",'11a+c+n'!N927,0))</f>
        <v>0</v>
      </c>
      <c r="O927" s="121">
        <f>IF($C$4="Neattiecināmās izmaksas",IF('11a+c+n'!$Q927="N",'11a+c+n'!O927,0))</f>
        <v>0</v>
      </c>
      <c r="P927" s="122">
        <f>IF($C$4="Neattiecināmās izmaksas",IF('11a+c+n'!$Q927="N",'11a+c+n'!P927,0))</f>
        <v>0</v>
      </c>
    </row>
    <row r="928" spans="1:16" x14ac:dyDescent="0.2">
      <c r="A928" s="49">
        <f>IF(P928=0,0,IF(COUNTBLANK(P928)=1,0,COUNTA($P$14:P928)))</f>
        <v>0</v>
      </c>
      <c r="B928" s="21">
        <f>IF($C$4="Neattiecināmās izmaksas",IF('11a+c+n'!$Q928="N",'11a+c+n'!B928,0))</f>
        <v>0</v>
      </c>
      <c r="C928" s="21">
        <f>IF($C$4="Neattiecināmās izmaksas",IF('11a+c+n'!$Q928="N",'11a+c+n'!C928,0))</f>
        <v>0</v>
      </c>
      <c r="D928" s="21">
        <f>IF($C$4="Neattiecināmās izmaksas",IF('11a+c+n'!$Q928="N",'11a+c+n'!D928,0))</f>
        <v>0</v>
      </c>
      <c r="E928" s="42"/>
      <c r="F928" s="64"/>
      <c r="G928" s="121"/>
      <c r="H928" s="121">
        <f>IF($C$4="Neattiecināmās izmaksas",IF('11a+c+n'!$Q928="N",'11a+c+n'!H928,0))</f>
        <v>0</v>
      </c>
      <c r="I928" s="121"/>
      <c r="J928" s="121"/>
      <c r="K928" s="122">
        <f>IF($C$4="Neattiecināmās izmaksas",IF('11a+c+n'!$Q928="N",'11a+c+n'!K928,0))</f>
        <v>0</v>
      </c>
      <c r="L928" s="83">
        <f>IF($C$4="Neattiecināmās izmaksas",IF('11a+c+n'!$Q928="N",'11a+c+n'!L928,0))</f>
        <v>0</v>
      </c>
      <c r="M928" s="121">
        <f>IF($C$4="Neattiecināmās izmaksas",IF('11a+c+n'!$Q928="N",'11a+c+n'!M928,0))</f>
        <v>0</v>
      </c>
      <c r="N928" s="121">
        <f>IF($C$4="Neattiecināmās izmaksas",IF('11a+c+n'!$Q928="N",'11a+c+n'!N928,0))</f>
        <v>0</v>
      </c>
      <c r="O928" s="121">
        <f>IF($C$4="Neattiecināmās izmaksas",IF('11a+c+n'!$Q928="N",'11a+c+n'!O928,0))</f>
        <v>0</v>
      </c>
      <c r="P928" s="122">
        <f>IF($C$4="Neattiecināmās izmaksas",IF('11a+c+n'!$Q928="N",'11a+c+n'!P928,0))</f>
        <v>0</v>
      </c>
    </row>
    <row r="929" spans="1:16" x14ac:dyDescent="0.2">
      <c r="A929" s="49">
        <f>IF(P929=0,0,IF(COUNTBLANK(P929)=1,0,COUNTA($P$14:P929)))</f>
        <v>0</v>
      </c>
      <c r="B929" s="21">
        <f>IF($C$4="Neattiecināmās izmaksas",IF('11a+c+n'!$Q929="N",'11a+c+n'!B929,0))</f>
        <v>0</v>
      </c>
      <c r="C929" s="21">
        <f>IF($C$4="Neattiecināmās izmaksas",IF('11a+c+n'!$Q929="N",'11a+c+n'!C929,0))</f>
        <v>0</v>
      </c>
      <c r="D929" s="21">
        <f>IF($C$4="Neattiecināmās izmaksas",IF('11a+c+n'!$Q929="N",'11a+c+n'!D929,0))</f>
        <v>0</v>
      </c>
      <c r="E929" s="42"/>
      <c r="F929" s="64"/>
      <c r="G929" s="121"/>
      <c r="H929" s="121">
        <f>IF($C$4="Neattiecināmās izmaksas",IF('11a+c+n'!$Q929="N",'11a+c+n'!H929,0))</f>
        <v>0</v>
      </c>
      <c r="I929" s="121"/>
      <c r="J929" s="121"/>
      <c r="K929" s="122">
        <f>IF($C$4="Neattiecināmās izmaksas",IF('11a+c+n'!$Q929="N",'11a+c+n'!K929,0))</f>
        <v>0</v>
      </c>
      <c r="L929" s="83">
        <f>IF($C$4="Neattiecināmās izmaksas",IF('11a+c+n'!$Q929="N",'11a+c+n'!L929,0))</f>
        <v>0</v>
      </c>
      <c r="M929" s="121">
        <f>IF($C$4="Neattiecināmās izmaksas",IF('11a+c+n'!$Q929="N",'11a+c+n'!M929,0))</f>
        <v>0</v>
      </c>
      <c r="N929" s="121">
        <f>IF($C$4="Neattiecināmās izmaksas",IF('11a+c+n'!$Q929="N",'11a+c+n'!N929,0))</f>
        <v>0</v>
      </c>
      <c r="O929" s="121">
        <f>IF($C$4="Neattiecināmās izmaksas",IF('11a+c+n'!$Q929="N",'11a+c+n'!O929,0))</f>
        <v>0</v>
      </c>
      <c r="P929" s="122">
        <f>IF($C$4="Neattiecināmās izmaksas",IF('11a+c+n'!$Q929="N",'11a+c+n'!P929,0))</f>
        <v>0</v>
      </c>
    </row>
    <row r="930" spans="1:16" x14ac:dyDescent="0.2">
      <c r="A930" s="49">
        <f>IF(P930=0,0,IF(COUNTBLANK(P930)=1,0,COUNTA($P$14:P930)))</f>
        <v>0</v>
      </c>
      <c r="B930" s="21">
        <f>IF($C$4="Neattiecināmās izmaksas",IF('11a+c+n'!$Q930="N",'11a+c+n'!B930,0))</f>
        <v>0</v>
      </c>
      <c r="C930" s="21">
        <f>IF($C$4="Neattiecināmās izmaksas",IF('11a+c+n'!$Q930="N",'11a+c+n'!C930,0))</f>
        <v>0</v>
      </c>
      <c r="D930" s="21">
        <f>IF($C$4="Neattiecināmās izmaksas",IF('11a+c+n'!$Q930="N",'11a+c+n'!D930,0))</f>
        <v>0</v>
      </c>
      <c r="E930" s="42"/>
      <c r="F930" s="64"/>
      <c r="G930" s="121"/>
      <c r="H930" s="121">
        <f>IF($C$4="Neattiecināmās izmaksas",IF('11a+c+n'!$Q930="N",'11a+c+n'!H930,0))</f>
        <v>0</v>
      </c>
      <c r="I930" s="121"/>
      <c r="J930" s="121"/>
      <c r="K930" s="122">
        <f>IF($C$4="Neattiecināmās izmaksas",IF('11a+c+n'!$Q930="N",'11a+c+n'!K930,0))</f>
        <v>0</v>
      </c>
      <c r="L930" s="83">
        <f>IF($C$4="Neattiecināmās izmaksas",IF('11a+c+n'!$Q930="N",'11a+c+n'!L930,0))</f>
        <v>0</v>
      </c>
      <c r="M930" s="121">
        <f>IF($C$4="Neattiecināmās izmaksas",IF('11a+c+n'!$Q930="N",'11a+c+n'!M930,0))</f>
        <v>0</v>
      </c>
      <c r="N930" s="121">
        <f>IF($C$4="Neattiecināmās izmaksas",IF('11a+c+n'!$Q930="N",'11a+c+n'!N930,0))</f>
        <v>0</v>
      </c>
      <c r="O930" s="121">
        <f>IF($C$4="Neattiecināmās izmaksas",IF('11a+c+n'!$Q930="N",'11a+c+n'!O930,0))</f>
        <v>0</v>
      </c>
      <c r="P930" s="122">
        <f>IF($C$4="Neattiecināmās izmaksas",IF('11a+c+n'!$Q930="N",'11a+c+n'!P930,0))</f>
        <v>0</v>
      </c>
    </row>
    <row r="931" spans="1:16" x14ac:dyDescent="0.2">
      <c r="A931" s="49">
        <f>IF(P931=0,0,IF(COUNTBLANK(P931)=1,0,COUNTA($P$14:P931)))</f>
        <v>0</v>
      </c>
      <c r="B931" s="21">
        <f>IF($C$4="Neattiecināmās izmaksas",IF('11a+c+n'!$Q931="N",'11a+c+n'!B931,0))</f>
        <v>0</v>
      </c>
      <c r="C931" s="21">
        <f>IF($C$4="Neattiecināmās izmaksas",IF('11a+c+n'!$Q931="N",'11a+c+n'!C931,0))</f>
        <v>0</v>
      </c>
      <c r="D931" s="21">
        <f>IF($C$4="Neattiecināmās izmaksas",IF('11a+c+n'!$Q931="N",'11a+c+n'!D931,0))</f>
        <v>0</v>
      </c>
      <c r="E931" s="42"/>
      <c r="F931" s="64"/>
      <c r="G931" s="121"/>
      <c r="H931" s="121">
        <f>IF($C$4="Neattiecināmās izmaksas",IF('11a+c+n'!$Q931="N",'11a+c+n'!H931,0))</f>
        <v>0</v>
      </c>
      <c r="I931" s="121"/>
      <c r="J931" s="121"/>
      <c r="K931" s="122">
        <f>IF($C$4="Neattiecināmās izmaksas",IF('11a+c+n'!$Q931="N",'11a+c+n'!K931,0))</f>
        <v>0</v>
      </c>
      <c r="L931" s="83">
        <f>IF($C$4="Neattiecināmās izmaksas",IF('11a+c+n'!$Q931="N",'11a+c+n'!L931,0))</f>
        <v>0</v>
      </c>
      <c r="M931" s="121">
        <f>IF($C$4="Neattiecināmās izmaksas",IF('11a+c+n'!$Q931="N",'11a+c+n'!M931,0))</f>
        <v>0</v>
      </c>
      <c r="N931" s="121">
        <f>IF($C$4="Neattiecināmās izmaksas",IF('11a+c+n'!$Q931="N",'11a+c+n'!N931,0))</f>
        <v>0</v>
      </c>
      <c r="O931" s="121">
        <f>IF($C$4="Neattiecināmās izmaksas",IF('11a+c+n'!$Q931="N",'11a+c+n'!O931,0))</f>
        <v>0</v>
      </c>
      <c r="P931" s="122">
        <f>IF($C$4="Neattiecināmās izmaksas",IF('11a+c+n'!$Q931="N",'11a+c+n'!P931,0))</f>
        <v>0</v>
      </c>
    </row>
    <row r="932" spans="1:16" x14ac:dyDescent="0.2">
      <c r="A932" s="49">
        <f>IF(P932=0,0,IF(COUNTBLANK(P932)=1,0,COUNTA($P$14:P932)))</f>
        <v>0</v>
      </c>
      <c r="B932" s="21">
        <f>IF($C$4="Neattiecināmās izmaksas",IF('11a+c+n'!$Q932="N",'11a+c+n'!B932,0))</f>
        <v>0</v>
      </c>
      <c r="C932" s="21">
        <f>IF($C$4="Neattiecināmās izmaksas",IF('11a+c+n'!$Q932="N",'11a+c+n'!C932,0))</f>
        <v>0</v>
      </c>
      <c r="D932" s="21">
        <f>IF($C$4="Neattiecināmās izmaksas",IF('11a+c+n'!$Q932="N",'11a+c+n'!D932,0))</f>
        <v>0</v>
      </c>
      <c r="E932" s="42"/>
      <c r="F932" s="64"/>
      <c r="G932" s="121"/>
      <c r="H932" s="121">
        <f>IF($C$4="Neattiecināmās izmaksas",IF('11a+c+n'!$Q932="N",'11a+c+n'!H932,0))</f>
        <v>0</v>
      </c>
      <c r="I932" s="121"/>
      <c r="J932" s="121"/>
      <c r="K932" s="122">
        <f>IF($C$4="Neattiecināmās izmaksas",IF('11a+c+n'!$Q932="N",'11a+c+n'!K932,0))</f>
        <v>0</v>
      </c>
      <c r="L932" s="83">
        <f>IF($C$4="Neattiecināmās izmaksas",IF('11a+c+n'!$Q932="N",'11a+c+n'!L932,0))</f>
        <v>0</v>
      </c>
      <c r="M932" s="121">
        <f>IF($C$4="Neattiecināmās izmaksas",IF('11a+c+n'!$Q932="N",'11a+c+n'!M932,0))</f>
        <v>0</v>
      </c>
      <c r="N932" s="121">
        <f>IF($C$4="Neattiecināmās izmaksas",IF('11a+c+n'!$Q932="N",'11a+c+n'!N932,0))</f>
        <v>0</v>
      </c>
      <c r="O932" s="121">
        <f>IF($C$4="Neattiecināmās izmaksas",IF('11a+c+n'!$Q932="N",'11a+c+n'!O932,0))</f>
        <v>0</v>
      </c>
      <c r="P932" s="122">
        <f>IF($C$4="Neattiecināmās izmaksas",IF('11a+c+n'!$Q932="N",'11a+c+n'!P932,0))</f>
        <v>0</v>
      </c>
    </row>
    <row r="933" spans="1:16" x14ac:dyDescent="0.2">
      <c r="A933" s="49">
        <f>IF(P933=0,0,IF(COUNTBLANK(P933)=1,0,COUNTA($P$14:P933)))</f>
        <v>0</v>
      </c>
      <c r="B933" s="21">
        <f>IF($C$4="Neattiecināmās izmaksas",IF('11a+c+n'!$Q933="N",'11a+c+n'!B933,0))</f>
        <v>0</v>
      </c>
      <c r="C933" s="21">
        <f>IF($C$4="Neattiecināmās izmaksas",IF('11a+c+n'!$Q933="N",'11a+c+n'!C933,0))</f>
        <v>0</v>
      </c>
      <c r="D933" s="21">
        <f>IF($C$4="Neattiecināmās izmaksas",IF('11a+c+n'!$Q933="N",'11a+c+n'!D933,0))</f>
        <v>0</v>
      </c>
      <c r="E933" s="42"/>
      <c r="F933" s="64"/>
      <c r="G933" s="121"/>
      <c r="H933" s="121">
        <f>IF($C$4="Neattiecināmās izmaksas",IF('11a+c+n'!$Q933="N",'11a+c+n'!H933,0))</f>
        <v>0</v>
      </c>
      <c r="I933" s="121"/>
      <c r="J933" s="121"/>
      <c r="K933" s="122">
        <f>IF($C$4="Neattiecināmās izmaksas",IF('11a+c+n'!$Q933="N",'11a+c+n'!K933,0))</f>
        <v>0</v>
      </c>
      <c r="L933" s="83">
        <f>IF($C$4="Neattiecināmās izmaksas",IF('11a+c+n'!$Q933="N",'11a+c+n'!L933,0))</f>
        <v>0</v>
      </c>
      <c r="M933" s="121">
        <f>IF($C$4="Neattiecināmās izmaksas",IF('11a+c+n'!$Q933="N",'11a+c+n'!M933,0))</f>
        <v>0</v>
      </c>
      <c r="N933" s="121">
        <f>IF($C$4="Neattiecināmās izmaksas",IF('11a+c+n'!$Q933="N",'11a+c+n'!N933,0))</f>
        <v>0</v>
      </c>
      <c r="O933" s="121">
        <f>IF($C$4="Neattiecināmās izmaksas",IF('11a+c+n'!$Q933="N",'11a+c+n'!O933,0))</f>
        <v>0</v>
      </c>
      <c r="P933" s="122">
        <f>IF($C$4="Neattiecināmās izmaksas",IF('11a+c+n'!$Q933="N",'11a+c+n'!P933,0))</f>
        <v>0</v>
      </c>
    </row>
    <row r="934" spans="1:16" x14ac:dyDescent="0.2">
      <c r="A934" s="49">
        <f>IF(P934=0,0,IF(COUNTBLANK(P934)=1,0,COUNTA($P$14:P934)))</f>
        <v>0</v>
      </c>
      <c r="B934" s="21">
        <f>IF($C$4="Neattiecināmās izmaksas",IF('11a+c+n'!$Q934="N",'11a+c+n'!B934,0))</f>
        <v>0</v>
      </c>
      <c r="C934" s="21">
        <f>IF($C$4="Neattiecināmās izmaksas",IF('11a+c+n'!$Q934="N",'11a+c+n'!C934,0))</f>
        <v>0</v>
      </c>
      <c r="D934" s="21">
        <f>IF($C$4="Neattiecināmās izmaksas",IF('11a+c+n'!$Q934="N",'11a+c+n'!D934,0))</f>
        <v>0</v>
      </c>
      <c r="E934" s="42"/>
      <c r="F934" s="64"/>
      <c r="G934" s="121"/>
      <c r="H934" s="121">
        <f>IF($C$4="Neattiecināmās izmaksas",IF('11a+c+n'!$Q934="N",'11a+c+n'!H934,0))</f>
        <v>0</v>
      </c>
      <c r="I934" s="121"/>
      <c r="J934" s="121"/>
      <c r="K934" s="122">
        <f>IF($C$4="Neattiecināmās izmaksas",IF('11a+c+n'!$Q934="N",'11a+c+n'!K934,0))</f>
        <v>0</v>
      </c>
      <c r="L934" s="83">
        <f>IF($C$4="Neattiecināmās izmaksas",IF('11a+c+n'!$Q934="N",'11a+c+n'!L934,0))</f>
        <v>0</v>
      </c>
      <c r="M934" s="121">
        <f>IF($C$4="Neattiecināmās izmaksas",IF('11a+c+n'!$Q934="N",'11a+c+n'!M934,0))</f>
        <v>0</v>
      </c>
      <c r="N934" s="121">
        <f>IF($C$4="Neattiecināmās izmaksas",IF('11a+c+n'!$Q934="N",'11a+c+n'!N934,0))</f>
        <v>0</v>
      </c>
      <c r="O934" s="121">
        <f>IF($C$4="Neattiecināmās izmaksas",IF('11a+c+n'!$Q934="N",'11a+c+n'!O934,0))</f>
        <v>0</v>
      </c>
      <c r="P934" s="122">
        <f>IF($C$4="Neattiecināmās izmaksas",IF('11a+c+n'!$Q934="N",'11a+c+n'!P934,0))</f>
        <v>0</v>
      </c>
    </row>
    <row r="935" spans="1:16" x14ac:dyDescent="0.2">
      <c r="A935" s="49">
        <f>IF(P935=0,0,IF(COUNTBLANK(P935)=1,0,COUNTA($P$14:P935)))</f>
        <v>0</v>
      </c>
      <c r="B935" s="21">
        <f>IF($C$4="Neattiecināmās izmaksas",IF('11a+c+n'!$Q935="N",'11a+c+n'!B935,0))</f>
        <v>0</v>
      </c>
      <c r="C935" s="21">
        <f>IF($C$4="Neattiecināmās izmaksas",IF('11a+c+n'!$Q935="N",'11a+c+n'!C935,0))</f>
        <v>0</v>
      </c>
      <c r="D935" s="21">
        <f>IF($C$4="Neattiecināmās izmaksas",IF('11a+c+n'!$Q935="N",'11a+c+n'!D935,0))</f>
        <v>0</v>
      </c>
      <c r="E935" s="42"/>
      <c r="F935" s="64"/>
      <c r="G935" s="121"/>
      <c r="H935" s="121">
        <f>IF($C$4="Neattiecināmās izmaksas",IF('11a+c+n'!$Q935="N",'11a+c+n'!H935,0))</f>
        <v>0</v>
      </c>
      <c r="I935" s="121"/>
      <c r="J935" s="121"/>
      <c r="K935" s="122">
        <f>IF($C$4="Neattiecināmās izmaksas",IF('11a+c+n'!$Q935="N",'11a+c+n'!K935,0))</f>
        <v>0</v>
      </c>
      <c r="L935" s="83">
        <f>IF($C$4="Neattiecināmās izmaksas",IF('11a+c+n'!$Q935="N",'11a+c+n'!L935,0))</f>
        <v>0</v>
      </c>
      <c r="M935" s="121">
        <f>IF($C$4="Neattiecināmās izmaksas",IF('11a+c+n'!$Q935="N",'11a+c+n'!M935,0))</f>
        <v>0</v>
      </c>
      <c r="N935" s="121">
        <f>IF($C$4="Neattiecināmās izmaksas",IF('11a+c+n'!$Q935="N",'11a+c+n'!N935,0))</f>
        <v>0</v>
      </c>
      <c r="O935" s="121">
        <f>IF($C$4="Neattiecināmās izmaksas",IF('11a+c+n'!$Q935="N",'11a+c+n'!O935,0))</f>
        <v>0</v>
      </c>
      <c r="P935" s="122">
        <f>IF($C$4="Neattiecināmās izmaksas",IF('11a+c+n'!$Q935="N",'11a+c+n'!P935,0))</f>
        <v>0</v>
      </c>
    </row>
    <row r="936" spans="1:16" x14ac:dyDescent="0.2">
      <c r="A936" s="49">
        <f>IF(P936=0,0,IF(COUNTBLANK(P936)=1,0,COUNTA($P$14:P936)))</f>
        <v>0</v>
      </c>
      <c r="B936" s="21">
        <f>IF($C$4="Neattiecināmās izmaksas",IF('11a+c+n'!$Q936="N",'11a+c+n'!B936,0))</f>
        <v>0</v>
      </c>
      <c r="C936" s="21">
        <f>IF($C$4="Neattiecināmās izmaksas",IF('11a+c+n'!$Q936="N",'11a+c+n'!C936,0))</f>
        <v>0</v>
      </c>
      <c r="D936" s="21">
        <f>IF($C$4="Neattiecināmās izmaksas",IF('11a+c+n'!$Q936="N",'11a+c+n'!D936,0))</f>
        <v>0</v>
      </c>
      <c r="E936" s="42"/>
      <c r="F936" s="64"/>
      <c r="G936" s="121"/>
      <c r="H936" s="121">
        <f>IF($C$4="Neattiecināmās izmaksas",IF('11a+c+n'!$Q936="N",'11a+c+n'!H936,0))</f>
        <v>0</v>
      </c>
      <c r="I936" s="121"/>
      <c r="J936" s="121"/>
      <c r="K936" s="122">
        <f>IF($C$4="Neattiecināmās izmaksas",IF('11a+c+n'!$Q936="N",'11a+c+n'!K936,0))</f>
        <v>0</v>
      </c>
      <c r="L936" s="83">
        <f>IF($C$4="Neattiecināmās izmaksas",IF('11a+c+n'!$Q936="N",'11a+c+n'!L936,0))</f>
        <v>0</v>
      </c>
      <c r="M936" s="121">
        <f>IF($C$4="Neattiecināmās izmaksas",IF('11a+c+n'!$Q936="N",'11a+c+n'!M936,0))</f>
        <v>0</v>
      </c>
      <c r="N936" s="121">
        <f>IF($C$4="Neattiecināmās izmaksas",IF('11a+c+n'!$Q936="N",'11a+c+n'!N936,0))</f>
        <v>0</v>
      </c>
      <c r="O936" s="121">
        <f>IF($C$4="Neattiecināmās izmaksas",IF('11a+c+n'!$Q936="N",'11a+c+n'!O936,0))</f>
        <v>0</v>
      </c>
      <c r="P936" s="122">
        <f>IF($C$4="Neattiecināmās izmaksas",IF('11a+c+n'!$Q936="N",'11a+c+n'!P936,0))</f>
        <v>0</v>
      </c>
    </row>
    <row r="937" spans="1:16" x14ac:dyDescent="0.2">
      <c r="A937" s="49">
        <f>IF(P937=0,0,IF(COUNTBLANK(P937)=1,0,COUNTA($P$14:P937)))</f>
        <v>0</v>
      </c>
      <c r="B937" s="21">
        <f>IF($C$4="Neattiecināmās izmaksas",IF('11a+c+n'!$Q937="N",'11a+c+n'!B937,0))</f>
        <v>0</v>
      </c>
      <c r="C937" s="21">
        <f>IF($C$4="Neattiecināmās izmaksas",IF('11a+c+n'!$Q937="N",'11a+c+n'!C937,0))</f>
        <v>0</v>
      </c>
      <c r="D937" s="21">
        <f>IF($C$4="Neattiecināmās izmaksas",IF('11a+c+n'!$Q937="N",'11a+c+n'!D937,0))</f>
        <v>0</v>
      </c>
      <c r="E937" s="42"/>
      <c r="F937" s="64"/>
      <c r="G937" s="121"/>
      <c r="H937" s="121">
        <f>IF($C$4="Neattiecināmās izmaksas",IF('11a+c+n'!$Q937="N",'11a+c+n'!H937,0))</f>
        <v>0</v>
      </c>
      <c r="I937" s="121"/>
      <c r="J937" s="121"/>
      <c r="K937" s="122">
        <f>IF($C$4="Neattiecināmās izmaksas",IF('11a+c+n'!$Q937="N",'11a+c+n'!K937,0))</f>
        <v>0</v>
      </c>
      <c r="L937" s="83">
        <f>IF($C$4="Neattiecināmās izmaksas",IF('11a+c+n'!$Q937="N",'11a+c+n'!L937,0))</f>
        <v>0</v>
      </c>
      <c r="M937" s="121">
        <f>IF($C$4="Neattiecināmās izmaksas",IF('11a+c+n'!$Q937="N",'11a+c+n'!M937,0))</f>
        <v>0</v>
      </c>
      <c r="N937" s="121">
        <f>IF($C$4="Neattiecināmās izmaksas",IF('11a+c+n'!$Q937="N",'11a+c+n'!N937,0))</f>
        <v>0</v>
      </c>
      <c r="O937" s="121">
        <f>IF($C$4="Neattiecināmās izmaksas",IF('11a+c+n'!$Q937="N",'11a+c+n'!O937,0))</f>
        <v>0</v>
      </c>
      <c r="P937" s="122">
        <f>IF($C$4="Neattiecināmās izmaksas",IF('11a+c+n'!$Q937="N",'11a+c+n'!P937,0))</f>
        <v>0</v>
      </c>
    </row>
    <row r="938" spans="1:16" x14ac:dyDescent="0.2">
      <c r="A938" s="49">
        <f>IF(P938=0,0,IF(COUNTBLANK(P938)=1,0,COUNTA($P$14:P938)))</f>
        <v>0</v>
      </c>
      <c r="B938" s="21">
        <f>IF($C$4="Neattiecināmās izmaksas",IF('11a+c+n'!$Q938="N",'11a+c+n'!B938,0))</f>
        <v>0</v>
      </c>
      <c r="C938" s="21">
        <f>IF($C$4="Neattiecināmās izmaksas",IF('11a+c+n'!$Q938="N",'11a+c+n'!C938,0))</f>
        <v>0</v>
      </c>
      <c r="D938" s="21">
        <f>IF($C$4="Neattiecināmās izmaksas",IF('11a+c+n'!$Q938="N",'11a+c+n'!D938,0))</f>
        <v>0</v>
      </c>
      <c r="E938" s="42"/>
      <c r="F938" s="64"/>
      <c r="G938" s="121"/>
      <c r="H938" s="121">
        <f>IF($C$4="Neattiecināmās izmaksas",IF('11a+c+n'!$Q938="N",'11a+c+n'!H938,0))</f>
        <v>0</v>
      </c>
      <c r="I938" s="121"/>
      <c r="J938" s="121"/>
      <c r="K938" s="122">
        <f>IF($C$4="Neattiecināmās izmaksas",IF('11a+c+n'!$Q938="N",'11a+c+n'!K938,0))</f>
        <v>0</v>
      </c>
      <c r="L938" s="83">
        <f>IF($C$4="Neattiecināmās izmaksas",IF('11a+c+n'!$Q938="N",'11a+c+n'!L938,0))</f>
        <v>0</v>
      </c>
      <c r="M938" s="121">
        <f>IF($C$4="Neattiecināmās izmaksas",IF('11a+c+n'!$Q938="N",'11a+c+n'!M938,0))</f>
        <v>0</v>
      </c>
      <c r="N938" s="121">
        <f>IF($C$4="Neattiecināmās izmaksas",IF('11a+c+n'!$Q938="N",'11a+c+n'!N938,0))</f>
        <v>0</v>
      </c>
      <c r="O938" s="121">
        <f>IF($C$4="Neattiecināmās izmaksas",IF('11a+c+n'!$Q938="N",'11a+c+n'!O938,0))</f>
        <v>0</v>
      </c>
      <c r="P938" s="122">
        <f>IF($C$4="Neattiecināmās izmaksas",IF('11a+c+n'!$Q938="N",'11a+c+n'!P938,0))</f>
        <v>0</v>
      </c>
    </row>
    <row r="939" spans="1:16" x14ac:dyDescent="0.2">
      <c r="A939" s="49">
        <f>IF(P939=0,0,IF(COUNTBLANK(P939)=1,0,COUNTA($P$14:P939)))</f>
        <v>0</v>
      </c>
      <c r="B939" s="21">
        <f>IF($C$4="Neattiecināmās izmaksas",IF('11a+c+n'!$Q939="N",'11a+c+n'!B939,0))</f>
        <v>0</v>
      </c>
      <c r="C939" s="21">
        <f>IF($C$4="Neattiecināmās izmaksas",IF('11a+c+n'!$Q939="N",'11a+c+n'!C939,0))</f>
        <v>0</v>
      </c>
      <c r="D939" s="21">
        <f>IF($C$4="Neattiecināmās izmaksas",IF('11a+c+n'!$Q939="N",'11a+c+n'!D939,0))</f>
        <v>0</v>
      </c>
      <c r="E939" s="42"/>
      <c r="F939" s="64"/>
      <c r="G939" s="121"/>
      <c r="H939" s="121">
        <f>IF($C$4="Neattiecināmās izmaksas",IF('11a+c+n'!$Q939="N",'11a+c+n'!H939,0))</f>
        <v>0</v>
      </c>
      <c r="I939" s="121"/>
      <c r="J939" s="121"/>
      <c r="K939" s="122">
        <f>IF($C$4="Neattiecināmās izmaksas",IF('11a+c+n'!$Q939="N",'11a+c+n'!K939,0))</f>
        <v>0</v>
      </c>
      <c r="L939" s="83">
        <f>IF($C$4="Neattiecināmās izmaksas",IF('11a+c+n'!$Q939="N",'11a+c+n'!L939,0))</f>
        <v>0</v>
      </c>
      <c r="M939" s="121">
        <f>IF($C$4="Neattiecināmās izmaksas",IF('11a+c+n'!$Q939="N",'11a+c+n'!M939,0))</f>
        <v>0</v>
      </c>
      <c r="N939" s="121">
        <f>IF($C$4="Neattiecināmās izmaksas",IF('11a+c+n'!$Q939="N",'11a+c+n'!N939,0))</f>
        <v>0</v>
      </c>
      <c r="O939" s="121">
        <f>IF($C$4="Neattiecināmās izmaksas",IF('11a+c+n'!$Q939="N",'11a+c+n'!O939,0))</f>
        <v>0</v>
      </c>
      <c r="P939" s="122">
        <f>IF($C$4="Neattiecināmās izmaksas",IF('11a+c+n'!$Q939="N",'11a+c+n'!P939,0))</f>
        <v>0</v>
      </c>
    </row>
    <row r="940" spans="1:16" x14ac:dyDescent="0.2">
      <c r="A940" s="49">
        <f>IF(P940=0,0,IF(COUNTBLANK(P940)=1,0,COUNTA($P$14:P940)))</f>
        <v>0</v>
      </c>
      <c r="B940" s="21">
        <f>IF($C$4="Neattiecināmās izmaksas",IF('11a+c+n'!$Q940="N",'11a+c+n'!B940,0))</f>
        <v>0</v>
      </c>
      <c r="C940" s="21">
        <f>IF($C$4="Neattiecināmās izmaksas",IF('11a+c+n'!$Q940="N",'11a+c+n'!C940,0))</f>
        <v>0</v>
      </c>
      <c r="D940" s="21">
        <f>IF($C$4="Neattiecināmās izmaksas",IF('11a+c+n'!$Q940="N",'11a+c+n'!D940,0))</f>
        <v>0</v>
      </c>
      <c r="E940" s="42"/>
      <c r="F940" s="64"/>
      <c r="G940" s="121"/>
      <c r="H940" s="121">
        <f>IF($C$4="Neattiecināmās izmaksas",IF('11a+c+n'!$Q940="N",'11a+c+n'!H940,0))</f>
        <v>0</v>
      </c>
      <c r="I940" s="121"/>
      <c r="J940" s="121"/>
      <c r="K940" s="122">
        <f>IF($C$4="Neattiecināmās izmaksas",IF('11a+c+n'!$Q940="N",'11a+c+n'!K940,0))</f>
        <v>0</v>
      </c>
      <c r="L940" s="83">
        <f>IF($C$4="Neattiecināmās izmaksas",IF('11a+c+n'!$Q940="N",'11a+c+n'!L940,0))</f>
        <v>0</v>
      </c>
      <c r="M940" s="121">
        <f>IF($C$4="Neattiecināmās izmaksas",IF('11a+c+n'!$Q940="N",'11a+c+n'!M940,0))</f>
        <v>0</v>
      </c>
      <c r="N940" s="121">
        <f>IF($C$4="Neattiecināmās izmaksas",IF('11a+c+n'!$Q940="N",'11a+c+n'!N940,0))</f>
        <v>0</v>
      </c>
      <c r="O940" s="121">
        <f>IF($C$4="Neattiecināmās izmaksas",IF('11a+c+n'!$Q940="N",'11a+c+n'!O940,0))</f>
        <v>0</v>
      </c>
      <c r="P940" s="122">
        <f>IF($C$4="Neattiecināmās izmaksas",IF('11a+c+n'!$Q940="N",'11a+c+n'!P940,0))</f>
        <v>0</v>
      </c>
    </row>
    <row r="941" spans="1:16" x14ac:dyDescent="0.2">
      <c r="A941" s="49">
        <f>IF(P941=0,0,IF(COUNTBLANK(P941)=1,0,COUNTA($P$14:P941)))</f>
        <v>0</v>
      </c>
      <c r="B941" s="21">
        <f>IF($C$4="Neattiecināmās izmaksas",IF('11a+c+n'!$Q941="N",'11a+c+n'!B941,0))</f>
        <v>0</v>
      </c>
      <c r="C941" s="21">
        <f>IF($C$4="Neattiecināmās izmaksas",IF('11a+c+n'!$Q941="N",'11a+c+n'!C941,0))</f>
        <v>0</v>
      </c>
      <c r="D941" s="21">
        <f>IF($C$4="Neattiecināmās izmaksas",IF('11a+c+n'!$Q941="N",'11a+c+n'!D941,0))</f>
        <v>0</v>
      </c>
      <c r="E941" s="42"/>
      <c r="F941" s="64"/>
      <c r="G941" s="121"/>
      <c r="H941" s="121">
        <f>IF($C$4="Neattiecināmās izmaksas",IF('11a+c+n'!$Q941="N",'11a+c+n'!H941,0))</f>
        <v>0</v>
      </c>
      <c r="I941" s="121"/>
      <c r="J941" s="121"/>
      <c r="K941" s="122">
        <f>IF($C$4="Neattiecināmās izmaksas",IF('11a+c+n'!$Q941="N",'11a+c+n'!K941,0))</f>
        <v>0</v>
      </c>
      <c r="L941" s="83">
        <f>IF($C$4="Neattiecināmās izmaksas",IF('11a+c+n'!$Q941="N",'11a+c+n'!L941,0))</f>
        <v>0</v>
      </c>
      <c r="M941" s="121">
        <f>IF($C$4="Neattiecināmās izmaksas",IF('11a+c+n'!$Q941="N",'11a+c+n'!M941,0))</f>
        <v>0</v>
      </c>
      <c r="N941" s="121">
        <f>IF($C$4="Neattiecināmās izmaksas",IF('11a+c+n'!$Q941="N",'11a+c+n'!N941,0))</f>
        <v>0</v>
      </c>
      <c r="O941" s="121">
        <f>IF($C$4="Neattiecināmās izmaksas",IF('11a+c+n'!$Q941="N",'11a+c+n'!O941,0))</f>
        <v>0</v>
      </c>
      <c r="P941" s="122">
        <f>IF($C$4="Neattiecināmās izmaksas",IF('11a+c+n'!$Q941="N",'11a+c+n'!P941,0))</f>
        <v>0</v>
      </c>
    </row>
    <row r="942" spans="1:16" x14ac:dyDescent="0.2">
      <c r="A942" s="49">
        <f>IF(P942=0,0,IF(COUNTBLANK(P942)=1,0,COUNTA($P$14:P942)))</f>
        <v>0</v>
      </c>
      <c r="B942" s="21">
        <f>IF($C$4="Neattiecināmās izmaksas",IF('11a+c+n'!$Q942="N",'11a+c+n'!B942,0))</f>
        <v>0</v>
      </c>
      <c r="C942" s="21">
        <f>IF($C$4="Neattiecināmās izmaksas",IF('11a+c+n'!$Q942="N",'11a+c+n'!C942,0))</f>
        <v>0</v>
      </c>
      <c r="D942" s="21">
        <f>IF($C$4="Neattiecināmās izmaksas",IF('11a+c+n'!$Q942="N",'11a+c+n'!D942,0))</f>
        <v>0</v>
      </c>
      <c r="E942" s="42"/>
      <c r="F942" s="64"/>
      <c r="G942" s="121"/>
      <c r="H942" s="121">
        <f>IF($C$4="Neattiecināmās izmaksas",IF('11a+c+n'!$Q942="N",'11a+c+n'!H942,0))</f>
        <v>0</v>
      </c>
      <c r="I942" s="121"/>
      <c r="J942" s="121"/>
      <c r="K942" s="122">
        <f>IF($C$4="Neattiecināmās izmaksas",IF('11a+c+n'!$Q942="N",'11a+c+n'!K942,0))</f>
        <v>0</v>
      </c>
      <c r="L942" s="83">
        <f>IF($C$4="Neattiecināmās izmaksas",IF('11a+c+n'!$Q942="N",'11a+c+n'!L942,0))</f>
        <v>0</v>
      </c>
      <c r="M942" s="121">
        <f>IF($C$4="Neattiecināmās izmaksas",IF('11a+c+n'!$Q942="N",'11a+c+n'!M942,0))</f>
        <v>0</v>
      </c>
      <c r="N942" s="121">
        <f>IF($C$4="Neattiecināmās izmaksas",IF('11a+c+n'!$Q942="N",'11a+c+n'!N942,0))</f>
        <v>0</v>
      </c>
      <c r="O942" s="121">
        <f>IF($C$4="Neattiecināmās izmaksas",IF('11a+c+n'!$Q942="N",'11a+c+n'!O942,0))</f>
        <v>0</v>
      </c>
      <c r="P942" s="122">
        <f>IF($C$4="Neattiecināmās izmaksas",IF('11a+c+n'!$Q942="N",'11a+c+n'!P942,0))</f>
        <v>0</v>
      </c>
    </row>
    <row r="943" spans="1:16" x14ac:dyDescent="0.2">
      <c r="A943" s="49">
        <f>IF(P943=0,0,IF(COUNTBLANK(P943)=1,0,COUNTA($P$14:P943)))</f>
        <v>0</v>
      </c>
      <c r="B943" s="21">
        <f>IF($C$4="Neattiecināmās izmaksas",IF('11a+c+n'!$Q943="N",'11a+c+n'!B943,0))</f>
        <v>0</v>
      </c>
      <c r="C943" s="21">
        <f>IF($C$4="Neattiecināmās izmaksas",IF('11a+c+n'!$Q943="N",'11a+c+n'!C943,0))</f>
        <v>0</v>
      </c>
      <c r="D943" s="21">
        <f>IF($C$4="Neattiecināmās izmaksas",IF('11a+c+n'!$Q943="N",'11a+c+n'!D943,0))</f>
        <v>0</v>
      </c>
      <c r="E943" s="42"/>
      <c r="F943" s="64"/>
      <c r="G943" s="121"/>
      <c r="H943" s="121">
        <f>IF($C$4="Neattiecināmās izmaksas",IF('11a+c+n'!$Q943="N",'11a+c+n'!H943,0))</f>
        <v>0</v>
      </c>
      <c r="I943" s="121"/>
      <c r="J943" s="121"/>
      <c r="K943" s="122">
        <f>IF($C$4="Neattiecināmās izmaksas",IF('11a+c+n'!$Q943="N",'11a+c+n'!K943,0))</f>
        <v>0</v>
      </c>
      <c r="L943" s="83">
        <f>IF($C$4="Neattiecināmās izmaksas",IF('11a+c+n'!$Q943="N",'11a+c+n'!L943,0))</f>
        <v>0</v>
      </c>
      <c r="M943" s="121">
        <f>IF($C$4="Neattiecināmās izmaksas",IF('11a+c+n'!$Q943="N",'11a+c+n'!M943,0))</f>
        <v>0</v>
      </c>
      <c r="N943" s="121">
        <f>IF($C$4="Neattiecināmās izmaksas",IF('11a+c+n'!$Q943="N",'11a+c+n'!N943,0))</f>
        <v>0</v>
      </c>
      <c r="O943" s="121">
        <f>IF($C$4="Neattiecināmās izmaksas",IF('11a+c+n'!$Q943="N",'11a+c+n'!O943,0))</f>
        <v>0</v>
      </c>
      <c r="P943" s="122">
        <f>IF($C$4="Neattiecināmās izmaksas",IF('11a+c+n'!$Q943="N",'11a+c+n'!P943,0))</f>
        <v>0</v>
      </c>
    </row>
    <row r="944" spans="1:16" x14ac:dyDescent="0.2">
      <c r="A944" s="49">
        <f>IF(P944=0,0,IF(COUNTBLANK(P944)=1,0,COUNTA($P$14:P944)))</f>
        <v>0</v>
      </c>
      <c r="B944" s="21">
        <f>IF($C$4="Neattiecināmās izmaksas",IF('11a+c+n'!$Q944="N",'11a+c+n'!B944,0))</f>
        <v>0</v>
      </c>
      <c r="C944" s="21">
        <f>IF($C$4="Neattiecināmās izmaksas",IF('11a+c+n'!$Q944="N",'11a+c+n'!C944,0))</f>
        <v>0</v>
      </c>
      <c r="D944" s="21">
        <f>IF($C$4="Neattiecināmās izmaksas",IF('11a+c+n'!$Q944="N",'11a+c+n'!D944,0))</f>
        <v>0</v>
      </c>
      <c r="E944" s="42"/>
      <c r="F944" s="64"/>
      <c r="G944" s="121"/>
      <c r="H944" s="121">
        <f>IF($C$4="Neattiecināmās izmaksas",IF('11a+c+n'!$Q944="N",'11a+c+n'!H944,0))</f>
        <v>0</v>
      </c>
      <c r="I944" s="121"/>
      <c r="J944" s="121"/>
      <c r="K944" s="122">
        <f>IF($C$4="Neattiecināmās izmaksas",IF('11a+c+n'!$Q944="N",'11a+c+n'!K944,0))</f>
        <v>0</v>
      </c>
      <c r="L944" s="83">
        <f>IF($C$4="Neattiecināmās izmaksas",IF('11a+c+n'!$Q944="N",'11a+c+n'!L944,0))</f>
        <v>0</v>
      </c>
      <c r="M944" s="121">
        <f>IF($C$4="Neattiecināmās izmaksas",IF('11a+c+n'!$Q944="N",'11a+c+n'!M944,0))</f>
        <v>0</v>
      </c>
      <c r="N944" s="121">
        <f>IF($C$4="Neattiecināmās izmaksas",IF('11a+c+n'!$Q944="N",'11a+c+n'!N944,0))</f>
        <v>0</v>
      </c>
      <c r="O944" s="121">
        <f>IF($C$4="Neattiecināmās izmaksas",IF('11a+c+n'!$Q944="N",'11a+c+n'!O944,0))</f>
        <v>0</v>
      </c>
      <c r="P944" s="122">
        <f>IF($C$4="Neattiecināmās izmaksas",IF('11a+c+n'!$Q944="N",'11a+c+n'!P944,0))</f>
        <v>0</v>
      </c>
    </row>
    <row r="945" spans="1:16" x14ac:dyDescent="0.2">
      <c r="A945" s="49">
        <f>IF(P945=0,0,IF(COUNTBLANK(P945)=1,0,COUNTA($P$14:P945)))</f>
        <v>0</v>
      </c>
      <c r="B945" s="21">
        <f>IF($C$4="Neattiecināmās izmaksas",IF('11a+c+n'!$Q945="N",'11a+c+n'!B945,0))</f>
        <v>0</v>
      </c>
      <c r="C945" s="21">
        <f>IF($C$4="Neattiecināmās izmaksas",IF('11a+c+n'!$Q945="N",'11a+c+n'!C945,0))</f>
        <v>0</v>
      </c>
      <c r="D945" s="21">
        <f>IF($C$4="Neattiecināmās izmaksas",IF('11a+c+n'!$Q945="N",'11a+c+n'!D945,0))</f>
        <v>0</v>
      </c>
      <c r="E945" s="42"/>
      <c r="F945" s="64"/>
      <c r="G945" s="121"/>
      <c r="H945" s="121">
        <f>IF($C$4="Neattiecināmās izmaksas",IF('11a+c+n'!$Q945="N",'11a+c+n'!H945,0))</f>
        <v>0</v>
      </c>
      <c r="I945" s="121"/>
      <c r="J945" s="121"/>
      <c r="K945" s="122">
        <f>IF($C$4="Neattiecināmās izmaksas",IF('11a+c+n'!$Q945="N",'11a+c+n'!K945,0))</f>
        <v>0</v>
      </c>
      <c r="L945" s="83">
        <f>IF($C$4="Neattiecināmās izmaksas",IF('11a+c+n'!$Q945="N",'11a+c+n'!L945,0))</f>
        <v>0</v>
      </c>
      <c r="M945" s="121">
        <f>IF($C$4="Neattiecināmās izmaksas",IF('11a+c+n'!$Q945="N",'11a+c+n'!M945,0))</f>
        <v>0</v>
      </c>
      <c r="N945" s="121">
        <f>IF($C$4="Neattiecināmās izmaksas",IF('11a+c+n'!$Q945="N",'11a+c+n'!N945,0))</f>
        <v>0</v>
      </c>
      <c r="O945" s="121">
        <f>IF($C$4="Neattiecināmās izmaksas",IF('11a+c+n'!$Q945="N",'11a+c+n'!O945,0))</f>
        <v>0</v>
      </c>
      <c r="P945" s="122">
        <f>IF($C$4="Neattiecināmās izmaksas",IF('11a+c+n'!$Q945="N",'11a+c+n'!P945,0))</f>
        <v>0</v>
      </c>
    </row>
    <row r="946" spans="1:16" x14ac:dyDescent="0.2">
      <c r="A946" s="49">
        <f>IF(P946=0,0,IF(COUNTBLANK(P946)=1,0,COUNTA($P$14:P946)))</f>
        <v>0</v>
      </c>
      <c r="B946" s="21">
        <f>IF($C$4="Neattiecināmās izmaksas",IF('11a+c+n'!$Q946="N",'11a+c+n'!B946,0))</f>
        <v>0</v>
      </c>
      <c r="C946" s="21">
        <f>IF($C$4="Neattiecināmās izmaksas",IF('11a+c+n'!$Q946="N",'11a+c+n'!C946,0))</f>
        <v>0</v>
      </c>
      <c r="D946" s="21">
        <f>IF($C$4="Neattiecināmās izmaksas",IF('11a+c+n'!$Q946="N",'11a+c+n'!D946,0))</f>
        <v>0</v>
      </c>
      <c r="E946" s="42"/>
      <c r="F946" s="64"/>
      <c r="G946" s="121"/>
      <c r="H946" s="121">
        <f>IF($C$4="Neattiecināmās izmaksas",IF('11a+c+n'!$Q946="N",'11a+c+n'!H946,0))</f>
        <v>0</v>
      </c>
      <c r="I946" s="121"/>
      <c r="J946" s="121"/>
      <c r="K946" s="122">
        <f>IF($C$4="Neattiecināmās izmaksas",IF('11a+c+n'!$Q946="N",'11a+c+n'!K946,0))</f>
        <v>0</v>
      </c>
      <c r="L946" s="83">
        <f>IF($C$4="Neattiecināmās izmaksas",IF('11a+c+n'!$Q946="N",'11a+c+n'!L946,0))</f>
        <v>0</v>
      </c>
      <c r="M946" s="121">
        <f>IF($C$4="Neattiecināmās izmaksas",IF('11a+c+n'!$Q946="N",'11a+c+n'!M946,0))</f>
        <v>0</v>
      </c>
      <c r="N946" s="121">
        <f>IF($C$4="Neattiecināmās izmaksas",IF('11a+c+n'!$Q946="N",'11a+c+n'!N946,0))</f>
        <v>0</v>
      </c>
      <c r="O946" s="121">
        <f>IF($C$4="Neattiecināmās izmaksas",IF('11a+c+n'!$Q946="N",'11a+c+n'!O946,0))</f>
        <v>0</v>
      </c>
      <c r="P946" s="122">
        <f>IF($C$4="Neattiecināmās izmaksas",IF('11a+c+n'!$Q946="N",'11a+c+n'!P946,0))</f>
        <v>0</v>
      </c>
    </row>
    <row r="947" spans="1:16" x14ac:dyDescent="0.2">
      <c r="A947" s="49">
        <f>IF(P947=0,0,IF(COUNTBLANK(P947)=1,0,COUNTA($P$14:P947)))</f>
        <v>0</v>
      </c>
      <c r="B947" s="21">
        <f>IF($C$4="Neattiecināmās izmaksas",IF('11a+c+n'!$Q947="N",'11a+c+n'!B947,0))</f>
        <v>0</v>
      </c>
      <c r="C947" s="21">
        <f>IF($C$4="Neattiecināmās izmaksas",IF('11a+c+n'!$Q947="N",'11a+c+n'!C947,0))</f>
        <v>0</v>
      </c>
      <c r="D947" s="21">
        <f>IF($C$4="Neattiecināmās izmaksas",IF('11a+c+n'!$Q947="N",'11a+c+n'!D947,0))</f>
        <v>0</v>
      </c>
      <c r="E947" s="42"/>
      <c r="F947" s="64"/>
      <c r="G947" s="121"/>
      <c r="H947" s="121">
        <f>IF($C$4="Neattiecināmās izmaksas",IF('11a+c+n'!$Q947="N",'11a+c+n'!H947,0))</f>
        <v>0</v>
      </c>
      <c r="I947" s="121"/>
      <c r="J947" s="121"/>
      <c r="K947" s="122">
        <f>IF($C$4="Neattiecināmās izmaksas",IF('11a+c+n'!$Q947="N",'11a+c+n'!K947,0))</f>
        <v>0</v>
      </c>
      <c r="L947" s="83">
        <f>IF($C$4="Neattiecināmās izmaksas",IF('11a+c+n'!$Q947="N",'11a+c+n'!L947,0))</f>
        <v>0</v>
      </c>
      <c r="M947" s="121">
        <f>IF($C$4="Neattiecināmās izmaksas",IF('11a+c+n'!$Q947="N",'11a+c+n'!M947,0))</f>
        <v>0</v>
      </c>
      <c r="N947" s="121">
        <f>IF($C$4="Neattiecināmās izmaksas",IF('11a+c+n'!$Q947="N",'11a+c+n'!N947,0))</f>
        <v>0</v>
      </c>
      <c r="O947" s="121">
        <f>IF($C$4="Neattiecināmās izmaksas",IF('11a+c+n'!$Q947="N",'11a+c+n'!O947,0))</f>
        <v>0</v>
      </c>
      <c r="P947" s="122">
        <f>IF($C$4="Neattiecināmās izmaksas",IF('11a+c+n'!$Q947="N",'11a+c+n'!P947,0))</f>
        <v>0</v>
      </c>
    </row>
    <row r="948" spans="1:16" x14ac:dyDescent="0.2">
      <c r="A948" s="49">
        <f>IF(P948=0,0,IF(COUNTBLANK(P948)=1,0,COUNTA($P$14:P948)))</f>
        <v>0</v>
      </c>
      <c r="B948" s="21">
        <f>IF($C$4="Neattiecināmās izmaksas",IF('11a+c+n'!$Q948="N",'11a+c+n'!B948,0))</f>
        <v>0</v>
      </c>
      <c r="C948" s="21">
        <f>IF($C$4="Neattiecināmās izmaksas",IF('11a+c+n'!$Q948="N",'11a+c+n'!C948,0))</f>
        <v>0</v>
      </c>
      <c r="D948" s="21">
        <f>IF($C$4="Neattiecināmās izmaksas",IF('11a+c+n'!$Q948="N",'11a+c+n'!D948,0))</f>
        <v>0</v>
      </c>
      <c r="E948" s="42"/>
      <c r="F948" s="64"/>
      <c r="G948" s="121"/>
      <c r="H948" s="121">
        <f>IF($C$4="Neattiecināmās izmaksas",IF('11a+c+n'!$Q948="N",'11a+c+n'!H948,0))</f>
        <v>0</v>
      </c>
      <c r="I948" s="121"/>
      <c r="J948" s="121"/>
      <c r="K948" s="122">
        <f>IF($C$4="Neattiecināmās izmaksas",IF('11a+c+n'!$Q948="N",'11a+c+n'!K948,0))</f>
        <v>0</v>
      </c>
      <c r="L948" s="83">
        <f>IF($C$4="Neattiecināmās izmaksas",IF('11a+c+n'!$Q948="N",'11a+c+n'!L948,0))</f>
        <v>0</v>
      </c>
      <c r="M948" s="121">
        <f>IF($C$4="Neattiecināmās izmaksas",IF('11a+c+n'!$Q948="N",'11a+c+n'!M948,0))</f>
        <v>0</v>
      </c>
      <c r="N948" s="121">
        <f>IF($C$4="Neattiecināmās izmaksas",IF('11a+c+n'!$Q948="N",'11a+c+n'!N948,0))</f>
        <v>0</v>
      </c>
      <c r="O948" s="121">
        <f>IF($C$4="Neattiecināmās izmaksas",IF('11a+c+n'!$Q948="N",'11a+c+n'!O948,0))</f>
        <v>0</v>
      </c>
      <c r="P948" s="122">
        <f>IF($C$4="Neattiecināmās izmaksas",IF('11a+c+n'!$Q948="N",'11a+c+n'!P948,0))</f>
        <v>0</v>
      </c>
    </row>
    <row r="949" spans="1:16" x14ac:dyDescent="0.2">
      <c r="A949" s="49">
        <f>IF(P949=0,0,IF(COUNTBLANK(P949)=1,0,COUNTA($P$14:P949)))</f>
        <v>0</v>
      </c>
      <c r="B949" s="21">
        <f>IF($C$4="Neattiecināmās izmaksas",IF('11a+c+n'!$Q949="N",'11a+c+n'!B949,0))</f>
        <v>0</v>
      </c>
      <c r="C949" s="21">
        <f>IF($C$4="Neattiecināmās izmaksas",IF('11a+c+n'!$Q949="N",'11a+c+n'!C949,0))</f>
        <v>0</v>
      </c>
      <c r="D949" s="21">
        <f>IF($C$4="Neattiecināmās izmaksas",IF('11a+c+n'!$Q949="N",'11a+c+n'!D949,0))</f>
        <v>0</v>
      </c>
      <c r="E949" s="42"/>
      <c r="F949" s="64"/>
      <c r="G949" s="121"/>
      <c r="H949" s="121">
        <f>IF($C$4="Neattiecināmās izmaksas",IF('11a+c+n'!$Q949="N",'11a+c+n'!H949,0))</f>
        <v>0</v>
      </c>
      <c r="I949" s="121"/>
      <c r="J949" s="121"/>
      <c r="K949" s="122">
        <f>IF($C$4="Neattiecināmās izmaksas",IF('11a+c+n'!$Q949="N",'11a+c+n'!K949,0))</f>
        <v>0</v>
      </c>
      <c r="L949" s="83">
        <f>IF($C$4="Neattiecināmās izmaksas",IF('11a+c+n'!$Q949="N",'11a+c+n'!L949,0))</f>
        <v>0</v>
      </c>
      <c r="M949" s="121">
        <f>IF($C$4="Neattiecināmās izmaksas",IF('11a+c+n'!$Q949="N",'11a+c+n'!M949,0))</f>
        <v>0</v>
      </c>
      <c r="N949" s="121">
        <f>IF($C$4="Neattiecināmās izmaksas",IF('11a+c+n'!$Q949="N",'11a+c+n'!N949,0))</f>
        <v>0</v>
      </c>
      <c r="O949" s="121">
        <f>IF($C$4="Neattiecināmās izmaksas",IF('11a+c+n'!$Q949="N",'11a+c+n'!O949,0))</f>
        <v>0</v>
      </c>
      <c r="P949" s="122">
        <f>IF($C$4="Neattiecināmās izmaksas",IF('11a+c+n'!$Q949="N",'11a+c+n'!P949,0))</f>
        <v>0</v>
      </c>
    </row>
    <row r="950" spans="1:16" x14ac:dyDescent="0.2">
      <c r="A950" s="49">
        <f>IF(P950=0,0,IF(COUNTBLANK(P950)=1,0,COUNTA($P$14:P950)))</f>
        <v>0</v>
      </c>
      <c r="B950" s="21">
        <f>IF($C$4="Neattiecināmās izmaksas",IF('11a+c+n'!$Q950="N",'11a+c+n'!B950,0))</f>
        <v>0</v>
      </c>
      <c r="C950" s="21">
        <f>IF($C$4="Neattiecināmās izmaksas",IF('11a+c+n'!$Q950="N",'11a+c+n'!C950,0))</f>
        <v>0</v>
      </c>
      <c r="D950" s="21">
        <f>IF($C$4="Neattiecināmās izmaksas",IF('11a+c+n'!$Q950="N",'11a+c+n'!D950,0))</f>
        <v>0</v>
      </c>
      <c r="E950" s="42"/>
      <c r="F950" s="64"/>
      <c r="G950" s="121"/>
      <c r="H950" s="121">
        <f>IF($C$4="Neattiecināmās izmaksas",IF('11a+c+n'!$Q950="N",'11a+c+n'!H950,0))</f>
        <v>0</v>
      </c>
      <c r="I950" s="121"/>
      <c r="J950" s="121"/>
      <c r="K950" s="122">
        <f>IF($C$4="Neattiecināmās izmaksas",IF('11a+c+n'!$Q950="N",'11a+c+n'!K950,0))</f>
        <v>0</v>
      </c>
      <c r="L950" s="83">
        <f>IF($C$4="Neattiecināmās izmaksas",IF('11a+c+n'!$Q950="N",'11a+c+n'!L950,0))</f>
        <v>0</v>
      </c>
      <c r="M950" s="121">
        <f>IF($C$4="Neattiecināmās izmaksas",IF('11a+c+n'!$Q950="N",'11a+c+n'!M950,0))</f>
        <v>0</v>
      </c>
      <c r="N950" s="121">
        <f>IF($C$4="Neattiecināmās izmaksas",IF('11a+c+n'!$Q950="N",'11a+c+n'!N950,0))</f>
        <v>0</v>
      </c>
      <c r="O950" s="121">
        <f>IF($C$4="Neattiecināmās izmaksas",IF('11a+c+n'!$Q950="N",'11a+c+n'!O950,0))</f>
        <v>0</v>
      </c>
      <c r="P950" s="122">
        <f>IF($C$4="Neattiecināmās izmaksas",IF('11a+c+n'!$Q950="N",'11a+c+n'!P950,0))</f>
        <v>0</v>
      </c>
    </row>
    <row r="951" spans="1:16" x14ac:dyDescent="0.2">
      <c r="A951" s="49">
        <f>IF(P951=0,0,IF(COUNTBLANK(P951)=1,0,COUNTA($P$14:P951)))</f>
        <v>0</v>
      </c>
      <c r="B951" s="21">
        <f>IF($C$4="Neattiecināmās izmaksas",IF('11a+c+n'!$Q951="N",'11a+c+n'!B951,0))</f>
        <v>0</v>
      </c>
      <c r="C951" s="21">
        <f>IF($C$4="Neattiecināmās izmaksas",IF('11a+c+n'!$Q951="N",'11a+c+n'!C951,0))</f>
        <v>0</v>
      </c>
      <c r="D951" s="21">
        <f>IF($C$4="Neattiecināmās izmaksas",IF('11a+c+n'!$Q951="N",'11a+c+n'!D951,0))</f>
        <v>0</v>
      </c>
      <c r="E951" s="42"/>
      <c r="F951" s="64"/>
      <c r="G951" s="121"/>
      <c r="H951" s="121">
        <f>IF($C$4="Neattiecināmās izmaksas",IF('11a+c+n'!$Q951="N",'11a+c+n'!H951,0))</f>
        <v>0</v>
      </c>
      <c r="I951" s="121"/>
      <c r="J951" s="121"/>
      <c r="K951" s="122">
        <f>IF($C$4="Neattiecināmās izmaksas",IF('11a+c+n'!$Q951="N",'11a+c+n'!K951,0))</f>
        <v>0</v>
      </c>
      <c r="L951" s="83">
        <f>IF($C$4="Neattiecināmās izmaksas",IF('11a+c+n'!$Q951="N",'11a+c+n'!L951,0))</f>
        <v>0</v>
      </c>
      <c r="M951" s="121">
        <f>IF($C$4="Neattiecināmās izmaksas",IF('11a+c+n'!$Q951="N",'11a+c+n'!M951,0))</f>
        <v>0</v>
      </c>
      <c r="N951" s="121">
        <f>IF($C$4="Neattiecināmās izmaksas",IF('11a+c+n'!$Q951="N",'11a+c+n'!N951,0))</f>
        <v>0</v>
      </c>
      <c r="O951" s="121">
        <f>IF($C$4="Neattiecināmās izmaksas",IF('11a+c+n'!$Q951="N",'11a+c+n'!O951,0))</f>
        <v>0</v>
      </c>
      <c r="P951" s="122">
        <f>IF($C$4="Neattiecināmās izmaksas",IF('11a+c+n'!$Q951="N",'11a+c+n'!P951,0))</f>
        <v>0</v>
      </c>
    </row>
    <row r="952" spans="1:16" x14ac:dyDescent="0.2">
      <c r="A952" s="49">
        <f>IF(P952=0,0,IF(COUNTBLANK(P952)=1,0,COUNTA($P$14:P952)))</f>
        <v>0</v>
      </c>
      <c r="B952" s="21">
        <f>IF($C$4="Neattiecināmās izmaksas",IF('11a+c+n'!$Q952="N",'11a+c+n'!B952,0))</f>
        <v>0</v>
      </c>
      <c r="C952" s="21">
        <f>IF($C$4="Neattiecināmās izmaksas",IF('11a+c+n'!$Q952="N",'11a+c+n'!C952,0))</f>
        <v>0</v>
      </c>
      <c r="D952" s="21">
        <f>IF($C$4="Neattiecināmās izmaksas",IF('11a+c+n'!$Q952="N",'11a+c+n'!D952,0))</f>
        <v>0</v>
      </c>
      <c r="E952" s="42"/>
      <c r="F952" s="64"/>
      <c r="G952" s="121"/>
      <c r="H952" s="121">
        <f>IF($C$4="Neattiecināmās izmaksas",IF('11a+c+n'!$Q952="N",'11a+c+n'!H952,0))</f>
        <v>0</v>
      </c>
      <c r="I952" s="121"/>
      <c r="J952" s="121"/>
      <c r="K952" s="122">
        <f>IF($C$4="Neattiecināmās izmaksas",IF('11a+c+n'!$Q952="N",'11a+c+n'!K952,0))</f>
        <v>0</v>
      </c>
      <c r="L952" s="83">
        <f>IF($C$4="Neattiecināmās izmaksas",IF('11a+c+n'!$Q952="N",'11a+c+n'!L952,0))</f>
        <v>0</v>
      </c>
      <c r="M952" s="121">
        <f>IF($C$4="Neattiecināmās izmaksas",IF('11a+c+n'!$Q952="N",'11a+c+n'!M952,0))</f>
        <v>0</v>
      </c>
      <c r="N952" s="121">
        <f>IF($C$4="Neattiecināmās izmaksas",IF('11a+c+n'!$Q952="N",'11a+c+n'!N952,0))</f>
        <v>0</v>
      </c>
      <c r="O952" s="121">
        <f>IF($C$4="Neattiecināmās izmaksas",IF('11a+c+n'!$Q952="N",'11a+c+n'!O952,0))</f>
        <v>0</v>
      </c>
      <c r="P952" s="122">
        <f>IF($C$4="Neattiecināmās izmaksas",IF('11a+c+n'!$Q952="N",'11a+c+n'!P952,0))</f>
        <v>0</v>
      </c>
    </row>
    <row r="953" spans="1:16" x14ac:dyDescent="0.2">
      <c r="A953" s="49">
        <f>IF(P953=0,0,IF(COUNTBLANK(P953)=1,0,COUNTA($P$14:P953)))</f>
        <v>0</v>
      </c>
      <c r="B953" s="21">
        <f>IF($C$4="Neattiecināmās izmaksas",IF('11a+c+n'!$Q953="N",'11a+c+n'!B953,0))</f>
        <v>0</v>
      </c>
      <c r="C953" s="21">
        <f>IF($C$4="Neattiecināmās izmaksas",IF('11a+c+n'!$Q953="N",'11a+c+n'!C953,0))</f>
        <v>0</v>
      </c>
      <c r="D953" s="21">
        <f>IF($C$4="Neattiecināmās izmaksas",IF('11a+c+n'!$Q953="N",'11a+c+n'!D953,0))</f>
        <v>0</v>
      </c>
      <c r="E953" s="42"/>
      <c r="F953" s="64"/>
      <c r="G953" s="121"/>
      <c r="H953" s="121">
        <f>IF($C$4="Neattiecināmās izmaksas",IF('11a+c+n'!$Q953="N",'11a+c+n'!H953,0))</f>
        <v>0</v>
      </c>
      <c r="I953" s="121"/>
      <c r="J953" s="121"/>
      <c r="K953" s="122">
        <f>IF($C$4="Neattiecināmās izmaksas",IF('11a+c+n'!$Q953="N",'11a+c+n'!K953,0))</f>
        <v>0</v>
      </c>
      <c r="L953" s="83">
        <f>IF($C$4="Neattiecināmās izmaksas",IF('11a+c+n'!$Q953="N",'11a+c+n'!L953,0))</f>
        <v>0</v>
      </c>
      <c r="M953" s="121">
        <f>IF($C$4="Neattiecināmās izmaksas",IF('11a+c+n'!$Q953="N",'11a+c+n'!M953,0))</f>
        <v>0</v>
      </c>
      <c r="N953" s="121">
        <f>IF($C$4="Neattiecināmās izmaksas",IF('11a+c+n'!$Q953="N",'11a+c+n'!N953,0))</f>
        <v>0</v>
      </c>
      <c r="O953" s="121">
        <f>IF($C$4="Neattiecināmās izmaksas",IF('11a+c+n'!$Q953="N",'11a+c+n'!O953,0))</f>
        <v>0</v>
      </c>
      <c r="P953" s="122">
        <f>IF($C$4="Neattiecināmās izmaksas",IF('11a+c+n'!$Q953="N",'11a+c+n'!P953,0))</f>
        <v>0</v>
      </c>
    </row>
    <row r="954" spans="1:16" x14ac:dyDescent="0.2">
      <c r="A954" s="49">
        <f>IF(P954=0,0,IF(COUNTBLANK(P954)=1,0,COUNTA($P$14:P954)))</f>
        <v>0</v>
      </c>
      <c r="B954" s="21">
        <f>IF($C$4="Neattiecināmās izmaksas",IF('11a+c+n'!$Q954="N",'11a+c+n'!B954,0))</f>
        <v>0</v>
      </c>
      <c r="C954" s="21">
        <f>IF($C$4="Neattiecināmās izmaksas",IF('11a+c+n'!$Q954="N",'11a+c+n'!C954,0))</f>
        <v>0</v>
      </c>
      <c r="D954" s="21">
        <f>IF($C$4="Neattiecināmās izmaksas",IF('11a+c+n'!$Q954="N",'11a+c+n'!D954,0))</f>
        <v>0</v>
      </c>
      <c r="E954" s="42"/>
      <c r="F954" s="64"/>
      <c r="G954" s="121"/>
      <c r="H954" s="121">
        <f>IF($C$4="Neattiecināmās izmaksas",IF('11a+c+n'!$Q954="N",'11a+c+n'!H954,0))</f>
        <v>0</v>
      </c>
      <c r="I954" s="121"/>
      <c r="J954" s="121"/>
      <c r="K954" s="122">
        <f>IF($C$4="Neattiecināmās izmaksas",IF('11a+c+n'!$Q954="N",'11a+c+n'!K954,0))</f>
        <v>0</v>
      </c>
      <c r="L954" s="83">
        <f>IF($C$4="Neattiecināmās izmaksas",IF('11a+c+n'!$Q954="N",'11a+c+n'!L954,0))</f>
        <v>0</v>
      </c>
      <c r="M954" s="121">
        <f>IF($C$4="Neattiecināmās izmaksas",IF('11a+c+n'!$Q954="N",'11a+c+n'!M954,0))</f>
        <v>0</v>
      </c>
      <c r="N954" s="121">
        <f>IF($C$4="Neattiecināmās izmaksas",IF('11a+c+n'!$Q954="N",'11a+c+n'!N954,0))</f>
        <v>0</v>
      </c>
      <c r="O954" s="121">
        <f>IF($C$4="Neattiecināmās izmaksas",IF('11a+c+n'!$Q954="N",'11a+c+n'!O954,0))</f>
        <v>0</v>
      </c>
      <c r="P954" s="122">
        <f>IF($C$4="Neattiecināmās izmaksas",IF('11a+c+n'!$Q954="N",'11a+c+n'!P954,0))</f>
        <v>0</v>
      </c>
    </row>
    <row r="955" spans="1:16" x14ac:dyDescent="0.2">
      <c r="A955" s="49">
        <f>IF(P955=0,0,IF(COUNTBLANK(P955)=1,0,COUNTA($P$14:P955)))</f>
        <v>0</v>
      </c>
      <c r="B955" s="21">
        <f>IF($C$4="Neattiecināmās izmaksas",IF('11a+c+n'!$Q955="N",'11a+c+n'!B955,0))</f>
        <v>0</v>
      </c>
      <c r="C955" s="21">
        <f>IF($C$4="Neattiecināmās izmaksas",IF('11a+c+n'!$Q955="N",'11a+c+n'!C955,0))</f>
        <v>0</v>
      </c>
      <c r="D955" s="21">
        <f>IF($C$4="Neattiecināmās izmaksas",IF('11a+c+n'!$Q955="N",'11a+c+n'!D955,0))</f>
        <v>0</v>
      </c>
      <c r="E955" s="42"/>
      <c r="F955" s="64"/>
      <c r="G955" s="121"/>
      <c r="H955" s="121">
        <f>IF($C$4="Neattiecināmās izmaksas",IF('11a+c+n'!$Q955="N",'11a+c+n'!H955,0))</f>
        <v>0</v>
      </c>
      <c r="I955" s="121"/>
      <c r="J955" s="121"/>
      <c r="K955" s="122">
        <f>IF($C$4="Neattiecināmās izmaksas",IF('11a+c+n'!$Q955="N",'11a+c+n'!K955,0))</f>
        <v>0</v>
      </c>
      <c r="L955" s="83">
        <f>IF($C$4="Neattiecināmās izmaksas",IF('11a+c+n'!$Q955="N",'11a+c+n'!L955,0))</f>
        <v>0</v>
      </c>
      <c r="M955" s="121">
        <f>IF($C$4="Neattiecināmās izmaksas",IF('11a+c+n'!$Q955="N",'11a+c+n'!M955,0))</f>
        <v>0</v>
      </c>
      <c r="N955" s="121">
        <f>IF($C$4="Neattiecināmās izmaksas",IF('11a+c+n'!$Q955="N",'11a+c+n'!N955,0))</f>
        <v>0</v>
      </c>
      <c r="O955" s="121">
        <f>IF($C$4="Neattiecināmās izmaksas",IF('11a+c+n'!$Q955="N",'11a+c+n'!O955,0))</f>
        <v>0</v>
      </c>
      <c r="P955" s="122">
        <f>IF($C$4="Neattiecināmās izmaksas",IF('11a+c+n'!$Q955="N",'11a+c+n'!P955,0))</f>
        <v>0</v>
      </c>
    </row>
    <row r="956" spans="1:16" x14ac:dyDescent="0.2">
      <c r="A956" s="49">
        <f>IF(P956=0,0,IF(COUNTBLANK(P956)=1,0,COUNTA($P$14:P956)))</f>
        <v>0</v>
      </c>
      <c r="B956" s="21">
        <f>IF($C$4="Neattiecināmās izmaksas",IF('11a+c+n'!$Q956="N",'11a+c+n'!B956,0))</f>
        <v>0</v>
      </c>
      <c r="C956" s="21">
        <f>IF($C$4="Neattiecināmās izmaksas",IF('11a+c+n'!$Q956="N",'11a+c+n'!C956,0))</f>
        <v>0</v>
      </c>
      <c r="D956" s="21">
        <f>IF($C$4="Neattiecināmās izmaksas",IF('11a+c+n'!$Q956="N",'11a+c+n'!D956,0))</f>
        <v>0</v>
      </c>
      <c r="E956" s="42"/>
      <c r="F956" s="64"/>
      <c r="G956" s="121"/>
      <c r="H956" s="121">
        <f>IF($C$4="Neattiecināmās izmaksas",IF('11a+c+n'!$Q956="N",'11a+c+n'!H956,0))</f>
        <v>0</v>
      </c>
      <c r="I956" s="121"/>
      <c r="J956" s="121"/>
      <c r="K956" s="122">
        <f>IF($C$4="Neattiecināmās izmaksas",IF('11a+c+n'!$Q956="N",'11a+c+n'!K956,0))</f>
        <v>0</v>
      </c>
      <c r="L956" s="83">
        <f>IF($C$4="Neattiecināmās izmaksas",IF('11a+c+n'!$Q956="N",'11a+c+n'!L956,0))</f>
        <v>0</v>
      </c>
      <c r="M956" s="121">
        <f>IF($C$4="Neattiecināmās izmaksas",IF('11a+c+n'!$Q956="N",'11a+c+n'!M956,0))</f>
        <v>0</v>
      </c>
      <c r="N956" s="121">
        <f>IF($C$4="Neattiecināmās izmaksas",IF('11a+c+n'!$Q956="N",'11a+c+n'!N956,0))</f>
        <v>0</v>
      </c>
      <c r="O956" s="121">
        <f>IF($C$4="Neattiecināmās izmaksas",IF('11a+c+n'!$Q956="N",'11a+c+n'!O956,0))</f>
        <v>0</v>
      </c>
      <c r="P956" s="122">
        <f>IF($C$4="Neattiecināmās izmaksas",IF('11a+c+n'!$Q956="N",'11a+c+n'!P956,0))</f>
        <v>0</v>
      </c>
    </row>
    <row r="957" spans="1:16" x14ac:dyDescent="0.2">
      <c r="A957" s="49">
        <f>IF(P957=0,0,IF(COUNTBLANK(P957)=1,0,COUNTA($P$14:P957)))</f>
        <v>0</v>
      </c>
      <c r="B957" s="21">
        <f>IF($C$4="Neattiecināmās izmaksas",IF('11a+c+n'!$Q957="N",'11a+c+n'!B957,0))</f>
        <v>0</v>
      </c>
      <c r="C957" s="21">
        <f>IF($C$4="Neattiecināmās izmaksas",IF('11a+c+n'!$Q957="N",'11a+c+n'!C957,0))</f>
        <v>0</v>
      </c>
      <c r="D957" s="21">
        <f>IF($C$4="Neattiecināmās izmaksas",IF('11a+c+n'!$Q957="N",'11a+c+n'!D957,0))</f>
        <v>0</v>
      </c>
      <c r="E957" s="42"/>
      <c r="F957" s="64"/>
      <c r="G957" s="121"/>
      <c r="H957" s="121">
        <f>IF($C$4="Neattiecināmās izmaksas",IF('11a+c+n'!$Q957="N",'11a+c+n'!H957,0))</f>
        <v>0</v>
      </c>
      <c r="I957" s="121"/>
      <c r="J957" s="121"/>
      <c r="K957" s="122">
        <f>IF($C$4="Neattiecināmās izmaksas",IF('11a+c+n'!$Q957="N",'11a+c+n'!K957,0))</f>
        <v>0</v>
      </c>
      <c r="L957" s="83">
        <f>IF($C$4="Neattiecināmās izmaksas",IF('11a+c+n'!$Q957="N",'11a+c+n'!L957,0))</f>
        <v>0</v>
      </c>
      <c r="M957" s="121">
        <f>IF($C$4="Neattiecināmās izmaksas",IF('11a+c+n'!$Q957="N",'11a+c+n'!M957,0))</f>
        <v>0</v>
      </c>
      <c r="N957" s="121">
        <f>IF($C$4="Neattiecināmās izmaksas",IF('11a+c+n'!$Q957="N",'11a+c+n'!N957,0))</f>
        <v>0</v>
      </c>
      <c r="O957" s="121">
        <f>IF($C$4="Neattiecināmās izmaksas",IF('11a+c+n'!$Q957="N",'11a+c+n'!O957,0))</f>
        <v>0</v>
      </c>
      <c r="P957" s="122">
        <f>IF($C$4="Neattiecināmās izmaksas",IF('11a+c+n'!$Q957="N",'11a+c+n'!P957,0))</f>
        <v>0</v>
      </c>
    </row>
    <row r="958" spans="1:16" x14ac:dyDescent="0.2">
      <c r="A958" s="49">
        <f>IF(P958=0,0,IF(COUNTBLANK(P958)=1,0,COUNTA($P$14:P958)))</f>
        <v>0</v>
      </c>
      <c r="B958" s="21">
        <f>IF($C$4="Neattiecināmās izmaksas",IF('11a+c+n'!$Q958="N",'11a+c+n'!B958,0))</f>
        <v>0</v>
      </c>
      <c r="C958" s="21">
        <f>IF($C$4="Neattiecināmās izmaksas",IF('11a+c+n'!$Q958="N",'11a+c+n'!C958,0))</f>
        <v>0</v>
      </c>
      <c r="D958" s="21">
        <f>IF($C$4="Neattiecināmās izmaksas",IF('11a+c+n'!$Q958="N",'11a+c+n'!D958,0))</f>
        <v>0</v>
      </c>
      <c r="E958" s="42"/>
      <c r="F958" s="64"/>
      <c r="G958" s="121"/>
      <c r="H958" s="121">
        <f>IF($C$4="Neattiecināmās izmaksas",IF('11a+c+n'!$Q958="N",'11a+c+n'!H958,0))</f>
        <v>0</v>
      </c>
      <c r="I958" s="121"/>
      <c r="J958" s="121"/>
      <c r="K958" s="122">
        <f>IF($C$4="Neattiecināmās izmaksas",IF('11a+c+n'!$Q958="N",'11a+c+n'!K958,0))</f>
        <v>0</v>
      </c>
      <c r="L958" s="83">
        <f>IF($C$4="Neattiecināmās izmaksas",IF('11a+c+n'!$Q958="N",'11a+c+n'!L958,0))</f>
        <v>0</v>
      </c>
      <c r="M958" s="121">
        <f>IF($C$4="Neattiecināmās izmaksas",IF('11a+c+n'!$Q958="N",'11a+c+n'!M958,0))</f>
        <v>0</v>
      </c>
      <c r="N958" s="121">
        <f>IF($C$4="Neattiecināmās izmaksas",IF('11a+c+n'!$Q958="N",'11a+c+n'!N958,0))</f>
        <v>0</v>
      </c>
      <c r="O958" s="121">
        <f>IF($C$4="Neattiecināmās izmaksas",IF('11a+c+n'!$Q958="N",'11a+c+n'!O958,0))</f>
        <v>0</v>
      </c>
      <c r="P958" s="122">
        <f>IF($C$4="Neattiecināmās izmaksas",IF('11a+c+n'!$Q958="N",'11a+c+n'!P958,0))</f>
        <v>0</v>
      </c>
    </row>
    <row r="959" spans="1:16" x14ac:dyDescent="0.2">
      <c r="A959" s="49">
        <f>IF(P959=0,0,IF(COUNTBLANK(P959)=1,0,COUNTA($P$14:P959)))</f>
        <v>0</v>
      </c>
      <c r="B959" s="21">
        <f>IF($C$4="Neattiecināmās izmaksas",IF('11a+c+n'!$Q959="N",'11a+c+n'!B959,0))</f>
        <v>0</v>
      </c>
      <c r="C959" s="21">
        <f>IF($C$4="Neattiecināmās izmaksas",IF('11a+c+n'!$Q959="N",'11a+c+n'!C959,0))</f>
        <v>0</v>
      </c>
      <c r="D959" s="21">
        <f>IF($C$4="Neattiecināmās izmaksas",IF('11a+c+n'!$Q959="N",'11a+c+n'!D959,0))</f>
        <v>0</v>
      </c>
      <c r="E959" s="42"/>
      <c r="F959" s="64"/>
      <c r="G959" s="121"/>
      <c r="H959" s="121">
        <f>IF($C$4="Neattiecināmās izmaksas",IF('11a+c+n'!$Q959="N",'11a+c+n'!H959,0))</f>
        <v>0</v>
      </c>
      <c r="I959" s="121"/>
      <c r="J959" s="121"/>
      <c r="K959" s="122">
        <f>IF($C$4="Neattiecināmās izmaksas",IF('11a+c+n'!$Q959="N",'11a+c+n'!K959,0))</f>
        <v>0</v>
      </c>
      <c r="L959" s="83">
        <f>IF($C$4="Neattiecināmās izmaksas",IF('11a+c+n'!$Q959="N",'11a+c+n'!L959,0))</f>
        <v>0</v>
      </c>
      <c r="M959" s="121">
        <f>IF($C$4="Neattiecināmās izmaksas",IF('11a+c+n'!$Q959="N",'11a+c+n'!M959,0))</f>
        <v>0</v>
      </c>
      <c r="N959" s="121">
        <f>IF($C$4="Neattiecināmās izmaksas",IF('11a+c+n'!$Q959="N",'11a+c+n'!N959,0))</f>
        <v>0</v>
      </c>
      <c r="O959" s="121">
        <f>IF($C$4="Neattiecināmās izmaksas",IF('11a+c+n'!$Q959="N",'11a+c+n'!O959,0))</f>
        <v>0</v>
      </c>
      <c r="P959" s="122">
        <f>IF($C$4="Neattiecināmās izmaksas",IF('11a+c+n'!$Q959="N",'11a+c+n'!P959,0))</f>
        <v>0</v>
      </c>
    </row>
    <row r="960" spans="1:16" x14ac:dyDescent="0.2">
      <c r="A960" s="49">
        <f>IF(P960=0,0,IF(COUNTBLANK(P960)=1,0,COUNTA($P$14:P960)))</f>
        <v>0</v>
      </c>
      <c r="B960" s="21">
        <f>IF($C$4="Neattiecināmās izmaksas",IF('11a+c+n'!$Q960="N",'11a+c+n'!B960,0))</f>
        <v>0</v>
      </c>
      <c r="C960" s="21">
        <f>IF($C$4="Neattiecināmās izmaksas",IF('11a+c+n'!$Q960="N",'11a+c+n'!C960,0))</f>
        <v>0</v>
      </c>
      <c r="D960" s="21">
        <f>IF($C$4="Neattiecināmās izmaksas",IF('11a+c+n'!$Q960="N",'11a+c+n'!D960,0))</f>
        <v>0</v>
      </c>
      <c r="E960" s="42"/>
      <c r="F960" s="64"/>
      <c r="G960" s="121"/>
      <c r="H960" s="121">
        <f>IF($C$4="Neattiecināmās izmaksas",IF('11a+c+n'!$Q960="N",'11a+c+n'!H960,0))</f>
        <v>0</v>
      </c>
      <c r="I960" s="121"/>
      <c r="J960" s="121"/>
      <c r="K960" s="122">
        <f>IF($C$4="Neattiecināmās izmaksas",IF('11a+c+n'!$Q960="N",'11a+c+n'!K960,0))</f>
        <v>0</v>
      </c>
      <c r="L960" s="83">
        <f>IF($C$4="Neattiecināmās izmaksas",IF('11a+c+n'!$Q960="N",'11a+c+n'!L960,0))</f>
        <v>0</v>
      </c>
      <c r="M960" s="121">
        <f>IF($C$4="Neattiecināmās izmaksas",IF('11a+c+n'!$Q960="N",'11a+c+n'!M960,0))</f>
        <v>0</v>
      </c>
      <c r="N960" s="121">
        <f>IF($C$4="Neattiecināmās izmaksas",IF('11a+c+n'!$Q960="N",'11a+c+n'!N960,0))</f>
        <v>0</v>
      </c>
      <c r="O960" s="121">
        <f>IF($C$4="Neattiecināmās izmaksas",IF('11a+c+n'!$Q960="N",'11a+c+n'!O960,0))</f>
        <v>0</v>
      </c>
      <c r="P960" s="122">
        <f>IF($C$4="Neattiecināmās izmaksas",IF('11a+c+n'!$Q960="N",'11a+c+n'!P960,0))</f>
        <v>0</v>
      </c>
    </row>
    <row r="961" spans="1:16" x14ac:dyDescent="0.2">
      <c r="A961" s="49">
        <f>IF(P961=0,0,IF(COUNTBLANK(P961)=1,0,COUNTA($P$14:P961)))</f>
        <v>0</v>
      </c>
      <c r="B961" s="21">
        <f>IF($C$4="Neattiecināmās izmaksas",IF('11a+c+n'!$Q961="N",'11a+c+n'!B961,0))</f>
        <v>0</v>
      </c>
      <c r="C961" s="21">
        <f>IF($C$4="Neattiecināmās izmaksas",IF('11a+c+n'!$Q961="N",'11a+c+n'!C961,0))</f>
        <v>0</v>
      </c>
      <c r="D961" s="21">
        <f>IF($C$4="Neattiecināmās izmaksas",IF('11a+c+n'!$Q961="N",'11a+c+n'!D961,0))</f>
        <v>0</v>
      </c>
      <c r="E961" s="42"/>
      <c r="F961" s="64"/>
      <c r="G961" s="121"/>
      <c r="H961" s="121">
        <f>IF($C$4="Neattiecināmās izmaksas",IF('11a+c+n'!$Q961="N",'11a+c+n'!H961,0))</f>
        <v>0</v>
      </c>
      <c r="I961" s="121"/>
      <c r="J961" s="121"/>
      <c r="K961" s="122">
        <f>IF($C$4="Neattiecināmās izmaksas",IF('11a+c+n'!$Q961="N",'11a+c+n'!K961,0))</f>
        <v>0</v>
      </c>
      <c r="L961" s="83">
        <f>IF($C$4="Neattiecināmās izmaksas",IF('11a+c+n'!$Q961="N",'11a+c+n'!L961,0))</f>
        <v>0</v>
      </c>
      <c r="M961" s="121">
        <f>IF($C$4="Neattiecināmās izmaksas",IF('11a+c+n'!$Q961="N",'11a+c+n'!M961,0))</f>
        <v>0</v>
      </c>
      <c r="N961" s="121">
        <f>IF($C$4="Neattiecināmās izmaksas",IF('11a+c+n'!$Q961="N",'11a+c+n'!N961,0))</f>
        <v>0</v>
      </c>
      <c r="O961" s="121">
        <f>IF($C$4="Neattiecināmās izmaksas",IF('11a+c+n'!$Q961="N",'11a+c+n'!O961,0))</f>
        <v>0</v>
      </c>
      <c r="P961" s="122">
        <f>IF($C$4="Neattiecināmās izmaksas",IF('11a+c+n'!$Q961="N",'11a+c+n'!P961,0))</f>
        <v>0</v>
      </c>
    </row>
    <row r="962" spans="1:16" x14ac:dyDescent="0.2">
      <c r="A962" s="49">
        <f>IF(P962=0,0,IF(COUNTBLANK(P962)=1,0,COUNTA($P$14:P962)))</f>
        <v>0</v>
      </c>
      <c r="B962" s="21">
        <f>IF($C$4="Neattiecināmās izmaksas",IF('11a+c+n'!$Q962="N",'11a+c+n'!B962,0))</f>
        <v>0</v>
      </c>
      <c r="C962" s="21">
        <f>IF($C$4="Neattiecināmās izmaksas",IF('11a+c+n'!$Q962="N",'11a+c+n'!C962,0))</f>
        <v>0</v>
      </c>
      <c r="D962" s="21">
        <f>IF($C$4="Neattiecināmās izmaksas",IF('11a+c+n'!$Q962="N",'11a+c+n'!D962,0))</f>
        <v>0</v>
      </c>
      <c r="E962" s="42"/>
      <c r="F962" s="64"/>
      <c r="G962" s="121"/>
      <c r="H962" s="121">
        <f>IF($C$4="Neattiecināmās izmaksas",IF('11a+c+n'!$Q962="N",'11a+c+n'!H962,0))</f>
        <v>0</v>
      </c>
      <c r="I962" s="121"/>
      <c r="J962" s="121"/>
      <c r="K962" s="122">
        <f>IF($C$4="Neattiecināmās izmaksas",IF('11a+c+n'!$Q962="N",'11a+c+n'!K962,0))</f>
        <v>0</v>
      </c>
      <c r="L962" s="83">
        <f>IF($C$4="Neattiecināmās izmaksas",IF('11a+c+n'!$Q962="N",'11a+c+n'!L962,0))</f>
        <v>0</v>
      </c>
      <c r="M962" s="121">
        <f>IF($C$4="Neattiecināmās izmaksas",IF('11a+c+n'!$Q962="N",'11a+c+n'!M962,0))</f>
        <v>0</v>
      </c>
      <c r="N962" s="121">
        <f>IF($C$4="Neattiecināmās izmaksas",IF('11a+c+n'!$Q962="N",'11a+c+n'!N962,0))</f>
        <v>0</v>
      </c>
      <c r="O962" s="121">
        <f>IF($C$4="Neattiecināmās izmaksas",IF('11a+c+n'!$Q962="N",'11a+c+n'!O962,0))</f>
        <v>0</v>
      </c>
      <c r="P962" s="122">
        <f>IF($C$4="Neattiecināmās izmaksas",IF('11a+c+n'!$Q962="N",'11a+c+n'!P962,0))</f>
        <v>0</v>
      </c>
    </row>
    <row r="963" spans="1:16" x14ac:dyDescent="0.2">
      <c r="A963" s="49">
        <f>IF(P963=0,0,IF(COUNTBLANK(P963)=1,0,COUNTA($P$14:P963)))</f>
        <v>0</v>
      </c>
      <c r="B963" s="21">
        <f>IF($C$4="Neattiecināmās izmaksas",IF('11a+c+n'!$Q963="N",'11a+c+n'!B963,0))</f>
        <v>0</v>
      </c>
      <c r="C963" s="21">
        <f>IF($C$4="Neattiecināmās izmaksas",IF('11a+c+n'!$Q963="N",'11a+c+n'!C963,0))</f>
        <v>0</v>
      </c>
      <c r="D963" s="21">
        <f>IF($C$4="Neattiecināmās izmaksas",IF('11a+c+n'!$Q963="N",'11a+c+n'!D963,0))</f>
        <v>0</v>
      </c>
      <c r="E963" s="42"/>
      <c r="F963" s="64"/>
      <c r="G963" s="121"/>
      <c r="H963" s="121">
        <f>IF($C$4="Neattiecināmās izmaksas",IF('11a+c+n'!$Q963="N",'11a+c+n'!H963,0))</f>
        <v>0</v>
      </c>
      <c r="I963" s="121"/>
      <c r="J963" s="121"/>
      <c r="K963" s="122">
        <f>IF($C$4="Neattiecināmās izmaksas",IF('11a+c+n'!$Q963="N",'11a+c+n'!K963,0))</f>
        <v>0</v>
      </c>
      <c r="L963" s="83">
        <f>IF($C$4="Neattiecināmās izmaksas",IF('11a+c+n'!$Q963="N",'11a+c+n'!L963,0))</f>
        <v>0</v>
      </c>
      <c r="M963" s="121">
        <f>IF($C$4="Neattiecināmās izmaksas",IF('11a+c+n'!$Q963="N",'11a+c+n'!M963,0))</f>
        <v>0</v>
      </c>
      <c r="N963" s="121">
        <f>IF($C$4="Neattiecināmās izmaksas",IF('11a+c+n'!$Q963="N",'11a+c+n'!N963,0))</f>
        <v>0</v>
      </c>
      <c r="O963" s="121">
        <f>IF($C$4="Neattiecināmās izmaksas",IF('11a+c+n'!$Q963="N",'11a+c+n'!O963,0))</f>
        <v>0</v>
      </c>
      <c r="P963" s="122">
        <f>IF($C$4="Neattiecināmās izmaksas",IF('11a+c+n'!$Q963="N",'11a+c+n'!P963,0))</f>
        <v>0</v>
      </c>
    </row>
    <row r="964" spans="1:16" x14ac:dyDescent="0.2">
      <c r="A964" s="49">
        <f>IF(P964=0,0,IF(COUNTBLANK(P964)=1,0,COUNTA($P$14:P964)))</f>
        <v>0</v>
      </c>
      <c r="B964" s="21">
        <f>IF($C$4="Neattiecināmās izmaksas",IF('11a+c+n'!$Q964="N",'11a+c+n'!B964,0))</f>
        <v>0</v>
      </c>
      <c r="C964" s="21">
        <f>IF($C$4="Neattiecināmās izmaksas",IF('11a+c+n'!$Q964="N",'11a+c+n'!C964,0))</f>
        <v>0</v>
      </c>
      <c r="D964" s="21">
        <f>IF($C$4="Neattiecināmās izmaksas",IF('11a+c+n'!$Q964="N",'11a+c+n'!D964,0))</f>
        <v>0</v>
      </c>
      <c r="E964" s="42"/>
      <c r="F964" s="64"/>
      <c r="G964" s="121"/>
      <c r="H964" s="121">
        <f>IF($C$4="Neattiecināmās izmaksas",IF('11a+c+n'!$Q964="N",'11a+c+n'!H964,0))</f>
        <v>0</v>
      </c>
      <c r="I964" s="121"/>
      <c r="J964" s="121"/>
      <c r="K964" s="122">
        <f>IF($C$4="Neattiecināmās izmaksas",IF('11a+c+n'!$Q964="N",'11a+c+n'!K964,0))</f>
        <v>0</v>
      </c>
      <c r="L964" s="83">
        <f>IF($C$4="Neattiecināmās izmaksas",IF('11a+c+n'!$Q964="N",'11a+c+n'!L964,0))</f>
        <v>0</v>
      </c>
      <c r="M964" s="121">
        <f>IF($C$4="Neattiecināmās izmaksas",IF('11a+c+n'!$Q964="N",'11a+c+n'!M964,0))</f>
        <v>0</v>
      </c>
      <c r="N964" s="121">
        <f>IF($C$4="Neattiecināmās izmaksas",IF('11a+c+n'!$Q964="N",'11a+c+n'!N964,0))</f>
        <v>0</v>
      </c>
      <c r="O964" s="121">
        <f>IF($C$4="Neattiecināmās izmaksas",IF('11a+c+n'!$Q964="N",'11a+c+n'!O964,0))</f>
        <v>0</v>
      </c>
      <c r="P964" s="122">
        <f>IF($C$4="Neattiecināmās izmaksas",IF('11a+c+n'!$Q964="N",'11a+c+n'!P964,0))</f>
        <v>0</v>
      </c>
    </row>
    <row r="965" spans="1:16" x14ac:dyDescent="0.2">
      <c r="A965" s="49">
        <f>IF(P965=0,0,IF(COUNTBLANK(P965)=1,0,COUNTA($P$14:P965)))</f>
        <v>0</v>
      </c>
      <c r="B965" s="21">
        <f>IF($C$4="Neattiecināmās izmaksas",IF('11a+c+n'!$Q965="N",'11a+c+n'!B965,0))</f>
        <v>0</v>
      </c>
      <c r="C965" s="21">
        <f>IF($C$4="Neattiecināmās izmaksas",IF('11a+c+n'!$Q965="N",'11a+c+n'!C965,0))</f>
        <v>0</v>
      </c>
      <c r="D965" s="21">
        <f>IF($C$4="Neattiecināmās izmaksas",IF('11a+c+n'!$Q965="N",'11a+c+n'!D965,0))</f>
        <v>0</v>
      </c>
      <c r="E965" s="42"/>
      <c r="F965" s="64"/>
      <c r="G965" s="121"/>
      <c r="H965" s="121">
        <f>IF($C$4="Neattiecināmās izmaksas",IF('11a+c+n'!$Q965="N",'11a+c+n'!H965,0))</f>
        <v>0</v>
      </c>
      <c r="I965" s="121"/>
      <c r="J965" s="121"/>
      <c r="K965" s="122">
        <f>IF($C$4="Neattiecināmās izmaksas",IF('11a+c+n'!$Q965="N",'11a+c+n'!K965,0))</f>
        <v>0</v>
      </c>
      <c r="L965" s="83">
        <f>IF($C$4="Neattiecināmās izmaksas",IF('11a+c+n'!$Q965="N",'11a+c+n'!L965,0))</f>
        <v>0</v>
      </c>
      <c r="M965" s="121">
        <f>IF($C$4="Neattiecināmās izmaksas",IF('11a+c+n'!$Q965="N",'11a+c+n'!M965,0))</f>
        <v>0</v>
      </c>
      <c r="N965" s="121">
        <f>IF($C$4="Neattiecināmās izmaksas",IF('11a+c+n'!$Q965="N",'11a+c+n'!N965,0))</f>
        <v>0</v>
      </c>
      <c r="O965" s="121">
        <f>IF($C$4="Neattiecināmās izmaksas",IF('11a+c+n'!$Q965="N",'11a+c+n'!O965,0))</f>
        <v>0</v>
      </c>
      <c r="P965" s="122">
        <f>IF($C$4="Neattiecināmās izmaksas",IF('11a+c+n'!$Q965="N",'11a+c+n'!P965,0))</f>
        <v>0</v>
      </c>
    </row>
    <row r="966" spans="1:16" x14ac:dyDescent="0.2">
      <c r="A966" s="49">
        <f>IF(P966=0,0,IF(COUNTBLANK(P966)=1,0,COUNTA($P$14:P966)))</f>
        <v>0</v>
      </c>
      <c r="B966" s="21">
        <f>IF($C$4="Neattiecināmās izmaksas",IF('11a+c+n'!$Q966="N",'11a+c+n'!B966,0))</f>
        <v>0</v>
      </c>
      <c r="C966" s="21">
        <f>IF($C$4="Neattiecināmās izmaksas",IF('11a+c+n'!$Q966="N",'11a+c+n'!C966,0))</f>
        <v>0</v>
      </c>
      <c r="D966" s="21">
        <f>IF($C$4="Neattiecināmās izmaksas",IF('11a+c+n'!$Q966="N",'11a+c+n'!D966,0))</f>
        <v>0</v>
      </c>
      <c r="E966" s="42"/>
      <c r="F966" s="64"/>
      <c r="G966" s="121"/>
      <c r="H966" s="121">
        <f>IF($C$4="Neattiecināmās izmaksas",IF('11a+c+n'!$Q966="N",'11a+c+n'!H966,0))</f>
        <v>0</v>
      </c>
      <c r="I966" s="121"/>
      <c r="J966" s="121"/>
      <c r="K966" s="122">
        <f>IF($C$4="Neattiecināmās izmaksas",IF('11a+c+n'!$Q966="N",'11a+c+n'!K966,0))</f>
        <v>0</v>
      </c>
      <c r="L966" s="83">
        <f>IF($C$4="Neattiecināmās izmaksas",IF('11a+c+n'!$Q966="N",'11a+c+n'!L966,0))</f>
        <v>0</v>
      </c>
      <c r="M966" s="121">
        <f>IF($C$4="Neattiecināmās izmaksas",IF('11a+c+n'!$Q966="N",'11a+c+n'!M966,0))</f>
        <v>0</v>
      </c>
      <c r="N966" s="121">
        <f>IF($C$4="Neattiecināmās izmaksas",IF('11a+c+n'!$Q966="N",'11a+c+n'!N966,0))</f>
        <v>0</v>
      </c>
      <c r="O966" s="121">
        <f>IF($C$4="Neattiecināmās izmaksas",IF('11a+c+n'!$Q966="N",'11a+c+n'!O966,0))</f>
        <v>0</v>
      </c>
      <c r="P966" s="122">
        <f>IF($C$4="Neattiecināmās izmaksas",IF('11a+c+n'!$Q966="N",'11a+c+n'!P966,0))</f>
        <v>0</v>
      </c>
    </row>
    <row r="967" spans="1:16" x14ac:dyDescent="0.2">
      <c r="A967" s="49">
        <f>IF(P967=0,0,IF(COUNTBLANK(P967)=1,0,COUNTA($P$14:P967)))</f>
        <v>0</v>
      </c>
      <c r="B967" s="21">
        <f>IF($C$4="Neattiecināmās izmaksas",IF('11a+c+n'!$Q967="N",'11a+c+n'!B967,0))</f>
        <v>0</v>
      </c>
      <c r="C967" s="21">
        <f>IF($C$4="Neattiecināmās izmaksas",IF('11a+c+n'!$Q967="N",'11a+c+n'!C967,0))</f>
        <v>0</v>
      </c>
      <c r="D967" s="21">
        <f>IF($C$4="Neattiecināmās izmaksas",IF('11a+c+n'!$Q967="N",'11a+c+n'!D967,0))</f>
        <v>0</v>
      </c>
      <c r="E967" s="42"/>
      <c r="F967" s="64"/>
      <c r="G967" s="121"/>
      <c r="H967" s="121">
        <f>IF($C$4="Neattiecināmās izmaksas",IF('11a+c+n'!$Q967="N",'11a+c+n'!H967,0))</f>
        <v>0</v>
      </c>
      <c r="I967" s="121"/>
      <c r="J967" s="121"/>
      <c r="K967" s="122">
        <f>IF($C$4="Neattiecināmās izmaksas",IF('11a+c+n'!$Q967="N",'11a+c+n'!K967,0))</f>
        <v>0</v>
      </c>
      <c r="L967" s="83">
        <f>IF($C$4="Neattiecināmās izmaksas",IF('11a+c+n'!$Q967="N",'11a+c+n'!L967,0))</f>
        <v>0</v>
      </c>
      <c r="M967" s="121">
        <f>IF($C$4="Neattiecināmās izmaksas",IF('11a+c+n'!$Q967="N",'11a+c+n'!M967,0))</f>
        <v>0</v>
      </c>
      <c r="N967" s="121">
        <f>IF($C$4="Neattiecināmās izmaksas",IF('11a+c+n'!$Q967="N",'11a+c+n'!N967,0))</f>
        <v>0</v>
      </c>
      <c r="O967" s="121">
        <f>IF($C$4="Neattiecināmās izmaksas",IF('11a+c+n'!$Q967="N",'11a+c+n'!O967,0))</f>
        <v>0</v>
      </c>
      <c r="P967" s="122">
        <f>IF($C$4="Neattiecināmās izmaksas",IF('11a+c+n'!$Q967="N",'11a+c+n'!P967,0))</f>
        <v>0</v>
      </c>
    </row>
    <row r="968" spans="1:16" x14ac:dyDescent="0.2">
      <c r="A968" s="49">
        <f>IF(P968=0,0,IF(COUNTBLANK(P968)=1,0,COUNTA($P$14:P968)))</f>
        <v>0</v>
      </c>
      <c r="B968" s="21">
        <f>IF($C$4="Neattiecināmās izmaksas",IF('11a+c+n'!$Q968="N",'11a+c+n'!B968,0))</f>
        <v>0</v>
      </c>
      <c r="C968" s="21">
        <f>IF($C$4="Neattiecināmās izmaksas",IF('11a+c+n'!$Q968="N",'11a+c+n'!C968,0))</f>
        <v>0</v>
      </c>
      <c r="D968" s="21">
        <f>IF($C$4="Neattiecināmās izmaksas",IF('11a+c+n'!$Q968="N",'11a+c+n'!D968,0))</f>
        <v>0</v>
      </c>
      <c r="E968" s="42"/>
      <c r="F968" s="64"/>
      <c r="G968" s="121"/>
      <c r="H968" s="121">
        <f>IF($C$4="Neattiecināmās izmaksas",IF('11a+c+n'!$Q968="N",'11a+c+n'!H968,0))</f>
        <v>0</v>
      </c>
      <c r="I968" s="121"/>
      <c r="J968" s="121"/>
      <c r="K968" s="122">
        <f>IF($C$4="Neattiecināmās izmaksas",IF('11a+c+n'!$Q968="N",'11a+c+n'!K968,0))</f>
        <v>0</v>
      </c>
      <c r="L968" s="83">
        <f>IF($C$4="Neattiecināmās izmaksas",IF('11a+c+n'!$Q968="N",'11a+c+n'!L968,0))</f>
        <v>0</v>
      </c>
      <c r="M968" s="121">
        <f>IF($C$4="Neattiecināmās izmaksas",IF('11a+c+n'!$Q968="N",'11a+c+n'!M968,0))</f>
        <v>0</v>
      </c>
      <c r="N968" s="121">
        <f>IF($C$4="Neattiecināmās izmaksas",IF('11a+c+n'!$Q968="N",'11a+c+n'!N968,0))</f>
        <v>0</v>
      </c>
      <c r="O968" s="121">
        <f>IF($C$4="Neattiecināmās izmaksas",IF('11a+c+n'!$Q968="N",'11a+c+n'!O968,0))</f>
        <v>0</v>
      </c>
      <c r="P968" s="122">
        <f>IF($C$4="Neattiecināmās izmaksas",IF('11a+c+n'!$Q968="N",'11a+c+n'!P968,0))</f>
        <v>0</v>
      </c>
    </row>
    <row r="969" spans="1:16" x14ac:dyDescent="0.2">
      <c r="A969" s="49">
        <f>IF(P969=0,0,IF(COUNTBLANK(P969)=1,0,COUNTA($P$14:P969)))</f>
        <v>0</v>
      </c>
      <c r="B969" s="21">
        <f>IF($C$4="Neattiecināmās izmaksas",IF('11a+c+n'!$Q969="N",'11a+c+n'!B969,0))</f>
        <v>0</v>
      </c>
      <c r="C969" s="21">
        <f>IF($C$4="Neattiecināmās izmaksas",IF('11a+c+n'!$Q969="N",'11a+c+n'!C969,0))</f>
        <v>0</v>
      </c>
      <c r="D969" s="21">
        <f>IF($C$4="Neattiecināmās izmaksas",IF('11a+c+n'!$Q969="N",'11a+c+n'!D969,0))</f>
        <v>0</v>
      </c>
      <c r="E969" s="42"/>
      <c r="F969" s="64"/>
      <c r="G969" s="121"/>
      <c r="H969" s="121">
        <f>IF($C$4="Neattiecināmās izmaksas",IF('11a+c+n'!$Q969="N",'11a+c+n'!H969,0))</f>
        <v>0</v>
      </c>
      <c r="I969" s="121"/>
      <c r="J969" s="121"/>
      <c r="K969" s="122">
        <f>IF($C$4="Neattiecināmās izmaksas",IF('11a+c+n'!$Q969="N",'11a+c+n'!K969,0))</f>
        <v>0</v>
      </c>
      <c r="L969" s="83">
        <f>IF($C$4="Neattiecināmās izmaksas",IF('11a+c+n'!$Q969="N",'11a+c+n'!L969,0))</f>
        <v>0</v>
      </c>
      <c r="M969" s="121">
        <f>IF($C$4="Neattiecināmās izmaksas",IF('11a+c+n'!$Q969="N",'11a+c+n'!M969,0))</f>
        <v>0</v>
      </c>
      <c r="N969" s="121">
        <f>IF($C$4="Neattiecināmās izmaksas",IF('11a+c+n'!$Q969="N",'11a+c+n'!N969,0))</f>
        <v>0</v>
      </c>
      <c r="O969" s="121">
        <f>IF($C$4="Neattiecināmās izmaksas",IF('11a+c+n'!$Q969="N",'11a+c+n'!O969,0))</f>
        <v>0</v>
      </c>
      <c r="P969" s="122">
        <f>IF($C$4="Neattiecināmās izmaksas",IF('11a+c+n'!$Q969="N",'11a+c+n'!P969,0))</f>
        <v>0</v>
      </c>
    </row>
    <row r="970" spans="1:16" x14ac:dyDescent="0.2">
      <c r="A970" s="49">
        <f>IF(P970=0,0,IF(COUNTBLANK(P970)=1,0,COUNTA($P$14:P970)))</f>
        <v>0</v>
      </c>
      <c r="B970" s="21">
        <f>IF($C$4="Neattiecināmās izmaksas",IF('11a+c+n'!$Q970="N",'11a+c+n'!B970,0))</f>
        <v>0</v>
      </c>
      <c r="C970" s="21">
        <f>IF($C$4="Neattiecināmās izmaksas",IF('11a+c+n'!$Q970="N",'11a+c+n'!C970,0))</f>
        <v>0</v>
      </c>
      <c r="D970" s="21">
        <f>IF($C$4="Neattiecināmās izmaksas",IF('11a+c+n'!$Q970="N",'11a+c+n'!D970,0))</f>
        <v>0</v>
      </c>
      <c r="E970" s="42"/>
      <c r="F970" s="64"/>
      <c r="G970" s="121"/>
      <c r="H970" s="121">
        <f>IF($C$4="Neattiecināmās izmaksas",IF('11a+c+n'!$Q970="N",'11a+c+n'!H970,0))</f>
        <v>0</v>
      </c>
      <c r="I970" s="121"/>
      <c r="J970" s="121"/>
      <c r="K970" s="122">
        <f>IF($C$4="Neattiecināmās izmaksas",IF('11a+c+n'!$Q970="N",'11a+c+n'!K970,0))</f>
        <v>0</v>
      </c>
      <c r="L970" s="83">
        <f>IF($C$4="Neattiecināmās izmaksas",IF('11a+c+n'!$Q970="N",'11a+c+n'!L970,0))</f>
        <v>0</v>
      </c>
      <c r="M970" s="121">
        <f>IF($C$4="Neattiecināmās izmaksas",IF('11a+c+n'!$Q970="N",'11a+c+n'!M970,0))</f>
        <v>0</v>
      </c>
      <c r="N970" s="121">
        <f>IF($C$4="Neattiecināmās izmaksas",IF('11a+c+n'!$Q970="N",'11a+c+n'!N970,0))</f>
        <v>0</v>
      </c>
      <c r="O970" s="121">
        <f>IF($C$4="Neattiecināmās izmaksas",IF('11a+c+n'!$Q970="N",'11a+c+n'!O970,0))</f>
        <v>0</v>
      </c>
      <c r="P970" s="122">
        <f>IF($C$4="Neattiecināmās izmaksas",IF('11a+c+n'!$Q970="N",'11a+c+n'!P970,0))</f>
        <v>0</v>
      </c>
    </row>
    <row r="971" spans="1:16" x14ac:dyDescent="0.2">
      <c r="A971" s="49">
        <f>IF(P971=0,0,IF(COUNTBLANK(P971)=1,0,COUNTA($P$14:P971)))</f>
        <v>0</v>
      </c>
      <c r="B971" s="21">
        <f>IF($C$4="Neattiecināmās izmaksas",IF('11a+c+n'!$Q971="N",'11a+c+n'!B971,0))</f>
        <v>0</v>
      </c>
      <c r="C971" s="21">
        <f>IF($C$4="Neattiecināmās izmaksas",IF('11a+c+n'!$Q971="N",'11a+c+n'!C971,0))</f>
        <v>0</v>
      </c>
      <c r="D971" s="21">
        <f>IF($C$4="Neattiecināmās izmaksas",IF('11a+c+n'!$Q971="N",'11a+c+n'!D971,0))</f>
        <v>0</v>
      </c>
      <c r="E971" s="42"/>
      <c r="F971" s="64"/>
      <c r="G971" s="121"/>
      <c r="H971" s="121">
        <f>IF($C$4="Neattiecināmās izmaksas",IF('11a+c+n'!$Q971="N",'11a+c+n'!H971,0))</f>
        <v>0</v>
      </c>
      <c r="I971" s="121"/>
      <c r="J971" s="121"/>
      <c r="K971" s="122">
        <f>IF($C$4="Neattiecināmās izmaksas",IF('11a+c+n'!$Q971="N",'11a+c+n'!K971,0))</f>
        <v>0</v>
      </c>
      <c r="L971" s="83">
        <f>IF($C$4="Neattiecināmās izmaksas",IF('11a+c+n'!$Q971="N",'11a+c+n'!L971,0))</f>
        <v>0</v>
      </c>
      <c r="M971" s="121">
        <f>IF($C$4="Neattiecināmās izmaksas",IF('11a+c+n'!$Q971="N",'11a+c+n'!M971,0))</f>
        <v>0</v>
      </c>
      <c r="N971" s="121">
        <f>IF($C$4="Neattiecināmās izmaksas",IF('11a+c+n'!$Q971="N",'11a+c+n'!N971,0))</f>
        <v>0</v>
      </c>
      <c r="O971" s="121">
        <f>IF($C$4="Neattiecināmās izmaksas",IF('11a+c+n'!$Q971="N",'11a+c+n'!O971,0))</f>
        <v>0</v>
      </c>
      <c r="P971" s="122">
        <f>IF($C$4="Neattiecināmās izmaksas",IF('11a+c+n'!$Q971="N",'11a+c+n'!P971,0))</f>
        <v>0</v>
      </c>
    </row>
    <row r="972" spans="1:16" x14ac:dyDescent="0.2">
      <c r="A972" s="49">
        <f>IF(P972=0,0,IF(COUNTBLANK(P972)=1,0,COUNTA($P$14:P972)))</f>
        <v>0</v>
      </c>
      <c r="B972" s="21">
        <f>IF($C$4="Neattiecināmās izmaksas",IF('11a+c+n'!$Q972="N",'11a+c+n'!B972,0))</f>
        <v>0</v>
      </c>
      <c r="C972" s="21">
        <f>IF($C$4="Neattiecināmās izmaksas",IF('11a+c+n'!$Q972="N",'11a+c+n'!C972,0))</f>
        <v>0</v>
      </c>
      <c r="D972" s="21">
        <f>IF($C$4="Neattiecināmās izmaksas",IF('11a+c+n'!$Q972="N",'11a+c+n'!D972,0))</f>
        <v>0</v>
      </c>
      <c r="E972" s="42"/>
      <c r="F972" s="64"/>
      <c r="G972" s="121"/>
      <c r="H972" s="121">
        <f>IF($C$4="Neattiecināmās izmaksas",IF('11a+c+n'!$Q972="N",'11a+c+n'!H972,0))</f>
        <v>0</v>
      </c>
      <c r="I972" s="121"/>
      <c r="J972" s="121"/>
      <c r="K972" s="122">
        <f>IF($C$4="Neattiecināmās izmaksas",IF('11a+c+n'!$Q972="N",'11a+c+n'!K972,0))</f>
        <v>0</v>
      </c>
      <c r="L972" s="83">
        <f>IF($C$4="Neattiecināmās izmaksas",IF('11a+c+n'!$Q972="N",'11a+c+n'!L972,0))</f>
        <v>0</v>
      </c>
      <c r="M972" s="121">
        <f>IF($C$4="Neattiecināmās izmaksas",IF('11a+c+n'!$Q972="N",'11a+c+n'!M972,0))</f>
        <v>0</v>
      </c>
      <c r="N972" s="121">
        <f>IF($C$4="Neattiecināmās izmaksas",IF('11a+c+n'!$Q972="N",'11a+c+n'!N972,0))</f>
        <v>0</v>
      </c>
      <c r="O972" s="121">
        <f>IF($C$4="Neattiecināmās izmaksas",IF('11a+c+n'!$Q972="N",'11a+c+n'!O972,0))</f>
        <v>0</v>
      </c>
      <c r="P972" s="122">
        <f>IF($C$4="Neattiecināmās izmaksas",IF('11a+c+n'!$Q972="N",'11a+c+n'!P972,0))</f>
        <v>0</v>
      </c>
    </row>
    <row r="973" spans="1:16" x14ac:dyDescent="0.2">
      <c r="A973" s="49">
        <f>IF(P973=0,0,IF(COUNTBLANK(P973)=1,0,COUNTA($P$14:P973)))</f>
        <v>0</v>
      </c>
      <c r="B973" s="21">
        <f>IF($C$4="Neattiecināmās izmaksas",IF('11a+c+n'!$Q973="N",'11a+c+n'!B973,0))</f>
        <v>0</v>
      </c>
      <c r="C973" s="21">
        <f>IF($C$4="Neattiecināmās izmaksas",IF('11a+c+n'!$Q973="N",'11a+c+n'!C973,0))</f>
        <v>0</v>
      </c>
      <c r="D973" s="21">
        <f>IF($C$4="Neattiecināmās izmaksas",IF('11a+c+n'!$Q973="N",'11a+c+n'!D973,0))</f>
        <v>0</v>
      </c>
      <c r="E973" s="42"/>
      <c r="F973" s="64"/>
      <c r="G973" s="121"/>
      <c r="H973" s="121">
        <f>IF($C$4="Neattiecināmās izmaksas",IF('11a+c+n'!$Q973="N",'11a+c+n'!H973,0))</f>
        <v>0</v>
      </c>
      <c r="I973" s="121"/>
      <c r="J973" s="121"/>
      <c r="K973" s="122">
        <f>IF($C$4="Neattiecināmās izmaksas",IF('11a+c+n'!$Q973="N",'11a+c+n'!K973,0))</f>
        <v>0</v>
      </c>
      <c r="L973" s="83">
        <f>IF($C$4="Neattiecināmās izmaksas",IF('11a+c+n'!$Q973="N",'11a+c+n'!L973,0))</f>
        <v>0</v>
      </c>
      <c r="M973" s="121">
        <f>IF($C$4="Neattiecināmās izmaksas",IF('11a+c+n'!$Q973="N",'11a+c+n'!M973,0))</f>
        <v>0</v>
      </c>
      <c r="N973" s="121">
        <f>IF($C$4="Neattiecināmās izmaksas",IF('11a+c+n'!$Q973="N",'11a+c+n'!N973,0))</f>
        <v>0</v>
      </c>
      <c r="O973" s="121">
        <f>IF($C$4="Neattiecināmās izmaksas",IF('11a+c+n'!$Q973="N",'11a+c+n'!O973,0))</f>
        <v>0</v>
      </c>
      <c r="P973" s="122">
        <f>IF($C$4="Neattiecināmās izmaksas",IF('11a+c+n'!$Q973="N",'11a+c+n'!P973,0))</f>
        <v>0</v>
      </c>
    </row>
    <row r="974" spans="1:16" x14ac:dyDescent="0.2">
      <c r="A974" s="49">
        <f>IF(P974=0,0,IF(COUNTBLANK(P974)=1,0,COUNTA($P$14:P974)))</f>
        <v>0</v>
      </c>
      <c r="B974" s="21">
        <f>IF($C$4="Neattiecināmās izmaksas",IF('11a+c+n'!$Q974="N",'11a+c+n'!B974,0))</f>
        <v>0</v>
      </c>
      <c r="C974" s="21">
        <f>IF($C$4="Neattiecināmās izmaksas",IF('11a+c+n'!$Q974="N",'11a+c+n'!C974,0))</f>
        <v>0</v>
      </c>
      <c r="D974" s="21">
        <f>IF($C$4="Neattiecināmās izmaksas",IF('11a+c+n'!$Q974="N",'11a+c+n'!D974,0))</f>
        <v>0</v>
      </c>
      <c r="E974" s="42"/>
      <c r="F974" s="64"/>
      <c r="G974" s="121"/>
      <c r="H974" s="121">
        <f>IF($C$4="Neattiecināmās izmaksas",IF('11a+c+n'!$Q974="N",'11a+c+n'!H974,0))</f>
        <v>0</v>
      </c>
      <c r="I974" s="121"/>
      <c r="J974" s="121"/>
      <c r="K974" s="122">
        <f>IF($C$4="Neattiecināmās izmaksas",IF('11a+c+n'!$Q974="N",'11a+c+n'!K974,0))</f>
        <v>0</v>
      </c>
      <c r="L974" s="83">
        <f>IF($C$4="Neattiecināmās izmaksas",IF('11a+c+n'!$Q974="N",'11a+c+n'!L974,0))</f>
        <v>0</v>
      </c>
      <c r="M974" s="121">
        <f>IF($C$4="Neattiecināmās izmaksas",IF('11a+c+n'!$Q974="N",'11a+c+n'!M974,0))</f>
        <v>0</v>
      </c>
      <c r="N974" s="121">
        <f>IF($C$4="Neattiecināmās izmaksas",IF('11a+c+n'!$Q974="N",'11a+c+n'!N974,0))</f>
        <v>0</v>
      </c>
      <c r="O974" s="121">
        <f>IF($C$4="Neattiecināmās izmaksas",IF('11a+c+n'!$Q974="N",'11a+c+n'!O974,0))</f>
        <v>0</v>
      </c>
      <c r="P974" s="122">
        <f>IF($C$4="Neattiecināmās izmaksas",IF('11a+c+n'!$Q974="N",'11a+c+n'!P974,0))</f>
        <v>0</v>
      </c>
    </row>
    <row r="975" spans="1:16" x14ac:dyDescent="0.2">
      <c r="A975" s="49">
        <f>IF(P975=0,0,IF(COUNTBLANK(P975)=1,0,COUNTA($P$14:P975)))</f>
        <v>0</v>
      </c>
      <c r="B975" s="21">
        <f>IF($C$4="Neattiecināmās izmaksas",IF('11a+c+n'!$Q975="N",'11a+c+n'!B975,0))</f>
        <v>0</v>
      </c>
      <c r="C975" s="21">
        <f>IF($C$4="Neattiecināmās izmaksas",IF('11a+c+n'!$Q975="N",'11a+c+n'!C975,0))</f>
        <v>0</v>
      </c>
      <c r="D975" s="21">
        <f>IF($C$4="Neattiecināmās izmaksas",IF('11a+c+n'!$Q975="N",'11a+c+n'!D975,0))</f>
        <v>0</v>
      </c>
      <c r="E975" s="42"/>
      <c r="F975" s="64"/>
      <c r="G975" s="121"/>
      <c r="H975" s="121">
        <f>IF($C$4="Neattiecināmās izmaksas",IF('11a+c+n'!$Q975="N",'11a+c+n'!H975,0))</f>
        <v>0</v>
      </c>
      <c r="I975" s="121"/>
      <c r="J975" s="121"/>
      <c r="K975" s="122">
        <f>IF($C$4="Neattiecināmās izmaksas",IF('11a+c+n'!$Q975="N",'11a+c+n'!K975,0))</f>
        <v>0</v>
      </c>
      <c r="L975" s="83">
        <f>IF($C$4="Neattiecināmās izmaksas",IF('11a+c+n'!$Q975="N",'11a+c+n'!L975,0))</f>
        <v>0</v>
      </c>
      <c r="M975" s="121">
        <f>IF($C$4="Neattiecināmās izmaksas",IF('11a+c+n'!$Q975="N",'11a+c+n'!M975,0))</f>
        <v>0</v>
      </c>
      <c r="N975" s="121">
        <f>IF($C$4="Neattiecināmās izmaksas",IF('11a+c+n'!$Q975="N",'11a+c+n'!N975,0))</f>
        <v>0</v>
      </c>
      <c r="O975" s="121">
        <f>IF($C$4="Neattiecināmās izmaksas",IF('11a+c+n'!$Q975="N",'11a+c+n'!O975,0))</f>
        <v>0</v>
      </c>
      <c r="P975" s="122">
        <f>IF($C$4="Neattiecināmās izmaksas",IF('11a+c+n'!$Q975="N",'11a+c+n'!P975,0))</f>
        <v>0</v>
      </c>
    </row>
    <row r="976" spans="1:16" x14ac:dyDescent="0.2">
      <c r="A976" s="49">
        <f>IF(P976=0,0,IF(COUNTBLANK(P976)=1,0,COUNTA($P$14:P976)))</f>
        <v>0</v>
      </c>
      <c r="B976" s="21">
        <f>IF($C$4="Neattiecināmās izmaksas",IF('11a+c+n'!$Q976="N",'11a+c+n'!B976,0))</f>
        <v>0</v>
      </c>
      <c r="C976" s="21">
        <f>IF($C$4="Neattiecināmās izmaksas",IF('11a+c+n'!$Q976="N",'11a+c+n'!C976,0))</f>
        <v>0</v>
      </c>
      <c r="D976" s="21">
        <f>IF($C$4="Neattiecināmās izmaksas",IF('11a+c+n'!$Q976="N",'11a+c+n'!D976,0))</f>
        <v>0</v>
      </c>
      <c r="E976" s="42"/>
      <c r="F976" s="64"/>
      <c r="G976" s="121"/>
      <c r="H976" s="121">
        <f>IF($C$4="Neattiecināmās izmaksas",IF('11a+c+n'!$Q976="N",'11a+c+n'!H976,0))</f>
        <v>0</v>
      </c>
      <c r="I976" s="121"/>
      <c r="J976" s="121"/>
      <c r="K976" s="122">
        <f>IF($C$4="Neattiecināmās izmaksas",IF('11a+c+n'!$Q976="N",'11a+c+n'!K976,0))</f>
        <v>0</v>
      </c>
      <c r="L976" s="83">
        <f>IF($C$4="Neattiecināmās izmaksas",IF('11a+c+n'!$Q976="N",'11a+c+n'!L976,0))</f>
        <v>0</v>
      </c>
      <c r="M976" s="121">
        <f>IF($C$4="Neattiecināmās izmaksas",IF('11a+c+n'!$Q976="N",'11a+c+n'!M976,0))</f>
        <v>0</v>
      </c>
      <c r="N976" s="121">
        <f>IF($C$4="Neattiecināmās izmaksas",IF('11a+c+n'!$Q976="N",'11a+c+n'!N976,0))</f>
        <v>0</v>
      </c>
      <c r="O976" s="121">
        <f>IF($C$4="Neattiecināmās izmaksas",IF('11a+c+n'!$Q976="N",'11a+c+n'!O976,0))</f>
        <v>0</v>
      </c>
      <c r="P976" s="122">
        <f>IF($C$4="Neattiecināmās izmaksas",IF('11a+c+n'!$Q976="N",'11a+c+n'!P976,0))</f>
        <v>0</v>
      </c>
    </row>
    <row r="977" spans="1:16" x14ac:dyDescent="0.2">
      <c r="A977" s="49">
        <f>IF(P977=0,0,IF(COUNTBLANK(P977)=1,0,COUNTA($P$14:P977)))</f>
        <v>0</v>
      </c>
      <c r="B977" s="21">
        <f>IF($C$4="Neattiecināmās izmaksas",IF('11a+c+n'!$Q977="N",'11a+c+n'!B977,0))</f>
        <v>0</v>
      </c>
      <c r="C977" s="21">
        <f>IF($C$4="Neattiecināmās izmaksas",IF('11a+c+n'!$Q977="N",'11a+c+n'!C977,0))</f>
        <v>0</v>
      </c>
      <c r="D977" s="21">
        <f>IF($C$4="Neattiecināmās izmaksas",IF('11a+c+n'!$Q977="N",'11a+c+n'!D977,0))</f>
        <v>0</v>
      </c>
      <c r="E977" s="42"/>
      <c r="F977" s="64"/>
      <c r="G977" s="121"/>
      <c r="H977" s="121">
        <f>IF($C$4="Neattiecināmās izmaksas",IF('11a+c+n'!$Q977="N",'11a+c+n'!H977,0))</f>
        <v>0</v>
      </c>
      <c r="I977" s="121"/>
      <c r="J977" s="121"/>
      <c r="K977" s="122">
        <f>IF($C$4="Neattiecināmās izmaksas",IF('11a+c+n'!$Q977="N",'11a+c+n'!K977,0))</f>
        <v>0</v>
      </c>
      <c r="L977" s="83">
        <f>IF($C$4="Neattiecināmās izmaksas",IF('11a+c+n'!$Q977="N",'11a+c+n'!L977,0))</f>
        <v>0</v>
      </c>
      <c r="M977" s="121">
        <f>IF($C$4="Neattiecināmās izmaksas",IF('11a+c+n'!$Q977="N",'11a+c+n'!M977,0))</f>
        <v>0</v>
      </c>
      <c r="N977" s="121">
        <f>IF($C$4="Neattiecināmās izmaksas",IF('11a+c+n'!$Q977="N",'11a+c+n'!N977,0))</f>
        <v>0</v>
      </c>
      <c r="O977" s="121">
        <f>IF($C$4="Neattiecināmās izmaksas",IF('11a+c+n'!$Q977="N",'11a+c+n'!O977,0))</f>
        <v>0</v>
      </c>
      <c r="P977" s="122">
        <f>IF($C$4="Neattiecināmās izmaksas",IF('11a+c+n'!$Q977="N",'11a+c+n'!P977,0))</f>
        <v>0</v>
      </c>
    </row>
    <row r="978" spans="1:16" x14ac:dyDescent="0.2">
      <c r="A978" s="49">
        <f>IF(P978=0,0,IF(COUNTBLANK(P978)=1,0,COUNTA($P$14:P978)))</f>
        <v>0</v>
      </c>
      <c r="B978" s="21">
        <f>IF($C$4="Neattiecināmās izmaksas",IF('11a+c+n'!$Q978="N",'11a+c+n'!B978,0))</f>
        <v>0</v>
      </c>
      <c r="C978" s="21">
        <f>IF($C$4="Neattiecināmās izmaksas",IF('11a+c+n'!$Q978="N",'11a+c+n'!C978,0))</f>
        <v>0</v>
      </c>
      <c r="D978" s="21">
        <f>IF($C$4="Neattiecināmās izmaksas",IF('11a+c+n'!$Q978="N",'11a+c+n'!D978,0))</f>
        <v>0</v>
      </c>
      <c r="E978" s="42"/>
      <c r="F978" s="64"/>
      <c r="G978" s="121"/>
      <c r="H978" s="121">
        <f>IF($C$4="Neattiecināmās izmaksas",IF('11a+c+n'!$Q978="N",'11a+c+n'!H978,0))</f>
        <v>0</v>
      </c>
      <c r="I978" s="121"/>
      <c r="J978" s="121"/>
      <c r="K978" s="122">
        <f>IF($C$4="Neattiecināmās izmaksas",IF('11a+c+n'!$Q978="N",'11a+c+n'!K978,0))</f>
        <v>0</v>
      </c>
      <c r="L978" s="83">
        <f>IF($C$4="Neattiecināmās izmaksas",IF('11a+c+n'!$Q978="N",'11a+c+n'!L978,0))</f>
        <v>0</v>
      </c>
      <c r="M978" s="121">
        <f>IF($C$4="Neattiecināmās izmaksas",IF('11a+c+n'!$Q978="N",'11a+c+n'!M978,0))</f>
        <v>0</v>
      </c>
      <c r="N978" s="121">
        <f>IF($C$4="Neattiecināmās izmaksas",IF('11a+c+n'!$Q978="N",'11a+c+n'!N978,0))</f>
        <v>0</v>
      </c>
      <c r="O978" s="121">
        <f>IF($C$4="Neattiecināmās izmaksas",IF('11a+c+n'!$Q978="N",'11a+c+n'!O978,0))</f>
        <v>0</v>
      </c>
      <c r="P978" s="122">
        <f>IF($C$4="Neattiecināmās izmaksas",IF('11a+c+n'!$Q978="N",'11a+c+n'!P978,0))</f>
        <v>0</v>
      </c>
    </row>
    <row r="979" spans="1:16" x14ac:dyDescent="0.2">
      <c r="A979" s="49">
        <f>IF(P979=0,0,IF(COUNTBLANK(P979)=1,0,COUNTA($P$14:P979)))</f>
        <v>0</v>
      </c>
      <c r="B979" s="21">
        <f>IF($C$4="Neattiecināmās izmaksas",IF('11a+c+n'!$Q979="N",'11a+c+n'!B979,0))</f>
        <v>0</v>
      </c>
      <c r="C979" s="21">
        <f>IF($C$4="Neattiecināmās izmaksas",IF('11a+c+n'!$Q979="N",'11a+c+n'!C979,0))</f>
        <v>0</v>
      </c>
      <c r="D979" s="21">
        <f>IF($C$4="Neattiecināmās izmaksas",IF('11a+c+n'!$Q979="N",'11a+c+n'!D979,0))</f>
        <v>0</v>
      </c>
      <c r="E979" s="42"/>
      <c r="F979" s="64"/>
      <c r="G979" s="121"/>
      <c r="H979" s="121">
        <f>IF($C$4="Neattiecināmās izmaksas",IF('11a+c+n'!$Q979="N",'11a+c+n'!H979,0))</f>
        <v>0</v>
      </c>
      <c r="I979" s="121"/>
      <c r="J979" s="121"/>
      <c r="K979" s="122">
        <f>IF($C$4="Neattiecināmās izmaksas",IF('11a+c+n'!$Q979="N",'11a+c+n'!K979,0))</f>
        <v>0</v>
      </c>
      <c r="L979" s="83">
        <f>IF($C$4="Neattiecināmās izmaksas",IF('11a+c+n'!$Q979="N",'11a+c+n'!L979,0))</f>
        <v>0</v>
      </c>
      <c r="M979" s="121">
        <f>IF($C$4="Neattiecināmās izmaksas",IF('11a+c+n'!$Q979="N",'11a+c+n'!M979,0))</f>
        <v>0</v>
      </c>
      <c r="N979" s="121">
        <f>IF($C$4="Neattiecināmās izmaksas",IF('11a+c+n'!$Q979="N",'11a+c+n'!N979,0))</f>
        <v>0</v>
      </c>
      <c r="O979" s="121">
        <f>IF($C$4="Neattiecināmās izmaksas",IF('11a+c+n'!$Q979="N",'11a+c+n'!O979,0))</f>
        <v>0</v>
      </c>
      <c r="P979" s="122">
        <f>IF($C$4="Neattiecināmās izmaksas",IF('11a+c+n'!$Q979="N",'11a+c+n'!P979,0))</f>
        <v>0</v>
      </c>
    </row>
    <row r="980" spans="1:16" x14ac:dyDescent="0.2">
      <c r="A980" s="49">
        <f>IF(P980=0,0,IF(COUNTBLANK(P980)=1,0,COUNTA($P$14:P980)))</f>
        <v>0</v>
      </c>
      <c r="B980" s="21">
        <f>IF($C$4="Neattiecināmās izmaksas",IF('11a+c+n'!$Q980="N",'11a+c+n'!B980,0))</f>
        <v>0</v>
      </c>
      <c r="C980" s="21">
        <f>IF($C$4="Neattiecināmās izmaksas",IF('11a+c+n'!$Q980="N",'11a+c+n'!C980,0))</f>
        <v>0</v>
      </c>
      <c r="D980" s="21">
        <f>IF($C$4="Neattiecināmās izmaksas",IF('11a+c+n'!$Q980="N",'11a+c+n'!D980,0))</f>
        <v>0</v>
      </c>
      <c r="E980" s="42"/>
      <c r="F980" s="64"/>
      <c r="G980" s="121"/>
      <c r="H980" s="121">
        <f>IF($C$4="Neattiecināmās izmaksas",IF('11a+c+n'!$Q980="N",'11a+c+n'!H980,0))</f>
        <v>0</v>
      </c>
      <c r="I980" s="121"/>
      <c r="J980" s="121"/>
      <c r="K980" s="122">
        <f>IF($C$4="Neattiecināmās izmaksas",IF('11a+c+n'!$Q980="N",'11a+c+n'!K980,0))</f>
        <v>0</v>
      </c>
      <c r="L980" s="83">
        <f>IF($C$4="Neattiecināmās izmaksas",IF('11a+c+n'!$Q980="N",'11a+c+n'!L980,0))</f>
        <v>0</v>
      </c>
      <c r="M980" s="121">
        <f>IF($C$4="Neattiecināmās izmaksas",IF('11a+c+n'!$Q980="N",'11a+c+n'!M980,0))</f>
        <v>0</v>
      </c>
      <c r="N980" s="121">
        <f>IF($C$4="Neattiecināmās izmaksas",IF('11a+c+n'!$Q980="N",'11a+c+n'!N980,0))</f>
        <v>0</v>
      </c>
      <c r="O980" s="121">
        <f>IF($C$4="Neattiecināmās izmaksas",IF('11a+c+n'!$Q980="N",'11a+c+n'!O980,0))</f>
        <v>0</v>
      </c>
      <c r="P980" s="122">
        <f>IF($C$4="Neattiecināmās izmaksas",IF('11a+c+n'!$Q980="N",'11a+c+n'!P980,0))</f>
        <v>0</v>
      </c>
    </row>
    <row r="981" spans="1:16" x14ac:dyDescent="0.2">
      <c r="A981" s="49">
        <f>IF(P981=0,0,IF(COUNTBLANK(P981)=1,0,COUNTA($P$14:P981)))</f>
        <v>0</v>
      </c>
      <c r="B981" s="21">
        <f>IF($C$4="Neattiecināmās izmaksas",IF('11a+c+n'!$Q981="N",'11a+c+n'!B981,0))</f>
        <v>0</v>
      </c>
      <c r="C981" s="21">
        <f>IF($C$4="Neattiecināmās izmaksas",IF('11a+c+n'!$Q981="N",'11a+c+n'!C981,0))</f>
        <v>0</v>
      </c>
      <c r="D981" s="21">
        <f>IF($C$4="Neattiecināmās izmaksas",IF('11a+c+n'!$Q981="N",'11a+c+n'!D981,0))</f>
        <v>0</v>
      </c>
      <c r="E981" s="42"/>
      <c r="F981" s="64"/>
      <c r="G981" s="121"/>
      <c r="H981" s="121">
        <f>IF($C$4="Neattiecināmās izmaksas",IF('11a+c+n'!$Q981="N",'11a+c+n'!H981,0))</f>
        <v>0</v>
      </c>
      <c r="I981" s="121"/>
      <c r="J981" s="121"/>
      <c r="K981" s="122">
        <f>IF($C$4="Neattiecināmās izmaksas",IF('11a+c+n'!$Q981="N",'11a+c+n'!K981,0))</f>
        <v>0</v>
      </c>
      <c r="L981" s="83">
        <f>IF($C$4="Neattiecināmās izmaksas",IF('11a+c+n'!$Q981="N",'11a+c+n'!L981,0))</f>
        <v>0</v>
      </c>
      <c r="M981" s="121">
        <f>IF($C$4="Neattiecināmās izmaksas",IF('11a+c+n'!$Q981="N",'11a+c+n'!M981,0))</f>
        <v>0</v>
      </c>
      <c r="N981" s="121">
        <f>IF($C$4="Neattiecināmās izmaksas",IF('11a+c+n'!$Q981="N",'11a+c+n'!N981,0))</f>
        <v>0</v>
      </c>
      <c r="O981" s="121">
        <f>IF($C$4="Neattiecināmās izmaksas",IF('11a+c+n'!$Q981="N",'11a+c+n'!O981,0))</f>
        <v>0</v>
      </c>
      <c r="P981" s="122">
        <f>IF($C$4="Neattiecināmās izmaksas",IF('11a+c+n'!$Q981="N",'11a+c+n'!P981,0))</f>
        <v>0</v>
      </c>
    </row>
    <row r="982" spans="1:16" x14ac:dyDescent="0.2">
      <c r="A982" s="49">
        <f>IF(P982=0,0,IF(COUNTBLANK(P982)=1,0,COUNTA($P$14:P982)))</f>
        <v>0</v>
      </c>
      <c r="B982" s="21">
        <f>IF($C$4="Neattiecināmās izmaksas",IF('11a+c+n'!$Q982="N",'11a+c+n'!B982,0))</f>
        <v>0</v>
      </c>
      <c r="C982" s="21">
        <f>IF($C$4="Neattiecināmās izmaksas",IF('11a+c+n'!$Q982="N",'11a+c+n'!C982,0))</f>
        <v>0</v>
      </c>
      <c r="D982" s="21">
        <f>IF($C$4="Neattiecināmās izmaksas",IF('11a+c+n'!$Q982="N",'11a+c+n'!D982,0))</f>
        <v>0</v>
      </c>
      <c r="E982" s="42"/>
      <c r="F982" s="64"/>
      <c r="G982" s="121"/>
      <c r="H982" s="121">
        <f>IF($C$4="Neattiecināmās izmaksas",IF('11a+c+n'!$Q982="N",'11a+c+n'!H982,0))</f>
        <v>0</v>
      </c>
      <c r="I982" s="121"/>
      <c r="J982" s="121"/>
      <c r="K982" s="122">
        <f>IF($C$4="Neattiecināmās izmaksas",IF('11a+c+n'!$Q982="N",'11a+c+n'!K982,0))</f>
        <v>0</v>
      </c>
      <c r="L982" s="83">
        <f>IF($C$4="Neattiecināmās izmaksas",IF('11a+c+n'!$Q982="N",'11a+c+n'!L982,0))</f>
        <v>0</v>
      </c>
      <c r="M982" s="121">
        <f>IF($C$4="Neattiecināmās izmaksas",IF('11a+c+n'!$Q982="N",'11a+c+n'!M982,0))</f>
        <v>0</v>
      </c>
      <c r="N982" s="121">
        <f>IF($C$4="Neattiecināmās izmaksas",IF('11a+c+n'!$Q982="N",'11a+c+n'!N982,0))</f>
        <v>0</v>
      </c>
      <c r="O982" s="121">
        <f>IF($C$4="Neattiecināmās izmaksas",IF('11a+c+n'!$Q982="N",'11a+c+n'!O982,0))</f>
        <v>0</v>
      </c>
      <c r="P982" s="122">
        <f>IF($C$4="Neattiecināmās izmaksas",IF('11a+c+n'!$Q982="N",'11a+c+n'!P982,0))</f>
        <v>0</v>
      </c>
    </row>
    <row r="983" spans="1:16" x14ac:dyDescent="0.2">
      <c r="A983" s="49">
        <f>IF(P983=0,0,IF(COUNTBLANK(P983)=1,0,COUNTA($P$14:P983)))</f>
        <v>0</v>
      </c>
      <c r="B983" s="21">
        <f>IF($C$4="Neattiecināmās izmaksas",IF('11a+c+n'!$Q983="N",'11a+c+n'!B983,0))</f>
        <v>0</v>
      </c>
      <c r="C983" s="21">
        <f>IF($C$4="Neattiecināmās izmaksas",IF('11a+c+n'!$Q983="N",'11a+c+n'!C983,0))</f>
        <v>0</v>
      </c>
      <c r="D983" s="21">
        <f>IF($C$4="Neattiecināmās izmaksas",IF('11a+c+n'!$Q983="N",'11a+c+n'!D983,0))</f>
        <v>0</v>
      </c>
      <c r="E983" s="42"/>
      <c r="F983" s="64"/>
      <c r="G983" s="121"/>
      <c r="H983" s="121">
        <f>IF($C$4="Neattiecināmās izmaksas",IF('11a+c+n'!$Q983="N",'11a+c+n'!H983,0))</f>
        <v>0</v>
      </c>
      <c r="I983" s="121"/>
      <c r="J983" s="121"/>
      <c r="K983" s="122">
        <f>IF($C$4="Neattiecināmās izmaksas",IF('11a+c+n'!$Q983="N",'11a+c+n'!K983,0))</f>
        <v>0</v>
      </c>
      <c r="L983" s="83">
        <f>IF($C$4="Neattiecināmās izmaksas",IF('11a+c+n'!$Q983="N",'11a+c+n'!L983,0))</f>
        <v>0</v>
      </c>
      <c r="M983" s="121">
        <f>IF($C$4="Neattiecināmās izmaksas",IF('11a+c+n'!$Q983="N",'11a+c+n'!M983,0))</f>
        <v>0</v>
      </c>
      <c r="N983" s="121">
        <f>IF($C$4="Neattiecināmās izmaksas",IF('11a+c+n'!$Q983="N",'11a+c+n'!N983,0))</f>
        <v>0</v>
      </c>
      <c r="O983" s="121">
        <f>IF($C$4="Neattiecināmās izmaksas",IF('11a+c+n'!$Q983="N",'11a+c+n'!O983,0))</f>
        <v>0</v>
      </c>
      <c r="P983" s="122">
        <f>IF($C$4="Neattiecināmās izmaksas",IF('11a+c+n'!$Q983="N",'11a+c+n'!P983,0))</f>
        <v>0</v>
      </c>
    </row>
    <row r="984" spans="1:16" x14ac:dyDescent="0.2">
      <c r="A984" s="49">
        <f>IF(P984=0,0,IF(COUNTBLANK(P984)=1,0,COUNTA($P$14:P984)))</f>
        <v>0</v>
      </c>
      <c r="B984" s="21">
        <f>IF($C$4="Neattiecināmās izmaksas",IF('11a+c+n'!$Q984="N",'11a+c+n'!B984,0))</f>
        <v>0</v>
      </c>
      <c r="C984" s="21">
        <f>IF($C$4="Neattiecināmās izmaksas",IF('11a+c+n'!$Q984="N",'11a+c+n'!C984,0))</f>
        <v>0</v>
      </c>
      <c r="D984" s="21">
        <f>IF($C$4="Neattiecināmās izmaksas",IF('11a+c+n'!$Q984="N",'11a+c+n'!D984,0))</f>
        <v>0</v>
      </c>
      <c r="E984" s="42"/>
      <c r="F984" s="64"/>
      <c r="G984" s="121"/>
      <c r="H984" s="121">
        <f>IF($C$4="Neattiecināmās izmaksas",IF('11a+c+n'!$Q984="N",'11a+c+n'!H984,0))</f>
        <v>0</v>
      </c>
      <c r="I984" s="121"/>
      <c r="J984" s="121"/>
      <c r="K984" s="122">
        <f>IF($C$4="Neattiecināmās izmaksas",IF('11a+c+n'!$Q984="N",'11a+c+n'!K984,0))</f>
        <v>0</v>
      </c>
      <c r="L984" s="83">
        <f>IF($C$4="Neattiecināmās izmaksas",IF('11a+c+n'!$Q984="N",'11a+c+n'!L984,0))</f>
        <v>0</v>
      </c>
      <c r="M984" s="121">
        <f>IF($C$4="Neattiecināmās izmaksas",IF('11a+c+n'!$Q984="N",'11a+c+n'!M984,0))</f>
        <v>0</v>
      </c>
      <c r="N984" s="121">
        <f>IF($C$4="Neattiecināmās izmaksas",IF('11a+c+n'!$Q984="N",'11a+c+n'!N984,0))</f>
        <v>0</v>
      </c>
      <c r="O984" s="121">
        <f>IF($C$4="Neattiecināmās izmaksas",IF('11a+c+n'!$Q984="N",'11a+c+n'!O984,0))</f>
        <v>0</v>
      </c>
      <c r="P984" s="122">
        <f>IF($C$4="Neattiecināmās izmaksas",IF('11a+c+n'!$Q984="N",'11a+c+n'!P984,0))</f>
        <v>0</v>
      </c>
    </row>
    <row r="985" spans="1:16" x14ac:dyDescent="0.2">
      <c r="A985" s="49">
        <f>IF(P985=0,0,IF(COUNTBLANK(P985)=1,0,COUNTA($P$14:P985)))</f>
        <v>0</v>
      </c>
      <c r="B985" s="21">
        <f>IF($C$4="Neattiecināmās izmaksas",IF('11a+c+n'!$Q985="N",'11a+c+n'!B985,0))</f>
        <v>0</v>
      </c>
      <c r="C985" s="21">
        <f>IF($C$4="Neattiecināmās izmaksas",IF('11a+c+n'!$Q985="N",'11a+c+n'!C985,0))</f>
        <v>0</v>
      </c>
      <c r="D985" s="21">
        <f>IF($C$4="Neattiecināmās izmaksas",IF('11a+c+n'!$Q985="N",'11a+c+n'!D985,0))</f>
        <v>0</v>
      </c>
      <c r="E985" s="42"/>
      <c r="F985" s="64"/>
      <c r="G985" s="121"/>
      <c r="H985" s="121">
        <f>IF($C$4="Neattiecināmās izmaksas",IF('11a+c+n'!$Q985="N",'11a+c+n'!H985,0))</f>
        <v>0</v>
      </c>
      <c r="I985" s="121"/>
      <c r="J985" s="121"/>
      <c r="K985" s="122">
        <f>IF($C$4="Neattiecināmās izmaksas",IF('11a+c+n'!$Q985="N",'11a+c+n'!K985,0))</f>
        <v>0</v>
      </c>
      <c r="L985" s="83">
        <f>IF($C$4="Neattiecināmās izmaksas",IF('11a+c+n'!$Q985="N",'11a+c+n'!L985,0))</f>
        <v>0</v>
      </c>
      <c r="M985" s="121">
        <f>IF($C$4="Neattiecināmās izmaksas",IF('11a+c+n'!$Q985="N",'11a+c+n'!M985,0))</f>
        <v>0</v>
      </c>
      <c r="N985" s="121">
        <f>IF($C$4="Neattiecināmās izmaksas",IF('11a+c+n'!$Q985="N",'11a+c+n'!N985,0))</f>
        <v>0</v>
      </c>
      <c r="O985" s="121">
        <f>IF($C$4="Neattiecināmās izmaksas",IF('11a+c+n'!$Q985="N",'11a+c+n'!O985,0))</f>
        <v>0</v>
      </c>
      <c r="P985" s="122">
        <f>IF($C$4="Neattiecināmās izmaksas",IF('11a+c+n'!$Q985="N",'11a+c+n'!P985,0))</f>
        <v>0</v>
      </c>
    </row>
    <row r="986" spans="1:16" x14ac:dyDescent="0.2">
      <c r="A986" s="49">
        <f>IF(P986=0,0,IF(COUNTBLANK(P986)=1,0,COUNTA($P$14:P986)))</f>
        <v>0</v>
      </c>
      <c r="B986" s="21">
        <f>IF($C$4="Neattiecināmās izmaksas",IF('11a+c+n'!$Q986="N",'11a+c+n'!B986,0))</f>
        <v>0</v>
      </c>
      <c r="C986" s="21">
        <f>IF($C$4="Neattiecināmās izmaksas",IF('11a+c+n'!$Q986="N",'11a+c+n'!C986,0))</f>
        <v>0</v>
      </c>
      <c r="D986" s="21">
        <f>IF($C$4="Neattiecināmās izmaksas",IF('11a+c+n'!$Q986="N",'11a+c+n'!D986,0))</f>
        <v>0</v>
      </c>
      <c r="E986" s="42"/>
      <c r="F986" s="64"/>
      <c r="G986" s="121"/>
      <c r="H986" s="121">
        <f>IF($C$4="Neattiecināmās izmaksas",IF('11a+c+n'!$Q986="N",'11a+c+n'!H986,0))</f>
        <v>0</v>
      </c>
      <c r="I986" s="121"/>
      <c r="J986" s="121"/>
      <c r="K986" s="122">
        <f>IF($C$4="Neattiecināmās izmaksas",IF('11a+c+n'!$Q986="N",'11a+c+n'!K986,0))</f>
        <v>0</v>
      </c>
      <c r="L986" s="83">
        <f>IF($C$4="Neattiecināmās izmaksas",IF('11a+c+n'!$Q986="N",'11a+c+n'!L986,0))</f>
        <v>0</v>
      </c>
      <c r="M986" s="121">
        <f>IF($C$4="Neattiecināmās izmaksas",IF('11a+c+n'!$Q986="N",'11a+c+n'!M986,0))</f>
        <v>0</v>
      </c>
      <c r="N986" s="121">
        <f>IF($C$4="Neattiecināmās izmaksas",IF('11a+c+n'!$Q986="N",'11a+c+n'!N986,0))</f>
        <v>0</v>
      </c>
      <c r="O986" s="121">
        <f>IF($C$4="Neattiecināmās izmaksas",IF('11a+c+n'!$Q986="N",'11a+c+n'!O986,0))</f>
        <v>0</v>
      </c>
      <c r="P986" s="122">
        <f>IF($C$4="Neattiecināmās izmaksas",IF('11a+c+n'!$Q986="N",'11a+c+n'!P986,0))</f>
        <v>0</v>
      </c>
    </row>
    <row r="987" spans="1:16" x14ac:dyDescent="0.2">
      <c r="A987" s="49">
        <f>IF(P987=0,0,IF(COUNTBLANK(P987)=1,0,COUNTA($P$14:P987)))</f>
        <v>0</v>
      </c>
      <c r="B987" s="21">
        <f>IF($C$4="Neattiecināmās izmaksas",IF('11a+c+n'!$Q987="N",'11a+c+n'!B987,0))</f>
        <v>0</v>
      </c>
      <c r="C987" s="21">
        <f>IF($C$4="Neattiecināmās izmaksas",IF('11a+c+n'!$Q987="N",'11a+c+n'!C987,0))</f>
        <v>0</v>
      </c>
      <c r="D987" s="21">
        <f>IF($C$4="Neattiecināmās izmaksas",IF('11a+c+n'!$Q987="N",'11a+c+n'!D987,0))</f>
        <v>0</v>
      </c>
      <c r="E987" s="42"/>
      <c r="F987" s="64"/>
      <c r="G987" s="121"/>
      <c r="H987" s="121">
        <f>IF($C$4="Neattiecināmās izmaksas",IF('11a+c+n'!$Q987="N",'11a+c+n'!H987,0))</f>
        <v>0</v>
      </c>
      <c r="I987" s="121"/>
      <c r="J987" s="121"/>
      <c r="K987" s="122">
        <f>IF($C$4="Neattiecināmās izmaksas",IF('11a+c+n'!$Q987="N",'11a+c+n'!K987,0))</f>
        <v>0</v>
      </c>
      <c r="L987" s="83">
        <f>IF($C$4="Neattiecināmās izmaksas",IF('11a+c+n'!$Q987="N",'11a+c+n'!L987,0))</f>
        <v>0</v>
      </c>
      <c r="M987" s="121">
        <f>IF($C$4="Neattiecināmās izmaksas",IF('11a+c+n'!$Q987="N",'11a+c+n'!M987,0))</f>
        <v>0</v>
      </c>
      <c r="N987" s="121">
        <f>IF($C$4="Neattiecināmās izmaksas",IF('11a+c+n'!$Q987="N",'11a+c+n'!N987,0))</f>
        <v>0</v>
      </c>
      <c r="O987" s="121">
        <f>IF($C$4="Neattiecināmās izmaksas",IF('11a+c+n'!$Q987="N",'11a+c+n'!O987,0))</f>
        <v>0</v>
      </c>
      <c r="P987" s="122">
        <f>IF($C$4="Neattiecināmās izmaksas",IF('11a+c+n'!$Q987="N",'11a+c+n'!P987,0))</f>
        <v>0</v>
      </c>
    </row>
    <row r="988" spans="1:16" x14ac:dyDescent="0.2">
      <c r="A988" s="49">
        <f>IF(P988=0,0,IF(COUNTBLANK(P988)=1,0,COUNTA($P$14:P988)))</f>
        <v>0</v>
      </c>
      <c r="B988" s="21">
        <f>IF($C$4="Neattiecināmās izmaksas",IF('11a+c+n'!$Q988="N",'11a+c+n'!B988,0))</f>
        <v>0</v>
      </c>
      <c r="C988" s="21">
        <f>IF($C$4="Neattiecināmās izmaksas",IF('11a+c+n'!$Q988="N",'11a+c+n'!C988,0))</f>
        <v>0</v>
      </c>
      <c r="D988" s="21">
        <f>IF($C$4="Neattiecināmās izmaksas",IF('11a+c+n'!$Q988="N",'11a+c+n'!D988,0))</f>
        <v>0</v>
      </c>
      <c r="E988" s="42"/>
      <c r="F988" s="64"/>
      <c r="G988" s="121"/>
      <c r="H988" s="121">
        <f>IF($C$4="Neattiecināmās izmaksas",IF('11a+c+n'!$Q988="N",'11a+c+n'!H988,0))</f>
        <v>0</v>
      </c>
      <c r="I988" s="121"/>
      <c r="J988" s="121"/>
      <c r="K988" s="122">
        <f>IF($C$4="Neattiecināmās izmaksas",IF('11a+c+n'!$Q988="N",'11a+c+n'!K988,0))</f>
        <v>0</v>
      </c>
      <c r="L988" s="83">
        <f>IF($C$4="Neattiecināmās izmaksas",IF('11a+c+n'!$Q988="N",'11a+c+n'!L988,0))</f>
        <v>0</v>
      </c>
      <c r="M988" s="121">
        <f>IF($C$4="Neattiecināmās izmaksas",IF('11a+c+n'!$Q988="N",'11a+c+n'!M988,0))</f>
        <v>0</v>
      </c>
      <c r="N988" s="121">
        <f>IF($C$4="Neattiecināmās izmaksas",IF('11a+c+n'!$Q988="N",'11a+c+n'!N988,0))</f>
        <v>0</v>
      </c>
      <c r="O988" s="121">
        <f>IF($C$4="Neattiecināmās izmaksas",IF('11a+c+n'!$Q988="N",'11a+c+n'!O988,0))</f>
        <v>0</v>
      </c>
      <c r="P988" s="122">
        <f>IF($C$4="Neattiecināmās izmaksas",IF('11a+c+n'!$Q988="N",'11a+c+n'!P988,0))</f>
        <v>0</v>
      </c>
    </row>
    <row r="989" spans="1:16" x14ac:dyDescent="0.2">
      <c r="A989" s="49">
        <f>IF(P989=0,0,IF(COUNTBLANK(P989)=1,0,COUNTA($P$14:P989)))</f>
        <v>0</v>
      </c>
      <c r="B989" s="21">
        <f>IF($C$4="Neattiecināmās izmaksas",IF('11a+c+n'!$Q989="N",'11a+c+n'!B989,0))</f>
        <v>0</v>
      </c>
      <c r="C989" s="21">
        <f>IF($C$4="Neattiecināmās izmaksas",IF('11a+c+n'!$Q989="N",'11a+c+n'!C989,0))</f>
        <v>0</v>
      </c>
      <c r="D989" s="21">
        <f>IF($C$4="Neattiecināmās izmaksas",IF('11a+c+n'!$Q989="N",'11a+c+n'!D989,0))</f>
        <v>0</v>
      </c>
      <c r="E989" s="42"/>
      <c r="F989" s="64"/>
      <c r="G989" s="121"/>
      <c r="H989" s="121">
        <f>IF($C$4="Neattiecināmās izmaksas",IF('11a+c+n'!$Q989="N",'11a+c+n'!H989,0))</f>
        <v>0</v>
      </c>
      <c r="I989" s="121"/>
      <c r="J989" s="121"/>
      <c r="K989" s="122">
        <f>IF($C$4="Neattiecināmās izmaksas",IF('11a+c+n'!$Q989="N",'11a+c+n'!K989,0))</f>
        <v>0</v>
      </c>
      <c r="L989" s="83">
        <f>IF($C$4="Neattiecināmās izmaksas",IF('11a+c+n'!$Q989="N",'11a+c+n'!L989,0))</f>
        <v>0</v>
      </c>
      <c r="M989" s="121">
        <f>IF($C$4="Neattiecināmās izmaksas",IF('11a+c+n'!$Q989="N",'11a+c+n'!M989,0))</f>
        <v>0</v>
      </c>
      <c r="N989" s="121">
        <f>IF($C$4="Neattiecināmās izmaksas",IF('11a+c+n'!$Q989="N",'11a+c+n'!N989,0))</f>
        <v>0</v>
      </c>
      <c r="O989" s="121">
        <f>IF($C$4="Neattiecināmās izmaksas",IF('11a+c+n'!$Q989="N",'11a+c+n'!O989,0))</f>
        <v>0</v>
      </c>
      <c r="P989" s="122">
        <f>IF($C$4="Neattiecināmās izmaksas",IF('11a+c+n'!$Q989="N",'11a+c+n'!P989,0))</f>
        <v>0</v>
      </c>
    </row>
    <row r="990" spans="1:16" x14ac:dyDescent="0.2">
      <c r="A990" s="49">
        <f>IF(P990=0,0,IF(COUNTBLANK(P990)=1,0,COUNTA($P$14:P990)))</f>
        <v>0</v>
      </c>
      <c r="B990" s="21">
        <f>IF($C$4="Neattiecināmās izmaksas",IF('11a+c+n'!$Q990="N",'11a+c+n'!B990,0))</f>
        <v>0</v>
      </c>
      <c r="C990" s="21">
        <f>IF($C$4="Neattiecināmās izmaksas",IF('11a+c+n'!$Q990="N",'11a+c+n'!C990,0))</f>
        <v>0</v>
      </c>
      <c r="D990" s="21">
        <f>IF($C$4="Neattiecināmās izmaksas",IF('11a+c+n'!$Q990="N",'11a+c+n'!D990,0))</f>
        <v>0</v>
      </c>
      <c r="E990" s="42"/>
      <c r="F990" s="64"/>
      <c r="G990" s="121"/>
      <c r="H990" s="121">
        <f>IF($C$4="Neattiecināmās izmaksas",IF('11a+c+n'!$Q990="N",'11a+c+n'!H990,0))</f>
        <v>0</v>
      </c>
      <c r="I990" s="121"/>
      <c r="J990" s="121"/>
      <c r="K990" s="122">
        <f>IF($C$4="Neattiecināmās izmaksas",IF('11a+c+n'!$Q990="N",'11a+c+n'!K990,0))</f>
        <v>0</v>
      </c>
      <c r="L990" s="83">
        <f>IF($C$4="Neattiecināmās izmaksas",IF('11a+c+n'!$Q990="N",'11a+c+n'!L990,0))</f>
        <v>0</v>
      </c>
      <c r="M990" s="121">
        <f>IF($C$4="Neattiecināmās izmaksas",IF('11a+c+n'!$Q990="N",'11a+c+n'!M990,0))</f>
        <v>0</v>
      </c>
      <c r="N990" s="121">
        <f>IF($C$4="Neattiecināmās izmaksas",IF('11a+c+n'!$Q990="N",'11a+c+n'!N990,0))</f>
        <v>0</v>
      </c>
      <c r="O990" s="121">
        <f>IF($C$4="Neattiecināmās izmaksas",IF('11a+c+n'!$Q990="N",'11a+c+n'!O990,0))</f>
        <v>0</v>
      </c>
      <c r="P990" s="122">
        <f>IF($C$4="Neattiecināmās izmaksas",IF('11a+c+n'!$Q990="N",'11a+c+n'!P990,0))</f>
        <v>0</v>
      </c>
    </row>
    <row r="991" spans="1:16" x14ac:dyDescent="0.2">
      <c r="A991" s="49">
        <f>IF(P991=0,0,IF(COUNTBLANK(P991)=1,0,COUNTA($P$14:P991)))</f>
        <v>0</v>
      </c>
      <c r="B991" s="21">
        <f>IF($C$4="Neattiecināmās izmaksas",IF('11a+c+n'!$Q991="N",'11a+c+n'!B991,0))</f>
        <v>0</v>
      </c>
      <c r="C991" s="21">
        <f>IF($C$4="Neattiecināmās izmaksas",IF('11a+c+n'!$Q991="N",'11a+c+n'!C991,0))</f>
        <v>0</v>
      </c>
      <c r="D991" s="21">
        <f>IF($C$4="Neattiecināmās izmaksas",IF('11a+c+n'!$Q991="N",'11a+c+n'!D991,0))</f>
        <v>0</v>
      </c>
      <c r="E991" s="42"/>
      <c r="F991" s="64"/>
      <c r="G991" s="121"/>
      <c r="H991" s="121">
        <f>IF($C$4="Neattiecināmās izmaksas",IF('11a+c+n'!$Q991="N",'11a+c+n'!H991,0))</f>
        <v>0</v>
      </c>
      <c r="I991" s="121"/>
      <c r="J991" s="121"/>
      <c r="K991" s="122">
        <f>IF($C$4="Neattiecināmās izmaksas",IF('11a+c+n'!$Q991="N",'11a+c+n'!K991,0))</f>
        <v>0</v>
      </c>
      <c r="L991" s="83">
        <f>IF($C$4="Neattiecināmās izmaksas",IF('11a+c+n'!$Q991="N",'11a+c+n'!L991,0))</f>
        <v>0</v>
      </c>
      <c r="M991" s="121">
        <f>IF($C$4="Neattiecināmās izmaksas",IF('11a+c+n'!$Q991="N",'11a+c+n'!M991,0))</f>
        <v>0</v>
      </c>
      <c r="N991" s="121">
        <f>IF($C$4="Neattiecināmās izmaksas",IF('11a+c+n'!$Q991="N",'11a+c+n'!N991,0))</f>
        <v>0</v>
      </c>
      <c r="O991" s="121">
        <f>IF($C$4="Neattiecināmās izmaksas",IF('11a+c+n'!$Q991="N",'11a+c+n'!O991,0))</f>
        <v>0</v>
      </c>
      <c r="P991" s="122">
        <f>IF($C$4="Neattiecināmās izmaksas",IF('11a+c+n'!$Q991="N",'11a+c+n'!P991,0))</f>
        <v>0</v>
      </c>
    </row>
    <row r="992" spans="1:16" x14ac:dyDescent="0.2">
      <c r="A992" s="49">
        <f>IF(P992=0,0,IF(COUNTBLANK(P992)=1,0,COUNTA($P$14:P992)))</f>
        <v>0</v>
      </c>
      <c r="B992" s="21">
        <f>IF($C$4="Neattiecināmās izmaksas",IF('11a+c+n'!$Q992="N",'11a+c+n'!B992,0))</f>
        <v>0</v>
      </c>
      <c r="C992" s="21">
        <f>IF($C$4="Neattiecināmās izmaksas",IF('11a+c+n'!$Q992="N",'11a+c+n'!C992,0))</f>
        <v>0</v>
      </c>
      <c r="D992" s="21">
        <f>IF($C$4="Neattiecināmās izmaksas",IF('11a+c+n'!$Q992="N",'11a+c+n'!D992,0))</f>
        <v>0</v>
      </c>
      <c r="E992" s="42"/>
      <c r="F992" s="64"/>
      <c r="G992" s="121"/>
      <c r="H992" s="121">
        <f>IF($C$4="Neattiecināmās izmaksas",IF('11a+c+n'!$Q992="N",'11a+c+n'!H992,0))</f>
        <v>0</v>
      </c>
      <c r="I992" s="121"/>
      <c r="J992" s="121"/>
      <c r="K992" s="122">
        <f>IF($C$4="Neattiecināmās izmaksas",IF('11a+c+n'!$Q992="N",'11a+c+n'!K992,0))</f>
        <v>0</v>
      </c>
      <c r="L992" s="83">
        <f>IF($C$4="Neattiecināmās izmaksas",IF('11a+c+n'!$Q992="N",'11a+c+n'!L992,0))</f>
        <v>0</v>
      </c>
      <c r="M992" s="121">
        <f>IF($C$4="Neattiecināmās izmaksas",IF('11a+c+n'!$Q992="N",'11a+c+n'!M992,0))</f>
        <v>0</v>
      </c>
      <c r="N992" s="121">
        <f>IF($C$4="Neattiecināmās izmaksas",IF('11a+c+n'!$Q992="N",'11a+c+n'!N992,0))</f>
        <v>0</v>
      </c>
      <c r="O992" s="121">
        <f>IF($C$4="Neattiecināmās izmaksas",IF('11a+c+n'!$Q992="N",'11a+c+n'!O992,0))</f>
        <v>0</v>
      </c>
      <c r="P992" s="122">
        <f>IF($C$4="Neattiecināmās izmaksas",IF('11a+c+n'!$Q992="N",'11a+c+n'!P992,0))</f>
        <v>0</v>
      </c>
    </row>
    <row r="993" spans="1:16" x14ac:dyDescent="0.2">
      <c r="A993" s="49">
        <f>IF(P993=0,0,IF(COUNTBLANK(P993)=1,0,COUNTA($P$14:P993)))</f>
        <v>0</v>
      </c>
      <c r="B993" s="21">
        <f>IF($C$4="Neattiecināmās izmaksas",IF('11a+c+n'!$Q993="N",'11a+c+n'!B993,0))</f>
        <v>0</v>
      </c>
      <c r="C993" s="21">
        <f>IF($C$4="Neattiecināmās izmaksas",IF('11a+c+n'!$Q993="N",'11a+c+n'!C993,0))</f>
        <v>0</v>
      </c>
      <c r="D993" s="21">
        <f>IF($C$4="Neattiecināmās izmaksas",IF('11a+c+n'!$Q993="N",'11a+c+n'!D993,0))</f>
        <v>0</v>
      </c>
      <c r="E993" s="42"/>
      <c r="F993" s="64"/>
      <c r="G993" s="121"/>
      <c r="H993" s="121">
        <f>IF($C$4="Neattiecināmās izmaksas",IF('11a+c+n'!$Q993="N",'11a+c+n'!H993,0))</f>
        <v>0</v>
      </c>
      <c r="I993" s="121"/>
      <c r="J993" s="121"/>
      <c r="K993" s="122">
        <f>IF($C$4="Neattiecināmās izmaksas",IF('11a+c+n'!$Q993="N",'11a+c+n'!K993,0))</f>
        <v>0</v>
      </c>
      <c r="L993" s="83">
        <f>IF($C$4="Neattiecināmās izmaksas",IF('11a+c+n'!$Q993="N",'11a+c+n'!L993,0))</f>
        <v>0</v>
      </c>
      <c r="M993" s="121">
        <f>IF($C$4="Neattiecināmās izmaksas",IF('11a+c+n'!$Q993="N",'11a+c+n'!M993,0))</f>
        <v>0</v>
      </c>
      <c r="N993" s="121">
        <f>IF($C$4="Neattiecināmās izmaksas",IF('11a+c+n'!$Q993="N",'11a+c+n'!N993,0))</f>
        <v>0</v>
      </c>
      <c r="O993" s="121">
        <f>IF($C$4="Neattiecināmās izmaksas",IF('11a+c+n'!$Q993="N",'11a+c+n'!O993,0))</f>
        <v>0</v>
      </c>
      <c r="P993" s="122">
        <f>IF($C$4="Neattiecināmās izmaksas",IF('11a+c+n'!$Q993="N",'11a+c+n'!P993,0))</f>
        <v>0</v>
      </c>
    </row>
    <row r="994" spans="1:16" x14ac:dyDescent="0.2">
      <c r="A994" s="49">
        <f>IF(P994=0,0,IF(COUNTBLANK(P994)=1,0,COUNTA($P$14:P994)))</f>
        <v>0</v>
      </c>
      <c r="B994" s="21">
        <f>IF($C$4="Neattiecināmās izmaksas",IF('11a+c+n'!$Q994="N",'11a+c+n'!B994,0))</f>
        <v>0</v>
      </c>
      <c r="C994" s="21">
        <f>IF($C$4="Neattiecināmās izmaksas",IF('11a+c+n'!$Q994="N",'11a+c+n'!C994,0))</f>
        <v>0</v>
      </c>
      <c r="D994" s="21">
        <f>IF($C$4="Neattiecināmās izmaksas",IF('11a+c+n'!$Q994="N",'11a+c+n'!D994,0))</f>
        <v>0</v>
      </c>
      <c r="E994" s="42"/>
      <c r="F994" s="64"/>
      <c r="G994" s="121"/>
      <c r="H994" s="121">
        <f>IF($C$4="Neattiecināmās izmaksas",IF('11a+c+n'!$Q994="N",'11a+c+n'!H994,0))</f>
        <v>0</v>
      </c>
      <c r="I994" s="121"/>
      <c r="J994" s="121"/>
      <c r="K994" s="122">
        <f>IF($C$4="Neattiecināmās izmaksas",IF('11a+c+n'!$Q994="N",'11a+c+n'!K994,0))</f>
        <v>0</v>
      </c>
      <c r="L994" s="83">
        <f>IF($C$4="Neattiecināmās izmaksas",IF('11a+c+n'!$Q994="N",'11a+c+n'!L994,0))</f>
        <v>0</v>
      </c>
      <c r="M994" s="121">
        <f>IF($C$4="Neattiecināmās izmaksas",IF('11a+c+n'!$Q994="N",'11a+c+n'!M994,0))</f>
        <v>0</v>
      </c>
      <c r="N994" s="121">
        <f>IF($C$4="Neattiecināmās izmaksas",IF('11a+c+n'!$Q994="N",'11a+c+n'!N994,0))</f>
        <v>0</v>
      </c>
      <c r="O994" s="121">
        <f>IF($C$4="Neattiecināmās izmaksas",IF('11a+c+n'!$Q994="N",'11a+c+n'!O994,0))</f>
        <v>0</v>
      </c>
      <c r="P994" s="122">
        <f>IF($C$4="Neattiecināmās izmaksas",IF('11a+c+n'!$Q994="N",'11a+c+n'!P994,0))</f>
        <v>0</v>
      </c>
    </row>
    <row r="995" spans="1:16" x14ac:dyDescent="0.2">
      <c r="A995" s="49">
        <f>IF(P995=0,0,IF(COUNTBLANK(P995)=1,0,COUNTA($P$14:P995)))</f>
        <v>0</v>
      </c>
      <c r="B995" s="21">
        <f>IF($C$4="Neattiecināmās izmaksas",IF('11a+c+n'!$Q995="N",'11a+c+n'!B995,0))</f>
        <v>0</v>
      </c>
      <c r="C995" s="21">
        <f>IF($C$4="Neattiecināmās izmaksas",IF('11a+c+n'!$Q995="N",'11a+c+n'!C995,0))</f>
        <v>0</v>
      </c>
      <c r="D995" s="21">
        <f>IF($C$4="Neattiecināmās izmaksas",IF('11a+c+n'!$Q995="N",'11a+c+n'!D995,0))</f>
        <v>0</v>
      </c>
      <c r="E995" s="42"/>
      <c r="F995" s="64"/>
      <c r="G995" s="121"/>
      <c r="H995" s="121">
        <f>IF($C$4="Neattiecināmās izmaksas",IF('11a+c+n'!$Q995="N",'11a+c+n'!H995,0))</f>
        <v>0</v>
      </c>
      <c r="I995" s="121"/>
      <c r="J995" s="121"/>
      <c r="K995" s="122">
        <f>IF($C$4="Neattiecināmās izmaksas",IF('11a+c+n'!$Q995="N",'11a+c+n'!K995,0))</f>
        <v>0</v>
      </c>
      <c r="L995" s="83">
        <f>IF($C$4="Neattiecināmās izmaksas",IF('11a+c+n'!$Q995="N",'11a+c+n'!L995,0))</f>
        <v>0</v>
      </c>
      <c r="M995" s="121">
        <f>IF($C$4="Neattiecināmās izmaksas",IF('11a+c+n'!$Q995="N",'11a+c+n'!M995,0))</f>
        <v>0</v>
      </c>
      <c r="N995" s="121">
        <f>IF($C$4="Neattiecināmās izmaksas",IF('11a+c+n'!$Q995="N",'11a+c+n'!N995,0))</f>
        <v>0</v>
      </c>
      <c r="O995" s="121">
        <f>IF($C$4="Neattiecināmās izmaksas",IF('11a+c+n'!$Q995="N",'11a+c+n'!O995,0))</f>
        <v>0</v>
      </c>
      <c r="P995" s="122">
        <f>IF($C$4="Neattiecināmās izmaksas",IF('11a+c+n'!$Q995="N",'11a+c+n'!P995,0))</f>
        <v>0</v>
      </c>
    </row>
    <row r="996" spans="1:16" x14ac:dyDescent="0.2">
      <c r="A996" s="49">
        <f>IF(P996=0,0,IF(COUNTBLANK(P996)=1,0,COUNTA($P$14:P996)))</f>
        <v>0</v>
      </c>
      <c r="B996" s="21">
        <f>IF($C$4="Neattiecināmās izmaksas",IF('11a+c+n'!$Q996="N",'11a+c+n'!B996,0))</f>
        <v>0</v>
      </c>
      <c r="C996" s="21">
        <f>IF($C$4="Neattiecināmās izmaksas",IF('11a+c+n'!$Q996="N",'11a+c+n'!C996,0))</f>
        <v>0</v>
      </c>
      <c r="D996" s="21">
        <f>IF($C$4="Neattiecināmās izmaksas",IF('11a+c+n'!$Q996="N",'11a+c+n'!D996,0))</f>
        <v>0</v>
      </c>
      <c r="E996" s="42"/>
      <c r="F996" s="64"/>
      <c r="G996" s="121"/>
      <c r="H996" s="121">
        <f>IF($C$4="Neattiecināmās izmaksas",IF('11a+c+n'!$Q996="N",'11a+c+n'!H996,0))</f>
        <v>0</v>
      </c>
      <c r="I996" s="121"/>
      <c r="J996" s="121"/>
      <c r="K996" s="122">
        <f>IF($C$4="Neattiecināmās izmaksas",IF('11a+c+n'!$Q996="N",'11a+c+n'!K996,0))</f>
        <v>0</v>
      </c>
      <c r="L996" s="83">
        <f>IF($C$4="Neattiecināmās izmaksas",IF('11a+c+n'!$Q996="N",'11a+c+n'!L996,0))</f>
        <v>0</v>
      </c>
      <c r="M996" s="121">
        <f>IF($C$4="Neattiecināmās izmaksas",IF('11a+c+n'!$Q996="N",'11a+c+n'!M996,0))</f>
        <v>0</v>
      </c>
      <c r="N996" s="121">
        <f>IF($C$4="Neattiecināmās izmaksas",IF('11a+c+n'!$Q996="N",'11a+c+n'!N996,0))</f>
        <v>0</v>
      </c>
      <c r="O996" s="121">
        <f>IF($C$4="Neattiecināmās izmaksas",IF('11a+c+n'!$Q996="N",'11a+c+n'!O996,0))</f>
        <v>0</v>
      </c>
      <c r="P996" s="122">
        <f>IF($C$4="Neattiecināmās izmaksas",IF('11a+c+n'!$Q996="N",'11a+c+n'!P996,0))</f>
        <v>0</v>
      </c>
    </row>
    <row r="997" spans="1:16" x14ac:dyDescent="0.2">
      <c r="A997" s="49">
        <f>IF(P997=0,0,IF(COUNTBLANK(P997)=1,0,COUNTA($P$14:P997)))</f>
        <v>0</v>
      </c>
      <c r="B997" s="21">
        <f>IF($C$4="Neattiecināmās izmaksas",IF('11a+c+n'!$Q997="N",'11a+c+n'!B997,0))</f>
        <v>0</v>
      </c>
      <c r="C997" s="21">
        <f>IF($C$4="Neattiecināmās izmaksas",IF('11a+c+n'!$Q997="N",'11a+c+n'!C997,0))</f>
        <v>0</v>
      </c>
      <c r="D997" s="21">
        <f>IF($C$4="Neattiecināmās izmaksas",IF('11a+c+n'!$Q997="N",'11a+c+n'!D997,0))</f>
        <v>0</v>
      </c>
      <c r="E997" s="42"/>
      <c r="F997" s="64"/>
      <c r="G997" s="121"/>
      <c r="H997" s="121">
        <f>IF($C$4="Neattiecināmās izmaksas",IF('11a+c+n'!$Q997="N",'11a+c+n'!H997,0))</f>
        <v>0</v>
      </c>
      <c r="I997" s="121"/>
      <c r="J997" s="121"/>
      <c r="K997" s="122">
        <f>IF($C$4="Neattiecināmās izmaksas",IF('11a+c+n'!$Q997="N",'11a+c+n'!K997,0))</f>
        <v>0</v>
      </c>
      <c r="L997" s="83">
        <f>IF($C$4="Neattiecināmās izmaksas",IF('11a+c+n'!$Q997="N",'11a+c+n'!L997,0))</f>
        <v>0</v>
      </c>
      <c r="M997" s="121">
        <f>IF($C$4="Neattiecināmās izmaksas",IF('11a+c+n'!$Q997="N",'11a+c+n'!M997,0))</f>
        <v>0</v>
      </c>
      <c r="N997" s="121">
        <f>IF($C$4="Neattiecināmās izmaksas",IF('11a+c+n'!$Q997="N",'11a+c+n'!N997,0))</f>
        <v>0</v>
      </c>
      <c r="O997" s="121">
        <f>IF($C$4="Neattiecināmās izmaksas",IF('11a+c+n'!$Q997="N",'11a+c+n'!O997,0))</f>
        <v>0</v>
      </c>
      <c r="P997" s="122">
        <f>IF($C$4="Neattiecināmās izmaksas",IF('11a+c+n'!$Q997="N",'11a+c+n'!P997,0))</f>
        <v>0</v>
      </c>
    </row>
    <row r="998" spans="1:16" x14ac:dyDescent="0.2">
      <c r="A998" s="49">
        <f>IF(P998=0,0,IF(COUNTBLANK(P998)=1,0,COUNTA($P$14:P998)))</f>
        <v>0</v>
      </c>
      <c r="B998" s="21">
        <f>IF($C$4="Neattiecināmās izmaksas",IF('11a+c+n'!$Q998="N",'11a+c+n'!B998,0))</f>
        <v>0</v>
      </c>
      <c r="C998" s="21">
        <f>IF($C$4="Neattiecināmās izmaksas",IF('11a+c+n'!$Q998="N",'11a+c+n'!C998,0))</f>
        <v>0</v>
      </c>
      <c r="D998" s="21">
        <f>IF($C$4="Neattiecināmās izmaksas",IF('11a+c+n'!$Q998="N",'11a+c+n'!D998,0))</f>
        <v>0</v>
      </c>
      <c r="E998" s="42"/>
      <c r="F998" s="64"/>
      <c r="G998" s="121"/>
      <c r="H998" s="121">
        <f>IF($C$4="Neattiecināmās izmaksas",IF('11a+c+n'!$Q998="N",'11a+c+n'!H998,0))</f>
        <v>0</v>
      </c>
      <c r="I998" s="121"/>
      <c r="J998" s="121"/>
      <c r="K998" s="122">
        <f>IF($C$4="Neattiecināmās izmaksas",IF('11a+c+n'!$Q998="N",'11a+c+n'!K998,0))</f>
        <v>0</v>
      </c>
      <c r="L998" s="83">
        <f>IF($C$4="Neattiecināmās izmaksas",IF('11a+c+n'!$Q998="N",'11a+c+n'!L998,0))</f>
        <v>0</v>
      </c>
      <c r="M998" s="121">
        <f>IF($C$4="Neattiecināmās izmaksas",IF('11a+c+n'!$Q998="N",'11a+c+n'!M998,0))</f>
        <v>0</v>
      </c>
      <c r="N998" s="121">
        <f>IF($C$4="Neattiecināmās izmaksas",IF('11a+c+n'!$Q998="N",'11a+c+n'!N998,0))</f>
        <v>0</v>
      </c>
      <c r="O998" s="121">
        <f>IF($C$4="Neattiecināmās izmaksas",IF('11a+c+n'!$Q998="N",'11a+c+n'!O998,0))</f>
        <v>0</v>
      </c>
      <c r="P998" s="122">
        <f>IF($C$4="Neattiecināmās izmaksas",IF('11a+c+n'!$Q998="N",'11a+c+n'!P998,0))</f>
        <v>0</v>
      </c>
    </row>
    <row r="999" spans="1:16" x14ac:dyDescent="0.2">
      <c r="A999" s="49">
        <f>IF(P999=0,0,IF(COUNTBLANK(P999)=1,0,COUNTA($P$14:P999)))</f>
        <v>0</v>
      </c>
      <c r="B999" s="21">
        <f>IF($C$4="Neattiecināmās izmaksas",IF('11a+c+n'!$Q999="N",'11a+c+n'!B999,0))</f>
        <v>0</v>
      </c>
      <c r="C999" s="21">
        <f>IF($C$4="Neattiecināmās izmaksas",IF('11a+c+n'!$Q999="N",'11a+c+n'!C999,0))</f>
        <v>0</v>
      </c>
      <c r="D999" s="21">
        <f>IF($C$4="Neattiecināmās izmaksas",IF('11a+c+n'!$Q999="N",'11a+c+n'!D999,0))</f>
        <v>0</v>
      </c>
      <c r="E999" s="42"/>
      <c r="F999" s="64"/>
      <c r="G999" s="121"/>
      <c r="H999" s="121">
        <f>IF($C$4="Neattiecināmās izmaksas",IF('11a+c+n'!$Q999="N",'11a+c+n'!H999,0))</f>
        <v>0</v>
      </c>
      <c r="I999" s="121"/>
      <c r="J999" s="121"/>
      <c r="K999" s="122">
        <f>IF($C$4="Neattiecināmās izmaksas",IF('11a+c+n'!$Q999="N",'11a+c+n'!K999,0))</f>
        <v>0</v>
      </c>
      <c r="L999" s="83">
        <f>IF($C$4="Neattiecināmās izmaksas",IF('11a+c+n'!$Q999="N",'11a+c+n'!L999,0))</f>
        <v>0</v>
      </c>
      <c r="M999" s="121">
        <f>IF($C$4="Neattiecināmās izmaksas",IF('11a+c+n'!$Q999="N",'11a+c+n'!M999,0))</f>
        <v>0</v>
      </c>
      <c r="N999" s="121">
        <f>IF($C$4="Neattiecināmās izmaksas",IF('11a+c+n'!$Q999="N",'11a+c+n'!N999,0))</f>
        <v>0</v>
      </c>
      <c r="O999" s="121">
        <f>IF($C$4="Neattiecināmās izmaksas",IF('11a+c+n'!$Q999="N",'11a+c+n'!O999,0))</f>
        <v>0</v>
      </c>
      <c r="P999" s="122">
        <f>IF($C$4="Neattiecināmās izmaksas",IF('11a+c+n'!$Q999="N",'11a+c+n'!P999,0))</f>
        <v>0</v>
      </c>
    </row>
    <row r="1000" spans="1:16" x14ac:dyDescent="0.2">
      <c r="A1000" s="49">
        <f>IF(P1000=0,0,IF(COUNTBLANK(P1000)=1,0,COUNTA($P$14:P1000)))</f>
        <v>0</v>
      </c>
      <c r="B1000" s="21">
        <f>IF($C$4="Neattiecināmās izmaksas",IF('11a+c+n'!$Q1000="N",'11a+c+n'!B1000,0))</f>
        <v>0</v>
      </c>
      <c r="C1000" s="21">
        <f>IF($C$4="Neattiecināmās izmaksas",IF('11a+c+n'!$Q1000="N",'11a+c+n'!C1000,0))</f>
        <v>0</v>
      </c>
      <c r="D1000" s="21">
        <f>IF($C$4="Neattiecināmās izmaksas",IF('11a+c+n'!$Q1000="N",'11a+c+n'!D1000,0))</f>
        <v>0</v>
      </c>
      <c r="E1000" s="42"/>
      <c r="F1000" s="64"/>
      <c r="G1000" s="121"/>
      <c r="H1000" s="121">
        <f>IF($C$4="Neattiecināmās izmaksas",IF('11a+c+n'!$Q1000="N",'11a+c+n'!H1000,0))</f>
        <v>0</v>
      </c>
      <c r="I1000" s="121"/>
      <c r="J1000" s="121"/>
      <c r="K1000" s="122">
        <f>IF($C$4="Neattiecināmās izmaksas",IF('11a+c+n'!$Q1000="N",'11a+c+n'!K1000,0))</f>
        <v>0</v>
      </c>
      <c r="L1000" s="83">
        <f>IF($C$4="Neattiecināmās izmaksas",IF('11a+c+n'!$Q1000="N",'11a+c+n'!L1000,0))</f>
        <v>0</v>
      </c>
      <c r="M1000" s="121">
        <f>IF($C$4="Neattiecināmās izmaksas",IF('11a+c+n'!$Q1000="N",'11a+c+n'!M1000,0))</f>
        <v>0</v>
      </c>
      <c r="N1000" s="121">
        <f>IF($C$4="Neattiecināmās izmaksas",IF('11a+c+n'!$Q1000="N",'11a+c+n'!N1000,0))</f>
        <v>0</v>
      </c>
      <c r="O1000" s="121">
        <f>IF($C$4="Neattiecināmās izmaksas",IF('11a+c+n'!$Q1000="N",'11a+c+n'!O1000,0))</f>
        <v>0</v>
      </c>
      <c r="P1000" s="122">
        <f>IF($C$4="Neattiecināmās izmaksas",IF('11a+c+n'!$Q1000="N",'11a+c+n'!P1000,0))</f>
        <v>0</v>
      </c>
    </row>
    <row r="1001" spans="1:16" x14ac:dyDescent="0.2">
      <c r="A1001" s="49">
        <f>IF(P1001=0,0,IF(COUNTBLANK(P1001)=1,0,COUNTA($P$14:P1001)))</f>
        <v>0</v>
      </c>
      <c r="B1001" s="21">
        <f>IF($C$4="Neattiecināmās izmaksas",IF('11a+c+n'!$Q1001="N",'11a+c+n'!B1001,0))</f>
        <v>0</v>
      </c>
      <c r="C1001" s="21">
        <f>IF($C$4="Neattiecināmās izmaksas",IF('11a+c+n'!$Q1001="N",'11a+c+n'!C1001,0))</f>
        <v>0</v>
      </c>
      <c r="D1001" s="21">
        <f>IF($C$4="Neattiecināmās izmaksas",IF('11a+c+n'!$Q1001="N",'11a+c+n'!D1001,0))</f>
        <v>0</v>
      </c>
      <c r="E1001" s="42">
        <f>IF($C$4="Neattiecināmās izmaksas",IF('11a+c+n'!$Q1001="N",'11a+c+n'!E1001,0))</f>
        <v>0</v>
      </c>
      <c r="F1001" s="64"/>
      <c r="G1001" s="121"/>
      <c r="H1001" s="121">
        <f>IF($C$4="Neattiecināmās izmaksas",IF('11a+c+n'!$Q1001="N",'11a+c+n'!H1001,0))</f>
        <v>0</v>
      </c>
      <c r="I1001" s="121"/>
      <c r="J1001" s="121"/>
      <c r="K1001" s="122">
        <f>IF($C$4="Neattiecināmās izmaksas",IF('11a+c+n'!$Q1001="N",'11a+c+n'!K1001,0))</f>
        <v>0</v>
      </c>
      <c r="L1001" s="83">
        <f>IF($C$4="Neattiecināmās izmaksas",IF('11a+c+n'!$Q1001="N",'11a+c+n'!L1001,0))</f>
        <v>0</v>
      </c>
      <c r="M1001" s="121">
        <f>IF($C$4="Neattiecināmās izmaksas",IF('11a+c+n'!$Q1001="N",'11a+c+n'!M1001,0))</f>
        <v>0</v>
      </c>
      <c r="N1001" s="121">
        <f>IF($C$4="Neattiecināmās izmaksas",IF('11a+c+n'!$Q1001="N",'11a+c+n'!N1001,0))</f>
        <v>0</v>
      </c>
      <c r="O1001" s="121">
        <f>IF($C$4="Neattiecināmās izmaksas",IF('11a+c+n'!$Q1001="N",'11a+c+n'!O1001,0))</f>
        <v>0</v>
      </c>
      <c r="P1001" s="122">
        <f>IF($C$4="Neattiecināmās izmaksas",IF('11a+c+n'!$Q1001="N",'11a+c+n'!P1001,0))</f>
        <v>0</v>
      </c>
    </row>
    <row r="1002" spans="1:16" x14ac:dyDescent="0.2">
      <c r="A1002" s="49">
        <f>IF(P1002=0,0,IF(COUNTBLANK(P1002)=1,0,COUNTA($P$14:P1002)))</f>
        <v>0</v>
      </c>
      <c r="B1002" s="21">
        <f>IF($C$4="Neattiecināmās izmaksas",IF('11a+c+n'!$Q1002="N",'11a+c+n'!B1002,0))</f>
        <v>0</v>
      </c>
      <c r="C1002" s="21">
        <f>IF($C$4="Neattiecināmās izmaksas",IF('11a+c+n'!$Q1002="N",'11a+c+n'!C1002,0))</f>
        <v>0</v>
      </c>
      <c r="D1002" s="21">
        <f>IF($C$4="Neattiecināmās izmaksas",IF('11a+c+n'!$Q1002="N",'11a+c+n'!D1002,0))</f>
        <v>0</v>
      </c>
      <c r="E1002" s="42">
        <f>IF($C$4="Neattiecināmās izmaksas",IF('11a+c+n'!$Q1002="N",'11a+c+n'!E1002,0))</f>
        <v>0</v>
      </c>
      <c r="F1002" s="64">
        <f>IF($C$4="Neattiecināmās izmaksas",IF('11a+c+n'!$Q1002="N",'11a+c+n'!F1002,0))</f>
        <v>0</v>
      </c>
      <c r="G1002" s="121">
        <f>IF($C$4="Neattiecināmās izmaksas",IF('11a+c+n'!$Q1002="N",'11a+c+n'!G1002,0))</f>
        <v>0</v>
      </c>
      <c r="H1002" s="121">
        <f>IF($C$4="Neattiecināmās izmaksas",IF('11a+c+n'!$Q1002="N",'11a+c+n'!H1002,0))</f>
        <v>0</v>
      </c>
      <c r="I1002" s="121"/>
      <c r="J1002" s="121"/>
      <c r="K1002" s="122">
        <f>IF($C$4="Neattiecināmās izmaksas",IF('11a+c+n'!$Q1002="N",'11a+c+n'!K1002,0))</f>
        <v>0</v>
      </c>
      <c r="L1002" s="83">
        <f>IF($C$4="Neattiecināmās izmaksas",IF('11a+c+n'!$Q1002="N",'11a+c+n'!L1002,0))</f>
        <v>0</v>
      </c>
      <c r="M1002" s="121">
        <f>IF($C$4="Neattiecināmās izmaksas",IF('11a+c+n'!$Q1002="N",'11a+c+n'!M1002,0))</f>
        <v>0</v>
      </c>
      <c r="N1002" s="121">
        <f>IF($C$4="Neattiecināmās izmaksas",IF('11a+c+n'!$Q1002="N",'11a+c+n'!N1002,0))</f>
        <v>0</v>
      </c>
      <c r="O1002" s="121">
        <f>IF($C$4="Neattiecināmās izmaksas",IF('11a+c+n'!$Q1002="N",'11a+c+n'!O1002,0))</f>
        <v>0</v>
      </c>
      <c r="P1002" s="122">
        <f>IF($C$4="Neattiecināmās izmaksas",IF('11a+c+n'!$Q1002="N",'11a+c+n'!P1002,0))</f>
        <v>0</v>
      </c>
    </row>
    <row r="1003" spans="1:16" x14ac:dyDescent="0.2">
      <c r="A1003" s="49">
        <f>IF(P1003=0,0,IF(COUNTBLANK(P1003)=1,0,COUNTA($P$14:P1003)))</f>
        <v>0</v>
      </c>
      <c r="B1003" s="21">
        <f>IF($C$4="Neattiecināmās izmaksas",IF('11a+c+n'!$Q1003="N",'11a+c+n'!B1003,0))</f>
        <v>0</v>
      </c>
      <c r="C1003" s="21">
        <f>IF($C$4="Neattiecināmās izmaksas",IF('11a+c+n'!$Q1003="N",'11a+c+n'!C1003,0))</f>
        <v>0</v>
      </c>
      <c r="D1003" s="21">
        <f>IF($C$4="Neattiecināmās izmaksas",IF('11a+c+n'!$Q1003="N",'11a+c+n'!D1003,0))</f>
        <v>0</v>
      </c>
      <c r="E1003" s="42">
        <f>IF($C$4="Neattiecināmās izmaksas",IF('11a+c+n'!$Q1003="N",'11a+c+n'!E1003,0))</f>
        <v>0</v>
      </c>
      <c r="F1003" s="64">
        <f>IF($C$4="Neattiecināmās izmaksas",IF('11a+c+n'!$Q1003="N",'11a+c+n'!F1003,0))</f>
        <v>0</v>
      </c>
      <c r="G1003" s="121">
        <f>IF($C$4="Neattiecināmās izmaksas",IF('11a+c+n'!$Q1003="N",'11a+c+n'!G1003,0))</f>
        <v>0</v>
      </c>
      <c r="H1003" s="121">
        <f>IF($C$4="Neattiecināmās izmaksas",IF('11a+c+n'!$Q1003="N",'11a+c+n'!H1003,0))</f>
        <v>0</v>
      </c>
      <c r="I1003" s="121"/>
      <c r="J1003" s="121"/>
      <c r="K1003" s="122">
        <f>IF($C$4="Neattiecināmās izmaksas",IF('11a+c+n'!$Q1003="N",'11a+c+n'!K1003,0))</f>
        <v>0</v>
      </c>
      <c r="L1003" s="83">
        <f>IF($C$4="Neattiecināmās izmaksas",IF('11a+c+n'!$Q1003="N",'11a+c+n'!L1003,0))</f>
        <v>0</v>
      </c>
      <c r="M1003" s="121">
        <f>IF($C$4="Neattiecināmās izmaksas",IF('11a+c+n'!$Q1003="N",'11a+c+n'!M1003,0))</f>
        <v>0</v>
      </c>
      <c r="N1003" s="121">
        <f>IF($C$4="Neattiecināmās izmaksas",IF('11a+c+n'!$Q1003="N",'11a+c+n'!N1003,0))</f>
        <v>0</v>
      </c>
      <c r="O1003" s="121">
        <f>IF($C$4="Neattiecināmās izmaksas",IF('11a+c+n'!$Q1003="N",'11a+c+n'!O1003,0))</f>
        <v>0</v>
      </c>
      <c r="P1003" s="122">
        <f>IF($C$4="Neattiecināmās izmaksas",IF('11a+c+n'!$Q1003="N",'11a+c+n'!P1003,0))</f>
        <v>0</v>
      </c>
    </row>
    <row r="1004" spans="1:16" x14ac:dyDescent="0.2">
      <c r="A1004" s="49">
        <f>IF(P1004=0,0,IF(COUNTBLANK(P1004)=1,0,COUNTA($P$14:P1004)))</f>
        <v>0</v>
      </c>
      <c r="B1004" s="21">
        <f>IF($C$4="Neattiecināmās izmaksas",IF('11a+c+n'!$Q1004="N",'11a+c+n'!B1004,0))</f>
        <v>0</v>
      </c>
      <c r="C1004" s="21">
        <f>IF($C$4="Neattiecināmās izmaksas",IF('11a+c+n'!$Q1004="N",'11a+c+n'!C1004,0))</f>
        <v>0</v>
      </c>
      <c r="D1004" s="21">
        <f>IF($C$4="Neattiecināmās izmaksas",IF('11a+c+n'!$Q1004="N",'11a+c+n'!D1004,0))</f>
        <v>0</v>
      </c>
      <c r="E1004" s="42">
        <f>IF($C$4="Neattiecināmās izmaksas",IF('11a+c+n'!$Q1004="N",'11a+c+n'!E1004,0))</f>
        <v>0</v>
      </c>
      <c r="F1004" s="64">
        <f>IF($C$4="Neattiecināmās izmaksas",IF('11a+c+n'!$Q1004="N",'11a+c+n'!F1004,0))</f>
        <v>0</v>
      </c>
      <c r="G1004" s="121">
        <f>IF($C$4="Neattiecināmās izmaksas",IF('11a+c+n'!$Q1004="N",'11a+c+n'!G1004,0))</f>
        <v>0</v>
      </c>
      <c r="H1004" s="121">
        <f>IF($C$4="Neattiecināmās izmaksas",IF('11a+c+n'!$Q1004="N",'11a+c+n'!H1004,0))</f>
        <v>0</v>
      </c>
      <c r="I1004" s="121"/>
      <c r="J1004" s="121"/>
      <c r="K1004" s="122">
        <f>IF($C$4="Neattiecināmās izmaksas",IF('11a+c+n'!$Q1004="N",'11a+c+n'!K1004,0))</f>
        <v>0</v>
      </c>
      <c r="L1004" s="83">
        <f>IF($C$4="Neattiecināmās izmaksas",IF('11a+c+n'!$Q1004="N",'11a+c+n'!L1004,0))</f>
        <v>0</v>
      </c>
      <c r="M1004" s="121">
        <f>IF($C$4="Neattiecināmās izmaksas",IF('11a+c+n'!$Q1004="N",'11a+c+n'!M1004,0))</f>
        <v>0</v>
      </c>
      <c r="N1004" s="121">
        <f>IF($C$4="Neattiecināmās izmaksas",IF('11a+c+n'!$Q1004="N",'11a+c+n'!N1004,0))</f>
        <v>0</v>
      </c>
      <c r="O1004" s="121">
        <f>IF($C$4="Neattiecināmās izmaksas",IF('11a+c+n'!$Q1004="N",'11a+c+n'!O1004,0))</f>
        <v>0</v>
      </c>
      <c r="P1004" s="122">
        <f>IF($C$4="Neattiecināmās izmaksas",IF('11a+c+n'!$Q1004="N",'11a+c+n'!P1004,0))</f>
        <v>0</v>
      </c>
    </row>
    <row r="1005" spans="1:16" x14ac:dyDescent="0.2">
      <c r="A1005" s="49">
        <f>IF(P1005=0,0,IF(COUNTBLANK(P1005)=1,0,COUNTA($P$14:P1005)))</f>
        <v>0</v>
      </c>
      <c r="B1005" s="21">
        <f>IF($C$4="Neattiecināmās izmaksas",IF('11a+c+n'!$Q1005="N",'11a+c+n'!B1005,0))</f>
        <v>0</v>
      </c>
      <c r="C1005" s="21">
        <f>IF($C$4="Neattiecināmās izmaksas",IF('11a+c+n'!$Q1005="N",'11a+c+n'!C1005,0))</f>
        <v>0</v>
      </c>
      <c r="D1005" s="21">
        <f>IF($C$4="Neattiecināmās izmaksas",IF('11a+c+n'!$Q1005="N",'11a+c+n'!D1005,0))</f>
        <v>0</v>
      </c>
      <c r="E1005" s="42">
        <f>IF($C$4="Neattiecināmās izmaksas",IF('11a+c+n'!$Q1005="N",'11a+c+n'!E1005,0))</f>
        <v>0</v>
      </c>
      <c r="F1005" s="64">
        <f>IF($C$4="Neattiecināmās izmaksas",IF('11a+c+n'!$Q1005="N",'11a+c+n'!F1005,0))</f>
        <v>0</v>
      </c>
      <c r="G1005" s="121">
        <f>IF($C$4="Neattiecināmās izmaksas",IF('11a+c+n'!$Q1005="N",'11a+c+n'!G1005,0))</f>
        <v>0</v>
      </c>
      <c r="H1005" s="121">
        <f>IF($C$4="Neattiecināmās izmaksas",IF('11a+c+n'!$Q1005="N",'11a+c+n'!H1005,0))</f>
        <v>0</v>
      </c>
      <c r="I1005" s="121"/>
      <c r="J1005" s="121"/>
      <c r="K1005" s="122">
        <f>IF($C$4="Neattiecināmās izmaksas",IF('11a+c+n'!$Q1005="N",'11a+c+n'!K1005,0))</f>
        <v>0</v>
      </c>
      <c r="L1005" s="83">
        <f>IF($C$4="Neattiecināmās izmaksas",IF('11a+c+n'!$Q1005="N",'11a+c+n'!L1005,0))</f>
        <v>0</v>
      </c>
      <c r="M1005" s="121">
        <f>IF($C$4="Neattiecināmās izmaksas",IF('11a+c+n'!$Q1005="N",'11a+c+n'!M1005,0))</f>
        <v>0</v>
      </c>
      <c r="N1005" s="121">
        <f>IF($C$4="Neattiecināmās izmaksas",IF('11a+c+n'!$Q1005="N",'11a+c+n'!N1005,0))</f>
        <v>0</v>
      </c>
      <c r="O1005" s="121">
        <f>IF($C$4="Neattiecināmās izmaksas",IF('11a+c+n'!$Q1005="N",'11a+c+n'!O1005,0))</f>
        <v>0</v>
      </c>
      <c r="P1005" s="122">
        <f>IF($C$4="Neattiecināmās izmaksas",IF('11a+c+n'!$Q1005="N",'11a+c+n'!P1005,0))</f>
        <v>0</v>
      </c>
    </row>
    <row r="1006" spans="1:16" x14ac:dyDescent="0.2">
      <c r="A1006" s="49">
        <f>IF(P1006=0,0,IF(COUNTBLANK(P1006)=1,0,COUNTA($P$14:P1006)))</f>
        <v>0</v>
      </c>
      <c r="B1006" s="21">
        <f>IF($C$4="Neattiecināmās izmaksas",IF('11a+c+n'!$Q1006="N",'11a+c+n'!B1006,0))</f>
        <v>0</v>
      </c>
      <c r="C1006" s="21">
        <f>IF($C$4="Neattiecināmās izmaksas",IF('11a+c+n'!$Q1006="N",'11a+c+n'!C1006,0))</f>
        <v>0</v>
      </c>
      <c r="D1006" s="21">
        <f>IF($C$4="Neattiecināmās izmaksas",IF('11a+c+n'!$Q1006="N",'11a+c+n'!D1006,0))</f>
        <v>0</v>
      </c>
      <c r="E1006" s="42">
        <f>IF($C$4="Neattiecināmās izmaksas",IF('11a+c+n'!$Q1006="N",'11a+c+n'!E1006,0))</f>
        <v>0</v>
      </c>
      <c r="F1006" s="64">
        <f>IF($C$4="Neattiecināmās izmaksas",IF('11a+c+n'!$Q1006="N",'11a+c+n'!F1006,0))</f>
        <v>0</v>
      </c>
      <c r="G1006" s="121">
        <f>IF($C$4="Neattiecināmās izmaksas",IF('11a+c+n'!$Q1006="N",'11a+c+n'!G1006,0))</f>
        <v>0</v>
      </c>
      <c r="H1006" s="121">
        <f>IF($C$4="Neattiecināmās izmaksas",IF('11a+c+n'!$Q1006="N",'11a+c+n'!H1006,0))</f>
        <v>0</v>
      </c>
      <c r="I1006" s="121"/>
      <c r="J1006" s="121"/>
      <c r="K1006" s="122">
        <f>IF($C$4="Neattiecināmās izmaksas",IF('11a+c+n'!$Q1006="N",'11a+c+n'!K1006,0))</f>
        <v>0</v>
      </c>
      <c r="L1006" s="83">
        <f>IF($C$4="Neattiecināmās izmaksas",IF('11a+c+n'!$Q1006="N",'11a+c+n'!L1006,0))</f>
        <v>0</v>
      </c>
      <c r="M1006" s="121">
        <f>IF($C$4="Neattiecināmās izmaksas",IF('11a+c+n'!$Q1006="N",'11a+c+n'!M1006,0))</f>
        <v>0</v>
      </c>
      <c r="N1006" s="121">
        <f>IF($C$4="Neattiecināmās izmaksas",IF('11a+c+n'!$Q1006="N",'11a+c+n'!N1006,0))</f>
        <v>0</v>
      </c>
      <c r="O1006" s="121">
        <f>IF($C$4="Neattiecināmās izmaksas",IF('11a+c+n'!$Q1006="N",'11a+c+n'!O1006,0))</f>
        <v>0</v>
      </c>
      <c r="P1006" s="122">
        <f>IF($C$4="Neattiecināmās izmaksas",IF('11a+c+n'!$Q1006="N",'11a+c+n'!P1006,0))</f>
        <v>0</v>
      </c>
    </row>
    <row r="1007" spans="1:16" x14ac:dyDescent="0.2">
      <c r="A1007" s="49">
        <f>IF(P1007=0,0,IF(COUNTBLANK(P1007)=1,0,COUNTA($P$14:P1007)))</f>
        <v>0</v>
      </c>
      <c r="B1007" s="21">
        <f>IF($C$4="Neattiecināmās izmaksas",IF('11a+c+n'!$Q1007="N",'11a+c+n'!B1007,0))</f>
        <v>0</v>
      </c>
      <c r="C1007" s="21">
        <f>IF($C$4="Neattiecināmās izmaksas",IF('11a+c+n'!$Q1007="N",'11a+c+n'!C1007,0))</f>
        <v>0</v>
      </c>
      <c r="D1007" s="21">
        <f>IF($C$4="Neattiecināmās izmaksas",IF('11a+c+n'!$Q1007="N",'11a+c+n'!D1007,0))</f>
        <v>0</v>
      </c>
      <c r="E1007" s="42">
        <f>IF($C$4="Neattiecināmās izmaksas",IF('11a+c+n'!$Q1007="N",'11a+c+n'!E1007,0))</f>
        <v>0</v>
      </c>
      <c r="F1007" s="64">
        <f>IF($C$4="Neattiecināmās izmaksas",IF('11a+c+n'!$Q1007="N",'11a+c+n'!F1007,0))</f>
        <v>0</v>
      </c>
      <c r="G1007" s="121">
        <f>IF($C$4="Neattiecināmās izmaksas",IF('11a+c+n'!$Q1007="N",'11a+c+n'!G1007,0))</f>
        <v>0</v>
      </c>
      <c r="H1007" s="121">
        <f>IF($C$4="Neattiecināmās izmaksas",IF('11a+c+n'!$Q1007="N",'11a+c+n'!H1007,0))</f>
        <v>0</v>
      </c>
      <c r="I1007" s="121"/>
      <c r="J1007" s="121"/>
      <c r="K1007" s="122">
        <f>IF($C$4="Neattiecināmās izmaksas",IF('11a+c+n'!$Q1007="N",'11a+c+n'!K1007,0))</f>
        <v>0</v>
      </c>
      <c r="L1007" s="83">
        <f>IF($C$4="Neattiecināmās izmaksas",IF('11a+c+n'!$Q1007="N",'11a+c+n'!L1007,0))</f>
        <v>0</v>
      </c>
      <c r="M1007" s="121">
        <f>IF($C$4="Neattiecināmās izmaksas",IF('11a+c+n'!$Q1007="N",'11a+c+n'!M1007,0))</f>
        <v>0</v>
      </c>
      <c r="N1007" s="121">
        <f>IF($C$4="Neattiecināmās izmaksas",IF('11a+c+n'!$Q1007="N",'11a+c+n'!N1007,0))</f>
        <v>0</v>
      </c>
      <c r="O1007" s="121">
        <f>IF($C$4="Neattiecināmās izmaksas",IF('11a+c+n'!$Q1007="N",'11a+c+n'!O1007,0))</f>
        <v>0</v>
      </c>
      <c r="P1007" s="122">
        <f>IF($C$4="Neattiecināmās izmaksas",IF('11a+c+n'!$Q1007="N",'11a+c+n'!P1007,0))</f>
        <v>0</v>
      </c>
    </row>
    <row r="1008" spans="1:16" x14ac:dyDescent="0.2">
      <c r="A1008" s="49">
        <f>IF(P1008=0,0,IF(COUNTBLANK(P1008)=1,0,COUNTA($P$14:P1008)))</f>
        <v>0</v>
      </c>
      <c r="B1008" s="21">
        <f>IF($C$4="Neattiecināmās izmaksas",IF('11a+c+n'!$Q1008="N",'11a+c+n'!B1008,0))</f>
        <v>0</v>
      </c>
      <c r="C1008" s="21">
        <f>IF($C$4="Neattiecināmās izmaksas",IF('11a+c+n'!$Q1008="N",'11a+c+n'!C1008,0))</f>
        <v>0</v>
      </c>
      <c r="D1008" s="21">
        <f>IF($C$4="Neattiecināmās izmaksas",IF('11a+c+n'!$Q1008="N",'11a+c+n'!D1008,0))</f>
        <v>0</v>
      </c>
      <c r="E1008" s="42">
        <f>IF($C$4="Neattiecināmās izmaksas",IF('11a+c+n'!$Q1008="N",'11a+c+n'!E1008,0))</f>
        <v>0</v>
      </c>
      <c r="F1008" s="64">
        <f>IF($C$4="Neattiecināmās izmaksas",IF('11a+c+n'!$Q1008="N",'11a+c+n'!F1008,0))</f>
        <v>0</v>
      </c>
      <c r="G1008" s="121">
        <f>IF($C$4="Neattiecināmās izmaksas",IF('11a+c+n'!$Q1008="N",'11a+c+n'!G1008,0))</f>
        <v>0</v>
      </c>
      <c r="H1008" s="121">
        <f>IF($C$4="Neattiecināmās izmaksas",IF('11a+c+n'!$Q1008="N",'11a+c+n'!H1008,0))</f>
        <v>0</v>
      </c>
      <c r="I1008" s="121">
        <f>IF($C$4="Neattiecināmās izmaksas",IF('11a+c+n'!$Q1008="N",'11a+c+n'!I1008,0))</f>
        <v>0</v>
      </c>
      <c r="J1008" s="121">
        <f>IF($C$4="Neattiecināmās izmaksas",IF('11a+c+n'!$Q1008="N",'11a+c+n'!J1008,0))</f>
        <v>0</v>
      </c>
      <c r="K1008" s="122">
        <f>IF($C$4="Neattiecināmās izmaksas",IF('11a+c+n'!$Q1008="N",'11a+c+n'!K1008,0))</f>
        <v>0</v>
      </c>
      <c r="L1008" s="83">
        <f>IF($C$4="Neattiecināmās izmaksas",IF('11a+c+n'!$Q1008="N",'11a+c+n'!L1008,0))</f>
        <v>0</v>
      </c>
      <c r="M1008" s="121">
        <f>IF($C$4="Neattiecināmās izmaksas",IF('11a+c+n'!$Q1008="N",'11a+c+n'!M1008,0))</f>
        <v>0</v>
      </c>
      <c r="N1008" s="121">
        <f>IF($C$4="Neattiecināmās izmaksas",IF('11a+c+n'!$Q1008="N",'11a+c+n'!N1008,0))</f>
        <v>0</v>
      </c>
      <c r="O1008" s="121">
        <f>IF($C$4="Neattiecināmās izmaksas",IF('11a+c+n'!$Q1008="N",'11a+c+n'!O1008,0))</f>
        <v>0</v>
      </c>
      <c r="P1008" s="122">
        <f>IF($C$4="Neattiecināmās izmaksas",IF('11a+c+n'!$Q1008="N",'11a+c+n'!P1008,0))</f>
        <v>0</v>
      </c>
    </row>
    <row r="1009" spans="1:16" x14ac:dyDescent="0.2">
      <c r="A1009" s="49">
        <f>IF(P1009=0,0,IF(COUNTBLANK(P1009)=1,0,COUNTA($P$14:P1009)))</f>
        <v>0</v>
      </c>
      <c r="B1009" s="21">
        <f>IF($C$4="Neattiecināmās izmaksas",IF('11a+c+n'!$Q1009="N",'11a+c+n'!B1009,0))</f>
        <v>0</v>
      </c>
      <c r="C1009" s="21">
        <f>IF($C$4="Neattiecināmās izmaksas",IF('11a+c+n'!$Q1009="N",'11a+c+n'!C1009,0))</f>
        <v>0</v>
      </c>
      <c r="D1009" s="21">
        <f>IF($C$4="Neattiecināmās izmaksas",IF('11a+c+n'!$Q1009="N",'11a+c+n'!D1009,0))</f>
        <v>0</v>
      </c>
      <c r="E1009" s="42">
        <f>IF($C$4="Neattiecināmās izmaksas",IF('11a+c+n'!$Q1009="N",'11a+c+n'!E1009,0))</f>
        <v>0</v>
      </c>
      <c r="F1009" s="64">
        <f>IF($C$4="Neattiecināmās izmaksas",IF('11a+c+n'!$Q1009="N",'11a+c+n'!F1009,0))</f>
        <v>0</v>
      </c>
      <c r="G1009" s="121">
        <f>IF($C$4="Neattiecināmās izmaksas",IF('11a+c+n'!$Q1009="N",'11a+c+n'!G1009,0))</f>
        <v>0</v>
      </c>
      <c r="H1009" s="121">
        <f>IF($C$4="Neattiecināmās izmaksas",IF('11a+c+n'!$Q1009="N",'11a+c+n'!H1009,0))</f>
        <v>0</v>
      </c>
      <c r="I1009" s="121">
        <f>IF($C$4="Neattiecināmās izmaksas",IF('11a+c+n'!$Q1009="N",'11a+c+n'!I1009,0))</f>
        <v>0</v>
      </c>
      <c r="J1009" s="121">
        <f>IF($C$4="Neattiecināmās izmaksas",IF('11a+c+n'!$Q1009="N",'11a+c+n'!J1009,0))</f>
        <v>0</v>
      </c>
      <c r="K1009" s="122">
        <f>IF($C$4="Neattiecināmās izmaksas",IF('11a+c+n'!$Q1009="N",'11a+c+n'!K1009,0))</f>
        <v>0</v>
      </c>
      <c r="L1009" s="83">
        <f>IF($C$4="Neattiecināmās izmaksas",IF('11a+c+n'!$Q1009="N",'11a+c+n'!L1009,0))</f>
        <v>0</v>
      </c>
      <c r="M1009" s="121">
        <f>IF($C$4="Neattiecināmās izmaksas",IF('11a+c+n'!$Q1009="N",'11a+c+n'!M1009,0))</f>
        <v>0</v>
      </c>
      <c r="N1009" s="121">
        <f>IF($C$4="Neattiecināmās izmaksas",IF('11a+c+n'!$Q1009="N",'11a+c+n'!N1009,0))</f>
        <v>0</v>
      </c>
      <c r="O1009" s="121">
        <f>IF($C$4="Neattiecināmās izmaksas",IF('11a+c+n'!$Q1009="N",'11a+c+n'!O1009,0))</f>
        <v>0</v>
      </c>
      <c r="P1009" s="122">
        <f>IF($C$4="Neattiecināmās izmaksas",IF('11a+c+n'!$Q1009="N",'11a+c+n'!P1009,0))</f>
        <v>0</v>
      </c>
    </row>
    <row r="1010" spans="1:16" x14ac:dyDescent="0.2">
      <c r="A1010" s="49">
        <f>IF(P1010=0,0,IF(COUNTBLANK(P1010)=1,0,COUNTA($P$14:P1010)))</f>
        <v>0</v>
      </c>
      <c r="B1010" s="21">
        <f>IF($C$4="Neattiecināmās izmaksas",IF('11a+c+n'!$Q1010="N",'11a+c+n'!B1010,0))</f>
        <v>0</v>
      </c>
      <c r="C1010" s="21">
        <f>IF($C$4="Neattiecināmās izmaksas",IF('11a+c+n'!$Q1010="N",'11a+c+n'!C1010,0))</f>
        <v>0</v>
      </c>
      <c r="D1010" s="21">
        <f>IF($C$4="Neattiecināmās izmaksas",IF('11a+c+n'!$Q1010="N",'11a+c+n'!D1010,0))</f>
        <v>0</v>
      </c>
      <c r="E1010" s="42">
        <f>IF($C$4="Neattiecināmās izmaksas",IF('11a+c+n'!$Q1010="N",'11a+c+n'!E1010,0))</f>
        <v>0</v>
      </c>
      <c r="F1010" s="64">
        <f>IF($C$4="Neattiecināmās izmaksas",IF('11a+c+n'!$Q1010="N",'11a+c+n'!F1010,0))</f>
        <v>0</v>
      </c>
      <c r="G1010" s="121">
        <f>IF($C$4="Neattiecināmās izmaksas",IF('11a+c+n'!$Q1010="N",'11a+c+n'!G1010,0))</f>
        <v>0</v>
      </c>
      <c r="H1010" s="121">
        <f>IF($C$4="Neattiecināmās izmaksas",IF('11a+c+n'!$Q1010="N",'11a+c+n'!H1010,0))</f>
        <v>0</v>
      </c>
      <c r="I1010" s="121">
        <f>IF($C$4="Neattiecināmās izmaksas",IF('11a+c+n'!$Q1010="N",'11a+c+n'!I1010,0))</f>
        <v>0</v>
      </c>
      <c r="J1010" s="121">
        <f>IF($C$4="Neattiecināmās izmaksas",IF('11a+c+n'!$Q1010="N",'11a+c+n'!J1010,0))</f>
        <v>0</v>
      </c>
      <c r="K1010" s="122">
        <f>IF($C$4="Neattiecināmās izmaksas",IF('11a+c+n'!$Q1010="N",'11a+c+n'!K1010,0))</f>
        <v>0</v>
      </c>
      <c r="L1010" s="83">
        <f>IF($C$4="Neattiecināmās izmaksas",IF('11a+c+n'!$Q1010="N",'11a+c+n'!L1010,0))</f>
        <v>0</v>
      </c>
      <c r="M1010" s="121">
        <f>IF($C$4="Neattiecināmās izmaksas",IF('11a+c+n'!$Q1010="N",'11a+c+n'!M1010,0))</f>
        <v>0</v>
      </c>
      <c r="N1010" s="121">
        <f>IF($C$4="Neattiecināmās izmaksas",IF('11a+c+n'!$Q1010="N",'11a+c+n'!N1010,0))</f>
        <v>0</v>
      </c>
      <c r="O1010" s="121">
        <f>IF($C$4="Neattiecināmās izmaksas",IF('11a+c+n'!$Q1010="N",'11a+c+n'!O1010,0))</f>
        <v>0</v>
      </c>
      <c r="P1010" s="122">
        <f>IF($C$4="Neattiecināmās izmaksas",IF('11a+c+n'!$Q1010="N",'11a+c+n'!P1010,0))</f>
        <v>0</v>
      </c>
    </row>
    <row r="1011" spans="1:16" x14ac:dyDescent="0.2">
      <c r="A1011" s="49">
        <f>IF(P1011=0,0,IF(COUNTBLANK(P1011)=1,0,COUNTA($P$14:P1011)))</f>
        <v>0</v>
      </c>
      <c r="B1011" s="21">
        <f>IF($C$4="Neattiecināmās izmaksas",IF('11a+c+n'!$Q1011="N",'11a+c+n'!B1011,0))</f>
        <v>0</v>
      </c>
      <c r="C1011" s="21">
        <f>IF($C$4="Neattiecināmās izmaksas",IF('11a+c+n'!$Q1011="N",'11a+c+n'!C1011,0))</f>
        <v>0</v>
      </c>
      <c r="D1011" s="21">
        <f>IF($C$4="Neattiecināmās izmaksas",IF('11a+c+n'!$Q1011="N",'11a+c+n'!D1011,0))</f>
        <v>0</v>
      </c>
      <c r="E1011" s="42">
        <f>IF($C$4="Neattiecināmās izmaksas",IF('11a+c+n'!$Q1011="N",'11a+c+n'!E1011,0))</f>
        <v>0</v>
      </c>
      <c r="F1011" s="64">
        <f>IF($C$4="Neattiecināmās izmaksas",IF('11a+c+n'!$Q1011="N",'11a+c+n'!F1011,0))</f>
        <v>0</v>
      </c>
      <c r="G1011" s="121">
        <f>IF($C$4="Neattiecināmās izmaksas",IF('11a+c+n'!$Q1011="N",'11a+c+n'!G1011,0))</f>
        <v>0</v>
      </c>
      <c r="H1011" s="121">
        <f>IF($C$4="Neattiecināmās izmaksas",IF('11a+c+n'!$Q1011="N",'11a+c+n'!H1011,0))</f>
        <v>0</v>
      </c>
      <c r="I1011" s="121">
        <f>IF($C$4="Neattiecināmās izmaksas",IF('11a+c+n'!$Q1011="N",'11a+c+n'!I1011,0))</f>
        <v>0</v>
      </c>
      <c r="J1011" s="121">
        <f>IF($C$4="Neattiecināmās izmaksas",IF('11a+c+n'!$Q1011="N",'11a+c+n'!J1011,0))</f>
        <v>0</v>
      </c>
      <c r="K1011" s="122">
        <f>IF($C$4="Neattiecināmās izmaksas",IF('11a+c+n'!$Q1011="N",'11a+c+n'!K1011,0))</f>
        <v>0</v>
      </c>
      <c r="L1011" s="83">
        <f>IF($C$4="Neattiecināmās izmaksas",IF('11a+c+n'!$Q1011="N",'11a+c+n'!L1011,0))</f>
        <v>0</v>
      </c>
      <c r="M1011" s="121">
        <f>IF($C$4="Neattiecināmās izmaksas",IF('11a+c+n'!$Q1011="N",'11a+c+n'!M1011,0))</f>
        <v>0</v>
      </c>
      <c r="N1011" s="121">
        <f>IF($C$4="Neattiecināmās izmaksas",IF('11a+c+n'!$Q1011="N",'11a+c+n'!N1011,0))</f>
        <v>0</v>
      </c>
      <c r="O1011" s="121">
        <f>IF($C$4="Neattiecināmās izmaksas",IF('11a+c+n'!$Q1011="N",'11a+c+n'!O1011,0))</f>
        <v>0</v>
      </c>
      <c r="P1011" s="122">
        <f>IF($C$4="Neattiecināmās izmaksas",IF('11a+c+n'!$Q1011="N",'11a+c+n'!P1011,0))</f>
        <v>0</v>
      </c>
    </row>
    <row r="1012" spans="1:16" x14ac:dyDescent="0.2">
      <c r="A1012" s="49">
        <f>IF(P1012=0,0,IF(COUNTBLANK(P1012)=1,0,COUNTA($P$14:P1012)))</f>
        <v>0</v>
      </c>
      <c r="B1012" s="21">
        <f>IF($C$4="Neattiecināmās izmaksas",IF('11a+c+n'!$Q1012="N",'11a+c+n'!B1012,0))</f>
        <v>0</v>
      </c>
      <c r="C1012" s="21">
        <f>IF($C$4="Neattiecināmās izmaksas",IF('11a+c+n'!$Q1012="N",'11a+c+n'!C1012,0))</f>
        <v>0</v>
      </c>
      <c r="D1012" s="21">
        <f>IF($C$4="Neattiecināmās izmaksas",IF('11a+c+n'!$Q1012="N",'11a+c+n'!D1012,0))</f>
        <v>0</v>
      </c>
      <c r="E1012" s="42">
        <f>IF($C$4="Neattiecināmās izmaksas",IF('11a+c+n'!$Q1012="N",'11a+c+n'!E1012,0))</f>
        <v>0</v>
      </c>
      <c r="F1012" s="64">
        <f>IF($C$4="Neattiecināmās izmaksas",IF('11a+c+n'!$Q1012="N",'11a+c+n'!F1012,0))</f>
        <v>0</v>
      </c>
      <c r="G1012" s="121">
        <f>IF($C$4="Neattiecināmās izmaksas",IF('11a+c+n'!$Q1012="N",'11a+c+n'!G1012,0))</f>
        <v>0</v>
      </c>
      <c r="H1012" s="121">
        <f>IF($C$4="Neattiecināmās izmaksas",IF('11a+c+n'!$Q1012="N",'11a+c+n'!H1012,0))</f>
        <v>0</v>
      </c>
      <c r="I1012" s="121">
        <f>IF($C$4="Neattiecināmās izmaksas",IF('11a+c+n'!$Q1012="N",'11a+c+n'!I1012,0))</f>
        <v>0</v>
      </c>
      <c r="J1012" s="121">
        <f>IF($C$4="Neattiecināmās izmaksas",IF('11a+c+n'!$Q1012="N",'11a+c+n'!J1012,0))</f>
        <v>0</v>
      </c>
      <c r="K1012" s="122">
        <f>IF($C$4="Neattiecināmās izmaksas",IF('11a+c+n'!$Q1012="N",'11a+c+n'!K1012,0))</f>
        <v>0</v>
      </c>
      <c r="L1012" s="83">
        <f>IF($C$4="Neattiecināmās izmaksas",IF('11a+c+n'!$Q1012="N",'11a+c+n'!L1012,0))</f>
        <v>0</v>
      </c>
      <c r="M1012" s="121">
        <f>IF($C$4="Neattiecināmās izmaksas",IF('11a+c+n'!$Q1012="N",'11a+c+n'!M1012,0))</f>
        <v>0</v>
      </c>
      <c r="N1012" s="121">
        <f>IF($C$4="Neattiecināmās izmaksas",IF('11a+c+n'!$Q1012="N",'11a+c+n'!N1012,0))</f>
        <v>0</v>
      </c>
      <c r="O1012" s="121">
        <f>IF($C$4="Neattiecināmās izmaksas",IF('11a+c+n'!$Q1012="N",'11a+c+n'!O1012,0))</f>
        <v>0</v>
      </c>
      <c r="P1012" s="122">
        <f>IF($C$4="Neattiecināmās izmaksas",IF('11a+c+n'!$Q1012="N",'11a+c+n'!P1012,0))</f>
        <v>0</v>
      </c>
    </row>
    <row r="1013" spans="1:16" ht="12" thickBot="1" x14ac:dyDescent="0.25">
      <c r="A1013" s="50">
        <f>IF(P1013=0,0,IF(COUNTBLANK(P1013)=1,0,COUNTA($P$14:P1013)))</f>
        <v>0</v>
      </c>
      <c r="B1013" s="22">
        <f>IF($C$4="Neattiecināmās izmaksas",IF('11a+c+n'!$Q1013="N",'11a+c+n'!B1013,0))</f>
        <v>0</v>
      </c>
      <c r="C1013" s="22">
        <f>IF($C$4="Neattiecināmās izmaksas",IF('11a+c+n'!$Q1013="N",'11a+c+n'!C1013,0))</f>
        <v>0</v>
      </c>
      <c r="D1013" s="22">
        <f>IF($C$4="Neattiecināmās izmaksas",IF('11a+c+n'!$Q1013="N",'11a+c+n'!D1013,0))</f>
        <v>0</v>
      </c>
      <c r="E1013" s="34">
        <f>IF($C$4="Neattiecināmās izmaksas",IF('11a+c+n'!$Q1013="N",'11a+c+n'!E1013,0))</f>
        <v>0</v>
      </c>
      <c r="F1013" s="71">
        <f>IF($C$4="Neattiecināmās izmaksas",IF('11a+c+n'!$Q1013="N",'11a+c+n'!F1013,0))</f>
        <v>0</v>
      </c>
      <c r="G1013" s="125">
        <f>IF($C$4="Neattiecināmās izmaksas",IF('11a+c+n'!$Q1013="N",'11a+c+n'!G1013,0))</f>
        <v>0</v>
      </c>
      <c r="H1013" s="125">
        <f>IF($C$4="Neattiecināmās izmaksas",IF('11a+c+n'!$Q1013="N",'11a+c+n'!H1013,0))</f>
        <v>0</v>
      </c>
      <c r="I1013" s="125">
        <f>IF($C$4="Neattiecināmās izmaksas",IF('11a+c+n'!$Q1013="N",'11a+c+n'!I1013,0))</f>
        <v>0</v>
      </c>
      <c r="J1013" s="125">
        <f>IF($C$4="Neattiecināmās izmaksas",IF('11a+c+n'!$Q1013="N",'11a+c+n'!J1013,0))</f>
        <v>0</v>
      </c>
      <c r="K1013" s="126">
        <f>IF($C$4="Neattiecināmās izmaksas",IF('11a+c+n'!$Q1013="N",'11a+c+n'!K1013,0))</f>
        <v>0</v>
      </c>
      <c r="L1013" s="84">
        <f>IF($C$4="Neattiecināmās izmaksas",IF('11a+c+n'!$Q1013="N",'11a+c+n'!L1013,0))</f>
        <v>0</v>
      </c>
      <c r="M1013" s="123">
        <f>IF($C$4="Neattiecināmās izmaksas",IF('11a+c+n'!$Q1013="N",'11a+c+n'!M1013,0))</f>
        <v>0</v>
      </c>
      <c r="N1013" s="123">
        <f>IF($C$4="Neattiecināmās izmaksas",IF('11a+c+n'!$Q1013="N",'11a+c+n'!N1013,0))</f>
        <v>0</v>
      </c>
      <c r="O1013" s="123">
        <f>IF($C$4="Neattiecināmās izmaksas",IF('11a+c+n'!$Q1013="N",'11a+c+n'!O1013,0))</f>
        <v>0</v>
      </c>
      <c r="P1013" s="124">
        <f>IF($C$4="Neattiecināmās izmaksas",IF('11a+c+n'!$Q1013="N",'11a+c+n'!P1013,0))</f>
        <v>0</v>
      </c>
    </row>
    <row r="1014" spans="1:16" ht="12" customHeight="1" thickBot="1" x14ac:dyDescent="0.25">
      <c r="A1014" s="336" t="s">
        <v>63</v>
      </c>
      <c r="B1014" s="337"/>
      <c r="C1014" s="337"/>
      <c r="D1014" s="337"/>
      <c r="E1014" s="337"/>
      <c r="F1014" s="337"/>
      <c r="G1014" s="337"/>
      <c r="H1014" s="337"/>
      <c r="I1014" s="337"/>
      <c r="J1014" s="337"/>
      <c r="K1014" s="338"/>
      <c r="L1014" s="139">
        <f t="shared" ref="L1014:O1014" si="0">SUM(L14:L1013)</f>
        <v>0</v>
      </c>
      <c r="M1014" s="140">
        <f t="shared" si="0"/>
        <v>0</v>
      </c>
      <c r="N1014" s="140">
        <f t="shared" si="0"/>
        <v>0</v>
      </c>
      <c r="O1014" s="140">
        <f t="shared" si="0"/>
        <v>0</v>
      </c>
      <c r="P1014" s="141">
        <f>SUM(P14:P1013)</f>
        <v>0</v>
      </c>
    </row>
    <row r="1015" spans="1:16" x14ac:dyDescent="0.2">
      <c r="A1015" s="13"/>
      <c r="B1015" s="13"/>
      <c r="C1015" s="13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</row>
    <row r="1016" spans="1:16" x14ac:dyDescent="0.2">
      <c r="A1016" s="13"/>
      <c r="B1016" s="13"/>
      <c r="C1016" s="13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</row>
    <row r="1017" spans="1:16" x14ac:dyDescent="0.2">
      <c r="A1017" s="1" t="s">
        <v>14</v>
      </c>
      <c r="B1017" s="13"/>
      <c r="C1017" s="339">
        <f>'Kops n'!C34:H34</f>
        <v>0</v>
      </c>
      <c r="D1017" s="339"/>
      <c r="E1017" s="339"/>
      <c r="F1017" s="339"/>
      <c r="G1017" s="339"/>
      <c r="H1017" s="339"/>
      <c r="I1017" s="13"/>
      <c r="J1017" s="13"/>
      <c r="K1017" s="13"/>
      <c r="L1017" s="13"/>
      <c r="M1017" s="13"/>
      <c r="N1017" s="13"/>
      <c r="O1017" s="13"/>
      <c r="P1017" s="13"/>
    </row>
    <row r="1018" spans="1:16" x14ac:dyDescent="0.2">
      <c r="A1018" s="13"/>
      <c r="B1018" s="13"/>
      <c r="C1018" s="259" t="s">
        <v>15</v>
      </c>
      <c r="D1018" s="259"/>
      <c r="E1018" s="259"/>
      <c r="F1018" s="259"/>
      <c r="G1018" s="259"/>
      <c r="H1018" s="259"/>
      <c r="I1018" s="13"/>
      <c r="J1018" s="13"/>
      <c r="K1018" s="13"/>
      <c r="L1018" s="13"/>
      <c r="M1018" s="13"/>
      <c r="N1018" s="13"/>
      <c r="O1018" s="13"/>
      <c r="P1018" s="13"/>
    </row>
    <row r="1019" spans="1:16" x14ac:dyDescent="0.2">
      <c r="A1019" s="13"/>
      <c r="B1019" s="13"/>
      <c r="C1019" s="13"/>
      <c r="D1019" s="13"/>
      <c r="E1019" s="13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</row>
    <row r="1020" spans="1:16" x14ac:dyDescent="0.2">
      <c r="A1020" s="303" t="str">
        <f>'Kops n'!A37:D37</f>
        <v>Tāme sastādīta</v>
      </c>
      <c r="B1020" s="304"/>
      <c r="C1020" s="304"/>
      <c r="D1020" s="304"/>
      <c r="E1020" s="13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</row>
    <row r="1021" spans="1:16" x14ac:dyDescent="0.2">
      <c r="A1021" s="13"/>
      <c r="B1021" s="13"/>
      <c r="C1021" s="13"/>
      <c r="D1021" s="13"/>
      <c r="E1021" s="13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</row>
    <row r="1022" spans="1:16" x14ac:dyDescent="0.2">
      <c r="A1022" s="1" t="s">
        <v>41</v>
      </c>
      <c r="B1022" s="13"/>
      <c r="C1022" s="339">
        <f>'Kops n'!C39:H39</f>
        <v>0</v>
      </c>
      <c r="D1022" s="339"/>
      <c r="E1022" s="339"/>
      <c r="F1022" s="339"/>
      <c r="G1022" s="339"/>
      <c r="H1022" s="339"/>
      <c r="I1022" s="13"/>
      <c r="J1022" s="13"/>
      <c r="K1022" s="13"/>
      <c r="L1022" s="13"/>
      <c r="M1022" s="13"/>
      <c r="N1022" s="13"/>
      <c r="O1022" s="13"/>
      <c r="P1022" s="13"/>
    </row>
    <row r="1023" spans="1:16" x14ac:dyDescent="0.2">
      <c r="A1023" s="13"/>
      <c r="B1023" s="13"/>
      <c r="C1023" s="259" t="s">
        <v>15</v>
      </c>
      <c r="D1023" s="259"/>
      <c r="E1023" s="259"/>
      <c r="F1023" s="259"/>
      <c r="G1023" s="259"/>
      <c r="H1023" s="259"/>
      <c r="I1023" s="13"/>
      <c r="J1023" s="13"/>
      <c r="K1023" s="13"/>
      <c r="L1023" s="13"/>
      <c r="M1023" s="13"/>
      <c r="N1023" s="13"/>
      <c r="O1023" s="13"/>
      <c r="P1023" s="13"/>
    </row>
    <row r="1024" spans="1:16" x14ac:dyDescent="0.2">
      <c r="A1024" s="13"/>
      <c r="B1024" s="13"/>
      <c r="C1024" s="13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</row>
    <row r="1025" spans="1:16" x14ac:dyDescent="0.2">
      <c r="A1025" s="79" t="s">
        <v>16</v>
      </c>
      <c r="B1025" s="40"/>
      <c r="C1025" s="87">
        <f>'Kops n'!C42</f>
        <v>0</v>
      </c>
      <c r="D1025" s="40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</row>
    <row r="1026" spans="1:16" x14ac:dyDescent="0.2">
      <c r="A1026" s="13"/>
      <c r="B1026" s="13"/>
      <c r="C1026" s="13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</row>
  </sheetData>
  <mergeCells count="23">
    <mergeCell ref="C1023:H1023"/>
    <mergeCell ref="L12:P12"/>
    <mergeCell ref="A1014:K1014"/>
    <mergeCell ref="C1017:H1017"/>
    <mergeCell ref="C1018:H1018"/>
    <mergeCell ref="A1020:D1020"/>
    <mergeCell ref="C1022:H1022"/>
    <mergeCell ref="A12:A13"/>
    <mergeCell ref="B12:B13"/>
    <mergeCell ref="C12:C13"/>
    <mergeCell ref="D12:D13"/>
    <mergeCell ref="E12:E13"/>
    <mergeCell ref="F12:K12"/>
    <mergeCell ref="D8:L8"/>
    <mergeCell ref="A9:F9"/>
    <mergeCell ref="J9:M9"/>
    <mergeCell ref="N9:O9"/>
    <mergeCell ref="D7:L7"/>
    <mergeCell ref="C2:I2"/>
    <mergeCell ref="C3:I3"/>
    <mergeCell ref="C4:I4"/>
    <mergeCell ref="D5:L5"/>
    <mergeCell ref="D6:L6"/>
  </mergeCells>
  <conditionalFormatting sqref="A1014:K1014">
    <cfRule type="containsText" dxfId="2" priority="3" operator="containsText" text="Tiešās izmaksas kopā, t. sk. darba devēja sociālais nodoklis __.__% ">
      <formula>NOT(ISERROR(SEARCH("Tiešās izmaksas kopā, t. sk. darba devēja sociālais nodoklis __.__% ",A1014)))</formula>
    </cfRule>
  </conditionalFormatting>
  <conditionalFormatting sqref="C2:I2 D5:L8 N9:O9 B14:P1013 L1014:P1014 C1017:H1017 C1022:H1022 C1025">
    <cfRule type="cellIs" dxfId="1" priority="2" operator="equal">
      <formula>0</formula>
    </cfRule>
  </conditionalFormatting>
  <conditionalFormatting sqref="A14:A1013">
    <cfRule type="cellIs" dxfId="0" priority="1" operator="equal">
      <formula>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9" tint="0.39997558519241921"/>
  </sheetPr>
  <dimension ref="A1:I73"/>
  <sheetViews>
    <sheetView workbookViewId="0">
      <selection activeCell="P36" sqref="P36"/>
    </sheetView>
  </sheetViews>
  <sheetFormatPr defaultColWidth="3.7109375" defaultRowHeight="11.25" x14ac:dyDescent="0.2"/>
  <cols>
    <col min="1" max="1" width="4" style="1" customWidth="1"/>
    <col min="2" max="2" width="5.28515625" style="1" customWidth="1"/>
    <col min="3" max="3" width="28.28515625" style="1" customWidth="1"/>
    <col min="4" max="4" width="6.85546875" style="1" customWidth="1"/>
    <col min="5" max="5" width="11.85546875" style="1" customWidth="1"/>
    <col min="6" max="6" width="9.85546875" style="1" customWidth="1"/>
    <col min="7" max="7" width="10" style="1" customWidth="1"/>
    <col min="8" max="8" width="8.7109375" style="1" customWidth="1"/>
    <col min="9" max="162" width="9.140625" style="1" customWidth="1"/>
    <col min="163" max="163" width="3.7109375" style="1"/>
    <col min="164" max="164" width="4.5703125" style="1" customWidth="1"/>
    <col min="165" max="165" width="5.85546875" style="1" customWidth="1"/>
    <col min="166" max="166" width="36" style="1" customWidth="1"/>
    <col min="167" max="167" width="9.7109375" style="1" customWidth="1"/>
    <col min="168" max="168" width="11.85546875" style="1" customWidth="1"/>
    <col min="169" max="169" width="9" style="1" customWidth="1"/>
    <col min="170" max="170" width="9.7109375" style="1" customWidth="1"/>
    <col min="171" max="171" width="9.28515625" style="1" customWidth="1"/>
    <col min="172" max="172" width="8.7109375" style="1" customWidth="1"/>
    <col min="173" max="173" width="6.85546875" style="1" customWidth="1"/>
    <col min="174" max="418" width="9.140625" style="1" customWidth="1"/>
    <col min="419" max="419" width="3.7109375" style="1"/>
    <col min="420" max="420" width="4.5703125" style="1" customWidth="1"/>
    <col min="421" max="421" width="5.85546875" style="1" customWidth="1"/>
    <col min="422" max="422" width="36" style="1" customWidth="1"/>
    <col min="423" max="423" width="9.7109375" style="1" customWidth="1"/>
    <col min="424" max="424" width="11.85546875" style="1" customWidth="1"/>
    <col min="425" max="425" width="9" style="1" customWidth="1"/>
    <col min="426" max="426" width="9.7109375" style="1" customWidth="1"/>
    <col min="427" max="427" width="9.28515625" style="1" customWidth="1"/>
    <col min="428" max="428" width="8.7109375" style="1" customWidth="1"/>
    <col min="429" max="429" width="6.85546875" style="1" customWidth="1"/>
    <col min="430" max="674" width="9.140625" style="1" customWidth="1"/>
    <col min="675" max="675" width="3.7109375" style="1"/>
    <col min="676" max="676" width="4.5703125" style="1" customWidth="1"/>
    <col min="677" max="677" width="5.85546875" style="1" customWidth="1"/>
    <col min="678" max="678" width="36" style="1" customWidth="1"/>
    <col min="679" max="679" width="9.7109375" style="1" customWidth="1"/>
    <col min="680" max="680" width="11.85546875" style="1" customWidth="1"/>
    <col min="681" max="681" width="9" style="1" customWidth="1"/>
    <col min="682" max="682" width="9.7109375" style="1" customWidth="1"/>
    <col min="683" max="683" width="9.28515625" style="1" customWidth="1"/>
    <col min="684" max="684" width="8.7109375" style="1" customWidth="1"/>
    <col min="685" max="685" width="6.85546875" style="1" customWidth="1"/>
    <col min="686" max="930" width="9.140625" style="1" customWidth="1"/>
    <col min="931" max="931" width="3.7109375" style="1"/>
    <col min="932" max="932" width="4.5703125" style="1" customWidth="1"/>
    <col min="933" max="933" width="5.85546875" style="1" customWidth="1"/>
    <col min="934" max="934" width="36" style="1" customWidth="1"/>
    <col min="935" max="935" width="9.7109375" style="1" customWidth="1"/>
    <col min="936" max="936" width="11.85546875" style="1" customWidth="1"/>
    <col min="937" max="937" width="9" style="1" customWidth="1"/>
    <col min="938" max="938" width="9.7109375" style="1" customWidth="1"/>
    <col min="939" max="939" width="9.28515625" style="1" customWidth="1"/>
    <col min="940" max="940" width="8.7109375" style="1" customWidth="1"/>
    <col min="941" max="941" width="6.85546875" style="1" customWidth="1"/>
    <col min="942" max="1186" width="9.140625" style="1" customWidth="1"/>
    <col min="1187" max="1187" width="3.7109375" style="1"/>
    <col min="1188" max="1188" width="4.5703125" style="1" customWidth="1"/>
    <col min="1189" max="1189" width="5.85546875" style="1" customWidth="1"/>
    <col min="1190" max="1190" width="36" style="1" customWidth="1"/>
    <col min="1191" max="1191" width="9.7109375" style="1" customWidth="1"/>
    <col min="1192" max="1192" width="11.85546875" style="1" customWidth="1"/>
    <col min="1193" max="1193" width="9" style="1" customWidth="1"/>
    <col min="1194" max="1194" width="9.7109375" style="1" customWidth="1"/>
    <col min="1195" max="1195" width="9.28515625" style="1" customWidth="1"/>
    <col min="1196" max="1196" width="8.7109375" style="1" customWidth="1"/>
    <col min="1197" max="1197" width="6.85546875" style="1" customWidth="1"/>
    <col min="1198" max="1442" width="9.140625" style="1" customWidth="1"/>
    <col min="1443" max="1443" width="3.7109375" style="1"/>
    <col min="1444" max="1444" width="4.5703125" style="1" customWidth="1"/>
    <col min="1445" max="1445" width="5.85546875" style="1" customWidth="1"/>
    <col min="1446" max="1446" width="36" style="1" customWidth="1"/>
    <col min="1447" max="1447" width="9.7109375" style="1" customWidth="1"/>
    <col min="1448" max="1448" width="11.85546875" style="1" customWidth="1"/>
    <col min="1449" max="1449" width="9" style="1" customWidth="1"/>
    <col min="1450" max="1450" width="9.7109375" style="1" customWidth="1"/>
    <col min="1451" max="1451" width="9.28515625" style="1" customWidth="1"/>
    <col min="1452" max="1452" width="8.7109375" style="1" customWidth="1"/>
    <col min="1453" max="1453" width="6.85546875" style="1" customWidth="1"/>
    <col min="1454" max="1698" width="9.140625" style="1" customWidth="1"/>
    <col min="1699" max="1699" width="3.7109375" style="1"/>
    <col min="1700" max="1700" width="4.5703125" style="1" customWidth="1"/>
    <col min="1701" max="1701" width="5.85546875" style="1" customWidth="1"/>
    <col min="1702" max="1702" width="36" style="1" customWidth="1"/>
    <col min="1703" max="1703" width="9.7109375" style="1" customWidth="1"/>
    <col min="1704" max="1704" width="11.85546875" style="1" customWidth="1"/>
    <col min="1705" max="1705" width="9" style="1" customWidth="1"/>
    <col min="1706" max="1706" width="9.7109375" style="1" customWidth="1"/>
    <col min="1707" max="1707" width="9.28515625" style="1" customWidth="1"/>
    <col min="1708" max="1708" width="8.7109375" style="1" customWidth="1"/>
    <col min="1709" max="1709" width="6.85546875" style="1" customWidth="1"/>
    <col min="1710" max="1954" width="9.140625" style="1" customWidth="1"/>
    <col min="1955" max="1955" width="3.7109375" style="1"/>
    <col min="1956" max="1956" width="4.5703125" style="1" customWidth="1"/>
    <col min="1957" max="1957" width="5.85546875" style="1" customWidth="1"/>
    <col min="1958" max="1958" width="36" style="1" customWidth="1"/>
    <col min="1959" max="1959" width="9.7109375" style="1" customWidth="1"/>
    <col min="1960" max="1960" width="11.85546875" style="1" customWidth="1"/>
    <col min="1961" max="1961" width="9" style="1" customWidth="1"/>
    <col min="1962" max="1962" width="9.7109375" style="1" customWidth="1"/>
    <col min="1963" max="1963" width="9.28515625" style="1" customWidth="1"/>
    <col min="1964" max="1964" width="8.7109375" style="1" customWidth="1"/>
    <col min="1965" max="1965" width="6.85546875" style="1" customWidth="1"/>
    <col min="1966" max="2210" width="9.140625" style="1" customWidth="1"/>
    <col min="2211" max="2211" width="3.7109375" style="1"/>
    <col min="2212" max="2212" width="4.5703125" style="1" customWidth="1"/>
    <col min="2213" max="2213" width="5.85546875" style="1" customWidth="1"/>
    <col min="2214" max="2214" width="36" style="1" customWidth="1"/>
    <col min="2215" max="2215" width="9.7109375" style="1" customWidth="1"/>
    <col min="2216" max="2216" width="11.85546875" style="1" customWidth="1"/>
    <col min="2217" max="2217" width="9" style="1" customWidth="1"/>
    <col min="2218" max="2218" width="9.7109375" style="1" customWidth="1"/>
    <col min="2219" max="2219" width="9.28515625" style="1" customWidth="1"/>
    <col min="2220" max="2220" width="8.7109375" style="1" customWidth="1"/>
    <col min="2221" max="2221" width="6.85546875" style="1" customWidth="1"/>
    <col min="2222" max="2466" width="9.140625" style="1" customWidth="1"/>
    <col min="2467" max="2467" width="3.7109375" style="1"/>
    <col min="2468" max="2468" width="4.5703125" style="1" customWidth="1"/>
    <col min="2469" max="2469" width="5.85546875" style="1" customWidth="1"/>
    <col min="2470" max="2470" width="36" style="1" customWidth="1"/>
    <col min="2471" max="2471" width="9.7109375" style="1" customWidth="1"/>
    <col min="2472" max="2472" width="11.85546875" style="1" customWidth="1"/>
    <col min="2473" max="2473" width="9" style="1" customWidth="1"/>
    <col min="2474" max="2474" width="9.7109375" style="1" customWidth="1"/>
    <col min="2475" max="2475" width="9.28515625" style="1" customWidth="1"/>
    <col min="2476" max="2476" width="8.7109375" style="1" customWidth="1"/>
    <col min="2477" max="2477" width="6.85546875" style="1" customWidth="1"/>
    <col min="2478" max="2722" width="9.140625" style="1" customWidth="1"/>
    <col min="2723" max="2723" width="3.7109375" style="1"/>
    <col min="2724" max="2724" width="4.5703125" style="1" customWidth="1"/>
    <col min="2725" max="2725" width="5.85546875" style="1" customWidth="1"/>
    <col min="2726" max="2726" width="36" style="1" customWidth="1"/>
    <col min="2727" max="2727" width="9.7109375" style="1" customWidth="1"/>
    <col min="2728" max="2728" width="11.85546875" style="1" customWidth="1"/>
    <col min="2729" max="2729" width="9" style="1" customWidth="1"/>
    <col min="2730" max="2730" width="9.7109375" style="1" customWidth="1"/>
    <col min="2731" max="2731" width="9.28515625" style="1" customWidth="1"/>
    <col min="2732" max="2732" width="8.7109375" style="1" customWidth="1"/>
    <col min="2733" max="2733" width="6.85546875" style="1" customWidth="1"/>
    <col min="2734" max="2978" width="9.140625" style="1" customWidth="1"/>
    <col min="2979" max="2979" width="3.7109375" style="1"/>
    <col min="2980" max="2980" width="4.5703125" style="1" customWidth="1"/>
    <col min="2981" max="2981" width="5.85546875" style="1" customWidth="1"/>
    <col min="2982" max="2982" width="36" style="1" customWidth="1"/>
    <col min="2983" max="2983" width="9.7109375" style="1" customWidth="1"/>
    <col min="2984" max="2984" width="11.85546875" style="1" customWidth="1"/>
    <col min="2985" max="2985" width="9" style="1" customWidth="1"/>
    <col min="2986" max="2986" width="9.7109375" style="1" customWidth="1"/>
    <col min="2987" max="2987" width="9.28515625" style="1" customWidth="1"/>
    <col min="2988" max="2988" width="8.7109375" style="1" customWidth="1"/>
    <col min="2989" max="2989" width="6.85546875" style="1" customWidth="1"/>
    <col min="2990" max="3234" width="9.140625" style="1" customWidth="1"/>
    <col min="3235" max="3235" width="3.7109375" style="1"/>
    <col min="3236" max="3236" width="4.5703125" style="1" customWidth="1"/>
    <col min="3237" max="3237" width="5.85546875" style="1" customWidth="1"/>
    <col min="3238" max="3238" width="36" style="1" customWidth="1"/>
    <col min="3239" max="3239" width="9.7109375" style="1" customWidth="1"/>
    <col min="3240" max="3240" width="11.85546875" style="1" customWidth="1"/>
    <col min="3241" max="3241" width="9" style="1" customWidth="1"/>
    <col min="3242" max="3242" width="9.7109375" style="1" customWidth="1"/>
    <col min="3243" max="3243" width="9.28515625" style="1" customWidth="1"/>
    <col min="3244" max="3244" width="8.7109375" style="1" customWidth="1"/>
    <col min="3245" max="3245" width="6.85546875" style="1" customWidth="1"/>
    <col min="3246" max="3490" width="9.140625" style="1" customWidth="1"/>
    <col min="3491" max="3491" width="3.7109375" style="1"/>
    <col min="3492" max="3492" width="4.5703125" style="1" customWidth="1"/>
    <col min="3493" max="3493" width="5.85546875" style="1" customWidth="1"/>
    <col min="3494" max="3494" width="36" style="1" customWidth="1"/>
    <col min="3495" max="3495" width="9.7109375" style="1" customWidth="1"/>
    <col min="3496" max="3496" width="11.85546875" style="1" customWidth="1"/>
    <col min="3497" max="3497" width="9" style="1" customWidth="1"/>
    <col min="3498" max="3498" width="9.7109375" style="1" customWidth="1"/>
    <col min="3499" max="3499" width="9.28515625" style="1" customWidth="1"/>
    <col min="3500" max="3500" width="8.7109375" style="1" customWidth="1"/>
    <col min="3501" max="3501" width="6.85546875" style="1" customWidth="1"/>
    <col min="3502" max="3746" width="9.140625" style="1" customWidth="1"/>
    <col min="3747" max="3747" width="3.7109375" style="1"/>
    <col min="3748" max="3748" width="4.5703125" style="1" customWidth="1"/>
    <col min="3749" max="3749" width="5.85546875" style="1" customWidth="1"/>
    <col min="3750" max="3750" width="36" style="1" customWidth="1"/>
    <col min="3751" max="3751" width="9.7109375" style="1" customWidth="1"/>
    <col min="3752" max="3752" width="11.85546875" style="1" customWidth="1"/>
    <col min="3753" max="3753" width="9" style="1" customWidth="1"/>
    <col min="3754" max="3754" width="9.7109375" style="1" customWidth="1"/>
    <col min="3755" max="3755" width="9.28515625" style="1" customWidth="1"/>
    <col min="3756" max="3756" width="8.7109375" style="1" customWidth="1"/>
    <col min="3757" max="3757" width="6.85546875" style="1" customWidth="1"/>
    <col min="3758" max="4002" width="9.140625" style="1" customWidth="1"/>
    <col min="4003" max="4003" width="3.7109375" style="1"/>
    <col min="4004" max="4004" width="4.5703125" style="1" customWidth="1"/>
    <col min="4005" max="4005" width="5.85546875" style="1" customWidth="1"/>
    <col min="4006" max="4006" width="36" style="1" customWidth="1"/>
    <col min="4007" max="4007" width="9.7109375" style="1" customWidth="1"/>
    <col min="4008" max="4008" width="11.85546875" style="1" customWidth="1"/>
    <col min="4009" max="4009" width="9" style="1" customWidth="1"/>
    <col min="4010" max="4010" width="9.7109375" style="1" customWidth="1"/>
    <col min="4011" max="4011" width="9.28515625" style="1" customWidth="1"/>
    <col min="4012" max="4012" width="8.7109375" style="1" customWidth="1"/>
    <col min="4013" max="4013" width="6.85546875" style="1" customWidth="1"/>
    <col min="4014" max="4258" width="9.140625" style="1" customWidth="1"/>
    <col min="4259" max="4259" width="3.7109375" style="1"/>
    <col min="4260" max="4260" width="4.5703125" style="1" customWidth="1"/>
    <col min="4261" max="4261" width="5.85546875" style="1" customWidth="1"/>
    <col min="4262" max="4262" width="36" style="1" customWidth="1"/>
    <col min="4263" max="4263" width="9.7109375" style="1" customWidth="1"/>
    <col min="4264" max="4264" width="11.85546875" style="1" customWidth="1"/>
    <col min="4265" max="4265" width="9" style="1" customWidth="1"/>
    <col min="4266" max="4266" width="9.7109375" style="1" customWidth="1"/>
    <col min="4267" max="4267" width="9.28515625" style="1" customWidth="1"/>
    <col min="4268" max="4268" width="8.7109375" style="1" customWidth="1"/>
    <col min="4269" max="4269" width="6.85546875" style="1" customWidth="1"/>
    <col min="4270" max="4514" width="9.140625" style="1" customWidth="1"/>
    <col min="4515" max="4515" width="3.7109375" style="1"/>
    <col min="4516" max="4516" width="4.5703125" style="1" customWidth="1"/>
    <col min="4517" max="4517" width="5.85546875" style="1" customWidth="1"/>
    <col min="4518" max="4518" width="36" style="1" customWidth="1"/>
    <col min="4519" max="4519" width="9.7109375" style="1" customWidth="1"/>
    <col min="4520" max="4520" width="11.85546875" style="1" customWidth="1"/>
    <col min="4521" max="4521" width="9" style="1" customWidth="1"/>
    <col min="4522" max="4522" width="9.7109375" style="1" customWidth="1"/>
    <col min="4523" max="4523" width="9.28515625" style="1" customWidth="1"/>
    <col min="4524" max="4524" width="8.7109375" style="1" customWidth="1"/>
    <col min="4525" max="4525" width="6.85546875" style="1" customWidth="1"/>
    <col min="4526" max="4770" width="9.140625" style="1" customWidth="1"/>
    <col min="4771" max="4771" width="3.7109375" style="1"/>
    <col min="4772" max="4772" width="4.5703125" style="1" customWidth="1"/>
    <col min="4773" max="4773" width="5.85546875" style="1" customWidth="1"/>
    <col min="4774" max="4774" width="36" style="1" customWidth="1"/>
    <col min="4775" max="4775" width="9.7109375" style="1" customWidth="1"/>
    <col min="4776" max="4776" width="11.85546875" style="1" customWidth="1"/>
    <col min="4777" max="4777" width="9" style="1" customWidth="1"/>
    <col min="4778" max="4778" width="9.7109375" style="1" customWidth="1"/>
    <col min="4779" max="4779" width="9.28515625" style="1" customWidth="1"/>
    <col min="4780" max="4780" width="8.7109375" style="1" customWidth="1"/>
    <col min="4781" max="4781" width="6.85546875" style="1" customWidth="1"/>
    <col min="4782" max="5026" width="9.140625" style="1" customWidth="1"/>
    <col min="5027" max="5027" width="3.7109375" style="1"/>
    <col min="5028" max="5028" width="4.5703125" style="1" customWidth="1"/>
    <col min="5029" max="5029" width="5.85546875" style="1" customWidth="1"/>
    <col min="5030" max="5030" width="36" style="1" customWidth="1"/>
    <col min="5031" max="5031" width="9.7109375" style="1" customWidth="1"/>
    <col min="5032" max="5032" width="11.85546875" style="1" customWidth="1"/>
    <col min="5033" max="5033" width="9" style="1" customWidth="1"/>
    <col min="5034" max="5034" width="9.7109375" style="1" customWidth="1"/>
    <col min="5035" max="5035" width="9.28515625" style="1" customWidth="1"/>
    <col min="5036" max="5036" width="8.7109375" style="1" customWidth="1"/>
    <col min="5037" max="5037" width="6.85546875" style="1" customWidth="1"/>
    <col min="5038" max="5282" width="9.140625" style="1" customWidth="1"/>
    <col min="5283" max="5283" width="3.7109375" style="1"/>
    <col min="5284" max="5284" width="4.5703125" style="1" customWidth="1"/>
    <col min="5285" max="5285" width="5.85546875" style="1" customWidth="1"/>
    <col min="5286" max="5286" width="36" style="1" customWidth="1"/>
    <col min="5287" max="5287" width="9.7109375" style="1" customWidth="1"/>
    <col min="5288" max="5288" width="11.85546875" style="1" customWidth="1"/>
    <col min="5289" max="5289" width="9" style="1" customWidth="1"/>
    <col min="5290" max="5290" width="9.7109375" style="1" customWidth="1"/>
    <col min="5291" max="5291" width="9.28515625" style="1" customWidth="1"/>
    <col min="5292" max="5292" width="8.7109375" style="1" customWidth="1"/>
    <col min="5293" max="5293" width="6.85546875" style="1" customWidth="1"/>
    <col min="5294" max="5538" width="9.140625" style="1" customWidth="1"/>
    <col min="5539" max="5539" width="3.7109375" style="1"/>
    <col min="5540" max="5540" width="4.5703125" style="1" customWidth="1"/>
    <col min="5541" max="5541" width="5.85546875" style="1" customWidth="1"/>
    <col min="5542" max="5542" width="36" style="1" customWidth="1"/>
    <col min="5543" max="5543" width="9.7109375" style="1" customWidth="1"/>
    <col min="5544" max="5544" width="11.85546875" style="1" customWidth="1"/>
    <col min="5545" max="5545" width="9" style="1" customWidth="1"/>
    <col min="5546" max="5546" width="9.7109375" style="1" customWidth="1"/>
    <col min="5547" max="5547" width="9.28515625" style="1" customWidth="1"/>
    <col min="5548" max="5548" width="8.7109375" style="1" customWidth="1"/>
    <col min="5549" max="5549" width="6.85546875" style="1" customWidth="1"/>
    <col min="5550" max="5794" width="9.140625" style="1" customWidth="1"/>
    <col min="5795" max="5795" width="3.7109375" style="1"/>
    <col min="5796" max="5796" width="4.5703125" style="1" customWidth="1"/>
    <col min="5797" max="5797" width="5.85546875" style="1" customWidth="1"/>
    <col min="5798" max="5798" width="36" style="1" customWidth="1"/>
    <col min="5799" max="5799" width="9.7109375" style="1" customWidth="1"/>
    <col min="5800" max="5800" width="11.85546875" style="1" customWidth="1"/>
    <col min="5801" max="5801" width="9" style="1" customWidth="1"/>
    <col min="5802" max="5802" width="9.7109375" style="1" customWidth="1"/>
    <col min="5803" max="5803" width="9.28515625" style="1" customWidth="1"/>
    <col min="5804" max="5804" width="8.7109375" style="1" customWidth="1"/>
    <col min="5805" max="5805" width="6.85546875" style="1" customWidth="1"/>
    <col min="5806" max="6050" width="9.140625" style="1" customWidth="1"/>
    <col min="6051" max="6051" width="3.7109375" style="1"/>
    <col min="6052" max="6052" width="4.5703125" style="1" customWidth="1"/>
    <col min="6053" max="6053" width="5.85546875" style="1" customWidth="1"/>
    <col min="6054" max="6054" width="36" style="1" customWidth="1"/>
    <col min="6055" max="6055" width="9.7109375" style="1" customWidth="1"/>
    <col min="6056" max="6056" width="11.85546875" style="1" customWidth="1"/>
    <col min="6057" max="6057" width="9" style="1" customWidth="1"/>
    <col min="6058" max="6058" width="9.7109375" style="1" customWidth="1"/>
    <col min="6059" max="6059" width="9.28515625" style="1" customWidth="1"/>
    <col min="6060" max="6060" width="8.7109375" style="1" customWidth="1"/>
    <col min="6061" max="6061" width="6.85546875" style="1" customWidth="1"/>
    <col min="6062" max="6306" width="9.140625" style="1" customWidth="1"/>
    <col min="6307" max="6307" width="3.7109375" style="1"/>
    <col min="6308" max="6308" width="4.5703125" style="1" customWidth="1"/>
    <col min="6309" max="6309" width="5.85546875" style="1" customWidth="1"/>
    <col min="6310" max="6310" width="36" style="1" customWidth="1"/>
    <col min="6311" max="6311" width="9.7109375" style="1" customWidth="1"/>
    <col min="6312" max="6312" width="11.85546875" style="1" customWidth="1"/>
    <col min="6313" max="6313" width="9" style="1" customWidth="1"/>
    <col min="6314" max="6314" width="9.7109375" style="1" customWidth="1"/>
    <col min="6315" max="6315" width="9.28515625" style="1" customWidth="1"/>
    <col min="6316" max="6316" width="8.7109375" style="1" customWidth="1"/>
    <col min="6317" max="6317" width="6.85546875" style="1" customWidth="1"/>
    <col min="6318" max="6562" width="9.140625" style="1" customWidth="1"/>
    <col min="6563" max="6563" width="3.7109375" style="1"/>
    <col min="6564" max="6564" width="4.5703125" style="1" customWidth="1"/>
    <col min="6565" max="6565" width="5.85546875" style="1" customWidth="1"/>
    <col min="6566" max="6566" width="36" style="1" customWidth="1"/>
    <col min="6567" max="6567" width="9.7109375" style="1" customWidth="1"/>
    <col min="6568" max="6568" width="11.85546875" style="1" customWidth="1"/>
    <col min="6569" max="6569" width="9" style="1" customWidth="1"/>
    <col min="6570" max="6570" width="9.7109375" style="1" customWidth="1"/>
    <col min="6571" max="6571" width="9.28515625" style="1" customWidth="1"/>
    <col min="6572" max="6572" width="8.7109375" style="1" customWidth="1"/>
    <col min="6573" max="6573" width="6.85546875" style="1" customWidth="1"/>
    <col min="6574" max="6818" width="9.140625" style="1" customWidth="1"/>
    <col min="6819" max="6819" width="3.7109375" style="1"/>
    <col min="6820" max="6820" width="4.5703125" style="1" customWidth="1"/>
    <col min="6821" max="6821" width="5.85546875" style="1" customWidth="1"/>
    <col min="6822" max="6822" width="36" style="1" customWidth="1"/>
    <col min="6823" max="6823" width="9.7109375" style="1" customWidth="1"/>
    <col min="6824" max="6824" width="11.85546875" style="1" customWidth="1"/>
    <col min="6825" max="6825" width="9" style="1" customWidth="1"/>
    <col min="6826" max="6826" width="9.7109375" style="1" customWidth="1"/>
    <col min="6827" max="6827" width="9.28515625" style="1" customWidth="1"/>
    <col min="6828" max="6828" width="8.7109375" style="1" customWidth="1"/>
    <col min="6829" max="6829" width="6.85546875" style="1" customWidth="1"/>
    <col min="6830" max="7074" width="9.140625" style="1" customWidth="1"/>
    <col min="7075" max="7075" width="3.7109375" style="1"/>
    <col min="7076" max="7076" width="4.5703125" style="1" customWidth="1"/>
    <col min="7077" max="7077" width="5.85546875" style="1" customWidth="1"/>
    <col min="7078" max="7078" width="36" style="1" customWidth="1"/>
    <col min="7079" max="7079" width="9.7109375" style="1" customWidth="1"/>
    <col min="7080" max="7080" width="11.85546875" style="1" customWidth="1"/>
    <col min="7081" max="7081" width="9" style="1" customWidth="1"/>
    <col min="7082" max="7082" width="9.7109375" style="1" customWidth="1"/>
    <col min="7083" max="7083" width="9.28515625" style="1" customWidth="1"/>
    <col min="7084" max="7084" width="8.7109375" style="1" customWidth="1"/>
    <col min="7085" max="7085" width="6.85546875" style="1" customWidth="1"/>
    <col min="7086" max="7330" width="9.140625" style="1" customWidth="1"/>
    <col min="7331" max="7331" width="3.7109375" style="1"/>
    <col min="7332" max="7332" width="4.5703125" style="1" customWidth="1"/>
    <col min="7333" max="7333" width="5.85546875" style="1" customWidth="1"/>
    <col min="7334" max="7334" width="36" style="1" customWidth="1"/>
    <col min="7335" max="7335" width="9.7109375" style="1" customWidth="1"/>
    <col min="7336" max="7336" width="11.85546875" style="1" customWidth="1"/>
    <col min="7337" max="7337" width="9" style="1" customWidth="1"/>
    <col min="7338" max="7338" width="9.7109375" style="1" customWidth="1"/>
    <col min="7339" max="7339" width="9.28515625" style="1" customWidth="1"/>
    <col min="7340" max="7340" width="8.7109375" style="1" customWidth="1"/>
    <col min="7341" max="7341" width="6.85546875" style="1" customWidth="1"/>
    <col min="7342" max="7586" width="9.140625" style="1" customWidth="1"/>
    <col min="7587" max="7587" width="3.7109375" style="1"/>
    <col min="7588" max="7588" width="4.5703125" style="1" customWidth="1"/>
    <col min="7589" max="7589" width="5.85546875" style="1" customWidth="1"/>
    <col min="7590" max="7590" width="36" style="1" customWidth="1"/>
    <col min="7591" max="7591" width="9.7109375" style="1" customWidth="1"/>
    <col min="7592" max="7592" width="11.85546875" style="1" customWidth="1"/>
    <col min="7593" max="7593" width="9" style="1" customWidth="1"/>
    <col min="7594" max="7594" width="9.7109375" style="1" customWidth="1"/>
    <col min="7595" max="7595" width="9.28515625" style="1" customWidth="1"/>
    <col min="7596" max="7596" width="8.7109375" style="1" customWidth="1"/>
    <col min="7597" max="7597" width="6.85546875" style="1" customWidth="1"/>
    <col min="7598" max="7842" width="9.140625" style="1" customWidth="1"/>
    <col min="7843" max="7843" width="3.7109375" style="1"/>
    <col min="7844" max="7844" width="4.5703125" style="1" customWidth="1"/>
    <col min="7845" max="7845" width="5.85546875" style="1" customWidth="1"/>
    <col min="7846" max="7846" width="36" style="1" customWidth="1"/>
    <col min="7847" max="7847" width="9.7109375" style="1" customWidth="1"/>
    <col min="7848" max="7848" width="11.85546875" style="1" customWidth="1"/>
    <col min="7849" max="7849" width="9" style="1" customWidth="1"/>
    <col min="7850" max="7850" width="9.7109375" style="1" customWidth="1"/>
    <col min="7851" max="7851" width="9.28515625" style="1" customWidth="1"/>
    <col min="7852" max="7852" width="8.7109375" style="1" customWidth="1"/>
    <col min="7853" max="7853" width="6.85546875" style="1" customWidth="1"/>
    <col min="7854" max="8098" width="9.140625" style="1" customWidth="1"/>
    <col min="8099" max="8099" width="3.7109375" style="1"/>
    <col min="8100" max="8100" width="4.5703125" style="1" customWidth="1"/>
    <col min="8101" max="8101" width="5.85546875" style="1" customWidth="1"/>
    <col min="8102" max="8102" width="36" style="1" customWidth="1"/>
    <col min="8103" max="8103" width="9.7109375" style="1" customWidth="1"/>
    <col min="8104" max="8104" width="11.85546875" style="1" customWidth="1"/>
    <col min="8105" max="8105" width="9" style="1" customWidth="1"/>
    <col min="8106" max="8106" width="9.7109375" style="1" customWidth="1"/>
    <col min="8107" max="8107" width="9.28515625" style="1" customWidth="1"/>
    <col min="8108" max="8108" width="8.7109375" style="1" customWidth="1"/>
    <col min="8109" max="8109" width="6.85546875" style="1" customWidth="1"/>
    <col min="8110" max="8354" width="9.140625" style="1" customWidth="1"/>
    <col min="8355" max="8355" width="3.7109375" style="1"/>
    <col min="8356" max="8356" width="4.5703125" style="1" customWidth="1"/>
    <col min="8357" max="8357" width="5.85546875" style="1" customWidth="1"/>
    <col min="8358" max="8358" width="36" style="1" customWidth="1"/>
    <col min="8359" max="8359" width="9.7109375" style="1" customWidth="1"/>
    <col min="8360" max="8360" width="11.85546875" style="1" customWidth="1"/>
    <col min="8361" max="8361" width="9" style="1" customWidth="1"/>
    <col min="8362" max="8362" width="9.7109375" style="1" customWidth="1"/>
    <col min="8363" max="8363" width="9.28515625" style="1" customWidth="1"/>
    <col min="8364" max="8364" width="8.7109375" style="1" customWidth="1"/>
    <col min="8365" max="8365" width="6.85546875" style="1" customWidth="1"/>
    <col min="8366" max="8610" width="9.140625" style="1" customWidth="1"/>
    <col min="8611" max="8611" width="3.7109375" style="1"/>
    <col min="8612" max="8612" width="4.5703125" style="1" customWidth="1"/>
    <col min="8613" max="8613" width="5.85546875" style="1" customWidth="1"/>
    <col min="8614" max="8614" width="36" style="1" customWidth="1"/>
    <col min="8615" max="8615" width="9.7109375" style="1" customWidth="1"/>
    <col min="8616" max="8616" width="11.85546875" style="1" customWidth="1"/>
    <col min="8617" max="8617" width="9" style="1" customWidth="1"/>
    <col min="8618" max="8618" width="9.7109375" style="1" customWidth="1"/>
    <col min="8619" max="8619" width="9.28515625" style="1" customWidth="1"/>
    <col min="8620" max="8620" width="8.7109375" style="1" customWidth="1"/>
    <col min="8621" max="8621" width="6.85546875" style="1" customWidth="1"/>
    <col min="8622" max="8866" width="9.140625" style="1" customWidth="1"/>
    <col min="8867" max="8867" width="3.7109375" style="1"/>
    <col min="8868" max="8868" width="4.5703125" style="1" customWidth="1"/>
    <col min="8869" max="8869" width="5.85546875" style="1" customWidth="1"/>
    <col min="8870" max="8870" width="36" style="1" customWidth="1"/>
    <col min="8871" max="8871" width="9.7109375" style="1" customWidth="1"/>
    <col min="8872" max="8872" width="11.85546875" style="1" customWidth="1"/>
    <col min="8873" max="8873" width="9" style="1" customWidth="1"/>
    <col min="8874" max="8874" width="9.7109375" style="1" customWidth="1"/>
    <col min="8875" max="8875" width="9.28515625" style="1" customWidth="1"/>
    <col min="8876" max="8876" width="8.7109375" style="1" customWidth="1"/>
    <col min="8877" max="8877" width="6.85546875" style="1" customWidth="1"/>
    <col min="8878" max="9122" width="9.140625" style="1" customWidth="1"/>
    <col min="9123" max="9123" width="3.7109375" style="1"/>
    <col min="9124" max="9124" width="4.5703125" style="1" customWidth="1"/>
    <col min="9125" max="9125" width="5.85546875" style="1" customWidth="1"/>
    <col min="9126" max="9126" width="36" style="1" customWidth="1"/>
    <col min="9127" max="9127" width="9.7109375" style="1" customWidth="1"/>
    <col min="9128" max="9128" width="11.85546875" style="1" customWidth="1"/>
    <col min="9129" max="9129" width="9" style="1" customWidth="1"/>
    <col min="9130" max="9130" width="9.7109375" style="1" customWidth="1"/>
    <col min="9131" max="9131" width="9.28515625" style="1" customWidth="1"/>
    <col min="9132" max="9132" width="8.7109375" style="1" customWidth="1"/>
    <col min="9133" max="9133" width="6.85546875" style="1" customWidth="1"/>
    <col min="9134" max="9378" width="9.140625" style="1" customWidth="1"/>
    <col min="9379" max="9379" width="3.7109375" style="1"/>
    <col min="9380" max="9380" width="4.5703125" style="1" customWidth="1"/>
    <col min="9381" max="9381" width="5.85546875" style="1" customWidth="1"/>
    <col min="9382" max="9382" width="36" style="1" customWidth="1"/>
    <col min="9383" max="9383" width="9.7109375" style="1" customWidth="1"/>
    <col min="9384" max="9384" width="11.85546875" style="1" customWidth="1"/>
    <col min="9385" max="9385" width="9" style="1" customWidth="1"/>
    <col min="9386" max="9386" width="9.7109375" style="1" customWidth="1"/>
    <col min="9387" max="9387" width="9.28515625" style="1" customWidth="1"/>
    <col min="9388" max="9388" width="8.7109375" style="1" customWidth="1"/>
    <col min="9389" max="9389" width="6.85546875" style="1" customWidth="1"/>
    <col min="9390" max="9634" width="9.140625" style="1" customWidth="1"/>
    <col min="9635" max="9635" width="3.7109375" style="1"/>
    <col min="9636" max="9636" width="4.5703125" style="1" customWidth="1"/>
    <col min="9637" max="9637" width="5.85546875" style="1" customWidth="1"/>
    <col min="9638" max="9638" width="36" style="1" customWidth="1"/>
    <col min="9639" max="9639" width="9.7109375" style="1" customWidth="1"/>
    <col min="9640" max="9640" width="11.85546875" style="1" customWidth="1"/>
    <col min="9641" max="9641" width="9" style="1" customWidth="1"/>
    <col min="9642" max="9642" width="9.7109375" style="1" customWidth="1"/>
    <col min="9643" max="9643" width="9.28515625" style="1" customWidth="1"/>
    <col min="9644" max="9644" width="8.7109375" style="1" customWidth="1"/>
    <col min="9645" max="9645" width="6.85546875" style="1" customWidth="1"/>
    <col min="9646" max="9890" width="9.140625" style="1" customWidth="1"/>
    <col min="9891" max="9891" width="3.7109375" style="1"/>
    <col min="9892" max="9892" width="4.5703125" style="1" customWidth="1"/>
    <col min="9893" max="9893" width="5.85546875" style="1" customWidth="1"/>
    <col min="9894" max="9894" width="36" style="1" customWidth="1"/>
    <col min="9895" max="9895" width="9.7109375" style="1" customWidth="1"/>
    <col min="9896" max="9896" width="11.85546875" style="1" customWidth="1"/>
    <col min="9897" max="9897" width="9" style="1" customWidth="1"/>
    <col min="9898" max="9898" width="9.7109375" style="1" customWidth="1"/>
    <col min="9899" max="9899" width="9.28515625" style="1" customWidth="1"/>
    <col min="9900" max="9900" width="8.7109375" style="1" customWidth="1"/>
    <col min="9901" max="9901" width="6.85546875" style="1" customWidth="1"/>
    <col min="9902" max="10146" width="9.140625" style="1" customWidth="1"/>
    <col min="10147" max="10147" width="3.7109375" style="1"/>
    <col min="10148" max="10148" width="4.5703125" style="1" customWidth="1"/>
    <col min="10149" max="10149" width="5.85546875" style="1" customWidth="1"/>
    <col min="10150" max="10150" width="36" style="1" customWidth="1"/>
    <col min="10151" max="10151" width="9.7109375" style="1" customWidth="1"/>
    <col min="10152" max="10152" width="11.85546875" style="1" customWidth="1"/>
    <col min="10153" max="10153" width="9" style="1" customWidth="1"/>
    <col min="10154" max="10154" width="9.7109375" style="1" customWidth="1"/>
    <col min="10155" max="10155" width="9.28515625" style="1" customWidth="1"/>
    <col min="10156" max="10156" width="8.7109375" style="1" customWidth="1"/>
    <col min="10157" max="10157" width="6.85546875" style="1" customWidth="1"/>
    <col min="10158" max="10402" width="9.140625" style="1" customWidth="1"/>
    <col min="10403" max="10403" width="3.7109375" style="1"/>
    <col min="10404" max="10404" width="4.5703125" style="1" customWidth="1"/>
    <col min="10405" max="10405" width="5.85546875" style="1" customWidth="1"/>
    <col min="10406" max="10406" width="36" style="1" customWidth="1"/>
    <col min="10407" max="10407" width="9.7109375" style="1" customWidth="1"/>
    <col min="10408" max="10408" width="11.85546875" style="1" customWidth="1"/>
    <col min="10409" max="10409" width="9" style="1" customWidth="1"/>
    <col min="10410" max="10410" width="9.7109375" style="1" customWidth="1"/>
    <col min="10411" max="10411" width="9.28515625" style="1" customWidth="1"/>
    <col min="10412" max="10412" width="8.7109375" style="1" customWidth="1"/>
    <col min="10413" max="10413" width="6.85546875" style="1" customWidth="1"/>
    <col min="10414" max="10658" width="9.140625" style="1" customWidth="1"/>
    <col min="10659" max="10659" width="3.7109375" style="1"/>
    <col min="10660" max="10660" width="4.5703125" style="1" customWidth="1"/>
    <col min="10661" max="10661" width="5.85546875" style="1" customWidth="1"/>
    <col min="10662" max="10662" width="36" style="1" customWidth="1"/>
    <col min="10663" max="10663" width="9.7109375" style="1" customWidth="1"/>
    <col min="10664" max="10664" width="11.85546875" style="1" customWidth="1"/>
    <col min="10665" max="10665" width="9" style="1" customWidth="1"/>
    <col min="10666" max="10666" width="9.7109375" style="1" customWidth="1"/>
    <col min="10667" max="10667" width="9.28515625" style="1" customWidth="1"/>
    <col min="10668" max="10668" width="8.7109375" style="1" customWidth="1"/>
    <col min="10669" max="10669" width="6.85546875" style="1" customWidth="1"/>
    <col min="10670" max="10914" width="9.140625" style="1" customWidth="1"/>
    <col min="10915" max="10915" width="3.7109375" style="1"/>
    <col min="10916" max="10916" width="4.5703125" style="1" customWidth="1"/>
    <col min="10917" max="10917" width="5.85546875" style="1" customWidth="1"/>
    <col min="10918" max="10918" width="36" style="1" customWidth="1"/>
    <col min="10919" max="10919" width="9.7109375" style="1" customWidth="1"/>
    <col min="10920" max="10920" width="11.85546875" style="1" customWidth="1"/>
    <col min="10921" max="10921" width="9" style="1" customWidth="1"/>
    <col min="10922" max="10922" width="9.7109375" style="1" customWidth="1"/>
    <col min="10923" max="10923" width="9.28515625" style="1" customWidth="1"/>
    <col min="10924" max="10924" width="8.7109375" style="1" customWidth="1"/>
    <col min="10925" max="10925" width="6.85546875" style="1" customWidth="1"/>
    <col min="10926" max="11170" width="9.140625" style="1" customWidth="1"/>
    <col min="11171" max="11171" width="3.7109375" style="1"/>
    <col min="11172" max="11172" width="4.5703125" style="1" customWidth="1"/>
    <col min="11173" max="11173" width="5.85546875" style="1" customWidth="1"/>
    <col min="11174" max="11174" width="36" style="1" customWidth="1"/>
    <col min="11175" max="11175" width="9.7109375" style="1" customWidth="1"/>
    <col min="11176" max="11176" width="11.85546875" style="1" customWidth="1"/>
    <col min="11177" max="11177" width="9" style="1" customWidth="1"/>
    <col min="11178" max="11178" width="9.7109375" style="1" customWidth="1"/>
    <col min="11179" max="11179" width="9.28515625" style="1" customWidth="1"/>
    <col min="11180" max="11180" width="8.7109375" style="1" customWidth="1"/>
    <col min="11181" max="11181" width="6.85546875" style="1" customWidth="1"/>
    <col min="11182" max="11426" width="9.140625" style="1" customWidth="1"/>
    <col min="11427" max="11427" width="3.7109375" style="1"/>
    <col min="11428" max="11428" width="4.5703125" style="1" customWidth="1"/>
    <col min="11429" max="11429" width="5.85546875" style="1" customWidth="1"/>
    <col min="11430" max="11430" width="36" style="1" customWidth="1"/>
    <col min="11431" max="11431" width="9.7109375" style="1" customWidth="1"/>
    <col min="11432" max="11432" width="11.85546875" style="1" customWidth="1"/>
    <col min="11433" max="11433" width="9" style="1" customWidth="1"/>
    <col min="11434" max="11434" width="9.7109375" style="1" customWidth="1"/>
    <col min="11435" max="11435" width="9.28515625" style="1" customWidth="1"/>
    <col min="11436" max="11436" width="8.7109375" style="1" customWidth="1"/>
    <col min="11437" max="11437" width="6.85546875" style="1" customWidth="1"/>
    <col min="11438" max="11682" width="9.140625" style="1" customWidth="1"/>
    <col min="11683" max="11683" width="3.7109375" style="1"/>
    <col min="11684" max="11684" width="4.5703125" style="1" customWidth="1"/>
    <col min="11685" max="11685" width="5.85546875" style="1" customWidth="1"/>
    <col min="11686" max="11686" width="36" style="1" customWidth="1"/>
    <col min="11687" max="11687" width="9.7109375" style="1" customWidth="1"/>
    <col min="11688" max="11688" width="11.85546875" style="1" customWidth="1"/>
    <col min="11689" max="11689" width="9" style="1" customWidth="1"/>
    <col min="11690" max="11690" width="9.7109375" style="1" customWidth="1"/>
    <col min="11691" max="11691" width="9.28515625" style="1" customWidth="1"/>
    <col min="11692" max="11692" width="8.7109375" style="1" customWidth="1"/>
    <col min="11693" max="11693" width="6.85546875" style="1" customWidth="1"/>
    <col min="11694" max="11938" width="9.140625" style="1" customWidth="1"/>
    <col min="11939" max="11939" width="3.7109375" style="1"/>
    <col min="11940" max="11940" width="4.5703125" style="1" customWidth="1"/>
    <col min="11941" max="11941" width="5.85546875" style="1" customWidth="1"/>
    <col min="11942" max="11942" width="36" style="1" customWidth="1"/>
    <col min="11943" max="11943" width="9.7109375" style="1" customWidth="1"/>
    <col min="11944" max="11944" width="11.85546875" style="1" customWidth="1"/>
    <col min="11945" max="11945" width="9" style="1" customWidth="1"/>
    <col min="11946" max="11946" width="9.7109375" style="1" customWidth="1"/>
    <col min="11947" max="11947" width="9.28515625" style="1" customWidth="1"/>
    <col min="11948" max="11948" width="8.7109375" style="1" customWidth="1"/>
    <col min="11949" max="11949" width="6.85546875" style="1" customWidth="1"/>
    <col min="11950" max="12194" width="9.140625" style="1" customWidth="1"/>
    <col min="12195" max="12195" width="3.7109375" style="1"/>
    <col min="12196" max="12196" width="4.5703125" style="1" customWidth="1"/>
    <col min="12197" max="12197" width="5.85546875" style="1" customWidth="1"/>
    <col min="12198" max="12198" width="36" style="1" customWidth="1"/>
    <col min="12199" max="12199" width="9.7109375" style="1" customWidth="1"/>
    <col min="12200" max="12200" width="11.85546875" style="1" customWidth="1"/>
    <col min="12201" max="12201" width="9" style="1" customWidth="1"/>
    <col min="12202" max="12202" width="9.7109375" style="1" customWidth="1"/>
    <col min="12203" max="12203" width="9.28515625" style="1" customWidth="1"/>
    <col min="12204" max="12204" width="8.7109375" style="1" customWidth="1"/>
    <col min="12205" max="12205" width="6.85546875" style="1" customWidth="1"/>
    <col min="12206" max="12450" width="9.140625" style="1" customWidth="1"/>
    <col min="12451" max="12451" width="3.7109375" style="1"/>
    <col min="12452" max="12452" width="4.5703125" style="1" customWidth="1"/>
    <col min="12453" max="12453" width="5.85546875" style="1" customWidth="1"/>
    <col min="12454" max="12454" width="36" style="1" customWidth="1"/>
    <col min="12455" max="12455" width="9.7109375" style="1" customWidth="1"/>
    <col min="12456" max="12456" width="11.85546875" style="1" customWidth="1"/>
    <col min="12457" max="12457" width="9" style="1" customWidth="1"/>
    <col min="12458" max="12458" width="9.7109375" style="1" customWidth="1"/>
    <col min="12459" max="12459" width="9.28515625" style="1" customWidth="1"/>
    <col min="12460" max="12460" width="8.7109375" style="1" customWidth="1"/>
    <col min="12461" max="12461" width="6.85546875" style="1" customWidth="1"/>
    <col min="12462" max="12706" width="9.140625" style="1" customWidth="1"/>
    <col min="12707" max="12707" width="3.7109375" style="1"/>
    <col min="12708" max="12708" width="4.5703125" style="1" customWidth="1"/>
    <col min="12709" max="12709" width="5.85546875" style="1" customWidth="1"/>
    <col min="12710" max="12710" width="36" style="1" customWidth="1"/>
    <col min="12711" max="12711" width="9.7109375" style="1" customWidth="1"/>
    <col min="12712" max="12712" width="11.85546875" style="1" customWidth="1"/>
    <col min="12713" max="12713" width="9" style="1" customWidth="1"/>
    <col min="12714" max="12714" width="9.7109375" style="1" customWidth="1"/>
    <col min="12715" max="12715" width="9.28515625" style="1" customWidth="1"/>
    <col min="12716" max="12716" width="8.7109375" style="1" customWidth="1"/>
    <col min="12717" max="12717" width="6.85546875" style="1" customWidth="1"/>
    <col min="12718" max="12962" width="9.140625" style="1" customWidth="1"/>
    <col min="12963" max="12963" width="3.7109375" style="1"/>
    <col min="12964" max="12964" width="4.5703125" style="1" customWidth="1"/>
    <col min="12965" max="12965" width="5.85546875" style="1" customWidth="1"/>
    <col min="12966" max="12966" width="36" style="1" customWidth="1"/>
    <col min="12967" max="12967" width="9.7109375" style="1" customWidth="1"/>
    <col min="12968" max="12968" width="11.85546875" style="1" customWidth="1"/>
    <col min="12969" max="12969" width="9" style="1" customWidth="1"/>
    <col min="12970" max="12970" width="9.7109375" style="1" customWidth="1"/>
    <col min="12971" max="12971" width="9.28515625" style="1" customWidth="1"/>
    <col min="12972" max="12972" width="8.7109375" style="1" customWidth="1"/>
    <col min="12973" max="12973" width="6.85546875" style="1" customWidth="1"/>
    <col min="12974" max="13218" width="9.140625" style="1" customWidth="1"/>
    <col min="13219" max="13219" width="3.7109375" style="1"/>
    <col min="13220" max="13220" width="4.5703125" style="1" customWidth="1"/>
    <col min="13221" max="13221" width="5.85546875" style="1" customWidth="1"/>
    <col min="13222" max="13222" width="36" style="1" customWidth="1"/>
    <col min="13223" max="13223" width="9.7109375" style="1" customWidth="1"/>
    <col min="13224" max="13224" width="11.85546875" style="1" customWidth="1"/>
    <col min="13225" max="13225" width="9" style="1" customWidth="1"/>
    <col min="13226" max="13226" width="9.7109375" style="1" customWidth="1"/>
    <col min="13227" max="13227" width="9.28515625" style="1" customWidth="1"/>
    <col min="13228" max="13228" width="8.7109375" style="1" customWidth="1"/>
    <col min="13229" max="13229" width="6.85546875" style="1" customWidth="1"/>
    <col min="13230" max="13474" width="9.140625" style="1" customWidth="1"/>
    <col min="13475" max="13475" width="3.7109375" style="1"/>
    <col min="13476" max="13476" width="4.5703125" style="1" customWidth="1"/>
    <col min="13477" max="13477" width="5.85546875" style="1" customWidth="1"/>
    <col min="13478" max="13478" width="36" style="1" customWidth="1"/>
    <col min="13479" max="13479" width="9.7109375" style="1" customWidth="1"/>
    <col min="13480" max="13480" width="11.85546875" style="1" customWidth="1"/>
    <col min="13481" max="13481" width="9" style="1" customWidth="1"/>
    <col min="13482" max="13482" width="9.7109375" style="1" customWidth="1"/>
    <col min="13483" max="13483" width="9.28515625" style="1" customWidth="1"/>
    <col min="13484" max="13484" width="8.7109375" style="1" customWidth="1"/>
    <col min="13485" max="13485" width="6.85546875" style="1" customWidth="1"/>
    <col min="13486" max="13730" width="9.140625" style="1" customWidth="1"/>
    <col min="13731" max="13731" width="3.7109375" style="1"/>
    <col min="13732" max="13732" width="4.5703125" style="1" customWidth="1"/>
    <col min="13733" max="13733" width="5.85546875" style="1" customWidth="1"/>
    <col min="13734" max="13734" width="36" style="1" customWidth="1"/>
    <col min="13735" max="13735" width="9.7109375" style="1" customWidth="1"/>
    <col min="13736" max="13736" width="11.85546875" style="1" customWidth="1"/>
    <col min="13737" max="13737" width="9" style="1" customWidth="1"/>
    <col min="13738" max="13738" width="9.7109375" style="1" customWidth="1"/>
    <col min="13739" max="13739" width="9.28515625" style="1" customWidth="1"/>
    <col min="13740" max="13740" width="8.7109375" style="1" customWidth="1"/>
    <col min="13741" max="13741" width="6.85546875" style="1" customWidth="1"/>
    <col min="13742" max="13986" width="9.140625" style="1" customWidth="1"/>
    <col min="13987" max="13987" width="3.7109375" style="1"/>
    <col min="13988" max="13988" width="4.5703125" style="1" customWidth="1"/>
    <col min="13989" max="13989" width="5.85546875" style="1" customWidth="1"/>
    <col min="13990" max="13990" width="36" style="1" customWidth="1"/>
    <col min="13991" max="13991" width="9.7109375" style="1" customWidth="1"/>
    <col min="13992" max="13992" width="11.85546875" style="1" customWidth="1"/>
    <col min="13993" max="13993" width="9" style="1" customWidth="1"/>
    <col min="13994" max="13994" width="9.7109375" style="1" customWidth="1"/>
    <col min="13995" max="13995" width="9.28515625" style="1" customWidth="1"/>
    <col min="13996" max="13996" width="8.7109375" style="1" customWidth="1"/>
    <col min="13997" max="13997" width="6.85546875" style="1" customWidth="1"/>
    <col min="13998" max="14242" width="9.140625" style="1" customWidth="1"/>
    <col min="14243" max="14243" width="3.7109375" style="1"/>
    <col min="14244" max="14244" width="4.5703125" style="1" customWidth="1"/>
    <col min="14245" max="14245" width="5.85546875" style="1" customWidth="1"/>
    <col min="14246" max="14246" width="36" style="1" customWidth="1"/>
    <col min="14247" max="14247" width="9.7109375" style="1" customWidth="1"/>
    <col min="14248" max="14248" width="11.85546875" style="1" customWidth="1"/>
    <col min="14249" max="14249" width="9" style="1" customWidth="1"/>
    <col min="14250" max="14250" width="9.7109375" style="1" customWidth="1"/>
    <col min="14251" max="14251" width="9.28515625" style="1" customWidth="1"/>
    <col min="14252" max="14252" width="8.7109375" style="1" customWidth="1"/>
    <col min="14253" max="14253" width="6.85546875" style="1" customWidth="1"/>
    <col min="14254" max="14498" width="9.140625" style="1" customWidth="1"/>
    <col min="14499" max="14499" width="3.7109375" style="1"/>
    <col min="14500" max="14500" width="4.5703125" style="1" customWidth="1"/>
    <col min="14501" max="14501" width="5.85546875" style="1" customWidth="1"/>
    <col min="14502" max="14502" width="36" style="1" customWidth="1"/>
    <col min="14503" max="14503" width="9.7109375" style="1" customWidth="1"/>
    <col min="14504" max="14504" width="11.85546875" style="1" customWidth="1"/>
    <col min="14505" max="14505" width="9" style="1" customWidth="1"/>
    <col min="14506" max="14506" width="9.7109375" style="1" customWidth="1"/>
    <col min="14507" max="14507" width="9.28515625" style="1" customWidth="1"/>
    <col min="14508" max="14508" width="8.7109375" style="1" customWidth="1"/>
    <col min="14509" max="14509" width="6.85546875" style="1" customWidth="1"/>
    <col min="14510" max="14754" width="9.140625" style="1" customWidth="1"/>
    <col min="14755" max="14755" width="3.7109375" style="1"/>
    <col min="14756" max="14756" width="4.5703125" style="1" customWidth="1"/>
    <col min="14757" max="14757" width="5.85546875" style="1" customWidth="1"/>
    <col min="14758" max="14758" width="36" style="1" customWidth="1"/>
    <col min="14759" max="14759" width="9.7109375" style="1" customWidth="1"/>
    <col min="14760" max="14760" width="11.85546875" style="1" customWidth="1"/>
    <col min="14761" max="14761" width="9" style="1" customWidth="1"/>
    <col min="14762" max="14762" width="9.7109375" style="1" customWidth="1"/>
    <col min="14763" max="14763" width="9.28515625" style="1" customWidth="1"/>
    <col min="14764" max="14764" width="8.7109375" style="1" customWidth="1"/>
    <col min="14765" max="14765" width="6.85546875" style="1" customWidth="1"/>
    <col min="14766" max="15010" width="9.140625" style="1" customWidth="1"/>
    <col min="15011" max="15011" width="3.7109375" style="1"/>
    <col min="15012" max="15012" width="4.5703125" style="1" customWidth="1"/>
    <col min="15013" max="15013" width="5.85546875" style="1" customWidth="1"/>
    <col min="15014" max="15014" width="36" style="1" customWidth="1"/>
    <col min="15015" max="15015" width="9.7109375" style="1" customWidth="1"/>
    <col min="15016" max="15016" width="11.85546875" style="1" customWidth="1"/>
    <col min="15017" max="15017" width="9" style="1" customWidth="1"/>
    <col min="15018" max="15018" width="9.7109375" style="1" customWidth="1"/>
    <col min="15019" max="15019" width="9.28515625" style="1" customWidth="1"/>
    <col min="15020" max="15020" width="8.7109375" style="1" customWidth="1"/>
    <col min="15021" max="15021" width="6.85546875" style="1" customWidth="1"/>
    <col min="15022" max="15266" width="9.140625" style="1" customWidth="1"/>
    <col min="15267" max="15267" width="3.7109375" style="1"/>
    <col min="15268" max="15268" width="4.5703125" style="1" customWidth="1"/>
    <col min="15269" max="15269" width="5.85546875" style="1" customWidth="1"/>
    <col min="15270" max="15270" width="36" style="1" customWidth="1"/>
    <col min="15271" max="15271" width="9.7109375" style="1" customWidth="1"/>
    <col min="15272" max="15272" width="11.85546875" style="1" customWidth="1"/>
    <col min="15273" max="15273" width="9" style="1" customWidth="1"/>
    <col min="15274" max="15274" width="9.7109375" style="1" customWidth="1"/>
    <col min="15275" max="15275" width="9.28515625" style="1" customWidth="1"/>
    <col min="15276" max="15276" width="8.7109375" style="1" customWidth="1"/>
    <col min="15277" max="15277" width="6.85546875" style="1" customWidth="1"/>
    <col min="15278" max="15522" width="9.140625" style="1" customWidth="1"/>
    <col min="15523" max="15523" width="3.7109375" style="1"/>
    <col min="15524" max="15524" width="4.5703125" style="1" customWidth="1"/>
    <col min="15525" max="15525" width="5.85546875" style="1" customWidth="1"/>
    <col min="15526" max="15526" width="36" style="1" customWidth="1"/>
    <col min="15527" max="15527" width="9.7109375" style="1" customWidth="1"/>
    <col min="15528" max="15528" width="11.85546875" style="1" customWidth="1"/>
    <col min="15529" max="15529" width="9" style="1" customWidth="1"/>
    <col min="15530" max="15530" width="9.7109375" style="1" customWidth="1"/>
    <col min="15531" max="15531" width="9.28515625" style="1" customWidth="1"/>
    <col min="15532" max="15532" width="8.7109375" style="1" customWidth="1"/>
    <col min="15533" max="15533" width="6.85546875" style="1" customWidth="1"/>
    <col min="15534" max="15778" width="9.140625" style="1" customWidth="1"/>
    <col min="15779" max="15779" width="3.7109375" style="1"/>
    <col min="15780" max="15780" width="4.5703125" style="1" customWidth="1"/>
    <col min="15781" max="15781" width="5.85546875" style="1" customWidth="1"/>
    <col min="15782" max="15782" width="36" style="1" customWidth="1"/>
    <col min="15783" max="15783" width="9.7109375" style="1" customWidth="1"/>
    <col min="15784" max="15784" width="11.85546875" style="1" customWidth="1"/>
    <col min="15785" max="15785" width="9" style="1" customWidth="1"/>
    <col min="15786" max="15786" width="9.7109375" style="1" customWidth="1"/>
    <col min="15787" max="15787" width="9.28515625" style="1" customWidth="1"/>
    <col min="15788" max="15788" width="8.7109375" style="1" customWidth="1"/>
    <col min="15789" max="15789" width="6.85546875" style="1" customWidth="1"/>
    <col min="15790" max="16034" width="9.140625" style="1" customWidth="1"/>
    <col min="16035" max="16035" width="3.7109375" style="1"/>
    <col min="16036" max="16036" width="4.5703125" style="1" customWidth="1"/>
    <col min="16037" max="16037" width="5.85546875" style="1" customWidth="1"/>
    <col min="16038" max="16038" width="36" style="1" customWidth="1"/>
    <col min="16039" max="16039" width="9.7109375" style="1" customWidth="1"/>
    <col min="16040" max="16040" width="11.85546875" style="1" customWidth="1"/>
    <col min="16041" max="16041" width="9" style="1" customWidth="1"/>
    <col min="16042" max="16042" width="9.7109375" style="1" customWidth="1"/>
    <col min="16043" max="16043" width="9.28515625" style="1" customWidth="1"/>
    <col min="16044" max="16044" width="8.7109375" style="1" customWidth="1"/>
    <col min="16045" max="16045" width="6.85546875" style="1" customWidth="1"/>
    <col min="16046" max="16290" width="9.140625" style="1" customWidth="1"/>
    <col min="16291" max="16384" width="3.7109375" style="1"/>
  </cols>
  <sheetData>
    <row r="1" spans="1:9" x14ac:dyDescent="0.2">
      <c r="C1" s="4"/>
      <c r="G1" s="261"/>
      <c r="H1" s="261"/>
      <c r="I1" s="261"/>
    </row>
    <row r="2" spans="1:9" x14ac:dyDescent="0.2">
      <c r="A2" s="293" t="s">
        <v>20</v>
      </c>
      <c r="B2" s="293"/>
      <c r="C2" s="293"/>
      <c r="D2" s="293"/>
      <c r="E2" s="293"/>
      <c r="F2" s="293"/>
      <c r="G2" s="293"/>
      <c r="H2" s="293"/>
      <c r="I2" s="293"/>
    </row>
    <row r="3" spans="1:9" x14ac:dyDescent="0.2">
      <c r="A3" s="2"/>
      <c r="B3" s="2"/>
      <c r="C3" s="2"/>
      <c r="D3" s="2"/>
      <c r="E3" s="2"/>
      <c r="F3" s="2"/>
      <c r="G3" s="2"/>
      <c r="H3" s="2"/>
      <c r="I3" s="2"/>
    </row>
    <row r="4" spans="1:9" x14ac:dyDescent="0.2">
      <c r="A4" s="2"/>
      <c r="B4" s="2"/>
      <c r="C4" s="294" t="s">
        <v>21</v>
      </c>
      <c r="D4" s="294"/>
      <c r="E4" s="294"/>
      <c r="F4" s="294"/>
      <c r="G4" s="294"/>
      <c r="H4" s="294"/>
      <c r="I4" s="294"/>
    </row>
    <row r="5" spans="1:9" ht="11.25" customHeight="1" x14ac:dyDescent="0.2">
      <c r="A5" s="93"/>
      <c r="B5" s="93"/>
      <c r="C5" s="295" t="s">
        <v>64</v>
      </c>
      <c r="D5" s="295"/>
      <c r="E5" s="295"/>
      <c r="F5" s="295"/>
      <c r="G5" s="295"/>
      <c r="H5" s="295"/>
      <c r="I5" s="295"/>
    </row>
    <row r="6" spans="1:9" x14ac:dyDescent="0.2">
      <c r="A6" s="275" t="s">
        <v>22</v>
      </c>
      <c r="B6" s="275"/>
      <c r="C6" s="275"/>
      <c r="D6" s="269" t="str">
        <f>'Kopt a+c+n'!B13</f>
        <v>Daudzstāvu dzīvojamās ēkas siltināšana</v>
      </c>
      <c r="E6" s="269"/>
      <c r="F6" s="269"/>
      <c r="G6" s="269"/>
      <c r="H6" s="269"/>
      <c r="I6" s="269"/>
    </row>
    <row r="7" spans="1:9" x14ac:dyDescent="0.2">
      <c r="A7" s="275" t="s">
        <v>6</v>
      </c>
      <c r="B7" s="275"/>
      <c r="C7" s="275"/>
      <c r="D7" s="270" t="str">
        <f>'Kopt a+c+n'!B14</f>
        <v>Daudzstāvu dzīvojamā ēka</v>
      </c>
      <c r="E7" s="270"/>
      <c r="F7" s="270"/>
      <c r="G7" s="270"/>
      <c r="H7" s="270"/>
      <c r="I7" s="270"/>
    </row>
    <row r="8" spans="1:9" x14ac:dyDescent="0.2">
      <c r="A8" s="280" t="s">
        <v>23</v>
      </c>
      <c r="B8" s="280"/>
      <c r="C8" s="280"/>
      <c r="D8" s="270" t="str">
        <f>'Kopt a+c+n'!B15</f>
        <v>Brīvības iela 5, Malta</v>
      </c>
      <c r="E8" s="270"/>
      <c r="F8" s="270"/>
      <c r="G8" s="270"/>
      <c r="H8" s="270"/>
      <c r="I8" s="270"/>
    </row>
    <row r="9" spans="1:9" x14ac:dyDescent="0.2">
      <c r="A9" s="280" t="s">
        <v>24</v>
      </c>
      <c r="B9" s="280"/>
      <c r="C9" s="280"/>
      <c r="D9" s="271">
        <f>'Kopt a+c+n'!B16</f>
        <v>0</v>
      </c>
      <c r="E9" s="271"/>
      <c r="F9" s="271"/>
      <c r="G9" s="271"/>
      <c r="H9" s="271"/>
      <c r="I9" s="271"/>
    </row>
    <row r="10" spans="1:9" x14ac:dyDescent="0.2">
      <c r="C10" s="4" t="s">
        <v>25</v>
      </c>
      <c r="D10" s="281">
        <f>E50</f>
        <v>0</v>
      </c>
      <c r="E10" s="281"/>
      <c r="F10" s="52"/>
      <c r="G10" s="52"/>
      <c r="H10" s="52"/>
      <c r="I10" s="52"/>
    </row>
    <row r="11" spans="1:9" x14ac:dyDescent="0.2">
      <c r="C11" s="4" t="s">
        <v>26</v>
      </c>
      <c r="D11" s="282">
        <f>I46</f>
        <v>0</v>
      </c>
      <c r="E11" s="282"/>
      <c r="F11" s="52"/>
      <c r="G11" s="52"/>
      <c r="H11" s="52"/>
      <c r="I11" s="52"/>
    </row>
    <row r="12" spans="1:9" ht="12" thickBot="1" x14ac:dyDescent="0.25">
      <c r="F12" s="14"/>
      <c r="G12" s="14"/>
      <c r="H12" s="14"/>
      <c r="I12" s="14"/>
    </row>
    <row r="13" spans="1:9" x14ac:dyDescent="0.2">
      <c r="A13" s="285" t="s">
        <v>27</v>
      </c>
      <c r="B13" s="287" t="s">
        <v>28</v>
      </c>
      <c r="C13" s="289" t="s">
        <v>29</v>
      </c>
      <c r="D13" s="290"/>
      <c r="E13" s="283" t="s">
        <v>30</v>
      </c>
      <c r="F13" s="276" t="s">
        <v>31</v>
      </c>
      <c r="G13" s="277"/>
      <c r="H13" s="277"/>
      <c r="I13" s="278" t="s">
        <v>32</v>
      </c>
    </row>
    <row r="14" spans="1:9" ht="23.25" thickBot="1" x14ac:dyDescent="0.25">
      <c r="A14" s="286"/>
      <c r="B14" s="288"/>
      <c r="C14" s="291"/>
      <c r="D14" s="292"/>
      <c r="E14" s="284"/>
      <c r="F14" s="15" t="s">
        <v>33</v>
      </c>
      <c r="G14" s="16" t="s">
        <v>34</v>
      </c>
      <c r="H14" s="16" t="s">
        <v>35</v>
      </c>
      <c r="I14" s="279"/>
    </row>
    <row r="15" spans="1:9" x14ac:dyDescent="0.2">
      <c r="A15" s="48">
        <f>IF(E15=0,0,IF(COUNTBLANK(E15)=1,0,COUNTA($E$15:E15)))</f>
        <v>0</v>
      </c>
      <c r="B15" s="67">
        <f>'Kops a'!B15</f>
        <v>0</v>
      </c>
      <c r="C15" s="298" t="str">
        <f>'Kops a'!C15:D15</f>
        <v>Būvlaukuma ierīkošanas darbi</v>
      </c>
      <c r="D15" s="299"/>
      <c r="E15" s="127">
        <f>'Kops a'!E15</f>
        <v>0</v>
      </c>
      <c r="F15" s="128">
        <f>'Kops a'!F15</f>
        <v>0</v>
      </c>
      <c r="G15" s="119">
        <f>'Kops a'!G15</f>
        <v>0</v>
      </c>
      <c r="H15" s="119">
        <f>'Kops a'!H15</f>
        <v>0</v>
      </c>
      <c r="I15" s="41">
        <f>'Kops a'!I15</f>
        <v>0</v>
      </c>
    </row>
    <row r="16" spans="1:9" x14ac:dyDescent="0.2">
      <c r="A16" s="49">
        <f>IF(E16=0,0,IF(COUNTBLANK(E16)=1,0,COUNTA($E$15:E16)))</f>
        <v>0</v>
      </c>
      <c r="B16" s="66">
        <f>'Kops c'!B15</f>
        <v>0</v>
      </c>
      <c r="C16" s="300" t="str">
        <f>'Kops c'!C15:D15</f>
        <v>Būvlaukuma ierīkošanas darbi</v>
      </c>
      <c r="D16" s="301"/>
      <c r="E16" s="129">
        <f>'Kops c'!E15</f>
        <v>0</v>
      </c>
      <c r="F16" s="130">
        <f>'Kops c'!F15</f>
        <v>0</v>
      </c>
      <c r="G16" s="121">
        <f>'Kops c'!G15</f>
        <v>0</v>
      </c>
      <c r="H16" s="121">
        <f>'Kops c'!H15</f>
        <v>0</v>
      </c>
      <c r="I16" s="42">
        <f>'Kops c'!I15</f>
        <v>0</v>
      </c>
    </row>
    <row r="17" spans="1:9" x14ac:dyDescent="0.2">
      <c r="A17" s="49">
        <f>IF(E17=0,0,IF(COUNTBLANK(E17)=1,0,COUNTA($E$15:E17)))</f>
        <v>0</v>
      </c>
      <c r="B17" s="66">
        <f>'Kops n'!B15</f>
        <v>0</v>
      </c>
      <c r="C17" s="300" t="str">
        <f>'Kops n'!C15:D15</f>
        <v>Būvlaukuma ierīkošanas darbi</v>
      </c>
      <c r="D17" s="301"/>
      <c r="E17" s="129">
        <f>'Kops n'!E15</f>
        <v>0</v>
      </c>
      <c r="F17" s="130">
        <f>'Kops n'!F15</f>
        <v>0</v>
      </c>
      <c r="G17" s="121">
        <f>'Kops n'!G15</f>
        <v>0</v>
      </c>
      <c r="H17" s="121">
        <f>'Kops n'!H15</f>
        <v>0</v>
      </c>
      <c r="I17" s="42">
        <f>'Kops n'!I15</f>
        <v>0</v>
      </c>
    </row>
    <row r="18" spans="1:9" x14ac:dyDescent="0.2">
      <c r="A18" s="49">
        <f>IF(E18=0,0,IF(COUNTBLANK(E18)=1,0,COUNTA($E$15:E18)))</f>
        <v>0</v>
      </c>
      <c r="B18" s="66">
        <f>'Kops a'!B16</f>
        <v>0</v>
      </c>
      <c r="C18" s="296" t="str">
        <f>'Kops a'!C16:D16</f>
        <v>Jumta siltināšanas un remonta darbi</v>
      </c>
      <c r="D18" s="297"/>
      <c r="E18" s="129">
        <f>'Kops a'!E16</f>
        <v>0</v>
      </c>
      <c r="F18" s="130">
        <f>'Kops a'!F16</f>
        <v>0</v>
      </c>
      <c r="G18" s="121">
        <f>'Kops a'!G16</f>
        <v>0</v>
      </c>
      <c r="H18" s="121">
        <f>'Kops a'!H16</f>
        <v>0</v>
      </c>
      <c r="I18" s="42">
        <f>'Kops a'!I16</f>
        <v>0</v>
      </c>
    </row>
    <row r="19" spans="1:9" ht="11.25" customHeight="1" x14ac:dyDescent="0.2">
      <c r="A19" s="49">
        <f>IF(E19=0,0,IF(COUNTBLANK(E19)=1,0,COUNTA($E$15:E19)))</f>
        <v>0</v>
      </c>
      <c r="B19" s="66">
        <f>'Kops c'!B16</f>
        <v>0</v>
      </c>
      <c r="C19" s="296" t="str">
        <f>'Kops c'!C16:D16</f>
        <v>Jumta siltināšanas un remonta darbi</v>
      </c>
      <c r="D19" s="297"/>
      <c r="E19" s="129">
        <f>'Kops c'!E16</f>
        <v>0</v>
      </c>
      <c r="F19" s="130">
        <f>'Kops c'!F16</f>
        <v>0</v>
      </c>
      <c r="G19" s="121">
        <f>'Kops c'!G16</f>
        <v>0</v>
      </c>
      <c r="H19" s="121">
        <f>'Kops c'!H16</f>
        <v>0</v>
      </c>
      <c r="I19" s="42">
        <f>'Kops c'!I16</f>
        <v>0</v>
      </c>
    </row>
    <row r="20" spans="1:9" ht="11.25" customHeight="1" x14ac:dyDescent="0.2">
      <c r="A20" s="49">
        <f>IF(E20=0,0,IF(COUNTBLANK(E20)=1,0,COUNTA($E$15:E20)))</f>
        <v>0</v>
      </c>
      <c r="B20" s="66">
        <f>'Kops n'!B16</f>
        <v>0</v>
      </c>
      <c r="C20" s="296" t="str">
        <f>'Kops n'!C16:D16</f>
        <v>Jumta siltināšanas un remonta darbi</v>
      </c>
      <c r="D20" s="297"/>
      <c r="E20" s="129">
        <f>'Kops n'!E16</f>
        <v>0</v>
      </c>
      <c r="F20" s="130">
        <f>'Kops n'!F16</f>
        <v>0</v>
      </c>
      <c r="G20" s="121">
        <f>'Kops n'!G16</f>
        <v>0</v>
      </c>
      <c r="H20" s="121">
        <f>'Kops n'!H16</f>
        <v>0</v>
      </c>
      <c r="I20" s="42">
        <f>'Kops n'!I16</f>
        <v>0</v>
      </c>
    </row>
    <row r="21" spans="1:9" x14ac:dyDescent="0.2">
      <c r="A21" s="49">
        <f>IF(E21=0,0,IF(COUNTBLANK(E21)=1,0,COUNTA($E$15:E21)))</f>
        <v>0</v>
      </c>
      <c r="B21" s="66">
        <f>'Kops a'!B17</f>
        <v>0</v>
      </c>
      <c r="C21" s="296" t="str">
        <f>'Kops a'!C17:D17</f>
        <v>Cokola apdare</v>
      </c>
      <c r="D21" s="297"/>
      <c r="E21" s="129">
        <f>'Kops a'!E17</f>
        <v>0</v>
      </c>
      <c r="F21" s="130">
        <f>'Kops a'!F17</f>
        <v>0</v>
      </c>
      <c r="G21" s="121">
        <f>'Kops a'!G17</f>
        <v>0</v>
      </c>
      <c r="H21" s="121">
        <f>'Kops a'!H17</f>
        <v>0</v>
      </c>
      <c r="I21" s="42">
        <f>'Kops a'!I17</f>
        <v>0</v>
      </c>
    </row>
    <row r="22" spans="1:9" x14ac:dyDescent="0.2">
      <c r="A22" s="49">
        <f>IF(E22=0,0,IF(COUNTBLANK(E22)=1,0,COUNTA($E$15:E22)))</f>
        <v>0</v>
      </c>
      <c r="B22" s="66">
        <f>'Kops c'!B17</f>
        <v>0</v>
      </c>
      <c r="C22" s="296" t="str">
        <f>'Kops c'!C17:D17</f>
        <v>Cokola apdare</v>
      </c>
      <c r="D22" s="297"/>
      <c r="E22" s="129">
        <f>'Kops c'!E17</f>
        <v>0</v>
      </c>
      <c r="F22" s="130">
        <f>'Kops c'!F17</f>
        <v>0</v>
      </c>
      <c r="G22" s="121">
        <f>'Kops c'!G17</f>
        <v>0</v>
      </c>
      <c r="H22" s="121">
        <f>'Kops c'!H17</f>
        <v>0</v>
      </c>
      <c r="I22" s="42">
        <f>'Kops c'!I17</f>
        <v>0</v>
      </c>
    </row>
    <row r="23" spans="1:9" x14ac:dyDescent="0.2">
      <c r="A23" s="49">
        <f>IF(E23=0,0,IF(COUNTBLANK(E23)=1,0,COUNTA($E$15:E23)))</f>
        <v>0</v>
      </c>
      <c r="B23" s="66">
        <f>'Kops n'!B17</f>
        <v>0</v>
      </c>
      <c r="C23" s="296" t="str">
        <f>'Kops n'!C17:D17</f>
        <v>Cokola apdare</v>
      </c>
      <c r="D23" s="297"/>
      <c r="E23" s="129">
        <f>'Kops n'!E17</f>
        <v>0</v>
      </c>
      <c r="F23" s="130">
        <f>'Kops n'!F17</f>
        <v>0</v>
      </c>
      <c r="G23" s="121">
        <f>'Kops n'!G17</f>
        <v>0</v>
      </c>
      <c r="H23" s="121">
        <f>'Kops n'!H17</f>
        <v>0</v>
      </c>
      <c r="I23" s="42">
        <f>'Kops n'!I17</f>
        <v>0</v>
      </c>
    </row>
    <row r="24" spans="1:9" x14ac:dyDescent="0.2">
      <c r="A24" s="49">
        <f>IF(E24=0,0,IF(COUNTBLANK(E24)=1,0,COUNTA($E$15:E24)))</f>
        <v>0</v>
      </c>
      <c r="B24" s="66">
        <f>'Kops a'!B18</f>
        <v>0</v>
      </c>
      <c r="C24" s="296" t="str">
        <f>'Kops a'!C18:D18</f>
        <v>Fasādes apdares darbi</v>
      </c>
      <c r="D24" s="297"/>
      <c r="E24" s="129">
        <f>'Kops a'!E18</f>
        <v>0</v>
      </c>
      <c r="F24" s="130">
        <f>'Kops a'!F18</f>
        <v>0</v>
      </c>
      <c r="G24" s="121">
        <f>'Kops a'!G18</f>
        <v>0</v>
      </c>
      <c r="H24" s="121">
        <f>'Kops a'!H18</f>
        <v>0</v>
      </c>
      <c r="I24" s="42">
        <f>'Kops a'!I18</f>
        <v>0</v>
      </c>
    </row>
    <row r="25" spans="1:9" x14ac:dyDescent="0.2">
      <c r="A25" s="49">
        <f>IF(E25=0,0,IF(COUNTBLANK(E25)=1,0,COUNTA($E$15:E25)))</f>
        <v>0</v>
      </c>
      <c r="B25" s="66">
        <f>'Kops c'!B18</f>
        <v>0</v>
      </c>
      <c r="C25" s="296" t="str">
        <f>'Kops c'!C18:D18</f>
        <v>Fasādes apdares darbi</v>
      </c>
      <c r="D25" s="297"/>
      <c r="E25" s="129">
        <f>'Kops c'!E18</f>
        <v>0</v>
      </c>
      <c r="F25" s="130">
        <f>'Kops c'!F18</f>
        <v>0</v>
      </c>
      <c r="G25" s="121">
        <f>'Kops c'!G18</f>
        <v>0</v>
      </c>
      <c r="H25" s="121">
        <f>'Kops c'!H18</f>
        <v>0</v>
      </c>
      <c r="I25" s="42">
        <f>'Kops c'!I18</f>
        <v>0</v>
      </c>
    </row>
    <row r="26" spans="1:9" x14ac:dyDescent="0.2">
      <c r="A26" s="49">
        <f>IF(E26=0,0,IF(COUNTBLANK(E26)=1,0,COUNTA($E$15:E26)))</f>
        <v>0</v>
      </c>
      <c r="B26" s="66">
        <f>'Kops n'!B18</f>
        <v>0</v>
      </c>
      <c r="C26" s="296" t="str">
        <f>'Kops n'!C18:D18</f>
        <v>Fasādes apdares darbi</v>
      </c>
      <c r="D26" s="297"/>
      <c r="E26" s="129">
        <f>'Kops n'!E18</f>
        <v>0</v>
      </c>
      <c r="F26" s="130">
        <f>'Kops n'!F18</f>
        <v>0</v>
      </c>
      <c r="G26" s="121">
        <f>'Kops n'!G18</f>
        <v>0</v>
      </c>
      <c r="H26" s="121">
        <f>'Kops n'!H18</f>
        <v>0</v>
      </c>
      <c r="I26" s="42">
        <f>'Kops n'!I18</f>
        <v>0</v>
      </c>
    </row>
    <row r="27" spans="1:9" x14ac:dyDescent="0.2">
      <c r="A27" s="49">
        <f>IF(E27=0,0,IF(COUNTBLANK(E27)=1,0,COUNTA($E$15:E27)))</f>
        <v>0</v>
      </c>
      <c r="B27" s="66">
        <f>'Kops a'!B19</f>
        <v>0</v>
      </c>
      <c r="C27" s="296" t="str">
        <f>'Kops a'!C19:D19</f>
        <v>Apkure</v>
      </c>
      <c r="D27" s="297"/>
      <c r="E27" s="129">
        <f>'Kops a'!E19</f>
        <v>0</v>
      </c>
      <c r="F27" s="130">
        <f>'Kops a'!F19</f>
        <v>0</v>
      </c>
      <c r="G27" s="121">
        <f>'Kops a'!G19</f>
        <v>0</v>
      </c>
      <c r="H27" s="121">
        <f>'Kops a'!H19</f>
        <v>0</v>
      </c>
      <c r="I27" s="42">
        <f>'Kops a'!I19</f>
        <v>0</v>
      </c>
    </row>
    <row r="28" spans="1:9" x14ac:dyDescent="0.2">
      <c r="A28" s="49">
        <f>IF(E28=0,0,IF(COUNTBLANK(E28)=1,0,COUNTA($E$15:E28)))</f>
        <v>0</v>
      </c>
      <c r="B28" s="66">
        <f>'Kops c'!B19</f>
        <v>0</v>
      </c>
      <c r="C28" s="296" t="str">
        <f>'Kops c'!C19:D19</f>
        <v>Apkure</v>
      </c>
      <c r="D28" s="297"/>
      <c r="E28" s="129">
        <f>'Kops c'!E19</f>
        <v>0</v>
      </c>
      <c r="F28" s="130">
        <f>'Kops c'!F19</f>
        <v>0</v>
      </c>
      <c r="G28" s="121">
        <f>'Kops c'!G19</f>
        <v>0</v>
      </c>
      <c r="H28" s="121">
        <f>'Kops c'!H19</f>
        <v>0</v>
      </c>
      <c r="I28" s="42">
        <f>'Kops c'!I19</f>
        <v>0</v>
      </c>
    </row>
    <row r="29" spans="1:9" x14ac:dyDescent="0.2">
      <c r="A29" s="49">
        <f>IF(E29=0,0,IF(COUNTBLANK(E29)=1,0,COUNTA($E$15:E29)))</f>
        <v>0</v>
      </c>
      <c r="B29" s="66">
        <f>'Kops n'!B19</f>
        <v>0</v>
      </c>
      <c r="C29" s="296" t="str">
        <f>'Kops n'!C19:D19</f>
        <v>Apkure</v>
      </c>
      <c r="D29" s="297"/>
      <c r="E29" s="129">
        <f>'Kops n'!E19</f>
        <v>0</v>
      </c>
      <c r="F29" s="130">
        <f>'Kops n'!F19</f>
        <v>0</v>
      </c>
      <c r="G29" s="121">
        <f>'Kops n'!G19</f>
        <v>0</v>
      </c>
      <c r="H29" s="121">
        <f>'Kops n'!H19</f>
        <v>0</v>
      </c>
      <c r="I29" s="42">
        <f>'Kops n'!I19</f>
        <v>0</v>
      </c>
    </row>
    <row r="30" spans="1:9" x14ac:dyDescent="0.2">
      <c r="A30" s="49">
        <f>IF(E30=0,0,IF(COUNTBLANK(E30)=1,0,COUNTA($E$15:E30)))</f>
        <v>0</v>
      </c>
      <c r="B30" s="66">
        <f>'Kops a'!B20</f>
        <v>0</v>
      </c>
      <c r="C30" s="296" t="str">
        <f>'Kops a'!C20:D20</f>
        <v>Ūdens, kanalizācijas cauruļvadu nomaiņa</v>
      </c>
      <c r="D30" s="297"/>
      <c r="E30" s="129">
        <f>'Kops a'!E20</f>
        <v>0</v>
      </c>
      <c r="F30" s="130">
        <f>'Kops a'!F20</f>
        <v>0</v>
      </c>
      <c r="G30" s="121">
        <f>'Kops a'!G20</f>
        <v>0</v>
      </c>
      <c r="H30" s="121">
        <f>'Kops a'!H20</f>
        <v>0</v>
      </c>
      <c r="I30" s="42">
        <f>'Kops a'!I20</f>
        <v>0</v>
      </c>
    </row>
    <row r="31" spans="1:9" x14ac:dyDescent="0.2">
      <c r="A31" s="49">
        <f>IF(E31=0,0,IF(COUNTBLANK(E31)=1,0,COUNTA($E$15:E31)))</f>
        <v>0</v>
      </c>
      <c r="B31" s="66">
        <f>'Kops c'!B20</f>
        <v>0</v>
      </c>
      <c r="C31" s="296" t="str">
        <f>'Kops c'!C20:D20</f>
        <v>Ūdens, kanalizācijas cauruļvadu nomaiņa</v>
      </c>
      <c r="D31" s="297"/>
      <c r="E31" s="129">
        <f>'Kops c'!E20</f>
        <v>0</v>
      </c>
      <c r="F31" s="130">
        <f>'Kops c'!F20</f>
        <v>0</v>
      </c>
      <c r="G31" s="121">
        <f>'Kops c'!G20</f>
        <v>0</v>
      </c>
      <c r="H31" s="121">
        <f>'Kops c'!H20</f>
        <v>0</v>
      </c>
      <c r="I31" s="42">
        <f>'Kops c'!I20</f>
        <v>0</v>
      </c>
    </row>
    <row r="32" spans="1:9" x14ac:dyDescent="0.2">
      <c r="A32" s="49">
        <f>IF(E32=0,0,IF(COUNTBLANK(E32)=1,0,COUNTA($E$15:E32)))</f>
        <v>0</v>
      </c>
      <c r="B32" s="66">
        <f>'Kops n'!B20</f>
        <v>0</v>
      </c>
      <c r="C32" s="296" t="str">
        <f>'Kops n'!C20:D20</f>
        <v>Ūdens, kanalizācijas cauruļvadu nomaiņa</v>
      </c>
      <c r="D32" s="297"/>
      <c r="E32" s="129">
        <f>'Kops n'!E20</f>
        <v>0</v>
      </c>
      <c r="F32" s="130">
        <f>'Kops n'!F20</f>
        <v>0</v>
      </c>
      <c r="G32" s="121">
        <f>'Kops n'!G20</f>
        <v>0</v>
      </c>
      <c r="H32" s="121">
        <f>'Kops n'!H20</f>
        <v>0</v>
      </c>
      <c r="I32" s="42">
        <f>'Kops n'!I20</f>
        <v>0</v>
      </c>
    </row>
    <row r="33" spans="1:9" x14ac:dyDescent="0.2">
      <c r="A33" s="49">
        <f>IF(E33=0,0,IF(COUNTBLANK(E33)=1,0,COUNTA($E$15:E33)))</f>
        <v>0</v>
      </c>
      <c r="B33" s="66">
        <f>'Kops a'!B21</f>
        <v>0</v>
      </c>
      <c r="C33" s="296" t="str">
        <f>'Kops a'!C21:D21</f>
        <v>Pagraba pārseguma siltināšana</v>
      </c>
      <c r="D33" s="297"/>
      <c r="E33" s="129">
        <f>'Kops a'!E21</f>
        <v>0</v>
      </c>
      <c r="F33" s="130">
        <f>'Kops a'!F21</f>
        <v>0</v>
      </c>
      <c r="G33" s="121">
        <f>'Kops a'!G21</f>
        <v>0</v>
      </c>
      <c r="H33" s="121">
        <f>'Kops a'!H21</f>
        <v>0</v>
      </c>
      <c r="I33" s="42">
        <f>'Kops a'!I21</f>
        <v>0</v>
      </c>
    </row>
    <row r="34" spans="1:9" x14ac:dyDescent="0.2">
      <c r="A34" s="49">
        <f>IF(E34=0,0,IF(COUNTBLANK(E34)=1,0,COUNTA($E$15:E34)))</f>
        <v>0</v>
      </c>
      <c r="B34" s="66">
        <f>'Kops c'!B21</f>
        <v>0</v>
      </c>
      <c r="C34" s="296" t="str">
        <f>'Kops c'!C21:D21</f>
        <v>Pagraba pārseguma siltināšana</v>
      </c>
      <c r="D34" s="297"/>
      <c r="E34" s="129">
        <f>'Kops c'!E21</f>
        <v>0</v>
      </c>
      <c r="F34" s="130">
        <f>'Kops c'!F21</f>
        <v>0</v>
      </c>
      <c r="G34" s="121">
        <f>'Kops c'!G21</f>
        <v>0</v>
      </c>
      <c r="H34" s="121">
        <f>'Kops c'!H21</f>
        <v>0</v>
      </c>
      <c r="I34" s="42">
        <f>'Kops c'!I21</f>
        <v>0</v>
      </c>
    </row>
    <row r="35" spans="1:9" x14ac:dyDescent="0.2">
      <c r="A35" s="49">
        <f>IF(E35=0,0,IF(COUNTBLANK(E35)=1,0,COUNTA($E$15:E35)))</f>
        <v>0</v>
      </c>
      <c r="B35" s="66">
        <f>'Kops n'!B21</f>
        <v>0</v>
      </c>
      <c r="C35" s="296" t="str">
        <f>'Kops n'!C21:D21</f>
        <v>Pagraba pārseguma siltināšana</v>
      </c>
      <c r="D35" s="297"/>
      <c r="E35" s="129">
        <f>'Kops n'!E21</f>
        <v>0</v>
      </c>
      <c r="F35" s="130">
        <f>'Kops n'!F21</f>
        <v>0</v>
      </c>
      <c r="G35" s="121">
        <f>'Kops n'!G21</f>
        <v>0</v>
      </c>
      <c r="H35" s="121">
        <f>'Kops n'!H21</f>
        <v>0</v>
      </c>
      <c r="I35" s="42">
        <f>'Kops n'!I21</f>
        <v>0</v>
      </c>
    </row>
    <row r="36" spans="1:9" x14ac:dyDescent="0.2">
      <c r="A36" s="49">
        <f>IF(E36=0,0,IF(COUNTBLANK(E36)=1,0,COUNTA($E$15:E36)))</f>
        <v>0</v>
      </c>
      <c r="B36" s="66">
        <f>'Kops a'!B22</f>
        <v>0</v>
      </c>
      <c r="C36" s="296" t="str">
        <f>'Kops a'!C22:D22</f>
        <v>Elektromontāžas darbi</v>
      </c>
      <c r="D36" s="297"/>
      <c r="E36" s="129">
        <f>'Kops a'!E22</f>
        <v>0</v>
      </c>
      <c r="F36" s="130">
        <f>'Kops a'!F22</f>
        <v>0</v>
      </c>
      <c r="G36" s="121">
        <f>'Kops a'!G22</f>
        <v>0</v>
      </c>
      <c r="H36" s="121">
        <f>'Kops a'!H22</f>
        <v>0</v>
      </c>
      <c r="I36" s="42">
        <f>'Kops a'!I22</f>
        <v>0</v>
      </c>
    </row>
    <row r="37" spans="1:9" x14ac:dyDescent="0.2">
      <c r="A37" s="49">
        <f>IF(E37=0,0,IF(COUNTBLANK(E37)=1,0,COUNTA($E$15:E37)))</f>
        <v>0</v>
      </c>
      <c r="B37" s="66">
        <f>'Kops c'!B22</f>
        <v>0</v>
      </c>
      <c r="C37" s="300" t="str">
        <f>'Kops c'!C22:D22</f>
        <v>Elektromontāžas darbi</v>
      </c>
      <c r="D37" s="301"/>
      <c r="E37" s="129">
        <f>'Kops c'!E22</f>
        <v>0</v>
      </c>
      <c r="F37" s="130">
        <f>'Kops c'!F22</f>
        <v>0</v>
      </c>
      <c r="G37" s="121">
        <f>'Kops c'!G22</f>
        <v>0</v>
      </c>
      <c r="H37" s="121">
        <f>'Kops c'!H22</f>
        <v>0</v>
      </c>
      <c r="I37" s="42">
        <f>'Kops c'!I22</f>
        <v>0</v>
      </c>
    </row>
    <row r="38" spans="1:9" x14ac:dyDescent="0.2">
      <c r="A38" s="49">
        <f>IF(E38=0,0,IF(COUNTBLANK(E38)=1,0,COUNTA($E$15:E38)))</f>
        <v>0</v>
      </c>
      <c r="B38" s="66">
        <f>'Kops n'!B22</f>
        <v>0</v>
      </c>
      <c r="C38" s="300" t="str">
        <f>'Kops n'!C22:D22</f>
        <v>Elektromontāžas darbi</v>
      </c>
      <c r="D38" s="301"/>
      <c r="E38" s="129">
        <f>'Kops n'!E22</f>
        <v>0</v>
      </c>
      <c r="F38" s="130">
        <f>'Kops n'!F22</f>
        <v>0</v>
      </c>
      <c r="G38" s="121">
        <f>'Kops n'!G22</f>
        <v>0</v>
      </c>
      <c r="H38" s="121">
        <f>'Kops n'!H22</f>
        <v>0</v>
      </c>
      <c r="I38" s="42">
        <f>'Kops n'!I22</f>
        <v>0</v>
      </c>
    </row>
    <row r="39" spans="1:9" x14ac:dyDescent="0.2">
      <c r="A39" s="49">
        <f>IF(E39=0,0,IF(COUNTBLANK(E39)=1,0,COUNTA($E$15:E39)))</f>
        <v>0</v>
      </c>
      <c r="B39" s="66">
        <f>'Kops a'!B23</f>
        <v>0</v>
      </c>
      <c r="C39" s="296" t="str">
        <f>'Kops a'!C23:D23</f>
        <v>AER tehnoloģiju uzstādīšana</v>
      </c>
      <c r="D39" s="297"/>
      <c r="E39" s="129">
        <f>'Kops a'!E23</f>
        <v>0</v>
      </c>
      <c r="F39" s="130">
        <f>'Kops a'!F23</f>
        <v>0</v>
      </c>
      <c r="G39" s="121">
        <f>'Kops a'!G23</f>
        <v>0</v>
      </c>
      <c r="H39" s="121">
        <f>'Kops a'!H23</f>
        <v>0</v>
      </c>
      <c r="I39" s="42">
        <f>'Kops a'!I23</f>
        <v>0</v>
      </c>
    </row>
    <row r="40" spans="1:9" x14ac:dyDescent="0.2">
      <c r="A40" s="49">
        <f>IF(E40=0,0,IF(COUNTBLANK(E40)=1,0,COUNTA($E$15:E40)))</f>
        <v>0</v>
      </c>
      <c r="B40" s="66">
        <f>'Kops c'!B23</f>
        <v>0</v>
      </c>
      <c r="C40" s="296" t="str">
        <f>'Kops c'!C23:D23</f>
        <v>AER tehnoloģiju uzstādīšana</v>
      </c>
      <c r="D40" s="297"/>
      <c r="E40" s="129">
        <f>'Kops c'!E23</f>
        <v>0</v>
      </c>
      <c r="F40" s="130">
        <f>'Kops c'!F23</f>
        <v>0</v>
      </c>
      <c r="G40" s="121">
        <f>'Kops c'!G23</f>
        <v>0</v>
      </c>
      <c r="H40" s="121">
        <f>'Kops c'!H23</f>
        <v>0</v>
      </c>
      <c r="I40" s="42">
        <f>'Kops c'!I23</f>
        <v>0</v>
      </c>
    </row>
    <row r="41" spans="1:9" x14ac:dyDescent="0.2">
      <c r="A41" s="49">
        <f>IF(E41=0,0,IF(COUNTBLANK(E41)=1,0,COUNTA($E$15:E41)))</f>
        <v>0</v>
      </c>
      <c r="B41" s="66">
        <f>'Kops n'!B23</f>
        <v>0</v>
      </c>
      <c r="C41" s="296" t="str">
        <f>'Kops n'!C23:D23</f>
        <v>AER tehnoloģiju uzstādīšana</v>
      </c>
      <c r="D41" s="297"/>
      <c r="E41" s="129">
        <f>'Kops n'!E23</f>
        <v>0</v>
      </c>
      <c r="F41" s="130">
        <f>'Kops n'!F23</f>
        <v>0</v>
      </c>
      <c r="G41" s="121">
        <f>'Kops n'!G23</f>
        <v>0</v>
      </c>
      <c r="H41" s="121">
        <f>'Kops n'!H23</f>
        <v>0</v>
      </c>
      <c r="I41" s="42">
        <f>'Kops n'!I23</f>
        <v>0</v>
      </c>
    </row>
    <row r="42" spans="1:9" x14ac:dyDescent="0.2">
      <c r="A42" s="49">
        <f>IF(E42=0,0,IF(COUNTBLANK(E42)=1,0,COUNTA($E$15:E42)))</f>
        <v>0</v>
      </c>
      <c r="B42" s="66">
        <f>'Kops a'!B24</f>
        <v>0</v>
      </c>
      <c r="C42" s="296">
        <f>'Kops a'!C24:D24</f>
        <v>0</v>
      </c>
      <c r="D42" s="297"/>
      <c r="E42" s="129">
        <f>'Kops a'!E24</f>
        <v>0</v>
      </c>
      <c r="F42" s="130">
        <f>'Kops a'!F24</f>
        <v>0</v>
      </c>
      <c r="G42" s="121">
        <f>'Kops a'!G24</f>
        <v>0</v>
      </c>
      <c r="H42" s="121">
        <f>'Kops a'!H24</f>
        <v>0</v>
      </c>
      <c r="I42" s="42">
        <f>'Kops a'!I24</f>
        <v>0</v>
      </c>
    </row>
    <row r="43" spans="1:9" x14ac:dyDescent="0.2">
      <c r="A43" s="49">
        <f>IF(E43=0,0,IF(COUNTBLANK(E43)=1,0,COUNTA($E$15:E43)))</f>
        <v>0</v>
      </c>
      <c r="B43" s="66">
        <f>'Kops c'!B24</f>
        <v>0</v>
      </c>
      <c r="C43" s="296">
        <f>'Kops c'!C24:D24</f>
        <v>0</v>
      </c>
      <c r="D43" s="297"/>
      <c r="E43" s="129">
        <f>'Kops c'!E24</f>
        <v>0</v>
      </c>
      <c r="F43" s="130">
        <f>'Kops c'!F24</f>
        <v>0</v>
      </c>
      <c r="G43" s="121">
        <f>'Kops c'!G24</f>
        <v>0</v>
      </c>
      <c r="H43" s="121">
        <f>'Kops c'!H24</f>
        <v>0</v>
      </c>
      <c r="I43" s="42">
        <f>'Kops c'!I24</f>
        <v>0</v>
      </c>
    </row>
    <row r="44" spans="1:9" x14ac:dyDescent="0.2">
      <c r="A44" s="49">
        <f>IF(E44=0,0,IF(COUNTBLANK(E44)=1,0,COUNTA($E$15:E44)))</f>
        <v>0</v>
      </c>
      <c r="B44" s="66">
        <f>'Kops n'!B24</f>
        <v>0</v>
      </c>
      <c r="C44" s="296">
        <f>'Kops n'!C24:D24</f>
        <v>0</v>
      </c>
      <c r="D44" s="297"/>
      <c r="E44" s="129">
        <f>'Kops n'!E24</f>
        <v>0</v>
      </c>
      <c r="F44" s="130">
        <f>'Kops n'!F24</f>
        <v>0</v>
      </c>
      <c r="G44" s="121">
        <f>'Kops n'!G24</f>
        <v>0</v>
      </c>
      <c r="H44" s="121">
        <f>'Kops n'!H24</f>
        <v>0</v>
      </c>
      <c r="I44" s="42">
        <f>'Kops n'!I24</f>
        <v>0</v>
      </c>
    </row>
    <row r="45" spans="1:9" ht="12" thickBot="1" x14ac:dyDescent="0.25">
      <c r="A45" s="50"/>
      <c r="B45" s="22"/>
      <c r="C45" s="320"/>
      <c r="D45" s="321"/>
      <c r="E45" s="131"/>
      <c r="F45" s="132"/>
      <c r="G45" s="133"/>
      <c r="H45" s="133"/>
      <c r="I45" s="34"/>
    </row>
    <row r="46" spans="1:9" x14ac:dyDescent="0.2">
      <c r="A46" s="305" t="s">
        <v>36</v>
      </c>
      <c r="B46" s="306"/>
      <c r="C46" s="306"/>
      <c r="D46" s="306"/>
      <c r="E46" s="134">
        <f>SUM(E15:E45)</f>
        <v>0</v>
      </c>
      <c r="F46" s="135">
        <f>SUM(F15:F45)</f>
        <v>0</v>
      </c>
      <c r="G46" s="135">
        <f>SUM(G15:G45)</f>
        <v>0</v>
      </c>
      <c r="H46" s="135">
        <f>SUM(H15:H45)</f>
        <v>0</v>
      </c>
      <c r="I46" s="65">
        <f>SUM(I15:I45)</f>
        <v>0</v>
      </c>
    </row>
    <row r="47" spans="1:9" x14ac:dyDescent="0.2">
      <c r="A47" s="307" t="s">
        <v>37</v>
      </c>
      <c r="B47" s="308"/>
      <c r="C47" s="309"/>
      <c r="D47" s="45">
        <v>0</v>
      </c>
      <c r="E47" s="104">
        <f>ROUND(E46*$D47,2)</f>
        <v>0</v>
      </c>
      <c r="F47" s="36"/>
      <c r="G47" s="36"/>
      <c r="H47" s="36"/>
      <c r="I47" s="36"/>
    </row>
    <row r="48" spans="1:9" x14ac:dyDescent="0.2">
      <c r="A48" s="310" t="s">
        <v>38</v>
      </c>
      <c r="B48" s="311"/>
      <c r="C48" s="312"/>
      <c r="D48" s="46">
        <v>0</v>
      </c>
      <c r="E48" s="105">
        <f>ROUND(E47*$D48,2)</f>
        <v>0</v>
      </c>
      <c r="F48" s="36"/>
      <c r="G48" s="36"/>
      <c r="H48" s="36"/>
      <c r="I48" s="36"/>
    </row>
    <row r="49" spans="1:9" x14ac:dyDescent="0.2">
      <c r="A49" s="313" t="s">
        <v>39</v>
      </c>
      <c r="B49" s="314"/>
      <c r="C49" s="315"/>
      <c r="D49" s="47">
        <v>0</v>
      </c>
      <c r="E49" s="105">
        <f>ROUND(E46*$D49,2)</f>
        <v>0</v>
      </c>
      <c r="F49" s="36"/>
      <c r="G49" s="36"/>
      <c r="H49" s="36"/>
      <c r="I49" s="36"/>
    </row>
    <row r="50" spans="1:9" ht="12" thickBot="1" x14ac:dyDescent="0.25">
      <c r="A50" s="316" t="s">
        <v>40</v>
      </c>
      <c r="B50" s="317"/>
      <c r="C50" s="318"/>
      <c r="D50" s="18"/>
      <c r="E50" s="106">
        <f>SUM(E46:E49)-E48</f>
        <v>0</v>
      </c>
      <c r="F50" s="36"/>
      <c r="G50" s="36"/>
      <c r="H50" s="36"/>
      <c r="I50" s="36"/>
    </row>
    <row r="51" spans="1:9" x14ac:dyDescent="0.2">
      <c r="G51" s="17"/>
    </row>
    <row r="52" spans="1:9" x14ac:dyDescent="0.2">
      <c r="C52" s="13"/>
      <c r="D52" s="13"/>
      <c r="E52" s="13"/>
      <c r="F52" s="19"/>
      <c r="G52" s="19"/>
      <c r="H52" s="19"/>
      <c r="I52" s="19"/>
    </row>
    <row r="55" spans="1:9" x14ac:dyDescent="0.2">
      <c r="A55" s="1" t="s">
        <v>14</v>
      </c>
      <c r="B55" s="13"/>
      <c r="C55" s="319">
        <f>'Kopt a+c+n'!B25</f>
        <v>0</v>
      </c>
      <c r="D55" s="319"/>
      <c r="E55" s="319"/>
      <c r="F55" s="319"/>
      <c r="G55" s="319"/>
      <c r="H55" s="319"/>
    </row>
    <row r="56" spans="1:9" x14ac:dyDescent="0.2">
      <c r="A56" s="13"/>
      <c r="B56" s="13"/>
      <c r="C56" s="259" t="s">
        <v>15</v>
      </c>
      <c r="D56" s="259"/>
      <c r="E56" s="259"/>
      <c r="F56" s="259"/>
      <c r="G56" s="259"/>
      <c r="H56" s="259"/>
    </row>
    <row r="57" spans="1:9" x14ac:dyDescent="0.2">
      <c r="A57" s="13"/>
      <c r="B57" s="13"/>
      <c r="C57" s="13"/>
      <c r="D57" s="13"/>
      <c r="E57" s="13"/>
      <c r="F57" s="13"/>
      <c r="G57" s="13"/>
      <c r="H57" s="13"/>
    </row>
    <row r="58" spans="1:9" x14ac:dyDescent="0.2">
      <c r="A58" s="303" t="str">
        <f>'Kopt a+c+n'!A30</f>
        <v>Tāme sastādīta</v>
      </c>
      <c r="B58" s="304"/>
      <c r="C58" s="304"/>
      <c r="D58" s="304"/>
      <c r="F58" s="13"/>
      <c r="G58" s="13"/>
      <c r="H58" s="13"/>
    </row>
    <row r="59" spans="1:9" x14ac:dyDescent="0.2">
      <c r="A59" s="13"/>
      <c r="B59" s="13"/>
      <c r="C59" s="13"/>
      <c r="D59" s="13"/>
      <c r="E59" s="13"/>
      <c r="F59" s="13"/>
      <c r="G59" s="13"/>
      <c r="H59" s="13"/>
    </row>
    <row r="60" spans="1:9" x14ac:dyDescent="0.2">
      <c r="A60" s="1" t="s">
        <v>41</v>
      </c>
      <c r="B60" s="13"/>
      <c r="C60" s="302"/>
      <c r="D60" s="302"/>
      <c r="E60" s="302"/>
      <c r="F60" s="302"/>
      <c r="G60" s="302"/>
      <c r="H60" s="302"/>
    </row>
    <row r="61" spans="1:9" x14ac:dyDescent="0.2">
      <c r="A61" s="13"/>
      <c r="B61" s="13"/>
      <c r="C61" s="259" t="s">
        <v>15</v>
      </c>
      <c r="D61" s="259"/>
      <c r="E61" s="259"/>
      <c r="F61" s="259"/>
      <c r="G61" s="259"/>
      <c r="H61" s="259"/>
    </row>
    <row r="62" spans="1:9" x14ac:dyDescent="0.2">
      <c r="A62" s="13"/>
      <c r="B62" s="13"/>
      <c r="C62" s="13"/>
      <c r="D62" s="13"/>
      <c r="E62" s="13"/>
      <c r="F62" s="13"/>
      <c r="G62" s="13"/>
      <c r="H62" s="13"/>
    </row>
    <row r="63" spans="1:9" x14ac:dyDescent="0.2">
      <c r="A63" s="79" t="s">
        <v>42</v>
      </c>
      <c r="B63" s="40"/>
      <c r="C63" s="74"/>
      <c r="D63" s="40"/>
      <c r="F63" s="13"/>
      <c r="G63" s="13"/>
      <c r="H63" s="13"/>
    </row>
    <row r="73" spans="5:9" x14ac:dyDescent="0.2">
      <c r="E73" s="17"/>
      <c r="F73" s="17"/>
      <c r="G73" s="17"/>
      <c r="H73" s="17"/>
      <c r="I73" s="17"/>
    </row>
  </sheetData>
  <mergeCells count="61">
    <mergeCell ref="C45:D45"/>
    <mergeCell ref="C40:D40"/>
    <mergeCell ref="C43:D43"/>
    <mergeCell ref="C56:H56"/>
    <mergeCell ref="C44:D44"/>
    <mergeCell ref="C60:H60"/>
    <mergeCell ref="C61:H61"/>
    <mergeCell ref="A58:D58"/>
    <mergeCell ref="A46:D46"/>
    <mergeCell ref="A47:C47"/>
    <mergeCell ref="A48:C48"/>
    <mergeCell ref="A49:C49"/>
    <mergeCell ref="A50:C50"/>
    <mergeCell ref="C55:H55"/>
    <mergeCell ref="C29:D29"/>
    <mergeCell ref="C30:D30"/>
    <mergeCell ref="C32:D32"/>
    <mergeCell ref="C42:D42"/>
    <mergeCell ref="C35:D35"/>
    <mergeCell ref="C36:D36"/>
    <mergeCell ref="C38:D38"/>
    <mergeCell ref="C39:D39"/>
    <mergeCell ref="C41:D41"/>
    <mergeCell ref="C34:D34"/>
    <mergeCell ref="C37:D37"/>
    <mergeCell ref="C21:D21"/>
    <mergeCell ref="C33:D33"/>
    <mergeCell ref="C15:D15"/>
    <mergeCell ref="C17:D17"/>
    <mergeCell ref="C18:D18"/>
    <mergeCell ref="C20:D20"/>
    <mergeCell ref="C16:D16"/>
    <mergeCell ref="C19:D19"/>
    <mergeCell ref="C22:D22"/>
    <mergeCell ref="C25:D25"/>
    <mergeCell ref="C28:D28"/>
    <mergeCell ref="C31:D31"/>
    <mergeCell ref="C23:D23"/>
    <mergeCell ref="C24:D24"/>
    <mergeCell ref="C26:D26"/>
    <mergeCell ref="C27:D27"/>
    <mergeCell ref="G1:I1"/>
    <mergeCell ref="A2:I2"/>
    <mergeCell ref="C4:I4"/>
    <mergeCell ref="A6:C6"/>
    <mergeCell ref="D6:I6"/>
    <mergeCell ref="C5:I5"/>
    <mergeCell ref="A7:C7"/>
    <mergeCell ref="D7:I7"/>
    <mergeCell ref="F13:H13"/>
    <mergeCell ref="I13:I14"/>
    <mergeCell ref="A8:C8"/>
    <mergeCell ref="D8:I8"/>
    <mergeCell ref="A9:C9"/>
    <mergeCell ref="D9:I9"/>
    <mergeCell ref="D10:E10"/>
    <mergeCell ref="D11:E11"/>
    <mergeCell ref="E13:E14"/>
    <mergeCell ref="A13:A14"/>
    <mergeCell ref="B13:B14"/>
    <mergeCell ref="C13:D14"/>
  </mergeCells>
  <conditionalFormatting sqref="A15:I15 A17:I18 A20:I21 A23:I24 A29:I30 A32:I33 A35:I36 A38:I39 A41:I42 A44:I45 A26:I27 E46:E50">
    <cfRule type="cellIs" dxfId="498" priority="29" operator="equal">
      <formula>0</formula>
    </cfRule>
  </conditionalFormatting>
  <conditionalFormatting sqref="D47:D49">
    <cfRule type="cellIs" dxfId="497" priority="28" operator="equal">
      <formula>0</formula>
    </cfRule>
  </conditionalFormatting>
  <conditionalFormatting sqref="F46:I46 D10:E11 D6:I9">
    <cfRule type="cellIs" dxfId="496" priority="27" operator="equal">
      <formula>0</formula>
    </cfRule>
  </conditionalFormatting>
  <conditionalFormatting sqref="C60:H60">
    <cfRule type="cellIs" dxfId="495" priority="25" operator="equal">
      <formula>0</formula>
    </cfRule>
  </conditionalFormatting>
  <conditionalFormatting sqref="A16:I16">
    <cfRule type="cellIs" dxfId="494" priority="23" operator="equal">
      <formula>0</formula>
    </cfRule>
  </conditionalFormatting>
  <conditionalFormatting sqref="A19:I19">
    <cfRule type="cellIs" dxfId="493" priority="22" operator="equal">
      <formula>0</formula>
    </cfRule>
  </conditionalFormatting>
  <conditionalFormatting sqref="A22:I22">
    <cfRule type="cellIs" dxfId="492" priority="21" operator="equal">
      <formula>0</formula>
    </cfRule>
  </conditionalFormatting>
  <conditionalFormatting sqref="A25:I25">
    <cfRule type="cellIs" dxfId="491" priority="20" operator="equal">
      <formula>0</formula>
    </cfRule>
  </conditionalFormatting>
  <conditionalFormatting sqref="A28:I28">
    <cfRule type="cellIs" dxfId="490" priority="18" operator="equal">
      <formula>0</formula>
    </cfRule>
  </conditionalFormatting>
  <conditionalFormatting sqref="A31:I31">
    <cfRule type="cellIs" dxfId="489" priority="17" operator="equal">
      <formula>0</formula>
    </cfRule>
  </conditionalFormatting>
  <conditionalFormatting sqref="A34:I34">
    <cfRule type="cellIs" dxfId="488" priority="16" operator="equal">
      <formula>0</formula>
    </cfRule>
  </conditionalFormatting>
  <conditionalFormatting sqref="A37:I37">
    <cfRule type="cellIs" dxfId="487" priority="15" operator="equal">
      <formula>0</formula>
    </cfRule>
  </conditionalFormatting>
  <conditionalFormatting sqref="A40:I40">
    <cfRule type="cellIs" dxfId="486" priority="14" operator="equal">
      <formula>0</formula>
    </cfRule>
  </conditionalFormatting>
  <conditionalFormatting sqref="A43:I43">
    <cfRule type="cellIs" dxfId="485" priority="13" operator="equal">
      <formula>0</formula>
    </cfRule>
  </conditionalFormatting>
  <conditionalFormatting sqref="C63">
    <cfRule type="cellIs" dxfId="484" priority="3" operator="equal">
      <formula>0</formula>
    </cfRule>
  </conditionalFormatting>
  <conditionalFormatting sqref="C55:H55">
    <cfRule type="cellIs" dxfId="483" priority="2" operator="equal">
      <formula>0</formula>
    </cfRule>
  </conditionalFormatting>
  <conditionalFormatting sqref="C55:H55">
    <cfRule type="cellIs" dxfId="482" priority="1" operator="equal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0.39997558519241921"/>
  </sheetPr>
  <dimension ref="A1:I65"/>
  <sheetViews>
    <sheetView workbookViewId="0">
      <selection activeCell="C15" sqref="C15:D23"/>
    </sheetView>
  </sheetViews>
  <sheetFormatPr defaultColWidth="3.7109375" defaultRowHeight="11.25" x14ac:dyDescent="0.2"/>
  <cols>
    <col min="1" max="1" width="4" style="1" customWidth="1"/>
    <col min="2" max="2" width="5.28515625" style="1" customWidth="1"/>
    <col min="3" max="3" width="28.28515625" style="1" customWidth="1"/>
    <col min="4" max="4" width="6.85546875" style="1" customWidth="1"/>
    <col min="5" max="5" width="11.85546875" style="1" customWidth="1"/>
    <col min="6" max="6" width="9.85546875" style="1" customWidth="1"/>
    <col min="7" max="7" width="10" style="1" customWidth="1"/>
    <col min="8" max="8" width="8.7109375" style="1" customWidth="1"/>
    <col min="9" max="154" width="9.140625" style="1" customWidth="1"/>
    <col min="155" max="155" width="3.7109375" style="1"/>
    <col min="156" max="156" width="4.5703125" style="1" customWidth="1"/>
    <col min="157" max="157" width="5.85546875" style="1" customWidth="1"/>
    <col min="158" max="158" width="36" style="1" customWidth="1"/>
    <col min="159" max="159" width="9.7109375" style="1" customWidth="1"/>
    <col min="160" max="160" width="11.85546875" style="1" customWidth="1"/>
    <col min="161" max="161" width="9" style="1" customWidth="1"/>
    <col min="162" max="162" width="9.7109375" style="1" customWidth="1"/>
    <col min="163" max="163" width="9.28515625" style="1" customWidth="1"/>
    <col min="164" max="164" width="8.7109375" style="1" customWidth="1"/>
    <col min="165" max="165" width="6.85546875" style="1" customWidth="1"/>
    <col min="166" max="410" width="9.140625" style="1" customWidth="1"/>
    <col min="411" max="411" width="3.7109375" style="1"/>
    <col min="412" max="412" width="4.5703125" style="1" customWidth="1"/>
    <col min="413" max="413" width="5.85546875" style="1" customWidth="1"/>
    <col min="414" max="414" width="36" style="1" customWidth="1"/>
    <col min="415" max="415" width="9.7109375" style="1" customWidth="1"/>
    <col min="416" max="416" width="11.85546875" style="1" customWidth="1"/>
    <col min="417" max="417" width="9" style="1" customWidth="1"/>
    <col min="418" max="418" width="9.7109375" style="1" customWidth="1"/>
    <col min="419" max="419" width="9.28515625" style="1" customWidth="1"/>
    <col min="420" max="420" width="8.7109375" style="1" customWidth="1"/>
    <col min="421" max="421" width="6.85546875" style="1" customWidth="1"/>
    <col min="422" max="666" width="9.140625" style="1" customWidth="1"/>
    <col min="667" max="667" width="3.7109375" style="1"/>
    <col min="668" max="668" width="4.5703125" style="1" customWidth="1"/>
    <col min="669" max="669" width="5.85546875" style="1" customWidth="1"/>
    <col min="670" max="670" width="36" style="1" customWidth="1"/>
    <col min="671" max="671" width="9.7109375" style="1" customWidth="1"/>
    <col min="672" max="672" width="11.85546875" style="1" customWidth="1"/>
    <col min="673" max="673" width="9" style="1" customWidth="1"/>
    <col min="674" max="674" width="9.7109375" style="1" customWidth="1"/>
    <col min="675" max="675" width="9.28515625" style="1" customWidth="1"/>
    <col min="676" max="676" width="8.7109375" style="1" customWidth="1"/>
    <col min="677" max="677" width="6.85546875" style="1" customWidth="1"/>
    <col min="678" max="922" width="9.140625" style="1" customWidth="1"/>
    <col min="923" max="923" width="3.7109375" style="1"/>
    <col min="924" max="924" width="4.5703125" style="1" customWidth="1"/>
    <col min="925" max="925" width="5.85546875" style="1" customWidth="1"/>
    <col min="926" max="926" width="36" style="1" customWidth="1"/>
    <col min="927" max="927" width="9.7109375" style="1" customWidth="1"/>
    <col min="928" max="928" width="11.85546875" style="1" customWidth="1"/>
    <col min="929" max="929" width="9" style="1" customWidth="1"/>
    <col min="930" max="930" width="9.7109375" style="1" customWidth="1"/>
    <col min="931" max="931" width="9.28515625" style="1" customWidth="1"/>
    <col min="932" max="932" width="8.7109375" style="1" customWidth="1"/>
    <col min="933" max="933" width="6.85546875" style="1" customWidth="1"/>
    <col min="934" max="1178" width="9.140625" style="1" customWidth="1"/>
    <col min="1179" max="1179" width="3.7109375" style="1"/>
    <col min="1180" max="1180" width="4.5703125" style="1" customWidth="1"/>
    <col min="1181" max="1181" width="5.85546875" style="1" customWidth="1"/>
    <col min="1182" max="1182" width="36" style="1" customWidth="1"/>
    <col min="1183" max="1183" width="9.7109375" style="1" customWidth="1"/>
    <col min="1184" max="1184" width="11.85546875" style="1" customWidth="1"/>
    <col min="1185" max="1185" width="9" style="1" customWidth="1"/>
    <col min="1186" max="1186" width="9.7109375" style="1" customWidth="1"/>
    <col min="1187" max="1187" width="9.28515625" style="1" customWidth="1"/>
    <col min="1188" max="1188" width="8.7109375" style="1" customWidth="1"/>
    <col min="1189" max="1189" width="6.85546875" style="1" customWidth="1"/>
    <col min="1190" max="1434" width="9.140625" style="1" customWidth="1"/>
    <col min="1435" max="1435" width="3.7109375" style="1"/>
    <col min="1436" max="1436" width="4.5703125" style="1" customWidth="1"/>
    <col min="1437" max="1437" width="5.85546875" style="1" customWidth="1"/>
    <col min="1438" max="1438" width="36" style="1" customWidth="1"/>
    <col min="1439" max="1439" width="9.7109375" style="1" customWidth="1"/>
    <col min="1440" max="1440" width="11.85546875" style="1" customWidth="1"/>
    <col min="1441" max="1441" width="9" style="1" customWidth="1"/>
    <col min="1442" max="1442" width="9.7109375" style="1" customWidth="1"/>
    <col min="1443" max="1443" width="9.28515625" style="1" customWidth="1"/>
    <col min="1444" max="1444" width="8.7109375" style="1" customWidth="1"/>
    <col min="1445" max="1445" width="6.85546875" style="1" customWidth="1"/>
    <col min="1446" max="1690" width="9.140625" style="1" customWidth="1"/>
    <col min="1691" max="1691" width="3.7109375" style="1"/>
    <col min="1692" max="1692" width="4.5703125" style="1" customWidth="1"/>
    <col min="1693" max="1693" width="5.85546875" style="1" customWidth="1"/>
    <col min="1694" max="1694" width="36" style="1" customWidth="1"/>
    <col min="1695" max="1695" width="9.7109375" style="1" customWidth="1"/>
    <col min="1696" max="1696" width="11.85546875" style="1" customWidth="1"/>
    <col min="1697" max="1697" width="9" style="1" customWidth="1"/>
    <col min="1698" max="1698" width="9.7109375" style="1" customWidth="1"/>
    <col min="1699" max="1699" width="9.28515625" style="1" customWidth="1"/>
    <col min="1700" max="1700" width="8.7109375" style="1" customWidth="1"/>
    <col min="1701" max="1701" width="6.85546875" style="1" customWidth="1"/>
    <col min="1702" max="1946" width="9.140625" style="1" customWidth="1"/>
    <col min="1947" max="1947" width="3.7109375" style="1"/>
    <col min="1948" max="1948" width="4.5703125" style="1" customWidth="1"/>
    <col min="1949" max="1949" width="5.85546875" style="1" customWidth="1"/>
    <col min="1950" max="1950" width="36" style="1" customWidth="1"/>
    <col min="1951" max="1951" width="9.7109375" style="1" customWidth="1"/>
    <col min="1952" max="1952" width="11.85546875" style="1" customWidth="1"/>
    <col min="1953" max="1953" width="9" style="1" customWidth="1"/>
    <col min="1954" max="1954" width="9.7109375" style="1" customWidth="1"/>
    <col min="1955" max="1955" width="9.28515625" style="1" customWidth="1"/>
    <col min="1956" max="1956" width="8.7109375" style="1" customWidth="1"/>
    <col min="1957" max="1957" width="6.85546875" style="1" customWidth="1"/>
    <col min="1958" max="2202" width="9.140625" style="1" customWidth="1"/>
    <col min="2203" max="2203" width="3.7109375" style="1"/>
    <col min="2204" max="2204" width="4.5703125" style="1" customWidth="1"/>
    <col min="2205" max="2205" width="5.85546875" style="1" customWidth="1"/>
    <col min="2206" max="2206" width="36" style="1" customWidth="1"/>
    <col min="2207" max="2207" width="9.7109375" style="1" customWidth="1"/>
    <col min="2208" max="2208" width="11.85546875" style="1" customWidth="1"/>
    <col min="2209" max="2209" width="9" style="1" customWidth="1"/>
    <col min="2210" max="2210" width="9.7109375" style="1" customWidth="1"/>
    <col min="2211" max="2211" width="9.28515625" style="1" customWidth="1"/>
    <col min="2212" max="2212" width="8.7109375" style="1" customWidth="1"/>
    <col min="2213" max="2213" width="6.85546875" style="1" customWidth="1"/>
    <col min="2214" max="2458" width="9.140625" style="1" customWidth="1"/>
    <col min="2459" max="2459" width="3.7109375" style="1"/>
    <col min="2460" max="2460" width="4.5703125" style="1" customWidth="1"/>
    <col min="2461" max="2461" width="5.85546875" style="1" customWidth="1"/>
    <col min="2462" max="2462" width="36" style="1" customWidth="1"/>
    <col min="2463" max="2463" width="9.7109375" style="1" customWidth="1"/>
    <col min="2464" max="2464" width="11.85546875" style="1" customWidth="1"/>
    <col min="2465" max="2465" width="9" style="1" customWidth="1"/>
    <col min="2466" max="2466" width="9.7109375" style="1" customWidth="1"/>
    <col min="2467" max="2467" width="9.28515625" style="1" customWidth="1"/>
    <col min="2468" max="2468" width="8.7109375" style="1" customWidth="1"/>
    <col min="2469" max="2469" width="6.85546875" style="1" customWidth="1"/>
    <col min="2470" max="2714" width="9.140625" style="1" customWidth="1"/>
    <col min="2715" max="2715" width="3.7109375" style="1"/>
    <col min="2716" max="2716" width="4.5703125" style="1" customWidth="1"/>
    <col min="2717" max="2717" width="5.85546875" style="1" customWidth="1"/>
    <col min="2718" max="2718" width="36" style="1" customWidth="1"/>
    <col min="2719" max="2719" width="9.7109375" style="1" customWidth="1"/>
    <col min="2720" max="2720" width="11.85546875" style="1" customWidth="1"/>
    <col min="2721" max="2721" width="9" style="1" customWidth="1"/>
    <col min="2722" max="2722" width="9.7109375" style="1" customWidth="1"/>
    <col min="2723" max="2723" width="9.28515625" style="1" customWidth="1"/>
    <col min="2724" max="2724" width="8.7109375" style="1" customWidth="1"/>
    <col min="2725" max="2725" width="6.85546875" style="1" customWidth="1"/>
    <col min="2726" max="2970" width="9.140625" style="1" customWidth="1"/>
    <col min="2971" max="2971" width="3.7109375" style="1"/>
    <col min="2972" max="2972" width="4.5703125" style="1" customWidth="1"/>
    <col min="2973" max="2973" width="5.85546875" style="1" customWidth="1"/>
    <col min="2974" max="2974" width="36" style="1" customWidth="1"/>
    <col min="2975" max="2975" width="9.7109375" style="1" customWidth="1"/>
    <col min="2976" max="2976" width="11.85546875" style="1" customWidth="1"/>
    <col min="2977" max="2977" width="9" style="1" customWidth="1"/>
    <col min="2978" max="2978" width="9.7109375" style="1" customWidth="1"/>
    <col min="2979" max="2979" width="9.28515625" style="1" customWidth="1"/>
    <col min="2980" max="2980" width="8.7109375" style="1" customWidth="1"/>
    <col min="2981" max="2981" width="6.85546875" style="1" customWidth="1"/>
    <col min="2982" max="3226" width="9.140625" style="1" customWidth="1"/>
    <col min="3227" max="3227" width="3.7109375" style="1"/>
    <col min="3228" max="3228" width="4.5703125" style="1" customWidth="1"/>
    <col min="3229" max="3229" width="5.85546875" style="1" customWidth="1"/>
    <col min="3230" max="3230" width="36" style="1" customWidth="1"/>
    <col min="3231" max="3231" width="9.7109375" style="1" customWidth="1"/>
    <col min="3232" max="3232" width="11.85546875" style="1" customWidth="1"/>
    <col min="3233" max="3233" width="9" style="1" customWidth="1"/>
    <col min="3234" max="3234" width="9.7109375" style="1" customWidth="1"/>
    <col min="3235" max="3235" width="9.28515625" style="1" customWidth="1"/>
    <col min="3236" max="3236" width="8.7109375" style="1" customWidth="1"/>
    <col min="3237" max="3237" width="6.85546875" style="1" customWidth="1"/>
    <col min="3238" max="3482" width="9.140625" style="1" customWidth="1"/>
    <col min="3483" max="3483" width="3.7109375" style="1"/>
    <col min="3484" max="3484" width="4.5703125" style="1" customWidth="1"/>
    <col min="3485" max="3485" width="5.85546875" style="1" customWidth="1"/>
    <col min="3486" max="3486" width="36" style="1" customWidth="1"/>
    <col min="3487" max="3487" width="9.7109375" style="1" customWidth="1"/>
    <col min="3488" max="3488" width="11.85546875" style="1" customWidth="1"/>
    <col min="3489" max="3489" width="9" style="1" customWidth="1"/>
    <col min="3490" max="3490" width="9.7109375" style="1" customWidth="1"/>
    <col min="3491" max="3491" width="9.28515625" style="1" customWidth="1"/>
    <col min="3492" max="3492" width="8.7109375" style="1" customWidth="1"/>
    <col min="3493" max="3493" width="6.85546875" style="1" customWidth="1"/>
    <col min="3494" max="3738" width="9.140625" style="1" customWidth="1"/>
    <col min="3739" max="3739" width="3.7109375" style="1"/>
    <col min="3740" max="3740" width="4.5703125" style="1" customWidth="1"/>
    <col min="3741" max="3741" width="5.85546875" style="1" customWidth="1"/>
    <col min="3742" max="3742" width="36" style="1" customWidth="1"/>
    <col min="3743" max="3743" width="9.7109375" style="1" customWidth="1"/>
    <col min="3744" max="3744" width="11.85546875" style="1" customWidth="1"/>
    <col min="3745" max="3745" width="9" style="1" customWidth="1"/>
    <col min="3746" max="3746" width="9.7109375" style="1" customWidth="1"/>
    <col min="3747" max="3747" width="9.28515625" style="1" customWidth="1"/>
    <col min="3748" max="3748" width="8.7109375" style="1" customWidth="1"/>
    <col min="3749" max="3749" width="6.85546875" style="1" customWidth="1"/>
    <col min="3750" max="3994" width="9.140625" style="1" customWidth="1"/>
    <col min="3995" max="3995" width="3.7109375" style="1"/>
    <col min="3996" max="3996" width="4.5703125" style="1" customWidth="1"/>
    <col min="3997" max="3997" width="5.85546875" style="1" customWidth="1"/>
    <col min="3998" max="3998" width="36" style="1" customWidth="1"/>
    <col min="3999" max="3999" width="9.7109375" style="1" customWidth="1"/>
    <col min="4000" max="4000" width="11.85546875" style="1" customWidth="1"/>
    <col min="4001" max="4001" width="9" style="1" customWidth="1"/>
    <col min="4002" max="4002" width="9.7109375" style="1" customWidth="1"/>
    <col min="4003" max="4003" width="9.28515625" style="1" customWidth="1"/>
    <col min="4004" max="4004" width="8.7109375" style="1" customWidth="1"/>
    <col min="4005" max="4005" width="6.85546875" style="1" customWidth="1"/>
    <col min="4006" max="4250" width="9.140625" style="1" customWidth="1"/>
    <col min="4251" max="4251" width="3.7109375" style="1"/>
    <col min="4252" max="4252" width="4.5703125" style="1" customWidth="1"/>
    <col min="4253" max="4253" width="5.85546875" style="1" customWidth="1"/>
    <col min="4254" max="4254" width="36" style="1" customWidth="1"/>
    <col min="4255" max="4255" width="9.7109375" style="1" customWidth="1"/>
    <col min="4256" max="4256" width="11.85546875" style="1" customWidth="1"/>
    <col min="4257" max="4257" width="9" style="1" customWidth="1"/>
    <col min="4258" max="4258" width="9.7109375" style="1" customWidth="1"/>
    <col min="4259" max="4259" width="9.28515625" style="1" customWidth="1"/>
    <col min="4260" max="4260" width="8.7109375" style="1" customWidth="1"/>
    <col min="4261" max="4261" width="6.85546875" style="1" customWidth="1"/>
    <col min="4262" max="4506" width="9.140625" style="1" customWidth="1"/>
    <col min="4507" max="4507" width="3.7109375" style="1"/>
    <col min="4508" max="4508" width="4.5703125" style="1" customWidth="1"/>
    <col min="4509" max="4509" width="5.85546875" style="1" customWidth="1"/>
    <col min="4510" max="4510" width="36" style="1" customWidth="1"/>
    <col min="4511" max="4511" width="9.7109375" style="1" customWidth="1"/>
    <col min="4512" max="4512" width="11.85546875" style="1" customWidth="1"/>
    <col min="4513" max="4513" width="9" style="1" customWidth="1"/>
    <col min="4514" max="4514" width="9.7109375" style="1" customWidth="1"/>
    <col min="4515" max="4515" width="9.28515625" style="1" customWidth="1"/>
    <col min="4516" max="4516" width="8.7109375" style="1" customWidth="1"/>
    <col min="4517" max="4517" width="6.85546875" style="1" customWidth="1"/>
    <col min="4518" max="4762" width="9.140625" style="1" customWidth="1"/>
    <col min="4763" max="4763" width="3.7109375" style="1"/>
    <col min="4764" max="4764" width="4.5703125" style="1" customWidth="1"/>
    <col min="4765" max="4765" width="5.85546875" style="1" customWidth="1"/>
    <col min="4766" max="4766" width="36" style="1" customWidth="1"/>
    <col min="4767" max="4767" width="9.7109375" style="1" customWidth="1"/>
    <col min="4768" max="4768" width="11.85546875" style="1" customWidth="1"/>
    <col min="4769" max="4769" width="9" style="1" customWidth="1"/>
    <col min="4770" max="4770" width="9.7109375" style="1" customWidth="1"/>
    <col min="4771" max="4771" width="9.28515625" style="1" customWidth="1"/>
    <col min="4772" max="4772" width="8.7109375" style="1" customWidth="1"/>
    <col min="4773" max="4773" width="6.85546875" style="1" customWidth="1"/>
    <col min="4774" max="5018" width="9.140625" style="1" customWidth="1"/>
    <col min="5019" max="5019" width="3.7109375" style="1"/>
    <col min="5020" max="5020" width="4.5703125" style="1" customWidth="1"/>
    <col min="5021" max="5021" width="5.85546875" style="1" customWidth="1"/>
    <col min="5022" max="5022" width="36" style="1" customWidth="1"/>
    <col min="5023" max="5023" width="9.7109375" style="1" customWidth="1"/>
    <col min="5024" max="5024" width="11.85546875" style="1" customWidth="1"/>
    <col min="5025" max="5025" width="9" style="1" customWidth="1"/>
    <col min="5026" max="5026" width="9.7109375" style="1" customWidth="1"/>
    <col min="5027" max="5027" width="9.28515625" style="1" customWidth="1"/>
    <col min="5028" max="5028" width="8.7109375" style="1" customWidth="1"/>
    <col min="5029" max="5029" width="6.85546875" style="1" customWidth="1"/>
    <col min="5030" max="5274" width="9.140625" style="1" customWidth="1"/>
    <col min="5275" max="5275" width="3.7109375" style="1"/>
    <col min="5276" max="5276" width="4.5703125" style="1" customWidth="1"/>
    <col min="5277" max="5277" width="5.85546875" style="1" customWidth="1"/>
    <col min="5278" max="5278" width="36" style="1" customWidth="1"/>
    <col min="5279" max="5279" width="9.7109375" style="1" customWidth="1"/>
    <col min="5280" max="5280" width="11.85546875" style="1" customWidth="1"/>
    <col min="5281" max="5281" width="9" style="1" customWidth="1"/>
    <col min="5282" max="5282" width="9.7109375" style="1" customWidth="1"/>
    <col min="5283" max="5283" width="9.28515625" style="1" customWidth="1"/>
    <col min="5284" max="5284" width="8.7109375" style="1" customWidth="1"/>
    <col min="5285" max="5285" width="6.85546875" style="1" customWidth="1"/>
    <col min="5286" max="5530" width="9.140625" style="1" customWidth="1"/>
    <col min="5531" max="5531" width="3.7109375" style="1"/>
    <col min="5532" max="5532" width="4.5703125" style="1" customWidth="1"/>
    <col min="5533" max="5533" width="5.85546875" style="1" customWidth="1"/>
    <col min="5534" max="5534" width="36" style="1" customWidth="1"/>
    <col min="5535" max="5535" width="9.7109375" style="1" customWidth="1"/>
    <col min="5536" max="5536" width="11.85546875" style="1" customWidth="1"/>
    <col min="5537" max="5537" width="9" style="1" customWidth="1"/>
    <col min="5538" max="5538" width="9.7109375" style="1" customWidth="1"/>
    <col min="5539" max="5539" width="9.28515625" style="1" customWidth="1"/>
    <col min="5540" max="5540" width="8.7109375" style="1" customWidth="1"/>
    <col min="5541" max="5541" width="6.85546875" style="1" customWidth="1"/>
    <col min="5542" max="5786" width="9.140625" style="1" customWidth="1"/>
    <col min="5787" max="5787" width="3.7109375" style="1"/>
    <col min="5788" max="5788" width="4.5703125" style="1" customWidth="1"/>
    <col min="5789" max="5789" width="5.85546875" style="1" customWidth="1"/>
    <col min="5790" max="5790" width="36" style="1" customWidth="1"/>
    <col min="5791" max="5791" width="9.7109375" style="1" customWidth="1"/>
    <col min="5792" max="5792" width="11.85546875" style="1" customWidth="1"/>
    <col min="5793" max="5793" width="9" style="1" customWidth="1"/>
    <col min="5794" max="5794" width="9.7109375" style="1" customWidth="1"/>
    <col min="5795" max="5795" width="9.28515625" style="1" customWidth="1"/>
    <col min="5796" max="5796" width="8.7109375" style="1" customWidth="1"/>
    <col min="5797" max="5797" width="6.85546875" style="1" customWidth="1"/>
    <col min="5798" max="6042" width="9.140625" style="1" customWidth="1"/>
    <col min="6043" max="6043" width="3.7109375" style="1"/>
    <col min="6044" max="6044" width="4.5703125" style="1" customWidth="1"/>
    <col min="6045" max="6045" width="5.85546875" style="1" customWidth="1"/>
    <col min="6046" max="6046" width="36" style="1" customWidth="1"/>
    <col min="6047" max="6047" width="9.7109375" style="1" customWidth="1"/>
    <col min="6048" max="6048" width="11.85546875" style="1" customWidth="1"/>
    <col min="6049" max="6049" width="9" style="1" customWidth="1"/>
    <col min="6050" max="6050" width="9.7109375" style="1" customWidth="1"/>
    <col min="6051" max="6051" width="9.28515625" style="1" customWidth="1"/>
    <col min="6052" max="6052" width="8.7109375" style="1" customWidth="1"/>
    <col min="6053" max="6053" width="6.85546875" style="1" customWidth="1"/>
    <col min="6054" max="6298" width="9.140625" style="1" customWidth="1"/>
    <col min="6299" max="6299" width="3.7109375" style="1"/>
    <col min="6300" max="6300" width="4.5703125" style="1" customWidth="1"/>
    <col min="6301" max="6301" width="5.85546875" style="1" customWidth="1"/>
    <col min="6302" max="6302" width="36" style="1" customWidth="1"/>
    <col min="6303" max="6303" width="9.7109375" style="1" customWidth="1"/>
    <col min="6304" max="6304" width="11.85546875" style="1" customWidth="1"/>
    <col min="6305" max="6305" width="9" style="1" customWidth="1"/>
    <col min="6306" max="6306" width="9.7109375" style="1" customWidth="1"/>
    <col min="6307" max="6307" width="9.28515625" style="1" customWidth="1"/>
    <col min="6308" max="6308" width="8.7109375" style="1" customWidth="1"/>
    <col min="6309" max="6309" width="6.85546875" style="1" customWidth="1"/>
    <col min="6310" max="6554" width="9.140625" style="1" customWidth="1"/>
    <col min="6555" max="6555" width="3.7109375" style="1"/>
    <col min="6556" max="6556" width="4.5703125" style="1" customWidth="1"/>
    <col min="6557" max="6557" width="5.85546875" style="1" customWidth="1"/>
    <col min="6558" max="6558" width="36" style="1" customWidth="1"/>
    <col min="6559" max="6559" width="9.7109375" style="1" customWidth="1"/>
    <col min="6560" max="6560" width="11.85546875" style="1" customWidth="1"/>
    <col min="6561" max="6561" width="9" style="1" customWidth="1"/>
    <col min="6562" max="6562" width="9.7109375" style="1" customWidth="1"/>
    <col min="6563" max="6563" width="9.28515625" style="1" customWidth="1"/>
    <col min="6564" max="6564" width="8.7109375" style="1" customWidth="1"/>
    <col min="6565" max="6565" width="6.85546875" style="1" customWidth="1"/>
    <col min="6566" max="6810" width="9.140625" style="1" customWidth="1"/>
    <col min="6811" max="6811" width="3.7109375" style="1"/>
    <col min="6812" max="6812" width="4.5703125" style="1" customWidth="1"/>
    <col min="6813" max="6813" width="5.85546875" style="1" customWidth="1"/>
    <col min="6814" max="6814" width="36" style="1" customWidth="1"/>
    <col min="6815" max="6815" width="9.7109375" style="1" customWidth="1"/>
    <col min="6816" max="6816" width="11.85546875" style="1" customWidth="1"/>
    <col min="6817" max="6817" width="9" style="1" customWidth="1"/>
    <col min="6818" max="6818" width="9.7109375" style="1" customWidth="1"/>
    <col min="6819" max="6819" width="9.28515625" style="1" customWidth="1"/>
    <col min="6820" max="6820" width="8.7109375" style="1" customWidth="1"/>
    <col min="6821" max="6821" width="6.85546875" style="1" customWidth="1"/>
    <col min="6822" max="7066" width="9.140625" style="1" customWidth="1"/>
    <col min="7067" max="7067" width="3.7109375" style="1"/>
    <col min="7068" max="7068" width="4.5703125" style="1" customWidth="1"/>
    <col min="7069" max="7069" width="5.85546875" style="1" customWidth="1"/>
    <col min="7070" max="7070" width="36" style="1" customWidth="1"/>
    <col min="7071" max="7071" width="9.7109375" style="1" customWidth="1"/>
    <col min="7072" max="7072" width="11.85546875" style="1" customWidth="1"/>
    <col min="7073" max="7073" width="9" style="1" customWidth="1"/>
    <col min="7074" max="7074" width="9.7109375" style="1" customWidth="1"/>
    <col min="7075" max="7075" width="9.28515625" style="1" customWidth="1"/>
    <col min="7076" max="7076" width="8.7109375" style="1" customWidth="1"/>
    <col min="7077" max="7077" width="6.85546875" style="1" customWidth="1"/>
    <col min="7078" max="7322" width="9.140625" style="1" customWidth="1"/>
    <col min="7323" max="7323" width="3.7109375" style="1"/>
    <col min="7324" max="7324" width="4.5703125" style="1" customWidth="1"/>
    <col min="7325" max="7325" width="5.85546875" style="1" customWidth="1"/>
    <col min="7326" max="7326" width="36" style="1" customWidth="1"/>
    <col min="7327" max="7327" width="9.7109375" style="1" customWidth="1"/>
    <col min="7328" max="7328" width="11.85546875" style="1" customWidth="1"/>
    <col min="7329" max="7329" width="9" style="1" customWidth="1"/>
    <col min="7330" max="7330" width="9.7109375" style="1" customWidth="1"/>
    <col min="7331" max="7331" width="9.28515625" style="1" customWidth="1"/>
    <col min="7332" max="7332" width="8.7109375" style="1" customWidth="1"/>
    <col min="7333" max="7333" width="6.85546875" style="1" customWidth="1"/>
    <col min="7334" max="7578" width="9.140625" style="1" customWidth="1"/>
    <col min="7579" max="7579" width="3.7109375" style="1"/>
    <col min="7580" max="7580" width="4.5703125" style="1" customWidth="1"/>
    <col min="7581" max="7581" width="5.85546875" style="1" customWidth="1"/>
    <col min="7582" max="7582" width="36" style="1" customWidth="1"/>
    <col min="7583" max="7583" width="9.7109375" style="1" customWidth="1"/>
    <col min="7584" max="7584" width="11.85546875" style="1" customWidth="1"/>
    <col min="7585" max="7585" width="9" style="1" customWidth="1"/>
    <col min="7586" max="7586" width="9.7109375" style="1" customWidth="1"/>
    <col min="7587" max="7587" width="9.28515625" style="1" customWidth="1"/>
    <col min="7588" max="7588" width="8.7109375" style="1" customWidth="1"/>
    <col min="7589" max="7589" width="6.85546875" style="1" customWidth="1"/>
    <col min="7590" max="7834" width="9.140625" style="1" customWidth="1"/>
    <col min="7835" max="7835" width="3.7109375" style="1"/>
    <col min="7836" max="7836" width="4.5703125" style="1" customWidth="1"/>
    <col min="7837" max="7837" width="5.85546875" style="1" customWidth="1"/>
    <col min="7838" max="7838" width="36" style="1" customWidth="1"/>
    <col min="7839" max="7839" width="9.7109375" style="1" customWidth="1"/>
    <col min="7840" max="7840" width="11.85546875" style="1" customWidth="1"/>
    <col min="7841" max="7841" width="9" style="1" customWidth="1"/>
    <col min="7842" max="7842" width="9.7109375" style="1" customWidth="1"/>
    <col min="7843" max="7843" width="9.28515625" style="1" customWidth="1"/>
    <col min="7844" max="7844" width="8.7109375" style="1" customWidth="1"/>
    <col min="7845" max="7845" width="6.85546875" style="1" customWidth="1"/>
    <col min="7846" max="8090" width="9.140625" style="1" customWidth="1"/>
    <col min="8091" max="8091" width="3.7109375" style="1"/>
    <col min="8092" max="8092" width="4.5703125" style="1" customWidth="1"/>
    <col min="8093" max="8093" width="5.85546875" style="1" customWidth="1"/>
    <col min="8094" max="8094" width="36" style="1" customWidth="1"/>
    <col min="8095" max="8095" width="9.7109375" style="1" customWidth="1"/>
    <col min="8096" max="8096" width="11.85546875" style="1" customWidth="1"/>
    <col min="8097" max="8097" width="9" style="1" customWidth="1"/>
    <col min="8098" max="8098" width="9.7109375" style="1" customWidth="1"/>
    <col min="8099" max="8099" width="9.28515625" style="1" customWidth="1"/>
    <col min="8100" max="8100" width="8.7109375" style="1" customWidth="1"/>
    <col min="8101" max="8101" width="6.85546875" style="1" customWidth="1"/>
    <col min="8102" max="8346" width="9.140625" style="1" customWidth="1"/>
    <col min="8347" max="8347" width="3.7109375" style="1"/>
    <col min="8348" max="8348" width="4.5703125" style="1" customWidth="1"/>
    <col min="8349" max="8349" width="5.85546875" style="1" customWidth="1"/>
    <col min="8350" max="8350" width="36" style="1" customWidth="1"/>
    <col min="8351" max="8351" width="9.7109375" style="1" customWidth="1"/>
    <col min="8352" max="8352" width="11.85546875" style="1" customWidth="1"/>
    <col min="8353" max="8353" width="9" style="1" customWidth="1"/>
    <col min="8354" max="8354" width="9.7109375" style="1" customWidth="1"/>
    <col min="8355" max="8355" width="9.28515625" style="1" customWidth="1"/>
    <col min="8356" max="8356" width="8.7109375" style="1" customWidth="1"/>
    <col min="8357" max="8357" width="6.85546875" style="1" customWidth="1"/>
    <col min="8358" max="8602" width="9.140625" style="1" customWidth="1"/>
    <col min="8603" max="8603" width="3.7109375" style="1"/>
    <col min="8604" max="8604" width="4.5703125" style="1" customWidth="1"/>
    <col min="8605" max="8605" width="5.85546875" style="1" customWidth="1"/>
    <col min="8606" max="8606" width="36" style="1" customWidth="1"/>
    <col min="8607" max="8607" width="9.7109375" style="1" customWidth="1"/>
    <col min="8608" max="8608" width="11.85546875" style="1" customWidth="1"/>
    <col min="8609" max="8609" width="9" style="1" customWidth="1"/>
    <col min="8610" max="8610" width="9.7109375" style="1" customWidth="1"/>
    <col min="8611" max="8611" width="9.28515625" style="1" customWidth="1"/>
    <col min="8612" max="8612" width="8.7109375" style="1" customWidth="1"/>
    <col min="8613" max="8613" width="6.85546875" style="1" customWidth="1"/>
    <col min="8614" max="8858" width="9.140625" style="1" customWidth="1"/>
    <col min="8859" max="8859" width="3.7109375" style="1"/>
    <col min="8860" max="8860" width="4.5703125" style="1" customWidth="1"/>
    <col min="8861" max="8861" width="5.85546875" style="1" customWidth="1"/>
    <col min="8862" max="8862" width="36" style="1" customWidth="1"/>
    <col min="8863" max="8863" width="9.7109375" style="1" customWidth="1"/>
    <col min="8864" max="8864" width="11.85546875" style="1" customWidth="1"/>
    <col min="8865" max="8865" width="9" style="1" customWidth="1"/>
    <col min="8866" max="8866" width="9.7109375" style="1" customWidth="1"/>
    <col min="8867" max="8867" width="9.28515625" style="1" customWidth="1"/>
    <col min="8868" max="8868" width="8.7109375" style="1" customWidth="1"/>
    <col min="8869" max="8869" width="6.85546875" style="1" customWidth="1"/>
    <col min="8870" max="9114" width="9.140625" style="1" customWidth="1"/>
    <col min="9115" max="9115" width="3.7109375" style="1"/>
    <col min="9116" max="9116" width="4.5703125" style="1" customWidth="1"/>
    <col min="9117" max="9117" width="5.85546875" style="1" customWidth="1"/>
    <col min="9118" max="9118" width="36" style="1" customWidth="1"/>
    <col min="9119" max="9119" width="9.7109375" style="1" customWidth="1"/>
    <col min="9120" max="9120" width="11.85546875" style="1" customWidth="1"/>
    <col min="9121" max="9121" width="9" style="1" customWidth="1"/>
    <col min="9122" max="9122" width="9.7109375" style="1" customWidth="1"/>
    <col min="9123" max="9123" width="9.28515625" style="1" customWidth="1"/>
    <col min="9124" max="9124" width="8.7109375" style="1" customWidth="1"/>
    <col min="9125" max="9125" width="6.85546875" style="1" customWidth="1"/>
    <col min="9126" max="9370" width="9.140625" style="1" customWidth="1"/>
    <col min="9371" max="9371" width="3.7109375" style="1"/>
    <col min="9372" max="9372" width="4.5703125" style="1" customWidth="1"/>
    <col min="9373" max="9373" width="5.85546875" style="1" customWidth="1"/>
    <col min="9374" max="9374" width="36" style="1" customWidth="1"/>
    <col min="9375" max="9375" width="9.7109375" style="1" customWidth="1"/>
    <col min="9376" max="9376" width="11.85546875" style="1" customWidth="1"/>
    <col min="9377" max="9377" width="9" style="1" customWidth="1"/>
    <col min="9378" max="9378" width="9.7109375" style="1" customWidth="1"/>
    <col min="9379" max="9379" width="9.28515625" style="1" customWidth="1"/>
    <col min="9380" max="9380" width="8.7109375" style="1" customWidth="1"/>
    <col min="9381" max="9381" width="6.85546875" style="1" customWidth="1"/>
    <col min="9382" max="9626" width="9.140625" style="1" customWidth="1"/>
    <col min="9627" max="9627" width="3.7109375" style="1"/>
    <col min="9628" max="9628" width="4.5703125" style="1" customWidth="1"/>
    <col min="9629" max="9629" width="5.85546875" style="1" customWidth="1"/>
    <col min="9630" max="9630" width="36" style="1" customWidth="1"/>
    <col min="9631" max="9631" width="9.7109375" style="1" customWidth="1"/>
    <col min="9632" max="9632" width="11.85546875" style="1" customWidth="1"/>
    <col min="9633" max="9633" width="9" style="1" customWidth="1"/>
    <col min="9634" max="9634" width="9.7109375" style="1" customWidth="1"/>
    <col min="9635" max="9635" width="9.28515625" style="1" customWidth="1"/>
    <col min="9636" max="9636" width="8.7109375" style="1" customWidth="1"/>
    <col min="9637" max="9637" width="6.85546875" style="1" customWidth="1"/>
    <col min="9638" max="9882" width="9.140625" style="1" customWidth="1"/>
    <col min="9883" max="9883" width="3.7109375" style="1"/>
    <col min="9884" max="9884" width="4.5703125" style="1" customWidth="1"/>
    <col min="9885" max="9885" width="5.85546875" style="1" customWidth="1"/>
    <col min="9886" max="9886" width="36" style="1" customWidth="1"/>
    <col min="9887" max="9887" width="9.7109375" style="1" customWidth="1"/>
    <col min="9888" max="9888" width="11.85546875" style="1" customWidth="1"/>
    <col min="9889" max="9889" width="9" style="1" customWidth="1"/>
    <col min="9890" max="9890" width="9.7109375" style="1" customWidth="1"/>
    <col min="9891" max="9891" width="9.28515625" style="1" customWidth="1"/>
    <col min="9892" max="9892" width="8.7109375" style="1" customWidth="1"/>
    <col min="9893" max="9893" width="6.85546875" style="1" customWidth="1"/>
    <col min="9894" max="10138" width="9.140625" style="1" customWidth="1"/>
    <col min="10139" max="10139" width="3.7109375" style="1"/>
    <col min="10140" max="10140" width="4.5703125" style="1" customWidth="1"/>
    <col min="10141" max="10141" width="5.85546875" style="1" customWidth="1"/>
    <col min="10142" max="10142" width="36" style="1" customWidth="1"/>
    <col min="10143" max="10143" width="9.7109375" style="1" customWidth="1"/>
    <col min="10144" max="10144" width="11.85546875" style="1" customWidth="1"/>
    <col min="10145" max="10145" width="9" style="1" customWidth="1"/>
    <col min="10146" max="10146" width="9.7109375" style="1" customWidth="1"/>
    <col min="10147" max="10147" width="9.28515625" style="1" customWidth="1"/>
    <col min="10148" max="10148" width="8.7109375" style="1" customWidth="1"/>
    <col min="10149" max="10149" width="6.85546875" style="1" customWidth="1"/>
    <col min="10150" max="10394" width="9.140625" style="1" customWidth="1"/>
    <col min="10395" max="10395" width="3.7109375" style="1"/>
    <col min="10396" max="10396" width="4.5703125" style="1" customWidth="1"/>
    <col min="10397" max="10397" width="5.85546875" style="1" customWidth="1"/>
    <col min="10398" max="10398" width="36" style="1" customWidth="1"/>
    <col min="10399" max="10399" width="9.7109375" style="1" customWidth="1"/>
    <col min="10400" max="10400" width="11.85546875" style="1" customWidth="1"/>
    <col min="10401" max="10401" width="9" style="1" customWidth="1"/>
    <col min="10402" max="10402" width="9.7109375" style="1" customWidth="1"/>
    <col min="10403" max="10403" width="9.28515625" style="1" customWidth="1"/>
    <col min="10404" max="10404" width="8.7109375" style="1" customWidth="1"/>
    <col min="10405" max="10405" width="6.85546875" style="1" customWidth="1"/>
    <col min="10406" max="10650" width="9.140625" style="1" customWidth="1"/>
    <col min="10651" max="10651" width="3.7109375" style="1"/>
    <col min="10652" max="10652" width="4.5703125" style="1" customWidth="1"/>
    <col min="10653" max="10653" width="5.85546875" style="1" customWidth="1"/>
    <col min="10654" max="10654" width="36" style="1" customWidth="1"/>
    <col min="10655" max="10655" width="9.7109375" style="1" customWidth="1"/>
    <col min="10656" max="10656" width="11.85546875" style="1" customWidth="1"/>
    <col min="10657" max="10657" width="9" style="1" customWidth="1"/>
    <col min="10658" max="10658" width="9.7109375" style="1" customWidth="1"/>
    <col min="10659" max="10659" width="9.28515625" style="1" customWidth="1"/>
    <col min="10660" max="10660" width="8.7109375" style="1" customWidth="1"/>
    <col min="10661" max="10661" width="6.85546875" style="1" customWidth="1"/>
    <col min="10662" max="10906" width="9.140625" style="1" customWidth="1"/>
    <col min="10907" max="10907" width="3.7109375" style="1"/>
    <col min="10908" max="10908" width="4.5703125" style="1" customWidth="1"/>
    <col min="10909" max="10909" width="5.85546875" style="1" customWidth="1"/>
    <col min="10910" max="10910" width="36" style="1" customWidth="1"/>
    <col min="10911" max="10911" width="9.7109375" style="1" customWidth="1"/>
    <col min="10912" max="10912" width="11.85546875" style="1" customWidth="1"/>
    <col min="10913" max="10913" width="9" style="1" customWidth="1"/>
    <col min="10914" max="10914" width="9.7109375" style="1" customWidth="1"/>
    <col min="10915" max="10915" width="9.28515625" style="1" customWidth="1"/>
    <col min="10916" max="10916" width="8.7109375" style="1" customWidth="1"/>
    <col min="10917" max="10917" width="6.85546875" style="1" customWidth="1"/>
    <col min="10918" max="11162" width="9.140625" style="1" customWidth="1"/>
    <col min="11163" max="11163" width="3.7109375" style="1"/>
    <col min="11164" max="11164" width="4.5703125" style="1" customWidth="1"/>
    <col min="11165" max="11165" width="5.85546875" style="1" customWidth="1"/>
    <col min="11166" max="11166" width="36" style="1" customWidth="1"/>
    <col min="11167" max="11167" width="9.7109375" style="1" customWidth="1"/>
    <col min="11168" max="11168" width="11.85546875" style="1" customWidth="1"/>
    <col min="11169" max="11169" width="9" style="1" customWidth="1"/>
    <col min="11170" max="11170" width="9.7109375" style="1" customWidth="1"/>
    <col min="11171" max="11171" width="9.28515625" style="1" customWidth="1"/>
    <col min="11172" max="11172" width="8.7109375" style="1" customWidth="1"/>
    <col min="11173" max="11173" width="6.85546875" style="1" customWidth="1"/>
    <col min="11174" max="11418" width="9.140625" style="1" customWidth="1"/>
    <col min="11419" max="11419" width="3.7109375" style="1"/>
    <col min="11420" max="11420" width="4.5703125" style="1" customWidth="1"/>
    <col min="11421" max="11421" width="5.85546875" style="1" customWidth="1"/>
    <col min="11422" max="11422" width="36" style="1" customWidth="1"/>
    <col min="11423" max="11423" width="9.7109375" style="1" customWidth="1"/>
    <col min="11424" max="11424" width="11.85546875" style="1" customWidth="1"/>
    <col min="11425" max="11425" width="9" style="1" customWidth="1"/>
    <col min="11426" max="11426" width="9.7109375" style="1" customWidth="1"/>
    <col min="11427" max="11427" width="9.28515625" style="1" customWidth="1"/>
    <col min="11428" max="11428" width="8.7109375" style="1" customWidth="1"/>
    <col min="11429" max="11429" width="6.85546875" style="1" customWidth="1"/>
    <col min="11430" max="11674" width="9.140625" style="1" customWidth="1"/>
    <col min="11675" max="11675" width="3.7109375" style="1"/>
    <col min="11676" max="11676" width="4.5703125" style="1" customWidth="1"/>
    <col min="11677" max="11677" width="5.85546875" style="1" customWidth="1"/>
    <col min="11678" max="11678" width="36" style="1" customWidth="1"/>
    <col min="11679" max="11679" width="9.7109375" style="1" customWidth="1"/>
    <col min="11680" max="11680" width="11.85546875" style="1" customWidth="1"/>
    <col min="11681" max="11681" width="9" style="1" customWidth="1"/>
    <col min="11682" max="11682" width="9.7109375" style="1" customWidth="1"/>
    <col min="11683" max="11683" width="9.28515625" style="1" customWidth="1"/>
    <col min="11684" max="11684" width="8.7109375" style="1" customWidth="1"/>
    <col min="11685" max="11685" width="6.85546875" style="1" customWidth="1"/>
    <col min="11686" max="11930" width="9.140625" style="1" customWidth="1"/>
    <col min="11931" max="11931" width="3.7109375" style="1"/>
    <col min="11932" max="11932" width="4.5703125" style="1" customWidth="1"/>
    <col min="11933" max="11933" width="5.85546875" style="1" customWidth="1"/>
    <col min="11934" max="11934" width="36" style="1" customWidth="1"/>
    <col min="11935" max="11935" width="9.7109375" style="1" customWidth="1"/>
    <col min="11936" max="11936" width="11.85546875" style="1" customWidth="1"/>
    <col min="11937" max="11937" width="9" style="1" customWidth="1"/>
    <col min="11938" max="11938" width="9.7109375" style="1" customWidth="1"/>
    <col min="11939" max="11939" width="9.28515625" style="1" customWidth="1"/>
    <col min="11940" max="11940" width="8.7109375" style="1" customWidth="1"/>
    <col min="11941" max="11941" width="6.85546875" style="1" customWidth="1"/>
    <col min="11942" max="12186" width="9.140625" style="1" customWidth="1"/>
    <col min="12187" max="12187" width="3.7109375" style="1"/>
    <col min="12188" max="12188" width="4.5703125" style="1" customWidth="1"/>
    <col min="12189" max="12189" width="5.85546875" style="1" customWidth="1"/>
    <col min="12190" max="12190" width="36" style="1" customWidth="1"/>
    <col min="12191" max="12191" width="9.7109375" style="1" customWidth="1"/>
    <col min="12192" max="12192" width="11.85546875" style="1" customWidth="1"/>
    <col min="12193" max="12193" width="9" style="1" customWidth="1"/>
    <col min="12194" max="12194" width="9.7109375" style="1" customWidth="1"/>
    <col min="12195" max="12195" width="9.28515625" style="1" customWidth="1"/>
    <col min="12196" max="12196" width="8.7109375" style="1" customWidth="1"/>
    <col min="12197" max="12197" width="6.85546875" style="1" customWidth="1"/>
    <col min="12198" max="12442" width="9.140625" style="1" customWidth="1"/>
    <col min="12443" max="12443" width="3.7109375" style="1"/>
    <col min="12444" max="12444" width="4.5703125" style="1" customWidth="1"/>
    <col min="12445" max="12445" width="5.85546875" style="1" customWidth="1"/>
    <col min="12446" max="12446" width="36" style="1" customWidth="1"/>
    <col min="12447" max="12447" width="9.7109375" style="1" customWidth="1"/>
    <col min="12448" max="12448" width="11.85546875" style="1" customWidth="1"/>
    <col min="12449" max="12449" width="9" style="1" customWidth="1"/>
    <col min="12450" max="12450" width="9.7109375" style="1" customWidth="1"/>
    <col min="12451" max="12451" width="9.28515625" style="1" customWidth="1"/>
    <col min="12452" max="12452" width="8.7109375" style="1" customWidth="1"/>
    <col min="12453" max="12453" width="6.85546875" style="1" customWidth="1"/>
    <col min="12454" max="12698" width="9.140625" style="1" customWidth="1"/>
    <col min="12699" max="12699" width="3.7109375" style="1"/>
    <col min="12700" max="12700" width="4.5703125" style="1" customWidth="1"/>
    <col min="12701" max="12701" width="5.85546875" style="1" customWidth="1"/>
    <col min="12702" max="12702" width="36" style="1" customWidth="1"/>
    <col min="12703" max="12703" width="9.7109375" style="1" customWidth="1"/>
    <col min="12704" max="12704" width="11.85546875" style="1" customWidth="1"/>
    <col min="12705" max="12705" width="9" style="1" customWidth="1"/>
    <col min="12706" max="12706" width="9.7109375" style="1" customWidth="1"/>
    <col min="12707" max="12707" width="9.28515625" style="1" customWidth="1"/>
    <col min="12708" max="12708" width="8.7109375" style="1" customWidth="1"/>
    <col min="12709" max="12709" width="6.85546875" style="1" customWidth="1"/>
    <col min="12710" max="12954" width="9.140625" style="1" customWidth="1"/>
    <col min="12955" max="12955" width="3.7109375" style="1"/>
    <col min="12956" max="12956" width="4.5703125" style="1" customWidth="1"/>
    <col min="12957" max="12957" width="5.85546875" style="1" customWidth="1"/>
    <col min="12958" max="12958" width="36" style="1" customWidth="1"/>
    <col min="12959" max="12959" width="9.7109375" style="1" customWidth="1"/>
    <col min="12960" max="12960" width="11.85546875" style="1" customWidth="1"/>
    <col min="12961" max="12961" width="9" style="1" customWidth="1"/>
    <col min="12962" max="12962" width="9.7109375" style="1" customWidth="1"/>
    <col min="12963" max="12963" width="9.28515625" style="1" customWidth="1"/>
    <col min="12964" max="12964" width="8.7109375" style="1" customWidth="1"/>
    <col min="12965" max="12965" width="6.85546875" style="1" customWidth="1"/>
    <col min="12966" max="13210" width="9.140625" style="1" customWidth="1"/>
    <col min="13211" max="13211" width="3.7109375" style="1"/>
    <col min="13212" max="13212" width="4.5703125" style="1" customWidth="1"/>
    <col min="13213" max="13213" width="5.85546875" style="1" customWidth="1"/>
    <col min="13214" max="13214" width="36" style="1" customWidth="1"/>
    <col min="13215" max="13215" width="9.7109375" style="1" customWidth="1"/>
    <col min="13216" max="13216" width="11.85546875" style="1" customWidth="1"/>
    <col min="13217" max="13217" width="9" style="1" customWidth="1"/>
    <col min="13218" max="13218" width="9.7109375" style="1" customWidth="1"/>
    <col min="13219" max="13219" width="9.28515625" style="1" customWidth="1"/>
    <col min="13220" max="13220" width="8.7109375" style="1" customWidth="1"/>
    <col min="13221" max="13221" width="6.85546875" style="1" customWidth="1"/>
    <col min="13222" max="13466" width="9.140625" style="1" customWidth="1"/>
    <col min="13467" max="13467" width="3.7109375" style="1"/>
    <col min="13468" max="13468" width="4.5703125" style="1" customWidth="1"/>
    <col min="13469" max="13469" width="5.85546875" style="1" customWidth="1"/>
    <col min="13470" max="13470" width="36" style="1" customWidth="1"/>
    <col min="13471" max="13471" width="9.7109375" style="1" customWidth="1"/>
    <col min="13472" max="13472" width="11.85546875" style="1" customWidth="1"/>
    <col min="13473" max="13473" width="9" style="1" customWidth="1"/>
    <col min="13474" max="13474" width="9.7109375" style="1" customWidth="1"/>
    <col min="13475" max="13475" width="9.28515625" style="1" customWidth="1"/>
    <col min="13476" max="13476" width="8.7109375" style="1" customWidth="1"/>
    <col min="13477" max="13477" width="6.85546875" style="1" customWidth="1"/>
    <col min="13478" max="13722" width="9.140625" style="1" customWidth="1"/>
    <col min="13723" max="13723" width="3.7109375" style="1"/>
    <col min="13724" max="13724" width="4.5703125" style="1" customWidth="1"/>
    <col min="13725" max="13725" width="5.85546875" style="1" customWidth="1"/>
    <col min="13726" max="13726" width="36" style="1" customWidth="1"/>
    <col min="13727" max="13727" width="9.7109375" style="1" customWidth="1"/>
    <col min="13728" max="13728" width="11.85546875" style="1" customWidth="1"/>
    <col min="13729" max="13729" width="9" style="1" customWidth="1"/>
    <col min="13730" max="13730" width="9.7109375" style="1" customWidth="1"/>
    <col min="13731" max="13731" width="9.28515625" style="1" customWidth="1"/>
    <col min="13732" max="13732" width="8.7109375" style="1" customWidth="1"/>
    <col min="13733" max="13733" width="6.85546875" style="1" customWidth="1"/>
    <col min="13734" max="13978" width="9.140625" style="1" customWidth="1"/>
    <col min="13979" max="13979" width="3.7109375" style="1"/>
    <col min="13980" max="13980" width="4.5703125" style="1" customWidth="1"/>
    <col min="13981" max="13981" width="5.85546875" style="1" customWidth="1"/>
    <col min="13982" max="13982" width="36" style="1" customWidth="1"/>
    <col min="13983" max="13983" width="9.7109375" style="1" customWidth="1"/>
    <col min="13984" max="13984" width="11.85546875" style="1" customWidth="1"/>
    <col min="13985" max="13985" width="9" style="1" customWidth="1"/>
    <col min="13986" max="13986" width="9.7109375" style="1" customWidth="1"/>
    <col min="13987" max="13987" width="9.28515625" style="1" customWidth="1"/>
    <col min="13988" max="13988" width="8.7109375" style="1" customWidth="1"/>
    <col min="13989" max="13989" width="6.85546875" style="1" customWidth="1"/>
    <col min="13990" max="14234" width="9.140625" style="1" customWidth="1"/>
    <col min="14235" max="14235" width="3.7109375" style="1"/>
    <col min="14236" max="14236" width="4.5703125" style="1" customWidth="1"/>
    <col min="14237" max="14237" width="5.85546875" style="1" customWidth="1"/>
    <col min="14238" max="14238" width="36" style="1" customWidth="1"/>
    <col min="14239" max="14239" width="9.7109375" style="1" customWidth="1"/>
    <col min="14240" max="14240" width="11.85546875" style="1" customWidth="1"/>
    <col min="14241" max="14241" width="9" style="1" customWidth="1"/>
    <col min="14242" max="14242" width="9.7109375" style="1" customWidth="1"/>
    <col min="14243" max="14243" width="9.28515625" style="1" customWidth="1"/>
    <col min="14244" max="14244" width="8.7109375" style="1" customWidth="1"/>
    <col min="14245" max="14245" width="6.85546875" style="1" customWidth="1"/>
    <col min="14246" max="14490" width="9.140625" style="1" customWidth="1"/>
    <col min="14491" max="14491" width="3.7109375" style="1"/>
    <col min="14492" max="14492" width="4.5703125" style="1" customWidth="1"/>
    <col min="14493" max="14493" width="5.85546875" style="1" customWidth="1"/>
    <col min="14494" max="14494" width="36" style="1" customWidth="1"/>
    <col min="14495" max="14495" width="9.7109375" style="1" customWidth="1"/>
    <col min="14496" max="14496" width="11.85546875" style="1" customWidth="1"/>
    <col min="14497" max="14497" width="9" style="1" customWidth="1"/>
    <col min="14498" max="14498" width="9.7109375" style="1" customWidth="1"/>
    <col min="14499" max="14499" width="9.28515625" style="1" customWidth="1"/>
    <col min="14500" max="14500" width="8.7109375" style="1" customWidth="1"/>
    <col min="14501" max="14501" width="6.85546875" style="1" customWidth="1"/>
    <col min="14502" max="14746" width="9.140625" style="1" customWidth="1"/>
    <col min="14747" max="14747" width="3.7109375" style="1"/>
    <col min="14748" max="14748" width="4.5703125" style="1" customWidth="1"/>
    <col min="14749" max="14749" width="5.85546875" style="1" customWidth="1"/>
    <col min="14750" max="14750" width="36" style="1" customWidth="1"/>
    <col min="14751" max="14751" width="9.7109375" style="1" customWidth="1"/>
    <col min="14752" max="14752" width="11.85546875" style="1" customWidth="1"/>
    <col min="14753" max="14753" width="9" style="1" customWidth="1"/>
    <col min="14754" max="14754" width="9.7109375" style="1" customWidth="1"/>
    <col min="14755" max="14755" width="9.28515625" style="1" customWidth="1"/>
    <col min="14756" max="14756" width="8.7109375" style="1" customWidth="1"/>
    <col min="14757" max="14757" width="6.85546875" style="1" customWidth="1"/>
    <col min="14758" max="15002" width="9.140625" style="1" customWidth="1"/>
    <col min="15003" max="15003" width="3.7109375" style="1"/>
    <col min="15004" max="15004" width="4.5703125" style="1" customWidth="1"/>
    <col min="15005" max="15005" width="5.85546875" style="1" customWidth="1"/>
    <col min="15006" max="15006" width="36" style="1" customWidth="1"/>
    <col min="15007" max="15007" width="9.7109375" style="1" customWidth="1"/>
    <col min="15008" max="15008" width="11.85546875" style="1" customWidth="1"/>
    <col min="15009" max="15009" width="9" style="1" customWidth="1"/>
    <col min="15010" max="15010" width="9.7109375" style="1" customWidth="1"/>
    <col min="15011" max="15011" width="9.28515625" style="1" customWidth="1"/>
    <col min="15012" max="15012" width="8.7109375" style="1" customWidth="1"/>
    <col min="15013" max="15013" width="6.85546875" style="1" customWidth="1"/>
    <col min="15014" max="15258" width="9.140625" style="1" customWidth="1"/>
    <col min="15259" max="15259" width="3.7109375" style="1"/>
    <col min="15260" max="15260" width="4.5703125" style="1" customWidth="1"/>
    <col min="15261" max="15261" width="5.85546875" style="1" customWidth="1"/>
    <col min="15262" max="15262" width="36" style="1" customWidth="1"/>
    <col min="15263" max="15263" width="9.7109375" style="1" customWidth="1"/>
    <col min="15264" max="15264" width="11.85546875" style="1" customWidth="1"/>
    <col min="15265" max="15265" width="9" style="1" customWidth="1"/>
    <col min="15266" max="15266" width="9.7109375" style="1" customWidth="1"/>
    <col min="15267" max="15267" width="9.28515625" style="1" customWidth="1"/>
    <col min="15268" max="15268" width="8.7109375" style="1" customWidth="1"/>
    <col min="15269" max="15269" width="6.85546875" style="1" customWidth="1"/>
    <col min="15270" max="15514" width="9.140625" style="1" customWidth="1"/>
    <col min="15515" max="15515" width="3.7109375" style="1"/>
    <col min="15516" max="15516" width="4.5703125" style="1" customWidth="1"/>
    <col min="15517" max="15517" width="5.85546875" style="1" customWidth="1"/>
    <col min="15518" max="15518" width="36" style="1" customWidth="1"/>
    <col min="15519" max="15519" width="9.7109375" style="1" customWidth="1"/>
    <col min="15520" max="15520" width="11.85546875" style="1" customWidth="1"/>
    <col min="15521" max="15521" width="9" style="1" customWidth="1"/>
    <col min="15522" max="15522" width="9.7109375" style="1" customWidth="1"/>
    <col min="15523" max="15523" width="9.28515625" style="1" customWidth="1"/>
    <col min="15524" max="15524" width="8.7109375" style="1" customWidth="1"/>
    <col min="15525" max="15525" width="6.85546875" style="1" customWidth="1"/>
    <col min="15526" max="15770" width="9.140625" style="1" customWidth="1"/>
    <col min="15771" max="15771" width="3.7109375" style="1"/>
    <col min="15772" max="15772" width="4.5703125" style="1" customWidth="1"/>
    <col min="15773" max="15773" width="5.85546875" style="1" customWidth="1"/>
    <col min="15774" max="15774" width="36" style="1" customWidth="1"/>
    <col min="15775" max="15775" width="9.7109375" style="1" customWidth="1"/>
    <col min="15776" max="15776" width="11.85546875" style="1" customWidth="1"/>
    <col min="15777" max="15777" width="9" style="1" customWidth="1"/>
    <col min="15778" max="15778" width="9.7109375" style="1" customWidth="1"/>
    <col min="15779" max="15779" width="9.28515625" style="1" customWidth="1"/>
    <col min="15780" max="15780" width="8.7109375" style="1" customWidth="1"/>
    <col min="15781" max="15781" width="6.85546875" style="1" customWidth="1"/>
    <col min="15782" max="16026" width="9.140625" style="1" customWidth="1"/>
    <col min="16027" max="16027" width="3.7109375" style="1"/>
    <col min="16028" max="16028" width="4.5703125" style="1" customWidth="1"/>
    <col min="16029" max="16029" width="5.85546875" style="1" customWidth="1"/>
    <col min="16030" max="16030" width="36" style="1" customWidth="1"/>
    <col min="16031" max="16031" width="9.7109375" style="1" customWidth="1"/>
    <col min="16032" max="16032" width="11.85546875" style="1" customWidth="1"/>
    <col min="16033" max="16033" width="9" style="1" customWidth="1"/>
    <col min="16034" max="16034" width="9.7109375" style="1" customWidth="1"/>
    <col min="16035" max="16035" width="9.28515625" style="1" customWidth="1"/>
    <col min="16036" max="16036" width="8.7109375" style="1" customWidth="1"/>
    <col min="16037" max="16037" width="6.85546875" style="1" customWidth="1"/>
    <col min="16038" max="16282" width="9.140625" style="1" customWidth="1"/>
    <col min="16283" max="16384" width="3.7109375" style="1"/>
  </cols>
  <sheetData>
    <row r="1" spans="1:9" x14ac:dyDescent="0.2">
      <c r="C1" s="4"/>
      <c r="G1" s="261"/>
      <c r="H1" s="261"/>
      <c r="I1" s="261"/>
    </row>
    <row r="2" spans="1:9" x14ac:dyDescent="0.2">
      <c r="A2" s="293" t="s">
        <v>20</v>
      </c>
      <c r="B2" s="293"/>
      <c r="C2" s="293"/>
      <c r="D2" s="293"/>
      <c r="E2" s="293"/>
      <c r="F2" s="293"/>
      <c r="G2" s="293"/>
      <c r="H2" s="293"/>
      <c r="I2" s="293"/>
    </row>
    <row r="3" spans="1:9" x14ac:dyDescent="0.2">
      <c r="A3" s="2"/>
      <c r="B3" s="2"/>
      <c r="C3" s="2"/>
      <c r="D3" s="2"/>
      <c r="E3" s="2"/>
      <c r="F3" s="2"/>
      <c r="G3" s="2"/>
      <c r="H3" s="2"/>
      <c r="I3" s="2"/>
    </row>
    <row r="4" spans="1:9" x14ac:dyDescent="0.2">
      <c r="A4" s="2"/>
      <c r="B4" s="2"/>
      <c r="C4" s="294" t="s">
        <v>21</v>
      </c>
      <c r="D4" s="294"/>
      <c r="E4" s="294"/>
      <c r="F4" s="294"/>
      <c r="G4" s="294"/>
      <c r="H4" s="294"/>
      <c r="I4" s="294"/>
    </row>
    <row r="5" spans="1:9" ht="11.25" customHeight="1" x14ac:dyDescent="0.2">
      <c r="A5" s="93"/>
      <c r="B5" s="93"/>
      <c r="C5" s="295" t="s">
        <v>17</v>
      </c>
      <c r="D5" s="295"/>
      <c r="E5" s="295"/>
      <c r="F5" s="295"/>
      <c r="G5" s="295"/>
      <c r="H5" s="295"/>
      <c r="I5" s="295"/>
    </row>
    <row r="6" spans="1:9" x14ac:dyDescent="0.2">
      <c r="A6" s="275" t="s">
        <v>22</v>
      </c>
      <c r="B6" s="275"/>
      <c r="C6" s="275"/>
      <c r="D6" s="269" t="str">
        <f>'Kopt a+c+n'!B13</f>
        <v>Daudzstāvu dzīvojamās ēkas siltināšana</v>
      </c>
      <c r="E6" s="269"/>
      <c r="F6" s="269"/>
      <c r="G6" s="269"/>
      <c r="H6" s="269"/>
      <c r="I6" s="269"/>
    </row>
    <row r="7" spans="1:9" x14ac:dyDescent="0.2">
      <c r="A7" s="275" t="s">
        <v>6</v>
      </c>
      <c r="B7" s="275"/>
      <c r="C7" s="275"/>
      <c r="D7" s="270" t="str">
        <f>'Kopt a+c+n'!B14</f>
        <v>Daudzstāvu dzīvojamā ēka</v>
      </c>
      <c r="E7" s="270"/>
      <c r="F7" s="270"/>
      <c r="G7" s="270"/>
      <c r="H7" s="270"/>
      <c r="I7" s="270"/>
    </row>
    <row r="8" spans="1:9" x14ac:dyDescent="0.2">
      <c r="A8" s="280" t="s">
        <v>23</v>
      </c>
      <c r="B8" s="280"/>
      <c r="C8" s="280"/>
      <c r="D8" s="270" t="str">
        <f>'Kopt a+c+n'!B15</f>
        <v>Brīvības iela 5, Malta</v>
      </c>
      <c r="E8" s="270"/>
      <c r="F8" s="270"/>
      <c r="G8" s="270"/>
      <c r="H8" s="270"/>
      <c r="I8" s="270"/>
    </row>
    <row r="9" spans="1:9" x14ac:dyDescent="0.2">
      <c r="A9" s="280" t="s">
        <v>24</v>
      </c>
      <c r="B9" s="280"/>
      <c r="C9" s="280"/>
      <c r="D9" s="271">
        <f>'Kopt a+c+n'!B16</f>
        <v>0</v>
      </c>
      <c r="E9" s="271"/>
      <c r="F9" s="271"/>
      <c r="G9" s="271"/>
      <c r="H9" s="271"/>
      <c r="I9" s="271"/>
    </row>
    <row r="10" spans="1:9" x14ac:dyDescent="0.2">
      <c r="C10" s="4" t="s">
        <v>25</v>
      </c>
      <c r="D10" s="281">
        <f>E29</f>
        <v>0</v>
      </c>
      <c r="E10" s="281"/>
      <c r="F10" s="52"/>
      <c r="G10" s="52"/>
      <c r="H10" s="52"/>
      <c r="I10" s="52"/>
    </row>
    <row r="11" spans="1:9" x14ac:dyDescent="0.2">
      <c r="C11" s="4" t="s">
        <v>26</v>
      </c>
      <c r="D11" s="282">
        <f>I25</f>
        <v>0</v>
      </c>
      <c r="E11" s="282"/>
      <c r="F11" s="52"/>
      <c r="G11" s="52"/>
      <c r="H11" s="52"/>
      <c r="I11" s="52"/>
    </row>
    <row r="12" spans="1:9" ht="12" thickBot="1" x14ac:dyDescent="0.25">
      <c r="F12" s="14"/>
      <c r="G12" s="14"/>
      <c r="H12" s="14"/>
      <c r="I12" s="14"/>
    </row>
    <row r="13" spans="1:9" x14ac:dyDescent="0.2">
      <c r="A13" s="285" t="s">
        <v>27</v>
      </c>
      <c r="B13" s="287" t="s">
        <v>28</v>
      </c>
      <c r="C13" s="289" t="s">
        <v>29</v>
      </c>
      <c r="D13" s="290"/>
      <c r="E13" s="283" t="s">
        <v>30</v>
      </c>
      <c r="F13" s="276" t="s">
        <v>31</v>
      </c>
      <c r="G13" s="277"/>
      <c r="H13" s="277"/>
      <c r="I13" s="278" t="s">
        <v>32</v>
      </c>
    </row>
    <row r="14" spans="1:9" ht="23.25" thickBot="1" x14ac:dyDescent="0.25">
      <c r="A14" s="286"/>
      <c r="B14" s="288"/>
      <c r="C14" s="291"/>
      <c r="D14" s="292"/>
      <c r="E14" s="284"/>
      <c r="F14" s="15" t="s">
        <v>33</v>
      </c>
      <c r="G14" s="16" t="s">
        <v>34</v>
      </c>
      <c r="H14" s="16" t="s">
        <v>35</v>
      </c>
      <c r="I14" s="279"/>
    </row>
    <row r="15" spans="1:9" x14ac:dyDescent="0.2">
      <c r="A15" s="48">
        <f>IF(E15=0,0,IF(COUNTBLANK(E15)=1,0,COUNTA($E$15:E15)))</f>
        <v>0</v>
      </c>
      <c r="B15" s="20">
        <f>IF(A15=0,0,CONCATENATE("A-",A15))</f>
        <v>0</v>
      </c>
      <c r="C15" s="298" t="str">
        <f>'1a'!C2:I2</f>
        <v>Būvlaukuma ierīkošanas darbi</v>
      </c>
      <c r="D15" s="299"/>
      <c r="E15" s="94">
        <f>'1a'!P28</f>
        <v>0</v>
      </c>
      <c r="F15" s="95">
        <f>'1a'!M28</f>
        <v>0</v>
      </c>
      <c r="G15" s="96">
        <f>'1a'!N28</f>
        <v>0</v>
      </c>
      <c r="H15" s="96">
        <f>'1a'!O28</f>
        <v>0</v>
      </c>
      <c r="I15" s="41">
        <f>'1a'!L28</f>
        <v>0</v>
      </c>
    </row>
    <row r="16" spans="1:9" x14ac:dyDescent="0.2">
      <c r="A16" s="49">
        <f>IF(E16=0,0,IF(COUNTBLANK(E16)=1,0,COUNTA($E$15:E16)))</f>
        <v>0</v>
      </c>
      <c r="B16" s="21">
        <f t="shared" ref="B16:B24" si="0">IF(A16=0,0,CONCATENATE("A-",A16))</f>
        <v>0</v>
      </c>
      <c r="C16" s="296" t="str">
        <f>'2a'!C2:I2</f>
        <v>Jumta siltināšanas un remonta darbi</v>
      </c>
      <c r="D16" s="297"/>
      <c r="E16" s="97">
        <f>'2a'!P37</f>
        <v>0</v>
      </c>
      <c r="F16" s="98">
        <f>'2a'!M37</f>
        <v>0</v>
      </c>
      <c r="G16" s="99">
        <f>'2a'!N37</f>
        <v>0</v>
      </c>
      <c r="H16" s="99">
        <f>'2a'!O37</f>
        <v>0</v>
      </c>
      <c r="I16" s="42">
        <f>'2a'!L37</f>
        <v>0</v>
      </c>
    </row>
    <row r="17" spans="1:9" x14ac:dyDescent="0.2">
      <c r="A17" s="49">
        <f>IF(E17=0,0,IF(COUNTBLANK(E17)=1,0,COUNTA($E$15:E17)))</f>
        <v>0</v>
      </c>
      <c r="B17" s="21">
        <f t="shared" si="0"/>
        <v>0</v>
      </c>
      <c r="C17" s="296" t="str">
        <f>'3a'!C2:I2</f>
        <v>Cokola apdare</v>
      </c>
      <c r="D17" s="297"/>
      <c r="E17" s="100">
        <f>'3a'!P34</f>
        <v>0</v>
      </c>
      <c r="F17" s="98">
        <f>'3a'!M34</f>
        <v>0</v>
      </c>
      <c r="G17" s="99">
        <f>'3a'!N34</f>
        <v>0</v>
      </c>
      <c r="H17" s="99">
        <f>'3a'!O34</f>
        <v>0</v>
      </c>
      <c r="I17" s="42">
        <f>'3a'!L34</f>
        <v>0</v>
      </c>
    </row>
    <row r="18" spans="1:9" ht="11.25" customHeight="1" x14ac:dyDescent="0.2">
      <c r="A18" s="49">
        <f>IF(E18=0,0,IF(COUNTBLANK(E18)=1,0,COUNTA($E$15:E18)))</f>
        <v>0</v>
      </c>
      <c r="B18" s="21">
        <f t="shared" si="0"/>
        <v>0</v>
      </c>
      <c r="C18" s="296" t="str">
        <f>'4a'!C2:I2</f>
        <v>Fasādes apdares darbi</v>
      </c>
      <c r="D18" s="297"/>
      <c r="E18" s="100">
        <f>'4a'!P100</f>
        <v>0</v>
      </c>
      <c r="F18" s="98">
        <f>'4a'!M100</f>
        <v>0</v>
      </c>
      <c r="G18" s="99">
        <f>'4a'!N100</f>
        <v>0</v>
      </c>
      <c r="H18" s="99">
        <f>'4a'!O100</f>
        <v>0</v>
      </c>
      <c r="I18" s="42">
        <f>'4a'!L100</f>
        <v>0</v>
      </c>
    </row>
    <row r="19" spans="1:9" x14ac:dyDescent="0.2">
      <c r="A19" s="49">
        <f>IF(E19=0,0,IF(COUNTBLANK(E19)=1,0,COUNTA($E$15:E19)))</f>
        <v>0</v>
      </c>
      <c r="B19" s="21">
        <f t="shared" si="0"/>
        <v>0</v>
      </c>
      <c r="C19" s="296" t="str">
        <f>'5a'!C2:I2</f>
        <v>Apkure</v>
      </c>
      <c r="D19" s="297"/>
      <c r="E19" s="100">
        <f>'5a'!P51</f>
        <v>0</v>
      </c>
      <c r="F19" s="98">
        <f>'5a'!M51</f>
        <v>0</v>
      </c>
      <c r="G19" s="99">
        <f>'5a'!N51</f>
        <v>0</v>
      </c>
      <c r="H19" s="99">
        <f>'5a'!O51</f>
        <v>0</v>
      </c>
      <c r="I19" s="42">
        <f>'5a'!L51</f>
        <v>0</v>
      </c>
    </row>
    <row r="20" spans="1:9" x14ac:dyDescent="0.2">
      <c r="A20" s="49">
        <f>IF(E20=0,0,IF(COUNTBLANK(E20)=1,0,COUNTA($E$15:E20)))</f>
        <v>0</v>
      </c>
      <c r="B20" s="21">
        <f t="shared" si="0"/>
        <v>0</v>
      </c>
      <c r="C20" s="296" t="str">
        <f>'7a'!C2:I2</f>
        <v>Ūdens, kanalizācijas cauruļvadu nomaiņa</v>
      </c>
      <c r="D20" s="297"/>
      <c r="E20" s="100">
        <f>'7a'!P57</f>
        <v>0</v>
      </c>
      <c r="F20" s="98">
        <f>'7a'!M57</f>
        <v>0</v>
      </c>
      <c r="G20" s="99">
        <f>'7a'!N57</f>
        <v>0</v>
      </c>
      <c r="H20" s="99">
        <f>'7a'!O57</f>
        <v>0</v>
      </c>
      <c r="I20" s="42">
        <f>'7a'!L57</f>
        <v>0</v>
      </c>
    </row>
    <row r="21" spans="1:9" x14ac:dyDescent="0.2">
      <c r="A21" s="49">
        <f>IF(E21=0,0,IF(COUNTBLANK(E21)=1,0,COUNTA($E$15:E21)))</f>
        <v>0</v>
      </c>
      <c r="B21" s="21">
        <f t="shared" si="0"/>
        <v>0</v>
      </c>
      <c r="C21" s="296" t="str">
        <f>'8a'!C2:I2</f>
        <v>Pagraba pārseguma siltināšana</v>
      </c>
      <c r="D21" s="297"/>
      <c r="E21" s="100">
        <f>'8a'!P23</f>
        <v>0</v>
      </c>
      <c r="F21" s="98">
        <f>'8a'!M23</f>
        <v>0</v>
      </c>
      <c r="G21" s="99">
        <f>'8a'!N23</f>
        <v>0</v>
      </c>
      <c r="H21" s="99">
        <f>'8a'!O23</f>
        <v>0</v>
      </c>
      <c r="I21" s="42">
        <f>'8a'!L23</f>
        <v>0</v>
      </c>
    </row>
    <row r="22" spans="1:9" x14ac:dyDescent="0.2">
      <c r="A22" s="49">
        <f>IF(E22=0,0,IF(COUNTBLANK(E22)=1,0,COUNTA($E$15:E22)))</f>
        <v>0</v>
      </c>
      <c r="B22" s="21">
        <f t="shared" si="0"/>
        <v>0</v>
      </c>
      <c r="C22" s="296" t="str">
        <f>'9a'!C2:I2</f>
        <v>Elektromontāžas darbi</v>
      </c>
      <c r="D22" s="297"/>
      <c r="E22" s="100">
        <f>'9a'!P47</f>
        <v>0</v>
      </c>
      <c r="F22" s="98">
        <f>'9a'!M47</f>
        <v>0</v>
      </c>
      <c r="G22" s="99">
        <f>'9a'!N47</f>
        <v>0</v>
      </c>
      <c r="H22" s="99">
        <f>'9a'!O47</f>
        <v>0</v>
      </c>
      <c r="I22" s="42">
        <f>'9a'!L47</f>
        <v>0</v>
      </c>
    </row>
    <row r="23" spans="1:9" x14ac:dyDescent="0.2">
      <c r="A23" s="49">
        <f>IF(E23=0,0,IF(COUNTBLANK(E23)=1,0,COUNTA($E$15:E23)))</f>
        <v>0</v>
      </c>
      <c r="B23" s="21">
        <f t="shared" si="0"/>
        <v>0</v>
      </c>
      <c r="C23" s="296" t="str">
        <f>'10a'!C2:I2</f>
        <v>AER tehnoloģiju uzstādīšana</v>
      </c>
      <c r="D23" s="297"/>
      <c r="E23" s="100">
        <f>'10a'!P1014</f>
        <v>0</v>
      </c>
      <c r="F23" s="98">
        <f>'10a'!M1014</f>
        <v>0</v>
      </c>
      <c r="G23" s="99">
        <f>'10a'!N1014</f>
        <v>0</v>
      </c>
      <c r="H23" s="99">
        <f>'10a'!O1014</f>
        <v>0</v>
      </c>
      <c r="I23" s="42">
        <f>'10a'!L1014</f>
        <v>0</v>
      </c>
    </row>
    <row r="24" spans="1:9" ht="11.25" customHeight="1" thickBot="1" x14ac:dyDescent="0.25">
      <c r="A24" s="49">
        <f>IF(E24=0,0,IF(COUNTBLANK(E24)=1,0,COUNTA($E$15:E24)))</f>
        <v>0</v>
      </c>
      <c r="B24" s="21">
        <f t="shared" si="0"/>
        <v>0</v>
      </c>
      <c r="C24" s="296">
        <f>'11a'!C2:I2</f>
        <v>0</v>
      </c>
      <c r="D24" s="297"/>
      <c r="E24" s="100">
        <f>'11a'!P1014</f>
        <v>0</v>
      </c>
      <c r="F24" s="98">
        <f>'11a'!M1014</f>
        <v>0</v>
      </c>
      <c r="G24" s="99">
        <f>'11a'!N1014</f>
        <v>0</v>
      </c>
      <c r="H24" s="99">
        <f>'11a'!O1014</f>
        <v>0</v>
      </c>
      <c r="I24" s="42">
        <f>'11a'!L1014</f>
        <v>0</v>
      </c>
    </row>
    <row r="25" spans="1:9" ht="12" thickBot="1" x14ac:dyDescent="0.25">
      <c r="A25" s="305" t="s">
        <v>36</v>
      </c>
      <c r="B25" s="306"/>
      <c r="C25" s="306"/>
      <c r="D25" s="280"/>
      <c r="E25" s="101">
        <f>SUM(E15:E24)</f>
        <v>0</v>
      </c>
      <c r="F25" s="102">
        <f>SUM(F15:F24)</f>
        <v>0</v>
      </c>
      <c r="G25" s="103">
        <f>SUM(G15:G24)</f>
        <v>0</v>
      </c>
      <c r="H25" s="103">
        <f>SUM(H15:H24)</f>
        <v>0</v>
      </c>
      <c r="I25" s="35">
        <f>SUM(I15:I24)</f>
        <v>0</v>
      </c>
    </row>
    <row r="26" spans="1:9" x14ac:dyDescent="0.2">
      <c r="A26" s="307" t="s">
        <v>37</v>
      </c>
      <c r="B26" s="308"/>
      <c r="C26" s="325"/>
      <c r="D26" s="89">
        <f>'Kops a+c+n'!D47</f>
        <v>0</v>
      </c>
      <c r="E26" s="104">
        <f>ROUND(E25*$D26,2)</f>
        <v>0</v>
      </c>
      <c r="F26" s="36"/>
      <c r="G26" s="36"/>
      <c r="H26" s="36"/>
      <c r="I26" s="36"/>
    </row>
    <row r="27" spans="1:9" x14ac:dyDescent="0.2">
      <c r="A27" s="310" t="s">
        <v>38</v>
      </c>
      <c r="B27" s="311"/>
      <c r="C27" s="322"/>
      <c r="D27" s="90">
        <f>'Kops a+c+n'!D48</f>
        <v>0</v>
      </c>
      <c r="E27" s="105">
        <f>ROUND(E26*$D27,2)</f>
        <v>0</v>
      </c>
      <c r="F27" s="36"/>
      <c r="G27" s="36"/>
      <c r="H27" s="36"/>
      <c r="I27" s="36"/>
    </row>
    <row r="28" spans="1:9" x14ac:dyDescent="0.2">
      <c r="A28" s="313" t="s">
        <v>39</v>
      </c>
      <c r="B28" s="314"/>
      <c r="C28" s="323"/>
      <c r="D28" s="90">
        <f>'Kops a+c+n'!D49</f>
        <v>0</v>
      </c>
      <c r="E28" s="105">
        <f>ROUND(E25*$D28,2)</f>
        <v>0</v>
      </c>
      <c r="F28" s="36"/>
      <c r="G28" s="36"/>
      <c r="H28" s="36"/>
      <c r="I28" s="36"/>
    </row>
    <row r="29" spans="1:9" ht="12" thickBot="1" x14ac:dyDescent="0.25">
      <c r="A29" s="316" t="s">
        <v>40</v>
      </c>
      <c r="B29" s="317"/>
      <c r="C29" s="324"/>
      <c r="D29" s="18"/>
      <c r="E29" s="106">
        <f>SUM(E25:E28)-E27</f>
        <v>0</v>
      </c>
      <c r="F29" s="36"/>
      <c r="G29" s="36"/>
      <c r="H29" s="36"/>
      <c r="I29" s="36"/>
    </row>
    <row r="30" spans="1:9" x14ac:dyDescent="0.2">
      <c r="G30" s="17"/>
    </row>
    <row r="31" spans="1:9" x14ac:dyDescent="0.2">
      <c r="C31" s="13"/>
      <c r="D31" s="13"/>
      <c r="E31" s="13"/>
      <c r="F31" s="19"/>
      <c r="G31" s="19"/>
      <c r="H31" s="19"/>
      <c r="I31" s="19"/>
    </row>
    <row r="34" spans="1:8" x14ac:dyDescent="0.2">
      <c r="A34" s="1" t="s">
        <v>14</v>
      </c>
      <c r="B34" s="13"/>
      <c r="C34" s="319">
        <f>'Kops a+c+n'!C55:H55</f>
        <v>0</v>
      </c>
      <c r="D34" s="319"/>
      <c r="E34" s="319"/>
      <c r="F34" s="319"/>
      <c r="G34" s="319"/>
      <c r="H34" s="319"/>
    </row>
    <row r="35" spans="1:8" x14ac:dyDescent="0.2">
      <c r="A35" s="13"/>
      <c r="B35" s="13"/>
      <c r="C35" s="259" t="s">
        <v>15</v>
      </c>
      <c r="D35" s="259"/>
      <c r="E35" s="259"/>
      <c r="F35" s="259"/>
      <c r="G35" s="259"/>
      <c r="H35" s="259"/>
    </row>
    <row r="36" spans="1:8" x14ac:dyDescent="0.2">
      <c r="A36" s="13"/>
      <c r="B36" s="13"/>
      <c r="C36" s="13"/>
      <c r="D36" s="13"/>
      <c r="E36" s="13"/>
      <c r="F36" s="13"/>
      <c r="G36" s="13"/>
      <c r="H36" s="13"/>
    </row>
    <row r="37" spans="1:8" x14ac:dyDescent="0.2">
      <c r="A37" s="303" t="str">
        <f>'Kops a+c+n'!A58:D58</f>
        <v>Tāme sastādīta</v>
      </c>
      <c r="B37" s="304"/>
      <c r="C37" s="304"/>
      <c r="D37" s="304"/>
      <c r="F37" s="13"/>
      <c r="G37" s="13"/>
      <c r="H37" s="13"/>
    </row>
    <row r="38" spans="1:8" x14ac:dyDescent="0.2">
      <c r="A38" s="13"/>
      <c r="B38" s="13"/>
      <c r="C38" s="13"/>
      <c r="D38" s="13"/>
      <c r="E38" s="13"/>
      <c r="F38" s="13"/>
      <c r="G38" s="13"/>
      <c r="H38" s="13"/>
    </row>
    <row r="39" spans="1:8" x14ac:dyDescent="0.2">
      <c r="A39" s="1" t="s">
        <v>41</v>
      </c>
      <c r="B39" s="13"/>
      <c r="C39" s="326">
        <f>'Kops a+c+n'!C60:H60</f>
        <v>0</v>
      </c>
      <c r="D39" s="326"/>
      <c r="E39" s="326"/>
      <c r="F39" s="326"/>
      <c r="G39" s="326"/>
      <c r="H39" s="326"/>
    </row>
    <row r="40" spans="1:8" x14ac:dyDescent="0.2">
      <c r="A40" s="13"/>
      <c r="B40" s="13"/>
      <c r="C40" s="259" t="s">
        <v>15</v>
      </c>
      <c r="D40" s="259"/>
      <c r="E40" s="259"/>
      <c r="F40" s="259"/>
      <c r="G40" s="259"/>
      <c r="H40" s="259"/>
    </row>
    <row r="41" spans="1:8" x14ac:dyDescent="0.2">
      <c r="A41" s="13"/>
      <c r="B41" s="13"/>
      <c r="C41" s="13"/>
      <c r="D41" s="13"/>
      <c r="E41" s="13"/>
      <c r="F41" s="13"/>
      <c r="G41" s="13"/>
      <c r="H41" s="13"/>
    </row>
    <row r="42" spans="1:8" x14ac:dyDescent="0.2">
      <c r="A42" s="79" t="s">
        <v>43</v>
      </c>
      <c r="B42" s="40"/>
      <c r="C42" s="87">
        <f>'Kops a+c+n'!C63</f>
        <v>0</v>
      </c>
      <c r="D42" s="40"/>
      <c r="F42" s="13"/>
      <c r="G42" s="13"/>
      <c r="H42" s="13"/>
    </row>
    <row r="52" spans="5:9" x14ac:dyDescent="0.2">
      <c r="E52" s="17"/>
      <c r="F52" s="17"/>
      <c r="G52" s="17"/>
      <c r="H52" s="17"/>
      <c r="I52" s="17"/>
    </row>
    <row r="65" spans="3:3" x14ac:dyDescent="0.2">
      <c r="C65" s="1">
        <f>'Kopt a+c+n'!B25:C25</f>
        <v>0</v>
      </c>
    </row>
  </sheetData>
  <mergeCells count="40">
    <mergeCell ref="A26:C26"/>
    <mergeCell ref="A25:D25"/>
    <mergeCell ref="C35:H35"/>
    <mergeCell ref="A37:D37"/>
    <mergeCell ref="C39:H39"/>
    <mergeCell ref="C40:H40"/>
    <mergeCell ref="A27:C27"/>
    <mergeCell ref="A28:C28"/>
    <mergeCell ref="A29:C29"/>
    <mergeCell ref="C34:H34"/>
    <mergeCell ref="C24:D24"/>
    <mergeCell ref="C21:D21"/>
    <mergeCell ref="C22:D22"/>
    <mergeCell ref="C23:D23"/>
    <mergeCell ref="D11:E11"/>
    <mergeCell ref="E13:E14"/>
    <mergeCell ref="C16:D16"/>
    <mergeCell ref="C17:D17"/>
    <mergeCell ref="C18:D18"/>
    <mergeCell ref="C20:D20"/>
    <mergeCell ref="C19:D19"/>
    <mergeCell ref="A13:A14"/>
    <mergeCell ref="B13:B14"/>
    <mergeCell ref="C13:D14"/>
    <mergeCell ref="C5:I5"/>
    <mergeCell ref="C15:D15"/>
    <mergeCell ref="A7:C7"/>
    <mergeCell ref="D7:I7"/>
    <mergeCell ref="F13:H13"/>
    <mergeCell ref="I13:I14"/>
    <mergeCell ref="A8:C8"/>
    <mergeCell ref="D8:I8"/>
    <mergeCell ref="A9:C9"/>
    <mergeCell ref="D9:I9"/>
    <mergeCell ref="D10:E10"/>
    <mergeCell ref="G1:I1"/>
    <mergeCell ref="A2:I2"/>
    <mergeCell ref="C4:I4"/>
    <mergeCell ref="A6:C6"/>
    <mergeCell ref="D6:I6"/>
  </mergeCells>
  <conditionalFormatting sqref="E25:I25 E26:E29 B15:I24">
    <cfRule type="cellIs" dxfId="481" priority="14" operator="equal">
      <formula>0</formula>
    </cfRule>
  </conditionalFormatting>
  <conditionalFormatting sqref="D26:D28">
    <cfRule type="cellIs" dxfId="480" priority="12" operator="equal">
      <formula>0</formula>
    </cfRule>
    <cfRule type="cellIs" dxfId="479" priority="13" operator="equal">
      <formula>0.075</formula>
    </cfRule>
  </conditionalFormatting>
  <conditionalFormatting sqref="D10:E11">
    <cfRule type="cellIs" dxfId="478" priority="11" operator="equal">
      <formula>0</formula>
    </cfRule>
  </conditionalFormatting>
  <conditionalFormatting sqref="D6:I9">
    <cfRule type="cellIs" dxfId="477" priority="10" operator="equal">
      <formula>0</formula>
    </cfRule>
  </conditionalFormatting>
  <conditionalFormatting sqref="C42">
    <cfRule type="cellIs" dxfId="476" priority="9" operator="equal">
      <formula>0</formula>
    </cfRule>
  </conditionalFormatting>
  <conditionalFormatting sqref="C34:H34">
    <cfRule type="cellIs" dxfId="475" priority="8" operator="equal">
      <formula>0</formula>
    </cfRule>
  </conditionalFormatting>
  <conditionalFormatting sqref="C39:H39 B15:B24">
    <cfRule type="cellIs" dxfId="474" priority="7" operator="equal">
      <formula>0</formula>
    </cfRule>
  </conditionalFormatting>
  <conditionalFormatting sqref="C42 C39:H39 C34:H34">
    <cfRule type="cellIs" dxfId="473" priority="6" operator="equal">
      <formula>0</formula>
    </cfRule>
  </conditionalFormatting>
  <conditionalFormatting sqref="A37:D37">
    <cfRule type="cellIs" dxfId="472" priority="5" operator="equal">
      <formula>"0__"</formula>
    </cfRule>
  </conditionalFormatting>
  <conditionalFormatting sqref="A15:A24">
    <cfRule type="cellIs" dxfId="471" priority="1" operator="equal">
      <formula>0</formula>
    </cfRule>
    <cfRule type="cellIs" dxfId="470" priority="2" operator="equal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I65"/>
  <sheetViews>
    <sheetView zoomScaleNormal="100" workbookViewId="0">
      <selection activeCell="A19" sqref="A19:XFD19"/>
    </sheetView>
  </sheetViews>
  <sheetFormatPr defaultColWidth="3.7109375" defaultRowHeight="11.25" x14ac:dyDescent="0.2"/>
  <cols>
    <col min="1" max="1" width="4" style="1" customWidth="1"/>
    <col min="2" max="2" width="5.28515625" style="1" customWidth="1"/>
    <col min="3" max="3" width="28.28515625" style="1" customWidth="1"/>
    <col min="4" max="4" width="6.85546875" style="1" customWidth="1"/>
    <col min="5" max="5" width="11.85546875" style="1" customWidth="1"/>
    <col min="6" max="6" width="9.85546875" style="1" customWidth="1"/>
    <col min="7" max="7" width="10" style="1" customWidth="1"/>
    <col min="8" max="8" width="8.7109375" style="1" customWidth="1"/>
    <col min="9" max="176" width="9.140625" style="1" customWidth="1"/>
    <col min="177" max="177" width="3.7109375" style="1"/>
    <col min="178" max="178" width="4.5703125" style="1" customWidth="1"/>
    <col min="179" max="179" width="5.85546875" style="1" customWidth="1"/>
    <col min="180" max="180" width="36" style="1" customWidth="1"/>
    <col min="181" max="181" width="9.7109375" style="1" customWidth="1"/>
    <col min="182" max="182" width="11.85546875" style="1" customWidth="1"/>
    <col min="183" max="183" width="9" style="1" customWidth="1"/>
    <col min="184" max="184" width="9.7109375" style="1" customWidth="1"/>
    <col min="185" max="185" width="9.28515625" style="1" customWidth="1"/>
    <col min="186" max="186" width="8.7109375" style="1" customWidth="1"/>
    <col min="187" max="187" width="6.85546875" style="1" customWidth="1"/>
    <col min="188" max="432" width="9.140625" style="1" customWidth="1"/>
    <col min="433" max="433" width="3.7109375" style="1"/>
    <col min="434" max="434" width="4.5703125" style="1" customWidth="1"/>
    <col min="435" max="435" width="5.85546875" style="1" customWidth="1"/>
    <col min="436" max="436" width="36" style="1" customWidth="1"/>
    <col min="437" max="437" width="9.7109375" style="1" customWidth="1"/>
    <col min="438" max="438" width="11.85546875" style="1" customWidth="1"/>
    <col min="439" max="439" width="9" style="1" customWidth="1"/>
    <col min="440" max="440" width="9.7109375" style="1" customWidth="1"/>
    <col min="441" max="441" width="9.28515625" style="1" customWidth="1"/>
    <col min="442" max="442" width="8.7109375" style="1" customWidth="1"/>
    <col min="443" max="443" width="6.85546875" style="1" customWidth="1"/>
    <col min="444" max="688" width="9.140625" style="1" customWidth="1"/>
    <col min="689" max="689" width="3.7109375" style="1"/>
    <col min="690" max="690" width="4.5703125" style="1" customWidth="1"/>
    <col min="691" max="691" width="5.85546875" style="1" customWidth="1"/>
    <col min="692" max="692" width="36" style="1" customWidth="1"/>
    <col min="693" max="693" width="9.7109375" style="1" customWidth="1"/>
    <col min="694" max="694" width="11.85546875" style="1" customWidth="1"/>
    <col min="695" max="695" width="9" style="1" customWidth="1"/>
    <col min="696" max="696" width="9.7109375" style="1" customWidth="1"/>
    <col min="697" max="697" width="9.28515625" style="1" customWidth="1"/>
    <col min="698" max="698" width="8.7109375" style="1" customWidth="1"/>
    <col min="699" max="699" width="6.85546875" style="1" customWidth="1"/>
    <col min="700" max="944" width="9.140625" style="1" customWidth="1"/>
    <col min="945" max="945" width="3.7109375" style="1"/>
    <col min="946" max="946" width="4.5703125" style="1" customWidth="1"/>
    <col min="947" max="947" width="5.85546875" style="1" customWidth="1"/>
    <col min="948" max="948" width="36" style="1" customWidth="1"/>
    <col min="949" max="949" width="9.7109375" style="1" customWidth="1"/>
    <col min="950" max="950" width="11.85546875" style="1" customWidth="1"/>
    <col min="951" max="951" width="9" style="1" customWidth="1"/>
    <col min="952" max="952" width="9.7109375" style="1" customWidth="1"/>
    <col min="953" max="953" width="9.28515625" style="1" customWidth="1"/>
    <col min="954" max="954" width="8.7109375" style="1" customWidth="1"/>
    <col min="955" max="955" width="6.85546875" style="1" customWidth="1"/>
    <col min="956" max="1200" width="9.140625" style="1" customWidth="1"/>
    <col min="1201" max="1201" width="3.7109375" style="1"/>
    <col min="1202" max="1202" width="4.5703125" style="1" customWidth="1"/>
    <col min="1203" max="1203" width="5.85546875" style="1" customWidth="1"/>
    <col min="1204" max="1204" width="36" style="1" customWidth="1"/>
    <col min="1205" max="1205" width="9.7109375" style="1" customWidth="1"/>
    <col min="1206" max="1206" width="11.85546875" style="1" customWidth="1"/>
    <col min="1207" max="1207" width="9" style="1" customWidth="1"/>
    <col min="1208" max="1208" width="9.7109375" style="1" customWidth="1"/>
    <col min="1209" max="1209" width="9.28515625" style="1" customWidth="1"/>
    <col min="1210" max="1210" width="8.7109375" style="1" customWidth="1"/>
    <col min="1211" max="1211" width="6.85546875" style="1" customWidth="1"/>
    <col min="1212" max="1456" width="9.140625" style="1" customWidth="1"/>
    <col min="1457" max="1457" width="3.7109375" style="1"/>
    <col min="1458" max="1458" width="4.5703125" style="1" customWidth="1"/>
    <col min="1459" max="1459" width="5.85546875" style="1" customWidth="1"/>
    <col min="1460" max="1460" width="36" style="1" customWidth="1"/>
    <col min="1461" max="1461" width="9.7109375" style="1" customWidth="1"/>
    <col min="1462" max="1462" width="11.85546875" style="1" customWidth="1"/>
    <col min="1463" max="1463" width="9" style="1" customWidth="1"/>
    <col min="1464" max="1464" width="9.7109375" style="1" customWidth="1"/>
    <col min="1465" max="1465" width="9.28515625" style="1" customWidth="1"/>
    <col min="1466" max="1466" width="8.7109375" style="1" customWidth="1"/>
    <col min="1467" max="1467" width="6.85546875" style="1" customWidth="1"/>
    <col min="1468" max="1712" width="9.140625" style="1" customWidth="1"/>
    <col min="1713" max="1713" width="3.7109375" style="1"/>
    <col min="1714" max="1714" width="4.5703125" style="1" customWidth="1"/>
    <col min="1715" max="1715" width="5.85546875" style="1" customWidth="1"/>
    <col min="1716" max="1716" width="36" style="1" customWidth="1"/>
    <col min="1717" max="1717" width="9.7109375" style="1" customWidth="1"/>
    <col min="1718" max="1718" width="11.85546875" style="1" customWidth="1"/>
    <col min="1719" max="1719" width="9" style="1" customWidth="1"/>
    <col min="1720" max="1720" width="9.7109375" style="1" customWidth="1"/>
    <col min="1721" max="1721" width="9.28515625" style="1" customWidth="1"/>
    <col min="1722" max="1722" width="8.7109375" style="1" customWidth="1"/>
    <col min="1723" max="1723" width="6.85546875" style="1" customWidth="1"/>
    <col min="1724" max="1968" width="9.140625" style="1" customWidth="1"/>
    <col min="1969" max="1969" width="3.7109375" style="1"/>
    <col min="1970" max="1970" width="4.5703125" style="1" customWidth="1"/>
    <col min="1971" max="1971" width="5.85546875" style="1" customWidth="1"/>
    <col min="1972" max="1972" width="36" style="1" customWidth="1"/>
    <col min="1973" max="1973" width="9.7109375" style="1" customWidth="1"/>
    <col min="1974" max="1974" width="11.85546875" style="1" customWidth="1"/>
    <col min="1975" max="1975" width="9" style="1" customWidth="1"/>
    <col min="1976" max="1976" width="9.7109375" style="1" customWidth="1"/>
    <col min="1977" max="1977" width="9.28515625" style="1" customWidth="1"/>
    <col min="1978" max="1978" width="8.7109375" style="1" customWidth="1"/>
    <col min="1979" max="1979" width="6.85546875" style="1" customWidth="1"/>
    <col min="1980" max="2224" width="9.140625" style="1" customWidth="1"/>
    <col min="2225" max="2225" width="3.7109375" style="1"/>
    <col min="2226" max="2226" width="4.5703125" style="1" customWidth="1"/>
    <col min="2227" max="2227" width="5.85546875" style="1" customWidth="1"/>
    <col min="2228" max="2228" width="36" style="1" customWidth="1"/>
    <col min="2229" max="2229" width="9.7109375" style="1" customWidth="1"/>
    <col min="2230" max="2230" width="11.85546875" style="1" customWidth="1"/>
    <col min="2231" max="2231" width="9" style="1" customWidth="1"/>
    <col min="2232" max="2232" width="9.7109375" style="1" customWidth="1"/>
    <col min="2233" max="2233" width="9.28515625" style="1" customWidth="1"/>
    <col min="2234" max="2234" width="8.7109375" style="1" customWidth="1"/>
    <col min="2235" max="2235" width="6.85546875" style="1" customWidth="1"/>
    <col min="2236" max="2480" width="9.140625" style="1" customWidth="1"/>
    <col min="2481" max="2481" width="3.7109375" style="1"/>
    <col min="2482" max="2482" width="4.5703125" style="1" customWidth="1"/>
    <col min="2483" max="2483" width="5.85546875" style="1" customWidth="1"/>
    <col min="2484" max="2484" width="36" style="1" customWidth="1"/>
    <col min="2485" max="2485" width="9.7109375" style="1" customWidth="1"/>
    <col min="2486" max="2486" width="11.85546875" style="1" customWidth="1"/>
    <col min="2487" max="2487" width="9" style="1" customWidth="1"/>
    <col min="2488" max="2488" width="9.7109375" style="1" customWidth="1"/>
    <col min="2489" max="2489" width="9.28515625" style="1" customWidth="1"/>
    <col min="2490" max="2490" width="8.7109375" style="1" customWidth="1"/>
    <col min="2491" max="2491" width="6.85546875" style="1" customWidth="1"/>
    <col min="2492" max="2736" width="9.140625" style="1" customWidth="1"/>
    <col min="2737" max="2737" width="3.7109375" style="1"/>
    <col min="2738" max="2738" width="4.5703125" style="1" customWidth="1"/>
    <col min="2739" max="2739" width="5.85546875" style="1" customWidth="1"/>
    <col min="2740" max="2740" width="36" style="1" customWidth="1"/>
    <col min="2741" max="2741" width="9.7109375" style="1" customWidth="1"/>
    <col min="2742" max="2742" width="11.85546875" style="1" customWidth="1"/>
    <col min="2743" max="2743" width="9" style="1" customWidth="1"/>
    <col min="2744" max="2744" width="9.7109375" style="1" customWidth="1"/>
    <col min="2745" max="2745" width="9.28515625" style="1" customWidth="1"/>
    <col min="2746" max="2746" width="8.7109375" style="1" customWidth="1"/>
    <col min="2747" max="2747" width="6.85546875" style="1" customWidth="1"/>
    <col min="2748" max="2992" width="9.140625" style="1" customWidth="1"/>
    <col min="2993" max="2993" width="3.7109375" style="1"/>
    <col min="2994" max="2994" width="4.5703125" style="1" customWidth="1"/>
    <col min="2995" max="2995" width="5.85546875" style="1" customWidth="1"/>
    <col min="2996" max="2996" width="36" style="1" customWidth="1"/>
    <col min="2997" max="2997" width="9.7109375" style="1" customWidth="1"/>
    <col min="2998" max="2998" width="11.85546875" style="1" customWidth="1"/>
    <col min="2999" max="2999" width="9" style="1" customWidth="1"/>
    <col min="3000" max="3000" width="9.7109375" style="1" customWidth="1"/>
    <col min="3001" max="3001" width="9.28515625" style="1" customWidth="1"/>
    <col min="3002" max="3002" width="8.7109375" style="1" customWidth="1"/>
    <col min="3003" max="3003" width="6.85546875" style="1" customWidth="1"/>
    <col min="3004" max="3248" width="9.140625" style="1" customWidth="1"/>
    <col min="3249" max="3249" width="3.7109375" style="1"/>
    <col min="3250" max="3250" width="4.5703125" style="1" customWidth="1"/>
    <col min="3251" max="3251" width="5.85546875" style="1" customWidth="1"/>
    <col min="3252" max="3252" width="36" style="1" customWidth="1"/>
    <col min="3253" max="3253" width="9.7109375" style="1" customWidth="1"/>
    <col min="3254" max="3254" width="11.85546875" style="1" customWidth="1"/>
    <col min="3255" max="3255" width="9" style="1" customWidth="1"/>
    <col min="3256" max="3256" width="9.7109375" style="1" customWidth="1"/>
    <col min="3257" max="3257" width="9.28515625" style="1" customWidth="1"/>
    <col min="3258" max="3258" width="8.7109375" style="1" customWidth="1"/>
    <col min="3259" max="3259" width="6.85546875" style="1" customWidth="1"/>
    <col min="3260" max="3504" width="9.140625" style="1" customWidth="1"/>
    <col min="3505" max="3505" width="3.7109375" style="1"/>
    <col min="3506" max="3506" width="4.5703125" style="1" customWidth="1"/>
    <col min="3507" max="3507" width="5.85546875" style="1" customWidth="1"/>
    <col min="3508" max="3508" width="36" style="1" customWidth="1"/>
    <col min="3509" max="3509" width="9.7109375" style="1" customWidth="1"/>
    <col min="3510" max="3510" width="11.85546875" style="1" customWidth="1"/>
    <col min="3511" max="3511" width="9" style="1" customWidth="1"/>
    <col min="3512" max="3512" width="9.7109375" style="1" customWidth="1"/>
    <col min="3513" max="3513" width="9.28515625" style="1" customWidth="1"/>
    <col min="3514" max="3514" width="8.7109375" style="1" customWidth="1"/>
    <col min="3515" max="3515" width="6.85546875" style="1" customWidth="1"/>
    <col min="3516" max="3760" width="9.140625" style="1" customWidth="1"/>
    <col min="3761" max="3761" width="3.7109375" style="1"/>
    <col min="3762" max="3762" width="4.5703125" style="1" customWidth="1"/>
    <col min="3763" max="3763" width="5.85546875" style="1" customWidth="1"/>
    <col min="3764" max="3764" width="36" style="1" customWidth="1"/>
    <col min="3765" max="3765" width="9.7109375" style="1" customWidth="1"/>
    <col min="3766" max="3766" width="11.85546875" style="1" customWidth="1"/>
    <col min="3767" max="3767" width="9" style="1" customWidth="1"/>
    <col min="3768" max="3768" width="9.7109375" style="1" customWidth="1"/>
    <col min="3769" max="3769" width="9.28515625" style="1" customWidth="1"/>
    <col min="3770" max="3770" width="8.7109375" style="1" customWidth="1"/>
    <col min="3771" max="3771" width="6.85546875" style="1" customWidth="1"/>
    <col min="3772" max="4016" width="9.140625" style="1" customWidth="1"/>
    <col min="4017" max="4017" width="3.7109375" style="1"/>
    <col min="4018" max="4018" width="4.5703125" style="1" customWidth="1"/>
    <col min="4019" max="4019" width="5.85546875" style="1" customWidth="1"/>
    <col min="4020" max="4020" width="36" style="1" customWidth="1"/>
    <col min="4021" max="4021" width="9.7109375" style="1" customWidth="1"/>
    <col min="4022" max="4022" width="11.85546875" style="1" customWidth="1"/>
    <col min="4023" max="4023" width="9" style="1" customWidth="1"/>
    <col min="4024" max="4024" width="9.7109375" style="1" customWidth="1"/>
    <col min="4025" max="4025" width="9.28515625" style="1" customWidth="1"/>
    <col min="4026" max="4026" width="8.7109375" style="1" customWidth="1"/>
    <col min="4027" max="4027" width="6.85546875" style="1" customWidth="1"/>
    <col min="4028" max="4272" width="9.140625" style="1" customWidth="1"/>
    <col min="4273" max="4273" width="3.7109375" style="1"/>
    <col min="4274" max="4274" width="4.5703125" style="1" customWidth="1"/>
    <col min="4275" max="4275" width="5.85546875" style="1" customWidth="1"/>
    <col min="4276" max="4276" width="36" style="1" customWidth="1"/>
    <col min="4277" max="4277" width="9.7109375" style="1" customWidth="1"/>
    <col min="4278" max="4278" width="11.85546875" style="1" customWidth="1"/>
    <col min="4279" max="4279" width="9" style="1" customWidth="1"/>
    <col min="4280" max="4280" width="9.7109375" style="1" customWidth="1"/>
    <col min="4281" max="4281" width="9.28515625" style="1" customWidth="1"/>
    <col min="4282" max="4282" width="8.7109375" style="1" customWidth="1"/>
    <col min="4283" max="4283" width="6.85546875" style="1" customWidth="1"/>
    <col min="4284" max="4528" width="9.140625" style="1" customWidth="1"/>
    <col min="4529" max="4529" width="3.7109375" style="1"/>
    <col min="4530" max="4530" width="4.5703125" style="1" customWidth="1"/>
    <col min="4531" max="4531" width="5.85546875" style="1" customWidth="1"/>
    <col min="4532" max="4532" width="36" style="1" customWidth="1"/>
    <col min="4533" max="4533" width="9.7109375" style="1" customWidth="1"/>
    <col min="4534" max="4534" width="11.85546875" style="1" customWidth="1"/>
    <col min="4535" max="4535" width="9" style="1" customWidth="1"/>
    <col min="4536" max="4536" width="9.7109375" style="1" customWidth="1"/>
    <col min="4537" max="4537" width="9.28515625" style="1" customWidth="1"/>
    <col min="4538" max="4538" width="8.7109375" style="1" customWidth="1"/>
    <col min="4539" max="4539" width="6.85546875" style="1" customWidth="1"/>
    <col min="4540" max="4784" width="9.140625" style="1" customWidth="1"/>
    <col min="4785" max="4785" width="3.7109375" style="1"/>
    <col min="4786" max="4786" width="4.5703125" style="1" customWidth="1"/>
    <col min="4787" max="4787" width="5.85546875" style="1" customWidth="1"/>
    <col min="4788" max="4788" width="36" style="1" customWidth="1"/>
    <col min="4789" max="4789" width="9.7109375" style="1" customWidth="1"/>
    <col min="4790" max="4790" width="11.85546875" style="1" customWidth="1"/>
    <col min="4791" max="4791" width="9" style="1" customWidth="1"/>
    <col min="4792" max="4792" width="9.7109375" style="1" customWidth="1"/>
    <col min="4793" max="4793" width="9.28515625" style="1" customWidth="1"/>
    <col min="4794" max="4794" width="8.7109375" style="1" customWidth="1"/>
    <col min="4795" max="4795" width="6.85546875" style="1" customWidth="1"/>
    <col min="4796" max="5040" width="9.140625" style="1" customWidth="1"/>
    <col min="5041" max="5041" width="3.7109375" style="1"/>
    <col min="5042" max="5042" width="4.5703125" style="1" customWidth="1"/>
    <col min="5043" max="5043" width="5.85546875" style="1" customWidth="1"/>
    <col min="5044" max="5044" width="36" style="1" customWidth="1"/>
    <col min="5045" max="5045" width="9.7109375" style="1" customWidth="1"/>
    <col min="5046" max="5046" width="11.85546875" style="1" customWidth="1"/>
    <col min="5047" max="5047" width="9" style="1" customWidth="1"/>
    <col min="5048" max="5048" width="9.7109375" style="1" customWidth="1"/>
    <col min="5049" max="5049" width="9.28515625" style="1" customWidth="1"/>
    <col min="5050" max="5050" width="8.7109375" style="1" customWidth="1"/>
    <col min="5051" max="5051" width="6.85546875" style="1" customWidth="1"/>
    <col min="5052" max="5296" width="9.140625" style="1" customWidth="1"/>
    <col min="5297" max="5297" width="3.7109375" style="1"/>
    <col min="5298" max="5298" width="4.5703125" style="1" customWidth="1"/>
    <col min="5299" max="5299" width="5.85546875" style="1" customWidth="1"/>
    <col min="5300" max="5300" width="36" style="1" customWidth="1"/>
    <col min="5301" max="5301" width="9.7109375" style="1" customWidth="1"/>
    <col min="5302" max="5302" width="11.85546875" style="1" customWidth="1"/>
    <col min="5303" max="5303" width="9" style="1" customWidth="1"/>
    <col min="5304" max="5304" width="9.7109375" style="1" customWidth="1"/>
    <col min="5305" max="5305" width="9.28515625" style="1" customWidth="1"/>
    <col min="5306" max="5306" width="8.7109375" style="1" customWidth="1"/>
    <col min="5307" max="5307" width="6.85546875" style="1" customWidth="1"/>
    <col min="5308" max="5552" width="9.140625" style="1" customWidth="1"/>
    <col min="5553" max="5553" width="3.7109375" style="1"/>
    <col min="5554" max="5554" width="4.5703125" style="1" customWidth="1"/>
    <col min="5555" max="5555" width="5.85546875" style="1" customWidth="1"/>
    <col min="5556" max="5556" width="36" style="1" customWidth="1"/>
    <col min="5557" max="5557" width="9.7109375" style="1" customWidth="1"/>
    <col min="5558" max="5558" width="11.85546875" style="1" customWidth="1"/>
    <col min="5559" max="5559" width="9" style="1" customWidth="1"/>
    <col min="5560" max="5560" width="9.7109375" style="1" customWidth="1"/>
    <col min="5561" max="5561" width="9.28515625" style="1" customWidth="1"/>
    <col min="5562" max="5562" width="8.7109375" style="1" customWidth="1"/>
    <col min="5563" max="5563" width="6.85546875" style="1" customWidth="1"/>
    <col min="5564" max="5808" width="9.140625" style="1" customWidth="1"/>
    <col min="5809" max="5809" width="3.7109375" style="1"/>
    <col min="5810" max="5810" width="4.5703125" style="1" customWidth="1"/>
    <col min="5811" max="5811" width="5.85546875" style="1" customWidth="1"/>
    <col min="5812" max="5812" width="36" style="1" customWidth="1"/>
    <col min="5813" max="5813" width="9.7109375" style="1" customWidth="1"/>
    <col min="5814" max="5814" width="11.85546875" style="1" customWidth="1"/>
    <col min="5815" max="5815" width="9" style="1" customWidth="1"/>
    <col min="5816" max="5816" width="9.7109375" style="1" customWidth="1"/>
    <col min="5817" max="5817" width="9.28515625" style="1" customWidth="1"/>
    <col min="5818" max="5818" width="8.7109375" style="1" customWidth="1"/>
    <col min="5819" max="5819" width="6.85546875" style="1" customWidth="1"/>
    <col min="5820" max="6064" width="9.140625" style="1" customWidth="1"/>
    <col min="6065" max="6065" width="3.7109375" style="1"/>
    <col min="6066" max="6066" width="4.5703125" style="1" customWidth="1"/>
    <col min="6067" max="6067" width="5.85546875" style="1" customWidth="1"/>
    <col min="6068" max="6068" width="36" style="1" customWidth="1"/>
    <col min="6069" max="6069" width="9.7109375" style="1" customWidth="1"/>
    <col min="6070" max="6070" width="11.85546875" style="1" customWidth="1"/>
    <col min="6071" max="6071" width="9" style="1" customWidth="1"/>
    <col min="6072" max="6072" width="9.7109375" style="1" customWidth="1"/>
    <col min="6073" max="6073" width="9.28515625" style="1" customWidth="1"/>
    <col min="6074" max="6074" width="8.7109375" style="1" customWidth="1"/>
    <col min="6075" max="6075" width="6.85546875" style="1" customWidth="1"/>
    <col min="6076" max="6320" width="9.140625" style="1" customWidth="1"/>
    <col min="6321" max="6321" width="3.7109375" style="1"/>
    <col min="6322" max="6322" width="4.5703125" style="1" customWidth="1"/>
    <col min="6323" max="6323" width="5.85546875" style="1" customWidth="1"/>
    <col min="6324" max="6324" width="36" style="1" customWidth="1"/>
    <col min="6325" max="6325" width="9.7109375" style="1" customWidth="1"/>
    <col min="6326" max="6326" width="11.85546875" style="1" customWidth="1"/>
    <col min="6327" max="6327" width="9" style="1" customWidth="1"/>
    <col min="6328" max="6328" width="9.7109375" style="1" customWidth="1"/>
    <col min="6329" max="6329" width="9.28515625" style="1" customWidth="1"/>
    <col min="6330" max="6330" width="8.7109375" style="1" customWidth="1"/>
    <col min="6331" max="6331" width="6.85546875" style="1" customWidth="1"/>
    <col min="6332" max="6576" width="9.140625" style="1" customWidth="1"/>
    <col min="6577" max="6577" width="3.7109375" style="1"/>
    <col min="6578" max="6578" width="4.5703125" style="1" customWidth="1"/>
    <col min="6579" max="6579" width="5.85546875" style="1" customWidth="1"/>
    <col min="6580" max="6580" width="36" style="1" customWidth="1"/>
    <col min="6581" max="6581" width="9.7109375" style="1" customWidth="1"/>
    <col min="6582" max="6582" width="11.85546875" style="1" customWidth="1"/>
    <col min="6583" max="6583" width="9" style="1" customWidth="1"/>
    <col min="6584" max="6584" width="9.7109375" style="1" customWidth="1"/>
    <col min="6585" max="6585" width="9.28515625" style="1" customWidth="1"/>
    <col min="6586" max="6586" width="8.7109375" style="1" customWidth="1"/>
    <col min="6587" max="6587" width="6.85546875" style="1" customWidth="1"/>
    <col min="6588" max="6832" width="9.140625" style="1" customWidth="1"/>
    <col min="6833" max="6833" width="3.7109375" style="1"/>
    <col min="6834" max="6834" width="4.5703125" style="1" customWidth="1"/>
    <col min="6835" max="6835" width="5.85546875" style="1" customWidth="1"/>
    <col min="6836" max="6836" width="36" style="1" customWidth="1"/>
    <col min="6837" max="6837" width="9.7109375" style="1" customWidth="1"/>
    <col min="6838" max="6838" width="11.85546875" style="1" customWidth="1"/>
    <col min="6839" max="6839" width="9" style="1" customWidth="1"/>
    <col min="6840" max="6840" width="9.7109375" style="1" customWidth="1"/>
    <col min="6841" max="6841" width="9.28515625" style="1" customWidth="1"/>
    <col min="6842" max="6842" width="8.7109375" style="1" customWidth="1"/>
    <col min="6843" max="6843" width="6.85546875" style="1" customWidth="1"/>
    <col min="6844" max="7088" width="9.140625" style="1" customWidth="1"/>
    <col min="7089" max="7089" width="3.7109375" style="1"/>
    <col min="7090" max="7090" width="4.5703125" style="1" customWidth="1"/>
    <col min="7091" max="7091" width="5.85546875" style="1" customWidth="1"/>
    <col min="7092" max="7092" width="36" style="1" customWidth="1"/>
    <col min="7093" max="7093" width="9.7109375" style="1" customWidth="1"/>
    <col min="7094" max="7094" width="11.85546875" style="1" customWidth="1"/>
    <col min="7095" max="7095" width="9" style="1" customWidth="1"/>
    <col min="7096" max="7096" width="9.7109375" style="1" customWidth="1"/>
    <col min="7097" max="7097" width="9.28515625" style="1" customWidth="1"/>
    <col min="7098" max="7098" width="8.7109375" style="1" customWidth="1"/>
    <col min="7099" max="7099" width="6.85546875" style="1" customWidth="1"/>
    <col min="7100" max="7344" width="9.140625" style="1" customWidth="1"/>
    <col min="7345" max="7345" width="3.7109375" style="1"/>
    <col min="7346" max="7346" width="4.5703125" style="1" customWidth="1"/>
    <col min="7347" max="7347" width="5.85546875" style="1" customWidth="1"/>
    <col min="7348" max="7348" width="36" style="1" customWidth="1"/>
    <col min="7349" max="7349" width="9.7109375" style="1" customWidth="1"/>
    <col min="7350" max="7350" width="11.85546875" style="1" customWidth="1"/>
    <col min="7351" max="7351" width="9" style="1" customWidth="1"/>
    <col min="7352" max="7352" width="9.7109375" style="1" customWidth="1"/>
    <col min="7353" max="7353" width="9.28515625" style="1" customWidth="1"/>
    <col min="7354" max="7354" width="8.7109375" style="1" customWidth="1"/>
    <col min="7355" max="7355" width="6.85546875" style="1" customWidth="1"/>
    <col min="7356" max="7600" width="9.140625" style="1" customWidth="1"/>
    <col min="7601" max="7601" width="3.7109375" style="1"/>
    <col min="7602" max="7602" width="4.5703125" style="1" customWidth="1"/>
    <col min="7603" max="7603" width="5.85546875" style="1" customWidth="1"/>
    <col min="7604" max="7604" width="36" style="1" customWidth="1"/>
    <col min="7605" max="7605" width="9.7109375" style="1" customWidth="1"/>
    <col min="7606" max="7606" width="11.85546875" style="1" customWidth="1"/>
    <col min="7607" max="7607" width="9" style="1" customWidth="1"/>
    <col min="7608" max="7608" width="9.7109375" style="1" customWidth="1"/>
    <col min="7609" max="7609" width="9.28515625" style="1" customWidth="1"/>
    <col min="7610" max="7610" width="8.7109375" style="1" customWidth="1"/>
    <col min="7611" max="7611" width="6.85546875" style="1" customWidth="1"/>
    <col min="7612" max="7856" width="9.140625" style="1" customWidth="1"/>
    <col min="7857" max="7857" width="3.7109375" style="1"/>
    <col min="7858" max="7858" width="4.5703125" style="1" customWidth="1"/>
    <col min="7859" max="7859" width="5.85546875" style="1" customWidth="1"/>
    <col min="7860" max="7860" width="36" style="1" customWidth="1"/>
    <col min="7861" max="7861" width="9.7109375" style="1" customWidth="1"/>
    <col min="7862" max="7862" width="11.85546875" style="1" customWidth="1"/>
    <col min="7863" max="7863" width="9" style="1" customWidth="1"/>
    <col min="7864" max="7864" width="9.7109375" style="1" customWidth="1"/>
    <col min="7865" max="7865" width="9.28515625" style="1" customWidth="1"/>
    <col min="7866" max="7866" width="8.7109375" style="1" customWidth="1"/>
    <col min="7867" max="7867" width="6.85546875" style="1" customWidth="1"/>
    <col min="7868" max="8112" width="9.140625" style="1" customWidth="1"/>
    <col min="8113" max="8113" width="3.7109375" style="1"/>
    <col min="8114" max="8114" width="4.5703125" style="1" customWidth="1"/>
    <col min="8115" max="8115" width="5.85546875" style="1" customWidth="1"/>
    <col min="8116" max="8116" width="36" style="1" customWidth="1"/>
    <col min="8117" max="8117" width="9.7109375" style="1" customWidth="1"/>
    <col min="8118" max="8118" width="11.85546875" style="1" customWidth="1"/>
    <col min="8119" max="8119" width="9" style="1" customWidth="1"/>
    <col min="8120" max="8120" width="9.7109375" style="1" customWidth="1"/>
    <col min="8121" max="8121" width="9.28515625" style="1" customWidth="1"/>
    <col min="8122" max="8122" width="8.7109375" style="1" customWidth="1"/>
    <col min="8123" max="8123" width="6.85546875" style="1" customWidth="1"/>
    <col min="8124" max="8368" width="9.140625" style="1" customWidth="1"/>
    <col min="8369" max="8369" width="3.7109375" style="1"/>
    <col min="8370" max="8370" width="4.5703125" style="1" customWidth="1"/>
    <col min="8371" max="8371" width="5.85546875" style="1" customWidth="1"/>
    <col min="8372" max="8372" width="36" style="1" customWidth="1"/>
    <col min="8373" max="8373" width="9.7109375" style="1" customWidth="1"/>
    <col min="8374" max="8374" width="11.85546875" style="1" customWidth="1"/>
    <col min="8375" max="8375" width="9" style="1" customWidth="1"/>
    <col min="8376" max="8376" width="9.7109375" style="1" customWidth="1"/>
    <col min="8377" max="8377" width="9.28515625" style="1" customWidth="1"/>
    <col min="8378" max="8378" width="8.7109375" style="1" customWidth="1"/>
    <col min="8379" max="8379" width="6.85546875" style="1" customWidth="1"/>
    <col min="8380" max="8624" width="9.140625" style="1" customWidth="1"/>
    <col min="8625" max="8625" width="3.7109375" style="1"/>
    <col min="8626" max="8626" width="4.5703125" style="1" customWidth="1"/>
    <col min="8627" max="8627" width="5.85546875" style="1" customWidth="1"/>
    <col min="8628" max="8628" width="36" style="1" customWidth="1"/>
    <col min="8629" max="8629" width="9.7109375" style="1" customWidth="1"/>
    <col min="8630" max="8630" width="11.85546875" style="1" customWidth="1"/>
    <col min="8631" max="8631" width="9" style="1" customWidth="1"/>
    <col min="8632" max="8632" width="9.7109375" style="1" customWidth="1"/>
    <col min="8633" max="8633" width="9.28515625" style="1" customWidth="1"/>
    <col min="8634" max="8634" width="8.7109375" style="1" customWidth="1"/>
    <col min="8635" max="8635" width="6.85546875" style="1" customWidth="1"/>
    <col min="8636" max="8880" width="9.140625" style="1" customWidth="1"/>
    <col min="8881" max="8881" width="3.7109375" style="1"/>
    <col min="8882" max="8882" width="4.5703125" style="1" customWidth="1"/>
    <col min="8883" max="8883" width="5.85546875" style="1" customWidth="1"/>
    <col min="8884" max="8884" width="36" style="1" customWidth="1"/>
    <col min="8885" max="8885" width="9.7109375" style="1" customWidth="1"/>
    <col min="8886" max="8886" width="11.85546875" style="1" customWidth="1"/>
    <col min="8887" max="8887" width="9" style="1" customWidth="1"/>
    <col min="8888" max="8888" width="9.7109375" style="1" customWidth="1"/>
    <col min="8889" max="8889" width="9.28515625" style="1" customWidth="1"/>
    <col min="8890" max="8890" width="8.7109375" style="1" customWidth="1"/>
    <col min="8891" max="8891" width="6.85546875" style="1" customWidth="1"/>
    <col min="8892" max="9136" width="9.140625" style="1" customWidth="1"/>
    <col min="9137" max="9137" width="3.7109375" style="1"/>
    <col min="9138" max="9138" width="4.5703125" style="1" customWidth="1"/>
    <col min="9139" max="9139" width="5.85546875" style="1" customWidth="1"/>
    <col min="9140" max="9140" width="36" style="1" customWidth="1"/>
    <col min="9141" max="9141" width="9.7109375" style="1" customWidth="1"/>
    <col min="9142" max="9142" width="11.85546875" style="1" customWidth="1"/>
    <col min="9143" max="9143" width="9" style="1" customWidth="1"/>
    <col min="9144" max="9144" width="9.7109375" style="1" customWidth="1"/>
    <col min="9145" max="9145" width="9.28515625" style="1" customWidth="1"/>
    <col min="9146" max="9146" width="8.7109375" style="1" customWidth="1"/>
    <col min="9147" max="9147" width="6.85546875" style="1" customWidth="1"/>
    <col min="9148" max="9392" width="9.140625" style="1" customWidth="1"/>
    <col min="9393" max="9393" width="3.7109375" style="1"/>
    <col min="9394" max="9394" width="4.5703125" style="1" customWidth="1"/>
    <col min="9395" max="9395" width="5.85546875" style="1" customWidth="1"/>
    <col min="9396" max="9396" width="36" style="1" customWidth="1"/>
    <col min="9397" max="9397" width="9.7109375" style="1" customWidth="1"/>
    <col min="9398" max="9398" width="11.85546875" style="1" customWidth="1"/>
    <col min="9399" max="9399" width="9" style="1" customWidth="1"/>
    <col min="9400" max="9400" width="9.7109375" style="1" customWidth="1"/>
    <col min="9401" max="9401" width="9.28515625" style="1" customWidth="1"/>
    <col min="9402" max="9402" width="8.7109375" style="1" customWidth="1"/>
    <col min="9403" max="9403" width="6.85546875" style="1" customWidth="1"/>
    <col min="9404" max="9648" width="9.140625" style="1" customWidth="1"/>
    <col min="9649" max="9649" width="3.7109375" style="1"/>
    <col min="9650" max="9650" width="4.5703125" style="1" customWidth="1"/>
    <col min="9651" max="9651" width="5.85546875" style="1" customWidth="1"/>
    <col min="9652" max="9652" width="36" style="1" customWidth="1"/>
    <col min="9653" max="9653" width="9.7109375" style="1" customWidth="1"/>
    <col min="9654" max="9654" width="11.85546875" style="1" customWidth="1"/>
    <col min="9655" max="9655" width="9" style="1" customWidth="1"/>
    <col min="9656" max="9656" width="9.7109375" style="1" customWidth="1"/>
    <col min="9657" max="9657" width="9.28515625" style="1" customWidth="1"/>
    <col min="9658" max="9658" width="8.7109375" style="1" customWidth="1"/>
    <col min="9659" max="9659" width="6.85546875" style="1" customWidth="1"/>
    <col min="9660" max="9904" width="9.140625" style="1" customWidth="1"/>
    <col min="9905" max="9905" width="3.7109375" style="1"/>
    <col min="9906" max="9906" width="4.5703125" style="1" customWidth="1"/>
    <col min="9907" max="9907" width="5.85546875" style="1" customWidth="1"/>
    <col min="9908" max="9908" width="36" style="1" customWidth="1"/>
    <col min="9909" max="9909" width="9.7109375" style="1" customWidth="1"/>
    <col min="9910" max="9910" width="11.85546875" style="1" customWidth="1"/>
    <col min="9911" max="9911" width="9" style="1" customWidth="1"/>
    <col min="9912" max="9912" width="9.7109375" style="1" customWidth="1"/>
    <col min="9913" max="9913" width="9.28515625" style="1" customWidth="1"/>
    <col min="9914" max="9914" width="8.7109375" style="1" customWidth="1"/>
    <col min="9915" max="9915" width="6.85546875" style="1" customWidth="1"/>
    <col min="9916" max="10160" width="9.140625" style="1" customWidth="1"/>
    <col min="10161" max="10161" width="3.7109375" style="1"/>
    <col min="10162" max="10162" width="4.5703125" style="1" customWidth="1"/>
    <col min="10163" max="10163" width="5.85546875" style="1" customWidth="1"/>
    <col min="10164" max="10164" width="36" style="1" customWidth="1"/>
    <col min="10165" max="10165" width="9.7109375" style="1" customWidth="1"/>
    <col min="10166" max="10166" width="11.85546875" style="1" customWidth="1"/>
    <col min="10167" max="10167" width="9" style="1" customWidth="1"/>
    <col min="10168" max="10168" width="9.7109375" style="1" customWidth="1"/>
    <col min="10169" max="10169" width="9.28515625" style="1" customWidth="1"/>
    <col min="10170" max="10170" width="8.7109375" style="1" customWidth="1"/>
    <col min="10171" max="10171" width="6.85546875" style="1" customWidth="1"/>
    <col min="10172" max="10416" width="9.140625" style="1" customWidth="1"/>
    <col min="10417" max="10417" width="3.7109375" style="1"/>
    <col min="10418" max="10418" width="4.5703125" style="1" customWidth="1"/>
    <col min="10419" max="10419" width="5.85546875" style="1" customWidth="1"/>
    <col min="10420" max="10420" width="36" style="1" customWidth="1"/>
    <col min="10421" max="10421" width="9.7109375" style="1" customWidth="1"/>
    <col min="10422" max="10422" width="11.85546875" style="1" customWidth="1"/>
    <col min="10423" max="10423" width="9" style="1" customWidth="1"/>
    <col min="10424" max="10424" width="9.7109375" style="1" customWidth="1"/>
    <col min="10425" max="10425" width="9.28515625" style="1" customWidth="1"/>
    <col min="10426" max="10426" width="8.7109375" style="1" customWidth="1"/>
    <col min="10427" max="10427" width="6.85546875" style="1" customWidth="1"/>
    <col min="10428" max="10672" width="9.140625" style="1" customWidth="1"/>
    <col min="10673" max="10673" width="3.7109375" style="1"/>
    <col min="10674" max="10674" width="4.5703125" style="1" customWidth="1"/>
    <col min="10675" max="10675" width="5.85546875" style="1" customWidth="1"/>
    <col min="10676" max="10676" width="36" style="1" customWidth="1"/>
    <col min="10677" max="10677" width="9.7109375" style="1" customWidth="1"/>
    <col min="10678" max="10678" width="11.85546875" style="1" customWidth="1"/>
    <col min="10679" max="10679" width="9" style="1" customWidth="1"/>
    <col min="10680" max="10680" width="9.7109375" style="1" customWidth="1"/>
    <col min="10681" max="10681" width="9.28515625" style="1" customWidth="1"/>
    <col min="10682" max="10682" width="8.7109375" style="1" customWidth="1"/>
    <col min="10683" max="10683" width="6.85546875" style="1" customWidth="1"/>
    <col min="10684" max="10928" width="9.140625" style="1" customWidth="1"/>
    <col min="10929" max="10929" width="3.7109375" style="1"/>
    <col min="10930" max="10930" width="4.5703125" style="1" customWidth="1"/>
    <col min="10931" max="10931" width="5.85546875" style="1" customWidth="1"/>
    <col min="10932" max="10932" width="36" style="1" customWidth="1"/>
    <col min="10933" max="10933" width="9.7109375" style="1" customWidth="1"/>
    <col min="10934" max="10934" width="11.85546875" style="1" customWidth="1"/>
    <col min="10935" max="10935" width="9" style="1" customWidth="1"/>
    <col min="10936" max="10936" width="9.7109375" style="1" customWidth="1"/>
    <col min="10937" max="10937" width="9.28515625" style="1" customWidth="1"/>
    <col min="10938" max="10938" width="8.7109375" style="1" customWidth="1"/>
    <col min="10939" max="10939" width="6.85546875" style="1" customWidth="1"/>
    <col min="10940" max="11184" width="9.140625" style="1" customWidth="1"/>
    <col min="11185" max="11185" width="3.7109375" style="1"/>
    <col min="11186" max="11186" width="4.5703125" style="1" customWidth="1"/>
    <col min="11187" max="11187" width="5.85546875" style="1" customWidth="1"/>
    <col min="11188" max="11188" width="36" style="1" customWidth="1"/>
    <col min="11189" max="11189" width="9.7109375" style="1" customWidth="1"/>
    <col min="11190" max="11190" width="11.85546875" style="1" customWidth="1"/>
    <col min="11191" max="11191" width="9" style="1" customWidth="1"/>
    <col min="11192" max="11192" width="9.7109375" style="1" customWidth="1"/>
    <col min="11193" max="11193" width="9.28515625" style="1" customWidth="1"/>
    <col min="11194" max="11194" width="8.7109375" style="1" customWidth="1"/>
    <col min="11195" max="11195" width="6.85546875" style="1" customWidth="1"/>
    <col min="11196" max="11440" width="9.140625" style="1" customWidth="1"/>
    <col min="11441" max="11441" width="3.7109375" style="1"/>
    <col min="11442" max="11442" width="4.5703125" style="1" customWidth="1"/>
    <col min="11443" max="11443" width="5.85546875" style="1" customWidth="1"/>
    <col min="11444" max="11444" width="36" style="1" customWidth="1"/>
    <col min="11445" max="11445" width="9.7109375" style="1" customWidth="1"/>
    <col min="11446" max="11446" width="11.85546875" style="1" customWidth="1"/>
    <col min="11447" max="11447" width="9" style="1" customWidth="1"/>
    <col min="11448" max="11448" width="9.7109375" style="1" customWidth="1"/>
    <col min="11449" max="11449" width="9.28515625" style="1" customWidth="1"/>
    <col min="11450" max="11450" width="8.7109375" style="1" customWidth="1"/>
    <col min="11451" max="11451" width="6.85546875" style="1" customWidth="1"/>
    <col min="11452" max="11696" width="9.140625" style="1" customWidth="1"/>
    <col min="11697" max="11697" width="3.7109375" style="1"/>
    <col min="11698" max="11698" width="4.5703125" style="1" customWidth="1"/>
    <col min="11699" max="11699" width="5.85546875" style="1" customWidth="1"/>
    <col min="11700" max="11700" width="36" style="1" customWidth="1"/>
    <col min="11701" max="11701" width="9.7109375" style="1" customWidth="1"/>
    <col min="11702" max="11702" width="11.85546875" style="1" customWidth="1"/>
    <col min="11703" max="11703" width="9" style="1" customWidth="1"/>
    <col min="11704" max="11704" width="9.7109375" style="1" customWidth="1"/>
    <col min="11705" max="11705" width="9.28515625" style="1" customWidth="1"/>
    <col min="11706" max="11706" width="8.7109375" style="1" customWidth="1"/>
    <col min="11707" max="11707" width="6.85546875" style="1" customWidth="1"/>
    <col min="11708" max="11952" width="9.140625" style="1" customWidth="1"/>
    <col min="11953" max="11953" width="3.7109375" style="1"/>
    <col min="11954" max="11954" width="4.5703125" style="1" customWidth="1"/>
    <col min="11955" max="11955" width="5.85546875" style="1" customWidth="1"/>
    <col min="11956" max="11956" width="36" style="1" customWidth="1"/>
    <col min="11957" max="11957" width="9.7109375" style="1" customWidth="1"/>
    <col min="11958" max="11958" width="11.85546875" style="1" customWidth="1"/>
    <col min="11959" max="11959" width="9" style="1" customWidth="1"/>
    <col min="11960" max="11960" width="9.7109375" style="1" customWidth="1"/>
    <col min="11961" max="11961" width="9.28515625" style="1" customWidth="1"/>
    <col min="11962" max="11962" width="8.7109375" style="1" customWidth="1"/>
    <col min="11963" max="11963" width="6.85546875" style="1" customWidth="1"/>
    <col min="11964" max="12208" width="9.140625" style="1" customWidth="1"/>
    <col min="12209" max="12209" width="3.7109375" style="1"/>
    <col min="12210" max="12210" width="4.5703125" style="1" customWidth="1"/>
    <col min="12211" max="12211" width="5.85546875" style="1" customWidth="1"/>
    <col min="12212" max="12212" width="36" style="1" customWidth="1"/>
    <col min="12213" max="12213" width="9.7109375" style="1" customWidth="1"/>
    <col min="12214" max="12214" width="11.85546875" style="1" customWidth="1"/>
    <col min="12215" max="12215" width="9" style="1" customWidth="1"/>
    <col min="12216" max="12216" width="9.7109375" style="1" customWidth="1"/>
    <col min="12217" max="12217" width="9.28515625" style="1" customWidth="1"/>
    <col min="12218" max="12218" width="8.7109375" style="1" customWidth="1"/>
    <col min="12219" max="12219" width="6.85546875" style="1" customWidth="1"/>
    <col min="12220" max="12464" width="9.140625" style="1" customWidth="1"/>
    <col min="12465" max="12465" width="3.7109375" style="1"/>
    <col min="12466" max="12466" width="4.5703125" style="1" customWidth="1"/>
    <col min="12467" max="12467" width="5.85546875" style="1" customWidth="1"/>
    <col min="12468" max="12468" width="36" style="1" customWidth="1"/>
    <col min="12469" max="12469" width="9.7109375" style="1" customWidth="1"/>
    <col min="12470" max="12470" width="11.85546875" style="1" customWidth="1"/>
    <col min="12471" max="12471" width="9" style="1" customWidth="1"/>
    <col min="12472" max="12472" width="9.7109375" style="1" customWidth="1"/>
    <col min="12473" max="12473" width="9.28515625" style="1" customWidth="1"/>
    <col min="12474" max="12474" width="8.7109375" style="1" customWidth="1"/>
    <col min="12475" max="12475" width="6.85546875" style="1" customWidth="1"/>
    <col min="12476" max="12720" width="9.140625" style="1" customWidth="1"/>
    <col min="12721" max="12721" width="3.7109375" style="1"/>
    <col min="12722" max="12722" width="4.5703125" style="1" customWidth="1"/>
    <col min="12723" max="12723" width="5.85546875" style="1" customWidth="1"/>
    <col min="12724" max="12724" width="36" style="1" customWidth="1"/>
    <col min="12725" max="12725" width="9.7109375" style="1" customWidth="1"/>
    <col min="12726" max="12726" width="11.85546875" style="1" customWidth="1"/>
    <col min="12727" max="12727" width="9" style="1" customWidth="1"/>
    <col min="12728" max="12728" width="9.7109375" style="1" customWidth="1"/>
    <col min="12729" max="12729" width="9.28515625" style="1" customWidth="1"/>
    <col min="12730" max="12730" width="8.7109375" style="1" customWidth="1"/>
    <col min="12731" max="12731" width="6.85546875" style="1" customWidth="1"/>
    <col min="12732" max="12976" width="9.140625" style="1" customWidth="1"/>
    <col min="12977" max="12977" width="3.7109375" style="1"/>
    <col min="12978" max="12978" width="4.5703125" style="1" customWidth="1"/>
    <col min="12979" max="12979" width="5.85546875" style="1" customWidth="1"/>
    <col min="12980" max="12980" width="36" style="1" customWidth="1"/>
    <col min="12981" max="12981" width="9.7109375" style="1" customWidth="1"/>
    <col min="12982" max="12982" width="11.85546875" style="1" customWidth="1"/>
    <col min="12983" max="12983" width="9" style="1" customWidth="1"/>
    <col min="12984" max="12984" width="9.7109375" style="1" customWidth="1"/>
    <col min="12985" max="12985" width="9.28515625" style="1" customWidth="1"/>
    <col min="12986" max="12986" width="8.7109375" style="1" customWidth="1"/>
    <col min="12987" max="12987" width="6.85546875" style="1" customWidth="1"/>
    <col min="12988" max="13232" width="9.140625" style="1" customWidth="1"/>
    <col min="13233" max="13233" width="3.7109375" style="1"/>
    <col min="13234" max="13234" width="4.5703125" style="1" customWidth="1"/>
    <col min="13235" max="13235" width="5.85546875" style="1" customWidth="1"/>
    <col min="13236" max="13236" width="36" style="1" customWidth="1"/>
    <col min="13237" max="13237" width="9.7109375" style="1" customWidth="1"/>
    <col min="13238" max="13238" width="11.85546875" style="1" customWidth="1"/>
    <col min="13239" max="13239" width="9" style="1" customWidth="1"/>
    <col min="13240" max="13240" width="9.7109375" style="1" customWidth="1"/>
    <col min="13241" max="13241" width="9.28515625" style="1" customWidth="1"/>
    <col min="13242" max="13242" width="8.7109375" style="1" customWidth="1"/>
    <col min="13243" max="13243" width="6.85546875" style="1" customWidth="1"/>
    <col min="13244" max="13488" width="9.140625" style="1" customWidth="1"/>
    <col min="13489" max="13489" width="3.7109375" style="1"/>
    <col min="13490" max="13490" width="4.5703125" style="1" customWidth="1"/>
    <col min="13491" max="13491" width="5.85546875" style="1" customWidth="1"/>
    <col min="13492" max="13492" width="36" style="1" customWidth="1"/>
    <col min="13493" max="13493" width="9.7109375" style="1" customWidth="1"/>
    <col min="13494" max="13494" width="11.85546875" style="1" customWidth="1"/>
    <col min="13495" max="13495" width="9" style="1" customWidth="1"/>
    <col min="13496" max="13496" width="9.7109375" style="1" customWidth="1"/>
    <col min="13497" max="13497" width="9.28515625" style="1" customWidth="1"/>
    <col min="13498" max="13498" width="8.7109375" style="1" customWidth="1"/>
    <col min="13499" max="13499" width="6.85546875" style="1" customWidth="1"/>
    <col min="13500" max="13744" width="9.140625" style="1" customWidth="1"/>
    <col min="13745" max="13745" width="3.7109375" style="1"/>
    <col min="13746" max="13746" width="4.5703125" style="1" customWidth="1"/>
    <col min="13747" max="13747" width="5.85546875" style="1" customWidth="1"/>
    <col min="13748" max="13748" width="36" style="1" customWidth="1"/>
    <col min="13749" max="13749" width="9.7109375" style="1" customWidth="1"/>
    <col min="13750" max="13750" width="11.85546875" style="1" customWidth="1"/>
    <col min="13751" max="13751" width="9" style="1" customWidth="1"/>
    <col min="13752" max="13752" width="9.7109375" style="1" customWidth="1"/>
    <col min="13753" max="13753" width="9.28515625" style="1" customWidth="1"/>
    <col min="13754" max="13754" width="8.7109375" style="1" customWidth="1"/>
    <col min="13755" max="13755" width="6.85546875" style="1" customWidth="1"/>
    <col min="13756" max="14000" width="9.140625" style="1" customWidth="1"/>
    <col min="14001" max="14001" width="3.7109375" style="1"/>
    <col min="14002" max="14002" width="4.5703125" style="1" customWidth="1"/>
    <col min="14003" max="14003" width="5.85546875" style="1" customWidth="1"/>
    <col min="14004" max="14004" width="36" style="1" customWidth="1"/>
    <col min="14005" max="14005" width="9.7109375" style="1" customWidth="1"/>
    <col min="14006" max="14006" width="11.85546875" style="1" customWidth="1"/>
    <col min="14007" max="14007" width="9" style="1" customWidth="1"/>
    <col min="14008" max="14008" width="9.7109375" style="1" customWidth="1"/>
    <col min="14009" max="14009" width="9.28515625" style="1" customWidth="1"/>
    <col min="14010" max="14010" width="8.7109375" style="1" customWidth="1"/>
    <col min="14011" max="14011" width="6.85546875" style="1" customWidth="1"/>
    <col min="14012" max="14256" width="9.140625" style="1" customWidth="1"/>
    <col min="14257" max="14257" width="3.7109375" style="1"/>
    <col min="14258" max="14258" width="4.5703125" style="1" customWidth="1"/>
    <col min="14259" max="14259" width="5.85546875" style="1" customWidth="1"/>
    <col min="14260" max="14260" width="36" style="1" customWidth="1"/>
    <col min="14261" max="14261" width="9.7109375" style="1" customWidth="1"/>
    <col min="14262" max="14262" width="11.85546875" style="1" customWidth="1"/>
    <col min="14263" max="14263" width="9" style="1" customWidth="1"/>
    <col min="14264" max="14264" width="9.7109375" style="1" customWidth="1"/>
    <col min="14265" max="14265" width="9.28515625" style="1" customWidth="1"/>
    <col min="14266" max="14266" width="8.7109375" style="1" customWidth="1"/>
    <col min="14267" max="14267" width="6.85546875" style="1" customWidth="1"/>
    <col min="14268" max="14512" width="9.140625" style="1" customWidth="1"/>
    <col min="14513" max="14513" width="3.7109375" style="1"/>
    <col min="14514" max="14514" width="4.5703125" style="1" customWidth="1"/>
    <col min="14515" max="14515" width="5.85546875" style="1" customWidth="1"/>
    <col min="14516" max="14516" width="36" style="1" customWidth="1"/>
    <col min="14517" max="14517" width="9.7109375" style="1" customWidth="1"/>
    <col min="14518" max="14518" width="11.85546875" style="1" customWidth="1"/>
    <col min="14519" max="14519" width="9" style="1" customWidth="1"/>
    <col min="14520" max="14520" width="9.7109375" style="1" customWidth="1"/>
    <col min="14521" max="14521" width="9.28515625" style="1" customWidth="1"/>
    <col min="14522" max="14522" width="8.7109375" style="1" customWidth="1"/>
    <col min="14523" max="14523" width="6.85546875" style="1" customWidth="1"/>
    <col min="14524" max="14768" width="9.140625" style="1" customWidth="1"/>
    <col min="14769" max="14769" width="3.7109375" style="1"/>
    <col min="14770" max="14770" width="4.5703125" style="1" customWidth="1"/>
    <col min="14771" max="14771" width="5.85546875" style="1" customWidth="1"/>
    <col min="14772" max="14772" width="36" style="1" customWidth="1"/>
    <col min="14773" max="14773" width="9.7109375" style="1" customWidth="1"/>
    <col min="14774" max="14774" width="11.85546875" style="1" customWidth="1"/>
    <col min="14775" max="14775" width="9" style="1" customWidth="1"/>
    <col min="14776" max="14776" width="9.7109375" style="1" customWidth="1"/>
    <col min="14777" max="14777" width="9.28515625" style="1" customWidth="1"/>
    <col min="14778" max="14778" width="8.7109375" style="1" customWidth="1"/>
    <col min="14779" max="14779" width="6.85546875" style="1" customWidth="1"/>
    <col min="14780" max="15024" width="9.140625" style="1" customWidth="1"/>
    <col min="15025" max="15025" width="3.7109375" style="1"/>
    <col min="15026" max="15026" width="4.5703125" style="1" customWidth="1"/>
    <col min="15027" max="15027" width="5.85546875" style="1" customWidth="1"/>
    <col min="15028" max="15028" width="36" style="1" customWidth="1"/>
    <col min="15029" max="15029" width="9.7109375" style="1" customWidth="1"/>
    <col min="15030" max="15030" width="11.85546875" style="1" customWidth="1"/>
    <col min="15031" max="15031" width="9" style="1" customWidth="1"/>
    <col min="15032" max="15032" width="9.7109375" style="1" customWidth="1"/>
    <col min="15033" max="15033" width="9.28515625" style="1" customWidth="1"/>
    <col min="15034" max="15034" width="8.7109375" style="1" customWidth="1"/>
    <col min="15035" max="15035" width="6.85546875" style="1" customWidth="1"/>
    <col min="15036" max="15280" width="9.140625" style="1" customWidth="1"/>
    <col min="15281" max="15281" width="3.7109375" style="1"/>
    <col min="15282" max="15282" width="4.5703125" style="1" customWidth="1"/>
    <col min="15283" max="15283" width="5.85546875" style="1" customWidth="1"/>
    <col min="15284" max="15284" width="36" style="1" customWidth="1"/>
    <col min="15285" max="15285" width="9.7109375" style="1" customWidth="1"/>
    <col min="15286" max="15286" width="11.85546875" style="1" customWidth="1"/>
    <col min="15287" max="15287" width="9" style="1" customWidth="1"/>
    <col min="15288" max="15288" width="9.7109375" style="1" customWidth="1"/>
    <col min="15289" max="15289" width="9.28515625" style="1" customWidth="1"/>
    <col min="15290" max="15290" width="8.7109375" style="1" customWidth="1"/>
    <col min="15291" max="15291" width="6.85546875" style="1" customWidth="1"/>
    <col min="15292" max="15536" width="9.140625" style="1" customWidth="1"/>
    <col min="15537" max="15537" width="3.7109375" style="1"/>
    <col min="15538" max="15538" width="4.5703125" style="1" customWidth="1"/>
    <col min="15539" max="15539" width="5.85546875" style="1" customWidth="1"/>
    <col min="15540" max="15540" width="36" style="1" customWidth="1"/>
    <col min="15541" max="15541" width="9.7109375" style="1" customWidth="1"/>
    <col min="15542" max="15542" width="11.85546875" style="1" customWidth="1"/>
    <col min="15543" max="15543" width="9" style="1" customWidth="1"/>
    <col min="15544" max="15544" width="9.7109375" style="1" customWidth="1"/>
    <col min="15545" max="15545" width="9.28515625" style="1" customWidth="1"/>
    <col min="15546" max="15546" width="8.7109375" style="1" customWidth="1"/>
    <col min="15547" max="15547" width="6.85546875" style="1" customWidth="1"/>
    <col min="15548" max="15792" width="9.140625" style="1" customWidth="1"/>
    <col min="15793" max="15793" width="3.7109375" style="1"/>
    <col min="15794" max="15794" width="4.5703125" style="1" customWidth="1"/>
    <col min="15795" max="15795" width="5.85546875" style="1" customWidth="1"/>
    <col min="15796" max="15796" width="36" style="1" customWidth="1"/>
    <col min="15797" max="15797" width="9.7109375" style="1" customWidth="1"/>
    <col min="15798" max="15798" width="11.85546875" style="1" customWidth="1"/>
    <col min="15799" max="15799" width="9" style="1" customWidth="1"/>
    <col min="15800" max="15800" width="9.7109375" style="1" customWidth="1"/>
    <col min="15801" max="15801" width="9.28515625" style="1" customWidth="1"/>
    <col min="15802" max="15802" width="8.7109375" style="1" customWidth="1"/>
    <col min="15803" max="15803" width="6.85546875" style="1" customWidth="1"/>
    <col min="15804" max="16048" width="9.140625" style="1" customWidth="1"/>
    <col min="16049" max="16049" width="3.7109375" style="1"/>
    <col min="16050" max="16050" width="4.5703125" style="1" customWidth="1"/>
    <col min="16051" max="16051" width="5.85546875" style="1" customWidth="1"/>
    <col min="16052" max="16052" width="36" style="1" customWidth="1"/>
    <col min="16053" max="16053" width="9.7109375" style="1" customWidth="1"/>
    <col min="16054" max="16054" width="11.85546875" style="1" customWidth="1"/>
    <col min="16055" max="16055" width="9" style="1" customWidth="1"/>
    <col min="16056" max="16056" width="9.7109375" style="1" customWidth="1"/>
    <col min="16057" max="16057" width="9.28515625" style="1" customWidth="1"/>
    <col min="16058" max="16058" width="8.7109375" style="1" customWidth="1"/>
    <col min="16059" max="16059" width="6.85546875" style="1" customWidth="1"/>
    <col min="16060" max="16304" width="9.140625" style="1" customWidth="1"/>
    <col min="16305" max="16384" width="3.7109375" style="1"/>
  </cols>
  <sheetData>
    <row r="1" spans="1:9" x14ac:dyDescent="0.2">
      <c r="C1" s="4"/>
      <c r="G1" s="261"/>
      <c r="H1" s="261"/>
      <c r="I1" s="261"/>
    </row>
    <row r="2" spans="1:9" x14ac:dyDescent="0.2">
      <c r="A2" s="293" t="s">
        <v>20</v>
      </c>
      <c r="B2" s="293"/>
      <c r="C2" s="293"/>
      <c r="D2" s="293"/>
      <c r="E2" s="293"/>
      <c r="F2" s="293"/>
      <c r="G2" s="293"/>
      <c r="H2" s="293"/>
      <c r="I2" s="293"/>
    </row>
    <row r="3" spans="1:9" x14ac:dyDescent="0.2">
      <c r="A3" s="2"/>
      <c r="B3" s="2"/>
      <c r="C3" s="2"/>
      <c r="D3" s="2"/>
      <c r="E3" s="2"/>
      <c r="F3" s="2"/>
      <c r="G3" s="2"/>
      <c r="H3" s="2"/>
      <c r="I3" s="2"/>
    </row>
    <row r="4" spans="1:9" x14ac:dyDescent="0.2">
      <c r="A4" s="2"/>
      <c r="B4" s="2"/>
      <c r="C4" s="294" t="s">
        <v>21</v>
      </c>
      <c r="D4" s="294"/>
      <c r="E4" s="294"/>
      <c r="F4" s="294"/>
      <c r="G4" s="294"/>
      <c r="H4" s="294"/>
      <c r="I4" s="294"/>
    </row>
    <row r="5" spans="1:9" ht="11.25" customHeight="1" x14ac:dyDescent="0.2">
      <c r="A5" s="93"/>
      <c r="B5" s="93"/>
      <c r="C5" s="295" t="s">
        <v>18</v>
      </c>
      <c r="D5" s="295"/>
      <c r="E5" s="295"/>
      <c r="F5" s="295"/>
      <c r="G5" s="295"/>
      <c r="H5" s="295"/>
      <c r="I5" s="295"/>
    </row>
    <row r="6" spans="1:9" x14ac:dyDescent="0.2">
      <c r="A6" s="275" t="s">
        <v>22</v>
      </c>
      <c r="B6" s="275"/>
      <c r="C6" s="275"/>
      <c r="D6" s="269" t="str">
        <f>'Kopt a+c+n'!B13</f>
        <v>Daudzstāvu dzīvojamās ēkas siltināšana</v>
      </c>
      <c r="E6" s="269"/>
      <c r="F6" s="269"/>
      <c r="G6" s="269"/>
      <c r="H6" s="269"/>
      <c r="I6" s="269"/>
    </row>
    <row r="7" spans="1:9" x14ac:dyDescent="0.2">
      <c r="A7" s="275" t="s">
        <v>6</v>
      </c>
      <c r="B7" s="275"/>
      <c r="C7" s="275"/>
      <c r="D7" s="270" t="str">
        <f>'Kopt a+c+n'!B14</f>
        <v>Daudzstāvu dzīvojamā ēka</v>
      </c>
      <c r="E7" s="270"/>
      <c r="F7" s="270"/>
      <c r="G7" s="270"/>
      <c r="H7" s="270"/>
      <c r="I7" s="270"/>
    </row>
    <row r="8" spans="1:9" x14ac:dyDescent="0.2">
      <c r="A8" s="280" t="s">
        <v>23</v>
      </c>
      <c r="B8" s="280"/>
      <c r="C8" s="280"/>
      <c r="D8" s="270" t="str">
        <f>'Kopt a+c+n'!B15</f>
        <v>Brīvības iela 5, Malta</v>
      </c>
      <c r="E8" s="270"/>
      <c r="F8" s="270"/>
      <c r="G8" s="270"/>
      <c r="H8" s="270"/>
      <c r="I8" s="270"/>
    </row>
    <row r="9" spans="1:9" x14ac:dyDescent="0.2">
      <c r="A9" s="280" t="s">
        <v>24</v>
      </c>
      <c r="B9" s="280"/>
      <c r="C9" s="280"/>
      <c r="D9" s="271">
        <f>'Kopt a+c+n'!B16</f>
        <v>0</v>
      </c>
      <c r="E9" s="271"/>
      <c r="F9" s="271"/>
      <c r="G9" s="271"/>
      <c r="H9" s="271"/>
      <c r="I9" s="271"/>
    </row>
    <row r="10" spans="1:9" x14ac:dyDescent="0.2">
      <c r="C10" s="4" t="s">
        <v>25</v>
      </c>
      <c r="D10" s="281">
        <f>E29</f>
        <v>0</v>
      </c>
      <c r="E10" s="281"/>
      <c r="F10" s="52"/>
      <c r="G10" s="52"/>
      <c r="H10" s="52"/>
      <c r="I10" s="52"/>
    </row>
    <row r="11" spans="1:9" x14ac:dyDescent="0.2">
      <c r="C11" s="4" t="s">
        <v>26</v>
      </c>
      <c r="D11" s="282">
        <f>I25</f>
        <v>0</v>
      </c>
      <c r="E11" s="282"/>
      <c r="F11" s="52"/>
      <c r="G11" s="52"/>
      <c r="H11" s="52"/>
      <c r="I11" s="52"/>
    </row>
    <row r="12" spans="1:9" ht="12" thickBot="1" x14ac:dyDescent="0.25">
      <c r="F12" s="14"/>
      <c r="G12" s="14"/>
      <c r="H12" s="14"/>
      <c r="I12" s="14"/>
    </row>
    <row r="13" spans="1:9" x14ac:dyDescent="0.2">
      <c r="A13" s="285" t="s">
        <v>27</v>
      </c>
      <c r="B13" s="287" t="s">
        <v>28</v>
      </c>
      <c r="C13" s="289" t="s">
        <v>29</v>
      </c>
      <c r="D13" s="290"/>
      <c r="E13" s="283" t="s">
        <v>30</v>
      </c>
      <c r="F13" s="276" t="s">
        <v>31</v>
      </c>
      <c r="G13" s="277"/>
      <c r="H13" s="277"/>
      <c r="I13" s="278" t="s">
        <v>32</v>
      </c>
    </row>
    <row r="14" spans="1:9" ht="23.25" thickBot="1" x14ac:dyDescent="0.25">
      <c r="A14" s="286"/>
      <c r="B14" s="288"/>
      <c r="C14" s="291"/>
      <c r="D14" s="292"/>
      <c r="E14" s="284"/>
      <c r="F14" s="15" t="s">
        <v>33</v>
      </c>
      <c r="G14" s="16" t="s">
        <v>34</v>
      </c>
      <c r="H14" s="16" t="s">
        <v>35</v>
      </c>
      <c r="I14" s="279"/>
    </row>
    <row r="15" spans="1:9" x14ac:dyDescent="0.2">
      <c r="A15" s="48">
        <f>IF(E15=0,0,IF(COUNTBLANK(E15)=1,0,COUNTA($E$15:E15)))</f>
        <v>0</v>
      </c>
      <c r="B15" s="20">
        <f t="shared" ref="B15:B24" si="0">IF(A15=0,0,CONCATENATE("C-",A15))</f>
        <v>0</v>
      </c>
      <c r="C15" s="298" t="str">
        <f>'1c'!C2:I2</f>
        <v>Būvlaukuma ierīkošanas darbi</v>
      </c>
      <c r="D15" s="299"/>
      <c r="E15" s="94">
        <f>'1c'!P28</f>
        <v>0</v>
      </c>
      <c r="F15" s="95">
        <f>'1c'!M28</f>
        <v>0</v>
      </c>
      <c r="G15" s="96">
        <f>'1c'!N28</f>
        <v>0</v>
      </c>
      <c r="H15" s="96">
        <f>'1c'!O28</f>
        <v>0</v>
      </c>
      <c r="I15" s="41">
        <f>'1c'!L28</f>
        <v>0</v>
      </c>
    </row>
    <row r="16" spans="1:9" x14ac:dyDescent="0.2">
      <c r="A16" s="49">
        <f>IF(E16=0,0,IF(COUNTBLANK(E16)=1,0,COUNTA($E$15:E16)))</f>
        <v>0</v>
      </c>
      <c r="B16" s="21">
        <f t="shared" si="0"/>
        <v>0</v>
      </c>
      <c r="C16" s="296" t="str">
        <f>'2c'!C2:I2</f>
        <v>Jumta siltināšanas un remonta darbi</v>
      </c>
      <c r="D16" s="297"/>
      <c r="E16" s="97">
        <f>'2c'!P37</f>
        <v>0</v>
      </c>
      <c r="F16" s="98">
        <f>'2c'!M37</f>
        <v>0</v>
      </c>
      <c r="G16" s="99">
        <f>'2c'!N37</f>
        <v>0</v>
      </c>
      <c r="H16" s="99">
        <f>'2c'!O37</f>
        <v>0</v>
      </c>
      <c r="I16" s="42">
        <f>'2c'!L37</f>
        <v>0</v>
      </c>
    </row>
    <row r="17" spans="1:9" x14ac:dyDescent="0.2">
      <c r="A17" s="49">
        <f>IF(E17=0,0,IF(COUNTBLANK(E17)=1,0,COUNTA($E$15:E17)))</f>
        <v>0</v>
      </c>
      <c r="B17" s="21">
        <f t="shared" si="0"/>
        <v>0</v>
      </c>
      <c r="C17" s="296" t="str">
        <f>'3c'!C2:I2</f>
        <v>Cokola apdare</v>
      </c>
      <c r="D17" s="297"/>
      <c r="E17" s="100">
        <f>'3c'!P34</f>
        <v>0</v>
      </c>
      <c r="F17" s="98">
        <f>'3c'!M34</f>
        <v>0</v>
      </c>
      <c r="G17" s="99">
        <f>'3c'!N34</f>
        <v>0</v>
      </c>
      <c r="H17" s="99">
        <f>'3c'!O34</f>
        <v>0</v>
      </c>
      <c r="I17" s="42">
        <f>'3c'!L34</f>
        <v>0</v>
      </c>
    </row>
    <row r="18" spans="1:9" x14ac:dyDescent="0.2">
      <c r="A18" s="49">
        <f>IF(E18=0,0,IF(COUNTBLANK(E18)=1,0,COUNTA($E$15:E18)))</f>
        <v>0</v>
      </c>
      <c r="B18" s="21">
        <f t="shared" si="0"/>
        <v>0</v>
      </c>
      <c r="C18" s="296" t="str">
        <f>'4c'!C2:I2</f>
        <v>Fasādes apdares darbi</v>
      </c>
      <c r="D18" s="297"/>
      <c r="E18" s="100">
        <f>'4c'!P101</f>
        <v>0</v>
      </c>
      <c r="F18" s="98">
        <f>'4c'!M101</f>
        <v>0</v>
      </c>
      <c r="G18" s="99">
        <f>'4c'!N101</f>
        <v>0</v>
      </c>
      <c r="H18" s="99">
        <f>'4c'!O101</f>
        <v>0</v>
      </c>
      <c r="I18" s="42">
        <f>'4c'!L101</f>
        <v>0</v>
      </c>
    </row>
    <row r="19" spans="1:9" x14ac:dyDescent="0.2">
      <c r="A19" s="49">
        <f>IF(E19=0,0,IF(COUNTBLANK(E19)=1,0,COUNTA($E$15:E19)))</f>
        <v>0</v>
      </c>
      <c r="B19" s="21">
        <f t="shared" si="0"/>
        <v>0</v>
      </c>
      <c r="C19" s="296" t="str">
        <f>'5c'!C2:I2</f>
        <v>Apkure</v>
      </c>
      <c r="D19" s="297"/>
      <c r="E19" s="100">
        <f>'5c'!P52</f>
        <v>0</v>
      </c>
      <c r="F19" s="98">
        <f>'5c'!M52</f>
        <v>0</v>
      </c>
      <c r="G19" s="99">
        <f>'5c'!N52</f>
        <v>0</v>
      </c>
      <c r="H19" s="99">
        <f>'5c'!O52</f>
        <v>0</v>
      </c>
      <c r="I19" s="42">
        <f>'5c'!L52</f>
        <v>0</v>
      </c>
    </row>
    <row r="20" spans="1:9" x14ac:dyDescent="0.2">
      <c r="A20" s="49">
        <f>IF(E20=0,0,IF(COUNTBLANK(E20)=1,0,COUNTA($E$15:E20)))</f>
        <v>0</v>
      </c>
      <c r="B20" s="21">
        <f t="shared" si="0"/>
        <v>0</v>
      </c>
      <c r="C20" s="296" t="str">
        <f>'7c'!C2:I2</f>
        <v>Ūdens, kanalizācijas cauruļvadu nomaiņa</v>
      </c>
      <c r="D20" s="297"/>
      <c r="E20" s="100">
        <f>'7c'!P57</f>
        <v>0</v>
      </c>
      <c r="F20" s="98">
        <f>'7c'!M57</f>
        <v>0</v>
      </c>
      <c r="G20" s="99">
        <f>'7c'!N57</f>
        <v>0</v>
      </c>
      <c r="H20" s="99">
        <f>'7c'!O57</f>
        <v>0</v>
      </c>
      <c r="I20" s="42">
        <f>'7c'!L57</f>
        <v>0</v>
      </c>
    </row>
    <row r="21" spans="1:9" x14ac:dyDescent="0.2">
      <c r="A21" s="49">
        <f>IF(E21=0,0,IF(COUNTBLANK(E21)=1,0,COUNTA($E$15:E21)))</f>
        <v>0</v>
      </c>
      <c r="B21" s="21">
        <f t="shared" si="0"/>
        <v>0</v>
      </c>
      <c r="C21" s="296" t="str">
        <f>'8c'!C2:I2</f>
        <v>Pagraba pārseguma siltināšana</v>
      </c>
      <c r="D21" s="297"/>
      <c r="E21" s="100">
        <f>'8c'!P23</f>
        <v>0</v>
      </c>
      <c r="F21" s="98">
        <f>'8c'!M23</f>
        <v>0</v>
      </c>
      <c r="G21" s="99">
        <f>'8c'!N23</f>
        <v>0</v>
      </c>
      <c r="H21" s="99">
        <f>'8c'!O23</f>
        <v>0</v>
      </c>
      <c r="I21" s="42">
        <f>'8c'!L23</f>
        <v>0</v>
      </c>
    </row>
    <row r="22" spans="1:9" x14ac:dyDescent="0.2">
      <c r="A22" s="49">
        <f>IF(E22=0,0,IF(COUNTBLANK(E22)=1,0,COUNTA($E$15:E22)))</f>
        <v>0</v>
      </c>
      <c r="B22" s="21">
        <f t="shared" si="0"/>
        <v>0</v>
      </c>
      <c r="C22" s="296" t="str">
        <f>'9c'!C2:I2</f>
        <v>Elektromontāžas darbi</v>
      </c>
      <c r="D22" s="297"/>
      <c r="E22" s="100">
        <f>'9c'!P47</f>
        <v>0</v>
      </c>
      <c r="F22" s="98">
        <f>'9c'!M47</f>
        <v>0</v>
      </c>
      <c r="G22" s="99">
        <f>'9c'!N47</f>
        <v>0</v>
      </c>
      <c r="H22" s="99">
        <f>'9c'!O47</f>
        <v>0</v>
      </c>
      <c r="I22" s="42">
        <f>'9c'!L47</f>
        <v>0</v>
      </c>
    </row>
    <row r="23" spans="1:9" x14ac:dyDescent="0.2">
      <c r="A23" s="49">
        <f>IF(E23=0,0,IF(COUNTBLANK(E23)=1,0,COUNTA($E$15:E23)))</f>
        <v>0</v>
      </c>
      <c r="B23" s="21">
        <f t="shared" si="0"/>
        <v>0</v>
      </c>
      <c r="C23" s="296" t="str">
        <f>'10c'!C2:I2</f>
        <v>AER tehnoloģiju uzstādīšana</v>
      </c>
      <c r="D23" s="297"/>
      <c r="E23" s="100">
        <f>'10c'!P1014</f>
        <v>0</v>
      </c>
      <c r="F23" s="98">
        <f>'10c'!M1014</f>
        <v>0</v>
      </c>
      <c r="G23" s="99">
        <f>'10c'!N1014</f>
        <v>0</v>
      </c>
      <c r="H23" s="99">
        <f>'10c'!O1014</f>
        <v>0</v>
      </c>
      <c r="I23" s="42">
        <f>'10c'!L1014</f>
        <v>0</v>
      </c>
    </row>
    <row r="24" spans="1:9" ht="12" thickBot="1" x14ac:dyDescent="0.25">
      <c r="A24" s="49">
        <f>IF(E24=0,0,IF(COUNTBLANK(E24)=1,0,COUNTA($E$15:E24)))</f>
        <v>0</v>
      </c>
      <c r="B24" s="21">
        <f t="shared" si="0"/>
        <v>0</v>
      </c>
      <c r="C24" s="296">
        <f>'11c'!C2:I2</f>
        <v>0</v>
      </c>
      <c r="D24" s="297"/>
      <c r="E24" s="100">
        <f>'11c'!P1014</f>
        <v>0</v>
      </c>
      <c r="F24" s="98">
        <f>'11c'!M1014</f>
        <v>0</v>
      </c>
      <c r="G24" s="99">
        <f>'11c'!N1014</f>
        <v>0</v>
      </c>
      <c r="H24" s="99">
        <f>'11c'!O1014</f>
        <v>0</v>
      </c>
      <c r="I24" s="42">
        <f>'11c'!L1014</f>
        <v>0</v>
      </c>
    </row>
    <row r="25" spans="1:9" ht="12" thickBot="1" x14ac:dyDescent="0.25">
      <c r="A25" s="305" t="s">
        <v>36</v>
      </c>
      <c r="B25" s="306"/>
      <c r="C25" s="306"/>
      <c r="D25" s="280"/>
      <c r="E25" s="101">
        <f>SUM(E15:E24)</f>
        <v>0</v>
      </c>
      <c r="F25" s="102">
        <f>SUM(F15:F24)</f>
        <v>0</v>
      </c>
      <c r="G25" s="103">
        <f>SUM(G15:G24)</f>
        <v>0</v>
      </c>
      <c r="H25" s="103">
        <f>SUM(H15:H24)</f>
        <v>0</v>
      </c>
      <c r="I25" s="35">
        <f>SUM(I15:I24)</f>
        <v>0</v>
      </c>
    </row>
    <row r="26" spans="1:9" x14ac:dyDescent="0.2">
      <c r="A26" s="307" t="s">
        <v>37</v>
      </c>
      <c r="B26" s="308"/>
      <c r="C26" s="325"/>
      <c r="D26" s="89">
        <f>'Kops a+c+n'!D47</f>
        <v>0</v>
      </c>
      <c r="E26" s="104">
        <f>ROUND(E25*$D26,2)</f>
        <v>0</v>
      </c>
      <c r="F26" s="36"/>
      <c r="G26" s="36"/>
      <c r="H26" s="36"/>
      <c r="I26" s="36"/>
    </row>
    <row r="27" spans="1:9" x14ac:dyDescent="0.2">
      <c r="A27" s="310" t="s">
        <v>38</v>
      </c>
      <c r="B27" s="311"/>
      <c r="C27" s="322"/>
      <c r="D27" s="90">
        <f>'Kops a+c+n'!D48</f>
        <v>0</v>
      </c>
      <c r="E27" s="105">
        <f>ROUND(E26*$D27,2)</f>
        <v>0</v>
      </c>
      <c r="F27" s="36"/>
      <c r="G27" s="36"/>
      <c r="H27" s="36"/>
      <c r="I27" s="36"/>
    </row>
    <row r="28" spans="1:9" x14ac:dyDescent="0.2">
      <c r="A28" s="313" t="s">
        <v>39</v>
      </c>
      <c r="B28" s="314"/>
      <c r="C28" s="323"/>
      <c r="D28" s="90">
        <f>'Kops a+c+n'!D49</f>
        <v>0</v>
      </c>
      <c r="E28" s="105">
        <f>ROUND(E25*$D28,2)</f>
        <v>0</v>
      </c>
      <c r="F28" s="36"/>
      <c r="G28" s="36"/>
      <c r="H28" s="36"/>
      <c r="I28" s="36"/>
    </row>
    <row r="29" spans="1:9" ht="12" thickBot="1" x14ac:dyDescent="0.25">
      <c r="A29" s="316" t="s">
        <v>40</v>
      </c>
      <c r="B29" s="317"/>
      <c r="C29" s="324"/>
      <c r="D29" s="18"/>
      <c r="E29" s="106">
        <f>SUM(E25:E28)-E27</f>
        <v>0</v>
      </c>
      <c r="F29" s="36"/>
      <c r="G29" s="36"/>
      <c r="H29" s="36"/>
      <c r="I29" s="36"/>
    </row>
    <row r="30" spans="1:9" x14ac:dyDescent="0.2">
      <c r="G30" s="17"/>
    </row>
    <row r="31" spans="1:9" x14ac:dyDescent="0.2">
      <c r="C31" s="13"/>
      <c r="D31" s="13"/>
      <c r="E31" s="13"/>
      <c r="F31" s="19"/>
      <c r="G31" s="19"/>
      <c r="H31" s="19"/>
      <c r="I31" s="19"/>
    </row>
    <row r="34" spans="1:8" x14ac:dyDescent="0.2">
      <c r="A34" s="1" t="s">
        <v>14</v>
      </c>
      <c r="B34" s="13"/>
      <c r="C34" s="319">
        <f>'Kops a+c+n'!C55:H55</f>
        <v>0</v>
      </c>
      <c r="D34" s="319"/>
      <c r="E34" s="319"/>
      <c r="F34" s="319"/>
      <c r="G34" s="319"/>
      <c r="H34" s="319"/>
    </row>
    <row r="35" spans="1:8" x14ac:dyDescent="0.2">
      <c r="A35" s="13"/>
      <c r="B35" s="13"/>
      <c r="C35" s="259" t="s">
        <v>15</v>
      </c>
      <c r="D35" s="259"/>
      <c r="E35" s="259"/>
      <c r="F35" s="259"/>
      <c r="G35" s="259"/>
      <c r="H35" s="259"/>
    </row>
    <row r="36" spans="1:8" x14ac:dyDescent="0.2">
      <c r="A36" s="13"/>
      <c r="B36" s="13"/>
      <c r="C36" s="13"/>
      <c r="D36" s="13"/>
      <c r="E36" s="13"/>
      <c r="F36" s="13"/>
      <c r="G36" s="13"/>
      <c r="H36" s="13"/>
    </row>
    <row r="37" spans="1:8" x14ac:dyDescent="0.2">
      <c r="A37" s="303" t="str">
        <f>'Kops a+c+n'!A58:D58</f>
        <v>Tāme sastādīta</v>
      </c>
      <c r="B37" s="304"/>
      <c r="C37" s="304"/>
      <c r="D37" s="304"/>
      <c r="F37" s="13"/>
      <c r="G37" s="13"/>
      <c r="H37" s="13"/>
    </row>
    <row r="38" spans="1:8" x14ac:dyDescent="0.2">
      <c r="A38" s="13"/>
      <c r="B38" s="13"/>
      <c r="C38" s="13"/>
      <c r="D38" s="13"/>
      <c r="E38" s="13"/>
      <c r="F38" s="13"/>
      <c r="G38" s="13"/>
      <c r="H38" s="13"/>
    </row>
    <row r="39" spans="1:8" x14ac:dyDescent="0.2">
      <c r="A39" s="1" t="s">
        <v>41</v>
      </c>
      <c r="B39" s="13"/>
      <c r="C39" s="326">
        <f>'Kops a+c+n'!C60:H60</f>
        <v>0</v>
      </c>
      <c r="D39" s="326"/>
      <c r="E39" s="326"/>
      <c r="F39" s="326"/>
      <c r="G39" s="326"/>
      <c r="H39" s="326"/>
    </row>
    <row r="40" spans="1:8" x14ac:dyDescent="0.2">
      <c r="A40" s="13"/>
      <c r="B40" s="13"/>
      <c r="C40" s="259" t="s">
        <v>15</v>
      </c>
      <c r="D40" s="259"/>
      <c r="E40" s="259"/>
      <c r="F40" s="259"/>
      <c r="G40" s="259"/>
      <c r="H40" s="259"/>
    </row>
    <row r="41" spans="1:8" x14ac:dyDescent="0.2">
      <c r="A41" s="13"/>
      <c r="B41" s="13"/>
      <c r="C41" s="13"/>
      <c r="D41" s="13"/>
      <c r="E41" s="13"/>
      <c r="F41" s="13"/>
      <c r="G41" s="13"/>
      <c r="H41" s="13"/>
    </row>
    <row r="42" spans="1:8" x14ac:dyDescent="0.2">
      <c r="A42" s="79" t="s">
        <v>43</v>
      </c>
      <c r="B42" s="40"/>
      <c r="C42" s="87">
        <f>'Kops a+c+n'!C63</f>
        <v>0</v>
      </c>
      <c r="D42" s="40"/>
      <c r="F42" s="13"/>
      <c r="G42" s="13"/>
      <c r="H42" s="13"/>
    </row>
    <row r="52" spans="5:9" x14ac:dyDescent="0.2">
      <c r="E52" s="17"/>
      <c r="F52" s="17"/>
      <c r="G52" s="80"/>
      <c r="H52" s="17"/>
      <c r="I52" s="17"/>
    </row>
    <row r="65" spans="3:3" x14ac:dyDescent="0.2">
      <c r="C65" s="1">
        <f>'Kopt a+c+n'!B25:C25</f>
        <v>0</v>
      </c>
    </row>
  </sheetData>
  <mergeCells count="40">
    <mergeCell ref="C40:H40"/>
    <mergeCell ref="A27:C27"/>
    <mergeCell ref="A28:C28"/>
    <mergeCell ref="A29:C29"/>
    <mergeCell ref="C34:H34"/>
    <mergeCell ref="C35:H35"/>
    <mergeCell ref="A37:D37"/>
    <mergeCell ref="A26:C26"/>
    <mergeCell ref="C24:D24"/>
    <mergeCell ref="A25:D25"/>
    <mergeCell ref="C39:H39"/>
    <mergeCell ref="C23:D23"/>
    <mergeCell ref="F13:H13"/>
    <mergeCell ref="I13:I14"/>
    <mergeCell ref="C15:D15"/>
    <mergeCell ref="C16:D16"/>
    <mergeCell ref="C17:D17"/>
    <mergeCell ref="C22:D22"/>
    <mergeCell ref="D10:E10"/>
    <mergeCell ref="D11:E11"/>
    <mergeCell ref="A13:A14"/>
    <mergeCell ref="B13:B14"/>
    <mergeCell ref="C13:D14"/>
    <mergeCell ref="E13:E14"/>
    <mergeCell ref="C18:D18"/>
    <mergeCell ref="C19:D19"/>
    <mergeCell ref="C20:D20"/>
    <mergeCell ref="C21:D21"/>
    <mergeCell ref="A7:C7"/>
    <mergeCell ref="D7:I7"/>
    <mergeCell ref="A8:C8"/>
    <mergeCell ref="D8:I8"/>
    <mergeCell ref="A9:C9"/>
    <mergeCell ref="D9:I9"/>
    <mergeCell ref="G1:I1"/>
    <mergeCell ref="A2:I2"/>
    <mergeCell ref="C4:I4"/>
    <mergeCell ref="C5:I5"/>
    <mergeCell ref="A6:C6"/>
    <mergeCell ref="D6:I6"/>
  </mergeCells>
  <conditionalFormatting sqref="C42 B15:I24">
    <cfRule type="cellIs" dxfId="469" priority="10" operator="equal">
      <formula>0</formula>
    </cfRule>
  </conditionalFormatting>
  <conditionalFormatting sqref="C34:H34">
    <cfRule type="cellIs" dxfId="468" priority="9" operator="equal">
      <formula>0</formula>
    </cfRule>
  </conditionalFormatting>
  <conditionalFormatting sqref="C39:H39 B15:B24">
    <cfRule type="cellIs" dxfId="467" priority="8" operator="equal">
      <formula>0</formula>
    </cfRule>
  </conditionalFormatting>
  <conditionalFormatting sqref="C34:H34 C39:H39 C42">
    <cfRule type="cellIs" dxfId="466" priority="7" operator="equal">
      <formula>0</formula>
    </cfRule>
  </conditionalFormatting>
  <conditionalFormatting sqref="A15:A24">
    <cfRule type="cellIs" dxfId="465" priority="3" operator="equal">
      <formula>0</formula>
    </cfRule>
    <cfRule type="cellIs" dxfId="464" priority="6" operator="equal">
      <formula>0</formula>
    </cfRule>
  </conditionalFormatting>
  <conditionalFormatting sqref="E25:I25 E26:E29 D26:D28">
    <cfRule type="cellIs" dxfId="463" priority="2" operator="equal">
      <formula>0</formula>
    </cfRule>
  </conditionalFormatting>
  <conditionalFormatting sqref="D10:E11 D6:I9">
    <cfRule type="cellIs" dxfId="462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9" tint="0.39997558519241921"/>
  </sheetPr>
  <dimension ref="A1:I65"/>
  <sheetViews>
    <sheetView zoomScaleNormal="100" workbookViewId="0">
      <selection activeCell="F24" sqref="F24"/>
    </sheetView>
  </sheetViews>
  <sheetFormatPr defaultColWidth="3.7109375" defaultRowHeight="11.25" x14ac:dyDescent="0.2"/>
  <cols>
    <col min="1" max="1" width="4" style="1" customWidth="1"/>
    <col min="2" max="2" width="5.28515625" style="1" customWidth="1"/>
    <col min="3" max="3" width="28.28515625" style="1" customWidth="1"/>
    <col min="4" max="4" width="6.85546875" style="1" customWidth="1"/>
    <col min="5" max="5" width="11.85546875" style="1" customWidth="1"/>
    <col min="6" max="6" width="9.85546875" style="1" customWidth="1"/>
    <col min="7" max="7" width="10" style="1" customWidth="1"/>
    <col min="8" max="8" width="8.7109375" style="1" customWidth="1"/>
    <col min="9" max="176" width="9.140625" style="1" customWidth="1"/>
    <col min="177" max="177" width="3.7109375" style="1"/>
    <col min="178" max="178" width="4.5703125" style="1" customWidth="1"/>
    <col min="179" max="179" width="5.85546875" style="1" customWidth="1"/>
    <col min="180" max="180" width="36" style="1" customWidth="1"/>
    <col min="181" max="181" width="9.7109375" style="1" customWidth="1"/>
    <col min="182" max="182" width="11.85546875" style="1" customWidth="1"/>
    <col min="183" max="183" width="9" style="1" customWidth="1"/>
    <col min="184" max="184" width="9.7109375" style="1" customWidth="1"/>
    <col min="185" max="185" width="9.28515625" style="1" customWidth="1"/>
    <col min="186" max="186" width="8.7109375" style="1" customWidth="1"/>
    <col min="187" max="187" width="6.85546875" style="1" customWidth="1"/>
    <col min="188" max="432" width="9.140625" style="1" customWidth="1"/>
    <col min="433" max="433" width="3.7109375" style="1"/>
    <col min="434" max="434" width="4.5703125" style="1" customWidth="1"/>
    <col min="435" max="435" width="5.85546875" style="1" customWidth="1"/>
    <col min="436" max="436" width="36" style="1" customWidth="1"/>
    <col min="437" max="437" width="9.7109375" style="1" customWidth="1"/>
    <col min="438" max="438" width="11.85546875" style="1" customWidth="1"/>
    <col min="439" max="439" width="9" style="1" customWidth="1"/>
    <col min="440" max="440" width="9.7109375" style="1" customWidth="1"/>
    <col min="441" max="441" width="9.28515625" style="1" customWidth="1"/>
    <col min="442" max="442" width="8.7109375" style="1" customWidth="1"/>
    <col min="443" max="443" width="6.85546875" style="1" customWidth="1"/>
    <col min="444" max="688" width="9.140625" style="1" customWidth="1"/>
    <col min="689" max="689" width="3.7109375" style="1"/>
    <col min="690" max="690" width="4.5703125" style="1" customWidth="1"/>
    <col min="691" max="691" width="5.85546875" style="1" customWidth="1"/>
    <col min="692" max="692" width="36" style="1" customWidth="1"/>
    <col min="693" max="693" width="9.7109375" style="1" customWidth="1"/>
    <col min="694" max="694" width="11.85546875" style="1" customWidth="1"/>
    <col min="695" max="695" width="9" style="1" customWidth="1"/>
    <col min="696" max="696" width="9.7109375" style="1" customWidth="1"/>
    <col min="697" max="697" width="9.28515625" style="1" customWidth="1"/>
    <col min="698" max="698" width="8.7109375" style="1" customWidth="1"/>
    <col min="699" max="699" width="6.85546875" style="1" customWidth="1"/>
    <col min="700" max="944" width="9.140625" style="1" customWidth="1"/>
    <col min="945" max="945" width="3.7109375" style="1"/>
    <col min="946" max="946" width="4.5703125" style="1" customWidth="1"/>
    <col min="947" max="947" width="5.85546875" style="1" customWidth="1"/>
    <col min="948" max="948" width="36" style="1" customWidth="1"/>
    <col min="949" max="949" width="9.7109375" style="1" customWidth="1"/>
    <col min="950" max="950" width="11.85546875" style="1" customWidth="1"/>
    <col min="951" max="951" width="9" style="1" customWidth="1"/>
    <col min="952" max="952" width="9.7109375" style="1" customWidth="1"/>
    <col min="953" max="953" width="9.28515625" style="1" customWidth="1"/>
    <col min="954" max="954" width="8.7109375" style="1" customWidth="1"/>
    <col min="955" max="955" width="6.85546875" style="1" customWidth="1"/>
    <col min="956" max="1200" width="9.140625" style="1" customWidth="1"/>
    <col min="1201" max="1201" width="3.7109375" style="1"/>
    <col min="1202" max="1202" width="4.5703125" style="1" customWidth="1"/>
    <col min="1203" max="1203" width="5.85546875" style="1" customWidth="1"/>
    <col min="1204" max="1204" width="36" style="1" customWidth="1"/>
    <col min="1205" max="1205" width="9.7109375" style="1" customWidth="1"/>
    <col min="1206" max="1206" width="11.85546875" style="1" customWidth="1"/>
    <col min="1207" max="1207" width="9" style="1" customWidth="1"/>
    <col min="1208" max="1208" width="9.7109375" style="1" customWidth="1"/>
    <col min="1209" max="1209" width="9.28515625" style="1" customWidth="1"/>
    <col min="1210" max="1210" width="8.7109375" style="1" customWidth="1"/>
    <col min="1211" max="1211" width="6.85546875" style="1" customWidth="1"/>
    <col min="1212" max="1456" width="9.140625" style="1" customWidth="1"/>
    <col min="1457" max="1457" width="3.7109375" style="1"/>
    <col min="1458" max="1458" width="4.5703125" style="1" customWidth="1"/>
    <col min="1459" max="1459" width="5.85546875" style="1" customWidth="1"/>
    <col min="1460" max="1460" width="36" style="1" customWidth="1"/>
    <col min="1461" max="1461" width="9.7109375" style="1" customWidth="1"/>
    <col min="1462" max="1462" width="11.85546875" style="1" customWidth="1"/>
    <col min="1463" max="1463" width="9" style="1" customWidth="1"/>
    <col min="1464" max="1464" width="9.7109375" style="1" customWidth="1"/>
    <col min="1465" max="1465" width="9.28515625" style="1" customWidth="1"/>
    <col min="1466" max="1466" width="8.7109375" style="1" customWidth="1"/>
    <col min="1467" max="1467" width="6.85546875" style="1" customWidth="1"/>
    <col min="1468" max="1712" width="9.140625" style="1" customWidth="1"/>
    <col min="1713" max="1713" width="3.7109375" style="1"/>
    <col min="1714" max="1714" width="4.5703125" style="1" customWidth="1"/>
    <col min="1715" max="1715" width="5.85546875" style="1" customWidth="1"/>
    <col min="1716" max="1716" width="36" style="1" customWidth="1"/>
    <col min="1717" max="1717" width="9.7109375" style="1" customWidth="1"/>
    <col min="1718" max="1718" width="11.85546875" style="1" customWidth="1"/>
    <col min="1719" max="1719" width="9" style="1" customWidth="1"/>
    <col min="1720" max="1720" width="9.7109375" style="1" customWidth="1"/>
    <col min="1721" max="1721" width="9.28515625" style="1" customWidth="1"/>
    <col min="1722" max="1722" width="8.7109375" style="1" customWidth="1"/>
    <col min="1723" max="1723" width="6.85546875" style="1" customWidth="1"/>
    <col min="1724" max="1968" width="9.140625" style="1" customWidth="1"/>
    <col min="1969" max="1969" width="3.7109375" style="1"/>
    <col min="1970" max="1970" width="4.5703125" style="1" customWidth="1"/>
    <col min="1971" max="1971" width="5.85546875" style="1" customWidth="1"/>
    <col min="1972" max="1972" width="36" style="1" customWidth="1"/>
    <col min="1973" max="1973" width="9.7109375" style="1" customWidth="1"/>
    <col min="1974" max="1974" width="11.85546875" style="1" customWidth="1"/>
    <col min="1975" max="1975" width="9" style="1" customWidth="1"/>
    <col min="1976" max="1976" width="9.7109375" style="1" customWidth="1"/>
    <col min="1977" max="1977" width="9.28515625" style="1" customWidth="1"/>
    <col min="1978" max="1978" width="8.7109375" style="1" customWidth="1"/>
    <col min="1979" max="1979" width="6.85546875" style="1" customWidth="1"/>
    <col min="1980" max="2224" width="9.140625" style="1" customWidth="1"/>
    <col min="2225" max="2225" width="3.7109375" style="1"/>
    <col min="2226" max="2226" width="4.5703125" style="1" customWidth="1"/>
    <col min="2227" max="2227" width="5.85546875" style="1" customWidth="1"/>
    <col min="2228" max="2228" width="36" style="1" customWidth="1"/>
    <col min="2229" max="2229" width="9.7109375" style="1" customWidth="1"/>
    <col min="2230" max="2230" width="11.85546875" style="1" customWidth="1"/>
    <col min="2231" max="2231" width="9" style="1" customWidth="1"/>
    <col min="2232" max="2232" width="9.7109375" style="1" customWidth="1"/>
    <col min="2233" max="2233" width="9.28515625" style="1" customWidth="1"/>
    <col min="2234" max="2234" width="8.7109375" style="1" customWidth="1"/>
    <col min="2235" max="2235" width="6.85546875" style="1" customWidth="1"/>
    <col min="2236" max="2480" width="9.140625" style="1" customWidth="1"/>
    <col min="2481" max="2481" width="3.7109375" style="1"/>
    <col min="2482" max="2482" width="4.5703125" style="1" customWidth="1"/>
    <col min="2483" max="2483" width="5.85546875" style="1" customWidth="1"/>
    <col min="2484" max="2484" width="36" style="1" customWidth="1"/>
    <col min="2485" max="2485" width="9.7109375" style="1" customWidth="1"/>
    <col min="2486" max="2486" width="11.85546875" style="1" customWidth="1"/>
    <col min="2487" max="2487" width="9" style="1" customWidth="1"/>
    <col min="2488" max="2488" width="9.7109375" style="1" customWidth="1"/>
    <col min="2489" max="2489" width="9.28515625" style="1" customWidth="1"/>
    <col min="2490" max="2490" width="8.7109375" style="1" customWidth="1"/>
    <col min="2491" max="2491" width="6.85546875" style="1" customWidth="1"/>
    <col min="2492" max="2736" width="9.140625" style="1" customWidth="1"/>
    <col min="2737" max="2737" width="3.7109375" style="1"/>
    <col min="2738" max="2738" width="4.5703125" style="1" customWidth="1"/>
    <col min="2739" max="2739" width="5.85546875" style="1" customWidth="1"/>
    <col min="2740" max="2740" width="36" style="1" customWidth="1"/>
    <col min="2741" max="2741" width="9.7109375" style="1" customWidth="1"/>
    <col min="2742" max="2742" width="11.85546875" style="1" customWidth="1"/>
    <col min="2743" max="2743" width="9" style="1" customWidth="1"/>
    <col min="2744" max="2744" width="9.7109375" style="1" customWidth="1"/>
    <col min="2745" max="2745" width="9.28515625" style="1" customWidth="1"/>
    <col min="2746" max="2746" width="8.7109375" style="1" customWidth="1"/>
    <col min="2747" max="2747" width="6.85546875" style="1" customWidth="1"/>
    <col min="2748" max="2992" width="9.140625" style="1" customWidth="1"/>
    <col min="2993" max="2993" width="3.7109375" style="1"/>
    <col min="2994" max="2994" width="4.5703125" style="1" customWidth="1"/>
    <col min="2995" max="2995" width="5.85546875" style="1" customWidth="1"/>
    <col min="2996" max="2996" width="36" style="1" customWidth="1"/>
    <col min="2997" max="2997" width="9.7109375" style="1" customWidth="1"/>
    <col min="2998" max="2998" width="11.85546875" style="1" customWidth="1"/>
    <col min="2999" max="2999" width="9" style="1" customWidth="1"/>
    <col min="3000" max="3000" width="9.7109375" style="1" customWidth="1"/>
    <col min="3001" max="3001" width="9.28515625" style="1" customWidth="1"/>
    <col min="3002" max="3002" width="8.7109375" style="1" customWidth="1"/>
    <col min="3003" max="3003" width="6.85546875" style="1" customWidth="1"/>
    <col min="3004" max="3248" width="9.140625" style="1" customWidth="1"/>
    <col min="3249" max="3249" width="3.7109375" style="1"/>
    <col min="3250" max="3250" width="4.5703125" style="1" customWidth="1"/>
    <col min="3251" max="3251" width="5.85546875" style="1" customWidth="1"/>
    <col min="3252" max="3252" width="36" style="1" customWidth="1"/>
    <col min="3253" max="3253" width="9.7109375" style="1" customWidth="1"/>
    <col min="3254" max="3254" width="11.85546875" style="1" customWidth="1"/>
    <col min="3255" max="3255" width="9" style="1" customWidth="1"/>
    <col min="3256" max="3256" width="9.7109375" style="1" customWidth="1"/>
    <col min="3257" max="3257" width="9.28515625" style="1" customWidth="1"/>
    <col min="3258" max="3258" width="8.7109375" style="1" customWidth="1"/>
    <col min="3259" max="3259" width="6.85546875" style="1" customWidth="1"/>
    <col min="3260" max="3504" width="9.140625" style="1" customWidth="1"/>
    <col min="3505" max="3505" width="3.7109375" style="1"/>
    <col min="3506" max="3506" width="4.5703125" style="1" customWidth="1"/>
    <col min="3507" max="3507" width="5.85546875" style="1" customWidth="1"/>
    <col min="3508" max="3508" width="36" style="1" customWidth="1"/>
    <col min="3509" max="3509" width="9.7109375" style="1" customWidth="1"/>
    <col min="3510" max="3510" width="11.85546875" style="1" customWidth="1"/>
    <col min="3511" max="3511" width="9" style="1" customWidth="1"/>
    <col min="3512" max="3512" width="9.7109375" style="1" customWidth="1"/>
    <col min="3513" max="3513" width="9.28515625" style="1" customWidth="1"/>
    <col min="3514" max="3514" width="8.7109375" style="1" customWidth="1"/>
    <col min="3515" max="3515" width="6.85546875" style="1" customWidth="1"/>
    <col min="3516" max="3760" width="9.140625" style="1" customWidth="1"/>
    <col min="3761" max="3761" width="3.7109375" style="1"/>
    <col min="3762" max="3762" width="4.5703125" style="1" customWidth="1"/>
    <col min="3763" max="3763" width="5.85546875" style="1" customWidth="1"/>
    <col min="3764" max="3764" width="36" style="1" customWidth="1"/>
    <col min="3765" max="3765" width="9.7109375" style="1" customWidth="1"/>
    <col min="3766" max="3766" width="11.85546875" style="1" customWidth="1"/>
    <col min="3767" max="3767" width="9" style="1" customWidth="1"/>
    <col min="3768" max="3768" width="9.7109375" style="1" customWidth="1"/>
    <col min="3769" max="3769" width="9.28515625" style="1" customWidth="1"/>
    <col min="3770" max="3770" width="8.7109375" style="1" customWidth="1"/>
    <col min="3771" max="3771" width="6.85546875" style="1" customWidth="1"/>
    <col min="3772" max="4016" width="9.140625" style="1" customWidth="1"/>
    <col min="4017" max="4017" width="3.7109375" style="1"/>
    <col min="4018" max="4018" width="4.5703125" style="1" customWidth="1"/>
    <col min="4019" max="4019" width="5.85546875" style="1" customWidth="1"/>
    <col min="4020" max="4020" width="36" style="1" customWidth="1"/>
    <col min="4021" max="4021" width="9.7109375" style="1" customWidth="1"/>
    <col min="4022" max="4022" width="11.85546875" style="1" customWidth="1"/>
    <col min="4023" max="4023" width="9" style="1" customWidth="1"/>
    <col min="4024" max="4024" width="9.7109375" style="1" customWidth="1"/>
    <col min="4025" max="4025" width="9.28515625" style="1" customWidth="1"/>
    <col min="4026" max="4026" width="8.7109375" style="1" customWidth="1"/>
    <col min="4027" max="4027" width="6.85546875" style="1" customWidth="1"/>
    <col min="4028" max="4272" width="9.140625" style="1" customWidth="1"/>
    <col min="4273" max="4273" width="3.7109375" style="1"/>
    <col min="4274" max="4274" width="4.5703125" style="1" customWidth="1"/>
    <col min="4275" max="4275" width="5.85546875" style="1" customWidth="1"/>
    <col min="4276" max="4276" width="36" style="1" customWidth="1"/>
    <col min="4277" max="4277" width="9.7109375" style="1" customWidth="1"/>
    <col min="4278" max="4278" width="11.85546875" style="1" customWidth="1"/>
    <col min="4279" max="4279" width="9" style="1" customWidth="1"/>
    <col min="4280" max="4280" width="9.7109375" style="1" customWidth="1"/>
    <col min="4281" max="4281" width="9.28515625" style="1" customWidth="1"/>
    <col min="4282" max="4282" width="8.7109375" style="1" customWidth="1"/>
    <col min="4283" max="4283" width="6.85546875" style="1" customWidth="1"/>
    <col min="4284" max="4528" width="9.140625" style="1" customWidth="1"/>
    <col min="4529" max="4529" width="3.7109375" style="1"/>
    <col min="4530" max="4530" width="4.5703125" style="1" customWidth="1"/>
    <col min="4531" max="4531" width="5.85546875" style="1" customWidth="1"/>
    <col min="4532" max="4532" width="36" style="1" customWidth="1"/>
    <col min="4533" max="4533" width="9.7109375" style="1" customWidth="1"/>
    <col min="4534" max="4534" width="11.85546875" style="1" customWidth="1"/>
    <col min="4535" max="4535" width="9" style="1" customWidth="1"/>
    <col min="4536" max="4536" width="9.7109375" style="1" customWidth="1"/>
    <col min="4537" max="4537" width="9.28515625" style="1" customWidth="1"/>
    <col min="4538" max="4538" width="8.7109375" style="1" customWidth="1"/>
    <col min="4539" max="4539" width="6.85546875" style="1" customWidth="1"/>
    <col min="4540" max="4784" width="9.140625" style="1" customWidth="1"/>
    <col min="4785" max="4785" width="3.7109375" style="1"/>
    <col min="4786" max="4786" width="4.5703125" style="1" customWidth="1"/>
    <col min="4787" max="4787" width="5.85546875" style="1" customWidth="1"/>
    <col min="4788" max="4788" width="36" style="1" customWidth="1"/>
    <col min="4789" max="4789" width="9.7109375" style="1" customWidth="1"/>
    <col min="4790" max="4790" width="11.85546875" style="1" customWidth="1"/>
    <col min="4791" max="4791" width="9" style="1" customWidth="1"/>
    <col min="4792" max="4792" width="9.7109375" style="1" customWidth="1"/>
    <col min="4793" max="4793" width="9.28515625" style="1" customWidth="1"/>
    <col min="4794" max="4794" width="8.7109375" style="1" customWidth="1"/>
    <col min="4795" max="4795" width="6.85546875" style="1" customWidth="1"/>
    <col min="4796" max="5040" width="9.140625" style="1" customWidth="1"/>
    <col min="5041" max="5041" width="3.7109375" style="1"/>
    <col min="5042" max="5042" width="4.5703125" style="1" customWidth="1"/>
    <col min="5043" max="5043" width="5.85546875" style="1" customWidth="1"/>
    <col min="5044" max="5044" width="36" style="1" customWidth="1"/>
    <col min="5045" max="5045" width="9.7109375" style="1" customWidth="1"/>
    <col min="5046" max="5046" width="11.85546875" style="1" customWidth="1"/>
    <col min="5047" max="5047" width="9" style="1" customWidth="1"/>
    <col min="5048" max="5048" width="9.7109375" style="1" customWidth="1"/>
    <col min="5049" max="5049" width="9.28515625" style="1" customWidth="1"/>
    <col min="5050" max="5050" width="8.7109375" style="1" customWidth="1"/>
    <col min="5051" max="5051" width="6.85546875" style="1" customWidth="1"/>
    <col min="5052" max="5296" width="9.140625" style="1" customWidth="1"/>
    <col min="5297" max="5297" width="3.7109375" style="1"/>
    <col min="5298" max="5298" width="4.5703125" style="1" customWidth="1"/>
    <col min="5299" max="5299" width="5.85546875" style="1" customWidth="1"/>
    <col min="5300" max="5300" width="36" style="1" customWidth="1"/>
    <col min="5301" max="5301" width="9.7109375" style="1" customWidth="1"/>
    <col min="5302" max="5302" width="11.85546875" style="1" customWidth="1"/>
    <col min="5303" max="5303" width="9" style="1" customWidth="1"/>
    <col min="5304" max="5304" width="9.7109375" style="1" customWidth="1"/>
    <col min="5305" max="5305" width="9.28515625" style="1" customWidth="1"/>
    <col min="5306" max="5306" width="8.7109375" style="1" customWidth="1"/>
    <col min="5307" max="5307" width="6.85546875" style="1" customWidth="1"/>
    <col min="5308" max="5552" width="9.140625" style="1" customWidth="1"/>
    <col min="5553" max="5553" width="3.7109375" style="1"/>
    <col min="5554" max="5554" width="4.5703125" style="1" customWidth="1"/>
    <col min="5555" max="5555" width="5.85546875" style="1" customWidth="1"/>
    <col min="5556" max="5556" width="36" style="1" customWidth="1"/>
    <col min="5557" max="5557" width="9.7109375" style="1" customWidth="1"/>
    <col min="5558" max="5558" width="11.85546875" style="1" customWidth="1"/>
    <col min="5559" max="5559" width="9" style="1" customWidth="1"/>
    <col min="5560" max="5560" width="9.7109375" style="1" customWidth="1"/>
    <col min="5561" max="5561" width="9.28515625" style="1" customWidth="1"/>
    <col min="5562" max="5562" width="8.7109375" style="1" customWidth="1"/>
    <col min="5563" max="5563" width="6.85546875" style="1" customWidth="1"/>
    <col min="5564" max="5808" width="9.140625" style="1" customWidth="1"/>
    <col min="5809" max="5809" width="3.7109375" style="1"/>
    <col min="5810" max="5810" width="4.5703125" style="1" customWidth="1"/>
    <col min="5811" max="5811" width="5.85546875" style="1" customWidth="1"/>
    <col min="5812" max="5812" width="36" style="1" customWidth="1"/>
    <col min="5813" max="5813" width="9.7109375" style="1" customWidth="1"/>
    <col min="5814" max="5814" width="11.85546875" style="1" customWidth="1"/>
    <col min="5815" max="5815" width="9" style="1" customWidth="1"/>
    <col min="5816" max="5816" width="9.7109375" style="1" customWidth="1"/>
    <col min="5817" max="5817" width="9.28515625" style="1" customWidth="1"/>
    <col min="5818" max="5818" width="8.7109375" style="1" customWidth="1"/>
    <col min="5819" max="5819" width="6.85546875" style="1" customWidth="1"/>
    <col min="5820" max="6064" width="9.140625" style="1" customWidth="1"/>
    <col min="6065" max="6065" width="3.7109375" style="1"/>
    <col min="6066" max="6066" width="4.5703125" style="1" customWidth="1"/>
    <col min="6067" max="6067" width="5.85546875" style="1" customWidth="1"/>
    <col min="6068" max="6068" width="36" style="1" customWidth="1"/>
    <col min="6069" max="6069" width="9.7109375" style="1" customWidth="1"/>
    <col min="6070" max="6070" width="11.85546875" style="1" customWidth="1"/>
    <col min="6071" max="6071" width="9" style="1" customWidth="1"/>
    <col min="6072" max="6072" width="9.7109375" style="1" customWidth="1"/>
    <col min="6073" max="6073" width="9.28515625" style="1" customWidth="1"/>
    <col min="6074" max="6074" width="8.7109375" style="1" customWidth="1"/>
    <col min="6075" max="6075" width="6.85546875" style="1" customWidth="1"/>
    <col min="6076" max="6320" width="9.140625" style="1" customWidth="1"/>
    <col min="6321" max="6321" width="3.7109375" style="1"/>
    <col min="6322" max="6322" width="4.5703125" style="1" customWidth="1"/>
    <col min="6323" max="6323" width="5.85546875" style="1" customWidth="1"/>
    <col min="6324" max="6324" width="36" style="1" customWidth="1"/>
    <col min="6325" max="6325" width="9.7109375" style="1" customWidth="1"/>
    <col min="6326" max="6326" width="11.85546875" style="1" customWidth="1"/>
    <col min="6327" max="6327" width="9" style="1" customWidth="1"/>
    <col min="6328" max="6328" width="9.7109375" style="1" customWidth="1"/>
    <col min="6329" max="6329" width="9.28515625" style="1" customWidth="1"/>
    <col min="6330" max="6330" width="8.7109375" style="1" customWidth="1"/>
    <col min="6331" max="6331" width="6.85546875" style="1" customWidth="1"/>
    <col min="6332" max="6576" width="9.140625" style="1" customWidth="1"/>
    <col min="6577" max="6577" width="3.7109375" style="1"/>
    <col min="6578" max="6578" width="4.5703125" style="1" customWidth="1"/>
    <col min="6579" max="6579" width="5.85546875" style="1" customWidth="1"/>
    <col min="6580" max="6580" width="36" style="1" customWidth="1"/>
    <col min="6581" max="6581" width="9.7109375" style="1" customWidth="1"/>
    <col min="6582" max="6582" width="11.85546875" style="1" customWidth="1"/>
    <col min="6583" max="6583" width="9" style="1" customWidth="1"/>
    <col min="6584" max="6584" width="9.7109375" style="1" customWidth="1"/>
    <col min="6585" max="6585" width="9.28515625" style="1" customWidth="1"/>
    <col min="6586" max="6586" width="8.7109375" style="1" customWidth="1"/>
    <col min="6587" max="6587" width="6.85546875" style="1" customWidth="1"/>
    <col min="6588" max="6832" width="9.140625" style="1" customWidth="1"/>
    <col min="6833" max="6833" width="3.7109375" style="1"/>
    <col min="6834" max="6834" width="4.5703125" style="1" customWidth="1"/>
    <col min="6835" max="6835" width="5.85546875" style="1" customWidth="1"/>
    <col min="6836" max="6836" width="36" style="1" customWidth="1"/>
    <col min="6837" max="6837" width="9.7109375" style="1" customWidth="1"/>
    <col min="6838" max="6838" width="11.85546875" style="1" customWidth="1"/>
    <col min="6839" max="6839" width="9" style="1" customWidth="1"/>
    <col min="6840" max="6840" width="9.7109375" style="1" customWidth="1"/>
    <col min="6841" max="6841" width="9.28515625" style="1" customWidth="1"/>
    <col min="6842" max="6842" width="8.7109375" style="1" customWidth="1"/>
    <col min="6843" max="6843" width="6.85546875" style="1" customWidth="1"/>
    <col min="6844" max="7088" width="9.140625" style="1" customWidth="1"/>
    <col min="7089" max="7089" width="3.7109375" style="1"/>
    <col min="7090" max="7090" width="4.5703125" style="1" customWidth="1"/>
    <col min="7091" max="7091" width="5.85546875" style="1" customWidth="1"/>
    <col min="7092" max="7092" width="36" style="1" customWidth="1"/>
    <col min="7093" max="7093" width="9.7109375" style="1" customWidth="1"/>
    <col min="7094" max="7094" width="11.85546875" style="1" customWidth="1"/>
    <col min="7095" max="7095" width="9" style="1" customWidth="1"/>
    <col min="7096" max="7096" width="9.7109375" style="1" customWidth="1"/>
    <col min="7097" max="7097" width="9.28515625" style="1" customWidth="1"/>
    <col min="7098" max="7098" width="8.7109375" style="1" customWidth="1"/>
    <col min="7099" max="7099" width="6.85546875" style="1" customWidth="1"/>
    <col min="7100" max="7344" width="9.140625" style="1" customWidth="1"/>
    <col min="7345" max="7345" width="3.7109375" style="1"/>
    <col min="7346" max="7346" width="4.5703125" style="1" customWidth="1"/>
    <col min="7347" max="7347" width="5.85546875" style="1" customWidth="1"/>
    <col min="7348" max="7348" width="36" style="1" customWidth="1"/>
    <col min="7349" max="7349" width="9.7109375" style="1" customWidth="1"/>
    <col min="7350" max="7350" width="11.85546875" style="1" customWidth="1"/>
    <col min="7351" max="7351" width="9" style="1" customWidth="1"/>
    <col min="7352" max="7352" width="9.7109375" style="1" customWidth="1"/>
    <col min="7353" max="7353" width="9.28515625" style="1" customWidth="1"/>
    <col min="7354" max="7354" width="8.7109375" style="1" customWidth="1"/>
    <col min="7355" max="7355" width="6.85546875" style="1" customWidth="1"/>
    <col min="7356" max="7600" width="9.140625" style="1" customWidth="1"/>
    <col min="7601" max="7601" width="3.7109375" style="1"/>
    <col min="7602" max="7602" width="4.5703125" style="1" customWidth="1"/>
    <col min="7603" max="7603" width="5.85546875" style="1" customWidth="1"/>
    <col min="7604" max="7604" width="36" style="1" customWidth="1"/>
    <col min="7605" max="7605" width="9.7109375" style="1" customWidth="1"/>
    <col min="7606" max="7606" width="11.85546875" style="1" customWidth="1"/>
    <col min="7607" max="7607" width="9" style="1" customWidth="1"/>
    <col min="7608" max="7608" width="9.7109375" style="1" customWidth="1"/>
    <col min="7609" max="7609" width="9.28515625" style="1" customWidth="1"/>
    <col min="7610" max="7610" width="8.7109375" style="1" customWidth="1"/>
    <col min="7611" max="7611" width="6.85546875" style="1" customWidth="1"/>
    <col min="7612" max="7856" width="9.140625" style="1" customWidth="1"/>
    <col min="7857" max="7857" width="3.7109375" style="1"/>
    <col min="7858" max="7858" width="4.5703125" style="1" customWidth="1"/>
    <col min="7859" max="7859" width="5.85546875" style="1" customWidth="1"/>
    <col min="7860" max="7860" width="36" style="1" customWidth="1"/>
    <col min="7861" max="7861" width="9.7109375" style="1" customWidth="1"/>
    <col min="7862" max="7862" width="11.85546875" style="1" customWidth="1"/>
    <col min="7863" max="7863" width="9" style="1" customWidth="1"/>
    <col min="7864" max="7864" width="9.7109375" style="1" customWidth="1"/>
    <col min="7865" max="7865" width="9.28515625" style="1" customWidth="1"/>
    <col min="7866" max="7866" width="8.7109375" style="1" customWidth="1"/>
    <col min="7867" max="7867" width="6.85546875" style="1" customWidth="1"/>
    <col min="7868" max="8112" width="9.140625" style="1" customWidth="1"/>
    <col min="8113" max="8113" width="3.7109375" style="1"/>
    <col min="8114" max="8114" width="4.5703125" style="1" customWidth="1"/>
    <col min="8115" max="8115" width="5.85546875" style="1" customWidth="1"/>
    <col min="8116" max="8116" width="36" style="1" customWidth="1"/>
    <col min="8117" max="8117" width="9.7109375" style="1" customWidth="1"/>
    <col min="8118" max="8118" width="11.85546875" style="1" customWidth="1"/>
    <col min="8119" max="8119" width="9" style="1" customWidth="1"/>
    <col min="8120" max="8120" width="9.7109375" style="1" customWidth="1"/>
    <col min="8121" max="8121" width="9.28515625" style="1" customWidth="1"/>
    <col min="8122" max="8122" width="8.7109375" style="1" customWidth="1"/>
    <col min="8123" max="8123" width="6.85546875" style="1" customWidth="1"/>
    <col min="8124" max="8368" width="9.140625" style="1" customWidth="1"/>
    <col min="8369" max="8369" width="3.7109375" style="1"/>
    <col min="8370" max="8370" width="4.5703125" style="1" customWidth="1"/>
    <col min="8371" max="8371" width="5.85546875" style="1" customWidth="1"/>
    <col min="8372" max="8372" width="36" style="1" customWidth="1"/>
    <col min="8373" max="8373" width="9.7109375" style="1" customWidth="1"/>
    <col min="8374" max="8374" width="11.85546875" style="1" customWidth="1"/>
    <col min="8375" max="8375" width="9" style="1" customWidth="1"/>
    <col min="8376" max="8376" width="9.7109375" style="1" customWidth="1"/>
    <col min="8377" max="8377" width="9.28515625" style="1" customWidth="1"/>
    <col min="8378" max="8378" width="8.7109375" style="1" customWidth="1"/>
    <col min="8379" max="8379" width="6.85546875" style="1" customWidth="1"/>
    <col min="8380" max="8624" width="9.140625" style="1" customWidth="1"/>
    <col min="8625" max="8625" width="3.7109375" style="1"/>
    <col min="8626" max="8626" width="4.5703125" style="1" customWidth="1"/>
    <col min="8627" max="8627" width="5.85546875" style="1" customWidth="1"/>
    <col min="8628" max="8628" width="36" style="1" customWidth="1"/>
    <col min="8629" max="8629" width="9.7109375" style="1" customWidth="1"/>
    <col min="8630" max="8630" width="11.85546875" style="1" customWidth="1"/>
    <col min="8631" max="8631" width="9" style="1" customWidth="1"/>
    <col min="8632" max="8632" width="9.7109375" style="1" customWidth="1"/>
    <col min="8633" max="8633" width="9.28515625" style="1" customWidth="1"/>
    <col min="8634" max="8634" width="8.7109375" style="1" customWidth="1"/>
    <col min="8635" max="8635" width="6.85546875" style="1" customWidth="1"/>
    <col min="8636" max="8880" width="9.140625" style="1" customWidth="1"/>
    <col min="8881" max="8881" width="3.7109375" style="1"/>
    <col min="8882" max="8882" width="4.5703125" style="1" customWidth="1"/>
    <col min="8883" max="8883" width="5.85546875" style="1" customWidth="1"/>
    <col min="8884" max="8884" width="36" style="1" customWidth="1"/>
    <col min="8885" max="8885" width="9.7109375" style="1" customWidth="1"/>
    <col min="8886" max="8886" width="11.85546875" style="1" customWidth="1"/>
    <col min="8887" max="8887" width="9" style="1" customWidth="1"/>
    <col min="8888" max="8888" width="9.7109375" style="1" customWidth="1"/>
    <col min="8889" max="8889" width="9.28515625" style="1" customWidth="1"/>
    <col min="8890" max="8890" width="8.7109375" style="1" customWidth="1"/>
    <col min="8891" max="8891" width="6.85546875" style="1" customWidth="1"/>
    <col min="8892" max="9136" width="9.140625" style="1" customWidth="1"/>
    <col min="9137" max="9137" width="3.7109375" style="1"/>
    <col min="9138" max="9138" width="4.5703125" style="1" customWidth="1"/>
    <col min="9139" max="9139" width="5.85546875" style="1" customWidth="1"/>
    <col min="9140" max="9140" width="36" style="1" customWidth="1"/>
    <col min="9141" max="9141" width="9.7109375" style="1" customWidth="1"/>
    <col min="9142" max="9142" width="11.85546875" style="1" customWidth="1"/>
    <col min="9143" max="9143" width="9" style="1" customWidth="1"/>
    <col min="9144" max="9144" width="9.7109375" style="1" customWidth="1"/>
    <col min="9145" max="9145" width="9.28515625" style="1" customWidth="1"/>
    <col min="9146" max="9146" width="8.7109375" style="1" customWidth="1"/>
    <col min="9147" max="9147" width="6.85546875" style="1" customWidth="1"/>
    <col min="9148" max="9392" width="9.140625" style="1" customWidth="1"/>
    <col min="9393" max="9393" width="3.7109375" style="1"/>
    <col min="9394" max="9394" width="4.5703125" style="1" customWidth="1"/>
    <col min="9395" max="9395" width="5.85546875" style="1" customWidth="1"/>
    <col min="9396" max="9396" width="36" style="1" customWidth="1"/>
    <col min="9397" max="9397" width="9.7109375" style="1" customWidth="1"/>
    <col min="9398" max="9398" width="11.85546875" style="1" customWidth="1"/>
    <col min="9399" max="9399" width="9" style="1" customWidth="1"/>
    <col min="9400" max="9400" width="9.7109375" style="1" customWidth="1"/>
    <col min="9401" max="9401" width="9.28515625" style="1" customWidth="1"/>
    <col min="9402" max="9402" width="8.7109375" style="1" customWidth="1"/>
    <col min="9403" max="9403" width="6.85546875" style="1" customWidth="1"/>
    <col min="9404" max="9648" width="9.140625" style="1" customWidth="1"/>
    <col min="9649" max="9649" width="3.7109375" style="1"/>
    <col min="9650" max="9650" width="4.5703125" style="1" customWidth="1"/>
    <col min="9651" max="9651" width="5.85546875" style="1" customWidth="1"/>
    <col min="9652" max="9652" width="36" style="1" customWidth="1"/>
    <col min="9653" max="9653" width="9.7109375" style="1" customWidth="1"/>
    <col min="9654" max="9654" width="11.85546875" style="1" customWidth="1"/>
    <col min="9655" max="9655" width="9" style="1" customWidth="1"/>
    <col min="9656" max="9656" width="9.7109375" style="1" customWidth="1"/>
    <col min="9657" max="9657" width="9.28515625" style="1" customWidth="1"/>
    <col min="9658" max="9658" width="8.7109375" style="1" customWidth="1"/>
    <col min="9659" max="9659" width="6.85546875" style="1" customWidth="1"/>
    <col min="9660" max="9904" width="9.140625" style="1" customWidth="1"/>
    <col min="9905" max="9905" width="3.7109375" style="1"/>
    <col min="9906" max="9906" width="4.5703125" style="1" customWidth="1"/>
    <col min="9907" max="9907" width="5.85546875" style="1" customWidth="1"/>
    <col min="9908" max="9908" width="36" style="1" customWidth="1"/>
    <col min="9909" max="9909" width="9.7109375" style="1" customWidth="1"/>
    <col min="9910" max="9910" width="11.85546875" style="1" customWidth="1"/>
    <col min="9911" max="9911" width="9" style="1" customWidth="1"/>
    <col min="9912" max="9912" width="9.7109375" style="1" customWidth="1"/>
    <col min="9913" max="9913" width="9.28515625" style="1" customWidth="1"/>
    <col min="9914" max="9914" width="8.7109375" style="1" customWidth="1"/>
    <col min="9915" max="9915" width="6.85546875" style="1" customWidth="1"/>
    <col min="9916" max="10160" width="9.140625" style="1" customWidth="1"/>
    <col min="10161" max="10161" width="3.7109375" style="1"/>
    <col min="10162" max="10162" width="4.5703125" style="1" customWidth="1"/>
    <col min="10163" max="10163" width="5.85546875" style="1" customWidth="1"/>
    <col min="10164" max="10164" width="36" style="1" customWidth="1"/>
    <col min="10165" max="10165" width="9.7109375" style="1" customWidth="1"/>
    <col min="10166" max="10166" width="11.85546875" style="1" customWidth="1"/>
    <col min="10167" max="10167" width="9" style="1" customWidth="1"/>
    <col min="10168" max="10168" width="9.7109375" style="1" customWidth="1"/>
    <col min="10169" max="10169" width="9.28515625" style="1" customWidth="1"/>
    <col min="10170" max="10170" width="8.7109375" style="1" customWidth="1"/>
    <col min="10171" max="10171" width="6.85546875" style="1" customWidth="1"/>
    <col min="10172" max="10416" width="9.140625" style="1" customWidth="1"/>
    <col min="10417" max="10417" width="3.7109375" style="1"/>
    <col min="10418" max="10418" width="4.5703125" style="1" customWidth="1"/>
    <col min="10419" max="10419" width="5.85546875" style="1" customWidth="1"/>
    <col min="10420" max="10420" width="36" style="1" customWidth="1"/>
    <col min="10421" max="10421" width="9.7109375" style="1" customWidth="1"/>
    <col min="10422" max="10422" width="11.85546875" style="1" customWidth="1"/>
    <col min="10423" max="10423" width="9" style="1" customWidth="1"/>
    <col min="10424" max="10424" width="9.7109375" style="1" customWidth="1"/>
    <col min="10425" max="10425" width="9.28515625" style="1" customWidth="1"/>
    <col min="10426" max="10426" width="8.7109375" style="1" customWidth="1"/>
    <col min="10427" max="10427" width="6.85546875" style="1" customWidth="1"/>
    <col min="10428" max="10672" width="9.140625" style="1" customWidth="1"/>
    <col min="10673" max="10673" width="3.7109375" style="1"/>
    <col min="10674" max="10674" width="4.5703125" style="1" customWidth="1"/>
    <col min="10675" max="10675" width="5.85546875" style="1" customWidth="1"/>
    <col min="10676" max="10676" width="36" style="1" customWidth="1"/>
    <col min="10677" max="10677" width="9.7109375" style="1" customWidth="1"/>
    <col min="10678" max="10678" width="11.85546875" style="1" customWidth="1"/>
    <col min="10679" max="10679" width="9" style="1" customWidth="1"/>
    <col min="10680" max="10680" width="9.7109375" style="1" customWidth="1"/>
    <col min="10681" max="10681" width="9.28515625" style="1" customWidth="1"/>
    <col min="10682" max="10682" width="8.7109375" style="1" customWidth="1"/>
    <col min="10683" max="10683" width="6.85546875" style="1" customWidth="1"/>
    <col min="10684" max="10928" width="9.140625" style="1" customWidth="1"/>
    <col min="10929" max="10929" width="3.7109375" style="1"/>
    <col min="10930" max="10930" width="4.5703125" style="1" customWidth="1"/>
    <col min="10931" max="10931" width="5.85546875" style="1" customWidth="1"/>
    <col min="10932" max="10932" width="36" style="1" customWidth="1"/>
    <col min="10933" max="10933" width="9.7109375" style="1" customWidth="1"/>
    <col min="10934" max="10934" width="11.85546875" style="1" customWidth="1"/>
    <col min="10935" max="10935" width="9" style="1" customWidth="1"/>
    <col min="10936" max="10936" width="9.7109375" style="1" customWidth="1"/>
    <col min="10937" max="10937" width="9.28515625" style="1" customWidth="1"/>
    <col min="10938" max="10938" width="8.7109375" style="1" customWidth="1"/>
    <col min="10939" max="10939" width="6.85546875" style="1" customWidth="1"/>
    <col min="10940" max="11184" width="9.140625" style="1" customWidth="1"/>
    <col min="11185" max="11185" width="3.7109375" style="1"/>
    <col min="11186" max="11186" width="4.5703125" style="1" customWidth="1"/>
    <col min="11187" max="11187" width="5.85546875" style="1" customWidth="1"/>
    <col min="11188" max="11188" width="36" style="1" customWidth="1"/>
    <col min="11189" max="11189" width="9.7109375" style="1" customWidth="1"/>
    <col min="11190" max="11190" width="11.85546875" style="1" customWidth="1"/>
    <col min="11191" max="11191" width="9" style="1" customWidth="1"/>
    <col min="11192" max="11192" width="9.7109375" style="1" customWidth="1"/>
    <col min="11193" max="11193" width="9.28515625" style="1" customWidth="1"/>
    <col min="11194" max="11194" width="8.7109375" style="1" customWidth="1"/>
    <col min="11195" max="11195" width="6.85546875" style="1" customWidth="1"/>
    <col min="11196" max="11440" width="9.140625" style="1" customWidth="1"/>
    <col min="11441" max="11441" width="3.7109375" style="1"/>
    <col min="11442" max="11442" width="4.5703125" style="1" customWidth="1"/>
    <col min="11443" max="11443" width="5.85546875" style="1" customWidth="1"/>
    <col min="11444" max="11444" width="36" style="1" customWidth="1"/>
    <col min="11445" max="11445" width="9.7109375" style="1" customWidth="1"/>
    <col min="11446" max="11446" width="11.85546875" style="1" customWidth="1"/>
    <col min="11447" max="11447" width="9" style="1" customWidth="1"/>
    <col min="11448" max="11448" width="9.7109375" style="1" customWidth="1"/>
    <col min="11449" max="11449" width="9.28515625" style="1" customWidth="1"/>
    <col min="11450" max="11450" width="8.7109375" style="1" customWidth="1"/>
    <col min="11451" max="11451" width="6.85546875" style="1" customWidth="1"/>
    <col min="11452" max="11696" width="9.140625" style="1" customWidth="1"/>
    <col min="11697" max="11697" width="3.7109375" style="1"/>
    <col min="11698" max="11698" width="4.5703125" style="1" customWidth="1"/>
    <col min="11699" max="11699" width="5.85546875" style="1" customWidth="1"/>
    <col min="11700" max="11700" width="36" style="1" customWidth="1"/>
    <col min="11701" max="11701" width="9.7109375" style="1" customWidth="1"/>
    <col min="11702" max="11702" width="11.85546875" style="1" customWidth="1"/>
    <col min="11703" max="11703" width="9" style="1" customWidth="1"/>
    <col min="11704" max="11704" width="9.7109375" style="1" customWidth="1"/>
    <col min="11705" max="11705" width="9.28515625" style="1" customWidth="1"/>
    <col min="11706" max="11706" width="8.7109375" style="1" customWidth="1"/>
    <col min="11707" max="11707" width="6.85546875" style="1" customWidth="1"/>
    <col min="11708" max="11952" width="9.140625" style="1" customWidth="1"/>
    <col min="11953" max="11953" width="3.7109375" style="1"/>
    <col min="11954" max="11954" width="4.5703125" style="1" customWidth="1"/>
    <col min="11955" max="11955" width="5.85546875" style="1" customWidth="1"/>
    <col min="11956" max="11956" width="36" style="1" customWidth="1"/>
    <col min="11957" max="11957" width="9.7109375" style="1" customWidth="1"/>
    <col min="11958" max="11958" width="11.85546875" style="1" customWidth="1"/>
    <col min="11959" max="11959" width="9" style="1" customWidth="1"/>
    <col min="11960" max="11960" width="9.7109375" style="1" customWidth="1"/>
    <col min="11961" max="11961" width="9.28515625" style="1" customWidth="1"/>
    <col min="11962" max="11962" width="8.7109375" style="1" customWidth="1"/>
    <col min="11963" max="11963" width="6.85546875" style="1" customWidth="1"/>
    <col min="11964" max="12208" width="9.140625" style="1" customWidth="1"/>
    <col min="12209" max="12209" width="3.7109375" style="1"/>
    <col min="12210" max="12210" width="4.5703125" style="1" customWidth="1"/>
    <col min="12211" max="12211" width="5.85546875" style="1" customWidth="1"/>
    <col min="12212" max="12212" width="36" style="1" customWidth="1"/>
    <col min="12213" max="12213" width="9.7109375" style="1" customWidth="1"/>
    <col min="12214" max="12214" width="11.85546875" style="1" customWidth="1"/>
    <col min="12215" max="12215" width="9" style="1" customWidth="1"/>
    <col min="12216" max="12216" width="9.7109375" style="1" customWidth="1"/>
    <col min="12217" max="12217" width="9.28515625" style="1" customWidth="1"/>
    <col min="12218" max="12218" width="8.7109375" style="1" customWidth="1"/>
    <col min="12219" max="12219" width="6.85546875" style="1" customWidth="1"/>
    <col min="12220" max="12464" width="9.140625" style="1" customWidth="1"/>
    <col min="12465" max="12465" width="3.7109375" style="1"/>
    <col min="12466" max="12466" width="4.5703125" style="1" customWidth="1"/>
    <col min="12467" max="12467" width="5.85546875" style="1" customWidth="1"/>
    <col min="12468" max="12468" width="36" style="1" customWidth="1"/>
    <col min="12469" max="12469" width="9.7109375" style="1" customWidth="1"/>
    <col min="12470" max="12470" width="11.85546875" style="1" customWidth="1"/>
    <col min="12471" max="12471" width="9" style="1" customWidth="1"/>
    <col min="12472" max="12472" width="9.7109375" style="1" customWidth="1"/>
    <col min="12473" max="12473" width="9.28515625" style="1" customWidth="1"/>
    <col min="12474" max="12474" width="8.7109375" style="1" customWidth="1"/>
    <col min="12475" max="12475" width="6.85546875" style="1" customWidth="1"/>
    <col min="12476" max="12720" width="9.140625" style="1" customWidth="1"/>
    <col min="12721" max="12721" width="3.7109375" style="1"/>
    <col min="12722" max="12722" width="4.5703125" style="1" customWidth="1"/>
    <col min="12723" max="12723" width="5.85546875" style="1" customWidth="1"/>
    <col min="12724" max="12724" width="36" style="1" customWidth="1"/>
    <col min="12725" max="12725" width="9.7109375" style="1" customWidth="1"/>
    <col min="12726" max="12726" width="11.85546875" style="1" customWidth="1"/>
    <col min="12727" max="12727" width="9" style="1" customWidth="1"/>
    <col min="12728" max="12728" width="9.7109375" style="1" customWidth="1"/>
    <col min="12729" max="12729" width="9.28515625" style="1" customWidth="1"/>
    <col min="12730" max="12730" width="8.7109375" style="1" customWidth="1"/>
    <col min="12731" max="12731" width="6.85546875" style="1" customWidth="1"/>
    <col min="12732" max="12976" width="9.140625" style="1" customWidth="1"/>
    <col min="12977" max="12977" width="3.7109375" style="1"/>
    <col min="12978" max="12978" width="4.5703125" style="1" customWidth="1"/>
    <col min="12979" max="12979" width="5.85546875" style="1" customWidth="1"/>
    <col min="12980" max="12980" width="36" style="1" customWidth="1"/>
    <col min="12981" max="12981" width="9.7109375" style="1" customWidth="1"/>
    <col min="12982" max="12982" width="11.85546875" style="1" customWidth="1"/>
    <col min="12983" max="12983" width="9" style="1" customWidth="1"/>
    <col min="12984" max="12984" width="9.7109375" style="1" customWidth="1"/>
    <col min="12985" max="12985" width="9.28515625" style="1" customWidth="1"/>
    <col min="12986" max="12986" width="8.7109375" style="1" customWidth="1"/>
    <col min="12987" max="12987" width="6.85546875" style="1" customWidth="1"/>
    <col min="12988" max="13232" width="9.140625" style="1" customWidth="1"/>
    <col min="13233" max="13233" width="3.7109375" style="1"/>
    <col min="13234" max="13234" width="4.5703125" style="1" customWidth="1"/>
    <col min="13235" max="13235" width="5.85546875" style="1" customWidth="1"/>
    <col min="13236" max="13236" width="36" style="1" customWidth="1"/>
    <col min="13237" max="13237" width="9.7109375" style="1" customWidth="1"/>
    <col min="13238" max="13238" width="11.85546875" style="1" customWidth="1"/>
    <col min="13239" max="13239" width="9" style="1" customWidth="1"/>
    <col min="13240" max="13240" width="9.7109375" style="1" customWidth="1"/>
    <col min="13241" max="13241" width="9.28515625" style="1" customWidth="1"/>
    <col min="13242" max="13242" width="8.7109375" style="1" customWidth="1"/>
    <col min="13243" max="13243" width="6.85546875" style="1" customWidth="1"/>
    <col min="13244" max="13488" width="9.140625" style="1" customWidth="1"/>
    <col min="13489" max="13489" width="3.7109375" style="1"/>
    <col min="13490" max="13490" width="4.5703125" style="1" customWidth="1"/>
    <col min="13491" max="13491" width="5.85546875" style="1" customWidth="1"/>
    <col min="13492" max="13492" width="36" style="1" customWidth="1"/>
    <col min="13493" max="13493" width="9.7109375" style="1" customWidth="1"/>
    <col min="13494" max="13494" width="11.85546875" style="1" customWidth="1"/>
    <col min="13495" max="13495" width="9" style="1" customWidth="1"/>
    <col min="13496" max="13496" width="9.7109375" style="1" customWidth="1"/>
    <col min="13497" max="13497" width="9.28515625" style="1" customWidth="1"/>
    <col min="13498" max="13498" width="8.7109375" style="1" customWidth="1"/>
    <col min="13499" max="13499" width="6.85546875" style="1" customWidth="1"/>
    <col min="13500" max="13744" width="9.140625" style="1" customWidth="1"/>
    <col min="13745" max="13745" width="3.7109375" style="1"/>
    <col min="13746" max="13746" width="4.5703125" style="1" customWidth="1"/>
    <col min="13747" max="13747" width="5.85546875" style="1" customWidth="1"/>
    <col min="13748" max="13748" width="36" style="1" customWidth="1"/>
    <col min="13749" max="13749" width="9.7109375" style="1" customWidth="1"/>
    <col min="13750" max="13750" width="11.85546875" style="1" customWidth="1"/>
    <col min="13751" max="13751" width="9" style="1" customWidth="1"/>
    <col min="13752" max="13752" width="9.7109375" style="1" customWidth="1"/>
    <col min="13753" max="13753" width="9.28515625" style="1" customWidth="1"/>
    <col min="13754" max="13754" width="8.7109375" style="1" customWidth="1"/>
    <col min="13755" max="13755" width="6.85546875" style="1" customWidth="1"/>
    <col min="13756" max="14000" width="9.140625" style="1" customWidth="1"/>
    <col min="14001" max="14001" width="3.7109375" style="1"/>
    <col min="14002" max="14002" width="4.5703125" style="1" customWidth="1"/>
    <col min="14003" max="14003" width="5.85546875" style="1" customWidth="1"/>
    <col min="14004" max="14004" width="36" style="1" customWidth="1"/>
    <col min="14005" max="14005" width="9.7109375" style="1" customWidth="1"/>
    <col min="14006" max="14006" width="11.85546875" style="1" customWidth="1"/>
    <col min="14007" max="14007" width="9" style="1" customWidth="1"/>
    <col min="14008" max="14008" width="9.7109375" style="1" customWidth="1"/>
    <col min="14009" max="14009" width="9.28515625" style="1" customWidth="1"/>
    <col min="14010" max="14010" width="8.7109375" style="1" customWidth="1"/>
    <col min="14011" max="14011" width="6.85546875" style="1" customWidth="1"/>
    <col min="14012" max="14256" width="9.140625" style="1" customWidth="1"/>
    <col min="14257" max="14257" width="3.7109375" style="1"/>
    <col min="14258" max="14258" width="4.5703125" style="1" customWidth="1"/>
    <col min="14259" max="14259" width="5.85546875" style="1" customWidth="1"/>
    <col min="14260" max="14260" width="36" style="1" customWidth="1"/>
    <col min="14261" max="14261" width="9.7109375" style="1" customWidth="1"/>
    <col min="14262" max="14262" width="11.85546875" style="1" customWidth="1"/>
    <col min="14263" max="14263" width="9" style="1" customWidth="1"/>
    <col min="14264" max="14264" width="9.7109375" style="1" customWidth="1"/>
    <col min="14265" max="14265" width="9.28515625" style="1" customWidth="1"/>
    <col min="14266" max="14266" width="8.7109375" style="1" customWidth="1"/>
    <col min="14267" max="14267" width="6.85546875" style="1" customWidth="1"/>
    <col min="14268" max="14512" width="9.140625" style="1" customWidth="1"/>
    <col min="14513" max="14513" width="3.7109375" style="1"/>
    <col min="14514" max="14514" width="4.5703125" style="1" customWidth="1"/>
    <col min="14515" max="14515" width="5.85546875" style="1" customWidth="1"/>
    <col min="14516" max="14516" width="36" style="1" customWidth="1"/>
    <col min="14517" max="14517" width="9.7109375" style="1" customWidth="1"/>
    <col min="14518" max="14518" width="11.85546875" style="1" customWidth="1"/>
    <col min="14519" max="14519" width="9" style="1" customWidth="1"/>
    <col min="14520" max="14520" width="9.7109375" style="1" customWidth="1"/>
    <col min="14521" max="14521" width="9.28515625" style="1" customWidth="1"/>
    <col min="14522" max="14522" width="8.7109375" style="1" customWidth="1"/>
    <col min="14523" max="14523" width="6.85546875" style="1" customWidth="1"/>
    <col min="14524" max="14768" width="9.140625" style="1" customWidth="1"/>
    <col min="14769" max="14769" width="3.7109375" style="1"/>
    <col min="14770" max="14770" width="4.5703125" style="1" customWidth="1"/>
    <col min="14771" max="14771" width="5.85546875" style="1" customWidth="1"/>
    <col min="14772" max="14772" width="36" style="1" customWidth="1"/>
    <col min="14773" max="14773" width="9.7109375" style="1" customWidth="1"/>
    <col min="14774" max="14774" width="11.85546875" style="1" customWidth="1"/>
    <col min="14775" max="14775" width="9" style="1" customWidth="1"/>
    <col min="14776" max="14776" width="9.7109375" style="1" customWidth="1"/>
    <col min="14777" max="14777" width="9.28515625" style="1" customWidth="1"/>
    <col min="14778" max="14778" width="8.7109375" style="1" customWidth="1"/>
    <col min="14779" max="14779" width="6.85546875" style="1" customWidth="1"/>
    <col min="14780" max="15024" width="9.140625" style="1" customWidth="1"/>
    <col min="15025" max="15025" width="3.7109375" style="1"/>
    <col min="15026" max="15026" width="4.5703125" style="1" customWidth="1"/>
    <col min="15027" max="15027" width="5.85546875" style="1" customWidth="1"/>
    <col min="15028" max="15028" width="36" style="1" customWidth="1"/>
    <col min="15029" max="15029" width="9.7109375" style="1" customWidth="1"/>
    <col min="15030" max="15030" width="11.85546875" style="1" customWidth="1"/>
    <col min="15031" max="15031" width="9" style="1" customWidth="1"/>
    <col min="15032" max="15032" width="9.7109375" style="1" customWidth="1"/>
    <col min="15033" max="15033" width="9.28515625" style="1" customWidth="1"/>
    <col min="15034" max="15034" width="8.7109375" style="1" customWidth="1"/>
    <col min="15035" max="15035" width="6.85546875" style="1" customWidth="1"/>
    <col min="15036" max="15280" width="9.140625" style="1" customWidth="1"/>
    <col min="15281" max="15281" width="3.7109375" style="1"/>
    <col min="15282" max="15282" width="4.5703125" style="1" customWidth="1"/>
    <col min="15283" max="15283" width="5.85546875" style="1" customWidth="1"/>
    <col min="15284" max="15284" width="36" style="1" customWidth="1"/>
    <col min="15285" max="15285" width="9.7109375" style="1" customWidth="1"/>
    <col min="15286" max="15286" width="11.85546875" style="1" customWidth="1"/>
    <col min="15287" max="15287" width="9" style="1" customWidth="1"/>
    <col min="15288" max="15288" width="9.7109375" style="1" customWidth="1"/>
    <col min="15289" max="15289" width="9.28515625" style="1" customWidth="1"/>
    <col min="15290" max="15290" width="8.7109375" style="1" customWidth="1"/>
    <col min="15291" max="15291" width="6.85546875" style="1" customWidth="1"/>
    <col min="15292" max="15536" width="9.140625" style="1" customWidth="1"/>
    <col min="15537" max="15537" width="3.7109375" style="1"/>
    <col min="15538" max="15538" width="4.5703125" style="1" customWidth="1"/>
    <col min="15539" max="15539" width="5.85546875" style="1" customWidth="1"/>
    <col min="15540" max="15540" width="36" style="1" customWidth="1"/>
    <col min="15541" max="15541" width="9.7109375" style="1" customWidth="1"/>
    <col min="15542" max="15542" width="11.85546875" style="1" customWidth="1"/>
    <col min="15543" max="15543" width="9" style="1" customWidth="1"/>
    <col min="15544" max="15544" width="9.7109375" style="1" customWidth="1"/>
    <col min="15545" max="15545" width="9.28515625" style="1" customWidth="1"/>
    <col min="15546" max="15546" width="8.7109375" style="1" customWidth="1"/>
    <col min="15547" max="15547" width="6.85546875" style="1" customWidth="1"/>
    <col min="15548" max="15792" width="9.140625" style="1" customWidth="1"/>
    <col min="15793" max="15793" width="3.7109375" style="1"/>
    <col min="15794" max="15794" width="4.5703125" style="1" customWidth="1"/>
    <col min="15795" max="15795" width="5.85546875" style="1" customWidth="1"/>
    <col min="15796" max="15796" width="36" style="1" customWidth="1"/>
    <col min="15797" max="15797" width="9.7109375" style="1" customWidth="1"/>
    <col min="15798" max="15798" width="11.85546875" style="1" customWidth="1"/>
    <col min="15799" max="15799" width="9" style="1" customWidth="1"/>
    <col min="15800" max="15800" width="9.7109375" style="1" customWidth="1"/>
    <col min="15801" max="15801" width="9.28515625" style="1" customWidth="1"/>
    <col min="15802" max="15802" width="8.7109375" style="1" customWidth="1"/>
    <col min="15803" max="15803" width="6.85546875" style="1" customWidth="1"/>
    <col min="15804" max="16048" width="9.140625" style="1" customWidth="1"/>
    <col min="16049" max="16049" width="3.7109375" style="1"/>
    <col min="16050" max="16050" width="4.5703125" style="1" customWidth="1"/>
    <col min="16051" max="16051" width="5.85546875" style="1" customWidth="1"/>
    <col min="16052" max="16052" width="36" style="1" customWidth="1"/>
    <col min="16053" max="16053" width="9.7109375" style="1" customWidth="1"/>
    <col min="16054" max="16054" width="11.85546875" style="1" customWidth="1"/>
    <col min="16055" max="16055" width="9" style="1" customWidth="1"/>
    <col min="16056" max="16056" width="9.7109375" style="1" customWidth="1"/>
    <col min="16057" max="16057" width="9.28515625" style="1" customWidth="1"/>
    <col min="16058" max="16058" width="8.7109375" style="1" customWidth="1"/>
    <col min="16059" max="16059" width="6.85546875" style="1" customWidth="1"/>
    <col min="16060" max="16304" width="9.140625" style="1" customWidth="1"/>
    <col min="16305" max="16384" width="3.7109375" style="1"/>
  </cols>
  <sheetData>
    <row r="1" spans="1:9" x14ac:dyDescent="0.2">
      <c r="C1" s="4"/>
      <c r="G1" s="261"/>
      <c r="H1" s="261"/>
      <c r="I1" s="261"/>
    </row>
    <row r="2" spans="1:9" x14ac:dyDescent="0.2">
      <c r="A2" s="293" t="s">
        <v>20</v>
      </c>
      <c r="B2" s="293"/>
      <c r="C2" s="293"/>
      <c r="D2" s="293"/>
      <c r="E2" s="293"/>
      <c r="F2" s="293"/>
      <c r="G2" s="293"/>
      <c r="H2" s="293"/>
      <c r="I2" s="293"/>
    </row>
    <row r="3" spans="1:9" x14ac:dyDescent="0.2">
      <c r="A3" s="2"/>
      <c r="B3" s="2"/>
      <c r="C3" s="2"/>
      <c r="D3" s="2"/>
      <c r="E3" s="2"/>
      <c r="F3" s="2"/>
      <c r="G3" s="2"/>
      <c r="H3" s="2"/>
      <c r="I3" s="2"/>
    </row>
    <row r="4" spans="1:9" x14ac:dyDescent="0.2">
      <c r="A4" s="2"/>
      <c r="B4" s="2"/>
      <c r="C4" s="294" t="s">
        <v>21</v>
      </c>
      <c r="D4" s="294"/>
      <c r="E4" s="294"/>
      <c r="F4" s="294"/>
      <c r="G4" s="294"/>
      <c r="H4" s="294"/>
      <c r="I4" s="294"/>
    </row>
    <row r="5" spans="1:9" ht="11.25" customHeight="1" x14ac:dyDescent="0.2">
      <c r="A5" s="93"/>
      <c r="B5" s="93"/>
      <c r="C5" s="295" t="s">
        <v>19</v>
      </c>
      <c r="D5" s="295"/>
      <c r="E5" s="295"/>
      <c r="F5" s="295"/>
      <c r="G5" s="295"/>
      <c r="H5" s="295"/>
      <c r="I5" s="295"/>
    </row>
    <row r="6" spans="1:9" x14ac:dyDescent="0.2">
      <c r="A6" s="275" t="s">
        <v>22</v>
      </c>
      <c r="B6" s="275"/>
      <c r="C6" s="275"/>
      <c r="D6" s="269" t="str">
        <f>'Kopt a+c+n'!B13</f>
        <v>Daudzstāvu dzīvojamās ēkas siltināšana</v>
      </c>
      <c r="E6" s="269"/>
      <c r="F6" s="269"/>
      <c r="G6" s="269"/>
      <c r="H6" s="269"/>
      <c r="I6" s="269"/>
    </row>
    <row r="7" spans="1:9" x14ac:dyDescent="0.2">
      <c r="A7" s="275" t="s">
        <v>6</v>
      </c>
      <c r="B7" s="275"/>
      <c r="C7" s="275"/>
      <c r="D7" s="270" t="str">
        <f>'Kopt a+c+n'!B14</f>
        <v>Daudzstāvu dzīvojamā ēka</v>
      </c>
      <c r="E7" s="270"/>
      <c r="F7" s="270"/>
      <c r="G7" s="270"/>
      <c r="H7" s="270"/>
      <c r="I7" s="270"/>
    </row>
    <row r="8" spans="1:9" x14ac:dyDescent="0.2">
      <c r="A8" s="280" t="s">
        <v>23</v>
      </c>
      <c r="B8" s="280"/>
      <c r="C8" s="280"/>
      <c r="D8" s="270" t="str">
        <f>'Kopt a+c+n'!B15</f>
        <v>Brīvības iela 5, Malta</v>
      </c>
      <c r="E8" s="270"/>
      <c r="F8" s="270"/>
      <c r="G8" s="270"/>
      <c r="H8" s="270"/>
      <c r="I8" s="270"/>
    </row>
    <row r="9" spans="1:9" x14ac:dyDescent="0.2">
      <c r="A9" s="280" t="s">
        <v>24</v>
      </c>
      <c r="B9" s="280"/>
      <c r="C9" s="280"/>
      <c r="D9" s="271">
        <f>'Kopt a+c+n'!B16</f>
        <v>0</v>
      </c>
      <c r="E9" s="271"/>
      <c r="F9" s="271"/>
      <c r="G9" s="271"/>
      <c r="H9" s="271"/>
      <c r="I9" s="271"/>
    </row>
    <row r="10" spans="1:9" x14ac:dyDescent="0.2">
      <c r="C10" s="4" t="s">
        <v>25</v>
      </c>
      <c r="D10" s="281">
        <f>E29</f>
        <v>0</v>
      </c>
      <c r="E10" s="281"/>
      <c r="F10" s="52"/>
      <c r="G10" s="52"/>
      <c r="H10" s="52"/>
      <c r="I10" s="52"/>
    </row>
    <row r="11" spans="1:9" x14ac:dyDescent="0.2">
      <c r="C11" s="4" t="s">
        <v>26</v>
      </c>
      <c r="D11" s="282">
        <f>I25</f>
        <v>0</v>
      </c>
      <c r="E11" s="282"/>
      <c r="F11" s="52"/>
      <c r="G11" s="52"/>
      <c r="H11" s="52"/>
      <c r="I11" s="52"/>
    </row>
    <row r="12" spans="1:9" ht="12" thickBot="1" x14ac:dyDescent="0.25">
      <c r="F12" s="14"/>
      <c r="G12" s="14"/>
      <c r="H12" s="14"/>
      <c r="I12" s="14"/>
    </row>
    <row r="13" spans="1:9" x14ac:dyDescent="0.2">
      <c r="A13" s="285" t="s">
        <v>27</v>
      </c>
      <c r="B13" s="287" t="s">
        <v>28</v>
      </c>
      <c r="C13" s="289" t="s">
        <v>29</v>
      </c>
      <c r="D13" s="290"/>
      <c r="E13" s="283" t="s">
        <v>30</v>
      </c>
      <c r="F13" s="276" t="s">
        <v>31</v>
      </c>
      <c r="G13" s="277"/>
      <c r="H13" s="277"/>
      <c r="I13" s="278" t="s">
        <v>32</v>
      </c>
    </row>
    <row r="14" spans="1:9" ht="23.25" thickBot="1" x14ac:dyDescent="0.25">
      <c r="A14" s="286"/>
      <c r="B14" s="288"/>
      <c r="C14" s="291"/>
      <c r="D14" s="292"/>
      <c r="E14" s="284"/>
      <c r="F14" s="15" t="s">
        <v>33</v>
      </c>
      <c r="G14" s="16" t="s">
        <v>34</v>
      </c>
      <c r="H14" s="16" t="s">
        <v>35</v>
      </c>
      <c r="I14" s="279"/>
    </row>
    <row r="15" spans="1:9" x14ac:dyDescent="0.2">
      <c r="A15" s="48">
        <f>IF(E15=0,0,IF(COUNTBLANK(E15)=1,0,COUNTA($E$15:E15)))</f>
        <v>0</v>
      </c>
      <c r="B15" s="20">
        <f>IF(A15=0,0,CONCATENATE("N-",A15))</f>
        <v>0</v>
      </c>
      <c r="C15" s="298" t="str">
        <f>'1n'!C2:I2</f>
        <v>Būvlaukuma ierīkošanas darbi</v>
      </c>
      <c r="D15" s="299"/>
      <c r="E15" s="94">
        <f>'1n'!P28</f>
        <v>0</v>
      </c>
      <c r="F15" s="95">
        <f>'1n'!M28</f>
        <v>0</v>
      </c>
      <c r="G15" s="96">
        <f>'1n'!N28</f>
        <v>0</v>
      </c>
      <c r="H15" s="96">
        <f>'1n'!O28</f>
        <v>0</v>
      </c>
      <c r="I15" s="41">
        <f>'1n'!L28</f>
        <v>0</v>
      </c>
    </row>
    <row r="16" spans="1:9" x14ac:dyDescent="0.2">
      <c r="A16" s="49">
        <f>IF(E16=0,0,IF(COUNTBLANK(E16)=1,0,COUNTA($E$15:E16)))</f>
        <v>0</v>
      </c>
      <c r="B16" s="21">
        <f t="shared" ref="B16:B24" si="0">IF(A16=0,0,CONCATENATE("N-",A16))</f>
        <v>0</v>
      </c>
      <c r="C16" s="296" t="str">
        <f>'2n'!C2:I2</f>
        <v>Jumta siltināšanas un remonta darbi</v>
      </c>
      <c r="D16" s="297"/>
      <c r="E16" s="97">
        <f>'2n'!P37</f>
        <v>0</v>
      </c>
      <c r="F16" s="98">
        <f>'2n'!M37</f>
        <v>0</v>
      </c>
      <c r="G16" s="99">
        <f>'2n'!N37</f>
        <v>0</v>
      </c>
      <c r="H16" s="99">
        <f>'2n'!O37</f>
        <v>0</v>
      </c>
      <c r="I16" s="42">
        <f>'2n'!L37</f>
        <v>0</v>
      </c>
    </row>
    <row r="17" spans="1:9" x14ac:dyDescent="0.2">
      <c r="A17" s="49">
        <f>IF(E17=0,0,IF(COUNTBLANK(E17)=1,0,COUNTA($E$15:E17)))</f>
        <v>0</v>
      </c>
      <c r="B17" s="21">
        <f t="shared" si="0"/>
        <v>0</v>
      </c>
      <c r="C17" s="296" t="str">
        <f>'3n'!C2:I2</f>
        <v>Cokola apdare</v>
      </c>
      <c r="D17" s="297"/>
      <c r="E17" s="100">
        <f>'3n'!P34</f>
        <v>0</v>
      </c>
      <c r="F17" s="98">
        <f>'3n'!M34</f>
        <v>0</v>
      </c>
      <c r="G17" s="99">
        <f>'3n'!N34</f>
        <v>0</v>
      </c>
      <c r="H17" s="99">
        <f>'3n'!O34</f>
        <v>0</v>
      </c>
      <c r="I17" s="42">
        <f>'3n'!L34</f>
        <v>0</v>
      </c>
    </row>
    <row r="18" spans="1:9" x14ac:dyDescent="0.2">
      <c r="A18" s="49">
        <f>IF(E18=0,0,IF(COUNTBLANK(E18)=1,0,COUNTA($E$15:E18)))</f>
        <v>0</v>
      </c>
      <c r="B18" s="21">
        <f t="shared" si="0"/>
        <v>0</v>
      </c>
      <c r="C18" s="296" t="str">
        <f>'4n'!C2:I2</f>
        <v>Fasādes apdares darbi</v>
      </c>
      <c r="D18" s="297"/>
      <c r="E18" s="100">
        <f>'4n'!P101</f>
        <v>0</v>
      </c>
      <c r="F18" s="98">
        <f>'4n'!M101</f>
        <v>0</v>
      </c>
      <c r="G18" s="99">
        <f>'4n'!N101</f>
        <v>0</v>
      </c>
      <c r="H18" s="99">
        <f>'4n'!O101</f>
        <v>0</v>
      </c>
      <c r="I18" s="42">
        <f>'4n'!L101</f>
        <v>0</v>
      </c>
    </row>
    <row r="19" spans="1:9" x14ac:dyDescent="0.2">
      <c r="A19" s="49">
        <f>IF(E19=0,0,IF(COUNTBLANK(E19)=1,0,COUNTA($E$15:E19)))</f>
        <v>0</v>
      </c>
      <c r="B19" s="21">
        <f t="shared" si="0"/>
        <v>0</v>
      </c>
      <c r="C19" s="296" t="str">
        <f>'5n'!C2:I2</f>
        <v>Apkure</v>
      </c>
      <c r="D19" s="297"/>
      <c r="E19" s="100">
        <f>'5n'!P52</f>
        <v>0</v>
      </c>
      <c r="F19" s="98">
        <f>'5n'!M52</f>
        <v>0</v>
      </c>
      <c r="G19" s="99">
        <f>'5n'!N52</f>
        <v>0</v>
      </c>
      <c r="H19" s="99">
        <f>'5n'!O52</f>
        <v>0</v>
      </c>
      <c r="I19" s="42">
        <f>'5n'!L52</f>
        <v>0</v>
      </c>
    </row>
    <row r="20" spans="1:9" x14ac:dyDescent="0.2">
      <c r="A20" s="49">
        <f>IF(E20=0,0,IF(COUNTBLANK(E20)=1,0,COUNTA($E$15:E20)))</f>
        <v>0</v>
      </c>
      <c r="B20" s="21">
        <f t="shared" si="0"/>
        <v>0</v>
      </c>
      <c r="C20" s="296" t="str">
        <f>'7n'!C2:I2</f>
        <v>Ūdens, kanalizācijas cauruļvadu nomaiņa</v>
      </c>
      <c r="D20" s="297"/>
      <c r="E20" s="100">
        <f>'7n'!P57</f>
        <v>0</v>
      </c>
      <c r="F20" s="98">
        <f>'7n'!M57</f>
        <v>0</v>
      </c>
      <c r="G20" s="99">
        <f>'7n'!N57</f>
        <v>0</v>
      </c>
      <c r="H20" s="99">
        <f>'7n'!O57</f>
        <v>0</v>
      </c>
      <c r="I20" s="42">
        <f>'7n'!L57</f>
        <v>0</v>
      </c>
    </row>
    <row r="21" spans="1:9" x14ac:dyDescent="0.2">
      <c r="A21" s="49">
        <f>IF(E21=0,0,IF(COUNTBLANK(E21)=1,0,COUNTA($E$15:E21)))</f>
        <v>0</v>
      </c>
      <c r="B21" s="21">
        <f t="shared" si="0"/>
        <v>0</v>
      </c>
      <c r="C21" s="296" t="str">
        <f>'8n'!C2:I2</f>
        <v>Pagraba pārseguma siltināšana</v>
      </c>
      <c r="D21" s="297"/>
      <c r="E21" s="100">
        <f>'8n'!P23</f>
        <v>0</v>
      </c>
      <c r="F21" s="98">
        <f>'8n'!M23</f>
        <v>0</v>
      </c>
      <c r="G21" s="99">
        <f>'8n'!N23</f>
        <v>0</v>
      </c>
      <c r="H21" s="99">
        <f>'8n'!O23</f>
        <v>0</v>
      </c>
      <c r="I21" s="42">
        <f>'8n'!L23</f>
        <v>0</v>
      </c>
    </row>
    <row r="22" spans="1:9" x14ac:dyDescent="0.2">
      <c r="A22" s="49">
        <f>IF(E22=0,0,IF(COUNTBLANK(E22)=1,0,COUNTA($E$15:E22)))</f>
        <v>0</v>
      </c>
      <c r="B22" s="21">
        <f t="shared" si="0"/>
        <v>0</v>
      </c>
      <c r="C22" s="296" t="str">
        <f>'9n'!C2:I2</f>
        <v>Elektromontāžas darbi</v>
      </c>
      <c r="D22" s="297"/>
      <c r="E22" s="100">
        <f>'9n'!P47</f>
        <v>0</v>
      </c>
      <c r="F22" s="98">
        <f>'9n'!M47</f>
        <v>0</v>
      </c>
      <c r="G22" s="99">
        <f>'9n'!N47</f>
        <v>0</v>
      </c>
      <c r="H22" s="99">
        <f>'9n'!O47</f>
        <v>0</v>
      </c>
      <c r="I22" s="42">
        <f>'9n'!L47</f>
        <v>0</v>
      </c>
    </row>
    <row r="23" spans="1:9" x14ac:dyDescent="0.2">
      <c r="A23" s="49">
        <f>IF(E23=0,0,IF(COUNTBLANK(E23)=1,0,COUNTA($E$15:E23)))</f>
        <v>0</v>
      </c>
      <c r="B23" s="21">
        <f t="shared" si="0"/>
        <v>0</v>
      </c>
      <c r="C23" s="296" t="str">
        <f>'10n'!C2:I2</f>
        <v>AER tehnoloģiju uzstādīšana</v>
      </c>
      <c r="D23" s="297"/>
      <c r="E23" s="100">
        <f>'10n'!P1014</f>
        <v>0</v>
      </c>
      <c r="F23" s="98">
        <f>'10n'!M1014</f>
        <v>0</v>
      </c>
      <c r="G23" s="99">
        <f>'10n'!N1014</f>
        <v>0</v>
      </c>
      <c r="H23" s="99">
        <f>'10n'!O1014</f>
        <v>0</v>
      </c>
      <c r="I23" s="42">
        <f>'10n'!L1014</f>
        <v>0</v>
      </c>
    </row>
    <row r="24" spans="1:9" ht="12" thickBot="1" x14ac:dyDescent="0.25">
      <c r="A24" s="49">
        <f>IF(E24=0,0,IF(COUNTBLANK(E24)=1,0,COUNTA($E$15:E24)))</f>
        <v>0</v>
      </c>
      <c r="B24" s="21">
        <f t="shared" si="0"/>
        <v>0</v>
      </c>
      <c r="C24" s="296">
        <f>'11n'!C2:I2</f>
        <v>0</v>
      </c>
      <c r="D24" s="297"/>
      <c r="E24" s="100">
        <f>'11n'!P1014</f>
        <v>0</v>
      </c>
      <c r="F24" s="98">
        <f>'11n'!M1014</f>
        <v>0</v>
      </c>
      <c r="G24" s="99">
        <f>'11n'!N1014</f>
        <v>0</v>
      </c>
      <c r="H24" s="99">
        <f>'11n'!O1014</f>
        <v>0</v>
      </c>
      <c r="I24" s="42">
        <f>'11n'!L1014</f>
        <v>0</v>
      </c>
    </row>
    <row r="25" spans="1:9" ht="12" thickBot="1" x14ac:dyDescent="0.25">
      <c r="A25" s="305" t="s">
        <v>36</v>
      </c>
      <c r="B25" s="306"/>
      <c r="C25" s="306"/>
      <c r="D25" s="280"/>
      <c r="E25" s="101">
        <f>SUM(E15:E24)</f>
        <v>0</v>
      </c>
      <c r="F25" s="102">
        <f>SUM(F15:F24)</f>
        <v>0</v>
      </c>
      <c r="G25" s="103">
        <f>SUM(G15:G24)</f>
        <v>0</v>
      </c>
      <c r="H25" s="103">
        <f>SUM(H15:H24)</f>
        <v>0</v>
      </c>
      <c r="I25" s="35">
        <f>SUM(I15:I24)</f>
        <v>0</v>
      </c>
    </row>
    <row r="26" spans="1:9" x14ac:dyDescent="0.2">
      <c r="A26" s="307" t="s">
        <v>37</v>
      </c>
      <c r="B26" s="308"/>
      <c r="C26" s="325"/>
      <c r="D26" s="89">
        <f>'Kops a+c+n'!D47</f>
        <v>0</v>
      </c>
      <c r="E26" s="104">
        <f>ROUND(E25*$D26,2)</f>
        <v>0</v>
      </c>
      <c r="F26" s="36"/>
      <c r="G26" s="36"/>
      <c r="H26" s="36"/>
      <c r="I26" s="36"/>
    </row>
    <row r="27" spans="1:9" x14ac:dyDescent="0.2">
      <c r="A27" s="310" t="s">
        <v>38</v>
      </c>
      <c r="B27" s="311"/>
      <c r="C27" s="322"/>
      <c r="D27" s="90">
        <f>'Kops a+c+n'!D48</f>
        <v>0</v>
      </c>
      <c r="E27" s="105">
        <f>ROUND(E26*$D27,2)</f>
        <v>0</v>
      </c>
      <c r="F27" s="36"/>
      <c r="G27" s="36"/>
      <c r="H27" s="36"/>
      <c r="I27" s="36"/>
    </row>
    <row r="28" spans="1:9" x14ac:dyDescent="0.2">
      <c r="A28" s="313" t="s">
        <v>39</v>
      </c>
      <c r="B28" s="314"/>
      <c r="C28" s="323"/>
      <c r="D28" s="90">
        <f>'Kops a+c+n'!D49</f>
        <v>0</v>
      </c>
      <c r="E28" s="105">
        <f>ROUND(E25*$D28,2)</f>
        <v>0</v>
      </c>
      <c r="F28" s="36"/>
      <c r="G28" s="36"/>
      <c r="H28" s="36"/>
      <c r="I28" s="36"/>
    </row>
    <row r="29" spans="1:9" ht="12" thickBot="1" x14ac:dyDescent="0.25">
      <c r="A29" s="316" t="s">
        <v>40</v>
      </c>
      <c r="B29" s="317"/>
      <c r="C29" s="324"/>
      <c r="D29" s="18"/>
      <c r="E29" s="106">
        <f>SUM(E25:E28)-E27</f>
        <v>0</v>
      </c>
      <c r="F29" s="36"/>
      <c r="G29" s="36"/>
      <c r="H29" s="36"/>
      <c r="I29" s="36"/>
    </row>
    <row r="30" spans="1:9" x14ac:dyDescent="0.2">
      <c r="G30" s="17"/>
    </row>
    <row r="31" spans="1:9" x14ac:dyDescent="0.2">
      <c r="C31" s="13"/>
      <c r="D31" s="13"/>
      <c r="E31" s="13"/>
      <c r="F31" s="19"/>
      <c r="G31" s="19"/>
      <c r="H31" s="19"/>
      <c r="I31" s="19"/>
    </row>
    <row r="34" spans="1:8" x14ac:dyDescent="0.2">
      <c r="A34" s="1" t="s">
        <v>14</v>
      </c>
      <c r="B34" s="13"/>
      <c r="C34" s="319">
        <f>'Kops a+c+n'!C55:H55</f>
        <v>0</v>
      </c>
      <c r="D34" s="319"/>
      <c r="E34" s="319"/>
      <c r="F34" s="319"/>
      <c r="G34" s="319"/>
      <c r="H34" s="319"/>
    </row>
    <row r="35" spans="1:8" x14ac:dyDescent="0.2">
      <c r="A35" s="13"/>
      <c r="B35" s="13"/>
      <c r="C35" s="259" t="s">
        <v>15</v>
      </c>
      <c r="D35" s="259"/>
      <c r="E35" s="259"/>
      <c r="F35" s="259"/>
      <c r="G35" s="259"/>
      <c r="H35" s="259"/>
    </row>
    <row r="36" spans="1:8" x14ac:dyDescent="0.2">
      <c r="A36" s="13"/>
      <c r="B36" s="13"/>
      <c r="C36" s="13"/>
      <c r="D36" s="13"/>
      <c r="E36" s="13"/>
      <c r="F36" s="13"/>
      <c r="G36" s="13"/>
      <c r="H36" s="13"/>
    </row>
    <row r="37" spans="1:8" x14ac:dyDescent="0.2">
      <c r="A37" s="303" t="str">
        <f>'Kops a+c+n'!A58:D58</f>
        <v>Tāme sastādīta</v>
      </c>
      <c r="B37" s="304"/>
      <c r="C37" s="304"/>
      <c r="D37" s="304"/>
      <c r="F37" s="13"/>
      <c r="G37" s="13"/>
      <c r="H37" s="13"/>
    </row>
    <row r="38" spans="1:8" x14ac:dyDescent="0.2">
      <c r="A38" s="13"/>
      <c r="B38" s="13"/>
      <c r="C38" s="13"/>
      <c r="D38" s="13"/>
      <c r="E38" s="13"/>
      <c r="F38" s="13"/>
      <c r="G38" s="13"/>
      <c r="H38" s="13"/>
    </row>
    <row r="39" spans="1:8" x14ac:dyDescent="0.2">
      <c r="A39" s="1" t="s">
        <v>41</v>
      </c>
      <c r="B39" s="13"/>
      <c r="C39" s="326">
        <f>'Kops a+c+n'!C60:H60</f>
        <v>0</v>
      </c>
      <c r="D39" s="326"/>
      <c r="E39" s="326"/>
      <c r="F39" s="326"/>
      <c r="G39" s="326"/>
      <c r="H39" s="326"/>
    </row>
    <row r="40" spans="1:8" x14ac:dyDescent="0.2">
      <c r="A40" s="13"/>
      <c r="B40" s="13"/>
      <c r="C40" s="259" t="s">
        <v>15</v>
      </c>
      <c r="D40" s="259"/>
      <c r="E40" s="259"/>
      <c r="F40" s="259"/>
      <c r="G40" s="259"/>
      <c r="H40" s="259"/>
    </row>
    <row r="41" spans="1:8" x14ac:dyDescent="0.2">
      <c r="A41" s="13"/>
      <c r="B41" s="13"/>
      <c r="C41" s="13"/>
      <c r="D41" s="13"/>
      <c r="E41" s="13"/>
      <c r="F41" s="13"/>
      <c r="G41" s="13"/>
      <c r="H41" s="13"/>
    </row>
    <row r="42" spans="1:8" x14ac:dyDescent="0.2">
      <c r="A42" s="79" t="s">
        <v>43</v>
      </c>
      <c r="B42" s="40"/>
      <c r="C42" s="87">
        <f>'Kops a+c+n'!C63</f>
        <v>0</v>
      </c>
      <c r="D42" s="40"/>
      <c r="F42" s="13"/>
      <c r="G42" s="13"/>
      <c r="H42" s="13"/>
    </row>
    <row r="52" spans="5:9" x14ac:dyDescent="0.2">
      <c r="E52" s="17"/>
      <c r="F52" s="17"/>
      <c r="G52" s="80"/>
      <c r="H52" s="17"/>
      <c r="I52" s="17"/>
    </row>
    <row r="65" spans="3:3" x14ac:dyDescent="0.2">
      <c r="C65" s="1">
        <f>'Kopt a+c+n'!B25:C25</f>
        <v>0</v>
      </c>
    </row>
  </sheetData>
  <mergeCells count="40">
    <mergeCell ref="C35:H35"/>
    <mergeCell ref="A37:D37"/>
    <mergeCell ref="C39:H39"/>
    <mergeCell ref="C40:H40"/>
    <mergeCell ref="C34:H34"/>
    <mergeCell ref="A27:C27"/>
    <mergeCell ref="A28:C28"/>
    <mergeCell ref="A29:C29"/>
    <mergeCell ref="A25:D25"/>
    <mergeCell ref="A26:C26"/>
    <mergeCell ref="C22:D22"/>
    <mergeCell ref="C23:D23"/>
    <mergeCell ref="C15:D15"/>
    <mergeCell ref="C16:D16"/>
    <mergeCell ref="C17:D17"/>
    <mergeCell ref="C18:D18"/>
    <mergeCell ref="C24:D24"/>
    <mergeCell ref="I13:I14"/>
    <mergeCell ref="A8:C8"/>
    <mergeCell ref="D8:I8"/>
    <mergeCell ref="A9:C9"/>
    <mergeCell ref="D9:I9"/>
    <mergeCell ref="D10:E10"/>
    <mergeCell ref="D11:E11"/>
    <mergeCell ref="A13:A14"/>
    <mergeCell ref="B13:B14"/>
    <mergeCell ref="C13:D14"/>
    <mergeCell ref="E13:E14"/>
    <mergeCell ref="F13:H13"/>
    <mergeCell ref="C19:D19"/>
    <mergeCell ref="C20:D20"/>
    <mergeCell ref="C21:D21"/>
    <mergeCell ref="A7:C7"/>
    <mergeCell ref="D7:I7"/>
    <mergeCell ref="G1:I1"/>
    <mergeCell ref="A2:I2"/>
    <mergeCell ref="C4:I4"/>
    <mergeCell ref="A6:C6"/>
    <mergeCell ref="D6:I6"/>
    <mergeCell ref="C5:I5"/>
  </mergeCells>
  <conditionalFormatting sqref="C42 B15:I24">
    <cfRule type="cellIs" dxfId="461" priority="10" operator="equal">
      <formula>0</formula>
    </cfRule>
  </conditionalFormatting>
  <conditionalFormatting sqref="C34:H34">
    <cfRule type="cellIs" dxfId="460" priority="9" operator="equal">
      <formula>0</formula>
    </cfRule>
  </conditionalFormatting>
  <conditionalFormatting sqref="C39:H39 B15:B24">
    <cfRule type="cellIs" dxfId="459" priority="8" operator="equal">
      <formula>0</formula>
    </cfRule>
  </conditionalFormatting>
  <conditionalFormatting sqref="C34:H34 C39:H39 C42">
    <cfRule type="cellIs" dxfId="458" priority="7" operator="equal">
      <formula>0</formula>
    </cfRule>
  </conditionalFormatting>
  <conditionalFormatting sqref="A15:A24">
    <cfRule type="cellIs" dxfId="457" priority="3" operator="equal">
      <formula>0</formula>
    </cfRule>
    <cfRule type="cellIs" dxfId="456" priority="6" operator="equal">
      <formula>0</formula>
    </cfRule>
  </conditionalFormatting>
  <conditionalFormatting sqref="E25:I25 E26:E29 D26:D28">
    <cfRule type="cellIs" dxfId="455" priority="2" operator="equal">
      <formula>0</formula>
    </cfRule>
  </conditionalFormatting>
  <conditionalFormatting sqref="D10:E11 D6:I9">
    <cfRule type="cellIs" dxfId="454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C00000"/>
  </sheetPr>
  <dimension ref="A1:Q40"/>
  <sheetViews>
    <sheetView topLeftCell="A7" zoomScale="115" zoomScaleNormal="115" workbookViewId="0">
      <selection activeCell="N35" sqref="N35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46.8554687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7" width="0" style="1" hidden="1" customWidth="1"/>
    <col min="18" max="16384" width="9.140625" style="1"/>
  </cols>
  <sheetData>
    <row r="1" spans="1:17" x14ac:dyDescent="0.2">
      <c r="A1" s="19"/>
      <c r="B1" s="19"/>
      <c r="C1" s="24" t="s">
        <v>44</v>
      </c>
      <c r="D1" s="81">
        <v>1</v>
      </c>
      <c r="E1" s="19"/>
      <c r="F1" s="19"/>
      <c r="G1" s="19"/>
      <c r="H1" s="19"/>
      <c r="I1" s="19"/>
      <c r="J1" s="19"/>
      <c r="N1" s="23"/>
      <c r="O1" s="24"/>
      <c r="P1" s="25"/>
    </row>
    <row r="2" spans="1:17" x14ac:dyDescent="0.2">
      <c r="A2" s="26"/>
      <c r="B2" s="26"/>
      <c r="C2" s="327" t="s">
        <v>67</v>
      </c>
      <c r="D2" s="327"/>
      <c r="E2" s="327"/>
      <c r="F2" s="327"/>
      <c r="G2" s="327"/>
      <c r="H2" s="327"/>
      <c r="I2" s="327"/>
      <c r="J2" s="26"/>
    </row>
    <row r="3" spans="1:17" x14ac:dyDescent="0.2">
      <c r="A3" s="27"/>
      <c r="B3" s="27"/>
      <c r="C3" s="294" t="s">
        <v>21</v>
      </c>
      <c r="D3" s="294"/>
      <c r="E3" s="294"/>
      <c r="F3" s="294"/>
      <c r="G3" s="294"/>
      <c r="H3" s="294"/>
      <c r="I3" s="294"/>
      <c r="J3" s="27"/>
    </row>
    <row r="4" spans="1:17" x14ac:dyDescent="0.2">
      <c r="A4" s="27"/>
      <c r="B4" s="27"/>
      <c r="C4" s="328" t="s">
        <v>64</v>
      </c>
      <c r="D4" s="328"/>
      <c r="E4" s="328"/>
      <c r="F4" s="328"/>
      <c r="G4" s="328"/>
      <c r="H4" s="328"/>
      <c r="I4" s="328"/>
      <c r="J4" s="27"/>
    </row>
    <row r="5" spans="1:17" x14ac:dyDescent="0.2">
      <c r="A5" s="19"/>
      <c r="B5" s="19"/>
      <c r="C5" s="24" t="s">
        <v>5</v>
      </c>
      <c r="D5" s="329" t="str">
        <f>'Kops a+c+n'!D6</f>
        <v>Daudzstāvu dzīvojamās ēkas siltināšana</v>
      </c>
      <c r="E5" s="329"/>
      <c r="F5" s="329"/>
      <c r="G5" s="329"/>
      <c r="H5" s="329"/>
      <c r="I5" s="329"/>
      <c r="J5" s="329"/>
      <c r="K5" s="329"/>
      <c r="L5" s="329"/>
      <c r="M5" s="13"/>
      <c r="N5" s="13"/>
      <c r="O5" s="13"/>
      <c r="P5" s="13"/>
    </row>
    <row r="6" spans="1:17" x14ac:dyDescent="0.2">
      <c r="A6" s="19"/>
      <c r="B6" s="19"/>
      <c r="C6" s="24" t="s">
        <v>6</v>
      </c>
      <c r="D6" s="329" t="str">
        <f>'Kops a+c+n'!D7</f>
        <v>Daudzstāvu dzīvojamā ēka</v>
      </c>
      <c r="E6" s="329"/>
      <c r="F6" s="329"/>
      <c r="G6" s="329"/>
      <c r="H6" s="329"/>
      <c r="I6" s="329"/>
      <c r="J6" s="329"/>
      <c r="K6" s="329"/>
      <c r="L6" s="329"/>
      <c r="M6" s="13"/>
      <c r="N6" s="13"/>
      <c r="O6" s="13"/>
      <c r="P6" s="13"/>
    </row>
    <row r="7" spans="1:17" x14ac:dyDescent="0.2">
      <c r="A7" s="19"/>
      <c r="B7" s="19"/>
      <c r="C7" s="24" t="s">
        <v>7</v>
      </c>
      <c r="D7" s="329" t="str">
        <f>'Kops a+c+n'!D8</f>
        <v>Brīvības iela 5, Malta</v>
      </c>
      <c r="E7" s="329"/>
      <c r="F7" s="329"/>
      <c r="G7" s="329"/>
      <c r="H7" s="329"/>
      <c r="I7" s="329"/>
      <c r="J7" s="329"/>
      <c r="K7" s="329"/>
      <c r="L7" s="329"/>
      <c r="M7" s="13"/>
      <c r="N7" s="13"/>
      <c r="O7" s="13"/>
      <c r="P7" s="13"/>
    </row>
    <row r="8" spans="1:17" x14ac:dyDescent="0.2">
      <c r="A8" s="19"/>
      <c r="B8" s="19"/>
      <c r="C8" s="4" t="s">
        <v>24</v>
      </c>
      <c r="D8" s="329">
        <f>'Kops a+c+n'!D9</f>
        <v>0</v>
      </c>
      <c r="E8" s="329"/>
      <c r="F8" s="329"/>
      <c r="G8" s="329"/>
      <c r="H8" s="329"/>
      <c r="I8" s="329"/>
      <c r="J8" s="329"/>
      <c r="K8" s="329"/>
      <c r="L8" s="329"/>
      <c r="M8" s="13"/>
      <c r="N8" s="13"/>
      <c r="O8" s="13"/>
      <c r="P8" s="13"/>
    </row>
    <row r="9" spans="1:17" ht="22.35" customHeight="1" x14ac:dyDescent="0.2">
      <c r="A9" s="330" t="s">
        <v>83</v>
      </c>
      <c r="B9" s="330"/>
      <c r="C9" s="330"/>
      <c r="D9" s="330"/>
      <c r="E9" s="330"/>
      <c r="F9" s="330"/>
      <c r="G9" s="28"/>
      <c r="H9" s="28"/>
      <c r="I9" s="28"/>
      <c r="J9" s="331" t="s">
        <v>46</v>
      </c>
      <c r="K9" s="331"/>
      <c r="L9" s="331"/>
      <c r="M9" s="331"/>
      <c r="N9" s="332">
        <f>P28</f>
        <v>0</v>
      </c>
      <c r="O9" s="332"/>
      <c r="P9" s="28"/>
      <c r="Q9" s="1" t="str">
        <f>""</f>
        <v/>
      </c>
    </row>
    <row r="10" spans="1:17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  <c r="Q10" s="91" t="s">
        <v>47</v>
      </c>
    </row>
    <row r="11" spans="1:17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 t="s">
        <v>218</v>
      </c>
      <c r="P11" s="19">
        <v>15</v>
      </c>
      <c r="Q11" s="91" t="s">
        <v>48</v>
      </c>
    </row>
    <row r="12" spans="1:17" ht="12" thickBot="1" x14ac:dyDescent="0.25">
      <c r="A12" s="285" t="s">
        <v>27</v>
      </c>
      <c r="B12" s="340" t="s">
        <v>49</v>
      </c>
      <c r="C12" s="334" t="s">
        <v>50</v>
      </c>
      <c r="D12" s="343" t="s">
        <v>51</v>
      </c>
      <c r="E12" s="345" t="s">
        <v>52</v>
      </c>
      <c r="F12" s="333" t="s">
        <v>53</v>
      </c>
      <c r="G12" s="334"/>
      <c r="H12" s="334"/>
      <c r="I12" s="334"/>
      <c r="J12" s="334"/>
      <c r="K12" s="335"/>
      <c r="L12" s="333" t="s">
        <v>54</v>
      </c>
      <c r="M12" s="334"/>
      <c r="N12" s="334"/>
      <c r="O12" s="334"/>
      <c r="P12" s="335"/>
      <c r="Q12" s="91" t="s">
        <v>55</v>
      </c>
    </row>
    <row r="13" spans="1:17" ht="126.75" customHeight="1" thickBot="1" x14ac:dyDescent="0.25">
      <c r="A13" s="286"/>
      <c r="B13" s="341"/>
      <c r="C13" s="342"/>
      <c r="D13" s="344"/>
      <c r="E13" s="346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51" t="s">
        <v>56</v>
      </c>
      <c r="M13" s="54" t="s">
        <v>58</v>
      </c>
      <c r="N13" s="54" t="s">
        <v>59</v>
      </c>
      <c r="O13" s="54" t="s">
        <v>60</v>
      </c>
      <c r="P13" s="58" t="s">
        <v>61</v>
      </c>
      <c r="Q13" s="59" t="s">
        <v>62</v>
      </c>
    </row>
    <row r="14" spans="1:17" x14ac:dyDescent="0.2">
      <c r="A14" s="48">
        <v>1</v>
      </c>
      <c r="B14" s="20"/>
      <c r="C14" s="61" t="s">
        <v>68</v>
      </c>
      <c r="D14" s="20" t="s">
        <v>69</v>
      </c>
      <c r="E14" s="41">
        <v>210</v>
      </c>
      <c r="F14" s="70"/>
      <c r="G14" s="110"/>
      <c r="H14" s="110">
        <f>F14*G14</f>
        <v>0</v>
      </c>
      <c r="I14" s="110"/>
      <c r="J14" s="70"/>
      <c r="K14" s="116">
        <f>SUM(H14:J14)</f>
        <v>0</v>
      </c>
      <c r="L14" s="70">
        <f>E14*F14</f>
        <v>0</v>
      </c>
      <c r="M14" s="110">
        <f>H14*E14</f>
        <v>0</v>
      </c>
      <c r="N14" s="110">
        <f>I14*E14</f>
        <v>0</v>
      </c>
      <c r="O14" s="110">
        <f>J14*E14</f>
        <v>0</v>
      </c>
      <c r="P14" s="111">
        <f>SUM(M14:O14)</f>
        <v>0</v>
      </c>
      <c r="Q14" s="55" t="s">
        <v>217</v>
      </c>
    </row>
    <row r="15" spans="1:17" ht="12.75" x14ac:dyDescent="0.2">
      <c r="A15" s="33">
        <v>2</v>
      </c>
      <c r="B15" s="143"/>
      <c r="C15" s="153" t="s">
        <v>70</v>
      </c>
      <c r="D15" s="163" t="s">
        <v>71</v>
      </c>
      <c r="E15" s="144">
        <v>2</v>
      </c>
      <c r="F15" s="145"/>
      <c r="G15" s="146"/>
      <c r="H15" s="112">
        <f>F15*G15</f>
        <v>0</v>
      </c>
      <c r="I15" s="162"/>
      <c r="J15" s="162"/>
      <c r="K15" s="117">
        <f t="shared" ref="K15:K27" si="0">SUM(H15:J15)</f>
        <v>0</v>
      </c>
      <c r="L15" s="38">
        <f t="shared" ref="L15:L27" si="1">E15*F15</f>
        <v>0</v>
      </c>
      <c r="M15" s="112">
        <f t="shared" ref="M15:M27" si="2">H15*E15</f>
        <v>0</v>
      </c>
      <c r="N15" s="112">
        <f t="shared" ref="N15:N27" si="3">I15*E15</f>
        <v>0</v>
      </c>
      <c r="O15" s="112">
        <f t="shared" ref="O15:O27" si="4">J15*E15</f>
        <v>0</v>
      </c>
      <c r="P15" s="113">
        <f t="shared" ref="P15:P27" si="5">SUM(M15:O15)</f>
        <v>0</v>
      </c>
      <c r="Q15" s="60" t="s">
        <v>217</v>
      </c>
    </row>
    <row r="16" spans="1:17" ht="12.75" x14ac:dyDescent="0.2">
      <c r="A16" s="33">
        <v>3</v>
      </c>
      <c r="B16" s="147"/>
      <c r="C16" s="250"/>
      <c r="D16" s="149"/>
      <c r="E16" s="150"/>
      <c r="F16" s="151"/>
      <c r="G16" s="152"/>
      <c r="H16" s="112">
        <f t="shared" ref="H16:H27" si="6">F16*G16</f>
        <v>0</v>
      </c>
      <c r="I16" s="162"/>
      <c r="J16" s="162"/>
      <c r="K16" s="117">
        <f t="shared" si="0"/>
        <v>0</v>
      </c>
      <c r="L16" s="38">
        <f t="shared" si="1"/>
        <v>0</v>
      </c>
      <c r="M16" s="112">
        <f t="shared" si="2"/>
        <v>0</v>
      </c>
      <c r="N16" s="112">
        <f t="shared" si="3"/>
        <v>0</v>
      </c>
      <c r="O16" s="112">
        <f t="shared" si="4"/>
        <v>0</v>
      </c>
      <c r="P16" s="113">
        <f t="shared" si="5"/>
        <v>0</v>
      </c>
      <c r="Q16" s="60" t="s">
        <v>217</v>
      </c>
    </row>
    <row r="17" spans="1:17" ht="12.75" x14ac:dyDescent="0.2">
      <c r="A17" s="33">
        <v>4</v>
      </c>
      <c r="B17" s="147"/>
      <c r="C17" s="250"/>
      <c r="D17" s="149"/>
      <c r="E17" s="150"/>
      <c r="F17" s="151"/>
      <c r="G17" s="152"/>
      <c r="H17" s="112">
        <f t="shared" si="6"/>
        <v>0</v>
      </c>
      <c r="I17" s="162"/>
      <c r="J17" s="162"/>
      <c r="K17" s="117">
        <f t="shared" si="0"/>
        <v>0</v>
      </c>
      <c r="L17" s="38">
        <f t="shared" si="1"/>
        <v>0</v>
      </c>
      <c r="M17" s="112">
        <f t="shared" si="2"/>
        <v>0</v>
      </c>
      <c r="N17" s="112">
        <f t="shared" si="3"/>
        <v>0</v>
      </c>
      <c r="O17" s="112">
        <f t="shared" si="4"/>
        <v>0</v>
      </c>
      <c r="P17" s="113">
        <f t="shared" si="5"/>
        <v>0</v>
      </c>
      <c r="Q17" s="60" t="s">
        <v>217</v>
      </c>
    </row>
    <row r="18" spans="1:17" ht="12.75" x14ac:dyDescent="0.2">
      <c r="A18" s="33">
        <v>5</v>
      </c>
      <c r="B18" s="147"/>
      <c r="C18" s="153" t="s">
        <v>72</v>
      </c>
      <c r="D18" s="154" t="s">
        <v>71</v>
      </c>
      <c r="E18" s="155">
        <v>1</v>
      </c>
      <c r="F18" s="156"/>
      <c r="G18" s="152"/>
      <c r="H18" s="112">
        <f t="shared" si="6"/>
        <v>0</v>
      </c>
      <c r="I18" s="162"/>
      <c r="J18" s="162"/>
      <c r="K18" s="117">
        <f t="shared" si="0"/>
        <v>0</v>
      </c>
      <c r="L18" s="38">
        <f t="shared" si="1"/>
        <v>0</v>
      </c>
      <c r="M18" s="112">
        <f t="shared" si="2"/>
        <v>0</v>
      </c>
      <c r="N18" s="112">
        <f t="shared" si="3"/>
        <v>0</v>
      </c>
      <c r="O18" s="112">
        <f t="shared" si="4"/>
        <v>0</v>
      </c>
      <c r="P18" s="113">
        <f t="shared" si="5"/>
        <v>0</v>
      </c>
      <c r="Q18" s="60" t="s">
        <v>217</v>
      </c>
    </row>
    <row r="19" spans="1:17" ht="12.75" x14ac:dyDescent="0.2">
      <c r="A19" s="33">
        <v>6</v>
      </c>
      <c r="B19" s="147"/>
      <c r="C19" s="153" t="s">
        <v>73</v>
      </c>
      <c r="D19" s="154" t="s">
        <v>71</v>
      </c>
      <c r="E19" s="157">
        <v>1</v>
      </c>
      <c r="F19" s="156"/>
      <c r="G19" s="152"/>
      <c r="H19" s="112">
        <f t="shared" si="6"/>
        <v>0</v>
      </c>
      <c r="I19" s="162"/>
      <c r="J19" s="162"/>
      <c r="K19" s="117">
        <f t="shared" si="0"/>
        <v>0</v>
      </c>
      <c r="L19" s="38">
        <f t="shared" si="1"/>
        <v>0</v>
      </c>
      <c r="M19" s="112">
        <f t="shared" si="2"/>
        <v>0</v>
      </c>
      <c r="N19" s="112">
        <f t="shared" si="3"/>
        <v>0</v>
      </c>
      <c r="O19" s="112">
        <f t="shared" si="4"/>
        <v>0</v>
      </c>
      <c r="P19" s="113">
        <f t="shared" si="5"/>
        <v>0</v>
      </c>
      <c r="Q19" s="60" t="s">
        <v>217</v>
      </c>
    </row>
    <row r="20" spans="1:17" ht="12.75" x14ac:dyDescent="0.2">
      <c r="A20" s="33">
        <v>7</v>
      </c>
      <c r="B20" s="147"/>
      <c r="C20" s="164" t="s">
        <v>74</v>
      </c>
      <c r="D20" s="149" t="s">
        <v>71</v>
      </c>
      <c r="E20" s="158">
        <v>5</v>
      </c>
      <c r="F20" s="151"/>
      <c r="G20" s="152"/>
      <c r="H20" s="112">
        <f t="shared" si="6"/>
        <v>0</v>
      </c>
      <c r="I20" s="162"/>
      <c r="J20" s="162"/>
      <c r="K20" s="117">
        <f t="shared" si="0"/>
        <v>0</v>
      </c>
      <c r="L20" s="38">
        <f t="shared" si="1"/>
        <v>0</v>
      </c>
      <c r="M20" s="112">
        <f t="shared" si="2"/>
        <v>0</v>
      </c>
      <c r="N20" s="112">
        <f t="shared" si="3"/>
        <v>0</v>
      </c>
      <c r="O20" s="112">
        <f t="shared" si="4"/>
        <v>0</v>
      </c>
      <c r="P20" s="113">
        <f t="shared" si="5"/>
        <v>0</v>
      </c>
      <c r="Q20" s="60" t="s">
        <v>217</v>
      </c>
    </row>
    <row r="21" spans="1:17" ht="12.75" x14ac:dyDescent="0.2">
      <c r="A21" s="33">
        <v>8</v>
      </c>
      <c r="B21" s="147"/>
      <c r="C21" s="164" t="s">
        <v>75</v>
      </c>
      <c r="D21" s="149" t="s">
        <v>71</v>
      </c>
      <c r="E21" s="158">
        <v>1</v>
      </c>
      <c r="F21" s="151"/>
      <c r="G21" s="152"/>
      <c r="H21" s="112">
        <f t="shared" si="6"/>
        <v>0</v>
      </c>
      <c r="I21" s="162"/>
      <c r="J21" s="162"/>
      <c r="K21" s="117">
        <f t="shared" si="0"/>
        <v>0</v>
      </c>
      <c r="L21" s="38">
        <f t="shared" si="1"/>
        <v>0</v>
      </c>
      <c r="M21" s="112">
        <f t="shared" si="2"/>
        <v>0</v>
      </c>
      <c r="N21" s="112">
        <f t="shared" si="3"/>
        <v>0</v>
      </c>
      <c r="O21" s="112">
        <f t="shared" si="4"/>
        <v>0</v>
      </c>
      <c r="P21" s="113">
        <f t="shared" si="5"/>
        <v>0</v>
      </c>
      <c r="Q21" s="60" t="s">
        <v>217</v>
      </c>
    </row>
    <row r="22" spans="1:17" ht="12.75" x14ac:dyDescent="0.2">
      <c r="A22" s="33">
        <v>9</v>
      </c>
      <c r="B22" s="147"/>
      <c r="C22" s="251"/>
      <c r="D22" s="159"/>
      <c r="E22" s="158"/>
      <c r="F22" s="151"/>
      <c r="G22" s="152"/>
      <c r="H22" s="112">
        <f t="shared" si="6"/>
        <v>0</v>
      </c>
      <c r="I22" s="162"/>
      <c r="J22" s="162"/>
      <c r="K22" s="117">
        <f t="shared" si="0"/>
        <v>0</v>
      </c>
      <c r="L22" s="38">
        <f t="shared" si="1"/>
        <v>0</v>
      </c>
      <c r="M22" s="112">
        <f t="shared" si="2"/>
        <v>0</v>
      </c>
      <c r="N22" s="112">
        <f t="shared" si="3"/>
        <v>0</v>
      </c>
      <c r="O22" s="112">
        <f t="shared" si="4"/>
        <v>0</v>
      </c>
      <c r="P22" s="113">
        <f t="shared" si="5"/>
        <v>0</v>
      </c>
      <c r="Q22" s="60" t="s">
        <v>217</v>
      </c>
    </row>
    <row r="23" spans="1:17" ht="12.75" x14ac:dyDescent="0.2">
      <c r="A23" s="33">
        <v>10</v>
      </c>
      <c r="B23" s="147"/>
      <c r="C23" s="164" t="s">
        <v>76</v>
      </c>
      <c r="D23" s="149" t="s">
        <v>77</v>
      </c>
      <c r="E23" s="158">
        <v>600</v>
      </c>
      <c r="F23" s="151"/>
      <c r="G23" s="152"/>
      <c r="H23" s="112">
        <f t="shared" si="6"/>
        <v>0</v>
      </c>
      <c r="I23" s="162"/>
      <c r="J23" s="162"/>
      <c r="K23" s="117">
        <f t="shared" si="0"/>
        <v>0</v>
      </c>
      <c r="L23" s="38">
        <f t="shared" si="1"/>
        <v>0</v>
      </c>
      <c r="M23" s="112">
        <f t="shared" si="2"/>
        <v>0</v>
      </c>
      <c r="N23" s="112">
        <f t="shared" si="3"/>
        <v>0</v>
      </c>
      <c r="O23" s="112">
        <f t="shared" si="4"/>
        <v>0</v>
      </c>
      <c r="P23" s="113">
        <f t="shared" si="5"/>
        <v>0</v>
      </c>
      <c r="Q23" s="60" t="s">
        <v>217</v>
      </c>
    </row>
    <row r="24" spans="1:17" ht="12.75" x14ac:dyDescent="0.2">
      <c r="A24" s="33">
        <v>11</v>
      </c>
      <c r="B24" s="147"/>
      <c r="C24" s="164" t="s">
        <v>78</v>
      </c>
      <c r="D24" s="159" t="s">
        <v>79</v>
      </c>
      <c r="E24" s="158">
        <v>1</v>
      </c>
      <c r="F24" s="151"/>
      <c r="G24" s="152"/>
      <c r="H24" s="112">
        <f t="shared" si="6"/>
        <v>0</v>
      </c>
      <c r="I24" s="162"/>
      <c r="J24" s="162"/>
      <c r="K24" s="117">
        <f t="shared" si="0"/>
        <v>0</v>
      </c>
      <c r="L24" s="38">
        <f t="shared" si="1"/>
        <v>0</v>
      </c>
      <c r="M24" s="112">
        <f t="shared" si="2"/>
        <v>0</v>
      </c>
      <c r="N24" s="112">
        <f t="shared" si="3"/>
        <v>0</v>
      </c>
      <c r="O24" s="112">
        <f t="shared" si="4"/>
        <v>0</v>
      </c>
      <c r="P24" s="113">
        <f t="shared" si="5"/>
        <v>0</v>
      </c>
      <c r="Q24" s="60" t="s">
        <v>217</v>
      </c>
    </row>
    <row r="25" spans="1:17" ht="12.75" x14ac:dyDescent="0.2">
      <c r="A25" s="33">
        <v>12</v>
      </c>
      <c r="B25" s="147"/>
      <c r="C25" s="251"/>
      <c r="D25" s="149"/>
      <c r="E25" s="158"/>
      <c r="F25" s="151"/>
      <c r="G25" s="152"/>
      <c r="H25" s="112">
        <f t="shared" si="6"/>
        <v>0</v>
      </c>
      <c r="I25" s="162"/>
      <c r="J25" s="162"/>
      <c r="K25" s="117">
        <f t="shared" si="0"/>
        <v>0</v>
      </c>
      <c r="L25" s="38">
        <f t="shared" si="1"/>
        <v>0</v>
      </c>
      <c r="M25" s="112">
        <f t="shared" si="2"/>
        <v>0</v>
      </c>
      <c r="N25" s="112">
        <f t="shared" si="3"/>
        <v>0</v>
      </c>
      <c r="O25" s="112">
        <f t="shared" si="4"/>
        <v>0</v>
      </c>
      <c r="P25" s="113">
        <f t="shared" si="5"/>
        <v>0</v>
      </c>
      <c r="Q25" s="60" t="s">
        <v>217</v>
      </c>
    </row>
    <row r="26" spans="1:17" ht="12.75" x14ac:dyDescent="0.2">
      <c r="A26" s="33">
        <v>13</v>
      </c>
      <c r="B26" s="147"/>
      <c r="C26" s="164" t="s">
        <v>80</v>
      </c>
      <c r="D26" s="149" t="s">
        <v>71</v>
      </c>
      <c r="E26" s="158">
        <v>1</v>
      </c>
      <c r="F26" s="151"/>
      <c r="G26" s="152"/>
      <c r="H26" s="112">
        <f t="shared" si="6"/>
        <v>0</v>
      </c>
      <c r="I26" s="162"/>
      <c r="J26" s="162"/>
      <c r="K26" s="117">
        <f t="shared" si="0"/>
        <v>0</v>
      </c>
      <c r="L26" s="38">
        <f t="shared" si="1"/>
        <v>0</v>
      </c>
      <c r="M26" s="112">
        <f t="shared" si="2"/>
        <v>0</v>
      </c>
      <c r="N26" s="112">
        <f t="shared" si="3"/>
        <v>0</v>
      </c>
      <c r="O26" s="112">
        <f t="shared" si="4"/>
        <v>0</v>
      </c>
      <c r="P26" s="113">
        <f t="shared" si="5"/>
        <v>0</v>
      </c>
      <c r="Q26" s="60" t="s">
        <v>217</v>
      </c>
    </row>
    <row r="27" spans="1:17" ht="12.75" x14ac:dyDescent="0.2">
      <c r="A27" s="33">
        <v>14</v>
      </c>
      <c r="B27" s="147"/>
      <c r="C27" s="164" t="s">
        <v>81</v>
      </c>
      <c r="D27" s="159" t="s">
        <v>71</v>
      </c>
      <c r="E27" s="158">
        <v>1</v>
      </c>
      <c r="F27" s="151"/>
      <c r="G27" s="152"/>
      <c r="H27" s="112">
        <f t="shared" si="6"/>
        <v>0</v>
      </c>
      <c r="I27" s="162"/>
      <c r="J27" s="162"/>
      <c r="K27" s="117">
        <f t="shared" si="0"/>
        <v>0</v>
      </c>
      <c r="L27" s="38">
        <f t="shared" si="1"/>
        <v>0</v>
      </c>
      <c r="M27" s="112">
        <f t="shared" si="2"/>
        <v>0</v>
      </c>
      <c r="N27" s="112">
        <f t="shared" si="3"/>
        <v>0</v>
      </c>
      <c r="O27" s="112">
        <f t="shared" si="4"/>
        <v>0</v>
      </c>
      <c r="P27" s="113">
        <f t="shared" si="5"/>
        <v>0</v>
      </c>
      <c r="Q27" s="60" t="s">
        <v>217</v>
      </c>
    </row>
    <row r="28" spans="1:17" ht="12" thickBot="1" x14ac:dyDescent="0.25">
      <c r="A28" s="336" t="s">
        <v>63</v>
      </c>
      <c r="B28" s="337"/>
      <c r="C28" s="337"/>
      <c r="D28" s="337"/>
      <c r="E28" s="337"/>
      <c r="F28" s="337"/>
      <c r="G28" s="337"/>
      <c r="H28" s="337"/>
      <c r="I28" s="337"/>
      <c r="J28" s="337"/>
      <c r="K28" s="338"/>
      <c r="L28" s="136">
        <f>SUM(L14:L27)</f>
        <v>0</v>
      </c>
      <c r="M28" s="137">
        <f>SUM(M14:M27)</f>
        <v>0</v>
      </c>
      <c r="N28" s="137">
        <f>SUM(N14:N27)</f>
        <v>0</v>
      </c>
      <c r="O28" s="137">
        <f>SUM(O14:O27)</f>
        <v>0</v>
      </c>
      <c r="P28" s="138">
        <f>SUM(P14:P27)</f>
        <v>0</v>
      </c>
    </row>
    <row r="29" spans="1:17" x14ac:dyDescent="0.2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</row>
    <row r="30" spans="1:17" x14ac:dyDescent="0.2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</row>
    <row r="31" spans="1:17" x14ac:dyDescent="0.2">
      <c r="A31" s="1" t="s">
        <v>14</v>
      </c>
      <c r="B31" s="13"/>
      <c r="C31" s="339"/>
      <c r="D31" s="339"/>
      <c r="E31" s="339"/>
      <c r="F31" s="339"/>
      <c r="G31" s="339"/>
      <c r="H31" s="339"/>
      <c r="I31" s="13"/>
      <c r="J31" s="13"/>
      <c r="K31" s="13"/>
      <c r="L31" s="13"/>
      <c r="M31" s="13"/>
      <c r="N31" s="13"/>
      <c r="O31" s="13"/>
      <c r="P31" s="13"/>
    </row>
    <row r="32" spans="1:17" x14ac:dyDescent="0.2">
      <c r="A32" s="13"/>
      <c r="B32" s="13"/>
      <c r="C32" s="259" t="s">
        <v>15</v>
      </c>
      <c r="D32" s="259"/>
      <c r="E32" s="259"/>
      <c r="F32" s="259"/>
      <c r="G32" s="259"/>
      <c r="H32" s="259"/>
      <c r="I32" s="13"/>
      <c r="J32" s="13"/>
      <c r="K32" s="13"/>
      <c r="L32" s="13"/>
      <c r="M32" s="13"/>
      <c r="N32" s="13"/>
      <c r="O32" s="13"/>
      <c r="P32" s="13"/>
    </row>
    <row r="33" spans="1:16" x14ac:dyDescent="0.2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</row>
    <row r="34" spans="1:16" x14ac:dyDescent="0.2">
      <c r="A34" s="303" t="str">
        <f>'Kops n'!A37:D37</f>
        <v>Tāme sastādīta</v>
      </c>
      <c r="B34" s="304"/>
      <c r="C34" s="304"/>
      <c r="D34" s="304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</row>
    <row r="35" spans="1:16" x14ac:dyDescent="0.2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</row>
    <row r="36" spans="1:16" x14ac:dyDescent="0.2">
      <c r="A36" s="1" t="s">
        <v>41</v>
      </c>
      <c r="B36" s="13"/>
      <c r="C36" s="339">
        <f>'Kops n'!C39:H39</f>
        <v>0</v>
      </c>
      <c r="D36" s="339"/>
      <c r="E36" s="339"/>
      <c r="F36" s="339"/>
      <c r="G36" s="339"/>
      <c r="H36" s="339"/>
      <c r="I36" s="13"/>
      <c r="J36" s="13"/>
      <c r="K36" s="13"/>
      <c r="L36" s="13"/>
      <c r="M36" s="13"/>
      <c r="N36" s="13"/>
      <c r="O36" s="13"/>
      <c r="P36" s="13"/>
    </row>
    <row r="37" spans="1:16" x14ac:dyDescent="0.2">
      <c r="A37" s="13"/>
      <c r="B37" s="13"/>
      <c r="C37" s="259" t="s">
        <v>15</v>
      </c>
      <c r="D37" s="259"/>
      <c r="E37" s="259"/>
      <c r="F37" s="259"/>
      <c r="G37" s="259"/>
      <c r="H37" s="259"/>
      <c r="I37" s="13"/>
      <c r="J37" s="13"/>
      <c r="K37" s="13"/>
      <c r="L37" s="13"/>
      <c r="M37" s="13"/>
      <c r="N37" s="13"/>
      <c r="O37" s="13"/>
      <c r="P37" s="13"/>
    </row>
    <row r="38" spans="1:16" x14ac:dyDescent="0.2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</row>
    <row r="39" spans="1:16" x14ac:dyDescent="0.2">
      <c r="A39" s="79" t="s">
        <v>16</v>
      </c>
      <c r="B39" s="40"/>
      <c r="C39" s="87">
        <f>'Kops n'!C42</f>
        <v>0</v>
      </c>
      <c r="D39" s="40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</row>
    <row r="40" spans="1:16" x14ac:dyDescent="0.2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</row>
  </sheetData>
  <mergeCells count="23">
    <mergeCell ref="C37:H37"/>
    <mergeCell ref="L12:P12"/>
    <mergeCell ref="A28:K28"/>
    <mergeCell ref="C31:H31"/>
    <mergeCell ref="C32:H32"/>
    <mergeCell ref="A34:D34"/>
    <mergeCell ref="C36:H36"/>
    <mergeCell ref="A12:A13"/>
    <mergeCell ref="B12:B13"/>
    <mergeCell ref="C12:C13"/>
    <mergeCell ref="D12:D13"/>
    <mergeCell ref="E12:E13"/>
    <mergeCell ref="F12:K12"/>
    <mergeCell ref="D8:L8"/>
    <mergeCell ref="A9:F9"/>
    <mergeCell ref="J9:M9"/>
    <mergeCell ref="N9:O9"/>
    <mergeCell ref="D7:L7"/>
    <mergeCell ref="C2:I2"/>
    <mergeCell ref="C3:I3"/>
    <mergeCell ref="C4:I4"/>
    <mergeCell ref="D5:L5"/>
    <mergeCell ref="D6:L6"/>
  </mergeCells>
  <conditionalFormatting sqref="D1">
    <cfRule type="cellIs" dxfId="453" priority="212" operator="equal">
      <formula>0</formula>
    </cfRule>
  </conditionalFormatting>
  <conditionalFormatting sqref="A15:A27 A14:G14">
    <cfRule type="cellIs" dxfId="452" priority="226" operator="equal">
      <formula>0</formula>
    </cfRule>
  </conditionalFormatting>
  <conditionalFormatting sqref="N9:O9">
    <cfRule type="cellIs" dxfId="451" priority="225" operator="equal">
      <formula>0</formula>
    </cfRule>
  </conditionalFormatting>
  <conditionalFormatting sqref="A9:F9">
    <cfRule type="containsText" dxfId="450" priority="224" operator="containsText" text="Tāme sastādīta  20__. gada tirgus cenās, pamatojoties uz ___ daļas rasējumiem">
      <formula>NOT(ISERROR(SEARCH("Tāme sastādīta  20__. gada tirgus cenās, pamatojoties uz ___ daļas rasējumiem",A9)))</formula>
    </cfRule>
  </conditionalFormatting>
  <conditionalFormatting sqref="A28:K28">
    <cfRule type="containsText" dxfId="449" priority="221" operator="containsText" text="Tiešās izmaksas kopā, t. sk. darba devēja sociālais nodoklis __.__% ">
      <formula>NOT(ISERROR(SEARCH("Tiešās izmaksas kopā, t. sk. darba devēja sociālais nodoklis __.__% ",A28)))</formula>
    </cfRule>
  </conditionalFormatting>
  <conditionalFormatting sqref="C36:H36">
    <cfRule type="cellIs" dxfId="448" priority="218" operator="equal">
      <formula>0</formula>
    </cfRule>
  </conditionalFormatting>
  <conditionalFormatting sqref="C31:H31">
    <cfRule type="cellIs" dxfId="447" priority="217" operator="equal">
      <formula>0</formula>
    </cfRule>
  </conditionalFormatting>
  <conditionalFormatting sqref="L28:P28 H14:H27 K14:P27">
    <cfRule type="cellIs" dxfId="446" priority="216" operator="equal">
      <formula>0</formula>
    </cfRule>
  </conditionalFormatting>
  <conditionalFormatting sqref="C4:I4">
    <cfRule type="cellIs" dxfId="445" priority="215" operator="equal">
      <formula>0</formula>
    </cfRule>
  </conditionalFormatting>
  <conditionalFormatting sqref="D5:L8">
    <cfRule type="cellIs" dxfId="444" priority="213" operator="equal">
      <formula>0</formula>
    </cfRule>
  </conditionalFormatting>
  <conditionalFormatting sqref="Q14:Q27">
    <cfRule type="cellIs" dxfId="443" priority="211" operator="equal">
      <formula>0</formula>
    </cfRule>
  </conditionalFormatting>
  <conditionalFormatting sqref="C2:I2">
    <cfRule type="cellIs" dxfId="442" priority="210" operator="equal">
      <formula>0</formula>
    </cfRule>
  </conditionalFormatting>
  <conditionalFormatting sqref="B15:E27">
    <cfRule type="cellIs" dxfId="441" priority="209" operator="equal">
      <formula>0</formula>
    </cfRule>
  </conditionalFormatting>
  <conditionalFormatting sqref="F15:G27">
    <cfRule type="cellIs" dxfId="440" priority="97" operator="equal">
      <formula>0</formula>
    </cfRule>
  </conditionalFormatting>
  <conditionalFormatting sqref="J15:J27">
    <cfRule type="cellIs" dxfId="439" priority="4" operator="equal">
      <formula>0</formula>
    </cfRule>
  </conditionalFormatting>
  <conditionalFormatting sqref="J14">
    <cfRule type="cellIs" dxfId="438" priority="3" operator="equal">
      <formula>0</formula>
    </cfRule>
  </conditionalFormatting>
  <conditionalFormatting sqref="I15:I27">
    <cfRule type="cellIs" dxfId="437" priority="2" operator="equal">
      <formula>0</formula>
    </cfRule>
  </conditionalFormatting>
  <conditionalFormatting sqref="I14">
    <cfRule type="cellIs" dxfId="436" priority="1" operator="equal">
      <formula>0</formula>
    </cfRule>
  </conditionalFormatting>
  <dataValidations count="1">
    <dataValidation type="list" allowBlank="1" showInputMessage="1" showErrorMessage="1" sqref="Q14:Q27">
      <formula1>$Q$9:$Q$12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20" operator="containsText" id="{27FF1C0A-468E-4391-8F41-D61B884348F0}">
            <xm:f>NOT(ISERROR(SEARCH("Tāme sastādīta ____. gada ___. ______________",A34)))</xm:f>
            <xm:f>"Tāme sastādīta ____. gada ___. 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A34</xm:sqref>
        </x14:conditionalFormatting>
        <x14:conditionalFormatting xmlns:xm="http://schemas.microsoft.com/office/excel/2006/main">
          <x14:cfRule type="containsText" priority="219" operator="containsText" id="{A8E9E3DD-E03C-4AE9-8CC9-A84705A86D41}">
            <xm:f>NOT(ISERROR(SEARCH("Sertifikāta Nr. _________________________________",A39)))</xm:f>
            <xm:f>"Sertifikāta Nr. _________________________________"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A39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F5F35A982AAA94C8920B7B6109CEFAA" ma:contentTypeVersion="4" ma:contentTypeDescription="Create a new document." ma:contentTypeScope="" ma:versionID="a14253964fe011cb8dd4c6342f25b80f">
  <xsd:schema xmlns:xsd="http://www.w3.org/2001/XMLSchema" xmlns:xs="http://www.w3.org/2001/XMLSchema" xmlns:p="http://schemas.microsoft.com/office/2006/metadata/properties" xmlns:ns2="123c74fc-5732-4eeb-8864-aaacbc0028ee" xmlns:ns3="4e93ec4e-506a-41d2-9951-55e983c361d3" targetNamespace="http://schemas.microsoft.com/office/2006/metadata/properties" ma:root="true" ma:fieldsID="d0db9e08e89c6ba3cfff38175f8fc317" ns2:_="" ns3:_="">
    <xsd:import namespace="123c74fc-5732-4eeb-8864-aaacbc0028ee"/>
    <xsd:import namespace="4e93ec4e-506a-41d2-9951-55e983c361d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3c74fc-5732-4eeb-8864-aaacbc0028e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93ec4e-506a-41d2-9951-55e983c361d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B87CEB1-DE4F-4598-A1A9-ACD3ACC5EEB3}">
  <ds:schemaRefs>
    <ds:schemaRef ds:uri="4e93ec4e-506a-41d2-9951-55e983c361d3"/>
    <ds:schemaRef ds:uri="http://purl.org/dc/terms/"/>
    <ds:schemaRef ds:uri="http://purl.org/dc/elements/1.1/"/>
    <ds:schemaRef ds:uri="http://www.w3.org/XML/1998/namespace"/>
    <ds:schemaRef ds:uri="http://schemas.microsoft.com/office/infopath/2007/PartnerControls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123c74fc-5732-4eeb-8864-aaacbc0028ee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547CA0A2-E566-40A7-8F54-56B9778B53D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C3785E3-B574-41FC-8156-FCB954AB9D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23c74fc-5732-4eeb-8864-aaacbc0028ee"/>
    <ds:schemaRef ds:uri="4e93ec4e-506a-41d2-9951-55e983c361d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48</vt:i4>
      </vt:variant>
    </vt:vector>
  </HeadingPairs>
  <TitlesOfParts>
    <vt:vector size="48" baseType="lpstr">
      <vt:lpstr>Kopt a+c+n</vt:lpstr>
      <vt:lpstr>Kopt a </vt:lpstr>
      <vt:lpstr>Kopt c</vt:lpstr>
      <vt:lpstr>Kopt n</vt:lpstr>
      <vt:lpstr>Kops a+c+n</vt:lpstr>
      <vt:lpstr>Kops a</vt:lpstr>
      <vt:lpstr>Kops c</vt:lpstr>
      <vt:lpstr>Kops n</vt:lpstr>
      <vt:lpstr>1a+c+n</vt:lpstr>
      <vt:lpstr>1a</vt:lpstr>
      <vt:lpstr>1c</vt:lpstr>
      <vt:lpstr>1n</vt:lpstr>
      <vt:lpstr>2a+c+n</vt:lpstr>
      <vt:lpstr>2a</vt:lpstr>
      <vt:lpstr>2c</vt:lpstr>
      <vt:lpstr>2n</vt:lpstr>
      <vt:lpstr>3a+c+n</vt:lpstr>
      <vt:lpstr>3a</vt:lpstr>
      <vt:lpstr>3c</vt:lpstr>
      <vt:lpstr>3n</vt:lpstr>
      <vt:lpstr>4a+c+n</vt:lpstr>
      <vt:lpstr>4a</vt:lpstr>
      <vt:lpstr>4c</vt:lpstr>
      <vt:lpstr>4n</vt:lpstr>
      <vt:lpstr>5a+c+n</vt:lpstr>
      <vt:lpstr>5a</vt:lpstr>
      <vt:lpstr>5c</vt:lpstr>
      <vt:lpstr>5n</vt:lpstr>
      <vt:lpstr>7a+c+n</vt:lpstr>
      <vt:lpstr>7a</vt:lpstr>
      <vt:lpstr>7c</vt:lpstr>
      <vt:lpstr>7n</vt:lpstr>
      <vt:lpstr>8a+c+n</vt:lpstr>
      <vt:lpstr>8a</vt:lpstr>
      <vt:lpstr>8c</vt:lpstr>
      <vt:lpstr>8n</vt:lpstr>
      <vt:lpstr>9a+c+n</vt:lpstr>
      <vt:lpstr>9a</vt:lpstr>
      <vt:lpstr>9c</vt:lpstr>
      <vt:lpstr>9n</vt:lpstr>
      <vt:lpstr>10a+c+n</vt:lpstr>
      <vt:lpstr>10a</vt:lpstr>
      <vt:lpstr>10c</vt:lpstr>
      <vt:lpstr>10n</vt:lpstr>
      <vt:lpstr>11a+c+n</vt:lpstr>
      <vt:lpstr>11a</vt:lpstr>
      <vt:lpstr>11c</vt:lpstr>
      <vt:lpstr>11n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lastModifiedBy>Egons</cp:lastModifiedBy>
  <cp:revision/>
  <dcterms:created xsi:type="dcterms:W3CDTF">2019-03-11T11:42:22Z</dcterms:created>
  <dcterms:modified xsi:type="dcterms:W3CDTF">2023-08-09T17:48:34Z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0x0101006F5F35A982AAA94C8920B7B6109CEFAA</vt:lpwstr>
  </property>
</Properties>
</file>